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Sales Summary" sheetId="1" state="visible" r:id="rId1"/>
    <sheet xmlns:r="http://schemas.openxmlformats.org/officeDocument/2006/relationships" name="Sales Orders Sheet" sheetId="2" state="visible" r:id="rId2"/>
    <sheet xmlns:r="http://schemas.openxmlformats.org/officeDocument/2006/relationships" name="Customers Sheet" sheetId="3" state="visible" r:id="rId3"/>
    <sheet xmlns:r="http://schemas.openxmlformats.org/officeDocument/2006/relationships" name="Store Locations Sheet" sheetId="4" state="visible" r:id="rId4"/>
    <sheet xmlns:r="http://schemas.openxmlformats.org/officeDocument/2006/relationships" name="Products Sheet" sheetId="5" state="visible" r:id="rId5"/>
    <sheet xmlns:r="http://schemas.openxmlformats.org/officeDocument/2006/relationships" name="Regions Sheet" sheetId="6" state="visible" r:id="rId6"/>
    <sheet xmlns:r="http://schemas.openxmlformats.org/officeDocument/2006/relationships" name="Sales Team 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3">
    <font>
      <name val="Calibri"/>
      <color theme="1"/>
      <sz val="11"/>
      <scheme val="minor"/>
    </font>
    <font>
      <name val="Calibri"/>
      <color theme="1"/>
    </font>
    <font>
      <name val="Arial"/>
      <color theme="1"/>
      <sz val="8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4" fontId="2" fillId="0" borderId="0" applyAlignment="1" pivotButton="0" quotePrefix="0" xfId="0">
      <alignment wrapText="1"/>
    </xf>
    <xf numFmtId="4" fontId="2" fillId="2" borderId="0" pivotButton="0" quotePrefix="0" xfId="0"/>
    <xf numFmtId="164" fontId="2" fillId="2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D1EEF9"/>
          <bgColor rgb="FFD1EEF9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7" defaultTableStyle="TableStyleMedium9" defaultPivotStyle="PivotStyleLight16">
    <tableStyle name="Product Sales Summary-style" pivot="0" count="2">
      <tableStyleElement type="firstRowStripe" dxfId="1"/>
      <tableStyleElement type="secondRowStripe" dxfId="1"/>
    </tableStyle>
    <tableStyle name="Sales Orders Sheet-style" pivot="0" count="3">
      <tableStyleElement type="headerRow" dxfId="2"/>
      <tableStyleElement type="firstRowStripe" dxfId="1"/>
      <tableStyleElement type="secondRowStripe" dxfId="1"/>
    </tableStyle>
    <tableStyle name="Customers Sheet-style" pivot="0" count="3">
      <tableStyleElement type="headerRow" dxfId="2"/>
      <tableStyleElement type="firstRowStripe" dxfId="1"/>
      <tableStyleElement type="secondRowStripe" dxfId="1"/>
    </tableStyle>
    <tableStyle name="Store Locations Sheet-style" pivot="0" count="3">
      <tableStyleElement type="headerRow" dxfId="2"/>
      <tableStyleElement type="firstRowStripe" dxfId="1"/>
      <tableStyleElement type="secondRowStripe" dxfId="1"/>
    </tableStyle>
    <tableStyle name="Products Sheet-style" pivot="0" count="3">
      <tableStyleElement type="headerRow" dxfId="2"/>
      <tableStyleElement type="firstRowStripe" dxfId="1"/>
      <tableStyleElement type="secondRowStripe" dxfId="1"/>
    </tableStyle>
    <tableStyle name="Regions Sheet-style" pivot="0" count="3">
      <tableStyleElement type="headerRow" dxfId="2"/>
      <tableStyleElement type="firstRowStripe" dxfId="1"/>
      <tableStyleElement type="secondRowStripe" dxfId="1"/>
    </tableStyle>
    <tableStyle name="Sales Team Sheet-style" pivot="0" count="3">
      <tableStyleElement type="headerRow" dxfId="2"/>
      <tableStyleElement type="firstRowStripe" dxfId="1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1" displayName="Table_1" ref="C5:C51" headerRowCount="0">
  <tableColumns count="1">
    <tableColumn id="1" name="Column1"/>
  </tableColumns>
  <tableStyleInfo name="Product Sales Summar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AC7992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Sales Orders Sheet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B51" headerRowCount="1">
  <tableColumns count="2">
    <tableColumn id="1" name="_CustomerID"/>
    <tableColumn id="2" name="Customer Names"/>
  </tableColumns>
  <tableStyleInfo name="Customers Sheet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O368" headerRowCount="1">
  <tableColumns count="15">
    <tableColumn id="1" name="_StoreID"/>
    <tableColumn id="2" name="City Name"/>
    <tableColumn id="3" name="County"/>
    <tableColumn id="4" name="StateCode"/>
    <tableColumn id="5" name="State"/>
    <tableColumn id="6" name="Type"/>
    <tableColumn id="7" name="Latitude"/>
    <tableColumn id="8" name="Longitude"/>
    <tableColumn id="9" name="AreaCode"/>
    <tableColumn id="10" name="Population"/>
    <tableColumn id="11" name="Household Income"/>
    <tableColumn id="12" name="Median Income"/>
    <tableColumn id="13" name="Land Area"/>
    <tableColumn id="14" name="Water Area"/>
    <tableColumn id="15" name="Time Zone"/>
  </tableColumns>
  <tableStyleInfo name="Store Locations Sheet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B48" headerRowCount="1">
  <tableColumns count="2">
    <tableColumn id="1" name="_ProductID"/>
    <tableColumn id="2" name="Product Name"/>
  </tableColumns>
  <tableStyleInfo name="Products Sheet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C49" headerRowCount="1">
  <tableColumns count="3">
    <tableColumn id="1" name="StateCode"/>
    <tableColumn id="2" name="State"/>
    <tableColumn id="3" name="Region"/>
  </tableColumns>
  <tableStyleInfo name="Regions Sheet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C29" headerRowCount="1">
  <tableColumns count="3">
    <tableColumn id="1" name="_SalesTeamID"/>
    <tableColumn id="2" name="Sales Team"/>
    <tableColumn id="3" name="Region"/>
  </tableColumns>
  <tableStyleInfo name="Sales Team Shee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C3:T52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12" min="1" max="3"/>
    <col width="16.57" customWidth="1" style="12" min="4" max="4"/>
    <col width="14.43" customWidth="1" style="12" min="5" max="6"/>
  </cols>
  <sheetData>
    <row r="3">
      <c r="F3" s="1" t="inlineStr">
        <is>
          <t>SALES QUANTITY</t>
        </is>
      </c>
      <c r="K3" s="2" t="inlineStr">
        <is>
          <t>SALES VALUE</t>
        </is>
      </c>
      <c r="P3" s="3" t="inlineStr">
        <is>
          <t>AVERAGE DISCOUNT</t>
        </is>
      </c>
    </row>
    <row r="4">
      <c r="D4" s="4" t="inlineStr">
        <is>
          <t>Average unit price</t>
        </is>
      </c>
      <c r="E4" s="4" t="inlineStr">
        <is>
          <t>Average unit cost</t>
        </is>
      </c>
      <c r="F4" s="1" t="inlineStr">
        <is>
          <t>Mon</t>
        </is>
      </c>
      <c r="G4" s="1" t="inlineStr">
        <is>
          <t>Tue</t>
        </is>
      </c>
      <c r="H4" s="1" t="inlineStr">
        <is>
          <t>Wed</t>
        </is>
      </c>
      <c r="I4" s="1" t="inlineStr">
        <is>
          <t>Thu</t>
        </is>
      </c>
      <c r="J4" s="1" t="inlineStr">
        <is>
          <t>Fri</t>
        </is>
      </c>
      <c r="K4" s="2" t="inlineStr">
        <is>
          <t>Mon</t>
        </is>
      </c>
      <c r="L4" s="2" t="inlineStr">
        <is>
          <t>Tue</t>
        </is>
      </c>
      <c r="M4" s="2" t="inlineStr">
        <is>
          <t>Wed</t>
        </is>
      </c>
      <c r="N4" s="2" t="inlineStr">
        <is>
          <t>Thu</t>
        </is>
      </c>
      <c r="O4" s="2" t="inlineStr">
        <is>
          <t>Fri</t>
        </is>
      </c>
      <c r="P4" s="3" t="inlineStr">
        <is>
          <t>Mon</t>
        </is>
      </c>
      <c r="Q4" s="3" t="inlineStr">
        <is>
          <t>Tue</t>
        </is>
      </c>
      <c r="R4" s="3" t="inlineStr">
        <is>
          <t>Wed</t>
        </is>
      </c>
      <c r="S4" s="3" t="inlineStr">
        <is>
          <t>Thu</t>
        </is>
      </c>
      <c r="T4" s="3" t="inlineStr">
        <is>
          <t>Fri</t>
        </is>
      </c>
    </row>
    <row r="5">
      <c r="C5" s="11" t="inlineStr">
        <is>
          <t>Cookware</t>
        </is>
      </c>
      <c r="D5">
        <f>AVERAGEIFS('Sales Orders Sheet'!$O:$O,'Sales Orders Sheet'!$W:$W,C5)</f>
        <v/>
      </c>
      <c r="E5">
        <f>AVERAGEIFS('Sales Orders Sheet'!$P:$P,'Sales Orders Sheet'!$W:$W,C5)</f>
        <v/>
      </c>
      <c r="F5">
        <f>SUMIFS('Sales Orders Sheet'!$M:$M,'Sales Orders Sheet'!$W:$W,C5,'Sales Orders Sheet'!$Q:$Q,F$4)</f>
        <v/>
      </c>
      <c r="G5">
        <f>SUMIFS('Sales Orders Sheet'!$M:$M,'Sales Orders Sheet'!$W:$W,C5,'Sales Orders Sheet'!$Q:$Q,G$4)</f>
        <v/>
      </c>
      <c r="H5">
        <f>SUMIFS('Sales Orders Sheet'!$M:$M,'Sales Orders Sheet'!$W:$W,C5,'Sales Orders Sheet'!$Q:$Q,H$4)</f>
        <v/>
      </c>
      <c r="I5">
        <f>SUMIFS('Sales Orders Sheet'!$M:$M,'Sales Orders Sheet'!$W:$W,C5,'Sales Orders Sheet'!$Q:$Q,I$4)</f>
        <v/>
      </c>
      <c r="J5">
        <f>SUMIFS('Sales Orders Sheet'!$M:$M,'Sales Orders Sheet'!$W:$W,C5,'Sales Orders Sheet'!$Q:$Q,J$4)</f>
        <v/>
      </c>
      <c r="K5">
        <f>SUMIFS('Sales Orders Sheet'!$T:$T,'Sales Orders Sheet'!$W:$W,C5,'Sales Orders Sheet'!$Q:$Q,K$4)</f>
        <v/>
      </c>
      <c r="L5">
        <f>SUMIFS('Sales Orders Sheet'!$T:$T,'Sales Orders Sheet'!$W:$W,C5,'Sales Orders Sheet'!$Q:$Q,L$4)</f>
        <v/>
      </c>
      <c r="M5">
        <f>SUMIFS('Sales Orders Sheet'!$T:$T,'Sales Orders Sheet'!$W:$W,C5,'Sales Orders Sheet'!$Q:$Q,M$4)</f>
        <v/>
      </c>
      <c r="N5">
        <f>SUMIFS('Sales Orders Sheet'!$T:$T,'Sales Orders Sheet'!$W:$W,C5,'Sales Orders Sheet'!$Q:$Q,N$4)</f>
        <v/>
      </c>
      <c r="O5">
        <f>SUMIFS('Sales Orders Sheet'!$T:$T,'Sales Orders Sheet'!$W:$W,C5,'Sales Orders Sheet'!$Q:$Q,O$4)</f>
        <v/>
      </c>
      <c r="P5">
        <f>AVERAGEIFS('Sales Orders Sheet'!$N:$N,'Sales Orders Sheet'!$W:$W,C5,'Sales Orders Sheet'!$Q:$Q,P$4)</f>
        <v/>
      </c>
      <c r="Q5">
        <f>AVERAGEIFS('Sales Orders Sheet'!$N:$N,'Sales Orders Sheet'!$W:$W,C5,'Sales Orders Sheet'!$Q:$Q,Q$4)</f>
        <v/>
      </c>
      <c r="R5">
        <f>AVERAGEIFS('Sales Orders Sheet'!$N:$N,'Sales Orders Sheet'!$W:$W,C5,'Sales Orders Sheet'!$Q:$Q,R$4)</f>
        <v/>
      </c>
      <c r="S5">
        <f>AVERAGEIFS('Sales Orders Sheet'!$N:$N,'Sales Orders Sheet'!$W:$W,C5,'Sales Orders Sheet'!$Q:$Q,S$4)</f>
        <v/>
      </c>
      <c r="T5">
        <f>AVERAGEIFS('Sales Orders Sheet'!$N:$N,'Sales Orders Sheet'!$W:$W,C5,'Sales Orders Sheet'!$Q:$Q,T$4)</f>
        <v/>
      </c>
    </row>
    <row r="6">
      <c r="C6" s="11" t="inlineStr">
        <is>
          <t>Photo Frames</t>
        </is>
      </c>
      <c r="D6">
        <f>AVERAGEIFS('Sales Orders Sheet'!$O:$O,'Sales Orders Sheet'!$W:$W,C6)</f>
        <v/>
      </c>
      <c r="E6">
        <f>AVERAGEIFS('Sales Orders Sheet'!$P:$P,'Sales Orders Sheet'!$W:$W,C6)</f>
        <v/>
      </c>
      <c r="F6">
        <f>SUMIFS('Sales Orders Sheet'!$M:$M,'Sales Orders Sheet'!$W:$W,C6,'Sales Orders Sheet'!$Q:$Q,F$4)</f>
        <v/>
      </c>
      <c r="G6">
        <f>SUMIFS('Sales Orders Sheet'!$M:$M,'Sales Orders Sheet'!$W:$W,C6,'Sales Orders Sheet'!$Q:$Q,G$4)</f>
        <v/>
      </c>
      <c r="H6">
        <f>SUMIFS('Sales Orders Sheet'!$M:$M,'Sales Orders Sheet'!$W:$W,C6,'Sales Orders Sheet'!$Q:$Q,H$4)</f>
        <v/>
      </c>
      <c r="I6">
        <f>SUMIFS('Sales Orders Sheet'!$M:$M,'Sales Orders Sheet'!$W:$W,C6,'Sales Orders Sheet'!$Q:$Q,I$4)</f>
        <v/>
      </c>
      <c r="J6">
        <f>SUMIFS('Sales Orders Sheet'!$M:$M,'Sales Orders Sheet'!$W:$W,C6,'Sales Orders Sheet'!$Q:$Q,J$4)</f>
        <v/>
      </c>
      <c r="K6">
        <f>SUMIFS('Sales Orders Sheet'!$T:$T,'Sales Orders Sheet'!$W:$W,C6,'Sales Orders Sheet'!$Q:$Q,K$4)</f>
        <v/>
      </c>
      <c r="L6">
        <f>SUMIFS('Sales Orders Sheet'!$T:$T,'Sales Orders Sheet'!$W:$W,C6,'Sales Orders Sheet'!$Q:$Q,L$4)</f>
        <v/>
      </c>
      <c r="M6">
        <f>SUMIFS('Sales Orders Sheet'!$T:$T,'Sales Orders Sheet'!$W:$W,C6,'Sales Orders Sheet'!$Q:$Q,M$4)</f>
        <v/>
      </c>
      <c r="N6">
        <f>SUMIFS('Sales Orders Sheet'!$T:$T,'Sales Orders Sheet'!$W:$W,C6,'Sales Orders Sheet'!$Q:$Q,N$4)</f>
        <v/>
      </c>
      <c r="O6">
        <f>SUMIFS('Sales Orders Sheet'!$T:$T,'Sales Orders Sheet'!$W:$W,C6,'Sales Orders Sheet'!$Q:$Q,O$4)</f>
        <v/>
      </c>
      <c r="P6">
        <f>AVERAGEIFS('Sales Orders Sheet'!$N:$N,'Sales Orders Sheet'!$W:$W,C6,'Sales Orders Sheet'!$Q:$Q,P$4)</f>
        <v/>
      </c>
      <c r="Q6">
        <f>AVERAGEIFS('Sales Orders Sheet'!$N:$N,'Sales Orders Sheet'!$W:$W,C6,'Sales Orders Sheet'!$Q:$Q,Q$4)</f>
        <v/>
      </c>
      <c r="R6">
        <f>AVERAGEIFS('Sales Orders Sheet'!$N:$N,'Sales Orders Sheet'!$W:$W,C6,'Sales Orders Sheet'!$Q:$Q,R$4)</f>
        <v/>
      </c>
      <c r="S6">
        <f>AVERAGEIFS('Sales Orders Sheet'!$N:$N,'Sales Orders Sheet'!$W:$W,C6,'Sales Orders Sheet'!$Q:$Q,S$4)</f>
        <v/>
      </c>
      <c r="T6">
        <f>AVERAGEIFS('Sales Orders Sheet'!$N:$N,'Sales Orders Sheet'!$W:$W,C6,'Sales Orders Sheet'!$Q:$Q,T$4)</f>
        <v/>
      </c>
    </row>
    <row r="7">
      <c r="C7" s="11" t="inlineStr">
        <is>
          <t>Table Lamps</t>
        </is>
      </c>
      <c r="D7">
        <f>AVERAGEIFS('Sales Orders Sheet'!$O:$O,'Sales Orders Sheet'!$W:$W,C7)</f>
        <v/>
      </c>
      <c r="E7">
        <f>AVERAGEIFS('Sales Orders Sheet'!$P:$P,'Sales Orders Sheet'!$W:$W,C7)</f>
        <v/>
      </c>
      <c r="F7">
        <f>SUMIFS('Sales Orders Sheet'!$M:$M,'Sales Orders Sheet'!$W:$W,C7,'Sales Orders Sheet'!$Q:$Q,F$4)</f>
        <v/>
      </c>
      <c r="G7">
        <f>SUMIFS('Sales Orders Sheet'!$M:$M,'Sales Orders Sheet'!$W:$W,C7,'Sales Orders Sheet'!$Q:$Q,G$4)</f>
        <v/>
      </c>
      <c r="H7">
        <f>SUMIFS('Sales Orders Sheet'!$M:$M,'Sales Orders Sheet'!$W:$W,C7,'Sales Orders Sheet'!$Q:$Q,H$4)</f>
        <v/>
      </c>
      <c r="I7">
        <f>SUMIFS('Sales Orders Sheet'!$M:$M,'Sales Orders Sheet'!$W:$W,C7,'Sales Orders Sheet'!$Q:$Q,I$4)</f>
        <v/>
      </c>
      <c r="J7">
        <f>SUMIFS('Sales Orders Sheet'!$M:$M,'Sales Orders Sheet'!$W:$W,C7,'Sales Orders Sheet'!$Q:$Q,J$4)</f>
        <v/>
      </c>
      <c r="K7">
        <f>SUMIFS('Sales Orders Sheet'!$T:$T,'Sales Orders Sheet'!$W:$W,C7,'Sales Orders Sheet'!$Q:$Q,K$4)</f>
        <v/>
      </c>
      <c r="L7">
        <f>SUMIFS('Sales Orders Sheet'!$T:$T,'Sales Orders Sheet'!$W:$W,C7,'Sales Orders Sheet'!$Q:$Q,L$4)</f>
        <v/>
      </c>
      <c r="M7">
        <f>SUMIFS('Sales Orders Sheet'!$T:$T,'Sales Orders Sheet'!$W:$W,C7,'Sales Orders Sheet'!$Q:$Q,M$4)</f>
        <v/>
      </c>
      <c r="N7">
        <f>SUMIFS('Sales Orders Sheet'!$T:$T,'Sales Orders Sheet'!$W:$W,C7,'Sales Orders Sheet'!$Q:$Q,N$4)</f>
        <v/>
      </c>
      <c r="O7">
        <f>SUMIFS('Sales Orders Sheet'!$T:$T,'Sales Orders Sheet'!$W:$W,C7,'Sales Orders Sheet'!$Q:$Q,O$4)</f>
        <v/>
      </c>
      <c r="P7">
        <f>AVERAGEIFS('Sales Orders Sheet'!$N:$N,'Sales Orders Sheet'!$W:$W,C7,'Sales Orders Sheet'!$Q:$Q,P$4)</f>
        <v/>
      </c>
      <c r="Q7">
        <f>AVERAGEIFS('Sales Orders Sheet'!$N:$N,'Sales Orders Sheet'!$W:$W,C7,'Sales Orders Sheet'!$Q:$Q,Q$4)</f>
        <v/>
      </c>
      <c r="R7">
        <f>AVERAGEIFS('Sales Orders Sheet'!$N:$N,'Sales Orders Sheet'!$W:$W,C7,'Sales Orders Sheet'!$Q:$Q,R$4)</f>
        <v/>
      </c>
      <c r="S7">
        <f>AVERAGEIFS('Sales Orders Sheet'!$N:$N,'Sales Orders Sheet'!$W:$W,C7,'Sales Orders Sheet'!$Q:$Q,S$4)</f>
        <v/>
      </c>
      <c r="T7">
        <f>AVERAGEIFS('Sales Orders Sheet'!$N:$N,'Sales Orders Sheet'!$W:$W,C7,'Sales Orders Sheet'!$Q:$Q,T$4)</f>
        <v/>
      </c>
    </row>
    <row r="8">
      <c r="C8" s="11" t="inlineStr">
        <is>
          <t>Serveware</t>
        </is>
      </c>
      <c r="D8">
        <f>AVERAGEIFS('Sales Orders Sheet'!$O:$O,'Sales Orders Sheet'!$W:$W,C8)</f>
        <v/>
      </c>
      <c r="E8">
        <f>AVERAGEIFS('Sales Orders Sheet'!$P:$P,'Sales Orders Sheet'!$W:$W,C8)</f>
        <v/>
      </c>
      <c r="F8">
        <f>SUMIFS('Sales Orders Sheet'!$M:$M,'Sales Orders Sheet'!$W:$W,C8,'Sales Orders Sheet'!$Q:$Q,F$4)</f>
        <v/>
      </c>
      <c r="G8">
        <f>SUMIFS('Sales Orders Sheet'!$M:$M,'Sales Orders Sheet'!$W:$W,C8,'Sales Orders Sheet'!$Q:$Q,G$4)</f>
        <v/>
      </c>
      <c r="H8">
        <f>SUMIFS('Sales Orders Sheet'!$M:$M,'Sales Orders Sheet'!$W:$W,C8,'Sales Orders Sheet'!$Q:$Q,H$4)</f>
        <v/>
      </c>
      <c r="I8">
        <f>SUMIFS('Sales Orders Sheet'!$M:$M,'Sales Orders Sheet'!$W:$W,C8,'Sales Orders Sheet'!$Q:$Q,I$4)</f>
        <v/>
      </c>
      <c r="J8">
        <f>SUMIFS('Sales Orders Sheet'!$M:$M,'Sales Orders Sheet'!$W:$W,C8,'Sales Orders Sheet'!$Q:$Q,J$4)</f>
        <v/>
      </c>
      <c r="K8">
        <f>SUMIFS('Sales Orders Sheet'!$T:$T,'Sales Orders Sheet'!$W:$W,C8,'Sales Orders Sheet'!$Q:$Q,K$4)</f>
        <v/>
      </c>
      <c r="L8">
        <f>SUMIFS('Sales Orders Sheet'!$T:$T,'Sales Orders Sheet'!$W:$W,C8,'Sales Orders Sheet'!$Q:$Q,L$4)</f>
        <v/>
      </c>
      <c r="M8">
        <f>SUMIFS('Sales Orders Sheet'!$T:$T,'Sales Orders Sheet'!$W:$W,C8,'Sales Orders Sheet'!$Q:$Q,M$4)</f>
        <v/>
      </c>
      <c r="N8">
        <f>SUMIFS('Sales Orders Sheet'!$T:$T,'Sales Orders Sheet'!$W:$W,C8,'Sales Orders Sheet'!$Q:$Q,N$4)</f>
        <v/>
      </c>
      <c r="O8">
        <f>SUMIFS('Sales Orders Sheet'!$T:$T,'Sales Orders Sheet'!$W:$W,C8,'Sales Orders Sheet'!$Q:$Q,O$4)</f>
        <v/>
      </c>
      <c r="P8">
        <f>AVERAGEIFS('Sales Orders Sheet'!$N:$N,'Sales Orders Sheet'!$W:$W,C8,'Sales Orders Sheet'!$Q:$Q,P$4)</f>
        <v/>
      </c>
      <c r="Q8">
        <f>AVERAGEIFS('Sales Orders Sheet'!$N:$N,'Sales Orders Sheet'!$W:$W,C8,'Sales Orders Sheet'!$Q:$Q,Q$4)</f>
        <v/>
      </c>
      <c r="R8">
        <f>AVERAGEIFS('Sales Orders Sheet'!$N:$N,'Sales Orders Sheet'!$W:$W,C8,'Sales Orders Sheet'!$Q:$Q,R$4)</f>
        <v/>
      </c>
      <c r="S8">
        <f>AVERAGEIFS('Sales Orders Sheet'!$N:$N,'Sales Orders Sheet'!$W:$W,C8,'Sales Orders Sheet'!$Q:$Q,S$4)</f>
        <v/>
      </c>
      <c r="T8">
        <f>AVERAGEIFS('Sales Orders Sheet'!$N:$N,'Sales Orders Sheet'!$W:$W,C8,'Sales Orders Sheet'!$Q:$Q,T$4)</f>
        <v/>
      </c>
    </row>
    <row r="9">
      <c r="C9" s="11" t="inlineStr">
        <is>
          <t>Bathroom Furniture</t>
        </is>
      </c>
      <c r="D9">
        <f>AVERAGEIFS('Sales Orders Sheet'!$O:$O,'Sales Orders Sheet'!$W:$W,C9)</f>
        <v/>
      </c>
      <c r="E9">
        <f>AVERAGEIFS('Sales Orders Sheet'!$P:$P,'Sales Orders Sheet'!$W:$W,C9)</f>
        <v/>
      </c>
      <c r="F9">
        <f>SUMIFS('Sales Orders Sheet'!$M:$M,'Sales Orders Sheet'!$W:$W,C9,'Sales Orders Sheet'!$Q:$Q,F$4)</f>
        <v/>
      </c>
      <c r="G9">
        <f>SUMIFS('Sales Orders Sheet'!$M:$M,'Sales Orders Sheet'!$W:$W,C9,'Sales Orders Sheet'!$Q:$Q,G$4)</f>
        <v/>
      </c>
      <c r="H9">
        <f>SUMIFS('Sales Orders Sheet'!$M:$M,'Sales Orders Sheet'!$W:$W,C9,'Sales Orders Sheet'!$Q:$Q,H$4)</f>
        <v/>
      </c>
      <c r="I9">
        <f>SUMIFS('Sales Orders Sheet'!$M:$M,'Sales Orders Sheet'!$W:$W,C9,'Sales Orders Sheet'!$Q:$Q,I$4)</f>
        <v/>
      </c>
      <c r="J9">
        <f>SUMIFS('Sales Orders Sheet'!$M:$M,'Sales Orders Sheet'!$W:$W,C9,'Sales Orders Sheet'!$Q:$Q,J$4)</f>
        <v/>
      </c>
      <c r="K9">
        <f>SUMIFS('Sales Orders Sheet'!$T:$T,'Sales Orders Sheet'!$W:$W,C9,'Sales Orders Sheet'!$Q:$Q,K$4)</f>
        <v/>
      </c>
      <c r="L9">
        <f>SUMIFS('Sales Orders Sheet'!$T:$T,'Sales Orders Sheet'!$W:$W,C9,'Sales Orders Sheet'!$Q:$Q,L$4)</f>
        <v/>
      </c>
      <c r="M9">
        <f>SUMIFS('Sales Orders Sheet'!$T:$T,'Sales Orders Sheet'!$W:$W,C9,'Sales Orders Sheet'!$Q:$Q,M$4)</f>
        <v/>
      </c>
      <c r="N9">
        <f>SUMIFS('Sales Orders Sheet'!$T:$T,'Sales Orders Sheet'!$W:$W,C9,'Sales Orders Sheet'!$Q:$Q,N$4)</f>
        <v/>
      </c>
      <c r="O9">
        <f>SUMIFS('Sales Orders Sheet'!$T:$T,'Sales Orders Sheet'!$W:$W,C9,'Sales Orders Sheet'!$Q:$Q,O$4)</f>
        <v/>
      </c>
      <c r="P9">
        <f>AVERAGEIFS('Sales Orders Sheet'!$N:$N,'Sales Orders Sheet'!$W:$W,C9,'Sales Orders Sheet'!$Q:$Q,P$4)</f>
        <v/>
      </c>
      <c r="Q9">
        <f>AVERAGEIFS('Sales Orders Sheet'!$N:$N,'Sales Orders Sheet'!$W:$W,C9,'Sales Orders Sheet'!$Q:$Q,Q$4)</f>
        <v/>
      </c>
      <c r="R9">
        <f>AVERAGEIFS('Sales Orders Sheet'!$N:$N,'Sales Orders Sheet'!$W:$W,C9,'Sales Orders Sheet'!$Q:$Q,R$4)</f>
        <v/>
      </c>
      <c r="S9">
        <f>AVERAGEIFS('Sales Orders Sheet'!$N:$N,'Sales Orders Sheet'!$W:$W,C9,'Sales Orders Sheet'!$Q:$Q,S$4)</f>
        <v/>
      </c>
      <c r="T9">
        <f>AVERAGEIFS('Sales Orders Sheet'!$N:$N,'Sales Orders Sheet'!$W:$W,C9,'Sales Orders Sheet'!$Q:$Q,T$4)</f>
        <v/>
      </c>
    </row>
    <row r="10">
      <c r="C10" s="11" t="inlineStr">
        <is>
          <t>Computers</t>
        </is>
      </c>
      <c r="D10">
        <f>AVERAGEIFS('Sales Orders Sheet'!$O:$O,'Sales Orders Sheet'!$W:$W,C10)</f>
        <v/>
      </c>
      <c r="E10">
        <f>AVERAGEIFS('Sales Orders Sheet'!$P:$P,'Sales Orders Sheet'!$W:$W,C10)</f>
        <v/>
      </c>
      <c r="F10">
        <f>SUMIFS('Sales Orders Sheet'!$M:$M,'Sales Orders Sheet'!$W:$W,C10,'Sales Orders Sheet'!$Q:$Q,F$4)</f>
        <v/>
      </c>
      <c r="G10">
        <f>SUMIFS('Sales Orders Sheet'!$M:$M,'Sales Orders Sheet'!$W:$W,C10,'Sales Orders Sheet'!$Q:$Q,G$4)</f>
        <v/>
      </c>
      <c r="H10">
        <f>SUMIFS('Sales Orders Sheet'!$M:$M,'Sales Orders Sheet'!$W:$W,C10,'Sales Orders Sheet'!$Q:$Q,H$4)</f>
        <v/>
      </c>
      <c r="I10">
        <f>SUMIFS('Sales Orders Sheet'!$M:$M,'Sales Orders Sheet'!$W:$W,C10,'Sales Orders Sheet'!$Q:$Q,I$4)</f>
        <v/>
      </c>
      <c r="J10">
        <f>SUMIFS('Sales Orders Sheet'!$M:$M,'Sales Orders Sheet'!$W:$W,C10,'Sales Orders Sheet'!$Q:$Q,J$4)</f>
        <v/>
      </c>
      <c r="K10">
        <f>SUMIFS('Sales Orders Sheet'!$T:$T,'Sales Orders Sheet'!$W:$W,C10,'Sales Orders Sheet'!$Q:$Q,K$4)</f>
        <v/>
      </c>
      <c r="L10">
        <f>SUMIFS('Sales Orders Sheet'!$T:$T,'Sales Orders Sheet'!$W:$W,C10,'Sales Orders Sheet'!$Q:$Q,L$4)</f>
        <v/>
      </c>
      <c r="M10">
        <f>SUMIFS('Sales Orders Sheet'!$T:$T,'Sales Orders Sheet'!$W:$W,C10,'Sales Orders Sheet'!$Q:$Q,M$4)</f>
        <v/>
      </c>
      <c r="N10">
        <f>SUMIFS('Sales Orders Sheet'!$T:$T,'Sales Orders Sheet'!$W:$W,C10,'Sales Orders Sheet'!$Q:$Q,N$4)</f>
        <v/>
      </c>
      <c r="O10">
        <f>SUMIFS('Sales Orders Sheet'!$T:$T,'Sales Orders Sheet'!$W:$W,C10,'Sales Orders Sheet'!$Q:$Q,O$4)</f>
        <v/>
      </c>
      <c r="P10">
        <f>AVERAGEIFS('Sales Orders Sheet'!$N:$N,'Sales Orders Sheet'!$W:$W,C10,'Sales Orders Sheet'!$Q:$Q,P$4)</f>
        <v/>
      </c>
      <c r="Q10">
        <f>AVERAGEIFS('Sales Orders Sheet'!$N:$N,'Sales Orders Sheet'!$W:$W,C10,'Sales Orders Sheet'!$Q:$Q,Q$4)</f>
        <v/>
      </c>
      <c r="R10">
        <f>AVERAGEIFS('Sales Orders Sheet'!$N:$N,'Sales Orders Sheet'!$W:$W,C10,'Sales Orders Sheet'!$Q:$Q,R$4)</f>
        <v/>
      </c>
      <c r="S10">
        <f>AVERAGEIFS('Sales Orders Sheet'!$N:$N,'Sales Orders Sheet'!$W:$W,C10,'Sales Orders Sheet'!$Q:$Q,S$4)</f>
        <v/>
      </c>
      <c r="T10">
        <f>AVERAGEIFS('Sales Orders Sheet'!$N:$N,'Sales Orders Sheet'!$W:$W,C10,'Sales Orders Sheet'!$Q:$Q,T$4)</f>
        <v/>
      </c>
    </row>
    <row r="11">
      <c r="C11" s="11" t="inlineStr">
        <is>
          <t>Dinnerware</t>
        </is>
      </c>
      <c r="D11">
        <f>AVERAGEIFS('Sales Orders Sheet'!$O:$O,'Sales Orders Sheet'!$W:$W,C11)</f>
        <v/>
      </c>
      <c r="E11">
        <f>AVERAGEIFS('Sales Orders Sheet'!$P:$P,'Sales Orders Sheet'!$W:$W,C11)</f>
        <v/>
      </c>
      <c r="F11">
        <f>SUMIFS('Sales Orders Sheet'!$M:$M,'Sales Orders Sheet'!$W:$W,C11,'Sales Orders Sheet'!$Q:$Q,F$4)</f>
        <v/>
      </c>
      <c r="G11">
        <f>SUMIFS('Sales Orders Sheet'!$M:$M,'Sales Orders Sheet'!$W:$W,C11,'Sales Orders Sheet'!$Q:$Q,G$4)</f>
        <v/>
      </c>
      <c r="H11">
        <f>SUMIFS('Sales Orders Sheet'!$M:$M,'Sales Orders Sheet'!$W:$W,C11,'Sales Orders Sheet'!$Q:$Q,H$4)</f>
        <v/>
      </c>
      <c r="I11">
        <f>SUMIFS('Sales Orders Sheet'!$M:$M,'Sales Orders Sheet'!$W:$W,C11,'Sales Orders Sheet'!$Q:$Q,I$4)</f>
        <v/>
      </c>
      <c r="J11">
        <f>SUMIFS('Sales Orders Sheet'!$M:$M,'Sales Orders Sheet'!$W:$W,C11,'Sales Orders Sheet'!$Q:$Q,J$4)</f>
        <v/>
      </c>
      <c r="K11">
        <f>SUMIFS('Sales Orders Sheet'!$T:$T,'Sales Orders Sheet'!$W:$W,C11,'Sales Orders Sheet'!$Q:$Q,K$4)</f>
        <v/>
      </c>
      <c r="L11">
        <f>SUMIFS('Sales Orders Sheet'!$T:$T,'Sales Orders Sheet'!$W:$W,C11,'Sales Orders Sheet'!$Q:$Q,L$4)</f>
        <v/>
      </c>
      <c r="M11">
        <f>SUMIFS('Sales Orders Sheet'!$T:$T,'Sales Orders Sheet'!$W:$W,C11,'Sales Orders Sheet'!$Q:$Q,M$4)</f>
        <v/>
      </c>
      <c r="N11">
        <f>SUMIFS('Sales Orders Sheet'!$T:$T,'Sales Orders Sheet'!$W:$W,C11,'Sales Orders Sheet'!$Q:$Q,N$4)</f>
        <v/>
      </c>
      <c r="O11">
        <f>SUMIFS('Sales Orders Sheet'!$T:$T,'Sales Orders Sheet'!$W:$W,C11,'Sales Orders Sheet'!$Q:$Q,O$4)</f>
        <v/>
      </c>
      <c r="P11">
        <f>AVERAGEIFS('Sales Orders Sheet'!$N:$N,'Sales Orders Sheet'!$W:$W,C11,'Sales Orders Sheet'!$Q:$Q,P$4)</f>
        <v/>
      </c>
      <c r="Q11">
        <f>AVERAGEIFS('Sales Orders Sheet'!$N:$N,'Sales Orders Sheet'!$W:$W,C11,'Sales Orders Sheet'!$Q:$Q,Q$4)</f>
        <v/>
      </c>
      <c r="R11">
        <f>AVERAGEIFS('Sales Orders Sheet'!$N:$N,'Sales Orders Sheet'!$W:$W,C11,'Sales Orders Sheet'!$Q:$Q,R$4)</f>
        <v/>
      </c>
      <c r="S11">
        <f>AVERAGEIFS('Sales Orders Sheet'!$N:$N,'Sales Orders Sheet'!$W:$W,C11,'Sales Orders Sheet'!$Q:$Q,S$4)</f>
        <v/>
      </c>
      <c r="T11">
        <f>AVERAGEIFS('Sales Orders Sheet'!$N:$N,'Sales Orders Sheet'!$W:$W,C11,'Sales Orders Sheet'!$Q:$Q,T$4)</f>
        <v/>
      </c>
    </row>
    <row r="12">
      <c r="C12" s="11" t="inlineStr">
        <is>
          <t>Cocktail Glasses</t>
        </is>
      </c>
      <c r="D12">
        <f>AVERAGEIFS('Sales Orders Sheet'!$O:$O,'Sales Orders Sheet'!$W:$W,C12)</f>
        <v/>
      </c>
      <c r="E12">
        <f>AVERAGEIFS('Sales Orders Sheet'!$P:$P,'Sales Orders Sheet'!$W:$W,C12)</f>
        <v/>
      </c>
      <c r="F12">
        <f>SUMIFS('Sales Orders Sheet'!$M:$M,'Sales Orders Sheet'!$W:$W,C12,'Sales Orders Sheet'!$Q:$Q,F$4)</f>
        <v/>
      </c>
      <c r="G12">
        <f>SUMIFS('Sales Orders Sheet'!$M:$M,'Sales Orders Sheet'!$W:$W,C12,'Sales Orders Sheet'!$Q:$Q,G$4)</f>
        <v/>
      </c>
      <c r="H12">
        <f>SUMIFS('Sales Orders Sheet'!$M:$M,'Sales Orders Sheet'!$W:$W,C12,'Sales Orders Sheet'!$Q:$Q,H$4)</f>
        <v/>
      </c>
      <c r="I12">
        <f>SUMIFS('Sales Orders Sheet'!$M:$M,'Sales Orders Sheet'!$W:$W,C12,'Sales Orders Sheet'!$Q:$Q,I$4)</f>
        <v/>
      </c>
      <c r="J12">
        <f>SUMIFS('Sales Orders Sheet'!$M:$M,'Sales Orders Sheet'!$W:$W,C12,'Sales Orders Sheet'!$Q:$Q,J$4)</f>
        <v/>
      </c>
      <c r="K12">
        <f>SUMIFS('Sales Orders Sheet'!$T:$T,'Sales Orders Sheet'!$W:$W,C12,'Sales Orders Sheet'!$Q:$Q,K$4)</f>
        <v/>
      </c>
      <c r="L12">
        <f>SUMIFS('Sales Orders Sheet'!$T:$T,'Sales Orders Sheet'!$W:$W,C12,'Sales Orders Sheet'!$Q:$Q,L$4)</f>
        <v/>
      </c>
      <c r="M12">
        <f>SUMIFS('Sales Orders Sheet'!$T:$T,'Sales Orders Sheet'!$W:$W,C12,'Sales Orders Sheet'!$Q:$Q,M$4)</f>
        <v/>
      </c>
      <c r="N12">
        <f>SUMIFS('Sales Orders Sheet'!$T:$T,'Sales Orders Sheet'!$W:$W,C12,'Sales Orders Sheet'!$Q:$Q,N$4)</f>
        <v/>
      </c>
      <c r="O12">
        <f>SUMIFS('Sales Orders Sheet'!$T:$T,'Sales Orders Sheet'!$W:$W,C12,'Sales Orders Sheet'!$Q:$Q,O$4)</f>
        <v/>
      </c>
      <c r="P12">
        <f>AVERAGEIFS('Sales Orders Sheet'!$N:$N,'Sales Orders Sheet'!$W:$W,C12,'Sales Orders Sheet'!$Q:$Q,P$4)</f>
        <v/>
      </c>
      <c r="Q12">
        <f>AVERAGEIFS('Sales Orders Sheet'!$N:$N,'Sales Orders Sheet'!$W:$W,C12,'Sales Orders Sheet'!$Q:$Q,Q$4)</f>
        <v/>
      </c>
      <c r="R12">
        <f>AVERAGEIFS('Sales Orders Sheet'!$N:$N,'Sales Orders Sheet'!$W:$W,C12,'Sales Orders Sheet'!$Q:$Q,R$4)</f>
        <v/>
      </c>
      <c r="S12">
        <f>AVERAGEIFS('Sales Orders Sheet'!$N:$N,'Sales Orders Sheet'!$W:$W,C12,'Sales Orders Sheet'!$Q:$Q,S$4)</f>
        <v/>
      </c>
      <c r="T12">
        <f>AVERAGEIFS('Sales Orders Sheet'!$N:$N,'Sales Orders Sheet'!$W:$W,C12,'Sales Orders Sheet'!$Q:$Q,T$4)</f>
        <v/>
      </c>
    </row>
    <row r="13">
      <c r="C13" s="11" t="inlineStr">
        <is>
          <t>Baseball</t>
        </is>
      </c>
      <c r="D13">
        <f>AVERAGEIFS('Sales Orders Sheet'!$O:$O,'Sales Orders Sheet'!$W:$W,C13)</f>
        <v/>
      </c>
      <c r="E13">
        <f>AVERAGEIFS('Sales Orders Sheet'!$P:$P,'Sales Orders Sheet'!$W:$W,C13)</f>
        <v/>
      </c>
      <c r="F13">
        <f>SUMIFS('Sales Orders Sheet'!$M:$M,'Sales Orders Sheet'!$W:$W,C13,'Sales Orders Sheet'!$Q:$Q,F$4)</f>
        <v/>
      </c>
      <c r="G13">
        <f>SUMIFS('Sales Orders Sheet'!$M:$M,'Sales Orders Sheet'!$W:$W,C13,'Sales Orders Sheet'!$Q:$Q,G$4)</f>
        <v/>
      </c>
      <c r="H13">
        <f>SUMIFS('Sales Orders Sheet'!$M:$M,'Sales Orders Sheet'!$W:$W,C13,'Sales Orders Sheet'!$Q:$Q,H$4)</f>
        <v/>
      </c>
      <c r="I13">
        <f>SUMIFS('Sales Orders Sheet'!$M:$M,'Sales Orders Sheet'!$W:$W,C13,'Sales Orders Sheet'!$Q:$Q,I$4)</f>
        <v/>
      </c>
      <c r="J13">
        <f>SUMIFS('Sales Orders Sheet'!$M:$M,'Sales Orders Sheet'!$W:$W,C13,'Sales Orders Sheet'!$Q:$Q,J$4)</f>
        <v/>
      </c>
      <c r="K13">
        <f>SUMIFS('Sales Orders Sheet'!$T:$T,'Sales Orders Sheet'!$W:$W,C13,'Sales Orders Sheet'!$Q:$Q,K$4)</f>
        <v/>
      </c>
      <c r="L13">
        <f>SUMIFS('Sales Orders Sheet'!$T:$T,'Sales Orders Sheet'!$W:$W,C13,'Sales Orders Sheet'!$Q:$Q,L$4)</f>
        <v/>
      </c>
      <c r="M13">
        <f>SUMIFS('Sales Orders Sheet'!$T:$T,'Sales Orders Sheet'!$W:$W,C13,'Sales Orders Sheet'!$Q:$Q,M$4)</f>
        <v/>
      </c>
      <c r="N13">
        <f>SUMIFS('Sales Orders Sheet'!$T:$T,'Sales Orders Sheet'!$W:$W,C13,'Sales Orders Sheet'!$Q:$Q,N$4)</f>
        <v/>
      </c>
      <c r="O13">
        <f>SUMIFS('Sales Orders Sheet'!$T:$T,'Sales Orders Sheet'!$W:$W,C13,'Sales Orders Sheet'!$Q:$Q,O$4)</f>
        <v/>
      </c>
      <c r="P13">
        <f>AVERAGEIFS('Sales Orders Sheet'!$N:$N,'Sales Orders Sheet'!$W:$W,C13,'Sales Orders Sheet'!$Q:$Q,P$4)</f>
        <v/>
      </c>
      <c r="Q13">
        <f>AVERAGEIFS('Sales Orders Sheet'!$N:$N,'Sales Orders Sheet'!$W:$W,C13,'Sales Orders Sheet'!$Q:$Q,Q$4)</f>
        <v/>
      </c>
      <c r="R13">
        <f>AVERAGEIFS('Sales Orders Sheet'!$N:$N,'Sales Orders Sheet'!$W:$W,C13,'Sales Orders Sheet'!$Q:$Q,R$4)</f>
        <v/>
      </c>
      <c r="S13">
        <f>AVERAGEIFS('Sales Orders Sheet'!$N:$N,'Sales Orders Sheet'!$W:$W,C13,'Sales Orders Sheet'!$Q:$Q,S$4)</f>
        <v/>
      </c>
      <c r="T13">
        <f>AVERAGEIFS('Sales Orders Sheet'!$N:$N,'Sales Orders Sheet'!$W:$W,C13,'Sales Orders Sheet'!$Q:$Q,T$4)</f>
        <v/>
      </c>
    </row>
    <row r="14">
      <c r="C14" s="11" t="inlineStr">
        <is>
          <t>Blankets</t>
        </is>
      </c>
      <c r="D14">
        <f>AVERAGEIFS('Sales Orders Sheet'!$O:$O,'Sales Orders Sheet'!$W:$W,C14)</f>
        <v/>
      </c>
      <c r="E14">
        <f>AVERAGEIFS('Sales Orders Sheet'!$P:$P,'Sales Orders Sheet'!$W:$W,C14)</f>
        <v/>
      </c>
      <c r="F14">
        <f>SUMIFS('Sales Orders Sheet'!$M:$M,'Sales Orders Sheet'!$W:$W,C14,'Sales Orders Sheet'!$Q:$Q,F$4)</f>
        <v/>
      </c>
      <c r="G14">
        <f>SUMIFS('Sales Orders Sheet'!$M:$M,'Sales Orders Sheet'!$W:$W,C14,'Sales Orders Sheet'!$Q:$Q,G$4)</f>
        <v/>
      </c>
      <c r="H14">
        <f>SUMIFS('Sales Orders Sheet'!$M:$M,'Sales Orders Sheet'!$W:$W,C14,'Sales Orders Sheet'!$Q:$Q,H$4)</f>
        <v/>
      </c>
      <c r="I14">
        <f>SUMIFS('Sales Orders Sheet'!$M:$M,'Sales Orders Sheet'!$W:$W,C14,'Sales Orders Sheet'!$Q:$Q,I$4)</f>
        <v/>
      </c>
      <c r="J14">
        <f>SUMIFS('Sales Orders Sheet'!$M:$M,'Sales Orders Sheet'!$W:$W,C14,'Sales Orders Sheet'!$Q:$Q,J$4)</f>
        <v/>
      </c>
      <c r="K14">
        <f>SUMIFS('Sales Orders Sheet'!$T:$T,'Sales Orders Sheet'!$W:$W,C14,'Sales Orders Sheet'!$Q:$Q,K$4)</f>
        <v/>
      </c>
      <c r="L14">
        <f>SUMIFS('Sales Orders Sheet'!$T:$T,'Sales Orders Sheet'!$W:$W,C14,'Sales Orders Sheet'!$Q:$Q,L$4)</f>
        <v/>
      </c>
      <c r="M14">
        <f>SUMIFS('Sales Orders Sheet'!$T:$T,'Sales Orders Sheet'!$W:$W,C14,'Sales Orders Sheet'!$Q:$Q,M$4)</f>
        <v/>
      </c>
      <c r="N14">
        <f>SUMIFS('Sales Orders Sheet'!$T:$T,'Sales Orders Sheet'!$W:$W,C14,'Sales Orders Sheet'!$Q:$Q,N$4)</f>
        <v/>
      </c>
      <c r="O14">
        <f>SUMIFS('Sales Orders Sheet'!$T:$T,'Sales Orders Sheet'!$W:$W,C14,'Sales Orders Sheet'!$Q:$Q,O$4)</f>
        <v/>
      </c>
      <c r="P14">
        <f>AVERAGEIFS('Sales Orders Sheet'!$N:$N,'Sales Orders Sheet'!$W:$W,C14,'Sales Orders Sheet'!$Q:$Q,P$4)</f>
        <v/>
      </c>
      <c r="Q14">
        <f>AVERAGEIFS('Sales Orders Sheet'!$N:$N,'Sales Orders Sheet'!$W:$W,C14,'Sales Orders Sheet'!$Q:$Q,Q$4)</f>
        <v/>
      </c>
      <c r="R14">
        <f>AVERAGEIFS('Sales Orders Sheet'!$N:$N,'Sales Orders Sheet'!$W:$W,C14,'Sales Orders Sheet'!$Q:$Q,R$4)</f>
        <v/>
      </c>
      <c r="S14">
        <f>AVERAGEIFS('Sales Orders Sheet'!$N:$N,'Sales Orders Sheet'!$W:$W,C14,'Sales Orders Sheet'!$Q:$Q,S$4)</f>
        <v/>
      </c>
      <c r="T14">
        <f>AVERAGEIFS('Sales Orders Sheet'!$N:$N,'Sales Orders Sheet'!$W:$W,C14,'Sales Orders Sheet'!$Q:$Q,T$4)</f>
        <v/>
      </c>
    </row>
    <row r="15">
      <c r="C15" s="11" t="inlineStr">
        <is>
          <t>Ornaments</t>
        </is>
      </c>
      <c r="D15">
        <f>AVERAGEIFS('Sales Orders Sheet'!$O:$O,'Sales Orders Sheet'!$W:$W,C15)</f>
        <v/>
      </c>
      <c r="E15">
        <f>AVERAGEIFS('Sales Orders Sheet'!$P:$P,'Sales Orders Sheet'!$W:$W,C15)</f>
        <v/>
      </c>
      <c r="F15">
        <f>SUMIFS('Sales Orders Sheet'!$M:$M,'Sales Orders Sheet'!$W:$W,C15,'Sales Orders Sheet'!$Q:$Q,F$4)</f>
        <v/>
      </c>
      <c r="G15">
        <f>SUMIFS('Sales Orders Sheet'!$M:$M,'Sales Orders Sheet'!$W:$W,C15,'Sales Orders Sheet'!$Q:$Q,G$4)</f>
        <v/>
      </c>
      <c r="H15">
        <f>SUMIFS('Sales Orders Sheet'!$M:$M,'Sales Orders Sheet'!$W:$W,C15,'Sales Orders Sheet'!$Q:$Q,H$4)</f>
        <v/>
      </c>
      <c r="I15">
        <f>SUMIFS('Sales Orders Sheet'!$M:$M,'Sales Orders Sheet'!$W:$W,C15,'Sales Orders Sheet'!$Q:$Q,I$4)</f>
        <v/>
      </c>
      <c r="J15">
        <f>SUMIFS('Sales Orders Sheet'!$M:$M,'Sales Orders Sheet'!$W:$W,C15,'Sales Orders Sheet'!$Q:$Q,J$4)</f>
        <v/>
      </c>
      <c r="K15">
        <f>SUMIFS('Sales Orders Sheet'!$T:$T,'Sales Orders Sheet'!$W:$W,C15,'Sales Orders Sheet'!$Q:$Q,K$4)</f>
        <v/>
      </c>
      <c r="L15">
        <f>SUMIFS('Sales Orders Sheet'!$T:$T,'Sales Orders Sheet'!$W:$W,C15,'Sales Orders Sheet'!$Q:$Q,L$4)</f>
        <v/>
      </c>
      <c r="M15">
        <f>SUMIFS('Sales Orders Sheet'!$T:$T,'Sales Orders Sheet'!$W:$W,C15,'Sales Orders Sheet'!$Q:$Q,M$4)</f>
        <v/>
      </c>
      <c r="N15">
        <f>SUMIFS('Sales Orders Sheet'!$T:$T,'Sales Orders Sheet'!$W:$W,C15,'Sales Orders Sheet'!$Q:$Q,N$4)</f>
        <v/>
      </c>
      <c r="O15">
        <f>SUMIFS('Sales Orders Sheet'!$T:$T,'Sales Orders Sheet'!$W:$W,C15,'Sales Orders Sheet'!$Q:$Q,O$4)</f>
        <v/>
      </c>
      <c r="P15">
        <f>AVERAGEIFS('Sales Orders Sheet'!$N:$N,'Sales Orders Sheet'!$W:$W,C15,'Sales Orders Sheet'!$Q:$Q,P$4)</f>
        <v/>
      </c>
      <c r="Q15">
        <f>AVERAGEIFS('Sales Orders Sheet'!$N:$N,'Sales Orders Sheet'!$W:$W,C15,'Sales Orders Sheet'!$Q:$Q,Q$4)</f>
        <v/>
      </c>
      <c r="R15">
        <f>AVERAGEIFS('Sales Orders Sheet'!$N:$N,'Sales Orders Sheet'!$W:$W,C15,'Sales Orders Sheet'!$Q:$Q,R$4)</f>
        <v/>
      </c>
      <c r="S15">
        <f>AVERAGEIFS('Sales Orders Sheet'!$N:$N,'Sales Orders Sheet'!$W:$W,C15,'Sales Orders Sheet'!$Q:$Q,S$4)</f>
        <v/>
      </c>
      <c r="T15">
        <f>AVERAGEIFS('Sales Orders Sheet'!$N:$N,'Sales Orders Sheet'!$W:$W,C15,'Sales Orders Sheet'!$Q:$Q,T$4)</f>
        <v/>
      </c>
    </row>
    <row r="16">
      <c r="C16" s="11" t="inlineStr">
        <is>
          <t>Dining Furniture</t>
        </is>
      </c>
      <c r="D16">
        <f>AVERAGEIFS('Sales Orders Sheet'!$O:$O,'Sales Orders Sheet'!$W:$W,C16)</f>
        <v/>
      </c>
      <c r="E16">
        <f>AVERAGEIFS('Sales Orders Sheet'!$P:$P,'Sales Orders Sheet'!$W:$W,C16)</f>
        <v/>
      </c>
      <c r="F16">
        <f>SUMIFS('Sales Orders Sheet'!$M:$M,'Sales Orders Sheet'!$W:$W,C16,'Sales Orders Sheet'!$Q:$Q,F$4)</f>
        <v/>
      </c>
      <c r="G16">
        <f>SUMIFS('Sales Orders Sheet'!$M:$M,'Sales Orders Sheet'!$W:$W,C16,'Sales Orders Sheet'!$Q:$Q,G$4)</f>
        <v/>
      </c>
      <c r="H16">
        <f>SUMIFS('Sales Orders Sheet'!$M:$M,'Sales Orders Sheet'!$W:$W,C16,'Sales Orders Sheet'!$Q:$Q,H$4)</f>
        <v/>
      </c>
      <c r="I16">
        <f>SUMIFS('Sales Orders Sheet'!$M:$M,'Sales Orders Sheet'!$W:$W,C16,'Sales Orders Sheet'!$Q:$Q,I$4)</f>
        <v/>
      </c>
      <c r="J16">
        <f>SUMIFS('Sales Orders Sheet'!$M:$M,'Sales Orders Sheet'!$W:$W,C16,'Sales Orders Sheet'!$Q:$Q,J$4)</f>
        <v/>
      </c>
      <c r="K16">
        <f>SUMIFS('Sales Orders Sheet'!$T:$T,'Sales Orders Sheet'!$W:$W,C16,'Sales Orders Sheet'!$Q:$Q,K$4)</f>
        <v/>
      </c>
      <c r="L16">
        <f>SUMIFS('Sales Orders Sheet'!$T:$T,'Sales Orders Sheet'!$W:$W,C16,'Sales Orders Sheet'!$Q:$Q,L$4)</f>
        <v/>
      </c>
      <c r="M16">
        <f>SUMIFS('Sales Orders Sheet'!$T:$T,'Sales Orders Sheet'!$W:$W,C16,'Sales Orders Sheet'!$Q:$Q,M$4)</f>
        <v/>
      </c>
      <c r="N16">
        <f>SUMIFS('Sales Orders Sheet'!$T:$T,'Sales Orders Sheet'!$W:$W,C16,'Sales Orders Sheet'!$Q:$Q,N$4)</f>
        <v/>
      </c>
      <c r="O16">
        <f>SUMIFS('Sales Orders Sheet'!$T:$T,'Sales Orders Sheet'!$W:$W,C16,'Sales Orders Sheet'!$Q:$Q,O$4)</f>
        <v/>
      </c>
      <c r="P16">
        <f>AVERAGEIFS('Sales Orders Sheet'!$N:$N,'Sales Orders Sheet'!$W:$W,C16,'Sales Orders Sheet'!$Q:$Q,P$4)</f>
        <v/>
      </c>
      <c r="Q16">
        <f>AVERAGEIFS('Sales Orders Sheet'!$N:$N,'Sales Orders Sheet'!$W:$W,C16,'Sales Orders Sheet'!$Q:$Q,Q$4)</f>
        <v/>
      </c>
      <c r="R16">
        <f>AVERAGEIFS('Sales Orders Sheet'!$N:$N,'Sales Orders Sheet'!$W:$W,C16,'Sales Orders Sheet'!$Q:$Q,R$4)</f>
        <v/>
      </c>
      <c r="S16">
        <f>AVERAGEIFS('Sales Orders Sheet'!$N:$N,'Sales Orders Sheet'!$W:$W,C16,'Sales Orders Sheet'!$Q:$Q,S$4)</f>
        <v/>
      </c>
      <c r="T16">
        <f>AVERAGEIFS('Sales Orders Sheet'!$N:$N,'Sales Orders Sheet'!$W:$W,C16,'Sales Orders Sheet'!$Q:$Q,T$4)</f>
        <v/>
      </c>
    </row>
    <row r="17">
      <c r="C17" s="11" t="inlineStr">
        <is>
          <t>Bakeware</t>
        </is>
      </c>
      <c r="D17">
        <f>AVERAGEIFS('Sales Orders Sheet'!$O:$O,'Sales Orders Sheet'!$W:$W,C17)</f>
        <v/>
      </c>
      <c r="E17">
        <f>AVERAGEIFS('Sales Orders Sheet'!$P:$P,'Sales Orders Sheet'!$W:$W,C17)</f>
        <v/>
      </c>
      <c r="F17">
        <f>SUMIFS('Sales Orders Sheet'!$M:$M,'Sales Orders Sheet'!$W:$W,C17,'Sales Orders Sheet'!$Q:$Q,F$4)</f>
        <v/>
      </c>
      <c r="G17">
        <f>SUMIFS('Sales Orders Sheet'!$M:$M,'Sales Orders Sheet'!$W:$W,C17,'Sales Orders Sheet'!$Q:$Q,G$4)</f>
        <v/>
      </c>
      <c r="H17">
        <f>SUMIFS('Sales Orders Sheet'!$M:$M,'Sales Orders Sheet'!$W:$W,C17,'Sales Orders Sheet'!$Q:$Q,H$4)</f>
        <v/>
      </c>
      <c r="I17">
        <f>SUMIFS('Sales Orders Sheet'!$M:$M,'Sales Orders Sheet'!$W:$W,C17,'Sales Orders Sheet'!$Q:$Q,I$4)</f>
        <v/>
      </c>
      <c r="J17">
        <f>SUMIFS('Sales Orders Sheet'!$M:$M,'Sales Orders Sheet'!$W:$W,C17,'Sales Orders Sheet'!$Q:$Q,J$4)</f>
        <v/>
      </c>
      <c r="K17">
        <f>SUMIFS('Sales Orders Sheet'!$T:$T,'Sales Orders Sheet'!$W:$W,C17,'Sales Orders Sheet'!$Q:$Q,K$4)</f>
        <v/>
      </c>
      <c r="L17">
        <f>SUMIFS('Sales Orders Sheet'!$T:$T,'Sales Orders Sheet'!$W:$W,C17,'Sales Orders Sheet'!$Q:$Q,L$4)</f>
        <v/>
      </c>
      <c r="M17">
        <f>SUMIFS('Sales Orders Sheet'!$T:$T,'Sales Orders Sheet'!$W:$W,C17,'Sales Orders Sheet'!$Q:$Q,M$4)</f>
        <v/>
      </c>
      <c r="N17">
        <f>SUMIFS('Sales Orders Sheet'!$T:$T,'Sales Orders Sheet'!$W:$W,C17,'Sales Orders Sheet'!$Q:$Q,N$4)</f>
        <v/>
      </c>
      <c r="O17">
        <f>SUMIFS('Sales Orders Sheet'!$T:$T,'Sales Orders Sheet'!$W:$W,C17,'Sales Orders Sheet'!$Q:$Q,O$4)</f>
        <v/>
      </c>
      <c r="P17">
        <f>AVERAGEIFS('Sales Orders Sheet'!$N:$N,'Sales Orders Sheet'!$W:$W,C17,'Sales Orders Sheet'!$Q:$Q,P$4)</f>
        <v/>
      </c>
      <c r="Q17">
        <f>AVERAGEIFS('Sales Orders Sheet'!$N:$N,'Sales Orders Sheet'!$W:$W,C17,'Sales Orders Sheet'!$Q:$Q,Q$4)</f>
        <v/>
      </c>
      <c r="R17">
        <f>AVERAGEIFS('Sales Orders Sheet'!$N:$N,'Sales Orders Sheet'!$W:$W,C17,'Sales Orders Sheet'!$Q:$Q,R$4)</f>
        <v/>
      </c>
      <c r="S17">
        <f>AVERAGEIFS('Sales Orders Sheet'!$N:$N,'Sales Orders Sheet'!$W:$W,C17,'Sales Orders Sheet'!$Q:$Q,S$4)</f>
        <v/>
      </c>
      <c r="T17">
        <f>AVERAGEIFS('Sales Orders Sheet'!$N:$N,'Sales Orders Sheet'!$W:$W,C17,'Sales Orders Sheet'!$Q:$Q,T$4)</f>
        <v/>
      </c>
    </row>
    <row r="18">
      <c r="C18" s="11" t="inlineStr">
        <is>
          <t>Mirrors</t>
        </is>
      </c>
      <c r="D18">
        <f>AVERAGEIFS('Sales Orders Sheet'!$O:$O,'Sales Orders Sheet'!$W:$W,C18)</f>
        <v/>
      </c>
      <c r="E18">
        <f>AVERAGEIFS('Sales Orders Sheet'!$P:$P,'Sales Orders Sheet'!$W:$W,C18)</f>
        <v/>
      </c>
      <c r="F18">
        <f>SUMIFS('Sales Orders Sheet'!$M:$M,'Sales Orders Sheet'!$W:$W,C18,'Sales Orders Sheet'!$Q:$Q,F$4)</f>
        <v/>
      </c>
      <c r="G18">
        <f>SUMIFS('Sales Orders Sheet'!$M:$M,'Sales Orders Sheet'!$W:$W,C18,'Sales Orders Sheet'!$Q:$Q,G$4)</f>
        <v/>
      </c>
      <c r="H18">
        <f>SUMIFS('Sales Orders Sheet'!$M:$M,'Sales Orders Sheet'!$W:$W,C18,'Sales Orders Sheet'!$Q:$Q,H$4)</f>
        <v/>
      </c>
      <c r="I18">
        <f>SUMIFS('Sales Orders Sheet'!$M:$M,'Sales Orders Sheet'!$W:$W,C18,'Sales Orders Sheet'!$Q:$Q,I$4)</f>
        <v/>
      </c>
      <c r="J18">
        <f>SUMIFS('Sales Orders Sheet'!$M:$M,'Sales Orders Sheet'!$W:$W,C18,'Sales Orders Sheet'!$Q:$Q,J$4)</f>
        <v/>
      </c>
      <c r="K18">
        <f>SUMIFS('Sales Orders Sheet'!$T:$T,'Sales Orders Sheet'!$W:$W,C18,'Sales Orders Sheet'!$Q:$Q,K$4)</f>
        <v/>
      </c>
      <c r="L18">
        <f>SUMIFS('Sales Orders Sheet'!$T:$T,'Sales Orders Sheet'!$W:$W,C18,'Sales Orders Sheet'!$Q:$Q,L$4)</f>
        <v/>
      </c>
      <c r="M18">
        <f>SUMIFS('Sales Orders Sheet'!$T:$T,'Sales Orders Sheet'!$W:$W,C18,'Sales Orders Sheet'!$Q:$Q,M$4)</f>
        <v/>
      </c>
      <c r="N18">
        <f>SUMIFS('Sales Orders Sheet'!$T:$T,'Sales Orders Sheet'!$W:$W,C18,'Sales Orders Sheet'!$Q:$Q,N$4)</f>
        <v/>
      </c>
      <c r="O18">
        <f>SUMIFS('Sales Orders Sheet'!$T:$T,'Sales Orders Sheet'!$W:$W,C18,'Sales Orders Sheet'!$Q:$Q,O$4)</f>
        <v/>
      </c>
      <c r="P18">
        <f>AVERAGEIFS('Sales Orders Sheet'!$N:$N,'Sales Orders Sheet'!$W:$W,C18,'Sales Orders Sheet'!$Q:$Q,P$4)</f>
        <v/>
      </c>
      <c r="Q18">
        <f>AVERAGEIFS('Sales Orders Sheet'!$N:$N,'Sales Orders Sheet'!$W:$W,C18,'Sales Orders Sheet'!$Q:$Q,Q$4)</f>
        <v/>
      </c>
      <c r="R18">
        <f>AVERAGEIFS('Sales Orders Sheet'!$N:$N,'Sales Orders Sheet'!$W:$W,C18,'Sales Orders Sheet'!$Q:$Q,R$4)</f>
        <v/>
      </c>
      <c r="S18">
        <f>AVERAGEIFS('Sales Orders Sheet'!$N:$N,'Sales Orders Sheet'!$W:$W,C18,'Sales Orders Sheet'!$Q:$Q,S$4)</f>
        <v/>
      </c>
      <c r="T18">
        <f>AVERAGEIFS('Sales Orders Sheet'!$N:$N,'Sales Orders Sheet'!$W:$W,C18,'Sales Orders Sheet'!$Q:$Q,T$4)</f>
        <v/>
      </c>
    </row>
    <row r="19">
      <c r="C19" s="11" t="inlineStr">
        <is>
          <t>Outdoor Furniture</t>
        </is>
      </c>
      <c r="D19">
        <f>AVERAGEIFS('Sales Orders Sheet'!$O:$O,'Sales Orders Sheet'!$W:$W,C19)</f>
        <v/>
      </c>
      <c r="E19">
        <f>AVERAGEIFS('Sales Orders Sheet'!$P:$P,'Sales Orders Sheet'!$W:$W,C19)</f>
        <v/>
      </c>
      <c r="F19">
        <f>SUMIFS('Sales Orders Sheet'!$M:$M,'Sales Orders Sheet'!$W:$W,C19,'Sales Orders Sheet'!$Q:$Q,F$4)</f>
        <v/>
      </c>
      <c r="G19">
        <f>SUMIFS('Sales Orders Sheet'!$M:$M,'Sales Orders Sheet'!$W:$W,C19,'Sales Orders Sheet'!$Q:$Q,G$4)</f>
        <v/>
      </c>
      <c r="H19">
        <f>SUMIFS('Sales Orders Sheet'!$M:$M,'Sales Orders Sheet'!$W:$W,C19,'Sales Orders Sheet'!$Q:$Q,H$4)</f>
        <v/>
      </c>
      <c r="I19">
        <f>SUMIFS('Sales Orders Sheet'!$M:$M,'Sales Orders Sheet'!$W:$W,C19,'Sales Orders Sheet'!$Q:$Q,I$4)</f>
        <v/>
      </c>
      <c r="J19">
        <f>SUMIFS('Sales Orders Sheet'!$M:$M,'Sales Orders Sheet'!$W:$W,C19,'Sales Orders Sheet'!$Q:$Q,J$4)</f>
        <v/>
      </c>
      <c r="K19">
        <f>SUMIFS('Sales Orders Sheet'!$T:$T,'Sales Orders Sheet'!$W:$W,C19,'Sales Orders Sheet'!$Q:$Q,K$4)</f>
        <v/>
      </c>
      <c r="L19">
        <f>SUMIFS('Sales Orders Sheet'!$T:$T,'Sales Orders Sheet'!$W:$W,C19,'Sales Orders Sheet'!$Q:$Q,L$4)</f>
        <v/>
      </c>
      <c r="M19">
        <f>SUMIFS('Sales Orders Sheet'!$T:$T,'Sales Orders Sheet'!$W:$W,C19,'Sales Orders Sheet'!$Q:$Q,M$4)</f>
        <v/>
      </c>
      <c r="N19">
        <f>SUMIFS('Sales Orders Sheet'!$T:$T,'Sales Orders Sheet'!$W:$W,C19,'Sales Orders Sheet'!$Q:$Q,N$4)</f>
        <v/>
      </c>
      <c r="O19">
        <f>SUMIFS('Sales Orders Sheet'!$T:$T,'Sales Orders Sheet'!$W:$W,C19,'Sales Orders Sheet'!$Q:$Q,O$4)</f>
        <v/>
      </c>
      <c r="P19">
        <f>AVERAGEIFS('Sales Orders Sheet'!$N:$N,'Sales Orders Sheet'!$W:$W,C19,'Sales Orders Sheet'!$Q:$Q,P$4)</f>
        <v/>
      </c>
      <c r="Q19">
        <f>AVERAGEIFS('Sales Orders Sheet'!$N:$N,'Sales Orders Sheet'!$W:$W,C19,'Sales Orders Sheet'!$Q:$Q,Q$4)</f>
        <v/>
      </c>
      <c r="R19">
        <f>AVERAGEIFS('Sales Orders Sheet'!$N:$N,'Sales Orders Sheet'!$W:$W,C19,'Sales Orders Sheet'!$Q:$Q,R$4)</f>
        <v/>
      </c>
      <c r="S19">
        <f>AVERAGEIFS('Sales Orders Sheet'!$N:$N,'Sales Orders Sheet'!$W:$W,C19,'Sales Orders Sheet'!$Q:$Q,S$4)</f>
        <v/>
      </c>
      <c r="T19">
        <f>AVERAGEIFS('Sales Orders Sheet'!$N:$N,'Sales Orders Sheet'!$W:$W,C19,'Sales Orders Sheet'!$Q:$Q,T$4)</f>
        <v/>
      </c>
    </row>
    <row r="20">
      <c r="C20" s="11" t="inlineStr">
        <is>
          <t>Stemware</t>
        </is>
      </c>
      <c r="D20">
        <f>AVERAGEIFS('Sales Orders Sheet'!$O:$O,'Sales Orders Sheet'!$W:$W,C20)</f>
        <v/>
      </c>
      <c r="E20">
        <f>AVERAGEIFS('Sales Orders Sheet'!$P:$P,'Sales Orders Sheet'!$W:$W,C20)</f>
        <v/>
      </c>
      <c r="F20">
        <f>SUMIFS('Sales Orders Sheet'!$M:$M,'Sales Orders Sheet'!$W:$W,C20,'Sales Orders Sheet'!$Q:$Q,F$4)</f>
        <v/>
      </c>
      <c r="G20">
        <f>SUMIFS('Sales Orders Sheet'!$M:$M,'Sales Orders Sheet'!$W:$W,C20,'Sales Orders Sheet'!$Q:$Q,G$4)</f>
        <v/>
      </c>
      <c r="H20">
        <f>SUMIFS('Sales Orders Sheet'!$M:$M,'Sales Orders Sheet'!$W:$W,C20,'Sales Orders Sheet'!$Q:$Q,H$4)</f>
        <v/>
      </c>
      <c r="I20">
        <f>SUMIFS('Sales Orders Sheet'!$M:$M,'Sales Orders Sheet'!$W:$W,C20,'Sales Orders Sheet'!$Q:$Q,I$4)</f>
        <v/>
      </c>
      <c r="J20">
        <f>SUMIFS('Sales Orders Sheet'!$M:$M,'Sales Orders Sheet'!$W:$W,C20,'Sales Orders Sheet'!$Q:$Q,J$4)</f>
        <v/>
      </c>
      <c r="K20">
        <f>SUMIFS('Sales Orders Sheet'!$T:$T,'Sales Orders Sheet'!$W:$W,C20,'Sales Orders Sheet'!$Q:$Q,K$4)</f>
        <v/>
      </c>
      <c r="L20">
        <f>SUMIFS('Sales Orders Sheet'!$T:$T,'Sales Orders Sheet'!$W:$W,C20,'Sales Orders Sheet'!$Q:$Q,L$4)</f>
        <v/>
      </c>
      <c r="M20">
        <f>SUMIFS('Sales Orders Sheet'!$T:$T,'Sales Orders Sheet'!$W:$W,C20,'Sales Orders Sheet'!$Q:$Q,M$4)</f>
        <v/>
      </c>
      <c r="N20">
        <f>SUMIFS('Sales Orders Sheet'!$T:$T,'Sales Orders Sheet'!$W:$W,C20,'Sales Orders Sheet'!$Q:$Q,N$4)</f>
        <v/>
      </c>
      <c r="O20">
        <f>SUMIFS('Sales Orders Sheet'!$T:$T,'Sales Orders Sheet'!$W:$W,C20,'Sales Orders Sheet'!$Q:$Q,O$4)</f>
        <v/>
      </c>
      <c r="P20">
        <f>AVERAGEIFS('Sales Orders Sheet'!$N:$N,'Sales Orders Sheet'!$W:$W,C20,'Sales Orders Sheet'!$Q:$Q,P$4)</f>
        <v/>
      </c>
      <c r="Q20">
        <f>AVERAGEIFS('Sales Orders Sheet'!$N:$N,'Sales Orders Sheet'!$W:$W,C20,'Sales Orders Sheet'!$Q:$Q,Q$4)</f>
        <v/>
      </c>
      <c r="R20">
        <f>AVERAGEIFS('Sales Orders Sheet'!$N:$N,'Sales Orders Sheet'!$W:$W,C20,'Sales Orders Sheet'!$Q:$Q,R$4)</f>
        <v/>
      </c>
      <c r="S20">
        <f>AVERAGEIFS('Sales Orders Sheet'!$N:$N,'Sales Orders Sheet'!$W:$W,C20,'Sales Orders Sheet'!$Q:$Q,S$4)</f>
        <v/>
      </c>
      <c r="T20">
        <f>AVERAGEIFS('Sales Orders Sheet'!$N:$N,'Sales Orders Sheet'!$W:$W,C20,'Sales Orders Sheet'!$Q:$Q,T$4)</f>
        <v/>
      </c>
    </row>
    <row r="21" ht="15.75" customHeight="1" s="12">
      <c r="C21" s="11" t="inlineStr">
        <is>
          <t>Furniture Cushions</t>
        </is>
      </c>
      <c r="D21">
        <f>AVERAGEIFS('Sales Orders Sheet'!$O:$O,'Sales Orders Sheet'!$W:$W,C21)</f>
        <v/>
      </c>
      <c r="E21">
        <f>AVERAGEIFS('Sales Orders Sheet'!$P:$P,'Sales Orders Sheet'!$W:$W,C21)</f>
        <v/>
      </c>
      <c r="F21">
        <f>SUMIFS('Sales Orders Sheet'!$M:$M,'Sales Orders Sheet'!$W:$W,C21,'Sales Orders Sheet'!$Q:$Q,F$4)</f>
        <v/>
      </c>
      <c r="G21">
        <f>SUMIFS('Sales Orders Sheet'!$M:$M,'Sales Orders Sheet'!$W:$W,C21,'Sales Orders Sheet'!$Q:$Q,G$4)</f>
        <v/>
      </c>
      <c r="H21">
        <f>SUMIFS('Sales Orders Sheet'!$M:$M,'Sales Orders Sheet'!$W:$W,C21,'Sales Orders Sheet'!$Q:$Q,H$4)</f>
        <v/>
      </c>
      <c r="I21">
        <f>SUMIFS('Sales Orders Sheet'!$M:$M,'Sales Orders Sheet'!$W:$W,C21,'Sales Orders Sheet'!$Q:$Q,I$4)</f>
        <v/>
      </c>
      <c r="J21">
        <f>SUMIFS('Sales Orders Sheet'!$M:$M,'Sales Orders Sheet'!$W:$W,C21,'Sales Orders Sheet'!$Q:$Q,J$4)</f>
        <v/>
      </c>
      <c r="K21">
        <f>SUMIFS('Sales Orders Sheet'!$T:$T,'Sales Orders Sheet'!$W:$W,C21,'Sales Orders Sheet'!$Q:$Q,K$4)</f>
        <v/>
      </c>
      <c r="L21">
        <f>SUMIFS('Sales Orders Sheet'!$T:$T,'Sales Orders Sheet'!$W:$W,C21,'Sales Orders Sheet'!$Q:$Q,L$4)</f>
        <v/>
      </c>
      <c r="M21">
        <f>SUMIFS('Sales Orders Sheet'!$T:$T,'Sales Orders Sheet'!$W:$W,C21,'Sales Orders Sheet'!$Q:$Q,M$4)</f>
        <v/>
      </c>
      <c r="N21">
        <f>SUMIFS('Sales Orders Sheet'!$T:$T,'Sales Orders Sheet'!$W:$W,C21,'Sales Orders Sheet'!$Q:$Q,N$4)</f>
        <v/>
      </c>
      <c r="O21">
        <f>SUMIFS('Sales Orders Sheet'!$T:$T,'Sales Orders Sheet'!$W:$W,C21,'Sales Orders Sheet'!$Q:$Q,O$4)</f>
        <v/>
      </c>
      <c r="P21">
        <f>AVERAGEIFS('Sales Orders Sheet'!$N:$N,'Sales Orders Sheet'!$W:$W,C21,'Sales Orders Sheet'!$Q:$Q,P$4)</f>
        <v/>
      </c>
      <c r="Q21">
        <f>AVERAGEIFS('Sales Orders Sheet'!$N:$N,'Sales Orders Sheet'!$W:$W,C21,'Sales Orders Sheet'!$Q:$Q,Q$4)</f>
        <v/>
      </c>
      <c r="R21">
        <f>AVERAGEIFS('Sales Orders Sheet'!$N:$N,'Sales Orders Sheet'!$W:$W,C21,'Sales Orders Sheet'!$Q:$Q,R$4)</f>
        <v/>
      </c>
      <c r="S21">
        <f>AVERAGEIFS('Sales Orders Sheet'!$N:$N,'Sales Orders Sheet'!$W:$W,C21,'Sales Orders Sheet'!$Q:$Q,S$4)</f>
        <v/>
      </c>
      <c r="T21">
        <f>AVERAGEIFS('Sales Orders Sheet'!$N:$N,'Sales Orders Sheet'!$W:$W,C21,'Sales Orders Sheet'!$Q:$Q,T$4)</f>
        <v/>
      </c>
    </row>
    <row r="22" ht="15.75" customHeight="1" s="12">
      <c r="C22" s="11" t="inlineStr">
        <is>
          <t>Basketball</t>
        </is>
      </c>
      <c r="D22">
        <f>AVERAGEIFS('Sales Orders Sheet'!$O:$O,'Sales Orders Sheet'!$W:$W,C22)</f>
        <v/>
      </c>
      <c r="E22">
        <f>AVERAGEIFS('Sales Orders Sheet'!$P:$P,'Sales Orders Sheet'!$W:$W,C22)</f>
        <v/>
      </c>
      <c r="F22">
        <f>SUMIFS('Sales Orders Sheet'!$M:$M,'Sales Orders Sheet'!$W:$W,C22,'Sales Orders Sheet'!$Q:$Q,F$4)</f>
        <v/>
      </c>
      <c r="G22">
        <f>SUMIFS('Sales Orders Sheet'!$M:$M,'Sales Orders Sheet'!$W:$W,C22,'Sales Orders Sheet'!$Q:$Q,G$4)</f>
        <v/>
      </c>
      <c r="H22">
        <f>SUMIFS('Sales Orders Sheet'!$M:$M,'Sales Orders Sheet'!$W:$W,C22,'Sales Orders Sheet'!$Q:$Q,H$4)</f>
        <v/>
      </c>
      <c r="I22">
        <f>SUMIFS('Sales Orders Sheet'!$M:$M,'Sales Orders Sheet'!$W:$W,C22,'Sales Orders Sheet'!$Q:$Q,I$4)</f>
        <v/>
      </c>
      <c r="J22">
        <f>SUMIFS('Sales Orders Sheet'!$M:$M,'Sales Orders Sheet'!$W:$W,C22,'Sales Orders Sheet'!$Q:$Q,J$4)</f>
        <v/>
      </c>
      <c r="K22">
        <f>SUMIFS('Sales Orders Sheet'!$T:$T,'Sales Orders Sheet'!$W:$W,C22,'Sales Orders Sheet'!$Q:$Q,K$4)</f>
        <v/>
      </c>
      <c r="L22">
        <f>SUMIFS('Sales Orders Sheet'!$T:$T,'Sales Orders Sheet'!$W:$W,C22,'Sales Orders Sheet'!$Q:$Q,L$4)</f>
        <v/>
      </c>
      <c r="M22">
        <f>SUMIFS('Sales Orders Sheet'!$T:$T,'Sales Orders Sheet'!$W:$W,C22,'Sales Orders Sheet'!$Q:$Q,M$4)</f>
        <v/>
      </c>
      <c r="N22">
        <f>SUMIFS('Sales Orders Sheet'!$T:$T,'Sales Orders Sheet'!$W:$W,C22,'Sales Orders Sheet'!$Q:$Q,N$4)</f>
        <v/>
      </c>
      <c r="O22">
        <f>SUMIFS('Sales Orders Sheet'!$T:$T,'Sales Orders Sheet'!$W:$W,C22,'Sales Orders Sheet'!$Q:$Q,O$4)</f>
        <v/>
      </c>
      <c r="P22">
        <f>AVERAGEIFS('Sales Orders Sheet'!$N:$N,'Sales Orders Sheet'!$W:$W,C22,'Sales Orders Sheet'!$Q:$Q,P$4)</f>
        <v/>
      </c>
      <c r="Q22">
        <f>AVERAGEIFS('Sales Orders Sheet'!$N:$N,'Sales Orders Sheet'!$W:$W,C22,'Sales Orders Sheet'!$Q:$Q,Q$4)</f>
        <v/>
      </c>
      <c r="R22">
        <f>AVERAGEIFS('Sales Orders Sheet'!$N:$N,'Sales Orders Sheet'!$W:$W,C22,'Sales Orders Sheet'!$Q:$Q,R$4)</f>
        <v/>
      </c>
      <c r="S22">
        <f>AVERAGEIFS('Sales Orders Sheet'!$N:$N,'Sales Orders Sheet'!$W:$W,C22,'Sales Orders Sheet'!$Q:$Q,S$4)</f>
        <v/>
      </c>
      <c r="T22">
        <f>AVERAGEIFS('Sales Orders Sheet'!$N:$N,'Sales Orders Sheet'!$W:$W,C22,'Sales Orders Sheet'!$Q:$Q,T$4)</f>
        <v/>
      </c>
    </row>
    <row r="23" ht="15.75" customHeight="1" s="12">
      <c r="C23" s="11" t="inlineStr">
        <is>
          <t>Vanities</t>
        </is>
      </c>
      <c r="D23">
        <f>AVERAGEIFS('Sales Orders Sheet'!$O:$O,'Sales Orders Sheet'!$W:$W,C23)</f>
        <v/>
      </c>
      <c r="E23">
        <f>AVERAGEIFS('Sales Orders Sheet'!$P:$P,'Sales Orders Sheet'!$W:$W,C23)</f>
        <v/>
      </c>
      <c r="F23">
        <f>SUMIFS('Sales Orders Sheet'!$M:$M,'Sales Orders Sheet'!$W:$W,C23,'Sales Orders Sheet'!$Q:$Q,F$4)</f>
        <v/>
      </c>
      <c r="G23">
        <f>SUMIFS('Sales Orders Sheet'!$M:$M,'Sales Orders Sheet'!$W:$W,C23,'Sales Orders Sheet'!$Q:$Q,G$4)</f>
        <v/>
      </c>
      <c r="H23">
        <f>SUMIFS('Sales Orders Sheet'!$M:$M,'Sales Orders Sheet'!$W:$W,C23,'Sales Orders Sheet'!$Q:$Q,H$4)</f>
        <v/>
      </c>
      <c r="I23">
        <f>SUMIFS('Sales Orders Sheet'!$M:$M,'Sales Orders Sheet'!$W:$W,C23,'Sales Orders Sheet'!$Q:$Q,I$4)</f>
        <v/>
      </c>
      <c r="J23">
        <f>SUMIFS('Sales Orders Sheet'!$M:$M,'Sales Orders Sheet'!$W:$W,C23,'Sales Orders Sheet'!$Q:$Q,J$4)</f>
        <v/>
      </c>
      <c r="K23">
        <f>SUMIFS('Sales Orders Sheet'!$T:$T,'Sales Orders Sheet'!$W:$W,C23,'Sales Orders Sheet'!$Q:$Q,K$4)</f>
        <v/>
      </c>
      <c r="L23">
        <f>SUMIFS('Sales Orders Sheet'!$T:$T,'Sales Orders Sheet'!$W:$W,C23,'Sales Orders Sheet'!$Q:$Q,L$4)</f>
        <v/>
      </c>
      <c r="M23">
        <f>SUMIFS('Sales Orders Sheet'!$T:$T,'Sales Orders Sheet'!$W:$W,C23,'Sales Orders Sheet'!$Q:$Q,M$4)</f>
        <v/>
      </c>
      <c r="N23">
        <f>SUMIFS('Sales Orders Sheet'!$T:$T,'Sales Orders Sheet'!$W:$W,C23,'Sales Orders Sheet'!$Q:$Q,N$4)</f>
        <v/>
      </c>
      <c r="O23">
        <f>SUMIFS('Sales Orders Sheet'!$T:$T,'Sales Orders Sheet'!$W:$W,C23,'Sales Orders Sheet'!$Q:$Q,O$4)</f>
        <v/>
      </c>
      <c r="P23">
        <f>AVERAGEIFS('Sales Orders Sheet'!$N:$N,'Sales Orders Sheet'!$W:$W,C23,'Sales Orders Sheet'!$Q:$Q,P$4)</f>
        <v/>
      </c>
      <c r="Q23">
        <f>AVERAGEIFS('Sales Orders Sheet'!$N:$N,'Sales Orders Sheet'!$W:$W,C23,'Sales Orders Sheet'!$Q:$Q,Q$4)</f>
        <v/>
      </c>
      <c r="R23">
        <f>AVERAGEIFS('Sales Orders Sheet'!$N:$N,'Sales Orders Sheet'!$W:$W,C23,'Sales Orders Sheet'!$Q:$Q,R$4)</f>
        <v/>
      </c>
      <c r="S23">
        <f>AVERAGEIFS('Sales Orders Sheet'!$N:$N,'Sales Orders Sheet'!$W:$W,C23,'Sales Orders Sheet'!$Q:$Q,S$4)</f>
        <v/>
      </c>
      <c r="T23">
        <f>AVERAGEIFS('Sales Orders Sheet'!$N:$N,'Sales Orders Sheet'!$W:$W,C23,'Sales Orders Sheet'!$Q:$Q,T$4)</f>
        <v/>
      </c>
    </row>
    <row r="24" ht="15.75" customHeight="1" s="12">
      <c r="C24" s="11" t="inlineStr">
        <is>
          <t>Bar Tools</t>
        </is>
      </c>
      <c r="D24">
        <f>AVERAGEIFS('Sales Orders Sheet'!$O:$O,'Sales Orders Sheet'!$W:$W,C24)</f>
        <v/>
      </c>
      <c r="E24">
        <f>AVERAGEIFS('Sales Orders Sheet'!$P:$P,'Sales Orders Sheet'!$W:$W,C24)</f>
        <v/>
      </c>
      <c r="F24">
        <f>SUMIFS('Sales Orders Sheet'!$M:$M,'Sales Orders Sheet'!$W:$W,C24,'Sales Orders Sheet'!$Q:$Q,F$4)</f>
        <v/>
      </c>
      <c r="G24">
        <f>SUMIFS('Sales Orders Sheet'!$M:$M,'Sales Orders Sheet'!$W:$W,C24,'Sales Orders Sheet'!$Q:$Q,G$4)</f>
        <v/>
      </c>
      <c r="H24">
        <f>SUMIFS('Sales Orders Sheet'!$M:$M,'Sales Orders Sheet'!$W:$W,C24,'Sales Orders Sheet'!$Q:$Q,H$4)</f>
        <v/>
      </c>
      <c r="I24">
        <f>SUMIFS('Sales Orders Sheet'!$M:$M,'Sales Orders Sheet'!$W:$W,C24,'Sales Orders Sheet'!$Q:$Q,I$4)</f>
        <v/>
      </c>
      <c r="J24">
        <f>SUMIFS('Sales Orders Sheet'!$M:$M,'Sales Orders Sheet'!$W:$W,C24,'Sales Orders Sheet'!$Q:$Q,J$4)</f>
        <v/>
      </c>
      <c r="K24">
        <f>SUMIFS('Sales Orders Sheet'!$T:$T,'Sales Orders Sheet'!$W:$W,C24,'Sales Orders Sheet'!$Q:$Q,K$4)</f>
        <v/>
      </c>
      <c r="L24">
        <f>SUMIFS('Sales Orders Sheet'!$T:$T,'Sales Orders Sheet'!$W:$W,C24,'Sales Orders Sheet'!$Q:$Q,L$4)</f>
        <v/>
      </c>
      <c r="M24">
        <f>SUMIFS('Sales Orders Sheet'!$T:$T,'Sales Orders Sheet'!$W:$W,C24,'Sales Orders Sheet'!$Q:$Q,M$4)</f>
        <v/>
      </c>
      <c r="N24">
        <f>SUMIFS('Sales Orders Sheet'!$T:$T,'Sales Orders Sheet'!$W:$W,C24,'Sales Orders Sheet'!$Q:$Q,N$4)</f>
        <v/>
      </c>
      <c r="O24">
        <f>SUMIFS('Sales Orders Sheet'!$T:$T,'Sales Orders Sheet'!$W:$W,C24,'Sales Orders Sheet'!$Q:$Q,O$4)</f>
        <v/>
      </c>
      <c r="P24">
        <f>AVERAGEIFS('Sales Orders Sheet'!$N:$N,'Sales Orders Sheet'!$W:$W,C24,'Sales Orders Sheet'!$Q:$Q,P$4)</f>
        <v/>
      </c>
      <c r="Q24">
        <f>AVERAGEIFS('Sales Orders Sheet'!$N:$N,'Sales Orders Sheet'!$W:$W,C24,'Sales Orders Sheet'!$Q:$Q,Q$4)</f>
        <v/>
      </c>
      <c r="R24">
        <f>AVERAGEIFS('Sales Orders Sheet'!$N:$N,'Sales Orders Sheet'!$W:$W,C24,'Sales Orders Sheet'!$Q:$Q,R$4)</f>
        <v/>
      </c>
      <c r="S24">
        <f>AVERAGEIFS('Sales Orders Sheet'!$N:$N,'Sales Orders Sheet'!$W:$W,C24,'Sales Orders Sheet'!$Q:$Q,S$4)</f>
        <v/>
      </c>
      <c r="T24">
        <f>AVERAGEIFS('Sales Orders Sheet'!$N:$N,'Sales Orders Sheet'!$W:$W,C24,'Sales Orders Sheet'!$Q:$Q,T$4)</f>
        <v/>
      </c>
    </row>
    <row r="25" ht="15.75" customHeight="1" s="12">
      <c r="C25" s="11" t="inlineStr">
        <is>
          <t>Floral</t>
        </is>
      </c>
      <c r="D25">
        <f>AVERAGEIFS('Sales Orders Sheet'!$O:$O,'Sales Orders Sheet'!$W:$W,C25)</f>
        <v/>
      </c>
      <c r="E25">
        <f>AVERAGEIFS('Sales Orders Sheet'!$P:$P,'Sales Orders Sheet'!$W:$W,C25)</f>
        <v/>
      </c>
      <c r="F25">
        <f>SUMIFS('Sales Orders Sheet'!$M:$M,'Sales Orders Sheet'!$W:$W,C25,'Sales Orders Sheet'!$Q:$Q,F$4)</f>
        <v/>
      </c>
      <c r="G25">
        <f>SUMIFS('Sales Orders Sheet'!$M:$M,'Sales Orders Sheet'!$W:$W,C25,'Sales Orders Sheet'!$Q:$Q,G$4)</f>
        <v/>
      </c>
      <c r="H25">
        <f>SUMIFS('Sales Orders Sheet'!$M:$M,'Sales Orders Sheet'!$W:$W,C25,'Sales Orders Sheet'!$Q:$Q,H$4)</f>
        <v/>
      </c>
      <c r="I25">
        <f>SUMIFS('Sales Orders Sheet'!$M:$M,'Sales Orders Sheet'!$W:$W,C25,'Sales Orders Sheet'!$Q:$Q,I$4)</f>
        <v/>
      </c>
      <c r="J25">
        <f>SUMIFS('Sales Orders Sheet'!$M:$M,'Sales Orders Sheet'!$W:$W,C25,'Sales Orders Sheet'!$Q:$Q,J$4)</f>
        <v/>
      </c>
      <c r="K25">
        <f>SUMIFS('Sales Orders Sheet'!$T:$T,'Sales Orders Sheet'!$W:$W,C25,'Sales Orders Sheet'!$Q:$Q,K$4)</f>
        <v/>
      </c>
      <c r="L25">
        <f>SUMIFS('Sales Orders Sheet'!$T:$T,'Sales Orders Sheet'!$W:$W,C25,'Sales Orders Sheet'!$Q:$Q,L$4)</f>
        <v/>
      </c>
      <c r="M25">
        <f>SUMIFS('Sales Orders Sheet'!$T:$T,'Sales Orders Sheet'!$W:$W,C25,'Sales Orders Sheet'!$Q:$Q,M$4)</f>
        <v/>
      </c>
      <c r="N25">
        <f>SUMIFS('Sales Orders Sheet'!$T:$T,'Sales Orders Sheet'!$W:$W,C25,'Sales Orders Sheet'!$Q:$Q,N$4)</f>
        <v/>
      </c>
      <c r="O25">
        <f>SUMIFS('Sales Orders Sheet'!$T:$T,'Sales Orders Sheet'!$W:$W,C25,'Sales Orders Sheet'!$Q:$Q,O$4)</f>
        <v/>
      </c>
      <c r="P25">
        <f>AVERAGEIFS('Sales Orders Sheet'!$N:$N,'Sales Orders Sheet'!$W:$W,C25,'Sales Orders Sheet'!$Q:$Q,P$4)</f>
        <v/>
      </c>
      <c r="Q25">
        <f>AVERAGEIFS('Sales Orders Sheet'!$N:$N,'Sales Orders Sheet'!$W:$W,C25,'Sales Orders Sheet'!$Q:$Q,Q$4)</f>
        <v/>
      </c>
      <c r="R25">
        <f>AVERAGEIFS('Sales Orders Sheet'!$N:$N,'Sales Orders Sheet'!$W:$W,C25,'Sales Orders Sheet'!$Q:$Q,R$4)</f>
        <v/>
      </c>
      <c r="S25">
        <f>AVERAGEIFS('Sales Orders Sheet'!$N:$N,'Sales Orders Sheet'!$W:$W,C25,'Sales Orders Sheet'!$Q:$Q,S$4)</f>
        <v/>
      </c>
      <c r="T25">
        <f>AVERAGEIFS('Sales Orders Sheet'!$N:$N,'Sales Orders Sheet'!$W:$W,C25,'Sales Orders Sheet'!$Q:$Q,T$4)</f>
        <v/>
      </c>
    </row>
    <row r="26" ht="15.75" customHeight="1" s="12">
      <c r="C26" s="11" t="inlineStr">
        <is>
          <t>Wine Storage</t>
        </is>
      </c>
      <c r="D26">
        <f>AVERAGEIFS('Sales Orders Sheet'!$O:$O,'Sales Orders Sheet'!$W:$W,C26)</f>
        <v/>
      </c>
      <c r="E26">
        <f>AVERAGEIFS('Sales Orders Sheet'!$P:$P,'Sales Orders Sheet'!$W:$W,C26)</f>
        <v/>
      </c>
      <c r="F26">
        <f>SUMIFS('Sales Orders Sheet'!$M:$M,'Sales Orders Sheet'!$W:$W,C26,'Sales Orders Sheet'!$Q:$Q,F$4)</f>
        <v/>
      </c>
      <c r="G26">
        <f>SUMIFS('Sales Orders Sheet'!$M:$M,'Sales Orders Sheet'!$W:$W,C26,'Sales Orders Sheet'!$Q:$Q,G$4)</f>
        <v/>
      </c>
      <c r="H26">
        <f>SUMIFS('Sales Orders Sheet'!$M:$M,'Sales Orders Sheet'!$W:$W,C26,'Sales Orders Sheet'!$Q:$Q,H$4)</f>
        <v/>
      </c>
      <c r="I26">
        <f>SUMIFS('Sales Orders Sheet'!$M:$M,'Sales Orders Sheet'!$W:$W,C26,'Sales Orders Sheet'!$Q:$Q,I$4)</f>
        <v/>
      </c>
      <c r="J26">
        <f>SUMIFS('Sales Orders Sheet'!$M:$M,'Sales Orders Sheet'!$W:$W,C26,'Sales Orders Sheet'!$Q:$Q,J$4)</f>
        <v/>
      </c>
      <c r="K26">
        <f>SUMIFS('Sales Orders Sheet'!$T:$T,'Sales Orders Sheet'!$W:$W,C26,'Sales Orders Sheet'!$Q:$Q,K$4)</f>
        <v/>
      </c>
      <c r="L26">
        <f>SUMIFS('Sales Orders Sheet'!$T:$T,'Sales Orders Sheet'!$W:$W,C26,'Sales Orders Sheet'!$Q:$Q,L$4)</f>
        <v/>
      </c>
      <c r="M26">
        <f>SUMIFS('Sales Orders Sheet'!$T:$T,'Sales Orders Sheet'!$W:$W,C26,'Sales Orders Sheet'!$Q:$Q,M$4)</f>
        <v/>
      </c>
      <c r="N26">
        <f>SUMIFS('Sales Orders Sheet'!$T:$T,'Sales Orders Sheet'!$W:$W,C26,'Sales Orders Sheet'!$Q:$Q,N$4)</f>
        <v/>
      </c>
      <c r="O26">
        <f>SUMIFS('Sales Orders Sheet'!$T:$T,'Sales Orders Sheet'!$W:$W,C26,'Sales Orders Sheet'!$Q:$Q,O$4)</f>
        <v/>
      </c>
      <c r="P26">
        <f>AVERAGEIFS('Sales Orders Sheet'!$N:$N,'Sales Orders Sheet'!$W:$W,C26,'Sales Orders Sheet'!$Q:$Q,P$4)</f>
        <v/>
      </c>
      <c r="Q26">
        <f>AVERAGEIFS('Sales Orders Sheet'!$N:$N,'Sales Orders Sheet'!$W:$W,C26,'Sales Orders Sheet'!$Q:$Q,Q$4)</f>
        <v/>
      </c>
      <c r="R26">
        <f>AVERAGEIFS('Sales Orders Sheet'!$N:$N,'Sales Orders Sheet'!$W:$W,C26,'Sales Orders Sheet'!$Q:$Q,R$4)</f>
        <v/>
      </c>
      <c r="S26">
        <f>AVERAGEIFS('Sales Orders Sheet'!$N:$N,'Sales Orders Sheet'!$W:$W,C26,'Sales Orders Sheet'!$Q:$Q,S$4)</f>
        <v/>
      </c>
      <c r="T26">
        <f>AVERAGEIFS('Sales Orders Sheet'!$N:$N,'Sales Orders Sheet'!$W:$W,C26,'Sales Orders Sheet'!$Q:$Q,T$4)</f>
        <v/>
      </c>
    </row>
    <row r="27" ht="15.75" customHeight="1" s="12">
      <c r="C27" s="11" t="inlineStr">
        <is>
          <t>Accessories</t>
        </is>
      </c>
      <c r="D27">
        <f>AVERAGEIFS('Sales Orders Sheet'!$O:$O,'Sales Orders Sheet'!$W:$W,C27)</f>
        <v/>
      </c>
      <c r="E27">
        <f>AVERAGEIFS('Sales Orders Sheet'!$P:$P,'Sales Orders Sheet'!$W:$W,C27)</f>
        <v/>
      </c>
      <c r="F27">
        <f>SUMIFS('Sales Orders Sheet'!$M:$M,'Sales Orders Sheet'!$W:$W,C27,'Sales Orders Sheet'!$Q:$Q,F$4)</f>
        <v/>
      </c>
      <c r="G27">
        <f>SUMIFS('Sales Orders Sheet'!$M:$M,'Sales Orders Sheet'!$W:$W,C27,'Sales Orders Sheet'!$Q:$Q,G$4)</f>
        <v/>
      </c>
      <c r="H27">
        <f>SUMIFS('Sales Orders Sheet'!$M:$M,'Sales Orders Sheet'!$W:$W,C27,'Sales Orders Sheet'!$Q:$Q,H$4)</f>
        <v/>
      </c>
      <c r="I27">
        <f>SUMIFS('Sales Orders Sheet'!$M:$M,'Sales Orders Sheet'!$W:$W,C27,'Sales Orders Sheet'!$Q:$Q,I$4)</f>
        <v/>
      </c>
      <c r="J27">
        <f>SUMIFS('Sales Orders Sheet'!$M:$M,'Sales Orders Sheet'!$W:$W,C27,'Sales Orders Sheet'!$Q:$Q,J$4)</f>
        <v/>
      </c>
      <c r="K27">
        <f>SUMIFS('Sales Orders Sheet'!$T:$T,'Sales Orders Sheet'!$W:$W,C27,'Sales Orders Sheet'!$Q:$Q,K$4)</f>
        <v/>
      </c>
      <c r="L27">
        <f>SUMIFS('Sales Orders Sheet'!$T:$T,'Sales Orders Sheet'!$W:$W,C27,'Sales Orders Sheet'!$Q:$Q,L$4)</f>
        <v/>
      </c>
      <c r="M27">
        <f>SUMIFS('Sales Orders Sheet'!$T:$T,'Sales Orders Sheet'!$W:$W,C27,'Sales Orders Sheet'!$Q:$Q,M$4)</f>
        <v/>
      </c>
      <c r="N27">
        <f>SUMIFS('Sales Orders Sheet'!$T:$T,'Sales Orders Sheet'!$W:$W,C27,'Sales Orders Sheet'!$Q:$Q,N$4)</f>
        <v/>
      </c>
      <c r="O27">
        <f>SUMIFS('Sales Orders Sheet'!$T:$T,'Sales Orders Sheet'!$W:$W,C27,'Sales Orders Sheet'!$Q:$Q,O$4)</f>
        <v/>
      </c>
      <c r="P27">
        <f>AVERAGEIFS('Sales Orders Sheet'!$N:$N,'Sales Orders Sheet'!$W:$W,C27,'Sales Orders Sheet'!$Q:$Q,P$4)</f>
        <v/>
      </c>
      <c r="Q27">
        <f>AVERAGEIFS('Sales Orders Sheet'!$N:$N,'Sales Orders Sheet'!$W:$W,C27,'Sales Orders Sheet'!$Q:$Q,Q$4)</f>
        <v/>
      </c>
      <c r="R27">
        <f>AVERAGEIFS('Sales Orders Sheet'!$N:$N,'Sales Orders Sheet'!$W:$W,C27,'Sales Orders Sheet'!$Q:$Q,R$4)</f>
        <v/>
      </c>
      <c r="S27">
        <f>AVERAGEIFS('Sales Orders Sheet'!$N:$N,'Sales Orders Sheet'!$W:$W,C27,'Sales Orders Sheet'!$Q:$Q,S$4)</f>
        <v/>
      </c>
      <c r="T27">
        <f>AVERAGEIFS('Sales Orders Sheet'!$N:$N,'Sales Orders Sheet'!$W:$W,C27,'Sales Orders Sheet'!$Q:$Q,T$4)</f>
        <v/>
      </c>
    </row>
    <row r="28" ht="15.75" customHeight="1" s="12">
      <c r="C28" s="11" t="inlineStr">
        <is>
          <t>Wall Frames</t>
        </is>
      </c>
      <c r="D28">
        <f>AVERAGEIFS('Sales Orders Sheet'!$O:$O,'Sales Orders Sheet'!$W:$W,C28)</f>
        <v/>
      </c>
      <c r="E28">
        <f>AVERAGEIFS('Sales Orders Sheet'!$P:$P,'Sales Orders Sheet'!$W:$W,C28)</f>
        <v/>
      </c>
      <c r="F28">
        <f>SUMIFS('Sales Orders Sheet'!$M:$M,'Sales Orders Sheet'!$W:$W,C28,'Sales Orders Sheet'!$Q:$Q,F$4)</f>
        <v/>
      </c>
      <c r="G28">
        <f>SUMIFS('Sales Orders Sheet'!$M:$M,'Sales Orders Sheet'!$W:$W,C28,'Sales Orders Sheet'!$Q:$Q,G$4)</f>
        <v/>
      </c>
      <c r="H28">
        <f>SUMIFS('Sales Orders Sheet'!$M:$M,'Sales Orders Sheet'!$W:$W,C28,'Sales Orders Sheet'!$Q:$Q,H$4)</f>
        <v/>
      </c>
      <c r="I28">
        <f>SUMIFS('Sales Orders Sheet'!$M:$M,'Sales Orders Sheet'!$W:$W,C28,'Sales Orders Sheet'!$Q:$Q,I$4)</f>
        <v/>
      </c>
      <c r="J28">
        <f>SUMIFS('Sales Orders Sheet'!$M:$M,'Sales Orders Sheet'!$W:$W,C28,'Sales Orders Sheet'!$Q:$Q,J$4)</f>
        <v/>
      </c>
      <c r="K28">
        <f>SUMIFS('Sales Orders Sheet'!$T:$T,'Sales Orders Sheet'!$W:$W,C28,'Sales Orders Sheet'!$Q:$Q,K$4)</f>
        <v/>
      </c>
      <c r="L28">
        <f>SUMIFS('Sales Orders Sheet'!$T:$T,'Sales Orders Sheet'!$W:$W,C28,'Sales Orders Sheet'!$Q:$Q,L$4)</f>
        <v/>
      </c>
      <c r="M28">
        <f>SUMIFS('Sales Orders Sheet'!$T:$T,'Sales Orders Sheet'!$W:$W,C28,'Sales Orders Sheet'!$Q:$Q,M$4)</f>
        <v/>
      </c>
      <c r="N28">
        <f>SUMIFS('Sales Orders Sheet'!$T:$T,'Sales Orders Sheet'!$W:$W,C28,'Sales Orders Sheet'!$Q:$Q,N$4)</f>
        <v/>
      </c>
      <c r="O28">
        <f>SUMIFS('Sales Orders Sheet'!$T:$T,'Sales Orders Sheet'!$W:$W,C28,'Sales Orders Sheet'!$Q:$Q,O$4)</f>
        <v/>
      </c>
      <c r="P28">
        <f>AVERAGEIFS('Sales Orders Sheet'!$N:$N,'Sales Orders Sheet'!$W:$W,C28,'Sales Orders Sheet'!$Q:$Q,P$4)</f>
        <v/>
      </c>
      <c r="Q28">
        <f>AVERAGEIFS('Sales Orders Sheet'!$N:$N,'Sales Orders Sheet'!$W:$W,C28,'Sales Orders Sheet'!$Q:$Q,Q$4)</f>
        <v/>
      </c>
      <c r="R28">
        <f>AVERAGEIFS('Sales Orders Sheet'!$N:$N,'Sales Orders Sheet'!$W:$W,C28,'Sales Orders Sheet'!$Q:$Q,R$4)</f>
        <v/>
      </c>
      <c r="S28">
        <f>AVERAGEIFS('Sales Orders Sheet'!$N:$N,'Sales Orders Sheet'!$W:$W,C28,'Sales Orders Sheet'!$Q:$Q,S$4)</f>
        <v/>
      </c>
      <c r="T28">
        <f>AVERAGEIFS('Sales Orders Sheet'!$N:$N,'Sales Orders Sheet'!$W:$W,C28,'Sales Orders Sheet'!$Q:$Q,T$4)</f>
        <v/>
      </c>
    </row>
    <row r="29" ht="15.75" customHeight="1" s="12">
      <c r="C29" s="11" t="inlineStr">
        <is>
          <t>TV and video</t>
        </is>
      </c>
      <c r="D29">
        <f>AVERAGEIFS('Sales Orders Sheet'!$O:$O,'Sales Orders Sheet'!$W:$W,C29)</f>
        <v/>
      </c>
      <c r="E29">
        <f>AVERAGEIFS('Sales Orders Sheet'!$P:$P,'Sales Orders Sheet'!$W:$W,C29)</f>
        <v/>
      </c>
      <c r="F29">
        <f>SUMIFS('Sales Orders Sheet'!$M:$M,'Sales Orders Sheet'!$W:$W,C29,'Sales Orders Sheet'!$Q:$Q,F$4)</f>
        <v/>
      </c>
      <c r="G29">
        <f>SUMIFS('Sales Orders Sheet'!$M:$M,'Sales Orders Sheet'!$W:$W,C29,'Sales Orders Sheet'!$Q:$Q,G$4)</f>
        <v/>
      </c>
      <c r="H29">
        <f>SUMIFS('Sales Orders Sheet'!$M:$M,'Sales Orders Sheet'!$W:$W,C29,'Sales Orders Sheet'!$Q:$Q,H$4)</f>
        <v/>
      </c>
      <c r="I29">
        <f>SUMIFS('Sales Orders Sheet'!$M:$M,'Sales Orders Sheet'!$W:$W,C29,'Sales Orders Sheet'!$Q:$Q,I$4)</f>
        <v/>
      </c>
      <c r="J29">
        <f>SUMIFS('Sales Orders Sheet'!$M:$M,'Sales Orders Sheet'!$W:$W,C29,'Sales Orders Sheet'!$Q:$Q,J$4)</f>
        <v/>
      </c>
      <c r="K29">
        <f>SUMIFS('Sales Orders Sheet'!$T:$T,'Sales Orders Sheet'!$W:$W,C29,'Sales Orders Sheet'!$Q:$Q,K$4)</f>
        <v/>
      </c>
      <c r="L29">
        <f>SUMIFS('Sales Orders Sheet'!$T:$T,'Sales Orders Sheet'!$W:$W,C29,'Sales Orders Sheet'!$Q:$Q,L$4)</f>
        <v/>
      </c>
      <c r="M29">
        <f>SUMIFS('Sales Orders Sheet'!$T:$T,'Sales Orders Sheet'!$W:$W,C29,'Sales Orders Sheet'!$Q:$Q,M$4)</f>
        <v/>
      </c>
      <c r="N29">
        <f>SUMIFS('Sales Orders Sheet'!$T:$T,'Sales Orders Sheet'!$W:$W,C29,'Sales Orders Sheet'!$Q:$Q,N$4)</f>
        <v/>
      </c>
      <c r="O29">
        <f>SUMIFS('Sales Orders Sheet'!$T:$T,'Sales Orders Sheet'!$W:$W,C29,'Sales Orders Sheet'!$Q:$Q,O$4)</f>
        <v/>
      </c>
      <c r="P29">
        <f>AVERAGEIFS('Sales Orders Sheet'!$N:$N,'Sales Orders Sheet'!$W:$W,C29,'Sales Orders Sheet'!$Q:$Q,P$4)</f>
        <v/>
      </c>
      <c r="Q29">
        <f>AVERAGEIFS('Sales Orders Sheet'!$N:$N,'Sales Orders Sheet'!$W:$W,C29,'Sales Orders Sheet'!$Q:$Q,Q$4)</f>
        <v/>
      </c>
      <c r="R29">
        <f>AVERAGEIFS('Sales Orders Sheet'!$N:$N,'Sales Orders Sheet'!$W:$W,C29,'Sales Orders Sheet'!$Q:$Q,R$4)</f>
        <v/>
      </c>
      <c r="S29">
        <f>AVERAGEIFS('Sales Orders Sheet'!$N:$N,'Sales Orders Sheet'!$W:$W,C29,'Sales Orders Sheet'!$Q:$Q,S$4)</f>
        <v/>
      </c>
      <c r="T29">
        <f>AVERAGEIFS('Sales Orders Sheet'!$N:$N,'Sales Orders Sheet'!$W:$W,C29,'Sales Orders Sheet'!$Q:$Q,T$4)</f>
        <v/>
      </c>
    </row>
    <row r="30" ht="15.75" customHeight="1" s="12">
      <c r="C30" s="11" t="inlineStr">
        <is>
          <t>Candles</t>
        </is>
      </c>
      <c r="D30">
        <f>AVERAGEIFS('Sales Orders Sheet'!$O:$O,'Sales Orders Sheet'!$W:$W,C30)</f>
        <v/>
      </c>
      <c r="E30">
        <f>AVERAGEIFS('Sales Orders Sheet'!$P:$P,'Sales Orders Sheet'!$W:$W,C30)</f>
        <v/>
      </c>
      <c r="F30">
        <f>SUMIFS('Sales Orders Sheet'!$M:$M,'Sales Orders Sheet'!$W:$W,C30,'Sales Orders Sheet'!$Q:$Q,F$4)</f>
        <v/>
      </c>
      <c r="G30">
        <f>SUMIFS('Sales Orders Sheet'!$M:$M,'Sales Orders Sheet'!$W:$W,C30,'Sales Orders Sheet'!$Q:$Q,G$4)</f>
        <v/>
      </c>
      <c r="H30">
        <f>SUMIFS('Sales Orders Sheet'!$M:$M,'Sales Orders Sheet'!$W:$W,C30,'Sales Orders Sheet'!$Q:$Q,H$4)</f>
        <v/>
      </c>
      <c r="I30">
        <f>SUMIFS('Sales Orders Sheet'!$M:$M,'Sales Orders Sheet'!$W:$W,C30,'Sales Orders Sheet'!$Q:$Q,I$4)</f>
        <v/>
      </c>
      <c r="J30">
        <f>SUMIFS('Sales Orders Sheet'!$M:$M,'Sales Orders Sheet'!$W:$W,C30,'Sales Orders Sheet'!$Q:$Q,J$4)</f>
        <v/>
      </c>
      <c r="K30">
        <f>SUMIFS('Sales Orders Sheet'!$T:$T,'Sales Orders Sheet'!$W:$W,C30,'Sales Orders Sheet'!$Q:$Q,K$4)</f>
        <v/>
      </c>
      <c r="L30">
        <f>SUMIFS('Sales Orders Sheet'!$T:$T,'Sales Orders Sheet'!$W:$W,C30,'Sales Orders Sheet'!$Q:$Q,L$4)</f>
        <v/>
      </c>
      <c r="M30">
        <f>SUMIFS('Sales Orders Sheet'!$T:$T,'Sales Orders Sheet'!$W:$W,C30,'Sales Orders Sheet'!$Q:$Q,M$4)</f>
        <v/>
      </c>
      <c r="N30">
        <f>SUMIFS('Sales Orders Sheet'!$T:$T,'Sales Orders Sheet'!$W:$W,C30,'Sales Orders Sheet'!$Q:$Q,N$4)</f>
        <v/>
      </c>
      <c r="O30">
        <f>SUMIFS('Sales Orders Sheet'!$T:$T,'Sales Orders Sheet'!$W:$W,C30,'Sales Orders Sheet'!$Q:$Q,O$4)</f>
        <v/>
      </c>
      <c r="P30">
        <f>AVERAGEIFS('Sales Orders Sheet'!$N:$N,'Sales Orders Sheet'!$W:$W,C30,'Sales Orders Sheet'!$Q:$Q,P$4)</f>
        <v/>
      </c>
      <c r="Q30">
        <f>AVERAGEIFS('Sales Orders Sheet'!$N:$N,'Sales Orders Sheet'!$W:$W,C30,'Sales Orders Sheet'!$Q:$Q,Q$4)</f>
        <v/>
      </c>
      <c r="R30">
        <f>AVERAGEIFS('Sales Orders Sheet'!$N:$N,'Sales Orders Sheet'!$W:$W,C30,'Sales Orders Sheet'!$Q:$Q,R$4)</f>
        <v/>
      </c>
      <c r="S30">
        <f>AVERAGEIFS('Sales Orders Sheet'!$N:$N,'Sales Orders Sheet'!$W:$W,C30,'Sales Orders Sheet'!$Q:$Q,S$4)</f>
        <v/>
      </c>
      <c r="T30">
        <f>AVERAGEIFS('Sales Orders Sheet'!$N:$N,'Sales Orders Sheet'!$W:$W,C30,'Sales Orders Sheet'!$Q:$Q,T$4)</f>
        <v/>
      </c>
    </row>
    <row r="31" ht="15.75" customHeight="1" s="12">
      <c r="C31" s="11" t="inlineStr">
        <is>
          <t>Wreaths</t>
        </is>
      </c>
      <c r="D31">
        <f>AVERAGEIFS('Sales Orders Sheet'!$O:$O,'Sales Orders Sheet'!$W:$W,C31)</f>
        <v/>
      </c>
      <c r="E31">
        <f>AVERAGEIFS('Sales Orders Sheet'!$P:$P,'Sales Orders Sheet'!$W:$W,C31)</f>
        <v/>
      </c>
      <c r="F31">
        <f>SUMIFS('Sales Orders Sheet'!$M:$M,'Sales Orders Sheet'!$W:$W,C31,'Sales Orders Sheet'!$Q:$Q,F$4)</f>
        <v/>
      </c>
      <c r="G31">
        <f>SUMIFS('Sales Orders Sheet'!$M:$M,'Sales Orders Sheet'!$W:$W,C31,'Sales Orders Sheet'!$Q:$Q,G$4)</f>
        <v/>
      </c>
      <c r="H31">
        <f>SUMIFS('Sales Orders Sheet'!$M:$M,'Sales Orders Sheet'!$W:$W,C31,'Sales Orders Sheet'!$Q:$Q,H$4)</f>
        <v/>
      </c>
      <c r="I31">
        <f>SUMIFS('Sales Orders Sheet'!$M:$M,'Sales Orders Sheet'!$W:$W,C31,'Sales Orders Sheet'!$Q:$Q,I$4)</f>
        <v/>
      </c>
      <c r="J31">
        <f>SUMIFS('Sales Orders Sheet'!$M:$M,'Sales Orders Sheet'!$W:$W,C31,'Sales Orders Sheet'!$Q:$Q,J$4)</f>
        <v/>
      </c>
      <c r="K31">
        <f>SUMIFS('Sales Orders Sheet'!$T:$T,'Sales Orders Sheet'!$W:$W,C31,'Sales Orders Sheet'!$Q:$Q,K$4)</f>
        <v/>
      </c>
      <c r="L31">
        <f>SUMIFS('Sales Orders Sheet'!$T:$T,'Sales Orders Sheet'!$W:$W,C31,'Sales Orders Sheet'!$Q:$Q,L$4)</f>
        <v/>
      </c>
      <c r="M31">
        <f>SUMIFS('Sales Orders Sheet'!$T:$T,'Sales Orders Sheet'!$W:$W,C31,'Sales Orders Sheet'!$Q:$Q,M$4)</f>
        <v/>
      </c>
      <c r="N31">
        <f>SUMIFS('Sales Orders Sheet'!$T:$T,'Sales Orders Sheet'!$W:$W,C31,'Sales Orders Sheet'!$Q:$Q,N$4)</f>
        <v/>
      </c>
      <c r="O31">
        <f>SUMIFS('Sales Orders Sheet'!$T:$T,'Sales Orders Sheet'!$W:$W,C31,'Sales Orders Sheet'!$Q:$Q,O$4)</f>
        <v/>
      </c>
      <c r="P31">
        <f>AVERAGEIFS('Sales Orders Sheet'!$N:$N,'Sales Orders Sheet'!$W:$W,C31,'Sales Orders Sheet'!$Q:$Q,P$4)</f>
        <v/>
      </c>
      <c r="Q31">
        <f>AVERAGEIFS('Sales Orders Sheet'!$N:$N,'Sales Orders Sheet'!$W:$W,C31,'Sales Orders Sheet'!$Q:$Q,Q$4)</f>
        <v/>
      </c>
      <c r="R31">
        <f>AVERAGEIFS('Sales Orders Sheet'!$N:$N,'Sales Orders Sheet'!$W:$W,C31,'Sales Orders Sheet'!$Q:$Q,R$4)</f>
        <v/>
      </c>
      <c r="S31">
        <f>AVERAGEIFS('Sales Orders Sheet'!$N:$N,'Sales Orders Sheet'!$W:$W,C31,'Sales Orders Sheet'!$Q:$Q,S$4)</f>
        <v/>
      </c>
      <c r="T31">
        <f>AVERAGEIFS('Sales Orders Sheet'!$N:$N,'Sales Orders Sheet'!$W:$W,C31,'Sales Orders Sheet'!$Q:$Q,T$4)</f>
        <v/>
      </c>
    </row>
    <row r="32" ht="15.75" customHeight="1" s="12">
      <c r="C32" s="11" t="inlineStr">
        <is>
          <t>Phones</t>
        </is>
      </c>
      <c r="D32">
        <f>AVERAGEIFS('Sales Orders Sheet'!$O:$O,'Sales Orders Sheet'!$W:$W,C32)</f>
        <v/>
      </c>
      <c r="E32">
        <f>AVERAGEIFS('Sales Orders Sheet'!$P:$P,'Sales Orders Sheet'!$W:$W,C32)</f>
        <v/>
      </c>
      <c r="F32">
        <f>SUMIFS('Sales Orders Sheet'!$M:$M,'Sales Orders Sheet'!$W:$W,C32,'Sales Orders Sheet'!$Q:$Q,F$4)</f>
        <v/>
      </c>
      <c r="G32">
        <f>SUMIFS('Sales Orders Sheet'!$M:$M,'Sales Orders Sheet'!$W:$W,C32,'Sales Orders Sheet'!$Q:$Q,G$4)</f>
        <v/>
      </c>
      <c r="H32">
        <f>SUMIFS('Sales Orders Sheet'!$M:$M,'Sales Orders Sheet'!$W:$W,C32,'Sales Orders Sheet'!$Q:$Q,H$4)</f>
        <v/>
      </c>
      <c r="I32">
        <f>SUMIFS('Sales Orders Sheet'!$M:$M,'Sales Orders Sheet'!$W:$W,C32,'Sales Orders Sheet'!$Q:$Q,I$4)</f>
        <v/>
      </c>
      <c r="J32">
        <f>SUMIFS('Sales Orders Sheet'!$M:$M,'Sales Orders Sheet'!$W:$W,C32,'Sales Orders Sheet'!$Q:$Q,J$4)</f>
        <v/>
      </c>
      <c r="K32">
        <f>SUMIFS('Sales Orders Sheet'!$T:$T,'Sales Orders Sheet'!$W:$W,C32,'Sales Orders Sheet'!$Q:$Q,K$4)</f>
        <v/>
      </c>
      <c r="L32">
        <f>SUMIFS('Sales Orders Sheet'!$T:$T,'Sales Orders Sheet'!$W:$W,C32,'Sales Orders Sheet'!$Q:$Q,L$4)</f>
        <v/>
      </c>
      <c r="M32">
        <f>SUMIFS('Sales Orders Sheet'!$T:$T,'Sales Orders Sheet'!$W:$W,C32,'Sales Orders Sheet'!$Q:$Q,M$4)</f>
        <v/>
      </c>
      <c r="N32">
        <f>SUMIFS('Sales Orders Sheet'!$T:$T,'Sales Orders Sheet'!$W:$W,C32,'Sales Orders Sheet'!$Q:$Q,N$4)</f>
        <v/>
      </c>
      <c r="O32">
        <f>SUMIFS('Sales Orders Sheet'!$T:$T,'Sales Orders Sheet'!$W:$W,C32,'Sales Orders Sheet'!$Q:$Q,O$4)</f>
        <v/>
      </c>
      <c r="P32">
        <f>AVERAGEIFS('Sales Orders Sheet'!$N:$N,'Sales Orders Sheet'!$W:$W,C32,'Sales Orders Sheet'!$Q:$Q,P$4)</f>
        <v/>
      </c>
      <c r="Q32">
        <f>AVERAGEIFS('Sales Orders Sheet'!$N:$N,'Sales Orders Sheet'!$W:$W,C32,'Sales Orders Sheet'!$Q:$Q,Q$4)</f>
        <v/>
      </c>
      <c r="R32">
        <f>AVERAGEIFS('Sales Orders Sheet'!$N:$N,'Sales Orders Sheet'!$W:$W,C32,'Sales Orders Sheet'!$Q:$Q,R$4)</f>
        <v/>
      </c>
      <c r="S32">
        <f>AVERAGEIFS('Sales Orders Sheet'!$N:$N,'Sales Orders Sheet'!$W:$W,C32,'Sales Orders Sheet'!$Q:$Q,S$4)</f>
        <v/>
      </c>
      <c r="T32">
        <f>AVERAGEIFS('Sales Orders Sheet'!$N:$N,'Sales Orders Sheet'!$W:$W,C32,'Sales Orders Sheet'!$Q:$Q,T$4)</f>
        <v/>
      </c>
    </row>
    <row r="33" ht="15.75" customHeight="1" s="12">
      <c r="C33" s="11" t="inlineStr">
        <is>
          <t>Pendants</t>
        </is>
      </c>
      <c r="D33">
        <f>AVERAGEIFS('Sales Orders Sheet'!$O:$O,'Sales Orders Sheet'!$W:$W,C33)</f>
        <v/>
      </c>
      <c r="E33">
        <f>AVERAGEIFS('Sales Orders Sheet'!$P:$P,'Sales Orders Sheet'!$W:$W,C33)</f>
        <v/>
      </c>
      <c r="F33">
        <f>SUMIFS('Sales Orders Sheet'!$M:$M,'Sales Orders Sheet'!$W:$W,C33,'Sales Orders Sheet'!$Q:$Q,F$4)</f>
        <v/>
      </c>
      <c r="G33">
        <f>SUMIFS('Sales Orders Sheet'!$M:$M,'Sales Orders Sheet'!$W:$W,C33,'Sales Orders Sheet'!$Q:$Q,G$4)</f>
        <v/>
      </c>
      <c r="H33">
        <f>SUMIFS('Sales Orders Sheet'!$M:$M,'Sales Orders Sheet'!$W:$W,C33,'Sales Orders Sheet'!$Q:$Q,H$4)</f>
        <v/>
      </c>
      <c r="I33">
        <f>SUMIFS('Sales Orders Sheet'!$M:$M,'Sales Orders Sheet'!$W:$W,C33,'Sales Orders Sheet'!$Q:$Q,I$4)</f>
        <v/>
      </c>
      <c r="J33">
        <f>SUMIFS('Sales Orders Sheet'!$M:$M,'Sales Orders Sheet'!$W:$W,C33,'Sales Orders Sheet'!$Q:$Q,J$4)</f>
        <v/>
      </c>
      <c r="K33">
        <f>SUMIFS('Sales Orders Sheet'!$T:$T,'Sales Orders Sheet'!$W:$W,C33,'Sales Orders Sheet'!$Q:$Q,K$4)</f>
        <v/>
      </c>
      <c r="L33">
        <f>SUMIFS('Sales Orders Sheet'!$T:$T,'Sales Orders Sheet'!$W:$W,C33,'Sales Orders Sheet'!$Q:$Q,L$4)</f>
        <v/>
      </c>
      <c r="M33">
        <f>SUMIFS('Sales Orders Sheet'!$T:$T,'Sales Orders Sheet'!$W:$W,C33,'Sales Orders Sheet'!$Q:$Q,M$4)</f>
        <v/>
      </c>
      <c r="N33">
        <f>SUMIFS('Sales Orders Sheet'!$T:$T,'Sales Orders Sheet'!$W:$W,C33,'Sales Orders Sheet'!$Q:$Q,N$4)</f>
        <v/>
      </c>
      <c r="O33">
        <f>SUMIFS('Sales Orders Sheet'!$T:$T,'Sales Orders Sheet'!$W:$W,C33,'Sales Orders Sheet'!$Q:$Q,O$4)</f>
        <v/>
      </c>
      <c r="P33">
        <f>AVERAGEIFS('Sales Orders Sheet'!$N:$N,'Sales Orders Sheet'!$W:$W,C33,'Sales Orders Sheet'!$Q:$Q,P$4)</f>
        <v/>
      </c>
      <c r="Q33">
        <f>AVERAGEIFS('Sales Orders Sheet'!$N:$N,'Sales Orders Sheet'!$W:$W,C33,'Sales Orders Sheet'!$Q:$Q,Q$4)</f>
        <v/>
      </c>
      <c r="R33">
        <f>AVERAGEIFS('Sales Orders Sheet'!$N:$N,'Sales Orders Sheet'!$W:$W,C33,'Sales Orders Sheet'!$Q:$Q,R$4)</f>
        <v/>
      </c>
      <c r="S33">
        <f>AVERAGEIFS('Sales Orders Sheet'!$N:$N,'Sales Orders Sheet'!$W:$W,C33,'Sales Orders Sheet'!$Q:$Q,S$4)</f>
        <v/>
      </c>
      <c r="T33">
        <f>AVERAGEIFS('Sales Orders Sheet'!$N:$N,'Sales Orders Sheet'!$W:$W,C33,'Sales Orders Sheet'!$Q:$Q,T$4)</f>
        <v/>
      </c>
    </row>
    <row r="34" ht="15.75" customHeight="1" s="12">
      <c r="C34" s="11" t="inlineStr">
        <is>
          <t>Wall Coverings</t>
        </is>
      </c>
      <c r="D34">
        <f>AVERAGEIFS('Sales Orders Sheet'!$O:$O,'Sales Orders Sheet'!$W:$W,C34)</f>
        <v/>
      </c>
      <c r="E34">
        <f>AVERAGEIFS('Sales Orders Sheet'!$P:$P,'Sales Orders Sheet'!$W:$W,C34)</f>
        <v/>
      </c>
      <c r="F34">
        <f>SUMIFS('Sales Orders Sheet'!$M:$M,'Sales Orders Sheet'!$W:$W,C34,'Sales Orders Sheet'!$Q:$Q,F$4)</f>
        <v/>
      </c>
      <c r="G34">
        <f>SUMIFS('Sales Orders Sheet'!$M:$M,'Sales Orders Sheet'!$W:$W,C34,'Sales Orders Sheet'!$Q:$Q,G$4)</f>
        <v/>
      </c>
      <c r="H34">
        <f>SUMIFS('Sales Orders Sheet'!$M:$M,'Sales Orders Sheet'!$W:$W,C34,'Sales Orders Sheet'!$Q:$Q,H$4)</f>
        <v/>
      </c>
      <c r="I34">
        <f>SUMIFS('Sales Orders Sheet'!$M:$M,'Sales Orders Sheet'!$W:$W,C34,'Sales Orders Sheet'!$Q:$Q,I$4)</f>
        <v/>
      </c>
      <c r="J34">
        <f>SUMIFS('Sales Orders Sheet'!$M:$M,'Sales Orders Sheet'!$W:$W,C34,'Sales Orders Sheet'!$Q:$Q,J$4)</f>
        <v/>
      </c>
      <c r="K34">
        <f>SUMIFS('Sales Orders Sheet'!$T:$T,'Sales Orders Sheet'!$W:$W,C34,'Sales Orders Sheet'!$Q:$Q,K$4)</f>
        <v/>
      </c>
      <c r="L34">
        <f>SUMIFS('Sales Orders Sheet'!$T:$T,'Sales Orders Sheet'!$W:$W,C34,'Sales Orders Sheet'!$Q:$Q,L$4)</f>
        <v/>
      </c>
      <c r="M34">
        <f>SUMIFS('Sales Orders Sheet'!$T:$T,'Sales Orders Sheet'!$W:$W,C34,'Sales Orders Sheet'!$Q:$Q,M$4)</f>
        <v/>
      </c>
      <c r="N34">
        <f>SUMIFS('Sales Orders Sheet'!$T:$T,'Sales Orders Sheet'!$W:$W,C34,'Sales Orders Sheet'!$Q:$Q,N$4)</f>
        <v/>
      </c>
      <c r="O34">
        <f>SUMIFS('Sales Orders Sheet'!$T:$T,'Sales Orders Sheet'!$W:$W,C34,'Sales Orders Sheet'!$Q:$Q,O$4)</f>
        <v/>
      </c>
      <c r="P34">
        <f>AVERAGEIFS('Sales Orders Sheet'!$N:$N,'Sales Orders Sheet'!$W:$W,C34,'Sales Orders Sheet'!$Q:$Q,P$4)</f>
        <v/>
      </c>
      <c r="Q34">
        <f>AVERAGEIFS('Sales Orders Sheet'!$N:$N,'Sales Orders Sheet'!$W:$W,C34,'Sales Orders Sheet'!$Q:$Q,Q$4)</f>
        <v/>
      </c>
      <c r="R34">
        <f>AVERAGEIFS('Sales Orders Sheet'!$N:$N,'Sales Orders Sheet'!$W:$W,C34,'Sales Orders Sheet'!$Q:$Q,R$4)</f>
        <v/>
      </c>
      <c r="S34">
        <f>AVERAGEIFS('Sales Orders Sheet'!$N:$N,'Sales Orders Sheet'!$W:$W,C34,'Sales Orders Sheet'!$Q:$Q,S$4)</f>
        <v/>
      </c>
      <c r="T34">
        <f>AVERAGEIFS('Sales Orders Sheet'!$N:$N,'Sales Orders Sheet'!$W:$W,C34,'Sales Orders Sheet'!$Q:$Q,T$4)</f>
        <v/>
      </c>
    </row>
    <row r="35" ht="15.75" customHeight="1" s="12">
      <c r="C35" s="11" t="inlineStr">
        <is>
          <t>Candleholders</t>
        </is>
      </c>
      <c r="D35">
        <f>AVERAGEIFS('Sales Orders Sheet'!$O:$O,'Sales Orders Sheet'!$W:$W,C35)</f>
        <v/>
      </c>
      <c r="E35">
        <f>AVERAGEIFS('Sales Orders Sheet'!$P:$P,'Sales Orders Sheet'!$W:$W,C35)</f>
        <v/>
      </c>
      <c r="F35">
        <f>SUMIFS('Sales Orders Sheet'!$M:$M,'Sales Orders Sheet'!$W:$W,C35,'Sales Orders Sheet'!$Q:$Q,F$4)</f>
        <v/>
      </c>
      <c r="G35">
        <f>SUMIFS('Sales Orders Sheet'!$M:$M,'Sales Orders Sheet'!$W:$W,C35,'Sales Orders Sheet'!$Q:$Q,G$4)</f>
        <v/>
      </c>
      <c r="H35">
        <f>SUMIFS('Sales Orders Sheet'!$M:$M,'Sales Orders Sheet'!$W:$W,C35,'Sales Orders Sheet'!$Q:$Q,H$4)</f>
        <v/>
      </c>
      <c r="I35">
        <f>SUMIFS('Sales Orders Sheet'!$M:$M,'Sales Orders Sheet'!$W:$W,C35,'Sales Orders Sheet'!$Q:$Q,I$4)</f>
        <v/>
      </c>
      <c r="J35">
        <f>SUMIFS('Sales Orders Sheet'!$M:$M,'Sales Orders Sheet'!$W:$W,C35,'Sales Orders Sheet'!$Q:$Q,J$4)</f>
        <v/>
      </c>
      <c r="K35">
        <f>SUMIFS('Sales Orders Sheet'!$T:$T,'Sales Orders Sheet'!$W:$W,C35,'Sales Orders Sheet'!$Q:$Q,K$4)</f>
        <v/>
      </c>
      <c r="L35">
        <f>SUMIFS('Sales Orders Sheet'!$T:$T,'Sales Orders Sheet'!$W:$W,C35,'Sales Orders Sheet'!$Q:$Q,L$4)</f>
        <v/>
      </c>
      <c r="M35">
        <f>SUMIFS('Sales Orders Sheet'!$T:$T,'Sales Orders Sheet'!$W:$W,C35,'Sales Orders Sheet'!$Q:$Q,M$4)</f>
        <v/>
      </c>
      <c r="N35">
        <f>SUMIFS('Sales Orders Sheet'!$T:$T,'Sales Orders Sheet'!$W:$W,C35,'Sales Orders Sheet'!$Q:$Q,N$4)</f>
        <v/>
      </c>
      <c r="O35">
        <f>SUMIFS('Sales Orders Sheet'!$T:$T,'Sales Orders Sheet'!$W:$W,C35,'Sales Orders Sheet'!$Q:$Q,O$4)</f>
        <v/>
      </c>
      <c r="P35">
        <f>AVERAGEIFS('Sales Orders Sheet'!$N:$N,'Sales Orders Sheet'!$W:$W,C35,'Sales Orders Sheet'!$Q:$Q,P$4)</f>
        <v/>
      </c>
      <c r="Q35">
        <f>AVERAGEIFS('Sales Orders Sheet'!$N:$N,'Sales Orders Sheet'!$W:$W,C35,'Sales Orders Sheet'!$Q:$Q,Q$4)</f>
        <v/>
      </c>
      <c r="R35">
        <f>AVERAGEIFS('Sales Orders Sheet'!$N:$N,'Sales Orders Sheet'!$W:$W,C35,'Sales Orders Sheet'!$Q:$Q,R$4)</f>
        <v/>
      </c>
      <c r="S35">
        <f>AVERAGEIFS('Sales Orders Sheet'!$N:$N,'Sales Orders Sheet'!$W:$W,C35,'Sales Orders Sheet'!$Q:$Q,S$4)</f>
        <v/>
      </c>
      <c r="T35">
        <f>AVERAGEIFS('Sales Orders Sheet'!$N:$N,'Sales Orders Sheet'!$W:$W,C35,'Sales Orders Sheet'!$Q:$Q,T$4)</f>
        <v/>
      </c>
    </row>
    <row r="36" ht="15.75" customHeight="1" s="12">
      <c r="C36" s="11" t="inlineStr">
        <is>
          <t>Vases</t>
        </is>
      </c>
      <c r="D36">
        <f>AVERAGEIFS('Sales Orders Sheet'!$O:$O,'Sales Orders Sheet'!$W:$W,C36)</f>
        <v/>
      </c>
      <c r="E36">
        <f>AVERAGEIFS('Sales Orders Sheet'!$P:$P,'Sales Orders Sheet'!$W:$W,C36)</f>
        <v/>
      </c>
      <c r="F36">
        <f>SUMIFS('Sales Orders Sheet'!$M:$M,'Sales Orders Sheet'!$W:$W,C36,'Sales Orders Sheet'!$Q:$Q,F$4)</f>
        <v/>
      </c>
      <c r="G36">
        <f>SUMIFS('Sales Orders Sheet'!$M:$M,'Sales Orders Sheet'!$W:$W,C36,'Sales Orders Sheet'!$Q:$Q,G$4)</f>
        <v/>
      </c>
      <c r="H36">
        <f>SUMIFS('Sales Orders Sheet'!$M:$M,'Sales Orders Sheet'!$W:$W,C36,'Sales Orders Sheet'!$Q:$Q,H$4)</f>
        <v/>
      </c>
      <c r="I36">
        <f>SUMIFS('Sales Orders Sheet'!$M:$M,'Sales Orders Sheet'!$W:$W,C36,'Sales Orders Sheet'!$Q:$Q,I$4)</f>
        <v/>
      </c>
      <c r="J36">
        <f>SUMIFS('Sales Orders Sheet'!$M:$M,'Sales Orders Sheet'!$W:$W,C36,'Sales Orders Sheet'!$Q:$Q,J$4)</f>
        <v/>
      </c>
      <c r="K36">
        <f>SUMIFS('Sales Orders Sheet'!$T:$T,'Sales Orders Sheet'!$W:$W,C36,'Sales Orders Sheet'!$Q:$Q,K$4)</f>
        <v/>
      </c>
      <c r="L36">
        <f>SUMIFS('Sales Orders Sheet'!$T:$T,'Sales Orders Sheet'!$W:$W,C36,'Sales Orders Sheet'!$Q:$Q,L$4)</f>
        <v/>
      </c>
      <c r="M36">
        <f>SUMIFS('Sales Orders Sheet'!$T:$T,'Sales Orders Sheet'!$W:$W,C36,'Sales Orders Sheet'!$Q:$Q,M$4)</f>
        <v/>
      </c>
      <c r="N36">
        <f>SUMIFS('Sales Orders Sheet'!$T:$T,'Sales Orders Sheet'!$W:$W,C36,'Sales Orders Sheet'!$Q:$Q,N$4)</f>
        <v/>
      </c>
      <c r="O36">
        <f>SUMIFS('Sales Orders Sheet'!$T:$T,'Sales Orders Sheet'!$W:$W,C36,'Sales Orders Sheet'!$Q:$Q,O$4)</f>
        <v/>
      </c>
      <c r="P36">
        <f>AVERAGEIFS('Sales Orders Sheet'!$N:$N,'Sales Orders Sheet'!$W:$W,C36,'Sales Orders Sheet'!$Q:$Q,P$4)</f>
        <v/>
      </c>
      <c r="Q36">
        <f>AVERAGEIFS('Sales Orders Sheet'!$N:$N,'Sales Orders Sheet'!$W:$W,C36,'Sales Orders Sheet'!$Q:$Q,Q$4)</f>
        <v/>
      </c>
      <c r="R36">
        <f>AVERAGEIFS('Sales Orders Sheet'!$N:$N,'Sales Orders Sheet'!$W:$W,C36,'Sales Orders Sheet'!$Q:$Q,R$4)</f>
        <v/>
      </c>
      <c r="S36">
        <f>AVERAGEIFS('Sales Orders Sheet'!$N:$N,'Sales Orders Sheet'!$W:$W,C36,'Sales Orders Sheet'!$Q:$Q,S$4)</f>
        <v/>
      </c>
      <c r="T36">
        <f>AVERAGEIFS('Sales Orders Sheet'!$N:$N,'Sales Orders Sheet'!$W:$W,C36,'Sales Orders Sheet'!$Q:$Q,T$4)</f>
        <v/>
      </c>
    </row>
    <row r="37" ht="15.75" customHeight="1" s="12">
      <c r="C37" s="11" t="inlineStr">
        <is>
          <t>Outdoor Decor</t>
        </is>
      </c>
      <c r="D37">
        <f>AVERAGEIFS('Sales Orders Sheet'!$O:$O,'Sales Orders Sheet'!$W:$W,C37)</f>
        <v/>
      </c>
      <c r="E37">
        <f>AVERAGEIFS('Sales Orders Sheet'!$P:$P,'Sales Orders Sheet'!$W:$W,C37)</f>
        <v/>
      </c>
      <c r="F37">
        <f>SUMIFS('Sales Orders Sheet'!$M:$M,'Sales Orders Sheet'!$W:$W,C37,'Sales Orders Sheet'!$Q:$Q,F$4)</f>
        <v/>
      </c>
      <c r="G37">
        <f>SUMIFS('Sales Orders Sheet'!$M:$M,'Sales Orders Sheet'!$W:$W,C37,'Sales Orders Sheet'!$Q:$Q,G$4)</f>
        <v/>
      </c>
      <c r="H37">
        <f>SUMIFS('Sales Orders Sheet'!$M:$M,'Sales Orders Sheet'!$W:$W,C37,'Sales Orders Sheet'!$Q:$Q,H$4)</f>
        <v/>
      </c>
      <c r="I37">
        <f>SUMIFS('Sales Orders Sheet'!$M:$M,'Sales Orders Sheet'!$W:$W,C37,'Sales Orders Sheet'!$Q:$Q,I$4)</f>
        <v/>
      </c>
      <c r="J37">
        <f>SUMIFS('Sales Orders Sheet'!$M:$M,'Sales Orders Sheet'!$W:$W,C37,'Sales Orders Sheet'!$Q:$Q,J$4)</f>
        <v/>
      </c>
      <c r="K37">
        <f>SUMIFS('Sales Orders Sheet'!$T:$T,'Sales Orders Sheet'!$W:$W,C37,'Sales Orders Sheet'!$Q:$Q,K$4)</f>
        <v/>
      </c>
      <c r="L37">
        <f>SUMIFS('Sales Orders Sheet'!$T:$T,'Sales Orders Sheet'!$W:$W,C37,'Sales Orders Sheet'!$Q:$Q,L$4)</f>
        <v/>
      </c>
      <c r="M37">
        <f>SUMIFS('Sales Orders Sheet'!$T:$T,'Sales Orders Sheet'!$W:$W,C37,'Sales Orders Sheet'!$Q:$Q,M$4)</f>
        <v/>
      </c>
      <c r="N37">
        <f>SUMIFS('Sales Orders Sheet'!$T:$T,'Sales Orders Sheet'!$W:$W,C37,'Sales Orders Sheet'!$Q:$Q,N$4)</f>
        <v/>
      </c>
      <c r="O37">
        <f>SUMIFS('Sales Orders Sheet'!$T:$T,'Sales Orders Sheet'!$W:$W,C37,'Sales Orders Sheet'!$Q:$Q,O$4)</f>
        <v/>
      </c>
      <c r="P37">
        <f>AVERAGEIFS('Sales Orders Sheet'!$N:$N,'Sales Orders Sheet'!$W:$W,C37,'Sales Orders Sheet'!$Q:$Q,P$4)</f>
        <v/>
      </c>
      <c r="Q37">
        <f>AVERAGEIFS('Sales Orders Sheet'!$N:$N,'Sales Orders Sheet'!$W:$W,C37,'Sales Orders Sheet'!$Q:$Q,Q$4)</f>
        <v/>
      </c>
      <c r="R37">
        <f>AVERAGEIFS('Sales Orders Sheet'!$N:$N,'Sales Orders Sheet'!$W:$W,C37,'Sales Orders Sheet'!$Q:$Q,R$4)</f>
        <v/>
      </c>
      <c r="S37">
        <f>AVERAGEIFS('Sales Orders Sheet'!$N:$N,'Sales Orders Sheet'!$W:$W,C37,'Sales Orders Sheet'!$Q:$Q,S$4)</f>
        <v/>
      </c>
      <c r="T37">
        <f>AVERAGEIFS('Sales Orders Sheet'!$N:$N,'Sales Orders Sheet'!$W:$W,C37,'Sales Orders Sheet'!$Q:$Q,T$4)</f>
        <v/>
      </c>
    </row>
    <row r="38" ht="15.75" customHeight="1" s="12">
      <c r="C38" s="11" t="inlineStr">
        <is>
          <t>Bedroom Furniture</t>
        </is>
      </c>
      <c r="D38">
        <f>AVERAGEIFS('Sales Orders Sheet'!$O:$O,'Sales Orders Sheet'!$W:$W,C38)</f>
        <v/>
      </c>
      <c r="E38">
        <f>AVERAGEIFS('Sales Orders Sheet'!$P:$P,'Sales Orders Sheet'!$W:$W,C38)</f>
        <v/>
      </c>
      <c r="F38">
        <f>SUMIFS('Sales Orders Sheet'!$M:$M,'Sales Orders Sheet'!$W:$W,C38,'Sales Orders Sheet'!$Q:$Q,F$4)</f>
        <v/>
      </c>
      <c r="G38">
        <f>SUMIFS('Sales Orders Sheet'!$M:$M,'Sales Orders Sheet'!$W:$W,C38,'Sales Orders Sheet'!$Q:$Q,G$4)</f>
        <v/>
      </c>
      <c r="H38">
        <f>SUMIFS('Sales Orders Sheet'!$M:$M,'Sales Orders Sheet'!$W:$W,C38,'Sales Orders Sheet'!$Q:$Q,H$4)</f>
        <v/>
      </c>
      <c r="I38">
        <f>SUMIFS('Sales Orders Sheet'!$M:$M,'Sales Orders Sheet'!$W:$W,C38,'Sales Orders Sheet'!$Q:$Q,I$4)</f>
        <v/>
      </c>
      <c r="J38">
        <f>SUMIFS('Sales Orders Sheet'!$M:$M,'Sales Orders Sheet'!$W:$W,C38,'Sales Orders Sheet'!$Q:$Q,J$4)</f>
        <v/>
      </c>
      <c r="K38">
        <f>SUMIFS('Sales Orders Sheet'!$T:$T,'Sales Orders Sheet'!$W:$W,C38,'Sales Orders Sheet'!$Q:$Q,K$4)</f>
        <v/>
      </c>
      <c r="L38">
        <f>SUMIFS('Sales Orders Sheet'!$T:$T,'Sales Orders Sheet'!$W:$W,C38,'Sales Orders Sheet'!$Q:$Q,L$4)</f>
        <v/>
      </c>
      <c r="M38">
        <f>SUMIFS('Sales Orders Sheet'!$T:$T,'Sales Orders Sheet'!$W:$W,C38,'Sales Orders Sheet'!$Q:$Q,M$4)</f>
        <v/>
      </c>
      <c r="N38">
        <f>SUMIFS('Sales Orders Sheet'!$T:$T,'Sales Orders Sheet'!$W:$W,C38,'Sales Orders Sheet'!$Q:$Q,N$4)</f>
        <v/>
      </c>
      <c r="O38">
        <f>SUMIFS('Sales Orders Sheet'!$T:$T,'Sales Orders Sheet'!$W:$W,C38,'Sales Orders Sheet'!$Q:$Q,O$4)</f>
        <v/>
      </c>
      <c r="P38">
        <f>AVERAGEIFS('Sales Orders Sheet'!$N:$N,'Sales Orders Sheet'!$W:$W,C38,'Sales Orders Sheet'!$Q:$Q,P$4)</f>
        <v/>
      </c>
      <c r="Q38">
        <f>AVERAGEIFS('Sales Orders Sheet'!$N:$N,'Sales Orders Sheet'!$W:$W,C38,'Sales Orders Sheet'!$Q:$Q,Q$4)</f>
        <v/>
      </c>
      <c r="R38">
        <f>AVERAGEIFS('Sales Orders Sheet'!$N:$N,'Sales Orders Sheet'!$W:$W,C38,'Sales Orders Sheet'!$Q:$Q,R$4)</f>
        <v/>
      </c>
      <c r="S38">
        <f>AVERAGEIFS('Sales Orders Sheet'!$N:$N,'Sales Orders Sheet'!$W:$W,C38,'Sales Orders Sheet'!$Q:$Q,S$4)</f>
        <v/>
      </c>
      <c r="T38">
        <f>AVERAGEIFS('Sales Orders Sheet'!$N:$N,'Sales Orders Sheet'!$W:$W,C38,'Sales Orders Sheet'!$Q:$Q,T$4)</f>
        <v/>
      </c>
    </row>
    <row r="39" ht="15.75" customHeight="1" s="12">
      <c r="C39" s="11" t="inlineStr">
        <is>
          <t>Table Linens</t>
        </is>
      </c>
      <c r="D39">
        <f>AVERAGEIFS('Sales Orders Sheet'!$O:$O,'Sales Orders Sheet'!$W:$W,C39)</f>
        <v/>
      </c>
      <c r="E39">
        <f>AVERAGEIFS('Sales Orders Sheet'!$P:$P,'Sales Orders Sheet'!$W:$W,C39)</f>
        <v/>
      </c>
      <c r="F39">
        <f>SUMIFS('Sales Orders Sheet'!$M:$M,'Sales Orders Sheet'!$W:$W,C39,'Sales Orders Sheet'!$Q:$Q,F$4)</f>
        <v/>
      </c>
      <c r="G39">
        <f>SUMIFS('Sales Orders Sheet'!$M:$M,'Sales Orders Sheet'!$W:$W,C39,'Sales Orders Sheet'!$Q:$Q,G$4)</f>
        <v/>
      </c>
      <c r="H39">
        <f>SUMIFS('Sales Orders Sheet'!$M:$M,'Sales Orders Sheet'!$W:$W,C39,'Sales Orders Sheet'!$Q:$Q,H$4)</f>
        <v/>
      </c>
      <c r="I39">
        <f>SUMIFS('Sales Orders Sheet'!$M:$M,'Sales Orders Sheet'!$W:$W,C39,'Sales Orders Sheet'!$Q:$Q,I$4)</f>
        <v/>
      </c>
      <c r="J39">
        <f>SUMIFS('Sales Orders Sheet'!$M:$M,'Sales Orders Sheet'!$W:$W,C39,'Sales Orders Sheet'!$Q:$Q,J$4)</f>
        <v/>
      </c>
      <c r="K39">
        <f>SUMIFS('Sales Orders Sheet'!$T:$T,'Sales Orders Sheet'!$W:$W,C39,'Sales Orders Sheet'!$Q:$Q,K$4)</f>
        <v/>
      </c>
      <c r="L39">
        <f>SUMIFS('Sales Orders Sheet'!$T:$T,'Sales Orders Sheet'!$W:$W,C39,'Sales Orders Sheet'!$Q:$Q,L$4)</f>
        <v/>
      </c>
      <c r="M39">
        <f>SUMIFS('Sales Orders Sheet'!$T:$T,'Sales Orders Sheet'!$W:$W,C39,'Sales Orders Sheet'!$Q:$Q,M$4)</f>
        <v/>
      </c>
      <c r="N39">
        <f>SUMIFS('Sales Orders Sheet'!$T:$T,'Sales Orders Sheet'!$W:$W,C39,'Sales Orders Sheet'!$Q:$Q,N$4)</f>
        <v/>
      </c>
      <c r="O39">
        <f>SUMIFS('Sales Orders Sheet'!$T:$T,'Sales Orders Sheet'!$W:$W,C39,'Sales Orders Sheet'!$Q:$Q,O$4)</f>
        <v/>
      </c>
      <c r="P39">
        <f>AVERAGEIFS('Sales Orders Sheet'!$N:$N,'Sales Orders Sheet'!$W:$W,C39,'Sales Orders Sheet'!$Q:$Q,P$4)</f>
        <v/>
      </c>
      <c r="Q39">
        <f>AVERAGEIFS('Sales Orders Sheet'!$N:$N,'Sales Orders Sheet'!$W:$W,C39,'Sales Orders Sheet'!$Q:$Q,Q$4)</f>
        <v/>
      </c>
      <c r="R39">
        <f>AVERAGEIFS('Sales Orders Sheet'!$N:$N,'Sales Orders Sheet'!$W:$W,C39,'Sales Orders Sheet'!$Q:$Q,R$4)</f>
        <v/>
      </c>
      <c r="S39">
        <f>AVERAGEIFS('Sales Orders Sheet'!$N:$N,'Sales Orders Sheet'!$W:$W,C39,'Sales Orders Sheet'!$Q:$Q,S$4)</f>
        <v/>
      </c>
      <c r="T39">
        <f>AVERAGEIFS('Sales Orders Sheet'!$N:$N,'Sales Orders Sheet'!$W:$W,C39,'Sales Orders Sheet'!$Q:$Q,T$4)</f>
        <v/>
      </c>
    </row>
    <row r="40" ht="15.75" customHeight="1" s="12">
      <c r="C40" s="11" t="inlineStr">
        <is>
          <t>Clocks</t>
        </is>
      </c>
      <c r="D40">
        <f>AVERAGEIFS('Sales Orders Sheet'!$O:$O,'Sales Orders Sheet'!$W:$W,C40)</f>
        <v/>
      </c>
      <c r="E40">
        <f>AVERAGEIFS('Sales Orders Sheet'!$P:$P,'Sales Orders Sheet'!$W:$W,C40)</f>
        <v/>
      </c>
      <c r="F40">
        <f>SUMIFS('Sales Orders Sheet'!$M:$M,'Sales Orders Sheet'!$W:$W,C40,'Sales Orders Sheet'!$Q:$Q,F$4)</f>
        <v/>
      </c>
      <c r="G40">
        <f>SUMIFS('Sales Orders Sheet'!$M:$M,'Sales Orders Sheet'!$W:$W,C40,'Sales Orders Sheet'!$Q:$Q,G$4)</f>
        <v/>
      </c>
      <c r="H40">
        <f>SUMIFS('Sales Orders Sheet'!$M:$M,'Sales Orders Sheet'!$W:$W,C40,'Sales Orders Sheet'!$Q:$Q,H$4)</f>
        <v/>
      </c>
      <c r="I40">
        <f>SUMIFS('Sales Orders Sheet'!$M:$M,'Sales Orders Sheet'!$W:$W,C40,'Sales Orders Sheet'!$Q:$Q,I$4)</f>
        <v/>
      </c>
      <c r="J40">
        <f>SUMIFS('Sales Orders Sheet'!$M:$M,'Sales Orders Sheet'!$W:$W,C40,'Sales Orders Sheet'!$Q:$Q,J$4)</f>
        <v/>
      </c>
      <c r="K40">
        <f>SUMIFS('Sales Orders Sheet'!$T:$T,'Sales Orders Sheet'!$W:$W,C40,'Sales Orders Sheet'!$Q:$Q,K$4)</f>
        <v/>
      </c>
      <c r="L40">
        <f>SUMIFS('Sales Orders Sheet'!$T:$T,'Sales Orders Sheet'!$W:$W,C40,'Sales Orders Sheet'!$Q:$Q,L$4)</f>
        <v/>
      </c>
      <c r="M40">
        <f>SUMIFS('Sales Orders Sheet'!$T:$T,'Sales Orders Sheet'!$W:$W,C40,'Sales Orders Sheet'!$Q:$Q,M$4)</f>
        <v/>
      </c>
      <c r="N40">
        <f>SUMIFS('Sales Orders Sheet'!$T:$T,'Sales Orders Sheet'!$W:$W,C40,'Sales Orders Sheet'!$Q:$Q,N$4)</f>
        <v/>
      </c>
      <c r="O40">
        <f>SUMIFS('Sales Orders Sheet'!$T:$T,'Sales Orders Sheet'!$W:$W,C40,'Sales Orders Sheet'!$Q:$Q,O$4)</f>
        <v/>
      </c>
      <c r="P40">
        <f>AVERAGEIFS('Sales Orders Sheet'!$N:$N,'Sales Orders Sheet'!$W:$W,C40,'Sales Orders Sheet'!$Q:$Q,P$4)</f>
        <v/>
      </c>
      <c r="Q40">
        <f>AVERAGEIFS('Sales Orders Sheet'!$N:$N,'Sales Orders Sheet'!$W:$W,C40,'Sales Orders Sheet'!$Q:$Q,Q$4)</f>
        <v/>
      </c>
      <c r="R40">
        <f>AVERAGEIFS('Sales Orders Sheet'!$N:$N,'Sales Orders Sheet'!$W:$W,C40,'Sales Orders Sheet'!$Q:$Q,R$4)</f>
        <v/>
      </c>
      <c r="S40">
        <f>AVERAGEIFS('Sales Orders Sheet'!$N:$N,'Sales Orders Sheet'!$W:$W,C40,'Sales Orders Sheet'!$Q:$Q,S$4)</f>
        <v/>
      </c>
      <c r="T40">
        <f>AVERAGEIFS('Sales Orders Sheet'!$N:$N,'Sales Orders Sheet'!$W:$W,C40,'Sales Orders Sheet'!$Q:$Q,T$4)</f>
        <v/>
      </c>
    </row>
    <row r="41" ht="15.75" customHeight="1" s="12">
      <c r="C41" s="11" t="inlineStr">
        <is>
          <t>Platters</t>
        </is>
      </c>
      <c r="D41">
        <f>AVERAGEIFS('Sales Orders Sheet'!$O:$O,'Sales Orders Sheet'!$W:$W,C41)</f>
        <v/>
      </c>
      <c r="E41">
        <f>AVERAGEIFS('Sales Orders Sheet'!$P:$P,'Sales Orders Sheet'!$W:$W,C41)</f>
        <v/>
      </c>
      <c r="F41">
        <f>SUMIFS('Sales Orders Sheet'!$M:$M,'Sales Orders Sheet'!$W:$W,C41,'Sales Orders Sheet'!$Q:$Q,F$4)</f>
        <v/>
      </c>
      <c r="G41">
        <f>SUMIFS('Sales Orders Sheet'!$M:$M,'Sales Orders Sheet'!$W:$W,C41,'Sales Orders Sheet'!$Q:$Q,G$4)</f>
        <v/>
      </c>
      <c r="H41">
        <f>SUMIFS('Sales Orders Sheet'!$M:$M,'Sales Orders Sheet'!$W:$W,C41,'Sales Orders Sheet'!$Q:$Q,H$4)</f>
        <v/>
      </c>
      <c r="I41">
        <f>SUMIFS('Sales Orders Sheet'!$M:$M,'Sales Orders Sheet'!$W:$W,C41,'Sales Orders Sheet'!$Q:$Q,I$4)</f>
        <v/>
      </c>
      <c r="J41">
        <f>SUMIFS('Sales Orders Sheet'!$M:$M,'Sales Orders Sheet'!$W:$W,C41,'Sales Orders Sheet'!$Q:$Q,J$4)</f>
        <v/>
      </c>
      <c r="K41">
        <f>SUMIFS('Sales Orders Sheet'!$T:$T,'Sales Orders Sheet'!$W:$W,C41,'Sales Orders Sheet'!$Q:$Q,K$4)</f>
        <v/>
      </c>
      <c r="L41">
        <f>SUMIFS('Sales Orders Sheet'!$T:$T,'Sales Orders Sheet'!$W:$W,C41,'Sales Orders Sheet'!$Q:$Q,L$4)</f>
        <v/>
      </c>
      <c r="M41">
        <f>SUMIFS('Sales Orders Sheet'!$T:$T,'Sales Orders Sheet'!$W:$W,C41,'Sales Orders Sheet'!$Q:$Q,M$4)</f>
        <v/>
      </c>
      <c r="N41">
        <f>SUMIFS('Sales Orders Sheet'!$T:$T,'Sales Orders Sheet'!$W:$W,C41,'Sales Orders Sheet'!$Q:$Q,N$4)</f>
        <v/>
      </c>
      <c r="O41">
        <f>SUMIFS('Sales Orders Sheet'!$T:$T,'Sales Orders Sheet'!$W:$W,C41,'Sales Orders Sheet'!$Q:$Q,O$4)</f>
        <v/>
      </c>
      <c r="P41">
        <f>AVERAGEIFS('Sales Orders Sheet'!$N:$N,'Sales Orders Sheet'!$W:$W,C41,'Sales Orders Sheet'!$Q:$Q,P$4)</f>
        <v/>
      </c>
      <c r="Q41">
        <f>AVERAGEIFS('Sales Orders Sheet'!$N:$N,'Sales Orders Sheet'!$W:$W,C41,'Sales Orders Sheet'!$Q:$Q,Q$4)</f>
        <v/>
      </c>
      <c r="R41">
        <f>AVERAGEIFS('Sales Orders Sheet'!$N:$N,'Sales Orders Sheet'!$W:$W,C41,'Sales Orders Sheet'!$Q:$Q,R$4)</f>
        <v/>
      </c>
      <c r="S41">
        <f>AVERAGEIFS('Sales Orders Sheet'!$N:$N,'Sales Orders Sheet'!$W:$W,C41,'Sales Orders Sheet'!$Q:$Q,S$4)</f>
        <v/>
      </c>
      <c r="T41">
        <f>AVERAGEIFS('Sales Orders Sheet'!$N:$N,'Sales Orders Sheet'!$W:$W,C41,'Sales Orders Sheet'!$Q:$Q,T$4)</f>
        <v/>
      </c>
    </row>
    <row r="42" ht="15.75" customHeight="1" s="12">
      <c r="C42" s="11" t="inlineStr">
        <is>
          <t>Wardrobes</t>
        </is>
      </c>
      <c r="D42">
        <f>AVERAGEIFS('Sales Orders Sheet'!$O:$O,'Sales Orders Sheet'!$W:$W,C42)</f>
        <v/>
      </c>
      <c r="E42">
        <f>AVERAGEIFS('Sales Orders Sheet'!$P:$P,'Sales Orders Sheet'!$W:$W,C42)</f>
        <v/>
      </c>
      <c r="F42">
        <f>SUMIFS('Sales Orders Sheet'!$M:$M,'Sales Orders Sheet'!$W:$W,C42,'Sales Orders Sheet'!$Q:$Q,F$4)</f>
        <v/>
      </c>
      <c r="G42">
        <f>SUMIFS('Sales Orders Sheet'!$M:$M,'Sales Orders Sheet'!$W:$W,C42,'Sales Orders Sheet'!$Q:$Q,G$4)</f>
        <v/>
      </c>
      <c r="H42">
        <f>SUMIFS('Sales Orders Sheet'!$M:$M,'Sales Orders Sheet'!$W:$W,C42,'Sales Orders Sheet'!$Q:$Q,H$4)</f>
        <v/>
      </c>
      <c r="I42">
        <f>SUMIFS('Sales Orders Sheet'!$M:$M,'Sales Orders Sheet'!$W:$W,C42,'Sales Orders Sheet'!$Q:$Q,I$4)</f>
        <v/>
      </c>
      <c r="J42">
        <f>SUMIFS('Sales Orders Sheet'!$M:$M,'Sales Orders Sheet'!$W:$W,C42,'Sales Orders Sheet'!$Q:$Q,J$4)</f>
        <v/>
      </c>
      <c r="K42">
        <f>SUMIFS('Sales Orders Sheet'!$T:$T,'Sales Orders Sheet'!$W:$W,C42,'Sales Orders Sheet'!$Q:$Q,K$4)</f>
        <v/>
      </c>
      <c r="L42">
        <f>SUMIFS('Sales Orders Sheet'!$T:$T,'Sales Orders Sheet'!$W:$W,C42,'Sales Orders Sheet'!$Q:$Q,L$4)</f>
        <v/>
      </c>
      <c r="M42">
        <f>SUMIFS('Sales Orders Sheet'!$T:$T,'Sales Orders Sheet'!$W:$W,C42,'Sales Orders Sheet'!$Q:$Q,M$4)</f>
        <v/>
      </c>
      <c r="N42">
        <f>SUMIFS('Sales Orders Sheet'!$T:$T,'Sales Orders Sheet'!$W:$W,C42,'Sales Orders Sheet'!$Q:$Q,N$4)</f>
        <v/>
      </c>
      <c r="O42">
        <f>SUMIFS('Sales Orders Sheet'!$T:$T,'Sales Orders Sheet'!$W:$W,C42,'Sales Orders Sheet'!$Q:$Q,O$4)</f>
        <v/>
      </c>
      <c r="P42">
        <f>AVERAGEIFS('Sales Orders Sheet'!$N:$N,'Sales Orders Sheet'!$W:$W,C42,'Sales Orders Sheet'!$Q:$Q,P$4)</f>
        <v/>
      </c>
      <c r="Q42">
        <f>AVERAGEIFS('Sales Orders Sheet'!$N:$N,'Sales Orders Sheet'!$W:$W,C42,'Sales Orders Sheet'!$Q:$Q,Q$4)</f>
        <v/>
      </c>
      <c r="R42">
        <f>AVERAGEIFS('Sales Orders Sheet'!$N:$N,'Sales Orders Sheet'!$W:$W,C42,'Sales Orders Sheet'!$Q:$Q,R$4)</f>
        <v/>
      </c>
      <c r="S42">
        <f>AVERAGEIFS('Sales Orders Sheet'!$N:$N,'Sales Orders Sheet'!$W:$W,C42,'Sales Orders Sheet'!$Q:$Q,S$4)</f>
        <v/>
      </c>
      <c r="T42">
        <f>AVERAGEIFS('Sales Orders Sheet'!$N:$N,'Sales Orders Sheet'!$W:$W,C42,'Sales Orders Sheet'!$Q:$Q,T$4)</f>
        <v/>
      </c>
    </row>
    <row r="43" ht="15.75" customHeight="1" s="12">
      <c r="C43" s="11" t="inlineStr">
        <is>
          <t>Floor Lamps</t>
        </is>
      </c>
      <c r="D43">
        <f>AVERAGEIFS('Sales Orders Sheet'!$O:$O,'Sales Orders Sheet'!$W:$W,C43)</f>
        <v/>
      </c>
      <c r="E43">
        <f>AVERAGEIFS('Sales Orders Sheet'!$P:$P,'Sales Orders Sheet'!$W:$W,C43)</f>
        <v/>
      </c>
      <c r="F43">
        <f>SUMIFS('Sales Orders Sheet'!$M:$M,'Sales Orders Sheet'!$W:$W,C43,'Sales Orders Sheet'!$Q:$Q,F$4)</f>
        <v/>
      </c>
      <c r="G43">
        <f>SUMIFS('Sales Orders Sheet'!$M:$M,'Sales Orders Sheet'!$W:$W,C43,'Sales Orders Sheet'!$Q:$Q,G$4)</f>
        <v/>
      </c>
      <c r="H43">
        <f>SUMIFS('Sales Orders Sheet'!$M:$M,'Sales Orders Sheet'!$W:$W,C43,'Sales Orders Sheet'!$Q:$Q,H$4)</f>
        <v/>
      </c>
      <c r="I43">
        <f>SUMIFS('Sales Orders Sheet'!$M:$M,'Sales Orders Sheet'!$W:$W,C43,'Sales Orders Sheet'!$Q:$Q,I$4)</f>
        <v/>
      </c>
      <c r="J43">
        <f>SUMIFS('Sales Orders Sheet'!$M:$M,'Sales Orders Sheet'!$W:$W,C43,'Sales Orders Sheet'!$Q:$Q,J$4)</f>
        <v/>
      </c>
      <c r="K43">
        <f>SUMIFS('Sales Orders Sheet'!$T:$T,'Sales Orders Sheet'!$W:$W,C43,'Sales Orders Sheet'!$Q:$Q,K$4)</f>
        <v/>
      </c>
      <c r="L43">
        <f>SUMIFS('Sales Orders Sheet'!$T:$T,'Sales Orders Sheet'!$W:$W,C43,'Sales Orders Sheet'!$Q:$Q,L$4)</f>
        <v/>
      </c>
      <c r="M43">
        <f>SUMIFS('Sales Orders Sheet'!$T:$T,'Sales Orders Sheet'!$W:$W,C43,'Sales Orders Sheet'!$Q:$Q,M$4)</f>
        <v/>
      </c>
      <c r="N43">
        <f>SUMIFS('Sales Orders Sheet'!$T:$T,'Sales Orders Sheet'!$W:$W,C43,'Sales Orders Sheet'!$Q:$Q,N$4)</f>
        <v/>
      </c>
      <c r="O43">
        <f>SUMIFS('Sales Orders Sheet'!$T:$T,'Sales Orders Sheet'!$W:$W,C43,'Sales Orders Sheet'!$Q:$Q,O$4)</f>
        <v/>
      </c>
      <c r="P43">
        <f>AVERAGEIFS('Sales Orders Sheet'!$N:$N,'Sales Orders Sheet'!$W:$W,C43,'Sales Orders Sheet'!$Q:$Q,P$4)</f>
        <v/>
      </c>
      <c r="Q43">
        <f>AVERAGEIFS('Sales Orders Sheet'!$N:$N,'Sales Orders Sheet'!$W:$W,C43,'Sales Orders Sheet'!$Q:$Q,Q$4)</f>
        <v/>
      </c>
      <c r="R43">
        <f>AVERAGEIFS('Sales Orders Sheet'!$N:$N,'Sales Orders Sheet'!$W:$W,C43,'Sales Orders Sheet'!$Q:$Q,R$4)</f>
        <v/>
      </c>
      <c r="S43">
        <f>AVERAGEIFS('Sales Orders Sheet'!$N:$N,'Sales Orders Sheet'!$W:$W,C43,'Sales Orders Sheet'!$Q:$Q,S$4)</f>
        <v/>
      </c>
      <c r="T43">
        <f>AVERAGEIFS('Sales Orders Sheet'!$N:$N,'Sales Orders Sheet'!$W:$W,C43,'Sales Orders Sheet'!$Q:$Q,T$4)</f>
        <v/>
      </c>
    </row>
    <row r="44" ht="15.75" customHeight="1" s="12">
      <c r="C44" s="11" t="inlineStr">
        <is>
          <t>Rugs</t>
        </is>
      </c>
      <c r="D44">
        <f>AVERAGEIFS('Sales Orders Sheet'!$O:$O,'Sales Orders Sheet'!$W:$W,C44)</f>
        <v/>
      </c>
      <c r="E44">
        <f>AVERAGEIFS('Sales Orders Sheet'!$P:$P,'Sales Orders Sheet'!$W:$W,C44)</f>
        <v/>
      </c>
      <c r="F44">
        <f>SUMIFS('Sales Orders Sheet'!$M:$M,'Sales Orders Sheet'!$W:$W,C44,'Sales Orders Sheet'!$Q:$Q,F$4)</f>
        <v/>
      </c>
      <c r="G44">
        <f>SUMIFS('Sales Orders Sheet'!$M:$M,'Sales Orders Sheet'!$W:$W,C44,'Sales Orders Sheet'!$Q:$Q,G$4)</f>
        <v/>
      </c>
      <c r="H44">
        <f>SUMIFS('Sales Orders Sheet'!$M:$M,'Sales Orders Sheet'!$W:$W,C44,'Sales Orders Sheet'!$Q:$Q,H$4)</f>
        <v/>
      </c>
      <c r="I44">
        <f>SUMIFS('Sales Orders Sheet'!$M:$M,'Sales Orders Sheet'!$W:$W,C44,'Sales Orders Sheet'!$Q:$Q,I$4)</f>
        <v/>
      </c>
      <c r="J44">
        <f>SUMIFS('Sales Orders Sheet'!$M:$M,'Sales Orders Sheet'!$W:$W,C44,'Sales Orders Sheet'!$Q:$Q,J$4)</f>
        <v/>
      </c>
      <c r="K44">
        <f>SUMIFS('Sales Orders Sheet'!$T:$T,'Sales Orders Sheet'!$W:$W,C44,'Sales Orders Sheet'!$Q:$Q,K$4)</f>
        <v/>
      </c>
      <c r="L44">
        <f>SUMIFS('Sales Orders Sheet'!$T:$T,'Sales Orders Sheet'!$W:$W,C44,'Sales Orders Sheet'!$Q:$Q,L$4)</f>
        <v/>
      </c>
      <c r="M44">
        <f>SUMIFS('Sales Orders Sheet'!$T:$T,'Sales Orders Sheet'!$W:$W,C44,'Sales Orders Sheet'!$Q:$Q,M$4)</f>
        <v/>
      </c>
      <c r="N44">
        <f>SUMIFS('Sales Orders Sheet'!$T:$T,'Sales Orders Sheet'!$W:$W,C44,'Sales Orders Sheet'!$Q:$Q,N$4)</f>
        <v/>
      </c>
      <c r="O44">
        <f>SUMIFS('Sales Orders Sheet'!$T:$T,'Sales Orders Sheet'!$W:$W,C44,'Sales Orders Sheet'!$Q:$Q,O$4)</f>
        <v/>
      </c>
      <c r="P44">
        <f>AVERAGEIFS('Sales Orders Sheet'!$N:$N,'Sales Orders Sheet'!$W:$W,C44,'Sales Orders Sheet'!$Q:$Q,P$4)</f>
        <v/>
      </c>
      <c r="Q44">
        <f>AVERAGEIFS('Sales Orders Sheet'!$N:$N,'Sales Orders Sheet'!$W:$W,C44,'Sales Orders Sheet'!$Q:$Q,Q$4)</f>
        <v/>
      </c>
      <c r="R44">
        <f>AVERAGEIFS('Sales Orders Sheet'!$N:$N,'Sales Orders Sheet'!$W:$W,C44,'Sales Orders Sheet'!$Q:$Q,R$4)</f>
        <v/>
      </c>
      <c r="S44">
        <f>AVERAGEIFS('Sales Orders Sheet'!$N:$N,'Sales Orders Sheet'!$W:$W,C44,'Sales Orders Sheet'!$Q:$Q,S$4)</f>
        <v/>
      </c>
      <c r="T44">
        <f>AVERAGEIFS('Sales Orders Sheet'!$N:$N,'Sales Orders Sheet'!$W:$W,C44,'Sales Orders Sheet'!$Q:$Q,T$4)</f>
        <v/>
      </c>
    </row>
    <row r="45" ht="15.75" customHeight="1" s="12">
      <c r="C45" s="11" t="inlineStr">
        <is>
          <t>Collectibles</t>
        </is>
      </c>
      <c r="D45">
        <f>AVERAGEIFS('Sales Orders Sheet'!$O:$O,'Sales Orders Sheet'!$W:$W,C45)</f>
        <v/>
      </c>
      <c r="E45">
        <f>AVERAGEIFS('Sales Orders Sheet'!$P:$P,'Sales Orders Sheet'!$W:$W,C45)</f>
        <v/>
      </c>
      <c r="F45">
        <f>SUMIFS('Sales Orders Sheet'!$M:$M,'Sales Orders Sheet'!$W:$W,C45,'Sales Orders Sheet'!$Q:$Q,F$4)</f>
        <v/>
      </c>
      <c r="G45">
        <f>SUMIFS('Sales Orders Sheet'!$M:$M,'Sales Orders Sheet'!$W:$W,C45,'Sales Orders Sheet'!$Q:$Q,G$4)</f>
        <v/>
      </c>
      <c r="H45">
        <f>SUMIFS('Sales Orders Sheet'!$M:$M,'Sales Orders Sheet'!$W:$W,C45,'Sales Orders Sheet'!$Q:$Q,H$4)</f>
        <v/>
      </c>
      <c r="I45">
        <f>SUMIFS('Sales Orders Sheet'!$M:$M,'Sales Orders Sheet'!$W:$W,C45,'Sales Orders Sheet'!$Q:$Q,I$4)</f>
        <v/>
      </c>
      <c r="J45">
        <f>SUMIFS('Sales Orders Sheet'!$M:$M,'Sales Orders Sheet'!$W:$W,C45,'Sales Orders Sheet'!$Q:$Q,J$4)</f>
        <v/>
      </c>
      <c r="K45">
        <f>SUMIFS('Sales Orders Sheet'!$T:$T,'Sales Orders Sheet'!$W:$W,C45,'Sales Orders Sheet'!$Q:$Q,K$4)</f>
        <v/>
      </c>
      <c r="L45">
        <f>SUMIFS('Sales Orders Sheet'!$T:$T,'Sales Orders Sheet'!$W:$W,C45,'Sales Orders Sheet'!$Q:$Q,L$4)</f>
        <v/>
      </c>
      <c r="M45">
        <f>SUMIFS('Sales Orders Sheet'!$T:$T,'Sales Orders Sheet'!$W:$W,C45,'Sales Orders Sheet'!$Q:$Q,M$4)</f>
        <v/>
      </c>
      <c r="N45">
        <f>SUMIFS('Sales Orders Sheet'!$T:$T,'Sales Orders Sheet'!$W:$W,C45,'Sales Orders Sheet'!$Q:$Q,N$4)</f>
        <v/>
      </c>
      <c r="O45">
        <f>SUMIFS('Sales Orders Sheet'!$T:$T,'Sales Orders Sheet'!$W:$W,C45,'Sales Orders Sheet'!$Q:$Q,O$4)</f>
        <v/>
      </c>
      <c r="P45">
        <f>AVERAGEIFS('Sales Orders Sheet'!$N:$N,'Sales Orders Sheet'!$W:$W,C45,'Sales Orders Sheet'!$Q:$Q,P$4)</f>
        <v/>
      </c>
      <c r="Q45">
        <f>AVERAGEIFS('Sales Orders Sheet'!$N:$N,'Sales Orders Sheet'!$W:$W,C45,'Sales Orders Sheet'!$Q:$Q,Q$4)</f>
        <v/>
      </c>
      <c r="R45">
        <f>AVERAGEIFS('Sales Orders Sheet'!$N:$N,'Sales Orders Sheet'!$W:$W,C45,'Sales Orders Sheet'!$Q:$Q,R$4)</f>
        <v/>
      </c>
      <c r="S45">
        <f>AVERAGEIFS('Sales Orders Sheet'!$N:$N,'Sales Orders Sheet'!$W:$W,C45,'Sales Orders Sheet'!$Q:$Q,S$4)</f>
        <v/>
      </c>
      <c r="T45">
        <f>AVERAGEIFS('Sales Orders Sheet'!$N:$N,'Sales Orders Sheet'!$W:$W,C45,'Sales Orders Sheet'!$Q:$Q,T$4)</f>
        <v/>
      </c>
    </row>
    <row r="46" ht="15.75" customHeight="1" s="12">
      <c r="C46" s="11" t="inlineStr">
        <is>
          <t>Bean Bags</t>
        </is>
      </c>
      <c r="D46">
        <f>AVERAGEIFS('Sales Orders Sheet'!$O:$O,'Sales Orders Sheet'!$W:$W,C46)</f>
        <v/>
      </c>
      <c r="E46">
        <f>AVERAGEIFS('Sales Orders Sheet'!$P:$P,'Sales Orders Sheet'!$W:$W,C46)</f>
        <v/>
      </c>
      <c r="F46">
        <f>SUMIFS('Sales Orders Sheet'!$M:$M,'Sales Orders Sheet'!$W:$W,C46,'Sales Orders Sheet'!$Q:$Q,F$4)</f>
        <v/>
      </c>
      <c r="G46">
        <f>SUMIFS('Sales Orders Sheet'!$M:$M,'Sales Orders Sheet'!$W:$W,C46,'Sales Orders Sheet'!$Q:$Q,G$4)</f>
        <v/>
      </c>
      <c r="H46">
        <f>SUMIFS('Sales Orders Sheet'!$M:$M,'Sales Orders Sheet'!$W:$W,C46,'Sales Orders Sheet'!$Q:$Q,H$4)</f>
        <v/>
      </c>
      <c r="I46">
        <f>SUMIFS('Sales Orders Sheet'!$M:$M,'Sales Orders Sheet'!$W:$W,C46,'Sales Orders Sheet'!$Q:$Q,I$4)</f>
        <v/>
      </c>
      <c r="J46">
        <f>SUMIFS('Sales Orders Sheet'!$M:$M,'Sales Orders Sheet'!$W:$W,C46,'Sales Orders Sheet'!$Q:$Q,J$4)</f>
        <v/>
      </c>
      <c r="K46">
        <f>SUMIFS('Sales Orders Sheet'!$T:$T,'Sales Orders Sheet'!$W:$W,C46,'Sales Orders Sheet'!$Q:$Q,K$4)</f>
        <v/>
      </c>
      <c r="L46">
        <f>SUMIFS('Sales Orders Sheet'!$T:$T,'Sales Orders Sheet'!$W:$W,C46,'Sales Orders Sheet'!$Q:$Q,L$4)</f>
        <v/>
      </c>
      <c r="M46">
        <f>SUMIFS('Sales Orders Sheet'!$T:$T,'Sales Orders Sheet'!$W:$W,C46,'Sales Orders Sheet'!$Q:$Q,M$4)</f>
        <v/>
      </c>
      <c r="N46">
        <f>SUMIFS('Sales Orders Sheet'!$T:$T,'Sales Orders Sheet'!$W:$W,C46,'Sales Orders Sheet'!$Q:$Q,N$4)</f>
        <v/>
      </c>
      <c r="O46">
        <f>SUMIFS('Sales Orders Sheet'!$T:$T,'Sales Orders Sheet'!$W:$W,C46,'Sales Orders Sheet'!$Q:$Q,O$4)</f>
        <v/>
      </c>
      <c r="P46">
        <f>AVERAGEIFS('Sales Orders Sheet'!$N:$N,'Sales Orders Sheet'!$W:$W,C46,'Sales Orders Sheet'!$Q:$Q,P$4)</f>
        <v/>
      </c>
      <c r="Q46">
        <f>AVERAGEIFS('Sales Orders Sheet'!$N:$N,'Sales Orders Sheet'!$W:$W,C46,'Sales Orders Sheet'!$Q:$Q,Q$4)</f>
        <v/>
      </c>
      <c r="R46">
        <f>AVERAGEIFS('Sales Orders Sheet'!$N:$N,'Sales Orders Sheet'!$W:$W,C46,'Sales Orders Sheet'!$Q:$Q,R$4)</f>
        <v/>
      </c>
      <c r="S46">
        <f>AVERAGEIFS('Sales Orders Sheet'!$N:$N,'Sales Orders Sheet'!$W:$W,C46,'Sales Orders Sheet'!$Q:$Q,S$4)</f>
        <v/>
      </c>
      <c r="T46">
        <f>AVERAGEIFS('Sales Orders Sheet'!$N:$N,'Sales Orders Sheet'!$W:$W,C46,'Sales Orders Sheet'!$Q:$Q,T$4)</f>
        <v/>
      </c>
    </row>
    <row r="47" ht="15.75" customHeight="1" s="12">
      <c r="C47" s="11" t="inlineStr">
        <is>
          <t>Festive</t>
        </is>
      </c>
      <c r="D47">
        <f>AVERAGEIFS('Sales Orders Sheet'!$O:$O,'Sales Orders Sheet'!$W:$W,C47)</f>
        <v/>
      </c>
      <c r="E47">
        <f>AVERAGEIFS('Sales Orders Sheet'!$P:$P,'Sales Orders Sheet'!$W:$W,C47)</f>
        <v/>
      </c>
      <c r="F47">
        <f>SUMIFS('Sales Orders Sheet'!$M:$M,'Sales Orders Sheet'!$W:$W,C47,'Sales Orders Sheet'!$Q:$Q,F$4)</f>
        <v/>
      </c>
      <c r="G47">
        <f>SUMIFS('Sales Orders Sheet'!$M:$M,'Sales Orders Sheet'!$W:$W,C47,'Sales Orders Sheet'!$Q:$Q,G$4)</f>
        <v/>
      </c>
      <c r="H47">
        <f>SUMIFS('Sales Orders Sheet'!$M:$M,'Sales Orders Sheet'!$W:$W,C47,'Sales Orders Sheet'!$Q:$Q,H$4)</f>
        <v/>
      </c>
      <c r="I47">
        <f>SUMIFS('Sales Orders Sheet'!$M:$M,'Sales Orders Sheet'!$W:$W,C47,'Sales Orders Sheet'!$Q:$Q,I$4)</f>
        <v/>
      </c>
      <c r="J47">
        <f>SUMIFS('Sales Orders Sheet'!$M:$M,'Sales Orders Sheet'!$W:$W,C47,'Sales Orders Sheet'!$Q:$Q,J$4)</f>
        <v/>
      </c>
      <c r="K47">
        <f>SUMIFS('Sales Orders Sheet'!$T:$T,'Sales Orders Sheet'!$W:$W,C47,'Sales Orders Sheet'!$Q:$Q,K$4)</f>
        <v/>
      </c>
      <c r="L47">
        <f>SUMIFS('Sales Orders Sheet'!$T:$T,'Sales Orders Sheet'!$W:$W,C47,'Sales Orders Sheet'!$Q:$Q,L$4)</f>
        <v/>
      </c>
      <c r="M47">
        <f>SUMIFS('Sales Orders Sheet'!$T:$T,'Sales Orders Sheet'!$W:$W,C47,'Sales Orders Sheet'!$Q:$Q,M$4)</f>
        <v/>
      </c>
      <c r="N47">
        <f>SUMIFS('Sales Orders Sheet'!$T:$T,'Sales Orders Sheet'!$W:$W,C47,'Sales Orders Sheet'!$Q:$Q,N$4)</f>
        <v/>
      </c>
      <c r="O47">
        <f>SUMIFS('Sales Orders Sheet'!$T:$T,'Sales Orders Sheet'!$W:$W,C47,'Sales Orders Sheet'!$Q:$Q,O$4)</f>
        <v/>
      </c>
      <c r="P47">
        <f>AVERAGEIFS('Sales Orders Sheet'!$N:$N,'Sales Orders Sheet'!$W:$W,C47,'Sales Orders Sheet'!$Q:$Q,P$4)</f>
        <v/>
      </c>
      <c r="Q47">
        <f>AVERAGEIFS('Sales Orders Sheet'!$N:$N,'Sales Orders Sheet'!$W:$W,C47,'Sales Orders Sheet'!$Q:$Q,Q$4)</f>
        <v/>
      </c>
      <c r="R47">
        <f>AVERAGEIFS('Sales Orders Sheet'!$N:$N,'Sales Orders Sheet'!$W:$W,C47,'Sales Orders Sheet'!$Q:$Q,R$4)</f>
        <v/>
      </c>
      <c r="S47">
        <f>AVERAGEIFS('Sales Orders Sheet'!$N:$N,'Sales Orders Sheet'!$W:$W,C47,'Sales Orders Sheet'!$Q:$Q,S$4)</f>
        <v/>
      </c>
      <c r="T47">
        <f>AVERAGEIFS('Sales Orders Sheet'!$N:$N,'Sales Orders Sheet'!$W:$W,C47,'Sales Orders Sheet'!$Q:$Q,T$4)</f>
        <v/>
      </c>
    </row>
    <row r="48" ht="15.75" customHeight="1" s="12">
      <c r="C48" s="11" t="inlineStr">
        <is>
          <t>Pillows</t>
        </is>
      </c>
      <c r="D48">
        <f>AVERAGEIFS('Sales Orders Sheet'!$O:$O,'Sales Orders Sheet'!$W:$W,C48)</f>
        <v/>
      </c>
      <c r="E48">
        <f>AVERAGEIFS('Sales Orders Sheet'!$P:$P,'Sales Orders Sheet'!$W:$W,C48)</f>
        <v/>
      </c>
      <c r="F48">
        <f>SUMIFS('Sales Orders Sheet'!$M:$M,'Sales Orders Sheet'!$W:$W,C48,'Sales Orders Sheet'!$Q:$Q,F$4)</f>
        <v/>
      </c>
      <c r="G48">
        <f>SUMIFS('Sales Orders Sheet'!$M:$M,'Sales Orders Sheet'!$W:$W,C48,'Sales Orders Sheet'!$Q:$Q,G$4)</f>
        <v/>
      </c>
      <c r="H48">
        <f>SUMIFS('Sales Orders Sheet'!$M:$M,'Sales Orders Sheet'!$W:$W,C48,'Sales Orders Sheet'!$Q:$Q,H$4)</f>
        <v/>
      </c>
      <c r="I48">
        <f>SUMIFS('Sales Orders Sheet'!$M:$M,'Sales Orders Sheet'!$W:$W,C48,'Sales Orders Sheet'!$Q:$Q,I$4)</f>
        <v/>
      </c>
      <c r="J48">
        <f>SUMIFS('Sales Orders Sheet'!$M:$M,'Sales Orders Sheet'!$W:$W,C48,'Sales Orders Sheet'!$Q:$Q,J$4)</f>
        <v/>
      </c>
      <c r="K48">
        <f>SUMIFS('Sales Orders Sheet'!$T:$T,'Sales Orders Sheet'!$W:$W,C48,'Sales Orders Sheet'!$Q:$Q,K$4)</f>
        <v/>
      </c>
      <c r="L48">
        <f>SUMIFS('Sales Orders Sheet'!$T:$T,'Sales Orders Sheet'!$W:$W,C48,'Sales Orders Sheet'!$Q:$Q,L$4)</f>
        <v/>
      </c>
      <c r="M48">
        <f>SUMIFS('Sales Orders Sheet'!$T:$T,'Sales Orders Sheet'!$W:$W,C48,'Sales Orders Sheet'!$Q:$Q,M$4)</f>
        <v/>
      </c>
      <c r="N48">
        <f>SUMIFS('Sales Orders Sheet'!$T:$T,'Sales Orders Sheet'!$W:$W,C48,'Sales Orders Sheet'!$Q:$Q,N$4)</f>
        <v/>
      </c>
      <c r="O48">
        <f>SUMIFS('Sales Orders Sheet'!$T:$T,'Sales Orders Sheet'!$W:$W,C48,'Sales Orders Sheet'!$Q:$Q,O$4)</f>
        <v/>
      </c>
      <c r="P48">
        <f>AVERAGEIFS('Sales Orders Sheet'!$N:$N,'Sales Orders Sheet'!$W:$W,C48,'Sales Orders Sheet'!$Q:$Q,P$4)</f>
        <v/>
      </c>
      <c r="Q48">
        <f>AVERAGEIFS('Sales Orders Sheet'!$N:$N,'Sales Orders Sheet'!$W:$W,C48,'Sales Orders Sheet'!$Q:$Q,Q$4)</f>
        <v/>
      </c>
      <c r="R48">
        <f>AVERAGEIFS('Sales Orders Sheet'!$N:$N,'Sales Orders Sheet'!$W:$W,C48,'Sales Orders Sheet'!$Q:$Q,R$4)</f>
        <v/>
      </c>
      <c r="S48">
        <f>AVERAGEIFS('Sales Orders Sheet'!$N:$N,'Sales Orders Sheet'!$W:$W,C48,'Sales Orders Sheet'!$Q:$Q,S$4)</f>
        <v/>
      </c>
      <c r="T48">
        <f>AVERAGEIFS('Sales Orders Sheet'!$N:$N,'Sales Orders Sheet'!$W:$W,C48,'Sales Orders Sheet'!$Q:$Q,T$4)</f>
        <v/>
      </c>
    </row>
    <row r="49" ht="15.75" customHeight="1" s="12">
      <c r="C49" s="11" t="inlineStr">
        <is>
          <t>Home Fragrances</t>
        </is>
      </c>
      <c r="D49">
        <f>AVERAGEIFS('Sales Orders Sheet'!$O:$O,'Sales Orders Sheet'!$W:$W,C49)</f>
        <v/>
      </c>
      <c r="E49">
        <f>AVERAGEIFS('Sales Orders Sheet'!$P:$P,'Sales Orders Sheet'!$W:$W,C49)</f>
        <v/>
      </c>
      <c r="F49">
        <f>SUMIFS('Sales Orders Sheet'!$M:$M,'Sales Orders Sheet'!$W:$W,C49,'Sales Orders Sheet'!$Q:$Q,F$4)</f>
        <v/>
      </c>
      <c r="G49">
        <f>SUMIFS('Sales Orders Sheet'!$M:$M,'Sales Orders Sheet'!$W:$W,C49,'Sales Orders Sheet'!$Q:$Q,G$4)</f>
        <v/>
      </c>
      <c r="H49">
        <f>SUMIFS('Sales Orders Sheet'!$M:$M,'Sales Orders Sheet'!$W:$W,C49,'Sales Orders Sheet'!$Q:$Q,H$4)</f>
        <v/>
      </c>
      <c r="I49">
        <f>SUMIFS('Sales Orders Sheet'!$M:$M,'Sales Orders Sheet'!$W:$W,C49,'Sales Orders Sheet'!$Q:$Q,I$4)</f>
        <v/>
      </c>
      <c r="J49">
        <f>SUMIFS('Sales Orders Sheet'!$M:$M,'Sales Orders Sheet'!$W:$W,C49,'Sales Orders Sheet'!$Q:$Q,J$4)</f>
        <v/>
      </c>
      <c r="K49">
        <f>SUMIFS('Sales Orders Sheet'!$T:$T,'Sales Orders Sheet'!$W:$W,C49,'Sales Orders Sheet'!$Q:$Q,K$4)</f>
        <v/>
      </c>
      <c r="L49">
        <f>SUMIFS('Sales Orders Sheet'!$T:$T,'Sales Orders Sheet'!$W:$W,C49,'Sales Orders Sheet'!$Q:$Q,L$4)</f>
        <v/>
      </c>
      <c r="M49">
        <f>SUMIFS('Sales Orders Sheet'!$T:$T,'Sales Orders Sheet'!$W:$W,C49,'Sales Orders Sheet'!$Q:$Q,M$4)</f>
        <v/>
      </c>
      <c r="N49">
        <f>SUMIFS('Sales Orders Sheet'!$T:$T,'Sales Orders Sheet'!$W:$W,C49,'Sales Orders Sheet'!$Q:$Q,N$4)</f>
        <v/>
      </c>
      <c r="O49">
        <f>SUMIFS('Sales Orders Sheet'!$T:$T,'Sales Orders Sheet'!$W:$W,C49,'Sales Orders Sheet'!$Q:$Q,O$4)</f>
        <v/>
      </c>
      <c r="P49">
        <f>AVERAGEIFS('Sales Orders Sheet'!$N:$N,'Sales Orders Sheet'!$W:$W,C49,'Sales Orders Sheet'!$Q:$Q,P$4)</f>
        <v/>
      </c>
      <c r="Q49">
        <f>AVERAGEIFS('Sales Orders Sheet'!$N:$N,'Sales Orders Sheet'!$W:$W,C49,'Sales Orders Sheet'!$Q:$Q,Q$4)</f>
        <v/>
      </c>
      <c r="R49">
        <f>AVERAGEIFS('Sales Orders Sheet'!$N:$N,'Sales Orders Sheet'!$W:$W,C49,'Sales Orders Sheet'!$Q:$Q,R$4)</f>
        <v/>
      </c>
      <c r="S49">
        <f>AVERAGEIFS('Sales Orders Sheet'!$N:$N,'Sales Orders Sheet'!$W:$W,C49,'Sales Orders Sheet'!$Q:$Q,S$4)</f>
        <v/>
      </c>
      <c r="T49">
        <f>AVERAGEIFS('Sales Orders Sheet'!$N:$N,'Sales Orders Sheet'!$W:$W,C49,'Sales Orders Sheet'!$Q:$Q,T$4)</f>
        <v/>
      </c>
    </row>
    <row r="50" ht="15.75" customHeight="1" s="12">
      <c r="C50" s="11" t="inlineStr">
        <is>
          <t>Sculptures</t>
        </is>
      </c>
      <c r="D50">
        <f>AVERAGEIFS('Sales Orders Sheet'!$O:$O,'Sales Orders Sheet'!$W:$W,C50)</f>
        <v/>
      </c>
      <c r="E50">
        <f>AVERAGEIFS('Sales Orders Sheet'!$P:$P,'Sales Orders Sheet'!$W:$W,C50)</f>
        <v/>
      </c>
      <c r="F50">
        <f>SUMIFS('Sales Orders Sheet'!$M:$M,'Sales Orders Sheet'!$W:$W,C50,'Sales Orders Sheet'!$Q:$Q,F$4)</f>
        <v/>
      </c>
      <c r="G50">
        <f>SUMIFS('Sales Orders Sheet'!$M:$M,'Sales Orders Sheet'!$W:$W,C50,'Sales Orders Sheet'!$Q:$Q,G$4)</f>
        <v/>
      </c>
      <c r="H50">
        <f>SUMIFS('Sales Orders Sheet'!$M:$M,'Sales Orders Sheet'!$W:$W,C50,'Sales Orders Sheet'!$Q:$Q,H$4)</f>
        <v/>
      </c>
      <c r="I50">
        <f>SUMIFS('Sales Orders Sheet'!$M:$M,'Sales Orders Sheet'!$W:$W,C50,'Sales Orders Sheet'!$Q:$Q,I$4)</f>
        <v/>
      </c>
      <c r="J50">
        <f>SUMIFS('Sales Orders Sheet'!$M:$M,'Sales Orders Sheet'!$W:$W,C50,'Sales Orders Sheet'!$Q:$Q,J$4)</f>
        <v/>
      </c>
      <c r="K50">
        <f>SUMIFS('Sales Orders Sheet'!$T:$T,'Sales Orders Sheet'!$W:$W,C50,'Sales Orders Sheet'!$Q:$Q,K$4)</f>
        <v/>
      </c>
      <c r="L50">
        <f>SUMIFS('Sales Orders Sheet'!$T:$T,'Sales Orders Sheet'!$W:$W,C50,'Sales Orders Sheet'!$Q:$Q,L$4)</f>
        <v/>
      </c>
      <c r="M50">
        <f>SUMIFS('Sales Orders Sheet'!$T:$T,'Sales Orders Sheet'!$W:$W,C50,'Sales Orders Sheet'!$Q:$Q,M$4)</f>
        <v/>
      </c>
      <c r="N50">
        <f>SUMIFS('Sales Orders Sheet'!$T:$T,'Sales Orders Sheet'!$W:$W,C50,'Sales Orders Sheet'!$Q:$Q,N$4)</f>
        <v/>
      </c>
      <c r="O50">
        <f>SUMIFS('Sales Orders Sheet'!$T:$T,'Sales Orders Sheet'!$W:$W,C50,'Sales Orders Sheet'!$Q:$Q,O$4)</f>
        <v/>
      </c>
      <c r="P50">
        <f>AVERAGEIFS('Sales Orders Sheet'!$N:$N,'Sales Orders Sheet'!$W:$W,C50,'Sales Orders Sheet'!$Q:$Q,P$4)</f>
        <v/>
      </c>
      <c r="Q50">
        <f>AVERAGEIFS('Sales Orders Sheet'!$N:$N,'Sales Orders Sheet'!$W:$W,C50,'Sales Orders Sheet'!$Q:$Q,Q$4)</f>
        <v/>
      </c>
      <c r="R50">
        <f>AVERAGEIFS('Sales Orders Sheet'!$N:$N,'Sales Orders Sheet'!$W:$W,C50,'Sales Orders Sheet'!$Q:$Q,R$4)</f>
        <v/>
      </c>
      <c r="S50">
        <f>AVERAGEIFS('Sales Orders Sheet'!$N:$N,'Sales Orders Sheet'!$W:$W,C50,'Sales Orders Sheet'!$Q:$Q,S$4)</f>
        <v/>
      </c>
      <c r="T50">
        <f>AVERAGEIFS('Sales Orders Sheet'!$N:$N,'Sales Orders Sheet'!$W:$W,C50,'Sales Orders Sheet'!$Q:$Q,T$4)</f>
        <v/>
      </c>
    </row>
    <row r="51" ht="15.75" customHeight="1" s="12">
      <c r="C51" s="11" t="inlineStr">
        <is>
          <t>Audio</t>
        </is>
      </c>
      <c r="D51">
        <f>AVERAGEIFS('Sales Orders Sheet'!$O:$O,'Sales Orders Sheet'!$W:$W,C51)</f>
        <v/>
      </c>
      <c r="E51">
        <f>AVERAGEIFS('Sales Orders Sheet'!$P:$P,'Sales Orders Sheet'!$W:$W,C51)</f>
        <v/>
      </c>
      <c r="F51">
        <f>SUMIFS('Sales Orders Sheet'!$M:$M,'Sales Orders Sheet'!$W:$W,C51,'Sales Orders Sheet'!$Q:$Q,F$4)</f>
        <v/>
      </c>
      <c r="G51">
        <f>SUMIFS('Sales Orders Sheet'!$M:$M,'Sales Orders Sheet'!$W:$W,C51,'Sales Orders Sheet'!$Q:$Q,G$4)</f>
        <v/>
      </c>
      <c r="H51">
        <f>SUMIFS('Sales Orders Sheet'!$M:$M,'Sales Orders Sheet'!$W:$W,C51,'Sales Orders Sheet'!$Q:$Q,H$4)</f>
        <v/>
      </c>
      <c r="I51">
        <f>SUMIFS('Sales Orders Sheet'!$M:$M,'Sales Orders Sheet'!$W:$W,C51,'Sales Orders Sheet'!$Q:$Q,I$4)</f>
        <v/>
      </c>
      <c r="J51">
        <f>SUMIFS('Sales Orders Sheet'!$M:$M,'Sales Orders Sheet'!$W:$W,C51,'Sales Orders Sheet'!$Q:$Q,J$4)</f>
        <v/>
      </c>
      <c r="K51">
        <f>SUMIFS('Sales Orders Sheet'!$T:$T,'Sales Orders Sheet'!$W:$W,C51,'Sales Orders Sheet'!$Q:$Q,K$4)</f>
        <v/>
      </c>
      <c r="L51">
        <f>SUMIFS('Sales Orders Sheet'!$T:$T,'Sales Orders Sheet'!$W:$W,C51,'Sales Orders Sheet'!$Q:$Q,L$4)</f>
        <v/>
      </c>
      <c r="M51">
        <f>SUMIFS('Sales Orders Sheet'!$T:$T,'Sales Orders Sheet'!$W:$W,C51,'Sales Orders Sheet'!$Q:$Q,M$4)</f>
        <v/>
      </c>
      <c r="N51">
        <f>SUMIFS('Sales Orders Sheet'!$T:$T,'Sales Orders Sheet'!$W:$W,C51,'Sales Orders Sheet'!$Q:$Q,N$4)</f>
        <v/>
      </c>
      <c r="O51">
        <f>SUMIFS('Sales Orders Sheet'!$T:$T,'Sales Orders Sheet'!$W:$W,C51,'Sales Orders Sheet'!$Q:$Q,O$4)</f>
        <v/>
      </c>
      <c r="P51">
        <f>AVERAGEIFS('Sales Orders Sheet'!$N:$N,'Sales Orders Sheet'!$W:$W,C51,'Sales Orders Sheet'!$Q:$Q,P$4)</f>
        <v/>
      </c>
      <c r="Q51">
        <f>AVERAGEIFS('Sales Orders Sheet'!$N:$N,'Sales Orders Sheet'!$W:$W,C51,'Sales Orders Sheet'!$Q:$Q,Q$4)</f>
        <v/>
      </c>
      <c r="R51">
        <f>AVERAGEIFS('Sales Orders Sheet'!$N:$N,'Sales Orders Sheet'!$W:$W,C51,'Sales Orders Sheet'!$Q:$Q,R$4)</f>
        <v/>
      </c>
      <c r="S51">
        <f>AVERAGEIFS('Sales Orders Sheet'!$N:$N,'Sales Orders Sheet'!$W:$W,C51,'Sales Orders Sheet'!$Q:$Q,S$4)</f>
        <v/>
      </c>
      <c r="T51">
        <f>AVERAGEIFS('Sales Orders Sheet'!$N:$N,'Sales Orders Sheet'!$W:$W,C51,'Sales Orders Sheet'!$Q:$Q,T$4)</f>
        <v/>
      </c>
    </row>
    <row r="52" ht="15.75" customHeight="1" s="12">
      <c r="C52" t="inlineStr">
        <is>
          <t>TOTAL / OVERALL</t>
        </is>
      </c>
      <c r="D52">
        <f>AVERAGE(D5:D51)</f>
        <v/>
      </c>
      <c r="E52">
        <f>AVERAGE(E5:E51)</f>
        <v/>
      </c>
      <c r="F52">
        <f>SUM(F5:F51)</f>
        <v/>
      </c>
      <c r="G52">
        <f>SUM(G5:G51)</f>
        <v/>
      </c>
      <c r="H52">
        <f>SUM(H5:H51)</f>
        <v/>
      </c>
      <c r="I52">
        <f>SUM(I5:I51)</f>
        <v/>
      </c>
      <c r="J52">
        <f>SUM(J5:J51)</f>
        <v/>
      </c>
      <c r="K52">
        <f>SUM(K5:K51)</f>
        <v/>
      </c>
      <c r="L52">
        <f>SUM(L5:L51)</f>
        <v/>
      </c>
      <c r="M52">
        <f>SUM(M5:M51)</f>
        <v/>
      </c>
      <c r="N52">
        <f>SUM(N5:N51)</f>
        <v/>
      </c>
      <c r="O52">
        <f>SUM(O5:O51)</f>
        <v/>
      </c>
      <c r="P52">
        <f>AVERAGE(P5:P51)</f>
        <v/>
      </c>
      <c r="Q52">
        <f>AVERAGE(Q5:Q51)</f>
        <v/>
      </c>
      <c r="R52">
        <f>AVERAGE(R5:R51)</f>
        <v/>
      </c>
      <c r="S52">
        <f>AVERAGE(S5:S51)</f>
        <v/>
      </c>
      <c r="T52">
        <f>AVERAGE(T5:T51)</f>
        <v/>
      </c>
    </row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K3:O3"/>
    <mergeCell ref="F3:J3"/>
    <mergeCell ref="P3:T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AC7992"/>
  <sheetViews>
    <sheetView showGridLines="0" workbookViewId="0">
      <selection activeCell="A1" sqref="A1"/>
    </sheetView>
  </sheetViews>
  <sheetFormatPr baseColWidth="8" defaultColWidth="14.43" defaultRowHeight="15" customHeight="1"/>
  <cols>
    <col width="11.86" customWidth="1" style="12" min="1" max="2"/>
    <col width="14" customWidth="1" style="12" min="3" max="3"/>
    <col width="13.71" customWidth="1" style="12" min="4" max="4"/>
    <col width="12" customWidth="1" style="12" min="5" max="5"/>
    <col width="12.71" customWidth="1" style="12" min="6" max="6"/>
    <col width="13.29" customWidth="1" style="12" min="7" max="7"/>
    <col width="13" customWidth="1" style="12" min="8" max="8"/>
    <col width="14.43" customWidth="1" style="12" min="9" max="9"/>
    <col width="12.86" customWidth="1" style="12" min="10" max="10"/>
    <col width="12.29" customWidth="1" style="12" min="11" max="11"/>
    <col width="13.43" customWidth="1" style="12" min="12" max="12"/>
    <col width="12.29" customWidth="1" style="12" min="13" max="13"/>
    <col width="13.14" customWidth="1" style="12" min="14" max="14"/>
    <col width="11.14" customWidth="1" style="12" min="15" max="15"/>
    <col width="9" customWidth="1" style="12" min="16" max="29"/>
  </cols>
  <sheetData>
    <row r="1" ht="9.75" customHeight="1" s="12">
      <c r="A1" s="11" t="inlineStr">
        <is>
          <t>OrderNumber</t>
        </is>
      </c>
      <c r="B1" s="11" t="inlineStr">
        <is>
          <t>Sales Channel</t>
        </is>
      </c>
      <c r="C1" s="11" t="inlineStr">
        <is>
          <t>WarehouseCode</t>
        </is>
      </c>
      <c r="D1" s="11" t="inlineStr">
        <is>
          <t>ProcuredDate</t>
        </is>
      </c>
      <c r="E1" s="6" t="inlineStr">
        <is>
          <t>OrderDate</t>
        </is>
      </c>
      <c r="F1" s="6" t="inlineStr">
        <is>
          <t>ShipDate</t>
        </is>
      </c>
      <c r="G1" s="6" t="inlineStr">
        <is>
          <t>DeliveryDate</t>
        </is>
      </c>
      <c r="H1" s="11" t="inlineStr">
        <is>
          <t>CurrencyCode</t>
        </is>
      </c>
      <c r="I1" s="11" t="inlineStr">
        <is>
          <t>_SalesTeamID</t>
        </is>
      </c>
      <c r="J1" s="11" t="inlineStr">
        <is>
          <t>_CustomerID</t>
        </is>
      </c>
      <c r="K1" s="11" t="inlineStr">
        <is>
          <t>_StoreID</t>
        </is>
      </c>
      <c r="L1" s="11" t="inlineStr">
        <is>
          <t>_ProductID</t>
        </is>
      </c>
      <c r="M1" s="11" t="inlineStr">
        <is>
          <t>Order Quantity</t>
        </is>
      </c>
      <c r="N1" s="11" t="inlineStr">
        <is>
          <t>Discount Applied</t>
        </is>
      </c>
      <c r="O1" s="7" t="inlineStr">
        <is>
          <t>Unit Price</t>
        </is>
      </c>
      <c r="P1" s="7" t="inlineStr">
        <is>
          <t>Unit Cost</t>
        </is>
      </c>
      <c r="Q1" s="7" t="inlineStr">
        <is>
          <t>Order day</t>
        </is>
      </c>
      <c r="R1" s="7" t="inlineStr">
        <is>
          <t>Delivery time</t>
        </is>
      </c>
      <c r="S1" s="7" t="inlineStr">
        <is>
          <t>Stock time</t>
        </is>
      </c>
      <c r="T1" s="7" t="inlineStr">
        <is>
          <t>Order value</t>
        </is>
      </c>
      <c r="U1" s="8" t="inlineStr">
        <is>
          <t>Discount value</t>
        </is>
      </c>
      <c r="V1" s="8" t="inlineStr">
        <is>
          <t>Order gross profit</t>
        </is>
      </c>
      <c r="W1" s="7" t="inlineStr">
        <is>
          <t>Product Category (helper)</t>
        </is>
      </c>
      <c r="X1" s="7" t="n"/>
      <c r="Y1" s="7" t="n"/>
      <c r="Z1" s="7" t="n"/>
      <c r="AA1" s="7" t="n"/>
      <c r="AB1" s="7" t="n"/>
      <c r="AC1" s="7" t="n"/>
    </row>
    <row r="2" ht="9.75" customHeight="1" s="12">
      <c r="A2" s="11" t="inlineStr">
        <is>
          <t>SO - 000106</t>
        </is>
      </c>
      <c r="B2" s="11" t="inlineStr">
        <is>
          <t>Online</t>
        </is>
      </c>
      <c r="C2" s="11" t="inlineStr">
        <is>
          <t>WARE-PUJ1005</t>
        </is>
      </c>
      <c r="D2" s="6" t="n">
        <v>43100</v>
      </c>
      <c r="E2" s="6" t="n">
        <v>43251</v>
      </c>
      <c r="F2" s="6" t="n">
        <v>43259</v>
      </c>
      <c r="G2" s="6" t="n">
        <v>43264</v>
      </c>
      <c r="H2" s="11" t="inlineStr">
        <is>
          <t>USD</t>
        </is>
      </c>
      <c r="I2" s="11" t="n">
        <v>12</v>
      </c>
      <c r="J2" s="11" t="n">
        <v>21</v>
      </c>
      <c r="K2" s="11" t="n">
        <v>285</v>
      </c>
      <c r="L2" s="11" t="n">
        <v>1</v>
      </c>
      <c r="M2" s="11" t="n">
        <v>5</v>
      </c>
      <c r="N2" s="11" t="n">
        <v>0.05</v>
      </c>
      <c r="O2" s="7" t="n">
        <v>1038.5</v>
      </c>
      <c r="P2" s="7" t="n">
        <v>446.555</v>
      </c>
      <c r="Q2" s="7">
        <f>text(E2,"ddd")</f>
        <v/>
      </c>
      <c r="R2" s="7">
        <f>G2-F2</f>
        <v/>
      </c>
      <c r="S2" s="7">
        <f>E2-D2</f>
        <v/>
      </c>
      <c r="T2" s="7">
        <f>O2*M2</f>
        <v/>
      </c>
      <c r="U2" s="7">
        <f>T2*N2</f>
        <v/>
      </c>
      <c r="V2" s="7">
        <f>T2-U2-(P2*M2)</f>
        <v/>
      </c>
      <c r="W2" s="7">
        <f>VLOOKUP(L2,'Products Sheet'!$A:$B,2,FALSE)</f>
        <v/>
      </c>
      <c r="X2" s="7" t="n"/>
      <c r="Y2" s="7" t="n"/>
      <c r="Z2" s="7" t="n"/>
      <c r="AA2" s="7" t="n"/>
      <c r="AB2" s="7" t="n"/>
      <c r="AC2" s="7" t="n"/>
    </row>
    <row r="3" ht="9.75" customHeight="1" s="12">
      <c r="A3" s="11" t="inlineStr">
        <is>
          <t>SO - 000122</t>
        </is>
      </c>
      <c r="B3" s="11" t="inlineStr">
        <is>
          <t>In-Store</t>
        </is>
      </c>
      <c r="C3" s="11" t="inlineStr">
        <is>
          <t>WARE-PUJ1005</t>
        </is>
      </c>
      <c r="D3" s="6" t="n">
        <v>43200</v>
      </c>
      <c r="E3" s="6" t="n">
        <v>43253</v>
      </c>
      <c r="F3" s="6" t="n">
        <v>43261</v>
      </c>
      <c r="G3" s="6" t="n">
        <v>43267</v>
      </c>
      <c r="H3" s="11" t="inlineStr">
        <is>
          <t>USD</t>
        </is>
      </c>
      <c r="I3" s="11" t="n">
        <v>2</v>
      </c>
      <c r="J3" s="11" t="n">
        <v>14</v>
      </c>
      <c r="K3" s="11" t="n">
        <v>282</v>
      </c>
      <c r="L3" s="11" t="n">
        <v>1</v>
      </c>
      <c r="M3" s="11" t="n">
        <v>7</v>
      </c>
      <c r="N3" s="11" t="n">
        <v>0.075</v>
      </c>
      <c r="O3" s="7" t="n">
        <v>991.6</v>
      </c>
      <c r="P3" s="7" t="n">
        <v>654.456</v>
      </c>
      <c r="Q3" s="7">
        <f>text(E3,"ddd")</f>
        <v/>
      </c>
      <c r="R3" s="7">
        <f>G3-F3</f>
        <v/>
      </c>
      <c r="S3" s="7">
        <f>E3-D3</f>
        <v/>
      </c>
      <c r="T3" s="7">
        <f>O3*M3</f>
        <v/>
      </c>
      <c r="U3" s="7">
        <f>T3*N3</f>
        <v/>
      </c>
      <c r="V3" s="7">
        <f>T3-U3-(P3*M3)</f>
        <v/>
      </c>
      <c r="W3" s="7">
        <f>VLOOKUP(L3,'Products Sheet'!$A:$B,2,FALSE)</f>
        <v/>
      </c>
      <c r="X3" s="7" t="inlineStr">
        <is>
          <t xml:space="preserve">Total gross profit = </t>
        </is>
      </c>
      <c r="Y3" s="7" t="n"/>
      <c r="Z3" s="9">
        <f>sum(V2:V7992)</f>
        <v/>
      </c>
      <c r="AA3" s="7" t="n"/>
      <c r="AB3" s="7" t="n"/>
      <c r="AC3" s="7" t="n"/>
    </row>
    <row r="4" ht="9.75" customHeight="1" s="12">
      <c r="A4" s="11" t="inlineStr">
        <is>
          <t>SO - 000137</t>
        </is>
      </c>
      <c r="B4" s="11" t="inlineStr">
        <is>
          <t>In-Store</t>
        </is>
      </c>
      <c r="C4" s="11" t="inlineStr">
        <is>
          <t>WARE-UHY1004</t>
        </is>
      </c>
      <c r="D4" s="6" t="n">
        <v>43100</v>
      </c>
      <c r="E4" s="6" t="n">
        <v>43254</v>
      </c>
      <c r="F4" s="6" t="n">
        <v>43265</v>
      </c>
      <c r="G4" s="6" t="n">
        <v>43272</v>
      </c>
      <c r="H4" s="11" t="inlineStr">
        <is>
          <t>USD</t>
        </is>
      </c>
      <c r="I4" s="11" t="n">
        <v>7</v>
      </c>
      <c r="J4" s="11" t="n">
        <v>46</v>
      </c>
      <c r="K4" s="11" t="n">
        <v>256</v>
      </c>
      <c r="L4" s="11" t="n">
        <v>1</v>
      </c>
      <c r="M4" s="11" t="n">
        <v>1</v>
      </c>
      <c r="N4" s="11" t="n">
        <v>0.075</v>
      </c>
      <c r="O4" s="7" t="n">
        <v>261.3</v>
      </c>
      <c r="P4" s="7" t="n">
        <v>120.198</v>
      </c>
      <c r="Q4" s="7">
        <f>text(E4,"ddd")</f>
        <v/>
      </c>
      <c r="R4" s="7">
        <f>G4-F4</f>
        <v/>
      </c>
      <c r="S4" s="7">
        <f>E4-D4</f>
        <v/>
      </c>
      <c r="T4" s="7">
        <f>O4*M4</f>
        <v/>
      </c>
      <c r="U4" s="7">
        <f>T4*N4</f>
        <v/>
      </c>
      <c r="V4" s="7">
        <f>T4-U4-(P4*M4)</f>
        <v/>
      </c>
      <c r="W4" s="7">
        <f>VLOOKUP(L4,'Products Sheet'!$A:$B,2,FALSE)</f>
        <v/>
      </c>
      <c r="X4" s="7" t="inlineStr">
        <is>
          <t xml:space="preserve">Max delivery time = </t>
        </is>
      </c>
      <c r="Y4" s="7" t="n"/>
      <c r="Z4" s="9">
        <f>max(R2:R7992)</f>
        <v/>
      </c>
      <c r="AA4" s="7" t="n"/>
      <c r="AB4" s="7" t="n"/>
      <c r="AC4" s="7" t="n"/>
    </row>
    <row r="5" ht="9.75" customHeight="1" s="12">
      <c r="A5" s="11" t="inlineStr">
        <is>
          <t>SO - 000159</t>
        </is>
      </c>
      <c r="B5" s="11" t="inlineStr">
        <is>
          <t>Online</t>
        </is>
      </c>
      <c r="C5" s="11" t="inlineStr">
        <is>
          <t>WARE-NBV1002</t>
        </is>
      </c>
      <c r="D5" s="6" t="n">
        <v>43100</v>
      </c>
      <c r="E5" s="6" t="n">
        <v>43257</v>
      </c>
      <c r="F5" s="6" t="n">
        <v>43282</v>
      </c>
      <c r="G5" s="6" t="n">
        <v>43285</v>
      </c>
      <c r="H5" s="11" t="inlineStr">
        <is>
          <t>USD</t>
        </is>
      </c>
      <c r="I5" s="11" t="n">
        <v>14</v>
      </c>
      <c r="J5" s="11" t="n">
        <v>47</v>
      </c>
      <c r="K5" s="11" t="n">
        <v>60</v>
      </c>
      <c r="L5" s="11" t="n">
        <v>1</v>
      </c>
      <c r="M5" s="11" t="n">
        <v>1</v>
      </c>
      <c r="N5" s="11" t="n">
        <v>0.4</v>
      </c>
      <c r="O5" s="7" t="n">
        <v>857.6</v>
      </c>
      <c r="P5" s="7" t="n">
        <v>686.08</v>
      </c>
      <c r="Q5" s="7">
        <f>text(E5,"ddd")</f>
        <v/>
      </c>
      <c r="R5" s="7">
        <f>G5-F5</f>
        <v/>
      </c>
      <c r="S5" s="7">
        <f>E5-D5</f>
        <v/>
      </c>
      <c r="T5" s="7">
        <f>O5*M5</f>
        <v/>
      </c>
      <c r="U5" s="7">
        <f>T5*N5</f>
        <v/>
      </c>
      <c r="V5" s="7">
        <f>T5-U5-(P5*M5)</f>
        <v/>
      </c>
      <c r="W5" s="7">
        <f>VLOOKUP(L5,'Products Sheet'!$A:$B,2,FALSE)</f>
        <v/>
      </c>
      <c r="X5" s="7" t="inlineStr">
        <is>
          <t xml:space="preserve">Average delivery time = </t>
        </is>
      </c>
      <c r="Y5" s="7" t="n"/>
      <c r="Z5" s="9">
        <f>average(R2:R7992)</f>
        <v/>
      </c>
      <c r="AA5" s="7" t="n"/>
      <c r="AB5" s="7" t="n"/>
      <c r="AC5" s="7" t="n"/>
    </row>
    <row r="6" ht="9.75" customHeight="1" s="12">
      <c r="A6" s="11" t="inlineStr">
        <is>
          <t>SO - 000175</t>
        </is>
      </c>
      <c r="B6" s="11" t="inlineStr">
        <is>
          <t>In-Store</t>
        </is>
      </c>
      <c r="C6" s="11" t="inlineStr">
        <is>
          <t>WARE-NMK1003</t>
        </is>
      </c>
      <c r="D6" s="6" t="n">
        <v>43200</v>
      </c>
      <c r="E6" s="6" t="n">
        <v>43260</v>
      </c>
      <c r="F6" s="6" t="n">
        <v>43279</v>
      </c>
      <c r="G6" s="6" t="n">
        <v>43284</v>
      </c>
      <c r="H6" s="11" t="inlineStr">
        <is>
          <t>USD</t>
        </is>
      </c>
      <c r="I6" s="11" t="n">
        <v>1</v>
      </c>
      <c r="J6" s="11" t="n">
        <v>1</v>
      </c>
      <c r="K6" s="11" t="n">
        <v>107</v>
      </c>
      <c r="L6" s="11" t="n">
        <v>1</v>
      </c>
      <c r="M6" s="11" t="n">
        <v>1</v>
      </c>
      <c r="N6" s="11" t="n">
        <v>0.075</v>
      </c>
      <c r="O6" s="7" t="n">
        <v>2224.4</v>
      </c>
      <c r="P6" s="7" t="n">
        <v>1579.324</v>
      </c>
      <c r="Q6" s="7">
        <f>text(E6,"ddd")</f>
        <v/>
      </c>
      <c r="R6" s="7">
        <f>G6-F6</f>
        <v/>
      </c>
      <c r="S6" s="7">
        <f>E6-D6</f>
        <v/>
      </c>
      <c r="T6" s="7">
        <f>O6*M6</f>
        <v/>
      </c>
      <c r="U6" s="7">
        <f>T6*N6</f>
        <v/>
      </c>
      <c r="V6" s="7">
        <f>T6-U6-(P6*M6)</f>
        <v/>
      </c>
      <c r="W6" s="7">
        <f>VLOOKUP(L6,'Products Sheet'!$A:$B,2,FALSE)</f>
        <v/>
      </c>
      <c r="X6" s="7" t="inlineStr">
        <is>
          <t xml:space="preserve">Earliest procured date = </t>
        </is>
      </c>
      <c r="Y6" s="7" t="n"/>
      <c r="Z6" s="10">
        <f>min(D2:D7992)</f>
        <v/>
      </c>
      <c r="AA6" s="7" t="n"/>
      <c r="AB6" s="7" t="n"/>
      <c r="AC6" s="7" t="n"/>
    </row>
    <row r="7" ht="9.75" customHeight="1" s="12">
      <c r="A7" s="11" t="inlineStr">
        <is>
          <t>SO - 000197</t>
        </is>
      </c>
      <c r="B7" s="11" t="inlineStr">
        <is>
          <t>Online</t>
        </is>
      </c>
      <c r="C7" s="11" t="inlineStr">
        <is>
          <t>WARE-NMK1003</t>
        </is>
      </c>
      <c r="D7" s="6" t="n">
        <v>43100</v>
      </c>
      <c r="E7" s="6" t="n">
        <v>43263</v>
      </c>
      <c r="F7" s="6" t="n">
        <v>43290</v>
      </c>
      <c r="G7" s="6" t="n">
        <v>43297</v>
      </c>
      <c r="H7" s="11" t="inlineStr">
        <is>
          <t>USD</t>
        </is>
      </c>
      <c r="I7" s="11" t="n">
        <v>18</v>
      </c>
      <c r="J7" s="11" t="n">
        <v>30</v>
      </c>
      <c r="K7" s="11" t="n">
        <v>90</v>
      </c>
      <c r="L7" s="11" t="n">
        <v>1</v>
      </c>
      <c r="M7" s="11" t="n">
        <v>4</v>
      </c>
      <c r="N7" s="11" t="n">
        <v>0.05</v>
      </c>
      <c r="O7" s="7" t="n">
        <v>3993.2</v>
      </c>
      <c r="P7" s="7" t="n">
        <v>2835.172</v>
      </c>
      <c r="Q7" s="7">
        <f>text(E7,"ddd")</f>
        <v/>
      </c>
      <c r="R7" s="7">
        <f>G7-F7</f>
        <v/>
      </c>
      <c r="S7" s="7">
        <f>E7-D7</f>
        <v/>
      </c>
      <c r="T7" s="7">
        <f>O7*M7</f>
        <v/>
      </c>
      <c r="U7" s="7">
        <f>T7*N7</f>
        <v/>
      </c>
      <c r="V7" s="7">
        <f>T7-U7-(P7*M7)</f>
        <v/>
      </c>
      <c r="W7" s="7">
        <f>VLOOKUP(L7,'Products Sheet'!$A:$B,2,FALSE)</f>
        <v/>
      </c>
      <c r="X7" s="7" t="inlineStr">
        <is>
          <t xml:space="preserve">Average gross profit = </t>
        </is>
      </c>
      <c r="Y7" s="7" t="n"/>
      <c r="Z7" s="9">
        <f>average(V2:V7992)</f>
        <v/>
      </c>
      <c r="AA7" s="7" t="n"/>
      <c r="AB7" s="7" t="n"/>
      <c r="AC7" s="7" t="n"/>
    </row>
    <row r="8" ht="9.75" customHeight="1" s="12">
      <c r="A8" s="11" t="inlineStr">
        <is>
          <t>SO - 000205</t>
        </is>
      </c>
      <c r="B8" s="11" t="inlineStr">
        <is>
          <t>Online</t>
        </is>
      </c>
      <c r="C8" s="11" t="inlineStr">
        <is>
          <t>WARE-NMK1003</t>
        </is>
      </c>
      <c r="D8" s="6" t="n">
        <v>43200</v>
      </c>
      <c r="E8" s="6" t="n">
        <v>43264</v>
      </c>
      <c r="F8" s="6" t="n">
        <v>43276</v>
      </c>
      <c r="G8" s="6" t="n">
        <v>43277</v>
      </c>
      <c r="H8" s="11" t="inlineStr">
        <is>
          <t>USD</t>
        </is>
      </c>
      <c r="I8" s="11" t="n">
        <v>14</v>
      </c>
      <c r="J8" s="11" t="n">
        <v>14</v>
      </c>
      <c r="K8" s="11" t="n">
        <v>95</v>
      </c>
      <c r="L8" s="11" t="n">
        <v>1</v>
      </c>
      <c r="M8" s="11" t="n">
        <v>4</v>
      </c>
      <c r="N8" s="11" t="n">
        <v>0.075</v>
      </c>
      <c r="O8" s="7" t="n">
        <v>5916.1</v>
      </c>
      <c r="P8" s="7" t="n">
        <v>4673.719</v>
      </c>
      <c r="Q8" s="7">
        <f>text(E8,"ddd")</f>
        <v/>
      </c>
      <c r="R8" s="7">
        <f>G8-F8</f>
        <v/>
      </c>
      <c r="S8" s="7">
        <f>E8-D8</f>
        <v/>
      </c>
      <c r="T8" s="7">
        <f>O8*M8</f>
        <v/>
      </c>
      <c r="U8" s="7">
        <f>T8*N8</f>
        <v/>
      </c>
      <c r="V8" s="7">
        <f>T8-U8-(P8*M8)</f>
        <v/>
      </c>
      <c r="W8" s="7">
        <f>VLOOKUP(L8,'Products Sheet'!$A:$B,2,FALSE)</f>
        <v/>
      </c>
      <c r="X8" s="7" t="n"/>
      <c r="Y8" s="7" t="n"/>
      <c r="Z8" s="6" t="n"/>
      <c r="AA8" s="7" t="n"/>
      <c r="AB8" s="7" t="n"/>
      <c r="AC8" s="7" t="n"/>
    </row>
    <row r="9" ht="9.75" customHeight="1" s="12">
      <c r="A9" s="11" t="inlineStr">
        <is>
          <t>SO - 000270</t>
        </is>
      </c>
      <c r="B9" s="11" t="inlineStr">
        <is>
          <t>In-Store</t>
        </is>
      </c>
      <c r="C9" s="11" t="inlineStr">
        <is>
          <t>WARE-PUJ1005</t>
        </is>
      </c>
      <c r="D9" s="6" t="n">
        <v>43200</v>
      </c>
      <c r="E9" s="6" t="n">
        <v>43270</v>
      </c>
      <c r="F9" s="6" t="n">
        <v>43288</v>
      </c>
      <c r="G9" s="6" t="n">
        <v>43295</v>
      </c>
      <c r="H9" s="11" t="inlineStr">
        <is>
          <t>USD</t>
        </is>
      </c>
      <c r="I9" s="11" t="n">
        <v>6</v>
      </c>
      <c r="J9" s="11" t="n">
        <v>27</v>
      </c>
      <c r="K9" s="11" t="n">
        <v>318</v>
      </c>
      <c r="L9" s="11" t="n">
        <v>1</v>
      </c>
      <c r="M9" s="11" t="n">
        <v>4</v>
      </c>
      <c r="N9" s="11" t="n">
        <v>0.05</v>
      </c>
      <c r="O9" s="7" t="n">
        <v>247.9</v>
      </c>
      <c r="P9" s="7" t="n">
        <v>195.841</v>
      </c>
      <c r="Q9" s="7">
        <f>text(E9,"ddd")</f>
        <v/>
      </c>
      <c r="R9" s="7">
        <f>G9-F9</f>
        <v/>
      </c>
      <c r="S9" s="7">
        <f>E9-D9</f>
        <v/>
      </c>
      <c r="T9" s="7">
        <f>O9*M9</f>
        <v/>
      </c>
      <c r="U9" s="7">
        <f>T9*N9</f>
        <v/>
      </c>
      <c r="V9" s="7">
        <f>T9-U9-(P9*M9)</f>
        <v/>
      </c>
      <c r="W9" s="7">
        <f>VLOOKUP(L9,'Products Sheet'!$A:$B,2,FALSE)</f>
        <v/>
      </c>
      <c r="X9" s="7" t="n"/>
      <c r="Y9" s="7" t="n"/>
      <c r="Z9" s="6" t="n"/>
      <c r="AA9" s="7" t="n"/>
      <c r="AB9" s="7" t="n"/>
      <c r="AC9" s="7" t="n"/>
    </row>
    <row r="10" ht="9.75" customHeight="1" s="12">
      <c r="A10" s="11" t="inlineStr">
        <is>
          <t>SO - 000309</t>
        </is>
      </c>
      <c r="B10" s="11" t="inlineStr">
        <is>
          <t>Online</t>
        </is>
      </c>
      <c r="C10" s="11" t="inlineStr">
        <is>
          <t>WARE-NMK1003</t>
        </is>
      </c>
      <c r="D10" s="6" t="n">
        <v>43100</v>
      </c>
      <c r="E10" s="6" t="n">
        <v>43277</v>
      </c>
      <c r="F10" s="6" t="n">
        <v>43300</v>
      </c>
      <c r="G10" s="6" t="n">
        <v>43303</v>
      </c>
      <c r="H10" s="11" t="inlineStr">
        <is>
          <t>USD</t>
        </is>
      </c>
      <c r="I10" s="11" t="n">
        <v>15</v>
      </c>
      <c r="J10" s="11" t="n">
        <v>21</v>
      </c>
      <c r="K10" s="11" t="n">
        <v>157</v>
      </c>
      <c r="L10" s="11" t="n">
        <v>1</v>
      </c>
      <c r="M10" s="11" t="n">
        <v>2</v>
      </c>
      <c r="N10" s="11" t="n">
        <v>0.05</v>
      </c>
      <c r="O10" s="7" t="n">
        <v>1125.6</v>
      </c>
      <c r="P10" s="7" t="n">
        <v>787.9200000000001</v>
      </c>
      <c r="Q10" s="7">
        <f>text(E10,"ddd")</f>
        <v/>
      </c>
      <c r="R10" s="7">
        <f>G10-F10</f>
        <v/>
      </c>
      <c r="S10" s="7">
        <f>E10-D10</f>
        <v/>
      </c>
      <c r="T10" s="7">
        <f>O10*M10</f>
        <v/>
      </c>
      <c r="U10" s="7">
        <f>T10*N10</f>
        <v/>
      </c>
      <c r="V10" s="7">
        <f>T10-U10-(P10*M10)</f>
        <v/>
      </c>
      <c r="W10" s="7">
        <f>VLOOKUP(L10,'Products Sheet'!$A:$B,2,FALSE)</f>
        <v/>
      </c>
      <c r="X10" s="7" t="n"/>
      <c r="Y10" s="7" t="n"/>
      <c r="Z10" s="6" t="n"/>
      <c r="AA10" s="7" t="n"/>
      <c r="AB10" s="7" t="n"/>
      <c r="AC10" s="7" t="n"/>
    </row>
    <row r="11" ht="9.75" customHeight="1" s="12">
      <c r="A11" s="11" t="inlineStr">
        <is>
          <t>SO - 000398</t>
        </is>
      </c>
      <c r="B11" s="11" t="inlineStr">
        <is>
          <t>In-Store</t>
        </is>
      </c>
      <c r="C11" s="11" t="inlineStr">
        <is>
          <t>WARE-XYS1001</t>
        </is>
      </c>
      <c r="D11" s="6" t="n">
        <v>43200</v>
      </c>
      <c r="E11" s="6" t="n">
        <v>43286</v>
      </c>
      <c r="F11" s="6" t="n">
        <v>43294</v>
      </c>
      <c r="G11" s="6" t="n">
        <v>43299</v>
      </c>
      <c r="H11" s="11" t="inlineStr">
        <is>
          <t>USD</t>
        </is>
      </c>
      <c r="I11" s="11" t="n">
        <v>3</v>
      </c>
      <c r="J11" s="11" t="n">
        <v>9</v>
      </c>
      <c r="K11" s="11" t="n">
        <v>58</v>
      </c>
      <c r="L11" s="11" t="n">
        <v>1</v>
      </c>
      <c r="M11" s="11" t="n">
        <v>6</v>
      </c>
      <c r="N11" s="11" t="n">
        <v>0.05</v>
      </c>
      <c r="O11" s="7" t="n">
        <v>2385.2</v>
      </c>
      <c r="P11" s="7" t="n">
        <v>1454.972</v>
      </c>
      <c r="Q11" s="7">
        <f>text(E11,"ddd")</f>
        <v/>
      </c>
      <c r="R11" s="7">
        <f>G11-F11</f>
        <v/>
      </c>
      <c r="S11" s="7">
        <f>E11-D11</f>
        <v/>
      </c>
      <c r="T11" s="7">
        <f>O11*M11</f>
        <v/>
      </c>
      <c r="U11" s="7">
        <f>T11*N11</f>
        <v/>
      </c>
      <c r="V11" s="7">
        <f>T11-U11-(P11*M11)</f>
        <v/>
      </c>
      <c r="W11" s="7">
        <f>VLOOKUP(L11,'Products Sheet'!$A:$B,2,FALSE)</f>
        <v/>
      </c>
      <c r="X11" s="7" t="n"/>
      <c r="Y11" s="7" t="n"/>
      <c r="Z11" s="7" t="n"/>
      <c r="AA11" s="7" t="n"/>
      <c r="AB11" s="7" t="n"/>
      <c r="AC11" s="7" t="n"/>
    </row>
    <row r="12" ht="9.75" customHeight="1" s="12">
      <c r="A12" s="11" t="inlineStr">
        <is>
          <t>SO - 000419</t>
        </is>
      </c>
      <c r="B12" s="11" t="inlineStr">
        <is>
          <t>Distributor</t>
        </is>
      </c>
      <c r="C12" s="11" t="inlineStr">
        <is>
          <t>WARE-NBV1002</t>
        </is>
      </c>
      <c r="D12" s="6" t="n">
        <v>43200</v>
      </c>
      <c r="E12" s="6" t="n">
        <v>43289</v>
      </c>
      <c r="F12" s="6" t="n">
        <v>43316</v>
      </c>
      <c r="G12" s="6" t="n">
        <v>43325</v>
      </c>
      <c r="H12" s="11" t="inlineStr">
        <is>
          <t>USD</t>
        </is>
      </c>
      <c r="I12" s="11" t="n">
        <v>23</v>
      </c>
      <c r="J12" s="11" t="n">
        <v>47</v>
      </c>
      <c r="K12" s="11" t="n">
        <v>62</v>
      </c>
      <c r="L12" s="11" t="n">
        <v>1</v>
      </c>
      <c r="M12" s="11" t="n">
        <v>6</v>
      </c>
      <c r="N12" s="11" t="n">
        <v>0.05</v>
      </c>
      <c r="O12" s="7" t="n">
        <v>1092.1</v>
      </c>
      <c r="P12" s="7" t="n">
        <v>546.0500000000001</v>
      </c>
      <c r="Q12" s="7">
        <f>text(E12,"ddd")</f>
        <v/>
      </c>
      <c r="R12" s="7">
        <f>G12-F12</f>
        <v/>
      </c>
      <c r="S12" s="7">
        <f>E12-D12</f>
        <v/>
      </c>
      <c r="T12" s="7">
        <f>O12*M12</f>
        <v/>
      </c>
      <c r="U12" s="7">
        <f>T12*N12</f>
        <v/>
      </c>
      <c r="V12" s="7">
        <f>T12-U12-(P12*M12)</f>
        <v/>
      </c>
      <c r="W12" s="7">
        <f>VLOOKUP(L12,'Products Sheet'!$A:$B,2,FALSE)</f>
        <v/>
      </c>
      <c r="X12" s="7" t="n"/>
      <c r="Y12" s="7" t="n"/>
      <c r="Z12" s="7" t="n"/>
      <c r="AA12" s="7" t="n"/>
      <c r="AB12" s="7" t="n"/>
      <c r="AC12" s="7" t="n"/>
    </row>
    <row r="13" ht="9.75" customHeight="1" s="12">
      <c r="A13" s="11" t="inlineStr">
        <is>
          <t>SO - 000464</t>
        </is>
      </c>
      <c r="B13" s="11" t="inlineStr">
        <is>
          <t>In-Store</t>
        </is>
      </c>
      <c r="C13" s="11" t="inlineStr">
        <is>
          <t>WARE-PUJ1005</t>
        </is>
      </c>
      <c r="D13" s="6" t="n">
        <v>43200</v>
      </c>
      <c r="E13" s="6" t="n">
        <v>43294</v>
      </c>
      <c r="F13" s="6" t="n">
        <v>43303</v>
      </c>
      <c r="G13" s="6" t="n">
        <v>43306</v>
      </c>
      <c r="H13" s="11" t="inlineStr">
        <is>
          <t>USD</t>
        </is>
      </c>
      <c r="I13" s="11" t="n">
        <v>4</v>
      </c>
      <c r="J13" s="11" t="n">
        <v>22</v>
      </c>
      <c r="K13" s="11" t="n">
        <v>294</v>
      </c>
      <c r="L13" s="11" t="n">
        <v>1</v>
      </c>
      <c r="M13" s="11" t="n">
        <v>2</v>
      </c>
      <c r="N13" s="11" t="n">
        <v>0.075</v>
      </c>
      <c r="O13" s="7" t="n">
        <v>3839.1</v>
      </c>
      <c r="P13" s="7" t="n">
        <v>1689.204</v>
      </c>
      <c r="Q13" s="7">
        <f>text(E13,"ddd")</f>
        <v/>
      </c>
      <c r="R13" s="7">
        <f>G13-F13</f>
        <v/>
      </c>
      <c r="S13" s="7">
        <f>E13-D13</f>
        <v/>
      </c>
      <c r="T13" s="7">
        <f>O13*M13</f>
        <v/>
      </c>
      <c r="U13" s="7">
        <f>T13*N13</f>
        <v/>
      </c>
      <c r="V13" s="7">
        <f>T13-U13-(P13*M13)</f>
        <v/>
      </c>
      <c r="W13" s="7">
        <f>VLOOKUP(L13,'Products Sheet'!$A:$B,2,FALSE)</f>
        <v/>
      </c>
      <c r="X13" s="7" t="n"/>
      <c r="Y13" s="7" t="n"/>
      <c r="Z13" s="7" t="n"/>
      <c r="AA13" s="7" t="n"/>
      <c r="AB13" s="7" t="n"/>
      <c r="AC13" s="7" t="n"/>
    </row>
    <row r="14" ht="9.75" customHeight="1" s="12">
      <c r="A14" s="11" t="inlineStr">
        <is>
          <t>SO - 000505</t>
        </is>
      </c>
      <c r="B14" s="11" t="inlineStr">
        <is>
          <t>Online</t>
        </is>
      </c>
      <c r="C14" s="11" t="inlineStr">
        <is>
          <t>WARE-UHY1004</t>
        </is>
      </c>
      <c r="D14" s="6" t="n">
        <v>43200</v>
      </c>
      <c r="E14" s="6" t="n">
        <v>43299</v>
      </c>
      <c r="F14" s="6" t="n">
        <v>43313</v>
      </c>
      <c r="G14" s="6" t="n">
        <v>43317</v>
      </c>
      <c r="H14" s="11" t="inlineStr">
        <is>
          <t>USD</t>
        </is>
      </c>
      <c r="I14" s="11" t="n">
        <v>12</v>
      </c>
      <c r="J14" s="11" t="n">
        <v>21</v>
      </c>
      <c r="K14" s="11" t="n">
        <v>228</v>
      </c>
      <c r="L14" s="11" t="n">
        <v>1</v>
      </c>
      <c r="M14" s="11" t="n">
        <v>7</v>
      </c>
      <c r="N14" s="11" t="n">
        <v>0.15</v>
      </c>
      <c r="O14" s="7" t="n">
        <v>1045.2</v>
      </c>
      <c r="P14" s="7" t="n">
        <v>700.2840000000001</v>
      </c>
      <c r="Q14" s="7">
        <f>text(E14,"ddd")</f>
        <v/>
      </c>
      <c r="R14" s="7">
        <f>G14-F14</f>
        <v/>
      </c>
      <c r="S14" s="7">
        <f>E14-D14</f>
        <v/>
      </c>
      <c r="T14" s="7">
        <f>O14*M14</f>
        <v/>
      </c>
      <c r="U14" s="7">
        <f>T14*N14</f>
        <v/>
      </c>
      <c r="V14" s="7">
        <f>T14-U14-(P14*M14)</f>
        <v/>
      </c>
      <c r="W14" s="7">
        <f>VLOOKUP(L14,'Products Sheet'!$A:$B,2,FALSE)</f>
        <v/>
      </c>
      <c r="X14" s="7" t="n"/>
      <c r="Y14" s="7" t="n"/>
      <c r="Z14" s="7" t="n"/>
      <c r="AA14" s="7" t="n"/>
      <c r="AB14" s="7" t="n"/>
      <c r="AC14" s="7" t="n"/>
    </row>
    <row r="15" ht="9.75" customHeight="1" s="12">
      <c r="A15" s="11" t="inlineStr">
        <is>
          <t>SO - 000513</t>
        </is>
      </c>
      <c r="B15" s="11" t="inlineStr">
        <is>
          <t>Online</t>
        </is>
      </c>
      <c r="C15" s="11" t="inlineStr">
        <is>
          <t>WARE-XYS1001</t>
        </is>
      </c>
      <c r="D15" s="6" t="n">
        <v>43200</v>
      </c>
      <c r="E15" s="6" t="n">
        <v>43300</v>
      </c>
      <c r="F15" s="6" t="n">
        <v>43326</v>
      </c>
      <c r="G15" s="6" t="n">
        <v>43334</v>
      </c>
      <c r="H15" s="11" t="inlineStr">
        <is>
          <t>USD</t>
        </is>
      </c>
      <c r="I15" s="11" t="n">
        <v>13</v>
      </c>
      <c r="J15" s="11" t="n">
        <v>35</v>
      </c>
      <c r="K15" s="11" t="n">
        <v>2</v>
      </c>
      <c r="L15" s="11" t="n">
        <v>1</v>
      </c>
      <c r="M15" s="11" t="n">
        <v>4</v>
      </c>
      <c r="N15" s="11" t="n">
        <v>0.075</v>
      </c>
      <c r="O15" s="7" t="n">
        <v>3946.3</v>
      </c>
      <c r="P15" s="7" t="n">
        <v>2012.613</v>
      </c>
      <c r="Q15" s="7">
        <f>text(E15,"ddd")</f>
        <v/>
      </c>
      <c r="R15" s="7">
        <f>G15-F15</f>
        <v/>
      </c>
      <c r="S15" s="7">
        <f>E15-D15</f>
        <v/>
      </c>
      <c r="T15" s="7">
        <f>O15*M15</f>
        <v/>
      </c>
      <c r="U15" s="7">
        <f>T15*N15</f>
        <v/>
      </c>
      <c r="V15" s="7">
        <f>T15-U15-(P15*M15)</f>
        <v/>
      </c>
      <c r="W15" s="7">
        <f>VLOOKUP(L15,'Products Sheet'!$A:$B,2,FALSE)</f>
        <v/>
      </c>
      <c r="X15" s="7" t="n"/>
      <c r="Y15" s="7" t="n"/>
      <c r="Z15" s="7" t="n"/>
      <c r="AA15" s="7" t="n"/>
      <c r="AB15" s="7" t="n"/>
      <c r="AC15" s="7" t="n"/>
    </row>
    <row r="16" ht="9.75" customHeight="1" s="12">
      <c r="A16" s="11" t="inlineStr">
        <is>
          <t>SO - 000538</t>
        </is>
      </c>
      <c r="B16" s="11" t="inlineStr">
        <is>
          <t>Online</t>
        </is>
      </c>
      <c r="C16" s="11" t="inlineStr">
        <is>
          <t>WARE-PUJ1005</t>
        </is>
      </c>
      <c r="D16" s="6" t="n">
        <v>43200</v>
      </c>
      <c r="E16" s="6" t="n">
        <v>43303</v>
      </c>
      <c r="F16" s="6" t="n">
        <v>43325</v>
      </c>
      <c r="G16" s="6" t="n">
        <v>43327</v>
      </c>
      <c r="H16" s="11" t="inlineStr">
        <is>
          <t>USD</t>
        </is>
      </c>
      <c r="I16" s="11" t="n">
        <v>18</v>
      </c>
      <c r="J16" s="11" t="n">
        <v>15</v>
      </c>
      <c r="K16" s="11" t="n">
        <v>295</v>
      </c>
      <c r="L16" s="11" t="n">
        <v>1</v>
      </c>
      <c r="M16" s="11" t="n">
        <v>7</v>
      </c>
      <c r="N16" s="11" t="n">
        <v>0.075</v>
      </c>
      <c r="O16" s="7" t="n">
        <v>241.2</v>
      </c>
      <c r="P16" s="7" t="n">
        <v>185.724</v>
      </c>
      <c r="Q16" s="7">
        <f>text(E16,"ddd")</f>
        <v/>
      </c>
      <c r="R16" s="7">
        <f>G16-F16</f>
        <v/>
      </c>
      <c r="S16" s="7">
        <f>E16-D16</f>
        <v/>
      </c>
      <c r="T16" s="7">
        <f>O16*M16</f>
        <v/>
      </c>
      <c r="U16" s="7">
        <f>T16*N16</f>
        <v/>
      </c>
      <c r="V16" s="7">
        <f>T16-U16-(P16*M16)</f>
        <v/>
      </c>
      <c r="W16" s="7">
        <f>VLOOKUP(L16,'Products Sheet'!$A:$B,2,FALSE)</f>
        <v/>
      </c>
      <c r="X16" s="7" t="n"/>
      <c r="Y16" s="7" t="n"/>
      <c r="Z16" s="7" t="n"/>
      <c r="AA16" s="7" t="n"/>
      <c r="AB16" s="7" t="n"/>
      <c r="AC16" s="7" t="n"/>
    </row>
    <row r="17" ht="9.75" customHeight="1" s="12">
      <c r="A17" s="11" t="inlineStr">
        <is>
          <t>SO - 000614</t>
        </is>
      </c>
      <c r="B17" s="11" t="inlineStr">
        <is>
          <t>In-Store</t>
        </is>
      </c>
      <c r="C17" s="11" t="inlineStr">
        <is>
          <t>WARE-NMK1003</t>
        </is>
      </c>
      <c r="D17" s="6" t="n">
        <v>43200</v>
      </c>
      <c r="E17" s="6" t="n">
        <v>43312</v>
      </c>
      <c r="F17" s="6" t="n">
        <v>43331</v>
      </c>
      <c r="G17" s="6" t="n">
        <v>43337</v>
      </c>
      <c r="H17" s="11" t="inlineStr">
        <is>
          <t>USD</t>
        </is>
      </c>
      <c r="I17" s="11" t="n">
        <v>12</v>
      </c>
      <c r="J17" s="11" t="n">
        <v>3</v>
      </c>
      <c r="K17" s="11" t="n">
        <v>196</v>
      </c>
      <c r="L17" s="11" t="n">
        <v>1</v>
      </c>
      <c r="M17" s="11" t="n">
        <v>7</v>
      </c>
      <c r="N17" s="11" t="n">
        <v>0.075</v>
      </c>
      <c r="O17" s="7" t="n">
        <v>1051.9</v>
      </c>
      <c r="P17" s="7" t="n">
        <v>683.7350000000001</v>
      </c>
      <c r="Q17" s="7">
        <f>text(E17,"ddd")</f>
        <v/>
      </c>
      <c r="R17" s="7">
        <f>G17-F17</f>
        <v/>
      </c>
      <c r="S17" s="7">
        <f>E17-D17</f>
        <v/>
      </c>
      <c r="T17" s="7">
        <f>O17*M17</f>
        <v/>
      </c>
      <c r="U17" s="7">
        <f>T17*N17</f>
        <v/>
      </c>
      <c r="V17" s="7">
        <f>T17-U17-(P17*M17)</f>
        <v/>
      </c>
      <c r="W17" s="7">
        <f>VLOOKUP(L17,'Products Sheet'!$A:$B,2,FALSE)</f>
        <v/>
      </c>
      <c r="X17" s="7" t="n"/>
      <c r="Y17" s="7" t="n"/>
      <c r="Z17" s="7" t="n"/>
      <c r="AA17" s="7" t="n"/>
      <c r="AB17" s="7" t="n"/>
      <c r="AC17" s="7" t="n"/>
    </row>
    <row r="18" ht="9.75" customHeight="1" s="12">
      <c r="A18" s="11" t="inlineStr">
        <is>
          <t>SO - 000685</t>
        </is>
      </c>
      <c r="B18" s="11" t="inlineStr">
        <is>
          <t>In-Store</t>
        </is>
      </c>
      <c r="C18" s="11" t="inlineStr">
        <is>
          <t>WARE-PUJ1005</t>
        </is>
      </c>
      <c r="D18" s="6" t="n">
        <v>43200</v>
      </c>
      <c r="E18" s="6" t="n">
        <v>43319</v>
      </c>
      <c r="F18" s="6" t="n">
        <v>43336</v>
      </c>
      <c r="G18" s="6" t="n">
        <v>43346</v>
      </c>
      <c r="H18" s="11" t="inlineStr">
        <is>
          <t>USD</t>
        </is>
      </c>
      <c r="I18" s="11" t="n">
        <v>7</v>
      </c>
      <c r="J18" s="11" t="n">
        <v>22</v>
      </c>
      <c r="K18" s="11" t="n">
        <v>284</v>
      </c>
      <c r="L18" s="11" t="n">
        <v>1</v>
      </c>
      <c r="M18" s="11" t="n">
        <v>8</v>
      </c>
      <c r="N18" s="11" t="n">
        <v>0.1</v>
      </c>
      <c r="O18" s="7" t="n">
        <v>1855.9</v>
      </c>
      <c r="P18" s="7" t="n">
        <v>1354.807</v>
      </c>
      <c r="Q18" s="7">
        <f>text(E18,"ddd")</f>
        <v/>
      </c>
      <c r="R18" s="7">
        <f>G18-F18</f>
        <v/>
      </c>
      <c r="S18" s="7">
        <f>E18-D18</f>
        <v/>
      </c>
      <c r="T18" s="7">
        <f>O18*M18</f>
        <v/>
      </c>
      <c r="U18" s="7">
        <f>T18*N18</f>
        <v/>
      </c>
      <c r="V18" s="7">
        <f>T18-U18-(P18*M18)</f>
        <v/>
      </c>
      <c r="W18" s="7">
        <f>VLOOKUP(L18,'Products Sheet'!$A:$B,2,FALSE)</f>
        <v/>
      </c>
      <c r="X18" s="7" t="n"/>
      <c r="Y18" s="7" t="n"/>
      <c r="Z18" s="7" t="n"/>
      <c r="AA18" s="7" t="n"/>
      <c r="AB18" s="7" t="n"/>
      <c r="AC18" s="7" t="n"/>
    </row>
    <row r="19" ht="9.75" customHeight="1" s="12">
      <c r="A19" s="11" t="inlineStr">
        <is>
          <t>SO - 000716</t>
        </is>
      </c>
      <c r="B19" s="11" t="inlineStr">
        <is>
          <t>Distributor</t>
        </is>
      </c>
      <c r="C19" s="11" t="inlineStr">
        <is>
          <t>WARE-NMK1003</t>
        </is>
      </c>
      <c r="D19" s="6" t="n">
        <v>43200</v>
      </c>
      <c r="E19" s="6" t="n">
        <v>43322</v>
      </c>
      <c r="F19" s="6" t="n">
        <v>43345</v>
      </c>
      <c r="G19" s="6" t="n">
        <v>43353</v>
      </c>
      <c r="H19" s="11" t="inlineStr">
        <is>
          <t>USD</t>
        </is>
      </c>
      <c r="I19" s="11" t="n">
        <v>23</v>
      </c>
      <c r="J19" s="11" t="n">
        <v>16</v>
      </c>
      <c r="K19" s="11" t="n">
        <v>156</v>
      </c>
      <c r="L19" s="11" t="n">
        <v>1</v>
      </c>
      <c r="M19" s="11" t="n">
        <v>4</v>
      </c>
      <c r="N19" s="11" t="n">
        <v>0.075</v>
      </c>
      <c r="O19" s="7" t="n">
        <v>3966.4</v>
      </c>
      <c r="P19" s="7" t="n">
        <v>2816.144</v>
      </c>
      <c r="Q19" s="7">
        <f>text(E19,"ddd")</f>
        <v/>
      </c>
      <c r="R19" s="7">
        <f>G19-F19</f>
        <v/>
      </c>
      <c r="S19" s="7">
        <f>E19-D19</f>
        <v/>
      </c>
      <c r="T19" s="7">
        <f>O19*M19</f>
        <v/>
      </c>
      <c r="U19" s="7">
        <f>T19*N19</f>
        <v/>
      </c>
      <c r="V19" s="7">
        <f>T19-U19-(P19*M19)</f>
        <v/>
      </c>
      <c r="W19" s="7">
        <f>VLOOKUP(L19,'Products Sheet'!$A:$B,2,FALSE)</f>
        <v/>
      </c>
      <c r="X19" s="7" t="n"/>
      <c r="Y19" s="7" t="n"/>
      <c r="Z19" s="7" t="n"/>
      <c r="AA19" s="7" t="n"/>
      <c r="AB19" s="7" t="n"/>
      <c r="AC19" s="7" t="n"/>
    </row>
    <row r="20" ht="9.75" customHeight="1" s="12">
      <c r="A20" s="11" t="inlineStr">
        <is>
          <t>SO - 000774</t>
        </is>
      </c>
      <c r="B20" s="11" t="inlineStr">
        <is>
          <t>Wholesale</t>
        </is>
      </c>
      <c r="C20" s="11" t="inlineStr">
        <is>
          <t>WARE-NMK1003</t>
        </is>
      </c>
      <c r="D20" s="6" t="n">
        <v>43200</v>
      </c>
      <c r="E20" s="6" t="n">
        <v>43329</v>
      </c>
      <c r="F20" s="6" t="n">
        <v>43355</v>
      </c>
      <c r="G20" s="6" t="n">
        <v>43363</v>
      </c>
      <c r="H20" s="11" t="inlineStr">
        <is>
          <t>USD</t>
        </is>
      </c>
      <c r="I20" s="11" t="n">
        <v>28</v>
      </c>
      <c r="J20" s="11" t="n">
        <v>17</v>
      </c>
      <c r="K20" s="11" t="n">
        <v>202</v>
      </c>
      <c r="L20" s="11" t="n">
        <v>1</v>
      </c>
      <c r="M20" s="11" t="n">
        <v>4</v>
      </c>
      <c r="N20" s="11" t="n">
        <v>0.1</v>
      </c>
      <c r="O20" s="7" t="n">
        <v>2606.3</v>
      </c>
      <c r="P20" s="7" t="n">
        <v>1563.78</v>
      </c>
      <c r="Q20" s="7">
        <f>text(E20,"ddd")</f>
        <v/>
      </c>
      <c r="R20" s="7">
        <f>G20-F20</f>
        <v/>
      </c>
      <c r="S20" s="7">
        <f>E20-D20</f>
        <v/>
      </c>
      <c r="T20" s="7">
        <f>O20*M20</f>
        <v/>
      </c>
      <c r="U20" s="7">
        <f>T20*N20</f>
        <v/>
      </c>
      <c r="V20" s="7">
        <f>T20-U20-(P20*M20)</f>
        <v/>
      </c>
      <c r="W20" s="7">
        <f>VLOOKUP(L20,'Products Sheet'!$A:$B,2,FALSE)</f>
        <v/>
      </c>
      <c r="X20" s="7" t="n"/>
      <c r="Y20" s="7" t="n"/>
      <c r="Z20" s="7" t="n"/>
      <c r="AA20" s="7" t="n"/>
      <c r="AB20" s="7" t="n"/>
      <c r="AC20" s="7" t="n"/>
    </row>
    <row r="21" ht="9.75" customHeight="1" s="12">
      <c r="A21" s="11" t="inlineStr">
        <is>
          <t>SO - 000876</t>
        </is>
      </c>
      <c r="B21" s="11" t="inlineStr">
        <is>
          <t>In-Store</t>
        </is>
      </c>
      <c r="C21" s="11" t="inlineStr">
        <is>
          <t>WARE-MKL1006</t>
        </is>
      </c>
      <c r="D21" s="6" t="n">
        <v>43200</v>
      </c>
      <c r="E21" s="6" t="n">
        <v>43340</v>
      </c>
      <c r="F21" s="6" t="n">
        <v>43359</v>
      </c>
      <c r="G21" s="6" t="n">
        <v>43362</v>
      </c>
      <c r="H21" s="11" t="inlineStr">
        <is>
          <t>USD</t>
        </is>
      </c>
      <c r="I21" s="11" t="n">
        <v>3</v>
      </c>
      <c r="J21" s="11" t="n">
        <v>33</v>
      </c>
      <c r="K21" s="11" t="n">
        <v>355</v>
      </c>
      <c r="L21" s="11" t="n">
        <v>1</v>
      </c>
      <c r="M21" s="11" t="n">
        <v>6</v>
      </c>
      <c r="N21" s="11" t="n">
        <v>0.2</v>
      </c>
      <c r="O21" s="7" t="n">
        <v>5822.3</v>
      </c>
      <c r="P21" s="7" t="n">
        <v>2852.927</v>
      </c>
      <c r="Q21" s="7">
        <f>text(E21,"ddd")</f>
        <v/>
      </c>
      <c r="R21" s="7">
        <f>G21-F21</f>
        <v/>
      </c>
      <c r="S21" s="7">
        <f>E21-D21</f>
        <v/>
      </c>
      <c r="T21" s="7">
        <f>O21*M21</f>
        <v/>
      </c>
      <c r="U21" s="7">
        <f>T21*N21</f>
        <v/>
      </c>
      <c r="V21" s="7">
        <f>T21-U21-(P21*M21)</f>
        <v/>
      </c>
      <c r="W21" s="7">
        <f>VLOOKUP(L21,'Products Sheet'!$A:$B,2,FALSE)</f>
        <v/>
      </c>
      <c r="X21" s="7" t="n"/>
      <c r="Y21" s="7" t="n"/>
      <c r="Z21" s="7" t="n"/>
      <c r="AA21" s="7" t="n"/>
      <c r="AB21" s="7" t="n"/>
      <c r="AC21" s="7" t="n"/>
    </row>
    <row r="22" ht="9.75" customHeight="1" s="12">
      <c r="A22" s="11" t="inlineStr">
        <is>
          <t>SO - 000938</t>
        </is>
      </c>
      <c r="B22" s="11" t="inlineStr">
        <is>
          <t>In-Store</t>
        </is>
      </c>
      <c r="C22" s="11" t="inlineStr">
        <is>
          <t>WARE-MKL1006</t>
        </is>
      </c>
      <c r="D22" s="6" t="n">
        <v>43200</v>
      </c>
      <c r="E22" s="6" t="n">
        <v>43349</v>
      </c>
      <c r="F22" s="6" t="n">
        <v>43375</v>
      </c>
      <c r="G22" s="6" t="n">
        <v>43383</v>
      </c>
      <c r="H22" s="11" t="inlineStr">
        <is>
          <t>USD</t>
        </is>
      </c>
      <c r="I22" s="11" t="n">
        <v>4</v>
      </c>
      <c r="J22" s="11" t="n">
        <v>28</v>
      </c>
      <c r="K22" s="11" t="n">
        <v>364</v>
      </c>
      <c r="L22" s="11" t="n">
        <v>1</v>
      </c>
      <c r="M22" s="11" t="n">
        <v>2</v>
      </c>
      <c r="N22" s="11" t="n">
        <v>0.075</v>
      </c>
      <c r="O22" s="7" t="n">
        <v>4006.6</v>
      </c>
      <c r="P22" s="7" t="n">
        <v>2484.092</v>
      </c>
      <c r="Q22" s="7">
        <f>text(E22,"ddd")</f>
        <v/>
      </c>
      <c r="R22" s="7">
        <f>G22-F22</f>
        <v/>
      </c>
      <c r="S22" s="7">
        <f>E22-D22</f>
        <v/>
      </c>
      <c r="T22" s="7">
        <f>O22*M22</f>
        <v/>
      </c>
      <c r="U22" s="7">
        <f>T22*N22</f>
        <v/>
      </c>
      <c r="V22" s="7">
        <f>T22-U22-(P22*M22)</f>
        <v/>
      </c>
      <c r="W22" s="7">
        <f>VLOOKUP(L22,'Products Sheet'!$A:$B,2,FALSE)</f>
        <v/>
      </c>
      <c r="X22" s="7" t="n"/>
      <c r="Y22" s="7" t="n"/>
      <c r="Z22" s="7" t="n"/>
      <c r="AA22" s="7" t="n"/>
      <c r="AB22" s="7" t="n"/>
      <c r="AC22" s="7" t="n"/>
    </row>
    <row r="23" ht="9.75" customHeight="1" s="12">
      <c r="A23" s="11" t="inlineStr">
        <is>
          <t>SO - 0001005</t>
        </is>
      </c>
      <c r="B23" s="11" t="inlineStr">
        <is>
          <t>Online</t>
        </is>
      </c>
      <c r="C23" s="11" t="inlineStr">
        <is>
          <t>WARE-XYS1001</t>
        </is>
      </c>
      <c r="D23" s="6" t="n">
        <v>43300</v>
      </c>
      <c r="E23" s="6" t="n">
        <v>43356</v>
      </c>
      <c r="F23" s="6" t="n">
        <v>43384</v>
      </c>
      <c r="G23" s="6" t="n">
        <v>43388</v>
      </c>
      <c r="H23" s="11" t="inlineStr">
        <is>
          <t>USD</t>
        </is>
      </c>
      <c r="I23" s="11" t="n">
        <v>17</v>
      </c>
      <c r="J23" s="11" t="n">
        <v>21</v>
      </c>
      <c r="K23" s="11" t="n">
        <v>50</v>
      </c>
      <c r="L23" s="11" t="n">
        <v>1</v>
      </c>
      <c r="M23" s="11" t="n">
        <v>5</v>
      </c>
      <c r="N23" s="11" t="n">
        <v>0.1</v>
      </c>
      <c r="O23" s="7" t="n">
        <v>3832.4</v>
      </c>
      <c r="P23" s="7" t="n">
        <v>2682.68</v>
      </c>
      <c r="Q23" s="7">
        <f>text(E23,"ddd")</f>
        <v/>
      </c>
      <c r="R23" s="7">
        <f>G23-F23</f>
        <v/>
      </c>
      <c r="S23" s="7">
        <f>E23-D23</f>
        <v/>
      </c>
      <c r="T23" s="7">
        <f>O23*M23</f>
        <v/>
      </c>
      <c r="U23" s="7">
        <f>T23*N23</f>
        <v/>
      </c>
      <c r="V23" s="7">
        <f>T23-U23-(P23*M23)</f>
        <v/>
      </c>
      <c r="W23" s="7">
        <f>VLOOKUP(L23,'Products Sheet'!$A:$B,2,FALSE)</f>
        <v/>
      </c>
      <c r="X23" s="7" t="n"/>
      <c r="Y23" s="7" t="n"/>
      <c r="Z23" s="7" t="n"/>
      <c r="AA23" s="7" t="n"/>
      <c r="AB23" s="7" t="n"/>
      <c r="AC23" s="7" t="n"/>
    </row>
    <row r="24" ht="9.75" customHeight="1" s="12">
      <c r="A24" s="11" t="inlineStr">
        <is>
          <t>SO - 0001059</t>
        </is>
      </c>
      <c r="B24" s="11" t="inlineStr">
        <is>
          <t>Distributor</t>
        </is>
      </c>
      <c r="C24" s="11" t="inlineStr">
        <is>
          <t>WARE-XYS1001</t>
        </is>
      </c>
      <c r="D24" s="6" t="n">
        <v>43200</v>
      </c>
      <c r="E24" s="6" t="n">
        <v>43363</v>
      </c>
      <c r="F24" s="6" t="n">
        <v>43382</v>
      </c>
      <c r="G24" s="6" t="n">
        <v>43385</v>
      </c>
      <c r="H24" s="11" t="inlineStr">
        <is>
          <t>USD</t>
        </is>
      </c>
      <c r="I24" s="11" t="n">
        <v>24</v>
      </c>
      <c r="J24" s="11" t="n">
        <v>16</v>
      </c>
      <c r="K24" s="11" t="n">
        <v>17</v>
      </c>
      <c r="L24" s="11" t="n">
        <v>1</v>
      </c>
      <c r="M24" s="11" t="n">
        <v>2</v>
      </c>
      <c r="N24" s="11" t="n">
        <v>0.2</v>
      </c>
      <c r="O24" s="7" t="n">
        <v>167.5</v>
      </c>
      <c r="P24" s="7" t="n">
        <v>123.95</v>
      </c>
      <c r="Q24" s="7">
        <f>text(E24,"ddd")</f>
        <v/>
      </c>
      <c r="R24" s="7">
        <f>G24-F24</f>
        <v/>
      </c>
      <c r="S24" s="7">
        <f>E24-D24</f>
        <v/>
      </c>
      <c r="T24" s="7">
        <f>O24*M24</f>
        <v/>
      </c>
      <c r="U24" s="7">
        <f>T24*N24</f>
        <v/>
      </c>
      <c r="V24" s="7">
        <f>T24-U24-(P24*M24)</f>
        <v/>
      </c>
      <c r="W24" s="7">
        <f>VLOOKUP(L24,'Products Sheet'!$A:$B,2,FALSE)</f>
        <v/>
      </c>
      <c r="X24" s="7" t="n"/>
      <c r="Y24" s="7" t="n"/>
      <c r="Z24" s="7" t="n"/>
      <c r="AA24" s="7" t="n"/>
      <c r="AB24" s="7" t="n"/>
      <c r="AC24" s="7" t="n"/>
    </row>
    <row r="25" ht="9.75" customHeight="1" s="12">
      <c r="A25" s="11" t="inlineStr">
        <is>
          <t>SO - 0001066</t>
        </is>
      </c>
      <c r="B25" s="11" t="inlineStr">
        <is>
          <t>In-Store</t>
        </is>
      </c>
      <c r="C25" s="11" t="inlineStr">
        <is>
          <t>WARE-NMK1003</t>
        </is>
      </c>
      <c r="D25" s="6" t="n">
        <v>43300</v>
      </c>
      <c r="E25" s="6" t="n">
        <v>43364</v>
      </c>
      <c r="F25" s="6" t="n">
        <v>43373</v>
      </c>
      <c r="G25" s="6" t="n">
        <v>43382</v>
      </c>
      <c r="H25" s="11" t="inlineStr">
        <is>
          <t>USD</t>
        </is>
      </c>
      <c r="I25" s="11" t="n">
        <v>4</v>
      </c>
      <c r="J25" s="11" t="n">
        <v>47</v>
      </c>
      <c r="K25" s="11" t="n">
        <v>160</v>
      </c>
      <c r="L25" s="11" t="n">
        <v>1</v>
      </c>
      <c r="M25" s="11" t="n">
        <v>4</v>
      </c>
      <c r="N25" s="11" t="n">
        <v>0.1</v>
      </c>
      <c r="O25" s="7" t="n">
        <v>884.4</v>
      </c>
      <c r="P25" s="7" t="n">
        <v>619.0799999999999</v>
      </c>
      <c r="Q25" s="7">
        <f>text(E25,"ddd")</f>
        <v/>
      </c>
      <c r="R25" s="7">
        <f>G25-F25</f>
        <v/>
      </c>
      <c r="S25" s="7">
        <f>E25-D25</f>
        <v/>
      </c>
      <c r="T25" s="7">
        <f>O25*M25</f>
        <v/>
      </c>
      <c r="U25" s="7">
        <f>T25*N25</f>
        <v/>
      </c>
      <c r="V25" s="7">
        <f>T25-U25-(P25*M25)</f>
        <v/>
      </c>
      <c r="W25" s="7">
        <f>VLOOKUP(L25,'Products Sheet'!$A:$B,2,FALSE)</f>
        <v/>
      </c>
      <c r="X25" s="7" t="n"/>
      <c r="Y25" s="7" t="n"/>
      <c r="Z25" s="7" t="n"/>
      <c r="AA25" s="7" t="n"/>
      <c r="AB25" s="7" t="n"/>
      <c r="AC25" s="7" t="n"/>
    </row>
    <row r="26" ht="9.75" customHeight="1" s="12">
      <c r="A26" s="11" t="inlineStr">
        <is>
          <t>SO - 0001092</t>
        </is>
      </c>
      <c r="B26" s="11" t="inlineStr">
        <is>
          <t>Online</t>
        </is>
      </c>
      <c r="C26" s="11" t="inlineStr">
        <is>
          <t>WARE-PUJ1005</t>
        </is>
      </c>
      <c r="D26" s="6" t="n">
        <v>43200</v>
      </c>
      <c r="E26" s="6" t="n">
        <v>43367</v>
      </c>
      <c r="F26" s="6" t="n">
        <v>43382</v>
      </c>
      <c r="G26" s="6" t="n">
        <v>43386</v>
      </c>
      <c r="H26" s="11" t="inlineStr">
        <is>
          <t>USD</t>
        </is>
      </c>
      <c r="I26" s="11" t="n">
        <v>19</v>
      </c>
      <c r="J26" s="11" t="n">
        <v>40</v>
      </c>
      <c r="K26" s="11" t="n">
        <v>306</v>
      </c>
      <c r="L26" s="11" t="n">
        <v>1</v>
      </c>
      <c r="M26" s="11" t="n">
        <v>4</v>
      </c>
      <c r="N26" s="11" t="n">
        <v>0.05</v>
      </c>
      <c r="O26" s="7" t="n">
        <v>1896.1</v>
      </c>
      <c r="P26" s="7" t="n">
        <v>1592.724</v>
      </c>
      <c r="Q26" s="7">
        <f>text(E26,"ddd")</f>
        <v/>
      </c>
      <c r="R26" s="7">
        <f>G26-F26</f>
        <v/>
      </c>
      <c r="S26" s="7">
        <f>E26-D26</f>
        <v/>
      </c>
      <c r="T26" s="7">
        <f>O26*M26</f>
        <v/>
      </c>
      <c r="U26" s="7">
        <f>T26*N26</f>
        <v/>
      </c>
      <c r="V26" s="7">
        <f>T26-U26-(P26*M26)</f>
        <v/>
      </c>
      <c r="W26" s="7">
        <f>VLOOKUP(L26,'Products Sheet'!$A:$B,2,FALSE)</f>
        <v/>
      </c>
      <c r="X26" s="7" t="n"/>
      <c r="Y26" s="7" t="n"/>
      <c r="Z26" s="7" t="n"/>
      <c r="AA26" s="7" t="n"/>
      <c r="AB26" s="7" t="n"/>
      <c r="AC26" s="7" t="n"/>
    </row>
    <row r="27" ht="9.75" customHeight="1" s="12">
      <c r="A27" s="11" t="inlineStr">
        <is>
          <t>SO - 0001151</t>
        </is>
      </c>
      <c r="B27" s="11" t="inlineStr">
        <is>
          <t>In-Store</t>
        </is>
      </c>
      <c r="C27" s="11" t="inlineStr">
        <is>
          <t>WARE-XYS1001</t>
        </is>
      </c>
      <c r="D27" s="6" t="n">
        <v>43300</v>
      </c>
      <c r="E27" s="6" t="n">
        <v>43373</v>
      </c>
      <c r="F27" s="6" t="n">
        <v>43390</v>
      </c>
      <c r="G27" s="6" t="n">
        <v>43392</v>
      </c>
      <c r="H27" s="11" t="inlineStr">
        <is>
          <t>USD</t>
        </is>
      </c>
      <c r="I27" s="11" t="n">
        <v>10</v>
      </c>
      <c r="J27" s="11" t="n">
        <v>4</v>
      </c>
      <c r="K27" s="11" t="n">
        <v>22</v>
      </c>
      <c r="L27" s="11" t="n">
        <v>1</v>
      </c>
      <c r="M27" s="11" t="n">
        <v>4</v>
      </c>
      <c r="N27" s="11" t="n">
        <v>0.05</v>
      </c>
      <c r="O27" s="7" t="n">
        <v>2907.8</v>
      </c>
      <c r="P27" s="7" t="n">
        <v>2180.85</v>
      </c>
      <c r="Q27" s="7">
        <f>text(E27,"ddd")</f>
        <v/>
      </c>
      <c r="R27" s="7">
        <f>G27-F27</f>
        <v/>
      </c>
      <c r="S27" s="7">
        <f>E27-D27</f>
        <v/>
      </c>
      <c r="T27" s="7">
        <f>O27*M27</f>
        <v/>
      </c>
      <c r="U27" s="7">
        <f>T27*N27</f>
        <v/>
      </c>
      <c r="V27" s="7">
        <f>T27-U27-(P27*M27)</f>
        <v/>
      </c>
      <c r="W27" s="7">
        <f>VLOOKUP(L27,'Products Sheet'!$A:$B,2,FALSE)</f>
        <v/>
      </c>
      <c r="X27" s="7" t="n"/>
      <c r="Y27" s="7" t="n"/>
      <c r="Z27" s="7" t="n"/>
      <c r="AA27" s="7" t="n"/>
      <c r="AB27" s="7" t="n"/>
      <c r="AC27" s="7" t="n"/>
    </row>
    <row r="28" ht="9.75" customHeight="1" s="12">
      <c r="A28" s="11" t="inlineStr">
        <is>
          <t>SO - 0001174</t>
        </is>
      </c>
      <c r="B28" s="11" t="inlineStr">
        <is>
          <t>Online</t>
        </is>
      </c>
      <c r="C28" s="11" t="inlineStr">
        <is>
          <t>WARE-NMK1003</t>
        </is>
      </c>
      <c r="D28" s="6" t="n">
        <v>43200</v>
      </c>
      <c r="E28" s="6" t="n">
        <v>43376</v>
      </c>
      <c r="F28" s="6" t="n">
        <v>43386</v>
      </c>
      <c r="G28" s="6" t="n">
        <v>43391</v>
      </c>
      <c r="H28" s="11" t="inlineStr">
        <is>
          <t>USD</t>
        </is>
      </c>
      <c r="I28" s="11" t="n">
        <v>19</v>
      </c>
      <c r="J28" s="11" t="n">
        <v>3</v>
      </c>
      <c r="K28" s="11" t="n">
        <v>141</v>
      </c>
      <c r="L28" s="11" t="n">
        <v>1</v>
      </c>
      <c r="M28" s="11" t="n">
        <v>4</v>
      </c>
      <c r="N28" s="11" t="n">
        <v>0.15</v>
      </c>
      <c r="O28" s="7" t="n">
        <v>924.6</v>
      </c>
      <c r="P28" s="7" t="n">
        <v>564.006</v>
      </c>
      <c r="Q28" s="7">
        <f>text(E28,"ddd")</f>
        <v/>
      </c>
      <c r="R28" s="7">
        <f>G28-F28</f>
        <v/>
      </c>
      <c r="S28" s="7">
        <f>E28-D28</f>
        <v/>
      </c>
      <c r="T28" s="7">
        <f>O28*M28</f>
        <v/>
      </c>
      <c r="U28" s="7">
        <f>T28*N28</f>
        <v/>
      </c>
      <c r="V28" s="7">
        <f>T28-U28-(P28*M28)</f>
        <v/>
      </c>
      <c r="W28" s="7">
        <f>VLOOKUP(L28,'Products Sheet'!$A:$B,2,FALSE)</f>
        <v/>
      </c>
      <c r="X28" s="7" t="n"/>
      <c r="Y28" s="7" t="n"/>
      <c r="Z28" s="7" t="n"/>
      <c r="AA28" s="7" t="n"/>
      <c r="AB28" s="7" t="n"/>
      <c r="AC28" s="7" t="n"/>
    </row>
    <row r="29" ht="9.75" customHeight="1" s="12">
      <c r="A29" s="11" t="inlineStr">
        <is>
          <t>SO - 0001200</t>
        </is>
      </c>
      <c r="B29" s="11" t="inlineStr">
        <is>
          <t>In-Store</t>
        </is>
      </c>
      <c r="C29" s="11" t="inlineStr">
        <is>
          <t>WARE-NMK1003</t>
        </is>
      </c>
      <c r="D29" s="6" t="n">
        <v>43300</v>
      </c>
      <c r="E29" s="6" t="n">
        <v>43380</v>
      </c>
      <c r="F29" s="6" t="n">
        <v>43397</v>
      </c>
      <c r="G29" s="6" t="n">
        <v>43399</v>
      </c>
      <c r="H29" s="11" t="inlineStr">
        <is>
          <t>USD</t>
        </is>
      </c>
      <c r="I29" s="11" t="n">
        <v>7</v>
      </c>
      <c r="J29" s="11" t="n">
        <v>32</v>
      </c>
      <c r="K29" s="11" t="n">
        <v>108</v>
      </c>
      <c r="L29" s="11" t="n">
        <v>1</v>
      </c>
      <c r="M29" s="11" t="n">
        <v>1</v>
      </c>
      <c r="N29" s="11" t="n">
        <v>0.05</v>
      </c>
      <c r="O29" s="7" t="n">
        <v>1306.5</v>
      </c>
      <c r="P29" s="7" t="n">
        <v>888.4200000000001</v>
      </c>
      <c r="Q29" s="7">
        <f>text(E29,"ddd")</f>
        <v/>
      </c>
      <c r="R29" s="7">
        <f>G29-F29</f>
        <v/>
      </c>
      <c r="S29" s="7">
        <f>E29-D29</f>
        <v/>
      </c>
      <c r="T29" s="7">
        <f>O29*M29</f>
        <v/>
      </c>
      <c r="U29" s="7">
        <f>T29*N29</f>
        <v/>
      </c>
      <c r="V29" s="7">
        <f>T29-U29-(P29*M29)</f>
        <v/>
      </c>
      <c r="W29" s="7">
        <f>VLOOKUP(L29,'Products Sheet'!$A:$B,2,FALSE)</f>
        <v/>
      </c>
      <c r="X29" s="7" t="n"/>
      <c r="Y29" s="7" t="n"/>
      <c r="Z29" s="7" t="n"/>
      <c r="AA29" s="7" t="n"/>
      <c r="AB29" s="7" t="n"/>
      <c r="AC29" s="7" t="n"/>
    </row>
    <row r="30" ht="9.75" customHeight="1" s="12">
      <c r="A30" s="11" t="inlineStr">
        <is>
          <t>SO - 0001244</t>
        </is>
      </c>
      <c r="B30" s="11" t="inlineStr">
        <is>
          <t>In-Store</t>
        </is>
      </c>
      <c r="C30" s="11" t="inlineStr">
        <is>
          <t>WARE-PUJ1005</t>
        </is>
      </c>
      <c r="D30" s="6" t="n">
        <v>43300</v>
      </c>
      <c r="E30" s="6" t="n">
        <v>43388</v>
      </c>
      <c r="F30" s="6" t="n">
        <v>43390</v>
      </c>
      <c r="G30" s="6" t="n">
        <v>43391</v>
      </c>
      <c r="H30" s="11" t="inlineStr">
        <is>
          <t>USD</t>
        </is>
      </c>
      <c r="I30" s="11" t="n">
        <v>6</v>
      </c>
      <c r="J30" s="11" t="n">
        <v>6</v>
      </c>
      <c r="K30" s="11" t="n">
        <v>301</v>
      </c>
      <c r="L30" s="11" t="n">
        <v>1</v>
      </c>
      <c r="M30" s="11" t="n">
        <v>2</v>
      </c>
      <c r="N30" s="11" t="n">
        <v>0.05</v>
      </c>
      <c r="O30" s="7" t="n">
        <v>924.6</v>
      </c>
      <c r="P30" s="7" t="n">
        <v>591.744</v>
      </c>
      <c r="Q30" s="7">
        <f>text(E30,"ddd")</f>
        <v/>
      </c>
      <c r="R30" s="7">
        <f>G30-F30</f>
        <v/>
      </c>
      <c r="S30" s="7">
        <f>E30-D30</f>
        <v/>
      </c>
      <c r="T30" s="7">
        <f>O30*M30</f>
        <v/>
      </c>
      <c r="U30" s="7">
        <f>T30*N30</f>
        <v/>
      </c>
      <c r="V30" s="7">
        <f>T30-U30-(P30*M30)</f>
        <v/>
      </c>
      <c r="W30" s="7">
        <f>VLOOKUP(L30,'Products Sheet'!$A:$B,2,FALSE)</f>
        <v/>
      </c>
      <c r="X30" s="7" t="n"/>
      <c r="Y30" s="7" t="n"/>
      <c r="Z30" s="7" t="n"/>
      <c r="AA30" s="7" t="n"/>
      <c r="AB30" s="7" t="n"/>
      <c r="AC30" s="7" t="n"/>
    </row>
    <row r="31" ht="9.75" customHeight="1" s="12">
      <c r="A31" s="11" t="inlineStr">
        <is>
          <t>SO - 0001248</t>
        </is>
      </c>
      <c r="B31" s="11" t="inlineStr">
        <is>
          <t>In-Store</t>
        </is>
      </c>
      <c r="C31" s="11" t="inlineStr">
        <is>
          <t>WARE-UHY1004</t>
        </is>
      </c>
      <c r="D31" s="6" t="n">
        <v>43300</v>
      </c>
      <c r="E31" s="6" t="n">
        <v>43388</v>
      </c>
      <c r="F31" s="6" t="n">
        <v>43410</v>
      </c>
      <c r="G31" s="6" t="n">
        <v>43414</v>
      </c>
      <c r="H31" s="11" t="inlineStr">
        <is>
          <t>USD</t>
        </is>
      </c>
      <c r="I31" s="11" t="n">
        <v>12</v>
      </c>
      <c r="J31" s="11" t="n">
        <v>38</v>
      </c>
      <c r="K31" s="11" t="n">
        <v>229</v>
      </c>
      <c r="L31" s="11" t="n">
        <v>1</v>
      </c>
      <c r="M31" s="11" t="n">
        <v>5</v>
      </c>
      <c r="N31" s="11" t="n">
        <v>0.15</v>
      </c>
      <c r="O31" s="7" t="n">
        <v>1929.6</v>
      </c>
      <c r="P31" s="7" t="n">
        <v>1254.24</v>
      </c>
      <c r="Q31" s="7">
        <f>text(E31,"ddd")</f>
        <v/>
      </c>
      <c r="R31" s="7">
        <f>G31-F31</f>
        <v/>
      </c>
      <c r="S31" s="7">
        <f>E31-D31</f>
        <v/>
      </c>
      <c r="T31" s="7">
        <f>O31*M31</f>
        <v/>
      </c>
      <c r="U31" s="7">
        <f>T31*N31</f>
        <v/>
      </c>
      <c r="V31" s="7">
        <f>T31-U31-(P31*M31)</f>
        <v/>
      </c>
      <c r="W31" s="7">
        <f>VLOOKUP(L31,'Products Sheet'!$A:$B,2,FALSE)</f>
        <v/>
      </c>
      <c r="X31" s="7" t="n"/>
      <c r="Y31" s="7" t="n"/>
      <c r="Z31" s="7" t="n"/>
      <c r="AA31" s="7" t="n"/>
      <c r="AB31" s="7" t="n"/>
      <c r="AC31" s="7" t="n"/>
    </row>
    <row r="32" ht="9.75" customHeight="1" s="12">
      <c r="A32" s="11" t="inlineStr">
        <is>
          <t>SO - 0001259</t>
        </is>
      </c>
      <c r="B32" s="11" t="inlineStr">
        <is>
          <t>In-Store</t>
        </is>
      </c>
      <c r="C32" s="11" t="inlineStr">
        <is>
          <t>WARE-XYS1001</t>
        </is>
      </c>
      <c r="D32" s="6" t="n">
        <v>43300</v>
      </c>
      <c r="E32" s="6" t="n">
        <v>43389</v>
      </c>
      <c r="F32" s="6" t="n">
        <v>43410</v>
      </c>
      <c r="G32" s="6" t="n">
        <v>43419</v>
      </c>
      <c r="H32" s="11" t="inlineStr">
        <is>
          <t>USD</t>
        </is>
      </c>
      <c r="I32" s="11" t="n">
        <v>8</v>
      </c>
      <c r="J32" s="11" t="n">
        <v>50</v>
      </c>
      <c r="K32" s="11" t="n">
        <v>2</v>
      </c>
      <c r="L32" s="11" t="n">
        <v>1</v>
      </c>
      <c r="M32" s="11" t="n">
        <v>4</v>
      </c>
      <c r="N32" s="11" t="n">
        <v>0.15</v>
      </c>
      <c r="O32" s="7" t="n">
        <v>3825.7</v>
      </c>
      <c r="P32" s="7" t="n">
        <v>2601.476000000001</v>
      </c>
      <c r="Q32" s="7">
        <f>text(E32,"ddd")</f>
        <v/>
      </c>
      <c r="R32" s="7">
        <f>G32-F32</f>
        <v/>
      </c>
      <c r="S32" s="7">
        <f>E32-D32</f>
        <v/>
      </c>
      <c r="T32" s="7">
        <f>O32*M32</f>
        <v/>
      </c>
      <c r="U32" s="7">
        <f>T32*N32</f>
        <v/>
      </c>
      <c r="V32" s="7">
        <f>T32-U32-(P32*M32)</f>
        <v/>
      </c>
      <c r="W32" s="7">
        <f>VLOOKUP(L32,'Products Sheet'!$A:$B,2,FALSE)</f>
        <v/>
      </c>
      <c r="X32" s="7" t="n"/>
      <c r="Y32" s="7" t="n"/>
      <c r="Z32" s="7" t="n"/>
      <c r="AA32" s="7" t="n"/>
      <c r="AB32" s="7" t="n"/>
      <c r="AC32" s="7" t="n"/>
    </row>
    <row r="33" ht="9.75" customHeight="1" s="12">
      <c r="A33" s="11" t="inlineStr">
        <is>
          <t>SO - 0001326</t>
        </is>
      </c>
      <c r="B33" s="11" t="inlineStr">
        <is>
          <t>In-Store</t>
        </is>
      </c>
      <c r="C33" s="11" t="inlineStr">
        <is>
          <t>WARE-XYS1001</t>
        </is>
      </c>
      <c r="D33" s="6" t="n">
        <v>43300</v>
      </c>
      <c r="E33" s="6" t="n">
        <v>43398</v>
      </c>
      <c r="F33" s="6" t="n">
        <v>43402</v>
      </c>
      <c r="G33" s="6" t="n">
        <v>43408</v>
      </c>
      <c r="H33" s="11" t="inlineStr">
        <is>
          <t>USD</t>
        </is>
      </c>
      <c r="I33" s="11" t="n">
        <v>6</v>
      </c>
      <c r="J33" s="11" t="n">
        <v>3</v>
      </c>
      <c r="K33" s="11" t="n">
        <v>5</v>
      </c>
      <c r="L33" s="11" t="n">
        <v>1</v>
      </c>
      <c r="M33" s="11" t="n">
        <v>8</v>
      </c>
      <c r="N33" s="11" t="n">
        <v>0.05</v>
      </c>
      <c r="O33" s="7" t="n">
        <v>201</v>
      </c>
      <c r="P33" s="7" t="n">
        <v>152.76</v>
      </c>
      <c r="Q33" s="7">
        <f>text(E33,"ddd")</f>
        <v/>
      </c>
      <c r="R33" s="7">
        <f>G33-F33</f>
        <v/>
      </c>
      <c r="S33" s="7">
        <f>E33-D33</f>
        <v/>
      </c>
      <c r="T33" s="7">
        <f>O33*M33</f>
        <v/>
      </c>
      <c r="U33" s="7">
        <f>T33*N33</f>
        <v/>
      </c>
      <c r="V33" s="7">
        <f>T33-U33-(P33*M33)</f>
        <v/>
      </c>
      <c r="W33" s="7">
        <f>VLOOKUP(L33,'Products Sheet'!$A:$B,2,FALSE)</f>
        <v/>
      </c>
      <c r="X33" s="7" t="n"/>
      <c r="Y33" s="7" t="n"/>
      <c r="Z33" s="7" t="n"/>
      <c r="AA33" s="7" t="n"/>
      <c r="AB33" s="7" t="n"/>
      <c r="AC33" s="7" t="n"/>
    </row>
    <row r="34" ht="9.75" customHeight="1" s="12">
      <c r="A34" s="11" t="inlineStr">
        <is>
          <t>SO - 0001331</t>
        </is>
      </c>
      <c r="B34" s="11" t="inlineStr">
        <is>
          <t>In-Store</t>
        </is>
      </c>
      <c r="C34" s="11" t="inlineStr">
        <is>
          <t>WARE-NBV1002</t>
        </is>
      </c>
      <c r="D34" s="6" t="n">
        <v>43300</v>
      </c>
      <c r="E34" s="6" t="n">
        <v>43398</v>
      </c>
      <c r="F34" s="6" t="n">
        <v>43411</v>
      </c>
      <c r="G34" s="6" t="n">
        <v>43417</v>
      </c>
      <c r="H34" s="11" t="inlineStr">
        <is>
          <t>USD</t>
        </is>
      </c>
      <c r="I34" s="11" t="n">
        <v>7</v>
      </c>
      <c r="J34" s="11" t="n">
        <v>46</v>
      </c>
      <c r="K34" s="11" t="n">
        <v>63</v>
      </c>
      <c r="L34" s="11" t="n">
        <v>1</v>
      </c>
      <c r="M34" s="11" t="n">
        <v>6</v>
      </c>
      <c r="N34" s="11" t="n">
        <v>0.075</v>
      </c>
      <c r="O34" s="7" t="n">
        <v>2385.2</v>
      </c>
      <c r="P34" s="7" t="n">
        <v>1836.604</v>
      </c>
      <c r="Q34" s="7">
        <f>text(E34,"ddd")</f>
        <v/>
      </c>
      <c r="R34" s="7">
        <f>G34-F34</f>
        <v/>
      </c>
      <c r="S34" s="7">
        <f>E34-D34</f>
        <v/>
      </c>
      <c r="T34" s="7">
        <f>O34*M34</f>
        <v/>
      </c>
      <c r="U34" s="7">
        <f>T34*N34</f>
        <v/>
      </c>
      <c r="V34" s="7">
        <f>T34-U34-(P34*M34)</f>
        <v/>
      </c>
      <c r="W34" s="7">
        <f>VLOOKUP(L34,'Products Sheet'!$A:$B,2,FALSE)</f>
        <v/>
      </c>
      <c r="X34" s="7" t="n"/>
      <c r="Y34" s="7" t="n"/>
      <c r="Z34" s="7" t="n"/>
      <c r="AA34" s="7" t="n"/>
      <c r="AB34" s="7" t="n"/>
      <c r="AC34" s="7" t="n"/>
    </row>
    <row r="35" ht="9.75" customHeight="1" s="12">
      <c r="A35" s="11" t="inlineStr">
        <is>
          <t>SO - 0001434</t>
        </is>
      </c>
      <c r="B35" s="11" t="inlineStr">
        <is>
          <t>Online</t>
        </is>
      </c>
      <c r="C35" s="11" t="inlineStr">
        <is>
          <t>WARE-NMK1003</t>
        </is>
      </c>
      <c r="D35" s="6" t="n">
        <v>43300</v>
      </c>
      <c r="E35" s="6" t="n">
        <v>43411</v>
      </c>
      <c r="F35" s="6" t="n">
        <v>43426</v>
      </c>
      <c r="G35" s="6" t="n">
        <v>43427</v>
      </c>
      <c r="H35" s="11" t="inlineStr">
        <is>
          <t>USD</t>
        </is>
      </c>
      <c r="I35" s="11" t="n">
        <v>13</v>
      </c>
      <c r="J35" s="11" t="n">
        <v>47</v>
      </c>
      <c r="K35" s="11" t="n">
        <v>97</v>
      </c>
      <c r="L35" s="11" t="n">
        <v>1</v>
      </c>
      <c r="M35" s="11" t="n">
        <v>1</v>
      </c>
      <c r="N35" s="11" t="n">
        <v>0.1</v>
      </c>
      <c r="O35" s="7" t="n">
        <v>1018.4</v>
      </c>
      <c r="P35" s="7" t="n">
        <v>539.7520000000001</v>
      </c>
      <c r="Q35" s="7">
        <f>text(E35,"ddd")</f>
        <v/>
      </c>
      <c r="R35" s="7">
        <f>G35-F35</f>
        <v/>
      </c>
      <c r="S35" s="7">
        <f>E35-D35</f>
        <v/>
      </c>
      <c r="T35" s="7">
        <f>O35*M35</f>
        <v/>
      </c>
      <c r="U35" s="7">
        <f>T35*N35</f>
        <v/>
      </c>
      <c r="V35" s="7">
        <f>T35-U35-(P35*M35)</f>
        <v/>
      </c>
      <c r="W35" s="7">
        <f>VLOOKUP(L35,'Products Sheet'!$A:$B,2,FALSE)</f>
        <v/>
      </c>
      <c r="X35" s="7" t="n"/>
      <c r="Y35" s="7" t="n"/>
      <c r="Z35" s="7" t="n"/>
      <c r="AA35" s="7" t="n"/>
      <c r="AB35" s="7" t="n"/>
      <c r="AC35" s="7" t="n"/>
    </row>
    <row r="36" ht="9.75" customHeight="1" s="12">
      <c r="A36" s="11" t="inlineStr">
        <is>
          <t>SO - 0001504</t>
        </is>
      </c>
      <c r="B36" s="11" t="inlineStr">
        <is>
          <t>Online</t>
        </is>
      </c>
      <c r="C36" s="11" t="inlineStr">
        <is>
          <t>WARE-UHY1004</t>
        </is>
      </c>
      <c r="D36" s="6" t="n">
        <v>43300</v>
      </c>
      <c r="E36" s="6" t="n">
        <v>43418</v>
      </c>
      <c r="F36" s="6" t="n">
        <v>43427</v>
      </c>
      <c r="G36" s="6" t="n">
        <v>43431</v>
      </c>
      <c r="H36" s="11" t="inlineStr">
        <is>
          <t>USD</t>
        </is>
      </c>
      <c r="I36" s="11" t="n">
        <v>13</v>
      </c>
      <c r="J36" s="11" t="n">
        <v>25</v>
      </c>
      <c r="K36" s="11" t="n">
        <v>209</v>
      </c>
      <c r="L36" s="11" t="n">
        <v>1</v>
      </c>
      <c r="M36" s="11" t="n">
        <v>5</v>
      </c>
      <c r="N36" s="11" t="n">
        <v>0.05</v>
      </c>
      <c r="O36" s="7" t="n">
        <v>2519.2</v>
      </c>
      <c r="P36" s="7" t="n">
        <v>1184.024</v>
      </c>
      <c r="Q36" s="7">
        <f>text(E36,"ddd")</f>
        <v/>
      </c>
      <c r="R36" s="7">
        <f>G36-F36</f>
        <v/>
      </c>
      <c r="S36" s="7">
        <f>E36-D36</f>
        <v/>
      </c>
      <c r="T36" s="7">
        <f>O36*M36</f>
        <v/>
      </c>
      <c r="U36" s="7">
        <f>T36*N36</f>
        <v/>
      </c>
      <c r="V36" s="7">
        <f>T36-U36-(P36*M36)</f>
        <v/>
      </c>
      <c r="W36" s="7">
        <f>VLOOKUP(L36,'Products Sheet'!$A:$B,2,FALSE)</f>
        <v/>
      </c>
      <c r="X36" s="7" t="n"/>
      <c r="Y36" s="7" t="n"/>
      <c r="Z36" s="7" t="n"/>
      <c r="AA36" s="7" t="n"/>
      <c r="AB36" s="7" t="n"/>
      <c r="AC36" s="7" t="n"/>
    </row>
    <row r="37" ht="9.75" customHeight="1" s="12">
      <c r="A37" s="11" t="inlineStr">
        <is>
          <t>SO - 0001511</t>
        </is>
      </c>
      <c r="B37" s="11" t="inlineStr">
        <is>
          <t>Online</t>
        </is>
      </c>
      <c r="C37" s="11" t="inlineStr">
        <is>
          <t>WARE-NBV1002</t>
        </is>
      </c>
      <c r="D37" s="6" t="n">
        <v>43300</v>
      </c>
      <c r="E37" s="6" t="n">
        <v>43419</v>
      </c>
      <c r="F37" s="6" t="n">
        <v>43447</v>
      </c>
      <c r="G37" s="6" t="n">
        <v>43456</v>
      </c>
      <c r="H37" s="11" t="inlineStr">
        <is>
          <t>USD</t>
        </is>
      </c>
      <c r="I37" s="11" t="n">
        <v>12</v>
      </c>
      <c r="J37" s="11" t="n">
        <v>12</v>
      </c>
      <c r="K37" s="11" t="n">
        <v>69</v>
      </c>
      <c r="L37" s="11" t="n">
        <v>1</v>
      </c>
      <c r="M37" s="11" t="n">
        <v>7</v>
      </c>
      <c r="N37" s="11" t="n">
        <v>0.1</v>
      </c>
      <c r="O37" s="7" t="n">
        <v>3859.2</v>
      </c>
      <c r="P37" s="7" t="n">
        <v>3125.952</v>
      </c>
      <c r="Q37" s="7">
        <f>text(E37,"ddd")</f>
        <v/>
      </c>
      <c r="R37" s="7">
        <f>G37-F37</f>
        <v/>
      </c>
      <c r="S37" s="7">
        <f>E37-D37</f>
        <v/>
      </c>
      <c r="T37" s="7">
        <f>O37*M37</f>
        <v/>
      </c>
      <c r="U37" s="7">
        <f>T37*N37</f>
        <v/>
      </c>
      <c r="V37" s="7">
        <f>T37-U37-(P37*M37)</f>
        <v/>
      </c>
      <c r="W37" s="7">
        <f>VLOOKUP(L37,'Products Sheet'!$A:$B,2,FALSE)</f>
        <v/>
      </c>
      <c r="X37" s="7" t="n"/>
      <c r="Y37" s="7" t="n"/>
      <c r="Z37" s="7" t="n"/>
      <c r="AA37" s="7" t="n"/>
      <c r="AB37" s="7" t="n"/>
      <c r="AC37" s="7" t="n"/>
    </row>
    <row r="38" ht="9.75" customHeight="1" s="12">
      <c r="A38" s="11" t="inlineStr">
        <is>
          <t>SO - 0001569</t>
        </is>
      </c>
      <c r="B38" s="11" t="inlineStr">
        <is>
          <t>Wholesale</t>
        </is>
      </c>
      <c r="C38" s="11" t="inlineStr">
        <is>
          <t>WARE-UHY1004</t>
        </is>
      </c>
      <c r="D38" s="6" t="n">
        <v>43300</v>
      </c>
      <c r="E38" s="6" t="n">
        <v>43426</v>
      </c>
      <c r="F38" s="6" t="n">
        <v>43432</v>
      </c>
      <c r="G38" s="6" t="n">
        <v>43442</v>
      </c>
      <c r="H38" s="11" t="inlineStr">
        <is>
          <t>USD</t>
        </is>
      </c>
      <c r="I38" s="11" t="n">
        <v>28</v>
      </c>
      <c r="J38" s="11" t="n">
        <v>24</v>
      </c>
      <c r="K38" s="11" t="n">
        <v>251</v>
      </c>
      <c r="L38" s="11" t="n">
        <v>1</v>
      </c>
      <c r="M38" s="11" t="n">
        <v>7</v>
      </c>
      <c r="N38" s="11" t="n">
        <v>0.15</v>
      </c>
      <c r="O38" s="7" t="n">
        <v>261.3</v>
      </c>
      <c r="P38" s="7" t="n">
        <v>109.746</v>
      </c>
      <c r="Q38" s="7">
        <f>text(E38,"ddd")</f>
        <v/>
      </c>
      <c r="R38" s="7">
        <f>G38-F38</f>
        <v/>
      </c>
      <c r="S38" s="7">
        <f>E38-D38</f>
        <v/>
      </c>
      <c r="T38" s="7">
        <f>O38*M38</f>
        <v/>
      </c>
      <c r="U38" s="7">
        <f>T38*N38</f>
        <v/>
      </c>
      <c r="V38" s="7">
        <f>T38-U38-(P38*M38)</f>
        <v/>
      </c>
      <c r="W38" s="7">
        <f>VLOOKUP(L38,'Products Sheet'!$A:$B,2,FALSE)</f>
        <v/>
      </c>
      <c r="X38" s="7" t="n"/>
      <c r="Y38" s="7" t="n"/>
      <c r="Z38" s="7" t="n"/>
      <c r="AA38" s="7" t="n"/>
      <c r="AB38" s="7" t="n"/>
      <c r="AC38" s="7" t="n"/>
    </row>
    <row r="39" ht="9.75" customHeight="1" s="12">
      <c r="A39" s="11" t="inlineStr">
        <is>
          <t>SO - 0001615</t>
        </is>
      </c>
      <c r="B39" s="11" t="inlineStr">
        <is>
          <t>Online</t>
        </is>
      </c>
      <c r="C39" s="11" t="inlineStr">
        <is>
          <t>WARE-XYS1001</t>
        </is>
      </c>
      <c r="D39" s="6" t="n">
        <v>43300</v>
      </c>
      <c r="E39" s="6" t="n">
        <v>43432</v>
      </c>
      <c r="F39" s="6" t="n">
        <v>43460</v>
      </c>
      <c r="G39" s="6" t="n">
        <v>43468</v>
      </c>
      <c r="H39" s="11" t="inlineStr">
        <is>
          <t>USD</t>
        </is>
      </c>
      <c r="I39" s="11" t="n">
        <v>12</v>
      </c>
      <c r="J39" s="11" t="n">
        <v>47</v>
      </c>
      <c r="K39" s="11" t="n">
        <v>19</v>
      </c>
      <c r="L39" s="11" t="n">
        <v>1</v>
      </c>
      <c r="M39" s="11" t="n">
        <v>3</v>
      </c>
      <c r="N39" s="11" t="n">
        <v>0.15</v>
      </c>
      <c r="O39" s="7" t="n">
        <v>3577.8</v>
      </c>
      <c r="P39" s="7" t="n">
        <v>1431.12</v>
      </c>
      <c r="Q39" s="7">
        <f>text(E39,"ddd")</f>
        <v/>
      </c>
      <c r="R39" s="7">
        <f>G39-F39</f>
        <v/>
      </c>
      <c r="S39" s="7">
        <f>E39-D39</f>
        <v/>
      </c>
      <c r="T39" s="7">
        <f>O39*M39</f>
        <v/>
      </c>
      <c r="U39" s="7">
        <f>T39*N39</f>
        <v/>
      </c>
      <c r="V39" s="7">
        <f>T39-U39-(P39*M39)</f>
        <v/>
      </c>
      <c r="W39" s="7">
        <f>VLOOKUP(L39,'Products Sheet'!$A:$B,2,FALSE)</f>
        <v/>
      </c>
      <c r="X39" s="7" t="n"/>
      <c r="Y39" s="7" t="n"/>
      <c r="Z39" s="7" t="n"/>
      <c r="AA39" s="7" t="n"/>
      <c r="AB39" s="7" t="n"/>
      <c r="AC39" s="7" t="n"/>
    </row>
    <row r="40" ht="9.75" customHeight="1" s="12">
      <c r="A40" s="11" t="inlineStr">
        <is>
          <t>SO - 0001664</t>
        </is>
      </c>
      <c r="B40" s="11" t="inlineStr">
        <is>
          <t>Online</t>
        </is>
      </c>
      <c r="C40" s="11" t="inlineStr">
        <is>
          <t>WARE-NMK1003</t>
        </is>
      </c>
      <c r="D40" s="6" t="n">
        <v>43300</v>
      </c>
      <c r="E40" s="6" t="n">
        <v>43438</v>
      </c>
      <c r="F40" s="6" t="n">
        <v>43441</v>
      </c>
      <c r="G40" s="6" t="n">
        <v>43445</v>
      </c>
      <c r="H40" s="11" t="inlineStr">
        <is>
          <t>USD</t>
        </is>
      </c>
      <c r="I40" s="11" t="n">
        <v>19</v>
      </c>
      <c r="J40" s="11" t="n">
        <v>43</v>
      </c>
      <c r="K40" s="11" t="n">
        <v>137</v>
      </c>
      <c r="L40" s="11" t="n">
        <v>1</v>
      </c>
      <c r="M40" s="11" t="n">
        <v>2</v>
      </c>
      <c r="N40" s="11" t="n">
        <v>0.15</v>
      </c>
      <c r="O40" s="7" t="n">
        <v>2224.4</v>
      </c>
      <c r="P40" s="7" t="n">
        <v>1890.74</v>
      </c>
      <c r="Q40" s="7">
        <f>text(E40,"ddd")</f>
        <v/>
      </c>
      <c r="R40" s="7">
        <f>G40-F40</f>
        <v/>
      </c>
      <c r="S40" s="7">
        <f>E40-D40</f>
        <v/>
      </c>
      <c r="T40" s="7">
        <f>O40*M40</f>
        <v/>
      </c>
      <c r="U40" s="7">
        <f>T40*N40</f>
        <v/>
      </c>
      <c r="V40" s="7">
        <f>T40-U40-(P40*M40)</f>
        <v/>
      </c>
      <c r="W40" s="7">
        <f>VLOOKUP(L40,'Products Sheet'!$A:$B,2,FALSE)</f>
        <v/>
      </c>
      <c r="X40" s="7" t="n"/>
      <c r="Y40" s="7" t="n"/>
      <c r="Z40" s="7" t="n"/>
      <c r="AA40" s="7" t="n"/>
      <c r="AB40" s="7" t="n"/>
      <c r="AC40" s="7" t="n"/>
    </row>
    <row r="41" ht="9.75" customHeight="1" s="12">
      <c r="A41" s="11" t="inlineStr">
        <is>
          <t>SO - 0001717</t>
        </is>
      </c>
      <c r="B41" s="11" t="inlineStr">
        <is>
          <t>Wholesale</t>
        </is>
      </c>
      <c r="C41" s="11" t="inlineStr">
        <is>
          <t>WARE-PUJ1005</t>
        </is>
      </c>
      <c r="D41" s="6" t="n">
        <v>43300</v>
      </c>
      <c r="E41" s="6" t="n">
        <v>43443</v>
      </c>
      <c r="F41" s="6" t="n">
        <v>43455</v>
      </c>
      <c r="G41" s="6" t="n">
        <v>43462</v>
      </c>
      <c r="H41" s="11" t="inlineStr">
        <is>
          <t>USD</t>
        </is>
      </c>
      <c r="I41" s="11" t="n">
        <v>28</v>
      </c>
      <c r="J41" s="11" t="n">
        <v>8</v>
      </c>
      <c r="K41" s="11" t="n">
        <v>309</v>
      </c>
      <c r="L41" s="11" t="n">
        <v>1</v>
      </c>
      <c r="M41" s="11" t="n">
        <v>1</v>
      </c>
      <c r="N41" s="11" t="n">
        <v>0.1</v>
      </c>
      <c r="O41" s="7" t="n">
        <v>1118.9</v>
      </c>
      <c r="P41" s="7" t="n">
        <v>727.2850000000001</v>
      </c>
      <c r="Q41" s="7">
        <f>text(E41,"ddd")</f>
        <v/>
      </c>
      <c r="R41" s="7">
        <f>G41-F41</f>
        <v/>
      </c>
      <c r="S41" s="7">
        <f>E41-D41</f>
        <v/>
      </c>
      <c r="T41" s="7">
        <f>O41*M41</f>
        <v/>
      </c>
      <c r="U41" s="7">
        <f>T41*N41</f>
        <v/>
      </c>
      <c r="V41" s="7">
        <f>T41-U41-(P41*M41)</f>
        <v/>
      </c>
      <c r="W41" s="7">
        <f>VLOOKUP(L41,'Products Sheet'!$A:$B,2,FALSE)</f>
        <v/>
      </c>
      <c r="X41" s="7" t="n"/>
      <c r="Y41" s="7" t="n"/>
      <c r="Z41" s="7" t="n"/>
      <c r="AA41" s="7" t="n"/>
      <c r="AB41" s="7" t="n"/>
      <c r="AC41" s="7" t="n"/>
    </row>
    <row r="42" ht="9.75" customHeight="1" s="12">
      <c r="A42" s="11" t="inlineStr">
        <is>
          <t>SO - 0001722</t>
        </is>
      </c>
      <c r="B42" s="11" t="inlineStr">
        <is>
          <t>In-Store</t>
        </is>
      </c>
      <c r="C42" s="11" t="inlineStr">
        <is>
          <t>WARE-UHY1004</t>
        </is>
      </c>
      <c r="D42" s="6" t="n">
        <v>43300</v>
      </c>
      <c r="E42" s="6" t="n">
        <v>43445</v>
      </c>
      <c r="F42" s="6" t="n">
        <v>43459</v>
      </c>
      <c r="G42" s="6" t="n">
        <v>43469</v>
      </c>
      <c r="H42" s="11" t="inlineStr">
        <is>
          <t>USD</t>
        </is>
      </c>
      <c r="I42" s="11" t="n">
        <v>5</v>
      </c>
      <c r="J42" s="11" t="n">
        <v>3</v>
      </c>
      <c r="K42" s="11" t="n">
        <v>246</v>
      </c>
      <c r="L42" s="11" t="n">
        <v>1</v>
      </c>
      <c r="M42" s="11" t="n">
        <v>3</v>
      </c>
      <c r="N42" s="11" t="n">
        <v>0.1</v>
      </c>
      <c r="O42" s="7" t="n">
        <v>3999.9</v>
      </c>
      <c r="P42" s="7" t="n">
        <v>3119.922</v>
      </c>
      <c r="Q42" s="7">
        <f>text(E42,"ddd")</f>
        <v/>
      </c>
      <c r="R42" s="7">
        <f>G42-F42</f>
        <v/>
      </c>
      <c r="S42" s="7">
        <f>E42-D42</f>
        <v/>
      </c>
      <c r="T42" s="7">
        <f>O42*M42</f>
        <v/>
      </c>
      <c r="U42" s="7">
        <f>T42*N42</f>
        <v/>
      </c>
      <c r="V42" s="7">
        <f>T42-U42-(P42*M42)</f>
        <v/>
      </c>
      <c r="W42" s="7">
        <f>VLOOKUP(L42,'Products Sheet'!$A:$B,2,FALSE)</f>
        <v/>
      </c>
      <c r="X42" s="7" t="n"/>
      <c r="Y42" s="7" t="n"/>
      <c r="Z42" s="7" t="n"/>
      <c r="AA42" s="7" t="n"/>
      <c r="AB42" s="7" t="n"/>
      <c r="AC42" s="7" t="n"/>
    </row>
    <row r="43" ht="9.75" customHeight="1" s="12">
      <c r="A43" s="11" t="inlineStr">
        <is>
          <t>SO - 0001744</t>
        </is>
      </c>
      <c r="B43" s="11" t="inlineStr">
        <is>
          <t>In-Store</t>
        </is>
      </c>
      <c r="C43" s="11" t="inlineStr">
        <is>
          <t>WARE-MKL1006</t>
        </is>
      </c>
      <c r="D43" s="6" t="n">
        <v>43400</v>
      </c>
      <c r="E43" s="6" t="n">
        <v>43447</v>
      </c>
      <c r="F43" s="6" t="n">
        <v>43464</v>
      </c>
      <c r="G43" s="6" t="n">
        <v>43468</v>
      </c>
      <c r="H43" s="11" t="inlineStr">
        <is>
          <t>USD</t>
        </is>
      </c>
      <c r="I43" s="11" t="n">
        <v>7</v>
      </c>
      <c r="J43" s="11" t="n">
        <v>21</v>
      </c>
      <c r="K43" s="11" t="n">
        <v>343</v>
      </c>
      <c r="L43" s="11" t="n">
        <v>1</v>
      </c>
      <c r="M43" s="11" t="n">
        <v>7</v>
      </c>
      <c r="N43" s="11" t="n">
        <v>0.075</v>
      </c>
      <c r="O43" s="7" t="n">
        <v>2988.2</v>
      </c>
      <c r="P43" s="7" t="n">
        <v>1583.746</v>
      </c>
      <c r="Q43" s="7">
        <f>text(E43,"ddd")</f>
        <v/>
      </c>
      <c r="R43" s="7">
        <f>G43-F43</f>
        <v/>
      </c>
      <c r="S43" s="7">
        <f>E43-D43</f>
        <v/>
      </c>
      <c r="T43" s="7">
        <f>O43*M43</f>
        <v/>
      </c>
      <c r="U43" s="7">
        <f>T43*N43</f>
        <v/>
      </c>
      <c r="V43" s="7">
        <f>T43-U43-(P43*M43)</f>
        <v/>
      </c>
      <c r="W43" s="7">
        <f>VLOOKUP(L43,'Products Sheet'!$A:$B,2,FALSE)</f>
        <v/>
      </c>
      <c r="X43" s="7" t="n"/>
      <c r="Y43" s="7" t="n"/>
      <c r="Z43" s="7" t="n"/>
      <c r="AA43" s="7" t="n"/>
      <c r="AB43" s="7" t="n"/>
      <c r="AC43" s="7" t="n"/>
    </row>
    <row r="44" ht="9.75" customHeight="1" s="12">
      <c r="A44" s="11" t="inlineStr">
        <is>
          <t>SO - 0001768</t>
        </is>
      </c>
      <c r="B44" s="11" t="inlineStr">
        <is>
          <t>Online</t>
        </is>
      </c>
      <c r="C44" s="11" t="inlineStr">
        <is>
          <t>WARE-NMK1003</t>
        </is>
      </c>
      <c r="D44" s="6" t="n">
        <v>43400</v>
      </c>
      <c r="E44" s="6" t="n">
        <v>43449</v>
      </c>
      <c r="F44" s="6" t="n">
        <v>43472</v>
      </c>
      <c r="G44" s="6" t="n">
        <v>43478</v>
      </c>
      <c r="H44" s="11" t="inlineStr">
        <is>
          <t>USD</t>
        </is>
      </c>
      <c r="I44" s="11" t="n">
        <v>17</v>
      </c>
      <c r="J44" s="11" t="n">
        <v>26</v>
      </c>
      <c r="K44" s="11" t="n">
        <v>184</v>
      </c>
      <c r="L44" s="11" t="n">
        <v>1</v>
      </c>
      <c r="M44" s="11" t="n">
        <v>6</v>
      </c>
      <c r="N44" s="11" t="n">
        <v>0.05</v>
      </c>
      <c r="O44" s="7" t="n">
        <v>1085.4</v>
      </c>
      <c r="P44" s="7" t="n">
        <v>911.736</v>
      </c>
      <c r="Q44" s="7">
        <f>text(E44,"ddd")</f>
        <v/>
      </c>
      <c r="R44" s="7">
        <f>G44-F44</f>
        <v/>
      </c>
      <c r="S44" s="7">
        <f>E44-D44</f>
        <v/>
      </c>
      <c r="T44" s="7">
        <f>O44*M44</f>
        <v/>
      </c>
      <c r="U44" s="7">
        <f>T44*N44</f>
        <v/>
      </c>
      <c r="V44" s="7">
        <f>T44-U44-(P44*M44)</f>
        <v/>
      </c>
      <c r="W44" s="7">
        <f>VLOOKUP(L44,'Products Sheet'!$A:$B,2,FALSE)</f>
        <v/>
      </c>
      <c r="X44" s="7" t="n"/>
      <c r="Y44" s="7" t="n"/>
      <c r="Z44" s="7" t="n"/>
      <c r="AA44" s="7" t="n"/>
      <c r="AB44" s="7" t="n"/>
      <c r="AC44" s="7" t="n"/>
    </row>
    <row r="45" ht="9.75" customHeight="1" s="12">
      <c r="A45" s="11" t="inlineStr">
        <is>
          <t>SO - 0001785</t>
        </is>
      </c>
      <c r="B45" s="11" t="inlineStr">
        <is>
          <t>Distributor</t>
        </is>
      </c>
      <c r="C45" s="11" t="inlineStr">
        <is>
          <t>WARE-PUJ1005</t>
        </is>
      </c>
      <c r="D45" s="6" t="n">
        <v>43400</v>
      </c>
      <c r="E45" s="6" t="n">
        <v>43452</v>
      </c>
      <c r="F45" s="6" t="n">
        <v>43460</v>
      </c>
      <c r="G45" s="6" t="n">
        <v>43463</v>
      </c>
      <c r="H45" s="11" t="inlineStr">
        <is>
          <t>USD</t>
        </is>
      </c>
      <c r="I45" s="11" t="n">
        <v>22</v>
      </c>
      <c r="J45" s="11" t="n">
        <v>5</v>
      </c>
      <c r="K45" s="11" t="n">
        <v>300</v>
      </c>
      <c r="L45" s="11" t="n">
        <v>1</v>
      </c>
      <c r="M45" s="11" t="n">
        <v>8</v>
      </c>
      <c r="N45" s="11" t="n">
        <v>0.15</v>
      </c>
      <c r="O45" s="7" t="n">
        <v>1011.7</v>
      </c>
      <c r="P45" s="7" t="n">
        <v>475.499</v>
      </c>
      <c r="Q45" s="7">
        <f>text(E45,"ddd")</f>
        <v/>
      </c>
      <c r="R45" s="7">
        <f>G45-F45</f>
        <v/>
      </c>
      <c r="S45" s="7">
        <f>E45-D45</f>
        <v/>
      </c>
      <c r="T45" s="7">
        <f>O45*M45</f>
        <v/>
      </c>
      <c r="U45" s="7">
        <f>T45*N45</f>
        <v/>
      </c>
      <c r="V45" s="7">
        <f>T45-U45-(P45*M45)</f>
        <v/>
      </c>
      <c r="W45" s="7">
        <f>VLOOKUP(L45,'Products Sheet'!$A:$B,2,FALSE)</f>
        <v/>
      </c>
      <c r="X45" s="7" t="n"/>
      <c r="Y45" s="7" t="n"/>
      <c r="Z45" s="7" t="n"/>
      <c r="AA45" s="7" t="n"/>
      <c r="AB45" s="7" t="n"/>
      <c r="AC45" s="7" t="n"/>
    </row>
    <row r="46" ht="9.75" customHeight="1" s="12">
      <c r="A46" s="11" t="inlineStr">
        <is>
          <t>SO - 0001863</t>
        </is>
      </c>
      <c r="B46" s="11" t="inlineStr">
        <is>
          <t>Online</t>
        </is>
      </c>
      <c r="C46" s="11" t="inlineStr">
        <is>
          <t>WARE-PUJ1005</t>
        </is>
      </c>
      <c r="D46" s="6" t="n">
        <v>43400</v>
      </c>
      <c r="E46" s="6" t="n">
        <v>43459</v>
      </c>
      <c r="F46" s="6" t="n">
        <v>43477</v>
      </c>
      <c r="G46" s="6" t="n">
        <v>43483</v>
      </c>
      <c r="H46" s="11" t="inlineStr">
        <is>
          <t>USD</t>
        </is>
      </c>
      <c r="I46" s="11" t="n">
        <v>19</v>
      </c>
      <c r="J46" s="11" t="n">
        <v>20</v>
      </c>
      <c r="K46" s="11" t="n">
        <v>286</v>
      </c>
      <c r="L46" s="11" t="n">
        <v>1</v>
      </c>
      <c r="M46" s="11" t="n">
        <v>3</v>
      </c>
      <c r="N46" s="11" t="n">
        <v>0.05</v>
      </c>
      <c r="O46" s="7" t="n">
        <v>958.1</v>
      </c>
      <c r="P46" s="7" t="n">
        <v>584.441</v>
      </c>
      <c r="Q46" s="7">
        <f>text(E46,"ddd")</f>
        <v/>
      </c>
      <c r="R46" s="7">
        <f>G46-F46</f>
        <v/>
      </c>
      <c r="S46" s="7">
        <f>E46-D46</f>
        <v/>
      </c>
      <c r="T46" s="7">
        <f>O46*M46</f>
        <v/>
      </c>
      <c r="U46" s="7">
        <f>T46*N46</f>
        <v/>
      </c>
      <c r="V46" s="7">
        <f>T46-U46-(P46*M46)</f>
        <v/>
      </c>
      <c r="W46" s="7">
        <f>VLOOKUP(L46,'Products Sheet'!$A:$B,2,FALSE)</f>
        <v/>
      </c>
      <c r="X46" s="7" t="n"/>
      <c r="Y46" s="7" t="n"/>
      <c r="Z46" s="7" t="n"/>
      <c r="AA46" s="7" t="n"/>
      <c r="AB46" s="7" t="n"/>
      <c r="AC46" s="7" t="n"/>
    </row>
    <row r="47" ht="9.75" customHeight="1" s="12">
      <c r="A47" s="11" t="inlineStr">
        <is>
          <t>SO - 0001967</t>
        </is>
      </c>
      <c r="B47" s="11" t="inlineStr">
        <is>
          <t>Distributor</t>
        </is>
      </c>
      <c r="C47" s="11" t="inlineStr">
        <is>
          <t>WARE-NBV1002</t>
        </is>
      </c>
      <c r="D47" s="6" t="n">
        <v>43300</v>
      </c>
      <c r="E47" s="6" t="n">
        <v>43468</v>
      </c>
      <c r="F47" s="6" t="n">
        <v>43482</v>
      </c>
      <c r="G47" s="6" t="n">
        <v>43489</v>
      </c>
      <c r="H47" s="11" t="inlineStr">
        <is>
          <t>USD</t>
        </is>
      </c>
      <c r="I47" s="11" t="n">
        <v>24</v>
      </c>
      <c r="J47" s="11" t="n">
        <v>3</v>
      </c>
      <c r="K47" s="11" t="n">
        <v>85</v>
      </c>
      <c r="L47" s="11" t="n">
        <v>1</v>
      </c>
      <c r="M47" s="11" t="n">
        <v>6</v>
      </c>
      <c r="N47" s="11" t="n">
        <v>0.2</v>
      </c>
      <c r="O47" s="7" t="n">
        <v>1118.9</v>
      </c>
      <c r="P47" s="7" t="n">
        <v>716.0960000000001</v>
      </c>
      <c r="Q47" s="7">
        <f>text(E47,"ddd")</f>
        <v/>
      </c>
      <c r="R47" s="7">
        <f>G47-F47</f>
        <v/>
      </c>
      <c r="S47" s="7">
        <f>E47-D47</f>
        <v/>
      </c>
      <c r="T47" s="7">
        <f>O47*M47</f>
        <v/>
      </c>
      <c r="U47" s="7">
        <f>T47*N47</f>
        <v/>
      </c>
      <c r="V47" s="7">
        <f>T47-U47-(P47*M47)</f>
        <v/>
      </c>
      <c r="W47" s="7">
        <f>VLOOKUP(L47,'Products Sheet'!$A:$B,2,FALSE)</f>
        <v/>
      </c>
      <c r="X47" s="7" t="n"/>
      <c r="Y47" s="7" t="n"/>
      <c r="Z47" s="7" t="n"/>
      <c r="AA47" s="7" t="n"/>
      <c r="AB47" s="7" t="n"/>
      <c r="AC47" s="7" t="n"/>
    </row>
    <row r="48" ht="9.75" customHeight="1" s="12">
      <c r="A48" s="11" t="inlineStr">
        <is>
          <t>SO - 0002017</t>
        </is>
      </c>
      <c r="B48" s="11" t="inlineStr">
        <is>
          <t>In-Store</t>
        </is>
      </c>
      <c r="C48" s="11" t="inlineStr">
        <is>
          <t>WARE-XYS1001</t>
        </is>
      </c>
      <c r="D48" s="6" t="n">
        <v>43400</v>
      </c>
      <c r="E48" s="6" t="n">
        <v>43473</v>
      </c>
      <c r="F48" s="6" t="n">
        <v>43485</v>
      </c>
      <c r="G48" s="6" t="n">
        <v>43493</v>
      </c>
      <c r="H48" s="11" t="inlineStr">
        <is>
          <t>USD</t>
        </is>
      </c>
      <c r="I48" s="11" t="n">
        <v>2</v>
      </c>
      <c r="J48" s="11" t="n">
        <v>45</v>
      </c>
      <c r="K48" s="11" t="n">
        <v>18</v>
      </c>
      <c r="L48" s="11" t="n">
        <v>1</v>
      </c>
      <c r="M48" s="11" t="n">
        <v>4</v>
      </c>
      <c r="N48" s="11" t="n">
        <v>0.075</v>
      </c>
      <c r="O48" s="7" t="n">
        <v>1031.8</v>
      </c>
      <c r="P48" s="7" t="n">
        <v>412.72</v>
      </c>
      <c r="Q48" s="7">
        <f>text(E48,"ddd")</f>
        <v/>
      </c>
      <c r="R48" s="7">
        <f>G48-F48</f>
        <v/>
      </c>
      <c r="S48" s="7">
        <f>E48-D48</f>
        <v/>
      </c>
      <c r="T48" s="7">
        <f>O48*M48</f>
        <v/>
      </c>
      <c r="U48" s="7">
        <f>T48*N48</f>
        <v/>
      </c>
      <c r="V48" s="7">
        <f>T48-U48-(P48*M48)</f>
        <v/>
      </c>
      <c r="W48" s="7">
        <f>VLOOKUP(L48,'Products Sheet'!$A:$B,2,FALSE)</f>
        <v/>
      </c>
      <c r="X48" s="7" t="n"/>
      <c r="Y48" s="7" t="n"/>
      <c r="Z48" s="7" t="n"/>
      <c r="AA48" s="7" t="n"/>
      <c r="AB48" s="7" t="n"/>
      <c r="AC48" s="7" t="n"/>
    </row>
    <row r="49" ht="9.75" customHeight="1" s="12">
      <c r="A49" s="11" t="inlineStr">
        <is>
          <t>SO - 0002040</t>
        </is>
      </c>
      <c r="B49" s="11" t="inlineStr">
        <is>
          <t>In-Store</t>
        </is>
      </c>
      <c r="C49" s="11" t="inlineStr">
        <is>
          <t>WARE-NMK1003</t>
        </is>
      </c>
      <c r="D49" s="6" t="n">
        <v>43400</v>
      </c>
      <c r="E49" s="6" t="n">
        <v>43475</v>
      </c>
      <c r="F49" s="6" t="n">
        <v>43501</v>
      </c>
      <c r="G49" s="6" t="n">
        <v>43505</v>
      </c>
      <c r="H49" s="11" t="inlineStr">
        <is>
          <t>USD</t>
        </is>
      </c>
      <c r="I49" s="11" t="n">
        <v>1</v>
      </c>
      <c r="J49" s="11" t="n">
        <v>4</v>
      </c>
      <c r="K49" s="11" t="n">
        <v>162</v>
      </c>
      <c r="L49" s="11" t="n">
        <v>1</v>
      </c>
      <c r="M49" s="11" t="n">
        <v>4</v>
      </c>
      <c r="N49" s="11" t="n">
        <v>0.3</v>
      </c>
      <c r="O49" s="7" t="n">
        <v>1809</v>
      </c>
      <c r="P49" s="7" t="n">
        <v>1519.56</v>
      </c>
      <c r="Q49" s="7">
        <f>text(E49,"ddd")</f>
        <v/>
      </c>
      <c r="R49" s="7">
        <f>G49-F49</f>
        <v/>
      </c>
      <c r="S49" s="7">
        <f>E49-D49</f>
        <v/>
      </c>
      <c r="T49" s="7">
        <f>O49*M49</f>
        <v/>
      </c>
      <c r="U49" s="7">
        <f>T49*N49</f>
        <v/>
      </c>
      <c r="V49" s="7">
        <f>T49-U49-(P49*M49)</f>
        <v/>
      </c>
      <c r="W49" s="7">
        <f>VLOOKUP(L49,'Products Sheet'!$A:$B,2,FALSE)</f>
        <v/>
      </c>
      <c r="X49" s="7" t="n"/>
      <c r="Y49" s="7" t="n"/>
      <c r="Z49" s="7" t="n"/>
      <c r="AA49" s="7" t="n"/>
      <c r="AB49" s="7" t="n"/>
      <c r="AC49" s="7" t="n"/>
    </row>
    <row r="50" ht="9.75" customHeight="1" s="12">
      <c r="A50" s="11" t="inlineStr">
        <is>
          <t>SO - 0002217</t>
        </is>
      </c>
      <c r="B50" s="11" t="inlineStr">
        <is>
          <t>Wholesale</t>
        </is>
      </c>
      <c r="C50" s="11" t="inlineStr">
        <is>
          <t>WARE-XYS1001</t>
        </is>
      </c>
      <c r="D50" s="6" t="n">
        <v>43400</v>
      </c>
      <c r="E50" s="6" t="n">
        <v>43494</v>
      </c>
      <c r="F50" s="6" t="n">
        <v>43510</v>
      </c>
      <c r="G50" s="6" t="n">
        <v>43519</v>
      </c>
      <c r="H50" s="11" t="inlineStr">
        <is>
          <t>USD</t>
        </is>
      </c>
      <c r="I50" s="11" t="n">
        <v>26</v>
      </c>
      <c r="J50" s="11" t="n">
        <v>21</v>
      </c>
      <c r="K50" s="11" t="n">
        <v>7</v>
      </c>
      <c r="L50" s="11" t="n">
        <v>1</v>
      </c>
      <c r="M50" s="11" t="n">
        <v>1</v>
      </c>
      <c r="N50" s="11" t="n">
        <v>0.075</v>
      </c>
      <c r="O50" s="7" t="n">
        <v>1098.8</v>
      </c>
      <c r="P50" s="7" t="n">
        <v>483.472</v>
      </c>
      <c r="Q50" s="7">
        <f>text(E50,"ddd")</f>
        <v/>
      </c>
      <c r="R50" s="7">
        <f>G50-F50</f>
        <v/>
      </c>
      <c r="S50" s="7">
        <f>E50-D50</f>
        <v/>
      </c>
      <c r="T50" s="7">
        <f>O50*M50</f>
        <v/>
      </c>
      <c r="U50" s="7">
        <f>T50*N50</f>
        <v/>
      </c>
      <c r="V50" s="7">
        <f>T50-U50-(P50*M50)</f>
        <v/>
      </c>
      <c r="W50" s="7">
        <f>VLOOKUP(L50,'Products Sheet'!$A:$B,2,FALSE)</f>
        <v/>
      </c>
      <c r="X50" s="7" t="n"/>
      <c r="Y50" s="7" t="n"/>
      <c r="Z50" s="7" t="n"/>
      <c r="AA50" s="7" t="n"/>
      <c r="AB50" s="7" t="n"/>
      <c r="AC50" s="7" t="n"/>
    </row>
    <row r="51" ht="9.75" customHeight="1" s="12">
      <c r="A51" s="11" t="inlineStr">
        <is>
          <t>SO - 0002357</t>
        </is>
      </c>
      <c r="B51" s="11" t="inlineStr">
        <is>
          <t>Wholesale</t>
        </is>
      </c>
      <c r="C51" s="11" t="inlineStr">
        <is>
          <t>WARE-NMK1003</t>
        </is>
      </c>
      <c r="D51" s="6" t="n">
        <v>43400</v>
      </c>
      <c r="E51" s="6" t="n">
        <v>43512</v>
      </c>
      <c r="F51" s="6" t="n">
        <v>43525</v>
      </c>
      <c r="G51" s="6" t="n">
        <v>43528</v>
      </c>
      <c r="H51" s="11" t="inlineStr">
        <is>
          <t>USD</t>
        </is>
      </c>
      <c r="I51" s="11" t="n">
        <v>28</v>
      </c>
      <c r="J51" s="11" t="n">
        <v>3</v>
      </c>
      <c r="K51" s="11" t="n">
        <v>119</v>
      </c>
      <c r="L51" s="11" t="n">
        <v>1</v>
      </c>
      <c r="M51" s="11" t="n">
        <v>8</v>
      </c>
      <c r="N51" s="11" t="n">
        <v>0.075</v>
      </c>
      <c r="O51" s="7" t="n">
        <v>1011.7</v>
      </c>
      <c r="P51" s="7" t="n">
        <v>748.658</v>
      </c>
      <c r="Q51" s="7">
        <f>text(E51,"ddd")</f>
        <v/>
      </c>
      <c r="R51" s="7">
        <f>G51-F51</f>
        <v/>
      </c>
      <c r="S51" s="7">
        <f>E51-D51</f>
        <v/>
      </c>
      <c r="T51" s="7">
        <f>O51*M51</f>
        <v/>
      </c>
      <c r="U51" s="7">
        <f>T51*N51</f>
        <v/>
      </c>
      <c r="V51" s="7">
        <f>T51-U51-(P51*M51)</f>
        <v/>
      </c>
      <c r="W51" s="7">
        <f>VLOOKUP(L51,'Products Sheet'!$A:$B,2,FALSE)</f>
        <v/>
      </c>
      <c r="X51" s="7" t="n"/>
      <c r="Y51" s="7" t="n"/>
      <c r="Z51" s="7" t="n"/>
      <c r="AA51" s="7" t="n"/>
      <c r="AB51" s="7" t="n"/>
      <c r="AC51" s="7" t="n"/>
    </row>
    <row r="52" ht="9.75" customHeight="1" s="12">
      <c r="A52" s="11" t="inlineStr">
        <is>
          <t>SO - 0002360</t>
        </is>
      </c>
      <c r="B52" s="11" t="inlineStr">
        <is>
          <t>In-Store</t>
        </is>
      </c>
      <c r="C52" s="11" t="inlineStr">
        <is>
          <t>WARE-NMK1003</t>
        </is>
      </c>
      <c r="D52" s="6" t="n">
        <v>43400</v>
      </c>
      <c r="E52" s="6" t="n">
        <v>43513</v>
      </c>
      <c r="F52" s="6" t="n">
        <v>43522</v>
      </c>
      <c r="G52" s="6" t="n">
        <v>43523</v>
      </c>
      <c r="H52" s="11" t="inlineStr">
        <is>
          <t>USD</t>
        </is>
      </c>
      <c r="I52" s="11" t="n">
        <v>6</v>
      </c>
      <c r="J52" s="11" t="n">
        <v>17</v>
      </c>
      <c r="K52" s="11" t="n">
        <v>120</v>
      </c>
      <c r="L52" s="11" t="n">
        <v>1</v>
      </c>
      <c r="M52" s="11" t="n">
        <v>2</v>
      </c>
      <c r="N52" s="11" t="n">
        <v>0.05</v>
      </c>
      <c r="O52" s="7" t="n">
        <v>1118.9</v>
      </c>
      <c r="P52" s="7" t="n">
        <v>906.3090000000001</v>
      </c>
      <c r="Q52" s="7">
        <f>text(E52,"ddd")</f>
        <v/>
      </c>
      <c r="R52" s="7">
        <f>G52-F52</f>
        <v/>
      </c>
      <c r="S52" s="7">
        <f>E52-D52</f>
        <v/>
      </c>
      <c r="T52" s="7">
        <f>O52*M52</f>
        <v/>
      </c>
      <c r="U52" s="7">
        <f>T52*N52</f>
        <v/>
      </c>
      <c r="V52" s="7">
        <f>T52-U52-(P52*M52)</f>
        <v/>
      </c>
      <c r="W52" s="7">
        <f>VLOOKUP(L52,'Products Sheet'!$A:$B,2,FALSE)</f>
        <v/>
      </c>
      <c r="X52" s="7" t="n"/>
      <c r="Y52" s="7" t="n"/>
      <c r="Z52" s="7" t="n"/>
      <c r="AA52" s="7" t="n"/>
      <c r="AB52" s="7" t="n"/>
      <c r="AC52" s="7" t="n"/>
    </row>
    <row r="53" ht="9.75" customHeight="1" s="12">
      <c r="A53" s="11" t="inlineStr">
        <is>
          <t>SO - 0002497</t>
        </is>
      </c>
      <c r="B53" s="11" t="inlineStr">
        <is>
          <t>Online</t>
        </is>
      </c>
      <c r="C53" s="11" t="inlineStr">
        <is>
          <t>WARE-PUJ1005</t>
        </is>
      </c>
      <c r="D53" s="6" t="n">
        <v>43400</v>
      </c>
      <c r="E53" s="6" t="n">
        <v>43531</v>
      </c>
      <c r="F53" s="6" t="n">
        <v>43537</v>
      </c>
      <c r="G53" s="6" t="n">
        <v>43539</v>
      </c>
      <c r="H53" s="11" t="inlineStr">
        <is>
          <t>USD</t>
        </is>
      </c>
      <c r="I53" s="11" t="n">
        <v>12</v>
      </c>
      <c r="J53" s="11" t="n">
        <v>32</v>
      </c>
      <c r="K53" s="11" t="n">
        <v>315</v>
      </c>
      <c r="L53" s="11" t="n">
        <v>1</v>
      </c>
      <c r="M53" s="11" t="n">
        <v>8</v>
      </c>
      <c r="N53" s="11" t="n">
        <v>0.3</v>
      </c>
      <c r="O53" s="7" t="n">
        <v>1976.5</v>
      </c>
      <c r="P53" s="7" t="n">
        <v>849.895</v>
      </c>
      <c r="Q53" s="7">
        <f>text(E53,"ddd")</f>
        <v/>
      </c>
      <c r="R53" s="7">
        <f>G53-F53</f>
        <v/>
      </c>
      <c r="S53" s="7">
        <f>E53-D53</f>
        <v/>
      </c>
      <c r="T53" s="7">
        <f>O53*M53</f>
        <v/>
      </c>
      <c r="U53" s="7">
        <f>T53*N53</f>
        <v/>
      </c>
      <c r="V53" s="7">
        <f>T53-U53-(P53*M53)</f>
        <v/>
      </c>
      <c r="W53" s="7">
        <f>VLOOKUP(L53,'Products Sheet'!$A:$B,2,FALSE)</f>
        <v/>
      </c>
      <c r="X53" s="7" t="n"/>
      <c r="Y53" s="7" t="n"/>
      <c r="Z53" s="7" t="n"/>
      <c r="AA53" s="7" t="n"/>
      <c r="AB53" s="7" t="n"/>
      <c r="AC53" s="7" t="n"/>
    </row>
    <row r="54" ht="9.75" customHeight="1" s="12">
      <c r="A54" s="11" t="inlineStr">
        <is>
          <t>SO - 0002524</t>
        </is>
      </c>
      <c r="B54" s="11" t="inlineStr">
        <is>
          <t>Online</t>
        </is>
      </c>
      <c r="C54" s="11" t="inlineStr">
        <is>
          <t>WARE-NMK1003</t>
        </is>
      </c>
      <c r="D54" s="6" t="n">
        <v>43400</v>
      </c>
      <c r="E54" s="6" t="n">
        <v>43535</v>
      </c>
      <c r="F54" s="6" t="n">
        <v>43547</v>
      </c>
      <c r="G54" s="6" t="n">
        <v>43556</v>
      </c>
      <c r="H54" s="11" t="inlineStr">
        <is>
          <t>USD</t>
        </is>
      </c>
      <c r="I54" s="11" t="n">
        <v>18</v>
      </c>
      <c r="J54" s="11" t="n">
        <v>13</v>
      </c>
      <c r="K54" s="11" t="n">
        <v>124</v>
      </c>
      <c r="L54" s="11" t="n">
        <v>1</v>
      </c>
      <c r="M54" s="11" t="n">
        <v>6</v>
      </c>
      <c r="N54" s="11" t="n">
        <v>0.1</v>
      </c>
      <c r="O54" s="7" t="n">
        <v>2552.7</v>
      </c>
      <c r="P54" s="7" t="n">
        <v>1455.039</v>
      </c>
      <c r="Q54" s="7">
        <f>text(E54,"ddd")</f>
        <v/>
      </c>
      <c r="R54" s="7">
        <f>G54-F54</f>
        <v/>
      </c>
      <c r="S54" s="7">
        <f>E54-D54</f>
        <v/>
      </c>
      <c r="T54" s="7">
        <f>O54*M54</f>
        <v/>
      </c>
      <c r="U54" s="7">
        <f>T54*N54</f>
        <v/>
      </c>
      <c r="V54" s="7">
        <f>T54-U54-(P54*M54)</f>
        <v/>
      </c>
      <c r="W54" s="7">
        <f>VLOOKUP(L54,'Products Sheet'!$A:$B,2,FALSE)</f>
        <v/>
      </c>
      <c r="X54" s="7" t="n"/>
      <c r="Y54" s="7" t="n"/>
      <c r="Z54" s="7" t="n"/>
      <c r="AA54" s="7" t="n"/>
      <c r="AB54" s="7" t="n"/>
      <c r="AC54" s="7" t="n"/>
    </row>
    <row r="55" ht="9.75" customHeight="1" s="12">
      <c r="A55" s="11" t="inlineStr">
        <is>
          <t>SO - 0002547</t>
        </is>
      </c>
      <c r="B55" s="11" t="inlineStr">
        <is>
          <t>Distributor</t>
        </is>
      </c>
      <c r="C55" s="11" t="inlineStr">
        <is>
          <t>WARE-UHY1004</t>
        </is>
      </c>
      <c r="D55" s="6" t="n">
        <v>43400</v>
      </c>
      <c r="E55" s="6" t="n">
        <v>43538</v>
      </c>
      <c r="F55" s="6" t="n">
        <v>43541</v>
      </c>
      <c r="G55" s="6" t="n">
        <v>43550</v>
      </c>
      <c r="H55" s="11" t="inlineStr">
        <is>
          <t>USD</t>
        </is>
      </c>
      <c r="I55" s="11" t="n">
        <v>25</v>
      </c>
      <c r="J55" s="11" t="n">
        <v>10</v>
      </c>
      <c r="K55" s="11" t="n">
        <v>235</v>
      </c>
      <c r="L55" s="11" t="n">
        <v>1</v>
      </c>
      <c r="M55" s="11" t="n">
        <v>1</v>
      </c>
      <c r="N55" s="11" t="n">
        <v>0.05</v>
      </c>
      <c r="O55" s="7" t="n">
        <v>2458.9</v>
      </c>
      <c r="P55" s="7" t="n">
        <v>1549.107</v>
      </c>
      <c r="Q55" s="7">
        <f>text(E55,"ddd")</f>
        <v/>
      </c>
      <c r="R55" s="7">
        <f>G55-F55</f>
        <v/>
      </c>
      <c r="S55" s="7">
        <f>E55-D55</f>
        <v/>
      </c>
      <c r="T55" s="7">
        <f>O55*M55</f>
        <v/>
      </c>
      <c r="U55" s="7">
        <f>T55*N55</f>
        <v/>
      </c>
      <c r="V55" s="7">
        <f>T55-U55-(P55*M55)</f>
        <v/>
      </c>
      <c r="W55" s="7">
        <f>VLOOKUP(L55,'Products Sheet'!$A:$B,2,FALSE)</f>
        <v/>
      </c>
      <c r="X55" s="7" t="n"/>
      <c r="Y55" s="7" t="n"/>
      <c r="Z55" s="7" t="n"/>
      <c r="AA55" s="7" t="n"/>
      <c r="AB55" s="7" t="n"/>
      <c r="AC55" s="7" t="n"/>
    </row>
    <row r="56" ht="9.75" customHeight="1" s="12">
      <c r="A56" s="11" t="inlineStr">
        <is>
          <t>SO - 0002565</t>
        </is>
      </c>
      <c r="B56" s="11" t="inlineStr">
        <is>
          <t>Distributor</t>
        </is>
      </c>
      <c r="C56" s="11" t="inlineStr">
        <is>
          <t>WARE-NMK1003</t>
        </is>
      </c>
      <c r="D56" s="6" t="n">
        <v>43400</v>
      </c>
      <c r="E56" s="6" t="n">
        <v>43540</v>
      </c>
      <c r="F56" s="6" t="n">
        <v>43565</v>
      </c>
      <c r="G56" s="6" t="n">
        <v>43573</v>
      </c>
      <c r="H56" s="11" t="inlineStr">
        <is>
          <t>USD</t>
        </is>
      </c>
      <c r="I56" s="11" t="n">
        <v>25</v>
      </c>
      <c r="J56" s="11" t="n">
        <v>42</v>
      </c>
      <c r="K56" s="11" t="n">
        <v>97</v>
      </c>
      <c r="L56" s="11" t="n">
        <v>1</v>
      </c>
      <c r="M56" s="11" t="n">
        <v>1</v>
      </c>
      <c r="N56" s="11" t="n">
        <v>0.075</v>
      </c>
      <c r="O56" s="7" t="n">
        <v>1125.6</v>
      </c>
      <c r="P56" s="7" t="n">
        <v>709.128</v>
      </c>
      <c r="Q56" s="7">
        <f>text(E56,"ddd")</f>
        <v/>
      </c>
      <c r="R56" s="7">
        <f>G56-F56</f>
        <v/>
      </c>
      <c r="S56" s="7">
        <f>E56-D56</f>
        <v/>
      </c>
      <c r="T56" s="7">
        <f>O56*M56</f>
        <v/>
      </c>
      <c r="U56" s="7">
        <f>T56*N56</f>
        <v/>
      </c>
      <c r="V56" s="7">
        <f>T56-U56-(P56*M56)</f>
        <v/>
      </c>
      <c r="W56" s="7">
        <f>VLOOKUP(L56,'Products Sheet'!$A:$B,2,FALSE)</f>
        <v/>
      </c>
      <c r="X56" s="7" t="n"/>
      <c r="Y56" s="7" t="n"/>
      <c r="Z56" s="7" t="n"/>
      <c r="AA56" s="7" t="n"/>
      <c r="AB56" s="7" t="n"/>
      <c r="AC56" s="7" t="n"/>
    </row>
    <row r="57" ht="9.75" customHeight="1" s="12">
      <c r="A57" s="11" t="inlineStr">
        <is>
          <t>SO - 0002621</t>
        </is>
      </c>
      <c r="B57" s="11" t="inlineStr">
        <is>
          <t>Distributor</t>
        </is>
      </c>
      <c r="C57" s="11" t="inlineStr">
        <is>
          <t>WARE-NMK1003</t>
        </is>
      </c>
      <c r="D57" s="6" t="n">
        <v>43400</v>
      </c>
      <c r="E57" s="6" t="n">
        <v>43548</v>
      </c>
      <c r="F57" s="6" t="n">
        <v>43574</v>
      </c>
      <c r="G57" s="6" t="n">
        <v>43575</v>
      </c>
      <c r="H57" s="11" t="inlineStr">
        <is>
          <t>USD</t>
        </is>
      </c>
      <c r="I57" s="11" t="n">
        <v>24</v>
      </c>
      <c r="J57" s="11" t="n">
        <v>12</v>
      </c>
      <c r="K57" s="11" t="n">
        <v>193</v>
      </c>
      <c r="L57" s="11" t="n">
        <v>1</v>
      </c>
      <c r="M57" s="11" t="n">
        <v>3</v>
      </c>
      <c r="N57" s="11" t="n">
        <v>0.4</v>
      </c>
      <c r="O57" s="7" t="n">
        <v>978.2</v>
      </c>
      <c r="P57" s="7" t="n">
        <v>665.176</v>
      </c>
      <c r="Q57" s="7">
        <f>text(E57,"ddd")</f>
        <v/>
      </c>
      <c r="R57" s="7">
        <f>G57-F57</f>
        <v/>
      </c>
      <c r="S57" s="7">
        <f>E57-D57</f>
        <v/>
      </c>
      <c r="T57" s="7">
        <f>O57*M57</f>
        <v/>
      </c>
      <c r="U57" s="7">
        <f>T57*N57</f>
        <v/>
      </c>
      <c r="V57" s="7">
        <f>T57-U57-(P57*M57)</f>
        <v/>
      </c>
      <c r="W57" s="7">
        <f>VLOOKUP(L57,'Products Sheet'!$A:$B,2,FALSE)</f>
        <v/>
      </c>
      <c r="X57" s="7" t="n"/>
      <c r="Y57" s="7" t="n"/>
      <c r="Z57" s="7" t="n"/>
      <c r="AA57" s="7" t="n"/>
      <c r="AB57" s="7" t="n"/>
      <c r="AC57" s="7" t="n"/>
    </row>
    <row r="58" ht="9.75" customHeight="1" s="12">
      <c r="A58" s="11" t="inlineStr">
        <is>
          <t>SO - 0002697</t>
        </is>
      </c>
      <c r="B58" s="11" t="inlineStr">
        <is>
          <t>Distributor</t>
        </is>
      </c>
      <c r="C58" s="11" t="inlineStr">
        <is>
          <t>WARE-PUJ1005</t>
        </is>
      </c>
      <c r="D58" s="6" t="n">
        <v>43500</v>
      </c>
      <c r="E58" s="6" t="n">
        <v>43558</v>
      </c>
      <c r="F58" s="6" t="n">
        <v>43564</v>
      </c>
      <c r="G58" s="6" t="n">
        <v>43571</v>
      </c>
      <c r="H58" s="11" t="inlineStr">
        <is>
          <t>USD</t>
        </is>
      </c>
      <c r="I58" s="11" t="n">
        <v>25</v>
      </c>
      <c r="J58" s="11" t="n">
        <v>38</v>
      </c>
      <c r="K58" s="11" t="n">
        <v>322</v>
      </c>
      <c r="L58" s="11" t="n">
        <v>1</v>
      </c>
      <c r="M58" s="11" t="n">
        <v>2</v>
      </c>
      <c r="N58" s="11" t="n">
        <v>0.075</v>
      </c>
      <c r="O58" s="7" t="n">
        <v>710.2</v>
      </c>
      <c r="P58" s="7" t="n">
        <v>553.956</v>
      </c>
      <c r="Q58" s="7">
        <f>text(E58,"ddd")</f>
        <v/>
      </c>
      <c r="R58" s="7">
        <f>G58-F58</f>
        <v/>
      </c>
      <c r="S58" s="7">
        <f>E58-D58</f>
        <v/>
      </c>
      <c r="T58" s="7">
        <f>O58*M58</f>
        <v/>
      </c>
      <c r="U58" s="7">
        <f>T58*N58</f>
        <v/>
      </c>
      <c r="V58" s="7">
        <f>T58-U58-(P58*M58)</f>
        <v/>
      </c>
      <c r="W58" s="7">
        <f>VLOOKUP(L58,'Products Sheet'!$A:$B,2,FALSE)</f>
        <v/>
      </c>
      <c r="X58" s="7" t="n"/>
      <c r="Y58" s="7" t="n"/>
      <c r="Z58" s="7" t="n"/>
      <c r="AA58" s="7" t="n"/>
      <c r="AB58" s="7" t="n"/>
      <c r="AC58" s="7" t="n"/>
    </row>
    <row r="59" ht="9.75" customHeight="1" s="12">
      <c r="A59" s="11" t="inlineStr">
        <is>
          <t>SO - 0002705</t>
        </is>
      </c>
      <c r="B59" s="11" t="inlineStr">
        <is>
          <t>Distributor</t>
        </is>
      </c>
      <c r="C59" s="11" t="inlineStr">
        <is>
          <t>WARE-NMK1003</t>
        </is>
      </c>
      <c r="D59" s="6" t="n">
        <v>43500</v>
      </c>
      <c r="E59" s="6" t="n">
        <v>43559</v>
      </c>
      <c r="F59" s="6" t="n">
        <v>43586</v>
      </c>
      <c r="G59" s="6" t="n">
        <v>43594</v>
      </c>
      <c r="H59" s="11" t="inlineStr">
        <is>
          <t>USD</t>
        </is>
      </c>
      <c r="I59" s="11" t="n">
        <v>21</v>
      </c>
      <c r="J59" s="11" t="n">
        <v>17</v>
      </c>
      <c r="K59" s="11" t="n">
        <v>137</v>
      </c>
      <c r="L59" s="11" t="n">
        <v>1</v>
      </c>
      <c r="M59" s="11" t="n">
        <v>1</v>
      </c>
      <c r="N59" s="11" t="n">
        <v>0.075</v>
      </c>
      <c r="O59" s="7" t="n">
        <v>1112.2</v>
      </c>
      <c r="P59" s="7" t="n">
        <v>544.9780000000001</v>
      </c>
      <c r="Q59" s="7">
        <f>text(E59,"ddd")</f>
        <v/>
      </c>
      <c r="R59" s="7">
        <f>G59-F59</f>
        <v/>
      </c>
      <c r="S59" s="7">
        <f>E59-D59</f>
        <v/>
      </c>
      <c r="T59" s="7">
        <f>O59*M59</f>
        <v/>
      </c>
      <c r="U59" s="7">
        <f>T59*N59</f>
        <v/>
      </c>
      <c r="V59" s="7">
        <f>T59-U59-(P59*M59)</f>
        <v/>
      </c>
      <c r="W59" s="7">
        <f>VLOOKUP(L59,'Products Sheet'!$A:$B,2,FALSE)</f>
        <v/>
      </c>
      <c r="X59" s="7" t="n"/>
      <c r="Y59" s="7" t="n"/>
      <c r="Z59" s="7" t="n"/>
      <c r="AA59" s="7" t="n"/>
      <c r="AB59" s="7" t="n"/>
      <c r="AC59" s="7" t="n"/>
    </row>
    <row r="60" ht="9.75" customHeight="1" s="12">
      <c r="A60" s="11" t="inlineStr">
        <is>
          <t>SO - 0002826</t>
        </is>
      </c>
      <c r="B60" s="11" t="inlineStr">
        <is>
          <t>Online</t>
        </is>
      </c>
      <c r="C60" s="11" t="inlineStr">
        <is>
          <t>WARE-PUJ1005</t>
        </is>
      </c>
      <c r="D60" s="6" t="n">
        <v>43400</v>
      </c>
      <c r="E60" s="6" t="n">
        <v>43573</v>
      </c>
      <c r="F60" s="6" t="n">
        <v>43585</v>
      </c>
      <c r="G60" s="6" t="n">
        <v>43586</v>
      </c>
      <c r="H60" s="11" t="inlineStr">
        <is>
          <t>USD</t>
        </is>
      </c>
      <c r="I60" s="11" t="n">
        <v>17</v>
      </c>
      <c r="J60" s="11" t="n">
        <v>14</v>
      </c>
      <c r="K60" s="11" t="n">
        <v>309</v>
      </c>
      <c r="L60" s="11" t="n">
        <v>1</v>
      </c>
      <c r="M60" s="11" t="n">
        <v>7</v>
      </c>
      <c r="N60" s="11" t="n">
        <v>0.1</v>
      </c>
      <c r="O60" s="7" t="n">
        <v>2659.9</v>
      </c>
      <c r="P60" s="7" t="n">
        <v>1808.732</v>
      </c>
      <c r="Q60" s="7">
        <f>text(E60,"ddd")</f>
        <v/>
      </c>
      <c r="R60" s="7">
        <f>G60-F60</f>
        <v/>
      </c>
      <c r="S60" s="7">
        <f>E60-D60</f>
        <v/>
      </c>
      <c r="T60" s="7">
        <f>O60*M60</f>
        <v/>
      </c>
      <c r="U60" s="7">
        <f>T60*N60</f>
        <v/>
      </c>
      <c r="V60" s="7">
        <f>T60-U60-(P60*M60)</f>
        <v/>
      </c>
      <c r="W60" s="7">
        <f>VLOOKUP(L60,'Products Sheet'!$A:$B,2,FALSE)</f>
        <v/>
      </c>
      <c r="X60" s="7" t="n"/>
      <c r="Y60" s="7" t="n"/>
      <c r="Z60" s="7" t="n"/>
      <c r="AA60" s="7" t="n"/>
      <c r="AB60" s="7" t="n"/>
      <c r="AC60" s="7" t="n"/>
    </row>
    <row r="61" ht="9.75" customHeight="1" s="12">
      <c r="A61" s="11" t="inlineStr">
        <is>
          <t>SO - 0002850</t>
        </is>
      </c>
      <c r="B61" s="11" t="inlineStr">
        <is>
          <t>In-Store</t>
        </is>
      </c>
      <c r="C61" s="11" t="inlineStr">
        <is>
          <t>WARE-XYS1001</t>
        </is>
      </c>
      <c r="D61" s="6" t="n">
        <v>43500</v>
      </c>
      <c r="E61" s="6" t="n">
        <v>43575</v>
      </c>
      <c r="F61" s="6" t="n">
        <v>43597</v>
      </c>
      <c r="G61" s="6" t="n">
        <v>43599</v>
      </c>
      <c r="H61" s="11" t="inlineStr">
        <is>
          <t>USD</t>
        </is>
      </c>
      <c r="I61" s="11" t="n">
        <v>1</v>
      </c>
      <c r="J61" s="11" t="n">
        <v>28</v>
      </c>
      <c r="K61" s="11" t="n">
        <v>14</v>
      </c>
      <c r="L61" s="11" t="n">
        <v>1</v>
      </c>
      <c r="M61" s="11" t="n">
        <v>8</v>
      </c>
      <c r="N61" s="11" t="n">
        <v>0.4</v>
      </c>
      <c r="O61" s="7" t="n">
        <v>3899.4</v>
      </c>
      <c r="P61" s="7" t="n">
        <v>2261.652</v>
      </c>
      <c r="Q61" s="7">
        <f>text(E61,"ddd")</f>
        <v/>
      </c>
      <c r="R61" s="7">
        <f>G61-F61</f>
        <v/>
      </c>
      <c r="S61" s="7">
        <f>E61-D61</f>
        <v/>
      </c>
      <c r="T61" s="7">
        <f>O61*M61</f>
        <v/>
      </c>
      <c r="U61" s="7">
        <f>T61*N61</f>
        <v/>
      </c>
      <c r="V61" s="7">
        <f>T61-U61-(P61*M61)</f>
        <v/>
      </c>
      <c r="W61" s="7">
        <f>VLOOKUP(L61,'Products Sheet'!$A:$B,2,FALSE)</f>
        <v/>
      </c>
      <c r="X61" s="7" t="n"/>
      <c r="Y61" s="7" t="n"/>
      <c r="Z61" s="7" t="n"/>
      <c r="AA61" s="7" t="n"/>
      <c r="AB61" s="7" t="n"/>
      <c r="AC61" s="7" t="n"/>
    </row>
    <row r="62" ht="9.75" customHeight="1" s="12">
      <c r="A62" s="11" t="inlineStr">
        <is>
          <t>SO - 0002974</t>
        </is>
      </c>
      <c r="B62" s="11" t="inlineStr">
        <is>
          <t>Distributor</t>
        </is>
      </c>
      <c r="C62" s="11" t="inlineStr">
        <is>
          <t>WARE-UHY1004</t>
        </is>
      </c>
      <c r="D62" s="6" t="n">
        <v>43500</v>
      </c>
      <c r="E62" s="6" t="n">
        <v>43589</v>
      </c>
      <c r="F62" s="6" t="n">
        <v>43614</v>
      </c>
      <c r="G62" s="6" t="n">
        <v>43618</v>
      </c>
      <c r="H62" s="11" t="inlineStr">
        <is>
          <t>USD</t>
        </is>
      </c>
      <c r="I62" s="11" t="n">
        <v>22</v>
      </c>
      <c r="J62" s="11" t="n">
        <v>14</v>
      </c>
      <c r="K62" s="11" t="n">
        <v>207</v>
      </c>
      <c r="L62" s="11" t="n">
        <v>1</v>
      </c>
      <c r="M62" s="11" t="n">
        <v>7</v>
      </c>
      <c r="N62" s="11" t="n">
        <v>0.075</v>
      </c>
      <c r="O62" s="7" t="n">
        <v>1695.1</v>
      </c>
      <c r="P62" s="7" t="n">
        <v>1186.57</v>
      </c>
      <c r="Q62" s="7">
        <f>text(E62,"ddd")</f>
        <v/>
      </c>
      <c r="R62" s="7">
        <f>G62-F62</f>
        <v/>
      </c>
      <c r="S62" s="7">
        <f>E62-D62</f>
        <v/>
      </c>
      <c r="T62" s="7">
        <f>O62*M62</f>
        <v/>
      </c>
      <c r="U62" s="7">
        <f>T62*N62</f>
        <v/>
      </c>
      <c r="V62" s="7">
        <f>T62-U62-(P62*M62)</f>
        <v/>
      </c>
      <c r="W62" s="7">
        <f>VLOOKUP(L62,'Products Sheet'!$A:$B,2,FALSE)</f>
        <v/>
      </c>
      <c r="X62" s="7" t="n"/>
      <c r="Y62" s="7" t="n"/>
      <c r="Z62" s="7" t="n"/>
      <c r="AA62" s="7" t="n"/>
      <c r="AB62" s="7" t="n"/>
      <c r="AC62" s="7" t="n"/>
    </row>
    <row r="63" ht="9.75" customHeight="1" s="12">
      <c r="A63" s="11" t="inlineStr">
        <is>
          <t>SO - 0003000</t>
        </is>
      </c>
      <c r="B63" s="11" t="inlineStr">
        <is>
          <t>Online</t>
        </is>
      </c>
      <c r="C63" s="11" t="inlineStr">
        <is>
          <t>WARE-UHY1004</t>
        </is>
      </c>
      <c r="D63" s="6" t="n">
        <v>43500</v>
      </c>
      <c r="E63" s="6" t="n">
        <v>43591</v>
      </c>
      <c r="F63" s="6" t="n">
        <v>43610</v>
      </c>
      <c r="G63" s="6" t="n">
        <v>43615</v>
      </c>
      <c r="H63" s="11" t="inlineStr">
        <is>
          <t>USD</t>
        </is>
      </c>
      <c r="I63" s="11" t="n">
        <v>20</v>
      </c>
      <c r="J63" s="11" t="n">
        <v>29</v>
      </c>
      <c r="K63" s="11" t="n">
        <v>245</v>
      </c>
      <c r="L63" s="11" t="n">
        <v>1</v>
      </c>
      <c r="M63" s="11" t="n">
        <v>3</v>
      </c>
      <c r="N63" s="11" t="n">
        <v>0.1</v>
      </c>
      <c r="O63" s="7" t="n">
        <v>1259.6</v>
      </c>
      <c r="P63" s="7" t="n">
        <v>1020.276</v>
      </c>
      <c r="Q63" s="7">
        <f>text(E63,"ddd")</f>
        <v/>
      </c>
      <c r="R63" s="7">
        <f>G63-F63</f>
        <v/>
      </c>
      <c r="S63" s="7">
        <f>E63-D63</f>
        <v/>
      </c>
      <c r="T63" s="7">
        <f>O63*M63</f>
        <v/>
      </c>
      <c r="U63" s="7">
        <f>T63*N63</f>
        <v/>
      </c>
      <c r="V63" s="7">
        <f>T63-U63-(P63*M63)</f>
        <v/>
      </c>
      <c r="W63" s="7">
        <f>VLOOKUP(L63,'Products Sheet'!$A:$B,2,FALSE)</f>
        <v/>
      </c>
      <c r="X63" s="7" t="n"/>
      <c r="Y63" s="7" t="n"/>
      <c r="Z63" s="7" t="n"/>
      <c r="AA63" s="7" t="n"/>
      <c r="AB63" s="7" t="n"/>
      <c r="AC63" s="7" t="n"/>
    </row>
    <row r="64" ht="9.75" customHeight="1" s="12">
      <c r="A64" s="11" t="inlineStr">
        <is>
          <t>SO - 0003019</t>
        </is>
      </c>
      <c r="B64" s="11" t="inlineStr">
        <is>
          <t>Distributor</t>
        </is>
      </c>
      <c r="C64" s="11" t="inlineStr">
        <is>
          <t>WARE-NMK1003</t>
        </is>
      </c>
      <c r="D64" s="6" t="n">
        <v>43500</v>
      </c>
      <c r="E64" s="6" t="n">
        <v>43593</v>
      </c>
      <c r="F64" s="6" t="n">
        <v>43613</v>
      </c>
      <c r="G64" s="6" t="n">
        <v>43619</v>
      </c>
      <c r="H64" s="11" t="inlineStr">
        <is>
          <t>USD</t>
        </is>
      </c>
      <c r="I64" s="11" t="n">
        <v>24</v>
      </c>
      <c r="J64" s="11" t="n">
        <v>47</v>
      </c>
      <c r="K64" s="11" t="n">
        <v>197</v>
      </c>
      <c r="L64" s="11" t="n">
        <v>1</v>
      </c>
      <c r="M64" s="11" t="n">
        <v>3</v>
      </c>
      <c r="N64" s="11" t="n">
        <v>0.075</v>
      </c>
      <c r="O64" s="7" t="n">
        <v>254.6</v>
      </c>
      <c r="P64" s="7" t="n">
        <v>211.318</v>
      </c>
      <c r="Q64" s="7">
        <f>text(E64,"ddd")</f>
        <v/>
      </c>
      <c r="R64" s="7">
        <f>G64-F64</f>
        <v/>
      </c>
      <c r="S64" s="7">
        <f>E64-D64</f>
        <v/>
      </c>
      <c r="T64" s="7">
        <f>O64*M64</f>
        <v/>
      </c>
      <c r="U64" s="7">
        <f>T64*N64</f>
        <v/>
      </c>
      <c r="V64" s="7">
        <f>T64-U64-(P64*M64)</f>
        <v/>
      </c>
      <c r="W64" s="7">
        <f>VLOOKUP(L64,'Products Sheet'!$A:$B,2,FALSE)</f>
        <v/>
      </c>
      <c r="X64" s="7" t="n"/>
      <c r="Y64" s="7" t="n"/>
      <c r="Z64" s="7" t="n"/>
      <c r="AA64" s="7" t="n"/>
      <c r="AB64" s="7" t="n"/>
      <c r="AC64" s="7" t="n"/>
    </row>
    <row r="65" ht="9.75" customHeight="1" s="12">
      <c r="A65" s="11" t="inlineStr">
        <is>
          <t>SO - 0003097</t>
        </is>
      </c>
      <c r="B65" s="11" t="inlineStr">
        <is>
          <t>Online</t>
        </is>
      </c>
      <c r="C65" s="11" t="inlineStr">
        <is>
          <t>WARE-NBV1002</t>
        </is>
      </c>
      <c r="D65" s="6" t="n">
        <v>43500</v>
      </c>
      <c r="E65" s="6" t="n">
        <v>43602</v>
      </c>
      <c r="F65" s="6" t="n">
        <v>43606</v>
      </c>
      <c r="G65" s="6" t="n">
        <v>43611</v>
      </c>
      <c r="H65" s="11" t="inlineStr">
        <is>
          <t>USD</t>
        </is>
      </c>
      <c r="I65" s="11" t="n">
        <v>13</v>
      </c>
      <c r="J65" s="11" t="n">
        <v>29</v>
      </c>
      <c r="K65" s="11" t="n">
        <v>85</v>
      </c>
      <c r="L65" s="11" t="n">
        <v>1</v>
      </c>
      <c r="M65" s="11" t="n">
        <v>5</v>
      </c>
      <c r="N65" s="11" t="n">
        <v>0.05</v>
      </c>
      <c r="O65" s="7" t="n">
        <v>1179.2</v>
      </c>
      <c r="P65" s="7" t="n">
        <v>601.3920000000001</v>
      </c>
      <c r="Q65" s="7">
        <f>text(E65,"ddd")</f>
        <v/>
      </c>
      <c r="R65" s="7">
        <f>G65-F65</f>
        <v/>
      </c>
      <c r="S65" s="7">
        <f>E65-D65</f>
        <v/>
      </c>
      <c r="T65" s="7">
        <f>O65*M65</f>
        <v/>
      </c>
      <c r="U65" s="7">
        <f>T65*N65</f>
        <v/>
      </c>
      <c r="V65" s="7">
        <f>T65-U65-(P65*M65)</f>
        <v/>
      </c>
      <c r="W65" s="7">
        <f>VLOOKUP(L65,'Products Sheet'!$A:$B,2,FALSE)</f>
        <v/>
      </c>
      <c r="X65" s="7" t="n"/>
      <c r="Y65" s="7" t="n"/>
      <c r="Z65" s="7" t="n"/>
      <c r="AA65" s="7" t="n"/>
      <c r="AB65" s="7" t="n"/>
      <c r="AC65" s="7" t="n"/>
    </row>
    <row r="66" ht="9.75" customHeight="1" s="12">
      <c r="A66" s="11" t="inlineStr">
        <is>
          <t>SO - 0003167</t>
        </is>
      </c>
      <c r="B66" s="11" t="inlineStr">
        <is>
          <t>Online</t>
        </is>
      </c>
      <c r="C66" s="11" t="inlineStr">
        <is>
          <t>WARE-MKL1006</t>
        </is>
      </c>
      <c r="D66" s="6" t="n">
        <v>43500</v>
      </c>
      <c r="E66" s="6" t="n">
        <v>43610</v>
      </c>
      <c r="F66" s="6" t="n">
        <v>43619</v>
      </c>
      <c r="G66" s="6" t="n">
        <v>43626</v>
      </c>
      <c r="H66" s="11" t="inlineStr">
        <is>
          <t>USD</t>
        </is>
      </c>
      <c r="I66" s="11" t="n">
        <v>14</v>
      </c>
      <c r="J66" s="11" t="n">
        <v>6</v>
      </c>
      <c r="K66" s="11" t="n">
        <v>353</v>
      </c>
      <c r="L66" s="11" t="n">
        <v>1</v>
      </c>
      <c r="M66" s="11" t="n">
        <v>2</v>
      </c>
      <c r="N66" s="11" t="n">
        <v>0.05</v>
      </c>
      <c r="O66" s="7" t="n">
        <v>2619.7</v>
      </c>
      <c r="P66" s="7" t="n">
        <v>1231.259</v>
      </c>
      <c r="Q66" s="7">
        <f>text(E66,"ddd")</f>
        <v/>
      </c>
      <c r="R66" s="7">
        <f>G66-F66</f>
        <v/>
      </c>
      <c r="S66" s="7">
        <f>E66-D66</f>
        <v/>
      </c>
      <c r="T66" s="7">
        <f>O66*M66</f>
        <v/>
      </c>
      <c r="U66" s="7">
        <f>T66*N66</f>
        <v/>
      </c>
      <c r="V66" s="7">
        <f>T66-U66-(P66*M66)</f>
        <v/>
      </c>
      <c r="W66" s="7">
        <f>VLOOKUP(L66,'Products Sheet'!$A:$B,2,FALSE)</f>
        <v/>
      </c>
      <c r="X66" s="7" t="n"/>
      <c r="Y66" s="7" t="n"/>
      <c r="Z66" s="7" t="n"/>
      <c r="AA66" s="7" t="n"/>
      <c r="AB66" s="7" t="n"/>
      <c r="AC66" s="7" t="n"/>
    </row>
    <row r="67" ht="9.75" customHeight="1" s="12">
      <c r="A67" s="11" t="inlineStr">
        <is>
          <t>SO - 0003171</t>
        </is>
      </c>
      <c r="B67" s="11" t="inlineStr">
        <is>
          <t>In-Store</t>
        </is>
      </c>
      <c r="C67" s="11" t="inlineStr">
        <is>
          <t>WARE-PUJ1005</t>
        </is>
      </c>
      <c r="D67" s="6" t="n">
        <v>43500</v>
      </c>
      <c r="E67" s="6" t="n">
        <v>43611</v>
      </c>
      <c r="F67" s="6" t="n">
        <v>43634</v>
      </c>
      <c r="G67" s="6" t="n">
        <v>43637</v>
      </c>
      <c r="H67" s="11" t="inlineStr">
        <is>
          <t>USD</t>
        </is>
      </c>
      <c r="I67" s="11" t="n">
        <v>8</v>
      </c>
      <c r="J67" s="11" t="n">
        <v>1</v>
      </c>
      <c r="K67" s="11" t="n">
        <v>288</v>
      </c>
      <c r="L67" s="11" t="n">
        <v>1</v>
      </c>
      <c r="M67" s="11" t="n">
        <v>1</v>
      </c>
      <c r="N67" s="11" t="n">
        <v>0.3</v>
      </c>
      <c r="O67" s="7" t="n">
        <v>3966.4</v>
      </c>
      <c r="P67" s="7" t="n">
        <v>2816.144</v>
      </c>
      <c r="Q67" s="7">
        <f>text(E67,"ddd")</f>
        <v/>
      </c>
      <c r="R67" s="7">
        <f>G67-F67</f>
        <v/>
      </c>
      <c r="S67" s="7">
        <f>E67-D67</f>
        <v/>
      </c>
      <c r="T67" s="7">
        <f>O67*M67</f>
        <v/>
      </c>
      <c r="U67" s="7">
        <f>T67*N67</f>
        <v/>
      </c>
      <c r="V67" s="7">
        <f>T67-U67-(P67*M67)</f>
        <v/>
      </c>
      <c r="W67" s="7">
        <f>VLOOKUP(L67,'Products Sheet'!$A:$B,2,FALSE)</f>
        <v/>
      </c>
      <c r="X67" s="7" t="n"/>
      <c r="Y67" s="7" t="n"/>
      <c r="Z67" s="7" t="n"/>
      <c r="AA67" s="7" t="n"/>
      <c r="AB67" s="7" t="n"/>
      <c r="AC67" s="7" t="n"/>
    </row>
    <row r="68" ht="9.75" customHeight="1" s="12">
      <c r="A68" s="11" t="inlineStr">
        <is>
          <t>SO - 0003218</t>
        </is>
      </c>
      <c r="B68" s="11" t="inlineStr">
        <is>
          <t>In-Store</t>
        </is>
      </c>
      <c r="C68" s="11" t="inlineStr">
        <is>
          <t>WARE-NMK1003</t>
        </is>
      </c>
      <c r="D68" s="6" t="n">
        <v>43500</v>
      </c>
      <c r="E68" s="6" t="n">
        <v>43616</v>
      </c>
      <c r="F68" s="6" t="n">
        <v>43618</v>
      </c>
      <c r="G68" s="6" t="n">
        <v>43623</v>
      </c>
      <c r="H68" s="11" t="inlineStr">
        <is>
          <t>USD</t>
        </is>
      </c>
      <c r="I68" s="11" t="n">
        <v>5</v>
      </c>
      <c r="J68" s="11" t="n">
        <v>32</v>
      </c>
      <c r="K68" s="11" t="n">
        <v>151</v>
      </c>
      <c r="L68" s="11" t="n">
        <v>1</v>
      </c>
      <c r="M68" s="11" t="n">
        <v>7</v>
      </c>
      <c r="N68" s="11" t="n">
        <v>0.4</v>
      </c>
      <c r="O68" s="7" t="n">
        <v>1909.5</v>
      </c>
      <c r="P68" s="7" t="n">
        <v>1355.745</v>
      </c>
      <c r="Q68" s="7">
        <f>text(E68,"ddd")</f>
        <v/>
      </c>
      <c r="R68" s="7">
        <f>G68-F68</f>
        <v/>
      </c>
      <c r="S68" s="7">
        <f>E68-D68</f>
        <v/>
      </c>
      <c r="T68" s="7">
        <f>O68*M68</f>
        <v/>
      </c>
      <c r="U68" s="7">
        <f>T68*N68</f>
        <v/>
      </c>
      <c r="V68" s="7">
        <f>T68-U68-(P68*M68)</f>
        <v/>
      </c>
      <c r="W68" s="7">
        <f>VLOOKUP(L68,'Products Sheet'!$A:$B,2,FALSE)</f>
        <v/>
      </c>
      <c r="X68" s="7" t="n"/>
      <c r="Y68" s="7" t="n"/>
      <c r="Z68" s="7" t="n"/>
      <c r="AA68" s="7" t="n"/>
      <c r="AB68" s="7" t="n"/>
      <c r="AC68" s="7" t="n"/>
    </row>
    <row r="69" ht="9.75" customHeight="1" s="12">
      <c r="A69" s="11" t="inlineStr">
        <is>
          <t>SO - 0003220</t>
        </is>
      </c>
      <c r="B69" s="11" t="inlineStr">
        <is>
          <t>In-Store</t>
        </is>
      </c>
      <c r="C69" s="11" t="inlineStr">
        <is>
          <t>WARE-NMK1003</t>
        </is>
      </c>
      <c r="D69" s="6" t="n">
        <v>43500</v>
      </c>
      <c r="E69" s="6" t="n">
        <v>43616</v>
      </c>
      <c r="F69" s="6" t="n">
        <v>43620</v>
      </c>
      <c r="G69" s="6" t="n">
        <v>43624</v>
      </c>
      <c r="H69" s="11" t="inlineStr">
        <is>
          <t>USD</t>
        </is>
      </c>
      <c r="I69" s="11" t="n">
        <v>9</v>
      </c>
      <c r="J69" s="11" t="n">
        <v>4</v>
      </c>
      <c r="K69" s="11" t="n">
        <v>167</v>
      </c>
      <c r="L69" s="11" t="n">
        <v>1</v>
      </c>
      <c r="M69" s="11" t="n">
        <v>8</v>
      </c>
      <c r="N69" s="11" t="n">
        <v>0.075</v>
      </c>
      <c r="O69" s="7" t="n">
        <v>857.6</v>
      </c>
      <c r="P69" s="7" t="n">
        <v>497.408</v>
      </c>
      <c r="Q69" s="7">
        <f>text(E69,"ddd")</f>
        <v/>
      </c>
      <c r="R69" s="7">
        <f>G69-F69</f>
        <v/>
      </c>
      <c r="S69" s="7">
        <f>E69-D69</f>
        <v/>
      </c>
      <c r="T69" s="7">
        <f>O69*M69</f>
        <v/>
      </c>
      <c r="U69" s="7">
        <f>T69*N69</f>
        <v/>
      </c>
      <c r="V69" s="7">
        <f>T69-U69-(P69*M69)</f>
        <v/>
      </c>
      <c r="W69" s="7">
        <f>VLOOKUP(L69,'Products Sheet'!$A:$B,2,FALSE)</f>
        <v/>
      </c>
      <c r="X69" s="7" t="n"/>
      <c r="Y69" s="7" t="n"/>
      <c r="Z69" s="7" t="n"/>
      <c r="AA69" s="7" t="n"/>
      <c r="AB69" s="7" t="n"/>
      <c r="AC69" s="7" t="n"/>
    </row>
    <row r="70" ht="9.75" customHeight="1" s="12">
      <c r="A70" s="11" t="inlineStr">
        <is>
          <t>SO - 0003235</t>
        </is>
      </c>
      <c r="B70" s="11" t="inlineStr">
        <is>
          <t>In-Store</t>
        </is>
      </c>
      <c r="C70" s="11" t="inlineStr">
        <is>
          <t>WARE-NMK1003</t>
        </is>
      </c>
      <c r="D70" s="6" t="n">
        <v>43500</v>
      </c>
      <c r="E70" s="6" t="n">
        <v>43617</v>
      </c>
      <c r="F70" s="6" t="n">
        <v>43634</v>
      </c>
      <c r="G70" s="6" t="n">
        <v>43636</v>
      </c>
      <c r="H70" s="11" t="inlineStr">
        <is>
          <t>USD</t>
        </is>
      </c>
      <c r="I70" s="11" t="n">
        <v>1</v>
      </c>
      <c r="J70" s="11" t="n">
        <v>32</v>
      </c>
      <c r="K70" s="11" t="n">
        <v>167</v>
      </c>
      <c r="L70" s="11" t="n">
        <v>1</v>
      </c>
      <c r="M70" s="11" t="n">
        <v>5</v>
      </c>
      <c r="N70" s="11" t="n">
        <v>0.05</v>
      </c>
      <c r="O70" s="7" t="n">
        <v>3403.6</v>
      </c>
      <c r="P70" s="7" t="n">
        <v>2416.556</v>
      </c>
      <c r="Q70" s="7">
        <f>text(E70,"ddd")</f>
        <v/>
      </c>
      <c r="R70" s="7">
        <f>G70-F70</f>
        <v/>
      </c>
      <c r="S70" s="7">
        <f>E70-D70</f>
        <v/>
      </c>
      <c r="T70" s="7">
        <f>O70*M70</f>
        <v/>
      </c>
      <c r="U70" s="7">
        <f>T70*N70</f>
        <v/>
      </c>
      <c r="V70" s="7">
        <f>T70-U70-(P70*M70)</f>
        <v/>
      </c>
      <c r="W70" s="7">
        <f>VLOOKUP(L70,'Products Sheet'!$A:$B,2,FALSE)</f>
        <v/>
      </c>
      <c r="X70" s="7" t="n"/>
      <c r="Y70" s="7" t="n"/>
      <c r="Z70" s="7" t="n"/>
      <c r="AA70" s="7" t="n"/>
      <c r="AB70" s="7" t="n"/>
      <c r="AC70" s="7" t="n"/>
    </row>
    <row r="71" ht="9.75" customHeight="1" s="12">
      <c r="A71" s="11" t="inlineStr">
        <is>
          <t>SO - 0003295</t>
        </is>
      </c>
      <c r="B71" s="11" t="inlineStr">
        <is>
          <t>In-Store</t>
        </is>
      </c>
      <c r="C71" s="11" t="inlineStr">
        <is>
          <t>WARE-NMK1003</t>
        </is>
      </c>
      <c r="D71" s="6" t="n">
        <v>43500</v>
      </c>
      <c r="E71" s="6" t="n">
        <v>43624</v>
      </c>
      <c r="F71" s="6" t="n">
        <v>43644</v>
      </c>
      <c r="G71" s="6" t="n">
        <v>43645</v>
      </c>
      <c r="H71" s="11" t="inlineStr">
        <is>
          <t>USD</t>
        </is>
      </c>
      <c r="I71" s="11" t="n">
        <v>7</v>
      </c>
      <c r="J71" s="11" t="n">
        <v>29</v>
      </c>
      <c r="K71" s="11" t="n">
        <v>147</v>
      </c>
      <c r="L71" s="11" t="n">
        <v>1</v>
      </c>
      <c r="M71" s="11" t="n">
        <v>3</v>
      </c>
      <c r="N71" s="11" t="n">
        <v>0.1</v>
      </c>
      <c r="O71" s="7" t="n">
        <v>3872.6</v>
      </c>
      <c r="P71" s="7" t="n">
        <v>2478.464</v>
      </c>
      <c r="Q71" s="7">
        <f>text(E71,"ddd")</f>
        <v/>
      </c>
      <c r="R71" s="7">
        <f>G71-F71</f>
        <v/>
      </c>
      <c r="S71" s="7">
        <f>E71-D71</f>
        <v/>
      </c>
      <c r="T71" s="7">
        <f>O71*M71</f>
        <v/>
      </c>
      <c r="U71" s="7">
        <f>T71*N71</f>
        <v/>
      </c>
      <c r="V71" s="7">
        <f>T71-U71-(P71*M71)</f>
        <v/>
      </c>
      <c r="W71" s="7">
        <f>VLOOKUP(L71,'Products Sheet'!$A:$B,2,FALSE)</f>
        <v/>
      </c>
      <c r="X71" s="7" t="n"/>
      <c r="Y71" s="7" t="n"/>
      <c r="Z71" s="7" t="n"/>
      <c r="AA71" s="7" t="n"/>
      <c r="AB71" s="7" t="n"/>
      <c r="AC71" s="7" t="n"/>
    </row>
    <row r="72" ht="9.75" customHeight="1" s="12">
      <c r="A72" s="11" t="inlineStr">
        <is>
          <t>SO - 0003386</t>
        </is>
      </c>
      <c r="B72" s="11" t="inlineStr">
        <is>
          <t>In-Store</t>
        </is>
      </c>
      <c r="C72" s="11" t="inlineStr">
        <is>
          <t>WARE-MKL1006</t>
        </is>
      </c>
      <c r="D72" s="6" t="n">
        <v>43500</v>
      </c>
      <c r="E72" s="6" t="n">
        <v>43636</v>
      </c>
      <c r="F72" s="6" t="n">
        <v>43651</v>
      </c>
      <c r="G72" s="6" t="n">
        <v>43652</v>
      </c>
      <c r="H72" s="11" t="inlineStr">
        <is>
          <t>USD</t>
        </is>
      </c>
      <c r="I72" s="11" t="n">
        <v>8</v>
      </c>
      <c r="J72" s="11" t="n">
        <v>20</v>
      </c>
      <c r="K72" s="11" t="n">
        <v>354</v>
      </c>
      <c r="L72" s="11" t="n">
        <v>1</v>
      </c>
      <c r="M72" s="11" t="n">
        <v>8</v>
      </c>
      <c r="N72" s="11" t="n">
        <v>0.1</v>
      </c>
      <c r="O72" s="7" t="n">
        <v>850.9</v>
      </c>
      <c r="P72" s="7" t="n">
        <v>433.959</v>
      </c>
      <c r="Q72" s="7">
        <f>text(E72,"ddd")</f>
        <v/>
      </c>
      <c r="R72" s="7">
        <f>G72-F72</f>
        <v/>
      </c>
      <c r="S72" s="7">
        <f>E72-D72</f>
        <v/>
      </c>
      <c r="T72" s="7">
        <f>O72*M72</f>
        <v/>
      </c>
      <c r="U72" s="7">
        <f>T72*N72</f>
        <v/>
      </c>
      <c r="V72" s="7">
        <f>T72-U72-(P72*M72)</f>
        <v/>
      </c>
      <c r="W72" s="7">
        <f>VLOOKUP(L72,'Products Sheet'!$A:$B,2,FALSE)</f>
        <v/>
      </c>
      <c r="X72" s="7" t="n"/>
      <c r="Y72" s="7" t="n"/>
      <c r="Z72" s="7" t="n"/>
      <c r="AA72" s="7" t="n"/>
      <c r="AB72" s="7" t="n"/>
      <c r="AC72" s="7" t="n"/>
    </row>
    <row r="73" ht="9.75" customHeight="1" s="12">
      <c r="A73" s="11" t="inlineStr">
        <is>
          <t>SO - 0003407</t>
        </is>
      </c>
      <c r="B73" s="11" t="inlineStr">
        <is>
          <t>Distributor</t>
        </is>
      </c>
      <c r="C73" s="11" t="inlineStr">
        <is>
          <t>WARE-NMK1003</t>
        </is>
      </c>
      <c r="D73" s="6" t="n">
        <v>43500</v>
      </c>
      <c r="E73" s="6" t="n">
        <v>43638</v>
      </c>
      <c r="F73" s="6" t="n">
        <v>43651</v>
      </c>
      <c r="G73" s="6" t="n">
        <v>43659</v>
      </c>
      <c r="H73" s="11" t="inlineStr">
        <is>
          <t>USD</t>
        </is>
      </c>
      <c r="I73" s="11" t="n">
        <v>22</v>
      </c>
      <c r="J73" s="11" t="n">
        <v>30</v>
      </c>
      <c r="K73" s="11" t="n">
        <v>160</v>
      </c>
      <c r="L73" s="11" t="n">
        <v>1</v>
      </c>
      <c r="M73" s="11" t="n">
        <v>5</v>
      </c>
      <c r="N73" s="11" t="n">
        <v>0.1</v>
      </c>
      <c r="O73" s="7" t="n">
        <v>261.3</v>
      </c>
      <c r="P73" s="7" t="n">
        <v>198.588</v>
      </c>
      <c r="Q73" s="7">
        <f>text(E73,"ddd")</f>
        <v/>
      </c>
      <c r="R73" s="7">
        <f>G73-F73</f>
        <v/>
      </c>
      <c r="S73" s="7">
        <f>E73-D73</f>
        <v/>
      </c>
      <c r="T73" s="7">
        <f>O73*M73</f>
        <v/>
      </c>
      <c r="U73" s="7">
        <f>T73*N73</f>
        <v/>
      </c>
      <c r="V73" s="7">
        <f>T73-U73-(P73*M73)</f>
        <v/>
      </c>
      <c r="W73" s="7">
        <f>VLOOKUP(L73,'Products Sheet'!$A:$B,2,FALSE)</f>
        <v/>
      </c>
      <c r="X73" s="7" t="n"/>
      <c r="Y73" s="7" t="n"/>
      <c r="Z73" s="7" t="n"/>
      <c r="AA73" s="7" t="n"/>
      <c r="AB73" s="7" t="n"/>
      <c r="AC73" s="7" t="n"/>
    </row>
    <row r="74" ht="9.75" customHeight="1" s="12">
      <c r="A74" s="11" t="inlineStr">
        <is>
          <t>SO - 0003534</t>
        </is>
      </c>
      <c r="B74" s="11" t="inlineStr">
        <is>
          <t>Online</t>
        </is>
      </c>
      <c r="C74" s="11" t="inlineStr">
        <is>
          <t>WARE-NMK1003</t>
        </is>
      </c>
      <c r="D74" s="6" t="n">
        <v>43500</v>
      </c>
      <c r="E74" s="6" t="n">
        <v>43654</v>
      </c>
      <c r="F74" s="6" t="n">
        <v>43672</v>
      </c>
      <c r="G74" s="6" t="n">
        <v>43682</v>
      </c>
      <c r="H74" s="11" t="inlineStr">
        <is>
          <t>USD</t>
        </is>
      </c>
      <c r="I74" s="11" t="n">
        <v>15</v>
      </c>
      <c r="J74" s="11" t="n">
        <v>32</v>
      </c>
      <c r="K74" s="11" t="n">
        <v>197</v>
      </c>
      <c r="L74" s="11" t="n">
        <v>1</v>
      </c>
      <c r="M74" s="11" t="n">
        <v>7</v>
      </c>
      <c r="N74" s="11" t="n">
        <v>0.1</v>
      </c>
      <c r="O74" s="7" t="n">
        <v>1118.9</v>
      </c>
      <c r="P74" s="7" t="n">
        <v>939.8760000000001</v>
      </c>
      <c r="Q74" s="7">
        <f>text(E74,"ddd")</f>
        <v/>
      </c>
      <c r="R74" s="7">
        <f>G74-F74</f>
        <v/>
      </c>
      <c r="S74" s="7">
        <f>E74-D74</f>
        <v/>
      </c>
      <c r="T74" s="7">
        <f>O74*M74</f>
        <v/>
      </c>
      <c r="U74" s="7">
        <f>T74*N74</f>
        <v/>
      </c>
      <c r="V74" s="7">
        <f>T74-U74-(P74*M74)</f>
        <v/>
      </c>
      <c r="W74" s="7">
        <f>VLOOKUP(L74,'Products Sheet'!$A:$B,2,FALSE)</f>
        <v/>
      </c>
      <c r="X74" s="7" t="n"/>
      <c r="Y74" s="7" t="n"/>
      <c r="Z74" s="7" t="n"/>
      <c r="AA74" s="7" t="n"/>
      <c r="AB74" s="7" t="n"/>
      <c r="AC74" s="7" t="n"/>
    </row>
    <row r="75" ht="9.75" customHeight="1" s="12">
      <c r="A75" s="11" t="inlineStr">
        <is>
          <t>SO - 0003539</t>
        </is>
      </c>
      <c r="B75" s="11" t="inlineStr">
        <is>
          <t>Online</t>
        </is>
      </c>
      <c r="C75" s="11" t="inlineStr">
        <is>
          <t>WARE-NMK1003</t>
        </is>
      </c>
      <c r="D75" s="6" t="n">
        <v>43500</v>
      </c>
      <c r="E75" s="6" t="n">
        <v>43655</v>
      </c>
      <c r="F75" s="6" t="n">
        <v>43677</v>
      </c>
      <c r="G75" s="6" t="n">
        <v>43678</v>
      </c>
      <c r="H75" s="11" t="inlineStr">
        <is>
          <t>USD</t>
        </is>
      </c>
      <c r="I75" s="11" t="n">
        <v>20</v>
      </c>
      <c r="J75" s="11" t="n">
        <v>42</v>
      </c>
      <c r="K75" s="11" t="n">
        <v>120</v>
      </c>
      <c r="L75" s="11" t="n">
        <v>1</v>
      </c>
      <c r="M75" s="11" t="n">
        <v>1</v>
      </c>
      <c r="N75" s="11" t="n">
        <v>0.05</v>
      </c>
      <c r="O75" s="7" t="n">
        <v>1889.4</v>
      </c>
      <c r="P75" s="7" t="n">
        <v>1020.276</v>
      </c>
      <c r="Q75" s="7">
        <f>text(E75,"ddd")</f>
        <v/>
      </c>
      <c r="R75" s="7">
        <f>G75-F75</f>
        <v/>
      </c>
      <c r="S75" s="7">
        <f>E75-D75</f>
        <v/>
      </c>
      <c r="T75" s="7">
        <f>O75*M75</f>
        <v/>
      </c>
      <c r="U75" s="7">
        <f>T75*N75</f>
        <v/>
      </c>
      <c r="V75" s="7">
        <f>T75-U75-(P75*M75)</f>
        <v/>
      </c>
      <c r="W75" s="7">
        <f>VLOOKUP(L75,'Products Sheet'!$A:$B,2,FALSE)</f>
        <v/>
      </c>
      <c r="X75" s="7" t="n"/>
      <c r="Y75" s="7" t="n"/>
      <c r="Z75" s="7" t="n"/>
      <c r="AA75" s="7" t="n"/>
      <c r="AB75" s="7" t="n"/>
      <c r="AC75" s="7" t="n"/>
    </row>
    <row r="76" ht="9.75" customHeight="1" s="12">
      <c r="A76" s="11" t="inlineStr">
        <is>
          <t>SO - 0003587</t>
        </is>
      </c>
      <c r="B76" s="11" t="inlineStr">
        <is>
          <t>In-Store</t>
        </is>
      </c>
      <c r="C76" s="11" t="inlineStr">
        <is>
          <t>WARE-NMK1003</t>
        </is>
      </c>
      <c r="D76" s="6" t="n">
        <v>43500</v>
      </c>
      <c r="E76" s="6" t="n">
        <v>43662</v>
      </c>
      <c r="F76" s="6" t="n">
        <v>43675</v>
      </c>
      <c r="G76" s="6" t="n">
        <v>43682</v>
      </c>
      <c r="H76" s="11" t="inlineStr">
        <is>
          <t>USD</t>
        </is>
      </c>
      <c r="I76" s="11" t="n">
        <v>11</v>
      </c>
      <c r="J76" s="11" t="n">
        <v>1</v>
      </c>
      <c r="K76" s="11" t="n">
        <v>129</v>
      </c>
      <c r="L76" s="11" t="n">
        <v>1</v>
      </c>
      <c r="M76" s="11" t="n">
        <v>2</v>
      </c>
      <c r="N76" s="11" t="n">
        <v>0.1</v>
      </c>
      <c r="O76" s="7" t="n">
        <v>3852.5</v>
      </c>
      <c r="P76" s="7" t="n">
        <v>2658.225</v>
      </c>
      <c r="Q76" s="7">
        <f>text(E76,"ddd")</f>
        <v/>
      </c>
      <c r="R76" s="7">
        <f>G76-F76</f>
        <v/>
      </c>
      <c r="S76" s="7">
        <f>E76-D76</f>
        <v/>
      </c>
      <c r="T76" s="7">
        <f>O76*M76</f>
        <v/>
      </c>
      <c r="U76" s="7">
        <f>T76*N76</f>
        <v/>
      </c>
      <c r="V76" s="7">
        <f>T76-U76-(P76*M76)</f>
        <v/>
      </c>
      <c r="W76" s="7">
        <f>VLOOKUP(L76,'Products Sheet'!$A:$B,2,FALSE)</f>
        <v/>
      </c>
      <c r="X76" s="7" t="n"/>
      <c r="Y76" s="7" t="n"/>
      <c r="Z76" s="7" t="n"/>
      <c r="AA76" s="7" t="n"/>
      <c r="AB76" s="7" t="n"/>
      <c r="AC76" s="7" t="n"/>
    </row>
    <row r="77" ht="9.75" customHeight="1" s="12">
      <c r="A77" s="11" t="inlineStr">
        <is>
          <t>SO - 0003636</t>
        </is>
      </c>
      <c r="B77" s="11" t="inlineStr">
        <is>
          <t>Wholesale</t>
        </is>
      </c>
      <c r="C77" s="11" t="inlineStr">
        <is>
          <t>WARE-XYS1001</t>
        </is>
      </c>
      <c r="D77" s="6" t="n">
        <v>43500</v>
      </c>
      <c r="E77" s="6" t="n">
        <v>43667</v>
      </c>
      <c r="F77" s="6" t="n">
        <v>43675</v>
      </c>
      <c r="G77" s="6" t="n">
        <v>43682</v>
      </c>
      <c r="H77" s="11" t="inlineStr">
        <is>
          <t>USD</t>
        </is>
      </c>
      <c r="I77" s="11" t="n">
        <v>26</v>
      </c>
      <c r="J77" s="11" t="n">
        <v>30</v>
      </c>
      <c r="K77" s="11" t="n">
        <v>14</v>
      </c>
      <c r="L77" s="11" t="n">
        <v>1</v>
      </c>
      <c r="M77" s="11" t="n">
        <v>1</v>
      </c>
      <c r="N77" s="11" t="n">
        <v>0.1</v>
      </c>
      <c r="O77" s="7" t="n">
        <v>1822.4</v>
      </c>
      <c r="P77" s="7" t="n">
        <v>1530.816</v>
      </c>
      <c r="Q77" s="7">
        <f>text(E77,"ddd")</f>
        <v/>
      </c>
      <c r="R77" s="7">
        <f>G77-F77</f>
        <v/>
      </c>
      <c r="S77" s="7">
        <f>E77-D77</f>
        <v/>
      </c>
      <c r="T77" s="7">
        <f>O77*M77</f>
        <v/>
      </c>
      <c r="U77" s="7">
        <f>T77*N77</f>
        <v/>
      </c>
      <c r="V77" s="7">
        <f>T77-U77-(P77*M77)</f>
        <v/>
      </c>
      <c r="W77" s="7">
        <f>VLOOKUP(L77,'Products Sheet'!$A:$B,2,FALSE)</f>
        <v/>
      </c>
      <c r="X77" s="7" t="n"/>
      <c r="Y77" s="7" t="n"/>
      <c r="Z77" s="7" t="n"/>
      <c r="AA77" s="7" t="n"/>
      <c r="AB77" s="7" t="n"/>
      <c r="AC77" s="7" t="n"/>
    </row>
    <row r="78" ht="9.75" customHeight="1" s="12">
      <c r="A78" s="11" t="inlineStr">
        <is>
          <t>SO - 0003683</t>
        </is>
      </c>
      <c r="B78" s="11" t="inlineStr">
        <is>
          <t>Online</t>
        </is>
      </c>
      <c r="C78" s="11" t="inlineStr">
        <is>
          <t>WARE-UHY1004</t>
        </is>
      </c>
      <c r="D78" s="6" t="n">
        <v>43600</v>
      </c>
      <c r="E78" s="6" t="n">
        <v>43673</v>
      </c>
      <c r="F78" s="6" t="n">
        <v>43684</v>
      </c>
      <c r="G78" s="6" t="n">
        <v>43690</v>
      </c>
      <c r="H78" s="11" t="inlineStr">
        <is>
          <t>USD</t>
        </is>
      </c>
      <c r="I78" s="11" t="n">
        <v>17</v>
      </c>
      <c r="J78" s="11" t="n">
        <v>35</v>
      </c>
      <c r="K78" s="11" t="n">
        <v>235</v>
      </c>
      <c r="L78" s="11" t="n">
        <v>1</v>
      </c>
      <c r="M78" s="11" t="n">
        <v>5</v>
      </c>
      <c r="N78" s="11" t="n">
        <v>0.1</v>
      </c>
      <c r="O78" s="7" t="n">
        <v>2592.9</v>
      </c>
      <c r="P78" s="7" t="n">
        <v>2203.965</v>
      </c>
      <c r="Q78" s="7">
        <f>text(E78,"ddd")</f>
        <v/>
      </c>
      <c r="R78" s="7">
        <f>G78-F78</f>
        <v/>
      </c>
      <c r="S78" s="7">
        <f>E78-D78</f>
        <v/>
      </c>
      <c r="T78" s="7">
        <f>O78*M78</f>
        <v/>
      </c>
      <c r="U78" s="7">
        <f>T78*N78</f>
        <v/>
      </c>
      <c r="V78" s="7">
        <f>T78-U78-(P78*M78)</f>
        <v/>
      </c>
      <c r="W78" s="7">
        <f>VLOOKUP(L78,'Products Sheet'!$A:$B,2,FALSE)</f>
        <v/>
      </c>
      <c r="X78" s="7" t="n"/>
      <c r="Y78" s="7" t="n"/>
      <c r="Z78" s="7" t="n"/>
      <c r="AA78" s="7" t="n"/>
      <c r="AB78" s="7" t="n"/>
      <c r="AC78" s="7" t="n"/>
    </row>
    <row r="79" ht="9.75" customHeight="1" s="12">
      <c r="A79" s="11" t="inlineStr">
        <is>
          <t>SO - 0003703</t>
        </is>
      </c>
      <c r="B79" s="11" t="inlineStr">
        <is>
          <t>In-Store</t>
        </is>
      </c>
      <c r="C79" s="11" t="inlineStr">
        <is>
          <t>WARE-NMK1003</t>
        </is>
      </c>
      <c r="D79" s="6" t="n">
        <v>43600</v>
      </c>
      <c r="E79" s="6" t="n">
        <v>43675</v>
      </c>
      <c r="F79" s="6" t="n">
        <v>43694</v>
      </c>
      <c r="G79" s="6" t="n">
        <v>43697</v>
      </c>
      <c r="H79" s="11" t="inlineStr">
        <is>
          <t>USD</t>
        </is>
      </c>
      <c r="I79" s="11" t="n">
        <v>6</v>
      </c>
      <c r="J79" s="11" t="n">
        <v>44</v>
      </c>
      <c r="K79" s="11" t="n">
        <v>107</v>
      </c>
      <c r="L79" s="11" t="n">
        <v>1</v>
      </c>
      <c r="M79" s="11" t="n">
        <v>5</v>
      </c>
      <c r="N79" s="11" t="n">
        <v>0.075</v>
      </c>
      <c r="O79" s="7" t="n">
        <v>247.9</v>
      </c>
      <c r="P79" s="7" t="n">
        <v>168.572</v>
      </c>
      <c r="Q79" s="7">
        <f>text(E79,"ddd")</f>
        <v/>
      </c>
      <c r="R79" s="7">
        <f>G79-F79</f>
        <v/>
      </c>
      <c r="S79" s="7">
        <f>E79-D79</f>
        <v/>
      </c>
      <c r="T79" s="7">
        <f>O79*M79</f>
        <v/>
      </c>
      <c r="U79" s="7">
        <f>T79*N79</f>
        <v/>
      </c>
      <c r="V79" s="7">
        <f>T79-U79-(P79*M79)</f>
        <v/>
      </c>
      <c r="W79" s="7">
        <f>VLOOKUP(L79,'Products Sheet'!$A:$B,2,FALSE)</f>
        <v/>
      </c>
      <c r="X79" s="7" t="n"/>
      <c r="Y79" s="7" t="n"/>
      <c r="Z79" s="7" t="n"/>
      <c r="AA79" s="7" t="n"/>
      <c r="AB79" s="7" t="n"/>
      <c r="AC79" s="7" t="n"/>
    </row>
    <row r="80" ht="9.75" customHeight="1" s="12">
      <c r="A80" s="11" t="inlineStr">
        <is>
          <t>SO - 0003736</t>
        </is>
      </c>
      <c r="B80" s="11" t="inlineStr">
        <is>
          <t>Wholesale</t>
        </is>
      </c>
      <c r="C80" s="11" t="inlineStr">
        <is>
          <t>WARE-UHY1004</t>
        </is>
      </c>
      <c r="D80" s="6" t="n">
        <v>43600</v>
      </c>
      <c r="E80" s="6" t="n">
        <v>43679</v>
      </c>
      <c r="F80" s="6" t="n">
        <v>43681</v>
      </c>
      <c r="G80" s="6" t="n">
        <v>43690</v>
      </c>
      <c r="H80" s="11" t="inlineStr">
        <is>
          <t>USD</t>
        </is>
      </c>
      <c r="I80" s="11" t="n">
        <v>26</v>
      </c>
      <c r="J80" s="11" t="n">
        <v>50</v>
      </c>
      <c r="K80" s="11" t="n">
        <v>240</v>
      </c>
      <c r="L80" s="11" t="n">
        <v>1</v>
      </c>
      <c r="M80" s="11" t="n">
        <v>4</v>
      </c>
      <c r="N80" s="11" t="n">
        <v>0.05</v>
      </c>
      <c r="O80" s="7" t="n">
        <v>207.7</v>
      </c>
      <c r="P80" s="7" t="n">
        <v>89.31100000000001</v>
      </c>
      <c r="Q80" s="7">
        <f>text(E80,"ddd")</f>
        <v/>
      </c>
      <c r="R80" s="7">
        <f>G80-F80</f>
        <v/>
      </c>
      <c r="S80" s="7">
        <f>E80-D80</f>
        <v/>
      </c>
      <c r="T80" s="7">
        <f>O80*M80</f>
        <v/>
      </c>
      <c r="U80" s="7">
        <f>T80*N80</f>
        <v/>
      </c>
      <c r="V80" s="7">
        <f>T80-U80-(P80*M80)</f>
        <v/>
      </c>
      <c r="W80" s="7">
        <f>VLOOKUP(L80,'Products Sheet'!$A:$B,2,FALSE)</f>
        <v/>
      </c>
      <c r="X80" s="7" t="n"/>
      <c r="Y80" s="7" t="n"/>
      <c r="Z80" s="7" t="n"/>
      <c r="AA80" s="7" t="n"/>
      <c r="AB80" s="7" t="n"/>
      <c r="AC80" s="7" t="n"/>
    </row>
    <row r="81" ht="9.75" customHeight="1" s="12">
      <c r="A81" s="11" t="inlineStr">
        <is>
          <t>SO - 0003877</t>
        </is>
      </c>
      <c r="B81" s="11" t="inlineStr">
        <is>
          <t>In-Store</t>
        </is>
      </c>
      <c r="C81" s="11" t="inlineStr">
        <is>
          <t>WARE-PUJ1005</t>
        </is>
      </c>
      <c r="D81" s="6" t="n">
        <v>43600</v>
      </c>
      <c r="E81" s="6" t="n">
        <v>43695</v>
      </c>
      <c r="F81" s="6" t="n">
        <v>43719</v>
      </c>
      <c r="G81" s="6" t="n">
        <v>43723</v>
      </c>
      <c r="H81" s="11" t="inlineStr">
        <is>
          <t>USD</t>
        </is>
      </c>
      <c r="I81" s="11" t="n">
        <v>4</v>
      </c>
      <c r="J81" s="11" t="n">
        <v>34</v>
      </c>
      <c r="K81" s="11" t="n">
        <v>309</v>
      </c>
      <c r="L81" s="11" t="n">
        <v>1</v>
      </c>
      <c r="M81" s="11" t="n">
        <v>1</v>
      </c>
      <c r="N81" s="11" t="n">
        <v>0.075</v>
      </c>
      <c r="O81" s="7" t="n">
        <v>1809</v>
      </c>
      <c r="P81" s="7" t="n">
        <v>777.87</v>
      </c>
      <c r="Q81" s="7">
        <f>text(E81,"ddd")</f>
        <v/>
      </c>
      <c r="R81" s="7">
        <f>G81-F81</f>
        <v/>
      </c>
      <c r="S81" s="7">
        <f>E81-D81</f>
        <v/>
      </c>
      <c r="T81" s="7">
        <f>O81*M81</f>
        <v/>
      </c>
      <c r="U81" s="7">
        <f>T81*N81</f>
        <v/>
      </c>
      <c r="V81" s="7">
        <f>T81-U81-(P81*M81)</f>
        <v/>
      </c>
      <c r="W81" s="7">
        <f>VLOOKUP(L81,'Products Sheet'!$A:$B,2,FALSE)</f>
        <v/>
      </c>
      <c r="X81" s="7" t="n"/>
      <c r="Y81" s="7" t="n"/>
      <c r="Z81" s="7" t="n"/>
      <c r="AA81" s="7" t="n"/>
      <c r="AB81" s="7" t="n"/>
      <c r="AC81" s="7" t="n"/>
    </row>
    <row r="82" ht="9.75" customHeight="1" s="12">
      <c r="A82" s="11" t="inlineStr">
        <is>
          <t>SO - 0003975</t>
        </is>
      </c>
      <c r="B82" s="11" t="inlineStr">
        <is>
          <t>In-Store</t>
        </is>
      </c>
      <c r="C82" s="11" t="inlineStr">
        <is>
          <t>WARE-XYS1001</t>
        </is>
      </c>
      <c r="D82" s="6" t="n">
        <v>43600</v>
      </c>
      <c r="E82" s="6" t="n">
        <v>43708</v>
      </c>
      <c r="F82" s="6" t="n">
        <v>43714</v>
      </c>
      <c r="G82" s="6" t="n">
        <v>43716</v>
      </c>
      <c r="H82" s="11" t="inlineStr">
        <is>
          <t>USD</t>
        </is>
      </c>
      <c r="I82" s="11" t="n">
        <v>2</v>
      </c>
      <c r="J82" s="11" t="n">
        <v>31</v>
      </c>
      <c r="K82" s="11" t="n">
        <v>45</v>
      </c>
      <c r="L82" s="11" t="n">
        <v>1</v>
      </c>
      <c r="M82" s="11" t="n">
        <v>5</v>
      </c>
      <c r="N82" s="11" t="n">
        <v>0.05</v>
      </c>
      <c r="O82" s="7" t="n">
        <v>234.5</v>
      </c>
      <c r="P82" s="7" t="n">
        <v>98.48999999999999</v>
      </c>
      <c r="Q82" s="7">
        <f>text(E82,"ddd")</f>
        <v/>
      </c>
      <c r="R82" s="7">
        <f>G82-F82</f>
        <v/>
      </c>
      <c r="S82" s="7">
        <f>E82-D82</f>
        <v/>
      </c>
      <c r="T82" s="7">
        <f>O82*M82</f>
        <v/>
      </c>
      <c r="U82" s="7">
        <f>T82*N82</f>
        <v/>
      </c>
      <c r="V82" s="7">
        <f>T82-U82-(P82*M82)</f>
        <v/>
      </c>
      <c r="W82" s="7">
        <f>VLOOKUP(L82,'Products Sheet'!$A:$B,2,FALSE)</f>
        <v/>
      </c>
      <c r="X82" s="7" t="n"/>
      <c r="Y82" s="7" t="n"/>
      <c r="Z82" s="7" t="n"/>
      <c r="AA82" s="7" t="n"/>
      <c r="AB82" s="7" t="n"/>
      <c r="AC82" s="7" t="n"/>
    </row>
    <row r="83" ht="9.75" customHeight="1" s="12">
      <c r="A83" s="11" t="inlineStr">
        <is>
          <t>SO - 0003992</t>
        </is>
      </c>
      <c r="B83" s="11" t="inlineStr">
        <is>
          <t>Distributor</t>
        </is>
      </c>
      <c r="C83" s="11" t="inlineStr">
        <is>
          <t>WARE-UHY1004</t>
        </is>
      </c>
      <c r="D83" s="6" t="n">
        <v>43600</v>
      </c>
      <c r="E83" s="6" t="n">
        <v>43709</v>
      </c>
      <c r="F83" s="6" t="n">
        <v>43726</v>
      </c>
      <c r="G83" s="6" t="n">
        <v>43733</v>
      </c>
      <c r="H83" s="11" t="inlineStr">
        <is>
          <t>USD</t>
        </is>
      </c>
      <c r="I83" s="11" t="n">
        <v>22</v>
      </c>
      <c r="J83" s="11" t="n">
        <v>15</v>
      </c>
      <c r="K83" s="11" t="n">
        <v>246</v>
      </c>
      <c r="L83" s="11" t="n">
        <v>1</v>
      </c>
      <c r="M83" s="11" t="n">
        <v>2</v>
      </c>
      <c r="N83" s="11" t="n">
        <v>0.05</v>
      </c>
      <c r="O83" s="7" t="n">
        <v>2425.4</v>
      </c>
      <c r="P83" s="7" t="n">
        <v>1722.034</v>
      </c>
      <c r="Q83" s="7">
        <f>text(E83,"ddd")</f>
        <v/>
      </c>
      <c r="R83" s="7">
        <f>G83-F83</f>
        <v/>
      </c>
      <c r="S83" s="7">
        <f>E83-D83</f>
        <v/>
      </c>
      <c r="T83" s="7">
        <f>O83*M83</f>
        <v/>
      </c>
      <c r="U83" s="7">
        <f>T83*N83</f>
        <v/>
      </c>
      <c r="V83" s="7">
        <f>T83-U83-(P83*M83)</f>
        <v/>
      </c>
      <c r="W83" s="7">
        <f>VLOOKUP(L83,'Products Sheet'!$A:$B,2,FALSE)</f>
        <v/>
      </c>
      <c r="X83" s="7" t="n"/>
      <c r="Y83" s="7" t="n"/>
      <c r="Z83" s="7" t="n"/>
      <c r="AA83" s="7" t="n"/>
      <c r="AB83" s="7" t="n"/>
      <c r="AC83" s="7" t="n"/>
    </row>
    <row r="84" ht="9.75" customHeight="1" s="12">
      <c r="A84" s="11" t="inlineStr">
        <is>
          <t>SO - 0004063</t>
        </is>
      </c>
      <c r="B84" s="11" t="inlineStr">
        <is>
          <t>In-Store</t>
        </is>
      </c>
      <c r="C84" s="11" t="inlineStr">
        <is>
          <t>WARE-NMK1003</t>
        </is>
      </c>
      <c r="D84" s="6" t="n">
        <v>43600</v>
      </c>
      <c r="E84" s="6" t="n">
        <v>43719</v>
      </c>
      <c r="F84" s="6" t="n">
        <v>43741</v>
      </c>
      <c r="G84" s="6" t="n">
        <v>43742</v>
      </c>
      <c r="H84" s="11" t="inlineStr">
        <is>
          <t>USD</t>
        </is>
      </c>
      <c r="I84" s="11" t="n">
        <v>5</v>
      </c>
      <c r="J84" s="11" t="n">
        <v>42</v>
      </c>
      <c r="K84" s="11" t="n">
        <v>167</v>
      </c>
      <c r="L84" s="11" t="n">
        <v>1</v>
      </c>
      <c r="M84" s="11" t="n">
        <v>3</v>
      </c>
      <c r="N84" s="11" t="n">
        <v>0.05</v>
      </c>
      <c r="O84" s="7" t="n">
        <v>1145.7</v>
      </c>
      <c r="P84" s="7" t="n">
        <v>928.0170000000001</v>
      </c>
      <c r="Q84" s="7">
        <f>text(E84,"ddd")</f>
        <v/>
      </c>
      <c r="R84" s="7">
        <f>G84-F84</f>
        <v/>
      </c>
      <c r="S84" s="7">
        <f>E84-D84</f>
        <v/>
      </c>
      <c r="T84" s="7">
        <f>O84*M84</f>
        <v/>
      </c>
      <c r="U84" s="7">
        <f>T84*N84</f>
        <v/>
      </c>
      <c r="V84" s="7">
        <f>T84-U84-(P84*M84)</f>
        <v/>
      </c>
      <c r="W84" s="7">
        <f>VLOOKUP(L84,'Products Sheet'!$A:$B,2,FALSE)</f>
        <v/>
      </c>
      <c r="X84" s="7" t="n"/>
      <c r="Y84" s="7" t="n"/>
      <c r="Z84" s="7" t="n"/>
      <c r="AA84" s="7" t="n"/>
      <c r="AB84" s="7" t="n"/>
      <c r="AC84" s="7" t="n"/>
    </row>
    <row r="85" ht="9.75" customHeight="1" s="12">
      <c r="A85" s="11" t="inlineStr">
        <is>
          <t>SO - 0004080</t>
        </is>
      </c>
      <c r="B85" s="11" t="inlineStr">
        <is>
          <t>Online</t>
        </is>
      </c>
      <c r="C85" s="11" t="inlineStr">
        <is>
          <t>WARE-NMK1003</t>
        </is>
      </c>
      <c r="D85" s="6" t="n">
        <v>43600</v>
      </c>
      <c r="E85" s="6" t="n">
        <v>43722</v>
      </c>
      <c r="F85" s="6" t="n">
        <v>43728</v>
      </c>
      <c r="G85" s="6" t="n">
        <v>43738</v>
      </c>
      <c r="H85" s="11" t="inlineStr">
        <is>
          <t>USD</t>
        </is>
      </c>
      <c r="I85" s="11" t="n">
        <v>13</v>
      </c>
      <c r="J85" s="11" t="n">
        <v>32</v>
      </c>
      <c r="K85" s="11" t="n">
        <v>170</v>
      </c>
      <c r="L85" s="11" t="n">
        <v>1</v>
      </c>
      <c r="M85" s="11" t="n">
        <v>6</v>
      </c>
      <c r="N85" s="11" t="n">
        <v>0.15</v>
      </c>
      <c r="O85" s="7" t="n">
        <v>6217.6</v>
      </c>
      <c r="P85" s="7" t="n">
        <v>2797.92</v>
      </c>
      <c r="Q85" s="7">
        <f>text(E85,"ddd")</f>
        <v/>
      </c>
      <c r="R85" s="7">
        <f>G85-F85</f>
        <v/>
      </c>
      <c r="S85" s="7">
        <f>E85-D85</f>
        <v/>
      </c>
      <c r="T85" s="7">
        <f>O85*M85</f>
        <v/>
      </c>
      <c r="U85" s="7">
        <f>T85*N85</f>
        <v/>
      </c>
      <c r="V85" s="7">
        <f>T85-U85-(P85*M85)</f>
        <v/>
      </c>
      <c r="W85" s="7">
        <f>VLOOKUP(L85,'Products Sheet'!$A:$B,2,FALSE)</f>
        <v/>
      </c>
      <c r="X85" s="7" t="n"/>
      <c r="Y85" s="7" t="n"/>
      <c r="Z85" s="7" t="n"/>
      <c r="AA85" s="7" t="n"/>
      <c r="AB85" s="7" t="n"/>
      <c r="AC85" s="7" t="n"/>
    </row>
    <row r="86" ht="9.75" customHeight="1" s="12">
      <c r="A86" s="11" t="inlineStr">
        <is>
          <t>SO - 0004084</t>
        </is>
      </c>
      <c r="B86" s="11" t="inlineStr">
        <is>
          <t>In-Store</t>
        </is>
      </c>
      <c r="C86" s="11" t="inlineStr">
        <is>
          <t>WARE-NMK1003</t>
        </is>
      </c>
      <c r="D86" s="6" t="n">
        <v>43600</v>
      </c>
      <c r="E86" s="6" t="n">
        <v>43722</v>
      </c>
      <c r="F86" s="6" t="n">
        <v>43741</v>
      </c>
      <c r="G86" s="6" t="n">
        <v>43743</v>
      </c>
      <c r="H86" s="11" t="inlineStr">
        <is>
          <t>USD</t>
        </is>
      </c>
      <c r="I86" s="11" t="n">
        <v>1</v>
      </c>
      <c r="J86" s="11" t="n">
        <v>37</v>
      </c>
      <c r="K86" s="11" t="n">
        <v>197</v>
      </c>
      <c r="L86" s="11" t="n">
        <v>1</v>
      </c>
      <c r="M86" s="11" t="n">
        <v>7</v>
      </c>
      <c r="N86" s="11" t="n">
        <v>0.075</v>
      </c>
      <c r="O86" s="7" t="n">
        <v>6110.400000000001</v>
      </c>
      <c r="P86" s="7" t="n">
        <v>4643.904</v>
      </c>
      <c r="Q86" s="7">
        <f>text(E86,"ddd")</f>
        <v/>
      </c>
      <c r="R86" s="7">
        <f>G86-F86</f>
        <v/>
      </c>
      <c r="S86" s="7">
        <f>E86-D86</f>
        <v/>
      </c>
      <c r="T86" s="7">
        <f>O86*M86</f>
        <v/>
      </c>
      <c r="U86" s="7">
        <f>T86*N86</f>
        <v/>
      </c>
      <c r="V86" s="7">
        <f>T86-U86-(P86*M86)</f>
        <v/>
      </c>
      <c r="W86" s="7">
        <f>VLOOKUP(L86,'Products Sheet'!$A:$B,2,FALSE)</f>
        <v/>
      </c>
      <c r="X86" s="7" t="n"/>
      <c r="Y86" s="7" t="n"/>
      <c r="Z86" s="7" t="n"/>
      <c r="AA86" s="7" t="n"/>
      <c r="AB86" s="7" t="n"/>
      <c r="AC86" s="7" t="n"/>
    </row>
    <row r="87" ht="9.75" customHeight="1" s="12">
      <c r="A87" s="11" t="inlineStr">
        <is>
          <t>SO - 0004111</t>
        </is>
      </c>
      <c r="B87" s="11" t="inlineStr">
        <is>
          <t>In-Store</t>
        </is>
      </c>
      <c r="C87" s="11" t="inlineStr">
        <is>
          <t>WARE-MKL1006</t>
        </is>
      </c>
      <c r="D87" s="6" t="n">
        <v>43600</v>
      </c>
      <c r="E87" s="6" t="n">
        <v>43726</v>
      </c>
      <c r="F87" s="6" t="n">
        <v>43729</v>
      </c>
      <c r="G87" s="6" t="n">
        <v>43734</v>
      </c>
      <c r="H87" s="11" t="inlineStr">
        <is>
          <t>USD</t>
        </is>
      </c>
      <c r="I87" s="11" t="n">
        <v>12</v>
      </c>
      <c r="J87" s="11" t="n">
        <v>20</v>
      </c>
      <c r="K87" s="11" t="n">
        <v>367</v>
      </c>
      <c r="L87" s="11" t="n">
        <v>1</v>
      </c>
      <c r="M87" s="11" t="n">
        <v>7</v>
      </c>
      <c r="N87" s="11" t="n">
        <v>0.05</v>
      </c>
      <c r="O87" s="7" t="n">
        <v>857.6</v>
      </c>
      <c r="P87" s="7" t="n">
        <v>377.344</v>
      </c>
      <c r="Q87" s="7">
        <f>text(E87,"ddd")</f>
        <v/>
      </c>
      <c r="R87" s="7">
        <f>G87-F87</f>
        <v/>
      </c>
      <c r="S87" s="7">
        <f>E87-D87</f>
        <v/>
      </c>
      <c r="T87" s="7">
        <f>O87*M87</f>
        <v/>
      </c>
      <c r="U87" s="7">
        <f>T87*N87</f>
        <v/>
      </c>
      <c r="V87" s="7">
        <f>T87-U87-(P87*M87)</f>
        <v/>
      </c>
      <c r="W87" s="7">
        <f>VLOOKUP(L87,'Products Sheet'!$A:$B,2,FALSE)</f>
        <v/>
      </c>
      <c r="X87" s="7" t="n"/>
      <c r="Y87" s="7" t="n"/>
      <c r="Z87" s="7" t="n"/>
      <c r="AA87" s="7" t="n"/>
      <c r="AB87" s="7" t="n"/>
      <c r="AC87" s="7" t="n"/>
    </row>
    <row r="88" ht="9.75" customHeight="1" s="12">
      <c r="A88" s="11" t="inlineStr">
        <is>
          <t>SO - 0004191</t>
        </is>
      </c>
      <c r="B88" s="11" t="inlineStr">
        <is>
          <t>Distributor</t>
        </is>
      </c>
      <c r="C88" s="11" t="inlineStr">
        <is>
          <t>WARE-UHY1004</t>
        </is>
      </c>
      <c r="D88" s="6" t="n">
        <v>43600</v>
      </c>
      <c r="E88" s="6" t="n">
        <v>43736</v>
      </c>
      <c r="F88" s="6" t="n">
        <v>43747</v>
      </c>
      <c r="G88" s="6" t="n">
        <v>43755</v>
      </c>
      <c r="H88" s="11" t="inlineStr">
        <is>
          <t>USD</t>
        </is>
      </c>
      <c r="I88" s="11" t="n">
        <v>22</v>
      </c>
      <c r="J88" s="11" t="n">
        <v>40</v>
      </c>
      <c r="K88" s="11" t="n">
        <v>258</v>
      </c>
      <c r="L88" s="11" t="n">
        <v>1</v>
      </c>
      <c r="M88" s="11" t="n">
        <v>2</v>
      </c>
      <c r="N88" s="11" t="n">
        <v>0.2</v>
      </c>
      <c r="O88" s="7" t="n">
        <v>1005</v>
      </c>
      <c r="P88" s="7" t="n">
        <v>703.5</v>
      </c>
      <c r="Q88" s="7">
        <f>text(E88,"ddd")</f>
        <v/>
      </c>
      <c r="R88" s="7">
        <f>G88-F88</f>
        <v/>
      </c>
      <c r="S88" s="7">
        <f>E88-D88</f>
        <v/>
      </c>
      <c r="T88" s="7">
        <f>O88*M88</f>
        <v/>
      </c>
      <c r="U88" s="7">
        <f>T88*N88</f>
        <v/>
      </c>
      <c r="V88" s="7">
        <f>T88-U88-(P88*M88)</f>
        <v/>
      </c>
      <c r="W88" s="7">
        <f>VLOOKUP(L88,'Products Sheet'!$A:$B,2,FALSE)</f>
        <v/>
      </c>
      <c r="X88" s="7" t="n"/>
      <c r="Y88" s="7" t="n"/>
      <c r="Z88" s="7" t="n"/>
      <c r="AA88" s="7" t="n"/>
      <c r="AB88" s="7" t="n"/>
      <c r="AC88" s="7" t="n"/>
    </row>
    <row r="89" ht="9.75" customHeight="1" s="12">
      <c r="A89" s="11" t="inlineStr">
        <is>
          <t>SO - 0004198</t>
        </is>
      </c>
      <c r="B89" s="11" t="inlineStr">
        <is>
          <t>Online</t>
        </is>
      </c>
      <c r="C89" s="11" t="inlineStr">
        <is>
          <t>WARE-NMK1003</t>
        </is>
      </c>
      <c r="D89" s="6" t="n">
        <v>43700</v>
      </c>
      <c r="E89" s="6" t="n">
        <v>43736</v>
      </c>
      <c r="F89" s="6" t="n">
        <v>43739</v>
      </c>
      <c r="G89" s="6" t="n">
        <v>43746</v>
      </c>
      <c r="H89" s="11" t="inlineStr">
        <is>
          <t>USD</t>
        </is>
      </c>
      <c r="I89" s="11" t="n">
        <v>18</v>
      </c>
      <c r="J89" s="11" t="n">
        <v>26</v>
      </c>
      <c r="K89" s="11" t="n">
        <v>100</v>
      </c>
      <c r="L89" s="11" t="n">
        <v>1</v>
      </c>
      <c r="M89" s="11" t="n">
        <v>8</v>
      </c>
      <c r="N89" s="11" t="n">
        <v>0.05</v>
      </c>
      <c r="O89" s="7" t="n">
        <v>1065.3</v>
      </c>
      <c r="P89" s="7" t="n">
        <v>585.9150000000001</v>
      </c>
      <c r="Q89" s="7">
        <f>text(E89,"ddd")</f>
        <v/>
      </c>
      <c r="R89" s="7">
        <f>G89-F89</f>
        <v/>
      </c>
      <c r="S89" s="7">
        <f>E89-D89</f>
        <v/>
      </c>
      <c r="T89" s="7">
        <f>O89*M89</f>
        <v/>
      </c>
      <c r="U89" s="7">
        <f>T89*N89</f>
        <v/>
      </c>
      <c r="V89" s="7">
        <f>T89-U89-(P89*M89)</f>
        <v/>
      </c>
      <c r="W89" s="7">
        <f>VLOOKUP(L89,'Products Sheet'!$A:$B,2,FALSE)</f>
        <v/>
      </c>
      <c r="X89" s="7" t="n"/>
      <c r="Y89" s="7" t="n"/>
      <c r="Z89" s="7" t="n"/>
      <c r="AA89" s="7" t="n"/>
      <c r="AB89" s="7" t="n"/>
      <c r="AC89" s="7" t="n"/>
    </row>
    <row r="90" ht="9.75" customHeight="1" s="12">
      <c r="A90" s="11" t="inlineStr">
        <is>
          <t>SO - 0004289</t>
        </is>
      </c>
      <c r="B90" s="11" t="inlineStr">
        <is>
          <t>Online</t>
        </is>
      </c>
      <c r="C90" s="11" t="inlineStr">
        <is>
          <t>WARE-XYS1001</t>
        </is>
      </c>
      <c r="D90" s="6" t="n">
        <v>43700</v>
      </c>
      <c r="E90" s="6" t="n">
        <v>43748</v>
      </c>
      <c r="F90" s="6" t="n">
        <v>43753</v>
      </c>
      <c r="G90" s="6" t="n">
        <v>43755</v>
      </c>
      <c r="H90" s="11" t="inlineStr">
        <is>
          <t>USD</t>
        </is>
      </c>
      <c r="I90" s="11" t="n">
        <v>16</v>
      </c>
      <c r="J90" s="11" t="n">
        <v>43</v>
      </c>
      <c r="K90" s="11" t="n">
        <v>46</v>
      </c>
      <c r="L90" s="11" t="n">
        <v>1</v>
      </c>
      <c r="M90" s="11" t="n">
        <v>1</v>
      </c>
      <c r="N90" s="11" t="n">
        <v>0.1</v>
      </c>
      <c r="O90" s="7" t="n">
        <v>2626.4</v>
      </c>
      <c r="P90" s="7" t="n">
        <v>1391.992</v>
      </c>
      <c r="Q90" s="7">
        <f>text(E90,"ddd")</f>
        <v/>
      </c>
      <c r="R90" s="7">
        <f>G90-F90</f>
        <v/>
      </c>
      <c r="S90" s="7">
        <f>E90-D90</f>
        <v/>
      </c>
      <c r="T90" s="7">
        <f>O90*M90</f>
        <v/>
      </c>
      <c r="U90" s="7">
        <f>T90*N90</f>
        <v/>
      </c>
      <c r="V90" s="7">
        <f>T90-U90-(P90*M90)</f>
        <v/>
      </c>
      <c r="W90" s="7">
        <f>VLOOKUP(L90,'Products Sheet'!$A:$B,2,FALSE)</f>
        <v/>
      </c>
      <c r="X90" s="7" t="n"/>
      <c r="Y90" s="7" t="n"/>
      <c r="Z90" s="7" t="n"/>
      <c r="AA90" s="7" t="n"/>
      <c r="AB90" s="7" t="n"/>
      <c r="AC90" s="7" t="n"/>
    </row>
    <row r="91" ht="9.75" customHeight="1" s="12">
      <c r="A91" s="11" t="inlineStr">
        <is>
          <t>SO - 0004328</t>
        </is>
      </c>
      <c r="B91" s="11" t="inlineStr">
        <is>
          <t>In-Store</t>
        </is>
      </c>
      <c r="C91" s="11" t="inlineStr">
        <is>
          <t>WARE-NMK1003</t>
        </is>
      </c>
      <c r="D91" s="6" t="n">
        <v>43600</v>
      </c>
      <c r="E91" s="6" t="n">
        <v>43753</v>
      </c>
      <c r="F91" s="6" t="n">
        <v>43774</v>
      </c>
      <c r="G91" s="6" t="n">
        <v>43775</v>
      </c>
      <c r="H91" s="11" t="inlineStr">
        <is>
          <t>USD</t>
        </is>
      </c>
      <c r="I91" s="11" t="n">
        <v>1</v>
      </c>
      <c r="J91" s="11" t="n">
        <v>47</v>
      </c>
      <c r="K91" s="11" t="n">
        <v>166</v>
      </c>
      <c r="L91" s="11" t="n">
        <v>1</v>
      </c>
      <c r="M91" s="11" t="n">
        <v>8</v>
      </c>
      <c r="N91" s="11" t="n">
        <v>0.2</v>
      </c>
      <c r="O91" s="7" t="n">
        <v>1058.6</v>
      </c>
      <c r="P91" s="7" t="n">
        <v>698.6760000000002</v>
      </c>
      <c r="Q91" s="7">
        <f>text(E91,"ddd")</f>
        <v/>
      </c>
      <c r="R91" s="7">
        <f>G91-F91</f>
        <v/>
      </c>
      <c r="S91" s="7">
        <f>E91-D91</f>
        <v/>
      </c>
      <c r="T91" s="7">
        <f>O91*M91</f>
        <v/>
      </c>
      <c r="U91" s="7">
        <f>T91*N91</f>
        <v/>
      </c>
      <c r="V91" s="7">
        <f>T91-U91-(P91*M91)</f>
        <v/>
      </c>
      <c r="W91" s="7">
        <f>VLOOKUP(L91,'Products Sheet'!$A:$B,2,FALSE)</f>
        <v/>
      </c>
      <c r="X91" s="7" t="n"/>
      <c r="Y91" s="7" t="n"/>
      <c r="Z91" s="7" t="n"/>
      <c r="AA91" s="7" t="n"/>
      <c r="AB91" s="7" t="n"/>
      <c r="AC91" s="7" t="n"/>
    </row>
    <row r="92" ht="9.75" customHeight="1" s="12">
      <c r="A92" s="11" t="inlineStr">
        <is>
          <t>SO - 0004525</t>
        </is>
      </c>
      <c r="B92" s="11" t="inlineStr">
        <is>
          <t>Distributor</t>
        </is>
      </c>
      <c r="C92" s="11" t="inlineStr">
        <is>
          <t>WARE-PUJ1005</t>
        </is>
      </c>
      <c r="D92" s="6" t="n">
        <v>43700</v>
      </c>
      <c r="E92" s="6" t="n">
        <v>43780</v>
      </c>
      <c r="F92" s="6" t="n">
        <v>43807</v>
      </c>
      <c r="G92" s="6" t="n">
        <v>43817</v>
      </c>
      <c r="H92" s="11" t="inlineStr">
        <is>
          <t>USD</t>
        </is>
      </c>
      <c r="I92" s="11" t="n">
        <v>24</v>
      </c>
      <c r="J92" s="11" t="n">
        <v>14</v>
      </c>
      <c r="K92" s="11" t="n">
        <v>296</v>
      </c>
      <c r="L92" s="11" t="n">
        <v>1</v>
      </c>
      <c r="M92" s="11" t="n">
        <v>3</v>
      </c>
      <c r="N92" s="11" t="n">
        <v>0.05</v>
      </c>
      <c r="O92" s="7" t="n">
        <v>1105.5</v>
      </c>
      <c r="P92" s="7" t="n">
        <v>818.0699999999999</v>
      </c>
      <c r="Q92" s="7">
        <f>text(E92,"ddd")</f>
        <v/>
      </c>
      <c r="R92" s="7">
        <f>G92-F92</f>
        <v/>
      </c>
      <c r="S92" s="7">
        <f>E92-D92</f>
        <v/>
      </c>
      <c r="T92" s="7">
        <f>O92*M92</f>
        <v/>
      </c>
      <c r="U92" s="7">
        <f>T92*N92</f>
        <v/>
      </c>
      <c r="V92" s="7">
        <f>T92-U92-(P92*M92)</f>
        <v/>
      </c>
      <c r="W92" s="7">
        <f>VLOOKUP(L92,'Products Sheet'!$A:$B,2,FALSE)</f>
        <v/>
      </c>
      <c r="X92" s="7" t="n"/>
      <c r="Y92" s="7" t="n"/>
      <c r="Z92" s="7" t="n"/>
      <c r="AA92" s="7" t="n"/>
      <c r="AB92" s="7" t="n"/>
      <c r="AC92" s="7" t="n"/>
    </row>
    <row r="93" ht="9.75" customHeight="1" s="12">
      <c r="A93" s="11" t="inlineStr">
        <is>
          <t>SO - 0004566</t>
        </is>
      </c>
      <c r="B93" s="11" t="inlineStr">
        <is>
          <t>Wholesale</t>
        </is>
      </c>
      <c r="C93" s="11" t="inlineStr">
        <is>
          <t>WARE-XYS1001</t>
        </is>
      </c>
      <c r="D93" s="6" t="n">
        <v>43700</v>
      </c>
      <c r="E93" s="6" t="n">
        <v>43784</v>
      </c>
      <c r="F93" s="6" t="n">
        <v>43799</v>
      </c>
      <c r="G93" s="6" t="n">
        <v>43808</v>
      </c>
      <c r="H93" s="11" t="inlineStr">
        <is>
          <t>USD</t>
        </is>
      </c>
      <c r="I93" s="11" t="n">
        <v>27</v>
      </c>
      <c r="J93" s="11" t="n">
        <v>40</v>
      </c>
      <c r="K93" s="11" t="n">
        <v>10</v>
      </c>
      <c r="L93" s="11" t="n">
        <v>1</v>
      </c>
      <c r="M93" s="11" t="n">
        <v>6</v>
      </c>
      <c r="N93" s="11" t="n">
        <v>0.3</v>
      </c>
      <c r="O93" s="7" t="n">
        <v>3839.1</v>
      </c>
      <c r="P93" s="7" t="n">
        <v>2149.896</v>
      </c>
      <c r="Q93" s="7">
        <f>text(E93,"ddd")</f>
        <v/>
      </c>
      <c r="R93" s="7">
        <f>G93-F93</f>
        <v/>
      </c>
      <c r="S93" s="7">
        <f>E93-D93</f>
        <v/>
      </c>
      <c r="T93" s="7">
        <f>O93*M93</f>
        <v/>
      </c>
      <c r="U93" s="7">
        <f>T93*N93</f>
        <v/>
      </c>
      <c r="V93" s="7">
        <f>T93-U93-(P93*M93)</f>
        <v/>
      </c>
      <c r="W93" s="7">
        <f>VLOOKUP(L93,'Products Sheet'!$A:$B,2,FALSE)</f>
        <v/>
      </c>
      <c r="X93" s="7" t="n"/>
      <c r="Y93" s="7" t="n"/>
      <c r="Z93" s="7" t="n"/>
      <c r="AA93" s="7" t="n"/>
      <c r="AB93" s="7" t="n"/>
      <c r="AC93" s="7" t="n"/>
    </row>
    <row r="94" ht="9.75" customHeight="1" s="12">
      <c r="A94" s="11" t="inlineStr">
        <is>
          <t>SO - 0004636</t>
        </is>
      </c>
      <c r="B94" s="11" t="inlineStr">
        <is>
          <t>In-Store</t>
        </is>
      </c>
      <c r="C94" s="11" t="inlineStr">
        <is>
          <t>WARE-UHY1004</t>
        </is>
      </c>
      <c r="D94" s="6" t="n">
        <v>43700</v>
      </c>
      <c r="E94" s="6" t="n">
        <v>43791</v>
      </c>
      <c r="F94" s="6" t="n">
        <v>43800</v>
      </c>
      <c r="G94" s="6" t="n">
        <v>43808</v>
      </c>
      <c r="H94" s="11" t="inlineStr">
        <is>
          <t>USD</t>
        </is>
      </c>
      <c r="I94" s="11" t="n">
        <v>2</v>
      </c>
      <c r="J94" s="11" t="n">
        <v>23</v>
      </c>
      <c r="K94" s="11" t="n">
        <v>257</v>
      </c>
      <c r="L94" s="11" t="n">
        <v>1</v>
      </c>
      <c r="M94" s="11" t="n">
        <v>1</v>
      </c>
      <c r="N94" s="11" t="n">
        <v>0.1</v>
      </c>
      <c r="O94" s="7" t="n">
        <v>3182.5</v>
      </c>
      <c r="P94" s="7" t="n">
        <v>1782.2</v>
      </c>
      <c r="Q94" s="7">
        <f>text(E94,"ddd")</f>
        <v/>
      </c>
      <c r="R94" s="7">
        <f>G94-F94</f>
        <v/>
      </c>
      <c r="S94" s="7">
        <f>E94-D94</f>
        <v/>
      </c>
      <c r="T94" s="7">
        <f>O94*M94</f>
        <v/>
      </c>
      <c r="U94" s="7">
        <f>T94*N94</f>
        <v/>
      </c>
      <c r="V94" s="7">
        <f>T94-U94-(P94*M94)</f>
        <v/>
      </c>
      <c r="W94" s="7">
        <f>VLOOKUP(L94,'Products Sheet'!$A:$B,2,FALSE)</f>
        <v/>
      </c>
      <c r="X94" s="7" t="n"/>
      <c r="Y94" s="7" t="n"/>
      <c r="Z94" s="7" t="n"/>
      <c r="AA94" s="7" t="n"/>
      <c r="AB94" s="7" t="n"/>
      <c r="AC94" s="7" t="n"/>
    </row>
    <row r="95" ht="9.75" customHeight="1" s="12">
      <c r="A95" s="11" t="inlineStr">
        <is>
          <t>SO - 0004642</t>
        </is>
      </c>
      <c r="B95" s="11" t="inlineStr">
        <is>
          <t>Online</t>
        </is>
      </c>
      <c r="C95" s="11" t="inlineStr">
        <is>
          <t>WARE-NMK1003</t>
        </is>
      </c>
      <c r="D95" s="6" t="n">
        <v>43700</v>
      </c>
      <c r="E95" s="6" t="n">
        <v>43792</v>
      </c>
      <c r="F95" s="6" t="n">
        <v>43799</v>
      </c>
      <c r="G95" s="6" t="n">
        <v>43802</v>
      </c>
      <c r="H95" s="11" t="inlineStr">
        <is>
          <t>USD</t>
        </is>
      </c>
      <c r="I95" s="11" t="n">
        <v>19</v>
      </c>
      <c r="J95" s="11" t="n">
        <v>33</v>
      </c>
      <c r="K95" s="11" t="n">
        <v>122</v>
      </c>
      <c r="L95" s="11" t="n">
        <v>1</v>
      </c>
      <c r="M95" s="11" t="n">
        <v>2</v>
      </c>
      <c r="N95" s="11" t="n">
        <v>0.15</v>
      </c>
      <c r="O95" s="7" t="n">
        <v>964.8000000000001</v>
      </c>
      <c r="P95" s="7" t="n">
        <v>405.216</v>
      </c>
      <c r="Q95" s="7">
        <f>text(E95,"ddd")</f>
        <v/>
      </c>
      <c r="R95" s="7">
        <f>G95-F95</f>
        <v/>
      </c>
      <c r="S95" s="7">
        <f>E95-D95</f>
        <v/>
      </c>
      <c r="T95" s="7">
        <f>O95*M95</f>
        <v/>
      </c>
      <c r="U95" s="7">
        <f>T95*N95</f>
        <v/>
      </c>
      <c r="V95" s="7">
        <f>T95-U95-(P95*M95)</f>
        <v/>
      </c>
      <c r="W95" s="7">
        <f>VLOOKUP(L95,'Products Sheet'!$A:$B,2,FALSE)</f>
        <v/>
      </c>
      <c r="X95" s="7" t="n"/>
      <c r="Y95" s="7" t="n"/>
      <c r="Z95" s="7" t="n"/>
      <c r="AA95" s="7" t="n"/>
      <c r="AB95" s="7" t="n"/>
      <c r="AC95" s="7" t="n"/>
    </row>
    <row r="96" ht="9.75" customHeight="1" s="12">
      <c r="A96" s="11" t="inlineStr">
        <is>
          <t>SO - 0004645</t>
        </is>
      </c>
      <c r="B96" s="11" t="inlineStr">
        <is>
          <t>In-Store</t>
        </is>
      </c>
      <c r="C96" s="11" t="inlineStr">
        <is>
          <t>WARE-PUJ1005</t>
        </is>
      </c>
      <c r="D96" s="6" t="n">
        <v>43700</v>
      </c>
      <c r="E96" s="6" t="n">
        <v>43792</v>
      </c>
      <c r="F96" s="6" t="n">
        <v>43815</v>
      </c>
      <c r="G96" s="6" t="n">
        <v>43823</v>
      </c>
      <c r="H96" s="11" t="inlineStr">
        <is>
          <t>USD</t>
        </is>
      </c>
      <c r="I96" s="11" t="n">
        <v>4</v>
      </c>
      <c r="J96" s="11" t="n">
        <v>46</v>
      </c>
      <c r="K96" s="11" t="n">
        <v>302</v>
      </c>
      <c r="L96" s="11" t="n">
        <v>1</v>
      </c>
      <c r="M96" s="11" t="n">
        <v>7</v>
      </c>
      <c r="N96" s="11" t="n">
        <v>0.1</v>
      </c>
      <c r="O96" s="7" t="n">
        <v>5634.7</v>
      </c>
      <c r="P96" s="7" t="n">
        <v>3268.126</v>
      </c>
      <c r="Q96" s="7">
        <f>text(E96,"ddd")</f>
        <v/>
      </c>
      <c r="R96" s="7">
        <f>G96-F96</f>
        <v/>
      </c>
      <c r="S96" s="7">
        <f>E96-D96</f>
        <v/>
      </c>
      <c r="T96" s="7">
        <f>O96*M96</f>
        <v/>
      </c>
      <c r="U96" s="7">
        <f>T96*N96</f>
        <v/>
      </c>
      <c r="V96" s="7">
        <f>T96-U96-(P96*M96)</f>
        <v/>
      </c>
      <c r="W96" s="7">
        <f>VLOOKUP(L96,'Products Sheet'!$A:$B,2,FALSE)</f>
        <v/>
      </c>
      <c r="X96" s="7" t="n"/>
      <c r="Y96" s="7" t="n"/>
      <c r="Z96" s="7" t="n"/>
      <c r="AA96" s="7" t="n"/>
      <c r="AB96" s="7" t="n"/>
      <c r="AC96" s="7" t="n"/>
    </row>
    <row r="97" ht="9.75" customHeight="1" s="12">
      <c r="A97" s="11" t="inlineStr">
        <is>
          <t>SO - 0004814</t>
        </is>
      </c>
      <c r="B97" s="11" t="inlineStr">
        <is>
          <t>In-Store</t>
        </is>
      </c>
      <c r="C97" s="11" t="inlineStr">
        <is>
          <t>WARE-UHY1004</t>
        </is>
      </c>
      <c r="D97" s="6" t="n">
        <v>43700</v>
      </c>
      <c r="E97" s="6" t="n">
        <v>43812</v>
      </c>
      <c r="F97" s="6" t="n">
        <v>43827</v>
      </c>
      <c r="G97" s="6" t="n">
        <v>43831</v>
      </c>
      <c r="H97" s="11" t="inlineStr">
        <is>
          <t>USD</t>
        </is>
      </c>
      <c r="I97" s="11" t="n">
        <v>4</v>
      </c>
      <c r="J97" s="11" t="n">
        <v>12</v>
      </c>
      <c r="K97" s="11" t="n">
        <v>250</v>
      </c>
      <c r="L97" s="11" t="n">
        <v>1</v>
      </c>
      <c r="M97" s="11" t="n">
        <v>8</v>
      </c>
      <c r="N97" s="11" t="n">
        <v>0.075</v>
      </c>
      <c r="O97" s="7" t="n">
        <v>1078.7</v>
      </c>
      <c r="P97" s="7" t="n">
        <v>809.0250000000001</v>
      </c>
      <c r="Q97" s="7">
        <f>text(E97,"ddd")</f>
        <v/>
      </c>
      <c r="R97" s="7">
        <f>G97-F97</f>
        <v/>
      </c>
      <c r="S97" s="7">
        <f>E97-D97</f>
        <v/>
      </c>
      <c r="T97" s="7">
        <f>O97*M97</f>
        <v/>
      </c>
      <c r="U97" s="7">
        <f>T97*N97</f>
        <v/>
      </c>
      <c r="V97" s="7">
        <f>T97-U97-(P97*M97)</f>
        <v/>
      </c>
      <c r="W97" s="7">
        <f>VLOOKUP(L97,'Products Sheet'!$A:$B,2,FALSE)</f>
        <v/>
      </c>
      <c r="X97" s="7" t="n"/>
      <c r="Y97" s="7" t="n"/>
      <c r="Z97" s="7" t="n"/>
      <c r="AA97" s="7" t="n"/>
      <c r="AB97" s="7" t="n"/>
      <c r="AC97" s="7" t="n"/>
    </row>
    <row r="98" ht="9.75" customHeight="1" s="12">
      <c r="A98" s="11" t="inlineStr">
        <is>
          <t>SO - 0004856</t>
        </is>
      </c>
      <c r="B98" s="11" t="inlineStr">
        <is>
          <t>Online</t>
        </is>
      </c>
      <c r="C98" s="11" t="inlineStr">
        <is>
          <t>WARE-UHY1004</t>
        </is>
      </c>
      <c r="D98" s="6" t="n">
        <v>43700</v>
      </c>
      <c r="E98" s="6" t="n">
        <v>43817</v>
      </c>
      <c r="F98" s="6" t="n">
        <v>43828</v>
      </c>
      <c r="G98" s="6" t="n">
        <v>43829</v>
      </c>
      <c r="H98" s="11" t="inlineStr">
        <is>
          <t>USD</t>
        </is>
      </c>
      <c r="I98" s="11" t="n">
        <v>16</v>
      </c>
      <c r="J98" s="11" t="n">
        <v>9</v>
      </c>
      <c r="K98" s="11" t="n">
        <v>207</v>
      </c>
      <c r="L98" s="11" t="n">
        <v>1</v>
      </c>
      <c r="M98" s="11" t="n">
        <v>1</v>
      </c>
      <c r="N98" s="11" t="n">
        <v>0.075</v>
      </c>
      <c r="O98" s="7" t="n">
        <v>2974.8</v>
      </c>
      <c r="P98" s="7" t="n">
        <v>1487.4</v>
      </c>
      <c r="Q98" s="7">
        <f>text(E98,"ddd")</f>
        <v/>
      </c>
      <c r="R98" s="7">
        <f>G98-F98</f>
        <v/>
      </c>
      <c r="S98" s="7">
        <f>E98-D98</f>
        <v/>
      </c>
      <c r="T98" s="7">
        <f>O98*M98</f>
        <v/>
      </c>
      <c r="U98" s="7">
        <f>T98*N98</f>
        <v/>
      </c>
      <c r="V98" s="7">
        <f>T98-U98-(P98*M98)</f>
        <v/>
      </c>
      <c r="W98" s="7">
        <f>VLOOKUP(L98,'Products Sheet'!$A:$B,2,FALSE)</f>
        <v/>
      </c>
      <c r="X98" s="7" t="n"/>
      <c r="Y98" s="7" t="n"/>
      <c r="Z98" s="7" t="n"/>
      <c r="AA98" s="7" t="n"/>
      <c r="AB98" s="7" t="n"/>
      <c r="AC98" s="7" t="n"/>
    </row>
    <row r="99" ht="9.75" customHeight="1" s="12">
      <c r="A99" s="11" t="inlineStr">
        <is>
          <t>SO - 0004877</t>
        </is>
      </c>
      <c r="B99" s="11" t="inlineStr">
        <is>
          <t>In-Store</t>
        </is>
      </c>
      <c r="C99" s="11" t="inlineStr">
        <is>
          <t>WARE-NMK1003</t>
        </is>
      </c>
      <c r="D99" s="6" t="n">
        <v>43700</v>
      </c>
      <c r="E99" s="6" t="n">
        <v>43820</v>
      </c>
      <c r="F99" s="6" t="n">
        <v>43832</v>
      </c>
      <c r="G99" s="6" t="n">
        <v>43836</v>
      </c>
      <c r="H99" s="11" t="inlineStr">
        <is>
          <t>USD</t>
        </is>
      </c>
      <c r="I99" s="11" t="n">
        <v>12</v>
      </c>
      <c r="J99" s="11" t="n">
        <v>43</v>
      </c>
      <c r="K99" s="11" t="n">
        <v>100</v>
      </c>
      <c r="L99" s="11" t="n">
        <v>1</v>
      </c>
      <c r="M99" s="11" t="n">
        <v>6</v>
      </c>
      <c r="N99" s="11" t="n">
        <v>0.075</v>
      </c>
      <c r="O99" s="7" t="n">
        <v>3999.9</v>
      </c>
      <c r="P99" s="7" t="n">
        <v>3399.915</v>
      </c>
      <c r="Q99" s="7">
        <f>text(E99,"ddd")</f>
        <v/>
      </c>
      <c r="R99" s="7">
        <f>G99-F99</f>
        <v/>
      </c>
      <c r="S99" s="7">
        <f>E99-D99</f>
        <v/>
      </c>
      <c r="T99" s="7">
        <f>O99*M99</f>
        <v/>
      </c>
      <c r="U99" s="7">
        <f>T99*N99</f>
        <v/>
      </c>
      <c r="V99" s="7">
        <f>T99-U99-(P99*M99)</f>
        <v/>
      </c>
      <c r="W99" s="7">
        <f>VLOOKUP(L99,'Products Sheet'!$A:$B,2,FALSE)</f>
        <v/>
      </c>
      <c r="X99" s="7" t="n"/>
      <c r="Y99" s="7" t="n"/>
      <c r="Z99" s="7" t="n"/>
      <c r="AA99" s="7" t="n"/>
      <c r="AB99" s="7" t="n"/>
      <c r="AC99" s="7" t="n"/>
    </row>
    <row r="100" ht="9.75" customHeight="1" s="12">
      <c r="A100" s="11" t="inlineStr">
        <is>
          <t>SO - 0004878</t>
        </is>
      </c>
      <c r="B100" s="11" t="inlineStr">
        <is>
          <t>In-Store</t>
        </is>
      </c>
      <c r="C100" s="11" t="inlineStr">
        <is>
          <t>WARE-UHY1004</t>
        </is>
      </c>
      <c r="D100" s="6" t="n">
        <v>43700</v>
      </c>
      <c r="E100" s="6" t="n">
        <v>43820</v>
      </c>
      <c r="F100" s="6" t="n">
        <v>43836</v>
      </c>
      <c r="G100" s="6" t="n">
        <v>43846</v>
      </c>
      <c r="H100" s="11" t="inlineStr">
        <is>
          <t>USD</t>
        </is>
      </c>
      <c r="I100" s="11" t="n">
        <v>2</v>
      </c>
      <c r="J100" s="11" t="n">
        <v>29</v>
      </c>
      <c r="K100" s="11" t="n">
        <v>213</v>
      </c>
      <c r="L100" s="11" t="n">
        <v>1</v>
      </c>
      <c r="M100" s="11" t="n">
        <v>7</v>
      </c>
      <c r="N100" s="11" t="n">
        <v>0.075</v>
      </c>
      <c r="O100" s="7" t="n">
        <v>6204.2</v>
      </c>
      <c r="P100" s="7" t="n">
        <v>3226.184</v>
      </c>
      <c r="Q100" s="7">
        <f>text(E100,"ddd")</f>
        <v/>
      </c>
      <c r="R100" s="7">
        <f>G100-F100</f>
        <v/>
      </c>
      <c r="S100" s="7">
        <f>E100-D100</f>
        <v/>
      </c>
      <c r="T100" s="7">
        <f>O100*M100</f>
        <v/>
      </c>
      <c r="U100" s="7">
        <f>T100*N100</f>
        <v/>
      </c>
      <c r="V100" s="7">
        <f>T100-U100-(P100*M100)</f>
        <v/>
      </c>
      <c r="W100" s="7">
        <f>VLOOKUP(L100,'Products Sheet'!$A:$B,2,FALSE)</f>
        <v/>
      </c>
      <c r="X100" s="7" t="n"/>
      <c r="Y100" s="7" t="n"/>
      <c r="Z100" s="7" t="n"/>
      <c r="AA100" s="7" t="n"/>
      <c r="AB100" s="7" t="n"/>
      <c r="AC100" s="7" t="n"/>
    </row>
    <row r="101" ht="9.75" customHeight="1" s="12">
      <c r="A101" s="11" t="inlineStr">
        <is>
          <t>SO - 0004942</t>
        </is>
      </c>
      <c r="B101" s="11" t="inlineStr">
        <is>
          <t>In-Store</t>
        </is>
      </c>
      <c r="C101" s="11" t="inlineStr">
        <is>
          <t>WARE-NMK1003</t>
        </is>
      </c>
      <c r="D101" s="6" t="n">
        <v>43700</v>
      </c>
      <c r="E101" s="6" t="n">
        <v>43828</v>
      </c>
      <c r="F101" s="6" t="n">
        <v>43845</v>
      </c>
      <c r="G101" s="6" t="n">
        <v>43851</v>
      </c>
      <c r="H101" s="11" t="inlineStr">
        <is>
          <t>USD</t>
        </is>
      </c>
      <c r="I101" s="11" t="n">
        <v>12</v>
      </c>
      <c r="J101" s="11" t="n">
        <v>40</v>
      </c>
      <c r="K101" s="11" t="n">
        <v>124</v>
      </c>
      <c r="L101" s="11" t="n">
        <v>1</v>
      </c>
      <c r="M101" s="11" t="n">
        <v>2</v>
      </c>
      <c r="N101" s="11" t="n">
        <v>0.075</v>
      </c>
      <c r="O101" s="7" t="n">
        <v>221.1</v>
      </c>
      <c r="P101" s="7" t="n">
        <v>170.247</v>
      </c>
      <c r="Q101" s="7">
        <f>text(E101,"ddd")</f>
        <v/>
      </c>
      <c r="R101" s="7">
        <f>G101-F101</f>
        <v/>
      </c>
      <c r="S101" s="7">
        <f>E101-D101</f>
        <v/>
      </c>
      <c r="T101" s="7">
        <f>O101*M101</f>
        <v/>
      </c>
      <c r="U101" s="7">
        <f>T101*N101</f>
        <v/>
      </c>
      <c r="V101" s="7">
        <f>T101-U101-(P101*M101)</f>
        <v/>
      </c>
      <c r="W101" s="7">
        <f>VLOOKUP(L101,'Products Sheet'!$A:$B,2,FALSE)</f>
        <v/>
      </c>
      <c r="X101" s="7" t="n"/>
      <c r="Y101" s="7" t="n"/>
      <c r="Z101" s="7" t="n"/>
      <c r="AA101" s="7" t="n"/>
      <c r="AB101" s="7" t="n"/>
      <c r="AC101" s="7" t="n"/>
    </row>
    <row r="102" ht="9.75" customHeight="1" s="12">
      <c r="A102" s="11" t="inlineStr">
        <is>
          <t>SO - 0004964</t>
        </is>
      </c>
      <c r="B102" s="11" t="inlineStr">
        <is>
          <t>Online</t>
        </is>
      </c>
      <c r="C102" s="11" t="inlineStr">
        <is>
          <t>WARE-XYS1001</t>
        </is>
      </c>
      <c r="D102" s="6" t="n">
        <v>43700</v>
      </c>
      <c r="E102" s="6" t="n">
        <v>43830</v>
      </c>
      <c r="F102" s="6" t="n">
        <v>43837</v>
      </c>
      <c r="G102" s="6" t="n">
        <v>43846</v>
      </c>
      <c r="H102" s="11" t="inlineStr">
        <is>
          <t>USD</t>
        </is>
      </c>
      <c r="I102" s="11" t="n">
        <v>16</v>
      </c>
      <c r="J102" s="11" t="n">
        <v>5</v>
      </c>
      <c r="K102" s="11" t="n">
        <v>21</v>
      </c>
      <c r="L102" s="11" t="n">
        <v>1</v>
      </c>
      <c r="M102" s="11" t="n">
        <v>7</v>
      </c>
      <c r="N102" s="11" t="n">
        <v>0.15</v>
      </c>
      <c r="O102" s="7" t="n">
        <v>6164</v>
      </c>
      <c r="P102" s="7" t="n">
        <v>4129.88</v>
      </c>
      <c r="Q102" s="7">
        <f>text(E102,"ddd")</f>
        <v/>
      </c>
      <c r="R102" s="7">
        <f>G102-F102</f>
        <v/>
      </c>
      <c r="S102" s="7">
        <f>E102-D102</f>
        <v/>
      </c>
      <c r="T102" s="7">
        <f>O102*M102</f>
        <v/>
      </c>
      <c r="U102" s="7">
        <f>T102*N102</f>
        <v/>
      </c>
      <c r="V102" s="7">
        <f>T102-U102-(P102*M102)</f>
        <v/>
      </c>
      <c r="W102" s="7">
        <f>VLOOKUP(L102,'Products Sheet'!$A:$B,2,FALSE)</f>
        <v/>
      </c>
      <c r="X102" s="7" t="n"/>
      <c r="Y102" s="7" t="n"/>
      <c r="Z102" s="7" t="n"/>
      <c r="AA102" s="7" t="n"/>
      <c r="AB102" s="7" t="n"/>
      <c r="AC102" s="7" t="n"/>
    </row>
    <row r="103" ht="9.75" customHeight="1" s="12">
      <c r="A103" s="11" t="inlineStr">
        <is>
          <t>SO - 0005035</t>
        </is>
      </c>
      <c r="B103" s="11" t="inlineStr">
        <is>
          <t>In-Store</t>
        </is>
      </c>
      <c r="C103" s="11" t="inlineStr">
        <is>
          <t>WARE-UHY1004</t>
        </is>
      </c>
      <c r="D103" s="6" t="n">
        <v>43700</v>
      </c>
      <c r="E103" s="6" t="n">
        <v>43838</v>
      </c>
      <c r="F103" s="6" t="n">
        <v>43845</v>
      </c>
      <c r="G103" s="6" t="n">
        <v>43851</v>
      </c>
      <c r="H103" s="11" t="inlineStr">
        <is>
          <t>USD</t>
        </is>
      </c>
      <c r="I103" s="11" t="n">
        <v>6</v>
      </c>
      <c r="J103" s="11" t="n">
        <v>47</v>
      </c>
      <c r="K103" s="11" t="n">
        <v>259</v>
      </c>
      <c r="L103" s="11" t="n">
        <v>1</v>
      </c>
      <c r="M103" s="11" t="n">
        <v>3</v>
      </c>
      <c r="N103" s="11" t="n">
        <v>0.15</v>
      </c>
      <c r="O103" s="7" t="n">
        <v>1755.4</v>
      </c>
      <c r="P103" s="7" t="n">
        <v>1298.996</v>
      </c>
      <c r="Q103" s="7">
        <f>text(E103,"ddd")</f>
        <v/>
      </c>
      <c r="R103" s="7">
        <f>G103-F103</f>
        <v/>
      </c>
      <c r="S103" s="7">
        <f>E103-D103</f>
        <v/>
      </c>
      <c r="T103" s="7">
        <f>O103*M103</f>
        <v/>
      </c>
      <c r="U103" s="7">
        <f>T103*N103</f>
        <v/>
      </c>
      <c r="V103" s="7">
        <f>T103-U103-(P103*M103)</f>
        <v/>
      </c>
      <c r="W103" s="7">
        <f>VLOOKUP(L103,'Products Sheet'!$A:$B,2,FALSE)</f>
        <v/>
      </c>
      <c r="X103" s="7" t="n"/>
      <c r="Y103" s="7" t="n"/>
      <c r="Z103" s="7" t="n"/>
      <c r="AA103" s="7" t="n"/>
      <c r="AB103" s="7" t="n"/>
      <c r="AC103" s="7" t="n"/>
    </row>
    <row r="104" ht="9.75" customHeight="1" s="12">
      <c r="A104" s="11" t="inlineStr">
        <is>
          <t>SO - 0005097</t>
        </is>
      </c>
      <c r="B104" s="11" t="inlineStr">
        <is>
          <t>Distributor</t>
        </is>
      </c>
      <c r="C104" s="11" t="inlineStr">
        <is>
          <t>WARE-XYS1001</t>
        </is>
      </c>
      <c r="D104" s="6" t="n">
        <v>43700</v>
      </c>
      <c r="E104" s="6" t="n">
        <v>43844</v>
      </c>
      <c r="F104" s="6" t="n">
        <v>43855</v>
      </c>
      <c r="G104" s="6" t="n">
        <v>43865</v>
      </c>
      <c r="H104" s="11" t="inlineStr">
        <is>
          <t>USD</t>
        </is>
      </c>
      <c r="I104" s="11" t="n">
        <v>22</v>
      </c>
      <c r="J104" s="11" t="n">
        <v>1</v>
      </c>
      <c r="K104" s="11" t="n">
        <v>4</v>
      </c>
      <c r="L104" s="11" t="n">
        <v>1</v>
      </c>
      <c r="M104" s="11" t="n">
        <v>1</v>
      </c>
      <c r="N104" s="11" t="n">
        <v>0.075</v>
      </c>
      <c r="O104" s="7" t="n">
        <v>2505.8</v>
      </c>
      <c r="P104" s="7" t="n">
        <v>1954.524</v>
      </c>
      <c r="Q104" s="7">
        <f>text(E104,"ddd")</f>
        <v/>
      </c>
      <c r="R104" s="7">
        <f>G104-F104</f>
        <v/>
      </c>
      <c r="S104" s="7">
        <f>E104-D104</f>
        <v/>
      </c>
      <c r="T104" s="7">
        <f>O104*M104</f>
        <v/>
      </c>
      <c r="U104" s="7">
        <f>T104*N104</f>
        <v/>
      </c>
      <c r="V104" s="7">
        <f>T104-U104-(P104*M104)</f>
        <v/>
      </c>
      <c r="W104" s="7">
        <f>VLOOKUP(L104,'Products Sheet'!$A:$B,2,FALSE)</f>
        <v/>
      </c>
      <c r="X104" s="7" t="n"/>
      <c r="Y104" s="7" t="n"/>
      <c r="Z104" s="7" t="n"/>
      <c r="AA104" s="7" t="n"/>
      <c r="AB104" s="7" t="n"/>
      <c r="AC104" s="7" t="n"/>
    </row>
    <row r="105" ht="9.75" customHeight="1" s="12">
      <c r="A105" s="11" t="inlineStr">
        <is>
          <t>SO - 0005105</t>
        </is>
      </c>
      <c r="B105" s="11" t="inlineStr">
        <is>
          <t>Online</t>
        </is>
      </c>
      <c r="C105" s="11" t="inlineStr">
        <is>
          <t>WARE-PUJ1005</t>
        </is>
      </c>
      <c r="D105" s="6" t="n">
        <v>43700</v>
      </c>
      <c r="E105" s="6" t="n">
        <v>43845</v>
      </c>
      <c r="F105" s="6" t="n">
        <v>43848</v>
      </c>
      <c r="G105" s="6" t="n">
        <v>43857</v>
      </c>
      <c r="H105" s="11" t="inlineStr">
        <is>
          <t>USD</t>
        </is>
      </c>
      <c r="I105" s="11" t="n">
        <v>18</v>
      </c>
      <c r="J105" s="11" t="n">
        <v>4</v>
      </c>
      <c r="K105" s="11" t="n">
        <v>289</v>
      </c>
      <c r="L105" s="11" t="n">
        <v>1</v>
      </c>
      <c r="M105" s="11" t="n">
        <v>8</v>
      </c>
      <c r="N105" s="11" t="n">
        <v>0.05</v>
      </c>
      <c r="O105" s="7" t="n">
        <v>3986.5</v>
      </c>
      <c r="P105" s="7" t="n">
        <v>1634.465</v>
      </c>
      <c r="Q105" s="7">
        <f>text(E105,"ddd")</f>
        <v/>
      </c>
      <c r="R105" s="7">
        <f>G105-F105</f>
        <v/>
      </c>
      <c r="S105" s="7">
        <f>E105-D105</f>
        <v/>
      </c>
      <c r="T105" s="7">
        <f>O105*M105</f>
        <v/>
      </c>
      <c r="U105" s="7">
        <f>T105*N105</f>
        <v/>
      </c>
      <c r="V105" s="7">
        <f>T105-U105-(P105*M105)</f>
        <v/>
      </c>
      <c r="W105" s="7">
        <f>VLOOKUP(L105,'Products Sheet'!$A:$B,2,FALSE)</f>
        <v/>
      </c>
      <c r="X105" s="7" t="n"/>
      <c r="Y105" s="7" t="n"/>
      <c r="Z105" s="7" t="n"/>
      <c r="AA105" s="7" t="n"/>
      <c r="AB105" s="7" t="n"/>
      <c r="AC105" s="7" t="n"/>
    </row>
    <row r="106" ht="9.75" customHeight="1" s="12">
      <c r="A106" s="11" t="inlineStr">
        <is>
          <t>SO - 0005118</t>
        </is>
      </c>
      <c r="B106" s="11" t="inlineStr">
        <is>
          <t>Wholesale</t>
        </is>
      </c>
      <c r="C106" s="11" t="inlineStr">
        <is>
          <t>WARE-NBV1002</t>
        </is>
      </c>
      <c r="D106" s="6" t="n">
        <v>43700</v>
      </c>
      <c r="E106" s="6" t="n">
        <v>43846</v>
      </c>
      <c r="F106" s="6" t="n">
        <v>43851</v>
      </c>
      <c r="G106" s="6" t="n">
        <v>43857</v>
      </c>
      <c r="H106" s="11" t="inlineStr">
        <is>
          <t>USD</t>
        </is>
      </c>
      <c r="I106" s="11" t="n">
        <v>26</v>
      </c>
      <c r="J106" s="11" t="n">
        <v>5</v>
      </c>
      <c r="K106" s="11" t="n">
        <v>74</v>
      </c>
      <c r="L106" s="11" t="n">
        <v>1</v>
      </c>
      <c r="M106" s="11" t="n">
        <v>3</v>
      </c>
      <c r="N106" s="11" t="n">
        <v>0.05</v>
      </c>
      <c r="O106" s="7" t="n">
        <v>5514.1</v>
      </c>
      <c r="P106" s="7" t="n">
        <v>2315.922</v>
      </c>
      <c r="Q106" s="7">
        <f>text(E106,"ddd")</f>
        <v/>
      </c>
      <c r="R106" s="7">
        <f>G106-F106</f>
        <v/>
      </c>
      <c r="S106" s="7">
        <f>E106-D106</f>
        <v/>
      </c>
      <c r="T106" s="7">
        <f>O106*M106</f>
        <v/>
      </c>
      <c r="U106" s="7">
        <f>T106*N106</f>
        <v/>
      </c>
      <c r="V106" s="7">
        <f>T106-U106-(P106*M106)</f>
        <v/>
      </c>
      <c r="W106" s="7">
        <f>VLOOKUP(L106,'Products Sheet'!$A:$B,2,FALSE)</f>
        <v/>
      </c>
      <c r="X106" s="7" t="n"/>
      <c r="Y106" s="7" t="n"/>
      <c r="Z106" s="7" t="n"/>
      <c r="AA106" s="7" t="n"/>
      <c r="AB106" s="7" t="n"/>
      <c r="AC106" s="7" t="n"/>
    </row>
    <row r="107" ht="9.75" customHeight="1" s="12">
      <c r="A107" s="11" t="inlineStr">
        <is>
          <t>SO - 0005121</t>
        </is>
      </c>
      <c r="B107" s="11" t="inlineStr">
        <is>
          <t>In-Store</t>
        </is>
      </c>
      <c r="C107" s="11" t="inlineStr">
        <is>
          <t>WARE-XYS1001</t>
        </is>
      </c>
      <c r="D107" s="6" t="n">
        <v>43800</v>
      </c>
      <c r="E107" s="6" t="n">
        <v>43846</v>
      </c>
      <c r="F107" s="6" t="n">
        <v>43851</v>
      </c>
      <c r="G107" s="6" t="n">
        <v>43853</v>
      </c>
      <c r="H107" s="11" t="inlineStr">
        <is>
          <t>USD</t>
        </is>
      </c>
      <c r="I107" s="11" t="n">
        <v>2</v>
      </c>
      <c r="J107" s="11" t="n">
        <v>28</v>
      </c>
      <c r="K107" s="11" t="n">
        <v>48</v>
      </c>
      <c r="L107" s="11" t="n">
        <v>1</v>
      </c>
      <c r="M107" s="11" t="n">
        <v>2</v>
      </c>
      <c r="N107" s="11" t="n">
        <v>0.075</v>
      </c>
      <c r="O107" s="7" t="n">
        <v>5681.6</v>
      </c>
      <c r="P107" s="7" t="n">
        <v>4090.752</v>
      </c>
      <c r="Q107" s="7">
        <f>text(E107,"ddd")</f>
        <v/>
      </c>
      <c r="R107" s="7">
        <f>G107-F107</f>
        <v/>
      </c>
      <c r="S107" s="7">
        <f>E107-D107</f>
        <v/>
      </c>
      <c r="T107" s="7">
        <f>O107*M107</f>
        <v/>
      </c>
      <c r="U107" s="7">
        <f>T107*N107</f>
        <v/>
      </c>
      <c r="V107" s="7">
        <f>T107-U107-(P107*M107)</f>
        <v/>
      </c>
      <c r="W107" s="7">
        <f>VLOOKUP(L107,'Products Sheet'!$A:$B,2,FALSE)</f>
        <v/>
      </c>
      <c r="X107" s="7" t="n"/>
      <c r="Y107" s="7" t="n"/>
      <c r="Z107" s="7" t="n"/>
      <c r="AA107" s="7" t="n"/>
      <c r="AB107" s="7" t="n"/>
      <c r="AC107" s="7" t="n"/>
    </row>
    <row r="108" ht="9.75" customHeight="1" s="12">
      <c r="A108" s="11" t="inlineStr">
        <is>
          <t>SO - 0005136</t>
        </is>
      </c>
      <c r="B108" s="11" t="inlineStr">
        <is>
          <t>In-Store</t>
        </is>
      </c>
      <c r="C108" s="11" t="inlineStr">
        <is>
          <t>WARE-NMK1003</t>
        </is>
      </c>
      <c r="D108" s="6" t="n">
        <v>43700</v>
      </c>
      <c r="E108" s="6" t="n">
        <v>43848</v>
      </c>
      <c r="F108" s="6" t="n">
        <v>43861</v>
      </c>
      <c r="G108" s="6" t="n">
        <v>43868</v>
      </c>
      <c r="H108" s="11" t="inlineStr">
        <is>
          <t>USD</t>
        </is>
      </c>
      <c r="I108" s="11" t="n">
        <v>5</v>
      </c>
      <c r="J108" s="11" t="n">
        <v>49</v>
      </c>
      <c r="K108" s="11" t="n">
        <v>140</v>
      </c>
      <c r="L108" s="11" t="n">
        <v>1</v>
      </c>
      <c r="M108" s="11" t="n">
        <v>3</v>
      </c>
      <c r="N108" s="11" t="n">
        <v>0.05</v>
      </c>
      <c r="O108" s="7" t="n">
        <v>1058.6</v>
      </c>
      <c r="P108" s="7" t="n">
        <v>804.5360000000001</v>
      </c>
      <c r="Q108" s="7">
        <f>text(E108,"ddd")</f>
        <v/>
      </c>
      <c r="R108" s="7">
        <f>G108-F108</f>
        <v/>
      </c>
      <c r="S108" s="7">
        <f>E108-D108</f>
        <v/>
      </c>
      <c r="T108" s="7">
        <f>O108*M108</f>
        <v/>
      </c>
      <c r="U108" s="7">
        <f>T108*N108</f>
        <v/>
      </c>
      <c r="V108" s="7">
        <f>T108-U108-(P108*M108)</f>
        <v/>
      </c>
      <c r="W108" s="7">
        <f>VLOOKUP(L108,'Products Sheet'!$A:$B,2,FALSE)</f>
        <v/>
      </c>
      <c r="X108" s="7" t="n"/>
      <c r="Y108" s="7" t="n"/>
      <c r="Z108" s="7" t="n"/>
      <c r="AA108" s="7" t="n"/>
      <c r="AB108" s="7" t="n"/>
      <c r="AC108" s="7" t="n"/>
    </row>
    <row r="109" ht="9.75" customHeight="1" s="12">
      <c r="A109" s="11" t="inlineStr">
        <is>
          <t>SO - 0005241</t>
        </is>
      </c>
      <c r="B109" s="11" t="inlineStr">
        <is>
          <t>Online</t>
        </is>
      </c>
      <c r="C109" s="11" t="inlineStr">
        <is>
          <t>WARE-NBV1002</t>
        </is>
      </c>
      <c r="D109" s="6" t="n">
        <v>43800</v>
      </c>
      <c r="E109" s="6" t="n">
        <v>43861</v>
      </c>
      <c r="F109" s="6" t="n">
        <v>43874</v>
      </c>
      <c r="G109" s="6" t="n">
        <v>43883</v>
      </c>
      <c r="H109" s="11" t="inlineStr">
        <is>
          <t>USD</t>
        </is>
      </c>
      <c r="I109" s="11" t="n">
        <v>20</v>
      </c>
      <c r="J109" s="11" t="n">
        <v>24</v>
      </c>
      <c r="K109" s="11" t="n">
        <v>67</v>
      </c>
      <c r="L109" s="11" t="n">
        <v>1</v>
      </c>
      <c r="M109" s="11" t="n">
        <v>1</v>
      </c>
      <c r="N109" s="11" t="n">
        <v>0.2</v>
      </c>
      <c r="O109" s="7" t="n">
        <v>214.4</v>
      </c>
      <c r="P109" s="7" t="n">
        <v>124.352</v>
      </c>
      <c r="Q109" s="7">
        <f>text(E109,"ddd")</f>
        <v/>
      </c>
      <c r="R109" s="7">
        <f>G109-F109</f>
        <v/>
      </c>
      <c r="S109" s="7">
        <f>E109-D109</f>
        <v/>
      </c>
      <c r="T109" s="7">
        <f>O109*M109</f>
        <v/>
      </c>
      <c r="U109" s="7">
        <f>T109*N109</f>
        <v/>
      </c>
      <c r="V109" s="7">
        <f>T109-U109-(P109*M109)</f>
        <v/>
      </c>
      <c r="W109" s="7">
        <f>VLOOKUP(L109,'Products Sheet'!$A:$B,2,FALSE)</f>
        <v/>
      </c>
      <c r="X109" s="7" t="n"/>
      <c r="Y109" s="7" t="n"/>
      <c r="Z109" s="7" t="n"/>
      <c r="AA109" s="7" t="n"/>
      <c r="AB109" s="7" t="n"/>
      <c r="AC109" s="7" t="n"/>
    </row>
    <row r="110" ht="9.75" customHeight="1" s="12">
      <c r="A110" s="11" t="inlineStr">
        <is>
          <t>SO - 0005295</t>
        </is>
      </c>
      <c r="B110" s="11" t="inlineStr">
        <is>
          <t>Online</t>
        </is>
      </c>
      <c r="C110" s="11" t="inlineStr">
        <is>
          <t>WARE-NBV1002</t>
        </is>
      </c>
      <c r="D110" s="6" t="n">
        <v>43700</v>
      </c>
      <c r="E110" s="6" t="n">
        <v>43869</v>
      </c>
      <c r="F110" s="6" t="n">
        <v>43886</v>
      </c>
      <c r="G110" s="6" t="n">
        <v>43891</v>
      </c>
      <c r="H110" s="11" t="inlineStr">
        <is>
          <t>USD</t>
        </is>
      </c>
      <c r="I110" s="11" t="n">
        <v>15</v>
      </c>
      <c r="J110" s="11" t="n">
        <v>44</v>
      </c>
      <c r="K110" s="11" t="n">
        <v>69</v>
      </c>
      <c r="L110" s="11" t="n">
        <v>1</v>
      </c>
      <c r="M110" s="11" t="n">
        <v>6</v>
      </c>
      <c r="N110" s="11" t="n">
        <v>0.15</v>
      </c>
      <c r="O110" s="7" t="n">
        <v>3477.3</v>
      </c>
      <c r="P110" s="7" t="n">
        <v>2677.521</v>
      </c>
      <c r="Q110" s="7">
        <f>text(E110,"ddd")</f>
        <v/>
      </c>
      <c r="R110" s="7">
        <f>G110-F110</f>
        <v/>
      </c>
      <c r="S110" s="7">
        <f>E110-D110</f>
        <v/>
      </c>
      <c r="T110" s="7">
        <f>O110*M110</f>
        <v/>
      </c>
      <c r="U110" s="7">
        <f>T110*N110</f>
        <v/>
      </c>
      <c r="V110" s="7">
        <f>T110-U110-(P110*M110)</f>
        <v/>
      </c>
      <c r="W110" s="7">
        <f>VLOOKUP(L110,'Products Sheet'!$A:$B,2,FALSE)</f>
        <v/>
      </c>
      <c r="X110" s="7" t="n"/>
      <c r="Y110" s="7" t="n"/>
      <c r="Z110" s="7" t="n"/>
      <c r="AA110" s="7" t="n"/>
      <c r="AB110" s="7" t="n"/>
      <c r="AC110" s="7" t="n"/>
    </row>
    <row r="111" ht="9.75" customHeight="1" s="12">
      <c r="A111" s="11" t="inlineStr">
        <is>
          <t>SO - 0005346</t>
        </is>
      </c>
      <c r="B111" s="11" t="inlineStr">
        <is>
          <t>Online</t>
        </is>
      </c>
      <c r="C111" s="11" t="inlineStr">
        <is>
          <t>WARE-NMK1003</t>
        </is>
      </c>
      <c r="D111" s="6" t="n">
        <v>43800</v>
      </c>
      <c r="E111" s="6" t="n">
        <v>43874</v>
      </c>
      <c r="F111" s="6" t="n">
        <v>43898</v>
      </c>
      <c r="G111" s="6" t="n">
        <v>43899</v>
      </c>
      <c r="H111" s="11" t="inlineStr">
        <is>
          <t>USD</t>
        </is>
      </c>
      <c r="I111" s="11" t="n">
        <v>16</v>
      </c>
      <c r="J111" s="11" t="n">
        <v>44</v>
      </c>
      <c r="K111" s="11" t="n">
        <v>172</v>
      </c>
      <c r="L111" s="11" t="n">
        <v>1</v>
      </c>
      <c r="M111" s="11" t="n">
        <v>7</v>
      </c>
      <c r="N111" s="11" t="n">
        <v>0.2</v>
      </c>
      <c r="O111" s="7" t="n">
        <v>1085.4</v>
      </c>
      <c r="P111" s="7" t="n">
        <v>759.78</v>
      </c>
      <c r="Q111" s="7">
        <f>text(E111,"ddd")</f>
        <v/>
      </c>
      <c r="R111" s="7">
        <f>G111-F111</f>
        <v/>
      </c>
      <c r="S111" s="7">
        <f>E111-D111</f>
        <v/>
      </c>
      <c r="T111" s="7">
        <f>O111*M111</f>
        <v/>
      </c>
      <c r="U111" s="7">
        <f>T111*N111</f>
        <v/>
      </c>
      <c r="V111" s="7">
        <f>T111-U111-(P111*M111)</f>
        <v/>
      </c>
      <c r="W111" s="7">
        <f>VLOOKUP(L111,'Products Sheet'!$A:$B,2,FALSE)</f>
        <v/>
      </c>
      <c r="X111" s="7" t="n"/>
      <c r="Y111" s="7" t="n"/>
      <c r="Z111" s="7" t="n"/>
      <c r="AA111" s="7" t="n"/>
      <c r="AB111" s="7" t="n"/>
      <c r="AC111" s="7" t="n"/>
    </row>
    <row r="112" ht="9.75" customHeight="1" s="12">
      <c r="A112" s="11" t="inlineStr">
        <is>
          <t>SO - 0005360</t>
        </is>
      </c>
      <c r="B112" s="11" t="inlineStr">
        <is>
          <t>Distributor</t>
        </is>
      </c>
      <c r="C112" s="11" t="inlineStr">
        <is>
          <t>WARE-PUJ1005</t>
        </is>
      </c>
      <c r="D112" s="6" t="n">
        <v>43700</v>
      </c>
      <c r="E112" s="6" t="n">
        <v>43876</v>
      </c>
      <c r="F112" s="6" t="n">
        <v>43887</v>
      </c>
      <c r="G112" s="6" t="n">
        <v>43894</v>
      </c>
      <c r="H112" s="11" t="inlineStr">
        <is>
          <t>USD</t>
        </is>
      </c>
      <c r="I112" s="11" t="n">
        <v>22</v>
      </c>
      <c r="J112" s="11" t="n">
        <v>3</v>
      </c>
      <c r="K112" s="11" t="n">
        <v>284</v>
      </c>
      <c r="L112" s="11" t="n">
        <v>1</v>
      </c>
      <c r="M112" s="11" t="n">
        <v>7</v>
      </c>
      <c r="N112" s="11" t="n">
        <v>0.05</v>
      </c>
      <c r="O112" s="7" t="n">
        <v>1065.3</v>
      </c>
      <c r="P112" s="7" t="n">
        <v>490.038</v>
      </c>
      <c r="Q112" s="7">
        <f>text(E112,"ddd")</f>
        <v/>
      </c>
      <c r="R112" s="7">
        <f>G112-F112</f>
        <v/>
      </c>
      <c r="S112" s="7">
        <f>E112-D112</f>
        <v/>
      </c>
      <c r="T112" s="7">
        <f>O112*M112</f>
        <v/>
      </c>
      <c r="U112" s="7">
        <f>T112*N112</f>
        <v/>
      </c>
      <c r="V112" s="7">
        <f>T112-U112-(P112*M112)</f>
        <v/>
      </c>
      <c r="W112" s="7">
        <f>VLOOKUP(L112,'Products Sheet'!$A:$B,2,FALSE)</f>
        <v/>
      </c>
      <c r="X112" s="7" t="n"/>
      <c r="Y112" s="7" t="n"/>
      <c r="Z112" s="7" t="n"/>
      <c r="AA112" s="7" t="n"/>
      <c r="AB112" s="7" t="n"/>
      <c r="AC112" s="7" t="n"/>
    </row>
    <row r="113" ht="9.75" customHeight="1" s="12">
      <c r="A113" s="11" t="inlineStr">
        <is>
          <t>SO - 0005370</t>
        </is>
      </c>
      <c r="B113" s="11" t="inlineStr">
        <is>
          <t>Online</t>
        </is>
      </c>
      <c r="C113" s="11" t="inlineStr">
        <is>
          <t>WARE-NBV1002</t>
        </is>
      </c>
      <c r="D113" s="6" t="n">
        <v>43700</v>
      </c>
      <c r="E113" s="6" t="n">
        <v>43877</v>
      </c>
      <c r="F113" s="6" t="n">
        <v>43883</v>
      </c>
      <c r="G113" s="6" t="n">
        <v>43884</v>
      </c>
      <c r="H113" s="11" t="inlineStr">
        <is>
          <t>USD</t>
        </is>
      </c>
      <c r="I113" s="11" t="n">
        <v>18</v>
      </c>
      <c r="J113" s="11" t="n">
        <v>25</v>
      </c>
      <c r="K113" s="11" t="n">
        <v>82</v>
      </c>
      <c r="L113" s="11" t="n">
        <v>1</v>
      </c>
      <c r="M113" s="11" t="n">
        <v>3</v>
      </c>
      <c r="N113" s="11" t="n">
        <v>0.05</v>
      </c>
      <c r="O113" s="7" t="n">
        <v>1085.4</v>
      </c>
      <c r="P113" s="7" t="n">
        <v>629.532</v>
      </c>
      <c r="Q113" s="7">
        <f>text(E113,"ddd")</f>
        <v/>
      </c>
      <c r="R113" s="7">
        <f>G113-F113</f>
        <v/>
      </c>
      <c r="S113" s="7">
        <f>E113-D113</f>
        <v/>
      </c>
      <c r="T113" s="7">
        <f>O113*M113</f>
        <v/>
      </c>
      <c r="U113" s="7">
        <f>T113*N113</f>
        <v/>
      </c>
      <c r="V113" s="7">
        <f>T113-U113-(P113*M113)</f>
        <v/>
      </c>
      <c r="W113" s="7">
        <f>VLOOKUP(L113,'Products Sheet'!$A:$B,2,FALSE)</f>
        <v/>
      </c>
      <c r="X113" s="7" t="n"/>
      <c r="Y113" s="7" t="n"/>
      <c r="Z113" s="7" t="n"/>
      <c r="AA113" s="7" t="n"/>
      <c r="AB113" s="7" t="n"/>
      <c r="AC113" s="7" t="n"/>
    </row>
    <row r="114" ht="9.75" customHeight="1" s="12">
      <c r="A114" s="11" t="inlineStr">
        <is>
          <t>SO - 0005416</t>
        </is>
      </c>
      <c r="B114" s="11" t="inlineStr">
        <is>
          <t>Online</t>
        </is>
      </c>
      <c r="C114" s="11" t="inlineStr">
        <is>
          <t>WARE-NMK1003</t>
        </is>
      </c>
      <c r="D114" s="6" t="n">
        <v>43800</v>
      </c>
      <c r="E114" s="6" t="n">
        <v>43881</v>
      </c>
      <c r="F114" s="6" t="n">
        <v>43900</v>
      </c>
      <c r="G114" s="6" t="n">
        <v>43908</v>
      </c>
      <c r="H114" s="11" t="inlineStr">
        <is>
          <t>USD</t>
        </is>
      </c>
      <c r="I114" s="11" t="n">
        <v>18</v>
      </c>
      <c r="J114" s="11" t="n">
        <v>30</v>
      </c>
      <c r="K114" s="11" t="n">
        <v>113</v>
      </c>
      <c r="L114" s="11" t="n">
        <v>1</v>
      </c>
      <c r="M114" s="11" t="n">
        <v>3</v>
      </c>
      <c r="N114" s="11" t="n">
        <v>0.075</v>
      </c>
      <c r="O114" s="7" t="n">
        <v>1038.5</v>
      </c>
      <c r="P114" s="7" t="n">
        <v>519.25</v>
      </c>
      <c r="Q114" s="7">
        <f>text(E114,"ddd")</f>
        <v/>
      </c>
      <c r="R114" s="7">
        <f>G114-F114</f>
        <v/>
      </c>
      <c r="S114" s="7">
        <f>E114-D114</f>
        <v/>
      </c>
      <c r="T114" s="7">
        <f>O114*M114</f>
        <v/>
      </c>
      <c r="U114" s="7">
        <f>T114*N114</f>
        <v/>
      </c>
      <c r="V114" s="7">
        <f>T114-U114-(P114*M114)</f>
        <v/>
      </c>
      <c r="W114" s="7">
        <f>VLOOKUP(L114,'Products Sheet'!$A:$B,2,FALSE)</f>
        <v/>
      </c>
      <c r="X114" s="7" t="n"/>
      <c r="Y114" s="7" t="n"/>
      <c r="Z114" s="7" t="n"/>
      <c r="AA114" s="7" t="n"/>
      <c r="AB114" s="7" t="n"/>
      <c r="AC114" s="7" t="n"/>
    </row>
    <row r="115" ht="9.75" customHeight="1" s="12">
      <c r="A115" s="11" t="inlineStr">
        <is>
          <t>SO - 0005532</t>
        </is>
      </c>
      <c r="B115" s="11" t="inlineStr">
        <is>
          <t>In-Store</t>
        </is>
      </c>
      <c r="C115" s="11" t="inlineStr">
        <is>
          <t>WARE-XYS1001</t>
        </is>
      </c>
      <c r="D115" s="6" t="n">
        <v>43800</v>
      </c>
      <c r="E115" s="6" t="n">
        <v>43894</v>
      </c>
      <c r="F115" s="6" t="n">
        <v>43904</v>
      </c>
      <c r="G115" s="6" t="n">
        <v>43911</v>
      </c>
      <c r="H115" s="11" t="inlineStr">
        <is>
          <t>USD</t>
        </is>
      </c>
      <c r="I115" s="11" t="n">
        <v>11</v>
      </c>
      <c r="J115" s="11" t="n">
        <v>1</v>
      </c>
      <c r="K115" s="11" t="n">
        <v>48</v>
      </c>
      <c r="L115" s="11" t="n">
        <v>1</v>
      </c>
      <c r="M115" s="11" t="n">
        <v>1</v>
      </c>
      <c r="N115" s="11" t="n">
        <v>0.1</v>
      </c>
      <c r="O115" s="7" t="n">
        <v>3256.2</v>
      </c>
      <c r="P115" s="7" t="n">
        <v>2767.77</v>
      </c>
      <c r="Q115" s="7">
        <f>text(E115,"ddd")</f>
        <v/>
      </c>
      <c r="R115" s="7">
        <f>G115-F115</f>
        <v/>
      </c>
      <c r="S115" s="7">
        <f>E115-D115</f>
        <v/>
      </c>
      <c r="T115" s="7">
        <f>O115*M115</f>
        <v/>
      </c>
      <c r="U115" s="7">
        <f>T115*N115</f>
        <v/>
      </c>
      <c r="V115" s="7">
        <f>T115-U115-(P115*M115)</f>
        <v/>
      </c>
      <c r="W115" s="7">
        <f>VLOOKUP(L115,'Products Sheet'!$A:$B,2,FALSE)</f>
        <v/>
      </c>
      <c r="X115" s="7" t="n"/>
      <c r="Y115" s="7" t="n"/>
      <c r="Z115" s="7" t="n"/>
      <c r="AA115" s="7" t="n"/>
      <c r="AB115" s="7" t="n"/>
      <c r="AC115" s="7" t="n"/>
    </row>
    <row r="116" ht="9.75" customHeight="1" s="12">
      <c r="A116" s="11" t="inlineStr">
        <is>
          <t>SO - 0005571</t>
        </is>
      </c>
      <c r="B116" s="11" t="inlineStr">
        <is>
          <t>In-Store</t>
        </is>
      </c>
      <c r="C116" s="11" t="inlineStr">
        <is>
          <t>WARE-PUJ1005</t>
        </is>
      </c>
      <c r="D116" s="6" t="n">
        <v>43800</v>
      </c>
      <c r="E116" s="6" t="n">
        <v>43899</v>
      </c>
      <c r="F116" s="6" t="n">
        <v>43922</v>
      </c>
      <c r="G116" s="6" t="n">
        <v>43927</v>
      </c>
      <c r="H116" s="11" t="inlineStr">
        <is>
          <t>USD</t>
        </is>
      </c>
      <c r="I116" s="11" t="n">
        <v>1</v>
      </c>
      <c r="J116" s="11" t="n">
        <v>15</v>
      </c>
      <c r="K116" s="11" t="n">
        <v>267</v>
      </c>
      <c r="L116" s="11" t="n">
        <v>1</v>
      </c>
      <c r="M116" s="11" t="n">
        <v>1</v>
      </c>
      <c r="N116" s="11" t="n">
        <v>0.2</v>
      </c>
      <c r="O116" s="7" t="n">
        <v>1112.2</v>
      </c>
      <c r="P116" s="7" t="n">
        <v>556.1</v>
      </c>
      <c r="Q116" s="7">
        <f>text(E116,"ddd")</f>
        <v/>
      </c>
      <c r="R116" s="7">
        <f>G116-F116</f>
        <v/>
      </c>
      <c r="S116" s="7">
        <f>E116-D116</f>
        <v/>
      </c>
      <c r="T116" s="7">
        <f>O116*M116</f>
        <v/>
      </c>
      <c r="U116" s="7">
        <f>T116*N116</f>
        <v/>
      </c>
      <c r="V116" s="7">
        <f>T116-U116-(P116*M116)</f>
        <v/>
      </c>
      <c r="W116" s="7">
        <f>VLOOKUP(L116,'Products Sheet'!$A:$B,2,FALSE)</f>
        <v/>
      </c>
      <c r="X116" s="7" t="n"/>
      <c r="Y116" s="7" t="n"/>
      <c r="Z116" s="7" t="n"/>
      <c r="AA116" s="7" t="n"/>
      <c r="AB116" s="7" t="n"/>
      <c r="AC116" s="7" t="n"/>
    </row>
    <row r="117" ht="9.75" customHeight="1" s="12">
      <c r="A117" s="11" t="inlineStr">
        <is>
          <t>SO - 0005673</t>
        </is>
      </c>
      <c r="B117" s="11" t="inlineStr">
        <is>
          <t>In-Store</t>
        </is>
      </c>
      <c r="C117" s="11" t="inlineStr">
        <is>
          <t>WARE-UHY1004</t>
        </is>
      </c>
      <c r="D117" s="6" t="n">
        <v>43800</v>
      </c>
      <c r="E117" s="6" t="n">
        <v>43912</v>
      </c>
      <c r="F117" s="6" t="n">
        <v>43934</v>
      </c>
      <c r="G117" s="6" t="n">
        <v>43943</v>
      </c>
      <c r="H117" s="11" t="inlineStr">
        <is>
          <t>USD</t>
        </is>
      </c>
      <c r="I117" s="11" t="n">
        <v>11</v>
      </c>
      <c r="J117" s="11" t="n">
        <v>8</v>
      </c>
      <c r="K117" s="11" t="n">
        <v>249</v>
      </c>
      <c r="L117" s="11" t="n">
        <v>1</v>
      </c>
      <c r="M117" s="11" t="n">
        <v>2</v>
      </c>
      <c r="N117" s="11" t="n">
        <v>0.2</v>
      </c>
      <c r="O117" s="7" t="n">
        <v>3001.6</v>
      </c>
      <c r="P117" s="7" t="n">
        <v>2251.2</v>
      </c>
      <c r="Q117" s="7">
        <f>text(E117,"ddd")</f>
        <v/>
      </c>
      <c r="R117" s="7">
        <f>G117-F117</f>
        <v/>
      </c>
      <c r="S117" s="7">
        <f>E117-D117</f>
        <v/>
      </c>
      <c r="T117" s="7">
        <f>O117*M117</f>
        <v/>
      </c>
      <c r="U117" s="7">
        <f>T117*N117</f>
        <v/>
      </c>
      <c r="V117" s="7">
        <f>T117-U117-(P117*M117)</f>
        <v/>
      </c>
      <c r="W117" s="7">
        <f>VLOOKUP(L117,'Products Sheet'!$A:$B,2,FALSE)</f>
        <v/>
      </c>
      <c r="X117" s="7" t="n"/>
      <c r="Y117" s="7" t="n"/>
      <c r="Z117" s="7" t="n"/>
      <c r="AA117" s="7" t="n"/>
      <c r="AB117" s="7" t="n"/>
      <c r="AC117" s="7" t="n"/>
    </row>
    <row r="118" ht="9.75" customHeight="1" s="12">
      <c r="A118" s="11" t="inlineStr">
        <is>
          <t>SO - 0005699</t>
        </is>
      </c>
      <c r="B118" s="11" t="inlineStr">
        <is>
          <t>In-Store</t>
        </is>
      </c>
      <c r="C118" s="11" t="inlineStr">
        <is>
          <t>WARE-PUJ1005</t>
        </is>
      </c>
      <c r="D118" s="6" t="n">
        <v>43800</v>
      </c>
      <c r="E118" s="6" t="n">
        <v>43916</v>
      </c>
      <c r="F118" s="6" t="n">
        <v>43938</v>
      </c>
      <c r="G118" s="6" t="n">
        <v>43947</v>
      </c>
      <c r="H118" s="11" t="inlineStr">
        <is>
          <t>USD</t>
        </is>
      </c>
      <c r="I118" s="11" t="n">
        <v>7</v>
      </c>
      <c r="J118" s="11" t="n">
        <v>18</v>
      </c>
      <c r="K118" s="11" t="n">
        <v>293</v>
      </c>
      <c r="L118" s="11" t="n">
        <v>1</v>
      </c>
      <c r="M118" s="11" t="n">
        <v>8</v>
      </c>
      <c r="N118" s="11" t="n">
        <v>0.075</v>
      </c>
      <c r="O118" s="7" t="n">
        <v>6371.7</v>
      </c>
      <c r="P118" s="7" t="n">
        <v>2803.548</v>
      </c>
      <c r="Q118" s="7">
        <f>text(E118,"ddd")</f>
        <v/>
      </c>
      <c r="R118" s="7">
        <f>G118-F118</f>
        <v/>
      </c>
      <c r="S118" s="7">
        <f>E118-D118</f>
        <v/>
      </c>
      <c r="T118" s="7">
        <f>O118*M118</f>
        <v/>
      </c>
      <c r="U118" s="7">
        <f>T118*N118</f>
        <v/>
      </c>
      <c r="V118" s="7">
        <f>T118-U118-(P118*M118)</f>
        <v/>
      </c>
      <c r="W118" s="7">
        <f>VLOOKUP(L118,'Products Sheet'!$A:$B,2,FALSE)</f>
        <v/>
      </c>
      <c r="X118" s="7" t="n"/>
      <c r="Y118" s="7" t="n"/>
      <c r="Z118" s="7" t="n"/>
      <c r="AA118" s="7" t="n"/>
      <c r="AB118" s="7" t="n"/>
      <c r="AC118" s="7" t="n"/>
    </row>
    <row r="119" ht="9.75" customHeight="1" s="12">
      <c r="A119" s="11" t="inlineStr">
        <is>
          <t>SO - 0005768</t>
        </is>
      </c>
      <c r="B119" s="11" t="inlineStr">
        <is>
          <t>In-Store</t>
        </is>
      </c>
      <c r="C119" s="11" t="inlineStr">
        <is>
          <t>WARE-NMK1003</t>
        </is>
      </c>
      <c r="D119" s="6" t="n">
        <v>43800</v>
      </c>
      <c r="E119" s="6" t="n">
        <v>43924</v>
      </c>
      <c r="F119" s="6" t="n">
        <v>43941</v>
      </c>
      <c r="G119" s="6" t="n">
        <v>43942</v>
      </c>
      <c r="H119" s="11" t="inlineStr">
        <is>
          <t>USD</t>
        </is>
      </c>
      <c r="I119" s="11" t="n">
        <v>10</v>
      </c>
      <c r="J119" s="11" t="n">
        <v>38</v>
      </c>
      <c r="K119" s="11" t="n">
        <v>88</v>
      </c>
      <c r="L119" s="11" t="n">
        <v>1</v>
      </c>
      <c r="M119" s="11" t="n">
        <v>7</v>
      </c>
      <c r="N119" s="11" t="n">
        <v>0.1</v>
      </c>
      <c r="O119" s="7" t="n">
        <v>1145.7</v>
      </c>
      <c r="P119" s="7" t="n">
        <v>492.651</v>
      </c>
      <c r="Q119" s="7">
        <f>text(E119,"ddd")</f>
        <v/>
      </c>
      <c r="R119" s="7">
        <f>G119-F119</f>
        <v/>
      </c>
      <c r="S119" s="7">
        <f>E119-D119</f>
        <v/>
      </c>
      <c r="T119" s="7">
        <f>O119*M119</f>
        <v/>
      </c>
      <c r="U119" s="7">
        <f>T119*N119</f>
        <v/>
      </c>
      <c r="V119" s="7">
        <f>T119-U119-(P119*M119)</f>
        <v/>
      </c>
      <c r="W119" s="7">
        <f>VLOOKUP(L119,'Products Sheet'!$A:$B,2,FALSE)</f>
        <v/>
      </c>
      <c r="X119" s="7" t="n"/>
      <c r="Y119" s="7" t="n"/>
      <c r="Z119" s="7" t="n"/>
      <c r="AA119" s="7" t="n"/>
      <c r="AB119" s="7" t="n"/>
      <c r="AC119" s="7" t="n"/>
    </row>
    <row r="120" ht="9.75" customHeight="1" s="12">
      <c r="A120" s="11" t="inlineStr">
        <is>
          <t>SO - 0005796</t>
        </is>
      </c>
      <c r="B120" s="11" t="inlineStr">
        <is>
          <t>In-Store</t>
        </is>
      </c>
      <c r="C120" s="11" t="inlineStr">
        <is>
          <t>WARE-NMK1003</t>
        </is>
      </c>
      <c r="D120" s="6" t="n">
        <v>43800</v>
      </c>
      <c r="E120" s="6" t="n">
        <v>43926</v>
      </c>
      <c r="F120" s="6" t="n">
        <v>43931</v>
      </c>
      <c r="G120" s="6" t="n">
        <v>43934</v>
      </c>
      <c r="H120" s="11" t="inlineStr">
        <is>
          <t>USD</t>
        </is>
      </c>
      <c r="I120" s="11" t="n">
        <v>8</v>
      </c>
      <c r="J120" s="11" t="n">
        <v>49</v>
      </c>
      <c r="K120" s="11" t="n">
        <v>114</v>
      </c>
      <c r="L120" s="11" t="n">
        <v>1</v>
      </c>
      <c r="M120" s="11" t="n">
        <v>8</v>
      </c>
      <c r="N120" s="11" t="n">
        <v>0.15</v>
      </c>
      <c r="O120" s="7" t="n">
        <v>1051.9</v>
      </c>
      <c r="P120" s="7" t="n">
        <v>788.9250000000001</v>
      </c>
      <c r="Q120" s="7">
        <f>text(E120,"ddd")</f>
        <v/>
      </c>
      <c r="R120" s="7">
        <f>G120-F120</f>
        <v/>
      </c>
      <c r="S120" s="7">
        <f>E120-D120</f>
        <v/>
      </c>
      <c r="T120" s="7">
        <f>O120*M120</f>
        <v/>
      </c>
      <c r="U120" s="7">
        <f>T120*N120</f>
        <v/>
      </c>
      <c r="V120" s="7">
        <f>T120-U120-(P120*M120)</f>
        <v/>
      </c>
      <c r="W120" s="7">
        <f>VLOOKUP(L120,'Products Sheet'!$A:$B,2,FALSE)</f>
        <v/>
      </c>
      <c r="X120" s="7" t="n"/>
      <c r="Y120" s="7" t="n"/>
      <c r="Z120" s="7" t="n"/>
      <c r="AA120" s="7" t="n"/>
      <c r="AB120" s="7" t="n"/>
      <c r="AC120" s="7" t="n"/>
    </row>
    <row r="121" ht="9.75" customHeight="1" s="12">
      <c r="A121" s="11" t="inlineStr">
        <is>
          <t>SO - 0005845</t>
        </is>
      </c>
      <c r="B121" s="11" t="inlineStr">
        <is>
          <t>Online</t>
        </is>
      </c>
      <c r="C121" s="11" t="inlineStr">
        <is>
          <t>WARE-PUJ1005</t>
        </is>
      </c>
      <c r="D121" s="6" t="n">
        <v>43800</v>
      </c>
      <c r="E121" s="6" t="n">
        <v>43932</v>
      </c>
      <c r="F121" s="6" t="n">
        <v>43955</v>
      </c>
      <c r="G121" s="6" t="n">
        <v>43959</v>
      </c>
      <c r="H121" s="11" t="inlineStr">
        <is>
          <t>USD</t>
        </is>
      </c>
      <c r="I121" s="11" t="n">
        <v>16</v>
      </c>
      <c r="J121" s="11" t="n">
        <v>10</v>
      </c>
      <c r="K121" s="11" t="n">
        <v>288</v>
      </c>
      <c r="L121" s="11" t="n">
        <v>1</v>
      </c>
      <c r="M121" s="11" t="n">
        <v>4</v>
      </c>
      <c r="N121" s="11" t="n">
        <v>0.05</v>
      </c>
      <c r="O121" s="7" t="n">
        <v>2412</v>
      </c>
      <c r="P121" s="7" t="n">
        <v>1688.4</v>
      </c>
      <c r="Q121" s="7">
        <f>text(E121,"ddd")</f>
        <v/>
      </c>
      <c r="R121" s="7">
        <f>G121-F121</f>
        <v/>
      </c>
      <c r="S121" s="7">
        <f>E121-D121</f>
        <v/>
      </c>
      <c r="T121" s="7">
        <f>O121*M121</f>
        <v/>
      </c>
      <c r="U121" s="7">
        <f>T121*N121</f>
        <v/>
      </c>
      <c r="V121" s="7">
        <f>T121-U121-(P121*M121)</f>
        <v/>
      </c>
      <c r="W121" s="7">
        <f>VLOOKUP(L121,'Products Sheet'!$A:$B,2,FALSE)</f>
        <v/>
      </c>
      <c r="X121" s="7" t="n"/>
      <c r="Y121" s="7" t="n"/>
      <c r="Z121" s="7" t="n"/>
      <c r="AA121" s="7" t="n"/>
      <c r="AB121" s="7" t="n"/>
      <c r="AC121" s="7" t="n"/>
    </row>
    <row r="122" ht="9.75" customHeight="1" s="12">
      <c r="A122" s="11" t="inlineStr">
        <is>
          <t>SO - 0005883</t>
        </is>
      </c>
      <c r="B122" s="11" t="inlineStr">
        <is>
          <t>In-Store</t>
        </is>
      </c>
      <c r="C122" s="11" t="inlineStr">
        <is>
          <t>WARE-NBV1002</t>
        </is>
      </c>
      <c r="D122" s="6" t="n">
        <v>43900</v>
      </c>
      <c r="E122" s="6" t="n">
        <v>43937</v>
      </c>
      <c r="F122" s="6" t="n">
        <v>43957</v>
      </c>
      <c r="G122" s="6" t="n">
        <v>43967</v>
      </c>
      <c r="H122" s="11" t="inlineStr">
        <is>
          <t>USD</t>
        </is>
      </c>
      <c r="I122" s="11" t="n">
        <v>4</v>
      </c>
      <c r="J122" s="11" t="n">
        <v>12</v>
      </c>
      <c r="K122" s="11" t="n">
        <v>64</v>
      </c>
      <c r="L122" s="11" t="n">
        <v>1</v>
      </c>
      <c r="M122" s="11" t="n">
        <v>3</v>
      </c>
      <c r="N122" s="11" t="n">
        <v>0.05</v>
      </c>
      <c r="O122" s="7" t="n">
        <v>2566.1</v>
      </c>
      <c r="P122" s="7" t="n">
        <v>1539.66</v>
      </c>
      <c r="Q122" s="7">
        <f>text(E122,"ddd")</f>
        <v/>
      </c>
      <c r="R122" s="7">
        <f>G122-F122</f>
        <v/>
      </c>
      <c r="S122" s="7">
        <f>E122-D122</f>
        <v/>
      </c>
      <c r="T122" s="7">
        <f>O122*M122</f>
        <v/>
      </c>
      <c r="U122" s="7">
        <f>T122*N122</f>
        <v/>
      </c>
      <c r="V122" s="7">
        <f>T122-U122-(P122*M122)</f>
        <v/>
      </c>
      <c r="W122" s="7">
        <f>VLOOKUP(L122,'Products Sheet'!$A:$B,2,FALSE)</f>
        <v/>
      </c>
      <c r="X122" s="7" t="n"/>
      <c r="Y122" s="7" t="n"/>
      <c r="Z122" s="7" t="n"/>
      <c r="AA122" s="7" t="n"/>
      <c r="AB122" s="7" t="n"/>
      <c r="AC122" s="7" t="n"/>
    </row>
    <row r="123" ht="9.75" customHeight="1" s="12">
      <c r="A123" s="11" t="inlineStr">
        <is>
          <t>SO - 0005901</t>
        </is>
      </c>
      <c r="B123" s="11" t="inlineStr">
        <is>
          <t>Online</t>
        </is>
      </c>
      <c r="C123" s="11" t="inlineStr">
        <is>
          <t>WARE-XYS1001</t>
        </is>
      </c>
      <c r="D123" s="6" t="n">
        <v>43800</v>
      </c>
      <c r="E123" s="6" t="n">
        <v>43939</v>
      </c>
      <c r="F123" s="6" t="n">
        <v>43956</v>
      </c>
      <c r="G123" s="6" t="n">
        <v>43957</v>
      </c>
      <c r="H123" s="11" t="inlineStr">
        <is>
          <t>USD</t>
        </is>
      </c>
      <c r="I123" s="11" t="n">
        <v>14</v>
      </c>
      <c r="J123" s="11" t="n">
        <v>5</v>
      </c>
      <c r="K123" s="11" t="n">
        <v>31</v>
      </c>
      <c r="L123" s="11" t="n">
        <v>1</v>
      </c>
      <c r="M123" s="11" t="n">
        <v>4</v>
      </c>
      <c r="N123" s="11" t="n">
        <v>0.1</v>
      </c>
      <c r="O123" s="7" t="n">
        <v>3021.7</v>
      </c>
      <c r="P123" s="7" t="n">
        <v>1843.237</v>
      </c>
      <c r="Q123" s="7">
        <f>text(E123,"ddd")</f>
        <v/>
      </c>
      <c r="R123" s="7">
        <f>G123-F123</f>
        <v/>
      </c>
      <c r="S123" s="7">
        <f>E123-D123</f>
        <v/>
      </c>
      <c r="T123" s="7">
        <f>O123*M123</f>
        <v/>
      </c>
      <c r="U123" s="7">
        <f>T123*N123</f>
        <v/>
      </c>
      <c r="V123" s="7">
        <f>T123-U123-(P123*M123)</f>
        <v/>
      </c>
      <c r="W123" s="7">
        <f>VLOOKUP(L123,'Products Sheet'!$A:$B,2,FALSE)</f>
        <v/>
      </c>
      <c r="X123" s="7" t="n"/>
      <c r="Y123" s="7" t="n"/>
      <c r="Z123" s="7" t="n"/>
      <c r="AA123" s="7" t="n"/>
      <c r="AB123" s="7" t="n"/>
      <c r="AC123" s="7" t="n"/>
    </row>
    <row r="124" ht="9.75" customHeight="1" s="12">
      <c r="A124" s="11" t="inlineStr">
        <is>
          <t>SO - 0005904</t>
        </is>
      </c>
      <c r="B124" s="11" t="inlineStr">
        <is>
          <t>Online</t>
        </is>
      </c>
      <c r="C124" s="11" t="inlineStr">
        <is>
          <t>WARE-MKL1006</t>
        </is>
      </c>
      <c r="D124" s="6" t="n">
        <v>43800</v>
      </c>
      <c r="E124" s="6" t="n">
        <v>43940</v>
      </c>
      <c r="F124" s="6" t="n">
        <v>43965</v>
      </c>
      <c r="G124" s="6" t="n">
        <v>43968</v>
      </c>
      <c r="H124" s="11" t="inlineStr">
        <is>
          <t>USD</t>
        </is>
      </c>
      <c r="I124" s="11" t="n">
        <v>16</v>
      </c>
      <c r="J124" s="11" t="n">
        <v>20</v>
      </c>
      <c r="K124" s="11" t="n">
        <v>364</v>
      </c>
      <c r="L124" s="11" t="n">
        <v>1</v>
      </c>
      <c r="M124" s="11" t="n">
        <v>7</v>
      </c>
      <c r="N124" s="11" t="n">
        <v>0.075</v>
      </c>
      <c r="O124" s="7" t="n">
        <v>1031.8</v>
      </c>
      <c r="P124" s="7" t="n">
        <v>495.264</v>
      </c>
      <c r="Q124" s="7">
        <f>text(E124,"ddd")</f>
        <v/>
      </c>
      <c r="R124" s="7">
        <f>G124-F124</f>
        <v/>
      </c>
      <c r="S124" s="7">
        <f>E124-D124</f>
        <v/>
      </c>
      <c r="T124" s="7">
        <f>O124*M124</f>
        <v/>
      </c>
      <c r="U124" s="7">
        <f>T124*N124</f>
        <v/>
      </c>
      <c r="V124" s="7">
        <f>T124-U124-(P124*M124)</f>
        <v/>
      </c>
      <c r="W124" s="7">
        <f>VLOOKUP(L124,'Products Sheet'!$A:$B,2,FALSE)</f>
        <v/>
      </c>
      <c r="X124" s="7" t="n"/>
      <c r="Y124" s="7" t="n"/>
      <c r="Z124" s="7" t="n"/>
      <c r="AA124" s="7" t="n"/>
      <c r="AB124" s="7" t="n"/>
      <c r="AC124" s="7" t="n"/>
    </row>
    <row r="125" ht="9.75" customHeight="1" s="12">
      <c r="A125" s="11" t="inlineStr">
        <is>
          <t>SO - 0005947</t>
        </is>
      </c>
      <c r="B125" s="11" t="inlineStr">
        <is>
          <t>Online</t>
        </is>
      </c>
      <c r="C125" s="11" t="inlineStr">
        <is>
          <t>WARE-XYS1001</t>
        </is>
      </c>
      <c r="D125" s="6" t="n">
        <v>43800</v>
      </c>
      <c r="E125" s="6" t="n">
        <v>43945</v>
      </c>
      <c r="F125" s="6" t="n">
        <v>43953</v>
      </c>
      <c r="G125" s="6" t="n">
        <v>43954</v>
      </c>
      <c r="H125" s="11" t="inlineStr">
        <is>
          <t>USD</t>
        </is>
      </c>
      <c r="I125" s="11" t="n">
        <v>17</v>
      </c>
      <c r="J125" s="11" t="n">
        <v>34</v>
      </c>
      <c r="K125" s="11" t="n">
        <v>52</v>
      </c>
      <c r="L125" s="11" t="n">
        <v>1</v>
      </c>
      <c r="M125" s="11" t="n">
        <v>4</v>
      </c>
      <c r="N125" s="11" t="n">
        <v>0.1</v>
      </c>
      <c r="O125" s="7" t="n">
        <v>3463.9</v>
      </c>
      <c r="P125" s="7" t="n">
        <v>2909.676</v>
      </c>
      <c r="Q125" s="7">
        <f>text(E125,"ddd")</f>
        <v/>
      </c>
      <c r="R125" s="7">
        <f>G125-F125</f>
        <v/>
      </c>
      <c r="S125" s="7">
        <f>E125-D125</f>
        <v/>
      </c>
      <c r="T125" s="7">
        <f>O125*M125</f>
        <v/>
      </c>
      <c r="U125" s="7">
        <f>T125*N125</f>
        <v/>
      </c>
      <c r="V125" s="7">
        <f>T125-U125-(P125*M125)</f>
        <v/>
      </c>
      <c r="W125" s="7">
        <f>VLOOKUP(L125,'Products Sheet'!$A:$B,2,FALSE)</f>
        <v/>
      </c>
      <c r="X125" s="7" t="n"/>
      <c r="Y125" s="7" t="n"/>
      <c r="Z125" s="7" t="n"/>
      <c r="AA125" s="7" t="n"/>
      <c r="AB125" s="7" t="n"/>
      <c r="AC125" s="7" t="n"/>
    </row>
    <row r="126" ht="9.75" customHeight="1" s="12">
      <c r="A126" s="11" t="inlineStr">
        <is>
          <t>SO - 0005985</t>
        </is>
      </c>
      <c r="B126" s="11" t="inlineStr">
        <is>
          <t>In-Store</t>
        </is>
      </c>
      <c r="C126" s="11" t="inlineStr">
        <is>
          <t>WARE-MKL1006</t>
        </is>
      </c>
      <c r="D126" s="6" t="n">
        <v>43800</v>
      </c>
      <c r="E126" s="6" t="n">
        <v>43949</v>
      </c>
      <c r="F126" s="6" t="n">
        <v>43960</v>
      </c>
      <c r="G126" s="6" t="n">
        <v>43964</v>
      </c>
      <c r="H126" s="11" t="inlineStr">
        <is>
          <t>USD</t>
        </is>
      </c>
      <c r="I126" s="11" t="n">
        <v>7</v>
      </c>
      <c r="J126" s="11" t="n">
        <v>12</v>
      </c>
      <c r="K126" s="11" t="n">
        <v>341</v>
      </c>
      <c r="L126" s="11" t="n">
        <v>1</v>
      </c>
      <c r="M126" s="11" t="n">
        <v>1</v>
      </c>
      <c r="N126" s="11" t="n">
        <v>0.1</v>
      </c>
      <c r="O126" s="7" t="n">
        <v>1139</v>
      </c>
      <c r="P126" s="7" t="n">
        <v>683.4</v>
      </c>
      <c r="Q126" s="7">
        <f>text(E126,"ddd")</f>
        <v/>
      </c>
      <c r="R126" s="7">
        <f>G126-F126</f>
        <v/>
      </c>
      <c r="S126" s="7">
        <f>E126-D126</f>
        <v/>
      </c>
      <c r="T126" s="7">
        <f>O126*M126</f>
        <v/>
      </c>
      <c r="U126" s="7">
        <f>T126*N126</f>
        <v/>
      </c>
      <c r="V126" s="7">
        <f>T126-U126-(P126*M126)</f>
        <v/>
      </c>
      <c r="W126" s="7">
        <f>VLOOKUP(L126,'Products Sheet'!$A:$B,2,FALSE)</f>
        <v/>
      </c>
      <c r="X126" s="7" t="n"/>
      <c r="Y126" s="7" t="n"/>
      <c r="Z126" s="7" t="n"/>
      <c r="AA126" s="7" t="n"/>
      <c r="AB126" s="7" t="n"/>
      <c r="AC126" s="7" t="n"/>
    </row>
    <row r="127" ht="9.75" customHeight="1" s="12">
      <c r="A127" s="11" t="inlineStr">
        <is>
          <t>SO - 0006033</t>
        </is>
      </c>
      <c r="B127" s="11" t="inlineStr">
        <is>
          <t>In-Store</t>
        </is>
      </c>
      <c r="C127" s="11" t="inlineStr">
        <is>
          <t>WARE-NMK1003</t>
        </is>
      </c>
      <c r="D127" s="6" t="n">
        <v>43900</v>
      </c>
      <c r="E127" s="6" t="n">
        <v>43955</v>
      </c>
      <c r="F127" s="6" t="n">
        <v>43969</v>
      </c>
      <c r="G127" s="6" t="n">
        <v>43979</v>
      </c>
      <c r="H127" s="11" t="inlineStr">
        <is>
          <t>USD</t>
        </is>
      </c>
      <c r="I127" s="11" t="n">
        <v>6</v>
      </c>
      <c r="J127" s="11" t="n">
        <v>36</v>
      </c>
      <c r="K127" s="11" t="n">
        <v>126</v>
      </c>
      <c r="L127" s="11" t="n">
        <v>1</v>
      </c>
      <c r="M127" s="11" t="n">
        <v>4</v>
      </c>
      <c r="N127" s="11" t="n">
        <v>0.2</v>
      </c>
      <c r="O127" s="7" t="n">
        <v>871</v>
      </c>
      <c r="P127" s="7" t="n">
        <v>426.79</v>
      </c>
      <c r="Q127" s="7">
        <f>text(E127,"ddd")</f>
        <v/>
      </c>
      <c r="R127" s="7">
        <f>G127-F127</f>
        <v/>
      </c>
      <c r="S127" s="7">
        <f>E127-D127</f>
        <v/>
      </c>
      <c r="T127" s="7">
        <f>O127*M127</f>
        <v/>
      </c>
      <c r="U127" s="7">
        <f>T127*N127</f>
        <v/>
      </c>
      <c r="V127" s="7">
        <f>T127-U127-(P127*M127)</f>
        <v/>
      </c>
      <c r="W127" s="7">
        <f>VLOOKUP(L127,'Products Sheet'!$A:$B,2,FALSE)</f>
        <v/>
      </c>
      <c r="X127" s="7" t="n"/>
      <c r="Y127" s="7" t="n"/>
      <c r="Z127" s="7" t="n"/>
      <c r="AA127" s="7" t="n"/>
      <c r="AB127" s="7" t="n"/>
      <c r="AC127" s="7" t="n"/>
    </row>
    <row r="128" ht="9.75" customHeight="1" s="12">
      <c r="A128" s="11" t="inlineStr">
        <is>
          <t>SO - 0006114</t>
        </is>
      </c>
      <c r="B128" s="11" t="inlineStr">
        <is>
          <t>Wholesale</t>
        </is>
      </c>
      <c r="C128" s="11" t="inlineStr">
        <is>
          <t>WARE-XYS1001</t>
        </is>
      </c>
      <c r="D128" s="6" t="n">
        <v>43900</v>
      </c>
      <c r="E128" s="6" t="n">
        <v>43966</v>
      </c>
      <c r="F128" s="6" t="n">
        <v>43991</v>
      </c>
      <c r="G128" s="6" t="n">
        <v>43992</v>
      </c>
      <c r="H128" s="11" t="inlineStr">
        <is>
          <t>USD</t>
        </is>
      </c>
      <c r="I128" s="11" t="n">
        <v>26</v>
      </c>
      <c r="J128" s="11" t="n">
        <v>27</v>
      </c>
      <c r="K128" s="11" t="n">
        <v>15</v>
      </c>
      <c r="L128" s="11" t="n">
        <v>1</v>
      </c>
      <c r="M128" s="11" t="n">
        <v>1</v>
      </c>
      <c r="N128" s="11" t="n">
        <v>0.075</v>
      </c>
      <c r="O128" s="7" t="n">
        <v>3953</v>
      </c>
      <c r="P128" s="7" t="n">
        <v>3360.05</v>
      </c>
      <c r="Q128" s="7">
        <f>text(E128,"ddd")</f>
        <v/>
      </c>
      <c r="R128" s="7">
        <f>G128-F128</f>
        <v/>
      </c>
      <c r="S128" s="7">
        <f>E128-D128</f>
        <v/>
      </c>
      <c r="T128" s="7">
        <f>O128*M128</f>
        <v/>
      </c>
      <c r="U128" s="7">
        <f>T128*N128</f>
        <v/>
      </c>
      <c r="V128" s="7">
        <f>T128-U128-(P128*M128)</f>
        <v/>
      </c>
      <c r="W128" s="7">
        <f>VLOOKUP(L128,'Products Sheet'!$A:$B,2,FALSE)</f>
        <v/>
      </c>
      <c r="X128" s="7" t="n"/>
      <c r="Y128" s="7" t="n"/>
      <c r="Z128" s="7" t="n"/>
      <c r="AA128" s="7" t="n"/>
      <c r="AB128" s="7" t="n"/>
      <c r="AC128" s="7" t="n"/>
    </row>
    <row r="129" ht="9.75" customHeight="1" s="12">
      <c r="A129" s="11" t="inlineStr">
        <is>
          <t>SO - 0006394</t>
        </is>
      </c>
      <c r="B129" s="11" t="inlineStr">
        <is>
          <t>In-Store</t>
        </is>
      </c>
      <c r="C129" s="11" t="inlineStr">
        <is>
          <t>WARE-NBV1002</t>
        </is>
      </c>
      <c r="D129" s="6" t="n">
        <v>43900</v>
      </c>
      <c r="E129" s="6" t="n">
        <v>43997</v>
      </c>
      <c r="F129" s="6" t="n">
        <v>44009</v>
      </c>
      <c r="G129" s="6" t="n">
        <v>44017</v>
      </c>
      <c r="H129" s="11" t="inlineStr">
        <is>
          <t>USD</t>
        </is>
      </c>
      <c r="I129" s="11" t="n">
        <v>9</v>
      </c>
      <c r="J129" s="11" t="n">
        <v>4</v>
      </c>
      <c r="K129" s="11" t="n">
        <v>72</v>
      </c>
      <c r="L129" s="11" t="n">
        <v>1</v>
      </c>
      <c r="M129" s="11" t="n">
        <v>6</v>
      </c>
      <c r="N129" s="11" t="n">
        <v>0.05</v>
      </c>
      <c r="O129" s="7" t="n">
        <v>201</v>
      </c>
      <c r="P129" s="7" t="n">
        <v>82.41</v>
      </c>
      <c r="Q129" s="7">
        <f>text(E129,"ddd")</f>
        <v/>
      </c>
      <c r="R129" s="7">
        <f>G129-F129</f>
        <v/>
      </c>
      <c r="S129" s="7">
        <f>E129-D129</f>
        <v/>
      </c>
      <c r="T129" s="7">
        <f>O129*M129</f>
        <v/>
      </c>
      <c r="U129" s="7">
        <f>T129*N129</f>
        <v/>
      </c>
      <c r="V129" s="7">
        <f>T129-U129-(P129*M129)</f>
        <v/>
      </c>
      <c r="W129" s="7">
        <f>VLOOKUP(L129,'Products Sheet'!$A:$B,2,FALSE)</f>
        <v/>
      </c>
      <c r="X129" s="7" t="n"/>
      <c r="Y129" s="7" t="n"/>
      <c r="Z129" s="7" t="n"/>
      <c r="AA129" s="7" t="n"/>
      <c r="AB129" s="7" t="n"/>
      <c r="AC129" s="7" t="n"/>
    </row>
    <row r="130" ht="9.75" customHeight="1" s="12">
      <c r="A130" s="11" t="inlineStr">
        <is>
          <t>SO - 0006399</t>
        </is>
      </c>
      <c r="B130" s="11" t="inlineStr">
        <is>
          <t>In-Store</t>
        </is>
      </c>
      <c r="C130" s="11" t="inlineStr">
        <is>
          <t>WARE-NMK1003</t>
        </is>
      </c>
      <c r="D130" s="6" t="n">
        <v>43900</v>
      </c>
      <c r="E130" s="6" t="n">
        <v>43998</v>
      </c>
      <c r="F130" s="6" t="n">
        <v>44025</v>
      </c>
      <c r="G130" s="6" t="n">
        <v>44029</v>
      </c>
      <c r="H130" s="11" t="inlineStr">
        <is>
          <t>USD</t>
        </is>
      </c>
      <c r="I130" s="11" t="n">
        <v>4</v>
      </c>
      <c r="J130" s="11" t="n">
        <v>50</v>
      </c>
      <c r="K130" s="11" t="n">
        <v>121</v>
      </c>
      <c r="L130" s="11" t="n">
        <v>1</v>
      </c>
      <c r="M130" s="11" t="n">
        <v>4</v>
      </c>
      <c r="N130" s="11" t="n">
        <v>0.05</v>
      </c>
      <c r="O130" s="7" t="n">
        <v>1333.3</v>
      </c>
      <c r="P130" s="7" t="n">
        <v>1026.641</v>
      </c>
      <c r="Q130" s="7">
        <f>text(E130,"ddd")</f>
        <v/>
      </c>
      <c r="R130" s="7">
        <f>G130-F130</f>
        <v/>
      </c>
      <c r="S130" s="7">
        <f>E130-D130</f>
        <v/>
      </c>
      <c r="T130" s="7">
        <f>O130*M130</f>
        <v/>
      </c>
      <c r="U130" s="7">
        <f>T130*N130</f>
        <v/>
      </c>
      <c r="V130" s="7">
        <f>T130-U130-(P130*M130)</f>
        <v/>
      </c>
      <c r="W130" s="7">
        <f>VLOOKUP(L130,'Products Sheet'!$A:$B,2,FALSE)</f>
        <v/>
      </c>
      <c r="X130" s="7" t="n"/>
      <c r="Y130" s="7" t="n"/>
      <c r="Z130" s="7" t="n"/>
      <c r="AA130" s="7" t="n"/>
      <c r="AB130" s="7" t="n"/>
      <c r="AC130" s="7" t="n"/>
    </row>
    <row r="131" ht="9.75" customHeight="1" s="12">
      <c r="A131" s="11" t="inlineStr">
        <is>
          <t>SO - 0006443</t>
        </is>
      </c>
      <c r="B131" s="11" t="inlineStr">
        <is>
          <t>Wholesale</t>
        </is>
      </c>
      <c r="C131" s="11" t="inlineStr">
        <is>
          <t>WARE-UHY1004</t>
        </is>
      </c>
      <c r="D131" s="6" t="n">
        <v>43900</v>
      </c>
      <c r="E131" s="6" t="n">
        <v>44003</v>
      </c>
      <c r="F131" s="6" t="n">
        <v>44016</v>
      </c>
      <c r="G131" s="6" t="n">
        <v>44022</v>
      </c>
      <c r="H131" s="11" t="inlineStr">
        <is>
          <t>USD</t>
        </is>
      </c>
      <c r="I131" s="11" t="n">
        <v>28</v>
      </c>
      <c r="J131" s="11" t="n">
        <v>6</v>
      </c>
      <c r="K131" s="11" t="n">
        <v>261</v>
      </c>
      <c r="L131" s="11" t="n">
        <v>1</v>
      </c>
      <c r="M131" s="11" t="n">
        <v>5</v>
      </c>
      <c r="N131" s="11" t="n">
        <v>0.15</v>
      </c>
      <c r="O131" s="7" t="n">
        <v>254.6</v>
      </c>
      <c r="P131" s="7" t="n">
        <v>175.674</v>
      </c>
      <c r="Q131" s="7">
        <f>text(E131,"ddd")</f>
        <v/>
      </c>
      <c r="R131" s="7">
        <f>G131-F131</f>
        <v/>
      </c>
      <c r="S131" s="7">
        <f>E131-D131</f>
        <v/>
      </c>
      <c r="T131" s="7">
        <f>O131*M131</f>
        <v/>
      </c>
      <c r="U131" s="7">
        <f>T131*N131</f>
        <v/>
      </c>
      <c r="V131" s="7">
        <f>T131-U131-(P131*M131)</f>
        <v/>
      </c>
      <c r="W131" s="7">
        <f>VLOOKUP(L131,'Products Sheet'!$A:$B,2,FALSE)</f>
        <v/>
      </c>
      <c r="X131" s="7" t="n"/>
      <c r="Y131" s="7" t="n"/>
      <c r="Z131" s="7" t="n"/>
      <c r="AA131" s="7" t="n"/>
      <c r="AB131" s="7" t="n"/>
      <c r="AC131" s="7" t="n"/>
    </row>
    <row r="132" ht="9.75" customHeight="1" s="12">
      <c r="A132" s="11" t="inlineStr">
        <is>
          <t>SO - 0006590</t>
        </is>
      </c>
      <c r="B132" s="11" t="inlineStr">
        <is>
          <t>Distributor</t>
        </is>
      </c>
      <c r="C132" s="11" t="inlineStr">
        <is>
          <t>WARE-NMK1003</t>
        </is>
      </c>
      <c r="D132" s="6" t="n">
        <v>43900</v>
      </c>
      <c r="E132" s="6" t="n">
        <v>44020</v>
      </c>
      <c r="F132" s="6" t="n">
        <v>44030</v>
      </c>
      <c r="G132" s="6" t="n">
        <v>44040</v>
      </c>
      <c r="H132" s="11" t="inlineStr">
        <is>
          <t>USD</t>
        </is>
      </c>
      <c r="I132" s="11" t="n">
        <v>25</v>
      </c>
      <c r="J132" s="11" t="n">
        <v>15</v>
      </c>
      <c r="K132" s="11" t="n">
        <v>131</v>
      </c>
      <c r="L132" s="11" t="n">
        <v>1</v>
      </c>
      <c r="M132" s="11" t="n">
        <v>1</v>
      </c>
      <c r="N132" s="11" t="n">
        <v>0.05</v>
      </c>
      <c r="O132" s="7" t="n">
        <v>194.3</v>
      </c>
      <c r="P132" s="7" t="n">
        <v>81.60600000000001</v>
      </c>
      <c r="Q132" s="7">
        <f>text(E132,"ddd")</f>
        <v/>
      </c>
      <c r="R132" s="7">
        <f>G132-F132</f>
        <v/>
      </c>
      <c r="S132" s="7">
        <f>E132-D132</f>
        <v/>
      </c>
      <c r="T132" s="7">
        <f>O132*M132</f>
        <v/>
      </c>
      <c r="U132" s="7">
        <f>T132*N132</f>
        <v/>
      </c>
      <c r="V132" s="7">
        <f>T132-U132-(P132*M132)</f>
        <v/>
      </c>
      <c r="W132" s="7">
        <f>VLOOKUP(L132,'Products Sheet'!$A:$B,2,FALSE)</f>
        <v/>
      </c>
      <c r="X132" s="7" t="n"/>
      <c r="Y132" s="7" t="n"/>
      <c r="Z132" s="7" t="n"/>
      <c r="AA132" s="7" t="n"/>
      <c r="AB132" s="7" t="n"/>
      <c r="AC132" s="7" t="n"/>
    </row>
    <row r="133" ht="9.75" customHeight="1" s="12">
      <c r="A133" s="11" t="inlineStr">
        <is>
          <t>SO - 0006598</t>
        </is>
      </c>
      <c r="B133" s="11" t="inlineStr">
        <is>
          <t>In-Store</t>
        </is>
      </c>
      <c r="C133" s="11" t="inlineStr">
        <is>
          <t>WARE-XYS1001</t>
        </is>
      </c>
      <c r="D133" s="6" t="n">
        <v>43900</v>
      </c>
      <c r="E133" s="6" t="n">
        <v>44021</v>
      </c>
      <c r="F133" s="6" t="n">
        <v>44042</v>
      </c>
      <c r="G133" s="6" t="n">
        <v>44051</v>
      </c>
      <c r="H133" s="11" t="inlineStr">
        <is>
          <t>USD</t>
        </is>
      </c>
      <c r="I133" s="11" t="n">
        <v>10</v>
      </c>
      <c r="J133" s="11" t="n">
        <v>9</v>
      </c>
      <c r="K133" s="11" t="n">
        <v>6</v>
      </c>
      <c r="L133" s="11" t="n">
        <v>1</v>
      </c>
      <c r="M133" s="11" t="n">
        <v>1</v>
      </c>
      <c r="N133" s="11" t="n">
        <v>0.2</v>
      </c>
      <c r="O133" s="7" t="n">
        <v>871</v>
      </c>
      <c r="P133" s="7" t="n">
        <v>540.02</v>
      </c>
      <c r="Q133" s="7">
        <f>text(E133,"ddd")</f>
        <v/>
      </c>
      <c r="R133" s="7">
        <f>G133-F133</f>
        <v/>
      </c>
      <c r="S133" s="7">
        <f>E133-D133</f>
        <v/>
      </c>
      <c r="T133" s="7">
        <f>O133*M133</f>
        <v/>
      </c>
      <c r="U133" s="7">
        <f>T133*N133</f>
        <v/>
      </c>
      <c r="V133" s="7">
        <f>T133-U133-(P133*M133)</f>
        <v/>
      </c>
      <c r="W133" s="7">
        <f>VLOOKUP(L133,'Products Sheet'!$A:$B,2,FALSE)</f>
        <v/>
      </c>
      <c r="X133" s="7" t="n"/>
      <c r="Y133" s="7" t="n"/>
      <c r="Z133" s="7" t="n"/>
      <c r="AA133" s="7" t="n"/>
      <c r="AB133" s="7" t="n"/>
      <c r="AC133" s="7" t="n"/>
    </row>
    <row r="134" ht="9.75" customHeight="1" s="12">
      <c r="A134" s="11" t="inlineStr">
        <is>
          <t>SO - 0006630</t>
        </is>
      </c>
      <c r="B134" s="11" t="inlineStr">
        <is>
          <t>In-Store</t>
        </is>
      </c>
      <c r="C134" s="11" t="inlineStr">
        <is>
          <t>WARE-NMK1003</t>
        </is>
      </c>
      <c r="D134" s="6" t="n">
        <v>43900</v>
      </c>
      <c r="E134" s="6" t="n">
        <v>44024</v>
      </c>
      <c r="F134" s="6" t="n">
        <v>44047</v>
      </c>
      <c r="G134" s="6" t="n">
        <v>44049</v>
      </c>
      <c r="H134" s="11" t="inlineStr">
        <is>
          <t>USD</t>
        </is>
      </c>
      <c r="I134" s="11" t="n">
        <v>9</v>
      </c>
      <c r="J134" s="11" t="n">
        <v>49</v>
      </c>
      <c r="K134" s="11" t="n">
        <v>185</v>
      </c>
      <c r="L134" s="11" t="n">
        <v>1</v>
      </c>
      <c r="M134" s="11" t="n">
        <v>2</v>
      </c>
      <c r="N134" s="11" t="n">
        <v>0.15</v>
      </c>
      <c r="O134" s="7" t="n">
        <v>3604.6</v>
      </c>
      <c r="P134" s="7" t="n">
        <v>2198.806</v>
      </c>
      <c r="Q134" s="7">
        <f>text(E134,"ddd")</f>
        <v/>
      </c>
      <c r="R134" s="7">
        <f>G134-F134</f>
        <v/>
      </c>
      <c r="S134" s="7">
        <f>E134-D134</f>
        <v/>
      </c>
      <c r="T134" s="7">
        <f>O134*M134</f>
        <v/>
      </c>
      <c r="U134" s="7">
        <f>T134*N134</f>
        <v/>
      </c>
      <c r="V134" s="7">
        <f>T134-U134-(P134*M134)</f>
        <v/>
      </c>
      <c r="W134" s="7">
        <f>VLOOKUP(L134,'Products Sheet'!$A:$B,2,FALSE)</f>
        <v/>
      </c>
      <c r="X134" s="7" t="n"/>
      <c r="Y134" s="7" t="n"/>
      <c r="Z134" s="7" t="n"/>
      <c r="AA134" s="7" t="n"/>
      <c r="AB134" s="7" t="n"/>
      <c r="AC134" s="7" t="n"/>
    </row>
    <row r="135" ht="9.75" customHeight="1" s="12">
      <c r="A135" s="11" t="inlineStr">
        <is>
          <t>SO - 0006663</t>
        </is>
      </c>
      <c r="B135" s="11" t="inlineStr">
        <is>
          <t>In-Store</t>
        </is>
      </c>
      <c r="C135" s="11" t="inlineStr">
        <is>
          <t>WARE-MKL1006</t>
        </is>
      </c>
      <c r="D135" s="6" t="n">
        <v>43900</v>
      </c>
      <c r="E135" s="6" t="n">
        <v>44029</v>
      </c>
      <c r="F135" s="6" t="n">
        <v>44053</v>
      </c>
      <c r="G135" s="6" t="n">
        <v>44058</v>
      </c>
      <c r="H135" s="11" t="inlineStr">
        <is>
          <t>USD</t>
        </is>
      </c>
      <c r="I135" s="11" t="n">
        <v>5</v>
      </c>
      <c r="J135" s="11" t="n">
        <v>36</v>
      </c>
      <c r="K135" s="11" t="n">
        <v>354</v>
      </c>
      <c r="L135" s="11" t="n">
        <v>1</v>
      </c>
      <c r="M135" s="11" t="n">
        <v>2</v>
      </c>
      <c r="N135" s="11" t="n">
        <v>0.05</v>
      </c>
      <c r="O135" s="7" t="n">
        <v>964.8000000000001</v>
      </c>
      <c r="P135" s="7" t="n">
        <v>646.4160000000001</v>
      </c>
      <c r="Q135" s="7">
        <f>text(E135,"ddd")</f>
        <v/>
      </c>
      <c r="R135" s="7">
        <f>G135-F135</f>
        <v/>
      </c>
      <c r="S135" s="7">
        <f>E135-D135</f>
        <v/>
      </c>
      <c r="T135" s="7">
        <f>O135*M135</f>
        <v/>
      </c>
      <c r="U135" s="7">
        <f>T135*N135</f>
        <v/>
      </c>
      <c r="V135" s="7">
        <f>T135-U135-(P135*M135)</f>
        <v/>
      </c>
      <c r="W135" s="7">
        <f>VLOOKUP(L135,'Products Sheet'!$A:$B,2,FALSE)</f>
        <v/>
      </c>
      <c r="X135" s="7" t="n"/>
      <c r="Y135" s="7" t="n"/>
      <c r="Z135" s="7" t="n"/>
      <c r="AA135" s="7" t="n"/>
      <c r="AB135" s="7" t="n"/>
      <c r="AC135" s="7" t="n"/>
    </row>
    <row r="136" ht="9.75" customHeight="1" s="12">
      <c r="A136" s="11" t="inlineStr">
        <is>
          <t>SO - 0006667</t>
        </is>
      </c>
      <c r="B136" s="11" t="inlineStr">
        <is>
          <t>Online</t>
        </is>
      </c>
      <c r="C136" s="11" t="inlineStr">
        <is>
          <t>WARE-NMK1003</t>
        </is>
      </c>
      <c r="D136" s="6" t="n">
        <v>43900</v>
      </c>
      <c r="E136" s="6" t="n">
        <v>44029</v>
      </c>
      <c r="F136" s="6" t="n">
        <v>44048</v>
      </c>
      <c r="G136" s="6" t="n">
        <v>44049</v>
      </c>
      <c r="H136" s="11" t="inlineStr">
        <is>
          <t>USD</t>
        </is>
      </c>
      <c r="I136" s="11" t="n">
        <v>16</v>
      </c>
      <c r="J136" s="11" t="n">
        <v>42</v>
      </c>
      <c r="K136" s="11" t="n">
        <v>200</v>
      </c>
      <c r="L136" s="11" t="n">
        <v>1</v>
      </c>
      <c r="M136" s="11" t="n">
        <v>1</v>
      </c>
      <c r="N136" s="11" t="n">
        <v>0.1</v>
      </c>
      <c r="O136" s="7" t="n">
        <v>1996.6</v>
      </c>
      <c r="P136" s="7" t="n">
        <v>1078.164</v>
      </c>
      <c r="Q136" s="7">
        <f>text(E136,"ddd")</f>
        <v/>
      </c>
      <c r="R136" s="7">
        <f>G136-F136</f>
        <v/>
      </c>
      <c r="S136" s="7">
        <f>E136-D136</f>
        <v/>
      </c>
      <c r="T136" s="7">
        <f>O136*M136</f>
        <v/>
      </c>
      <c r="U136" s="7">
        <f>T136*N136</f>
        <v/>
      </c>
      <c r="V136" s="7">
        <f>T136-U136-(P136*M136)</f>
        <v/>
      </c>
      <c r="W136" s="7">
        <f>VLOOKUP(L136,'Products Sheet'!$A:$B,2,FALSE)</f>
        <v/>
      </c>
      <c r="X136" s="7" t="n"/>
      <c r="Y136" s="7" t="n"/>
      <c r="Z136" s="7" t="n"/>
      <c r="AA136" s="7" t="n"/>
      <c r="AB136" s="7" t="n"/>
      <c r="AC136" s="7" t="n"/>
    </row>
    <row r="137" ht="9.75" customHeight="1" s="12">
      <c r="A137" s="11" t="inlineStr">
        <is>
          <t>SO - 0006669</t>
        </is>
      </c>
      <c r="B137" s="11" t="inlineStr">
        <is>
          <t>In-Store</t>
        </is>
      </c>
      <c r="C137" s="11" t="inlineStr">
        <is>
          <t>WARE-NBV1002</t>
        </is>
      </c>
      <c r="D137" s="6" t="n">
        <v>43900</v>
      </c>
      <c r="E137" s="6" t="n">
        <v>44029</v>
      </c>
      <c r="F137" s="6" t="n">
        <v>44042</v>
      </c>
      <c r="G137" s="6" t="n">
        <v>44052</v>
      </c>
      <c r="H137" s="11" t="inlineStr">
        <is>
          <t>USD</t>
        </is>
      </c>
      <c r="I137" s="11" t="n">
        <v>10</v>
      </c>
      <c r="J137" s="11" t="n">
        <v>31</v>
      </c>
      <c r="K137" s="11" t="n">
        <v>85</v>
      </c>
      <c r="L137" s="11" t="n">
        <v>1</v>
      </c>
      <c r="M137" s="11" t="n">
        <v>6</v>
      </c>
      <c r="N137" s="11" t="n">
        <v>0.05</v>
      </c>
      <c r="O137" s="7" t="n">
        <v>790.6</v>
      </c>
      <c r="P137" s="7" t="n">
        <v>347.864</v>
      </c>
      <c r="Q137" s="7">
        <f>text(E137,"ddd")</f>
        <v/>
      </c>
      <c r="R137" s="7">
        <f>G137-F137</f>
        <v/>
      </c>
      <c r="S137" s="7">
        <f>E137-D137</f>
        <v/>
      </c>
      <c r="T137" s="7">
        <f>O137*M137</f>
        <v/>
      </c>
      <c r="U137" s="7">
        <f>T137*N137</f>
        <v/>
      </c>
      <c r="V137" s="7">
        <f>T137-U137-(P137*M137)</f>
        <v/>
      </c>
      <c r="W137" s="7">
        <f>VLOOKUP(L137,'Products Sheet'!$A:$B,2,FALSE)</f>
        <v/>
      </c>
      <c r="X137" s="7" t="n"/>
      <c r="Y137" s="7" t="n"/>
      <c r="Z137" s="7" t="n"/>
      <c r="AA137" s="7" t="n"/>
      <c r="AB137" s="7" t="n"/>
      <c r="AC137" s="7" t="n"/>
    </row>
    <row r="138" ht="9.75" customHeight="1" s="12">
      <c r="A138" s="11" t="inlineStr">
        <is>
          <t>SO - 0006697</t>
        </is>
      </c>
      <c r="B138" s="11" t="inlineStr">
        <is>
          <t>Distributor</t>
        </is>
      </c>
      <c r="C138" s="11" t="inlineStr">
        <is>
          <t>WARE-NMK1003</t>
        </is>
      </c>
      <c r="D138" s="6" t="n">
        <v>43900</v>
      </c>
      <c r="E138" s="6" t="n">
        <v>44031</v>
      </c>
      <c r="F138" s="6" t="n">
        <v>44048</v>
      </c>
      <c r="G138" s="6" t="n">
        <v>44050</v>
      </c>
      <c r="H138" s="11" t="inlineStr">
        <is>
          <t>USD</t>
        </is>
      </c>
      <c r="I138" s="11" t="n">
        <v>22</v>
      </c>
      <c r="J138" s="11" t="n">
        <v>16</v>
      </c>
      <c r="K138" s="11" t="n">
        <v>134</v>
      </c>
      <c r="L138" s="11" t="n">
        <v>1</v>
      </c>
      <c r="M138" s="11" t="n">
        <v>3</v>
      </c>
      <c r="N138" s="11" t="n">
        <v>0.05</v>
      </c>
      <c r="O138" s="7" t="n">
        <v>1313.2</v>
      </c>
      <c r="P138" s="7" t="n">
        <v>577.808</v>
      </c>
      <c r="Q138" s="7">
        <f>text(E138,"ddd")</f>
        <v/>
      </c>
      <c r="R138" s="7">
        <f>G138-F138</f>
        <v/>
      </c>
      <c r="S138" s="7">
        <f>E138-D138</f>
        <v/>
      </c>
      <c r="T138" s="7">
        <f>O138*M138</f>
        <v/>
      </c>
      <c r="U138" s="7">
        <f>T138*N138</f>
        <v/>
      </c>
      <c r="V138" s="7">
        <f>T138-U138-(P138*M138)</f>
        <v/>
      </c>
      <c r="W138" s="7">
        <f>VLOOKUP(L138,'Products Sheet'!$A:$B,2,FALSE)</f>
        <v/>
      </c>
      <c r="X138" s="7" t="n"/>
      <c r="Y138" s="7" t="n"/>
      <c r="Z138" s="7" t="n"/>
      <c r="AA138" s="7" t="n"/>
      <c r="AB138" s="7" t="n"/>
      <c r="AC138" s="7" t="n"/>
    </row>
    <row r="139" ht="9.75" customHeight="1" s="12">
      <c r="A139" s="11" t="inlineStr">
        <is>
          <t>SO - 0006700</t>
        </is>
      </c>
      <c r="B139" s="11" t="inlineStr">
        <is>
          <t>Online</t>
        </is>
      </c>
      <c r="C139" s="11" t="inlineStr">
        <is>
          <t>WARE-NMK1003</t>
        </is>
      </c>
      <c r="D139" s="6" t="n">
        <v>43900</v>
      </c>
      <c r="E139" s="6" t="n">
        <v>44031</v>
      </c>
      <c r="F139" s="6" t="n">
        <v>44034</v>
      </c>
      <c r="G139" s="6" t="n">
        <v>44037</v>
      </c>
      <c r="H139" s="11" t="inlineStr">
        <is>
          <t>USD</t>
        </is>
      </c>
      <c r="I139" s="11" t="n">
        <v>17</v>
      </c>
      <c r="J139" s="11" t="n">
        <v>36</v>
      </c>
      <c r="K139" s="11" t="n">
        <v>152</v>
      </c>
      <c r="L139" s="11" t="n">
        <v>1</v>
      </c>
      <c r="M139" s="11" t="n">
        <v>1</v>
      </c>
      <c r="N139" s="11" t="n">
        <v>0.1</v>
      </c>
      <c r="O139" s="7" t="n">
        <v>1031.8</v>
      </c>
      <c r="P139" s="7" t="n">
        <v>794.486</v>
      </c>
      <c r="Q139" s="7">
        <f>text(E139,"ddd")</f>
        <v/>
      </c>
      <c r="R139" s="7">
        <f>G139-F139</f>
        <v/>
      </c>
      <c r="S139" s="7">
        <f>E139-D139</f>
        <v/>
      </c>
      <c r="T139" s="7">
        <f>O139*M139</f>
        <v/>
      </c>
      <c r="U139" s="7">
        <f>T139*N139</f>
        <v/>
      </c>
      <c r="V139" s="7">
        <f>T139-U139-(P139*M139)</f>
        <v/>
      </c>
      <c r="W139" s="7">
        <f>VLOOKUP(L139,'Products Sheet'!$A:$B,2,FALSE)</f>
        <v/>
      </c>
      <c r="X139" s="7" t="n"/>
      <c r="Y139" s="7" t="n"/>
      <c r="Z139" s="7" t="n"/>
      <c r="AA139" s="7" t="n"/>
      <c r="AB139" s="7" t="n"/>
      <c r="AC139" s="7" t="n"/>
    </row>
    <row r="140" ht="9.75" customHeight="1" s="12">
      <c r="A140" s="11" t="inlineStr">
        <is>
          <t>SO - 0006767</t>
        </is>
      </c>
      <c r="B140" s="11" t="inlineStr">
        <is>
          <t>Distributor</t>
        </is>
      </c>
      <c r="C140" s="11" t="inlineStr">
        <is>
          <t>WARE-UHY1004</t>
        </is>
      </c>
      <c r="D140" s="6" t="n">
        <v>43900</v>
      </c>
      <c r="E140" s="6" t="n">
        <v>44039</v>
      </c>
      <c r="F140" s="6" t="n">
        <v>44061</v>
      </c>
      <c r="G140" s="6" t="n">
        <v>44069</v>
      </c>
      <c r="H140" s="11" t="inlineStr">
        <is>
          <t>USD</t>
        </is>
      </c>
      <c r="I140" s="11" t="n">
        <v>20</v>
      </c>
      <c r="J140" s="11" t="n">
        <v>14</v>
      </c>
      <c r="K140" s="11" t="n">
        <v>217</v>
      </c>
      <c r="L140" s="11" t="n">
        <v>1</v>
      </c>
      <c r="M140" s="11" t="n">
        <v>5</v>
      </c>
      <c r="N140" s="11" t="n">
        <v>0.05</v>
      </c>
      <c r="O140" s="7" t="n">
        <v>1983.2</v>
      </c>
      <c r="P140" s="7" t="n">
        <v>1269.248</v>
      </c>
      <c r="Q140" s="7">
        <f>text(E140,"ddd")</f>
        <v/>
      </c>
      <c r="R140" s="7">
        <f>G140-F140</f>
        <v/>
      </c>
      <c r="S140" s="7">
        <f>E140-D140</f>
        <v/>
      </c>
      <c r="T140" s="7">
        <f>O140*M140</f>
        <v/>
      </c>
      <c r="U140" s="7">
        <f>T140*N140</f>
        <v/>
      </c>
      <c r="V140" s="7">
        <f>T140-U140-(P140*M140)</f>
        <v/>
      </c>
      <c r="W140" s="7">
        <f>VLOOKUP(L140,'Products Sheet'!$A:$B,2,FALSE)</f>
        <v/>
      </c>
      <c r="X140" s="7" t="n"/>
      <c r="Y140" s="7" t="n"/>
      <c r="Z140" s="7" t="n"/>
      <c r="AA140" s="7" t="n"/>
      <c r="AB140" s="7" t="n"/>
      <c r="AC140" s="7" t="n"/>
    </row>
    <row r="141" ht="9.75" customHeight="1" s="12">
      <c r="A141" s="11" t="inlineStr">
        <is>
          <t>SO - 0006870</t>
        </is>
      </c>
      <c r="B141" s="11" t="inlineStr">
        <is>
          <t>In-Store</t>
        </is>
      </c>
      <c r="C141" s="11" t="inlineStr">
        <is>
          <t>WARE-NMK1003</t>
        </is>
      </c>
      <c r="D141" s="6" t="n">
        <v>44000</v>
      </c>
      <c r="E141" s="6" t="n">
        <v>44054</v>
      </c>
      <c r="F141" s="6" t="n">
        <v>44068</v>
      </c>
      <c r="G141" s="6" t="n">
        <v>44072</v>
      </c>
      <c r="H141" s="11" t="inlineStr">
        <is>
          <t>USD</t>
        </is>
      </c>
      <c r="I141" s="11" t="n">
        <v>7</v>
      </c>
      <c r="J141" s="11" t="n">
        <v>48</v>
      </c>
      <c r="K141" s="11" t="n">
        <v>143</v>
      </c>
      <c r="L141" s="11" t="n">
        <v>1</v>
      </c>
      <c r="M141" s="11" t="n">
        <v>4</v>
      </c>
      <c r="N141" s="11" t="n">
        <v>0.075</v>
      </c>
      <c r="O141" s="7" t="n">
        <v>1045.2</v>
      </c>
      <c r="P141" s="7" t="n">
        <v>700.2840000000001</v>
      </c>
      <c r="Q141" s="7">
        <f>text(E141,"ddd")</f>
        <v/>
      </c>
      <c r="R141" s="7">
        <f>G141-F141</f>
        <v/>
      </c>
      <c r="S141" s="7">
        <f>E141-D141</f>
        <v/>
      </c>
      <c r="T141" s="7">
        <f>O141*M141</f>
        <v/>
      </c>
      <c r="U141" s="7">
        <f>T141*N141</f>
        <v/>
      </c>
      <c r="V141" s="7">
        <f>T141-U141-(P141*M141)</f>
        <v/>
      </c>
      <c r="W141" s="7">
        <f>VLOOKUP(L141,'Products Sheet'!$A:$B,2,FALSE)</f>
        <v/>
      </c>
      <c r="X141" s="7" t="n"/>
      <c r="Y141" s="7" t="n"/>
      <c r="Z141" s="7" t="n"/>
      <c r="AA141" s="7" t="n"/>
      <c r="AB141" s="7" t="n"/>
      <c r="AC141" s="7" t="n"/>
    </row>
    <row r="142" ht="9.75" customHeight="1" s="12">
      <c r="A142" s="11" t="inlineStr">
        <is>
          <t>SO - 0006884</t>
        </is>
      </c>
      <c r="B142" s="11" t="inlineStr">
        <is>
          <t>In-Store</t>
        </is>
      </c>
      <c r="C142" s="11" t="inlineStr">
        <is>
          <t>WARE-MKL1006</t>
        </is>
      </c>
      <c r="D142" s="6" t="n">
        <v>43900</v>
      </c>
      <c r="E142" s="6" t="n">
        <v>44055</v>
      </c>
      <c r="F142" s="6" t="n">
        <v>44080</v>
      </c>
      <c r="G142" s="6" t="n">
        <v>44084</v>
      </c>
      <c r="H142" s="11" t="inlineStr">
        <is>
          <t>USD</t>
        </is>
      </c>
      <c r="I142" s="11" t="n">
        <v>4</v>
      </c>
      <c r="J142" s="11" t="n">
        <v>17</v>
      </c>
      <c r="K142" s="11" t="n">
        <v>361</v>
      </c>
      <c r="L142" s="11" t="n">
        <v>1</v>
      </c>
      <c r="M142" s="11" t="n">
        <v>5</v>
      </c>
      <c r="N142" s="11" t="n">
        <v>0.075</v>
      </c>
      <c r="O142" s="7" t="n">
        <v>1788.9</v>
      </c>
      <c r="P142" s="7" t="n">
        <v>1484.787</v>
      </c>
      <c r="Q142" s="7">
        <f>text(E142,"ddd")</f>
        <v/>
      </c>
      <c r="R142" s="7">
        <f>G142-F142</f>
        <v/>
      </c>
      <c r="S142" s="7">
        <f>E142-D142</f>
        <v/>
      </c>
      <c r="T142" s="7">
        <f>O142*M142</f>
        <v/>
      </c>
      <c r="U142" s="7">
        <f>T142*N142</f>
        <v/>
      </c>
      <c r="V142" s="7">
        <f>T142-U142-(P142*M142)</f>
        <v/>
      </c>
      <c r="W142" s="7">
        <f>VLOOKUP(L142,'Products Sheet'!$A:$B,2,FALSE)</f>
        <v/>
      </c>
      <c r="X142" s="7" t="n"/>
      <c r="Y142" s="7" t="n"/>
      <c r="Z142" s="7" t="n"/>
      <c r="AA142" s="7" t="n"/>
      <c r="AB142" s="7" t="n"/>
      <c r="AC142" s="7" t="n"/>
    </row>
    <row r="143" ht="9.75" customHeight="1" s="12">
      <c r="A143" s="11" t="inlineStr">
        <is>
          <t>SO - 0006972</t>
        </is>
      </c>
      <c r="B143" s="11" t="inlineStr">
        <is>
          <t>Online</t>
        </is>
      </c>
      <c r="C143" s="11" t="inlineStr">
        <is>
          <t>WARE-NBV1002</t>
        </is>
      </c>
      <c r="D143" s="6" t="n">
        <v>44000</v>
      </c>
      <c r="E143" s="6" t="n">
        <v>44065</v>
      </c>
      <c r="F143" s="6" t="n">
        <v>44071</v>
      </c>
      <c r="G143" s="6" t="n">
        <v>44080</v>
      </c>
      <c r="H143" s="11" t="inlineStr">
        <is>
          <t>USD</t>
        </is>
      </c>
      <c r="I143" s="11" t="n">
        <v>18</v>
      </c>
      <c r="J143" s="11" t="n">
        <v>43</v>
      </c>
      <c r="K143" s="11" t="n">
        <v>66</v>
      </c>
      <c r="L143" s="11" t="n">
        <v>1</v>
      </c>
      <c r="M143" s="11" t="n">
        <v>4</v>
      </c>
      <c r="N143" s="11" t="n">
        <v>0.1</v>
      </c>
      <c r="O143" s="7" t="n">
        <v>998.3000000000001</v>
      </c>
      <c r="P143" s="7" t="n">
        <v>748.725</v>
      </c>
      <c r="Q143" s="7">
        <f>text(E143,"ddd")</f>
        <v/>
      </c>
      <c r="R143" s="7">
        <f>G143-F143</f>
        <v/>
      </c>
      <c r="S143" s="7">
        <f>E143-D143</f>
        <v/>
      </c>
      <c r="T143" s="7">
        <f>O143*M143</f>
        <v/>
      </c>
      <c r="U143" s="7">
        <f>T143*N143</f>
        <v/>
      </c>
      <c r="V143" s="7">
        <f>T143-U143-(P143*M143)</f>
        <v/>
      </c>
      <c r="W143" s="7">
        <f>VLOOKUP(L143,'Products Sheet'!$A:$B,2,FALSE)</f>
        <v/>
      </c>
      <c r="X143" s="7" t="n"/>
      <c r="Y143" s="7" t="n"/>
      <c r="Z143" s="7" t="n"/>
      <c r="AA143" s="7" t="n"/>
      <c r="AB143" s="7" t="n"/>
      <c r="AC143" s="7" t="n"/>
    </row>
    <row r="144" ht="9.75" customHeight="1" s="12">
      <c r="A144" s="11" t="inlineStr">
        <is>
          <t>SO - 0006991</t>
        </is>
      </c>
      <c r="B144" s="11" t="inlineStr">
        <is>
          <t>In-Store</t>
        </is>
      </c>
      <c r="C144" s="11" t="inlineStr">
        <is>
          <t>WARE-XYS1001</t>
        </is>
      </c>
      <c r="D144" s="6" t="n">
        <v>43900</v>
      </c>
      <c r="E144" s="6" t="n">
        <v>44068</v>
      </c>
      <c r="F144" s="6" t="n">
        <v>44086</v>
      </c>
      <c r="G144" s="6" t="n">
        <v>44091</v>
      </c>
      <c r="H144" s="11" t="inlineStr">
        <is>
          <t>USD</t>
        </is>
      </c>
      <c r="I144" s="11" t="n">
        <v>9</v>
      </c>
      <c r="J144" s="11" t="n">
        <v>11</v>
      </c>
      <c r="K144" s="11" t="n">
        <v>46</v>
      </c>
      <c r="L144" s="11" t="n">
        <v>1</v>
      </c>
      <c r="M144" s="11" t="n">
        <v>3</v>
      </c>
      <c r="N144" s="11" t="n">
        <v>0.15</v>
      </c>
      <c r="O144" s="7" t="n">
        <v>1132.3</v>
      </c>
      <c r="P144" s="7" t="n">
        <v>894.5170000000001</v>
      </c>
      <c r="Q144" s="7">
        <f>text(E144,"ddd")</f>
        <v/>
      </c>
      <c r="R144" s="7">
        <f>G144-F144</f>
        <v/>
      </c>
      <c r="S144" s="7">
        <f>E144-D144</f>
        <v/>
      </c>
      <c r="T144" s="7">
        <f>O144*M144</f>
        <v/>
      </c>
      <c r="U144" s="7">
        <f>T144*N144</f>
        <v/>
      </c>
      <c r="V144" s="7">
        <f>T144-U144-(P144*M144)</f>
        <v/>
      </c>
      <c r="W144" s="7">
        <f>VLOOKUP(L144,'Products Sheet'!$A:$B,2,FALSE)</f>
        <v/>
      </c>
      <c r="X144" s="7" t="n"/>
      <c r="Y144" s="7" t="n"/>
      <c r="Z144" s="7" t="n"/>
      <c r="AA144" s="7" t="n"/>
      <c r="AB144" s="7" t="n"/>
      <c r="AC144" s="7" t="n"/>
    </row>
    <row r="145" ht="9.75" customHeight="1" s="12">
      <c r="A145" s="11" t="inlineStr">
        <is>
          <t>SO - 0007014</t>
        </is>
      </c>
      <c r="B145" s="11" t="inlineStr">
        <is>
          <t>Distributor</t>
        </is>
      </c>
      <c r="C145" s="11" t="inlineStr">
        <is>
          <t>WARE-XYS1001</t>
        </is>
      </c>
      <c r="D145" s="6" t="n">
        <v>44000</v>
      </c>
      <c r="E145" s="6" t="n">
        <v>44070</v>
      </c>
      <c r="F145" s="6" t="n">
        <v>44096</v>
      </c>
      <c r="G145" s="6" t="n">
        <v>44101</v>
      </c>
      <c r="H145" s="11" t="inlineStr">
        <is>
          <t>USD</t>
        </is>
      </c>
      <c r="I145" s="11" t="n">
        <v>24</v>
      </c>
      <c r="J145" s="11" t="n">
        <v>23</v>
      </c>
      <c r="K145" s="11" t="n">
        <v>26</v>
      </c>
      <c r="L145" s="11" t="n">
        <v>1</v>
      </c>
      <c r="M145" s="11" t="n">
        <v>8</v>
      </c>
      <c r="N145" s="11" t="n">
        <v>0.05</v>
      </c>
      <c r="O145" s="7" t="n">
        <v>1005</v>
      </c>
      <c r="P145" s="7" t="n">
        <v>502.5</v>
      </c>
      <c r="Q145" s="7">
        <f>text(E145,"ddd")</f>
        <v/>
      </c>
      <c r="R145" s="7">
        <f>G145-F145</f>
        <v/>
      </c>
      <c r="S145" s="7">
        <f>E145-D145</f>
        <v/>
      </c>
      <c r="T145" s="7">
        <f>O145*M145</f>
        <v/>
      </c>
      <c r="U145" s="7">
        <f>T145*N145</f>
        <v/>
      </c>
      <c r="V145" s="7">
        <f>T145-U145-(P145*M145)</f>
        <v/>
      </c>
      <c r="W145" s="7">
        <f>VLOOKUP(L145,'Products Sheet'!$A:$B,2,FALSE)</f>
        <v/>
      </c>
      <c r="X145" s="7" t="n"/>
      <c r="Y145" s="7" t="n"/>
      <c r="Z145" s="7" t="n"/>
      <c r="AA145" s="7" t="n"/>
      <c r="AB145" s="7" t="n"/>
      <c r="AC145" s="7" t="n"/>
    </row>
    <row r="146" ht="9.75" customHeight="1" s="12">
      <c r="A146" s="11" t="inlineStr">
        <is>
          <t>SO - 0007047</t>
        </is>
      </c>
      <c r="B146" s="11" t="inlineStr">
        <is>
          <t>Online</t>
        </is>
      </c>
      <c r="C146" s="11" t="inlineStr">
        <is>
          <t>WARE-NBV1002</t>
        </is>
      </c>
      <c r="D146" s="6" t="n">
        <v>43900</v>
      </c>
      <c r="E146" s="6" t="n">
        <v>44074</v>
      </c>
      <c r="F146" s="6" t="n">
        <v>44080</v>
      </c>
      <c r="G146" s="6" t="n">
        <v>44089</v>
      </c>
      <c r="H146" s="11" t="inlineStr">
        <is>
          <t>USD</t>
        </is>
      </c>
      <c r="I146" s="11" t="n">
        <v>19</v>
      </c>
      <c r="J146" s="11" t="n">
        <v>11</v>
      </c>
      <c r="K146" s="11" t="n">
        <v>63</v>
      </c>
      <c r="L146" s="11" t="n">
        <v>1</v>
      </c>
      <c r="M146" s="11" t="n">
        <v>1</v>
      </c>
      <c r="N146" s="11" t="n">
        <v>0.1</v>
      </c>
      <c r="O146" s="7" t="n">
        <v>174.2</v>
      </c>
      <c r="P146" s="7" t="n">
        <v>128.908</v>
      </c>
      <c r="Q146" s="7">
        <f>text(E146,"ddd")</f>
        <v/>
      </c>
      <c r="R146" s="7">
        <f>G146-F146</f>
        <v/>
      </c>
      <c r="S146" s="7">
        <f>E146-D146</f>
        <v/>
      </c>
      <c r="T146" s="7">
        <f>O146*M146</f>
        <v/>
      </c>
      <c r="U146" s="7">
        <f>T146*N146</f>
        <v/>
      </c>
      <c r="V146" s="7">
        <f>T146-U146-(P146*M146)</f>
        <v/>
      </c>
      <c r="W146" s="7">
        <f>VLOOKUP(L146,'Products Sheet'!$A:$B,2,FALSE)</f>
        <v/>
      </c>
      <c r="X146" s="7" t="n"/>
      <c r="Y146" s="7" t="n"/>
      <c r="Z146" s="7" t="n"/>
      <c r="AA146" s="7" t="n"/>
      <c r="AB146" s="7" t="n"/>
      <c r="AC146" s="7" t="n"/>
    </row>
    <row r="147" ht="9.75" customHeight="1" s="12">
      <c r="A147" s="11" t="inlineStr">
        <is>
          <t>SO - 0007077</t>
        </is>
      </c>
      <c r="B147" s="11" t="inlineStr">
        <is>
          <t>In-Store</t>
        </is>
      </c>
      <c r="C147" s="11" t="inlineStr">
        <is>
          <t>WARE-NMK1003</t>
        </is>
      </c>
      <c r="D147" s="6" t="n">
        <v>44000</v>
      </c>
      <c r="E147" s="6" t="n">
        <v>44078</v>
      </c>
      <c r="F147" s="6" t="n">
        <v>44093</v>
      </c>
      <c r="G147" s="6" t="n">
        <v>44102</v>
      </c>
      <c r="H147" s="11" t="inlineStr">
        <is>
          <t>USD</t>
        </is>
      </c>
      <c r="I147" s="11" t="n">
        <v>11</v>
      </c>
      <c r="J147" s="11" t="n">
        <v>37</v>
      </c>
      <c r="K147" s="11" t="n">
        <v>197</v>
      </c>
      <c r="L147" s="11" t="n">
        <v>1</v>
      </c>
      <c r="M147" s="11" t="n">
        <v>8</v>
      </c>
      <c r="N147" s="11" t="n">
        <v>0.075</v>
      </c>
      <c r="O147" s="7" t="n">
        <v>214.4</v>
      </c>
      <c r="P147" s="7" t="n">
        <v>167.232</v>
      </c>
      <c r="Q147" s="7">
        <f>text(E147,"ddd")</f>
        <v/>
      </c>
      <c r="R147" s="7">
        <f>G147-F147</f>
        <v/>
      </c>
      <c r="S147" s="7">
        <f>E147-D147</f>
        <v/>
      </c>
      <c r="T147" s="7">
        <f>O147*M147</f>
        <v/>
      </c>
      <c r="U147" s="7">
        <f>T147*N147</f>
        <v/>
      </c>
      <c r="V147" s="7">
        <f>T147-U147-(P147*M147)</f>
        <v/>
      </c>
      <c r="W147" s="7">
        <f>VLOOKUP(L147,'Products Sheet'!$A:$B,2,FALSE)</f>
        <v/>
      </c>
      <c r="X147" s="7" t="n"/>
      <c r="Y147" s="7" t="n"/>
      <c r="Z147" s="7" t="n"/>
      <c r="AA147" s="7" t="n"/>
      <c r="AB147" s="7" t="n"/>
      <c r="AC147" s="7" t="n"/>
    </row>
    <row r="148" ht="9.75" customHeight="1" s="12">
      <c r="A148" s="11" t="inlineStr">
        <is>
          <t>SO - 0007180</t>
        </is>
      </c>
      <c r="B148" s="11" t="inlineStr">
        <is>
          <t>In-Store</t>
        </is>
      </c>
      <c r="C148" s="11" t="inlineStr">
        <is>
          <t>WARE-MKL1006</t>
        </is>
      </c>
      <c r="D148" s="6" t="n">
        <v>44000</v>
      </c>
      <c r="E148" s="6" t="n">
        <v>44090</v>
      </c>
      <c r="F148" s="6" t="n">
        <v>44100</v>
      </c>
      <c r="G148" s="6" t="n">
        <v>44106</v>
      </c>
      <c r="H148" s="11" t="inlineStr">
        <is>
          <t>USD</t>
        </is>
      </c>
      <c r="I148" s="11" t="n">
        <v>9</v>
      </c>
      <c r="J148" s="11" t="n">
        <v>1</v>
      </c>
      <c r="K148" s="11" t="n">
        <v>352</v>
      </c>
      <c r="L148" s="11" t="n">
        <v>1</v>
      </c>
      <c r="M148" s="11" t="n">
        <v>1</v>
      </c>
      <c r="N148" s="11" t="n">
        <v>0.05</v>
      </c>
      <c r="O148" s="7" t="n">
        <v>1051.9</v>
      </c>
      <c r="P148" s="7" t="n">
        <v>841.5200000000001</v>
      </c>
      <c r="Q148" s="7">
        <f>text(E148,"ddd")</f>
        <v/>
      </c>
      <c r="R148" s="7">
        <f>G148-F148</f>
        <v/>
      </c>
      <c r="S148" s="7">
        <f>E148-D148</f>
        <v/>
      </c>
      <c r="T148" s="7">
        <f>O148*M148</f>
        <v/>
      </c>
      <c r="U148" s="7">
        <f>T148*N148</f>
        <v/>
      </c>
      <c r="V148" s="7">
        <f>T148-U148-(P148*M148)</f>
        <v/>
      </c>
      <c r="W148" s="7">
        <f>VLOOKUP(L148,'Products Sheet'!$A:$B,2,FALSE)</f>
        <v/>
      </c>
      <c r="X148" s="7" t="n"/>
      <c r="Y148" s="7" t="n"/>
      <c r="Z148" s="7" t="n"/>
      <c r="AA148" s="7" t="n"/>
      <c r="AB148" s="7" t="n"/>
      <c r="AC148" s="7" t="n"/>
    </row>
    <row r="149" ht="9.75" customHeight="1" s="12">
      <c r="A149" s="11" t="inlineStr">
        <is>
          <t>SO - 0007196</t>
        </is>
      </c>
      <c r="B149" s="11" t="inlineStr">
        <is>
          <t>In-Store</t>
        </is>
      </c>
      <c r="C149" s="11" t="inlineStr">
        <is>
          <t>WARE-XYS1001</t>
        </is>
      </c>
      <c r="D149" s="6" t="n">
        <v>44000</v>
      </c>
      <c r="E149" s="6" t="n">
        <v>44092</v>
      </c>
      <c r="F149" s="6" t="n">
        <v>44099</v>
      </c>
      <c r="G149" s="6" t="n">
        <v>44106</v>
      </c>
      <c r="H149" s="11" t="inlineStr">
        <is>
          <t>USD</t>
        </is>
      </c>
      <c r="I149" s="11" t="n">
        <v>3</v>
      </c>
      <c r="J149" s="11" t="n">
        <v>48</v>
      </c>
      <c r="K149" s="11" t="n">
        <v>15</v>
      </c>
      <c r="L149" s="11" t="n">
        <v>1</v>
      </c>
      <c r="M149" s="11" t="n">
        <v>1</v>
      </c>
      <c r="N149" s="11" t="n">
        <v>0.075</v>
      </c>
      <c r="O149" s="7" t="n">
        <v>174.2</v>
      </c>
      <c r="P149" s="7" t="n">
        <v>128.908</v>
      </c>
      <c r="Q149" s="7">
        <f>text(E149,"ddd")</f>
        <v/>
      </c>
      <c r="R149" s="7">
        <f>G149-F149</f>
        <v/>
      </c>
      <c r="S149" s="7">
        <f>E149-D149</f>
        <v/>
      </c>
      <c r="T149" s="7">
        <f>O149*M149</f>
        <v/>
      </c>
      <c r="U149" s="7">
        <f>T149*N149</f>
        <v/>
      </c>
      <c r="V149" s="7">
        <f>T149-U149-(P149*M149)</f>
        <v/>
      </c>
      <c r="W149" s="7">
        <f>VLOOKUP(L149,'Products Sheet'!$A:$B,2,FALSE)</f>
        <v/>
      </c>
      <c r="X149" s="7" t="n"/>
      <c r="Y149" s="7" t="n"/>
      <c r="Z149" s="7" t="n"/>
      <c r="AA149" s="7" t="n"/>
      <c r="AB149" s="7" t="n"/>
      <c r="AC149" s="7" t="n"/>
    </row>
    <row r="150" ht="9.75" customHeight="1" s="12">
      <c r="A150" s="11" t="inlineStr">
        <is>
          <t>SO - 0007240</t>
        </is>
      </c>
      <c r="B150" s="11" t="inlineStr">
        <is>
          <t>In-Store</t>
        </is>
      </c>
      <c r="C150" s="11" t="inlineStr">
        <is>
          <t>WARE-MKL1006</t>
        </is>
      </c>
      <c r="D150" s="6" t="n">
        <v>44000</v>
      </c>
      <c r="E150" s="6" t="n">
        <v>44096</v>
      </c>
      <c r="F150" s="6" t="n">
        <v>44122</v>
      </c>
      <c r="G150" s="6" t="n">
        <v>44127</v>
      </c>
      <c r="H150" s="11" t="inlineStr">
        <is>
          <t>USD</t>
        </is>
      </c>
      <c r="I150" s="11" t="n">
        <v>3</v>
      </c>
      <c r="J150" s="11" t="n">
        <v>38</v>
      </c>
      <c r="K150" s="11" t="n">
        <v>358</v>
      </c>
      <c r="L150" s="11" t="n">
        <v>1</v>
      </c>
      <c r="M150" s="11" t="n">
        <v>7</v>
      </c>
      <c r="N150" s="11" t="n">
        <v>0.075</v>
      </c>
      <c r="O150" s="7" t="n">
        <v>1038.5</v>
      </c>
      <c r="P150" s="7" t="n">
        <v>488.095</v>
      </c>
      <c r="Q150" s="7">
        <f>text(E150,"ddd")</f>
        <v/>
      </c>
      <c r="R150" s="7">
        <f>G150-F150</f>
        <v/>
      </c>
      <c r="S150" s="7">
        <f>E150-D150</f>
        <v/>
      </c>
      <c r="T150" s="7">
        <f>O150*M150</f>
        <v/>
      </c>
      <c r="U150" s="7">
        <f>T150*N150</f>
        <v/>
      </c>
      <c r="V150" s="7">
        <f>T150-U150-(P150*M150)</f>
        <v/>
      </c>
      <c r="W150" s="7">
        <f>VLOOKUP(L150,'Products Sheet'!$A:$B,2,FALSE)</f>
        <v/>
      </c>
      <c r="X150" s="7" t="n"/>
      <c r="Y150" s="7" t="n"/>
      <c r="Z150" s="7" t="n"/>
      <c r="AA150" s="7" t="n"/>
      <c r="AB150" s="7" t="n"/>
      <c r="AC150" s="7" t="n"/>
    </row>
    <row r="151" ht="9.75" customHeight="1" s="12">
      <c r="A151" s="11" t="inlineStr">
        <is>
          <t>SO - 0007241</t>
        </is>
      </c>
      <c r="B151" s="11" t="inlineStr">
        <is>
          <t>Online</t>
        </is>
      </c>
      <c r="C151" s="11" t="inlineStr">
        <is>
          <t>WARE-NBV1002</t>
        </is>
      </c>
      <c r="D151" s="6" t="n">
        <v>44000</v>
      </c>
      <c r="E151" s="6" t="n">
        <v>44096</v>
      </c>
      <c r="F151" s="6" t="n">
        <v>44110</v>
      </c>
      <c r="G151" s="6" t="n">
        <v>44116</v>
      </c>
      <c r="H151" s="11" t="inlineStr">
        <is>
          <t>USD</t>
        </is>
      </c>
      <c r="I151" s="11" t="n">
        <v>13</v>
      </c>
      <c r="J151" s="11" t="n">
        <v>28</v>
      </c>
      <c r="K151" s="11" t="n">
        <v>86</v>
      </c>
      <c r="L151" s="11" t="n">
        <v>1</v>
      </c>
      <c r="M151" s="11" t="n">
        <v>3</v>
      </c>
      <c r="N151" s="11" t="n">
        <v>0.05</v>
      </c>
      <c r="O151" s="7" t="n">
        <v>2010</v>
      </c>
      <c r="P151" s="7" t="n">
        <v>964.8</v>
      </c>
      <c r="Q151" s="7">
        <f>text(E151,"ddd")</f>
        <v/>
      </c>
      <c r="R151" s="7">
        <f>G151-F151</f>
        <v/>
      </c>
      <c r="S151" s="7">
        <f>E151-D151</f>
        <v/>
      </c>
      <c r="T151" s="7">
        <f>O151*M151</f>
        <v/>
      </c>
      <c r="U151" s="7">
        <f>T151*N151</f>
        <v/>
      </c>
      <c r="V151" s="7">
        <f>T151-U151-(P151*M151)</f>
        <v/>
      </c>
      <c r="W151" s="7">
        <f>VLOOKUP(L151,'Products Sheet'!$A:$B,2,FALSE)</f>
        <v/>
      </c>
      <c r="X151" s="7" t="n"/>
      <c r="Y151" s="7" t="n"/>
      <c r="Z151" s="7" t="n"/>
      <c r="AA151" s="7" t="n"/>
      <c r="AB151" s="7" t="n"/>
      <c r="AC151" s="7" t="n"/>
    </row>
    <row r="152" ht="9.75" customHeight="1" s="12">
      <c r="A152" s="11" t="inlineStr">
        <is>
          <t>SO - 0007331</t>
        </is>
      </c>
      <c r="B152" s="11" t="inlineStr">
        <is>
          <t>In-Store</t>
        </is>
      </c>
      <c r="C152" s="11" t="inlineStr">
        <is>
          <t>WARE-UHY1004</t>
        </is>
      </c>
      <c r="D152" s="6" t="n">
        <v>44000</v>
      </c>
      <c r="E152" s="6" t="n">
        <v>44107</v>
      </c>
      <c r="F152" s="6" t="n">
        <v>44121</v>
      </c>
      <c r="G152" s="6" t="n">
        <v>44127</v>
      </c>
      <c r="H152" s="11" t="inlineStr">
        <is>
          <t>USD</t>
        </is>
      </c>
      <c r="I152" s="11" t="n">
        <v>8</v>
      </c>
      <c r="J152" s="11" t="n">
        <v>42</v>
      </c>
      <c r="K152" s="11" t="n">
        <v>224</v>
      </c>
      <c r="L152" s="11" t="n">
        <v>1</v>
      </c>
      <c r="M152" s="11" t="n">
        <v>1</v>
      </c>
      <c r="N152" s="11" t="n">
        <v>0.05</v>
      </c>
      <c r="O152" s="7" t="n">
        <v>1031.8</v>
      </c>
      <c r="P152" s="7" t="n">
        <v>546.854</v>
      </c>
      <c r="Q152" s="7">
        <f>text(E152,"ddd")</f>
        <v/>
      </c>
      <c r="R152" s="7">
        <f>G152-F152</f>
        <v/>
      </c>
      <c r="S152" s="7">
        <f>E152-D152</f>
        <v/>
      </c>
      <c r="T152" s="7">
        <f>O152*M152</f>
        <v/>
      </c>
      <c r="U152" s="7">
        <f>T152*N152</f>
        <v/>
      </c>
      <c r="V152" s="7">
        <f>T152-U152-(P152*M152)</f>
        <v/>
      </c>
      <c r="W152" s="7">
        <f>VLOOKUP(L152,'Products Sheet'!$A:$B,2,FALSE)</f>
        <v/>
      </c>
      <c r="X152" s="7" t="n"/>
      <c r="Y152" s="7" t="n"/>
      <c r="Z152" s="7" t="n"/>
      <c r="AA152" s="7" t="n"/>
      <c r="AB152" s="7" t="n"/>
      <c r="AC152" s="7" t="n"/>
    </row>
    <row r="153" ht="9.75" customHeight="1" s="12">
      <c r="A153" s="11" t="inlineStr">
        <is>
          <t>SO - 0007455</t>
        </is>
      </c>
      <c r="B153" s="11" t="inlineStr">
        <is>
          <t>In-Store</t>
        </is>
      </c>
      <c r="C153" s="11" t="inlineStr">
        <is>
          <t>WARE-PUJ1005</t>
        </is>
      </c>
      <c r="D153" s="6" t="n">
        <v>44000</v>
      </c>
      <c r="E153" s="6" t="n">
        <v>44122</v>
      </c>
      <c r="F153" s="6" t="n">
        <v>44131</v>
      </c>
      <c r="G153" s="6" t="n">
        <v>44138</v>
      </c>
      <c r="H153" s="11" t="inlineStr">
        <is>
          <t>USD</t>
        </is>
      </c>
      <c r="I153" s="11" t="n">
        <v>6</v>
      </c>
      <c r="J153" s="11" t="n">
        <v>45</v>
      </c>
      <c r="K153" s="11" t="n">
        <v>325</v>
      </c>
      <c r="L153" s="11" t="n">
        <v>1</v>
      </c>
      <c r="M153" s="11" t="n">
        <v>1</v>
      </c>
      <c r="N153" s="11" t="n">
        <v>0.2</v>
      </c>
      <c r="O153" s="7" t="n">
        <v>1045.2</v>
      </c>
      <c r="P153" s="7" t="n">
        <v>449.436</v>
      </c>
      <c r="Q153" s="7">
        <f>text(E153,"ddd")</f>
        <v/>
      </c>
      <c r="R153" s="7">
        <f>G153-F153</f>
        <v/>
      </c>
      <c r="S153" s="7">
        <f>E153-D153</f>
        <v/>
      </c>
      <c r="T153" s="7">
        <f>O153*M153</f>
        <v/>
      </c>
      <c r="U153" s="7">
        <f>T153*N153</f>
        <v/>
      </c>
      <c r="V153" s="7">
        <f>T153-U153-(P153*M153)</f>
        <v/>
      </c>
      <c r="W153" s="7">
        <f>VLOOKUP(L153,'Products Sheet'!$A:$B,2,FALSE)</f>
        <v/>
      </c>
      <c r="X153" s="7" t="n"/>
      <c r="Y153" s="7" t="n"/>
      <c r="Z153" s="7" t="n"/>
      <c r="AA153" s="7" t="n"/>
      <c r="AB153" s="7" t="n"/>
      <c r="AC153" s="7" t="n"/>
    </row>
    <row r="154" ht="9.75" customHeight="1" s="12">
      <c r="A154" s="11" t="inlineStr">
        <is>
          <t>SO - 0007501</t>
        </is>
      </c>
      <c r="B154" s="11" t="inlineStr">
        <is>
          <t>Online</t>
        </is>
      </c>
      <c r="C154" s="11" t="inlineStr">
        <is>
          <t>WARE-UHY1004</t>
        </is>
      </c>
      <c r="D154" s="6" t="n">
        <v>44000</v>
      </c>
      <c r="E154" s="6" t="n">
        <v>44127</v>
      </c>
      <c r="F154" s="6" t="n">
        <v>44142</v>
      </c>
      <c r="G154" s="6" t="n">
        <v>44149</v>
      </c>
      <c r="H154" s="11" t="inlineStr">
        <is>
          <t>USD</t>
        </is>
      </c>
      <c r="I154" s="11" t="n">
        <v>16</v>
      </c>
      <c r="J154" s="11" t="n">
        <v>32</v>
      </c>
      <c r="K154" s="11" t="n">
        <v>230</v>
      </c>
      <c r="L154" s="11" t="n">
        <v>1</v>
      </c>
      <c r="M154" s="11" t="n">
        <v>3</v>
      </c>
      <c r="N154" s="11" t="n">
        <v>0.4</v>
      </c>
      <c r="O154" s="7" t="n">
        <v>3959.7</v>
      </c>
      <c r="P154" s="7" t="n">
        <v>2098.641</v>
      </c>
      <c r="Q154" s="7">
        <f>text(E154,"ddd")</f>
        <v/>
      </c>
      <c r="R154" s="7">
        <f>G154-F154</f>
        <v/>
      </c>
      <c r="S154" s="7">
        <f>E154-D154</f>
        <v/>
      </c>
      <c r="T154" s="7">
        <f>O154*M154</f>
        <v/>
      </c>
      <c r="U154" s="7">
        <f>T154*N154</f>
        <v/>
      </c>
      <c r="V154" s="7">
        <f>T154-U154-(P154*M154)</f>
        <v/>
      </c>
      <c r="W154" s="7">
        <f>VLOOKUP(L154,'Products Sheet'!$A:$B,2,FALSE)</f>
        <v/>
      </c>
      <c r="X154" s="7" t="n"/>
      <c r="Y154" s="7" t="n"/>
      <c r="Z154" s="7" t="n"/>
      <c r="AA154" s="7" t="n"/>
      <c r="AB154" s="7" t="n"/>
      <c r="AC154" s="7" t="n"/>
    </row>
    <row r="155" ht="9.75" customHeight="1" s="12">
      <c r="A155" s="11" t="inlineStr">
        <is>
          <t>SO - 0007592</t>
        </is>
      </c>
      <c r="B155" s="11" t="inlineStr">
        <is>
          <t>In-Store</t>
        </is>
      </c>
      <c r="C155" s="11" t="inlineStr">
        <is>
          <t>WARE-PUJ1005</t>
        </is>
      </c>
      <c r="D155" s="6" t="n">
        <v>44000</v>
      </c>
      <c r="E155" s="6" t="n">
        <v>44136</v>
      </c>
      <c r="F155" s="6" t="n">
        <v>44142</v>
      </c>
      <c r="G155" s="6" t="n">
        <v>44150</v>
      </c>
      <c r="H155" s="11" t="inlineStr">
        <is>
          <t>USD</t>
        </is>
      </c>
      <c r="I155" s="11" t="n">
        <v>5</v>
      </c>
      <c r="J155" s="11" t="n">
        <v>42</v>
      </c>
      <c r="K155" s="11" t="n">
        <v>328</v>
      </c>
      <c r="L155" s="11" t="n">
        <v>1</v>
      </c>
      <c r="M155" s="11" t="n">
        <v>4</v>
      </c>
      <c r="N155" s="11" t="n">
        <v>0.2</v>
      </c>
      <c r="O155" s="7" t="n">
        <v>3973.1</v>
      </c>
      <c r="P155" s="7" t="n">
        <v>2185.205</v>
      </c>
      <c r="Q155" s="7">
        <f>text(E155,"ddd")</f>
        <v/>
      </c>
      <c r="R155" s="7">
        <f>G155-F155</f>
        <v/>
      </c>
      <c r="S155" s="7">
        <f>E155-D155</f>
        <v/>
      </c>
      <c r="T155" s="7">
        <f>O155*M155</f>
        <v/>
      </c>
      <c r="U155" s="7">
        <f>T155*N155</f>
        <v/>
      </c>
      <c r="V155" s="7">
        <f>T155-U155-(P155*M155)</f>
        <v/>
      </c>
      <c r="W155" s="7">
        <f>VLOOKUP(L155,'Products Sheet'!$A:$B,2,FALSE)</f>
        <v/>
      </c>
      <c r="X155" s="7" t="n"/>
      <c r="Y155" s="7" t="n"/>
      <c r="Z155" s="7" t="n"/>
      <c r="AA155" s="7" t="n"/>
      <c r="AB155" s="7" t="n"/>
      <c r="AC155" s="7" t="n"/>
    </row>
    <row r="156" ht="9.75" customHeight="1" s="12">
      <c r="A156" s="11" t="inlineStr">
        <is>
          <t>SO - 0007651</t>
        </is>
      </c>
      <c r="B156" s="11" t="inlineStr">
        <is>
          <t>Online</t>
        </is>
      </c>
      <c r="C156" s="11" t="inlineStr">
        <is>
          <t>WARE-NBV1002</t>
        </is>
      </c>
      <c r="D156" s="6" t="n">
        <v>44000</v>
      </c>
      <c r="E156" s="6" t="n">
        <v>44144</v>
      </c>
      <c r="F156" s="6" t="n">
        <v>44160</v>
      </c>
      <c r="G156" s="6" t="n">
        <v>44165</v>
      </c>
      <c r="H156" s="11" t="inlineStr">
        <is>
          <t>USD</t>
        </is>
      </c>
      <c r="I156" s="11" t="n">
        <v>18</v>
      </c>
      <c r="J156" s="11" t="n">
        <v>40</v>
      </c>
      <c r="K156" s="11" t="n">
        <v>80</v>
      </c>
      <c r="L156" s="11" t="n">
        <v>1</v>
      </c>
      <c r="M156" s="11" t="n">
        <v>7</v>
      </c>
      <c r="N156" s="11" t="n">
        <v>0.2</v>
      </c>
      <c r="O156" s="7" t="n">
        <v>194.3</v>
      </c>
      <c r="P156" s="7" t="n">
        <v>108.808</v>
      </c>
      <c r="Q156" s="7">
        <f>text(E156,"ddd")</f>
        <v/>
      </c>
      <c r="R156" s="7">
        <f>G156-F156</f>
        <v/>
      </c>
      <c r="S156" s="7">
        <f>E156-D156</f>
        <v/>
      </c>
      <c r="T156" s="7">
        <f>O156*M156</f>
        <v/>
      </c>
      <c r="U156" s="7">
        <f>T156*N156</f>
        <v/>
      </c>
      <c r="V156" s="7">
        <f>T156-U156-(P156*M156)</f>
        <v/>
      </c>
      <c r="W156" s="7">
        <f>VLOOKUP(L156,'Products Sheet'!$A:$B,2,FALSE)</f>
        <v/>
      </c>
      <c r="X156" s="7" t="n"/>
      <c r="Y156" s="7" t="n"/>
      <c r="Z156" s="7" t="n"/>
      <c r="AA156" s="7" t="n"/>
      <c r="AB156" s="7" t="n"/>
      <c r="AC156" s="7" t="n"/>
    </row>
    <row r="157" ht="9.75" customHeight="1" s="12">
      <c r="A157" s="11" t="inlineStr">
        <is>
          <t>SO - 0007668</t>
        </is>
      </c>
      <c r="B157" s="11" t="inlineStr">
        <is>
          <t>Online</t>
        </is>
      </c>
      <c r="C157" s="11" t="inlineStr">
        <is>
          <t>WARE-MKL1006</t>
        </is>
      </c>
      <c r="D157" s="6" t="n">
        <v>44000</v>
      </c>
      <c r="E157" s="6" t="n">
        <v>44146</v>
      </c>
      <c r="F157" s="6" t="n">
        <v>44164</v>
      </c>
      <c r="G157" s="6" t="n">
        <v>44169</v>
      </c>
      <c r="H157" s="11" t="inlineStr">
        <is>
          <t>USD</t>
        </is>
      </c>
      <c r="I157" s="11" t="n">
        <v>19</v>
      </c>
      <c r="J157" s="11" t="n">
        <v>4</v>
      </c>
      <c r="K157" s="11" t="n">
        <v>367</v>
      </c>
      <c r="L157" s="11" t="n">
        <v>1</v>
      </c>
      <c r="M157" s="11" t="n">
        <v>6</v>
      </c>
      <c r="N157" s="11" t="n">
        <v>0.05</v>
      </c>
      <c r="O157" s="7" t="n">
        <v>3959.7</v>
      </c>
      <c r="P157" s="7" t="n">
        <v>2138.238</v>
      </c>
      <c r="Q157" s="7">
        <f>text(E157,"ddd")</f>
        <v/>
      </c>
      <c r="R157" s="7">
        <f>G157-F157</f>
        <v/>
      </c>
      <c r="S157" s="7">
        <f>E157-D157</f>
        <v/>
      </c>
      <c r="T157" s="7">
        <f>O157*M157</f>
        <v/>
      </c>
      <c r="U157" s="7">
        <f>T157*N157</f>
        <v/>
      </c>
      <c r="V157" s="7">
        <f>T157-U157-(P157*M157)</f>
        <v/>
      </c>
      <c r="W157" s="7">
        <f>VLOOKUP(L157,'Products Sheet'!$A:$B,2,FALSE)</f>
        <v/>
      </c>
      <c r="X157" s="7" t="n"/>
      <c r="Y157" s="7" t="n"/>
      <c r="Z157" s="7" t="n"/>
      <c r="AA157" s="7" t="n"/>
      <c r="AB157" s="7" t="n"/>
      <c r="AC157" s="7" t="n"/>
    </row>
    <row r="158" ht="9.75" customHeight="1" s="12">
      <c r="A158" s="11" t="inlineStr">
        <is>
          <t>SO - 0007770</t>
        </is>
      </c>
      <c r="B158" s="11" t="inlineStr">
        <is>
          <t>Wholesale</t>
        </is>
      </c>
      <c r="C158" s="11" t="inlineStr">
        <is>
          <t>WARE-XYS1001</t>
        </is>
      </c>
      <c r="D158" s="6" t="n">
        <v>44100</v>
      </c>
      <c r="E158" s="6" t="n">
        <v>44156</v>
      </c>
      <c r="F158" s="6" t="n">
        <v>44181</v>
      </c>
      <c r="G158" s="6" t="n">
        <v>44187</v>
      </c>
      <c r="H158" s="11" t="inlineStr">
        <is>
          <t>USD</t>
        </is>
      </c>
      <c r="I158" s="11" t="n">
        <v>27</v>
      </c>
      <c r="J158" s="11" t="n">
        <v>26</v>
      </c>
      <c r="K158" s="11" t="n">
        <v>47</v>
      </c>
      <c r="L158" s="11" t="n">
        <v>1</v>
      </c>
      <c r="M158" s="11" t="n">
        <v>8</v>
      </c>
      <c r="N158" s="11" t="n">
        <v>0.1</v>
      </c>
      <c r="O158" s="7" t="n">
        <v>2391.9</v>
      </c>
      <c r="P158" s="7" t="n">
        <v>956.7600000000001</v>
      </c>
      <c r="Q158" s="7">
        <f>text(E158,"ddd")</f>
        <v/>
      </c>
      <c r="R158" s="7">
        <f>G158-F158</f>
        <v/>
      </c>
      <c r="S158" s="7">
        <f>E158-D158</f>
        <v/>
      </c>
      <c r="T158" s="7">
        <f>O158*M158</f>
        <v/>
      </c>
      <c r="U158" s="7">
        <f>T158*N158</f>
        <v/>
      </c>
      <c r="V158" s="7">
        <f>T158-U158-(P158*M158)</f>
        <v/>
      </c>
      <c r="W158" s="7">
        <f>VLOOKUP(L158,'Products Sheet'!$A:$B,2,FALSE)</f>
        <v/>
      </c>
      <c r="X158" s="7" t="n"/>
      <c r="Y158" s="7" t="n"/>
      <c r="Z158" s="7" t="n"/>
      <c r="AA158" s="7" t="n"/>
      <c r="AB158" s="7" t="n"/>
      <c r="AC158" s="7" t="n"/>
    </row>
    <row r="159" ht="9.75" customHeight="1" s="12">
      <c r="A159" s="11" t="inlineStr">
        <is>
          <t>SO - 0007799</t>
        </is>
      </c>
      <c r="B159" s="11" t="inlineStr">
        <is>
          <t>Distributor</t>
        </is>
      </c>
      <c r="C159" s="11" t="inlineStr">
        <is>
          <t>WARE-PUJ1005</t>
        </is>
      </c>
      <c r="D159" s="6" t="n">
        <v>44000</v>
      </c>
      <c r="E159" s="6" t="n">
        <v>44159</v>
      </c>
      <c r="F159" s="6" t="n">
        <v>44170</v>
      </c>
      <c r="G159" s="6" t="n">
        <v>44171</v>
      </c>
      <c r="H159" s="11" t="inlineStr">
        <is>
          <t>USD</t>
        </is>
      </c>
      <c r="I159" s="11" t="n">
        <v>21</v>
      </c>
      <c r="J159" s="11" t="n">
        <v>13</v>
      </c>
      <c r="K159" s="11" t="n">
        <v>263</v>
      </c>
      <c r="L159" s="11" t="n">
        <v>1</v>
      </c>
      <c r="M159" s="11" t="n">
        <v>3</v>
      </c>
      <c r="N159" s="11" t="n">
        <v>0.075</v>
      </c>
      <c r="O159" s="7" t="n">
        <v>1112.2</v>
      </c>
      <c r="P159" s="7" t="n">
        <v>633.954</v>
      </c>
      <c r="Q159" s="7">
        <f>text(E159,"ddd")</f>
        <v/>
      </c>
      <c r="R159" s="7">
        <f>G159-F159</f>
        <v/>
      </c>
      <c r="S159" s="7">
        <f>E159-D159</f>
        <v/>
      </c>
      <c r="T159" s="7">
        <f>O159*M159</f>
        <v/>
      </c>
      <c r="U159" s="7">
        <f>T159*N159</f>
        <v/>
      </c>
      <c r="V159" s="7">
        <f>T159-U159-(P159*M159)</f>
        <v/>
      </c>
      <c r="W159" s="7">
        <f>VLOOKUP(L159,'Products Sheet'!$A:$B,2,FALSE)</f>
        <v/>
      </c>
      <c r="X159" s="7" t="n"/>
      <c r="Y159" s="7" t="n"/>
      <c r="Z159" s="7" t="n"/>
      <c r="AA159" s="7" t="n"/>
      <c r="AB159" s="7" t="n"/>
      <c r="AC159" s="7" t="n"/>
    </row>
    <row r="160" ht="9.75" customHeight="1" s="12">
      <c r="A160" s="11" t="inlineStr">
        <is>
          <t>SO - 0007837</t>
        </is>
      </c>
      <c r="B160" s="11" t="inlineStr">
        <is>
          <t>In-Store</t>
        </is>
      </c>
      <c r="C160" s="11" t="inlineStr">
        <is>
          <t>WARE-UHY1004</t>
        </is>
      </c>
      <c r="D160" s="6" t="n">
        <v>44100</v>
      </c>
      <c r="E160" s="6" t="n">
        <v>44164</v>
      </c>
      <c r="F160" s="6" t="n">
        <v>44190</v>
      </c>
      <c r="G160" s="6" t="n">
        <v>44197</v>
      </c>
      <c r="H160" s="11" t="inlineStr">
        <is>
          <t>USD</t>
        </is>
      </c>
      <c r="I160" s="11" t="n">
        <v>11</v>
      </c>
      <c r="J160" s="11" t="n">
        <v>4</v>
      </c>
      <c r="K160" s="11" t="n">
        <v>246</v>
      </c>
      <c r="L160" s="11" t="n">
        <v>1</v>
      </c>
      <c r="M160" s="11" t="n">
        <v>7</v>
      </c>
      <c r="N160" s="11" t="n">
        <v>0.05</v>
      </c>
      <c r="O160" s="7" t="n">
        <v>2546</v>
      </c>
      <c r="P160" s="7" t="n">
        <v>1171.16</v>
      </c>
      <c r="Q160" s="7">
        <f>text(E160,"ddd")</f>
        <v/>
      </c>
      <c r="R160" s="7">
        <f>G160-F160</f>
        <v/>
      </c>
      <c r="S160" s="7">
        <f>E160-D160</f>
        <v/>
      </c>
      <c r="T160" s="7">
        <f>O160*M160</f>
        <v/>
      </c>
      <c r="U160" s="7">
        <f>T160*N160</f>
        <v/>
      </c>
      <c r="V160" s="7">
        <f>T160-U160-(P160*M160)</f>
        <v/>
      </c>
      <c r="W160" s="7">
        <f>VLOOKUP(L160,'Products Sheet'!$A:$B,2,FALSE)</f>
        <v/>
      </c>
      <c r="X160" s="7" t="n"/>
      <c r="Y160" s="7" t="n"/>
      <c r="Z160" s="7" t="n"/>
      <c r="AA160" s="7" t="n"/>
      <c r="AB160" s="7" t="n"/>
      <c r="AC160" s="7" t="n"/>
    </row>
    <row r="161" ht="9.75" customHeight="1" s="12">
      <c r="A161" s="11" t="inlineStr">
        <is>
          <t>SO - 0007896</t>
        </is>
      </c>
      <c r="B161" s="11" t="inlineStr">
        <is>
          <t>Wholesale</t>
        </is>
      </c>
      <c r="C161" s="11" t="inlineStr">
        <is>
          <t>WARE-NMK1003</t>
        </is>
      </c>
      <c r="D161" s="6" t="n">
        <v>44100</v>
      </c>
      <c r="E161" s="6" t="n">
        <v>44172</v>
      </c>
      <c r="F161" s="6" t="n">
        <v>44192</v>
      </c>
      <c r="G161" s="6" t="n">
        <v>44195</v>
      </c>
      <c r="H161" s="11" t="inlineStr">
        <is>
          <t>USD</t>
        </is>
      </c>
      <c r="I161" s="11" t="n">
        <v>28</v>
      </c>
      <c r="J161" s="11" t="n">
        <v>40</v>
      </c>
      <c r="K161" s="11" t="n">
        <v>135</v>
      </c>
      <c r="L161" s="11" t="n">
        <v>1</v>
      </c>
      <c r="M161" s="11" t="n">
        <v>8</v>
      </c>
      <c r="N161" s="11" t="n">
        <v>0.075</v>
      </c>
      <c r="O161" s="7" t="n">
        <v>2257.9</v>
      </c>
      <c r="P161" s="7" t="n">
        <v>1716.004</v>
      </c>
      <c r="Q161" s="7">
        <f>text(E161,"ddd")</f>
        <v/>
      </c>
      <c r="R161" s="7">
        <f>G161-F161</f>
        <v/>
      </c>
      <c r="S161" s="7">
        <f>E161-D161</f>
        <v/>
      </c>
      <c r="T161" s="7">
        <f>O161*M161</f>
        <v/>
      </c>
      <c r="U161" s="7">
        <f>T161*N161</f>
        <v/>
      </c>
      <c r="V161" s="7">
        <f>T161-U161-(P161*M161)</f>
        <v/>
      </c>
      <c r="W161" s="7">
        <f>VLOOKUP(L161,'Products Sheet'!$A:$B,2,FALSE)</f>
        <v/>
      </c>
      <c r="X161" s="7" t="n"/>
      <c r="Y161" s="7" t="n"/>
      <c r="Z161" s="7" t="n"/>
      <c r="AA161" s="7" t="n"/>
      <c r="AB161" s="7" t="n"/>
      <c r="AC161" s="7" t="n"/>
    </row>
    <row r="162" ht="9.75" customHeight="1" s="12">
      <c r="A162" s="11" t="inlineStr">
        <is>
          <t>SO - 0007984</t>
        </is>
      </c>
      <c r="B162" s="11" t="inlineStr">
        <is>
          <t>In-Store</t>
        </is>
      </c>
      <c r="C162" s="11" t="inlineStr">
        <is>
          <t>WARE-NMK1003</t>
        </is>
      </c>
      <c r="D162" s="6" t="n">
        <v>44100</v>
      </c>
      <c r="E162" s="6" t="n">
        <v>44183</v>
      </c>
      <c r="F162" s="6" t="n">
        <v>44206</v>
      </c>
      <c r="G162" s="6" t="n">
        <v>44210</v>
      </c>
      <c r="H162" s="11" t="inlineStr">
        <is>
          <t>USD</t>
        </is>
      </c>
      <c r="I162" s="11" t="n">
        <v>7</v>
      </c>
      <c r="J162" s="11" t="n">
        <v>13</v>
      </c>
      <c r="K162" s="11" t="n">
        <v>140</v>
      </c>
      <c r="L162" s="11" t="n">
        <v>1</v>
      </c>
      <c r="M162" s="11" t="n">
        <v>3</v>
      </c>
      <c r="N162" s="11" t="n">
        <v>0.3</v>
      </c>
      <c r="O162" s="7" t="n">
        <v>3899.4</v>
      </c>
      <c r="P162" s="7" t="n">
        <v>1949.7</v>
      </c>
      <c r="Q162" s="7">
        <f>text(E162,"ddd")</f>
        <v/>
      </c>
      <c r="R162" s="7">
        <f>G162-F162</f>
        <v/>
      </c>
      <c r="S162" s="7">
        <f>E162-D162</f>
        <v/>
      </c>
      <c r="T162" s="7">
        <f>O162*M162</f>
        <v/>
      </c>
      <c r="U162" s="7">
        <f>T162*N162</f>
        <v/>
      </c>
      <c r="V162" s="7">
        <f>T162-U162-(P162*M162)</f>
        <v/>
      </c>
      <c r="W162" s="7">
        <f>VLOOKUP(L162,'Products Sheet'!$A:$B,2,FALSE)</f>
        <v/>
      </c>
      <c r="X162" s="7" t="n"/>
      <c r="Y162" s="7" t="n"/>
      <c r="Z162" s="7" t="n"/>
      <c r="AA162" s="7" t="n"/>
      <c r="AB162" s="7" t="n"/>
      <c r="AC162" s="7" t="n"/>
    </row>
    <row r="163" ht="9.75" customHeight="1" s="12">
      <c r="A163" s="11" t="inlineStr">
        <is>
          <t>SO - 0008044</t>
        </is>
      </c>
      <c r="B163" s="11" t="inlineStr">
        <is>
          <t>Distributor</t>
        </is>
      </c>
      <c r="C163" s="11" t="inlineStr">
        <is>
          <t>WARE-NMK1003</t>
        </is>
      </c>
      <c r="D163" s="6" t="n">
        <v>44100</v>
      </c>
      <c r="E163" s="6" t="n">
        <v>44190</v>
      </c>
      <c r="F163" s="6" t="n">
        <v>44213</v>
      </c>
      <c r="G163" s="6" t="n">
        <v>44214</v>
      </c>
      <c r="H163" s="11" t="inlineStr">
        <is>
          <t>USD</t>
        </is>
      </c>
      <c r="I163" s="11" t="n">
        <v>24</v>
      </c>
      <c r="J163" s="11" t="n">
        <v>36</v>
      </c>
      <c r="K163" s="11" t="n">
        <v>166</v>
      </c>
      <c r="L163" s="11" t="n">
        <v>1</v>
      </c>
      <c r="M163" s="11" t="n">
        <v>8</v>
      </c>
      <c r="N163" s="11" t="n">
        <v>0.15</v>
      </c>
      <c r="O163" s="7" t="n">
        <v>2485.7</v>
      </c>
      <c r="P163" s="7" t="n">
        <v>1342.278</v>
      </c>
      <c r="Q163" s="7">
        <f>text(E163,"ddd")</f>
        <v/>
      </c>
      <c r="R163" s="7">
        <f>G163-F163</f>
        <v/>
      </c>
      <c r="S163" s="7">
        <f>E163-D163</f>
        <v/>
      </c>
      <c r="T163" s="7">
        <f>O163*M163</f>
        <v/>
      </c>
      <c r="U163" s="7">
        <f>T163*N163</f>
        <v/>
      </c>
      <c r="V163" s="7">
        <f>T163-U163-(P163*M163)</f>
        <v/>
      </c>
      <c r="W163" s="7">
        <f>VLOOKUP(L163,'Products Sheet'!$A:$B,2,FALSE)</f>
        <v/>
      </c>
      <c r="X163" s="7" t="n"/>
      <c r="Y163" s="7" t="n"/>
      <c r="Z163" s="7" t="n"/>
      <c r="AA163" s="7" t="n"/>
      <c r="AB163" s="7" t="n"/>
      <c r="AC163" s="7" t="n"/>
    </row>
    <row r="164" ht="9.75" customHeight="1" s="12">
      <c r="A164" s="11" t="inlineStr">
        <is>
          <t>SO - 000141</t>
        </is>
      </c>
      <c r="B164" s="11" t="inlineStr">
        <is>
          <t>In-Store</t>
        </is>
      </c>
      <c r="C164" s="11" t="inlineStr">
        <is>
          <t>WARE-XYS1001</t>
        </is>
      </c>
      <c r="D164" s="6" t="n">
        <v>43100</v>
      </c>
      <c r="E164" s="6" t="n">
        <v>43254</v>
      </c>
      <c r="F164" s="6" t="n">
        <v>43266</v>
      </c>
      <c r="G164" s="6" t="n">
        <v>43268</v>
      </c>
      <c r="H164" s="11" t="inlineStr">
        <is>
          <t>USD</t>
        </is>
      </c>
      <c r="I164" s="11" t="n">
        <v>7</v>
      </c>
      <c r="J164" s="11" t="n">
        <v>26</v>
      </c>
      <c r="K164" s="11" t="n">
        <v>40</v>
      </c>
      <c r="L164" s="11" t="n">
        <v>2</v>
      </c>
      <c r="M164" s="11" t="n">
        <v>7</v>
      </c>
      <c r="N164" s="11" t="n">
        <v>0.05</v>
      </c>
      <c r="O164" s="7" t="n">
        <v>2405.3</v>
      </c>
      <c r="P164" s="7" t="n">
        <v>1587.498</v>
      </c>
      <c r="Q164" s="7">
        <f>text(E164,"ddd")</f>
        <v/>
      </c>
      <c r="R164" s="7">
        <f>G164-F164</f>
        <v/>
      </c>
      <c r="S164" s="7">
        <f>E164-D164</f>
        <v/>
      </c>
      <c r="T164" s="7">
        <f>O164*M164</f>
        <v/>
      </c>
      <c r="U164" s="7">
        <f>T164*N164</f>
        <v/>
      </c>
      <c r="V164" s="7">
        <f>T164-U164-(P164*M164)</f>
        <v/>
      </c>
      <c r="W164" s="7">
        <f>VLOOKUP(L164,'Products Sheet'!$A:$B,2,FALSE)</f>
        <v/>
      </c>
      <c r="X164" s="7" t="n"/>
      <c r="Y164" s="7" t="n"/>
      <c r="Z164" s="7" t="n"/>
      <c r="AA164" s="7" t="n"/>
      <c r="AB164" s="7" t="n"/>
      <c r="AC164" s="7" t="n"/>
    </row>
    <row r="165" ht="9.75" customHeight="1" s="12">
      <c r="A165" s="11" t="inlineStr">
        <is>
          <t>SO - 000223</t>
        </is>
      </c>
      <c r="B165" s="11" t="inlineStr">
        <is>
          <t>Online</t>
        </is>
      </c>
      <c r="C165" s="11" t="inlineStr">
        <is>
          <t>WARE-NMK1003</t>
        </is>
      </c>
      <c r="D165" s="6" t="n">
        <v>43100</v>
      </c>
      <c r="E165" s="6" t="n">
        <v>43265</v>
      </c>
      <c r="F165" s="6" t="n">
        <v>43291</v>
      </c>
      <c r="G165" s="6" t="n">
        <v>43295</v>
      </c>
      <c r="H165" s="11" t="inlineStr">
        <is>
          <t>USD</t>
        </is>
      </c>
      <c r="I165" s="11" t="n">
        <v>19</v>
      </c>
      <c r="J165" s="11" t="n">
        <v>47</v>
      </c>
      <c r="K165" s="11" t="n">
        <v>122</v>
      </c>
      <c r="L165" s="11" t="n">
        <v>2</v>
      </c>
      <c r="M165" s="11" t="n">
        <v>8</v>
      </c>
      <c r="N165" s="11" t="n">
        <v>0.15</v>
      </c>
      <c r="O165" s="7" t="n">
        <v>1802.3</v>
      </c>
      <c r="P165" s="7" t="n">
        <v>756.966</v>
      </c>
      <c r="Q165" s="7">
        <f>text(E165,"ddd")</f>
        <v/>
      </c>
      <c r="R165" s="7">
        <f>G165-F165</f>
        <v/>
      </c>
      <c r="S165" s="7">
        <f>E165-D165</f>
        <v/>
      </c>
      <c r="T165" s="7">
        <f>O165*M165</f>
        <v/>
      </c>
      <c r="U165" s="7">
        <f>T165*N165</f>
        <v/>
      </c>
      <c r="V165" s="7">
        <f>T165-U165-(P165*M165)</f>
        <v/>
      </c>
      <c r="W165" s="7">
        <f>VLOOKUP(L165,'Products Sheet'!$A:$B,2,FALSE)</f>
        <v/>
      </c>
      <c r="X165" s="7" t="n"/>
      <c r="Y165" s="7" t="n"/>
      <c r="Z165" s="7" t="n"/>
      <c r="AA165" s="7" t="n"/>
      <c r="AB165" s="7" t="n"/>
      <c r="AC165" s="7" t="n"/>
    </row>
    <row r="166" ht="9.75" customHeight="1" s="12">
      <c r="A166" s="11" t="inlineStr">
        <is>
          <t>SO - 000233</t>
        </is>
      </c>
      <c r="B166" s="11" t="inlineStr">
        <is>
          <t>In-Store</t>
        </is>
      </c>
      <c r="C166" s="11" t="inlineStr">
        <is>
          <t>WARE-NMK1003</t>
        </is>
      </c>
      <c r="D166" s="6" t="n">
        <v>43200</v>
      </c>
      <c r="E166" s="6" t="n">
        <v>43266</v>
      </c>
      <c r="F166" s="6" t="n">
        <v>43277</v>
      </c>
      <c r="G166" s="6" t="n">
        <v>43285</v>
      </c>
      <c r="H166" s="11" t="inlineStr">
        <is>
          <t>USD</t>
        </is>
      </c>
      <c r="I166" s="11" t="n">
        <v>10</v>
      </c>
      <c r="J166" s="11" t="n">
        <v>18</v>
      </c>
      <c r="K166" s="11" t="n">
        <v>167</v>
      </c>
      <c r="L166" s="11" t="n">
        <v>2</v>
      </c>
      <c r="M166" s="11" t="n">
        <v>2</v>
      </c>
      <c r="N166" s="11" t="n">
        <v>0.075</v>
      </c>
      <c r="O166" s="7" t="n">
        <v>2633.1</v>
      </c>
      <c r="P166" s="7" t="n">
        <v>1843.17</v>
      </c>
      <c r="Q166" s="7">
        <f>text(E166,"ddd")</f>
        <v/>
      </c>
      <c r="R166" s="7">
        <f>G166-F166</f>
        <v/>
      </c>
      <c r="S166" s="7">
        <f>E166-D166</f>
        <v/>
      </c>
      <c r="T166" s="7">
        <f>O166*M166</f>
        <v/>
      </c>
      <c r="U166" s="7">
        <f>T166*N166</f>
        <v/>
      </c>
      <c r="V166" s="7">
        <f>T166-U166-(P166*M166)</f>
        <v/>
      </c>
      <c r="W166" s="7">
        <f>VLOOKUP(L166,'Products Sheet'!$A:$B,2,FALSE)</f>
        <v/>
      </c>
      <c r="X166" s="7" t="n"/>
      <c r="Y166" s="7" t="n"/>
      <c r="Z166" s="7" t="n"/>
      <c r="AA166" s="7" t="n"/>
      <c r="AB166" s="7" t="n"/>
      <c r="AC166" s="7" t="n"/>
    </row>
    <row r="167" ht="9.75" customHeight="1" s="12">
      <c r="A167" s="11" t="inlineStr">
        <is>
          <t>SO - 000268</t>
        </is>
      </c>
      <c r="B167" s="11" t="inlineStr">
        <is>
          <t>In-Store</t>
        </is>
      </c>
      <c r="C167" s="11" t="inlineStr">
        <is>
          <t>WARE-NMK1003</t>
        </is>
      </c>
      <c r="D167" s="6" t="n">
        <v>43200</v>
      </c>
      <c r="E167" s="6" t="n">
        <v>43270</v>
      </c>
      <c r="F167" s="6" t="n">
        <v>43295</v>
      </c>
      <c r="G167" s="6" t="n">
        <v>43298</v>
      </c>
      <c r="H167" s="11" t="inlineStr">
        <is>
          <t>USD</t>
        </is>
      </c>
      <c r="I167" s="11" t="n">
        <v>3</v>
      </c>
      <c r="J167" s="11" t="n">
        <v>15</v>
      </c>
      <c r="K167" s="11" t="n">
        <v>178</v>
      </c>
      <c r="L167" s="11" t="n">
        <v>2</v>
      </c>
      <c r="M167" s="11" t="n">
        <v>5</v>
      </c>
      <c r="N167" s="11" t="n">
        <v>0.075</v>
      </c>
      <c r="O167" s="7" t="n">
        <v>1293.1</v>
      </c>
      <c r="P167" s="7" t="n">
        <v>659.4810000000001</v>
      </c>
      <c r="Q167" s="7">
        <f>text(E167,"ddd")</f>
        <v/>
      </c>
      <c r="R167" s="7">
        <f>G167-F167</f>
        <v/>
      </c>
      <c r="S167" s="7">
        <f>E167-D167</f>
        <v/>
      </c>
      <c r="T167" s="7">
        <f>O167*M167</f>
        <v/>
      </c>
      <c r="U167" s="7">
        <f>T167*N167</f>
        <v/>
      </c>
      <c r="V167" s="7">
        <f>T167-U167-(P167*M167)</f>
        <v/>
      </c>
      <c r="W167" s="7">
        <f>VLOOKUP(L167,'Products Sheet'!$A:$B,2,FALSE)</f>
        <v/>
      </c>
      <c r="X167" s="7" t="n"/>
      <c r="Y167" s="7" t="n"/>
      <c r="Z167" s="7" t="n"/>
      <c r="AA167" s="7" t="n"/>
      <c r="AB167" s="7" t="n"/>
      <c r="AC167" s="7" t="n"/>
    </row>
    <row r="168" ht="9.75" customHeight="1" s="12">
      <c r="A168" s="11" t="inlineStr">
        <is>
          <t>SO - 000284</t>
        </is>
      </c>
      <c r="B168" s="11" t="inlineStr">
        <is>
          <t>Wholesale</t>
        </is>
      </c>
      <c r="C168" s="11" t="inlineStr">
        <is>
          <t>WARE-XYS1001</t>
        </is>
      </c>
      <c r="D168" s="6" t="n">
        <v>43200</v>
      </c>
      <c r="E168" s="6" t="n">
        <v>43272</v>
      </c>
      <c r="F168" s="6" t="n">
        <v>43297</v>
      </c>
      <c r="G168" s="6" t="n">
        <v>43307</v>
      </c>
      <c r="H168" s="11" t="inlineStr">
        <is>
          <t>USD</t>
        </is>
      </c>
      <c r="I168" s="11" t="n">
        <v>28</v>
      </c>
      <c r="J168" s="11" t="n">
        <v>48</v>
      </c>
      <c r="K168" s="11" t="n">
        <v>55</v>
      </c>
      <c r="L168" s="11" t="n">
        <v>2</v>
      </c>
      <c r="M168" s="11" t="n">
        <v>8</v>
      </c>
      <c r="N168" s="11" t="n">
        <v>0.05</v>
      </c>
      <c r="O168" s="7" t="n">
        <v>2566.1</v>
      </c>
      <c r="P168" s="7" t="n">
        <v>1052.101</v>
      </c>
      <c r="Q168" s="7">
        <f>text(E168,"ddd")</f>
        <v/>
      </c>
      <c r="R168" s="7">
        <f>G168-F168</f>
        <v/>
      </c>
      <c r="S168" s="7">
        <f>E168-D168</f>
        <v/>
      </c>
      <c r="T168" s="7">
        <f>O168*M168</f>
        <v/>
      </c>
      <c r="U168" s="7">
        <f>T168*N168</f>
        <v/>
      </c>
      <c r="V168" s="7">
        <f>T168-U168-(P168*M168)</f>
        <v/>
      </c>
      <c r="W168" s="7">
        <f>VLOOKUP(L168,'Products Sheet'!$A:$B,2,FALSE)</f>
        <v/>
      </c>
      <c r="X168" s="7" t="n"/>
      <c r="Y168" s="7" t="n"/>
      <c r="Z168" s="7" t="n"/>
      <c r="AA168" s="7" t="n"/>
      <c r="AB168" s="7" t="n"/>
      <c r="AC168" s="7" t="n"/>
    </row>
    <row r="169" ht="9.75" customHeight="1" s="12">
      <c r="A169" s="11" t="inlineStr">
        <is>
          <t>SO - 000294</t>
        </is>
      </c>
      <c r="B169" s="11" t="inlineStr">
        <is>
          <t>Online</t>
        </is>
      </c>
      <c r="C169" s="11" t="inlineStr">
        <is>
          <t>WARE-NMK1003</t>
        </is>
      </c>
      <c r="D169" s="6" t="n">
        <v>43100</v>
      </c>
      <c r="E169" s="6" t="n">
        <v>43273</v>
      </c>
      <c r="F169" s="6" t="n">
        <v>43299</v>
      </c>
      <c r="G169" s="6" t="n">
        <v>43306</v>
      </c>
      <c r="H169" s="11" t="inlineStr">
        <is>
          <t>USD</t>
        </is>
      </c>
      <c r="I169" s="11" t="n">
        <v>15</v>
      </c>
      <c r="J169" s="11" t="n">
        <v>36</v>
      </c>
      <c r="K169" s="11" t="n">
        <v>150</v>
      </c>
      <c r="L169" s="11" t="n">
        <v>2</v>
      </c>
      <c r="M169" s="11" t="n">
        <v>7</v>
      </c>
      <c r="N169" s="11" t="n">
        <v>0.05</v>
      </c>
      <c r="O169" s="7" t="n">
        <v>5031.7</v>
      </c>
      <c r="P169" s="7" t="n">
        <v>3471.873</v>
      </c>
      <c r="Q169" s="7">
        <f>text(E169,"ddd")</f>
        <v/>
      </c>
      <c r="R169" s="7">
        <f>G169-F169</f>
        <v/>
      </c>
      <c r="S169" s="7">
        <f>E169-D169</f>
        <v/>
      </c>
      <c r="T169" s="7">
        <f>O169*M169</f>
        <v/>
      </c>
      <c r="U169" s="7">
        <f>T169*N169</f>
        <v/>
      </c>
      <c r="V169" s="7">
        <f>T169-U169-(P169*M169)</f>
        <v/>
      </c>
      <c r="W169" s="7">
        <f>VLOOKUP(L169,'Products Sheet'!$A:$B,2,FALSE)</f>
        <v/>
      </c>
      <c r="X169" s="7" t="n"/>
      <c r="Y169" s="7" t="n"/>
      <c r="Z169" s="7" t="n"/>
      <c r="AA169" s="7" t="n"/>
      <c r="AB169" s="7" t="n"/>
      <c r="AC169" s="7" t="n"/>
    </row>
    <row r="170" ht="9.75" customHeight="1" s="12">
      <c r="A170" s="11" t="inlineStr">
        <is>
          <t>SO - 000410</t>
        </is>
      </c>
      <c r="B170" s="11" t="inlineStr">
        <is>
          <t>Online</t>
        </is>
      </c>
      <c r="C170" s="11" t="inlineStr">
        <is>
          <t>WARE-MKL1006</t>
        </is>
      </c>
      <c r="D170" s="6" t="n">
        <v>43200</v>
      </c>
      <c r="E170" s="6" t="n">
        <v>43288</v>
      </c>
      <c r="F170" s="6" t="n">
        <v>43306</v>
      </c>
      <c r="G170" s="6" t="n">
        <v>43307</v>
      </c>
      <c r="H170" s="11" t="inlineStr">
        <is>
          <t>USD</t>
        </is>
      </c>
      <c r="I170" s="11" t="n">
        <v>15</v>
      </c>
      <c r="J170" s="11" t="n">
        <v>21</v>
      </c>
      <c r="K170" s="11" t="n">
        <v>333</v>
      </c>
      <c r="L170" s="11" t="n">
        <v>2</v>
      </c>
      <c r="M170" s="11" t="n">
        <v>8</v>
      </c>
      <c r="N170" s="11" t="n">
        <v>0.075</v>
      </c>
      <c r="O170" s="7" t="n">
        <v>3966.4</v>
      </c>
      <c r="P170" s="7" t="n">
        <v>2340.176</v>
      </c>
      <c r="Q170" s="7">
        <f>text(E170,"ddd")</f>
        <v/>
      </c>
      <c r="R170" s="7">
        <f>G170-F170</f>
        <v/>
      </c>
      <c r="S170" s="7">
        <f>E170-D170</f>
        <v/>
      </c>
      <c r="T170" s="7">
        <f>O170*M170</f>
        <v/>
      </c>
      <c r="U170" s="7">
        <f>T170*N170</f>
        <v/>
      </c>
      <c r="V170" s="7">
        <f>T170-U170-(P170*M170)</f>
        <v/>
      </c>
      <c r="W170" s="7">
        <f>VLOOKUP(L170,'Products Sheet'!$A:$B,2,FALSE)</f>
        <v/>
      </c>
      <c r="X170" s="7" t="n"/>
      <c r="Y170" s="7" t="n"/>
      <c r="Z170" s="7" t="n"/>
      <c r="AA170" s="7" t="n"/>
      <c r="AB170" s="7" t="n"/>
      <c r="AC170" s="7" t="n"/>
    </row>
    <row r="171" ht="9.75" customHeight="1" s="12">
      <c r="A171" s="11" t="inlineStr">
        <is>
          <t>SO - 000435</t>
        </is>
      </c>
      <c r="B171" s="11" t="inlineStr">
        <is>
          <t>In-Store</t>
        </is>
      </c>
      <c r="C171" s="11" t="inlineStr">
        <is>
          <t>WARE-NBV1002</t>
        </is>
      </c>
      <c r="D171" s="6" t="n">
        <v>43200</v>
      </c>
      <c r="E171" s="6" t="n">
        <v>43292</v>
      </c>
      <c r="F171" s="6" t="n">
        <v>43306</v>
      </c>
      <c r="G171" s="6" t="n">
        <v>43314</v>
      </c>
      <c r="H171" s="11" t="inlineStr">
        <is>
          <t>USD</t>
        </is>
      </c>
      <c r="I171" s="11" t="n">
        <v>7</v>
      </c>
      <c r="J171" s="11" t="n">
        <v>14</v>
      </c>
      <c r="K171" s="11" t="n">
        <v>87</v>
      </c>
      <c r="L171" s="11" t="n">
        <v>2</v>
      </c>
      <c r="M171" s="11" t="n">
        <v>3</v>
      </c>
      <c r="N171" s="11" t="n">
        <v>0.05</v>
      </c>
      <c r="O171" s="7" t="n">
        <v>3061.9</v>
      </c>
      <c r="P171" s="7" t="n">
        <v>2051.473</v>
      </c>
      <c r="Q171" s="7">
        <f>text(E171,"ddd")</f>
        <v/>
      </c>
      <c r="R171" s="7">
        <f>G171-F171</f>
        <v/>
      </c>
      <c r="S171" s="7">
        <f>E171-D171</f>
        <v/>
      </c>
      <c r="T171" s="7">
        <f>O171*M171</f>
        <v/>
      </c>
      <c r="U171" s="7">
        <f>T171*N171</f>
        <v/>
      </c>
      <c r="V171" s="7">
        <f>T171-U171-(P171*M171)</f>
        <v/>
      </c>
      <c r="W171" s="7">
        <f>VLOOKUP(L171,'Products Sheet'!$A:$B,2,FALSE)</f>
        <v/>
      </c>
      <c r="X171" s="7" t="n"/>
      <c r="Y171" s="7" t="n"/>
      <c r="Z171" s="7" t="n"/>
      <c r="AA171" s="7" t="n"/>
      <c r="AB171" s="7" t="n"/>
      <c r="AC171" s="7" t="n"/>
    </row>
    <row r="172" ht="9.75" customHeight="1" s="12">
      <c r="A172" s="11" t="inlineStr">
        <is>
          <t>SO - 000437</t>
        </is>
      </c>
      <c r="B172" s="11" t="inlineStr">
        <is>
          <t>Distributor</t>
        </is>
      </c>
      <c r="C172" s="11" t="inlineStr">
        <is>
          <t>WARE-UHY1004</t>
        </is>
      </c>
      <c r="D172" s="6" t="n">
        <v>43200</v>
      </c>
      <c r="E172" s="6" t="n">
        <v>43292</v>
      </c>
      <c r="F172" s="6" t="n">
        <v>43297</v>
      </c>
      <c r="G172" s="6" t="n">
        <v>43303</v>
      </c>
      <c r="H172" s="11" t="inlineStr">
        <is>
          <t>USD</t>
        </is>
      </c>
      <c r="I172" s="11" t="n">
        <v>21</v>
      </c>
      <c r="J172" s="11" t="n">
        <v>11</v>
      </c>
      <c r="K172" s="11" t="n">
        <v>225</v>
      </c>
      <c r="L172" s="11" t="n">
        <v>2</v>
      </c>
      <c r="M172" s="11" t="n">
        <v>8</v>
      </c>
      <c r="N172" s="11" t="n">
        <v>0.15</v>
      </c>
      <c r="O172" s="7" t="n">
        <v>261.3</v>
      </c>
      <c r="P172" s="7" t="n">
        <v>104.52</v>
      </c>
      <c r="Q172" s="7">
        <f>text(E172,"ddd")</f>
        <v/>
      </c>
      <c r="R172" s="7">
        <f>G172-F172</f>
        <v/>
      </c>
      <c r="S172" s="7">
        <f>E172-D172</f>
        <v/>
      </c>
      <c r="T172" s="7">
        <f>O172*M172</f>
        <v/>
      </c>
      <c r="U172" s="7">
        <f>T172*N172</f>
        <v/>
      </c>
      <c r="V172" s="7">
        <f>T172-U172-(P172*M172)</f>
        <v/>
      </c>
      <c r="W172" s="7">
        <f>VLOOKUP(L172,'Products Sheet'!$A:$B,2,FALSE)</f>
        <v/>
      </c>
      <c r="X172" s="7" t="n"/>
      <c r="Y172" s="7" t="n"/>
      <c r="Z172" s="7" t="n"/>
      <c r="AA172" s="7" t="n"/>
      <c r="AB172" s="7" t="n"/>
      <c r="AC172" s="7" t="n"/>
    </row>
    <row r="173" ht="9.75" customHeight="1" s="12">
      <c r="A173" s="11" t="inlineStr">
        <is>
          <t>SO - 000478</t>
        </is>
      </c>
      <c r="B173" s="11" t="inlineStr">
        <is>
          <t>In-Store</t>
        </is>
      </c>
      <c r="C173" s="11" t="inlineStr">
        <is>
          <t>WARE-XYS1001</t>
        </is>
      </c>
      <c r="D173" s="6" t="n">
        <v>43200</v>
      </c>
      <c r="E173" s="6" t="n">
        <v>43296</v>
      </c>
      <c r="F173" s="6" t="n">
        <v>43300</v>
      </c>
      <c r="G173" s="6" t="n">
        <v>43301</v>
      </c>
      <c r="H173" s="11" t="inlineStr">
        <is>
          <t>USD</t>
        </is>
      </c>
      <c r="I173" s="11" t="n">
        <v>5</v>
      </c>
      <c r="J173" s="11" t="n">
        <v>37</v>
      </c>
      <c r="K173" s="11" t="n">
        <v>28</v>
      </c>
      <c r="L173" s="11" t="n">
        <v>2</v>
      </c>
      <c r="M173" s="11" t="n">
        <v>7</v>
      </c>
      <c r="N173" s="11" t="n">
        <v>0.075</v>
      </c>
      <c r="O173" s="7" t="n">
        <v>3906.1</v>
      </c>
      <c r="P173" s="7" t="n">
        <v>1796.806</v>
      </c>
      <c r="Q173" s="7">
        <f>text(E173,"ddd")</f>
        <v/>
      </c>
      <c r="R173" s="7">
        <f>G173-F173</f>
        <v/>
      </c>
      <c r="S173" s="7">
        <f>E173-D173</f>
        <v/>
      </c>
      <c r="T173" s="7">
        <f>O173*M173</f>
        <v/>
      </c>
      <c r="U173" s="7">
        <f>T173*N173</f>
        <v/>
      </c>
      <c r="V173" s="7">
        <f>T173-U173-(P173*M173)</f>
        <v/>
      </c>
      <c r="W173" s="7">
        <f>VLOOKUP(L173,'Products Sheet'!$A:$B,2,FALSE)</f>
        <v/>
      </c>
      <c r="X173" s="7" t="n"/>
      <c r="Y173" s="7" t="n"/>
      <c r="Z173" s="7" t="n"/>
      <c r="AA173" s="7" t="n"/>
      <c r="AB173" s="7" t="n"/>
      <c r="AC173" s="7" t="n"/>
    </row>
    <row r="174" ht="9.75" customHeight="1" s="12">
      <c r="A174" s="11" t="inlineStr">
        <is>
          <t>SO - 000501</t>
        </is>
      </c>
      <c r="B174" s="11" t="inlineStr">
        <is>
          <t>Wholesale</t>
        </is>
      </c>
      <c r="C174" s="11" t="inlineStr">
        <is>
          <t>WARE-NBV1002</t>
        </is>
      </c>
      <c r="D174" s="6" t="n">
        <v>43200</v>
      </c>
      <c r="E174" s="6" t="n">
        <v>43299</v>
      </c>
      <c r="F174" s="6" t="n">
        <v>43311</v>
      </c>
      <c r="G174" s="6" t="n">
        <v>43314</v>
      </c>
      <c r="H174" s="11" t="inlineStr">
        <is>
          <t>USD</t>
        </is>
      </c>
      <c r="I174" s="11" t="n">
        <v>28</v>
      </c>
      <c r="J174" s="11" t="n">
        <v>49</v>
      </c>
      <c r="K174" s="11" t="n">
        <v>72</v>
      </c>
      <c r="L174" s="11" t="n">
        <v>2</v>
      </c>
      <c r="M174" s="11" t="n">
        <v>7</v>
      </c>
      <c r="N174" s="11" t="n">
        <v>0.2</v>
      </c>
      <c r="O174" s="7" t="n">
        <v>1909.5</v>
      </c>
      <c r="P174" s="7" t="n">
        <v>1317.555</v>
      </c>
      <c r="Q174" s="7">
        <f>text(E174,"ddd")</f>
        <v/>
      </c>
      <c r="R174" s="7">
        <f>G174-F174</f>
        <v/>
      </c>
      <c r="S174" s="7">
        <f>E174-D174</f>
        <v/>
      </c>
      <c r="T174" s="7">
        <f>O174*M174</f>
        <v/>
      </c>
      <c r="U174" s="7">
        <f>T174*N174</f>
        <v/>
      </c>
      <c r="V174" s="7">
        <f>T174-U174-(P174*M174)</f>
        <v/>
      </c>
      <c r="W174" s="7">
        <f>VLOOKUP(L174,'Products Sheet'!$A:$B,2,FALSE)</f>
        <v/>
      </c>
      <c r="X174" s="7" t="n"/>
      <c r="Y174" s="7" t="n"/>
      <c r="Z174" s="7" t="n"/>
      <c r="AA174" s="7" t="n"/>
      <c r="AB174" s="7" t="n"/>
      <c r="AC174" s="7" t="n"/>
    </row>
    <row r="175" ht="9.75" customHeight="1" s="12">
      <c r="A175" s="11" t="inlineStr">
        <is>
          <t>SO - 000526</t>
        </is>
      </c>
      <c r="B175" s="11" t="inlineStr">
        <is>
          <t>Online</t>
        </is>
      </c>
      <c r="C175" s="11" t="inlineStr">
        <is>
          <t>WARE-PUJ1005</t>
        </is>
      </c>
      <c r="D175" s="6" t="n">
        <v>43200</v>
      </c>
      <c r="E175" s="6" t="n">
        <v>43302</v>
      </c>
      <c r="F175" s="6" t="n">
        <v>43312</v>
      </c>
      <c r="G175" s="6" t="n">
        <v>43316</v>
      </c>
      <c r="H175" s="11" t="inlineStr">
        <is>
          <t>USD</t>
        </is>
      </c>
      <c r="I175" s="11" t="n">
        <v>17</v>
      </c>
      <c r="J175" s="11" t="n">
        <v>21</v>
      </c>
      <c r="K175" s="11" t="n">
        <v>321</v>
      </c>
      <c r="L175" s="11" t="n">
        <v>2</v>
      </c>
      <c r="M175" s="11" t="n">
        <v>7</v>
      </c>
      <c r="N175" s="11" t="n">
        <v>0.075</v>
      </c>
      <c r="O175" s="7" t="n">
        <v>1755.4</v>
      </c>
      <c r="P175" s="7" t="n">
        <v>912.8080000000001</v>
      </c>
      <c r="Q175" s="7">
        <f>text(E175,"ddd")</f>
        <v/>
      </c>
      <c r="R175" s="7">
        <f>G175-F175</f>
        <v/>
      </c>
      <c r="S175" s="7">
        <f>E175-D175</f>
        <v/>
      </c>
      <c r="T175" s="7">
        <f>O175*M175</f>
        <v/>
      </c>
      <c r="U175" s="7">
        <f>T175*N175</f>
        <v/>
      </c>
      <c r="V175" s="7">
        <f>T175-U175-(P175*M175)</f>
        <v/>
      </c>
      <c r="W175" s="7">
        <f>VLOOKUP(L175,'Products Sheet'!$A:$B,2,FALSE)</f>
        <v/>
      </c>
      <c r="X175" s="7" t="n"/>
      <c r="Y175" s="7" t="n"/>
      <c r="Z175" s="7" t="n"/>
      <c r="AA175" s="7" t="n"/>
      <c r="AB175" s="7" t="n"/>
      <c r="AC175" s="7" t="n"/>
    </row>
    <row r="176" ht="9.75" customHeight="1" s="12">
      <c r="A176" s="11" t="inlineStr">
        <is>
          <t>SO - 000578</t>
        </is>
      </c>
      <c r="B176" s="11" t="inlineStr">
        <is>
          <t>In-Store</t>
        </is>
      </c>
      <c r="C176" s="11" t="inlineStr">
        <is>
          <t>WARE-UHY1004</t>
        </is>
      </c>
      <c r="D176" s="6" t="n">
        <v>43200</v>
      </c>
      <c r="E176" s="6" t="n">
        <v>43306</v>
      </c>
      <c r="F176" s="6" t="n">
        <v>43334</v>
      </c>
      <c r="G176" s="6" t="n">
        <v>43337</v>
      </c>
      <c r="H176" s="11" t="inlineStr">
        <is>
          <t>USD</t>
        </is>
      </c>
      <c r="I176" s="11" t="n">
        <v>4</v>
      </c>
      <c r="J176" s="11" t="n">
        <v>16</v>
      </c>
      <c r="K176" s="11" t="n">
        <v>242</v>
      </c>
      <c r="L176" s="11" t="n">
        <v>2</v>
      </c>
      <c r="M176" s="11" t="n">
        <v>6</v>
      </c>
      <c r="N176" s="11" t="n">
        <v>0.2</v>
      </c>
      <c r="O176" s="7" t="n">
        <v>1862.6</v>
      </c>
      <c r="P176" s="7" t="n">
        <v>1247.942</v>
      </c>
      <c r="Q176" s="7">
        <f>text(E176,"ddd")</f>
        <v/>
      </c>
      <c r="R176" s="7">
        <f>G176-F176</f>
        <v/>
      </c>
      <c r="S176" s="7">
        <f>E176-D176</f>
        <v/>
      </c>
      <c r="T176" s="7">
        <f>O176*M176</f>
        <v/>
      </c>
      <c r="U176" s="7">
        <f>T176*N176</f>
        <v/>
      </c>
      <c r="V176" s="7">
        <f>T176-U176-(P176*M176)</f>
        <v/>
      </c>
      <c r="W176" s="7">
        <f>VLOOKUP(L176,'Products Sheet'!$A:$B,2,FALSE)</f>
        <v/>
      </c>
      <c r="X176" s="7" t="n"/>
      <c r="Y176" s="7" t="n"/>
      <c r="Z176" s="7" t="n"/>
      <c r="AA176" s="7" t="n"/>
      <c r="AB176" s="7" t="n"/>
      <c r="AC176" s="7" t="n"/>
    </row>
    <row r="177" ht="9.75" customHeight="1" s="12">
      <c r="A177" s="11" t="inlineStr">
        <is>
          <t>SO - 000604</t>
        </is>
      </c>
      <c r="B177" s="11" t="inlineStr">
        <is>
          <t>In-Store</t>
        </is>
      </c>
      <c r="C177" s="11" t="inlineStr">
        <is>
          <t>WARE-NMK1003</t>
        </is>
      </c>
      <c r="D177" s="6" t="n">
        <v>43200</v>
      </c>
      <c r="E177" s="6" t="n">
        <v>43310</v>
      </c>
      <c r="F177" s="6" t="n">
        <v>43337</v>
      </c>
      <c r="G177" s="6" t="n">
        <v>43347</v>
      </c>
      <c r="H177" s="11" t="inlineStr">
        <is>
          <t>USD</t>
        </is>
      </c>
      <c r="I177" s="11" t="n">
        <v>2</v>
      </c>
      <c r="J177" s="11" t="n">
        <v>1</v>
      </c>
      <c r="K177" s="11" t="n">
        <v>199</v>
      </c>
      <c r="L177" s="11" t="n">
        <v>2</v>
      </c>
      <c r="M177" s="11" t="n">
        <v>5</v>
      </c>
      <c r="N177" s="11" t="n">
        <v>0.1</v>
      </c>
      <c r="O177" s="7" t="n">
        <v>971.5</v>
      </c>
      <c r="P177" s="7" t="n">
        <v>534.325</v>
      </c>
      <c r="Q177" s="7">
        <f>text(E177,"ddd")</f>
        <v/>
      </c>
      <c r="R177" s="7">
        <f>G177-F177</f>
        <v/>
      </c>
      <c r="S177" s="7">
        <f>E177-D177</f>
        <v/>
      </c>
      <c r="T177" s="7">
        <f>O177*M177</f>
        <v/>
      </c>
      <c r="U177" s="7">
        <f>T177*N177</f>
        <v/>
      </c>
      <c r="V177" s="7">
        <f>T177-U177-(P177*M177)</f>
        <v/>
      </c>
      <c r="W177" s="7">
        <f>VLOOKUP(L177,'Products Sheet'!$A:$B,2,FALSE)</f>
        <v/>
      </c>
      <c r="X177" s="7" t="n"/>
      <c r="Y177" s="7" t="n"/>
      <c r="Z177" s="7" t="n"/>
      <c r="AA177" s="7" t="n"/>
      <c r="AB177" s="7" t="n"/>
      <c r="AC177" s="7" t="n"/>
    </row>
    <row r="178" ht="9.75" customHeight="1" s="12">
      <c r="A178" s="11" t="inlineStr">
        <is>
          <t>SO - 000617</t>
        </is>
      </c>
      <c r="B178" s="11" t="inlineStr">
        <is>
          <t>Online</t>
        </is>
      </c>
      <c r="C178" s="11" t="inlineStr">
        <is>
          <t>WARE-NBV1002</t>
        </is>
      </c>
      <c r="D178" s="6" t="n">
        <v>43200</v>
      </c>
      <c r="E178" s="6" t="n">
        <v>43312</v>
      </c>
      <c r="F178" s="6" t="n">
        <v>43316</v>
      </c>
      <c r="G178" s="6" t="n">
        <v>43323</v>
      </c>
      <c r="H178" s="11" t="inlineStr">
        <is>
          <t>USD</t>
        </is>
      </c>
      <c r="I178" s="11" t="n">
        <v>16</v>
      </c>
      <c r="J178" s="11" t="n">
        <v>21</v>
      </c>
      <c r="K178" s="11" t="n">
        <v>68</v>
      </c>
      <c r="L178" s="11" t="n">
        <v>2</v>
      </c>
      <c r="M178" s="11" t="n">
        <v>4</v>
      </c>
      <c r="N178" s="11" t="n">
        <v>0.075</v>
      </c>
      <c r="O178" s="7" t="n">
        <v>2264.6</v>
      </c>
      <c r="P178" s="7" t="n">
        <v>1222.884</v>
      </c>
      <c r="Q178" s="7">
        <f>text(E178,"ddd")</f>
        <v/>
      </c>
      <c r="R178" s="7">
        <f>G178-F178</f>
        <v/>
      </c>
      <c r="S178" s="7">
        <f>E178-D178</f>
        <v/>
      </c>
      <c r="T178" s="7">
        <f>O178*M178</f>
        <v/>
      </c>
      <c r="U178" s="7">
        <f>T178*N178</f>
        <v/>
      </c>
      <c r="V178" s="7">
        <f>T178-U178-(P178*M178)</f>
        <v/>
      </c>
      <c r="W178" s="7">
        <f>VLOOKUP(L178,'Products Sheet'!$A:$B,2,FALSE)</f>
        <v/>
      </c>
      <c r="X178" s="7" t="n"/>
      <c r="Y178" s="7" t="n"/>
      <c r="Z178" s="7" t="n"/>
      <c r="AA178" s="7" t="n"/>
      <c r="AB178" s="7" t="n"/>
      <c r="AC178" s="7" t="n"/>
    </row>
    <row r="179" ht="9.75" customHeight="1" s="12">
      <c r="A179" s="11" t="inlineStr">
        <is>
          <t>SO - 000665</t>
        </is>
      </c>
      <c r="B179" s="11" t="inlineStr">
        <is>
          <t>Online</t>
        </is>
      </c>
      <c r="C179" s="11" t="inlineStr">
        <is>
          <t>WARE-UHY1004</t>
        </is>
      </c>
      <c r="D179" s="6" t="n">
        <v>43200</v>
      </c>
      <c r="E179" s="6" t="n">
        <v>43317</v>
      </c>
      <c r="F179" s="6" t="n">
        <v>43335</v>
      </c>
      <c r="G179" s="6" t="n">
        <v>43339</v>
      </c>
      <c r="H179" s="11" t="inlineStr">
        <is>
          <t>USD</t>
        </is>
      </c>
      <c r="I179" s="11" t="n">
        <v>18</v>
      </c>
      <c r="J179" s="11" t="n">
        <v>33</v>
      </c>
      <c r="K179" s="11" t="n">
        <v>208</v>
      </c>
      <c r="L179" s="11" t="n">
        <v>2</v>
      </c>
      <c r="M179" s="11" t="n">
        <v>6</v>
      </c>
      <c r="N179" s="11" t="n">
        <v>0.4</v>
      </c>
      <c r="O179" s="7" t="n">
        <v>864.3000000000001</v>
      </c>
      <c r="P179" s="7" t="n">
        <v>501.294</v>
      </c>
      <c r="Q179" s="7">
        <f>text(E179,"ddd")</f>
        <v/>
      </c>
      <c r="R179" s="7">
        <f>G179-F179</f>
        <v/>
      </c>
      <c r="S179" s="7">
        <f>E179-D179</f>
        <v/>
      </c>
      <c r="T179" s="7">
        <f>O179*M179</f>
        <v/>
      </c>
      <c r="U179" s="7">
        <f>T179*N179</f>
        <v/>
      </c>
      <c r="V179" s="7">
        <f>T179-U179-(P179*M179)</f>
        <v/>
      </c>
      <c r="W179" s="7">
        <f>VLOOKUP(L179,'Products Sheet'!$A:$B,2,FALSE)</f>
        <v/>
      </c>
      <c r="X179" s="7" t="n"/>
      <c r="Y179" s="7" t="n"/>
      <c r="Z179" s="7" t="n"/>
      <c r="AA179" s="7" t="n"/>
      <c r="AB179" s="7" t="n"/>
      <c r="AC179" s="7" t="n"/>
    </row>
    <row r="180" ht="9.75" customHeight="1" s="12">
      <c r="A180" s="11" t="inlineStr">
        <is>
          <t>SO - 000698</t>
        </is>
      </c>
      <c r="B180" s="11" t="inlineStr">
        <is>
          <t>Online</t>
        </is>
      </c>
      <c r="C180" s="11" t="inlineStr">
        <is>
          <t>WARE-PUJ1005</t>
        </is>
      </c>
      <c r="D180" s="6" t="n">
        <v>43200</v>
      </c>
      <c r="E180" s="6" t="n">
        <v>43320</v>
      </c>
      <c r="F180" s="6" t="n">
        <v>43344</v>
      </c>
      <c r="G180" s="6" t="n">
        <v>43347</v>
      </c>
      <c r="H180" s="11" t="inlineStr">
        <is>
          <t>USD</t>
        </is>
      </c>
      <c r="I180" s="11" t="n">
        <v>18</v>
      </c>
      <c r="J180" s="11" t="n">
        <v>9</v>
      </c>
      <c r="K180" s="11" t="n">
        <v>284</v>
      </c>
      <c r="L180" s="11" t="n">
        <v>2</v>
      </c>
      <c r="M180" s="11" t="n">
        <v>7</v>
      </c>
      <c r="N180" s="11" t="n">
        <v>0.05</v>
      </c>
      <c r="O180" s="7" t="n">
        <v>6117.1</v>
      </c>
      <c r="P180" s="7" t="n">
        <v>4404.312</v>
      </c>
      <c r="Q180" s="7">
        <f>text(E180,"ddd")</f>
        <v/>
      </c>
      <c r="R180" s="7">
        <f>G180-F180</f>
        <v/>
      </c>
      <c r="S180" s="7">
        <f>E180-D180</f>
        <v/>
      </c>
      <c r="T180" s="7">
        <f>O180*M180</f>
        <v/>
      </c>
      <c r="U180" s="7">
        <f>T180*N180</f>
        <v/>
      </c>
      <c r="V180" s="7">
        <f>T180-U180-(P180*M180)</f>
        <v/>
      </c>
      <c r="W180" s="7">
        <f>VLOOKUP(L180,'Products Sheet'!$A:$B,2,FALSE)</f>
        <v/>
      </c>
      <c r="X180" s="7" t="n"/>
      <c r="Y180" s="7" t="n"/>
      <c r="Z180" s="7" t="n"/>
      <c r="AA180" s="7" t="n"/>
      <c r="AB180" s="7" t="n"/>
      <c r="AC180" s="7" t="n"/>
    </row>
    <row r="181" ht="9.75" customHeight="1" s="12">
      <c r="A181" s="11" t="inlineStr">
        <is>
          <t>SO - 000701</t>
        </is>
      </c>
      <c r="B181" s="11" t="inlineStr">
        <is>
          <t>In-Store</t>
        </is>
      </c>
      <c r="C181" s="11" t="inlineStr">
        <is>
          <t>WARE-PUJ1005</t>
        </is>
      </c>
      <c r="D181" s="6" t="n">
        <v>43200</v>
      </c>
      <c r="E181" s="6" t="n">
        <v>43321</v>
      </c>
      <c r="F181" s="6" t="n">
        <v>43326</v>
      </c>
      <c r="G181" s="6" t="n">
        <v>43331</v>
      </c>
      <c r="H181" s="11" t="inlineStr">
        <is>
          <t>USD</t>
        </is>
      </c>
      <c r="I181" s="11" t="n">
        <v>7</v>
      </c>
      <c r="J181" s="11" t="n">
        <v>25</v>
      </c>
      <c r="K181" s="11" t="n">
        <v>303</v>
      </c>
      <c r="L181" s="11" t="n">
        <v>2</v>
      </c>
      <c r="M181" s="11" t="n">
        <v>3</v>
      </c>
      <c r="N181" s="11" t="n">
        <v>0.2</v>
      </c>
      <c r="O181" s="7" t="n">
        <v>1025.1</v>
      </c>
      <c r="P181" s="7" t="n">
        <v>656.0640000000001</v>
      </c>
      <c r="Q181" s="7">
        <f>text(E181,"ddd")</f>
        <v/>
      </c>
      <c r="R181" s="7">
        <f>G181-F181</f>
        <v/>
      </c>
      <c r="S181" s="7">
        <f>E181-D181</f>
        <v/>
      </c>
      <c r="T181" s="7">
        <f>O181*M181</f>
        <v/>
      </c>
      <c r="U181" s="7">
        <f>T181*N181</f>
        <v/>
      </c>
      <c r="V181" s="7">
        <f>T181-U181-(P181*M181)</f>
        <v/>
      </c>
      <c r="W181" s="7">
        <f>VLOOKUP(L181,'Products Sheet'!$A:$B,2,FALSE)</f>
        <v/>
      </c>
      <c r="X181" s="7" t="n"/>
      <c r="Y181" s="7" t="n"/>
      <c r="Z181" s="7" t="n"/>
      <c r="AA181" s="7" t="n"/>
      <c r="AB181" s="7" t="n"/>
      <c r="AC181" s="7" t="n"/>
    </row>
    <row r="182" ht="9.75" customHeight="1" s="12">
      <c r="A182" s="11" t="inlineStr">
        <is>
          <t>SO - 000702</t>
        </is>
      </c>
      <c r="B182" s="11" t="inlineStr">
        <is>
          <t>In-Store</t>
        </is>
      </c>
      <c r="C182" s="11" t="inlineStr">
        <is>
          <t>WARE-PUJ1005</t>
        </is>
      </c>
      <c r="D182" s="6" t="n">
        <v>43200</v>
      </c>
      <c r="E182" s="6" t="n">
        <v>43321</v>
      </c>
      <c r="F182" s="6" t="n">
        <v>43332</v>
      </c>
      <c r="G182" s="6" t="n">
        <v>43333</v>
      </c>
      <c r="H182" s="11" t="inlineStr">
        <is>
          <t>USD</t>
        </is>
      </c>
      <c r="I182" s="11" t="n">
        <v>5</v>
      </c>
      <c r="J182" s="11" t="n">
        <v>23</v>
      </c>
      <c r="K182" s="11" t="n">
        <v>264</v>
      </c>
      <c r="L182" s="11" t="n">
        <v>2</v>
      </c>
      <c r="M182" s="11" t="n">
        <v>8</v>
      </c>
      <c r="N182" s="11" t="n">
        <v>0.1</v>
      </c>
      <c r="O182" s="7" t="n">
        <v>3859.2</v>
      </c>
      <c r="P182" s="7" t="n">
        <v>2045.376</v>
      </c>
      <c r="Q182" s="7">
        <f>text(E182,"ddd")</f>
        <v/>
      </c>
      <c r="R182" s="7">
        <f>G182-F182</f>
        <v/>
      </c>
      <c r="S182" s="7">
        <f>E182-D182</f>
        <v/>
      </c>
      <c r="T182" s="7">
        <f>O182*M182</f>
        <v/>
      </c>
      <c r="U182" s="7">
        <f>T182*N182</f>
        <v/>
      </c>
      <c r="V182" s="7">
        <f>T182-U182-(P182*M182)</f>
        <v/>
      </c>
      <c r="W182" s="7">
        <f>VLOOKUP(L182,'Products Sheet'!$A:$B,2,FALSE)</f>
        <v/>
      </c>
      <c r="X182" s="7" t="n"/>
      <c r="Y182" s="7" t="n"/>
      <c r="Z182" s="7" t="n"/>
      <c r="AA182" s="7" t="n"/>
      <c r="AB182" s="7" t="n"/>
      <c r="AC182" s="7" t="n"/>
    </row>
    <row r="183" ht="9.75" customHeight="1" s="12">
      <c r="A183" s="11" t="inlineStr">
        <is>
          <t>SO - 000733</t>
        </is>
      </c>
      <c r="B183" s="11" t="inlineStr">
        <is>
          <t>Wholesale</t>
        </is>
      </c>
      <c r="C183" s="11" t="inlineStr">
        <is>
          <t>WARE-NMK1003</t>
        </is>
      </c>
      <c r="D183" s="6" t="n">
        <v>43200</v>
      </c>
      <c r="E183" s="6" t="n">
        <v>43324</v>
      </c>
      <c r="F183" s="6" t="n">
        <v>43351</v>
      </c>
      <c r="G183" s="6" t="n">
        <v>43355</v>
      </c>
      <c r="H183" s="11" t="inlineStr">
        <is>
          <t>USD</t>
        </is>
      </c>
      <c r="I183" s="11" t="n">
        <v>28</v>
      </c>
      <c r="J183" s="11" t="n">
        <v>24</v>
      </c>
      <c r="K183" s="11" t="n">
        <v>152</v>
      </c>
      <c r="L183" s="11" t="n">
        <v>2</v>
      </c>
      <c r="M183" s="11" t="n">
        <v>1</v>
      </c>
      <c r="N183" s="11" t="n">
        <v>0.05</v>
      </c>
      <c r="O183" s="7" t="n">
        <v>1072</v>
      </c>
      <c r="P183" s="7" t="n">
        <v>836.1600000000001</v>
      </c>
      <c r="Q183" s="7">
        <f>text(E183,"ddd")</f>
        <v/>
      </c>
      <c r="R183" s="7">
        <f>G183-F183</f>
        <v/>
      </c>
      <c r="S183" s="7">
        <f>E183-D183</f>
        <v/>
      </c>
      <c r="T183" s="7">
        <f>O183*M183</f>
        <v/>
      </c>
      <c r="U183" s="7">
        <f>T183*N183</f>
        <v/>
      </c>
      <c r="V183" s="7">
        <f>T183-U183-(P183*M183)</f>
        <v/>
      </c>
      <c r="W183" s="7">
        <f>VLOOKUP(L183,'Products Sheet'!$A:$B,2,FALSE)</f>
        <v/>
      </c>
      <c r="X183" s="7" t="n"/>
      <c r="Y183" s="7" t="n"/>
      <c r="Z183" s="7" t="n"/>
      <c r="AA183" s="7" t="n"/>
      <c r="AB183" s="7" t="n"/>
      <c r="AC183" s="7" t="n"/>
    </row>
    <row r="184" ht="9.75" customHeight="1" s="12">
      <c r="A184" s="11" t="inlineStr">
        <is>
          <t>SO - 000751</t>
        </is>
      </c>
      <c r="B184" s="11" t="inlineStr">
        <is>
          <t>In-Store</t>
        </is>
      </c>
      <c r="C184" s="11" t="inlineStr">
        <is>
          <t>WARE-NMK1003</t>
        </is>
      </c>
      <c r="D184" s="6" t="n">
        <v>43200</v>
      </c>
      <c r="E184" s="6" t="n">
        <v>43326</v>
      </c>
      <c r="F184" s="6" t="n">
        <v>43350</v>
      </c>
      <c r="G184" s="6" t="n">
        <v>43351</v>
      </c>
      <c r="H184" s="11" t="inlineStr">
        <is>
          <t>USD</t>
        </is>
      </c>
      <c r="I184" s="11" t="n">
        <v>2</v>
      </c>
      <c r="J184" s="11" t="n">
        <v>3</v>
      </c>
      <c r="K184" s="11" t="n">
        <v>182</v>
      </c>
      <c r="L184" s="11" t="n">
        <v>2</v>
      </c>
      <c r="M184" s="11" t="n">
        <v>8</v>
      </c>
      <c r="N184" s="11" t="n">
        <v>0.05</v>
      </c>
      <c r="O184" s="7" t="n">
        <v>3242.8</v>
      </c>
      <c r="P184" s="7" t="n">
        <v>1459.26</v>
      </c>
      <c r="Q184" s="7">
        <f>text(E184,"ddd")</f>
        <v/>
      </c>
      <c r="R184" s="7">
        <f>G184-F184</f>
        <v/>
      </c>
      <c r="S184" s="7">
        <f>E184-D184</f>
        <v/>
      </c>
      <c r="T184" s="7">
        <f>O184*M184</f>
        <v/>
      </c>
      <c r="U184" s="7">
        <f>T184*N184</f>
        <v/>
      </c>
      <c r="V184" s="7">
        <f>T184-U184-(P184*M184)</f>
        <v/>
      </c>
      <c r="W184" s="7">
        <f>VLOOKUP(L184,'Products Sheet'!$A:$B,2,FALSE)</f>
        <v/>
      </c>
      <c r="X184" s="7" t="n"/>
      <c r="Y184" s="7" t="n"/>
      <c r="Z184" s="7" t="n"/>
      <c r="AA184" s="7" t="n"/>
      <c r="AB184" s="7" t="n"/>
      <c r="AC184" s="7" t="n"/>
    </row>
    <row r="185" ht="9.75" customHeight="1" s="12">
      <c r="A185" s="11" t="inlineStr">
        <is>
          <t>SO - 000757</t>
        </is>
      </c>
      <c r="B185" s="11" t="inlineStr">
        <is>
          <t>Wholesale</t>
        </is>
      </c>
      <c r="C185" s="11" t="inlineStr">
        <is>
          <t>WARE-NMK1003</t>
        </is>
      </c>
      <c r="D185" s="6" t="n">
        <v>43200</v>
      </c>
      <c r="E185" s="6" t="n">
        <v>43327</v>
      </c>
      <c r="F185" s="6" t="n">
        <v>43340</v>
      </c>
      <c r="G185" s="6" t="n">
        <v>43348</v>
      </c>
      <c r="H185" s="11" t="inlineStr">
        <is>
          <t>USD</t>
        </is>
      </c>
      <c r="I185" s="11" t="n">
        <v>27</v>
      </c>
      <c r="J185" s="11" t="n">
        <v>24</v>
      </c>
      <c r="K185" s="11" t="n">
        <v>120</v>
      </c>
      <c r="L185" s="11" t="n">
        <v>2</v>
      </c>
      <c r="M185" s="11" t="n">
        <v>1</v>
      </c>
      <c r="N185" s="11" t="n">
        <v>0.05</v>
      </c>
      <c r="O185" s="7" t="n">
        <v>871</v>
      </c>
      <c r="P185" s="7" t="n">
        <v>661.96</v>
      </c>
      <c r="Q185" s="7">
        <f>text(E185,"ddd")</f>
        <v/>
      </c>
      <c r="R185" s="7">
        <f>G185-F185</f>
        <v/>
      </c>
      <c r="S185" s="7">
        <f>E185-D185</f>
        <v/>
      </c>
      <c r="T185" s="7">
        <f>O185*M185</f>
        <v/>
      </c>
      <c r="U185" s="7">
        <f>T185*N185</f>
        <v/>
      </c>
      <c r="V185" s="7">
        <f>T185-U185-(P185*M185)</f>
        <v/>
      </c>
      <c r="W185" s="7">
        <f>VLOOKUP(L185,'Products Sheet'!$A:$B,2,FALSE)</f>
        <v/>
      </c>
      <c r="X185" s="7" t="n"/>
      <c r="Y185" s="7" t="n"/>
      <c r="Z185" s="7" t="n"/>
      <c r="AA185" s="7" t="n"/>
      <c r="AB185" s="7" t="n"/>
      <c r="AC185" s="7" t="n"/>
    </row>
    <row r="186" ht="9.75" customHeight="1" s="12">
      <c r="A186" s="11" t="inlineStr">
        <is>
          <t>SO - 000767</t>
        </is>
      </c>
      <c r="B186" s="11" t="inlineStr">
        <is>
          <t>Online</t>
        </is>
      </c>
      <c r="C186" s="11" t="inlineStr">
        <is>
          <t>WARE-UHY1004</t>
        </is>
      </c>
      <c r="D186" s="6" t="n">
        <v>43200</v>
      </c>
      <c r="E186" s="6" t="n">
        <v>43328</v>
      </c>
      <c r="F186" s="6" t="n">
        <v>43353</v>
      </c>
      <c r="G186" s="6" t="n">
        <v>43354</v>
      </c>
      <c r="H186" s="11" t="inlineStr">
        <is>
          <t>USD</t>
        </is>
      </c>
      <c r="I186" s="11" t="n">
        <v>16</v>
      </c>
      <c r="J186" s="11" t="n">
        <v>32</v>
      </c>
      <c r="K186" s="11" t="n">
        <v>221</v>
      </c>
      <c r="L186" s="11" t="n">
        <v>2</v>
      </c>
      <c r="M186" s="11" t="n">
        <v>3</v>
      </c>
      <c r="N186" s="11" t="n">
        <v>0.05</v>
      </c>
      <c r="O186" s="7" t="n">
        <v>3899.4</v>
      </c>
      <c r="P186" s="7" t="n">
        <v>2807.568</v>
      </c>
      <c r="Q186" s="7">
        <f>text(E186,"ddd")</f>
        <v/>
      </c>
      <c r="R186" s="7">
        <f>G186-F186</f>
        <v/>
      </c>
      <c r="S186" s="7">
        <f>E186-D186</f>
        <v/>
      </c>
      <c r="T186" s="7">
        <f>O186*M186</f>
        <v/>
      </c>
      <c r="U186" s="7">
        <f>T186*N186</f>
        <v/>
      </c>
      <c r="V186" s="7">
        <f>T186-U186-(P186*M186)</f>
        <v/>
      </c>
      <c r="W186" s="7">
        <f>VLOOKUP(L186,'Products Sheet'!$A:$B,2,FALSE)</f>
        <v/>
      </c>
      <c r="X186" s="7" t="n"/>
      <c r="Y186" s="7" t="n"/>
      <c r="Z186" s="7" t="n"/>
      <c r="AA186" s="7" t="n"/>
      <c r="AB186" s="7" t="n"/>
      <c r="AC186" s="7" t="n"/>
    </row>
    <row r="187" ht="9.75" customHeight="1" s="12">
      <c r="A187" s="11" t="inlineStr">
        <is>
          <t>SO - 000768</t>
        </is>
      </c>
      <c r="B187" s="11" t="inlineStr">
        <is>
          <t>In-Store</t>
        </is>
      </c>
      <c r="C187" s="11" t="inlineStr">
        <is>
          <t>WARE-UHY1004</t>
        </is>
      </c>
      <c r="D187" s="6" t="n">
        <v>43200</v>
      </c>
      <c r="E187" s="6" t="n">
        <v>43328</v>
      </c>
      <c r="F187" s="6" t="n">
        <v>43347</v>
      </c>
      <c r="G187" s="6" t="n">
        <v>43351</v>
      </c>
      <c r="H187" s="11" t="inlineStr">
        <is>
          <t>USD</t>
        </is>
      </c>
      <c r="I187" s="11" t="n">
        <v>4</v>
      </c>
      <c r="J187" s="11" t="n">
        <v>5</v>
      </c>
      <c r="K187" s="11" t="n">
        <v>220</v>
      </c>
      <c r="L187" s="11" t="n">
        <v>2</v>
      </c>
      <c r="M187" s="11" t="n">
        <v>6</v>
      </c>
      <c r="N187" s="11" t="n">
        <v>0.05</v>
      </c>
      <c r="O187" s="7" t="n">
        <v>180.9</v>
      </c>
      <c r="P187" s="7" t="n">
        <v>85.023</v>
      </c>
      <c r="Q187" s="7">
        <f>text(E187,"ddd")</f>
        <v/>
      </c>
      <c r="R187" s="7">
        <f>G187-F187</f>
        <v/>
      </c>
      <c r="S187" s="7">
        <f>E187-D187</f>
        <v/>
      </c>
      <c r="T187" s="7">
        <f>O187*M187</f>
        <v/>
      </c>
      <c r="U187" s="7">
        <f>T187*N187</f>
        <v/>
      </c>
      <c r="V187" s="7">
        <f>T187-U187-(P187*M187)</f>
        <v/>
      </c>
      <c r="W187" s="7">
        <f>VLOOKUP(L187,'Products Sheet'!$A:$B,2,FALSE)</f>
        <v/>
      </c>
      <c r="X187" s="7" t="n"/>
      <c r="Y187" s="7" t="n"/>
      <c r="Z187" s="7" t="n"/>
      <c r="AA187" s="7" t="n"/>
      <c r="AB187" s="7" t="n"/>
      <c r="AC187" s="7" t="n"/>
    </row>
    <row r="188" ht="9.75" customHeight="1" s="12">
      <c r="A188" s="11" t="inlineStr">
        <is>
          <t>SO - 000797</t>
        </is>
      </c>
      <c r="B188" s="11" t="inlineStr">
        <is>
          <t>Online</t>
        </is>
      </c>
      <c r="C188" s="11" t="inlineStr">
        <is>
          <t>WARE-UHY1004</t>
        </is>
      </c>
      <c r="D188" s="6" t="n">
        <v>43200</v>
      </c>
      <c r="E188" s="6" t="n">
        <v>43331</v>
      </c>
      <c r="F188" s="6" t="n">
        <v>43340</v>
      </c>
      <c r="G188" s="6" t="n">
        <v>43350</v>
      </c>
      <c r="H188" s="11" t="inlineStr">
        <is>
          <t>USD</t>
        </is>
      </c>
      <c r="I188" s="11" t="n">
        <v>16</v>
      </c>
      <c r="J188" s="11" t="n">
        <v>20</v>
      </c>
      <c r="K188" s="11" t="n">
        <v>258</v>
      </c>
      <c r="L188" s="11" t="n">
        <v>2</v>
      </c>
      <c r="M188" s="11" t="n">
        <v>3</v>
      </c>
      <c r="N188" s="11" t="n">
        <v>0.05</v>
      </c>
      <c r="O188" s="7" t="n">
        <v>2231.1</v>
      </c>
      <c r="P188" s="7" t="n">
        <v>1874.124</v>
      </c>
      <c r="Q188" s="7">
        <f>text(E188,"ddd")</f>
        <v/>
      </c>
      <c r="R188" s="7">
        <f>G188-F188</f>
        <v/>
      </c>
      <c r="S188" s="7">
        <f>E188-D188</f>
        <v/>
      </c>
      <c r="T188" s="7">
        <f>O188*M188</f>
        <v/>
      </c>
      <c r="U188" s="7">
        <f>T188*N188</f>
        <v/>
      </c>
      <c r="V188" s="7">
        <f>T188-U188-(P188*M188)</f>
        <v/>
      </c>
      <c r="W188" s="7">
        <f>VLOOKUP(L188,'Products Sheet'!$A:$B,2,FALSE)</f>
        <v/>
      </c>
      <c r="X188" s="7" t="n"/>
      <c r="Y188" s="7" t="n"/>
      <c r="Z188" s="7" t="n"/>
      <c r="AA188" s="7" t="n"/>
      <c r="AB188" s="7" t="n"/>
      <c r="AC188" s="7" t="n"/>
    </row>
    <row r="189" ht="9.75" customHeight="1" s="12">
      <c r="A189" s="11" t="inlineStr">
        <is>
          <t>SO - 000827</t>
        </is>
      </c>
      <c r="B189" s="11" t="inlineStr">
        <is>
          <t>Distributor</t>
        </is>
      </c>
      <c r="C189" s="11" t="inlineStr">
        <is>
          <t>WARE-NMK1003</t>
        </is>
      </c>
      <c r="D189" s="6" t="n">
        <v>43200</v>
      </c>
      <c r="E189" s="6" t="n">
        <v>43334</v>
      </c>
      <c r="F189" s="6" t="n">
        <v>43336</v>
      </c>
      <c r="G189" s="6" t="n">
        <v>43346</v>
      </c>
      <c r="H189" s="11" t="inlineStr">
        <is>
          <t>USD</t>
        </is>
      </c>
      <c r="I189" s="11" t="n">
        <v>21</v>
      </c>
      <c r="J189" s="11" t="n">
        <v>44</v>
      </c>
      <c r="K189" s="11" t="n">
        <v>136</v>
      </c>
      <c r="L189" s="11" t="n">
        <v>2</v>
      </c>
      <c r="M189" s="11" t="n">
        <v>6</v>
      </c>
      <c r="N189" s="11" t="n">
        <v>0.05</v>
      </c>
      <c r="O189" s="7" t="n">
        <v>1802.3</v>
      </c>
      <c r="P189" s="7" t="n">
        <v>720.9200000000001</v>
      </c>
      <c r="Q189" s="7">
        <f>text(E189,"ddd")</f>
        <v/>
      </c>
      <c r="R189" s="7">
        <f>G189-F189</f>
        <v/>
      </c>
      <c r="S189" s="7">
        <f>E189-D189</f>
        <v/>
      </c>
      <c r="T189" s="7">
        <f>O189*M189</f>
        <v/>
      </c>
      <c r="U189" s="7">
        <f>T189*N189</f>
        <v/>
      </c>
      <c r="V189" s="7">
        <f>T189-U189-(P189*M189)</f>
        <v/>
      </c>
      <c r="W189" s="7">
        <f>VLOOKUP(L189,'Products Sheet'!$A:$B,2,FALSE)</f>
        <v/>
      </c>
      <c r="X189" s="7" t="n"/>
      <c r="Y189" s="7" t="n"/>
      <c r="Z189" s="7" t="n"/>
      <c r="AA189" s="7" t="n"/>
      <c r="AB189" s="7" t="n"/>
      <c r="AC189" s="7" t="n"/>
    </row>
    <row r="190" ht="9.75" customHeight="1" s="12">
      <c r="A190" s="11" t="inlineStr">
        <is>
          <t>SO - 000837</t>
        </is>
      </c>
      <c r="B190" s="11" t="inlineStr">
        <is>
          <t>In-Store</t>
        </is>
      </c>
      <c r="C190" s="11" t="inlineStr">
        <is>
          <t>WARE-XYS1001</t>
        </is>
      </c>
      <c r="D190" s="6" t="n">
        <v>43200</v>
      </c>
      <c r="E190" s="6" t="n">
        <v>43335</v>
      </c>
      <c r="F190" s="6" t="n">
        <v>43346</v>
      </c>
      <c r="G190" s="6" t="n">
        <v>43352</v>
      </c>
      <c r="H190" s="11" t="inlineStr">
        <is>
          <t>USD</t>
        </is>
      </c>
      <c r="I190" s="11" t="n">
        <v>11</v>
      </c>
      <c r="J190" s="11" t="n">
        <v>26</v>
      </c>
      <c r="K190" s="11" t="n">
        <v>29</v>
      </c>
      <c r="L190" s="11" t="n">
        <v>2</v>
      </c>
      <c r="M190" s="11" t="n">
        <v>4</v>
      </c>
      <c r="N190" s="11" t="n">
        <v>0.075</v>
      </c>
      <c r="O190" s="7" t="n">
        <v>174.2</v>
      </c>
      <c r="P190" s="7" t="n">
        <v>74.90600000000001</v>
      </c>
      <c r="Q190" s="7">
        <f>text(E190,"ddd")</f>
        <v/>
      </c>
      <c r="R190" s="7">
        <f>G190-F190</f>
        <v/>
      </c>
      <c r="S190" s="7">
        <f>E190-D190</f>
        <v/>
      </c>
      <c r="T190" s="7">
        <f>O190*M190</f>
        <v/>
      </c>
      <c r="U190" s="7">
        <f>T190*N190</f>
        <v/>
      </c>
      <c r="V190" s="7">
        <f>T190-U190-(P190*M190)</f>
        <v/>
      </c>
      <c r="W190" s="7">
        <f>VLOOKUP(L190,'Products Sheet'!$A:$B,2,FALSE)</f>
        <v/>
      </c>
      <c r="X190" s="7" t="n"/>
      <c r="Y190" s="7" t="n"/>
      <c r="Z190" s="7" t="n"/>
      <c r="AA190" s="7" t="n"/>
      <c r="AB190" s="7" t="n"/>
      <c r="AC190" s="7" t="n"/>
    </row>
    <row r="191" ht="9.75" customHeight="1" s="12">
      <c r="A191" s="11" t="inlineStr">
        <is>
          <t>SO - 000862</t>
        </is>
      </c>
      <c r="B191" s="11" t="inlineStr">
        <is>
          <t>Distributor</t>
        </is>
      </c>
      <c r="C191" s="11" t="inlineStr">
        <is>
          <t>WARE-XYS1001</t>
        </is>
      </c>
      <c r="D191" s="6" t="n">
        <v>43200</v>
      </c>
      <c r="E191" s="6" t="n">
        <v>43339</v>
      </c>
      <c r="F191" s="6" t="n">
        <v>43358</v>
      </c>
      <c r="G191" s="6" t="n">
        <v>43365</v>
      </c>
      <c r="H191" s="11" t="inlineStr">
        <is>
          <t>USD</t>
        </is>
      </c>
      <c r="I191" s="11" t="n">
        <v>24</v>
      </c>
      <c r="J191" s="11" t="n">
        <v>47</v>
      </c>
      <c r="K191" s="11" t="n">
        <v>36</v>
      </c>
      <c r="L191" s="11" t="n">
        <v>2</v>
      </c>
      <c r="M191" s="11" t="n">
        <v>2</v>
      </c>
      <c r="N191" s="11" t="n">
        <v>0.15</v>
      </c>
      <c r="O191" s="7" t="n">
        <v>1139</v>
      </c>
      <c r="P191" s="7" t="n">
        <v>717.5700000000001</v>
      </c>
      <c r="Q191" s="7">
        <f>text(E191,"ddd")</f>
        <v/>
      </c>
      <c r="R191" s="7">
        <f>G191-F191</f>
        <v/>
      </c>
      <c r="S191" s="7">
        <f>E191-D191</f>
        <v/>
      </c>
      <c r="T191" s="7">
        <f>O191*M191</f>
        <v/>
      </c>
      <c r="U191" s="7">
        <f>T191*N191</f>
        <v/>
      </c>
      <c r="V191" s="7">
        <f>T191-U191-(P191*M191)</f>
        <v/>
      </c>
      <c r="W191" s="7">
        <f>VLOOKUP(L191,'Products Sheet'!$A:$B,2,FALSE)</f>
        <v/>
      </c>
      <c r="X191" s="7" t="n"/>
      <c r="Y191" s="7" t="n"/>
      <c r="Z191" s="7" t="n"/>
      <c r="AA191" s="7" t="n"/>
      <c r="AB191" s="7" t="n"/>
      <c r="AC191" s="7" t="n"/>
    </row>
    <row r="192" ht="9.75" customHeight="1" s="12">
      <c r="A192" s="11" t="inlineStr">
        <is>
          <t>SO - 000959</t>
        </is>
      </c>
      <c r="B192" s="11" t="inlineStr">
        <is>
          <t>Wholesale</t>
        </is>
      </c>
      <c r="C192" s="11" t="inlineStr">
        <is>
          <t>WARE-NMK1003</t>
        </is>
      </c>
      <c r="D192" s="6" t="n">
        <v>43300</v>
      </c>
      <c r="E192" s="6" t="n">
        <v>43351</v>
      </c>
      <c r="F192" s="6" t="n">
        <v>43360</v>
      </c>
      <c r="G192" s="6" t="n">
        <v>43370</v>
      </c>
      <c r="H192" s="11" t="inlineStr">
        <is>
          <t>USD</t>
        </is>
      </c>
      <c r="I192" s="11" t="n">
        <v>26</v>
      </c>
      <c r="J192" s="11" t="n">
        <v>36</v>
      </c>
      <c r="K192" s="11" t="n">
        <v>156</v>
      </c>
      <c r="L192" s="11" t="n">
        <v>2</v>
      </c>
      <c r="M192" s="11" t="n">
        <v>6</v>
      </c>
      <c r="N192" s="11" t="n">
        <v>0.05</v>
      </c>
      <c r="O192" s="7" t="n">
        <v>1065.3</v>
      </c>
      <c r="P192" s="7" t="n">
        <v>511.3439999999999</v>
      </c>
      <c r="Q192" s="7">
        <f>text(E192,"ddd")</f>
        <v/>
      </c>
      <c r="R192" s="7">
        <f>G192-F192</f>
        <v/>
      </c>
      <c r="S192" s="7">
        <f>E192-D192</f>
        <v/>
      </c>
      <c r="T192" s="7">
        <f>O192*M192</f>
        <v/>
      </c>
      <c r="U192" s="7">
        <f>T192*N192</f>
        <v/>
      </c>
      <c r="V192" s="7">
        <f>T192-U192-(P192*M192)</f>
        <v/>
      </c>
      <c r="W192" s="7">
        <f>VLOOKUP(L192,'Products Sheet'!$A:$B,2,FALSE)</f>
        <v/>
      </c>
      <c r="X192" s="7" t="n"/>
      <c r="Y192" s="7" t="n"/>
      <c r="Z192" s="7" t="n"/>
      <c r="AA192" s="7" t="n"/>
      <c r="AB192" s="7" t="n"/>
      <c r="AC192" s="7" t="n"/>
    </row>
    <row r="193" ht="9.75" customHeight="1" s="12">
      <c r="A193" s="11" t="inlineStr">
        <is>
          <t>SO - 0001063</t>
        </is>
      </c>
      <c r="B193" s="11" t="inlineStr">
        <is>
          <t>In-Store</t>
        </is>
      </c>
      <c r="C193" s="11" t="inlineStr">
        <is>
          <t>WARE-NMK1003</t>
        </is>
      </c>
      <c r="D193" s="6" t="n">
        <v>43300</v>
      </c>
      <c r="E193" s="6" t="n">
        <v>43363</v>
      </c>
      <c r="F193" s="6" t="n">
        <v>43378</v>
      </c>
      <c r="G193" s="6" t="n">
        <v>43383</v>
      </c>
      <c r="H193" s="11" t="inlineStr">
        <is>
          <t>USD</t>
        </is>
      </c>
      <c r="I193" s="11" t="n">
        <v>4</v>
      </c>
      <c r="J193" s="11" t="n">
        <v>44</v>
      </c>
      <c r="K193" s="11" t="n">
        <v>135</v>
      </c>
      <c r="L193" s="11" t="n">
        <v>2</v>
      </c>
      <c r="M193" s="11" t="n">
        <v>1</v>
      </c>
      <c r="N193" s="11" t="n">
        <v>0.05</v>
      </c>
      <c r="O193" s="7" t="n">
        <v>2914.5</v>
      </c>
      <c r="P193" s="7" t="n">
        <v>2477.325</v>
      </c>
      <c r="Q193" s="7">
        <f>text(E193,"ddd")</f>
        <v/>
      </c>
      <c r="R193" s="7">
        <f>G193-F193</f>
        <v/>
      </c>
      <c r="S193" s="7">
        <f>E193-D193</f>
        <v/>
      </c>
      <c r="T193" s="7">
        <f>O193*M193</f>
        <v/>
      </c>
      <c r="U193" s="7">
        <f>T193*N193</f>
        <v/>
      </c>
      <c r="V193" s="7">
        <f>T193-U193-(P193*M193)</f>
        <v/>
      </c>
      <c r="W193" s="7">
        <f>VLOOKUP(L193,'Products Sheet'!$A:$B,2,FALSE)</f>
        <v/>
      </c>
      <c r="X193" s="7" t="n"/>
      <c r="Y193" s="7" t="n"/>
      <c r="Z193" s="7" t="n"/>
      <c r="AA193" s="7" t="n"/>
      <c r="AB193" s="7" t="n"/>
      <c r="AC193" s="7" t="n"/>
    </row>
    <row r="194" ht="9.75" customHeight="1" s="12">
      <c r="A194" s="11" t="inlineStr">
        <is>
          <t>SO - 0001110</t>
        </is>
      </c>
      <c r="B194" s="11" t="inlineStr">
        <is>
          <t>In-Store</t>
        </is>
      </c>
      <c r="C194" s="11" t="inlineStr">
        <is>
          <t>WARE-XYS1001</t>
        </is>
      </c>
      <c r="D194" s="6" t="n">
        <v>43200</v>
      </c>
      <c r="E194" s="6" t="n">
        <v>43369</v>
      </c>
      <c r="F194" s="6" t="n">
        <v>43385</v>
      </c>
      <c r="G194" s="6" t="n">
        <v>43392</v>
      </c>
      <c r="H194" s="11" t="inlineStr">
        <is>
          <t>USD</t>
        </is>
      </c>
      <c r="I194" s="11" t="n">
        <v>10</v>
      </c>
      <c r="J194" s="11" t="n">
        <v>3</v>
      </c>
      <c r="K194" s="11" t="n">
        <v>29</v>
      </c>
      <c r="L194" s="11" t="n">
        <v>2</v>
      </c>
      <c r="M194" s="11" t="n">
        <v>4</v>
      </c>
      <c r="N194" s="11" t="n">
        <v>0.4</v>
      </c>
      <c r="O194" s="7" t="n">
        <v>917.9</v>
      </c>
      <c r="P194" s="7" t="n">
        <v>559.919</v>
      </c>
      <c r="Q194" s="7">
        <f>text(E194,"ddd")</f>
        <v/>
      </c>
      <c r="R194" s="7">
        <f>G194-F194</f>
        <v/>
      </c>
      <c r="S194" s="7">
        <f>E194-D194</f>
        <v/>
      </c>
      <c r="T194" s="7">
        <f>O194*M194</f>
        <v/>
      </c>
      <c r="U194" s="7">
        <f>T194*N194</f>
        <v/>
      </c>
      <c r="V194" s="7">
        <f>T194-U194-(P194*M194)</f>
        <v/>
      </c>
      <c r="W194" s="7">
        <f>VLOOKUP(L194,'Products Sheet'!$A:$B,2,FALSE)</f>
        <v/>
      </c>
      <c r="X194" s="7" t="n"/>
      <c r="Y194" s="7" t="n"/>
      <c r="Z194" s="7" t="n"/>
      <c r="AA194" s="7" t="n"/>
      <c r="AB194" s="7" t="n"/>
      <c r="AC194" s="7" t="n"/>
    </row>
    <row r="195" ht="9.75" customHeight="1" s="12">
      <c r="A195" s="11" t="inlineStr">
        <is>
          <t>SO - 0001131</t>
        </is>
      </c>
      <c r="B195" s="11" t="inlineStr">
        <is>
          <t>Online</t>
        </is>
      </c>
      <c r="C195" s="11" t="inlineStr">
        <is>
          <t>WARE-UHY1004</t>
        </is>
      </c>
      <c r="D195" s="6" t="n">
        <v>43300</v>
      </c>
      <c r="E195" s="6" t="n">
        <v>43371</v>
      </c>
      <c r="F195" s="6" t="n">
        <v>43381</v>
      </c>
      <c r="G195" s="6" t="n">
        <v>43386</v>
      </c>
      <c r="H195" s="11" t="inlineStr">
        <is>
          <t>USD</t>
        </is>
      </c>
      <c r="I195" s="11" t="n">
        <v>19</v>
      </c>
      <c r="J195" s="11" t="n">
        <v>13</v>
      </c>
      <c r="K195" s="11" t="n">
        <v>216</v>
      </c>
      <c r="L195" s="11" t="n">
        <v>2</v>
      </c>
      <c r="M195" s="11" t="n">
        <v>6</v>
      </c>
      <c r="N195" s="11" t="n">
        <v>0.15</v>
      </c>
      <c r="O195" s="7" t="n">
        <v>3269.6</v>
      </c>
      <c r="P195" s="7" t="n">
        <v>2059.848</v>
      </c>
      <c r="Q195" s="7">
        <f>text(E195,"ddd")</f>
        <v/>
      </c>
      <c r="R195" s="7">
        <f>G195-F195</f>
        <v/>
      </c>
      <c r="S195" s="7">
        <f>E195-D195</f>
        <v/>
      </c>
      <c r="T195" s="7">
        <f>O195*M195</f>
        <v/>
      </c>
      <c r="U195" s="7">
        <f>T195*N195</f>
        <v/>
      </c>
      <c r="V195" s="7">
        <f>T195-U195-(P195*M195)</f>
        <v/>
      </c>
      <c r="W195" s="7">
        <f>VLOOKUP(L195,'Products Sheet'!$A:$B,2,FALSE)</f>
        <v/>
      </c>
      <c r="X195" s="7" t="n"/>
      <c r="Y195" s="7" t="n"/>
      <c r="Z195" s="7" t="n"/>
      <c r="AA195" s="7" t="n"/>
      <c r="AB195" s="7" t="n"/>
      <c r="AC195" s="7" t="n"/>
    </row>
    <row r="196" ht="9.75" customHeight="1" s="12">
      <c r="A196" s="11" t="inlineStr">
        <is>
          <t>SO - 0001384</t>
        </is>
      </c>
      <c r="B196" s="11" t="inlineStr">
        <is>
          <t>In-Store</t>
        </is>
      </c>
      <c r="C196" s="11" t="inlineStr">
        <is>
          <t>WARE-NMK1003</t>
        </is>
      </c>
      <c r="D196" s="6" t="n">
        <v>43300</v>
      </c>
      <c r="E196" s="6" t="n">
        <v>43405</v>
      </c>
      <c r="F196" s="6" t="n">
        <v>43417</v>
      </c>
      <c r="G196" s="6" t="n">
        <v>43419</v>
      </c>
      <c r="H196" s="11" t="inlineStr">
        <is>
          <t>USD</t>
        </is>
      </c>
      <c r="I196" s="11" t="n">
        <v>3</v>
      </c>
      <c r="J196" s="11" t="n">
        <v>14</v>
      </c>
      <c r="K196" s="11" t="n">
        <v>184</v>
      </c>
      <c r="L196" s="11" t="n">
        <v>2</v>
      </c>
      <c r="M196" s="11" t="n">
        <v>4</v>
      </c>
      <c r="N196" s="11" t="n">
        <v>0.05</v>
      </c>
      <c r="O196" s="7" t="n">
        <v>1299.8</v>
      </c>
      <c r="P196" s="7" t="n">
        <v>1039.84</v>
      </c>
      <c r="Q196" s="7">
        <f>text(E196,"ddd")</f>
        <v/>
      </c>
      <c r="R196" s="7">
        <f>G196-F196</f>
        <v/>
      </c>
      <c r="S196" s="7">
        <f>E196-D196</f>
        <v/>
      </c>
      <c r="T196" s="7">
        <f>O196*M196</f>
        <v/>
      </c>
      <c r="U196" s="7">
        <f>T196*N196</f>
        <v/>
      </c>
      <c r="V196" s="7">
        <f>T196-U196-(P196*M196)</f>
        <v/>
      </c>
      <c r="W196" s="7">
        <f>VLOOKUP(L196,'Products Sheet'!$A:$B,2,FALSE)</f>
        <v/>
      </c>
      <c r="X196" s="7" t="n"/>
      <c r="Y196" s="7" t="n"/>
      <c r="Z196" s="7" t="n"/>
      <c r="AA196" s="7" t="n"/>
      <c r="AB196" s="7" t="n"/>
      <c r="AC196" s="7" t="n"/>
    </row>
    <row r="197" ht="9.75" customHeight="1" s="12">
      <c r="A197" s="11" t="inlineStr">
        <is>
          <t>SO - 0001386</t>
        </is>
      </c>
      <c r="B197" s="11" t="inlineStr">
        <is>
          <t>Wholesale</t>
        </is>
      </c>
      <c r="C197" s="11" t="inlineStr">
        <is>
          <t>WARE-NMK1003</t>
        </is>
      </c>
      <c r="D197" s="6" t="n">
        <v>43300</v>
      </c>
      <c r="E197" s="6" t="n">
        <v>43405</v>
      </c>
      <c r="F197" s="6" t="n">
        <v>43431</v>
      </c>
      <c r="G197" s="6" t="n">
        <v>43441</v>
      </c>
      <c r="H197" s="11" t="inlineStr">
        <is>
          <t>USD</t>
        </is>
      </c>
      <c r="I197" s="11" t="n">
        <v>27</v>
      </c>
      <c r="J197" s="11" t="n">
        <v>13</v>
      </c>
      <c r="K197" s="11" t="n">
        <v>164</v>
      </c>
      <c r="L197" s="11" t="n">
        <v>2</v>
      </c>
      <c r="M197" s="11" t="n">
        <v>2</v>
      </c>
      <c r="N197" s="11" t="n">
        <v>0.1</v>
      </c>
      <c r="O197" s="7" t="n">
        <v>1045.2</v>
      </c>
      <c r="P197" s="7" t="n">
        <v>637.572</v>
      </c>
      <c r="Q197" s="7">
        <f>text(E197,"ddd")</f>
        <v/>
      </c>
      <c r="R197" s="7">
        <f>G197-F197</f>
        <v/>
      </c>
      <c r="S197" s="7">
        <f>E197-D197</f>
        <v/>
      </c>
      <c r="T197" s="7">
        <f>O197*M197</f>
        <v/>
      </c>
      <c r="U197" s="7">
        <f>T197*N197</f>
        <v/>
      </c>
      <c r="V197" s="7">
        <f>T197-U197-(P197*M197)</f>
        <v/>
      </c>
      <c r="W197" s="7">
        <f>VLOOKUP(L197,'Products Sheet'!$A:$B,2,FALSE)</f>
        <v/>
      </c>
      <c r="X197" s="7" t="n"/>
      <c r="Y197" s="7" t="n"/>
      <c r="Z197" s="7" t="n"/>
      <c r="AA197" s="7" t="n"/>
      <c r="AB197" s="7" t="n"/>
      <c r="AC197" s="7" t="n"/>
    </row>
    <row r="198" ht="9.75" customHeight="1" s="12">
      <c r="A198" s="11" t="inlineStr">
        <is>
          <t>SO - 0001463</t>
        </is>
      </c>
      <c r="B198" s="11" t="inlineStr">
        <is>
          <t>Online</t>
        </is>
      </c>
      <c r="C198" s="11" t="inlineStr">
        <is>
          <t>WARE-NBV1002</t>
        </is>
      </c>
      <c r="D198" s="6" t="n">
        <v>43300</v>
      </c>
      <c r="E198" s="6" t="n">
        <v>43414</v>
      </c>
      <c r="F198" s="6" t="n">
        <v>43425</v>
      </c>
      <c r="G198" s="6" t="n">
        <v>43428</v>
      </c>
      <c r="H198" s="11" t="inlineStr">
        <is>
          <t>USD</t>
        </is>
      </c>
      <c r="I198" s="11" t="n">
        <v>18</v>
      </c>
      <c r="J198" s="11" t="n">
        <v>41</v>
      </c>
      <c r="K198" s="11" t="n">
        <v>73</v>
      </c>
      <c r="L198" s="11" t="n">
        <v>2</v>
      </c>
      <c r="M198" s="11" t="n">
        <v>2</v>
      </c>
      <c r="N198" s="11" t="n">
        <v>0.075</v>
      </c>
      <c r="O198" s="7" t="n">
        <v>1051.9</v>
      </c>
      <c r="P198" s="7" t="n">
        <v>620.621</v>
      </c>
      <c r="Q198" s="7">
        <f>text(E198,"ddd")</f>
        <v/>
      </c>
      <c r="R198" s="7">
        <f>G198-F198</f>
        <v/>
      </c>
      <c r="S198" s="7">
        <f>E198-D198</f>
        <v/>
      </c>
      <c r="T198" s="7">
        <f>O198*M198</f>
        <v/>
      </c>
      <c r="U198" s="7">
        <f>T198*N198</f>
        <v/>
      </c>
      <c r="V198" s="7">
        <f>T198-U198-(P198*M198)</f>
        <v/>
      </c>
      <c r="W198" s="7">
        <f>VLOOKUP(L198,'Products Sheet'!$A:$B,2,FALSE)</f>
        <v/>
      </c>
      <c r="X198" s="7" t="n"/>
      <c r="Y198" s="7" t="n"/>
      <c r="Z198" s="7" t="n"/>
      <c r="AA198" s="7" t="n"/>
      <c r="AB198" s="7" t="n"/>
      <c r="AC198" s="7" t="n"/>
    </row>
    <row r="199" ht="9.75" customHeight="1" s="12">
      <c r="A199" s="11" t="inlineStr">
        <is>
          <t>SO - 0001570</t>
        </is>
      </c>
      <c r="B199" s="11" t="inlineStr">
        <is>
          <t>Distributor</t>
        </is>
      </c>
      <c r="C199" s="11" t="inlineStr">
        <is>
          <t>WARE-NMK1003</t>
        </is>
      </c>
      <c r="D199" s="6" t="n">
        <v>43300</v>
      </c>
      <c r="E199" s="6" t="n">
        <v>43426</v>
      </c>
      <c r="F199" s="6" t="n">
        <v>43446</v>
      </c>
      <c r="G199" s="6" t="n">
        <v>43448</v>
      </c>
      <c r="H199" s="11" t="inlineStr">
        <is>
          <t>USD</t>
        </is>
      </c>
      <c r="I199" s="11" t="n">
        <v>22</v>
      </c>
      <c r="J199" s="11" t="n">
        <v>6</v>
      </c>
      <c r="K199" s="11" t="n">
        <v>102</v>
      </c>
      <c r="L199" s="11" t="n">
        <v>2</v>
      </c>
      <c r="M199" s="11" t="n">
        <v>6</v>
      </c>
      <c r="N199" s="11" t="n">
        <v>0.1</v>
      </c>
      <c r="O199" s="7" t="n">
        <v>3912.8</v>
      </c>
      <c r="P199" s="7" t="n">
        <v>1956.4</v>
      </c>
      <c r="Q199" s="7">
        <f>text(E199,"ddd")</f>
        <v/>
      </c>
      <c r="R199" s="7">
        <f>G199-F199</f>
        <v/>
      </c>
      <c r="S199" s="7">
        <f>E199-D199</f>
        <v/>
      </c>
      <c r="T199" s="7">
        <f>O199*M199</f>
        <v/>
      </c>
      <c r="U199" s="7">
        <f>T199*N199</f>
        <v/>
      </c>
      <c r="V199" s="7">
        <f>T199-U199-(P199*M199)</f>
        <v/>
      </c>
      <c r="W199" s="7">
        <f>VLOOKUP(L199,'Products Sheet'!$A:$B,2,FALSE)</f>
        <v/>
      </c>
      <c r="X199" s="7" t="n"/>
      <c r="Y199" s="7" t="n"/>
      <c r="Z199" s="7" t="n"/>
      <c r="AA199" s="7" t="n"/>
      <c r="AB199" s="7" t="n"/>
      <c r="AC199" s="7" t="n"/>
    </row>
    <row r="200" ht="9.75" customHeight="1" s="12">
      <c r="A200" s="11" t="inlineStr">
        <is>
          <t>SO - 0001587</t>
        </is>
      </c>
      <c r="B200" s="11" t="inlineStr">
        <is>
          <t>Online</t>
        </is>
      </c>
      <c r="C200" s="11" t="inlineStr">
        <is>
          <t>WARE-UHY1004</t>
        </is>
      </c>
      <c r="D200" s="6" t="n">
        <v>43300</v>
      </c>
      <c r="E200" s="6" t="n">
        <v>43428</v>
      </c>
      <c r="F200" s="6" t="n">
        <v>43433</v>
      </c>
      <c r="G200" s="6" t="n">
        <v>43436</v>
      </c>
      <c r="H200" s="11" t="inlineStr">
        <is>
          <t>USD</t>
        </is>
      </c>
      <c r="I200" s="11" t="n">
        <v>17</v>
      </c>
      <c r="J200" s="11" t="n">
        <v>28</v>
      </c>
      <c r="K200" s="11" t="n">
        <v>224</v>
      </c>
      <c r="L200" s="11" t="n">
        <v>2</v>
      </c>
      <c r="M200" s="11" t="n">
        <v>5</v>
      </c>
      <c r="N200" s="11" t="n">
        <v>0.075</v>
      </c>
      <c r="O200" s="7" t="n">
        <v>6485.6</v>
      </c>
      <c r="P200" s="7" t="n">
        <v>4215.64</v>
      </c>
      <c r="Q200" s="7">
        <f>text(E200,"ddd")</f>
        <v/>
      </c>
      <c r="R200" s="7">
        <f>G200-F200</f>
        <v/>
      </c>
      <c r="S200" s="7">
        <f>E200-D200</f>
        <v/>
      </c>
      <c r="T200" s="7">
        <f>O200*M200</f>
        <v/>
      </c>
      <c r="U200" s="7">
        <f>T200*N200</f>
        <v/>
      </c>
      <c r="V200" s="7">
        <f>T200-U200-(P200*M200)</f>
        <v/>
      </c>
      <c r="W200" s="7">
        <f>VLOOKUP(L200,'Products Sheet'!$A:$B,2,FALSE)</f>
        <v/>
      </c>
      <c r="X200" s="7" t="n"/>
      <c r="Y200" s="7" t="n"/>
      <c r="Z200" s="7" t="n"/>
      <c r="AA200" s="7" t="n"/>
      <c r="AB200" s="7" t="n"/>
      <c r="AC200" s="7" t="n"/>
    </row>
    <row r="201" ht="9.75" customHeight="1" s="12">
      <c r="A201" s="11" t="inlineStr">
        <is>
          <t>SO - 0001618</t>
        </is>
      </c>
      <c r="B201" s="11" t="inlineStr">
        <is>
          <t>In-Store</t>
        </is>
      </c>
      <c r="C201" s="11" t="inlineStr">
        <is>
          <t>WARE-NMK1003</t>
        </is>
      </c>
      <c r="D201" s="6" t="n">
        <v>43300</v>
      </c>
      <c r="E201" s="6" t="n">
        <v>43432</v>
      </c>
      <c r="F201" s="6" t="n">
        <v>43434</v>
      </c>
      <c r="G201" s="6" t="n">
        <v>43443</v>
      </c>
      <c r="H201" s="11" t="inlineStr">
        <is>
          <t>USD</t>
        </is>
      </c>
      <c r="I201" s="11" t="n">
        <v>1</v>
      </c>
      <c r="J201" s="11" t="n">
        <v>18</v>
      </c>
      <c r="K201" s="11" t="n">
        <v>179</v>
      </c>
      <c r="L201" s="11" t="n">
        <v>2</v>
      </c>
      <c r="M201" s="11" t="n">
        <v>1</v>
      </c>
      <c r="N201" s="11" t="n">
        <v>0.1</v>
      </c>
      <c r="O201" s="7" t="n">
        <v>1762.1</v>
      </c>
      <c r="P201" s="7" t="n">
        <v>1162.986</v>
      </c>
      <c r="Q201" s="7">
        <f>text(E201,"ddd")</f>
        <v/>
      </c>
      <c r="R201" s="7">
        <f>G201-F201</f>
        <v/>
      </c>
      <c r="S201" s="7">
        <f>E201-D201</f>
        <v/>
      </c>
      <c r="T201" s="7">
        <f>O201*M201</f>
        <v/>
      </c>
      <c r="U201" s="7">
        <f>T201*N201</f>
        <v/>
      </c>
      <c r="V201" s="7">
        <f>T201-U201-(P201*M201)</f>
        <v/>
      </c>
      <c r="W201" s="7">
        <f>VLOOKUP(L201,'Products Sheet'!$A:$B,2,FALSE)</f>
        <v/>
      </c>
      <c r="X201" s="7" t="n"/>
      <c r="Y201" s="7" t="n"/>
      <c r="Z201" s="7" t="n"/>
      <c r="AA201" s="7" t="n"/>
      <c r="AB201" s="7" t="n"/>
      <c r="AC201" s="7" t="n"/>
    </row>
    <row r="202" ht="9.75" customHeight="1" s="12">
      <c r="A202" s="11" t="inlineStr">
        <is>
          <t>SO - 0001659</t>
        </is>
      </c>
      <c r="B202" s="11" t="inlineStr">
        <is>
          <t>Distributor</t>
        </is>
      </c>
      <c r="C202" s="11" t="inlineStr">
        <is>
          <t>WARE-NMK1003</t>
        </is>
      </c>
      <c r="D202" s="6" t="n">
        <v>43300</v>
      </c>
      <c r="E202" s="6" t="n">
        <v>43437</v>
      </c>
      <c r="F202" s="6" t="n">
        <v>43460</v>
      </c>
      <c r="G202" s="6" t="n">
        <v>43470</v>
      </c>
      <c r="H202" s="11" t="inlineStr">
        <is>
          <t>USD</t>
        </is>
      </c>
      <c r="I202" s="11" t="n">
        <v>21</v>
      </c>
      <c r="J202" s="11" t="n">
        <v>47</v>
      </c>
      <c r="K202" s="11" t="n">
        <v>114</v>
      </c>
      <c r="L202" s="11" t="n">
        <v>2</v>
      </c>
      <c r="M202" s="11" t="n">
        <v>1</v>
      </c>
      <c r="N202" s="11" t="n">
        <v>0.05</v>
      </c>
      <c r="O202" s="7" t="n">
        <v>2291.4</v>
      </c>
      <c r="P202" s="7" t="n">
        <v>1191.528</v>
      </c>
      <c r="Q202" s="7">
        <f>text(E202,"ddd")</f>
        <v/>
      </c>
      <c r="R202" s="7">
        <f>G202-F202</f>
        <v/>
      </c>
      <c r="S202" s="7">
        <f>E202-D202</f>
        <v/>
      </c>
      <c r="T202" s="7">
        <f>O202*M202</f>
        <v/>
      </c>
      <c r="U202" s="7">
        <f>T202*N202</f>
        <v/>
      </c>
      <c r="V202" s="7">
        <f>T202-U202-(P202*M202)</f>
        <v/>
      </c>
      <c r="W202" s="7">
        <f>VLOOKUP(L202,'Products Sheet'!$A:$B,2,FALSE)</f>
        <v/>
      </c>
      <c r="X202" s="7" t="n"/>
      <c r="Y202" s="7" t="n"/>
      <c r="Z202" s="7" t="n"/>
      <c r="AA202" s="7" t="n"/>
      <c r="AB202" s="7" t="n"/>
      <c r="AC202" s="7" t="n"/>
    </row>
    <row r="203" ht="9.75" customHeight="1" s="12">
      <c r="A203" s="11" t="inlineStr">
        <is>
          <t>SO - 0001676</t>
        </is>
      </c>
      <c r="B203" s="11" t="inlineStr">
        <is>
          <t>Online</t>
        </is>
      </c>
      <c r="C203" s="11" t="inlineStr">
        <is>
          <t>WARE-UHY1004</t>
        </is>
      </c>
      <c r="D203" s="6" t="n">
        <v>43300</v>
      </c>
      <c r="E203" s="6" t="n">
        <v>43439</v>
      </c>
      <c r="F203" s="6" t="n">
        <v>43441</v>
      </c>
      <c r="G203" s="6" t="n">
        <v>43448</v>
      </c>
      <c r="H203" s="11" t="inlineStr">
        <is>
          <t>USD</t>
        </is>
      </c>
      <c r="I203" s="11" t="n">
        <v>12</v>
      </c>
      <c r="J203" s="11" t="n">
        <v>30</v>
      </c>
      <c r="K203" s="11" t="n">
        <v>259</v>
      </c>
      <c r="L203" s="11" t="n">
        <v>2</v>
      </c>
      <c r="M203" s="11" t="n">
        <v>8</v>
      </c>
      <c r="N203" s="11" t="n">
        <v>0.075</v>
      </c>
      <c r="O203" s="7" t="n">
        <v>1842.5</v>
      </c>
      <c r="P203" s="7" t="n">
        <v>1437.15</v>
      </c>
      <c r="Q203" s="7">
        <f>text(E203,"ddd")</f>
        <v/>
      </c>
      <c r="R203" s="7">
        <f>G203-F203</f>
        <v/>
      </c>
      <c r="S203" s="7">
        <f>E203-D203</f>
        <v/>
      </c>
      <c r="T203" s="7">
        <f>O203*M203</f>
        <v/>
      </c>
      <c r="U203" s="7">
        <f>T203*N203</f>
        <v/>
      </c>
      <c r="V203" s="7">
        <f>T203-U203-(P203*M203)</f>
        <v/>
      </c>
      <c r="W203" s="7">
        <f>VLOOKUP(L203,'Products Sheet'!$A:$B,2,FALSE)</f>
        <v/>
      </c>
      <c r="X203" s="7" t="n"/>
      <c r="Y203" s="7" t="n"/>
      <c r="Z203" s="7" t="n"/>
      <c r="AA203" s="7" t="n"/>
      <c r="AB203" s="7" t="n"/>
      <c r="AC203" s="7" t="n"/>
    </row>
    <row r="204" ht="9.75" customHeight="1" s="12">
      <c r="A204" s="11" t="inlineStr">
        <is>
          <t>SO - 0001720</t>
        </is>
      </c>
      <c r="B204" s="11" t="inlineStr">
        <is>
          <t>In-Store</t>
        </is>
      </c>
      <c r="C204" s="11" t="inlineStr">
        <is>
          <t>WARE-NMK1003</t>
        </is>
      </c>
      <c r="D204" s="6" t="n">
        <v>43400</v>
      </c>
      <c r="E204" s="6" t="n">
        <v>43444</v>
      </c>
      <c r="F204" s="6" t="n">
        <v>43472</v>
      </c>
      <c r="G204" s="6" t="n">
        <v>43473</v>
      </c>
      <c r="H204" s="11" t="inlineStr">
        <is>
          <t>USD</t>
        </is>
      </c>
      <c r="I204" s="11" t="n">
        <v>7</v>
      </c>
      <c r="J204" s="11" t="n">
        <v>35</v>
      </c>
      <c r="K204" s="11" t="n">
        <v>151</v>
      </c>
      <c r="L204" s="11" t="n">
        <v>2</v>
      </c>
      <c r="M204" s="11" t="n">
        <v>1</v>
      </c>
      <c r="N204" s="11" t="n">
        <v>0.075</v>
      </c>
      <c r="O204" s="7" t="n">
        <v>951.4</v>
      </c>
      <c r="P204" s="7" t="n">
        <v>399.588</v>
      </c>
      <c r="Q204" s="7">
        <f>text(E204,"ddd")</f>
        <v/>
      </c>
      <c r="R204" s="7">
        <f>G204-F204</f>
        <v/>
      </c>
      <c r="S204" s="7">
        <f>E204-D204</f>
        <v/>
      </c>
      <c r="T204" s="7">
        <f>O204*M204</f>
        <v/>
      </c>
      <c r="U204" s="7">
        <f>T204*N204</f>
        <v/>
      </c>
      <c r="V204" s="7">
        <f>T204-U204-(P204*M204)</f>
        <v/>
      </c>
      <c r="W204" s="7">
        <f>VLOOKUP(L204,'Products Sheet'!$A:$B,2,FALSE)</f>
        <v/>
      </c>
      <c r="X204" s="7" t="n"/>
      <c r="Y204" s="7" t="n"/>
      <c r="Z204" s="7" t="n"/>
      <c r="AA204" s="7" t="n"/>
      <c r="AB204" s="7" t="n"/>
      <c r="AC204" s="7" t="n"/>
    </row>
    <row r="205" ht="9.75" customHeight="1" s="12">
      <c r="A205" s="11" t="inlineStr">
        <is>
          <t>SO - 0001770</t>
        </is>
      </c>
      <c r="B205" s="11" t="inlineStr">
        <is>
          <t>Wholesale</t>
        </is>
      </c>
      <c r="C205" s="11" t="inlineStr">
        <is>
          <t>WARE-UHY1004</t>
        </is>
      </c>
      <c r="D205" s="6" t="n">
        <v>43300</v>
      </c>
      <c r="E205" s="6" t="n">
        <v>43449</v>
      </c>
      <c r="F205" s="6" t="n">
        <v>43463</v>
      </c>
      <c r="G205" s="6" t="n">
        <v>43470</v>
      </c>
      <c r="H205" s="11" t="inlineStr">
        <is>
          <t>USD</t>
        </is>
      </c>
      <c r="I205" s="11" t="n">
        <v>26</v>
      </c>
      <c r="J205" s="11" t="n">
        <v>33</v>
      </c>
      <c r="K205" s="11" t="n">
        <v>250</v>
      </c>
      <c r="L205" s="11" t="n">
        <v>2</v>
      </c>
      <c r="M205" s="11" t="n">
        <v>4</v>
      </c>
      <c r="N205" s="11" t="n">
        <v>0.05</v>
      </c>
      <c r="O205" s="7" t="n">
        <v>897.8000000000001</v>
      </c>
      <c r="P205" s="7" t="n">
        <v>646.4160000000001</v>
      </c>
      <c r="Q205" s="7">
        <f>text(E205,"ddd")</f>
        <v/>
      </c>
      <c r="R205" s="7">
        <f>G205-F205</f>
        <v/>
      </c>
      <c r="S205" s="7">
        <f>E205-D205</f>
        <v/>
      </c>
      <c r="T205" s="7">
        <f>O205*M205</f>
        <v/>
      </c>
      <c r="U205" s="7">
        <f>T205*N205</f>
        <v/>
      </c>
      <c r="V205" s="7">
        <f>T205-U205-(P205*M205)</f>
        <v/>
      </c>
      <c r="W205" s="7">
        <f>VLOOKUP(L205,'Products Sheet'!$A:$B,2,FALSE)</f>
        <v/>
      </c>
      <c r="X205" s="7" t="n"/>
      <c r="Y205" s="7" t="n"/>
      <c r="Z205" s="7" t="n"/>
      <c r="AA205" s="7" t="n"/>
      <c r="AB205" s="7" t="n"/>
      <c r="AC205" s="7" t="n"/>
    </row>
    <row r="206" ht="9.75" customHeight="1" s="12">
      <c r="A206" s="11" t="inlineStr">
        <is>
          <t>SO - 0001780</t>
        </is>
      </c>
      <c r="B206" s="11" t="inlineStr">
        <is>
          <t>Wholesale</t>
        </is>
      </c>
      <c r="C206" s="11" t="inlineStr">
        <is>
          <t>WARE-MKL1006</t>
        </is>
      </c>
      <c r="D206" s="6" t="n">
        <v>43300</v>
      </c>
      <c r="E206" s="6" t="n">
        <v>43451</v>
      </c>
      <c r="F206" s="6" t="n">
        <v>43476</v>
      </c>
      <c r="G206" s="6" t="n">
        <v>43479</v>
      </c>
      <c r="H206" s="11" t="inlineStr">
        <is>
          <t>USD</t>
        </is>
      </c>
      <c r="I206" s="11" t="n">
        <v>26</v>
      </c>
      <c r="J206" s="11" t="n">
        <v>13</v>
      </c>
      <c r="K206" s="11" t="n">
        <v>341</v>
      </c>
      <c r="L206" s="11" t="n">
        <v>2</v>
      </c>
      <c r="M206" s="11" t="n">
        <v>3</v>
      </c>
      <c r="N206" s="11" t="n">
        <v>0.3</v>
      </c>
      <c r="O206" s="7" t="n">
        <v>174.2</v>
      </c>
      <c r="P206" s="7" t="n">
        <v>85.358</v>
      </c>
      <c r="Q206" s="7">
        <f>text(E206,"ddd")</f>
        <v/>
      </c>
      <c r="R206" s="7">
        <f>G206-F206</f>
        <v/>
      </c>
      <c r="S206" s="7">
        <f>E206-D206</f>
        <v/>
      </c>
      <c r="T206" s="7">
        <f>O206*M206</f>
        <v/>
      </c>
      <c r="U206" s="7">
        <f>T206*N206</f>
        <v/>
      </c>
      <c r="V206" s="7">
        <f>T206-U206-(P206*M206)</f>
        <v/>
      </c>
      <c r="W206" s="7">
        <f>VLOOKUP(L206,'Products Sheet'!$A:$B,2,FALSE)</f>
        <v/>
      </c>
      <c r="X206" s="7" t="n"/>
      <c r="Y206" s="7" t="n"/>
      <c r="Z206" s="7" t="n"/>
      <c r="AA206" s="7" t="n"/>
      <c r="AB206" s="7" t="n"/>
      <c r="AC206" s="7" t="n"/>
    </row>
    <row r="207" ht="9.75" customHeight="1" s="12">
      <c r="A207" s="11" t="inlineStr">
        <is>
          <t>SO - 0001887</t>
        </is>
      </c>
      <c r="B207" s="11" t="inlineStr">
        <is>
          <t>Online</t>
        </is>
      </c>
      <c r="C207" s="11" t="inlineStr">
        <is>
          <t>WARE-XYS1001</t>
        </is>
      </c>
      <c r="D207" s="6" t="n">
        <v>43300</v>
      </c>
      <c r="E207" s="6" t="n">
        <v>43461</v>
      </c>
      <c r="F207" s="6" t="n">
        <v>43468</v>
      </c>
      <c r="G207" s="6" t="n">
        <v>43473</v>
      </c>
      <c r="H207" s="11" t="inlineStr">
        <is>
          <t>USD</t>
        </is>
      </c>
      <c r="I207" s="11" t="n">
        <v>14</v>
      </c>
      <c r="J207" s="11" t="n">
        <v>19</v>
      </c>
      <c r="K207" s="11" t="n">
        <v>27</v>
      </c>
      <c r="L207" s="11" t="n">
        <v>2</v>
      </c>
      <c r="M207" s="11" t="n">
        <v>5</v>
      </c>
      <c r="N207" s="11" t="n">
        <v>0.05</v>
      </c>
      <c r="O207" s="7" t="n">
        <v>1775.5</v>
      </c>
      <c r="P207" s="7" t="n">
        <v>1349.38</v>
      </c>
      <c r="Q207" s="7">
        <f>text(E207,"ddd")</f>
        <v/>
      </c>
      <c r="R207" s="7">
        <f>G207-F207</f>
        <v/>
      </c>
      <c r="S207" s="7">
        <f>E207-D207</f>
        <v/>
      </c>
      <c r="T207" s="7">
        <f>O207*M207</f>
        <v/>
      </c>
      <c r="U207" s="7">
        <f>T207*N207</f>
        <v/>
      </c>
      <c r="V207" s="7">
        <f>T207-U207-(P207*M207)</f>
        <v/>
      </c>
      <c r="W207" s="7">
        <f>VLOOKUP(L207,'Products Sheet'!$A:$B,2,FALSE)</f>
        <v/>
      </c>
      <c r="X207" s="7" t="n"/>
      <c r="Y207" s="7" t="n"/>
      <c r="Z207" s="7" t="n"/>
      <c r="AA207" s="7" t="n"/>
      <c r="AB207" s="7" t="n"/>
      <c r="AC207" s="7" t="n"/>
    </row>
    <row r="208" ht="9.75" customHeight="1" s="12">
      <c r="A208" s="11" t="inlineStr">
        <is>
          <t>SO - 0001924</t>
        </is>
      </c>
      <c r="B208" s="11" t="inlineStr">
        <is>
          <t>In-Store</t>
        </is>
      </c>
      <c r="C208" s="11" t="inlineStr">
        <is>
          <t>WARE-MKL1006</t>
        </is>
      </c>
      <c r="D208" s="6" t="n">
        <v>43300</v>
      </c>
      <c r="E208" s="6" t="n">
        <v>43465</v>
      </c>
      <c r="F208" s="6" t="n">
        <v>43488</v>
      </c>
      <c r="G208" s="6" t="n">
        <v>43493</v>
      </c>
      <c r="H208" s="11" t="inlineStr">
        <is>
          <t>USD</t>
        </is>
      </c>
      <c r="I208" s="11" t="n">
        <v>4</v>
      </c>
      <c r="J208" s="11" t="n">
        <v>36</v>
      </c>
      <c r="K208" s="11" t="n">
        <v>349</v>
      </c>
      <c r="L208" s="11" t="n">
        <v>2</v>
      </c>
      <c r="M208" s="11" t="n">
        <v>2</v>
      </c>
      <c r="N208" s="11" t="n">
        <v>0.15</v>
      </c>
      <c r="O208" s="7" t="n">
        <v>1132.3</v>
      </c>
      <c r="P208" s="7" t="n">
        <v>815.256</v>
      </c>
      <c r="Q208" s="7">
        <f>text(E208,"ddd")</f>
        <v/>
      </c>
      <c r="R208" s="7">
        <f>G208-F208</f>
        <v/>
      </c>
      <c r="S208" s="7">
        <f>E208-D208</f>
        <v/>
      </c>
      <c r="T208" s="7">
        <f>O208*M208</f>
        <v/>
      </c>
      <c r="U208" s="7">
        <f>T208*N208</f>
        <v/>
      </c>
      <c r="V208" s="7">
        <f>T208-U208-(P208*M208)</f>
        <v/>
      </c>
      <c r="W208" s="7">
        <f>VLOOKUP(L208,'Products Sheet'!$A:$B,2,FALSE)</f>
        <v/>
      </c>
      <c r="X208" s="7" t="n"/>
      <c r="Y208" s="7" t="n"/>
      <c r="Z208" s="7" t="n"/>
      <c r="AA208" s="7" t="n"/>
      <c r="AB208" s="7" t="n"/>
      <c r="AC208" s="7" t="n"/>
    </row>
    <row r="209" ht="9.75" customHeight="1" s="12">
      <c r="A209" s="11" t="inlineStr">
        <is>
          <t>SO - 0001951</t>
        </is>
      </c>
      <c r="B209" s="11" t="inlineStr">
        <is>
          <t>In-Store</t>
        </is>
      </c>
      <c r="C209" s="11" t="inlineStr">
        <is>
          <t>WARE-NMK1003</t>
        </is>
      </c>
      <c r="D209" s="6" t="n">
        <v>43300</v>
      </c>
      <c r="E209" s="6" t="n">
        <v>43466</v>
      </c>
      <c r="F209" s="6" t="n">
        <v>43470</v>
      </c>
      <c r="G209" s="6" t="n">
        <v>43475</v>
      </c>
      <c r="H209" s="11" t="inlineStr">
        <is>
          <t>USD</t>
        </is>
      </c>
      <c r="I209" s="11" t="n">
        <v>4</v>
      </c>
      <c r="J209" s="11" t="n">
        <v>38</v>
      </c>
      <c r="K209" s="11" t="n">
        <v>113</v>
      </c>
      <c r="L209" s="11" t="n">
        <v>2</v>
      </c>
      <c r="M209" s="11" t="n">
        <v>1</v>
      </c>
      <c r="N209" s="11" t="n">
        <v>0.15</v>
      </c>
      <c r="O209" s="7" t="n">
        <v>6197.5</v>
      </c>
      <c r="P209" s="7" t="n">
        <v>3594.55</v>
      </c>
      <c r="Q209" s="7">
        <f>text(E209,"ddd")</f>
        <v/>
      </c>
      <c r="R209" s="7">
        <f>G209-F209</f>
        <v/>
      </c>
      <c r="S209" s="7">
        <f>E209-D209</f>
        <v/>
      </c>
      <c r="T209" s="7">
        <f>O209*M209</f>
        <v/>
      </c>
      <c r="U209" s="7">
        <f>T209*N209</f>
        <v/>
      </c>
      <c r="V209" s="7">
        <f>T209-U209-(P209*M209)</f>
        <v/>
      </c>
      <c r="W209" s="7">
        <f>VLOOKUP(L209,'Products Sheet'!$A:$B,2,FALSE)</f>
        <v/>
      </c>
      <c r="X209" s="7" t="n"/>
      <c r="Y209" s="7" t="n"/>
      <c r="Z209" s="7" t="n"/>
      <c r="AA209" s="7" t="n"/>
      <c r="AB209" s="7" t="n"/>
      <c r="AC209" s="7" t="n"/>
    </row>
    <row r="210" ht="9.75" customHeight="1" s="12">
      <c r="A210" s="11" t="inlineStr">
        <is>
          <t>SO - 0002049</t>
        </is>
      </c>
      <c r="B210" s="11" t="inlineStr">
        <is>
          <t>Online</t>
        </is>
      </c>
      <c r="C210" s="11" t="inlineStr">
        <is>
          <t>WARE-PUJ1005</t>
        </is>
      </c>
      <c r="D210" s="6" t="n">
        <v>43300</v>
      </c>
      <c r="E210" s="6" t="n">
        <v>43475</v>
      </c>
      <c r="F210" s="6" t="n">
        <v>43488</v>
      </c>
      <c r="G210" s="6" t="n">
        <v>43492</v>
      </c>
      <c r="H210" s="11" t="inlineStr">
        <is>
          <t>USD</t>
        </is>
      </c>
      <c r="I210" s="11" t="n">
        <v>15</v>
      </c>
      <c r="J210" s="11" t="n">
        <v>46</v>
      </c>
      <c r="K210" s="11" t="n">
        <v>300</v>
      </c>
      <c r="L210" s="11" t="n">
        <v>2</v>
      </c>
      <c r="M210" s="11" t="n">
        <v>4</v>
      </c>
      <c r="N210" s="11" t="n">
        <v>0.1</v>
      </c>
      <c r="O210" s="7" t="n">
        <v>2860.9</v>
      </c>
      <c r="P210" s="7" t="n">
        <v>1687.931</v>
      </c>
      <c r="Q210" s="7">
        <f>text(E210,"ddd")</f>
        <v/>
      </c>
      <c r="R210" s="7">
        <f>G210-F210</f>
        <v/>
      </c>
      <c r="S210" s="7">
        <f>E210-D210</f>
        <v/>
      </c>
      <c r="T210" s="7">
        <f>O210*M210</f>
        <v/>
      </c>
      <c r="U210" s="7">
        <f>T210*N210</f>
        <v/>
      </c>
      <c r="V210" s="7">
        <f>T210-U210-(P210*M210)</f>
        <v/>
      </c>
      <c r="W210" s="7">
        <f>VLOOKUP(L210,'Products Sheet'!$A:$B,2,FALSE)</f>
        <v/>
      </c>
      <c r="X210" s="7" t="n"/>
      <c r="Y210" s="7" t="n"/>
      <c r="Z210" s="7" t="n"/>
      <c r="AA210" s="7" t="n"/>
      <c r="AB210" s="7" t="n"/>
      <c r="AC210" s="7" t="n"/>
    </row>
    <row r="211" ht="9.75" customHeight="1" s="12">
      <c r="A211" s="11" t="inlineStr">
        <is>
          <t>SO - 0002069</t>
        </is>
      </c>
      <c r="B211" s="11" t="inlineStr">
        <is>
          <t>Distributor</t>
        </is>
      </c>
      <c r="C211" s="11" t="inlineStr">
        <is>
          <t>WARE-NMK1003</t>
        </is>
      </c>
      <c r="D211" s="6" t="n">
        <v>43400</v>
      </c>
      <c r="E211" s="6" t="n">
        <v>43477</v>
      </c>
      <c r="F211" s="6" t="n">
        <v>43482</v>
      </c>
      <c r="G211" s="6" t="n">
        <v>43486</v>
      </c>
      <c r="H211" s="11" t="inlineStr">
        <is>
          <t>USD</t>
        </is>
      </c>
      <c r="I211" s="11" t="n">
        <v>23</v>
      </c>
      <c r="J211" s="11" t="n">
        <v>34</v>
      </c>
      <c r="K211" s="11" t="n">
        <v>94</v>
      </c>
      <c r="L211" s="11" t="n">
        <v>2</v>
      </c>
      <c r="M211" s="11" t="n">
        <v>4</v>
      </c>
      <c r="N211" s="11" t="n">
        <v>0.1</v>
      </c>
      <c r="O211" s="7" t="n">
        <v>5661.5</v>
      </c>
      <c r="P211" s="7" t="n">
        <v>2321.215</v>
      </c>
      <c r="Q211" s="7">
        <f>text(E211,"ddd")</f>
        <v/>
      </c>
      <c r="R211" s="7">
        <f>G211-F211</f>
        <v/>
      </c>
      <c r="S211" s="7">
        <f>E211-D211</f>
        <v/>
      </c>
      <c r="T211" s="7">
        <f>O211*M211</f>
        <v/>
      </c>
      <c r="U211" s="7">
        <f>T211*N211</f>
        <v/>
      </c>
      <c r="V211" s="7">
        <f>T211-U211-(P211*M211)</f>
        <v/>
      </c>
      <c r="W211" s="7">
        <f>VLOOKUP(L211,'Products Sheet'!$A:$B,2,FALSE)</f>
        <v/>
      </c>
      <c r="X211" s="7" t="n"/>
      <c r="Y211" s="7" t="n"/>
      <c r="Z211" s="7" t="n"/>
      <c r="AA211" s="7" t="n"/>
      <c r="AB211" s="7" t="n"/>
      <c r="AC211" s="7" t="n"/>
    </row>
    <row r="212" ht="9.75" customHeight="1" s="12">
      <c r="A212" s="11" t="inlineStr">
        <is>
          <t>SO - 0002095</t>
        </is>
      </c>
      <c r="B212" s="11" t="inlineStr">
        <is>
          <t>In-Store</t>
        </is>
      </c>
      <c r="C212" s="11" t="inlineStr">
        <is>
          <t>WARE-PUJ1005</t>
        </is>
      </c>
      <c r="D212" s="6" t="n">
        <v>43400</v>
      </c>
      <c r="E212" s="6" t="n">
        <v>43481</v>
      </c>
      <c r="F212" s="6" t="n">
        <v>43508</v>
      </c>
      <c r="G212" s="6" t="n">
        <v>43511</v>
      </c>
      <c r="H212" s="11" t="inlineStr">
        <is>
          <t>USD</t>
        </is>
      </c>
      <c r="I212" s="11" t="n">
        <v>2</v>
      </c>
      <c r="J212" s="11" t="n">
        <v>18</v>
      </c>
      <c r="K212" s="11" t="n">
        <v>277</v>
      </c>
      <c r="L212" s="11" t="n">
        <v>2</v>
      </c>
      <c r="M212" s="11" t="n">
        <v>7</v>
      </c>
      <c r="N212" s="11" t="n">
        <v>0.075</v>
      </c>
      <c r="O212" s="7" t="n">
        <v>1112.2</v>
      </c>
      <c r="P212" s="7" t="n">
        <v>923.126</v>
      </c>
      <c r="Q212" s="7">
        <f>text(E212,"ddd")</f>
        <v/>
      </c>
      <c r="R212" s="7">
        <f>G212-F212</f>
        <v/>
      </c>
      <c r="S212" s="7">
        <f>E212-D212</f>
        <v/>
      </c>
      <c r="T212" s="7">
        <f>O212*M212</f>
        <v/>
      </c>
      <c r="U212" s="7">
        <f>T212*N212</f>
        <v/>
      </c>
      <c r="V212" s="7">
        <f>T212-U212-(P212*M212)</f>
        <v/>
      </c>
      <c r="W212" s="7">
        <f>VLOOKUP(L212,'Products Sheet'!$A:$B,2,FALSE)</f>
        <v/>
      </c>
      <c r="X212" s="7" t="n"/>
      <c r="Y212" s="7" t="n"/>
      <c r="Z212" s="7" t="n"/>
      <c r="AA212" s="7" t="n"/>
      <c r="AB212" s="7" t="n"/>
      <c r="AC212" s="7" t="n"/>
    </row>
    <row r="213" ht="9.75" customHeight="1" s="12">
      <c r="A213" s="11" t="inlineStr">
        <is>
          <t>SO - 0002119</t>
        </is>
      </c>
      <c r="B213" s="11" t="inlineStr">
        <is>
          <t>Online</t>
        </is>
      </c>
      <c r="C213" s="11" t="inlineStr">
        <is>
          <t>WARE-UHY1004</t>
        </is>
      </c>
      <c r="D213" s="6" t="n">
        <v>43400</v>
      </c>
      <c r="E213" s="6" t="n">
        <v>43484</v>
      </c>
      <c r="F213" s="6" t="n">
        <v>43502</v>
      </c>
      <c r="G213" s="6" t="n">
        <v>43503</v>
      </c>
      <c r="H213" s="11" t="inlineStr">
        <is>
          <t>USD</t>
        </is>
      </c>
      <c r="I213" s="11" t="n">
        <v>14</v>
      </c>
      <c r="J213" s="11" t="n">
        <v>22</v>
      </c>
      <c r="K213" s="11" t="n">
        <v>243</v>
      </c>
      <c r="L213" s="11" t="n">
        <v>2</v>
      </c>
      <c r="M213" s="11" t="n">
        <v>6</v>
      </c>
      <c r="N213" s="11" t="n">
        <v>0.075</v>
      </c>
      <c r="O213" s="7" t="n">
        <v>2318.2</v>
      </c>
      <c r="P213" s="7" t="n">
        <v>1715.468</v>
      </c>
      <c r="Q213" s="7">
        <f>text(E213,"ddd")</f>
        <v/>
      </c>
      <c r="R213" s="7">
        <f>G213-F213</f>
        <v/>
      </c>
      <c r="S213" s="7">
        <f>E213-D213</f>
        <v/>
      </c>
      <c r="T213" s="7">
        <f>O213*M213</f>
        <v/>
      </c>
      <c r="U213" s="7">
        <f>T213*N213</f>
        <v/>
      </c>
      <c r="V213" s="7">
        <f>T213-U213-(P213*M213)</f>
        <v/>
      </c>
      <c r="W213" s="7">
        <f>VLOOKUP(L213,'Products Sheet'!$A:$B,2,FALSE)</f>
        <v/>
      </c>
      <c r="X213" s="7" t="n"/>
      <c r="Y213" s="7" t="n"/>
      <c r="Z213" s="7" t="n"/>
      <c r="AA213" s="7" t="n"/>
      <c r="AB213" s="7" t="n"/>
      <c r="AC213" s="7" t="n"/>
    </row>
    <row r="214" ht="9.75" customHeight="1" s="12">
      <c r="A214" s="11" t="inlineStr">
        <is>
          <t>SO - 0002220</t>
        </is>
      </c>
      <c r="B214" s="11" t="inlineStr">
        <is>
          <t>Distributor</t>
        </is>
      </c>
      <c r="C214" s="11" t="inlineStr">
        <is>
          <t>WARE-PUJ1005</t>
        </is>
      </c>
      <c r="D214" s="6" t="n">
        <v>43400</v>
      </c>
      <c r="E214" s="6" t="n">
        <v>43495</v>
      </c>
      <c r="F214" s="6" t="n">
        <v>43518</v>
      </c>
      <c r="G214" s="6" t="n">
        <v>43523</v>
      </c>
      <c r="H214" s="11" t="inlineStr">
        <is>
          <t>USD</t>
        </is>
      </c>
      <c r="I214" s="11" t="n">
        <v>21</v>
      </c>
      <c r="J214" s="11" t="n">
        <v>28</v>
      </c>
      <c r="K214" s="11" t="n">
        <v>316</v>
      </c>
      <c r="L214" s="11" t="n">
        <v>2</v>
      </c>
      <c r="M214" s="11" t="n">
        <v>1</v>
      </c>
      <c r="N214" s="11" t="n">
        <v>0.15</v>
      </c>
      <c r="O214" s="7" t="n">
        <v>1065.3</v>
      </c>
      <c r="P214" s="7" t="n">
        <v>788.322</v>
      </c>
      <c r="Q214" s="7">
        <f>text(E214,"ddd")</f>
        <v/>
      </c>
      <c r="R214" s="7">
        <f>G214-F214</f>
        <v/>
      </c>
      <c r="S214" s="7">
        <f>E214-D214</f>
        <v/>
      </c>
      <c r="T214" s="7">
        <f>O214*M214</f>
        <v/>
      </c>
      <c r="U214" s="7">
        <f>T214*N214</f>
        <v/>
      </c>
      <c r="V214" s="7">
        <f>T214-U214-(P214*M214)</f>
        <v/>
      </c>
      <c r="W214" s="7">
        <f>VLOOKUP(L214,'Products Sheet'!$A:$B,2,FALSE)</f>
        <v/>
      </c>
      <c r="X214" s="7" t="n"/>
      <c r="Y214" s="7" t="n"/>
      <c r="Z214" s="7" t="n"/>
      <c r="AA214" s="7" t="n"/>
      <c r="AB214" s="7" t="n"/>
      <c r="AC214" s="7" t="n"/>
    </row>
    <row r="215" ht="9.75" customHeight="1" s="12">
      <c r="A215" s="11" t="inlineStr">
        <is>
          <t>SO - 0002300</t>
        </is>
      </c>
      <c r="B215" s="11" t="inlineStr">
        <is>
          <t>In-Store</t>
        </is>
      </c>
      <c r="C215" s="11" t="inlineStr">
        <is>
          <t>WARE-PUJ1005</t>
        </is>
      </c>
      <c r="D215" s="6" t="n">
        <v>43400</v>
      </c>
      <c r="E215" s="6" t="n">
        <v>43505</v>
      </c>
      <c r="F215" s="6" t="n">
        <v>43520</v>
      </c>
      <c r="G215" s="6" t="n">
        <v>43526</v>
      </c>
      <c r="H215" s="11" t="inlineStr">
        <is>
          <t>USD</t>
        </is>
      </c>
      <c r="I215" s="11" t="n">
        <v>8</v>
      </c>
      <c r="J215" s="11" t="n">
        <v>44</v>
      </c>
      <c r="K215" s="11" t="n">
        <v>300</v>
      </c>
      <c r="L215" s="11" t="n">
        <v>2</v>
      </c>
      <c r="M215" s="11" t="n">
        <v>8</v>
      </c>
      <c r="N215" s="11" t="n">
        <v>0.15</v>
      </c>
      <c r="O215" s="7" t="n">
        <v>971.5</v>
      </c>
      <c r="P215" s="7" t="n">
        <v>612.045</v>
      </c>
      <c r="Q215" s="7">
        <f>text(E215,"ddd")</f>
        <v/>
      </c>
      <c r="R215" s="7">
        <f>G215-F215</f>
        <v/>
      </c>
      <c r="S215" s="7">
        <f>E215-D215</f>
        <v/>
      </c>
      <c r="T215" s="7">
        <f>O215*M215</f>
        <v/>
      </c>
      <c r="U215" s="7">
        <f>T215*N215</f>
        <v/>
      </c>
      <c r="V215" s="7">
        <f>T215-U215-(P215*M215)</f>
        <v/>
      </c>
      <c r="W215" s="7">
        <f>VLOOKUP(L215,'Products Sheet'!$A:$B,2,FALSE)</f>
        <v/>
      </c>
      <c r="X215" s="7" t="n"/>
      <c r="Y215" s="7" t="n"/>
      <c r="Z215" s="7" t="n"/>
      <c r="AA215" s="7" t="n"/>
      <c r="AB215" s="7" t="n"/>
      <c r="AC215" s="7" t="n"/>
    </row>
    <row r="216" ht="9.75" customHeight="1" s="12">
      <c r="A216" s="11" t="inlineStr">
        <is>
          <t>SO - 0002336</t>
        </is>
      </c>
      <c r="B216" s="11" t="inlineStr">
        <is>
          <t>In-Store</t>
        </is>
      </c>
      <c r="C216" s="11" t="inlineStr">
        <is>
          <t>WARE-XYS1001</t>
        </is>
      </c>
      <c r="D216" s="6" t="n">
        <v>43400</v>
      </c>
      <c r="E216" s="6" t="n">
        <v>43509</v>
      </c>
      <c r="F216" s="6" t="n">
        <v>43514</v>
      </c>
      <c r="G216" s="6" t="n">
        <v>43516</v>
      </c>
      <c r="H216" s="11" t="inlineStr">
        <is>
          <t>USD</t>
        </is>
      </c>
      <c r="I216" s="11" t="n">
        <v>3</v>
      </c>
      <c r="J216" s="11" t="n">
        <v>20</v>
      </c>
      <c r="K216" s="11" t="n">
        <v>11</v>
      </c>
      <c r="L216" s="11" t="n">
        <v>2</v>
      </c>
      <c r="M216" s="11" t="n">
        <v>7</v>
      </c>
      <c r="N216" s="11" t="n">
        <v>0.075</v>
      </c>
      <c r="O216" s="7" t="n">
        <v>3457.2</v>
      </c>
      <c r="P216" s="7" t="n">
        <v>1452.024</v>
      </c>
      <c r="Q216" s="7">
        <f>text(E216,"ddd")</f>
        <v/>
      </c>
      <c r="R216" s="7">
        <f>G216-F216</f>
        <v/>
      </c>
      <c r="S216" s="7">
        <f>E216-D216</f>
        <v/>
      </c>
      <c r="T216" s="7">
        <f>O216*M216</f>
        <v/>
      </c>
      <c r="U216" s="7">
        <f>T216*N216</f>
        <v/>
      </c>
      <c r="V216" s="7">
        <f>T216-U216-(P216*M216)</f>
        <v/>
      </c>
      <c r="W216" s="7">
        <f>VLOOKUP(L216,'Products Sheet'!$A:$B,2,FALSE)</f>
        <v/>
      </c>
      <c r="X216" s="7" t="n"/>
      <c r="Y216" s="7" t="n"/>
      <c r="Z216" s="7" t="n"/>
      <c r="AA216" s="7" t="n"/>
      <c r="AB216" s="7" t="n"/>
      <c r="AC216" s="7" t="n"/>
    </row>
    <row r="217" ht="9.75" customHeight="1" s="12">
      <c r="A217" s="11" t="inlineStr">
        <is>
          <t>SO - 0002339</t>
        </is>
      </c>
      <c r="B217" s="11" t="inlineStr">
        <is>
          <t>Wholesale</t>
        </is>
      </c>
      <c r="C217" s="11" t="inlineStr">
        <is>
          <t>WARE-UHY1004</t>
        </is>
      </c>
      <c r="D217" s="6" t="n">
        <v>43400</v>
      </c>
      <c r="E217" s="6" t="n">
        <v>43510</v>
      </c>
      <c r="F217" s="6" t="n">
        <v>43529</v>
      </c>
      <c r="G217" s="6" t="n">
        <v>43537</v>
      </c>
      <c r="H217" s="11" t="inlineStr">
        <is>
          <t>USD</t>
        </is>
      </c>
      <c r="I217" s="11" t="n">
        <v>25</v>
      </c>
      <c r="J217" s="11" t="n">
        <v>14</v>
      </c>
      <c r="K217" s="11" t="n">
        <v>253</v>
      </c>
      <c r="L217" s="11" t="n">
        <v>2</v>
      </c>
      <c r="M217" s="11" t="n">
        <v>6</v>
      </c>
      <c r="N217" s="11" t="n">
        <v>0.05</v>
      </c>
      <c r="O217" s="7" t="n">
        <v>3879.3</v>
      </c>
      <c r="P217" s="7" t="n">
        <v>2831.889</v>
      </c>
      <c r="Q217" s="7">
        <f>text(E217,"ddd")</f>
        <v/>
      </c>
      <c r="R217" s="7">
        <f>G217-F217</f>
        <v/>
      </c>
      <c r="S217" s="7">
        <f>E217-D217</f>
        <v/>
      </c>
      <c r="T217" s="7">
        <f>O217*M217</f>
        <v/>
      </c>
      <c r="U217" s="7">
        <f>T217*N217</f>
        <v/>
      </c>
      <c r="V217" s="7">
        <f>T217-U217-(P217*M217)</f>
        <v/>
      </c>
      <c r="W217" s="7">
        <f>VLOOKUP(L217,'Products Sheet'!$A:$B,2,FALSE)</f>
        <v/>
      </c>
      <c r="X217" s="7" t="n"/>
      <c r="Y217" s="7" t="n"/>
      <c r="Z217" s="7" t="n"/>
      <c r="AA217" s="7" t="n"/>
      <c r="AB217" s="7" t="n"/>
      <c r="AC217" s="7" t="n"/>
    </row>
    <row r="218" ht="9.75" customHeight="1" s="12">
      <c r="A218" s="11" t="inlineStr">
        <is>
          <t>SO - 0002418</t>
        </is>
      </c>
      <c r="B218" s="11" t="inlineStr">
        <is>
          <t>Distributor</t>
        </is>
      </c>
      <c r="C218" s="11" t="inlineStr">
        <is>
          <t>WARE-XYS1001</t>
        </is>
      </c>
      <c r="D218" s="6" t="n">
        <v>43400</v>
      </c>
      <c r="E218" s="6" t="n">
        <v>43519</v>
      </c>
      <c r="F218" s="6" t="n">
        <v>43534</v>
      </c>
      <c r="G218" s="6" t="n">
        <v>43538</v>
      </c>
      <c r="H218" s="11" t="inlineStr">
        <is>
          <t>USD</t>
        </is>
      </c>
      <c r="I218" s="11" t="n">
        <v>22</v>
      </c>
      <c r="J218" s="11" t="n">
        <v>35</v>
      </c>
      <c r="K218" s="11" t="n">
        <v>31</v>
      </c>
      <c r="L218" s="11" t="n">
        <v>2</v>
      </c>
      <c r="M218" s="11" t="n">
        <v>2</v>
      </c>
      <c r="N218" s="11" t="n">
        <v>0.075</v>
      </c>
      <c r="O218" s="7" t="n">
        <v>3953</v>
      </c>
      <c r="P218" s="7" t="n">
        <v>2292.74</v>
      </c>
      <c r="Q218" s="7">
        <f>text(E218,"ddd")</f>
        <v/>
      </c>
      <c r="R218" s="7">
        <f>G218-F218</f>
        <v/>
      </c>
      <c r="S218" s="7">
        <f>E218-D218</f>
        <v/>
      </c>
      <c r="T218" s="7">
        <f>O218*M218</f>
        <v/>
      </c>
      <c r="U218" s="7">
        <f>T218*N218</f>
        <v/>
      </c>
      <c r="V218" s="7">
        <f>T218-U218-(P218*M218)</f>
        <v/>
      </c>
      <c r="W218" s="7">
        <f>VLOOKUP(L218,'Products Sheet'!$A:$B,2,FALSE)</f>
        <v/>
      </c>
      <c r="X218" s="7" t="n"/>
      <c r="Y218" s="7" t="n"/>
      <c r="Z218" s="7" t="n"/>
      <c r="AA218" s="7" t="n"/>
      <c r="AB218" s="7" t="n"/>
      <c r="AC218" s="7" t="n"/>
    </row>
    <row r="219" ht="9.75" customHeight="1" s="12">
      <c r="A219" s="11" t="inlineStr">
        <is>
          <t>SO - 0002582</t>
        </is>
      </c>
      <c r="B219" s="11" t="inlineStr">
        <is>
          <t>Wholesale</t>
        </is>
      </c>
      <c r="C219" s="11" t="inlineStr">
        <is>
          <t>WARE-XYS1001</t>
        </is>
      </c>
      <c r="D219" s="6" t="n">
        <v>43400</v>
      </c>
      <c r="E219" s="6" t="n">
        <v>43542</v>
      </c>
      <c r="F219" s="6" t="n">
        <v>43563</v>
      </c>
      <c r="G219" s="6" t="n">
        <v>43573</v>
      </c>
      <c r="H219" s="11" t="inlineStr">
        <is>
          <t>USD</t>
        </is>
      </c>
      <c r="I219" s="11" t="n">
        <v>28</v>
      </c>
      <c r="J219" s="11" t="n">
        <v>4</v>
      </c>
      <c r="K219" s="11" t="n">
        <v>57</v>
      </c>
      <c r="L219" s="11" t="n">
        <v>2</v>
      </c>
      <c r="M219" s="11" t="n">
        <v>8</v>
      </c>
      <c r="N219" s="11" t="n">
        <v>0.1</v>
      </c>
      <c r="O219" s="7" t="n">
        <v>998.3000000000001</v>
      </c>
      <c r="P219" s="7" t="n">
        <v>798.6400000000001</v>
      </c>
      <c r="Q219" s="7">
        <f>text(E219,"ddd")</f>
        <v/>
      </c>
      <c r="R219" s="7">
        <f>G219-F219</f>
        <v/>
      </c>
      <c r="S219" s="7">
        <f>E219-D219</f>
        <v/>
      </c>
      <c r="T219" s="7">
        <f>O219*M219</f>
        <v/>
      </c>
      <c r="U219" s="7">
        <f>T219*N219</f>
        <v/>
      </c>
      <c r="V219" s="7">
        <f>T219-U219-(P219*M219)</f>
        <v/>
      </c>
      <c r="W219" s="7">
        <f>VLOOKUP(L219,'Products Sheet'!$A:$B,2,FALSE)</f>
        <v/>
      </c>
      <c r="X219" s="7" t="n"/>
      <c r="Y219" s="7" t="n"/>
      <c r="Z219" s="7" t="n"/>
      <c r="AA219" s="7" t="n"/>
      <c r="AB219" s="7" t="n"/>
      <c r="AC219" s="7" t="n"/>
    </row>
    <row r="220" ht="9.75" customHeight="1" s="12">
      <c r="A220" s="11" t="inlineStr">
        <is>
          <t>SO - 0002704</t>
        </is>
      </c>
      <c r="B220" s="11" t="inlineStr">
        <is>
          <t>Online</t>
        </is>
      </c>
      <c r="C220" s="11" t="inlineStr">
        <is>
          <t>WARE-PUJ1005</t>
        </is>
      </c>
      <c r="D220" s="6" t="n">
        <v>43500</v>
      </c>
      <c r="E220" s="6" t="n">
        <v>43559</v>
      </c>
      <c r="F220" s="6" t="n">
        <v>43566</v>
      </c>
      <c r="G220" s="6" t="n">
        <v>43576</v>
      </c>
      <c r="H220" s="11" t="inlineStr">
        <is>
          <t>USD</t>
        </is>
      </c>
      <c r="I220" s="11" t="n">
        <v>14</v>
      </c>
      <c r="J220" s="11" t="n">
        <v>14</v>
      </c>
      <c r="K220" s="11" t="n">
        <v>326</v>
      </c>
      <c r="L220" s="11" t="n">
        <v>2</v>
      </c>
      <c r="M220" s="11" t="n">
        <v>1</v>
      </c>
      <c r="N220" s="11" t="n">
        <v>0.05</v>
      </c>
      <c r="O220" s="7" t="n">
        <v>1031.8</v>
      </c>
      <c r="P220" s="7" t="n">
        <v>423.038</v>
      </c>
      <c r="Q220" s="7">
        <f>text(E220,"ddd")</f>
        <v/>
      </c>
      <c r="R220" s="7">
        <f>G220-F220</f>
        <v/>
      </c>
      <c r="S220" s="7">
        <f>E220-D220</f>
        <v/>
      </c>
      <c r="T220" s="7">
        <f>O220*M220</f>
        <v/>
      </c>
      <c r="U220" s="7">
        <f>T220*N220</f>
        <v/>
      </c>
      <c r="V220" s="7">
        <f>T220-U220-(P220*M220)</f>
        <v/>
      </c>
      <c r="W220" s="7">
        <f>VLOOKUP(L220,'Products Sheet'!$A:$B,2,FALSE)</f>
        <v/>
      </c>
      <c r="X220" s="7" t="n"/>
      <c r="Y220" s="7" t="n"/>
      <c r="Z220" s="7" t="n"/>
      <c r="AA220" s="7" t="n"/>
      <c r="AB220" s="7" t="n"/>
      <c r="AC220" s="7" t="n"/>
    </row>
    <row r="221" ht="9.75" customHeight="1" s="12">
      <c r="A221" s="11" t="inlineStr">
        <is>
          <t>SO - 0002796</t>
        </is>
      </c>
      <c r="B221" s="11" t="inlineStr">
        <is>
          <t>Wholesale</t>
        </is>
      </c>
      <c r="C221" s="11" t="inlineStr">
        <is>
          <t>WARE-NBV1002</t>
        </is>
      </c>
      <c r="D221" s="6" t="n">
        <v>43400</v>
      </c>
      <c r="E221" s="6" t="n">
        <v>43569</v>
      </c>
      <c r="F221" s="6" t="n">
        <v>43581</v>
      </c>
      <c r="G221" s="6" t="n">
        <v>43584</v>
      </c>
      <c r="H221" s="11" t="inlineStr">
        <is>
          <t>USD</t>
        </is>
      </c>
      <c r="I221" s="11" t="n">
        <v>26</v>
      </c>
      <c r="J221" s="11" t="n">
        <v>16</v>
      </c>
      <c r="K221" s="11" t="n">
        <v>66</v>
      </c>
      <c r="L221" s="11" t="n">
        <v>2</v>
      </c>
      <c r="M221" s="11" t="n">
        <v>6</v>
      </c>
      <c r="N221" s="11" t="n">
        <v>0.05</v>
      </c>
      <c r="O221" s="7" t="n">
        <v>2559.4</v>
      </c>
      <c r="P221" s="7" t="n">
        <v>2047.52</v>
      </c>
      <c r="Q221" s="7">
        <f>text(E221,"ddd")</f>
        <v/>
      </c>
      <c r="R221" s="7">
        <f>G221-F221</f>
        <v/>
      </c>
      <c r="S221" s="7">
        <f>E221-D221</f>
        <v/>
      </c>
      <c r="T221" s="7">
        <f>O221*M221</f>
        <v/>
      </c>
      <c r="U221" s="7">
        <f>T221*N221</f>
        <v/>
      </c>
      <c r="V221" s="7">
        <f>T221-U221-(P221*M221)</f>
        <v/>
      </c>
      <c r="W221" s="7">
        <f>VLOOKUP(L221,'Products Sheet'!$A:$B,2,FALSE)</f>
        <v/>
      </c>
      <c r="X221" s="7" t="n"/>
      <c r="Y221" s="7" t="n"/>
      <c r="Z221" s="7" t="n"/>
      <c r="AA221" s="7" t="n"/>
      <c r="AB221" s="7" t="n"/>
      <c r="AC221" s="7" t="n"/>
    </row>
    <row r="222" ht="9.75" customHeight="1" s="12">
      <c r="A222" s="11" t="inlineStr">
        <is>
          <t>SO - 0002869</t>
        </is>
      </c>
      <c r="B222" s="11" t="inlineStr">
        <is>
          <t>Online</t>
        </is>
      </c>
      <c r="C222" s="11" t="inlineStr">
        <is>
          <t>WARE-NBV1002</t>
        </is>
      </c>
      <c r="D222" s="6" t="n">
        <v>43500</v>
      </c>
      <c r="E222" s="6" t="n">
        <v>43578</v>
      </c>
      <c r="F222" s="6" t="n">
        <v>43581</v>
      </c>
      <c r="G222" s="6" t="n">
        <v>43589</v>
      </c>
      <c r="H222" s="11" t="inlineStr">
        <is>
          <t>USD</t>
        </is>
      </c>
      <c r="I222" s="11" t="n">
        <v>18</v>
      </c>
      <c r="J222" s="11" t="n">
        <v>6</v>
      </c>
      <c r="K222" s="11" t="n">
        <v>75</v>
      </c>
      <c r="L222" s="11" t="n">
        <v>2</v>
      </c>
      <c r="M222" s="11" t="n">
        <v>5</v>
      </c>
      <c r="N222" s="11" t="n">
        <v>0.075</v>
      </c>
      <c r="O222" s="7" t="n">
        <v>268</v>
      </c>
      <c r="P222" s="7" t="n">
        <v>206.36</v>
      </c>
      <c r="Q222" s="7">
        <f>text(E222,"ddd")</f>
        <v/>
      </c>
      <c r="R222" s="7">
        <f>G222-F222</f>
        <v/>
      </c>
      <c r="S222" s="7">
        <f>E222-D222</f>
        <v/>
      </c>
      <c r="T222" s="7">
        <f>O222*M222</f>
        <v/>
      </c>
      <c r="U222" s="7">
        <f>T222*N222</f>
        <v/>
      </c>
      <c r="V222" s="7">
        <f>T222-U222-(P222*M222)</f>
        <v/>
      </c>
      <c r="W222" s="7">
        <f>VLOOKUP(L222,'Products Sheet'!$A:$B,2,FALSE)</f>
        <v/>
      </c>
      <c r="X222" s="7" t="n"/>
      <c r="Y222" s="7" t="n"/>
      <c r="Z222" s="7" t="n"/>
      <c r="AA222" s="7" t="n"/>
      <c r="AB222" s="7" t="n"/>
      <c r="AC222" s="7" t="n"/>
    </row>
    <row r="223" ht="9.75" customHeight="1" s="12">
      <c r="A223" s="11" t="inlineStr">
        <is>
          <t>SO - 0002870</t>
        </is>
      </c>
      <c r="B223" s="11" t="inlineStr">
        <is>
          <t>Online</t>
        </is>
      </c>
      <c r="C223" s="11" t="inlineStr">
        <is>
          <t>WARE-NMK1003</t>
        </is>
      </c>
      <c r="D223" s="6" t="n">
        <v>43500</v>
      </c>
      <c r="E223" s="6" t="n">
        <v>43578</v>
      </c>
      <c r="F223" s="6" t="n">
        <v>43584</v>
      </c>
      <c r="G223" s="6" t="n">
        <v>43587</v>
      </c>
      <c r="H223" s="11" t="inlineStr">
        <is>
          <t>USD</t>
        </is>
      </c>
      <c r="I223" s="11" t="n">
        <v>19</v>
      </c>
      <c r="J223" s="11" t="n">
        <v>34</v>
      </c>
      <c r="K223" s="11" t="n">
        <v>171</v>
      </c>
      <c r="L223" s="11" t="n">
        <v>2</v>
      </c>
      <c r="M223" s="11" t="n">
        <v>4</v>
      </c>
      <c r="N223" s="11" t="n">
        <v>0.15</v>
      </c>
      <c r="O223" s="7" t="n">
        <v>3242.8</v>
      </c>
      <c r="P223" s="7" t="n">
        <v>2529.384</v>
      </c>
      <c r="Q223" s="7">
        <f>text(E223,"ddd")</f>
        <v/>
      </c>
      <c r="R223" s="7">
        <f>G223-F223</f>
        <v/>
      </c>
      <c r="S223" s="7">
        <f>E223-D223</f>
        <v/>
      </c>
      <c r="T223" s="7">
        <f>O223*M223</f>
        <v/>
      </c>
      <c r="U223" s="7">
        <f>T223*N223</f>
        <v/>
      </c>
      <c r="V223" s="7">
        <f>T223-U223-(P223*M223)</f>
        <v/>
      </c>
      <c r="W223" s="7">
        <f>VLOOKUP(L223,'Products Sheet'!$A:$B,2,FALSE)</f>
        <v/>
      </c>
      <c r="X223" s="7" t="n"/>
      <c r="Y223" s="7" t="n"/>
      <c r="Z223" s="7" t="n"/>
      <c r="AA223" s="7" t="n"/>
      <c r="AB223" s="7" t="n"/>
      <c r="AC223" s="7" t="n"/>
    </row>
    <row r="224" ht="9.75" customHeight="1" s="12">
      <c r="A224" s="11" t="inlineStr">
        <is>
          <t>SO - 0002877</t>
        </is>
      </c>
      <c r="B224" s="11" t="inlineStr">
        <is>
          <t>Wholesale</t>
        </is>
      </c>
      <c r="C224" s="11" t="inlineStr">
        <is>
          <t>WARE-NMK1003</t>
        </is>
      </c>
      <c r="D224" s="6" t="n">
        <v>43500</v>
      </c>
      <c r="E224" s="6" t="n">
        <v>43579</v>
      </c>
      <c r="F224" s="6" t="n">
        <v>43604</v>
      </c>
      <c r="G224" s="6" t="n">
        <v>43610</v>
      </c>
      <c r="H224" s="11" t="inlineStr">
        <is>
          <t>USD</t>
        </is>
      </c>
      <c r="I224" s="11" t="n">
        <v>27</v>
      </c>
      <c r="J224" s="11" t="n">
        <v>23</v>
      </c>
      <c r="K224" s="11" t="n">
        <v>180</v>
      </c>
      <c r="L224" s="11" t="n">
        <v>2</v>
      </c>
      <c r="M224" s="11" t="n">
        <v>1</v>
      </c>
      <c r="N224" s="11" t="n">
        <v>0.1</v>
      </c>
      <c r="O224" s="7" t="n">
        <v>5406.900000000001</v>
      </c>
      <c r="P224" s="7" t="n">
        <v>3352.278</v>
      </c>
      <c r="Q224" s="7">
        <f>text(E224,"ddd")</f>
        <v/>
      </c>
      <c r="R224" s="7">
        <f>G224-F224</f>
        <v/>
      </c>
      <c r="S224" s="7">
        <f>E224-D224</f>
        <v/>
      </c>
      <c r="T224" s="7">
        <f>O224*M224</f>
        <v/>
      </c>
      <c r="U224" s="7">
        <f>T224*N224</f>
        <v/>
      </c>
      <c r="V224" s="7">
        <f>T224-U224-(P224*M224)</f>
        <v/>
      </c>
      <c r="W224" s="7">
        <f>VLOOKUP(L224,'Products Sheet'!$A:$B,2,FALSE)</f>
        <v/>
      </c>
      <c r="X224" s="7" t="n"/>
      <c r="Y224" s="7" t="n"/>
      <c r="Z224" s="7" t="n"/>
      <c r="AA224" s="7" t="n"/>
      <c r="AB224" s="7" t="n"/>
      <c r="AC224" s="7" t="n"/>
    </row>
    <row r="225" ht="9.75" customHeight="1" s="12">
      <c r="A225" s="11" t="inlineStr">
        <is>
          <t>SO - 0002884</t>
        </is>
      </c>
      <c r="B225" s="11" t="inlineStr">
        <is>
          <t>In-Store</t>
        </is>
      </c>
      <c r="C225" s="11" t="inlineStr">
        <is>
          <t>WARE-UHY1004</t>
        </is>
      </c>
      <c r="D225" s="6" t="n">
        <v>43500</v>
      </c>
      <c r="E225" s="6" t="n">
        <v>43579</v>
      </c>
      <c r="F225" s="6" t="n">
        <v>43604</v>
      </c>
      <c r="G225" s="6" t="n">
        <v>43611</v>
      </c>
      <c r="H225" s="11" t="inlineStr">
        <is>
          <t>USD</t>
        </is>
      </c>
      <c r="I225" s="11" t="n">
        <v>5</v>
      </c>
      <c r="J225" s="11" t="n">
        <v>33</v>
      </c>
      <c r="K225" s="11" t="n">
        <v>234</v>
      </c>
      <c r="L225" s="11" t="n">
        <v>2</v>
      </c>
      <c r="M225" s="11" t="n">
        <v>8</v>
      </c>
      <c r="N225" s="11" t="n">
        <v>0.05</v>
      </c>
      <c r="O225" s="7" t="n">
        <v>1092.1</v>
      </c>
      <c r="P225" s="7" t="n">
        <v>611.5760000000001</v>
      </c>
      <c r="Q225" s="7">
        <f>text(E225,"ddd")</f>
        <v/>
      </c>
      <c r="R225" s="7">
        <f>G225-F225</f>
        <v/>
      </c>
      <c r="S225" s="7">
        <f>E225-D225</f>
        <v/>
      </c>
      <c r="T225" s="7">
        <f>O225*M225</f>
        <v/>
      </c>
      <c r="U225" s="7">
        <f>T225*N225</f>
        <v/>
      </c>
      <c r="V225" s="7">
        <f>T225-U225-(P225*M225)</f>
        <v/>
      </c>
      <c r="W225" s="7">
        <f>VLOOKUP(L225,'Products Sheet'!$A:$B,2,FALSE)</f>
        <v/>
      </c>
      <c r="X225" s="7" t="n"/>
      <c r="Y225" s="7" t="n"/>
      <c r="Z225" s="7" t="n"/>
      <c r="AA225" s="7" t="n"/>
      <c r="AB225" s="7" t="n"/>
      <c r="AC225" s="7" t="n"/>
    </row>
    <row r="226" ht="9.75" customHeight="1" s="12">
      <c r="A226" s="11" t="inlineStr">
        <is>
          <t>SO - 0002897</t>
        </is>
      </c>
      <c r="B226" s="11" t="inlineStr">
        <is>
          <t>In-Store</t>
        </is>
      </c>
      <c r="C226" s="11" t="inlineStr">
        <is>
          <t>WARE-UHY1004</t>
        </is>
      </c>
      <c r="D226" s="6" t="n">
        <v>43400</v>
      </c>
      <c r="E226" s="6" t="n">
        <v>43580</v>
      </c>
      <c r="F226" s="6" t="n">
        <v>43608</v>
      </c>
      <c r="G226" s="6" t="n">
        <v>43611</v>
      </c>
      <c r="H226" s="11" t="inlineStr">
        <is>
          <t>USD</t>
        </is>
      </c>
      <c r="I226" s="11" t="n">
        <v>7</v>
      </c>
      <c r="J226" s="11" t="n">
        <v>7</v>
      </c>
      <c r="K226" s="11" t="n">
        <v>260</v>
      </c>
      <c r="L226" s="11" t="n">
        <v>2</v>
      </c>
      <c r="M226" s="11" t="n">
        <v>3</v>
      </c>
      <c r="N226" s="11" t="n">
        <v>0.075</v>
      </c>
      <c r="O226" s="7" t="n">
        <v>180.9</v>
      </c>
      <c r="P226" s="7" t="n">
        <v>142.911</v>
      </c>
      <c r="Q226" s="7">
        <f>text(E226,"ddd")</f>
        <v/>
      </c>
      <c r="R226" s="7">
        <f>G226-F226</f>
        <v/>
      </c>
      <c r="S226" s="7">
        <f>E226-D226</f>
        <v/>
      </c>
      <c r="T226" s="7">
        <f>O226*M226</f>
        <v/>
      </c>
      <c r="U226" s="7">
        <f>T226*N226</f>
        <v/>
      </c>
      <c r="V226" s="7">
        <f>T226-U226-(P226*M226)</f>
        <v/>
      </c>
      <c r="W226" s="7">
        <f>VLOOKUP(L226,'Products Sheet'!$A:$B,2,FALSE)</f>
        <v/>
      </c>
      <c r="X226" s="7" t="n"/>
      <c r="Y226" s="7" t="n"/>
      <c r="Z226" s="7" t="n"/>
      <c r="AA226" s="7" t="n"/>
      <c r="AB226" s="7" t="n"/>
      <c r="AC226" s="7" t="n"/>
    </row>
    <row r="227" ht="9.75" customHeight="1" s="12">
      <c r="A227" s="11" t="inlineStr">
        <is>
          <t>SO - 0002910</t>
        </is>
      </c>
      <c r="B227" s="11" t="inlineStr">
        <is>
          <t>Online.</t>
        </is>
      </c>
      <c r="C227" s="11" t="inlineStr">
        <is>
          <t>WARE-UHY1004</t>
        </is>
      </c>
      <c r="D227" s="6" t="n">
        <v>43500</v>
      </c>
      <c r="E227" s="6" t="n">
        <v>43582</v>
      </c>
      <c r="F227" s="6" t="n">
        <v>43597</v>
      </c>
      <c r="G227" s="6" t="n">
        <v>43603</v>
      </c>
      <c r="H227" s="11" t="inlineStr">
        <is>
          <t>USD</t>
        </is>
      </c>
      <c r="I227" s="11" t="n">
        <v>19</v>
      </c>
      <c r="J227" s="11" t="n">
        <v>24</v>
      </c>
      <c r="K227" s="11" t="n">
        <v>222</v>
      </c>
      <c r="L227" s="11" t="n">
        <v>2</v>
      </c>
      <c r="M227" s="11" t="n">
        <v>2</v>
      </c>
      <c r="N227" s="11" t="n">
        <v>0.05</v>
      </c>
      <c r="O227" s="7" t="n">
        <v>1018.4</v>
      </c>
      <c r="P227" s="7" t="n">
        <v>794.352</v>
      </c>
      <c r="Q227" s="7">
        <f>text(E227,"ddd")</f>
        <v/>
      </c>
      <c r="R227" s="7">
        <f>G227-F227</f>
        <v/>
      </c>
      <c r="S227" s="7">
        <f>E227-D227</f>
        <v/>
      </c>
      <c r="T227" s="7">
        <f>O227*M227</f>
        <v/>
      </c>
      <c r="U227" s="7">
        <f>T227*N227</f>
        <v/>
      </c>
      <c r="V227" s="7">
        <f>T227-U227-(P227*M227)</f>
        <v/>
      </c>
      <c r="W227" s="7">
        <f>VLOOKUP(L227,'Products Sheet'!$A:$B,2,FALSE)</f>
        <v/>
      </c>
      <c r="X227" s="7" t="n"/>
      <c r="Y227" s="7" t="n"/>
      <c r="Z227" s="7" t="n"/>
      <c r="AA227" s="7" t="n"/>
      <c r="AB227" s="7" t="n"/>
      <c r="AC227" s="7" t="n"/>
    </row>
    <row r="228" ht="9.75" customHeight="1" s="12">
      <c r="A228" s="11" t="inlineStr">
        <is>
          <t>SO - 0002922</t>
        </is>
      </c>
      <c r="B228" s="11" t="inlineStr">
        <is>
          <t>Online</t>
        </is>
      </c>
      <c r="C228" s="11" t="inlineStr">
        <is>
          <t>WARE-XYS1001</t>
        </is>
      </c>
      <c r="D228" s="6" t="n">
        <v>43500</v>
      </c>
      <c r="E228" s="6" t="n">
        <v>43582</v>
      </c>
      <c r="F228" s="6" t="n">
        <v>43608</v>
      </c>
      <c r="G228" s="6" t="n">
        <v>43610</v>
      </c>
      <c r="H228" s="11" t="inlineStr">
        <is>
          <t>USD</t>
        </is>
      </c>
      <c r="I228" s="11" t="n">
        <v>15</v>
      </c>
      <c r="J228" s="11" t="n">
        <v>44</v>
      </c>
      <c r="K228" s="11" t="n">
        <v>2</v>
      </c>
      <c r="L228" s="11" t="n">
        <v>2</v>
      </c>
      <c r="M228" s="11" t="n">
        <v>4</v>
      </c>
      <c r="N228" s="11" t="n">
        <v>0.05</v>
      </c>
      <c r="O228" s="7" t="n">
        <v>247.9</v>
      </c>
      <c r="P228" s="7" t="n">
        <v>123.95</v>
      </c>
      <c r="Q228" s="7">
        <f>text(E228,"ddd")</f>
        <v/>
      </c>
      <c r="R228" s="7">
        <f>G228-F228</f>
        <v/>
      </c>
      <c r="S228" s="7">
        <f>E228-D228</f>
        <v/>
      </c>
      <c r="T228" s="7">
        <f>O228*M228</f>
        <v/>
      </c>
      <c r="U228" s="7">
        <f>T228*N228</f>
        <v/>
      </c>
      <c r="V228" s="7">
        <f>T228-U228-(P228*M228)</f>
        <v/>
      </c>
      <c r="W228" s="7">
        <f>VLOOKUP(L228,'Products Sheet'!$A:$B,2,FALSE)</f>
        <v/>
      </c>
      <c r="X228" s="7" t="n"/>
      <c r="Y228" s="7" t="n"/>
      <c r="Z228" s="7" t="n"/>
      <c r="AA228" s="7" t="n"/>
      <c r="AB228" s="7" t="n"/>
      <c r="AC228" s="7" t="n"/>
    </row>
    <row r="229" ht="9.75" customHeight="1" s="12">
      <c r="A229" s="11" t="inlineStr">
        <is>
          <t>SO - 0002934</t>
        </is>
      </c>
      <c r="B229" s="11" t="inlineStr">
        <is>
          <t>Online</t>
        </is>
      </c>
      <c r="C229" s="11" t="inlineStr">
        <is>
          <t>WARE-UHY1004</t>
        </is>
      </c>
      <c r="D229" s="6" t="n">
        <v>43500</v>
      </c>
      <c r="E229" s="6" t="n">
        <v>43583</v>
      </c>
      <c r="F229" s="6" t="n">
        <v>43591</v>
      </c>
      <c r="G229" s="6" t="n">
        <v>43600</v>
      </c>
      <c r="H229" s="11" t="inlineStr">
        <is>
          <t>USD</t>
        </is>
      </c>
      <c r="I229" s="11" t="n">
        <v>19</v>
      </c>
      <c r="J229" s="11" t="n">
        <v>38</v>
      </c>
      <c r="K229" s="11" t="n">
        <v>239</v>
      </c>
      <c r="L229" s="11" t="n">
        <v>2</v>
      </c>
      <c r="M229" s="11" t="n">
        <v>8</v>
      </c>
      <c r="N229" s="11" t="n">
        <v>0.1</v>
      </c>
      <c r="O229" s="7" t="n">
        <v>1762.1</v>
      </c>
      <c r="P229" s="7" t="n">
        <v>863.4290000000001</v>
      </c>
      <c r="Q229" s="7">
        <f>text(E229,"ddd")</f>
        <v/>
      </c>
      <c r="R229" s="7">
        <f>G229-F229</f>
        <v/>
      </c>
      <c r="S229" s="7">
        <f>E229-D229</f>
        <v/>
      </c>
      <c r="T229" s="7">
        <f>O229*M229</f>
        <v/>
      </c>
      <c r="U229" s="7">
        <f>T229*N229</f>
        <v/>
      </c>
      <c r="V229" s="7">
        <f>T229-U229-(P229*M229)</f>
        <v/>
      </c>
      <c r="W229" s="7">
        <f>VLOOKUP(L229,'Products Sheet'!$A:$B,2,FALSE)</f>
        <v/>
      </c>
      <c r="X229" s="7" t="n"/>
      <c r="Y229" s="7" t="n"/>
      <c r="Z229" s="7" t="n"/>
      <c r="AA229" s="7" t="n"/>
      <c r="AB229" s="7" t="n"/>
      <c r="AC229" s="7" t="n"/>
    </row>
    <row r="230" ht="9.75" customHeight="1" s="12">
      <c r="A230" s="11" t="inlineStr">
        <is>
          <t>SO - 0002946</t>
        </is>
      </c>
      <c r="B230" s="11" t="inlineStr">
        <is>
          <t>Online</t>
        </is>
      </c>
      <c r="C230" s="11" t="inlineStr">
        <is>
          <t>WARE-XYS1001</t>
        </is>
      </c>
      <c r="D230" s="6" t="n">
        <v>43500</v>
      </c>
      <c r="E230" s="6" t="n">
        <v>43586</v>
      </c>
      <c r="F230" s="6" t="n">
        <v>43601</v>
      </c>
      <c r="G230" s="6" t="n">
        <v>43606</v>
      </c>
      <c r="H230" s="11" t="inlineStr">
        <is>
          <t>USD</t>
        </is>
      </c>
      <c r="I230" s="11" t="n">
        <v>18</v>
      </c>
      <c r="J230" s="11" t="n">
        <v>24</v>
      </c>
      <c r="K230" s="11" t="n">
        <v>57</v>
      </c>
      <c r="L230" s="11" t="n">
        <v>2</v>
      </c>
      <c r="M230" s="11" t="n">
        <v>7</v>
      </c>
      <c r="N230" s="11" t="n">
        <v>0.4</v>
      </c>
      <c r="O230" s="7" t="n">
        <v>2211</v>
      </c>
      <c r="P230" s="7" t="n">
        <v>1348.71</v>
      </c>
      <c r="Q230" s="7">
        <f>text(E230,"ddd")</f>
        <v/>
      </c>
      <c r="R230" s="7">
        <f>G230-F230</f>
        <v/>
      </c>
      <c r="S230" s="7">
        <f>E230-D230</f>
        <v/>
      </c>
      <c r="T230" s="7">
        <f>O230*M230</f>
        <v/>
      </c>
      <c r="U230" s="7">
        <f>T230*N230</f>
        <v/>
      </c>
      <c r="V230" s="7">
        <f>T230-U230-(P230*M230)</f>
        <v/>
      </c>
      <c r="W230" s="7">
        <f>VLOOKUP(L230,'Products Sheet'!$A:$B,2,FALSE)</f>
        <v/>
      </c>
      <c r="X230" s="7" t="n"/>
      <c r="Y230" s="7" t="n"/>
      <c r="Z230" s="7" t="n"/>
      <c r="AA230" s="7" t="n"/>
      <c r="AB230" s="7" t="n"/>
      <c r="AC230" s="7" t="n"/>
    </row>
    <row r="231" ht="9.75" customHeight="1" s="12">
      <c r="A231" s="11" t="inlineStr">
        <is>
          <t>SO - 0002993</t>
        </is>
      </c>
      <c r="B231" s="11" t="inlineStr">
        <is>
          <t>Online</t>
        </is>
      </c>
      <c r="C231" s="11" t="inlineStr">
        <is>
          <t>WARE-MKL1006</t>
        </is>
      </c>
      <c r="D231" s="6" t="n">
        <v>43500</v>
      </c>
      <c r="E231" s="6" t="n">
        <v>43590</v>
      </c>
      <c r="F231" s="6" t="n">
        <v>43612</v>
      </c>
      <c r="G231" s="6" t="n">
        <v>43615</v>
      </c>
      <c r="H231" s="11" t="inlineStr">
        <is>
          <t>USD</t>
        </is>
      </c>
      <c r="I231" s="11" t="n">
        <v>14</v>
      </c>
      <c r="J231" s="11" t="n">
        <v>27</v>
      </c>
      <c r="K231" s="11" t="n">
        <v>345</v>
      </c>
      <c r="L231" s="11" t="n">
        <v>2</v>
      </c>
      <c r="M231" s="11" t="n">
        <v>6</v>
      </c>
      <c r="N231" s="11" t="n">
        <v>0.2</v>
      </c>
      <c r="O231" s="7" t="n">
        <v>871</v>
      </c>
      <c r="P231" s="7" t="n">
        <v>679.38</v>
      </c>
      <c r="Q231" s="7">
        <f>text(E231,"ddd")</f>
        <v/>
      </c>
      <c r="R231" s="7">
        <f>G231-F231</f>
        <v/>
      </c>
      <c r="S231" s="7">
        <f>E231-D231</f>
        <v/>
      </c>
      <c r="T231" s="7">
        <f>O231*M231</f>
        <v/>
      </c>
      <c r="U231" s="7">
        <f>T231*N231</f>
        <v/>
      </c>
      <c r="V231" s="7">
        <f>T231-U231-(P231*M231)</f>
        <v/>
      </c>
      <c r="W231" s="7">
        <f>VLOOKUP(L231,'Products Sheet'!$A:$B,2,FALSE)</f>
        <v/>
      </c>
      <c r="X231" s="7" t="n"/>
      <c r="Y231" s="7" t="n"/>
      <c r="Z231" s="7" t="n"/>
      <c r="AA231" s="7" t="n"/>
      <c r="AB231" s="7" t="n"/>
      <c r="AC231" s="7" t="n"/>
    </row>
    <row r="232" ht="9.75" customHeight="1" s="12">
      <c r="A232" s="11" t="inlineStr">
        <is>
          <t>SO - 0003002</t>
        </is>
      </c>
      <c r="B232" s="11" t="inlineStr">
        <is>
          <t>Online</t>
        </is>
      </c>
      <c r="C232" s="11" t="inlineStr">
        <is>
          <t>WARE-PUJ1005</t>
        </is>
      </c>
      <c r="D232" s="6" t="n">
        <v>43500</v>
      </c>
      <c r="E232" s="6" t="n">
        <v>43591</v>
      </c>
      <c r="F232" s="6" t="n">
        <v>43619</v>
      </c>
      <c r="G232" s="6" t="n">
        <v>43627</v>
      </c>
      <c r="H232" s="11" t="inlineStr">
        <is>
          <t>USD</t>
        </is>
      </c>
      <c r="I232" s="11" t="n">
        <v>18</v>
      </c>
      <c r="J232" s="11" t="n">
        <v>8</v>
      </c>
      <c r="K232" s="11" t="n">
        <v>270</v>
      </c>
      <c r="L232" s="11" t="n">
        <v>2</v>
      </c>
      <c r="M232" s="11" t="n">
        <v>7</v>
      </c>
      <c r="N232" s="11" t="n">
        <v>0.3</v>
      </c>
      <c r="O232" s="7" t="n">
        <v>2740.3</v>
      </c>
      <c r="P232" s="7" t="n">
        <v>1753.792</v>
      </c>
      <c r="Q232" s="7">
        <f>text(E232,"ddd")</f>
        <v/>
      </c>
      <c r="R232" s="7">
        <f>G232-F232</f>
        <v/>
      </c>
      <c r="S232" s="7">
        <f>E232-D232</f>
        <v/>
      </c>
      <c r="T232" s="7">
        <f>O232*M232</f>
        <v/>
      </c>
      <c r="U232" s="7">
        <f>T232*N232</f>
        <v/>
      </c>
      <c r="V232" s="7">
        <f>T232-U232-(P232*M232)</f>
        <v/>
      </c>
      <c r="W232" s="7">
        <f>VLOOKUP(L232,'Products Sheet'!$A:$B,2,FALSE)</f>
        <v/>
      </c>
      <c r="X232" s="7" t="n"/>
      <c r="Y232" s="7" t="n"/>
      <c r="Z232" s="7" t="n"/>
      <c r="AA232" s="7" t="n"/>
      <c r="AB232" s="7" t="n"/>
      <c r="AC232" s="7" t="n"/>
    </row>
    <row r="233" ht="9.75" customHeight="1" s="12">
      <c r="A233" s="11" t="inlineStr">
        <is>
          <t>SO - 0003023</t>
        </is>
      </c>
      <c r="B233" s="11" t="inlineStr">
        <is>
          <t>In-Store</t>
        </is>
      </c>
      <c r="C233" s="11" t="inlineStr">
        <is>
          <t>WARE-MKL1006</t>
        </is>
      </c>
      <c r="D233" s="6" t="n">
        <v>43500</v>
      </c>
      <c r="E233" s="6" t="n">
        <v>43593</v>
      </c>
      <c r="F233" s="6" t="n">
        <v>43599</v>
      </c>
      <c r="G233" s="6" t="n">
        <v>43601</v>
      </c>
      <c r="H233" s="11" t="inlineStr">
        <is>
          <t>USD</t>
        </is>
      </c>
      <c r="I233" s="11" t="n">
        <v>7</v>
      </c>
      <c r="J233" s="11" t="n">
        <v>17</v>
      </c>
      <c r="K233" s="11" t="n">
        <v>367</v>
      </c>
      <c r="L233" s="11" t="n">
        <v>2</v>
      </c>
      <c r="M233" s="11" t="n">
        <v>4</v>
      </c>
      <c r="N233" s="11" t="n">
        <v>0.15</v>
      </c>
      <c r="O233" s="7" t="n">
        <v>5326.5</v>
      </c>
      <c r="P233" s="7" t="n">
        <v>2237.13</v>
      </c>
      <c r="Q233" s="7">
        <f>text(E233,"ddd")</f>
        <v/>
      </c>
      <c r="R233" s="7">
        <f>G233-F233</f>
        <v/>
      </c>
      <c r="S233" s="7">
        <f>E233-D233</f>
        <v/>
      </c>
      <c r="T233" s="7">
        <f>O233*M233</f>
        <v/>
      </c>
      <c r="U233" s="7">
        <f>T233*N233</f>
        <v/>
      </c>
      <c r="V233" s="7">
        <f>T233-U233-(P233*M233)</f>
        <v/>
      </c>
      <c r="W233" s="7">
        <f>VLOOKUP(L233,'Products Sheet'!$A:$B,2,FALSE)</f>
        <v/>
      </c>
      <c r="X233" s="7" t="n"/>
      <c r="Y233" s="7" t="n"/>
      <c r="Z233" s="7" t="n"/>
      <c r="AA233" s="7" t="n"/>
      <c r="AB233" s="7" t="n"/>
      <c r="AC233" s="7" t="n"/>
    </row>
    <row r="234" ht="9.75" customHeight="1" s="12">
      <c r="A234" s="11" t="inlineStr">
        <is>
          <t>SO - 0003086</t>
        </is>
      </c>
      <c r="B234" s="11" t="inlineStr">
        <is>
          <t>In-Store</t>
        </is>
      </c>
      <c r="C234" s="11" t="inlineStr">
        <is>
          <t>WARE-UHY1004</t>
        </is>
      </c>
      <c r="D234" s="6" t="n">
        <v>43500</v>
      </c>
      <c r="E234" s="6" t="n">
        <v>43601</v>
      </c>
      <c r="F234" s="6" t="n">
        <v>43611</v>
      </c>
      <c r="G234" s="6" t="n">
        <v>43616</v>
      </c>
      <c r="H234" s="11" t="inlineStr">
        <is>
          <t>USD</t>
        </is>
      </c>
      <c r="I234" s="11" t="n">
        <v>7</v>
      </c>
      <c r="J234" s="11" t="n">
        <v>13</v>
      </c>
      <c r="K234" s="11" t="n">
        <v>228</v>
      </c>
      <c r="L234" s="11" t="n">
        <v>2</v>
      </c>
      <c r="M234" s="11" t="n">
        <v>6</v>
      </c>
      <c r="N234" s="11" t="n">
        <v>0.15</v>
      </c>
      <c r="O234" s="7" t="n">
        <v>201</v>
      </c>
      <c r="P234" s="7" t="n">
        <v>136.68</v>
      </c>
      <c r="Q234" s="7">
        <f>text(E234,"ddd")</f>
        <v/>
      </c>
      <c r="R234" s="7">
        <f>G234-F234</f>
        <v/>
      </c>
      <c r="S234" s="7">
        <f>E234-D234</f>
        <v/>
      </c>
      <c r="T234" s="7">
        <f>O234*M234</f>
        <v/>
      </c>
      <c r="U234" s="7">
        <f>T234*N234</f>
        <v/>
      </c>
      <c r="V234" s="7">
        <f>T234-U234-(P234*M234)</f>
        <v/>
      </c>
      <c r="W234" s="7">
        <f>VLOOKUP(L234,'Products Sheet'!$A:$B,2,FALSE)</f>
        <v/>
      </c>
      <c r="X234" s="7" t="n"/>
      <c r="Y234" s="7" t="n"/>
      <c r="Z234" s="7" t="n"/>
      <c r="AA234" s="7" t="n"/>
      <c r="AB234" s="7" t="n"/>
      <c r="AC234" s="7" t="n"/>
    </row>
    <row r="235" ht="9.75" customHeight="1" s="12">
      <c r="A235" s="11" t="inlineStr">
        <is>
          <t>SO - 0003131</t>
        </is>
      </c>
      <c r="B235" s="11" t="inlineStr">
        <is>
          <t>Online</t>
        </is>
      </c>
      <c r="C235" s="11" t="inlineStr">
        <is>
          <t>WARE-NMK1003</t>
        </is>
      </c>
      <c r="D235" s="6" t="n">
        <v>43500</v>
      </c>
      <c r="E235" s="6" t="n">
        <v>43607</v>
      </c>
      <c r="F235" s="6" t="n">
        <v>43629</v>
      </c>
      <c r="G235" s="6" t="n">
        <v>43633</v>
      </c>
      <c r="H235" s="11" t="inlineStr">
        <is>
          <t>USD</t>
        </is>
      </c>
      <c r="I235" s="11" t="n">
        <v>20</v>
      </c>
      <c r="J235" s="11" t="n">
        <v>20</v>
      </c>
      <c r="K235" s="11" t="n">
        <v>94</v>
      </c>
      <c r="L235" s="11" t="n">
        <v>2</v>
      </c>
      <c r="M235" s="11" t="n">
        <v>5</v>
      </c>
      <c r="N235" s="11" t="n">
        <v>0.075</v>
      </c>
      <c r="O235" s="7" t="n">
        <v>1916.2</v>
      </c>
      <c r="P235" s="7" t="n">
        <v>1073.072</v>
      </c>
      <c r="Q235" s="7">
        <f>text(E235,"ddd")</f>
        <v/>
      </c>
      <c r="R235" s="7">
        <f>G235-F235</f>
        <v/>
      </c>
      <c r="S235" s="7">
        <f>E235-D235</f>
        <v/>
      </c>
      <c r="T235" s="7">
        <f>O235*M235</f>
        <v/>
      </c>
      <c r="U235" s="7">
        <f>T235*N235</f>
        <v/>
      </c>
      <c r="V235" s="7">
        <f>T235-U235-(P235*M235)</f>
        <v/>
      </c>
      <c r="W235" s="7">
        <f>VLOOKUP(L235,'Products Sheet'!$A:$B,2,FALSE)</f>
        <v/>
      </c>
      <c r="X235" s="7" t="n"/>
      <c r="Y235" s="7" t="n"/>
      <c r="Z235" s="7" t="n"/>
      <c r="AA235" s="7" t="n"/>
      <c r="AB235" s="7" t="n"/>
      <c r="AC235" s="7" t="n"/>
    </row>
    <row r="236" ht="9.75" customHeight="1" s="12">
      <c r="A236" s="11" t="inlineStr">
        <is>
          <t>SO - 0003144</t>
        </is>
      </c>
      <c r="B236" s="11" t="inlineStr">
        <is>
          <t>In-Store</t>
        </is>
      </c>
      <c r="C236" s="11" t="inlineStr">
        <is>
          <t>WARE-NMK1003</t>
        </is>
      </c>
      <c r="D236" s="6" t="n">
        <v>43500</v>
      </c>
      <c r="E236" s="6" t="n">
        <v>43608</v>
      </c>
      <c r="F236" s="6" t="n">
        <v>43612</v>
      </c>
      <c r="G236" s="6" t="n">
        <v>43615</v>
      </c>
      <c r="H236" s="11" t="inlineStr">
        <is>
          <t>USD</t>
        </is>
      </c>
      <c r="I236" s="11" t="n">
        <v>3</v>
      </c>
      <c r="J236" s="11" t="n">
        <v>49</v>
      </c>
      <c r="K236" s="11" t="n">
        <v>178</v>
      </c>
      <c r="L236" s="11" t="n">
        <v>2</v>
      </c>
      <c r="M236" s="11" t="n">
        <v>4</v>
      </c>
      <c r="N236" s="11" t="n">
        <v>0.1</v>
      </c>
      <c r="O236" s="7" t="n">
        <v>750.4</v>
      </c>
      <c r="P236" s="7" t="n">
        <v>630.336</v>
      </c>
      <c r="Q236" s="7">
        <f>text(E236,"ddd")</f>
        <v/>
      </c>
      <c r="R236" s="7">
        <f>G236-F236</f>
        <v/>
      </c>
      <c r="S236" s="7">
        <f>E236-D236</f>
        <v/>
      </c>
      <c r="T236" s="7">
        <f>O236*M236</f>
        <v/>
      </c>
      <c r="U236" s="7">
        <f>T236*N236</f>
        <v/>
      </c>
      <c r="V236" s="7">
        <f>T236-U236-(P236*M236)</f>
        <v/>
      </c>
      <c r="W236" s="7">
        <f>VLOOKUP(L236,'Products Sheet'!$A:$B,2,FALSE)</f>
        <v/>
      </c>
      <c r="X236" s="7" t="n"/>
      <c r="Y236" s="7" t="n"/>
      <c r="Z236" s="7" t="n"/>
      <c r="AA236" s="7" t="n"/>
      <c r="AB236" s="7" t="n"/>
      <c r="AC236" s="7" t="n"/>
    </row>
    <row r="237" ht="9.75" customHeight="1" s="12">
      <c r="A237" s="11" t="inlineStr">
        <is>
          <t>SO - 0003180</t>
        </is>
      </c>
      <c r="B237" s="11" t="inlineStr">
        <is>
          <t>In-Store</t>
        </is>
      </c>
      <c r="C237" s="11" t="inlineStr">
        <is>
          <t>WARE-PUJ1005</t>
        </is>
      </c>
      <c r="D237" s="6" t="n">
        <v>43500</v>
      </c>
      <c r="E237" s="6" t="n">
        <v>43612</v>
      </c>
      <c r="F237" s="6" t="n">
        <v>43627</v>
      </c>
      <c r="G237" s="6" t="n">
        <v>43636</v>
      </c>
      <c r="H237" s="11" t="inlineStr">
        <is>
          <t>USD</t>
        </is>
      </c>
      <c r="I237" s="11" t="n">
        <v>8</v>
      </c>
      <c r="J237" s="11" t="n">
        <v>5</v>
      </c>
      <c r="K237" s="11" t="n">
        <v>294</v>
      </c>
      <c r="L237" s="11" t="n">
        <v>2</v>
      </c>
      <c r="M237" s="11" t="n">
        <v>5</v>
      </c>
      <c r="N237" s="11" t="n">
        <v>0.2</v>
      </c>
      <c r="O237" s="7" t="n">
        <v>2673.3</v>
      </c>
      <c r="P237" s="7" t="n">
        <v>2031.708</v>
      </c>
      <c r="Q237" s="7">
        <f>text(E237,"ddd")</f>
        <v/>
      </c>
      <c r="R237" s="7">
        <f>G237-F237</f>
        <v/>
      </c>
      <c r="S237" s="7">
        <f>E237-D237</f>
        <v/>
      </c>
      <c r="T237" s="7">
        <f>O237*M237</f>
        <v/>
      </c>
      <c r="U237" s="7">
        <f>T237*N237</f>
        <v/>
      </c>
      <c r="V237" s="7">
        <f>T237-U237-(P237*M237)</f>
        <v/>
      </c>
      <c r="W237" s="7">
        <f>VLOOKUP(L237,'Products Sheet'!$A:$B,2,FALSE)</f>
        <v/>
      </c>
      <c r="X237" s="7" t="n"/>
      <c r="Y237" s="7" t="n"/>
      <c r="Z237" s="7" t="n"/>
      <c r="AA237" s="7" t="n"/>
      <c r="AB237" s="7" t="n"/>
      <c r="AC237" s="7" t="n"/>
    </row>
    <row r="238" ht="9.75" customHeight="1" s="12">
      <c r="A238" s="11" t="inlineStr">
        <is>
          <t>SO - 0003198</t>
        </is>
      </c>
      <c r="B238" s="11" t="inlineStr">
        <is>
          <t>Online</t>
        </is>
      </c>
      <c r="C238" s="11" t="inlineStr">
        <is>
          <t>WARE-UHY1004</t>
        </is>
      </c>
      <c r="D238" s="6" t="n">
        <v>43500</v>
      </c>
      <c r="E238" s="6" t="n">
        <v>43613</v>
      </c>
      <c r="F238" s="6" t="n">
        <v>43625</v>
      </c>
      <c r="G238" s="6" t="n">
        <v>43626</v>
      </c>
      <c r="H238" s="11" t="inlineStr">
        <is>
          <t>USD</t>
        </is>
      </c>
      <c r="I238" s="11" t="n">
        <v>16</v>
      </c>
      <c r="J238" s="11" t="n">
        <v>40</v>
      </c>
      <c r="K238" s="11" t="n">
        <v>248</v>
      </c>
      <c r="L238" s="11" t="n">
        <v>2</v>
      </c>
      <c r="M238" s="11" t="n">
        <v>5</v>
      </c>
      <c r="N238" s="11" t="n">
        <v>0.05</v>
      </c>
      <c r="O238" s="7" t="n">
        <v>3423.7</v>
      </c>
      <c r="P238" s="7" t="n">
        <v>1540.665</v>
      </c>
      <c r="Q238" s="7">
        <f>text(E238,"ddd")</f>
        <v/>
      </c>
      <c r="R238" s="7">
        <f>G238-F238</f>
        <v/>
      </c>
      <c r="S238" s="7">
        <f>E238-D238</f>
        <v/>
      </c>
      <c r="T238" s="7">
        <f>O238*M238</f>
        <v/>
      </c>
      <c r="U238" s="7">
        <f>T238*N238</f>
        <v/>
      </c>
      <c r="V238" s="7">
        <f>T238-U238-(P238*M238)</f>
        <v/>
      </c>
      <c r="W238" s="7">
        <f>VLOOKUP(L238,'Products Sheet'!$A:$B,2,FALSE)</f>
        <v/>
      </c>
      <c r="X238" s="7" t="n"/>
      <c r="Y238" s="7" t="n"/>
      <c r="Z238" s="7" t="n"/>
      <c r="AA238" s="7" t="n"/>
      <c r="AB238" s="7" t="n"/>
      <c r="AC238" s="7" t="n"/>
    </row>
    <row r="239" ht="9.75" customHeight="1" s="12">
      <c r="A239" s="11" t="inlineStr">
        <is>
          <t>SO - 0003241</t>
        </is>
      </c>
      <c r="B239" s="11" t="inlineStr">
        <is>
          <t>Online</t>
        </is>
      </c>
      <c r="C239" s="11" t="inlineStr">
        <is>
          <t>WARE-PUJ1005</t>
        </is>
      </c>
      <c r="D239" s="6" t="n">
        <v>43500</v>
      </c>
      <c r="E239" s="6" t="n">
        <v>43618</v>
      </c>
      <c r="F239" s="6" t="n">
        <v>43627</v>
      </c>
      <c r="G239" s="6" t="n">
        <v>43632</v>
      </c>
      <c r="H239" s="11" t="inlineStr">
        <is>
          <t>USD</t>
        </is>
      </c>
      <c r="I239" s="11" t="n">
        <v>17</v>
      </c>
      <c r="J239" s="11" t="n">
        <v>49</v>
      </c>
      <c r="K239" s="11" t="n">
        <v>316</v>
      </c>
      <c r="L239" s="11" t="n">
        <v>2</v>
      </c>
      <c r="M239" s="11" t="n">
        <v>7</v>
      </c>
      <c r="N239" s="11" t="n">
        <v>0.1</v>
      </c>
      <c r="O239" s="7" t="n">
        <v>1125.6</v>
      </c>
      <c r="P239" s="7" t="n">
        <v>675.36</v>
      </c>
      <c r="Q239" s="7">
        <f>text(E239,"ddd")</f>
        <v/>
      </c>
      <c r="R239" s="7">
        <f>G239-F239</f>
        <v/>
      </c>
      <c r="S239" s="7">
        <f>E239-D239</f>
        <v/>
      </c>
      <c r="T239" s="7">
        <f>O239*M239</f>
        <v/>
      </c>
      <c r="U239" s="7">
        <f>T239*N239</f>
        <v/>
      </c>
      <c r="V239" s="7">
        <f>T239-U239-(P239*M239)</f>
        <v/>
      </c>
      <c r="W239" s="7">
        <f>VLOOKUP(L239,'Products Sheet'!$A:$B,2,FALSE)</f>
        <v/>
      </c>
      <c r="X239" s="7" t="n"/>
      <c r="Y239" s="7" t="n"/>
      <c r="Z239" s="7" t="n"/>
      <c r="AA239" s="7" t="n"/>
      <c r="AB239" s="7" t="n"/>
      <c r="AC239" s="7" t="n"/>
    </row>
    <row r="240" ht="9.75" customHeight="1" s="12">
      <c r="A240" s="11" t="inlineStr">
        <is>
          <t>SO - 0003259</t>
        </is>
      </c>
      <c r="B240" s="11" t="inlineStr">
        <is>
          <t>In-Store</t>
        </is>
      </c>
      <c r="C240" s="11" t="inlineStr">
        <is>
          <t>WARE-NMK1003</t>
        </is>
      </c>
      <c r="D240" s="6" t="n">
        <v>43500</v>
      </c>
      <c r="E240" s="6" t="n">
        <v>43619</v>
      </c>
      <c r="F240" s="6" t="n">
        <v>43631</v>
      </c>
      <c r="G240" s="6" t="n">
        <v>43633</v>
      </c>
      <c r="H240" s="11" t="inlineStr">
        <is>
          <t>USD</t>
        </is>
      </c>
      <c r="I240" s="11" t="n">
        <v>11</v>
      </c>
      <c r="J240" s="11" t="n">
        <v>5</v>
      </c>
      <c r="K240" s="11" t="n">
        <v>151</v>
      </c>
      <c r="L240" s="11" t="n">
        <v>2</v>
      </c>
      <c r="M240" s="11" t="n">
        <v>1</v>
      </c>
      <c r="N240" s="11" t="n">
        <v>0.05</v>
      </c>
      <c r="O240" s="7" t="n">
        <v>6358.3</v>
      </c>
      <c r="P240" s="7" t="n">
        <v>5023.057000000001</v>
      </c>
      <c r="Q240" s="7">
        <f>text(E240,"ddd")</f>
        <v/>
      </c>
      <c r="R240" s="7">
        <f>G240-F240</f>
        <v/>
      </c>
      <c r="S240" s="7">
        <f>E240-D240</f>
        <v/>
      </c>
      <c r="T240" s="7">
        <f>O240*M240</f>
        <v/>
      </c>
      <c r="U240" s="7">
        <f>T240*N240</f>
        <v/>
      </c>
      <c r="V240" s="7">
        <f>T240-U240-(P240*M240)</f>
        <v/>
      </c>
      <c r="W240" s="7">
        <f>VLOOKUP(L240,'Products Sheet'!$A:$B,2,FALSE)</f>
        <v/>
      </c>
      <c r="X240" s="7" t="n"/>
      <c r="Y240" s="7" t="n"/>
      <c r="Z240" s="7" t="n"/>
      <c r="AA240" s="7" t="n"/>
      <c r="AB240" s="7" t="n"/>
      <c r="AC240" s="7" t="n"/>
    </row>
    <row r="241" ht="9.75" customHeight="1" s="12">
      <c r="A241" s="11" t="inlineStr">
        <is>
          <t>SO - 0003272</t>
        </is>
      </c>
      <c r="B241" s="11" t="inlineStr">
        <is>
          <t>In-Store</t>
        </is>
      </c>
      <c r="C241" s="11" t="inlineStr">
        <is>
          <t>WARE-XYS1001</t>
        </is>
      </c>
      <c r="D241" s="6" t="n">
        <v>43500</v>
      </c>
      <c r="E241" s="6" t="n">
        <v>43621</v>
      </c>
      <c r="F241" s="6" t="n">
        <v>43627</v>
      </c>
      <c r="G241" s="6" t="n">
        <v>43637</v>
      </c>
      <c r="H241" s="11" t="inlineStr">
        <is>
          <t>USD</t>
        </is>
      </c>
      <c r="I241" s="11" t="n">
        <v>12</v>
      </c>
      <c r="J241" s="11" t="n">
        <v>2</v>
      </c>
      <c r="K241" s="11" t="n">
        <v>38</v>
      </c>
      <c r="L241" s="11" t="n">
        <v>2</v>
      </c>
      <c r="M241" s="11" t="n">
        <v>8</v>
      </c>
      <c r="N241" s="11" t="n">
        <v>0.4</v>
      </c>
      <c r="O241" s="7" t="n">
        <v>6438.7</v>
      </c>
      <c r="P241" s="7" t="n">
        <v>2575.48</v>
      </c>
      <c r="Q241" s="7">
        <f>text(E241,"ddd")</f>
        <v/>
      </c>
      <c r="R241" s="7">
        <f>G241-F241</f>
        <v/>
      </c>
      <c r="S241" s="7">
        <f>E241-D241</f>
        <v/>
      </c>
      <c r="T241" s="7">
        <f>O241*M241</f>
        <v/>
      </c>
      <c r="U241" s="7">
        <f>T241*N241</f>
        <v/>
      </c>
      <c r="V241" s="7">
        <f>T241-U241-(P241*M241)</f>
        <v/>
      </c>
      <c r="W241" s="7">
        <f>VLOOKUP(L241,'Products Sheet'!$A:$B,2,FALSE)</f>
        <v/>
      </c>
      <c r="X241" s="7" t="n"/>
      <c r="Y241" s="7" t="n"/>
      <c r="Z241" s="7" t="n"/>
      <c r="AA241" s="7" t="n"/>
      <c r="AB241" s="7" t="n"/>
      <c r="AC241" s="7" t="n"/>
    </row>
    <row r="242" ht="9.75" customHeight="1" s="12">
      <c r="A242" s="11" t="inlineStr">
        <is>
          <t>SO - 0003277</t>
        </is>
      </c>
      <c r="B242" s="11" t="inlineStr">
        <is>
          <t>Distributor</t>
        </is>
      </c>
      <c r="C242" s="11" t="inlineStr">
        <is>
          <t>WARE-PUJ1005</t>
        </is>
      </c>
      <c r="D242" s="6" t="n">
        <v>43500</v>
      </c>
      <c r="E242" s="6" t="n">
        <v>43622</v>
      </c>
      <c r="F242" s="6" t="n">
        <v>43640</v>
      </c>
      <c r="G242" s="6" t="n">
        <v>43646</v>
      </c>
      <c r="H242" s="11" t="inlineStr">
        <is>
          <t>USD</t>
        </is>
      </c>
      <c r="I242" s="11" t="n">
        <v>24</v>
      </c>
      <c r="J242" s="11" t="n">
        <v>34</v>
      </c>
      <c r="K242" s="11" t="n">
        <v>284</v>
      </c>
      <c r="L242" s="11" t="n">
        <v>2</v>
      </c>
      <c r="M242" s="11" t="n">
        <v>6</v>
      </c>
      <c r="N242" s="11" t="n">
        <v>0.075</v>
      </c>
      <c r="O242" s="7" t="n">
        <v>3999.9</v>
      </c>
      <c r="P242" s="7" t="n">
        <v>3079.923</v>
      </c>
      <c r="Q242" s="7">
        <f>text(E242,"ddd")</f>
        <v/>
      </c>
      <c r="R242" s="7">
        <f>G242-F242</f>
        <v/>
      </c>
      <c r="S242" s="7">
        <f>E242-D242</f>
        <v/>
      </c>
      <c r="T242" s="7">
        <f>O242*M242</f>
        <v/>
      </c>
      <c r="U242" s="7">
        <f>T242*N242</f>
        <v/>
      </c>
      <c r="V242" s="7">
        <f>T242-U242-(P242*M242)</f>
        <v/>
      </c>
      <c r="W242" s="7">
        <f>VLOOKUP(L242,'Products Sheet'!$A:$B,2,FALSE)</f>
        <v/>
      </c>
      <c r="X242" s="7" t="n"/>
      <c r="Y242" s="7" t="n"/>
      <c r="Z242" s="7" t="n"/>
      <c r="AA242" s="7" t="n"/>
      <c r="AB242" s="7" t="n"/>
      <c r="AC242" s="7" t="n"/>
    </row>
    <row r="243" ht="9.75" customHeight="1" s="12">
      <c r="A243" s="11" t="inlineStr">
        <is>
          <t>SO - 0003284</t>
        </is>
      </c>
      <c r="B243" s="11" t="inlineStr">
        <is>
          <t>Distributor</t>
        </is>
      </c>
      <c r="C243" s="11" t="inlineStr">
        <is>
          <t>WARE-PUJ1005</t>
        </is>
      </c>
      <c r="D243" s="6" t="n">
        <v>43500</v>
      </c>
      <c r="E243" s="6" t="n">
        <v>43623</v>
      </c>
      <c r="F243" s="6" t="n">
        <v>43649</v>
      </c>
      <c r="G243" s="6" t="n">
        <v>43654</v>
      </c>
      <c r="H243" s="11" t="inlineStr">
        <is>
          <t>USD</t>
        </is>
      </c>
      <c r="I243" s="11" t="n">
        <v>24</v>
      </c>
      <c r="J243" s="11" t="n">
        <v>50</v>
      </c>
      <c r="K243" s="11" t="n">
        <v>286</v>
      </c>
      <c r="L243" s="11" t="n">
        <v>2</v>
      </c>
      <c r="M243" s="11" t="n">
        <v>4</v>
      </c>
      <c r="N243" s="11" t="n">
        <v>0.075</v>
      </c>
      <c r="O243" s="7" t="n">
        <v>2378.5</v>
      </c>
      <c r="P243" s="7" t="n">
        <v>1379.53</v>
      </c>
      <c r="Q243" s="7">
        <f>text(E243,"ddd")</f>
        <v/>
      </c>
      <c r="R243" s="7">
        <f>G243-F243</f>
        <v/>
      </c>
      <c r="S243" s="7">
        <f>E243-D243</f>
        <v/>
      </c>
      <c r="T243" s="7">
        <f>O243*M243</f>
        <v/>
      </c>
      <c r="U243" s="7">
        <f>T243*N243</f>
        <v/>
      </c>
      <c r="V243" s="7">
        <f>T243-U243-(P243*M243)</f>
        <v/>
      </c>
      <c r="W243" s="7">
        <f>VLOOKUP(L243,'Products Sheet'!$A:$B,2,FALSE)</f>
        <v/>
      </c>
      <c r="X243" s="7" t="n"/>
      <c r="Y243" s="7" t="n"/>
      <c r="Z243" s="7" t="n"/>
      <c r="AA243" s="7" t="n"/>
      <c r="AB243" s="7" t="n"/>
      <c r="AC243" s="7" t="n"/>
    </row>
    <row r="244" ht="9.75" customHeight="1" s="12">
      <c r="A244" s="11" t="inlineStr">
        <is>
          <t>SO - 0003318</t>
        </is>
      </c>
      <c r="B244" s="11" t="inlineStr">
        <is>
          <t>In-Store</t>
        </is>
      </c>
      <c r="C244" s="11" t="inlineStr">
        <is>
          <t>WARE-NMK1003</t>
        </is>
      </c>
      <c r="D244" s="6" t="n">
        <v>43500</v>
      </c>
      <c r="E244" s="6" t="n">
        <v>43627</v>
      </c>
      <c r="F244" s="6" t="n">
        <v>43655</v>
      </c>
      <c r="G244" s="6" t="n">
        <v>43661</v>
      </c>
      <c r="H244" s="11" t="inlineStr">
        <is>
          <t>USD</t>
        </is>
      </c>
      <c r="I244" s="11" t="n">
        <v>3</v>
      </c>
      <c r="J244" s="11" t="n">
        <v>39</v>
      </c>
      <c r="K244" s="11" t="n">
        <v>100</v>
      </c>
      <c r="L244" s="11" t="n">
        <v>2</v>
      </c>
      <c r="M244" s="11" t="n">
        <v>5</v>
      </c>
      <c r="N244" s="11" t="n">
        <v>0.075</v>
      </c>
      <c r="O244" s="7" t="n">
        <v>6251.1</v>
      </c>
      <c r="P244" s="7" t="n">
        <v>2938.017</v>
      </c>
      <c r="Q244" s="7">
        <f>text(E244,"ddd")</f>
        <v/>
      </c>
      <c r="R244" s="7">
        <f>G244-F244</f>
        <v/>
      </c>
      <c r="S244" s="7">
        <f>E244-D244</f>
        <v/>
      </c>
      <c r="T244" s="7">
        <f>O244*M244</f>
        <v/>
      </c>
      <c r="U244" s="7">
        <f>T244*N244</f>
        <v/>
      </c>
      <c r="V244" s="7">
        <f>T244-U244-(P244*M244)</f>
        <v/>
      </c>
      <c r="W244" s="7">
        <f>VLOOKUP(L244,'Products Sheet'!$A:$B,2,FALSE)</f>
        <v/>
      </c>
      <c r="X244" s="7" t="n"/>
      <c r="Y244" s="7" t="n"/>
      <c r="Z244" s="7" t="n"/>
      <c r="AA244" s="7" t="n"/>
      <c r="AB244" s="7" t="n"/>
      <c r="AC244" s="7" t="n"/>
    </row>
    <row r="245" ht="9.75" customHeight="1" s="12">
      <c r="A245" s="11" t="inlineStr">
        <is>
          <t>SO - 0003375</t>
        </is>
      </c>
      <c r="B245" s="11" t="inlineStr">
        <is>
          <t>In-Store</t>
        </is>
      </c>
      <c r="C245" s="11" t="inlineStr">
        <is>
          <t>WARE-NBV1002</t>
        </is>
      </c>
      <c r="D245" s="6" t="n">
        <v>43600</v>
      </c>
      <c r="E245" s="6" t="n">
        <v>43634</v>
      </c>
      <c r="F245" s="6" t="n">
        <v>43641</v>
      </c>
      <c r="G245" s="6" t="n">
        <v>43650</v>
      </c>
      <c r="H245" s="11" t="inlineStr">
        <is>
          <t>USD</t>
        </is>
      </c>
      <c r="I245" s="11" t="n">
        <v>6</v>
      </c>
      <c r="J245" s="11" t="n">
        <v>41</v>
      </c>
      <c r="K245" s="11" t="n">
        <v>84</v>
      </c>
      <c r="L245" s="11" t="n">
        <v>2</v>
      </c>
      <c r="M245" s="11" t="n">
        <v>6</v>
      </c>
      <c r="N245" s="11" t="n">
        <v>0.05</v>
      </c>
      <c r="O245" s="7" t="n">
        <v>1822.4</v>
      </c>
      <c r="P245" s="7" t="n">
        <v>911.2</v>
      </c>
      <c r="Q245" s="7">
        <f>text(E245,"ddd")</f>
        <v/>
      </c>
      <c r="R245" s="7">
        <f>G245-F245</f>
        <v/>
      </c>
      <c r="S245" s="7">
        <f>E245-D245</f>
        <v/>
      </c>
      <c r="T245" s="7">
        <f>O245*M245</f>
        <v/>
      </c>
      <c r="U245" s="7">
        <f>T245*N245</f>
        <v/>
      </c>
      <c r="V245" s="7">
        <f>T245-U245-(P245*M245)</f>
        <v/>
      </c>
      <c r="W245" s="7">
        <f>VLOOKUP(L245,'Products Sheet'!$A:$B,2,FALSE)</f>
        <v/>
      </c>
      <c r="X245" s="7" t="n"/>
      <c r="Y245" s="7" t="n"/>
      <c r="Z245" s="7" t="n"/>
      <c r="AA245" s="7" t="n"/>
      <c r="AB245" s="7" t="n"/>
      <c r="AC245" s="7" t="n"/>
    </row>
    <row r="246" ht="9.75" customHeight="1" s="12">
      <c r="A246" s="11" t="inlineStr">
        <is>
          <t>SO - 0003487</t>
        </is>
      </c>
      <c r="B246" s="11" t="inlineStr">
        <is>
          <t>Online</t>
        </is>
      </c>
      <c r="C246" s="11" t="inlineStr">
        <is>
          <t>WARE-PUJ1005</t>
        </is>
      </c>
      <c r="D246" s="6" t="n">
        <v>43500</v>
      </c>
      <c r="E246" s="6" t="n">
        <v>43648</v>
      </c>
      <c r="F246" s="6" t="n">
        <v>43662</v>
      </c>
      <c r="G246" s="6" t="n">
        <v>43664</v>
      </c>
      <c r="H246" s="11" t="inlineStr">
        <is>
          <t>USD</t>
        </is>
      </c>
      <c r="I246" s="11" t="n">
        <v>14</v>
      </c>
      <c r="J246" s="11" t="n">
        <v>47</v>
      </c>
      <c r="K246" s="11" t="n">
        <v>323</v>
      </c>
      <c r="L246" s="11" t="n">
        <v>2</v>
      </c>
      <c r="M246" s="11" t="n">
        <v>6</v>
      </c>
      <c r="N246" s="11" t="n">
        <v>0.15</v>
      </c>
      <c r="O246" s="7" t="n">
        <v>3993.2</v>
      </c>
      <c r="P246" s="7" t="n">
        <v>3234.492000000001</v>
      </c>
      <c r="Q246" s="7">
        <f>text(E246,"ddd")</f>
        <v/>
      </c>
      <c r="R246" s="7">
        <f>G246-F246</f>
        <v/>
      </c>
      <c r="S246" s="7">
        <f>E246-D246</f>
        <v/>
      </c>
      <c r="T246" s="7">
        <f>O246*M246</f>
        <v/>
      </c>
      <c r="U246" s="7">
        <f>T246*N246</f>
        <v/>
      </c>
      <c r="V246" s="7">
        <f>T246-U246-(P246*M246)</f>
        <v/>
      </c>
      <c r="W246" s="7">
        <f>VLOOKUP(L246,'Products Sheet'!$A:$B,2,FALSE)</f>
        <v/>
      </c>
      <c r="X246" s="7" t="n"/>
      <c r="Y246" s="7" t="n"/>
      <c r="Z246" s="7" t="n"/>
      <c r="AA246" s="7" t="n"/>
      <c r="AB246" s="7" t="n"/>
      <c r="AC246" s="7" t="n"/>
    </row>
    <row r="247" ht="9.75" customHeight="1" s="12">
      <c r="A247" s="11" t="inlineStr">
        <is>
          <t>SO - 0003558</t>
        </is>
      </c>
      <c r="B247" s="11" t="inlineStr">
        <is>
          <t>Distributor</t>
        </is>
      </c>
      <c r="C247" s="11" t="inlineStr">
        <is>
          <t>WARE-NMK1003</t>
        </is>
      </c>
      <c r="D247" s="6" t="n">
        <v>43500</v>
      </c>
      <c r="E247" s="6" t="n">
        <v>43658</v>
      </c>
      <c r="F247" s="6" t="n">
        <v>43680</v>
      </c>
      <c r="G247" s="6" t="n">
        <v>43690</v>
      </c>
      <c r="H247" s="11" t="inlineStr">
        <is>
          <t>USD</t>
        </is>
      </c>
      <c r="I247" s="11" t="n">
        <v>22</v>
      </c>
      <c r="J247" s="11" t="n">
        <v>5</v>
      </c>
      <c r="K247" s="11" t="n">
        <v>153</v>
      </c>
      <c r="L247" s="11" t="n">
        <v>2</v>
      </c>
      <c r="M247" s="11" t="n">
        <v>7</v>
      </c>
      <c r="N247" s="11" t="n">
        <v>0.1</v>
      </c>
      <c r="O247" s="7" t="n">
        <v>3189.2</v>
      </c>
      <c r="P247" s="7" t="n">
        <v>2423.792</v>
      </c>
      <c r="Q247" s="7">
        <f>text(E247,"ddd")</f>
        <v/>
      </c>
      <c r="R247" s="7">
        <f>G247-F247</f>
        <v/>
      </c>
      <c r="S247" s="7">
        <f>E247-D247</f>
        <v/>
      </c>
      <c r="T247" s="7">
        <f>O247*M247</f>
        <v/>
      </c>
      <c r="U247" s="7">
        <f>T247*N247</f>
        <v/>
      </c>
      <c r="V247" s="7">
        <f>T247-U247-(P247*M247)</f>
        <v/>
      </c>
      <c r="W247" s="7">
        <f>VLOOKUP(L247,'Products Sheet'!$A:$B,2,FALSE)</f>
        <v/>
      </c>
      <c r="X247" s="7" t="n"/>
      <c r="Y247" s="7" t="n"/>
      <c r="Z247" s="7" t="n"/>
      <c r="AA247" s="7" t="n"/>
      <c r="AB247" s="7" t="n"/>
      <c r="AC247" s="7" t="n"/>
    </row>
    <row r="248" ht="9.75" customHeight="1" s="12">
      <c r="A248" s="11" t="inlineStr">
        <is>
          <t>SO - 0003563</t>
        </is>
      </c>
      <c r="B248" s="11" t="inlineStr">
        <is>
          <t>Online</t>
        </is>
      </c>
      <c r="C248" s="11" t="inlineStr">
        <is>
          <t>WARE-UHY1004</t>
        </is>
      </c>
      <c r="D248" s="6" t="n">
        <v>43500</v>
      </c>
      <c r="E248" s="6" t="n">
        <v>43659</v>
      </c>
      <c r="F248" s="6" t="n">
        <v>43674</v>
      </c>
      <c r="G248" s="6" t="n">
        <v>43680</v>
      </c>
      <c r="H248" s="11" t="inlineStr">
        <is>
          <t>USD</t>
        </is>
      </c>
      <c r="I248" s="11" t="n">
        <v>15</v>
      </c>
      <c r="J248" s="11" t="n">
        <v>33</v>
      </c>
      <c r="K248" s="11" t="n">
        <v>239</v>
      </c>
      <c r="L248" s="11" t="n">
        <v>2</v>
      </c>
      <c r="M248" s="11" t="n">
        <v>1</v>
      </c>
      <c r="N248" s="11" t="n">
        <v>0.3</v>
      </c>
      <c r="O248" s="7" t="n">
        <v>1165.8</v>
      </c>
      <c r="P248" s="7" t="n">
        <v>827.718</v>
      </c>
      <c r="Q248" s="7">
        <f>text(E248,"ddd")</f>
        <v/>
      </c>
      <c r="R248" s="7">
        <f>G248-F248</f>
        <v/>
      </c>
      <c r="S248" s="7">
        <f>E248-D248</f>
        <v/>
      </c>
      <c r="T248" s="7">
        <f>O248*M248</f>
        <v/>
      </c>
      <c r="U248" s="7">
        <f>T248*N248</f>
        <v/>
      </c>
      <c r="V248" s="7">
        <f>T248-U248-(P248*M248)</f>
        <v/>
      </c>
      <c r="W248" s="7">
        <f>VLOOKUP(L248,'Products Sheet'!$A:$B,2,FALSE)</f>
        <v/>
      </c>
      <c r="X248" s="7" t="n"/>
      <c r="Y248" s="7" t="n"/>
      <c r="Z248" s="7" t="n"/>
      <c r="AA248" s="7" t="n"/>
      <c r="AB248" s="7" t="n"/>
      <c r="AC248" s="7" t="n"/>
    </row>
    <row r="249" ht="9.75" customHeight="1" s="12">
      <c r="A249" s="11" t="inlineStr">
        <is>
          <t>SO - 0003687</t>
        </is>
      </c>
      <c r="B249" s="11" t="inlineStr">
        <is>
          <t>Wholesale</t>
        </is>
      </c>
      <c r="C249" s="11" t="inlineStr">
        <is>
          <t>WARE-UHY1004</t>
        </is>
      </c>
      <c r="D249" s="6" t="n">
        <v>43600</v>
      </c>
      <c r="E249" s="6" t="n">
        <v>43673</v>
      </c>
      <c r="F249" s="6" t="n">
        <v>43693</v>
      </c>
      <c r="G249" s="6" t="n">
        <v>43698</v>
      </c>
      <c r="H249" s="11" t="inlineStr">
        <is>
          <t>USD</t>
        </is>
      </c>
      <c r="I249" s="11" t="n">
        <v>28</v>
      </c>
      <c r="J249" s="11" t="n">
        <v>23</v>
      </c>
      <c r="K249" s="11" t="n">
        <v>236</v>
      </c>
      <c r="L249" s="11" t="n">
        <v>2</v>
      </c>
      <c r="M249" s="11" t="n">
        <v>5</v>
      </c>
      <c r="N249" s="11" t="n">
        <v>0.075</v>
      </c>
      <c r="O249" s="7" t="n">
        <v>1051.9</v>
      </c>
      <c r="P249" s="7" t="n">
        <v>610.102</v>
      </c>
      <c r="Q249" s="7">
        <f>text(E249,"ddd")</f>
        <v/>
      </c>
      <c r="R249" s="7">
        <f>G249-F249</f>
        <v/>
      </c>
      <c r="S249" s="7">
        <f>E249-D249</f>
        <v/>
      </c>
      <c r="T249" s="7">
        <f>O249*M249</f>
        <v/>
      </c>
      <c r="U249" s="7">
        <f>T249*N249</f>
        <v/>
      </c>
      <c r="V249" s="7">
        <f>T249-U249-(P249*M249)</f>
        <v/>
      </c>
      <c r="W249" s="7">
        <f>VLOOKUP(L249,'Products Sheet'!$A:$B,2,FALSE)</f>
        <v/>
      </c>
      <c r="X249" s="7" t="n"/>
      <c r="Y249" s="7" t="n"/>
      <c r="Z249" s="7" t="n"/>
      <c r="AA249" s="7" t="n"/>
      <c r="AB249" s="7" t="n"/>
      <c r="AC249" s="7" t="n"/>
    </row>
    <row r="250" ht="9.75" customHeight="1" s="12">
      <c r="A250" s="11" t="inlineStr">
        <is>
          <t>SO - 0003698</t>
        </is>
      </c>
      <c r="B250" s="11" t="inlineStr">
        <is>
          <t>Distributor</t>
        </is>
      </c>
      <c r="C250" s="11" t="inlineStr">
        <is>
          <t>WARE-NBV1002</t>
        </is>
      </c>
      <c r="D250" s="6" t="n">
        <v>43600</v>
      </c>
      <c r="E250" s="6" t="n">
        <v>43675</v>
      </c>
      <c r="F250" s="6" t="n">
        <v>43701</v>
      </c>
      <c r="G250" s="6" t="n">
        <v>43706</v>
      </c>
      <c r="H250" s="11" t="inlineStr">
        <is>
          <t>USD</t>
        </is>
      </c>
      <c r="I250" s="11" t="n">
        <v>24</v>
      </c>
      <c r="J250" s="11" t="n">
        <v>34</v>
      </c>
      <c r="K250" s="11" t="n">
        <v>59</v>
      </c>
      <c r="L250" s="11" t="n">
        <v>2</v>
      </c>
      <c r="M250" s="11" t="n">
        <v>4</v>
      </c>
      <c r="N250" s="11" t="n">
        <v>0.075</v>
      </c>
      <c r="O250" s="7" t="n">
        <v>1011.7</v>
      </c>
      <c r="P250" s="7" t="n">
        <v>566.5520000000001</v>
      </c>
      <c r="Q250" s="7">
        <f>text(E250,"ddd")</f>
        <v/>
      </c>
      <c r="R250" s="7">
        <f>G250-F250</f>
        <v/>
      </c>
      <c r="S250" s="7">
        <f>E250-D250</f>
        <v/>
      </c>
      <c r="T250" s="7">
        <f>O250*M250</f>
        <v/>
      </c>
      <c r="U250" s="7">
        <f>T250*N250</f>
        <v/>
      </c>
      <c r="V250" s="7">
        <f>T250-U250-(P250*M250)</f>
        <v/>
      </c>
      <c r="W250" s="7">
        <f>VLOOKUP(L250,'Products Sheet'!$A:$B,2,FALSE)</f>
        <v/>
      </c>
      <c r="X250" s="7" t="n"/>
      <c r="Y250" s="7" t="n"/>
      <c r="Z250" s="7" t="n"/>
      <c r="AA250" s="7" t="n"/>
      <c r="AB250" s="7" t="n"/>
      <c r="AC250" s="7" t="n"/>
    </row>
    <row r="251" ht="9.75" customHeight="1" s="12">
      <c r="A251" s="11" t="inlineStr">
        <is>
          <t>SO - 0003716</t>
        </is>
      </c>
      <c r="B251" s="11" t="inlineStr">
        <is>
          <t>In-Store</t>
        </is>
      </c>
      <c r="C251" s="11" t="inlineStr">
        <is>
          <t>WARE-NMK1003</t>
        </is>
      </c>
      <c r="D251" s="6" t="n">
        <v>43600</v>
      </c>
      <c r="E251" s="6" t="n">
        <v>43677</v>
      </c>
      <c r="F251" s="6" t="n">
        <v>43687</v>
      </c>
      <c r="G251" s="6" t="n">
        <v>43688</v>
      </c>
      <c r="H251" s="11" t="inlineStr">
        <is>
          <t>USD</t>
        </is>
      </c>
      <c r="I251" s="11" t="n">
        <v>6</v>
      </c>
      <c r="J251" s="11" t="n">
        <v>35</v>
      </c>
      <c r="K251" s="11" t="n">
        <v>149</v>
      </c>
      <c r="L251" s="11" t="n">
        <v>2</v>
      </c>
      <c r="M251" s="11" t="n">
        <v>4</v>
      </c>
      <c r="N251" s="11" t="n">
        <v>0.05</v>
      </c>
      <c r="O251" s="7" t="n">
        <v>5728.5</v>
      </c>
      <c r="P251" s="7" t="n">
        <v>3437.1</v>
      </c>
      <c r="Q251" s="7">
        <f>text(E251,"ddd")</f>
        <v/>
      </c>
      <c r="R251" s="7">
        <f>G251-F251</f>
        <v/>
      </c>
      <c r="S251" s="7">
        <f>E251-D251</f>
        <v/>
      </c>
      <c r="T251" s="7">
        <f>O251*M251</f>
        <v/>
      </c>
      <c r="U251" s="7">
        <f>T251*N251</f>
        <v/>
      </c>
      <c r="V251" s="7">
        <f>T251-U251-(P251*M251)</f>
        <v/>
      </c>
      <c r="W251" s="7">
        <f>VLOOKUP(L251,'Products Sheet'!$A:$B,2,FALSE)</f>
        <v/>
      </c>
      <c r="X251" s="7" t="n"/>
      <c r="Y251" s="7" t="n"/>
      <c r="Z251" s="7" t="n"/>
      <c r="AA251" s="7" t="n"/>
      <c r="AB251" s="7" t="n"/>
      <c r="AC251" s="7" t="n"/>
    </row>
    <row r="252" ht="9.75" customHeight="1" s="12">
      <c r="A252" s="11" t="inlineStr">
        <is>
          <t>SO - 0003727</t>
        </is>
      </c>
      <c r="B252" s="11" t="inlineStr">
        <is>
          <t>Online</t>
        </is>
      </c>
      <c r="C252" s="11" t="inlineStr">
        <is>
          <t>WARE-NMK1003</t>
        </is>
      </c>
      <c r="D252" s="6" t="n">
        <v>43600</v>
      </c>
      <c r="E252" s="6" t="n">
        <v>43678</v>
      </c>
      <c r="F252" s="6" t="n">
        <v>43688</v>
      </c>
      <c r="G252" s="6" t="n">
        <v>43697</v>
      </c>
      <c r="H252" s="11" t="inlineStr">
        <is>
          <t>USD</t>
        </is>
      </c>
      <c r="I252" s="11" t="n">
        <v>19</v>
      </c>
      <c r="J252" s="11" t="n">
        <v>35</v>
      </c>
      <c r="K252" s="11" t="n">
        <v>143</v>
      </c>
      <c r="L252" s="11" t="n">
        <v>2</v>
      </c>
      <c r="M252" s="11" t="n">
        <v>1</v>
      </c>
      <c r="N252" s="11" t="n">
        <v>0.3</v>
      </c>
      <c r="O252" s="7" t="n">
        <v>180.9</v>
      </c>
      <c r="P252" s="7" t="n">
        <v>115.776</v>
      </c>
      <c r="Q252" s="7">
        <f>text(E252,"ddd")</f>
        <v/>
      </c>
      <c r="R252" s="7">
        <f>G252-F252</f>
        <v/>
      </c>
      <c r="S252" s="7">
        <f>E252-D252</f>
        <v/>
      </c>
      <c r="T252" s="7">
        <f>O252*M252</f>
        <v/>
      </c>
      <c r="U252" s="7">
        <f>T252*N252</f>
        <v/>
      </c>
      <c r="V252" s="7">
        <f>T252-U252-(P252*M252)</f>
        <v/>
      </c>
      <c r="W252" s="7">
        <f>VLOOKUP(L252,'Products Sheet'!$A:$B,2,FALSE)</f>
        <v/>
      </c>
      <c r="X252" s="7" t="n"/>
      <c r="Y252" s="7" t="n"/>
      <c r="Z252" s="7" t="n"/>
      <c r="AA252" s="7" t="n"/>
      <c r="AB252" s="7" t="n"/>
      <c r="AC252" s="7" t="n"/>
    </row>
    <row r="253" ht="9.75" customHeight="1" s="12">
      <c r="A253" s="11" t="inlineStr">
        <is>
          <t>SO - 0003788</t>
        </is>
      </c>
      <c r="B253" s="11" t="inlineStr">
        <is>
          <t>Distributor</t>
        </is>
      </c>
      <c r="C253" s="11" t="inlineStr">
        <is>
          <t>WARE-UHY1004</t>
        </is>
      </c>
      <c r="D253" s="6" t="n">
        <v>43600</v>
      </c>
      <c r="E253" s="6" t="n">
        <v>43685</v>
      </c>
      <c r="F253" s="6" t="n">
        <v>43697</v>
      </c>
      <c r="G253" s="6" t="n">
        <v>43707</v>
      </c>
      <c r="H253" s="11" t="inlineStr">
        <is>
          <t>USD</t>
        </is>
      </c>
      <c r="I253" s="11" t="n">
        <v>24</v>
      </c>
      <c r="J253" s="11" t="n">
        <v>40</v>
      </c>
      <c r="K253" s="11" t="n">
        <v>254</v>
      </c>
      <c r="L253" s="11" t="n">
        <v>2</v>
      </c>
      <c r="M253" s="11" t="n">
        <v>4</v>
      </c>
      <c r="N253" s="11" t="n">
        <v>0.15</v>
      </c>
      <c r="O253" s="7" t="n">
        <v>5480.6</v>
      </c>
      <c r="P253" s="7" t="n">
        <v>3946.032</v>
      </c>
      <c r="Q253" s="7">
        <f>text(E253,"ddd")</f>
        <v/>
      </c>
      <c r="R253" s="7">
        <f>G253-F253</f>
        <v/>
      </c>
      <c r="S253" s="7">
        <f>E253-D253</f>
        <v/>
      </c>
      <c r="T253" s="7">
        <f>O253*M253</f>
        <v/>
      </c>
      <c r="U253" s="7">
        <f>T253*N253</f>
        <v/>
      </c>
      <c r="V253" s="7">
        <f>T253-U253-(P253*M253)</f>
        <v/>
      </c>
      <c r="W253" s="7">
        <f>VLOOKUP(L253,'Products Sheet'!$A:$B,2,FALSE)</f>
        <v/>
      </c>
      <c r="X253" s="7" t="n"/>
      <c r="Y253" s="7" t="n"/>
      <c r="Z253" s="7" t="n"/>
      <c r="AA253" s="7" t="n"/>
      <c r="AB253" s="7" t="n"/>
      <c r="AC253" s="7" t="n"/>
    </row>
    <row r="254" ht="9.75" customHeight="1" s="12">
      <c r="A254" s="11" t="inlineStr">
        <is>
          <t>SO - 0003863</t>
        </is>
      </c>
      <c r="B254" s="11" t="inlineStr">
        <is>
          <t>In-Store</t>
        </is>
      </c>
      <c r="C254" s="11" t="inlineStr">
        <is>
          <t>WARE-PUJ1005</t>
        </is>
      </c>
      <c r="D254" s="6" t="n">
        <v>43600</v>
      </c>
      <c r="E254" s="6" t="n">
        <v>43694</v>
      </c>
      <c r="F254" s="6" t="n">
        <v>43712</v>
      </c>
      <c r="G254" s="6" t="n">
        <v>43716</v>
      </c>
      <c r="H254" s="11" t="inlineStr">
        <is>
          <t>USD</t>
        </is>
      </c>
      <c r="I254" s="11" t="n">
        <v>2</v>
      </c>
      <c r="J254" s="11" t="n">
        <v>22</v>
      </c>
      <c r="K254" s="11" t="n">
        <v>264</v>
      </c>
      <c r="L254" s="11" t="n">
        <v>2</v>
      </c>
      <c r="M254" s="11" t="n">
        <v>7</v>
      </c>
      <c r="N254" s="11" t="n">
        <v>0.075</v>
      </c>
      <c r="O254" s="7" t="n">
        <v>241.2</v>
      </c>
      <c r="P254" s="7" t="n">
        <v>96.48000000000002</v>
      </c>
      <c r="Q254" s="7">
        <f>text(E254,"ddd")</f>
        <v/>
      </c>
      <c r="R254" s="7">
        <f>G254-F254</f>
        <v/>
      </c>
      <c r="S254" s="7">
        <f>E254-D254</f>
        <v/>
      </c>
      <c r="T254" s="7">
        <f>O254*M254</f>
        <v/>
      </c>
      <c r="U254" s="7">
        <f>T254*N254</f>
        <v/>
      </c>
      <c r="V254" s="7">
        <f>T254-U254-(P254*M254)</f>
        <v/>
      </c>
      <c r="W254" s="7">
        <f>VLOOKUP(L254,'Products Sheet'!$A:$B,2,FALSE)</f>
        <v/>
      </c>
      <c r="X254" s="7" t="n"/>
      <c r="Y254" s="7" t="n"/>
      <c r="Z254" s="7" t="n"/>
      <c r="AA254" s="7" t="n"/>
      <c r="AB254" s="7" t="n"/>
      <c r="AC254" s="7" t="n"/>
    </row>
    <row r="255" ht="9.75" customHeight="1" s="12">
      <c r="A255" s="11" t="inlineStr">
        <is>
          <t>SO - 0003864</t>
        </is>
      </c>
      <c r="B255" s="11" t="inlineStr">
        <is>
          <t>Online</t>
        </is>
      </c>
      <c r="C255" s="11" t="inlineStr">
        <is>
          <t>WARE-NBV1002</t>
        </is>
      </c>
      <c r="D255" s="6" t="n">
        <v>43600</v>
      </c>
      <c r="E255" s="6" t="n">
        <v>43694</v>
      </c>
      <c r="F255" s="6" t="n">
        <v>43713</v>
      </c>
      <c r="G255" s="6" t="n">
        <v>43716</v>
      </c>
      <c r="H255" s="11" t="inlineStr">
        <is>
          <t>USD</t>
        </is>
      </c>
      <c r="I255" s="11" t="n">
        <v>14</v>
      </c>
      <c r="J255" s="11" t="n">
        <v>23</v>
      </c>
      <c r="K255" s="11" t="n">
        <v>67</v>
      </c>
      <c r="L255" s="11" t="n">
        <v>2</v>
      </c>
      <c r="M255" s="11" t="n">
        <v>3</v>
      </c>
      <c r="N255" s="11" t="n">
        <v>0.075</v>
      </c>
      <c r="O255" s="7" t="n">
        <v>3149</v>
      </c>
      <c r="P255" s="7" t="n">
        <v>1731.95</v>
      </c>
      <c r="Q255" s="7">
        <f>text(E255,"ddd")</f>
        <v/>
      </c>
      <c r="R255" s="7">
        <f>G255-F255</f>
        <v/>
      </c>
      <c r="S255" s="7">
        <f>E255-D255</f>
        <v/>
      </c>
      <c r="T255" s="7">
        <f>O255*M255</f>
        <v/>
      </c>
      <c r="U255" s="7">
        <f>T255*N255</f>
        <v/>
      </c>
      <c r="V255" s="7">
        <f>T255-U255-(P255*M255)</f>
        <v/>
      </c>
      <c r="W255" s="7">
        <f>VLOOKUP(L255,'Products Sheet'!$A:$B,2,FALSE)</f>
        <v/>
      </c>
      <c r="X255" s="7" t="n"/>
      <c r="Y255" s="7" t="n"/>
      <c r="Z255" s="7" t="n"/>
      <c r="AA255" s="7" t="n"/>
      <c r="AB255" s="7" t="n"/>
      <c r="AC255" s="7" t="n"/>
    </row>
    <row r="256" ht="9.75" customHeight="1" s="12">
      <c r="A256" s="11" t="inlineStr">
        <is>
          <t>SO - 0003918</t>
        </is>
      </c>
      <c r="B256" s="11" t="inlineStr">
        <is>
          <t>In-Store</t>
        </is>
      </c>
      <c r="C256" s="11" t="inlineStr">
        <is>
          <t>WARE-XYS1001</t>
        </is>
      </c>
      <c r="D256" s="6" t="n">
        <v>43600</v>
      </c>
      <c r="E256" s="6" t="n">
        <v>43700</v>
      </c>
      <c r="F256" s="6" t="n">
        <v>43726</v>
      </c>
      <c r="G256" s="6" t="n">
        <v>43733</v>
      </c>
      <c r="H256" s="11" t="inlineStr">
        <is>
          <t>USD</t>
        </is>
      </c>
      <c r="I256" s="11" t="n">
        <v>2</v>
      </c>
      <c r="J256" s="11" t="n">
        <v>31</v>
      </c>
      <c r="K256" s="11" t="n">
        <v>4</v>
      </c>
      <c r="L256" s="11" t="n">
        <v>2</v>
      </c>
      <c r="M256" s="11" t="n">
        <v>1</v>
      </c>
      <c r="N256" s="11" t="n">
        <v>0.075</v>
      </c>
      <c r="O256" s="7" t="n">
        <v>1105.5</v>
      </c>
      <c r="P256" s="7" t="n">
        <v>851.235</v>
      </c>
      <c r="Q256" s="7">
        <f>text(E256,"ddd")</f>
        <v/>
      </c>
      <c r="R256" s="7">
        <f>G256-F256</f>
        <v/>
      </c>
      <c r="S256" s="7">
        <f>E256-D256</f>
        <v/>
      </c>
      <c r="T256" s="7">
        <f>O256*M256</f>
        <v/>
      </c>
      <c r="U256" s="7">
        <f>T256*N256</f>
        <v/>
      </c>
      <c r="V256" s="7">
        <f>T256-U256-(P256*M256)</f>
        <v/>
      </c>
      <c r="W256" s="7">
        <f>VLOOKUP(L256,'Products Sheet'!$A:$B,2,FALSE)</f>
        <v/>
      </c>
      <c r="X256" s="7" t="n"/>
      <c r="Y256" s="7" t="n"/>
      <c r="Z256" s="7" t="n"/>
      <c r="AA256" s="7" t="n"/>
      <c r="AB256" s="7" t="n"/>
      <c r="AC256" s="7" t="n"/>
    </row>
    <row r="257" ht="9.75" customHeight="1" s="12">
      <c r="A257" s="11" t="inlineStr">
        <is>
          <t>SO - 0003987</t>
        </is>
      </c>
      <c r="B257" s="11" t="inlineStr">
        <is>
          <t>In-Store</t>
        </is>
      </c>
      <c r="C257" s="11" t="inlineStr">
        <is>
          <t>WARE-XYS1001</t>
        </is>
      </c>
      <c r="D257" s="6" t="n">
        <v>43600</v>
      </c>
      <c r="E257" s="6" t="n">
        <v>43709</v>
      </c>
      <c r="F257" s="6" t="n">
        <v>43725</v>
      </c>
      <c r="G257" s="6" t="n">
        <v>43727</v>
      </c>
      <c r="H257" s="11" t="inlineStr">
        <is>
          <t>USD</t>
        </is>
      </c>
      <c r="I257" s="11" t="n">
        <v>3</v>
      </c>
      <c r="J257" s="11" t="n">
        <v>33</v>
      </c>
      <c r="K257" s="11" t="n">
        <v>35</v>
      </c>
      <c r="L257" s="11" t="n">
        <v>2</v>
      </c>
      <c r="M257" s="11" t="n">
        <v>4</v>
      </c>
      <c r="N257" s="11" t="n">
        <v>0.075</v>
      </c>
      <c r="O257" s="7" t="n">
        <v>4020</v>
      </c>
      <c r="P257" s="7" t="n">
        <v>2371.8</v>
      </c>
      <c r="Q257" s="7">
        <f>text(E257,"ddd")</f>
        <v/>
      </c>
      <c r="R257" s="7">
        <f>G257-F257</f>
        <v/>
      </c>
      <c r="S257" s="7">
        <f>E257-D257</f>
        <v/>
      </c>
      <c r="T257" s="7">
        <f>O257*M257</f>
        <v/>
      </c>
      <c r="U257" s="7">
        <f>T257*N257</f>
        <v/>
      </c>
      <c r="V257" s="7">
        <f>T257-U257-(P257*M257)</f>
        <v/>
      </c>
      <c r="W257" s="7">
        <f>VLOOKUP(L257,'Products Sheet'!$A:$B,2,FALSE)</f>
        <v/>
      </c>
      <c r="X257" s="7" t="n"/>
      <c r="Y257" s="7" t="n"/>
      <c r="Z257" s="7" t="n"/>
      <c r="AA257" s="7" t="n"/>
      <c r="AB257" s="7" t="n"/>
      <c r="AC257" s="7" t="n"/>
    </row>
    <row r="258" ht="9.75" customHeight="1" s="12">
      <c r="A258" s="11" t="inlineStr">
        <is>
          <t>SO - 0004094</t>
        </is>
      </c>
      <c r="B258" s="11" t="inlineStr">
        <is>
          <t>Distributor</t>
        </is>
      </c>
      <c r="C258" s="11" t="inlineStr">
        <is>
          <t>WARE-XYS1001</t>
        </is>
      </c>
      <c r="D258" s="6" t="n">
        <v>43600</v>
      </c>
      <c r="E258" s="6" t="n">
        <v>43723</v>
      </c>
      <c r="F258" s="6" t="n">
        <v>43729</v>
      </c>
      <c r="G258" s="6" t="n">
        <v>43732</v>
      </c>
      <c r="H258" s="11" t="inlineStr">
        <is>
          <t>USD</t>
        </is>
      </c>
      <c r="I258" s="11" t="n">
        <v>21</v>
      </c>
      <c r="J258" s="11" t="n">
        <v>19</v>
      </c>
      <c r="K258" s="11" t="n">
        <v>24</v>
      </c>
      <c r="L258" s="11" t="n">
        <v>2</v>
      </c>
      <c r="M258" s="11" t="n">
        <v>5</v>
      </c>
      <c r="N258" s="11" t="n">
        <v>0.1</v>
      </c>
      <c r="O258" s="7" t="n">
        <v>2485.7</v>
      </c>
      <c r="P258" s="7" t="n">
        <v>1739.99</v>
      </c>
      <c r="Q258" s="7">
        <f>text(E258,"ddd")</f>
        <v/>
      </c>
      <c r="R258" s="7">
        <f>G258-F258</f>
        <v/>
      </c>
      <c r="S258" s="7">
        <f>E258-D258</f>
        <v/>
      </c>
      <c r="T258" s="7">
        <f>O258*M258</f>
        <v/>
      </c>
      <c r="U258" s="7">
        <f>T258*N258</f>
        <v/>
      </c>
      <c r="V258" s="7">
        <f>T258-U258-(P258*M258)</f>
        <v/>
      </c>
      <c r="W258" s="7">
        <f>VLOOKUP(L258,'Products Sheet'!$A:$B,2,FALSE)</f>
        <v/>
      </c>
      <c r="X258" s="7" t="n"/>
      <c r="Y258" s="7" t="n"/>
      <c r="Z258" s="7" t="n"/>
      <c r="AA258" s="7" t="n"/>
      <c r="AB258" s="7" t="n"/>
      <c r="AC258" s="7" t="n"/>
    </row>
    <row r="259" ht="9.75" customHeight="1" s="12">
      <c r="A259" s="11" t="inlineStr">
        <is>
          <t>SO - 0004109</t>
        </is>
      </c>
      <c r="B259" s="11" t="inlineStr">
        <is>
          <t>Online</t>
        </is>
      </c>
      <c r="C259" s="11" t="inlineStr">
        <is>
          <t>WARE-NBV1002</t>
        </is>
      </c>
      <c r="D259" s="6" t="n">
        <v>43600</v>
      </c>
      <c r="E259" s="6" t="n">
        <v>43726</v>
      </c>
      <c r="F259" s="6" t="n">
        <v>43740</v>
      </c>
      <c r="G259" s="6" t="n">
        <v>43743</v>
      </c>
      <c r="H259" s="11" t="inlineStr">
        <is>
          <t>USD</t>
        </is>
      </c>
      <c r="I259" s="11" t="n">
        <v>19</v>
      </c>
      <c r="J259" s="11" t="n">
        <v>2</v>
      </c>
      <c r="K259" s="11" t="n">
        <v>74</v>
      </c>
      <c r="L259" s="11" t="n">
        <v>2</v>
      </c>
      <c r="M259" s="11" t="n">
        <v>3</v>
      </c>
      <c r="N259" s="11" t="n">
        <v>0.05</v>
      </c>
      <c r="O259" s="7" t="n">
        <v>1989.9</v>
      </c>
      <c r="P259" s="7" t="n">
        <v>1591.92</v>
      </c>
      <c r="Q259" s="7">
        <f>text(E259,"ddd")</f>
        <v/>
      </c>
      <c r="R259" s="7">
        <f>G259-F259</f>
        <v/>
      </c>
      <c r="S259" s="7">
        <f>E259-D259</f>
        <v/>
      </c>
      <c r="T259" s="7">
        <f>O259*M259</f>
        <v/>
      </c>
      <c r="U259" s="7">
        <f>T259*N259</f>
        <v/>
      </c>
      <c r="V259" s="7">
        <f>T259-U259-(P259*M259)</f>
        <v/>
      </c>
      <c r="W259" s="7">
        <f>VLOOKUP(L259,'Products Sheet'!$A:$B,2,FALSE)</f>
        <v/>
      </c>
      <c r="X259" s="7" t="n"/>
      <c r="Y259" s="7" t="n"/>
      <c r="Z259" s="7" t="n"/>
      <c r="AA259" s="7" t="n"/>
      <c r="AB259" s="7" t="n"/>
      <c r="AC259" s="7" t="n"/>
    </row>
    <row r="260" ht="9.75" customHeight="1" s="12">
      <c r="A260" s="11" t="inlineStr">
        <is>
          <t>SO - 0004122</t>
        </is>
      </c>
      <c r="B260" s="11" t="inlineStr">
        <is>
          <t>In-Store</t>
        </is>
      </c>
      <c r="C260" s="11" t="inlineStr">
        <is>
          <t>WARE-MKL1006</t>
        </is>
      </c>
      <c r="D260" s="6" t="n">
        <v>43600</v>
      </c>
      <c r="E260" s="6" t="n">
        <v>43727</v>
      </c>
      <c r="F260" s="6" t="n">
        <v>43730</v>
      </c>
      <c r="G260" s="6" t="n">
        <v>43734</v>
      </c>
      <c r="H260" s="11" t="inlineStr">
        <is>
          <t>USD</t>
        </is>
      </c>
      <c r="I260" s="11" t="n">
        <v>4</v>
      </c>
      <c r="J260" s="11" t="n">
        <v>7</v>
      </c>
      <c r="K260" s="11" t="n">
        <v>347</v>
      </c>
      <c r="L260" s="11" t="n">
        <v>2</v>
      </c>
      <c r="M260" s="11" t="n">
        <v>7</v>
      </c>
      <c r="N260" s="11" t="n">
        <v>0.15</v>
      </c>
      <c r="O260" s="7" t="n">
        <v>1802.3</v>
      </c>
      <c r="P260" s="7" t="n">
        <v>1063.357</v>
      </c>
      <c r="Q260" s="7">
        <f>text(E260,"ddd")</f>
        <v/>
      </c>
      <c r="R260" s="7">
        <f>G260-F260</f>
        <v/>
      </c>
      <c r="S260" s="7">
        <f>E260-D260</f>
        <v/>
      </c>
      <c r="T260" s="7">
        <f>O260*M260</f>
        <v/>
      </c>
      <c r="U260" s="7">
        <f>T260*N260</f>
        <v/>
      </c>
      <c r="V260" s="7">
        <f>T260-U260-(P260*M260)</f>
        <v/>
      </c>
      <c r="W260" s="7">
        <f>VLOOKUP(L260,'Products Sheet'!$A:$B,2,FALSE)</f>
        <v/>
      </c>
      <c r="X260" s="7" t="n"/>
      <c r="Y260" s="7" t="n"/>
      <c r="Z260" s="7" t="n"/>
      <c r="AA260" s="7" t="n"/>
      <c r="AB260" s="7" t="n"/>
      <c r="AC260" s="7" t="n"/>
    </row>
    <row r="261" ht="9.75" customHeight="1" s="12">
      <c r="A261" s="11" t="inlineStr">
        <is>
          <t>SO - 0004202</t>
        </is>
      </c>
      <c r="B261" s="11" t="inlineStr">
        <is>
          <t>Wholesale</t>
        </is>
      </c>
      <c r="C261" s="11" t="inlineStr">
        <is>
          <t>WARE-UHY1004</t>
        </is>
      </c>
      <c r="D261" s="6" t="n">
        <v>43600</v>
      </c>
      <c r="E261" s="6" t="n">
        <v>43737</v>
      </c>
      <c r="F261" s="6" t="n">
        <v>43757</v>
      </c>
      <c r="G261" s="6" t="n">
        <v>43764</v>
      </c>
      <c r="H261" s="11" t="inlineStr">
        <is>
          <t>USD</t>
        </is>
      </c>
      <c r="I261" s="11" t="n">
        <v>26</v>
      </c>
      <c r="J261" s="11" t="n">
        <v>2</v>
      </c>
      <c r="K261" s="11" t="n">
        <v>219</v>
      </c>
      <c r="L261" s="11" t="n">
        <v>2</v>
      </c>
      <c r="M261" s="11" t="n">
        <v>2</v>
      </c>
      <c r="N261" s="11" t="n">
        <v>0.05</v>
      </c>
      <c r="O261" s="7" t="n">
        <v>2659.9</v>
      </c>
      <c r="P261" s="7" t="n">
        <v>1196.955</v>
      </c>
      <c r="Q261" s="7">
        <f>text(E261,"ddd")</f>
        <v/>
      </c>
      <c r="R261" s="7">
        <f>G261-F261</f>
        <v/>
      </c>
      <c r="S261" s="7">
        <f>E261-D261</f>
        <v/>
      </c>
      <c r="T261" s="7">
        <f>O261*M261</f>
        <v/>
      </c>
      <c r="U261" s="7">
        <f>T261*N261</f>
        <v/>
      </c>
      <c r="V261" s="7">
        <f>T261-U261-(P261*M261)</f>
        <v/>
      </c>
      <c r="W261" s="7">
        <f>VLOOKUP(L261,'Products Sheet'!$A:$B,2,FALSE)</f>
        <v/>
      </c>
      <c r="X261" s="7" t="n"/>
      <c r="Y261" s="7" t="n"/>
      <c r="Z261" s="7" t="n"/>
      <c r="AA261" s="7" t="n"/>
      <c r="AB261" s="7" t="n"/>
      <c r="AC261" s="7" t="n"/>
    </row>
    <row r="262" ht="9.75" customHeight="1" s="12">
      <c r="A262" s="11" t="inlineStr">
        <is>
          <t>SO - 0004222</t>
        </is>
      </c>
      <c r="B262" s="11" t="inlineStr">
        <is>
          <t>In-Store</t>
        </is>
      </c>
      <c r="C262" s="11" t="inlineStr">
        <is>
          <t>WARE-MKL1006</t>
        </is>
      </c>
      <c r="D262" s="6" t="n">
        <v>43700</v>
      </c>
      <c r="E262" s="6" t="n">
        <v>43739</v>
      </c>
      <c r="F262" s="6" t="n">
        <v>43765</v>
      </c>
      <c r="G262" s="6" t="n">
        <v>43775</v>
      </c>
      <c r="H262" s="11" t="inlineStr">
        <is>
          <t>USD</t>
        </is>
      </c>
      <c r="I262" s="11" t="n">
        <v>1</v>
      </c>
      <c r="J262" s="11" t="n">
        <v>46</v>
      </c>
      <c r="K262" s="11" t="n">
        <v>355</v>
      </c>
      <c r="L262" s="11" t="n">
        <v>2</v>
      </c>
      <c r="M262" s="11" t="n">
        <v>8</v>
      </c>
      <c r="N262" s="11" t="n">
        <v>0.1</v>
      </c>
      <c r="O262" s="7" t="n">
        <v>5795.5</v>
      </c>
      <c r="P262" s="7" t="n">
        <v>3709.12</v>
      </c>
      <c r="Q262" s="7">
        <f>text(E262,"ddd")</f>
        <v/>
      </c>
      <c r="R262" s="7">
        <f>G262-F262</f>
        <v/>
      </c>
      <c r="S262" s="7">
        <f>E262-D262</f>
        <v/>
      </c>
      <c r="T262" s="7">
        <f>O262*M262</f>
        <v/>
      </c>
      <c r="U262" s="7">
        <f>T262*N262</f>
        <v/>
      </c>
      <c r="V262" s="7">
        <f>T262-U262-(P262*M262)</f>
        <v/>
      </c>
      <c r="W262" s="7">
        <f>VLOOKUP(L262,'Products Sheet'!$A:$B,2,FALSE)</f>
        <v/>
      </c>
      <c r="X262" s="7" t="n"/>
      <c r="Y262" s="7" t="n"/>
      <c r="Z262" s="7" t="n"/>
      <c r="AA262" s="7" t="n"/>
      <c r="AB262" s="7" t="n"/>
      <c r="AC262" s="7" t="n"/>
    </row>
    <row r="263" ht="9.75" customHeight="1" s="12">
      <c r="A263" s="11" t="inlineStr">
        <is>
          <t>SO - 0004224</t>
        </is>
      </c>
      <c r="B263" s="11" t="inlineStr">
        <is>
          <t>Online</t>
        </is>
      </c>
      <c r="C263" s="11" t="inlineStr">
        <is>
          <t>WARE-NBV1002</t>
        </is>
      </c>
      <c r="D263" s="6" t="n">
        <v>43600</v>
      </c>
      <c r="E263" s="6" t="n">
        <v>43739</v>
      </c>
      <c r="F263" s="6" t="n">
        <v>43741</v>
      </c>
      <c r="G263" s="6" t="n">
        <v>43749</v>
      </c>
      <c r="H263" s="11" t="inlineStr">
        <is>
          <t>USD</t>
        </is>
      </c>
      <c r="I263" s="11" t="n">
        <v>16</v>
      </c>
      <c r="J263" s="11" t="n">
        <v>6</v>
      </c>
      <c r="K263" s="11" t="n">
        <v>60</v>
      </c>
      <c r="L263" s="11" t="n">
        <v>2</v>
      </c>
      <c r="M263" s="11" t="n">
        <v>8</v>
      </c>
      <c r="N263" s="11" t="n">
        <v>0.15</v>
      </c>
      <c r="O263" s="7" t="n">
        <v>3872.6</v>
      </c>
      <c r="P263" s="7" t="n">
        <v>3059.354</v>
      </c>
      <c r="Q263" s="7">
        <f>text(E263,"ddd")</f>
        <v/>
      </c>
      <c r="R263" s="7">
        <f>G263-F263</f>
        <v/>
      </c>
      <c r="S263" s="7">
        <f>E263-D263</f>
        <v/>
      </c>
      <c r="T263" s="7">
        <f>O263*M263</f>
        <v/>
      </c>
      <c r="U263" s="7">
        <f>T263*N263</f>
        <v/>
      </c>
      <c r="V263" s="7">
        <f>T263-U263-(P263*M263)</f>
        <v/>
      </c>
      <c r="W263" s="7">
        <f>VLOOKUP(L263,'Products Sheet'!$A:$B,2,FALSE)</f>
        <v/>
      </c>
      <c r="X263" s="7" t="n"/>
      <c r="Y263" s="7" t="n"/>
      <c r="Z263" s="7" t="n"/>
      <c r="AA263" s="7" t="n"/>
      <c r="AB263" s="7" t="n"/>
      <c r="AC263" s="7" t="n"/>
    </row>
    <row r="264" ht="9.75" customHeight="1" s="12">
      <c r="A264" s="11" t="inlineStr">
        <is>
          <t>SO - 0004246</t>
        </is>
      </c>
      <c r="B264" s="11" t="inlineStr">
        <is>
          <t>Distributor</t>
        </is>
      </c>
      <c r="C264" s="11" t="inlineStr">
        <is>
          <t>WARE-PUJ1005</t>
        </is>
      </c>
      <c r="D264" s="6" t="n">
        <v>43600</v>
      </c>
      <c r="E264" s="6" t="n">
        <v>43742</v>
      </c>
      <c r="F264" s="6" t="n">
        <v>43745</v>
      </c>
      <c r="G264" s="6" t="n">
        <v>43755</v>
      </c>
      <c r="H264" s="11" t="inlineStr">
        <is>
          <t>USD</t>
        </is>
      </c>
      <c r="I264" s="11" t="n">
        <v>22</v>
      </c>
      <c r="J264" s="11" t="n">
        <v>26</v>
      </c>
      <c r="K264" s="11" t="n">
        <v>328</v>
      </c>
      <c r="L264" s="11" t="n">
        <v>2</v>
      </c>
      <c r="M264" s="11" t="n">
        <v>7</v>
      </c>
      <c r="N264" s="11" t="n">
        <v>0.4</v>
      </c>
      <c r="O264" s="7" t="n">
        <v>1943</v>
      </c>
      <c r="P264" s="7" t="n">
        <v>1029.79</v>
      </c>
      <c r="Q264" s="7">
        <f>text(E264,"ddd")</f>
        <v/>
      </c>
      <c r="R264" s="7">
        <f>G264-F264</f>
        <v/>
      </c>
      <c r="S264" s="7">
        <f>E264-D264</f>
        <v/>
      </c>
      <c r="T264" s="7">
        <f>O264*M264</f>
        <v/>
      </c>
      <c r="U264" s="7">
        <f>T264*N264</f>
        <v/>
      </c>
      <c r="V264" s="7">
        <f>T264-U264-(P264*M264)</f>
        <v/>
      </c>
      <c r="W264" s="7">
        <f>VLOOKUP(L264,'Products Sheet'!$A:$B,2,FALSE)</f>
        <v/>
      </c>
      <c r="X264" s="7" t="n"/>
      <c r="Y264" s="7" t="n"/>
      <c r="Z264" s="7" t="n"/>
      <c r="AA264" s="7" t="n"/>
      <c r="AB264" s="7" t="n"/>
      <c r="AC264" s="7" t="n"/>
    </row>
    <row r="265" ht="9.75" customHeight="1" s="12">
      <c r="A265" s="11" t="inlineStr">
        <is>
          <t>SO - 0004445</t>
        </is>
      </c>
      <c r="B265" s="11" t="inlineStr">
        <is>
          <t>Wholesale</t>
        </is>
      </c>
      <c r="C265" s="11" t="inlineStr">
        <is>
          <t>WARE-NMK1003</t>
        </is>
      </c>
      <c r="D265" s="6" t="n">
        <v>43700</v>
      </c>
      <c r="E265" s="6" t="n">
        <v>43768</v>
      </c>
      <c r="F265" s="6" t="n">
        <v>43786</v>
      </c>
      <c r="G265" s="6" t="n">
        <v>43787</v>
      </c>
      <c r="H265" s="11" t="inlineStr">
        <is>
          <t>USD</t>
        </is>
      </c>
      <c r="I265" s="11" t="n">
        <v>26</v>
      </c>
      <c r="J265" s="11" t="n">
        <v>6</v>
      </c>
      <c r="K265" s="11" t="n">
        <v>120</v>
      </c>
      <c r="L265" s="11" t="n">
        <v>2</v>
      </c>
      <c r="M265" s="11" t="n">
        <v>4</v>
      </c>
      <c r="N265" s="11" t="n">
        <v>0.15</v>
      </c>
      <c r="O265" s="7" t="n">
        <v>3979.8</v>
      </c>
      <c r="P265" s="7" t="n">
        <v>2268.486</v>
      </c>
      <c r="Q265" s="7">
        <f>text(E265,"ddd")</f>
        <v/>
      </c>
      <c r="R265" s="7">
        <f>G265-F265</f>
        <v/>
      </c>
      <c r="S265" s="7">
        <f>E265-D265</f>
        <v/>
      </c>
      <c r="T265" s="7">
        <f>O265*M265</f>
        <v/>
      </c>
      <c r="U265" s="7">
        <f>T265*N265</f>
        <v/>
      </c>
      <c r="V265" s="7">
        <f>T265-U265-(P265*M265)</f>
        <v/>
      </c>
      <c r="W265" s="7">
        <f>VLOOKUP(L265,'Products Sheet'!$A:$B,2,FALSE)</f>
        <v/>
      </c>
      <c r="X265" s="7" t="n"/>
      <c r="Y265" s="7" t="n"/>
      <c r="Z265" s="7" t="n"/>
      <c r="AA265" s="7" t="n"/>
      <c r="AB265" s="7" t="n"/>
      <c r="AC265" s="7" t="n"/>
    </row>
    <row r="266" ht="9.75" customHeight="1" s="12">
      <c r="A266" s="11" t="inlineStr">
        <is>
          <t>SO - 0004453</t>
        </is>
      </c>
      <c r="B266" s="11" t="inlineStr">
        <is>
          <t>In-Store</t>
        </is>
      </c>
      <c r="C266" s="11" t="inlineStr">
        <is>
          <t>WARE-XYS1001</t>
        </is>
      </c>
      <c r="D266" s="6" t="n">
        <v>43700</v>
      </c>
      <c r="E266" s="6" t="n">
        <v>43769</v>
      </c>
      <c r="F266" s="6" t="n">
        <v>43794</v>
      </c>
      <c r="G266" s="6" t="n">
        <v>43796</v>
      </c>
      <c r="H266" s="11" t="inlineStr">
        <is>
          <t>USD</t>
        </is>
      </c>
      <c r="I266" s="11" t="n">
        <v>8</v>
      </c>
      <c r="J266" s="11" t="n">
        <v>47</v>
      </c>
      <c r="K266" s="11" t="n">
        <v>38</v>
      </c>
      <c r="L266" s="11" t="n">
        <v>2</v>
      </c>
      <c r="M266" s="11" t="n">
        <v>1</v>
      </c>
      <c r="N266" s="11" t="n">
        <v>0.075</v>
      </c>
      <c r="O266" s="7" t="n">
        <v>1058.6</v>
      </c>
      <c r="P266" s="7" t="n">
        <v>656.3320000000001</v>
      </c>
      <c r="Q266" s="7">
        <f>text(E266,"ddd")</f>
        <v/>
      </c>
      <c r="R266" s="7">
        <f>G266-F266</f>
        <v/>
      </c>
      <c r="S266" s="7">
        <f>E266-D266</f>
        <v/>
      </c>
      <c r="T266" s="7">
        <f>O266*M266</f>
        <v/>
      </c>
      <c r="U266" s="7">
        <f>T266*N266</f>
        <v/>
      </c>
      <c r="V266" s="7">
        <f>T266-U266-(P266*M266)</f>
        <v/>
      </c>
      <c r="W266" s="7">
        <f>VLOOKUP(L266,'Products Sheet'!$A:$B,2,FALSE)</f>
        <v/>
      </c>
      <c r="X266" s="7" t="n"/>
      <c r="Y266" s="7" t="n"/>
      <c r="Z266" s="7" t="n"/>
      <c r="AA266" s="7" t="n"/>
      <c r="AB266" s="7" t="n"/>
      <c r="AC266" s="7" t="n"/>
    </row>
    <row r="267" ht="9.75" customHeight="1" s="12">
      <c r="A267" s="11" t="inlineStr">
        <is>
          <t>SO - 0004495</t>
        </is>
      </c>
      <c r="B267" s="11" t="inlineStr">
        <is>
          <t>Distributor</t>
        </is>
      </c>
      <c r="C267" s="11" t="inlineStr">
        <is>
          <t>WARE-XYS1001</t>
        </is>
      </c>
      <c r="D267" s="6" t="n">
        <v>43700</v>
      </c>
      <c r="E267" s="6" t="n">
        <v>43775</v>
      </c>
      <c r="F267" s="6" t="n">
        <v>43787</v>
      </c>
      <c r="G267" s="6" t="n">
        <v>43797</v>
      </c>
      <c r="H267" s="11" t="inlineStr">
        <is>
          <t>USD</t>
        </is>
      </c>
      <c r="I267" s="11" t="n">
        <v>24</v>
      </c>
      <c r="J267" s="11" t="n">
        <v>19</v>
      </c>
      <c r="K267" s="11" t="n">
        <v>41</v>
      </c>
      <c r="L267" s="11" t="n">
        <v>2</v>
      </c>
      <c r="M267" s="11" t="n">
        <v>2</v>
      </c>
      <c r="N267" s="11" t="n">
        <v>0.1</v>
      </c>
      <c r="O267" s="7" t="n">
        <v>1299.8</v>
      </c>
      <c r="P267" s="7" t="n">
        <v>714.89</v>
      </c>
      <c r="Q267" s="7">
        <f>text(E267,"ddd")</f>
        <v/>
      </c>
      <c r="R267" s="7">
        <f>G267-F267</f>
        <v/>
      </c>
      <c r="S267" s="7">
        <f>E267-D267</f>
        <v/>
      </c>
      <c r="T267" s="7">
        <f>O267*M267</f>
        <v/>
      </c>
      <c r="U267" s="7">
        <f>T267*N267</f>
        <v/>
      </c>
      <c r="V267" s="7">
        <f>T267-U267-(P267*M267)</f>
        <v/>
      </c>
      <c r="W267" s="7">
        <f>VLOOKUP(L267,'Products Sheet'!$A:$B,2,FALSE)</f>
        <v/>
      </c>
      <c r="X267" s="7" t="n"/>
      <c r="Y267" s="7" t="n"/>
      <c r="Z267" s="7" t="n"/>
      <c r="AA267" s="7" t="n"/>
      <c r="AB267" s="7" t="n"/>
      <c r="AC267" s="7" t="n"/>
    </row>
    <row r="268" ht="9.75" customHeight="1" s="12">
      <c r="A268" s="11" t="inlineStr">
        <is>
          <t>SO - 0004503</t>
        </is>
      </c>
      <c r="B268" s="11" t="inlineStr">
        <is>
          <t>Online</t>
        </is>
      </c>
      <c r="C268" s="11" t="inlineStr">
        <is>
          <t>WARE-MKL1006</t>
        </is>
      </c>
      <c r="D268" s="6" t="n">
        <v>43700</v>
      </c>
      <c r="E268" s="6" t="n">
        <v>43776</v>
      </c>
      <c r="F268" s="6" t="n">
        <v>43780</v>
      </c>
      <c r="G268" s="6" t="n">
        <v>43786</v>
      </c>
      <c r="H268" s="11" t="inlineStr">
        <is>
          <t>USD</t>
        </is>
      </c>
      <c r="I268" s="11" t="n">
        <v>20</v>
      </c>
      <c r="J268" s="11" t="n">
        <v>45</v>
      </c>
      <c r="K268" s="11" t="n">
        <v>341</v>
      </c>
      <c r="L268" s="11" t="n">
        <v>2</v>
      </c>
      <c r="M268" s="11" t="n">
        <v>7</v>
      </c>
      <c r="N268" s="11" t="n">
        <v>0.05</v>
      </c>
      <c r="O268" s="7" t="n">
        <v>2519.2</v>
      </c>
      <c r="P268" s="7" t="n">
        <v>1058.064</v>
      </c>
      <c r="Q268" s="7">
        <f>text(E268,"ddd")</f>
        <v/>
      </c>
      <c r="R268" s="7">
        <f>G268-F268</f>
        <v/>
      </c>
      <c r="S268" s="7">
        <f>E268-D268</f>
        <v/>
      </c>
      <c r="T268" s="7">
        <f>O268*M268</f>
        <v/>
      </c>
      <c r="U268" s="7">
        <f>T268*N268</f>
        <v/>
      </c>
      <c r="V268" s="7">
        <f>T268-U268-(P268*M268)</f>
        <v/>
      </c>
      <c r="W268" s="7">
        <f>VLOOKUP(L268,'Products Sheet'!$A:$B,2,FALSE)</f>
        <v/>
      </c>
      <c r="X268" s="7" t="n"/>
      <c r="Y268" s="7" t="n"/>
      <c r="Z268" s="7" t="n"/>
      <c r="AA268" s="7" t="n"/>
      <c r="AB268" s="7" t="n"/>
      <c r="AC268" s="7" t="n"/>
    </row>
    <row r="269" ht="9.75" customHeight="1" s="12">
      <c r="A269" s="11" t="inlineStr">
        <is>
          <t>SO - 0004508</t>
        </is>
      </c>
      <c r="B269" s="11" t="inlineStr">
        <is>
          <t>Distributor</t>
        </is>
      </c>
      <c r="C269" s="11" t="inlineStr">
        <is>
          <t>WARE-NMK1003</t>
        </is>
      </c>
      <c r="D269" s="6" t="n">
        <v>43700</v>
      </c>
      <c r="E269" s="6" t="n">
        <v>43776</v>
      </c>
      <c r="F269" s="6" t="n">
        <v>43800</v>
      </c>
      <c r="G269" s="6" t="n">
        <v>43801</v>
      </c>
      <c r="H269" s="11" t="inlineStr">
        <is>
          <t>USD</t>
        </is>
      </c>
      <c r="I269" s="11" t="n">
        <v>21</v>
      </c>
      <c r="J269" s="11" t="n">
        <v>33</v>
      </c>
      <c r="K269" s="11" t="n">
        <v>105</v>
      </c>
      <c r="L269" s="11" t="n">
        <v>2</v>
      </c>
      <c r="M269" s="11" t="n">
        <v>4</v>
      </c>
      <c r="N269" s="11" t="n">
        <v>0.075</v>
      </c>
      <c r="O269" s="7" t="n">
        <v>6545.900000000001</v>
      </c>
      <c r="P269" s="7" t="n">
        <v>2749.278</v>
      </c>
      <c r="Q269" s="7">
        <f>text(E269,"ddd")</f>
        <v/>
      </c>
      <c r="R269" s="7">
        <f>G269-F269</f>
        <v/>
      </c>
      <c r="S269" s="7">
        <f>E269-D269</f>
        <v/>
      </c>
      <c r="T269" s="7">
        <f>O269*M269</f>
        <v/>
      </c>
      <c r="U269" s="7">
        <f>T269*N269</f>
        <v/>
      </c>
      <c r="V269" s="7">
        <f>T269-U269-(P269*M269)</f>
        <v/>
      </c>
      <c r="W269" s="7">
        <f>VLOOKUP(L269,'Products Sheet'!$A:$B,2,FALSE)</f>
        <v/>
      </c>
      <c r="X269" s="7" t="n"/>
      <c r="Y269" s="7" t="n"/>
      <c r="Z269" s="7" t="n"/>
      <c r="AA269" s="7" t="n"/>
      <c r="AB269" s="7" t="n"/>
      <c r="AC269" s="7" t="n"/>
    </row>
    <row r="270" ht="9.75" customHeight="1" s="12">
      <c r="A270" s="11" t="inlineStr">
        <is>
          <t>SO - 0004530</t>
        </is>
      </c>
      <c r="B270" s="11" t="inlineStr">
        <is>
          <t>In-Store</t>
        </is>
      </c>
      <c r="C270" s="11" t="inlineStr">
        <is>
          <t>WARE-NBV1002</t>
        </is>
      </c>
      <c r="D270" s="6" t="n">
        <v>43700</v>
      </c>
      <c r="E270" s="6" t="n">
        <v>43780</v>
      </c>
      <c r="F270" s="6" t="n">
        <v>43786</v>
      </c>
      <c r="G270" s="6" t="n">
        <v>43795</v>
      </c>
      <c r="H270" s="11" t="inlineStr">
        <is>
          <t>USD</t>
        </is>
      </c>
      <c r="I270" s="11" t="n">
        <v>8</v>
      </c>
      <c r="J270" s="11" t="n">
        <v>44</v>
      </c>
      <c r="K270" s="11" t="n">
        <v>67</v>
      </c>
      <c r="L270" s="11" t="n">
        <v>2</v>
      </c>
      <c r="M270" s="11" t="n">
        <v>2</v>
      </c>
      <c r="N270" s="11" t="n">
        <v>0.4</v>
      </c>
      <c r="O270" s="7" t="n">
        <v>4006.6</v>
      </c>
      <c r="P270" s="7" t="n">
        <v>1762.904</v>
      </c>
      <c r="Q270" s="7">
        <f>text(E270,"ddd")</f>
        <v/>
      </c>
      <c r="R270" s="7">
        <f>G270-F270</f>
        <v/>
      </c>
      <c r="S270" s="7">
        <f>E270-D270</f>
        <v/>
      </c>
      <c r="T270" s="7">
        <f>O270*M270</f>
        <v/>
      </c>
      <c r="U270" s="7">
        <f>T270*N270</f>
        <v/>
      </c>
      <c r="V270" s="7">
        <f>T270-U270-(P270*M270)</f>
        <v/>
      </c>
      <c r="W270" s="7">
        <f>VLOOKUP(L270,'Products Sheet'!$A:$B,2,FALSE)</f>
        <v/>
      </c>
      <c r="X270" s="7" t="n"/>
      <c r="Y270" s="7" t="n"/>
      <c r="Z270" s="7" t="n"/>
      <c r="AA270" s="7" t="n"/>
      <c r="AB270" s="7" t="n"/>
      <c r="AC270" s="7" t="n"/>
    </row>
    <row r="271" ht="9.75" customHeight="1" s="12">
      <c r="A271" s="11" t="inlineStr">
        <is>
          <t>SO - 0004663</t>
        </is>
      </c>
      <c r="B271" s="11" t="inlineStr">
        <is>
          <t>Online</t>
        </is>
      </c>
      <c r="C271" s="11" t="inlineStr">
        <is>
          <t>WARE-NMK1003</t>
        </is>
      </c>
      <c r="D271" s="6" t="n">
        <v>43700</v>
      </c>
      <c r="E271" s="6" t="n">
        <v>43794</v>
      </c>
      <c r="F271" s="6" t="n">
        <v>43797</v>
      </c>
      <c r="G271" s="6" t="n">
        <v>43805</v>
      </c>
      <c r="H271" s="11" t="inlineStr">
        <is>
          <t>USD</t>
        </is>
      </c>
      <c r="I271" s="11" t="n">
        <v>12</v>
      </c>
      <c r="J271" s="11" t="n">
        <v>25</v>
      </c>
      <c r="K271" s="11" t="n">
        <v>96</v>
      </c>
      <c r="L271" s="11" t="n">
        <v>2</v>
      </c>
      <c r="M271" s="11" t="n">
        <v>3</v>
      </c>
      <c r="N271" s="11" t="n">
        <v>0.05</v>
      </c>
      <c r="O271" s="7" t="n">
        <v>1065.3</v>
      </c>
      <c r="P271" s="7" t="n">
        <v>777.669</v>
      </c>
      <c r="Q271" s="7">
        <f>text(E271,"ddd")</f>
        <v/>
      </c>
      <c r="R271" s="7">
        <f>G271-F271</f>
        <v/>
      </c>
      <c r="S271" s="7">
        <f>E271-D271</f>
        <v/>
      </c>
      <c r="T271" s="7">
        <f>O271*M271</f>
        <v/>
      </c>
      <c r="U271" s="7">
        <f>T271*N271</f>
        <v/>
      </c>
      <c r="V271" s="7">
        <f>T271-U271-(P271*M271)</f>
        <v/>
      </c>
      <c r="W271" s="7">
        <f>VLOOKUP(L271,'Products Sheet'!$A:$B,2,FALSE)</f>
        <v/>
      </c>
      <c r="X271" s="7" t="n"/>
      <c r="Y271" s="7" t="n"/>
      <c r="Z271" s="7" t="n"/>
      <c r="AA271" s="7" t="n"/>
      <c r="AB271" s="7" t="n"/>
      <c r="AC271" s="7" t="n"/>
    </row>
    <row r="272" ht="9.75" customHeight="1" s="12">
      <c r="A272" s="11" t="inlineStr">
        <is>
          <t>SO - 0004708</t>
        </is>
      </c>
      <c r="B272" s="11" t="inlineStr">
        <is>
          <t>In-Store</t>
        </is>
      </c>
      <c r="C272" s="11" t="inlineStr">
        <is>
          <t>WARE-MKL1006</t>
        </is>
      </c>
      <c r="D272" s="6" t="n">
        <v>43700</v>
      </c>
      <c r="E272" s="6" t="n">
        <v>43799</v>
      </c>
      <c r="F272" s="6" t="n">
        <v>43824</v>
      </c>
      <c r="G272" s="6" t="n">
        <v>43826</v>
      </c>
      <c r="H272" s="11" t="inlineStr">
        <is>
          <t>USD</t>
        </is>
      </c>
      <c r="I272" s="11" t="n">
        <v>8</v>
      </c>
      <c r="J272" s="11" t="n">
        <v>8</v>
      </c>
      <c r="K272" s="11" t="n">
        <v>351</v>
      </c>
      <c r="L272" s="11" t="n">
        <v>2</v>
      </c>
      <c r="M272" s="11" t="n">
        <v>3</v>
      </c>
      <c r="N272" s="11" t="n">
        <v>0.1</v>
      </c>
      <c r="O272" s="7" t="n">
        <v>5728.5</v>
      </c>
      <c r="P272" s="7" t="n">
        <v>3207.96</v>
      </c>
      <c r="Q272" s="7">
        <f>text(E272,"ddd")</f>
        <v/>
      </c>
      <c r="R272" s="7">
        <f>G272-F272</f>
        <v/>
      </c>
      <c r="S272" s="7">
        <f>E272-D272</f>
        <v/>
      </c>
      <c r="T272" s="7">
        <f>O272*M272</f>
        <v/>
      </c>
      <c r="U272" s="7">
        <f>T272*N272</f>
        <v/>
      </c>
      <c r="V272" s="7">
        <f>T272-U272-(P272*M272)</f>
        <v/>
      </c>
      <c r="W272" s="7">
        <f>VLOOKUP(L272,'Products Sheet'!$A:$B,2,FALSE)</f>
        <v/>
      </c>
      <c r="X272" s="7" t="n"/>
      <c r="Y272" s="7" t="n"/>
      <c r="Z272" s="7" t="n"/>
      <c r="AA272" s="7" t="n"/>
      <c r="AB272" s="7" t="n"/>
      <c r="AC272" s="7" t="n"/>
    </row>
    <row r="273" ht="9.75" customHeight="1" s="12">
      <c r="A273" s="11" t="inlineStr">
        <is>
          <t>SO - 0004717</t>
        </is>
      </c>
      <c r="B273" s="11" t="inlineStr">
        <is>
          <t>In-Store</t>
        </is>
      </c>
      <c r="C273" s="11" t="inlineStr">
        <is>
          <t>WARE-NMK1003</t>
        </is>
      </c>
      <c r="D273" s="6" t="n">
        <v>43700</v>
      </c>
      <c r="E273" s="6" t="n">
        <v>43800</v>
      </c>
      <c r="F273" s="6" t="n">
        <v>43821</v>
      </c>
      <c r="G273" s="6" t="n">
        <v>43826</v>
      </c>
      <c r="H273" s="11" t="inlineStr">
        <is>
          <t>USD</t>
        </is>
      </c>
      <c r="I273" s="11" t="n">
        <v>8</v>
      </c>
      <c r="J273" s="11" t="n">
        <v>43</v>
      </c>
      <c r="K273" s="11" t="n">
        <v>190</v>
      </c>
      <c r="L273" s="11" t="n">
        <v>2</v>
      </c>
      <c r="M273" s="11" t="n">
        <v>6</v>
      </c>
      <c r="N273" s="11" t="n">
        <v>0.2</v>
      </c>
      <c r="O273" s="7" t="n">
        <v>254.6</v>
      </c>
      <c r="P273" s="7" t="n">
        <v>155.306</v>
      </c>
      <c r="Q273" s="7">
        <f>text(E273,"ddd")</f>
        <v/>
      </c>
      <c r="R273" s="7">
        <f>G273-F273</f>
        <v/>
      </c>
      <c r="S273" s="7">
        <f>E273-D273</f>
        <v/>
      </c>
      <c r="T273" s="7">
        <f>O273*M273</f>
        <v/>
      </c>
      <c r="U273" s="7">
        <f>T273*N273</f>
        <v/>
      </c>
      <c r="V273" s="7">
        <f>T273-U273-(P273*M273)</f>
        <v/>
      </c>
      <c r="W273" s="7">
        <f>VLOOKUP(L273,'Products Sheet'!$A:$B,2,FALSE)</f>
        <v/>
      </c>
      <c r="X273" s="7" t="n"/>
      <c r="Y273" s="7" t="n"/>
      <c r="Z273" s="7" t="n"/>
      <c r="AA273" s="7" t="n"/>
      <c r="AB273" s="7" t="n"/>
      <c r="AC273" s="7" t="n"/>
    </row>
    <row r="274" ht="9.75" customHeight="1" s="12">
      <c r="A274" s="11" t="inlineStr">
        <is>
          <t>SO - 0004810</t>
        </is>
      </c>
      <c r="B274" s="11" t="inlineStr">
        <is>
          <t>In-Store</t>
        </is>
      </c>
      <c r="C274" s="11" t="inlineStr">
        <is>
          <t>WARE-PUJ1005</t>
        </is>
      </c>
      <c r="D274" s="6" t="n">
        <v>43700</v>
      </c>
      <c r="E274" s="6" t="n">
        <v>43812</v>
      </c>
      <c r="F274" s="6" t="n">
        <v>43837</v>
      </c>
      <c r="G274" s="6" t="n">
        <v>43840</v>
      </c>
      <c r="H274" s="11" t="inlineStr">
        <is>
          <t>USD</t>
        </is>
      </c>
      <c r="I274" s="11" t="n">
        <v>8</v>
      </c>
      <c r="J274" s="11" t="n">
        <v>39</v>
      </c>
      <c r="K274" s="11" t="n">
        <v>323</v>
      </c>
      <c r="L274" s="11" t="n">
        <v>2</v>
      </c>
      <c r="M274" s="11" t="n">
        <v>8</v>
      </c>
      <c r="N274" s="11" t="n">
        <v>0.1</v>
      </c>
      <c r="O274" s="7" t="n">
        <v>1072</v>
      </c>
      <c r="P274" s="7" t="n">
        <v>771.8399999999999</v>
      </c>
      <c r="Q274" s="7">
        <f>text(E274,"ddd")</f>
        <v/>
      </c>
      <c r="R274" s="7">
        <f>G274-F274</f>
        <v/>
      </c>
      <c r="S274" s="7">
        <f>E274-D274</f>
        <v/>
      </c>
      <c r="T274" s="7">
        <f>O274*M274</f>
        <v/>
      </c>
      <c r="U274" s="7">
        <f>T274*N274</f>
        <v/>
      </c>
      <c r="V274" s="7">
        <f>T274-U274-(P274*M274)</f>
        <v/>
      </c>
      <c r="W274" s="7">
        <f>VLOOKUP(L274,'Products Sheet'!$A:$B,2,FALSE)</f>
        <v/>
      </c>
      <c r="X274" s="7" t="n"/>
      <c r="Y274" s="7" t="n"/>
      <c r="Z274" s="7" t="n"/>
      <c r="AA274" s="7" t="n"/>
      <c r="AB274" s="7" t="n"/>
      <c r="AC274" s="7" t="n"/>
    </row>
    <row r="275" ht="9.75" customHeight="1" s="12">
      <c r="A275" s="11" t="inlineStr">
        <is>
          <t>SO - 0004916</t>
        </is>
      </c>
      <c r="B275" s="11" t="inlineStr">
        <is>
          <t>Wholesale</t>
        </is>
      </c>
      <c r="C275" s="11" t="inlineStr">
        <is>
          <t>WARE-NMK1003</t>
        </is>
      </c>
      <c r="D275" s="6" t="n">
        <v>43700</v>
      </c>
      <c r="E275" s="6" t="n">
        <v>43825</v>
      </c>
      <c r="F275" s="6" t="n">
        <v>43843</v>
      </c>
      <c r="G275" s="6" t="n">
        <v>43851</v>
      </c>
      <c r="H275" s="11" t="inlineStr">
        <is>
          <t>USD</t>
        </is>
      </c>
      <c r="I275" s="11" t="n">
        <v>25</v>
      </c>
      <c r="J275" s="11" t="n">
        <v>17</v>
      </c>
      <c r="K275" s="11" t="n">
        <v>90</v>
      </c>
      <c r="L275" s="11" t="n">
        <v>2</v>
      </c>
      <c r="M275" s="11" t="n">
        <v>5</v>
      </c>
      <c r="N275" s="11" t="n">
        <v>0.075</v>
      </c>
      <c r="O275" s="7" t="n">
        <v>1058.6</v>
      </c>
      <c r="P275" s="7" t="n">
        <v>688.0900000000001</v>
      </c>
      <c r="Q275" s="7">
        <f>text(E275,"ddd")</f>
        <v/>
      </c>
      <c r="R275" s="7">
        <f>G275-F275</f>
        <v/>
      </c>
      <c r="S275" s="7">
        <f>E275-D275</f>
        <v/>
      </c>
      <c r="T275" s="7">
        <f>O275*M275</f>
        <v/>
      </c>
      <c r="U275" s="7">
        <f>T275*N275</f>
        <v/>
      </c>
      <c r="V275" s="7">
        <f>T275-U275-(P275*M275)</f>
        <v/>
      </c>
      <c r="W275" s="7">
        <f>VLOOKUP(L275,'Products Sheet'!$A:$B,2,FALSE)</f>
        <v/>
      </c>
      <c r="X275" s="7" t="n"/>
      <c r="Y275" s="7" t="n"/>
      <c r="Z275" s="7" t="n"/>
      <c r="AA275" s="7" t="n"/>
      <c r="AB275" s="7" t="n"/>
      <c r="AC275" s="7" t="n"/>
    </row>
    <row r="276" ht="9.75" customHeight="1" s="12">
      <c r="A276" s="11" t="inlineStr">
        <is>
          <t>SO - 0004958</t>
        </is>
      </c>
      <c r="B276" s="11" t="inlineStr">
        <is>
          <t>Online</t>
        </is>
      </c>
      <c r="C276" s="11" t="inlineStr">
        <is>
          <t>WARE-XYS1001</t>
        </is>
      </c>
      <c r="D276" s="6" t="n">
        <v>43700</v>
      </c>
      <c r="E276" s="6" t="n">
        <v>43830</v>
      </c>
      <c r="F276" s="6" t="n">
        <v>43834</v>
      </c>
      <c r="G276" s="6" t="n">
        <v>43841</v>
      </c>
      <c r="H276" s="11" t="inlineStr">
        <is>
          <t>USD</t>
        </is>
      </c>
      <c r="I276" s="11" t="n">
        <v>14</v>
      </c>
      <c r="J276" s="11" t="n">
        <v>2</v>
      </c>
      <c r="K276" s="11" t="n">
        <v>41</v>
      </c>
      <c r="L276" s="11" t="n">
        <v>2</v>
      </c>
      <c r="M276" s="11" t="n">
        <v>2</v>
      </c>
      <c r="N276" s="11" t="n">
        <v>0.075</v>
      </c>
      <c r="O276" s="7" t="n">
        <v>1038.5</v>
      </c>
      <c r="P276" s="7" t="n">
        <v>498.48</v>
      </c>
      <c r="Q276" s="7">
        <f>text(E276,"ddd")</f>
        <v/>
      </c>
      <c r="R276" s="7">
        <f>G276-F276</f>
        <v/>
      </c>
      <c r="S276" s="7">
        <f>E276-D276</f>
        <v/>
      </c>
      <c r="T276" s="7">
        <f>O276*M276</f>
        <v/>
      </c>
      <c r="U276" s="7">
        <f>T276*N276</f>
        <v/>
      </c>
      <c r="V276" s="7">
        <f>T276-U276-(P276*M276)</f>
        <v/>
      </c>
      <c r="W276" s="7">
        <f>VLOOKUP(L276,'Products Sheet'!$A:$B,2,FALSE)</f>
        <v/>
      </c>
      <c r="X276" s="7" t="n"/>
      <c r="Y276" s="7" t="n"/>
      <c r="Z276" s="7" t="n"/>
      <c r="AA276" s="7" t="n"/>
      <c r="AB276" s="7" t="n"/>
      <c r="AC276" s="7" t="n"/>
    </row>
    <row r="277" ht="9.75" customHeight="1" s="12">
      <c r="A277" s="11" t="inlineStr">
        <is>
          <t>SO - 0004974</t>
        </is>
      </c>
      <c r="B277" s="11" t="inlineStr">
        <is>
          <t>Distributor</t>
        </is>
      </c>
      <c r="C277" s="11" t="inlineStr">
        <is>
          <t>WARE-PUJ1005</t>
        </is>
      </c>
      <c r="D277" s="6" t="n">
        <v>43700</v>
      </c>
      <c r="E277" s="6" t="n">
        <v>43832</v>
      </c>
      <c r="F277" s="6" t="n">
        <v>43846</v>
      </c>
      <c r="G277" s="6" t="n">
        <v>43856</v>
      </c>
      <c r="H277" s="11" t="inlineStr">
        <is>
          <t>USD</t>
        </is>
      </c>
      <c r="I277" s="11" t="n">
        <v>24</v>
      </c>
      <c r="J277" s="11" t="n">
        <v>36</v>
      </c>
      <c r="K277" s="11" t="n">
        <v>271</v>
      </c>
      <c r="L277" s="11" t="n">
        <v>2</v>
      </c>
      <c r="M277" s="11" t="n">
        <v>7</v>
      </c>
      <c r="N277" s="11" t="n">
        <v>0.05</v>
      </c>
      <c r="O277" s="7" t="n">
        <v>6257.8</v>
      </c>
      <c r="P277" s="7" t="n">
        <v>2816.01</v>
      </c>
      <c r="Q277" s="7">
        <f>text(E277,"ddd")</f>
        <v/>
      </c>
      <c r="R277" s="7">
        <f>G277-F277</f>
        <v/>
      </c>
      <c r="S277" s="7">
        <f>E277-D277</f>
        <v/>
      </c>
      <c r="T277" s="7">
        <f>O277*M277</f>
        <v/>
      </c>
      <c r="U277" s="7">
        <f>T277*N277</f>
        <v/>
      </c>
      <c r="V277" s="7">
        <f>T277-U277-(P277*M277)</f>
        <v/>
      </c>
      <c r="W277" s="7">
        <f>VLOOKUP(L277,'Products Sheet'!$A:$B,2,FALSE)</f>
        <v/>
      </c>
      <c r="X277" s="7" t="n"/>
      <c r="Y277" s="7" t="n"/>
      <c r="Z277" s="7" t="n"/>
      <c r="AA277" s="7" t="n"/>
      <c r="AB277" s="7" t="n"/>
      <c r="AC277" s="7" t="n"/>
    </row>
    <row r="278" ht="9.75" customHeight="1" s="12">
      <c r="A278" s="11" t="inlineStr">
        <is>
          <t>SO - 0005017</t>
        </is>
      </c>
      <c r="B278" s="11" t="inlineStr">
        <is>
          <t>In-Store</t>
        </is>
      </c>
      <c r="C278" s="11" t="inlineStr">
        <is>
          <t>WARE-UHY1004</t>
        </is>
      </c>
      <c r="D278" s="6" t="n">
        <v>43700</v>
      </c>
      <c r="E278" s="6" t="n">
        <v>43837</v>
      </c>
      <c r="F278" s="6" t="n">
        <v>43855</v>
      </c>
      <c r="G278" s="6" t="n">
        <v>43862</v>
      </c>
      <c r="H278" s="11" t="inlineStr">
        <is>
          <t>USD</t>
        </is>
      </c>
      <c r="I278" s="11" t="n">
        <v>7</v>
      </c>
      <c r="J278" s="11" t="n">
        <v>12</v>
      </c>
      <c r="K278" s="11" t="n">
        <v>212</v>
      </c>
      <c r="L278" s="11" t="n">
        <v>2</v>
      </c>
      <c r="M278" s="11" t="n">
        <v>3</v>
      </c>
      <c r="N278" s="11" t="n">
        <v>0.05</v>
      </c>
      <c r="O278" s="7" t="n">
        <v>1728.6</v>
      </c>
      <c r="P278" s="7" t="n">
        <v>1400.166</v>
      </c>
      <c r="Q278" s="7">
        <f>text(E278,"ddd")</f>
        <v/>
      </c>
      <c r="R278" s="7">
        <f>G278-F278</f>
        <v/>
      </c>
      <c r="S278" s="7">
        <f>E278-D278</f>
        <v/>
      </c>
      <c r="T278" s="7">
        <f>O278*M278</f>
        <v/>
      </c>
      <c r="U278" s="7">
        <f>T278*N278</f>
        <v/>
      </c>
      <c r="V278" s="7">
        <f>T278-U278-(P278*M278)</f>
        <v/>
      </c>
      <c r="W278" s="7">
        <f>VLOOKUP(L278,'Products Sheet'!$A:$B,2,FALSE)</f>
        <v/>
      </c>
      <c r="X278" s="7" t="n"/>
      <c r="Y278" s="7" t="n"/>
      <c r="Z278" s="7" t="n"/>
      <c r="AA278" s="7" t="n"/>
      <c r="AB278" s="7" t="n"/>
      <c r="AC278" s="7" t="n"/>
    </row>
    <row r="279" ht="9.75" customHeight="1" s="12">
      <c r="A279" s="11" t="inlineStr">
        <is>
          <t>SO - 0005070</t>
        </is>
      </c>
      <c r="B279" s="11" t="inlineStr">
        <is>
          <t>In-Store</t>
        </is>
      </c>
      <c r="C279" s="11" t="inlineStr">
        <is>
          <t>WARE-NMK1003</t>
        </is>
      </c>
      <c r="D279" s="6" t="n">
        <v>43700</v>
      </c>
      <c r="E279" s="6" t="n">
        <v>43841</v>
      </c>
      <c r="F279" s="6" t="n">
        <v>43868</v>
      </c>
      <c r="G279" s="6" t="n">
        <v>43873</v>
      </c>
      <c r="H279" s="11" t="inlineStr">
        <is>
          <t>USD</t>
        </is>
      </c>
      <c r="I279" s="11" t="n">
        <v>7</v>
      </c>
      <c r="J279" s="11" t="n">
        <v>48</v>
      </c>
      <c r="K279" s="11" t="n">
        <v>154</v>
      </c>
      <c r="L279" s="11" t="n">
        <v>2</v>
      </c>
      <c r="M279" s="11" t="n">
        <v>2</v>
      </c>
      <c r="N279" s="11" t="n">
        <v>0.1</v>
      </c>
      <c r="O279" s="7" t="n">
        <v>254.6</v>
      </c>
      <c r="P279" s="7" t="n">
        <v>106.932</v>
      </c>
      <c r="Q279" s="7">
        <f>text(E279,"ddd")</f>
        <v/>
      </c>
      <c r="R279" s="7">
        <f>G279-F279</f>
        <v/>
      </c>
      <c r="S279" s="7">
        <f>E279-D279</f>
        <v/>
      </c>
      <c r="T279" s="7">
        <f>O279*M279</f>
        <v/>
      </c>
      <c r="U279" s="7">
        <f>T279*N279</f>
        <v/>
      </c>
      <c r="V279" s="7">
        <f>T279-U279-(P279*M279)</f>
        <v/>
      </c>
      <c r="W279" s="7">
        <f>VLOOKUP(L279,'Products Sheet'!$A:$B,2,FALSE)</f>
        <v/>
      </c>
      <c r="X279" s="7" t="n"/>
      <c r="Y279" s="7" t="n"/>
      <c r="Z279" s="7" t="n"/>
      <c r="AA279" s="7" t="n"/>
      <c r="AB279" s="7" t="n"/>
      <c r="AC279" s="7" t="n"/>
    </row>
    <row r="280" ht="9.75" customHeight="1" s="12">
      <c r="A280" s="11" t="inlineStr">
        <is>
          <t>SO - 0005073</t>
        </is>
      </c>
      <c r="B280" s="11" t="inlineStr">
        <is>
          <t>In-Store</t>
        </is>
      </c>
      <c r="C280" s="11" t="inlineStr">
        <is>
          <t>WARE-UHY1004</t>
        </is>
      </c>
      <c r="D280" s="6" t="n">
        <v>43700</v>
      </c>
      <c r="E280" s="6" t="n">
        <v>43842</v>
      </c>
      <c r="F280" s="6" t="n">
        <v>43848</v>
      </c>
      <c r="G280" s="6" t="n">
        <v>43851</v>
      </c>
      <c r="H280" s="11" t="inlineStr">
        <is>
          <t>USD</t>
        </is>
      </c>
      <c r="I280" s="11" t="n">
        <v>10</v>
      </c>
      <c r="J280" s="11" t="n">
        <v>49</v>
      </c>
      <c r="K280" s="11" t="n">
        <v>243</v>
      </c>
      <c r="L280" s="11" t="n">
        <v>2</v>
      </c>
      <c r="M280" s="11" t="n">
        <v>6</v>
      </c>
      <c r="N280" s="11" t="n">
        <v>0.15</v>
      </c>
      <c r="O280" s="7" t="n">
        <v>3859.2</v>
      </c>
      <c r="P280" s="7" t="n">
        <v>1852.416</v>
      </c>
      <c r="Q280" s="7">
        <f>text(E280,"ddd")</f>
        <v/>
      </c>
      <c r="R280" s="7">
        <f>G280-F280</f>
        <v/>
      </c>
      <c r="S280" s="7">
        <f>E280-D280</f>
        <v/>
      </c>
      <c r="T280" s="7">
        <f>O280*M280</f>
        <v/>
      </c>
      <c r="U280" s="7">
        <f>T280*N280</f>
        <v/>
      </c>
      <c r="V280" s="7">
        <f>T280-U280-(P280*M280)</f>
        <v/>
      </c>
      <c r="W280" s="7">
        <f>VLOOKUP(L280,'Products Sheet'!$A:$B,2,FALSE)</f>
        <v/>
      </c>
      <c r="X280" s="7" t="n"/>
      <c r="Y280" s="7" t="n"/>
      <c r="Z280" s="7" t="n"/>
      <c r="AA280" s="7" t="n"/>
      <c r="AB280" s="7" t="n"/>
      <c r="AC280" s="7" t="n"/>
    </row>
    <row r="281" ht="9.75" customHeight="1" s="12">
      <c r="A281" s="11" t="inlineStr">
        <is>
          <t>SO - 0005122</t>
        </is>
      </c>
      <c r="B281" s="11" t="inlineStr">
        <is>
          <t>In-Store</t>
        </is>
      </c>
      <c r="C281" s="11" t="inlineStr">
        <is>
          <t>WARE-NMK1003</t>
        </is>
      </c>
      <c r="D281" s="6" t="n">
        <v>43800</v>
      </c>
      <c r="E281" s="6" t="n">
        <v>43846</v>
      </c>
      <c r="F281" s="6" t="n">
        <v>43851</v>
      </c>
      <c r="G281" s="6" t="n">
        <v>43860</v>
      </c>
      <c r="H281" s="11" t="inlineStr">
        <is>
          <t>USD</t>
        </is>
      </c>
      <c r="I281" s="11" t="n">
        <v>6</v>
      </c>
      <c r="J281" s="11" t="n">
        <v>12</v>
      </c>
      <c r="K281" s="11" t="n">
        <v>168</v>
      </c>
      <c r="L281" s="11" t="n">
        <v>2</v>
      </c>
      <c r="M281" s="11" t="n">
        <v>1</v>
      </c>
      <c r="N281" s="11" t="n">
        <v>0.15</v>
      </c>
      <c r="O281" s="7" t="n">
        <v>2525.9</v>
      </c>
      <c r="P281" s="7" t="n">
        <v>1869.166</v>
      </c>
      <c r="Q281" s="7">
        <f>text(E281,"ddd")</f>
        <v/>
      </c>
      <c r="R281" s="7">
        <f>G281-F281</f>
        <v/>
      </c>
      <c r="S281" s="7">
        <f>E281-D281</f>
        <v/>
      </c>
      <c r="T281" s="7">
        <f>O281*M281</f>
        <v/>
      </c>
      <c r="U281" s="7">
        <f>T281*N281</f>
        <v/>
      </c>
      <c r="V281" s="7">
        <f>T281-U281-(P281*M281)</f>
        <v/>
      </c>
      <c r="W281" s="7">
        <f>VLOOKUP(L281,'Products Sheet'!$A:$B,2,FALSE)</f>
        <v/>
      </c>
      <c r="X281" s="7" t="n"/>
      <c r="Y281" s="7" t="n"/>
      <c r="Z281" s="7" t="n"/>
      <c r="AA281" s="7" t="n"/>
      <c r="AB281" s="7" t="n"/>
      <c r="AC281" s="7" t="n"/>
    </row>
    <row r="282" ht="9.75" customHeight="1" s="12">
      <c r="A282" s="11" t="inlineStr">
        <is>
          <t>SO - 0005125</t>
        </is>
      </c>
      <c r="B282" s="11" t="inlineStr">
        <is>
          <t>In-Store</t>
        </is>
      </c>
      <c r="C282" s="11" t="inlineStr">
        <is>
          <t>WARE-XYS1001</t>
        </is>
      </c>
      <c r="D282" s="6" t="n">
        <v>43700</v>
      </c>
      <c r="E282" s="6" t="n">
        <v>43847</v>
      </c>
      <c r="F282" s="6" t="n">
        <v>43859</v>
      </c>
      <c r="G282" s="6" t="n">
        <v>43865</v>
      </c>
      <c r="H282" s="11" t="inlineStr">
        <is>
          <t>USD</t>
        </is>
      </c>
      <c r="I282" s="11" t="n">
        <v>1</v>
      </c>
      <c r="J282" s="11" t="n">
        <v>14</v>
      </c>
      <c r="K282" s="11" t="n">
        <v>50</v>
      </c>
      <c r="L282" s="11" t="n">
        <v>2</v>
      </c>
      <c r="M282" s="11" t="n">
        <v>2</v>
      </c>
      <c r="N282" s="11" t="n">
        <v>0.15</v>
      </c>
      <c r="O282" s="7" t="n">
        <v>174.2</v>
      </c>
      <c r="P282" s="7" t="n">
        <v>146.328</v>
      </c>
      <c r="Q282" s="7">
        <f>text(E282,"ddd")</f>
        <v/>
      </c>
      <c r="R282" s="7">
        <f>G282-F282</f>
        <v/>
      </c>
      <c r="S282" s="7">
        <f>E282-D282</f>
        <v/>
      </c>
      <c r="T282" s="7">
        <f>O282*M282</f>
        <v/>
      </c>
      <c r="U282" s="7">
        <f>T282*N282</f>
        <v/>
      </c>
      <c r="V282" s="7">
        <f>T282-U282-(P282*M282)</f>
        <v/>
      </c>
      <c r="W282" s="7">
        <f>VLOOKUP(L282,'Products Sheet'!$A:$B,2,FALSE)</f>
        <v/>
      </c>
      <c r="X282" s="7" t="n"/>
      <c r="Y282" s="7" t="n"/>
      <c r="Z282" s="7" t="n"/>
      <c r="AA282" s="7" t="n"/>
      <c r="AB282" s="7" t="n"/>
      <c r="AC282" s="7" t="n"/>
    </row>
    <row r="283" ht="9.75" customHeight="1" s="12">
      <c r="A283" s="11" t="inlineStr">
        <is>
          <t>SO - 0005177</t>
        </is>
      </c>
      <c r="B283" s="11" t="inlineStr">
        <is>
          <t>Distributor</t>
        </is>
      </c>
      <c r="C283" s="11" t="inlineStr">
        <is>
          <t>WARE-NMK1003</t>
        </is>
      </c>
      <c r="D283" s="6" t="n">
        <v>43700</v>
      </c>
      <c r="E283" s="6" t="n">
        <v>43853</v>
      </c>
      <c r="F283" s="6" t="n">
        <v>43857</v>
      </c>
      <c r="G283" s="6" t="n">
        <v>43859</v>
      </c>
      <c r="H283" s="11" t="inlineStr">
        <is>
          <t>USD</t>
        </is>
      </c>
      <c r="I283" s="11" t="n">
        <v>22</v>
      </c>
      <c r="J283" s="11" t="n">
        <v>19</v>
      </c>
      <c r="K283" s="11" t="n">
        <v>97</v>
      </c>
      <c r="L283" s="11" t="n">
        <v>2</v>
      </c>
      <c r="M283" s="11" t="n">
        <v>8</v>
      </c>
      <c r="N283" s="11" t="n">
        <v>0.2</v>
      </c>
      <c r="O283" s="7" t="n">
        <v>1065.3</v>
      </c>
      <c r="P283" s="7" t="n">
        <v>532.65</v>
      </c>
      <c r="Q283" s="7">
        <f>text(E283,"ddd")</f>
        <v/>
      </c>
      <c r="R283" s="7">
        <f>G283-F283</f>
        <v/>
      </c>
      <c r="S283" s="7">
        <f>E283-D283</f>
        <v/>
      </c>
      <c r="T283" s="7">
        <f>O283*M283</f>
        <v/>
      </c>
      <c r="U283" s="7">
        <f>T283*N283</f>
        <v/>
      </c>
      <c r="V283" s="7">
        <f>T283-U283-(P283*M283)</f>
        <v/>
      </c>
      <c r="W283" s="7">
        <f>VLOOKUP(L283,'Products Sheet'!$A:$B,2,FALSE)</f>
        <v/>
      </c>
      <c r="X283" s="7" t="n"/>
      <c r="Y283" s="7" t="n"/>
      <c r="Z283" s="7" t="n"/>
      <c r="AA283" s="7" t="n"/>
      <c r="AB283" s="7" t="n"/>
      <c r="AC283" s="7" t="n"/>
    </row>
    <row r="284" ht="9.75" customHeight="1" s="12">
      <c r="A284" s="11" t="inlineStr">
        <is>
          <t>SO - 0005181</t>
        </is>
      </c>
      <c r="B284" s="11" t="inlineStr">
        <is>
          <t>Distributor</t>
        </is>
      </c>
      <c r="C284" s="11" t="inlineStr">
        <is>
          <t>WARE-UHY1004</t>
        </is>
      </c>
      <c r="D284" s="6" t="n">
        <v>43700</v>
      </c>
      <c r="E284" s="6" t="n">
        <v>43853</v>
      </c>
      <c r="F284" s="6" t="n">
        <v>43874</v>
      </c>
      <c r="G284" s="6" t="n">
        <v>43881</v>
      </c>
      <c r="H284" s="11" t="inlineStr">
        <is>
          <t>USD</t>
        </is>
      </c>
      <c r="I284" s="11" t="n">
        <v>22</v>
      </c>
      <c r="J284" s="11" t="n">
        <v>25</v>
      </c>
      <c r="K284" s="11" t="n">
        <v>227</v>
      </c>
      <c r="L284" s="11" t="n">
        <v>2</v>
      </c>
      <c r="M284" s="11" t="n">
        <v>7</v>
      </c>
      <c r="N284" s="11" t="n">
        <v>0.4</v>
      </c>
      <c r="O284" s="7" t="n">
        <v>4020</v>
      </c>
      <c r="P284" s="7" t="n">
        <v>2613</v>
      </c>
      <c r="Q284" s="7">
        <f>text(E284,"ddd")</f>
        <v/>
      </c>
      <c r="R284" s="7">
        <f>G284-F284</f>
        <v/>
      </c>
      <c r="S284" s="7">
        <f>E284-D284</f>
        <v/>
      </c>
      <c r="T284" s="7">
        <f>O284*M284</f>
        <v/>
      </c>
      <c r="U284" s="7">
        <f>T284*N284</f>
        <v/>
      </c>
      <c r="V284" s="7">
        <f>T284-U284-(P284*M284)</f>
        <v/>
      </c>
      <c r="W284" s="7">
        <f>VLOOKUP(L284,'Products Sheet'!$A:$B,2,FALSE)</f>
        <v/>
      </c>
      <c r="X284" s="7" t="n"/>
      <c r="Y284" s="7" t="n"/>
      <c r="Z284" s="7" t="n"/>
      <c r="AA284" s="7" t="n"/>
      <c r="AB284" s="7" t="n"/>
      <c r="AC284" s="7" t="n"/>
    </row>
    <row r="285" ht="9.75" customHeight="1" s="12">
      <c r="A285" s="11" t="inlineStr">
        <is>
          <t>SO - 0005192</t>
        </is>
      </c>
      <c r="B285" s="11" t="inlineStr">
        <is>
          <t>Online</t>
        </is>
      </c>
      <c r="C285" s="11" t="inlineStr">
        <is>
          <t>WARE-NBV1002</t>
        </is>
      </c>
      <c r="D285" s="6" t="n">
        <v>43700</v>
      </c>
      <c r="E285" s="6" t="n">
        <v>43855</v>
      </c>
      <c r="F285" s="6" t="n">
        <v>43865</v>
      </c>
      <c r="G285" s="6" t="n">
        <v>43867</v>
      </c>
      <c r="H285" s="11" t="inlineStr">
        <is>
          <t>USD</t>
        </is>
      </c>
      <c r="I285" s="11" t="n">
        <v>17</v>
      </c>
      <c r="J285" s="11" t="n">
        <v>18</v>
      </c>
      <c r="K285" s="11" t="n">
        <v>84</v>
      </c>
      <c r="L285" s="11" t="n">
        <v>2</v>
      </c>
      <c r="M285" s="11" t="n">
        <v>5</v>
      </c>
      <c r="N285" s="11" t="n">
        <v>0.05</v>
      </c>
      <c r="O285" s="7" t="n">
        <v>3959.7</v>
      </c>
      <c r="P285" s="7" t="n">
        <v>2573.805</v>
      </c>
      <c r="Q285" s="7">
        <f>text(E285,"ddd")</f>
        <v/>
      </c>
      <c r="R285" s="7">
        <f>G285-F285</f>
        <v/>
      </c>
      <c r="S285" s="7">
        <f>E285-D285</f>
        <v/>
      </c>
      <c r="T285" s="7">
        <f>O285*M285</f>
        <v/>
      </c>
      <c r="U285" s="7">
        <f>T285*N285</f>
        <v/>
      </c>
      <c r="V285" s="7">
        <f>T285-U285-(P285*M285)</f>
        <v/>
      </c>
      <c r="W285" s="7">
        <f>VLOOKUP(L285,'Products Sheet'!$A:$B,2,FALSE)</f>
        <v/>
      </c>
      <c r="X285" s="7" t="n"/>
      <c r="Y285" s="7" t="n"/>
      <c r="Z285" s="7" t="n"/>
      <c r="AA285" s="7" t="n"/>
      <c r="AB285" s="7" t="n"/>
      <c r="AC285" s="7" t="n"/>
    </row>
    <row r="286" ht="9.75" customHeight="1" s="12">
      <c r="A286" s="11" t="inlineStr">
        <is>
          <t>SO - 0005200</t>
        </is>
      </c>
      <c r="B286" s="11" t="inlineStr">
        <is>
          <t>In-Store</t>
        </is>
      </c>
      <c r="C286" s="11" t="inlineStr">
        <is>
          <t>WARE-MKL1006</t>
        </is>
      </c>
      <c r="D286" s="6" t="n">
        <v>43800</v>
      </c>
      <c r="E286" s="6" t="n">
        <v>43856</v>
      </c>
      <c r="F286" s="6" t="n">
        <v>43864</v>
      </c>
      <c r="G286" s="6" t="n">
        <v>43865</v>
      </c>
      <c r="H286" s="11" t="inlineStr">
        <is>
          <t>USD</t>
        </is>
      </c>
      <c r="I286" s="11" t="n">
        <v>1</v>
      </c>
      <c r="J286" s="11" t="n">
        <v>29</v>
      </c>
      <c r="K286" s="11" t="n">
        <v>366</v>
      </c>
      <c r="L286" s="11" t="n">
        <v>2</v>
      </c>
      <c r="M286" s="11" t="n">
        <v>6</v>
      </c>
      <c r="N286" s="11" t="n">
        <v>0.1</v>
      </c>
      <c r="O286" s="7" t="n">
        <v>1969.8</v>
      </c>
      <c r="P286" s="7" t="n">
        <v>886.41</v>
      </c>
      <c r="Q286" s="7">
        <f>text(E286,"ddd")</f>
        <v/>
      </c>
      <c r="R286" s="7">
        <f>G286-F286</f>
        <v/>
      </c>
      <c r="S286" s="7">
        <f>E286-D286</f>
        <v/>
      </c>
      <c r="T286" s="7">
        <f>O286*M286</f>
        <v/>
      </c>
      <c r="U286" s="7">
        <f>T286*N286</f>
        <v/>
      </c>
      <c r="V286" s="7">
        <f>T286-U286-(P286*M286)</f>
        <v/>
      </c>
      <c r="W286" s="7">
        <f>VLOOKUP(L286,'Products Sheet'!$A:$B,2,FALSE)</f>
        <v/>
      </c>
      <c r="X286" s="7" t="n"/>
      <c r="Y286" s="7" t="n"/>
      <c r="Z286" s="7" t="n"/>
      <c r="AA286" s="7" t="n"/>
      <c r="AB286" s="7" t="n"/>
      <c r="AC286" s="7" t="n"/>
    </row>
    <row r="287" ht="9.75" customHeight="1" s="12">
      <c r="A287" s="11" t="inlineStr">
        <is>
          <t>SO - 0005204</t>
        </is>
      </c>
      <c r="B287" s="11" t="inlineStr">
        <is>
          <t>In-Store</t>
        </is>
      </c>
      <c r="C287" s="11" t="inlineStr">
        <is>
          <t>WARE-NBV1002</t>
        </is>
      </c>
      <c r="D287" s="6" t="n">
        <v>43800</v>
      </c>
      <c r="E287" s="6" t="n">
        <v>43856</v>
      </c>
      <c r="F287" s="6" t="n">
        <v>43863</v>
      </c>
      <c r="G287" s="6" t="n">
        <v>43866</v>
      </c>
      <c r="H287" s="11" t="inlineStr">
        <is>
          <t>USD</t>
        </is>
      </c>
      <c r="I287" s="11" t="n">
        <v>5</v>
      </c>
      <c r="J287" s="11" t="n">
        <v>3</v>
      </c>
      <c r="K287" s="11" t="n">
        <v>64</v>
      </c>
      <c r="L287" s="11" t="n">
        <v>2</v>
      </c>
      <c r="M287" s="11" t="n">
        <v>7</v>
      </c>
      <c r="N287" s="11" t="n">
        <v>0.15</v>
      </c>
      <c r="O287" s="7" t="n">
        <v>5427</v>
      </c>
      <c r="P287" s="7" t="n">
        <v>2170.8</v>
      </c>
      <c r="Q287" s="7">
        <f>text(E287,"ddd")</f>
        <v/>
      </c>
      <c r="R287" s="7">
        <f>G287-F287</f>
        <v/>
      </c>
      <c r="S287" s="7">
        <f>E287-D287</f>
        <v/>
      </c>
      <c r="T287" s="7">
        <f>O287*M287</f>
        <v/>
      </c>
      <c r="U287" s="7">
        <f>T287*N287</f>
        <v/>
      </c>
      <c r="V287" s="7">
        <f>T287-U287-(P287*M287)</f>
        <v/>
      </c>
      <c r="W287" s="7">
        <f>VLOOKUP(L287,'Products Sheet'!$A:$B,2,FALSE)</f>
        <v/>
      </c>
      <c r="X287" s="7" t="n"/>
      <c r="Y287" s="7" t="n"/>
      <c r="Z287" s="7" t="n"/>
      <c r="AA287" s="7" t="n"/>
      <c r="AB287" s="7" t="n"/>
      <c r="AC287" s="7" t="n"/>
    </row>
    <row r="288" ht="9.75" customHeight="1" s="12">
      <c r="A288" s="11" t="inlineStr">
        <is>
          <t>SO - 0005214</t>
        </is>
      </c>
      <c r="B288" s="11" t="inlineStr">
        <is>
          <t>In-Store</t>
        </is>
      </c>
      <c r="C288" s="11" t="inlineStr">
        <is>
          <t>WARE-XYS1001</t>
        </is>
      </c>
      <c r="D288" s="6" t="n">
        <v>43800</v>
      </c>
      <c r="E288" s="6" t="n">
        <v>43858</v>
      </c>
      <c r="F288" s="6" t="n">
        <v>43877</v>
      </c>
      <c r="G288" s="6" t="n">
        <v>43885</v>
      </c>
      <c r="H288" s="11" t="inlineStr">
        <is>
          <t>USD</t>
        </is>
      </c>
      <c r="I288" s="11" t="n">
        <v>8</v>
      </c>
      <c r="J288" s="11" t="n">
        <v>29</v>
      </c>
      <c r="K288" s="11" t="n">
        <v>32</v>
      </c>
      <c r="L288" s="11" t="n">
        <v>2</v>
      </c>
      <c r="M288" s="11" t="n">
        <v>5</v>
      </c>
      <c r="N288" s="11" t="n">
        <v>0.1</v>
      </c>
      <c r="O288" s="7" t="n">
        <v>6485.6</v>
      </c>
      <c r="P288" s="7" t="n">
        <v>4734.488</v>
      </c>
      <c r="Q288" s="7">
        <f>text(E288,"ddd")</f>
        <v/>
      </c>
      <c r="R288" s="7">
        <f>G288-F288</f>
        <v/>
      </c>
      <c r="S288" s="7">
        <f>E288-D288</f>
        <v/>
      </c>
      <c r="T288" s="7">
        <f>O288*M288</f>
        <v/>
      </c>
      <c r="U288" s="7">
        <f>T288*N288</f>
        <v/>
      </c>
      <c r="V288" s="7">
        <f>T288-U288-(P288*M288)</f>
        <v/>
      </c>
      <c r="W288" s="7">
        <f>VLOOKUP(L288,'Products Sheet'!$A:$B,2,FALSE)</f>
        <v/>
      </c>
      <c r="X288" s="7" t="n"/>
      <c r="Y288" s="7" t="n"/>
      <c r="Z288" s="7" t="n"/>
      <c r="AA288" s="7" t="n"/>
      <c r="AB288" s="7" t="n"/>
      <c r="AC288" s="7" t="n"/>
    </row>
    <row r="289" ht="9.75" customHeight="1" s="12">
      <c r="A289" s="11" t="inlineStr">
        <is>
          <t>SO - 0005318</t>
        </is>
      </c>
      <c r="B289" s="11" t="inlineStr">
        <is>
          <t>In-Store</t>
        </is>
      </c>
      <c r="C289" s="11" t="inlineStr">
        <is>
          <t>WARE-XYS1001</t>
        </is>
      </c>
      <c r="D289" s="6" t="n">
        <v>43700</v>
      </c>
      <c r="E289" s="6" t="n">
        <v>43871</v>
      </c>
      <c r="F289" s="6" t="n">
        <v>43879</v>
      </c>
      <c r="G289" s="6" t="n">
        <v>43881</v>
      </c>
      <c r="H289" s="11" t="inlineStr">
        <is>
          <t>USD</t>
        </is>
      </c>
      <c r="I289" s="11" t="n">
        <v>8</v>
      </c>
      <c r="J289" s="11" t="n">
        <v>9</v>
      </c>
      <c r="K289" s="11" t="n">
        <v>19</v>
      </c>
      <c r="L289" s="11" t="n">
        <v>2</v>
      </c>
      <c r="M289" s="11" t="n">
        <v>5</v>
      </c>
      <c r="N289" s="11" t="n">
        <v>0.05</v>
      </c>
      <c r="O289" s="7" t="n">
        <v>1085.4</v>
      </c>
      <c r="P289" s="7" t="n">
        <v>445.014</v>
      </c>
      <c r="Q289" s="7">
        <f>text(E289,"ddd")</f>
        <v/>
      </c>
      <c r="R289" s="7">
        <f>G289-F289</f>
        <v/>
      </c>
      <c r="S289" s="7">
        <f>E289-D289</f>
        <v/>
      </c>
      <c r="T289" s="7">
        <f>O289*M289</f>
        <v/>
      </c>
      <c r="U289" s="7">
        <f>T289*N289</f>
        <v/>
      </c>
      <c r="V289" s="7">
        <f>T289-U289-(P289*M289)</f>
        <v/>
      </c>
      <c r="W289" s="7">
        <f>VLOOKUP(L289,'Products Sheet'!$A:$B,2,FALSE)</f>
        <v/>
      </c>
      <c r="X289" s="7" t="n"/>
      <c r="Y289" s="7" t="n"/>
      <c r="Z289" s="7" t="n"/>
      <c r="AA289" s="7" t="n"/>
      <c r="AB289" s="7" t="n"/>
      <c r="AC289" s="7" t="n"/>
    </row>
    <row r="290" ht="9.75" customHeight="1" s="12">
      <c r="A290" s="11" t="inlineStr">
        <is>
          <t>SO - 0005322</t>
        </is>
      </c>
      <c r="B290" s="11" t="inlineStr">
        <is>
          <t>In-Store</t>
        </is>
      </c>
      <c r="C290" s="11" t="inlineStr">
        <is>
          <t>WARE-NMK1003</t>
        </is>
      </c>
      <c r="D290" s="6" t="n">
        <v>43800</v>
      </c>
      <c r="E290" s="6" t="n">
        <v>43871</v>
      </c>
      <c r="F290" s="6" t="n">
        <v>43884</v>
      </c>
      <c r="G290" s="6" t="n">
        <v>43890</v>
      </c>
      <c r="H290" s="11" t="inlineStr">
        <is>
          <t>USD</t>
        </is>
      </c>
      <c r="I290" s="11" t="n">
        <v>9</v>
      </c>
      <c r="J290" s="11" t="n">
        <v>26</v>
      </c>
      <c r="K290" s="11" t="n">
        <v>198</v>
      </c>
      <c r="L290" s="11" t="n">
        <v>2</v>
      </c>
      <c r="M290" s="11" t="n">
        <v>5</v>
      </c>
      <c r="N290" s="11" t="n">
        <v>0.2</v>
      </c>
      <c r="O290" s="7" t="n">
        <v>2371.8</v>
      </c>
      <c r="P290" s="7" t="n">
        <v>1304.49</v>
      </c>
      <c r="Q290" s="7">
        <f>text(E290,"ddd")</f>
        <v/>
      </c>
      <c r="R290" s="7">
        <f>G290-F290</f>
        <v/>
      </c>
      <c r="S290" s="7">
        <f>E290-D290</f>
        <v/>
      </c>
      <c r="T290" s="7">
        <f>O290*M290</f>
        <v/>
      </c>
      <c r="U290" s="7">
        <f>T290*N290</f>
        <v/>
      </c>
      <c r="V290" s="7">
        <f>T290-U290-(P290*M290)</f>
        <v/>
      </c>
      <c r="W290" s="7">
        <f>VLOOKUP(L290,'Products Sheet'!$A:$B,2,FALSE)</f>
        <v/>
      </c>
      <c r="X290" s="7" t="n"/>
      <c r="Y290" s="7" t="n"/>
      <c r="Z290" s="7" t="n"/>
      <c r="AA290" s="7" t="n"/>
      <c r="AB290" s="7" t="n"/>
      <c r="AC290" s="7" t="n"/>
    </row>
    <row r="291" ht="9.75" customHeight="1" s="12">
      <c r="A291" s="11" t="inlineStr">
        <is>
          <t>SO - 0005352</t>
        </is>
      </c>
      <c r="B291" s="11" t="inlineStr">
        <is>
          <t>In-Store</t>
        </is>
      </c>
      <c r="C291" s="11" t="inlineStr">
        <is>
          <t>WARE-XYS1001</t>
        </is>
      </c>
      <c r="D291" s="6" t="n">
        <v>43700</v>
      </c>
      <c r="E291" s="6" t="n">
        <v>43875</v>
      </c>
      <c r="F291" s="6" t="n">
        <v>43897</v>
      </c>
      <c r="G291" s="6" t="n">
        <v>43898</v>
      </c>
      <c r="H291" s="11" t="inlineStr">
        <is>
          <t>USD</t>
        </is>
      </c>
      <c r="I291" s="11" t="n">
        <v>4</v>
      </c>
      <c r="J291" s="11" t="n">
        <v>19</v>
      </c>
      <c r="K291" s="11" t="n">
        <v>7</v>
      </c>
      <c r="L291" s="11" t="n">
        <v>2</v>
      </c>
      <c r="M291" s="11" t="n">
        <v>5</v>
      </c>
      <c r="N291" s="11" t="n">
        <v>0.05</v>
      </c>
      <c r="O291" s="7" t="n">
        <v>1072</v>
      </c>
      <c r="P291" s="7" t="n">
        <v>761.12</v>
      </c>
      <c r="Q291" s="7">
        <f>text(E291,"ddd")</f>
        <v/>
      </c>
      <c r="R291" s="7">
        <f>G291-F291</f>
        <v/>
      </c>
      <c r="S291" s="7">
        <f>E291-D291</f>
        <v/>
      </c>
      <c r="T291" s="7">
        <f>O291*M291</f>
        <v/>
      </c>
      <c r="U291" s="7">
        <f>T291*N291</f>
        <v/>
      </c>
      <c r="V291" s="7">
        <f>T291-U291-(P291*M291)</f>
        <v/>
      </c>
      <c r="W291" s="7">
        <f>VLOOKUP(L291,'Products Sheet'!$A:$B,2,FALSE)</f>
        <v/>
      </c>
      <c r="X291" s="7" t="n"/>
      <c r="Y291" s="7" t="n"/>
      <c r="Z291" s="7" t="n"/>
      <c r="AA291" s="7" t="n"/>
      <c r="AB291" s="7" t="n"/>
      <c r="AC291" s="7" t="n"/>
    </row>
    <row r="292" ht="9.75" customHeight="1" s="12">
      <c r="A292" s="11" t="inlineStr">
        <is>
          <t>SO - 0005471</t>
        </is>
      </c>
      <c r="B292" s="11" t="inlineStr">
        <is>
          <t>Wholesale</t>
        </is>
      </c>
      <c r="C292" s="11" t="inlineStr">
        <is>
          <t>WARE-UHY1004</t>
        </is>
      </c>
      <c r="D292" s="6" t="n">
        <v>43800</v>
      </c>
      <c r="E292" s="6" t="n">
        <v>43886</v>
      </c>
      <c r="F292" s="6" t="n">
        <v>43906</v>
      </c>
      <c r="G292" s="6" t="n">
        <v>43910</v>
      </c>
      <c r="H292" s="11" t="inlineStr">
        <is>
          <t>USD</t>
        </is>
      </c>
      <c r="I292" s="11" t="n">
        <v>26</v>
      </c>
      <c r="J292" s="11" t="n">
        <v>13</v>
      </c>
      <c r="K292" s="11" t="n">
        <v>245</v>
      </c>
      <c r="L292" s="11" t="n">
        <v>2</v>
      </c>
      <c r="M292" s="11" t="n">
        <v>5</v>
      </c>
      <c r="N292" s="11" t="n">
        <v>0.075</v>
      </c>
      <c r="O292" s="7" t="n">
        <v>6438.7</v>
      </c>
      <c r="P292" s="7" t="n">
        <v>4185.155</v>
      </c>
      <c r="Q292" s="7">
        <f>text(E292,"ddd")</f>
        <v/>
      </c>
      <c r="R292" s="7">
        <f>G292-F292</f>
        <v/>
      </c>
      <c r="S292" s="7">
        <f>E292-D292</f>
        <v/>
      </c>
      <c r="T292" s="7">
        <f>O292*M292</f>
        <v/>
      </c>
      <c r="U292" s="7">
        <f>T292*N292</f>
        <v/>
      </c>
      <c r="V292" s="7">
        <f>T292-U292-(P292*M292)</f>
        <v/>
      </c>
      <c r="W292" s="7">
        <f>VLOOKUP(L292,'Products Sheet'!$A:$B,2,FALSE)</f>
        <v/>
      </c>
      <c r="X292" s="7" t="n"/>
      <c r="Y292" s="7" t="n"/>
      <c r="Z292" s="7" t="n"/>
      <c r="AA292" s="7" t="n"/>
      <c r="AB292" s="7" t="n"/>
      <c r="AC292" s="7" t="n"/>
    </row>
    <row r="293" ht="9.75" customHeight="1" s="12">
      <c r="A293" s="11" t="inlineStr">
        <is>
          <t>SO - 0005506</t>
        </is>
      </c>
      <c r="B293" s="11" t="inlineStr">
        <is>
          <t>In-Store</t>
        </is>
      </c>
      <c r="C293" s="11" t="inlineStr">
        <is>
          <t>WARE-NMK1003</t>
        </is>
      </c>
      <c r="D293" s="6" t="n">
        <v>43800</v>
      </c>
      <c r="E293" s="6" t="n">
        <v>43890</v>
      </c>
      <c r="F293" s="6" t="n">
        <v>43916</v>
      </c>
      <c r="G293" s="6" t="n">
        <v>43918</v>
      </c>
      <c r="H293" s="11" t="inlineStr">
        <is>
          <t>USD</t>
        </is>
      </c>
      <c r="I293" s="11" t="n">
        <v>1</v>
      </c>
      <c r="J293" s="11" t="n">
        <v>45</v>
      </c>
      <c r="K293" s="11" t="n">
        <v>178</v>
      </c>
      <c r="L293" s="11" t="n">
        <v>2</v>
      </c>
      <c r="M293" s="11" t="n">
        <v>8</v>
      </c>
      <c r="N293" s="11" t="n">
        <v>0.05</v>
      </c>
      <c r="O293" s="7" t="n">
        <v>1701.8</v>
      </c>
      <c r="P293" s="7" t="n">
        <v>816.8639999999999</v>
      </c>
      <c r="Q293" s="7">
        <f>text(E293,"ddd")</f>
        <v/>
      </c>
      <c r="R293" s="7">
        <f>G293-F293</f>
        <v/>
      </c>
      <c r="S293" s="7">
        <f>E293-D293</f>
        <v/>
      </c>
      <c r="T293" s="7">
        <f>O293*M293</f>
        <v/>
      </c>
      <c r="U293" s="7">
        <f>T293*N293</f>
        <v/>
      </c>
      <c r="V293" s="7">
        <f>T293-U293-(P293*M293)</f>
        <v/>
      </c>
      <c r="W293" s="7">
        <f>VLOOKUP(L293,'Products Sheet'!$A:$B,2,FALSE)</f>
        <v/>
      </c>
      <c r="X293" s="7" t="n"/>
      <c r="Y293" s="7" t="n"/>
      <c r="Z293" s="7" t="n"/>
      <c r="AA293" s="7" t="n"/>
      <c r="AB293" s="7" t="n"/>
      <c r="AC293" s="7" t="n"/>
    </row>
    <row r="294" ht="9.75" customHeight="1" s="12">
      <c r="A294" s="11" t="inlineStr">
        <is>
          <t>SO - 0005534</t>
        </is>
      </c>
      <c r="B294" s="11" t="inlineStr">
        <is>
          <t>Online</t>
        </is>
      </c>
      <c r="C294" s="11" t="inlineStr">
        <is>
          <t>WARE-NMK1003</t>
        </is>
      </c>
      <c r="D294" s="6" t="n">
        <v>43800</v>
      </c>
      <c r="E294" s="6" t="n">
        <v>43894</v>
      </c>
      <c r="F294" s="6" t="n">
        <v>43914</v>
      </c>
      <c r="G294" s="6" t="n">
        <v>43919</v>
      </c>
      <c r="H294" s="11" t="inlineStr">
        <is>
          <t>USD</t>
        </is>
      </c>
      <c r="I294" s="11" t="n">
        <v>18</v>
      </c>
      <c r="J294" s="11" t="n">
        <v>28</v>
      </c>
      <c r="K294" s="11" t="n">
        <v>178</v>
      </c>
      <c r="L294" s="11" t="n">
        <v>2</v>
      </c>
      <c r="M294" s="11" t="n">
        <v>2</v>
      </c>
      <c r="N294" s="11" t="n">
        <v>0.2</v>
      </c>
      <c r="O294" s="7" t="n">
        <v>5460.5</v>
      </c>
      <c r="P294" s="7" t="n">
        <v>4259.190000000001</v>
      </c>
      <c r="Q294" s="7">
        <f>text(E294,"ddd")</f>
        <v/>
      </c>
      <c r="R294" s="7">
        <f>G294-F294</f>
        <v/>
      </c>
      <c r="S294" s="7">
        <f>E294-D294</f>
        <v/>
      </c>
      <c r="T294" s="7">
        <f>O294*M294</f>
        <v/>
      </c>
      <c r="U294" s="7">
        <f>T294*N294</f>
        <v/>
      </c>
      <c r="V294" s="7">
        <f>T294-U294-(P294*M294)</f>
        <v/>
      </c>
      <c r="W294" s="7">
        <f>VLOOKUP(L294,'Products Sheet'!$A:$B,2,FALSE)</f>
        <v/>
      </c>
      <c r="X294" s="7" t="n"/>
      <c r="Y294" s="7" t="n"/>
      <c r="Z294" s="7" t="n"/>
      <c r="AA294" s="7" t="n"/>
      <c r="AB294" s="7" t="n"/>
      <c r="AC294" s="7" t="n"/>
    </row>
    <row r="295" ht="9.75" customHeight="1" s="12">
      <c r="A295" s="11" t="inlineStr">
        <is>
          <t>SO - 0005577</t>
        </is>
      </c>
      <c r="B295" s="11" t="inlineStr">
        <is>
          <t>In-Store</t>
        </is>
      </c>
      <c r="C295" s="11" t="inlineStr">
        <is>
          <t>WARE-UHY1004</t>
        </is>
      </c>
      <c r="D295" s="6" t="n">
        <v>43800</v>
      </c>
      <c r="E295" s="6" t="n">
        <v>43899</v>
      </c>
      <c r="F295" s="6" t="n">
        <v>43916</v>
      </c>
      <c r="G295" s="6" t="n">
        <v>43918</v>
      </c>
      <c r="H295" s="11" t="inlineStr">
        <is>
          <t>USD</t>
        </is>
      </c>
      <c r="I295" s="11" t="n">
        <v>8</v>
      </c>
      <c r="J295" s="11" t="n">
        <v>48</v>
      </c>
      <c r="K295" s="11" t="n">
        <v>206</v>
      </c>
      <c r="L295" s="11" t="n">
        <v>2</v>
      </c>
      <c r="M295" s="11" t="n">
        <v>2</v>
      </c>
      <c r="N295" s="11" t="n">
        <v>0.15</v>
      </c>
      <c r="O295" s="7" t="n">
        <v>2351.7</v>
      </c>
      <c r="P295" s="7" t="n">
        <v>1293.435</v>
      </c>
      <c r="Q295" s="7">
        <f>text(E295,"ddd")</f>
        <v/>
      </c>
      <c r="R295" s="7">
        <f>G295-F295</f>
        <v/>
      </c>
      <c r="S295" s="7">
        <f>E295-D295</f>
        <v/>
      </c>
      <c r="T295" s="7">
        <f>O295*M295</f>
        <v/>
      </c>
      <c r="U295" s="7">
        <f>T295*N295</f>
        <v/>
      </c>
      <c r="V295" s="7">
        <f>T295-U295-(P295*M295)</f>
        <v/>
      </c>
      <c r="W295" s="7">
        <f>VLOOKUP(L295,'Products Sheet'!$A:$B,2,FALSE)</f>
        <v/>
      </c>
      <c r="X295" s="7" t="n"/>
      <c r="Y295" s="7" t="n"/>
      <c r="Z295" s="7" t="n"/>
      <c r="AA295" s="7" t="n"/>
      <c r="AB295" s="7" t="n"/>
      <c r="AC295" s="7" t="n"/>
    </row>
    <row r="296" ht="9.75" customHeight="1" s="12">
      <c r="A296" s="11" t="inlineStr">
        <is>
          <t>SO - 0005660</t>
        </is>
      </c>
      <c r="B296" s="11" t="inlineStr">
        <is>
          <t>Wholesale</t>
        </is>
      </c>
      <c r="C296" s="11" t="inlineStr">
        <is>
          <t>WARE-UHY1004</t>
        </is>
      </c>
      <c r="D296" s="6" t="n">
        <v>43800</v>
      </c>
      <c r="E296" s="6" t="n">
        <v>43911</v>
      </c>
      <c r="F296" s="6" t="n">
        <v>43922</v>
      </c>
      <c r="G296" s="6" t="n">
        <v>43932</v>
      </c>
      <c r="H296" s="11" t="inlineStr">
        <is>
          <t>USD</t>
        </is>
      </c>
      <c r="I296" s="11" t="n">
        <v>28</v>
      </c>
      <c r="J296" s="11" t="n">
        <v>11</v>
      </c>
      <c r="K296" s="11" t="n">
        <v>256</v>
      </c>
      <c r="L296" s="11" t="n">
        <v>2</v>
      </c>
      <c r="M296" s="11" t="n">
        <v>3</v>
      </c>
      <c r="N296" s="11" t="n">
        <v>0.1</v>
      </c>
      <c r="O296" s="7" t="n">
        <v>3852.5</v>
      </c>
      <c r="P296" s="7" t="n">
        <v>2080.35</v>
      </c>
      <c r="Q296" s="7">
        <f>text(E296,"ddd")</f>
        <v/>
      </c>
      <c r="R296" s="7">
        <f>G296-F296</f>
        <v/>
      </c>
      <c r="S296" s="7">
        <f>E296-D296</f>
        <v/>
      </c>
      <c r="T296" s="7">
        <f>O296*M296</f>
        <v/>
      </c>
      <c r="U296" s="7">
        <f>T296*N296</f>
        <v/>
      </c>
      <c r="V296" s="7">
        <f>T296-U296-(P296*M296)</f>
        <v/>
      </c>
      <c r="W296" s="7">
        <f>VLOOKUP(L296,'Products Sheet'!$A:$B,2,FALSE)</f>
        <v/>
      </c>
      <c r="X296" s="7" t="n"/>
      <c r="Y296" s="7" t="n"/>
      <c r="Z296" s="7" t="n"/>
      <c r="AA296" s="7" t="n"/>
      <c r="AB296" s="7" t="n"/>
      <c r="AC296" s="7" t="n"/>
    </row>
    <row r="297" ht="9.75" customHeight="1" s="12">
      <c r="A297" s="11" t="inlineStr">
        <is>
          <t>SO - 0005680</t>
        </is>
      </c>
      <c r="B297" s="11" t="inlineStr">
        <is>
          <t>Online</t>
        </is>
      </c>
      <c r="C297" s="11" t="inlineStr">
        <is>
          <t>WARE-MKL1006</t>
        </is>
      </c>
      <c r="D297" s="6" t="n">
        <v>43800</v>
      </c>
      <c r="E297" s="6" t="n">
        <v>43914</v>
      </c>
      <c r="F297" s="6" t="n">
        <v>43939</v>
      </c>
      <c r="G297" s="6" t="n">
        <v>43944</v>
      </c>
      <c r="H297" s="11" t="inlineStr">
        <is>
          <t>USD</t>
        </is>
      </c>
      <c r="I297" s="11" t="n">
        <v>13</v>
      </c>
      <c r="J297" s="11" t="n">
        <v>47</v>
      </c>
      <c r="K297" s="11" t="n">
        <v>335</v>
      </c>
      <c r="L297" s="11" t="n">
        <v>2</v>
      </c>
      <c r="M297" s="11" t="n">
        <v>4</v>
      </c>
      <c r="N297" s="11" t="n">
        <v>0.3</v>
      </c>
      <c r="O297" s="7" t="n">
        <v>1768.8</v>
      </c>
      <c r="P297" s="7" t="n">
        <v>1096.656</v>
      </c>
      <c r="Q297" s="7">
        <f>text(E297,"ddd")</f>
        <v/>
      </c>
      <c r="R297" s="7">
        <f>G297-F297</f>
        <v/>
      </c>
      <c r="S297" s="7">
        <f>E297-D297</f>
        <v/>
      </c>
      <c r="T297" s="7">
        <f>O297*M297</f>
        <v/>
      </c>
      <c r="U297" s="7">
        <f>T297*N297</f>
        <v/>
      </c>
      <c r="V297" s="7">
        <f>T297-U297-(P297*M297)</f>
        <v/>
      </c>
      <c r="W297" s="7">
        <f>VLOOKUP(L297,'Products Sheet'!$A:$B,2,FALSE)</f>
        <v/>
      </c>
      <c r="X297" s="7" t="n"/>
      <c r="Y297" s="7" t="n"/>
      <c r="Z297" s="7" t="n"/>
      <c r="AA297" s="7" t="n"/>
      <c r="AB297" s="7" t="n"/>
      <c r="AC297" s="7" t="n"/>
    </row>
    <row r="298" ht="9.75" customHeight="1" s="12">
      <c r="A298" s="11" t="inlineStr">
        <is>
          <t>SO - 0005791</t>
        </is>
      </c>
      <c r="B298" s="11" t="inlineStr">
        <is>
          <t>In-Store</t>
        </is>
      </c>
      <c r="C298" s="11" t="inlineStr">
        <is>
          <t>WARE-PUJ1005</t>
        </is>
      </c>
      <c r="D298" s="6" t="n">
        <v>43800</v>
      </c>
      <c r="E298" s="6" t="n">
        <v>43926</v>
      </c>
      <c r="F298" s="6" t="n">
        <v>43945</v>
      </c>
      <c r="G298" s="6" t="n">
        <v>43947</v>
      </c>
      <c r="H298" s="11" t="inlineStr">
        <is>
          <t>USD</t>
        </is>
      </c>
      <c r="I298" s="11" t="n">
        <v>6</v>
      </c>
      <c r="J298" s="11" t="n">
        <v>12</v>
      </c>
      <c r="K298" s="11" t="n">
        <v>315</v>
      </c>
      <c r="L298" s="11" t="n">
        <v>2</v>
      </c>
      <c r="M298" s="11" t="n">
        <v>4</v>
      </c>
      <c r="N298" s="11" t="n">
        <v>0.05</v>
      </c>
      <c r="O298" s="7" t="n">
        <v>3162.4</v>
      </c>
      <c r="P298" s="7" t="n">
        <v>1865.816</v>
      </c>
      <c r="Q298" s="7">
        <f>text(E298,"ddd")</f>
        <v/>
      </c>
      <c r="R298" s="7">
        <f>G298-F298</f>
        <v/>
      </c>
      <c r="S298" s="7">
        <f>E298-D298</f>
        <v/>
      </c>
      <c r="T298" s="7">
        <f>O298*M298</f>
        <v/>
      </c>
      <c r="U298" s="7">
        <f>T298*N298</f>
        <v/>
      </c>
      <c r="V298" s="7">
        <f>T298-U298-(P298*M298)</f>
        <v/>
      </c>
      <c r="W298" s="7">
        <f>VLOOKUP(L298,'Products Sheet'!$A:$B,2,FALSE)</f>
        <v/>
      </c>
      <c r="X298" s="7" t="n"/>
      <c r="Y298" s="7" t="n"/>
      <c r="Z298" s="7" t="n"/>
      <c r="AA298" s="7" t="n"/>
      <c r="AB298" s="7" t="n"/>
      <c r="AC298" s="7" t="n"/>
    </row>
    <row r="299" ht="9.75" customHeight="1" s="12">
      <c r="A299" s="11" t="inlineStr">
        <is>
          <t>SO - 0005871</t>
        </is>
      </c>
      <c r="B299" s="11" t="inlineStr">
        <is>
          <t>Distributor</t>
        </is>
      </c>
      <c r="C299" s="11" t="inlineStr">
        <is>
          <t>WARE-NMK1003</t>
        </is>
      </c>
      <c r="D299" s="6" t="n">
        <v>43800</v>
      </c>
      <c r="E299" s="6" t="n">
        <v>43935</v>
      </c>
      <c r="F299" s="6" t="n">
        <v>43952</v>
      </c>
      <c r="G299" s="6" t="n">
        <v>43954</v>
      </c>
      <c r="H299" s="11" t="inlineStr">
        <is>
          <t>USD</t>
        </is>
      </c>
      <c r="I299" s="11" t="n">
        <v>21</v>
      </c>
      <c r="J299" s="11" t="n">
        <v>32</v>
      </c>
      <c r="K299" s="11" t="n">
        <v>172</v>
      </c>
      <c r="L299" s="11" t="n">
        <v>2</v>
      </c>
      <c r="M299" s="11" t="n">
        <v>3</v>
      </c>
      <c r="N299" s="11" t="n">
        <v>0.2</v>
      </c>
      <c r="O299" s="7" t="n">
        <v>991.6</v>
      </c>
      <c r="P299" s="7" t="n">
        <v>743.7</v>
      </c>
      <c r="Q299" s="7">
        <f>text(E299,"ddd")</f>
        <v/>
      </c>
      <c r="R299" s="7">
        <f>G299-F299</f>
        <v/>
      </c>
      <c r="S299" s="7">
        <f>E299-D299</f>
        <v/>
      </c>
      <c r="T299" s="7">
        <f>O299*M299</f>
        <v/>
      </c>
      <c r="U299" s="7">
        <f>T299*N299</f>
        <v/>
      </c>
      <c r="V299" s="7">
        <f>T299-U299-(P299*M299)</f>
        <v/>
      </c>
      <c r="W299" s="7">
        <f>VLOOKUP(L299,'Products Sheet'!$A:$B,2,FALSE)</f>
        <v/>
      </c>
      <c r="X299" s="7" t="n"/>
      <c r="Y299" s="7" t="n"/>
      <c r="Z299" s="7" t="n"/>
      <c r="AA299" s="7" t="n"/>
      <c r="AB299" s="7" t="n"/>
      <c r="AC299" s="7" t="n"/>
    </row>
    <row r="300" ht="9.75" customHeight="1" s="12">
      <c r="A300" s="11" t="inlineStr">
        <is>
          <t>SO - 0005888</t>
        </is>
      </c>
      <c r="B300" s="11" t="inlineStr">
        <is>
          <t>Online</t>
        </is>
      </c>
      <c r="C300" s="11" t="inlineStr">
        <is>
          <t>WARE-XYS1001</t>
        </is>
      </c>
      <c r="D300" s="6" t="n">
        <v>43800</v>
      </c>
      <c r="E300" s="6" t="n">
        <v>43938</v>
      </c>
      <c r="F300" s="6" t="n">
        <v>43966</v>
      </c>
      <c r="G300" s="6" t="n">
        <v>43976</v>
      </c>
      <c r="H300" s="11" t="inlineStr">
        <is>
          <t>USD</t>
        </is>
      </c>
      <c r="I300" s="11" t="n">
        <v>17</v>
      </c>
      <c r="J300" s="11" t="n">
        <v>12</v>
      </c>
      <c r="K300" s="11" t="n">
        <v>8</v>
      </c>
      <c r="L300" s="11" t="n">
        <v>2</v>
      </c>
      <c r="M300" s="11" t="n">
        <v>6</v>
      </c>
      <c r="N300" s="11" t="n">
        <v>0.05</v>
      </c>
      <c r="O300" s="7" t="n">
        <v>3926.2</v>
      </c>
      <c r="P300" s="7" t="n">
        <v>3140.96</v>
      </c>
      <c r="Q300" s="7">
        <f>text(E300,"ddd")</f>
        <v/>
      </c>
      <c r="R300" s="7">
        <f>G300-F300</f>
        <v/>
      </c>
      <c r="S300" s="7">
        <f>E300-D300</f>
        <v/>
      </c>
      <c r="T300" s="7">
        <f>O300*M300</f>
        <v/>
      </c>
      <c r="U300" s="7">
        <f>T300*N300</f>
        <v/>
      </c>
      <c r="V300" s="7">
        <f>T300-U300-(P300*M300)</f>
        <v/>
      </c>
      <c r="W300" s="7">
        <f>VLOOKUP(L300,'Products Sheet'!$A:$B,2,FALSE)</f>
        <v/>
      </c>
      <c r="X300" s="7" t="n"/>
      <c r="Y300" s="7" t="n"/>
      <c r="Z300" s="7" t="n"/>
      <c r="AA300" s="7" t="n"/>
      <c r="AB300" s="7" t="n"/>
      <c r="AC300" s="7" t="n"/>
    </row>
    <row r="301" ht="9.75" customHeight="1" s="12">
      <c r="A301" s="11" t="inlineStr">
        <is>
          <t>SO - 0005975</t>
        </is>
      </c>
      <c r="B301" s="11" t="inlineStr">
        <is>
          <t>Online</t>
        </is>
      </c>
      <c r="C301" s="11" t="inlineStr">
        <is>
          <t>WARE-XYS1001</t>
        </is>
      </c>
      <c r="D301" s="6" t="n">
        <v>43800</v>
      </c>
      <c r="E301" s="6" t="n">
        <v>43948</v>
      </c>
      <c r="F301" s="6" t="n">
        <v>43971</v>
      </c>
      <c r="G301" s="6" t="n">
        <v>43977</v>
      </c>
      <c r="H301" s="11" t="inlineStr">
        <is>
          <t>USD</t>
        </is>
      </c>
      <c r="I301" s="11" t="n">
        <v>17</v>
      </c>
      <c r="J301" s="11" t="n">
        <v>5</v>
      </c>
      <c r="K301" s="11" t="n">
        <v>45</v>
      </c>
      <c r="L301" s="11" t="n">
        <v>2</v>
      </c>
      <c r="M301" s="11" t="n">
        <v>8</v>
      </c>
      <c r="N301" s="11" t="n">
        <v>0.075</v>
      </c>
      <c r="O301" s="7" t="n">
        <v>931.3000000000001</v>
      </c>
      <c r="P301" s="7" t="n">
        <v>754.3530000000001</v>
      </c>
      <c r="Q301" s="7">
        <f>text(E301,"ddd")</f>
        <v/>
      </c>
      <c r="R301" s="7">
        <f>G301-F301</f>
        <v/>
      </c>
      <c r="S301" s="7">
        <f>E301-D301</f>
        <v/>
      </c>
      <c r="T301" s="7">
        <f>O301*M301</f>
        <v/>
      </c>
      <c r="U301" s="7">
        <f>T301*N301</f>
        <v/>
      </c>
      <c r="V301" s="7">
        <f>T301-U301-(P301*M301)</f>
        <v/>
      </c>
      <c r="W301" s="7">
        <f>VLOOKUP(L301,'Products Sheet'!$A:$B,2,FALSE)</f>
        <v/>
      </c>
      <c r="X301" s="7" t="n"/>
      <c r="Y301" s="7" t="n"/>
      <c r="Z301" s="7" t="n"/>
      <c r="AA301" s="7" t="n"/>
      <c r="AB301" s="7" t="n"/>
      <c r="AC301" s="7" t="n"/>
    </row>
    <row r="302" ht="9.75" customHeight="1" s="12">
      <c r="A302" s="11" t="inlineStr">
        <is>
          <t>SO - 0006020</t>
        </is>
      </c>
      <c r="B302" s="11" t="inlineStr">
        <is>
          <t>In-Store</t>
        </is>
      </c>
      <c r="C302" s="11" t="inlineStr">
        <is>
          <t>WARE-NMK1003</t>
        </is>
      </c>
      <c r="D302" s="6" t="n">
        <v>43800</v>
      </c>
      <c r="E302" s="6" t="n">
        <v>43953</v>
      </c>
      <c r="F302" s="6" t="n">
        <v>43975</v>
      </c>
      <c r="G302" s="6" t="n">
        <v>43978</v>
      </c>
      <c r="H302" s="11" t="inlineStr">
        <is>
          <t>USD</t>
        </is>
      </c>
      <c r="I302" s="11" t="n">
        <v>3</v>
      </c>
      <c r="J302" s="11" t="n">
        <v>37</v>
      </c>
      <c r="K302" s="11" t="n">
        <v>121</v>
      </c>
      <c r="L302" s="11" t="n">
        <v>2</v>
      </c>
      <c r="M302" s="11" t="n">
        <v>8</v>
      </c>
      <c r="N302" s="11" t="n">
        <v>0.05</v>
      </c>
      <c r="O302" s="7" t="n">
        <v>5118.8</v>
      </c>
      <c r="P302" s="7" t="n">
        <v>3890.288</v>
      </c>
      <c r="Q302" s="7">
        <f>text(E302,"ddd")</f>
        <v/>
      </c>
      <c r="R302" s="7">
        <f>G302-F302</f>
        <v/>
      </c>
      <c r="S302" s="7">
        <f>E302-D302</f>
        <v/>
      </c>
      <c r="T302" s="7">
        <f>O302*M302</f>
        <v/>
      </c>
      <c r="U302" s="7">
        <f>T302*N302</f>
        <v/>
      </c>
      <c r="V302" s="7">
        <f>T302-U302-(P302*M302)</f>
        <v/>
      </c>
      <c r="W302" s="7">
        <f>VLOOKUP(L302,'Products Sheet'!$A:$B,2,FALSE)</f>
        <v/>
      </c>
      <c r="X302" s="7" t="n"/>
      <c r="Y302" s="7" t="n"/>
      <c r="Z302" s="7" t="n"/>
      <c r="AA302" s="7" t="n"/>
      <c r="AB302" s="7" t="n"/>
      <c r="AC302" s="7" t="n"/>
    </row>
    <row r="303" ht="9.75" customHeight="1" s="12">
      <c r="A303" s="11" t="inlineStr">
        <is>
          <t>SO - 0006055</t>
        </is>
      </c>
      <c r="B303" s="11" t="inlineStr">
        <is>
          <t>Online</t>
        </is>
      </c>
      <c r="C303" s="11" t="inlineStr">
        <is>
          <t>WARE-NBV1002</t>
        </is>
      </c>
      <c r="D303" s="6" t="n">
        <v>43900</v>
      </c>
      <c r="E303" s="6" t="n">
        <v>43958</v>
      </c>
      <c r="F303" s="6" t="n">
        <v>43975</v>
      </c>
      <c r="G303" s="6" t="n">
        <v>43978</v>
      </c>
      <c r="H303" s="11" t="inlineStr">
        <is>
          <t>USD</t>
        </is>
      </c>
      <c r="I303" s="11" t="n">
        <v>18</v>
      </c>
      <c r="J303" s="11" t="n">
        <v>6</v>
      </c>
      <c r="K303" s="11" t="n">
        <v>65</v>
      </c>
      <c r="L303" s="11" t="n">
        <v>2</v>
      </c>
      <c r="M303" s="11" t="n">
        <v>3</v>
      </c>
      <c r="N303" s="11" t="n">
        <v>0.1</v>
      </c>
      <c r="O303" s="7" t="n">
        <v>2968.1</v>
      </c>
      <c r="P303" s="7" t="n">
        <v>1869.903</v>
      </c>
      <c r="Q303" s="7">
        <f>text(E303,"ddd")</f>
        <v/>
      </c>
      <c r="R303" s="7">
        <f>G303-F303</f>
        <v/>
      </c>
      <c r="S303" s="7">
        <f>E303-D303</f>
        <v/>
      </c>
      <c r="T303" s="7">
        <f>O303*M303</f>
        <v/>
      </c>
      <c r="U303" s="7">
        <f>T303*N303</f>
        <v/>
      </c>
      <c r="V303" s="7">
        <f>T303-U303-(P303*M303)</f>
        <v/>
      </c>
      <c r="W303" s="7">
        <f>VLOOKUP(L303,'Products Sheet'!$A:$B,2,FALSE)</f>
        <v/>
      </c>
      <c r="X303" s="7" t="n"/>
      <c r="Y303" s="7" t="n"/>
      <c r="Z303" s="7" t="n"/>
      <c r="AA303" s="7" t="n"/>
      <c r="AB303" s="7" t="n"/>
      <c r="AC303" s="7" t="n"/>
    </row>
    <row r="304" ht="9.75" customHeight="1" s="12">
      <c r="A304" s="11" t="inlineStr">
        <is>
          <t>SO - 0006066</t>
        </is>
      </c>
      <c r="B304" s="11" t="inlineStr">
        <is>
          <t>In-Store</t>
        </is>
      </c>
      <c r="C304" s="11" t="inlineStr">
        <is>
          <t>WARE-UHY1004</t>
        </is>
      </c>
      <c r="D304" s="6" t="n">
        <v>43800</v>
      </c>
      <c r="E304" s="6" t="n">
        <v>43960</v>
      </c>
      <c r="F304" s="6" t="n">
        <v>43980</v>
      </c>
      <c r="G304" s="6" t="n">
        <v>43989</v>
      </c>
      <c r="H304" s="11" t="inlineStr">
        <is>
          <t>USD</t>
        </is>
      </c>
      <c r="I304" s="11" t="n">
        <v>4</v>
      </c>
      <c r="J304" s="11" t="n">
        <v>21</v>
      </c>
      <c r="K304" s="11" t="n">
        <v>226</v>
      </c>
      <c r="L304" s="11" t="n">
        <v>2</v>
      </c>
      <c r="M304" s="11" t="n">
        <v>6</v>
      </c>
      <c r="N304" s="11" t="n">
        <v>0.1</v>
      </c>
      <c r="O304" s="7" t="n">
        <v>817.4</v>
      </c>
      <c r="P304" s="7" t="n">
        <v>580.3539999999999</v>
      </c>
      <c r="Q304" s="7">
        <f>text(E304,"ddd")</f>
        <v/>
      </c>
      <c r="R304" s="7">
        <f>G304-F304</f>
        <v/>
      </c>
      <c r="S304" s="7">
        <f>E304-D304</f>
        <v/>
      </c>
      <c r="T304" s="7">
        <f>O304*M304</f>
        <v/>
      </c>
      <c r="U304" s="7">
        <f>T304*N304</f>
        <v/>
      </c>
      <c r="V304" s="7">
        <f>T304-U304-(P304*M304)</f>
        <v/>
      </c>
      <c r="W304" s="7">
        <f>VLOOKUP(L304,'Products Sheet'!$A:$B,2,FALSE)</f>
        <v/>
      </c>
      <c r="X304" s="7" t="n"/>
      <c r="Y304" s="7" t="n"/>
      <c r="Z304" s="7" t="n"/>
      <c r="AA304" s="7" t="n"/>
      <c r="AB304" s="7" t="n"/>
      <c r="AC304" s="7" t="n"/>
    </row>
    <row r="305" ht="9.75" customHeight="1" s="12">
      <c r="A305" s="11" t="inlineStr">
        <is>
          <t>SO - 0006154</t>
        </is>
      </c>
      <c r="B305" s="11" t="inlineStr">
        <is>
          <t>Online</t>
        </is>
      </c>
      <c r="C305" s="11" t="inlineStr">
        <is>
          <t>WARE-UHY1004</t>
        </is>
      </c>
      <c r="D305" s="6" t="n">
        <v>43900</v>
      </c>
      <c r="E305" s="6" t="n">
        <v>43969</v>
      </c>
      <c r="F305" s="6" t="n">
        <v>43986</v>
      </c>
      <c r="G305" s="6" t="n">
        <v>43993</v>
      </c>
      <c r="H305" s="11" t="inlineStr">
        <is>
          <t>USD</t>
        </is>
      </c>
      <c r="I305" s="11" t="n">
        <v>19</v>
      </c>
      <c r="J305" s="11" t="n">
        <v>37</v>
      </c>
      <c r="K305" s="11" t="n">
        <v>234</v>
      </c>
      <c r="L305" s="11" t="n">
        <v>2</v>
      </c>
      <c r="M305" s="11" t="n">
        <v>5</v>
      </c>
      <c r="N305" s="11" t="n">
        <v>0.05</v>
      </c>
      <c r="O305" s="7" t="n">
        <v>951.4</v>
      </c>
      <c r="P305" s="7" t="n">
        <v>428.13</v>
      </c>
      <c r="Q305" s="7">
        <f>text(E305,"ddd")</f>
        <v/>
      </c>
      <c r="R305" s="7">
        <f>G305-F305</f>
        <v/>
      </c>
      <c r="S305" s="7">
        <f>E305-D305</f>
        <v/>
      </c>
      <c r="T305" s="7">
        <f>O305*M305</f>
        <v/>
      </c>
      <c r="U305" s="7">
        <f>T305*N305</f>
        <v/>
      </c>
      <c r="V305" s="7">
        <f>T305-U305-(P305*M305)</f>
        <v/>
      </c>
      <c r="W305" s="7">
        <f>VLOOKUP(L305,'Products Sheet'!$A:$B,2,FALSE)</f>
        <v/>
      </c>
      <c r="X305" s="7" t="n"/>
      <c r="Y305" s="7" t="n"/>
      <c r="Z305" s="7" t="n"/>
      <c r="AA305" s="7" t="n"/>
      <c r="AB305" s="7" t="n"/>
      <c r="AC305" s="7" t="n"/>
    </row>
    <row r="306" ht="9.75" customHeight="1" s="12">
      <c r="A306" s="11" t="inlineStr">
        <is>
          <t>SO - 0006217</t>
        </is>
      </c>
      <c r="B306" s="11" t="inlineStr">
        <is>
          <t>Distributor</t>
        </is>
      </c>
      <c r="C306" s="11" t="inlineStr">
        <is>
          <t>WARE-NBV1002</t>
        </is>
      </c>
      <c r="D306" s="6" t="n">
        <v>43900</v>
      </c>
      <c r="E306" s="6" t="n">
        <v>43977</v>
      </c>
      <c r="F306" s="6" t="n">
        <v>44003</v>
      </c>
      <c r="G306" s="6" t="n">
        <v>44013</v>
      </c>
      <c r="H306" s="11" t="inlineStr">
        <is>
          <t>USD</t>
        </is>
      </c>
      <c r="I306" s="11" t="n">
        <v>22</v>
      </c>
      <c r="J306" s="11" t="n">
        <v>23</v>
      </c>
      <c r="K306" s="11" t="n">
        <v>60</v>
      </c>
      <c r="L306" s="11" t="n">
        <v>2</v>
      </c>
      <c r="M306" s="11" t="n">
        <v>4</v>
      </c>
      <c r="N306" s="11" t="n">
        <v>0.1</v>
      </c>
      <c r="O306" s="7" t="n">
        <v>3430.4</v>
      </c>
      <c r="P306" s="7" t="n">
        <v>2401.28</v>
      </c>
      <c r="Q306" s="7">
        <f>text(E306,"ddd")</f>
        <v/>
      </c>
      <c r="R306" s="7">
        <f>G306-F306</f>
        <v/>
      </c>
      <c r="S306" s="7">
        <f>E306-D306</f>
        <v/>
      </c>
      <c r="T306" s="7">
        <f>O306*M306</f>
        <v/>
      </c>
      <c r="U306" s="7">
        <f>T306*N306</f>
        <v/>
      </c>
      <c r="V306" s="7">
        <f>T306-U306-(P306*M306)</f>
        <v/>
      </c>
      <c r="W306" s="7">
        <f>VLOOKUP(L306,'Products Sheet'!$A:$B,2,FALSE)</f>
        <v/>
      </c>
      <c r="X306" s="7" t="n"/>
      <c r="Y306" s="7" t="n"/>
      <c r="Z306" s="7" t="n"/>
      <c r="AA306" s="7" t="n"/>
      <c r="AB306" s="7" t="n"/>
      <c r="AC306" s="7" t="n"/>
    </row>
    <row r="307" ht="9.75" customHeight="1" s="12">
      <c r="A307" s="11" t="inlineStr">
        <is>
          <t>SO - 0006290</t>
        </is>
      </c>
      <c r="B307" s="11" t="inlineStr">
        <is>
          <t>Distributor</t>
        </is>
      </c>
      <c r="C307" s="11" t="inlineStr">
        <is>
          <t>WARE-MKL1006</t>
        </is>
      </c>
      <c r="D307" s="6" t="n">
        <v>43900</v>
      </c>
      <c r="E307" s="6" t="n">
        <v>43984</v>
      </c>
      <c r="F307" s="6" t="n">
        <v>43999</v>
      </c>
      <c r="G307" s="6" t="n">
        <v>44008</v>
      </c>
      <c r="H307" s="11" t="inlineStr">
        <is>
          <t>USD</t>
        </is>
      </c>
      <c r="I307" s="11" t="n">
        <v>23</v>
      </c>
      <c r="J307" s="11" t="n">
        <v>24</v>
      </c>
      <c r="K307" s="11" t="n">
        <v>356</v>
      </c>
      <c r="L307" s="11" t="n">
        <v>2</v>
      </c>
      <c r="M307" s="11" t="n">
        <v>1</v>
      </c>
      <c r="N307" s="11" t="n">
        <v>0.1</v>
      </c>
      <c r="O307" s="7" t="n">
        <v>804</v>
      </c>
      <c r="P307" s="7" t="n">
        <v>385.92</v>
      </c>
      <c r="Q307" s="7">
        <f>text(E307,"ddd")</f>
        <v/>
      </c>
      <c r="R307" s="7">
        <f>G307-F307</f>
        <v/>
      </c>
      <c r="S307" s="7">
        <f>E307-D307</f>
        <v/>
      </c>
      <c r="T307" s="7">
        <f>O307*M307</f>
        <v/>
      </c>
      <c r="U307" s="7">
        <f>T307*N307</f>
        <v/>
      </c>
      <c r="V307" s="7">
        <f>T307-U307-(P307*M307)</f>
        <v/>
      </c>
      <c r="W307" s="7">
        <f>VLOOKUP(L307,'Products Sheet'!$A:$B,2,FALSE)</f>
        <v/>
      </c>
      <c r="X307" s="7" t="n"/>
      <c r="Y307" s="7" t="n"/>
      <c r="Z307" s="7" t="n"/>
      <c r="AA307" s="7" t="n"/>
      <c r="AB307" s="7" t="n"/>
      <c r="AC307" s="7" t="n"/>
    </row>
    <row r="308" ht="9.75" customHeight="1" s="12">
      <c r="A308" s="11" t="inlineStr">
        <is>
          <t>SO - 0006326</t>
        </is>
      </c>
      <c r="B308" s="11" t="inlineStr">
        <is>
          <t>Online</t>
        </is>
      </c>
      <c r="C308" s="11" t="inlineStr">
        <is>
          <t>WARE-XYS1001</t>
        </is>
      </c>
      <c r="D308" s="6" t="n">
        <v>43900</v>
      </c>
      <c r="E308" s="6" t="n">
        <v>43988</v>
      </c>
      <c r="F308" s="6" t="n">
        <v>43997</v>
      </c>
      <c r="G308" s="6" t="n">
        <v>44000</v>
      </c>
      <c r="H308" s="11" t="inlineStr">
        <is>
          <t>USD</t>
        </is>
      </c>
      <c r="I308" s="11" t="n">
        <v>16</v>
      </c>
      <c r="J308" s="11" t="n">
        <v>42</v>
      </c>
      <c r="K308" s="11" t="n">
        <v>28</v>
      </c>
      <c r="L308" s="11" t="n">
        <v>2</v>
      </c>
      <c r="M308" s="11" t="n">
        <v>7</v>
      </c>
      <c r="N308" s="11" t="n">
        <v>0.2</v>
      </c>
      <c r="O308" s="7" t="n">
        <v>2800.6</v>
      </c>
      <c r="P308" s="7" t="n">
        <v>1316.282</v>
      </c>
      <c r="Q308" s="7">
        <f>text(E308,"ddd")</f>
        <v/>
      </c>
      <c r="R308" s="7">
        <f>G308-F308</f>
        <v/>
      </c>
      <c r="S308" s="7">
        <f>E308-D308</f>
        <v/>
      </c>
      <c r="T308" s="7">
        <f>O308*M308</f>
        <v/>
      </c>
      <c r="U308" s="7">
        <f>T308*N308</f>
        <v/>
      </c>
      <c r="V308" s="7">
        <f>T308-U308-(P308*M308)</f>
        <v/>
      </c>
      <c r="W308" s="7">
        <f>VLOOKUP(L308,'Products Sheet'!$A:$B,2,FALSE)</f>
        <v/>
      </c>
      <c r="X308" s="7" t="n"/>
      <c r="Y308" s="7" t="n"/>
      <c r="Z308" s="7" t="n"/>
      <c r="AA308" s="7" t="n"/>
      <c r="AB308" s="7" t="n"/>
      <c r="AC308" s="7" t="n"/>
    </row>
    <row r="309" ht="9.75" customHeight="1" s="12">
      <c r="A309" s="11" t="inlineStr">
        <is>
          <t>SO - 0006355</t>
        </is>
      </c>
      <c r="B309" s="11" t="inlineStr">
        <is>
          <t>Distributor</t>
        </is>
      </c>
      <c r="C309" s="11" t="inlineStr">
        <is>
          <t>WARE-XYS1001</t>
        </is>
      </c>
      <c r="D309" s="6" t="n">
        <v>43900</v>
      </c>
      <c r="E309" s="6" t="n">
        <v>43992</v>
      </c>
      <c r="F309" s="6" t="n">
        <v>44003</v>
      </c>
      <c r="G309" s="6" t="n">
        <v>44008</v>
      </c>
      <c r="H309" s="11" t="inlineStr">
        <is>
          <t>USD</t>
        </is>
      </c>
      <c r="I309" s="11" t="n">
        <v>24</v>
      </c>
      <c r="J309" s="11" t="n">
        <v>27</v>
      </c>
      <c r="K309" s="11" t="n">
        <v>45</v>
      </c>
      <c r="L309" s="11" t="n">
        <v>2</v>
      </c>
      <c r="M309" s="11" t="n">
        <v>3</v>
      </c>
      <c r="N309" s="11" t="n">
        <v>0.075</v>
      </c>
      <c r="O309" s="7" t="n">
        <v>1118.9</v>
      </c>
      <c r="P309" s="7" t="n">
        <v>525.883</v>
      </c>
      <c r="Q309" s="7">
        <f>text(E309,"ddd")</f>
        <v/>
      </c>
      <c r="R309" s="7">
        <f>G309-F309</f>
        <v/>
      </c>
      <c r="S309" s="7">
        <f>E309-D309</f>
        <v/>
      </c>
      <c r="T309" s="7">
        <f>O309*M309</f>
        <v/>
      </c>
      <c r="U309" s="7">
        <f>T309*N309</f>
        <v/>
      </c>
      <c r="V309" s="7">
        <f>T309-U309-(P309*M309)</f>
        <v/>
      </c>
      <c r="W309" s="7">
        <f>VLOOKUP(L309,'Products Sheet'!$A:$B,2,FALSE)</f>
        <v/>
      </c>
      <c r="X309" s="7" t="n"/>
      <c r="Y309" s="7" t="n"/>
      <c r="Z309" s="7" t="n"/>
      <c r="AA309" s="7" t="n"/>
      <c r="AB309" s="7" t="n"/>
      <c r="AC309" s="7" t="n"/>
    </row>
    <row r="310" ht="9.75" customHeight="1" s="12">
      <c r="A310" s="11" t="inlineStr">
        <is>
          <t>SO - 0006406</t>
        </is>
      </c>
      <c r="B310" s="11" t="inlineStr">
        <is>
          <t>In-Store</t>
        </is>
      </c>
      <c r="C310" s="11" t="inlineStr">
        <is>
          <t>WARE-MKL1006</t>
        </is>
      </c>
      <c r="D310" s="6" t="n">
        <v>43900</v>
      </c>
      <c r="E310" s="6" t="n">
        <v>43999</v>
      </c>
      <c r="F310" s="6" t="n">
        <v>44025</v>
      </c>
      <c r="G310" s="6" t="n">
        <v>44026</v>
      </c>
      <c r="H310" s="11" t="inlineStr">
        <is>
          <t>USD</t>
        </is>
      </c>
      <c r="I310" s="11" t="n">
        <v>9</v>
      </c>
      <c r="J310" s="11" t="n">
        <v>37</v>
      </c>
      <c r="K310" s="11" t="n">
        <v>350</v>
      </c>
      <c r="L310" s="11" t="n">
        <v>2</v>
      </c>
      <c r="M310" s="11" t="n">
        <v>1</v>
      </c>
      <c r="N310" s="11" t="n">
        <v>0.075</v>
      </c>
      <c r="O310" s="7" t="n">
        <v>3973.1</v>
      </c>
      <c r="P310" s="7" t="n">
        <v>2622.246</v>
      </c>
      <c r="Q310" s="7">
        <f>text(E310,"ddd")</f>
        <v/>
      </c>
      <c r="R310" s="7">
        <f>G310-F310</f>
        <v/>
      </c>
      <c r="S310" s="7">
        <f>E310-D310</f>
        <v/>
      </c>
      <c r="T310" s="7">
        <f>O310*M310</f>
        <v/>
      </c>
      <c r="U310" s="7">
        <f>T310*N310</f>
        <v/>
      </c>
      <c r="V310" s="7">
        <f>T310-U310-(P310*M310)</f>
        <v/>
      </c>
      <c r="W310" s="7">
        <f>VLOOKUP(L310,'Products Sheet'!$A:$B,2,FALSE)</f>
        <v/>
      </c>
      <c r="X310" s="7" t="n"/>
      <c r="Y310" s="7" t="n"/>
      <c r="Z310" s="7" t="n"/>
      <c r="AA310" s="7" t="n"/>
      <c r="AB310" s="7" t="n"/>
      <c r="AC310" s="7" t="n"/>
    </row>
    <row r="311" ht="9.75" customHeight="1" s="12">
      <c r="A311" s="11" t="inlineStr">
        <is>
          <t>SO - 0006408</t>
        </is>
      </c>
      <c r="B311" s="11" t="inlineStr">
        <is>
          <t>Distributor</t>
        </is>
      </c>
      <c r="C311" s="11" t="inlineStr">
        <is>
          <t>WARE-XYS1001</t>
        </is>
      </c>
      <c r="D311" s="6" t="n">
        <v>43900</v>
      </c>
      <c r="E311" s="6" t="n">
        <v>43999</v>
      </c>
      <c r="F311" s="6" t="n">
        <v>44011</v>
      </c>
      <c r="G311" s="6" t="n">
        <v>44012</v>
      </c>
      <c r="H311" s="11" t="inlineStr">
        <is>
          <t>USD</t>
        </is>
      </c>
      <c r="I311" s="11" t="n">
        <v>21</v>
      </c>
      <c r="J311" s="11" t="n">
        <v>25</v>
      </c>
      <c r="K311" s="11" t="n">
        <v>45</v>
      </c>
      <c r="L311" s="11" t="n">
        <v>2</v>
      </c>
      <c r="M311" s="11" t="n">
        <v>3</v>
      </c>
      <c r="N311" s="11" t="n">
        <v>0.05</v>
      </c>
      <c r="O311" s="7" t="n">
        <v>2532.6</v>
      </c>
      <c r="P311" s="7" t="n">
        <v>2000.754</v>
      </c>
      <c r="Q311" s="7">
        <f>text(E311,"ddd")</f>
        <v/>
      </c>
      <c r="R311" s="7">
        <f>G311-F311</f>
        <v/>
      </c>
      <c r="S311" s="7">
        <f>E311-D311</f>
        <v/>
      </c>
      <c r="T311" s="7">
        <f>O311*M311</f>
        <v/>
      </c>
      <c r="U311" s="7">
        <f>T311*N311</f>
        <v/>
      </c>
      <c r="V311" s="7">
        <f>T311-U311-(P311*M311)</f>
        <v/>
      </c>
      <c r="W311" s="7">
        <f>VLOOKUP(L311,'Products Sheet'!$A:$B,2,FALSE)</f>
        <v/>
      </c>
      <c r="X311" s="7" t="n"/>
      <c r="Y311" s="7" t="n"/>
      <c r="Z311" s="7" t="n"/>
      <c r="AA311" s="7" t="n"/>
      <c r="AB311" s="7" t="n"/>
      <c r="AC311" s="7" t="n"/>
    </row>
    <row r="312" ht="9.75" customHeight="1" s="12">
      <c r="A312" s="11" t="inlineStr">
        <is>
          <t>SO - 0006490</t>
        </is>
      </c>
      <c r="B312" s="11" t="inlineStr">
        <is>
          <t>In-Store</t>
        </is>
      </c>
      <c r="C312" s="11" t="inlineStr">
        <is>
          <t>WARE-PUJ1005</t>
        </is>
      </c>
      <c r="D312" s="6" t="n">
        <v>43900</v>
      </c>
      <c r="E312" s="6" t="n">
        <v>44009</v>
      </c>
      <c r="F312" s="6" t="n">
        <v>44034</v>
      </c>
      <c r="G312" s="6" t="n">
        <v>44043</v>
      </c>
      <c r="H312" s="11" t="inlineStr">
        <is>
          <t>USD</t>
        </is>
      </c>
      <c r="I312" s="11" t="n">
        <v>11</v>
      </c>
      <c r="J312" s="11" t="n">
        <v>7</v>
      </c>
      <c r="K312" s="11" t="n">
        <v>271</v>
      </c>
      <c r="L312" s="11" t="n">
        <v>2</v>
      </c>
      <c r="M312" s="11" t="n">
        <v>5</v>
      </c>
      <c r="N312" s="11" t="n">
        <v>0.05</v>
      </c>
      <c r="O312" s="7" t="n">
        <v>2365.1</v>
      </c>
      <c r="P312" s="7" t="n">
        <v>1821.127</v>
      </c>
      <c r="Q312" s="7">
        <f>text(E312,"ddd")</f>
        <v/>
      </c>
      <c r="R312" s="7">
        <f>G312-F312</f>
        <v/>
      </c>
      <c r="S312" s="7">
        <f>E312-D312</f>
        <v/>
      </c>
      <c r="T312" s="7">
        <f>O312*M312</f>
        <v/>
      </c>
      <c r="U312" s="7">
        <f>T312*N312</f>
        <v/>
      </c>
      <c r="V312" s="7">
        <f>T312-U312-(P312*M312)</f>
        <v/>
      </c>
      <c r="W312" s="7">
        <f>VLOOKUP(L312,'Products Sheet'!$A:$B,2,FALSE)</f>
        <v/>
      </c>
      <c r="X312" s="7" t="n"/>
      <c r="Y312" s="7" t="n"/>
      <c r="Z312" s="7" t="n"/>
      <c r="AA312" s="7" t="n"/>
      <c r="AB312" s="7" t="n"/>
      <c r="AC312" s="7" t="n"/>
    </row>
    <row r="313" ht="9.75" customHeight="1" s="12">
      <c r="A313" s="11" t="inlineStr">
        <is>
          <t>SO - 0006521</t>
        </is>
      </c>
      <c r="B313" s="11" t="inlineStr">
        <is>
          <t>Wholesale</t>
        </is>
      </c>
      <c r="C313" s="11" t="inlineStr">
        <is>
          <t>WARE-XYS1001</t>
        </is>
      </c>
      <c r="D313" s="6" t="n">
        <v>43900</v>
      </c>
      <c r="E313" s="6" t="n">
        <v>44013</v>
      </c>
      <c r="F313" s="6" t="n">
        <v>44032</v>
      </c>
      <c r="G313" s="6" t="n">
        <v>44036</v>
      </c>
      <c r="H313" s="11" t="inlineStr">
        <is>
          <t>USD</t>
        </is>
      </c>
      <c r="I313" s="11" t="n">
        <v>26</v>
      </c>
      <c r="J313" s="11" t="n">
        <v>45</v>
      </c>
      <c r="K313" s="11" t="n">
        <v>27</v>
      </c>
      <c r="L313" s="11" t="n">
        <v>2</v>
      </c>
      <c r="M313" s="11" t="n">
        <v>2</v>
      </c>
      <c r="N313" s="11" t="n">
        <v>0.05</v>
      </c>
      <c r="O313" s="7" t="n">
        <v>1072</v>
      </c>
      <c r="P313" s="7" t="n">
        <v>536</v>
      </c>
      <c r="Q313" s="7">
        <f>text(E313,"ddd")</f>
        <v/>
      </c>
      <c r="R313" s="7">
        <f>G313-F313</f>
        <v/>
      </c>
      <c r="S313" s="7">
        <f>E313-D313</f>
        <v/>
      </c>
      <c r="T313" s="7">
        <f>O313*M313</f>
        <v/>
      </c>
      <c r="U313" s="7">
        <f>T313*N313</f>
        <v/>
      </c>
      <c r="V313" s="7">
        <f>T313-U313-(P313*M313)</f>
        <v/>
      </c>
      <c r="W313" s="7">
        <f>VLOOKUP(L313,'Products Sheet'!$A:$B,2,FALSE)</f>
        <v/>
      </c>
      <c r="X313" s="7" t="n"/>
      <c r="Y313" s="7" t="n"/>
      <c r="Z313" s="7" t="n"/>
      <c r="AA313" s="7" t="n"/>
      <c r="AB313" s="7" t="n"/>
      <c r="AC313" s="7" t="n"/>
    </row>
    <row r="314" ht="9.75" customHeight="1" s="12">
      <c r="A314" s="11" t="inlineStr">
        <is>
          <t>SO - 0006566</t>
        </is>
      </c>
      <c r="B314" s="11" t="inlineStr">
        <is>
          <t>In-Store</t>
        </is>
      </c>
      <c r="C314" s="11" t="inlineStr">
        <is>
          <t>WARE-XYS1001</t>
        </is>
      </c>
      <c r="D314" s="6" t="n">
        <v>43900</v>
      </c>
      <c r="E314" s="6" t="n">
        <v>44018</v>
      </c>
      <c r="F314" s="6" t="n">
        <v>44031</v>
      </c>
      <c r="G314" s="6" t="n">
        <v>44039</v>
      </c>
      <c r="H314" s="11" t="inlineStr">
        <is>
          <t>USD</t>
        </is>
      </c>
      <c r="I314" s="11" t="n">
        <v>5</v>
      </c>
      <c r="J314" s="11" t="n">
        <v>9</v>
      </c>
      <c r="K314" s="11" t="n">
        <v>40</v>
      </c>
      <c r="L314" s="11" t="n">
        <v>2</v>
      </c>
      <c r="M314" s="11" t="n">
        <v>3</v>
      </c>
      <c r="N314" s="11" t="n">
        <v>0.2</v>
      </c>
      <c r="O314" s="7" t="n">
        <v>194.3</v>
      </c>
      <c r="P314" s="7" t="n">
        <v>102.979</v>
      </c>
      <c r="Q314" s="7">
        <f>text(E314,"ddd")</f>
        <v/>
      </c>
      <c r="R314" s="7">
        <f>G314-F314</f>
        <v/>
      </c>
      <c r="S314" s="7">
        <f>E314-D314</f>
        <v/>
      </c>
      <c r="T314" s="7">
        <f>O314*M314</f>
        <v/>
      </c>
      <c r="U314" s="7">
        <f>T314*N314</f>
        <v/>
      </c>
      <c r="V314" s="7">
        <f>T314-U314-(P314*M314)</f>
        <v/>
      </c>
      <c r="W314" s="7">
        <f>VLOOKUP(L314,'Products Sheet'!$A:$B,2,FALSE)</f>
        <v/>
      </c>
      <c r="X314" s="7" t="n"/>
      <c r="Y314" s="7" t="n"/>
      <c r="Z314" s="7" t="n"/>
      <c r="AA314" s="7" t="n"/>
      <c r="AB314" s="7" t="n"/>
      <c r="AC314" s="7" t="n"/>
    </row>
    <row r="315" ht="9.75" customHeight="1" s="12">
      <c r="A315" s="11" t="inlineStr">
        <is>
          <t>SO - 0006594</t>
        </is>
      </c>
      <c r="B315" s="11" t="inlineStr">
        <is>
          <t>Distributor</t>
        </is>
      </c>
      <c r="C315" s="11" t="inlineStr">
        <is>
          <t>WARE-NMK1003</t>
        </is>
      </c>
      <c r="D315" s="6" t="n">
        <v>43900</v>
      </c>
      <c r="E315" s="6" t="n">
        <v>44021</v>
      </c>
      <c r="F315" s="6" t="n">
        <v>44039</v>
      </c>
      <c r="G315" s="6" t="n">
        <v>44043</v>
      </c>
      <c r="H315" s="11" t="inlineStr">
        <is>
          <t>USD</t>
        </is>
      </c>
      <c r="I315" s="11" t="n">
        <v>22</v>
      </c>
      <c r="J315" s="11" t="n">
        <v>1</v>
      </c>
      <c r="K315" s="11" t="n">
        <v>105</v>
      </c>
      <c r="L315" s="11" t="n">
        <v>2</v>
      </c>
      <c r="M315" s="11" t="n">
        <v>6</v>
      </c>
      <c r="N315" s="11" t="n">
        <v>0.1</v>
      </c>
      <c r="O315" s="7" t="n">
        <v>3845.8</v>
      </c>
      <c r="P315" s="7" t="n">
        <v>2076.732</v>
      </c>
      <c r="Q315" s="7">
        <f>text(E315,"ddd")</f>
        <v/>
      </c>
      <c r="R315" s="7">
        <f>G315-F315</f>
        <v/>
      </c>
      <c r="S315" s="7">
        <f>E315-D315</f>
        <v/>
      </c>
      <c r="T315" s="7">
        <f>O315*M315</f>
        <v/>
      </c>
      <c r="U315" s="7">
        <f>T315*N315</f>
        <v/>
      </c>
      <c r="V315" s="7">
        <f>T315-U315-(P315*M315)</f>
        <v/>
      </c>
      <c r="W315" s="7">
        <f>VLOOKUP(L315,'Products Sheet'!$A:$B,2,FALSE)</f>
        <v/>
      </c>
      <c r="X315" s="7" t="n"/>
      <c r="Y315" s="7" t="n"/>
      <c r="Z315" s="7" t="n"/>
      <c r="AA315" s="7" t="n"/>
      <c r="AB315" s="7" t="n"/>
      <c r="AC315" s="7" t="n"/>
    </row>
    <row r="316" ht="9.75" customHeight="1" s="12">
      <c r="A316" s="11" t="inlineStr">
        <is>
          <t>SO - 0006710</t>
        </is>
      </c>
      <c r="B316" s="11" t="inlineStr">
        <is>
          <t>In-Store</t>
        </is>
      </c>
      <c r="C316" s="11" t="inlineStr">
        <is>
          <t>WARE-MKL1006</t>
        </is>
      </c>
      <c r="D316" s="6" t="n">
        <v>43900</v>
      </c>
      <c r="E316" s="6" t="n">
        <v>44033</v>
      </c>
      <c r="F316" s="6" t="n">
        <v>44047</v>
      </c>
      <c r="G316" s="6" t="n">
        <v>44051</v>
      </c>
      <c r="H316" s="11" t="inlineStr">
        <is>
          <t>USD</t>
        </is>
      </c>
      <c r="I316" s="11" t="n">
        <v>6</v>
      </c>
      <c r="J316" s="11" t="n">
        <v>3</v>
      </c>
      <c r="K316" s="11" t="n">
        <v>362</v>
      </c>
      <c r="L316" s="11" t="n">
        <v>2</v>
      </c>
      <c r="M316" s="11" t="n">
        <v>5</v>
      </c>
      <c r="N316" s="11" t="n">
        <v>0.05</v>
      </c>
      <c r="O316" s="7" t="n">
        <v>2405.3</v>
      </c>
      <c r="P316" s="7" t="n">
        <v>986.173</v>
      </c>
      <c r="Q316" s="7">
        <f>text(E316,"ddd")</f>
        <v/>
      </c>
      <c r="R316" s="7">
        <f>G316-F316</f>
        <v/>
      </c>
      <c r="S316" s="7">
        <f>E316-D316</f>
        <v/>
      </c>
      <c r="T316" s="7">
        <f>O316*M316</f>
        <v/>
      </c>
      <c r="U316" s="7">
        <f>T316*N316</f>
        <v/>
      </c>
      <c r="V316" s="7">
        <f>T316-U316-(P316*M316)</f>
        <v/>
      </c>
      <c r="W316" s="7">
        <f>VLOOKUP(L316,'Products Sheet'!$A:$B,2,FALSE)</f>
        <v/>
      </c>
      <c r="X316" s="7" t="n"/>
      <c r="Y316" s="7" t="n"/>
      <c r="Z316" s="7" t="n"/>
      <c r="AA316" s="7" t="n"/>
      <c r="AB316" s="7" t="n"/>
      <c r="AC316" s="7" t="n"/>
    </row>
    <row r="317" ht="9.75" customHeight="1" s="12">
      <c r="A317" s="11" t="inlineStr">
        <is>
          <t>SO - 0006735</t>
        </is>
      </c>
      <c r="B317" s="11" t="inlineStr">
        <is>
          <t>Distributor</t>
        </is>
      </c>
      <c r="C317" s="11" t="inlineStr">
        <is>
          <t>WARE-UHY1004</t>
        </is>
      </c>
      <c r="D317" s="6" t="n">
        <v>43900</v>
      </c>
      <c r="E317" s="6" t="n">
        <v>44036</v>
      </c>
      <c r="F317" s="6" t="n">
        <v>44059</v>
      </c>
      <c r="G317" s="6" t="n">
        <v>44069</v>
      </c>
      <c r="H317" s="11" t="inlineStr">
        <is>
          <t>USD</t>
        </is>
      </c>
      <c r="I317" s="11" t="n">
        <v>23</v>
      </c>
      <c r="J317" s="11" t="n">
        <v>29</v>
      </c>
      <c r="K317" s="11" t="n">
        <v>236</v>
      </c>
      <c r="L317" s="11" t="n">
        <v>2</v>
      </c>
      <c r="M317" s="11" t="n">
        <v>7</v>
      </c>
      <c r="N317" s="11" t="n">
        <v>0.05</v>
      </c>
      <c r="O317" s="7" t="n">
        <v>180.9</v>
      </c>
      <c r="P317" s="7" t="n">
        <v>106.731</v>
      </c>
      <c r="Q317" s="7">
        <f>text(E317,"ddd")</f>
        <v/>
      </c>
      <c r="R317" s="7">
        <f>G317-F317</f>
        <v/>
      </c>
      <c r="S317" s="7">
        <f>E317-D317</f>
        <v/>
      </c>
      <c r="T317" s="7">
        <f>O317*M317</f>
        <v/>
      </c>
      <c r="U317" s="7">
        <f>T317*N317</f>
        <v/>
      </c>
      <c r="V317" s="7">
        <f>T317-U317-(P317*M317)</f>
        <v/>
      </c>
      <c r="W317" s="7">
        <f>VLOOKUP(L317,'Products Sheet'!$A:$B,2,FALSE)</f>
        <v/>
      </c>
      <c r="X317" s="7" t="n"/>
      <c r="Y317" s="7" t="n"/>
      <c r="Z317" s="7" t="n"/>
      <c r="AA317" s="7" t="n"/>
      <c r="AB317" s="7" t="n"/>
      <c r="AC317" s="7" t="n"/>
    </row>
    <row r="318" ht="9.75" customHeight="1" s="12">
      <c r="A318" s="11" t="inlineStr">
        <is>
          <t>SO - 0006750</t>
        </is>
      </c>
      <c r="B318" s="11" t="inlineStr">
        <is>
          <t>Online</t>
        </is>
      </c>
      <c r="C318" s="11" t="inlineStr">
        <is>
          <t>WARE-PUJ1005</t>
        </is>
      </c>
      <c r="D318" s="6" t="n">
        <v>43900</v>
      </c>
      <c r="E318" s="6" t="n">
        <v>44037</v>
      </c>
      <c r="F318" s="6" t="n">
        <v>44042</v>
      </c>
      <c r="G318" s="6" t="n">
        <v>44047</v>
      </c>
      <c r="H318" s="11" t="inlineStr">
        <is>
          <t>USD</t>
        </is>
      </c>
      <c r="I318" s="11" t="n">
        <v>19</v>
      </c>
      <c r="J318" s="11" t="n">
        <v>37</v>
      </c>
      <c r="K318" s="11" t="n">
        <v>263</v>
      </c>
      <c r="L318" s="11" t="n">
        <v>2</v>
      </c>
      <c r="M318" s="11" t="n">
        <v>5</v>
      </c>
      <c r="N318" s="11" t="n">
        <v>0.3</v>
      </c>
      <c r="O318" s="7" t="n">
        <v>1775.5</v>
      </c>
      <c r="P318" s="7" t="n">
        <v>1083.055</v>
      </c>
      <c r="Q318" s="7">
        <f>text(E318,"ddd")</f>
        <v/>
      </c>
      <c r="R318" s="7">
        <f>G318-F318</f>
        <v/>
      </c>
      <c r="S318" s="7">
        <f>E318-D318</f>
        <v/>
      </c>
      <c r="T318" s="7">
        <f>O318*M318</f>
        <v/>
      </c>
      <c r="U318" s="7">
        <f>T318*N318</f>
        <v/>
      </c>
      <c r="V318" s="7">
        <f>T318-U318-(P318*M318)</f>
        <v/>
      </c>
      <c r="W318" s="7">
        <f>VLOOKUP(L318,'Products Sheet'!$A:$B,2,FALSE)</f>
        <v/>
      </c>
      <c r="X318" s="7" t="n"/>
      <c r="Y318" s="7" t="n"/>
      <c r="Z318" s="7" t="n"/>
      <c r="AA318" s="7" t="n"/>
      <c r="AB318" s="7" t="n"/>
      <c r="AC318" s="7" t="n"/>
    </row>
    <row r="319" ht="9.75" customHeight="1" s="12">
      <c r="A319" s="11" t="inlineStr">
        <is>
          <t>SO - 0006889</t>
        </is>
      </c>
      <c r="B319" s="11" t="inlineStr">
        <is>
          <t>In-Store</t>
        </is>
      </c>
      <c r="C319" s="11" t="inlineStr">
        <is>
          <t>WARE-NMK1003</t>
        </is>
      </c>
      <c r="D319" s="6" t="n">
        <v>44000</v>
      </c>
      <c r="E319" s="6" t="n">
        <v>44055</v>
      </c>
      <c r="F319" s="6" t="n">
        <v>44081</v>
      </c>
      <c r="G319" s="6" t="n">
        <v>44090</v>
      </c>
      <c r="H319" s="11" t="inlineStr">
        <is>
          <t>USD</t>
        </is>
      </c>
      <c r="I319" s="11" t="n">
        <v>1</v>
      </c>
      <c r="J319" s="11" t="n">
        <v>9</v>
      </c>
      <c r="K319" s="11" t="n">
        <v>186</v>
      </c>
      <c r="L319" s="11" t="n">
        <v>2</v>
      </c>
      <c r="M319" s="11" t="n">
        <v>6</v>
      </c>
      <c r="N319" s="11" t="n">
        <v>0.15</v>
      </c>
      <c r="O319" s="7" t="n">
        <v>2505.8</v>
      </c>
      <c r="P319" s="7" t="n">
        <v>1077.494</v>
      </c>
      <c r="Q319" s="7">
        <f>text(E319,"ddd")</f>
        <v/>
      </c>
      <c r="R319" s="7">
        <f>G319-F319</f>
        <v/>
      </c>
      <c r="S319" s="7">
        <f>E319-D319</f>
        <v/>
      </c>
      <c r="T319" s="7">
        <f>O319*M319</f>
        <v/>
      </c>
      <c r="U319" s="7">
        <f>T319*N319</f>
        <v/>
      </c>
      <c r="V319" s="7">
        <f>T319-U319-(P319*M319)</f>
        <v/>
      </c>
      <c r="W319" s="7">
        <f>VLOOKUP(L319,'Products Sheet'!$A:$B,2,FALSE)</f>
        <v/>
      </c>
      <c r="X319" s="7" t="n"/>
      <c r="Y319" s="7" t="n"/>
      <c r="Z319" s="7" t="n"/>
      <c r="AA319" s="7" t="n"/>
      <c r="AB319" s="7" t="n"/>
      <c r="AC319" s="7" t="n"/>
    </row>
    <row r="320" ht="9.75" customHeight="1" s="12">
      <c r="A320" s="11" t="inlineStr">
        <is>
          <t>SO - 0006918</t>
        </is>
      </c>
      <c r="B320" s="11" t="inlineStr">
        <is>
          <t>Online</t>
        </is>
      </c>
      <c r="C320" s="11" t="inlineStr">
        <is>
          <t>WARE-MKL1006</t>
        </is>
      </c>
      <c r="D320" s="6" t="n">
        <v>43900</v>
      </c>
      <c r="E320" s="6" t="n">
        <v>44058</v>
      </c>
      <c r="F320" s="6" t="n">
        <v>44076</v>
      </c>
      <c r="G320" s="6" t="n">
        <v>44080</v>
      </c>
      <c r="H320" s="11" t="inlineStr">
        <is>
          <t>USD</t>
        </is>
      </c>
      <c r="I320" s="11" t="n">
        <v>12</v>
      </c>
      <c r="J320" s="11" t="n">
        <v>10</v>
      </c>
      <c r="K320" s="11" t="n">
        <v>351</v>
      </c>
      <c r="L320" s="11" t="n">
        <v>2</v>
      </c>
      <c r="M320" s="11" t="n">
        <v>7</v>
      </c>
      <c r="N320" s="11" t="n">
        <v>0.05</v>
      </c>
      <c r="O320" s="7" t="n">
        <v>1681.7</v>
      </c>
      <c r="P320" s="7" t="n">
        <v>924.9350000000001</v>
      </c>
      <c r="Q320" s="7">
        <f>text(E320,"ddd")</f>
        <v/>
      </c>
      <c r="R320" s="7">
        <f>G320-F320</f>
        <v/>
      </c>
      <c r="S320" s="7">
        <f>E320-D320</f>
        <v/>
      </c>
      <c r="T320" s="7">
        <f>O320*M320</f>
        <v/>
      </c>
      <c r="U320" s="7">
        <f>T320*N320</f>
        <v/>
      </c>
      <c r="V320" s="7">
        <f>T320-U320-(P320*M320)</f>
        <v/>
      </c>
      <c r="W320" s="7">
        <f>VLOOKUP(L320,'Products Sheet'!$A:$B,2,FALSE)</f>
        <v/>
      </c>
      <c r="X320" s="7" t="n"/>
      <c r="Y320" s="7" t="n"/>
      <c r="Z320" s="7" t="n"/>
      <c r="AA320" s="7" t="n"/>
      <c r="AB320" s="7" t="n"/>
      <c r="AC320" s="7" t="n"/>
    </row>
    <row r="321" ht="9.75" customHeight="1" s="12">
      <c r="A321" s="11" t="inlineStr">
        <is>
          <t>SO - 0006954</t>
        </is>
      </c>
      <c r="B321" s="11" t="inlineStr">
        <is>
          <t>Online</t>
        </is>
      </c>
      <c r="C321" s="11" t="inlineStr">
        <is>
          <t>WARE-XYS1001</t>
        </is>
      </c>
      <c r="D321" s="6" t="n">
        <v>43900</v>
      </c>
      <c r="E321" s="6" t="n">
        <v>44063</v>
      </c>
      <c r="F321" s="6" t="n">
        <v>44082</v>
      </c>
      <c r="G321" s="6" t="n">
        <v>44090</v>
      </c>
      <c r="H321" s="11" t="inlineStr">
        <is>
          <t>USD</t>
        </is>
      </c>
      <c r="I321" s="11" t="n">
        <v>18</v>
      </c>
      <c r="J321" s="11" t="n">
        <v>39</v>
      </c>
      <c r="K321" s="11" t="n">
        <v>18</v>
      </c>
      <c r="L321" s="11" t="n">
        <v>2</v>
      </c>
      <c r="M321" s="11" t="n">
        <v>8</v>
      </c>
      <c r="N321" s="11" t="n">
        <v>0.2</v>
      </c>
      <c r="O321" s="7" t="n">
        <v>978.2</v>
      </c>
      <c r="P321" s="7" t="n">
        <v>616.2660000000001</v>
      </c>
      <c r="Q321" s="7">
        <f>text(E321,"ddd")</f>
        <v/>
      </c>
      <c r="R321" s="7">
        <f>G321-F321</f>
        <v/>
      </c>
      <c r="S321" s="7">
        <f>E321-D321</f>
        <v/>
      </c>
      <c r="T321" s="7">
        <f>O321*M321</f>
        <v/>
      </c>
      <c r="U321" s="7">
        <f>T321*N321</f>
        <v/>
      </c>
      <c r="V321" s="7">
        <f>T321-U321-(P321*M321)</f>
        <v/>
      </c>
      <c r="W321" s="7">
        <f>VLOOKUP(L321,'Products Sheet'!$A:$B,2,FALSE)</f>
        <v/>
      </c>
      <c r="X321" s="7" t="n"/>
      <c r="Y321" s="7" t="n"/>
      <c r="Z321" s="7" t="n"/>
      <c r="AA321" s="7" t="n"/>
      <c r="AB321" s="7" t="n"/>
      <c r="AC321" s="7" t="n"/>
    </row>
    <row r="322" ht="9.75" customHeight="1" s="12">
      <c r="A322" s="11" t="inlineStr">
        <is>
          <t>SO - 0006983</t>
        </is>
      </c>
      <c r="B322" s="11" t="inlineStr">
        <is>
          <t>In-Store</t>
        </is>
      </c>
      <c r="C322" s="11" t="inlineStr">
        <is>
          <t>WARE-UHY1004</t>
        </is>
      </c>
      <c r="D322" s="6" t="n">
        <v>43900</v>
      </c>
      <c r="E322" s="6" t="n">
        <v>44067</v>
      </c>
      <c r="F322" s="6" t="n">
        <v>44080</v>
      </c>
      <c r="G322" s="6" t="n">
        <v>44090</v>
      </c>
      <c r="H322" s="11" t="inlineStr">
        <is>
          <t>USD</t>
        </is>
      </c>
      <c r="I322" s="11" t="n">
        <v>8</v>
      </c>
      <c r="J322" s="11" t="n">
        <v>12</v>
      </c>
      <c r="K322" s="11" t="n">
        <v>242</v>
      </c>
      <c r="L322" s="11" t="n">
        <v>2</v>
      </c>
      <c r="M322" s="11" t="n">
        <v>8</v>
      </c>
      <c r="N322" s="11" t="n">
        <v>0.05</v>
      </c>
      <c r="O322" s="7" t="n">
        <v>3892.7</v>
      </c>
      <c r="P322" s="7" t="n">
        <v>2997.379</v>
      </c>
      <c r="Q322" s="7">
        <f>text(E322,"ddd")</f>
        <v/>
      </c>
      <c r="R322" s="7">
        <f>G322-F322</f>
        <v/>
      </c>
      <c r="S322" s="7">
        <f>E322-D322</f>
        <v/>
      </c>
      <c r="T322" s="7">
        <f>O322*M322</f>
        <v/>
      </c>
      <c r="U322" s="7">
        <f>T322*N322</f>
        <v/>
      </c>
      <c r="V322" s="7">
        <f>T322-U322-(P322*M322)</f>
        <v/>
      </c>
      <c r="W322" s="7">
        <f>VLOOKUP(L322,'Products Sheet'!$A:$B,2,FALSE)</f>
        <v/>
      </c>
      <c r="X322" s="7" t="n"/>
      <c r="Y322" s="7" t="n"/>
      <c r="Z322" s="7" t="n"/>
      <c r="AA322" s="7" t="n"/>
      <c r="AB322" s="7" t="n"/>
      <c r="AC322" s="7" t="n"/>
    </row>
    <row r="323" ht="9.75" customHeight="1" s="12">
      <c r="A323" s="11" t="inlineStr">
        <is>
          <t>SO - 0007006</t>
        </is>
      </c>
      <c r="B323" s="11" t="inlineStr">
        <is>
          <t>In-Store</t>
        </is>
      </c>
      <c r="C323" s="11" t="inlineStr">
        <is>
          <t>WARE-UHY1004</t>
        </is>
      </c>
      <c r="D323" s="6" t="n">
        <v>44000</v>
      </c>
      <c r="E323" s="6" t="n">
        <v>44070</v>
      </c>
      <c r="F323" s="6" t="n">
        <v>44096</v>
      </c>
      <c r="G323" s="6" t="n">
        <v>44100</v>
      </c>
      <c r="H323" s="11" t="inlineStr">
        <is>
          <t>USD</t>
        </is>
      </c>
      <c r="I323" s="11" t="n">
        <v>9</v>
      </c>
      <c r="J323" s="11" t="n">
        <v>29</v>
      </c>
      <c r="K323" s="11" t="n">
        <v>226</v>
      </c>
      <c r="L323" s="11" t="n">
        <v>2</v>
      </c>
      <c r="M323" s="11" t="n">
        <v>2</v>
      </c>
      <c r="N323" s="11" t="n">
        <v>0.15</v>
      </c>
      <c r="O323" s="7" t="n">
        <v>5674.900000000001</v>
      </c>
      <c r="P323" s="7" t="n">
        <v>3575.187</v>
      </c>
      <c r="Q323" s="7">
        <f>text(E323,"ddd")</f>
        <v/>
      </c>
      <c r="R323" s="7">
        <f>G323-F323</f>
        <v/>
      </c>
      <c r="S323" s="7">
        <f>E323-D323</f>
        <v/>
      </c>
      <c r="T323" s="7">
        <f>O323*M323</f>
        <v/>
      </c>
      <c r="U323" s="7">
        <f>T323*N323</f>
        <v/>
      </c>
      <c r="V323" s="7">
        <f>T323-U323-(P323*M323)</f>
        <v/>
      </c>
      <c r="W323" s="7">
        <f>VLOOKUP(L323,'Products Sheet'!$A:$B,2,FALSE)</f>
        <v/>
      </c>
      <c r="X323" s="7" t="n"/>
      <c r="Y323" s="7" t="n"/>
      <c r="Z323" s="7" t="n"/>
      <c r="AA323" s="7" t="n"/>
      <c r="AB323" s="7" t="n"/>
      <c r="AC323" s="7" t="n"/>
    </row>
    <row r="324" ht="9.75" customHeight="1" s="12">
      <c r="A324" s="11" t="inlineStr">
        <is>
          <t>SO - 0007106</t>
        </is>
      </c>
      <c r="B324" s="11" t="inlineStr">
        <is>
          <t>In-Store</t>
        </is>
      </c>
      <c r="C324" s="11" t="inlineStr">
        <is>
          <t>WARE-XYS1001</t>
        </is>
      </c>
      <c r="D324" s="6" t="n">
        <v>44000</v>
      </c>
      <c r="E324" s="6" t="n">
        <v>44081</v>
      </c>
      <c r="F324" s="6" t="n">
        <v>44089</v>
      </c>
      <c r="G324" s="6" t="n">
        <v>44094</v>
      </c>
      <c r="H324" s="11" t="inlineStr">
        <is>
          <t>USD</t>
        </is>
      </c>
      <c r="I324" s="11" t="n">
        <v>12</v>
      </c>
      <c r="J324" s="11" t="n">
        <v>43</v>
      </c>
      <c r="K324" s="11" t="n">
        <v>33</v>
      </c>
      <c r="L324" s="11" t="n">
        <v>2</v>
      </c>
      <c r="M324" s="11" t="n">
        <v>7</v>
      </c>
      <c r="N324" s="11" t="n">
        <v>0.4</v>
      </c>
      <c r="O324" s="7" t="n">
        <v>194.3</v>
      </c>
      <c r="P324" s="7" t="n">
        <v>159.326</v>
      </c>
      <c r="Q324" s="7">
        <f>text(E324,"ddd")</f>
        <v/>
      </c>
      <c r="R324" s="7">
        <f>G324-F324</f>
        <v/>
      </c>
      <c r="S324" s="7">
        <f>E324-D324</f>
        <v/>
      </c>
      <c r="T324" s="7">
        <f>O324*M324</f>
        <v/>
      </c>
      <c r="U324" s="7">
        <f>T324*N324</f>
        <v/>
      </c>
      <c r="V324" s="7">
        <f>T324-U324-(P324*M324)</f>
        <v/>
      </c>
      <c r="W324" s="7">
        <f>VLOOKUP(L324,'Products Sheet'!$A:$B,2,FALSE)</f>
        <v/>
      </c>
      <c r="X324" s="7" t="n"/>
      <c r="Y324" s="7" t="n"/>
      <c r="Z324" s="7" t="n"/>
      <c r="AA324" s="7" t="n"/>
      <c r="AB324" s="7" t="n"/>
      <c r="AC324" s="7" t="n"/>
    </row>
    <row r="325" ht="9.75" customHeight="1" s="12">
      <c r="A325" s="11" t="inlineStr">
        <is>
          <t>SO - 0007405</t>
        </is>
      </c>
      <c r="B325" s="11" t="inlineStr">
        <is>
          <t>Online</t>
        </is>
      </c>
      <c r="C325" s="11" t="inlineStr">
        <is>
          <t>WARE-PUJ1005</t>
        </is>
      </c>
      <c r="D325" s="6" t="n">
        <v>44000</v>
      </c>
      <c r="E325" s="6" t="n">
        <v>44115</v>
      </c>
      <c r="F325" s="6" t="n">
        <v>44140</v>
      </c>
      <c r="G325" s="6" t="n">
        <v>44150</v>
      </c>
      <c r="H325" s="11" t="inlineStr">
        <is>
          <t>USD</t>
        </is>
      </c>
      <c r="I325" s="11" t="n">
        <v>17</v>
      </c>
      <c r="J325" s="11" t="n">
        <v>45</v>
      </c>
      <c r="K325" s="11" t="n">
        <v>299</v>
      </c>
      <c r="L325" s="11" t="n">
        <v>2</v>
      </c>
      <c r="M325" s="11" t="n">
        <v>6</v>
      </c>
      <c r="N325" s="11" t="n">
        <v>0.15</v>
      </c>
      <c r="O325" s="7" t="n">
        <v>891.1</v>
      </c>
      <c r="P325" s="7" t="n">
        <v>623.77</v>
      </c>
      <c r="Q325" s="7">
        <f>text(E325,"ddd")</f>
        <v/>
      </c>
      <c r="R325" s="7">
        <f>G325-F325</f>
        <v/>
      </c>
      <c r="S325" s="7">
        <f>E325-D325</f>
        <v/>
      </c>
      <c r="T325" s="7">
        <f>O325*M325</f>
        <v/>
      </c>
      <c r="U325" s="7">
        <f>T325*N325</f>
        <v/>
      </c>
      <c r="V325" s="7">
        <f>T325-U325-(P325*M325)</f>
        <v/>
      </c>
      <c r="W325" s="7">
        <f>VLOOKUP(L325,'Products Sheet'!$A:$B,2,FALSE)</f>
        <v/>
      </c>
      <c r="X325" s="7" t="n"/>
      <c r="Y325" s="7" t="n"/>
      <c r="Z325" s="7" t="n"/>
      <c r="AA325" s="7" t="n"/>
      <c r="AB325" s="7" t="n"/>
      <c r="AC325" s="7" t="n"/>
    </row>
    <row r="326" ht="9.75" customHeight="1" s="12">
      <c r="A326" s="11" t="inlineStr">
        <is>
          <t>SO - 0007499</t>
        </is>
      </c>
      <c r="B326" s="11" t="inlineStr">
        <is>
          <t>Distributor</t>
        </is>
      </c>
      <c r="C326" s="11" t="inlineStr">
        <is>
          <t>WARE-XYS1001</t>
        </is>
      </c>
      <c r="D326" s="6" t="n">
        <v>44000</v>
      </c>
      <c r="E326" s="6" t="n">
        <v>44127</v>
      </c>
      <c r="F326" s="6" t="n">
        <v>44134</v>
      </c>
      <c r="G326" s="6" t="n">
        <v>44138</v>
      </c>
      <c r="H326" s="11" t="inlineStr">
        <is>
          <t>USD</t>
        </is>
      </c>
      <c r="I326" s="11" t="n">
        <v>25</v>
      </c>
      <c r="J326" s="11" t="n">
        <v>2</v>
      </c>
      <c r="K326" s="11" t="n">
        <v>41</v>
      </c>
      <c r="L326" s="11" t="n">
        <v>2</v>
      </c>
      <c r="M326" s="11" t="n">
        <v>6</v>
      </c>
      <c r="N326" s="11" t="n">
        <v>0.15</v>
      </c>
      <c r="O326" s="7" t="n">
        <v>750.4</v>
      </c>
      <c r="P326" s="7" t="n">
        <v>637.8399999999999</v>
      </c>
      <c r="Q326" s="7">
        <f>text(E326,"ddd")</f>
        <v/>
      </c>
      <c r="R326" s="7">
        <f>G326-F326</f>
        <v/>
      </c>
      <c r="S326" s="7">
        <f>E326-D326</f>
        <v/>
      </c>
      <c r="T326" s="7">
        <f>O326*M326</f>
        <v/>
      </c>
      <c r="U326" s="7">
        <f>T326*N326</f>
        <v/>
      </c>
      <c r="V326" s="7">
        <f>T326-U326-(P326*M326)</f>
        <v/>
      </c>
      <c r="W326" s="7">
        <f>VLOOKUP(L326,'Products Sheet'!$A:$B,2,FALSE)</f>
        <v/>
      </c>
      <c r="X326" s="7" t="n"/>
      <c r="Y326" s="7" t="n"/>
      <c r="Z326" s="7" t="n"/>
      <c r="AA326" s="7" t="n"/>
      <c r="AB326" s="7" t="n"/>
      <c r="AC326" s="7" t="n"/>
    </row>
    <row r="327" ht="9.75" customHeight="1" s="12">
      <c r="A327" s="11" t="inlineStr">
        <is>
          <t>SO - 0007597</t>
        </is>
      </c>
      <c r="B327" s="11" t="inlineStr">
        <is>
          <t>Distributor</t>
        </is>
      </c>
      <c r="C327" s="11" t="inlineStr">
        <is>
          <t>WARE-PUJ1005</t>
        </is>
      </c>
      <c r="D327" s="6" t="n">
        <v>44000</v>
      </c>
      <c r="E327" s="6" t="n">
        <v>44136</v>
      </c>
      <c r="F327" s="6" t="n">
        <v>44161</v>
      </c>
      <c r="G327" s="6" t="n">
        <v>44167</v>
      </c>
      <c r="H327" s="11" t="inlineStr">
        <is>
          <t>USD</t>
        </is>
      </c>
      <c r="I327" s="11" t="n">
        <v>22</v>
      </c>
      <c r="J327" s="11" t="n">
        <v>2</v>
      </c>
      <c r="K327" s="11" t="n">
        <v>316</v>
      </c>
      <c r="L327" s="11" t="n">
        <v>2</v>
      </c>
      <c r="M327" s="11" t="n">
        <v>8</v>
      </c>
      <c r="N327" s="11" t="n">
        <v>0.075</v>
      </c>
      <c r="O327" s="7" t="n">
        <v>1132.3</v>
      </c>
      <c r="P327" s="7" t="n">
        <v>951.1319999999999</v>
      </c>
      <c r="Q327" s="7">
        <f>text(E327,"ddd")</f>
        <v/>
      </c>
      <c r="R327" s="7">
        <f>G327-F327</f>
        <v/>
      </c>
      <c r="S327" s="7">
        <f>E327-D327</f>
        <v/>
      </c>
      <c r="T327" s="7">
        <f>O327*M327</f>
        <v/>
      </c>
      <c r="U327" s="7">
        <f>T327*N327</f>
        <v/>
      </c>
      <c r="V327" s="7">
        <f>T327-U327-(P327*M327)</f>
        <v/>
      </c>
      <c r="W327" s="7">
        <f>VLOOKUP(L327,'Products Sheet'!$A:$B,2,FALSE)</f>
        <v/>
      </c>
      <c r="X327" s="7" t="n"/>
      <c r="Y327" s="7" t="n"/>
      <c r="Z327" s="7" t="n"/>
      <c r="AA327" s="7" t="n"/>
      <c r="AB327" s="7" t="n"/>
      <c r="AC327" s="7" t="n"/>
    </row>
    <row r="328" ht="9.75" customHeight="1" s="12">
      <c r="A328" s="11" t="inlineStr">
        <is>
          <t>SO - 0007734</t>
        </is>
      </c>
      <c r="B328" s="11" t="inlineStr">
        <is>
          <t>In-Store</t>
        </is>
      </c>
      <c r="C328" s="11" t="inlineStr">
        <is>
          <t>WARE-UHY1004</t>
        </is>
      </c>
      <c r="D328" s="6" t="n">
        <v>44000</v>
      </c>
      <c r="E328" s="6" t="n">
        <v>44152</v>
      </c>
      <c r="F328" s="6" t="n">
        <v>44161</v>
      </c>
      <c r="G328" s="6" t="n">
        <v>44165</v>
      </c>
      <c r="H328" s="11" t="inlineStr">
        <is>
          <t>USD</t>
        </is>
      </c>
      <c r="I328" s="11" t="n">
        <v>1</v>
      </c>
      <c r="J328" s="11" t="n">
        <v>5</v>
      </c>
      <c r="K328" s="11" t="n">
        <v>236</v>
      </c>
      <c r="L328" s="11" t="n">
        <v>2</v>
      </c>
      <c r="M328" s="11" t="n">
        <v>7</v>
      </c>
      <c r="N328" s="11" t="n">
        <v>0.075</v>
      </c>
      <c r="O328" s="7" t="n">
        <v>1956.4</v>
      </c>
      <c r="P328" s="7" t="n">
        <v>1565.12</v>
      </c>
      <c r="Q328" s="7">
        <f>text(E328,"ddd")</f>
        <v/>
      </c>
      <c r="R328" s="7">
        <f>G328-F328</f>
        <v/>
      </c>
      <c r="S328" s="7">
        <f>E328-D328</f>
        <v/>
      </c>
      <c r="T328" s="7">
        <f>O328*M328</f>
        <v/>
      </c>
      <c r="U328" s="7">
        <f>T328*N328</f>
        <v/>
      </c>
      <c r="V328" s="7">
        <f>T328-U328-(P328*M328)</f>
        <v/>
      </c>
      <c r="W328" s="7">
        <f>VLOOKUP(L328,'Products Sheet'!$A:$B,2,FALSE)</f>
        <v/>
      </c>
      <c r="X328" s="7" t="n"/>
      <c r="Y328" s="7" t="n"/>
      <c r="Z328" s="7" t="n"/>
      <c r="AA328" s="7" t="n"/>
      <c r="AB328" s="7" t="n"/>
      <c r="AC328" s="7" t="n"/>
    </row>
    <row r="329" ht="9.75" customHeight="1" s="12">
      <c r="A329" s="11" t="inlineStr">
        <is>
          <t>SO - 0007923</t>
        </is>
      </c>
      <c r="B329" s="11" t="inlineStr">
        <is>
          <t>In-Store</t>
        </is>
      </c>
      <c r="C329" s="11" t="inlineStr">
        <is>
          <t>WARE-MKL1006</t>
        </is>
      </c>
      <c r="D329" s="6" t="n">
        <v>44100</v>
      </c>
      <c r="E329" s="6" t="n">
        <v>44175</v>
      </c>
      <c r="F329" s="6" t="n">
        <v>44198</v>
      </c>
      <c r="G329" s="6" t="n">
        <v>44204</v>
      </c>
      <c r="H329" s="11" t="inlineStr">
        <is>
          <t>USD</t>
        </is>
      </c>
      <c r="I329" s="11" t="n">
        <v>4</v>
      </c>
      <c r="J329" s="11" t="n">
        <v>19</v>
      </c>
      <c r="K329" s="11" t="n">
        <v>348</v>
      </c>
      <c r="L329" s="11" t="n">
        <v>2</v>
      </c>
      <c r="M329" s="11" t="n">
        <v>5</v>
      </c>
      <c r="N329" s="11" t="n">
        <v>0.075</v>
      </c>
      <c r="O329" s="7" t="n">
        <v>1078.7</v>
      </c>
      <c r="P329" s="7" t="n">
        <v>679.581</v>
      </c>
      <c r="Q329" s="7">
        <f>text(E329,"ddd")</f>
        <v/>
      </c>
      <c r="R329" s="7">
        <f>G329-F329</f>
        <v/>
      </c>
      <c r="S329" s="7">
        <f>E329-D329</f>
        <v/>
      </c>
      <c r="T329" s="7">
        <f>O329*M329</f>
        <v/>
      </c>
      <c r="U329" s="7">
        <f>T329*N329</f>
        <v/>
      </c>
      <c r="V329" s="7">
        <f>T329-U329-(P329*M329)</f>
        <v/>
      </c>
      <c r="W329" s="7">
        <f>VLOOKUP(L329,'Products Sheet'!$A:$B,2,FALSE)</f>
        <v/>
      </c>
      <c r="X329" s="7" t="n"/>
      <c r="Y329" s="7" t="n"/>
      <c r="Z329" s="7" t="n"/>
      <c r="AA329" s="7" t="n"/>
      <c r="AB329" s="7" t="n"/>
      <c r="AC329" s="7" t="n"/>
    </row>
    <row r="330" ht="9.75" customHeight="1" s="12">
      <c r="A330" s="11" t="inlineStr">
        <is>
          <t>SO - 0007935</t>
        </is>
      </c>
      <c r="B330" s="11" t="inlineStr">
        <is>
          <t>Wholesale</t>
        </is>
      </c>
      <c r="C330" s="11" t="inlineStr">
        <is>
          <t>WARE-NMK1003</t>
        </is>
      </c>
      <c r="D330" s="6" t="n">
        <v>44100</v>
      </c>
      <c r="E330" s="6" t="n">
        <v>44177</v>
      </c>
      <c r="F330" s="6" t="n">
        <v>44192</v>
      </c>
      <c r="G330" s="6" t="n">
        <v>44195</v>
      </c>
      <c r="H330" s="11" t="inlineStr">
        <is>
          <t>USD</t>
        </is>
      </c>
      <c r="I330" s="11" t="n">
        <v>26</v>
      </c>
      <c r="J330" s="11" t="n">
        <v>3</v>
      </c>
      <c r="K330" s="11" t="n">
        <v>92</v>
      </c>
      <c r="L330" s="11" t="n">
        <v>2</v>
      </c>
      <c r="M330" s="11" t="n">
        <v>1</v>
      </c>
      <c r="N330" s="11" t="n">
        <v>0.15</v>
      </c>
      <c r="O330" s="7" t="n">
        <v>2010</v>
      </c>
      <c r="P330" s="7" t="n">
        <v>1688.4</v>
      </c>
      <c r="Q330" s="7">
        <f>text(E330,"ddd")</f>
        <v/>
      </c>
      <c r="R330" s="7">
        <f>G330-F330</f>
        <v/>
      </c>
      <c r="S330" s="7">
        <f>E330-D330</f>
        <v/>
      </c>
      <c r="T330" s="7">
        <f>O330*M330</f>
        <v/>
      </c>
      <c r="U330" s="7">
        <f>T330*N330</f>
        <v/>
      </c>
      <c r="V330" s="7">
        <f>T330-U330-(P330*M330)</f>
        <v/>
      </c>
      <c r="W330" s="7">
        <f>VLOOKUP(L330,'Products Sheet'!$A:$B,2,FALSE)</f>
        <v/>
      </c>
      <c r="X330" s="7" t="n"/>
      <c r="Y330" s="7" t="n"/>
      <c r="Z330" s="7" t="n"/>
      <c r="AA330" s="7" t="n"/>
      <c r="AB330" s="7" t="n"/>
      <c r="AC330" s="7" t="n"/>
    </row>
    <row r="331" ht="9.75" customHeight="1" s="12">
      <c r="A331" s="11" t="inlineStr">
        <is>
          <t>SO - 0007953</t>
        </is>
      </c>
      <c r="B331" s="11" t="inlineStr">
        <is>
          <t>In-Store</t>
        </is>
      </c>
      <c r="C331" s="11" t="inlineStr">
        <is>
          <t>WARE-NMK1003</t>
        </is>
      </c>
      <c r="D331" s="6" t="n">
        <v>44100</v>
      </c>
      <c r="E331" s="6" t="n">
        <v>44179</v>
      </c>
      <c r="F331" s="6" t="n">
        <v>44193</v>
      </c>
      <c r="G331" s="6" t="n">
        <v>44203</v>
      </c>
      <c r="H331" s="11" t="inlineStr">
        <is>
          <t>USD</t>
        </is>
      </c>
      <c r="I331" s="11" t="n">
        <v>5</v>
      </c>
      <c r="J331" s="11" t="n">
        <v>42</v>
      </c>
      <c r="K331" s="11" t="n">
        <v>88</v>
      </c>
      <c r="L331" s="11" t="n">
        <v>2</v>
      </c>
      <c r="M331" s="11" t="n">
        <v>5</v>
      </c>
      <c r="N331" s="11" t="n">
        <v>0.1</v>
      </c>
      <c r="O331" s="7" t="n">
        <v>2345</v>
      </c>
      <c r="P331" s="7" t="n">
        <v>1782.2</v>
      </c>
      <c r="Q331" s="7">
        <f>text(E331,"ddd")</f>
        <v/>
      </c>
      <c r="R331" s="7">
        <f>G331-F331</f>
        <v/>
      </c>
      <c r="S331" s="7">
        <f>E331-D331</f>
        <v/>
      </c>
      <c r="T331" s="7">
        <f>O331*M331</f>
        <v/>
      </c>
      <c r="U331" s="7">
        <f>T331*N331</f>
        <v/>
      </c>
      <c r="V331" s="7">
        <f>T331-U331-(P331*M331)</f>
        <v/>
      </c>
      <c r="W331" s="7">
        <f>VLOOKUP(L331,'Products Sheet'!$A:$B,2,FALSE)</f>
        <v/>
      </c>
      <c r="X331" s="7" t="n"/>
      <c r="Y331" s="7" t="n"/>
      <c r="Z331" s="7" t="n"/>
      <c r="AA331" s="7" t="n"/>
      <c r="AB331" s="7" t="n"/>
      <c r="AC331" s="7" t="n"/>
    </row>
    <row r="332" ht="9.75" customHeight="1" s="12">
      <c r="A332" s="11" t="inlineStr">
        <is>
          <t>SO - 0007956</t>
        </is>
      </c>
      <c r="B332" s="11" t="inlineStr">
        <is>
          <t>Distributor</t>
        </is>
      </c>
      <c r="C332" s="11" t="inlineStr">
        <is>
          <t>WARE-MKL1006</t>
        </is>
      </c>
      <c r="D332" s="6" t="n">
        <v>44100</v>
      </c>
      <c r="E332" s="6" t="n">
        <v>44179</v>
      </c>
      <c r="F332" s="6" t="n">
        <v>44203</v>
      </c>
      <c r="G332" s="6" t="n">
        <v>44211</v>
      </c>
      <c r="H332" s="11" t="inlineStr">
        <is>
          <t>USD</t>
        </is>
      </c>
      <c r="I332" s="11" t="n">
        <v>23</v>
      </c>
      <c r="J332" s="11" t="n">
        <v>16</v>
      </c>
      <c r="K332" s="11" t="n">
        <v>361</v>
      </c>
      <c r="L332" s="11" t="n">
        <v>2</v>
      </c>
      <c r="M332" s="11" t="n">
        <v>7</v>
      </c>
      <c r="N332" s="11" t="n">
        <v>0.1</v>
      </c>
      <c r="O332" s="7" t="n">
        <v>877.7</v>
      </c>
      <c r="P332" s="7" t="n">
        <v>737.268</v>
      </c>
      <c r="Q332" s="7">
        <f>text(E332,"ddd")</f>
        <v/>
      </c>
      <c r="R332" s="7">
        <f>G332-F332</f>
        <v/>
      </c>
      <c r="S332" s="7">
        <f>E332-D332</f>
        <v/>
      </c>
      <c r="T332" s="7">
        <f>O332*M332</f>
        <v/>
      </c>
      <c r="U332" s="7">
        <f>T332*N332</f>
        <v/>
      </c>
      <c r="V332" s="7">
        <f>T332-U332-(P332*M332)</f>
        <v/>
      </c>
      <c r="W332" s="7">
        <f>VLOOKUP(L332,'Products Sheet'!$A:$B,2,FALSE)</f>
        <v/>
      </c>
      <c r="X332" s="7" t="n"/>
      <c r="Y332" s="7" t="n"/>
      <c r="Z332" s="7" t="n"/>
      <c r="AA332" s="7" t="n"/>
      <c r="AB332" s="7" t="n"/>
      <c r="AC332" s="7" t="n"/>
    </row>
    <row r="333" ht="9.75" customHeight="1" s="12">
      <c r="A333" s="11" t="inlineStr">
        <is>
          <t>SO - 0007989</t>
        </is>
      </c>
      <c r="B333" s="11" t="inlineStr">
        <is>
          <t>In-Store</t>
        </is>
      </c>
      <c r="C333" s="11" t="inlineStr">
        <is>
          <t>WARE-NMK1003</t>
        </is>
      </c>
      <c r="D333" s="6" t="n">
        <v>44100</v>
      </c>
      <c r="E333" s="6" t="n">
        <v>44184</v>
      </c>
      <c r="F333" s="6" t="n">
        <v>44201</v>
      </c>
      <c r="G333" s="6" t="n">
        <v>44207</v>
      </c>
      <c r="H333" s="11" t="inlineStr">
        <is>
          <t>USD</t>
        </is>
      </c>
      <c r="I333" s="11" t="n">
        <v>7</v>
      </c>
      <c r="J333" s="11" t="n">
        <v>36</v>
      </c>
      <c r="K333" s="11" t="n">
        <v>162</v>
      </c>
      <c r="L333" s="11" t="n">
        <v>2</v>
      </c>
      <c r="M333" s="11" t="n">
        <v>1</v>
      </c>
      <c r="N333" s="11" t="n">
        <v>0.1</v>
      </c>
      <c r="O333" s="7" t="n">
        <v>1005</v>
      </c>
      <c r="P333" s="7" t="n">
        <v>422.1</v>
      </c>
      <c r="Q333" s="7">
        <f>text(E333,"ddd")</f>
        <v/>
      </c>
      <c r="R333" s="7">
        <f>G333-F333</f>
        <v/>
      </c>
      <c r="S333" s="7">
        <f>E333-D333</f>
        <v/>
      </c>
      <c r="T333" s="7">
        <f>O333*M333</f>
        <v/>
      </c>
      <c r="U333" s="7">
        <f>T333*N333</f>
        <v/>
      </c>
      <c r="V333" s="7">
        <f>T333-U333-(P333*M333)</f>
        <v/>
      </c>
      <c r="W333" s="7">
        <f>VLOOKUP(L333,'Products Sheet'!$A:$B,2,FALSE)</f>
        <v/>
      </c>
      <c r="X333" s="7" t="n"/>
      <c r="Y333" s="7" t="n"/>
      <c r="Z333" s="7" t="n"/>
      <c r="AA333" s="7" t="n"/>
      <c r="AB333" s="7" t="n"/>
      <c r="AC333" s="7" t="n"/>
    </row>
    <row r="334" ht="9.75" customHeight="1" s="12">
      <c r="A334" s="11" t="inlineStr">
        <is>
          <t>SO - 0008001</t>
        </is>
      </c>
      <c r="B334" s="11" t="inlineStr">
        <is>
          <t>Online</t>
        </is>
      </c>
      <c r="C334" s="11" t="inlineStr">
        <is>
          <t>WARE-XYS1001</t>
        </is>
      </c>
      <c r="D334" s="6" t="n">
        <v>44100</v>
      </c>
      <c r="E334" s="6" t="n">
        <v>44185</v>
      </c>
      <c r="F334" s="6" t="n">
        <v>44208</v>
      </c>
      <c r="G334" s="6" t="n">
        <v>44209</v>
      </c>
      <c r="H334" s="11" t="inlineStr">
        <is>
          <t>USD</t>
        </is>
      </c>
      <c r="I334" s="11" t="n">
        <v>18</v>
      </c>
      <c r="J334" s="11" t="n">
        <v>11</v>
      </c>
      <c r="K334" s="11" t="n">
        <v>22</v>
      </c>
      <c r="L334" s="11" t="n">
        <v>2</v>
      </c>
      <c r="M334" s="11" t="n">
        <v>8</v>
      </c>
      <c r="N334" s="11" t="n">
        <v>0.075</v>
      </c>
      <c r="O334" s="7" t="n">
        <v>167.5</v>
      </c>
      <c r="P334" s="7" t="n">
        <v>72.02500000000001</v>
      </c>
      <c r="Q334" s="7">
        <f>text(E334,"ddd")</f>
        <v/>
      </c>
      <c r="R334" s="7">
        <f>G334-F334</f>
        <v/>
      </c>
      <c r="S334" s="7">
        <f>E334-D334</f>
        <v/>
      </c>
      <c r="T334" s="7">
        <f>O334*M334</f>
        <v/>
      </c>
      <c r="U334" s="7">
        <f>T334*N334</f>
        <v/>
      </c>
      <c r="V334" s="7">
        <f>T334-U334-(P334*M334)</f>
        <v/>
      </c>
      <c r="W334" s="7">
        <f>VLOOKUP(L334,'Products Sheet'!$A:$B,2,FALSE)</f>
        <v/>
      </c>
      <c r="X334" s="7" t="n"/>
      <c r="Y334" s="7" t="n"/>
      <c r="Z334" s="7" t="n"/>
      <c r="AA334" s="7" t="n"/>
      <c r="AB334" s="7" t="n"/>
      <c r="AC334" s="7" t="n"/>
    </row>
    <row r="335" ht="9.75" customHeight="1" s="12">
      <c r="A335" s="11" t="inlineStr">
        <is>
          <t>SO - 0008050</t>
        </is>
      </c>
      <c r="B335" s="11" t="inlineStr">
        <is>
          <t>Wholesale</t>
        </is>
      </c>
      <c r="C335" s="11" t="inlineStr">
        <is>
          <t>WARE-NMK1003</t>
        </is>
      </c>
      <c r="D335" s="6" t="n">
        <v>44100</v>
      </c>
      <c r="E335" s="6" t="n">
        <v>44191</v>
      </c>
      <c r="F335" s="6" t="n">
        <v>44212</v>
      </c>
      <c r="G335" s="6" t="n">
        <v>44214</v>
      </c>
      <c r="H335" s="11" t="inlineStr">
        <is>
          <t>USD</t>
        </is>
      </c>
      <c r="I335" s="11" t="n">
        <v>28</v>
      </c>
      <c r="J335" s="11" t="n">
        <v>7</v>
      </c>
      <c r="K335" s="11" t="n">
        <v>95</v>
      </c>
      <c r="L335" s="11" t="n">
        <v>2</v>
      </c>
      <c r="M335" s="11" t="n">
        <v>4</v>
      </c>
      <c r="N335" s="11" t="n">
        <v>0.1</v>
      </c>
      <c r="O335" s="7" t="n">
        <v>2318.2</v>
      </c>
      <c r="P335" s="7" t="n">
        <v>1483.648</v>
      </c>
      <c r="Q335" s="7">
        <f>text(E335,"ddd")</f>
        <v/>
      </c>
      <c r="R335" s="7">
        <f>G335-F335</f>
        <v/>
      </c>
      <c r="S335" s="7">
        <f>E335-D335</f>
        <v/>
      </c>
      <c r="T335" s="7">
        <f>O335*M335</f>
        <v/>
      </c>
      <c r="U335" s="7">
        <f>T335*N335</f>
        <v/>
      </c>
      <c r="V335" s="7">
        <f>T335-U335-(P335*M335)</f>
        <v/>
      </c>
      <c r="W335" s="7">
        <f>VLOOKUP(L335,'Products Sheet'!$A:$B,2,FALSE)</f>
        <v/>
      </c>
      <c r="X335" s="7" t="n"/>
      <c r="Y335" s="7" t="n"/>
      <c r="Z335" s="7" t="n"/>
      <c r="AA335" s="7" t="n"/>
      <c r="AB335" s="7" t="n"/>
      <c r="AC335" s="7" t="n"/>
    </row>
    <row r="336" ht="9.75" customHeight="1" s="12">
      <c r="A336" s="11" t="inlineStr">
        <is>
          <t>SO - 0008074</t>
        </is>
      </c>
      <c r="B336" s="11" t="inlineStr">
        <is>
          <t>Online</t>
        </is>
      </c>
      <c r="C336" s="11" t="inlineStr">
        <is>
          <t>WARE-NMK1003</t>
        </is>
      </c>
      <c r="D336" s="6" t="n">
        <v>44100</v>
      </c>
      <c r="E336" s="6" t="n">
        <v>44193</v>
      </c>
      <c r="F336" s="6" t="n">
        <v>44202</v>
      </c>
      <c r="G336" s="6" t="n">
        <v>44209</v>
      </c>
      <c r="H336" s="11" t="inlineStr">
        <is>
          <t>USD</t>
        </is>
      </c>
      <c r="I336" s="11" t="n">
        <v>14</v>
      </c>
      <c r="J336" s="11" t="n">
        <v>33</v>
      </c>
      <c r="K336" s="11" t="n">
        <v>111</v>
      </c>
      <c r="L336" s="11" t="n">
        <v>2</v>
      </c>
      <c r="M336" s="11" t="n">
        <v>3</v>
      </c>
      <c r="N336" s="11" t="n">
        <v>0.05</v>
      </c>
      <c r="O336" s="7" t="n">
        <v>6545.900000000001</v>
      </c>
      <c r="P336" s="7" t="n">
        <v>5498.556</v>
      </c>
      <c r="Q336" s="7">
        <f>text(E336,"ddd")</f>
        <v/>
      </c>
      <c r="R336" s="7">
        <f>G336-F336</f>
        <v/>
      </c>
      <c r="S336" s="7">
        <f>E336-D336</f>
        <v/>
      </c>
      <c r="T336" s="7">
        <f>O336*M336</f>
        <v/>
      </c>
      <c r="U336" s="7">
        <f>T336*N336</f>
        <v/>
      </c>
      <c r="V336" s="7">
        <f>T336-U336-(P336*M336)</f>
        <v/>
      </c>
      <c r="W336" s="7">
        <f>VLOOKUP(L336,'Products Sheet'!$A:$B,2,FALSE)</f>
        <v/>
      </c>
      <c r="X336" s="7" t="n"/>
      <c r="Y336" s="7" t="n"/>
      <c r="Z336" s="7" t="n"/>
      <c r="AA336" s="7" t="n"/>
      <c r="AB336" s="7" t="n"/>
      <c r="AC336" s="7" t="n"/>
    </row>
    <row r="337" ht="9.75" customHeight="1" s="12">
      <c r="A337" s="11" t="inlineStr">
        <is>
          <t>SO - 000118</t>
        </is>
      </c>
      <c r="B337" s="11" t="inlineStr">
        <is>
          <t>In-Store</t>
        </is>
      </c>
      <c r="C337" s="11" t="inlineStr">
        <is>
          <t>WARE-XYS1001</t>
        </is>
      </c>
      <c r="D337" s="6" t="n">
        <v>43200</v>
      </c>
      <c r="E337" s="6" t="n">
        <v>43252</v>
      </c>
      <c r="F337" s="6" t="n">
        <v>43257</v>
      </c>
      <c r="G337" s="6" t="n">
        <v>43265</v>
      </c>
      <c r="H337" s="11" t="inlineStr">
        <is>
          <t>USD</t>
        </is>
      </c>
      <c r="I337" s="11" t="n">
        <v>8</v>
      </c>
      <c r="J337" s="11" t="n">
        <v>30</v>
      </c>
      <c r="K337" s="11" t="n">
        <v>21</v>
      </c>
      <c r="L337" s="11" t="n">
        <v>3</v>
      </c>
      <c r="M337" s="11" t="n">
        <v>4</v>
      </c>
      <c r="N337" s="11" t="n">
        <v>0.1</v>
      </c>
      <c r="O337" s="7" t="n">
        <v>984.9</v>
      </c>
      <c r="P337" s="7" t="n">
        <v>393.96</v>
      </c>
      <c r="Q337" s="7">
        <f>text(E337,"ddd")</f>
        <v/>
      </c>
      <c r="R337" s="7">
        <f>G337-F337</f>
        <v/>
      </c>
      <c r="S337" s="7">
        <f>E337-D337</f>
        <v/>
      </c>
      <c r="T337" s="7">
        <f>O337*M337</f>
        <v/>
      </c>
      <c r="U337" s="7">
        <f>T337*N337</f>
        <v/>
      </c>
      <c r="V337" s="7">
        <f>T337-U337-(P337*M337)</f>
        <v/>
      </c>
      <c r="W337" s="7">
        <f>VLOOKUP(L337,'Products Sheet'!$A:$B,2,FALSE)</f>
        <v/>
      </c>
      <c r="X337" s="7" t="n"/>
      <c r="Y337" s="7" t="n"/>
      <c r="Z337" s="7" t="n"/>
      <c r="AA337" s="7" t="n"/>
      <c r="AB337" s="7" t="n"/>
      <c r="AC337" s="7" t="n"/>
    </row>
    <row r="338" ht="9.75" customHeight="1" s="12">
      <c r="A338" s="11" t="inlineStr">
        <is>
          <t>SO - 000142</t>
        </is>
      </c>
      <c r="B338" s="11" t="inlineStr">
        <is>
          <t>Distributor</t>
        </is>
      </c>
      <c r="C338" s="11" t="inlineStr">
        <is>
          <t>WARE-MKL1006</t>
        </is>
      </c>
      <c r="D338" s="6" t="n">
        <v>43100</v>
      </c>
      <c r="E338" s="6" t="n">
        <v>43254</v>
      </c>
      <c r="F338" s="6" t="n">
        <v>43275</v>
      </c>
      <c r="G338" s="6" t="n">
        <v>43284</v>
      </c>
      <c r="H338" s="11" t="inlineStr">
        <is>
          <t>USD</t>
        </is>
      </c>
      <c r="I338" s="11" t="n">
        <v>24</v>
      </c>
      <c r="J338" s="11" t="n">
        <v>24</v>
      </c>
      <c r="K338" s="11" t="n">
        <v>367</v>
      </c>
      <c r="L338" s="11" t="n">
        <v>3</v>
      </c>
      <c r="M338" s="11" t="n">
        <v>8</v>
      </c>
      <c r="N338" s="11" t="n">
        <v>0.05</v>
      </c>
      <c r="O338" s="7" t="n">
        <v>5701.7</v>
      </c>
      <c r="P338" s="7" t="n">
        <v>3249.969</v>
      </c>
      <c r="Q338" s="7">
        <f>text(E338,"ddd")</f>
        <v/>
      </c>
      <c r="R338" s="7">
        <f>G338-F338</f>
        <v/>
      </c>
      <c r="S338" s="7">
        <f>E338-D338</f>
        <v/>
      </c>
      <c r="T338" s="7">
        <f>O338*M338</f>
        <v/>
      </c>
      <c r="U338" s="7">
        <f>T338*N338</f>
        <v/>
      </c>
      <c r="V338" s="7">
        <f>T338-U338-(P338*M338)</f>
        <v/>
      </c>
      <c r="W338" s="7">
        <f>VLOOKUP(L338,'Products Sheet'!$A:$B,2,FALSE)</f>
        <v/>
      </c>
      <c r="X338" s="7" t="n"/>
      <c r="Y338" s="7" t="n"/>
      <c r="Z338" s="7" t="n"/>
      <c r="AA338" s="7" t="n"/>
      <c r="AB338" s="7" t="n"/>
      <c r="AC338" s="7" t="n"/>
    </row>
    <row r="339" ht="9.75" customHeight="1" s="12">
      <c r="A339" s="11" t="inlineStr">
        <is>
          <t>SO - 000209</t>
        </is>
      </c>
      <c r="B339" s="11" t="inlineStr">
        <is>
          <t>In-Store</t>
        </is>
      </c>
      <c r="C339" s="11" t="inlineStr">
        <is>
          <t>WARE-MKL1006</t>
        </is>
      </c>
      <c r="D339" s="6" t="n">
        <v>43100</v>
      </c>
      <c r="E339" s="6" t="n">
        <v>43264</v>
      </c>
      <c r="F339" s="6" t="n">
        <v>43280</v>
      </c>
      <c r="G339" s="6" t="n">
        <v>43287</v>
      </c>
      <c r="H339" s="11" t="inlineStr">
        <is>
          <t>USD</t>
        </is>
      </c>
      <c r="I339" s="11" t="n">
        <v>2</v>
      </c>
      <c r="J339" s="11" t="n">
        <v>2</v>
      </c>
      <c r="K339" s="11" t="n">
        <v>345</v>
      </c>
      <c r="L339" s="11" t="n">
        <v>3</v>
      </c>
      <c r="M339" s="11" t="n">
        <v>3</v>
      </c>
      <c r="N339" s="11" t="n">
        <v>0.05</v>
      </c>
      <c r="O339" s="7" t="n">
        <v>1058.6</v>
      </c>
      <c r="P339" s="7" t="n">
        <v>772.7780000000001</v>
      </c>
      <c r="Q339" s="7">
        <f>text(E339,"ddd")</f>
        <v/>
      </c>
      <c r="R339" s="7">
        <f>G339-F339</f>
        <v/>
      </c>
      <c r="S339" s="7">
        <f>E339-D339</f>
        <v/>
      </c>
      <c r="T339" s="7">
        <f>O339*M339</f>
        <v/>
      </c>
      <c r="U339" s="7">
        <f>T339*N339</f>
        <v/>
      </c>
      <c r="V339" s="7">
        <f>T339-U339-(P339*M339)</f>
        <v/>
      </c>
      <c r="W339" s="7">
        <f>VLOOKUP(L339,'Products Sheet'!$A:$B,2,FALSE)</f>
        <v/>
      </c>
      <c r="X339" s="7" t="n"/>
      <c r="Y339" s="7" t="n"/>
      <c r="Z339" s="7" t="n"/>
      <c r="AA339" s="7" t="n"/>
      <c r="AB339" s="7" t="n"/>
      <c r="AC339" s="7" t="n"/>
    </row>
    <row r="340" ht="9.75" customHeight="1" s="12">
      <c r="A340" s="11" t="inlineStr">
        <is>
          <t>SO - 000274</t>
        </is>
      </c>
      <c r="B340" s="11" t="inlineStr">
        <is>
          <t>Online</t>
        </is>
      </c>
      <c r="C340" s="11" t="inlineStr">
        <is>
          <t>WARE-NMK1003</t>
        </is>
      </c>
      <c r="D340" s="6" t="n">
        <v>43100</v>
      </c>
      <c r="E340" s="6" t="n">
        <v>43271</v>
      </c>
      <c r="F340" s="6" t="n">
        <v>43290</v>
      </c>
      <c r="G340" s="6" t="n">
        <v>43292</v>
      </c>
      <c r="H340" s="11" t="inlineStr">
        <is>
          <t>USD</t>
        </is>
      </c>
      <c r="I340" s="11" t="n">
        <v>16</v>
      </c>
      <c r="J340" s="11" t="n">
        <v>44</v>
      </c>
      <c r="K340" s="11" t="n">
        <v>122</v>
      </c>
      <c r="L340" s="11" t="n">
        <v>3</v>
      </c>
      <c r="M340" s="11" t="n">
        <v>2</v>
      </c>
      <c r="N340" s="11" t="n">
        <v>0.075</v>
      </c>
      <c r="O340" s="7" t="n">
        <v>241.2</v>
      </c>
      <c r="P340" s="7" t="n">
        <v>115.776</v>
      </c>
      <c r="Q340" s="7">
        <f>text(E340,"ddd")</f>
        <v/>
      </c>
      <c r="R340" s="7">
        <f>G340-F340</f>
        <v/>
      </c>
      <c r="S340" s="7">
        <f>E340-D340</f>
        <v/>
      </c>
      <c r="T340" s="7">
        <f>O340*M340</f>
        <v/>
      </c>
      <c r="U340" s="7">
        <f>T340*N340</f>
        <v/>
      </c>
      <c r="V340" s="7">
        <f>T340-U340-(P340*M340)</f>
        <v/>
      </c>
      <c r="W340" s="7">
        <f>VLOOKUP(L340,'Products Sheet'!$A:$B,2,FALSE)</f>
        <v/>
      </c>
      <c r="X340" s="7" t="n"/>
      <c r="Y340" s="7" t="n"/>
      <c r="Z340" s="7" t="n"/>
      <c r="AA340" s="7" t="n"/>
      <c r="AB340" s="7" t="n"/>
      <c r="AC340" s="7" t="n"/>
    </row>
    <row r="341" ht="9.75" customHeight="1" s="12">
      <c r="A341" s="11" t="inlineStr">
        <is>
          <t>SO - 000399</t>
        </is>
      </c>
      <c r="B341" s="11" t="inlineStr">
        <is>
          <t>Wholesale</t>
        </is>
      </c>
      <c r="C341" s="11" t="inlineStr">
        <is>
          <t>WARE-NBV1002</t>
        </is>
      </c>
      <c r="D341" s="6" t="n">
        <v>43100</v>
      </c>
      <c r="E341" s="6" t="n">
        <v>43286</v>
      </c>
      <c r="F341" s="6" t="n">
        <v>43291</v>
      </c>
      <c r="G341" s="6" t="n">
        <v>43298</v>
      </c>
      <c r="H341" s="11" t="inlineStr">
        <is>
          <t>USD</t>
        </is>
      </c>
      <c r="I341" s="11" t="n">
        <v>26</v>
      </c>
      <c r="J341" s="11" t="n">
        <v>18</v>
      </c>
      <c r="K341" s="11" t="n">
        <v>83</v>
      </c>
      <c r="L341" s="11" t="n">
        <v>3</v>
      </c>
      <c r="M341" s="11" t="n">
        <v>8</v>
      </c>
      <c r="N341" s="11" t="n">
        <v>0.3</v>
      </c>
      <c r="O341" s="7" t="n">
        <v>221.1</v>
      </c>
      <c r="P341" s="7" t="n">
        <v>172.458</v>
      </c>
      <c r="Q341" s="7">
        <f>text(E341,"ddd")</f>
        <v/>
      </c>
      <c r="R341" s="7">
        <f>G341-F341</f>
        <v/>
      </c>
      <c r="S341" s="7">
        <f>E341-D341</f>
        <v/>
      </c>
      <c r="T341" s="7">
        <f>O341*M341</f>
        <v/>
      </c>
      <c r="U341" s="7">
        <f>T341*N341</f>
        <v/>
      </c>
      <c r="V341" s="7">
        <f>T341-U341-(P341*M341)</f>
        <v/>
      </c>
      <c r="W341" s="7">
        <f>VLOOKUP(L341,'Products Sheet'!$A:$B,2,FALSE)</f>
        <v/>
      </c>
      <c r="X341" s="7" t="n"/>
      <c r="Y341" s="7" t="n"/>
      <c r="Z341" s="7" t="n"/>
      <c r="AA341" s="7" t="n"/>
      <c r="AB341" s="7" t="n"/>
      <c r="AC341" s="7" t="n"/>
    </row>
    <row r="342" ht="9.75" customHeight="1" s="12">
      <c r="A342" s="11" t="inlineStr">
        <is>
          <t>SO - 000420</t>
        </is>
      </c>
      <c r="B342" s="11" t="inlineStr">
        <is>
          <t>Online</t>
        </is>
      </c>
      <c r="C342" s="11" t="inlineStr">
        <is>
          <t>WARE-NBV1002</t>
        </is>
      </c>
      <c r="D342" s="6" t="n">
        <v>43200</v>
      </c>
      <c r="E342" s="6" t="n">
        <v>43289</v>
      </c>
      <c r="F342" s="6" t="n">
        <v>43308</v>
      </c>
      <c r="G342" s="6" t="n">
        <v>43316</v>
      </c>
      <c r="H342" s="11" t="inlineStr">
        <is>
          <t>USD</t>
        </is>
      </c>
      <c r="I342" s="11" t="n">
        <v>16</v>
      </c>
      <c r="J342" s="11" t="n">
        <v>6</v>
      </c>
      <c r="K342" s="11" t="n">
        <v>61</v>
      </c>
      <c r="L342" s="11" t="n">
        <v>3</v>
      </c>
      <c r="M342" s="11" t="n">
        <v>4</v>
      </c>
      <c r="N342" s="11" t="n">
        <v>0.05</v>
      </c>
      <c r="O342" s="7" t="n">
        <v>1038.5</v>
      </c>
      <c r="P342" s="7" t="n">
        <v>560.7900000000001</v>
      </c>
      <c r="Q342" s="7">
        <f>text(E342,"ddd")</f>
        <v/>
      </c>
      <c r="R342" s="7">
        <f>G342-F342</f>
        <v/>
      </c>
      <c r="S342" s="7">
        <f>E342-D342</f>
        <v/>
      </c>
      <c r="T342" s="7">
        <f>O342*M342</f>
        <v/>
      </c>
      <c r="U342" s="7">
        <f>T342*N342</f>
        <v/>
      </c>
      <c r="V342" s="7">
        <f>T342-U342-(P342*M342)</f>
        <v/>
      </c>
      <c r="W342" s="7">
        <f>VLOOKUP(L342,'Products Sheet'!$A:$B,2,FALSE)</f>
        <v/>
      </c>
      <c r="X342" s="7" t="n"/>
      <c r="Y342" s="7" t="n"/>
      <c r="Z342" s="7" t="n"/>
      <c r="AA342" s="7" t="n"/>
      <c r="AB342" s="7" t="n"/>
      <c r="AC342" s="7" t="n"/>
    </row>
    <row r="343" ht="9.75" customHeight="1" s="12">
      <c r="A343" s="11" t="inlineStr">
        <is>
          <t>SO - 000425</t>
        </is>
      </c>
      <c r="B343" s="11" t="inlineStr">
        <is>
          <t>In-Store</t>
        </is>
      </c>
      <c r="C343" s="11" t="inlineStr">
        <is>
          <t>WARE-UHY1004</t>
        </is>
      </c>
      <c r="D343" s="6" t="n">
        <v>43200</v>
      </c>
      <c r="E343" s="6" t="n">
        <v>43290</v>
      </c>
      <c r="F343" s="6" t="n">
        <v>43312</v>
      </c>
      <c r="G343" s="6" t="n">
        <v>43316</v>
      </c>
      <c r="H343" s="11" t="inlineStr">
        <is>
          <t>USD</t>
        </is>
      </c>
      <c r="I343" s="11" t="n">
        <v>3</v>
      </c>
      <c r="J343" s="11" t="n">
        <v>29</v>
      </c>
      <c r="K343" s="11" t="n">
        <v>236</v>
      </c>
      <c r="L343" s="11" t="n">
        <v>3</v>
      </c>
      <c r="M343" s="11" t="n">
        <v>4</v>
      </c>
      <c r="N343" s="11" t="n">
        <v>0.075</v>
      </c>
      <c r="O343" s="7" t="n">
        <v>3926.2</v>
      </c>
      <c r="P343" s="7" t="n">
        <v>2120.148</v>
      </c>
      <c r="Q343" s="7">
        <f>text(E343,"ddd")</f>
        <v/>
      </c>
      <c r="R343" s="7">
        <f>G343-F343</f>
        <v/>
      </c>
      <c r="S343" s="7">
        <f>E343-D343</f>
        <v/>
      </c>
      <c r="T343" s="7">
        <f>O343*M343</f>
        <v/>
      </c>
      <c r="U343" s="7">
        <f>T343*N343</f>
        <v/>
      </c>
      <c r="V343" s="7">
        <f>T343-U343-(P343*M343)</f>
        <v/>
      </c>
      <c r="W343" s="7">
        <f>VLOOKUP(L343,'Products Sheet'!$A:$B,2,FALSE)</f>
        <v/>
      </c>
      <c r="X343" s="7" t="n"/>
      <c r="Y343" s="7" t="n"/>
      <c r="Z343" s="7" t="n"/>
      <c r="AA343" s="7" t="n"/>
      <c r="AB343" s="7" t="n"/>
      <c r="AC343" s="7" t="n"/>
    </row>
    <row r="344" ht="9.75" customHeight="1" s="12">
      <c r="A344" s="11" t="inlineStr">
        <is>
          <t>SO - 000430</t>
        </is>
      </c>
      <c r="B344" s="11" t="inlineStr">
        <is>
          <t>Distributor</t>
        </is>
      </c>
      <c r="C344" s="11" t="inlineStr">
        <is>
          <t>WARE-NMK1003</t>
        </is>
      </c>
      <c r="D344" s="6" t="n">
        <v>43200</v>
      </c>
      <c r="E344" s="6" t="n">
        <v>43290</v>
      </c>
      <c r="F344" s="6" t="n">
        <v>43318</v>
      </c>
      <c r="G344" s="6" t="n">
        <v>43319</v>
      </c>
      <c r="H344" s="11" t="inlineStr">
        <is>
          <t>USD</t>
        </is>
      </c>
      <c r="I344" s="11" t="n">
        <v>22</v>
      </c>
      <c r="J344" s="11" t="n">
        <v>38</v>
      </c>
      <c r="K344" s="11" t="n">
        <v>137</v>
      </c>
      <c r="L344" s="11" t="n">
        <v>3</v>
      </c>
      <c r="M344" s="11" t="n">
        <v>8</v>
      </c>
      <c r="N344" s="11" t="n">
        <v>0.05</v>
      </c>
      <c r="O344" s="7" t="n">
        <v>924.6</v>
      </c>
      <c r="P344" s="7" t="n">
        <v>665.712</v>
      </c>
      <c r="Q344" s="7">
        <f>text(E344,"ddd")</f>
        <v/>
      </c>
      <c r="R344" s="7">
        <f>G344-F344</f>
        <v/>
      </c>
      <c r="S344" s="7">
        <f>E344-D344</f>
        <v/>
      </c>
      <c r="T344" s="7">
        <f>O344*M344</f>
        <v/>
      </c>
      <c r="U344" s="7">
        <f>T344*N344</f>
        <v/>
      </c>
      <c r="V344" s="7">
        <f>T344-U344-(P344*M344)</f>
        <v/>
      </c>
      <c r="W344" s="7">
        <f>VLOOKUP(L344,'Products Sheet'!$A:$B,2,FALSE)</f>
        <v/>
      </c>
      <c r="X344" s="7" t="n"/>
      <c r="Y344" s="7" t="n"/>
      <c r="Z344" s="7" t="n"/>
      <c r="AA344" s="7" t="n"/>
      <c r="AB344" s="7" t="n"/>
      <c r="AC344" s="7" t="n"/>
    </row>
    <row r="345" ht="9.75" customHeight="1" s="12">
      <c r="A345" s="11" t="inlineStr">
        <is>
          <t>SO - 000468</t>
        </is>
      </c>
      <c r="B345" s="11" t="inlineStr">
        <is>
          <t>Online</t>
        </is>
      </c>
      <c r="C345" s="11" t="inlineStr">
        <is>
          <t>WARE-NMK1003</t>
        </is>
      </c>
      <c r="D345" s="6" t="n">
        <v>43200</v>
      </c>
      <c r="E345" s="6" t="n">
        <v>43294</v>
      </c>
      <c r="F345" s="6" t="n">
        <v>43308</v>
      </c>
      <c r="G345" s="6" t="n">
        <v>43315</v>
      </c>
      <c r="H345" s="11" t="inlineStr">
        <is>
          <t>USD</t>
        </is>
      </c>
      <c r="I345" s="11" t="n">
        <v>13</v>
      </c>
      <c r="J345" s="11" t="n">
        <v>42</v>
      </c>
      <c r="K345" s="11" t="n">
        <v>90</v>
      </c>
      <c r="L345" s="11" t="n">
        <v>3</v>
      </c>
      <c r="M345" s="11" t="n">
        <v>2</v>
      </c>
      <c r="N345" s="11" t="n">
        <v>0.15</v>
      </c>
      <c r="O345" s="7" t="n">
        <v>991.6</v>
      </c>
      <c r="P345" s="7" t="n">
        <v>594.96</v>
      </c>
      <c r="Q345" s="7">
        <f>text(E345,"ddd")</f>
        <v/>
      </c>
      <c r="R345" s="7">
        <f>G345-F345</f>
        <v/>
      </c>
      <c r="S345" s="7">
        <f>E345-D345</f>
        <v/>
      </c>
      <c r="T345" s="7">
        <f>O345*M345</f>
        <v/>
      </c>
      <c r="U345" s="7">
        <f>T345*N345</f>
        <v/>
      </c>
      <c r="V345" s="7">
        <f>T345-U345-(P345*M345)</f>
        <v/>
      </c>
      <c r="W345" s="7">
        <f>VLOOKUP(L345,'Products Sheet'!$A:$B,2,FALSE)</f>
        <v/>
      </c>
      <c r="X345" s="7" t="n"/>
      <c r="Y345" s="7" t="n"/>
      <c r="Z345" s="7" t="n"/>
      <c r="AA345" s="7" t="n"/>
      <c r="AB345" s="7" t="n"/>
      <c r="AC345" s="7" t="n"/>
    </row>
    <row r="346" ht="9.75" customHeight="1" s="12">
      <c r="A346" s="11" t="inlineStr">
        <is>
          <t>SO - 000504</t>
        </is>
      </c>
      <c r="B346" s="11" t="inlineStr">
        <is>
          <t>Distributor</t>
        </is>
      </c>
      <c r="C346" s="11" t="inlineStr">
        <is>
          <t>WARE-XYS1001</t>
        </is>
      </c>
      <c r="D346" s="6" t="n">
        <v>43200</v>
      </c>
      <c r="E346" s="6" t="n">
        <v>43299</v>
      </c>
      <c r="F346" s="6" t="n">
        <v>43324</v>
      </c>
      <c r="G346" s="6" t="n">
        <v>43328</v>
      </c>
      <c r="H346" s="11" t="inlineStr">
        <is>
          <t>USD</t>
        </is>
      </c>
      <c r="I346" s="11" t="n">
        <v>22</v>
      </c>
      <c r="J346" s="11" t="n">
        <v>42</v>
      </c>
      <c r="K346" s="11" t="n">
        <v>57</v>
      </c>
      <c r="L346" s="11" t="n">
        <v>3</v>
      </c>
      <c r="M346" s="11" t="n">
        <v>5</v>
      </c>
      <c r="N346" s="11" t="n">
        <v>0.075</v>
      </c>
      <c r="O346" s="7" t="n">
        <v>1996.6</v>
      </c>
      <c r="P346" s="7" t="n">
        <v>1457.518</v>
      </c>
      <c r="Q346" s="7">
        <f>text(E346,"ddd")</f>
        <v/>
      </c>
      <c r="R346" s="7">
        <f>G346-F346</f>
        <v/>
      </c>
      <c r="S346" s="7">
        <f>E346-D346</f>
        <v/>
      </c>
      <c r="T346" s="7">
        <f>O346*M346</f>
        <v/>
      </c>
      <c r="U346" s="7">
        <f>T346*N346</f>
        <v/>
      </c>
      <c r="V346" s="7">
        <f>T346-U346-(P346*M346)</f>
        <v/>
      </c>
      <c r="W346" s="7">
        <f>VLOOKUP(L346,'Products Sheet'!$A:$B,2,FALSE)</f>
        <v/>
      </c>
      <c r="X346" s="7" t="n"/>
      <c r="Y346" s="7" t="n"/>
      <c r="Z346" s="7" t="n"/>
      <c r="AA346" s="7" t="n"/>
      <c r="AB346" s="7" t="n"/>
      <c r="AC346" s="7" t="n"/>
    </row>
    <row r="347" ht="9.75" customHeight="1" s="12">
      <c r="A347" s="11" t="inlineStr">
        <is>
          <t>SO - 000542</t>
        </is>
      </c>
      <c r="B347" s="11" t="inlineStr">
        <is>
          <t>Distributor</t>
        </is>
      </c>
      <c r="C347" s="11" t="inlineStr">
        <is>
          <t>WARE-NMK1003</t>
        </is>
      </c>
      <c r="D347" s="6" t="n">
        <v>43200</v>
      </c>
      <c r="E347" s="6" t="n">
        <v>43303</v>
      </c>
      <c r="F347" s="6" t="n">
        <v>43314</v>
      </c>
      <c r="G347" s="6" t="n">
        <v>43317</v>
      </c>
      <c r="H347" s="11" t="inlineStr">
        <is>
          <t>USD</t>
        </is>
      </c>
      <c r="I347" s="11" t="n">
        <v>22</v>
      </c>
      <c r="J347" s="11" t="n">
        <v>19</v>
      </c>
      <c r="K347" s="11" t="n">
        <v>134</v>
      </c>
      <c r="L347" s="11" t="n">
        <v>3</v>
      </c>
      <c r="M347" s="11" t="n">
        <v>6</v>
      </c>
      <c r="N347" s="11" t="n">
        <v>0.1</v>
      </c>
      <c r="O347" s="7" t="n">
        <v>1132.3</v>
      </c>
      <c r="P347" s="7" t="n">
        <v>871.871</v>
      </c>
      <c r="Q347" s="7">
        <f>text(E347,"ddd")</f>
        <v/>
      </c>
      <c r="R347" s="7">
        <f>G347-F347</f>
        <v/>
      </c>
      <c r="S347" s="7">
        <f>E347-D347</f>
        <v/>
      </c>
      <c r="T347" s="7">
        <f>O347*M347</f>
        <v/>
      </c>
      <c r="U347" s="7">
        <f>T347*N347</f>
        <v/>
      </c>
      <c r="V347" s="7">
        <f>T347-U347-(P347*M347)</f>
        <v/>
      </c>
      <c r="W347" s="7">
        <f>VLOOKUP(L347,'Products Sheet'!$A:$B,2,FALSE)</f>
        <v/>
      </c>
      <c r="X347" s="7" t="n"/>
      <c r="Y347" s="7" t="n"/>
      <c r="Z347" s="7" t="n"/>
      <c r="AA347" s="7" t="n"/>
      <c r="AB347" s="7" t="n"/>
      <c r="AC347" s="7" t="n"/>
    </row>
    <row r="348" ht="9.75" customHeight="1" s="12">
      <c r="A348" s="11" t="inlineStr">
        <is>
          <t>SO - 000673</t>
        </is>
      </c>
      <c r="B348" s="11" t="inlineStr">
        <is>
          <t>In-Store</t>
        </is>
      </c>
      <c r="C348" s="11" t="inlineStr">
        <is>
          <t>WARE-NMK1003</t>
        </is>
      </c>
      <c r="D348" s="6" t="n">
        <v>43200</v>
      </c>
      <c r="E348" s="6" t="n">
        <v>43318</v>
      </c>
      <c r="F348" s="6" t="n">
        <v>43342</v>
      </c>
      <c r="G348" s="6" t="n">
        <v>43345</v>
      </c>
      <c r="H348" s="11" t="inlineStr">
        <is>
          <t>USD</t>
        </is>
      </c>
      <c r="I348" s="11" t="n">
        <v>1</v>
      </c>
      <c r="J348" s="11" t="n">
        <v>28</v>
      </c>
      <c r="K348" s="11" t="n">
        <v>151</v>
      </c>
      <c r="L348" s="11" t="n">
        <v>3</v>
      </c>
      <c r="M348" s="11" t="n">
        <v>3</v>
      </c>
      <c r="N348" s="11" t="n">
        <v>0.1</v>
      </c>
      <c r="O348" s="7" t="n">
        <v>5963</v>
      </c>
      <c r="P348" s="7" t="n">
        <v>2802.61</v>
      </c>
      <c r="Q348" s="7">
        <f>text(E348,"ddd")</f>
        <v/>
      </c>
      <c r="R348" s="7">
        <f>G348-F348</f>
        <v/>
      </c>
      <c r="S348" s="7">
        <f>E348-D348</f>
        <v/>
      </c>
      <c r="T348" s="7">
        <f>O348*M348</f>
        <v/>
      </c>
      <c r="U348" s="7">
        <f>T348*N348</f>
        <v/>
      </c>
      <c r="V348" s="7">
        <f>T348-U348-(P348*M348)</f>
        <v/>
      </c>
      <c r="W348" s="7">
        <f>VLOOKUP(L348,'Products Sheet'!$A:$B,2,FALSE)</f>
        <v/>
      </c>
      <c r="X348" s="7" t="n"/>
      <c r="Y348" s="7" t="n"/>
      <c r="Z348" s="7" t="n"/>
      <c r="AA348" s="7" t="n"/>
      <c r="AB348" s="7" t="n"/>
      <c r="AC348" s="7" t="n"/>
    </row>
    <row r="349" ht="9.75" customHeight="1" s="12">
      <c r="A349" s="11" t="inlineStr">
        <is>
          <t>SO - 000674</t>
        </is>
      </c>
      <c r="B349" s="11" t="inlineStr">
        <is>
          <t>Wholesale</t>
        </is>
      </c>
      <c r="C349" s="11" t="inlineStr">
        <is>
          <t>WARE-UHY1004</t>
        </is>
      </c>
      <c r="D349" s="6" t="n">
        <v>43200</v>
      </c>
      <c r="E349" s="6" t="n">
        <v>43318</v>
      </c>
      <c r="F349" s="6" t="n">
        <v>43321</v>
      </c>
      <c r="G349" s="6" t="n">
        <v>43326</v>
      </c>
      <c r="H349" s="11" t="inlineStr">
        <is>
          <t>USD</t>
        </is>
      </c>
      <c r="I349" s="11" t="n">
        <v>27</v>
      </c>
      <c r="J349" s="11" t="n">
        <v>34</v>
      </c>
      <c r="K349" s="11" t="n">
        <v>211</v>
      </c>
      <c r="L349" s="11" t="n">
        <v>3</v>
      </c>
      <c r="M349" s="11" t="n">
        <v>3</v>
      </c>
      <c r="N349" s="11" t="n">
        <v>0.1</v>
      </c>
      <c r="O349" s="7" t="n">
        <v>3886</v>
      </c>
      <c r="P349" s="7" t="n">
        <v>2176.16</v>
      </c>
      <c r="Q349" s="7">
        <f>text(E349,"ddd")</f>
        <v/>
      </c>
      <c r="R349" s="7">
        <f>G349-F349</f>
        <v/>
      </c>
      <c r="S349" s="7">
        <f>E349-D349</f>
        <v/>
      </c>
      <c r="T349" s="7">
        <f>O349*M349</f>
        <v/>
      </c>
      <c r="U349" s="7">
        <f>T349*N349</f>
        <v/>
      </c>
      <c r="V349" s="7">
        <f>T349-U349-(P349*M349)</f>
        <v/>
      </c>
      <c r="W349" s="7">
        <f>VLOOKUP(L349,'Products Sheet'!$A:$B,2,FALSE)</f>
        <v/>
      </c>
      <c r="X349" s="7" t="n"/>
      <c r="Y349" s="7" t="n"/>
      <c r="Z349" s="7" t="n"/>
      <c r="AA349" s="7" t="n"/>
      <c r="AB349" s="7" t="n"/>
      <c r="AC349" s="7" t="n"/>
    </row>
    <row r="350" ht="9.75" customHeight="1" s="12">
      <c r="A350" s="11" t="inlineStr">
        <is>
          <t>SO - 000677</t>
        </is>
      </c>
      <c r="B350" s="11" t="inlineStr">
        <is>
          <t>Online</t>
        </is>
      </c>
      <c r="C350" s="11" t="inlineStr">
        <is>
          <t>WARE-UHY1004</t>
        </is>
      </c>
      <c r="D350" s="6" t="n">
        <v>43200</v>
      </c>
      <c r="E350" s="6" t="n">
        <v>43318</v>
      </c>
      <c r="F350" s="6" t="n">
        <v>43330</v>
      </c>
      <c r="G350" s="6" t="n">
        <v>43334</v>
      </c>
      <c r="H350" s="11" t="inlineStr">
        <is>
          <t>USD</t>
        </is>
      </c>
      <c r="I350" s="11" t="n">
        <v>18</v>
      </c>
      <c r="J350" s="11" t="n">
        <v>45</v>
      </c>
      <c r="K350" s="11" t="n">
        <v>240</v>
      </c>
      <c r="L350" s="11" t="n">
        <v>3</v>
      </c>
      <c r="M350" s="11" t="n">
        <v>6</v>
      </c>
      <c r="N350" s="11" t="n">
        <v>0.05</v>
      </c>
      <c r="O350" s="7" t="n">
        <v>5353.3</v>
      </c>
      <c r="P350" s="7" t="n">
        <v>4496.772</v>
      </c>
      <c r="Q350" s="7">
        <f>text(E350,"ddd")</f>
        <v/>
      </c>
      <c r="R350" s="7">
        <f>G350-F350</f>
        <v/>
      </c>
      <c r="S350" s="7">
        <f>E350-D350</f>
        <v/>
      </c>
      <c r="T350" s="7">
        <f>O350*M350</f>
        <v/>
      </c>
      <c r="U350" s="7">
        <f>T350*N350</f>
        <v/>
      </c>
      <c r="V350" s="7">
        <f>T350-U350-(P350*M350)</f>
        <v/>
      </c>
      <c r="W350" s="7">
        <f>VLOOKUP(L350,'Products Sheet'!$A:$B,2,FALSE)</f>
        <v/>
      </c>
      <c r="X350" s="7" t="n"/>
      <c r="Y350" s="7" t="n"/>
      <c r="Z350" s="7" t="n"/>
      <c r="AA350" s="7" t="n"/>
      <c r="AB350" s="7" t="n"/>
      <c r="AC350" s="7" t="n"/>
    </row>
    <row r="351" ht="9.75" customHeight="1" s="12">
      <c r="A351" s="11" t="inlineStr">
        <is>
          <t>SO - 000739</t>
        </is>
      </c>
      <c r="B351" s="11" t="inlineStr">
        <is>
          <t>Wholesale</t>
        </is>
      </c>
      <c r="C351" s="11" t="inlineStr">
        <is>
          <t>WARE-NMK1003</t>
        </is>
      </c>
      <c r="D351" s="6" t="n">
        <v>43200</v>
      </c>
      <c r="E351" s="6" t="n">
        <v>43325</v>
      </c>
      <c r="F351" s="6" t="n">
        <v>43327</v>
      </c>
      <c r="G351" s="6" t="n">
        <v>43331</v>
      </c>
      <c r="H351" s="11" t="inlineStr">
        <is>
          <t>USD</t>
        </is>
      </c>
      <c r="I351" s="11" t="n">
        <v>26</v>
      </c>
      <c r="J351" s="11" t="n">
        <v>10</v>
      </c>
      <c r="K351" s="11" t="n">
        <v>103</v>
      </c>
      <c r="L351" s="11" t="n">
        <v>3</v>
      </c>
      <c r="M351" s="11" t="n">
        <v>1</v>
      </c>
      <c r="N351" s="11" t="n">
        <v>0.075</v>
      </c>
      <c r="O351" s="7" t="n">
        <v>3939.6</v>
      </c>
      <c r="P351" s="7" t="n">
        <v>3269.868</v>
      </c>
      <c r="Q351" s="7">
        <f>text(E351,"ddd")</f>
        <v/>
      </c>
      <c r="R351" s="7">
        <f>G351-F351</f>
        <v/>
      </c>
      <c r="S351" s="7">
        <f>E351-D351</f>
        <v/>
      </c>
      <c r="T351" s="7">
        <f>O351*M351</f>
        <v/>
      </c>
      <c r="U351" s="7">
        <f>T351*N351</f>
        <v/>
      </c>
      <c r="V351" s="7">
        <f>T351-U351-(P351*M351)</f>
        <v/>
      </c>
      <c r="W351" s="7">
        <f>VLOOKUP(L351,'Products Sheet'!$A:$B,2,FALSE)</f>
        <v/>
      </c>
      <c r="X351" s="7" t="n"/>
      <c r="Y351" s="7" t="n"/>
      <c r="Z351" s="7" t="n"/>
      <c r="AA351" s="7" t="n"/>
      <c r="AB351" s="7" t="n"/>
      <c r="AC351" s="7" t="n"/>
    </row>
    <row r="352" ht="9.75" customHeight="1" s="12">
      <c r="A352" s="11" t="inlineStr">
        <is>
          <t>SO - 000777</t>
        </is>
      </c>
      <c r="B352" s="11" t="inlineStr">
        <is>
          <t>Distributor</t>
        </is>
      </c>
      <c r="C352" s="11" t="inlineStr">
        <is>
          <t>WARE-NMK1003</t>
        </is>
      </c>
      <c r="D352" s="6" t="n">
        <v>43200</v>
      </c>
      <c r="E352" s="6" t="n">
        <v>43329</v>
      </c>
      <c r="F352" s="6" t="n">
        <v>43357</v>
      </c>
      <c r="G352" s="6" t="n">
        <v>43367</v>
      </c>
      <c r="H352" s="11" t="inlineStr">
        <is>
          <t>USD</t>
        </is>
      </c>
      <c r="I352" s="11" t="n">
        <v>23</v>
      </c>
      <c r="J352" s="11" t="n">
        <v>19</v>
      </c>
      <c r="K352" s="11" t="n">
        <v>104</v>
      </c>
      <c r="L352" s="11" t="n">
        <v>3</v>
      </c>
      <c r="M352" s="11" t="n">
        <v>3</v>
      </c>
      <c r="N352" s="11" t="n">
        <v>0.15</v>
      </c>
      <c r="O352" s="7" t="n">
        <v>984.9</v>
      </c>
      <c r="P352" s="7" t="n">
        <v>689.4299999999999</v>
      </c>
      <c r="Q352" s="7">
        <f>text(E352,"ddd")</f>
        <v/>
      </c>
      <c r="R352" s="7">
        <f>G352-F352</f>
        <v/>
      </c>
      <c r="S352" s="7">
        <f>E352-D352</f>
        <v/>
      </c>
      <c r="T352" s="7">
        <f>O352*M352</f>
        <v/>
      </c>
      <c r="U352" s="7">
        <f>T352*N352</f>
        <v/>
      </c>
      <c r="V352" s="7">
        <f>T352-U352-(P352*M352)</f>
        <v/>
      </c>
      <c r="W352" s="7">
        <f>VLOOKUP(L352,'Products Sheet'!$A:$B,2,FALSE)</f>
        <v/>
      </c>
      <c r="X352" s="7" t="n"/>
      <c r="Y352" s="7" t="n"/>
      <c r="Z352" s="7" t="n"/>
      <c r="AA352" s="7" t="n"/>
      <c r="AB352" s="7" t="n"/>
      <c r="AC352" s="7" t="n"/>
    </row>
    <row r="353" ht="9.75" customHeight="1" s="12">
      <c r="A353" s="11" t="inlineStr">
        <is>
          <t>SO - 000789</t>
        </is>
      </c>
      <c r="B353" s="11" t="inlineStr">
        <is>
          <t>Distributor</t>
        </is>
      </c>
      <c r="C353" s="11" t="inlineStr">
        <is>
          <t>WARE-NBV1002</t>
        </is>
      </c>
      <c r="D353" s="6" t="n">
        <v>43200</v>
      </c>
      <c r="E353" s="6" t="n">
        <v>43330</v>
      </c>
      <c r="F353" s="6" t="n">
        <v>43346</v>
      </c>
      <c r="G353" s="6" t="n">
        <v>43351</v>
      </c>
      <c r="H353" s="11" t="inlineStr">
        <is>
          <t>USD</t>
        </is>
      </c>
      <c r="I353" s="11" t="n">
        <v>21</v>
      </c>
      <c r="J353" s="11" t="n">
        <v>8</v>
      </c>
      <c r="K353" s="11" t="n">
        <v>73</v>
      </c>
      <c r="L353" s="11" t="n">
        <v>3</v>
      </c>
      <c r="M353" s="11" t="n">
        <v>7</v>
      </c>
      <c r="N353" s="11" t="n">
        <v>0.05</v>
      </c>
      <c r="O353" s="7" t="n">
        <v>3939.6</v>
      </c>
      <c r="P353" s="7" t="n">
        <v>2127.384</v>
      </c>
      <c r="Q353" s="7">
        <f>text(E353,"ddd")</f>
        <v/>
      </c>
      <c r="R353" s="7">
        <f>G353-F353</f>
        <v/>
      </c>
      <c r="S353" s="7">
        <f>E353-D353</f>
        <v/>
      </c>
      <c r="T353" s="7">
        <f>O353*M353</f>
        <v/>
      </c>
      <c r="U353" s="7">
        <f>T353*N353</f>
        <v/>
      </c>
      <c r="V353" s="7">
        <f>T353-U353-(P353*M353)</f>
        <v/>
      </c>
      <c r="W353" s="7">
        <f>VLOOKUP(L353,'Products Sheet'!$A:$B,2,FALSE)</f>
        <v/>
      </c>
      <c r="X353" s="7" t="n"/>
      <c r="Y353" s="7" t="n"/>
      <c r="Z353" s="7" t="n"/>
      <c r="AA353" s="7" t="n"/>
      <c r="AB353" s="7" t="n"/>
      <c r="AC353" s="7" t="n"/>
    </row>
    <row r="354" ht="9.75" customHeight="1" s="12">
      <c r="A354" s="11" t="inlineStr">
        <is>
          <t>SO - 000836</t>
        </is>
      </c>
      <c r="B354" s="11" t="inlineStr">
        <is>
          <t>Online</t>
        </is>
      </c>
      <c r="C354" s="11" t="inlineStr">
        <is>
          <t>WARE-UHY1004</t>
        </is>
      </c>
      <c r="D354" s="6" t="n">
        <v>43200</v>
      </c>
      <c r="E354" s="6" t="n">
        <v>43335</v>
      </c>
      <c r="F354" s="6" t="n">
        <v>43337</v>
      </c>
      <c r="G354" s="6" t="n">
        <v>43346</v>
      </c>
      <c r="H354" s="11" t="inlineStr">
        <is>
          <t>USD</t>
        </is>
      </c>
      <c r="I354" s="11" t="n">
        <v>13</v>
      </c>
      <c r="J354" s="11" t="n">
        <v>3</v>
      </c>
      <c r="K354" s="11" t="n">
        <v>222</v>
      </c>
      <c r="L354" s="11" t="n">
        <v>3</v>
      </c>
      <c r="M354" s="11" t="n">
        <v>5</v>
      </c>
      <c r="N354" s="11" t="n">
        <v>0.075</v>
      </c>
      <c r="O354" s="7" t="n">
        <v>944.7</v>
      </c>
      <c r="P354" s="7" t="n">
        <v>736.8660000000001</v>
      </c>
      <c r="Q354" s="7">
        <f>text(E354,"ddd")</f>
        <v/>
      </c>
      <c r="R354" s="7">
        <f>G354-F354</f>
        <v/>
      </c>
      <c r="S354" s="7">
        <f>E354-D354</f>
        <v/>
      </c>
      <c r="T354" s="7">
        <f>O354*M354</f>
        <v/>
      </c>
      <c r="U354" s="7">
        <f>T354*N354</f>
        <v/>
      </c>
      <c r="V354" s="7">
        <f>T354-U354-(P354*M354)</f>
        <v/>
      </c>
      <c r="W354" s="7">
        <f>VLOOKUP(L354,'Products Sheet'!$A:$B,2,FALSE)</f>
        <v/>
      </c>
      <c r="X354" s="7" t="n"/>
      <c r="Y354" s="7" t="n"/>
      <c r="Z354" s="7" t="n"/>
      <c r="AA354" s="7" t="n"/>
      <c r="AB354" s="7" t="n"/>
      <c r="AC354" s="7" t="n"/>
    </row>
    <row r="355" ht="9.75" customHeight="1" s="12">
      <c r="A355" s="11" t="inlineStr">
        <is>
          <t>SO - 000867</t>
        </is>
      </c>
      <c r="B355" s="11" t="inlineStr">
        <is>
          <t>Online</t>
        </is>
      </c>
      <c r="C355" s="11" t="inlineStr">
        <is>
          <t>WARE-NMK1003</t>
        </is>
      </c>
      <c r="D355" s="6" t="n">
        <v>43200</v>
      </c>
      <c r="E355" s="6" t="n">
        <v>43339</v>
      </c>
      <c r="F355" s="6" t="n">
        <v>43348</v>
      </c>
      <c r="G355" s="6" t="n">
        <v>43350</v>
      </c>
      <c r="H355" s="11" t="inlineStr">
        <is>
          <t>USD</t>
        </is>
      </c>
      <c r="I355" s="11" t="n">
        <v>19</v>
      </c>
      <c r="J355" s="11" t="n">
        <v>32</v>
      </c>
      <c r="K355" s="11" t="n">
        <v>146</v>
      </c>
      <c r="L355" s="11" t="n">
        <v>3</v>
      </c>
      <c r="M355" s="11" t="n">
        <v>7</v>
      </c>
      <c r="N355" s="11" t="n">
        <v>0.075</v>
      </c>
      <c r="O355" s="7" t="n">
        <v>1098.8</v>
      </c>
      <c r="P355" s="7" t="n">
        <v>670.2679999999999</v>
      </c>
      <c r="Q355" s="7">
        <f>text(E355,"ddd")</f>
        <v/>
      </c>
      <c r="R355" s="7">
        <f>G355-F355</f>
        <v/>
      </c>
      <c r="S355" s="7">
        <f>E355-D355</f>
        <v/>
      </c>
      <c r="T355" s="7">
        <f>O355*M355</f>
        <v/>
      </c>
      <c r="U355" s="7">
        <f>T355*N355</f>
        <v/>
      </c>
      <c r="V355" s="7">
        <f>T355-U355-(P355*M355)</f>
        <v/>
      </c>
      <c r="W355" s="7">
        <f>VLOOKUP(L355,'Products Sheet'!$A:$B,2,FALSE)</f>
        <v/>
      </c>
      <c r="X355" s="7" t="n"/>
      <c r="Y355" s="7" t="n"/>
      <c r="Z355" s="7" t="n"/>
      <c r="AA355" s="7" t="n"/>
      <c r="AB355" s="7" t="n"/>
      <c r="AC355" s="7" t="n"/>
    </row>
    <row r="356" ht="9.75" customHeight="1" s="12">
      <c r="A356" s="11" t="inlineStr">
        <is>
          <t>SO - 000868</t>
        </is>
      </c>
      <c r="B356" s="11" t="inlineStr">
        <is>
          <t>Distributor</t>
        </is>
      </c>
      <c r="C356" s="11" t="inlineStr">
        <is>
          <t>WARE-PUJ1005</t>
        </is>
      </c>
      <c r="D356" s="6" t="n">
        <v>43200</v>
      </c>
      <c r="E356" s="6" t="n">
        <v>43339</v>
      </c>
      <c r="F356" s="6" t="n">
        <v>43345</v>
      </c>
      <c r="G356" s="6" t="n">
        <v>43355</v>
      </c>
      <c r="H356" s="11" t="inlineStr">
        <is>
          <t>USD</t>
        </is>
      </c>
      <c r="I356" s="11" t="n">
        <v>24</v>
      </c>
      <c r="J356" s="11" t="n">
        <v>25</v>
      </c>
      <c r="K356" s="11" t="n">
        <v>307</v>
      </c>
      <c r="L356" s="11" t="n">
        <v>3</v>
      </c>
      <c r="M356" s="11" t="n">
        <v>5</v>
      </c>
      <c r="N356" s="11" t="n">
        <v>0.05</v>
      </c>
      <c r="O356" s="7" t="n">
        <v>1159.1</v>
      </c>
      <c r="P356" s="7" t="n">
        <v>741.8240000000001</v>
      </c>
      <c r="Q356" s="7">
        <f>text(E356,"ddd")</f>
        <v/>
      </c>
      <c r="R356" s="7">
        <f>G356-F356</f>
        <v/>
      </c>
      <c r="S356" s="7">
        <f>E356-D356</f>
        <v/>
      </c>
      <c r="T356" s="7">
        <f>O356*M356</f>
        <v/>
      </c>
      <c r="U356" s="7">
        <f>T356*N356</f>
        <v/>
      </c>
      <c r="V356" s="7">
        <f>T356-U356-(P356*M356)</f>
        <v/>
      </c>
      <c r="W356" s="7">
        <f>VLOOKUP(L356,'Products Sheet'!$A:$B,2,FALSE)</f>
        <v/>
      </c>
      <c r="X356" s="7" t="n"/>
      <c r="Y356" s="7" t="n"/>
      <c r="Z356" s="7" t="n"/>
      <c r="AA356" s="7" t="n"/>
      <c r="AB356" s="7" t="n"/>
      <c r="AC356" s="7" t="n"/>
    </row>
    <row r="357" ht="9.75" customHeight="1" s="12">
      <c r="A357" s="11" t="inlineStr">
        <is>
          <t>SO - 000879</t>
        </is>
      </c>
      <c r="B357" s="11" t="inlineStr">
        <is>
          <t>Wholesale</t>
        </is>
      </c>
      <c r="C357" s="11" t="inlineStr">
        <is>
          <t>WARE-UHY1004</t>
        </is>
      </c>
      <c r="D357" s="6" t="n">
        <v>43200</v>
      </c>
      <c r="E357" s="6" t="n">
        <v>43341</v>
      </c>
      <c r="F357" s="6" t="n">
        <v>43350</v>
      </c>
      <c r="G357" s="6" t="n">
        <v>43356</v>
      </c>
      <c r="H357" s="11" t="inlineStr">
        <is>
          <t>USD</t>
        </is>
      </c>
      <c r="I357" s="11" t="n">
        <v>26</v>
      </c>
      <c r="J357" s="11" t="n">
        <v>22</v>
      </c>
      <c r="K357" s="11" t="n">
        <v>239</v>
      </c>
      <c r="L357" s="11" t="n">
        <v>3</v>
      </c>
      <c r="M357" s="11" t="n">
        <v>1</v>
      </c>
      <c r="N357" s="11" t="n">
        <v>0.1</v>
      </c>
      <c r="O357" s="7" t="n">
        <v>3926.2</v>
      </c>
      <c r="P357" s="7" t="n">
        <v>1766.79</v>
      </c>
      <c r="Q357" s="7">
        <f>text(E357,"ddd")</f>
        <v/>
      </c>
      <c r="R357" s="7">
        <f>G357-F357</f>
        <v/>
      </c>
      <c r="S357" s="7">
        <f>E357-D357</f>
        <v/>
      </c>
      <c r="T357" s="7">
        <f>O357*M357</f>
        <v/>
      </c>
      <c r="U357" s="7">
        <f>T357*N357</f>
        <v/>
      </c>
      <c r="V357" s="7">
        <f>T357-U357-(P357*M357)</f>
        <v/>
      </c>
      <c r="W357" s="7">
        <f>VLOOKUP(L357,'Products Sheet'!$A:$B,2,FALSE)</f>
        <v/>
      </c>
      <c r="X357" s="7" t="n"/>
      <c r="Y357" s="7" t="n"/>
      <c r="Z357" s="7" t="n"/>
      <c r="AA357" s="7" t="n"/>
      <c r="AB357" s="7" t="n"/>
      <c r="AC357" s="7" t="n"/>
    </row>
    <row r="358" ht="9.75" customHeight="1" s="12">
      <c r="A358" s="11" t="inlineStr">
        <is>
          <t>SO - 000944</t>
        </is>
      </c>
      <c r="B358" s="11" t="inlineStr">
        <is>
          <t>Wholesale</t>
        </is>
      </c>
      <c r="C358" s="11" t="inlineStr">
        <is>
          <t>WARE-NMK1003</t>
        </is>
      </c>
      <c r="D358" s="6" t="n">
        <v>43300</v>
      </c>
      <c r="E358" s="6" t="n">
        <v>43349</v>
      </c>
      <c r="F358" s="6" t="n">
        <v>43372</v>
      </c>
      <c r="G358" s="6" t="n">
        <v>43381</v>
      </c>
      <c r="H358" s="11" t="inlineStr">
        <is>
          <t>USD</t>
        </is>
      </c>
      <c r="I358" s="11" t="n">
        <v>27</v>
      </c>
      <c r="J358" s="11" t="n">
        <v>47</v>
      </c>
      <c r="K358" s="11" t="n">
        <v>169</v>
      </c>
      <c r="L358" s="11" t="n">
        <v>3</v>
      </c>
      <c r="M358" s="11" t="n">
        <v>7</v>
      </c>
      <c r="N358" s="11" t="n">
        <v>0.05</v>
      </c>
      <c r="O358" s="7" t="n">
        <v>3819</v>
      </c>
      <c r="P358" s="7" t="n">
        <v>2176.83</v>
      </c>
      <c r="Q358" s="7">
        <f>text(E358,"ddd")</f>
        <v/>
      </c>
      <c r="R358" s="7">
        <f>G358-F358</f>
        <v/>
      </c>
      <c r="S358" s="7">
        <f>E358-D358</f>
        <v/>
      </c>
      <c r="T358" s="7">
        <f>O358*M358</f>
        <v/>
      </c>
      <c r="U358" s="7">
        <f>T358*N358</f>
        <v/>
      </c>
      <c r="V358" s="7">
        <f>T358-U358-(P358*M358)</f>
        <v/>
      </c>
      <c r="W358" s="7">
        <f>VLOOKUP(L358,'Products Sheet'!$A:$B,2,FALSE)</f>
        <v/>
      </c>
      <c r="X358" s="7" t="n"/>
      <c r="Y358" s="7" t="n"/>
      <c r="Z358" s="7" t="n"/>
      <c r="AA358" s="7" t="n"/>
      <c r="AB358" s="7" t="n"/>
      <c r="AC358" s="7" t="n"/>
    </row>
    <row r="359" ht="9.75" customHeight="1" s="12">
      <c r="A359" s="11" t="inlineStr">
        <is>
          <t>SO - 000971</t>
        </is>
      </c>
      <c r="B359" s="11" t="inlineStr">
        <is>
          <t>In-Store</t>
        </is>
      </c>
      <c r="C359" s="11" t="inlineStr">
        <is>
          <t>WARE-PUJ1005</t>
        </is>
      </c>
      <c r="D359" s="6" t="n">
        <v>43300</v>
      </c>
      <c r="E359" s="6" t="n">
        <v>43353</v>
      </c>
      <c r="F359" s="6" t="n">
        <v>43355</v>
      </c>
      <c r="G359" s="6" t="n">
        <v>43357</v>
      </c>
      <c r="H359" s="11" t="inlineStr">
        <is>
          <t>USD</t>
        </is>
      </c>
      <c r="I359" s="11" t="n">
        <v>7</v>
      </c>
      <c r="J359" s="11" t="n">
        <v>4</v>
      </c>
      <c r="K359" s="11" t="n">
        <v>310</v>
      </c>
      <c r="L359" s="11" t="n">
        <v>3</v>
      </c>
      <c r="M359" s="11" t="n">
        <v>8</v>
      </c>
      <c r="N359" s="11" t="n">
        <v>0.075</v>
      </c>
      <c r="O359" s="7" t="n">
        <v>871</v>
      </c>
      <c r="P359" s="7" t="n">
        <v>557.4400000000001</v>
      </c>
      <c r="Q359" s="7">
        <f>text(E359,"ddd")</f>
        <v/>
      </c>
      <c r="R359" s="7">
        <f>G359-F359</f>
        <v/>
      </c>
      <c r="S359" s="7">
        <f>E359-D359</f>
        <v/>
      </c>
      <c r="T359" s="7">
        <f>O359*M359</f>
        <v/>
      </c>
      <c r="U359" s="7">
        <f>T359*N359</f>
        <v/>
      </c>
      <c r="V359" s="7">
        <f>T359-U359-(P359*M359)</f>
        <v/>
      </c>
      <c r="W359" s="7">
        <f>VLOOKUP(L359,'Products Sheet'!$A:$B,2,FALSE)</f>
        <v/>
      </c>
      <c r="X359" s="7" t="n"/>
      <c r="Y359" s="7" t="n"/>
      <c r="Z359" s="7" t="n"/>
      <c r="AA359" s="7" t="n"/>
      <c r="AB359" s="7" t="n"/>
      <c r="AC359" s="7" t="n"/>
    </row>
    <row r="360" ht="9.75" customHeight="1" s="12">
      <c r="A360" s="11" t="inlineStr">
        <is>
          <t>SO - 000994</t>
        </is>
      </c>
      <c r="B360" s="11" t="inlineStr">
        <is>
          <t>Online</t>
        </is>
      </c>
      <c r="C360" s="11" t="inlineStr">
        <is>
          <t>WARE-MKL1006</t>
        </is>
      </c>
      <c r="D360" s="6" t="n">
        <v>43300</v>
      </c>
      <c r="E360" s="6" t="n">
        <v>43355</v>
      </c>
      <c r="F360" s="6" t="n">
        <v>43376</v>
      </c>
      <c r="G360" s="6" t="n">
        <v>43380</v>
      </c>
      <c r="H360" s="11" t="inlineStr">
        <is>
          <t>USD</t>
        </is>
      </c>
      <c r="I360" s="11" t="n">
        <v>19</v>
      </c>
      <c r="J360" s="11" t="n">
        <v>3</v>
      </c>
      <c r="K360" s="11" t="n">
        <v>339</v>
      </c>
      <c r="L360" s="11" t="n">
        <v>3</v>
      </c>
      <c r="M360" s="11" t="n">
        <v>3</v>
      </c>
      <c r="N360" s="11" t="n">
        <v>0.075</v>
      </c>
      <c r="O360" s="7" t="n">
        <v>1038.5</v>
      </c>
      <c r="P360" s="7" t="n">
        <v>789.26</v>
      </c>
      <c r="Q360" s="7">
        <f>text(E360,"ddd")</f>
        <v/>
      </c>
      <c r="R360" s="7">
        <f>G360-F360</f>
        <v/>
      </c>
      <c r="S360" s="7">
        <f>E360-D360</f>
        <v/>
      </c>
      <c r="T360" s="7">
        <f>O360*M360</f>
        <v/>
      </c>
      <c r="U360" s="7">
        <f>T360*N360</f>
        <v/>
      </c>
      <c r="V360" s="7">
        <f>T360-U360-(P360*M360)</f>
        <v/>
      </c>
      <c r="W360" s="7">
        <f>VLOOKUP(L360,'Products Sheet'!$A:$B,2,FALSE)</f>
        <v/>
      </c>
      <c r="X360" s="7" t="n"/>
      <c r="Y360" s="7" t="n"/>
      <c r="Z360" s="7" t="n"/>
      <c r="AA360" s="7" t="n"/>
      <c r="AB360" s="7" t="n"/>
      <c r="AC360" s="7" t="n"/>
    </row>
    <row r="361" ht="9.75" customHeight="1" s="12">
      <c r="A361" s="11" t="inlineStr">
        <is>
          <t>SO - 0001096</t>
        </is>
      </c>
      <c r="B361" s="11" t="inlineStr">
        <is>
          <t>Online</t>
        </is>
      </c>
      <c r="C361" s="11" t="inlineStr">
        <is>
          <t>WARE-PUJ1005</t>
        </is>
      </c>
      <c r="D361" s="6" t="n">
        <v>43200</v>
      </c>
      <c r="E361" s="6" t="n">
        <v>43367</v>
      </c>
      <c r="F361" s="6" t="n">
        <v>43393</v>
      </c>
      <c r="G361" s="6" t="n">
        <v>43398</v>
      </c>
      <c r="H361" s="11" t="inlineStr">
        <is>
          <t>USD</t>
        </is>
      </c>
      <c r="I361" s="11" t="n">
        <v>17</v>
      </c>
      <c r="J361" s="11" t="n">
        <v>30</v>
      </c>
      <c r="K361" s="11" t="n">
        <v>271</v>
      </c>
      <c r="L361" s="11" t="n">
        <v>3</v>
      </c>
      <c r="M361" s="11" t="n">
        <v>2</v>
      </c>
      <c r="N361" s="11" t="n">
        <v>0.05</v>
      </c>
      <c r="O361" s="7" t="n">
        <v>2465.6</v>
      </c>
      <c r="P361" s="7" t="n">
        <v>1380.736</v>
      </c>
      <c r="Q361" s="7">
        <f>text(E361,"ddd")</f>
        <v/>
      </c>
      <c r="R361" s="7">
        <f>G361-F361</f>
        <v/>
      </c>
      <c r="S361" s="7">
        <f>E361-D361</f>
        <v/>
      </c>
      <c r="T361" s="7">
        <f>O361*M361</f>
        <v/>
      </c>
      <c r="U361" s="7">
        <f>T361*N361</f>
        <v/>
      </c>
      <c r="V361" s="7">
        <f>T361-U361-(P361*M361)</f>
        <v/>
      </c>
      <c r="W361" s="7">
        <f>VLOOKUP(L361,'Products Sheet'!$A:$B,2,FALSE)</f>
        <v/>
      </c>
      <c r="X361" s="7" t="n"/>
      <c r="Y361" s="7" t="n"/>
      <c r="Z361" s="7" t="n"/>
      <c r="AA361" s="7" t="n"/>
      <c r="AB361" s="7" t="n"/>
      <c r="AC361" s="7" t="n"/>
    </row>
    <row r="362" ht="9.75" customHeight="1" s="12">
      <c r="A362" s="11" t="inlineStr">
        <is>
          <t>SO - 0001101</t>
        </is>
      </c>
      <c r="B362" s="11" t="inlineStr">
        <is>
          <t>Distributor</t>
        </is>
      </c>
      <c r="C362" s="11" t="inlineStr">
        <is>
          <t>WARE-PUJ1005</t>
        </is>
      </c>
      <c r="D362" s="6" t="n">
        <v>43300</v>
      </c>
      <c r="E362" s="6" t="n">
        <v>43368</v>
      </c>
      <c r="F362" s="6" t="n">
        <v>43375</v>
      </c>
      <c r="G362" s="6" t="n">
        <v>43382</v>
      </c>
      <c r="H362" s="11" t="inlineStr">
        <is>
          <t>USD</t>
        </is>
      </c>
      <c r="I362" s="11" t="n">
        <v>21</v>
      </c>
      <c r="J362" s="11" t="n">
        <v>3</v>
      </c>
      <c r="K362" s="11" t="n">
        <v>329</v>
      </c>
      <c r="L362" s="11" t="n">
        <v>3</v>
      </c>
      <c r="M362" s="11" t="n">
        <v>6</v>
      </c>
      <c r="N362" s="11" t="n">
        <v>0.15</v>
      </c>
      <c r="O362" s="7" t="n">
        <v>3758.7</v>
      </c>
      <c r="P362" s="7" t="n">
        <v>3082.134</v>
      </c>
      <c r="Q362" s="7">
        <f>text(E362,"ddd")</f>
        <v/>
      </c>
      <c r="R362" s="7">
        <f>G362-F362</f>
        <v/>
      </c>
      <c r="S362" s="7">
        <f>E362-D362</f>
        <v/>
      </c>
      <c r="T362" s="7">
        <f>O362*M362</f>
        <v/>
      </c>
      <c r="U362" s="7">
        <f>T362*N362</f>
        <v/>
      </c>
      <c r="V362" s="7">
        <f>T362-U362-(P362*M362)</f>
        <v/>
      </c>
      <c r="W362" s="7">
        <f>VLOOKUP(L362,'Products Sheet'!$A:$B,2,FALSE)</f>
        <v/>
      </c>
      <c r="X362" s="7" t="n"/>
      <c r="Y362" s="7" t="n"/>
      <c r="Z362" s="7" t="n"/>
      <c r="AA362" s="7" t="n"/>
      <c r="AB362" s="7" t="n"/>
      <c r="AC362" s="7" t="n"/>
    </row>
    <row r="363" ht="9.75" customHeight="1" s="12">
      <c r="A363" s="11" t="inlineStr">
        <is>
          <t>SO - 0001104</t>
        </is>
      </c>
      <c r="B363" s="11" t="inlineStr">
        <is>
          <t>Online</t>
        </is>
      </c>
      <c r="C363" s="11" t="inlineStr">
        <is>
          <t>WARE-MKL1006</t>
        </is>
      </c>
      <c r="D363" s="6" t="n">
        <v>43200</v>
      </c>
      <c r="E363" s="6" t="n">
        <v>43368</v>
      </c>
      <c r="F363" s="6" t="n">
        <v>43382</v>
      </c>
      <c r="G363" s="6" t="n">
        <v>43386</v>
      </c>
      <c r="H363" s="11" t="inlineStr">
        <is>
          <t>USD</t>
        </is>
      </c>
      <c r="I363" s="11" t="n">
        <v>13</v>
      </c>
      <c r="J363" s="11" t="n">
        <v>22</v>
      </c>
      <c r="K363" s="11" t="n">
        <v>355</v>
      </c>
      <c r="L363" s="11" t="n">
        <v>3</v>
      </c>
      <c r="M363" s="11" t="n">
        <v>8</v>
      </c>
      <c r="N363" s="11" t="n">
        <v>0.1</v>
      </c>
      <c r="O363" s="7" t="n">
        <v>1909.5</v>
      </c>
      <c r="P363" s="7" t="n">
        <v>1336.65</v>
      </c>
      <c r="Q363" s="7">
        <f>text(E363,"ddd")</f>
        <v/>
      </c>
      <c r="R363" s="7">
        <f>G363-F363</f>
        <v/>
      </c>
      <c r="S363" s="7">
        <f>E363-D363</f>
        <v/>
      </c>
      <c r="T363" s="7">
        <f>O363*M363</f>
        <v/>
      </c>
      <c r="U363" s="7">
        <f>T363*N363</f>
        <v/>
      </c>
      <c r="V363" s="7">
        <f>T363-U363-(P363*M363)</f>
        <v/>
      </c>
      <c r="W363" s="7">
        <f>VLOOKUP(L363,'Products Sheet'!$A:$B,2,FALSE)</f>
        <v/>
      </c>
      <c r="X363" s="7" t="n"/>
      <c r="Y363" s="7" t="n"/>
      <c r="Z363" s="7" t="n"/>
      <c r="AA363" s="7" t="n"/>
      <c r="AB363" s="7" t="n"/>
      <c r="AC363" s="7" t="n"/>
    </row>
    <row r="364" ht="9.75" customHeight="1" s="12">
      <c r="A364" s="11" t="inlineStr">
        <is>
          <t>SO - 0001126</t>
        </is>
      </c>
      <c r="B364" s="11" t="inlineStr">
        <is>
          <t>In-Store</t>
        </is>
      </c>
      <c r="C364" s="11" t="inlineStr">
        <is>
          <t>WARE-NMK1003</t>
        </is>
      </c>
      <c r="D364" s="6" t="n">
        <v>43200</v>
      </c>
      <c r="E364" s="6" t="n">
        <v>43371</v>
      </c>
      <c r="F364" s="6" t="n">
        <v>43378</v>
      </c>
      <c r="G364" s="6" t="n">
        <v>43388</v>
      </c>
      <c r="H364" s="11" t="inlineStr">
        <is>
          <t>USD</t>
        </is>
      </c>
      <c r="I364" s="11" t="n">
        <v>12</v>
      </c>
      <c r="J364" s="11" t="n">
        <v>2</v>
      </c>
      <c r="K364" s="11" t="n">
        <v>126</v>
      </c>
      <c r="L364" s="11" t="n">
        <v>3</v>
      </c>
      <c r="M364" s="11" t="n">
        <v>1</v>
      </c>
      <c r="N364" s="11" t="n">
        <v>0.15</v>
      </c>
      <c r="O364" s="7" t="n">
        <v>877.7</v>
      </c>
      <c r="P364" s="7" t="n">
        <v>631.944</v>
      </c>
      <c r="Q364" s="7">
        <f>text(E364,"ddd")</f>
        <v/>
      </c>
      <c r="R364" s="7">
        <f>G364-F364</f>
        <v/>
      </c>
      <c r="S364" s="7">
        <f>E364-D364</f>
        <v/>
      </c>
      <c r="T364" s="7">
        <f>O364*M364</f>
        <v/>
      </c>
      <c r="U364" s="7">
        <f>T364*N364</f>
        <v/>
      </c>
      <c r="V364" s="7">
        <f>T364-U364-(P364*M364)</f>
        <v/>
      </c>
      <c r="W364" s="7">
        <f>VLOOKUP(L364,'Products Sheet'!$A:$B,2,FALSE)</f>
        <v/>
      </c>
      <c r="X364" s="7" t="n"/>
      <c r="Y364" s="7" t="n"/>
      <c r="Z364" s="7" t="n"/>
      <c r="AA364" s="7" t="n"/>
      <c r="AB364" s="7" t="n"/>
      <c r="AC364" s="7" t="n"/>
    </row>
    <row r="365" ht="9.75" customHeight="1" s="12">
      <c r="A365" s="11" t="inlineStr">
        <is>
          <t>SO - 0001145</t>
        </is>
      </c>
      <c r="B365" s="11" t="inlineStr">
        <is>
          <t>Wholesale</t>
        </is>
      </c>
      <c r="C365" s="11" t="inlineStr">
        <is>
          <t>WARE-NMK1003</t>
        </is>
      </c>
      <c r="D365" s="6" t="n">
        <v>43300</v>
      </c>
      <c r="E365" s="6" t="n">
        <v>43372</v>
      </c>
      <c r="F365" s="6" t="n">
        <v>43376</v>
      </c>
      <c r="G365" s="6" t="n">
        <v>43382</v>
      </c>
      <c r="H365" s="11" t="inlineStr">
        <is>
          <t>USD</t>
        </is>
      </c>
      <c r="I365" s="11" t="n">
        <v>27</v>
      </c>
      <c r="J365" s="11" t="n">
        <v>6</v>
      </c>
      <c r="K365" s="11" t="n">
        <v>131</v>
      </c>
      <c r="L365" s="11" t="n">
        <v>3</v>
      </c>
      <c r="M365" s="11" t="n">
        <v>6</v>
      </c>
      <c r="N365" s="11" t="n">
        <v>0.05</v>
      </c>
      <c r="O365" s="7" t="n">
        <v>1809</v>
      </c>
      <c r="P365" s="7" t="n">
        <v>1230.12</v>
      </c>
      <c r="Q365" s="7">
        <f>text(E365,"ddd")</f>
        <v/>
      </c>
      <c r="R365" s="7">
        <f>G365-F365</f>
        <v/>
      </c>
      <c r="S365" s="7">
        <f>E365-D365</f>
        <v/>
      </c>
      <c r="T365" s="7">
        <f>O365*M365</f>
        <v/>
      </c>
      <c r="U365" s="7">
        <f>T365*N365</f>
        <v/>
      </c>
      <c r="V365" s="7">
        <f>T365-U365-(P365*M365)</f>
        <v/>
      </c>
      <c r="W365" s="7">
        <f>VLOOKUP(L365,'Products Sheet'!$A:$B,2,FALSE)</f>
        <v/>
      </c>
      <c r="X365" s="7" t="n"/>
      <c r="Y365" s="7" t="n"/>
      <c r="Z365" s="7" t="n"/>
      <c r="AA365" s="7" t="n"/>
      <c r="AB365" s="7" t="n"/>
      <c r="AC365" s="7" t="n"/>
    </row>
    <row r="366" ht="9.75" customHeight="1" s="12">
      <c r="A366" s="11" t="inlineStr">
        <is>
          <t>SO - 0001173</t>
        </is>
      </c>
      <c r="B366" s="11" t="inlineStr">
        <is>
          <t>Distributor</t>
        </is>
      </c>
      <c r="C366" s="11" t="inlineStr">
        <is>
          <t>WARE-MKL1006</t>
        </is>
      </c>
      <c r="D366" s="6" t="n">
        <v>43300</v>
      </c>
      <c r="E366" s="6" t="n">
        <v>43376</v>
      </c>
      <c r="F366" s="6" t="n">
        <v>43393</v>
      </c>
      <c r="G366" s="6" t="n">
        <v>43395</v>
      </c>
      <c r="H366" s="11" t="inlineStr">
        <is>
          <t>USD</t>
        </is>
      </c>
      <c r="I366" s="11" t="n">
        <v>21</v>
      </c>
      <c r="J366" s="11" t="n">
        <v>40</v>
      </c>
      <c r="K366" s="11" t="n">
        <v>347</v>
      </c>
      <c r="L366" s="11" t="n">
        <v>3</v>
      </c>
      <c r="M366" s="11" t="n">
        <v>4</v>
      </c>
      <c r="N366" s="11" t="n">
        <v>0.1</v>
      </c>
      <c r="O366" s="7" t="n">
        <v>2525.9</v>
      </c>
      <c r="P366" s="7" t="n">
        <v>1793.389</v>
      </c>
      <c r="Q366" s="7">
        <f>text(E366,"ddd")</f>
        <v/>
      </c>
      <c r="R366" s="7">
        <f>G366-F366</f>
        <v/>
      </c>
      <c r="S366" s="7">
        <f>E366-D366</f>
        <v/>
      </c>
      <c r="T366" s="7">
        <f>O366*M366</f>
        <v/>
      </c>
      <c r="U366" s="7">
        <f>T366*N366</f>
        <v/>
      </c>
      <c r="V366" s="7">
        <f>T366-U366-(P366*M366)</f>
        <v/>
      </c>
      <c r="W366" s="7">
        <f>VLOOKUP(L366,'Products Sheet'!$A:$B,2,FALSE)</f>
        <v/>
      </c>
      <c r="X366" s="7" t="n"/>
      <c r="Y366" s="7" t="n"/>
      <c r="Z366" s="7" t="n"/>
      <c r="AA366" s="7" t="n"/>
      <c r="AB366" s="7" t="n"/>
      <c r="AC366" s="7" t="n"/>
    </row>
    <row r="367" ht="9.75" customHeight="1" s="12">
      <c r="A367" s="11" t="inlineStr">
        <is>
          <t>SO - 0001192</t>
        </is>
      </c>
      <c r="B367" s="11" t="inlineStr">
        <is>
          <t>In-Store</t>
        </is>
      </c>
      <c r="C367" s="11" t="inlineStr">
        <is>
          <t>WARE-NMK1003</t>
        </is>
      </c>
      <c r="D367" s="6" t="n">
        <v>43200</v>
      </c>
      <c r="E367" s="6" t="n">
        <v>43379</v>
      </c>
      <c r="F367" s="6" t="n">
        <v>43381</v>
      </c>
      <c r="G367" s="6" t="n">
        <v>43389</v>
      </c>
      <c r="H367" s="11" t="inlineStr">
        <is>
          <t>USD</t>
        </is>
      </c>
      <c r="I367" s="11" t="n">
        <v>1</v>
      </c>
      <c r="J367" s="11" t="n">
        <v>42</v>
      </c>
      <c r="K367" s="11" t="n">
        <v>119</v>
      </c>
      <c r="L367" s="11" t="n">
        <v>3</v>
      </c>
      <c r="M367" s="11" t="n">
        <v>8</v>
      </c>
      <c r="N367" s="11" t="n">
        <v>0.05</v>
      </c>
      <c r="O367" s="7" t="n">
        <v>1065.3</v>
      </c>
      <c r="P367" s="7" t="n">
        <v>500.691</v>
      </c>
      <c r="Q367" s="7">
        <f>text(E367,"ddd")</f>
        <v/>
      </c>
      <c r="R367" s="7">
        <f>G367-F367</f>
        <v/>
      </c>
      <c r="S367" s="7">
        <f>E367-D367</f>
        <v/>
      </c>
      <c r="T367" s="7">
        <f>O367*M367</f>
        <v/>
      </c>
      <c r="U367" s="7">
        <f>T367*N367</f>
        <v/>
      </c>
      <c r="V367" s="7">
        <f>T367-U367-(P367*M367)</f>
        <v/>
      </c>
      <c r="W367" s="7">
        <f>VLOOKUP(L367,'Products Sheet'!$A:$B,2,FALSE)</f>
        <v/>
      </c>
      <c r="X367" s="7" t="n"/>
      <c r="Y367" s="7" t="n"/>
      <c r="Z367" s="7" t="n"/>
      <c r="AA367" s="7" t="n"/>
      <c r="AB367" s="7" t="n"/>
      <c r="AC367" s="7" t="n"/>
    </row>
    <row r="368" ht="9.75" customHeight="1" s="12">
      <c r="A368" s="11" t="inlineStr">
        <is>
          <t>SO - 0001205</t>
        </is>
      </c>
      <c r="B368" s="11" t="inlineStr">
        <is>
          <t>In-Store</t>
        </is>
      </c>
      <c r="C368" s="11" t="inlineStr">
        <is>
          <t>WARE-NMK1003</t>
        </is>
      </c>
      <c r="D368" s="6" t="n">
        <v>43200</v>
      </c>
      <c r="E368" s="6" t="n">
        <v>43381</v>
      </c>
      <c r="F368" s="6" t="n">
        <v>43404</v>
      </c>
      <c r="G368" s="6" t="n">
        <v>43408</v>
      </c>
      <c r="H368" s="11" t="inlineStr">
        <is>
          <t>USD</t>
        </is>
      </c>
      <c r="I368" s="11" t="n">
        <v>2</v>
      </c>
      <c r="J368" s="11" t="n">
        <v>31</v>
      </c>
      <c r="K368" s="11" t="n">
        <v>130</v>
      </c>
      <c r="L368" s="11" t="n">
        <v>3</v>
      </c>
      <c r="M368" s="11" t="n">
        <v>5</v>
      </c>
      <c r="N368" s="11" t="n">
        <v>0.2</v>
      </c>
      <c r="O368" s="7" t="n">
        <v>2003.3</v>
      </c>
      <c r="P368" s="7" t="n">
        <v>861.419</v>
      </c>
      <c r="Q368" s="7">
        <f>text(E368,"ddd")</f>
        <v/>
      </c>
      <c r="R368" s="7">
        <f>G368-F368</f>
        <v/>
      </c>
      <c r="S368" s="7">
        <f>E368-D368</f>
        <v/>
      </c>
      <c r="T368" s="7">
        <f>O368*M368</f>
        <v/>
      </c>
      <c r="U368" s="7">
        <f>T368*N368</f>
        <v/>
      </c>
      <c r="V368" s="7">
        <f>T368-U368-(P368*M368)</f>
        <v/>
      </c>
      <c r="W368" s="7">
        <f>VLOOKUP(L368,'Products Sheet'!$A:$B,2,FALSE)</f>
        <v/>
      </c>
      <c r="X368" s="7" t="n"/>
      <c r="Y368" s="7" t="n"/>
      <c r="Z368" s="7" t="n"/>
      <c r="AA368" s="7" t="n"/>
      <c r="AB368" s="7" t="n"/>
      <c r="AC368" s="7" t="n"/>
    </row>
    <row r="369" ht="9.75" customHeight="1" s="12">
      <c r="A369" s="11" t="inlineStr">
        <is>
          <t>SO - 0001220</t>
        </is>
      </c>
      <c r="B369" s="11" t="inlineStr">
        <is>
          <t>In-Store</t>
        </is>
      </c>
      <c r="C369" s="11" t="inlineStr">
        <is>
          <t>WARE-UHY1004</t>
        </is>
      </c>
      <c r="D369" s="6" t="n">
        <v>43300</v>
      </c>
      <c r="E369" s="6" t="n">
        <v>43384</v>
      </c>
      <c r="F369" s="6" t="n">
        <v>43397</v>
      </c>
      <c r="G369" s="6" t="n">
        <v>43399</v>
      </c>
      <c r="H369" s="11" t="inlineStr">
        <is>
          <t>USD</t>
        </is>
      </c>
      <c r="I369" s="11" t="n">
        <v>8</v>
      </c>
      <c r="J369" s="11" t="n">
        <v>12</v>
      </c>
      <c r="K369" s="11" t="n">
        <v>245</v>
      </c>
      <c r="L369" s="11" t="n">
        <v>3</v>
      </c>
      <c r="M369" s="11" t="n">
        <v>1</v>
      </c>
      <c r="N369" s="11" t="n">
        <v>0.075</v>
      </c>
      <c r="O369" s="7" t="n">
        <v>3886</v>
      </c>
      <c r="P369" s="7" t="n">
        <v>2059.58</v>
      </c>
      <c r="Q369" s="7">
        <f>text(E369,"ddd")</f>
        <v/>
      </c>
      <c r="R369" s="7">
        <f>G369-F369</f>
        <v/>
      </c>
      <c r="S369" s="7">
        <f>E369-D369</f>
        <v/>
      </c>
      <c r="T369" s="7">
        <f>O369*M369</f>
        <v/>
      </c>
      <c r="U369" s="7">
        <f>T369*N369</f>
        <v/>
      </c>
      <c r="V369" s="7">
        <f>T369-U369-(P369*M369)</f>
        <v/>
      </c>
      <c r="W369" s="7">
        <f>VLOOKUP(L369,'Products Sheet'!$A:$B,2,FALSE)</f>
        <v/>
      </c>
      <c r="X369" s="7" t="n"/>
      <c r="Y369" s="7" t="n"/>
      <c r="Z369" s="7" t="n"/>
      <c r="AA369" s="7" t="n"/>
      <c r="AB369" s="7" t="n"/>
      <c r="AC369" s="7" t="n"/>
    </row>
    <row r="370" ht="9.75" customHeight="1" s="12">
      <c r="A370" s="11" t="inlineStr">
        <is>
          <t>SO - 0001280</t>
        </is>
      </c>
      <c r="B370" s="11" t="inlineStr">
        <is>
          <t>Online</t>
        </is>
      </c>
      <c r="C370" s="11" t="inlineStr">
        <is>
          <t>WARE-PUJ1005</t>
        </is>
      </c>
      <c r="D370" s="6" t="n">
        <v>43300</v>
      </c>
      <c r="E370" s="6" t="n">
        <v>43392</v>
      </c>
      <c r="F370" s="6" t="n">
        <v>43415</v>
      </c>
      <c r="G370" s="6" t="n">
        <v>43419</v>
      </c>
      <c r="H370" s="11" t="inlineStr">
        <is>
          <t>USD</t>
        </is>
      </c>
      <c r="I370" s="11" t="n">
        <v>18</v>
      </c>
      <c r="J370" s="11" t="n">
        <v>23</v>
      </c>
      <c r="K370" s="11" t="n">
        <v>306</v>
      </c>
      <c r="L370" s="11" t="n">
        <v>3</v>
      </c>
      <c r="M370" s="11" t="n">
        <v>6</v>
      </c>
      <c r="N370" s="11" t="n">
        <v>0.075</v>
      </c>
      <c r="O370" s="7" t="n">
        <v>931.3000000000001</v>
      </c>
      <c r="P370" s="7" t="n">
        <v>391.146</v>
      </c>
      <c r="Q370" s="7">
        <f>text(E370,"ddd")</f>
        <v/>
      </c>
      <c r="R370" s="7">
        <f>G370-F370</f>
        <v/>
      </c>
      <c r="S370" s="7">
        <f>E370-D370</f>
        <v/>
      </c>
      <c r="T370" s="7">
        <f>O370*M370</f>
        <v/>
      </c>
      <c r="U370" s="7">
        <f>T370*N370</f>
        <v/>
      </c>
      <c r="V370" s="7">
        <f>T370-U370-(P370*M370)</f>
        <v/>
      </c>
      <c r="W370" s="7">
        <f>VLOOKUP(L370,'Products Sheet'!$A:$B,2,FALSE)</f>
        <v/>
      </c>
      <c r="X370" s="7" t="n"/>
      <c r="Y370" s="7" t="n"/>
      <c r="Z370" s="7" t="n"/>
      <c r="AA370" s="7" t="n"/>
      <c r="AB370" s="7" t="n"/>
      <c r="AC370" s="7" t="n"/>
    </row>
    <row r="371" ht="9.75" customHeight="1" s="12">
      <c r="A371" s="11" t="inlineStr">
        <is>
          <t>SO - 0001316</t>
        </is>
      </c>
      <c r="B371" s="11" t="inlineStr">
        <is>
          <t>In-Store</t>
        </is>
      </c>
      <c r="C371" s="11" t="inlineStr">
        <is>
          <t>WARE-MKL1006</t>
        </is>
      </c>
      <c r="D371" s="6" t="n">
        <v>43300</v>
      </c>
      <c r="E371" s="6" t="n">
        <v>43397</v>
      </c>
      <c r="F371" s="6" t="n">
        <v>43409</v>
      </c>
      <c r="G371" s="6" t="n">
        <v>43412</v>
      </c>
      <c r="H371" s="11" t="inlineStr">
        <is>
          <t>USD</t>
        </is>
      </c>
      <c r="I371" s="11" t="n">
        <v>2</v>
      </c>
      <c r="J371" s="11" t="n">
        <v>7</v>
      </c>
      <c r="K371" s="11" t="n">
        <v>331</v>
      </c>
      <c r="L371" s="11" t="n">
        <v>3</v>
      </c>
      <c r="M371" s="11" t="n">
        <v>5</v>
      </c>
      <c r="N371" s="11" t="n">
        <v>0.05</v>
      </c>
      <c r="O371" s="7" t="n">
        <v>2385.2</v>
      </c>
      <c r="P371" s="7" t="n">
        <v>1025.636</v>
      </c>
      <c r="Q371" s="7">
        <f>text(E371,"ddd")</f>
        <v/>
      </c>
      <c r="R371" s="7">
        <f>G371-F371</f>
        <v/>
      </c>
      <c r="S371" s="7">
        <f>E371-D371</f>
        <v/>
      </c>
      <c r="T371" s="7">
        <f>O371*M371</f>
        <v/>
      </c>
      <c r="U371" s="7">
        <f>T371*N371</f>
        <v/>
      </c>
      <c r="V371" s="7">
        <f>T371-U371-(P371*M371)</f>
        <v/>
      </c>
      <c r="W371" s="7">
        <f>VLOOKUP(L371,'Products Sheet'!$A:$B,2,FALSE)</f>
        <v/>
      </c>
      <c r="X371" s="7" t="n"/>
      <c r="Y371" s="7" t="n"/>
      <c r="Z371" s="7" t="n"/>
      <c r="AA371" s="7" t="n"/>
      <c r="AB371" s="7" t="n"/>
      <c r="AC371" s="7" t="n"/>
    </row>
    <row r="372" ht="9.75" customHeight="1" s="12">
      <c r="A372" s="11" t="inlineStr">
        <is>
          <t>SO - 0001437</t>
        </is>
      </c>
      <c r="B372" s="11" t="inlineStr">
        <is>
          <t>In-Store</t>
        </is>
      </c>
      <c r="C372" s="11" t="inlineStr">
        <is>
          <t>WARE-NBV1002</t>
        </is>
      </c>
      <c r="D372" s="6" t="n">
        <v>43300</v>
      </c>
      <c r="E372" s="6" t="n">
        <v>43411</v>
      </c>
      <c r="F372" s="6" t="n">
        <v>43425</v>
      </c>
      <c r="G372" s="6" t="n">
        <v>43433</v>
      </c>
      <c r="H372" s="11" t="inlineStr">
        <is>
          <t>USD</t>
        </is>
      </c>
      <c r="I372" s="11" t="n">
        <v>9</v>
      </c>
      <c r="J372" s="11" t="n">
        <v>15</v>
      </c>
      <c r="K372" s="11" t="n">
        <v>59</v>
      </c>
      <c r="L372" s="11" t="n">
        <v>3</v>
      </c>
      <c r="M372" s="11" t="n">
        <v>5</v>
      </c>
      <c r="N372" s="11" t="n">
        <v>0.15</v>
      </c>
      <c r="O372" s="7" t="n">
        <v>3999.9</v>
      </c>
      <c r="P372" s="7" t="n">
        <v>2039.949</v>
      </c>
      <c r="Q372" s="7">
        <f>text(E372,"ddd")</f>
        <v/>
      </c>
      <c r="R372" s="7">
        <f>G372-F372</f>
        <v/>
      </c>
      <c r="S372" s="7">
        <f>E372-D372</f>
        <v/>
      </c>
      <c r="T372" s="7">
        <f>O372*M372</f>
        <v/>
      </c>
      <c r="U372" s="7">
        <f>T372*N372</f>
        <v/>
      </c>
      <c r="V372" s="7">
        <f>T372-U372-(P372*M372)</f>
        <v/>
      </c>
      <c r="W372" s="7">
        <f>VLOOKUP(L372,'Products Sheet'!$A:$B,2,FALSE)</f>
        <v/>
      </c>
      <c r="X372" s="7" t="n"/>
      <c r="Y372" s="7" t="n"/>
      <c r="Z372" s="7" t="n"/>
      <c r="AA372" s="7" t="n"/>
      <c r="AB372" s="7" t="n"/>
      <c r="AC372" s="7" t="n"/>
    </row>
    <row r="373" ht="9.75" customHeight="1" s="12">
      <c r="A373" s="11" t="inlineStr">
        <is>
          <t>SO - 0001502</t>
        </is>
      </c>
      <c r="B373" s="11" t="inlineStr">
        <is>
          <t>In-Store</t>
        </is>
      </c>
      <c r="C373" s="11" t="inlineStr">
        <is>
          <t>WARE-MKL1006</t>
        </is>
      </c>
      <c r="D373" s="6" t="n">
        <v>43300</v>
      </c>
      <c r="E373" s="6" t="n">
        <v>43418</v>
      </c>
      <c r="F373" s="6" t="n">
        <v>43435</v>
      </c>
      <c r="G373" s="6" t="n">
        <v>43436</v>
      </c>
      <c r="H373" s="11" t="inlineStr">
        <is>
          <t>USD</t>
        </is>
      </c>
      <c r="I373" s="11" t="n">
        <v>10</v>
      </c>
      <c r="J373" s="11" t="n">
        <v>46</v>
      </c>
      <c r="K373" s="11" t="n">
        <v>362</v>
      </c>
      <c r="L373" s="11" t="n">
        <v>3</v>
      </c>
      <c r="M373" s="11" t="n">
        <v>4</v>
      </c>
      <c r="N373" s="11" t="n">
        <v>0.075</v>
      </c>
      <c r="O373" s="7" t="n">
        <v>1721.9</v>
      </c>
      <c r="P373" s="7" t="n">
        <v>947.0450000000001</v>
      </c>
      <c r="Q373" s="7">
        <f>text(E373,"ddd")</f>
        <v/>
      </c>
      <c r="R373" s="7">
        <f>G373-F373</f>
        <v/>
      </c>
      <c r="S373" s="7">
        <f>E373-D373</f>
        <v/>
      </c>
      <c r="T373" s="7">
        <f>O373*M373</f>
        <v/>
      </c>
      <c r="U373" s="7">
        <f>T373*N373</f>
        <v/>
      </c>
      <c r="V373" s="7">
        <f>T373-U373-(P373*M373)</f>
        <v/>
      </c>
      <c r="W373" s="7">
        <f>VLOOKUP(L373,'Products Sheet'!$A:$B,2,FALSE)</f>
        <v/>
      </c>
      <c r="X373" s="7" t="n"/>
      <c r="Y373" s="7" t="n"/>
      <c r="Z373" s="7" t="n"/>
      <c r="AA373" s="7" t="n"/>
      <c r="AB373" s="7" t="n"/>
      <c r="AC373" s="7" t="n"/>
    </row>
    <row r="374" ht="9.75" customHeight="1" s="12">
      <c r="A374" s="11" t="inlineStr">
        <is>
          <t>SO - 0001540</t>
        </is>
      </c>
      <c r="B374" s="11" t="inlineStr">
        <is>
          <t>Online</t>
        </is>
      </c>
      <c r="C374" s="11" t="inlineStr">
        <is>
          <t>WARE-NMK1003</t>
        </is>
      </c>
      <c r="D374" s="6" t="n">
        <v>43300</v>
      </c>
      <c r="E374" s="6" t="n">
        <v>43423</v>
      </c>
      <c r="F374" s="6" t="n">
        <v>43444</v>
      </c>
      <c r="G374" s="6" t="n">
        <v>43446</v>
      </c>
      <c r="H374" s="11" t="inlineStr">
        <is>
          <t>USD</t>
        </is>
      </c>
      <c r="I374" s="11" t="n">
        <v>19</v>
      </c>
      <c r="J374" s="11" t="n">
        <v>23</v>
      </c>
      <c r="K374" s="11" t="n">
        <v>93</v>
      </c>
      <c r="L374" s="11" t="n">
        <v>3</v>
      </c>
      <c r="M374" s="11" t="n">
        <v>5</v>
      </c>
      <c r="N374" s="11" t="n">
        <v>0.075</v>
      </c>
      <c r="O374" s="7" t="n">
        <v>1098.8</v>
      </c>
      <c r="P374" s="7" t="n">
        <v>780.1479999999999</v>
      </c>
      <c r="Q374" s="7">
        <f>text(E374,"ddd")</f>
        <v/>
      </c>
      <c r="R374" s="7">
        <f>G374-F374</f>
        <v/>
      </c>
      <c r="S374" s="7">
        <f>E374-D374</f>
        <v/>
      </c>
      <c r="T374" s="7">
        <f>O374*M374</f>
        <v/>
      </c>
      <c r="U374" s="7">
        <f>T374*N374</f>
        <v/>
      </c>
      <c r="V374" s="7">
        <f>T374-U374-(P374*M374)</f>
        <v/>
      </c>
      <c r="W374" s="7">
        <f>VLOOKUP(L374,'Products Sheet'!$A:$B,2,FALSE)</f>
        <v/>
      </c>
      <c r="X374" s="7" t="n"/>
      <c r="Y374" s="7" t="n"/>
      <c r="Z374" s="7" t="n"/>
      <c r="AA374" s="7" t="n"/>
      <c r="AB374" s="7" t="n"/>
      <c r="AC374" s="7" t="n"/>
    </row>
    <row r="375" ht="9.75" customHeight="1" s="12">
      <c r="A375" s="11" t="inlineStr">
        <is>
          <t>SO - 0001563</t>
        </is>
      </c>
      <c r="B375" s="11" t="inlineStr">
        <is>
          <t>Distributor</t>
        </is>
      </c>
      <c r="C375" s="11" t="inlineStr">
        <is>
          <t>WARE-PUJ1005</t>
        </is>
      </c>
      <c r="D375" s="6" t="n">
        <v>43300</v>
      </c>
      <c r="E375" s="6" t="n">
        <v>43425</v>
      </c>
      <c r="F375" s="6" t="n">
        <v>43453</v>
      </c>
      <c r="G375" s="6" t="n">
        <v>43461</v>
      </c>
      <c r="H375" s="11" t="inlineStr">
        <is>
          <t>USD</t>
        </is>
      </c>
      <c r="I375" s="11" t="n">
        <v>23</v>
      </c>
      <c r="J375" s="11" t="n">
        <v>10</v>
      </c>
      <c r="K375" s="11" t="n">
        <v>307</v>
      </c>
      <c r="L375" s="11" t="n">
        <v>3</v>
      </c>
      <c r="M375" s="11" t="n">
        <v>1</v>
      </c>
      <c r="N375" s="11" t="n">
        <v>0.05</v>
      </c>
      <c r="O375" s="7" t="n">
        <v>2291.4</v>
      </c>
      <c r="P375" s="7" t="n">
        <v>1810.206</v>
      </c>
      <c r="Q375" s="7">
        <f>text(E375,"ddd")</f>
        <v/>
      </c>
      <c r="R375" s="7">
        <f>G375-F375</f>
        <v/>
      </c>
      <c r="S375" s="7">
        <f>E375-D375</f>
        <v/>
      </c>
      <c r="T375" s="7">
        <f>O375*M375</f>
        <v/>
      </c>
      <c r="U375" s="7">
        <f>T375*N375</f>
        <v/>
      </c>
      <c r="V375" s="7">
        <f>T375-U375-(P375*M375)</f>
        <v/>
      </c>
      <c r="W375" s="7">
        <f>VLOOKUP(L375,'Products Sheet'!$A:$B,2,FALSE)</f>
        <v/>
      </c>
      <c r="X375" s="7" t="n"/>
      <c r="Y375" s="7" t="n"/>
      <c r="Z375" s="7" t="n"/>
      <c r="AA375" s="7" t="n"/>
      <c r="AB375" s="7" t="n"/>
      <c r="AC375" s="7" t="n"/>
    </row>
    <row r="376" ht="9.75" customHeight="1" s="12">
      <c r="A376" s="11" t="inlineStr">
        <is>
          <t>SO - 0001628</t>
        </is>
      </c>
      <c r="B376" s="11" t="inlineStr">
        <is>
          <t>In-Store</t>
        </is>
      </c>
      <c r="C376" s="11" t="inlineStr">
        <is>
          <t>WARE-UHY1004</t>
        </is>
      </c>
      <c r="D376" s="6" t="n">
        <v>43400</v>
      </c>
      <c r="E376" s="6" t="n">
        <v>43433</v>
      </c>
      <c r="F376" s="6" t="n">
        <v>43458</v>
      </c>
      <c r="G376" s="6" t="n">
        <v>43459</v>
      </c>
      <c r="H376" s="11" t="inlineStr">
        <is>
          <t>USD</t>
        </is>
      </c>
      <c r="I376" s="11" t="n">
        <v>4</v>
      </c>
      <c r="J376" s="11" t="n">
        <v>25</v>
      </c>
      <c r="K376" s="11" t="n">
        <v>228</v>
      </c>
      <c r="L376" s="11" t="n">
        <v>3</v>
      </c>
      <c r="M376" s="11" t="n">
        <v>6</v>
      </c>
      <c r="N376" s="11" t="n">
        <v>0.05</v>
      </c>
      <c r="O376" s="7" t="n">
        <v>2599.6</v>
      </c>
      <c r="P376" s="7" t="n">
        <v>2001.692</v>
      </c>
      <c r="Q376" s="7">
        <f>text(E376,"ddd")</f>
        <v/>
      </c>
      <c r="R376" s="7">
        <f>G376-F376</f>
        <v/>
      </c>
      <c r="S376" s="7">
        <f>E376-D376</f>
        <v/>
      </c>
      <c r="T376" s="7">
        <f>O376*M376</f>
        <v/>
      </c>
      <c r="U376" s="7">
        <f>T376*N376</f>
        <v/>
      </c>
      <c r="V376" s="7">
        <f>T376-U376-(P376*M376)</f>
        <v/>
      </c>
      <c r="W376" s="7">
        <f>VLOOKUP(L376,'Products Sheet'!$A:$B,2,FALSE)</f>
        <v/>
      </c>
      <c r="X376" s="7" t="n"/>
      <c r="Y376" s="7" t="n"/>
      <c r="Z376" s="7" t="n"/>
      <c r="AA376" s="7" t="n"/>
      <c r="AB376" s="7" t="n"/>
      <c r="AC376" s="7" t="n"/>
    </row>
    <row r="377" ht="9.75" customHeight="1" s="12">
      <c r="A377" s="11" t="inlineStr">
        <is>
          <t>SO - 0001820</t>
        </is>
      </c>
      <c r="B377" s="11" t="inlineStr">
        <is>
          <t>In-Store</t>
        </is>
      </c>
      <c r="C377" s="11" t="inlineStr">
        <is>
          <t>WARE-UHY1004</t>
        </is>
      </c>
      <c r="D377" s="6" t="n">
        <v>43300</v>
      </c>
      <c r="E377" s="6" t="n">
        <v>43455</v>
      </c>
      <c r="F377" s="6" t="n">
        <v>43466</v>
      </c>
      <c r="G377" s="6" t="n">
        <v>43469</v>
      </c>
      <c r="H377" s="11" t="inlineStr">
        <is>
          <t>USD</t>
        </is>
      </c>
      <c r="I377" s="11" t="n">
        <v>11</v>
      </c>
      <c r="J377" s="11" t="n">
        <v>6</v>
      </c>
      <c r="K377" s="11" t="n">
        <v>238</v>
      </c>
      <c r="L377" s="11" t="n">
        <v>3</v>
      </c>
      <c r="M377" s="11" t="n">
        <v>4</v>
      </c>
      <c r="N377" s="11" t="n">
        <v>0.2</v>
      </c>
      <c r="O377" s="7" t="n">
        <v>1192.6</v>
      </c>
      <c r="P377" s="7" t="n">
        <v>739.412</v>
      </c>
      <c r="Q377" s="7">
        <f>text(E377,"ddd")</f>
        <v/>
      </c>
      <c r="R377" s="7">
        <f>G377-F377</f>
        <v/>
      </c>
      <c r="S377" s="7">
        <f>E377-D377</f>
        <v/>
      </c>
      <c r="T377" s="7">
        <f>O377*M377</f>
        <v/>
      </c>
      <c r="U377" s="7">
        <f>T377*N377</f>
        <v/>
      </c>
      <c r="V377" s="7">
        <f>T377-U377-(P377*M377)</f>
        <v/>
      </c>
      <c r="W377" s="7">
        <f>VLOOKUP(L377,'Products Sheet'!$A:$B,2,FALSE)</f>
        <v/>
      </c>
      <c r="X377" s="7" t="n"/>
      <c r="Y377" s="7" t="n"/>
      <c r="Z377" s="7" t="n"/>
      <c r="AA377" s="7" t="n"/>
      <c r="AB377" s="7" t="n"/>
      <c r="AC377" s="7" t="n"/>
    </row>
    <row r="378" ht="9.75" customHeight="1" s="12">
      <c r="A378" s="11" t="inlineStr">
        <is>
          <t>SO - 0001826</t>
        </is>
      </c>
      <c r="B378" s="11" t="inlineStr">
        <is>
          <t>Online</t>
        </is>
      </c>
      <c r="C378" s="11" t="inlineStr">
        <is>
          <t>WARE-XYS1001</t>
        </is>
      </c>
      <c r="D378" s="6" t="n">
        <v>43300</v>
      </c>
      <c r="E378" s="6" t="n">
        <v>43456</v>
      </c>
      <c r="F378" s="6" t="n">
        <v>43470</v>
      </c>
      <c r="G378" s="6" t="n">
        <v>43472</v>
      </c>
      <c r="H378" s="11" t="inlineStr">
        <is>
          <t>USD</t>
        </is>
      </c>
      <c r="I378" s="11" t="n">
        <v>17</v>
      </c>
      <c r="J378" s="11" t="n">
        <v>33</v>
      </c>
      <c r="K378" s="11" t="n">
        <v>46</v>
      </c>
      <c r="L378" s="11" t="n">
        <v>3</v>
      </c>
      <c r="M378" s="11" t="n">
        <v>5</v>
      </c>
      <c r="N378" s="11" t="n">
        <v>0.05</v>
      </c>
      <c r="O378" s="7" t="n">
        <v>2458.9</v>
      </c>
      <c r="P378" s="7" t="n">
        <v>1524.518</v>
      </c>
      <c r="Q378" s="7">
        <f>text(E378,"ddd")</f>
        <v/>
      </c>
      <c r="R378" s="7">
        <f>G378-F378</f>
        <v/>
      </c>
      <c r="S378" s="7">
        <f>E378-D378</f>
        <v/>
      </c>
      <c r="T378" s="7">
        <f>O378*M378</f>
        <v/>
      </c>
      <c r="U378" s="7">
        <f>T378*N378</f>
        <v/>
      </c>
      <c r="V378" s="7">
        <f>T378-U378-(P378*M378)</f>
        <v/>
      </c>
      <c r="W378" s="7">
        <f>VLOOKUP(L378,'Products Sheet'!$A:$B,2,FALSE)</f>
        <v/>
      </c>
      <c r="X378" s="7" t="n"/>
      <c r="Y378" s="7" t="n"/>
      <c r="Z378" s="7" t="n"/>
      <c r="AA378" s="7" t="n"/>
      <c r="AB378" s="7" t="n"/>
      <c r="AC378" s="7" t="n"/>
    </row>
    <row r="379" ht="9.75" customHeight="1" s="12">
      <c r="A379" s="11" t="inlineStr">
        <is>
          <t>SO - 0001864</t>
        </is>
      </c>
      <c r="B379" s="11" t="inlineStr">
        <is>
          <t>In-Store</t>
        </is>
      </c>
      <c r="C379" s="11" t="inlineStr">
        <is>
          <t>WARE-NBV1002</t>
        </is>
      </c>
      <c r="D379" s="6" t="n">
        <v>43300</v>
      </c>
      <c r="E379" s="6" t="n">
        <v>43459</v>
      </c>
      <c r="F379" s="6" t="n">
        <v>43466</v>
      </c>
      <c r="G379" s="6" t="n">
        <v>43472</v>
      </c>
      <c r="H379" s="11" t="inlineStr">
        <is>
          <t>USD</t>
        </is>
      </c>
      <c r="I379" s="11" t="n">
        <v>4</v>
      </c>
      <c r="J379" s="11" t="n">
        <v>36</v>
      </c>
      <c r="K379" s="11" t="n">
        <v>67</v>
      </c>
      <c r="L379" s="11" t="n">
        <v>3</v>
      </c>
      <c r="M379" s="11" t="n">
        <v>3</v>
      </c>
      <c r="N379" s="11" t="n">
        <v>0.05</v>
      </c>
      <c r="O379" s="7" t="n">
        <v>1855.9</v>
      </c>
      <c r="P379" s="7" t="n">
        <v>1132.099</v>
      </c>
      <c r="Q379" s="7">
        <f>text(E379,"ddd")</f>
        <v/>
      </c>
      <c r="R379" s="7">
        <f>G379-F379</f>
        <v/>
      </c>
      <c r="S379" s="7">
        <f>E379-D379</f>
        <v/>
      </c>
      <c r="T379" s="7">
        <f>O379*M379</f>
        <v/>
      </c>
      <c r="U379" s="7">
        <f>T379*N379</f>
        <v/>
      </c>
      <c r="V379" s="7">
        <f>T379-U379-(P379*M379)</f>
        <v/>
      </c>
      <c r="W379" s="7">
        <f>VLOOKUP(L379,'Products Sheet'!$A:$B,2,FALSE)</f>
        <v/>
      </c>
      <c r="X379" s="7" t="n"/>
      <c r="Y379" s="7" t="n"/>
      <c r="Z379" s="7" t="n"/>
      <c r="AA379" s="7" t="n"/>
      <c r="AB379" s="7" t="n"/>
      <c r="AC379" s="7" t="n"/>
    </row>
    <row r="380" ht="9.75" customHeight="1" s="12">
      <c r="A380" s="11" t="inlineStr">
        <is>
          <t>SO - 0001959</t>
        </is>
      </c>
      <c r="B380" s="11" t="inlineStr">
        <is>
          <t>In-Store</t>
        </is>
      </c>
      <c r="C380" s="11" t="inlineStr">
        <is>
          <t>WARE-PUJ1005</t>
        </is>
      </c>
      <c r="D380" s="6" t="n">
        <v>43400</v>
      </c>
      <c r="E380" s="6" t="n">
        <v>43467</v>
      </c>
      <c r="F380" s="6" t="n">
        <v>43477</v>
      </c>
      <c r="G380" s="6" t="n">
        <v>43478</v>
      </c>
      <c r="H380" s="11" t="inlineStr">
        <is>
          <t>USD</t>
        </is>
      </c>
      <c r="I380" s="11" t="n">
        <v>7</v>
      </c>
      <c r="J380" s="11" t="n">
        <v>23</v>
      </c>
      <c r="K380" s="11" t="n">
        <v>305</v>
      </c>
      <c r="L380" s="11" t="n">
        <v>3</v>
      </c>
      <c r="M380" s="11" t="n">
        <v>4</v>
      </c>
      <c r="N380" s="11" t="n">
        <v>0.05</v>
      </c>
      <c r="O380" s="7" t="n">
        <v>2512.5</v>
      </c>
      <c r="P380" s="7" t="n">
        <v>1306.5</v>
      </c>
      <c r="Q380" s="7">
        <f>text(E380,"ddd")</f>
        <v/>
      </c>
      <c r="R380" s="7">
        <f>G380-F380</f>
        <v/>
      </c>
      <c r="S380" s="7">
        <f>E380-D380</f>
        <v/>
      </c>
      <c r="T380" s="7">
        <f>O380*M380</f>
        <v/>
      </c>
      <c r="U380" s="7">
        <f>T380*N380</f>
        <v/>
      </c>
      <c r="V380" s="7">
        <f>T380-U380-(P380*M380)</f>
        <v/>
      </c>
      <c r="W380" s="7">
        <f>VLOOKUP(L380,'Products Sheet'!$A:$B,2,FALSE)</f>
        <v/>
      </c>
      <c r="X380" s="7" t="n"/>
      <c r="Y380" s="7" t="n"/>
      <c r="Z380" s="7" t="n"/>
      <c r="AA380" s="7" t="n"/>
      <c r="AB380" s="7" t="n"/>
      <c r="AC380" s="7" t="n"/>
    </row>
    <row r="381" ht="9.75" customHeight="1" s="12">
      <c r="A381" s="11" t="inlineStr">
        <is>
          <t>SO - 0001990</t>
        </is>
      </c>
      <c r="B381" s="11" t="inlineStr">
        <is>
          <t>In-Store</t>
        </is>
      </c>
      <c r="C381" s="11" t="inlineStr">
        <is>
          <t>WARE-NMK1003</t>
        </is>
      </c>
      <c r="D381" s="6" t="n">
        <v>43300</v>
      </c>
      <c r="E381" s="6" t="n">
        <v>43470</v>
      </c>
      <c r="F381" s="6" t="n">
        <v>43494</v>
      </c>
      <c r="G381" s="6" t="n">
        <v>43500</v>
      </c>
      <c r="H381" s="11" t="inlineStr">
        <is>
          <t>USD</t>
        </is>
      </c>
      <c r="I381" s="11" t="n">
        <v>4</v>
      </c>
      <c r="J381" s="11" t="n">
        <v>23</v>
      </c>
      <c r="K381" s="11" t="n">
        <v>115</v>
      </c>
      <c r="L381" s="11" t="n">
        <v>3</v>
      </c>
      <c r="M381" s="11" t="n">
        <v>7</v>
      </c>
      <c r="N381" s="11" t="n">
        <v>0.05</v>
      </c>
      <c r="O381" s="7" t="n">
        <v>3202.6</v>
      </c>
      <c r="P381" s="7" t="n">
        <v>1473.196</v>
      </c>
      <c r="Q381" s="7">
        <f>text(E381,"ddd")</f>
        <v/>
      </c>
      <c r="R381" s="7">
        <f>G381-F381</f>
        <v/>
      </c>
      <c r="S381" s="7">
        <f>E381-D381</f>
        <v/>
      </c>
      <c r="T381" s="7">
        <f>O381*M381</f>
        <v/>
      </c>
      <c r="U381" s="7">
        <f>T381*N381</f>
        <v/>
      </c>
      <c r="V381" s="7">
        <f>T381-U381-(P381*M381)</f>
        <v/>
      </c>
      <c r="W381" s="7">
        <f>VLOOKUP(L381,'Products Sheet'!$A:$B,2,FALSE)</f>
        <v/>
      </c>
      <c r="X381" s="7" t="n"/>
      <c r="Y381" s="7" t="n"/>
      <c r="Z381" s="7" t="n"/>
      <c r="AA381" s="7" t="n"/>
      <c r="AB381" s="7" t="n"/>
      <c r="AC381" s="7" t="n"/>
    </row>
    <row r="382" ht="9.75" customHeight="1" s="12">
      <c r="A382" s="11" t="inlineStr">
        <is>
          <t>SO - 0001998</t>
        </is>
      </c>
      <c r="B382" s="11" t="inlineStr">
        <is>
          <t>In-Store</t>
        </is>
      </c>
      <c r="C382" s="11" t="inlineStr">
        <is>
          <t>WARE-MKL1006</t>
        </is>
      </c>
      <c r="D382" s="6" t="n">
        <v>43400</v>
      </c>
      <c r="E382" s="6" t="n">
        <v>43470</v>
      </c>
      <c r="F382" s="6" t="n">
        <v>43481</v>
      </c>
      <c r="G382" s="6" t="n">
        <v>43490</v>
      </c>
      <c r="H382" s="11" t="inlineStr">
        <is>
          <t>USD</t>
        </is>
      </c>
      <c r="I382" s="11" t="n">
        <v>11</v>
      </c>
      <c r="J382" s="11" t="n">
        <v>8</v>
      </c>
      <c r="K382" s="11" t="n">
        <v>355</v>
      </c>
      <c r="L382" s="11" t="n">
        <v>3</v>
      </c>
      <c r="M382" s="11" t="n">
        <v>7</v>
      </c>
      <c r="N382" s="11" t="n">
        <v>0.075</v>
      </c>
      <c r="O382" s="7" t="n">
        <v>850.9</v>
      </c>
      <c r="P382" s="7" t="n">
        <v>706.247</v>
      </c>
      <c r="Q382" s="7">
        <f>text(E382,"ddd")</f>
        <v/>
      </c>
      <c r="R382" s="7">
        <f>G382-F382</f>
        <v/>
      </c>
      <c r="S382" s="7">
        <f>E382-D382</f>
        <v/>
      </c>
      <c r="T382" s="7">
        <f>O382*M382</f>
        <v/>
      </c>
      <c r="U382" s="7">
        <f>T382*N382</f>
        <v/>
      </c>
      <c r="V382" s="7">
        <f>T382-U382-(P382*M382)</f>
        <v/>
      </c>
      <c r="W382" s="7">
        <f>VLOOKUP(L382,'Products Sheet'!$A:$B,2,FALSE)</f>
        <v/>
      </c>
      <c r="X382" s="7" t="n"/>
      <c r="Y382" s="7" t="n"/>
      <c r="Z382" s="7" t="n"/>
      <c r="AA382" s="7" t="n"/>
      <c r="AB382" s="7" t="n"/>
      <c r="AC382" s="7" t="n"/>
    </row>
    <row r="383" ht="9.75" customHeight="1" s="12">
      <c r="A383" s="11" t="inlineStr">
        <is>
          <t>SO - 0002033</t>
        </is>
      </c>
      <c r="B383" s="11" t="inlineStr">
        <is>
          <t>In-Store</t>
        </is>
      </c>
      <c r="C383" s="11" t="inlineStr">
        <is>
          <t>WARE-NMK1003</t>
        </is>
      </c>
      <c r="D383" s="6" t="n">
        <v>43400</v>
      </c>
      <c r="E383" s="6" t="n">
        <v>43474</v>
      </c>
      <c r="F383" s="6" t="n">
        <v>43494</v>
      </c>
      <c r="G383" s="6" t="n">
        <v>43504</v>
      </c>
      <c r="H383" s="11" t="inlineStr">
        <is>
          <t>USD</t>
        </is>
      </c>
      <c r="I383" s="11" t="n">
        <v>2</v>
      </c>
      <c r="J383" s="11" t="n">
        <v>34</v>
      </c>
      <c r="K383" s="11" t="n">
        <v>133</v>
      </c>
      <c r="L383" s="11" t="n">
        <v>3</v>
      </c>
      <c r="M383" s="11" t="n">
        <v>6</v>
      </c>
      <c r="N383" s="11" t="n">
        <v>0.075</v>
      </c>
      <c r="O383" s="7" t="n">
        <v>3396.9</v>
      </c>
      <c r="P383" s="7" t="n">
        <v>2377.83</v>
      </c>
      <c r="Q383" s="7">
        <f>text(E383,"ddd")</f>
        <v/>
      </c>
      <c r="R383" s="7">
        <f>G383-F383</f>
        <v/>
      </c>
      <c r="S383" s="7">
        <f>E383-D383</f>
        <v/>
      </c>
      <c r="T383" s="7">
        <f>O383*M383</f>
        <v/>
      </c>
      <c r="U383" s="7">
        <f>T383*N383</f>
        <v/>
      </c>
      <c r="V383" s="7">
        <f>T383-U383-(P383*M383)</f>
        <v/>
      </c>
      <c r="W383" s="7">
        <f>VLOOKUP(L383,'Products Sheet'!$A:$B,2,FALSE)</f>
        <v/>
      </c>
      <c r="X383" s="7" t="n"/>
      <c r="Y383" s="7" t="n"/>
      <c r="Z383" s="7" t="n"/>
      <c r="AA383" s="7" t="n"/>
      <c r="AB383" s="7" t="n"/>
      <c r="AC383" s="7" t="n"/>
    </row>
    <row r="384" ht="9.75" customHeight="1" s="12">
      <c r="A384" s="11" t="inlineStr">
        <is>
          <t>SO - 0002035</t>
        </is>
      </c>
      <c r="B384" s="11" t="inlineStr">
        <is>
          <t>Distributor</t>
        </is>
      </c>
      <c r="C384" s="11" t="inlineStr">
        <is>
          <t>WARE-PUJ1005</t>
        </is>
      </c>
      <c r="D384" s="6" t="n">
        <v>43400</v>
      </c>
      <c r="E384" s="6" t="n">
        <v>43474</v>
      </c>
      <c r="F384" s="6" t="n">
        <v>43499</v>
      </c>
      <c r="G384" s="6" t="n">
        <v>43506</v>
      </c>
      <c r="H384" s="11" t="inlineStr">
        <is>
          <t>USD</t>
        </is>
      </c>
      <c r="I384" s="11" t="n">
        <v>21</v>
      </c>
      <c r="J384" s="11" t="n">
        <v>10</v>
      </c>
      <c r="K384" s="11" t="n">
        <v>310</v>
      </c>
      <c r="L384" s="11" t="n">
        <v>3</v>
      </c>
      <c r="M384" s="11" t="n">
        <v>5</v>
      </c>
      <c r="N384" s="11" t="n">
        <v>0.075</v>
      </c>
      <c r="O384" s="7" t="n">
        <v>3973.1</v>
      </c>
      <c r="P384" s="7" t="n">
        <v>3257.942</v>
      </c>
      <c r="Q384" s="7">
        <f>text(E384,"ddd")</f>
        <v/>
      </c>
      <c r="R384" s="7">
        <f>G384-F384</f>
        <v/>
      </c>
      <c r="S384" s="7">
        <f>E384-D384</f>
        <v/>
      </c>
      <c r="T384" s="7">
        <f>O384*M384</f>
        <v/>
      </c>
      <c r="U384" s="7">
        <f>T384*N384</f>
        <v/>
      </c>
      <c r="V384" s="7">
        <f>T384-U384-(P384*M384)</f>
        <v/>
      </c>
      <c r="W384" s="7">
        <f>VLOOKUP(L384,'Products Sheet'!$A:$B,2,FALSE)</f>
        <v/>
      </c>
      <c r="X384" s="7" t="n"/>
      <c r="Y384" s="7" t="n"/>
      <c r="Z384" s="7" t="n"/>
      <c r="AA384" s="7" t="n"/>
      <c r="AB384" s="7" t="n"/>
      <c r="AC384" s="7" t="n"/>
    </row>
    <row r="385" ht="9.75" customHeight="1" s="12">
      <c r="A385" s="11" t="inlineStr">
        <is>
          <t>SO - 0002077</t>
        </is>
      </c>
      <c r="B385" s="11" t="inlineStr">
        <is>
          <t>Wholesale</t>
        </is>
      </c>
      <c r="C385" s="11" t="inlineStr">
        <is>
          <t>WARE-UHY1004</t>
        </is>
      </c>
      <c r="D385" s="6" t="n">
        <v>43400</v>
      </c>
      <c r="E385" s="6" t="n">
        <v>43478</v>
      </c>
      <c r="F385" s="6" t="n">
        <v>43481</v>
      </c>
      <c r="G385" s="6" t="n">
        <v>43489</v>
      </c>
      <c r="H385" s="11" t="inlineStr">
        <is>
          <t>USD</t>
        </is>
      </c>
      <c r="I385" s="11" t="n">
        <v>26</v>
      </c>
      <c r="J385" s="11" t="n">
        <v>14</v>
      </c>
      <c r="K385" s="11" t="n">
        <v>240</v>
      </c>
      <c r="L385" s="11" t="n">
        <v>3</v>
      </c>
      <c r="M385" s="11" t="n">
        <v>4</v>
      </c>
      <c r="N385" s="11" t="n">
        <v>0.05</v>
      </c>
      <c r="O385" s="7" t="n">
        <v>5427</v>
      </c>
      <c r="P385" s="7" t="n">
        <v>2442.15</v>
      </c>
      <c r="Q385" s="7">
        <f>text(E385,"ddd")</f>
        <v/>
      </c>
      <c r="R385" s="7">
        <f>G385-F385</f>
        <v/>
      </c>
      <c r="S385" s="7">
        <f>E385-D385</f>
        <v/>
      </c>
      <c r="T385" s="7">
        <f>O385*M385</f>
        <v/>
      </c>
      <c r="U385" s="7">
        <f>T385*N385</f>
        <v/>
      </c>
      <c r="V385" s="7">
        <f>T385-U385-(P385*M385)</f>
        <v/>
      </c>
      <c r="W385" s="7">
        <f>VLOOKUP(L385,'Products Sheet'!$A:$B,2,FALSE)</f>
        <v/>
      </c>
      <c r="X385" s="7" t="n"/>
      <c r="Y385" s="7" t="n"/>
      <c r="Z385" s="7" t="n"/>
      <c r="AA385" s="7" t="n"/>
      <c r="AB385" s="7" t="n"/>
      <c r="AC385" s="7" t="n"/>
    </row>
    <row r="386" ht="9.75" customHeight="1" s="12">
      <c r="A386" s="11" t="inlineStr">
        <is>
          <t>SO - 0002118</t>
        </is>
      </c>
      <c r="B386" s="11" t="inlineStr">
        <is>
          <t>In-Store</t>
        </is>
      </c>
      <c r="C386" s="11" t="inlineStr">
        <is>
          <t>WARE-PUJ1005</t>
        </is>
      </c>
      <c r="D386" s="6" t="n">
        <v>43400</v>
      </c>
      <c r="E386" s="6" t="n">
        <v>43484</v>
      </c>
      <c r="F386" s="6" t="n">
        <v>43498</v>
      </c>
      <c r="G386" s="6" t="n">
        <v>43503</v>
      </c>
      <c r="H386" s="11" t="inlineStr">
        <is>
          <t>USD</t>
        </is>
      </c>
      <c r="I386" s="11" t="n">
        <v>1</v>
      </c>
      <c r="J386" s="11" t="n">
        <v>6</v>
      </c>
      <c r="K386" s="11" t="n">
        <v>270</v>
      </c>
      <c r="L386" s="11" t="n">
        <v>3</v>
      </c>
      <c r="M386" s="11" t="n">
        <v>6</v>
      </c>
      <c r="N386" s="11" t="n">
        <v>0.2</v>
      </c>
      <c r="O386" s="7" t="n">
        <v>3959.7</v>
      </c>
      <c r="P386" s="7" t="n">
        <v>1663.074</v>
      </c>
      <c r="Q386" s="7">
        <f>text(E386,"ddd")</f>
        <v/>
      </c>
      <c r="R386" s="7">
        <f>G386-F386</f>
        <v/>
      </c>
      <c r="S386" s="7">
        <f>E386-D386</f>
        <v/>
      </c>
      <c r="T386" s="7">
        <f>O386*M386</f>
        <v/>
      </c>
      <c r="U386" s="7">
        <f>T386*N386</f>
        <v/>
      </c>
      <c r="V386" s="7">
        <f>T386-U386-(P386*M386)</f>
        <v/>
      </c>
      <c r="W386" s="7">
        <f>VLOOKUP(L386,'Products Sheet'!$A:$B,2,FALSE)</f>
        <v/>
      </c>
      <c r="X386" s="7" t="n"/>
      <c r="Y386" s="7" t="n"/>
      <c r="Z386" s="7" t="n"/>
      <c r="AA386" s="7" t="n"/>
      <c r="AB386" s="7" t="n"/>
      <c r="AC386" s="7" t="n"/>
    </row>
    <row r="387" ht="9.75" customHeight="1" s="12">
      <c r="A387" s="11" t="inlineStr">
        <is>
          <t>SO - 0002197</t>
        </is>
      </c>
      <c r="B387" s="11" t="inlineStr">
        <is>
          <t>Distributor</t>
        </is>
      </c>
      <c r="C387" s="11" t="inlineStr">
        <is>
          <t>WARE-PUJ1005</t>
        </is>
      </c>
      <c r="D387" s="6" t="n">
        <v>43400</v>
      </c>
      <c r="E387" s="6" t="n">
        <v>43493</v>
      </c>
      <c r="F387" s="6" t="n">
        <v>43521</v>
      </c>
      <c r="G387" s="6" t="n">
        <v>43524</v>
      </c>
      <c r="H387" s="11" t="inlineStr">
        <is>
          <t>USD</t>
        </is>
      </c>
      <c r="I387" s="11" t="n">
        <v>25</v>
      </c>
      <c r="J387" s="11" t="n">
        <v>38</v>
      </c>
      <c r="K387" s="11" t="n">
        <v>313</v>
      </c>
      <c r="L387" s="11" t="n">
        <v>3</v>
      </c>
      <c r="M387" s="11" t="n">
        <v>8</v>
      </c>
      <c r="N387" s="11" t="n">
        <v>0.1</v>
      </c>
      <c r="O387" s="7" t="n">
        <v>3892.7</v>
      </c>
      <c r="P387" s="7" t="n">
        <v>2374.547</v>
      </c>
      <c r="Q387" s="7">
        <f>text(E387,"ddd")</f>
        <v/>
      </c>
      <c r="R387" s="7">
        <f>G387-F387</f>
        <v/>
      </c>
      <c r="S387" s="7">
        <f>E387-D387</f>
        <v/>
      </c>
      <c r="T387" s="7">
        <f>O387*M387</f>
        <v/>
      </c>
      <c r="U387" s="7">
        <f>T387*N387</f>
        <v/>
      </c>
      <c r="V387" s="7">
        <f>T387-U387-(P387*M387)</f>
        <v/>
      </c>
      <c r="W387" s="7">
        <f>VLOOKUP(L387,'Products Sheet'!$A:$B,2,FALSE)</f>
        <v/>
      </c>
      <c r="X387" s="7" t="n"/>
      <c r="Y387" s="7" t="n"/>
      <c r="Z387" s="7" t="n"/>
      <c r="AA387" s="7" t="n"/>
      <c r="AB387" s="7" t="n"/>
      <c r="AC387" s="7" t="n"/>
    </row>
    <row r="388" ht="9.75" customHeight="1" s="12">
      <c r="A388" s="11" t="inlineStr">
        <is>
          <t>SO - 0002219</t>
        </is>
      </c>
      <c r="B388" s="11" t="inlineStr">
        <is>
          <t>Online</t>
        </is>
      </c>
      <c r="C388" s="11" t="inlineStr">
        <is>
          <t>WARE-UHY1004</t>
        </is>
      </c>
      <c r="D388" s="6" t="n">
        <v>43400</v>
      </c>
      <c r="E388" s="6" t="n">
        <v>43495</v>
      </c>
      <c r="F388" s="6" t="n">
        <v>43520</v>
      </c>
      <c r="G388" s="6" t="n">
        <v>43525</v>
      </c>
      <c r="H388" s="11" t="inlineStr">
        <is>
          <t>USD</t>
        </is>
      </c>
      <c r="I388" s="11" t="n">
        <v>18</v>
      </c>
      <c r="J388" s="11" t="n">
        <v>41</v>
      </c>
      <c r="K388" s="11" t="n">
        <v>214</v>
      </c>
      <c r="L388" s="11" t="n">
        <v>3</v>
      </c>
      <c r="M388" s="11" t="n">
        <v>1</v>
      </c>
      <c r="N388" s="11" t="n">
        <v>0.075</v>
      </c>
      <c r="O388" s="7" t="n">
        <v>5641.400000000001</v>
      </c>
      <c r="P388" s="7" t="n">
        <v>4456.706000000001</v>
      </c>
      <c r="Q388" s="7">
        <f>text(E388,"ddd")</f>
        <v/>
      </c>
      <c r="R388" s="7">
        <f>G388-F388</f>
        <v/>
      </c>
      <c r="S388" s="7">
        <f>E388-D388</f>
        <v/>
      </c>
      <c r="T388" s="7">
        <f>O388*M388</f>
        <v/>
      </c>
      <c r="U388" s="7">
        <f>T388*N388</f>
        <v/>
      </c>
      <c r="V388" s="7">
        <f>T388-U388-(P388*M388)</f>
        <v/>
      </c>
      <c r="W388" s="7">
        <f>VLOOKUP(L388,'Products Sheet'!$A:$B,2,FALSE)</f>
        <v/>
      </c>
      <c r="X388" s="7" t="n"/>
      <c r="Y388" s="7" t="n"/>
      <c r="Z388" s="7" t="n"/>
      <c r="AA388" s="7" t="n"/>
      <c r="AB388" s="7" t="n"/>
      <c r="AC388" s="7" t="n"/>
    </row>
    <row r="389" ht="9.75" customHeight="1" s="12">
      <c r="A389" s="11" t="inlineStr">
        <is>
          <t>SO - 0002259</t>
        </is>
      </c>
      <c r="B389" s="11" t="inlineStr">
        <is>
          <t>Distributor</t>
        </is>
      </c>
      <c r="C389" s="11" t="inlineStr">
        <is>
          <t>WARE-XYS1001</t>
        </is>
      </c>
      <c r="D389" s="6" t="n">
        <v>43400</v>
      </c>
      <c r="E389" s="6" t="n">
        <v>43501</v>
      </c>
      <c r="F389" s="6" t="n">
        <v>43504</v>
      </c>
      <c r="G389" s="6" t="n">
        <v>43510</v>
      </c>
      <c r="H389" s="11" t="inlineStr">
        <is>
          <t>USD</t>
        </is>
      </c>
      <c r="I389" s="11" t="n">
        <v>21</v>
      </c>
      <c r="J389" s="11" t="n">
        <v>2</v>
      </c>
      <c r="K389" s="11" t="n">
        <v>17</v>
      </c>
      <c r="L389" s="11" t="n">
        <v>3</v>
      </c>
      <c r="M389" s="11" t="n">
        <v>6</v>
      </c>
      <c r="N389" s="11" t="n">
        <v>0.05</v>
      </c>
      <c r="O389" s="7" t="n">
        <v>1031.8</v>
      </c>
      <c r="P389" s="7" t="n">
        <v>433.3559999999999</v>
      </c>
      <c r="Q389" s="7">
        <f>text(E389,"ddd")</f>
        <v/>
      </c>
      <c r="R389" s="7">
        <f>G389-F389</f>
        <v/>
      </c>
      <c r="S389" s="7">
        <f>E389-D389</f>
        <v/>
      </c>
      <c r="T389" s="7">
        <f>O389*M389</f>
        <v/>
      </c>
      <c r="U389" s="7">
        <f>T389*N389</f>
        <v/>
      </c>
      <c r="V389" s="7">
        <f>T389-U389-(P389*M389)</f>
        <v/>
      </c>
      <c r="W389" s="7">
        <f>VLOOKUP(L389,'Products Sheet'!$A:$B,2,FALSE)</f>
        <v/>
      </c>
      <c r="X389" s="7" t="n"/>
      <c r="Y389" s="7" t="n"/>
      <c r="Z389" s="7" t="n"/>
      <c r="AA389" s="7" t="n"/>
      <c r="AB389" s="7" t="n"/>
      <c r="AC389" s="7" t="n"/>
    </row>
    <row r="390" ht="9.75" customHeight="1" s="12">
      <c r="A390" s="11" t="inlineStr">
        <is>
          <t>SO - 0002392</t>
        </is>
      </c>
      <c r="B390" s="11" t="inlineStr">
        <is>
          <t>In-Store</t>
        </is>
      </c>
      <c r="C390" s="11" t="inlineStr">
        <is>
          <t>WARE-NMK1003</t>
        </is>
      </c>
      <c r="D390" s="6" t="n">
        <v>43400</v>
      </c>
      <c r="E390" s="6" t="n">
        <v>43516</v>
      </c>
      <c r="F390" s="6" t="n">
        <v>43534</v>
      </c>
      <c r="G390" s="6" t="n">
        <v>43539</v>
      </c>
      <c r="H390" s="11" t="inlineStr">
        <is>
          <t>USD</t>
        </is>
      </c>
      <c r="I390" s="11" t="n">
        <v>8</v>
      </c>
      <c r="J390" s="11" t="n">
        <v>3</v>
      </c>
      <c r="K390" s="11" t="n">
        <v>92</v>
      </c>
      <c r="L390" s="11" t="n">
        <v>3</v>
      </c>
      <c r="M390" s="11" t="n">
        <v>1</v>
      </c>
      <c r="N390" s="11" t="n">
        <v>0.05</v>
      </c>
      <c r="O390" s="7" t="n">
        <v>1340</v>
      </c>
      <c r="P390" s="7" t="n">
        <v>844.2</v>
      </c>
      <c r="Q390" s="7">
        <f>text(E390,"ddd")</f>
        <v/>
      </c>
      <c r="R390" s="7">
        <f>G390-F390</f>
        <v/>
      </c>
      <c r="S390" s="7">
        <f>E390-D390</f>
        <v/>
      </c>
      <c r="T390" s="7">
        <f>O390*M390</f>
        <v/>
      </c>
      <c r="U390" s="7">
        <f>T390*N390</f>
        <v/>
      </c>
      <c r="V390" s="7">
        <f>T390-U390-(P390*M390)</f>
        <v/>
      </c>
      <c r="W390" s="7">
        <f>VLOOKUP(L390,'Products Sheet'!$A:$B,2,FALSE)</f>
        <v/>
      </c>
      <c r="X390" s="7" t="n"/>
      <c r="Y390" s="7" t="n"/>
      <c r="Z390" s="7" t="n"/>
      <c r="AA390" s="7" t="n"/>
      <c r="AB390" s="7" t="n"/>
      <c r="AC390" s="7" t="n"/>
    </row>
    <row r="391" ht="9.75" customHeight="1" s="12">
      <c r="A391" s="11" t="inlineStr">
        <is>
          <t>SO - 0002429</t>
        </is>
      </c>
      <c r="B391" s="11" t="inlineStr">
        <is>
          <t>In-Store</t>
        </is>
      </c>
      <c r="C391" s="11" t="inlineStr">
        <is>
          <t>WARE-PUJ1005</t>
        </is>
      </c>
      <c r="D391" s="6" t="n">
        <v>43400</v>
      </c>
      <c r="E391" s="6" t="n">
        <v>43520</v>
      </c>
      <c r="F391" s="6" t="n">
        <v>43531</v>
      </c>
      <c r="G391" s="6" t="n">
        <v>43541</v>
      </c>
      <c r="H391" s="11" t="inlineStr">
        <is>
          <t>USD</t>
        </is>
      </c>
      <c r="I391" s="11" t="n">
        <v>8</v>
      </c>
      <c r="J391" s="11" t="n">
        <v>33</v>
      </c>
      <c r="K391" s="11" t="n">
        <v>284</v>
      </c>
      <c r="L391" s="11" t="n">
        <v>3</v>
      </c>
      <c r="M391" s="11" t="n">
        <v>3</v>
      </c>
      <c r="N391" s="11" t="n">
        <v>0.15</v>
      </c>
      <c r="O391" s="7" t="n">
        <v>938</v>
      </c>
      <c r="P391" s="7" t="n">
        <v>450.24</v>
      </c>
      <c r="Q391" s="7">
        <f>text(E391,"ddd")</f>
        <v/>
      </c>
      <c r="R391" s="7">
        <f>G391-F391</f>
        <v/>
      </c>
      <c r="S391" s="7">
        <f>E391-D391</f>
        <v/>
      </c>
      <c r="T391" s="7">
        <f>O391*M391</f>
        <v/>
      </c>
      <c r="U391" s="7">
        <f>T391*N391</f>
        <v/>
      </c>
      <c r="V391" s="7">
        <f>T391-U391-(P391*M391)</f>
        <v/>
      </c>
      <c r="W391" s="7">
        <f>VLOOKUP(L391,'Products Sheet'!$A:$B,2,FALSE)</f>
        <v/>
      </c>
      <c r="X391" s="7" t="n"/>
      <c r="Y391" s="7" t="n"/>
      <c r="Z391" s="7" t="n"/>
      <c r="AA391" s="7" t="n"/>
      <c r="AB391" s="7" t="n"/>
      <c r="AC391" s="7" t="n"/>
    </row>
    <row r="392" ht="9.75" customHeight="1" s="12">
      <c r="A392" s="11" t="inlineStr">
        <is>
          <t>SO - 0002492</t>
        </is>
      </c>
      <c r="B392" s="11" t="inlineStr">
        <is>
          <t>Wholesale</t>
        </is>
      </c>
      <c r="C392" s="11" t="inlineStr">
        <is>
          <t>WARE-NMK1003</t>
        </is>
      </c>
      <c r="D392" s="6" t="n">
        <v>43400</v>
      </c>
      <c r="E392" s="6" t="n">
        <v>43530</v>
      </c>
      <c r="F392" s="6" t="n">
        <v>43532</v>
      </c>
      <c r="G392" s="6" t="n">
        <v>43535</v>
      </c>
      <c r="H392" s="11" t="inlineStr">
        <is>
          <t>USD</t>
        </is>
      </c>
      <c r="I392" s="11" t="n">
        <v>25</v>
      </c>
      <c r="J392" s="11" t="n">
        <v>31</v>
      </c>
      <c r="K392" s="11" t="n">
        <v>126</v>
      </c>
      <c r="L392" s="11" t="n">
        <v>3</v>
      </c>
      <c r="M392" s="11" t="n">
        <v>4</v>
      </c>
      <c r="N392" s="11" t="n">
        <v>0.05</v>
      </c>
      <c r="O392" s="7" t="n">
        <v>2224.4</v>
      </c>
      <c r="P392" s="7" t="n">
        <v>1201.176</v>
      </c>
      <c r="Q392" s="7">
        <f>text(E392,"ddd")</f>
        <v/>
      </c>
      <c r="R392" s="7">
        <f>G392-F392</f>
        <v/>
      </c>
      <c r="S392" s="7">
        <f>E392-D392</f>
        <v/>
      </c>
      <c r="T392" s="7">
        <f>O392*M392</f>
        <v/>
      </c>
      <c r="U392" s="7">
        <f>T392*N392</f>
        <v/>
      </c>
      <c r="V392" s="7">
        <f>T392-U392-(P392*M392)</f>
        <v/>
      </c>
      <c r="W392" s="7">
        <f>VLOOKUP(L392,'Products Sheet'!$A:$B,2,FALSE)</f>
        <v/>
      </c>
      <c r="X392" s="7" t="n"/>
      <c r="Y392" s="7" t="n"/>
      <c r="Z392" s="7" t="n"/>
      <c r="AA392" s="7" t="n"/>
      <c r="AB392" s="7" t="n"/>
      <c r="AC392" s="7" t="n"/>
    </row>
    <row r="393" ht="9.75" customHeight="1" s="12">
      <c r="A393" s="11" t="inlineStr">
        <is>
          <t>SO - 0002507</t>
        </is>
      </c>
      <c r="B393" s="11" t="inlineStr">
        <is>
          <t>Wholesale</t>
        </is>
      </c>
      <c r="C393" s="11" t="inlineStr">
        <is>
          <t>WARE-NMK1003</t>
        </is>
      </c>
      <c r="D393" s="6" t="n">
        <v>43400</v>
      </c>
      <c r="E393" s="6" t="n">
        <v>43532</v>
      </c>
      <c r="F393" s="6" t="n">
        <v>43543</v>
      </c>
      <c r="G393" s="6" t="n">
        <v>43553</v>
      </c>
      <c r="H393" s="11" t="inlineStr">
        <is>
          <t>USD</t>
        </is>
      </c>
      <c r="I393" s="11" t="n">
        <v>28</v>
      </c>
      <c r="J393" s="11" t="n">
        <v>7</v>
      </c>
      <c r="K393" s="11" t="n">
        <v>191</v>
      </c>
      <c r="L393" s="11" t="n">
        <v>3</v>
      </c>
      <c r="M393" s="11" t="n">
        <v>3</v>
      </c>
      <c r="N393" s="11" t="n">
        <v>0.05</v>
      </c>
      <c r="O393" s="7" t="n">
        <v>2345</v>
      </c>
      <c r="P393" s="7" t="n">
        <v>1876</v>
      </c>
      <c r="Q393" s="7">
        <f>text(E393,"ddd")</f>
        <v/>
      </c>
      <c r="R393" s="7">
        <f>G393-F393</f>
        <v/>
      </c>
      <c r="S393" s="7">
        <f>E393-D393</f>
        <v/>
      </c>
      <c r="T393" s="7">
        <f>O393*M393</f>
        <v/>
      </c>
      <c r="U393" s="7">
        <f>T393*N393</f>
        <v/>
      </c>
      <c r="V393" s="7">
        <f>T393-U393-(P393*M393)</f>
        <v/>
      </c>
      <c r="W393" s="7">
        <f>VLOOKUP(L393,'Products Sheet'!$A:$B,2,FALSE)</f>
        <v/>
      </c>
      <c r="X393" s="7" t="n"/>
      <c r="Y393" s="7" t="n"/>
      <c r="Z393" s="7" t="n"/>
      <c r="AA393" s="7" t="n"/>
      <c r="AB393" s="7" t="n"/>
      <c r="AC393" s="7" t="n"/>
    </row>
    <row r="394" ht="9.75" customHeight="1" s="12">
      <c r="A394" s="11" t="inlineStr">
        <is>
          <t>SO - 0002532</t>
        </is>
      </c>
      <c r="B394" s="11" t="inlineStr">
        <is>
          <t>Online</t>
        </is>
      </c>
      <c r="C394" s="11" t="inlineStr">
        <is>
          <t>WARE-NBV1002</t>
        </is>
      </c>
      <c r="D394" s="6" t="n">
        <v>43400</v>
      </c>
      <c r="E394" s="6" t="n">
        <v>43535</v>
      </c>
      <c r="F394" s="6" t="n">
        <v>43539</v>
      </c>
      <c r="G394" s="6" t="n">
        <v>43540</v>
      </c>
      <c r="H394" s="11" t="inlineStr">
        <is>
          <t>USD</t>
        </is>
      </c>
      <c r="I394" s="11" t="n">
        <v>20</v>
      </c>
      <c r="J394" s="11" t="n">
        <v>8</v>
      </c>
      <c r="K394" s="11" t="n">
        <v>74</v>
      </c>
      <c r="L394" s="11" t="n">
        <v>3</v>
      </c>
      <c r="M394" s="11" t="n">
        <v>3</v>
      </c>
      <c r="N394" s="11" t="n">
        <v>0.2</v>
      </c>
      <c r="O394" s="7" t="n">
        <v>5152.3</v>
      </c>
      <c r="P394" s="7" t="n">
        <v>4173.363</v>
      </c>
      <c r="Q394" s="7">
        <f>text(E394,"ddd")</f>
        <v/>
      </c>
      <c r="R394" s="7">
        <f>G394-F394</f>
        <v/>
      </c>
      <c r="S394" s="7">
        <f>E394-D394</f>
        <v/>
      </c>
      <c r="T394" s="7">
        <f>O394*M394</f>
        <v/>
      </c>
      <c r="U394" s="7">
        <f>T394*N394</f>
        <v/>
      </c>
      <c r="V394" s="7">
        <f>T394-U394-(P394*M394)</f>
        <v/>
      </c>
      <c r="W394" s="7">
        <f>VLOOKUP(L394,'Products Sheet'!$A:$B,2,FALSE)</f>
        <v/>
      </c>
      <c r="X394" s="7" t="n"/>
      <c r="Y394" s="7" t="n"/>
      <c r="Z394" s="7" t="n"/>
      <c r="AA394" s="7" t="n"/>
      <c r="AB394" s="7" t="n"/>
      <c r="AC394" s="7" t="n"/>
    </row>
    <row r="395" ht="9.75" customHeight="1" s="12">
      <c r="A395" s="11" t="inlineStr">
        <is>
          <t>SO - 0002646</t>
        </is>
      </c>
      <c r="B395" s="11" t="inlineStr">
        <is>
          <t>Wholesale</t>
        </is>
      </c>
      <c r="C395" s="11" t="inlineStr">
        <is>
          <t>WARE-NMK1003</t>
        </is>
      </c>
      <c r="D395" s="6" t="n">
        <v>43500</v>
      </c>
      <c r="E395" s="6" t="n">
        <v>43550</v>
      </c>
      <c r="F395" s="6" t="n">
        <v>43553</v>
      </c>
      <c r="G395" s="6" t="n">
        <v>43556</v>
      </c>
      <c r="H395" s="11" t="inlineStr">
        <is>
          <t>USD</t>
        </is>
      </c>
      <c r="I395" s="11" t="n">
        <v>27</v>
      </c>
      <c r="J395" s="11" t="n">
        <v>32</v>
      </c>
      <c r="K395" s="11" t="n">
        <v>138</v>
      </c>
      <c r="L395" s="11" t="n">
        <v>3</v>
      </c>
      <c r="M395" s="11" t="n">
        <v>4</v>
      </c>
      <c r="N395" s="11" t="n">
        <v>0.05</v>
      </c>
      <c r="O395" s="7" t="n">
        <v>2345</v>
      </c>
      <c r="P395" s="7" t="n">
        <v>1618.05</v>
      </c>
      <c r="Q395" s="7">
        <f>text(E395,"ddd")</f>
        <v/>
      </c>
      <c r="R395" s="7">
        <f>G395-F395</f>
        <v/>
      </c>
      <c r="S395" s="7">
        <f>E395-D395</f>
        <v/>
      </c>
      <c r="T395" s="7">
        <f>O395*M395</f>
        <v/>
      </c>
      <c r="U395" s="7">
        <f>T395*N395</f>
        <v/>
      </c>
      <c r="V395" s="7">
        <f>T395-U395-(P395*M395)</f>
        <v/>
      </c>
      <c r="W395" s="7">
        <f>VLOOKUP(L395,'Products Sheet'!$A:$B,2,FALSE)</f>
        <v/>
      </c>
      <c r="X395" s="7" t="n"/>
      <c r="Y395" s="7" t="n"/>
      <c r="Z395" s="7" t="n"/>
      <c r="AA395" s="7" t="n"/>
      <c r="AB395" s="7" t="n"/>
      <c r="AC395" s="7" t="n"/>
    </row>
    <row r="396" ht="9.75" customHeight="1" s="12">
      <c r="A396" s="11" t="inlineStr">
        <is>
          <t>SO - 0002724</t>
        </is>
      </c>
      <c r="B396" s="11" t="inlineStr">
        <is>
          <t>In-Store</t>
        </is>
      </c>
      <c r="C396" s="11" t="inlineStr">
        <is>
          <t>WARE-PUJ1005</t>
        </is>
      </c>
      <c r="D396" s="6" t="n">
        <v>43400</v>
      </c>
      <c r="E396" s="6" t="n">
        <v>43561</v>
      </c>
      <c r="F396" s="6" t="n">
        <v>43569</v>
      </c>
      <c r="G396" s="6" t="n">
        <v>43577</v>
      </c>
      <c r="H396" s="11" t="inlineStr">
        <is>
          <t>USD</t>
        </is>
      </c>
      <c r="I396" s="11" t="n">
        <v>4</v>
      </c>
      <c r="J396" s="11" t="n">
        <v>12</v>
      </c>
      <c r="K396" s="11" t="n">
        <v>266</v>
      </c>
      <c r="L396" s="11" t="n">
        <v>3</v>
      </c>
      <c r="M396" s="11" t="n">
        <v>1</v>
      </c>
      <c r="N396" s="11" t="n">
        <v>0.05</v>
      </c>
      <c r="O396" s="7" t="n">
        <v>234.5</v>
      </c>
      <c r="P396" s="7" t="n">
        <v>117.25</v>
      </c>
      <c r="Q396" s="7">
        <f>text(E396,"ddd")</f>
        <v/>
      </c>
      <c r="R396" s="7">
        <f>G396-F396</f>
        <v/>
      </c>
      <c r="S396" s="7">
        <f>E396-D396</f>
        <v/>
      </c>
      <c r="T396" s="7">
        <f>O396*M396</f>
        <v/>
      </c>
      <c r="U396" s="7">
        <f>T396*N396</f>
        <v/>
      </c>
      <c r="V396" s="7">
        <f>T396-U396-(P396*M396)</f>
        <v/>
      </c>
      <c r="W396" s="7">
        <f>VLOOKUP(L396,'Products Sheet'!$A:$B,2,FALSE)</f>
        <v/>
      </c>
      <c r="X396" s="7" t="n"/>
      <c r="Y396" s="7" t="n"/>
      <c r="Z396" s="7" t="n"/>
      <c r="AA396" s="7" t="n"/>
      <c r="AB396" s="7" t="n"/>
      <c r="AC396" s="7" t="n"/>
    </row>
    <row r="397" ht="9.75" customHeight="1" s="12">
      <c r="A397" s="11" t="inlineStr">
        <is>
          <t>SO - 0002776</t>
        </is>
      </c>
      <c r="B397" s="11" t="inlineStr">
        <is>
          <t>Online</t>
        </is>
      </c>
      <c r="C397" s="11" t="inlineStr">
        <is>
          <t>WARE-PUJ1005</t>
        </is>
      </c>
      <c r="D397" s="6" t="n">
        <v>43500</v>
      </c>
      <c r="E397" s="6" t="n">
        <v>43567</v>
      </c>
      <c r="F397" s="6" t="n">
        <v>43574</v>
      </c>
      <c r="G397" s="6" t="n">
        <v>43577</v>
      </c>
      <c r="H397" s="11" t="inlineStr">
        <is>
          <t>USD</t>
        </is>
      </c>
      <c r="I397" s="11" t="n">
        <v>18</v>
      </c>
      <c r="J397" s="11" t="n">
        <v>43</v>
      </c>
      <c r="K397" s="11" t="n">
        <v>299</v>
      </c>
      <c r="L397" s="11" t="n">
        <v>3</v>
      </c>
      <c r="M397" s="11" t="n">
        <v>5</v>
      </c>
      <c r="N397" s="11" t="n">
        <v>0.15</v>
      </c>
      <c r="O397" s="7" t="n">
        <v>1065.3</v>
      </c>
      <c r="P397" s="7" t="n">
        <v>511.3439999999999</v>
      </c>
      <c r="Q397" s="7">
        <f>text(E397,"ddd")</f>
        <v/>
      </c>
      <c r="R397" s="7">
        <f>G397-F397</f>
        <v/>
      </c>
      <c r="S397" s="7">
        <f>E397-D397</f>
        <v/>
      </c>
      <c r="T397" s="7">
        <f>O397*M397</f>
        <v/>
      </c>
      <c r="U397" s="7">
        <f>T397*N397</f>
        <v/>
      </c>
      <c r="V397" s="7">
        <f>T397-U397-(P397*M397)</f>
        <v/>
      </c>
      <c r="W397" s="7">
        <f>VLOOKUP(L397,'Products Sheet'!$A:$B,2,FALSE)</f>
        <v/>
      </c>
      <c r="X397" s="7" t="n"/>
      <c r="Y397" s="7" t="n"/>
      <c r="Z397" s="7" t="n"/>
      <c r="AA397" s="7" t="n"/>
      <c r="AB397" s="7" t="n"/>
      <c r="AC397" s="7" t="n"/>
    </row>
    <row r="398" ht="9.75" customHeight="1" s="12">
      <c r="A398" s="11" t="inlineStr">
        <is>
          <t>SO - 0002801</t>
        </is>
      </c>
      <c r="B398" s="11" t="inlineStr">
        <is>
          <t>In-Store</t>
        </is>
      </c>
      <c r="C398" s="11" t="inlineStr">
        <is>
          <t>WARE-XYS1001</t>
        </is>
      </c>
      <c r="D398" s="6" t="n">
        <v>43400</v>
      </c>
      <c r="E398" s="6" t="n">
        <v>43570</v>
      </c>
      <c r="F398" s="6" t="n">
        <v>43580</v>
      </c>
      <c r="G398" s="6" t="n">
        <v>43586</v>
      </c>
      <c r="H398" s="11" t="inlineStr">
        <is>
          <t>USD</t>
        </is>
      </c>
      <c r="I398" s="11" t="n">
        <v>8</v>
      </c>
      <c r="J398" s="11" t="n">
        <v>7</v>
      </c>
      <c r="K398" s="11" t="n">
        <v>3</v>
      </c>
      <c r="L398" s="11" t="n">
        <v>3</v>
      </c>
      <c r="M398" s="11" t="n">
        <v>4</v>
      </c>
      <c r="N398" s="11" t="n">
        <v>0.1</v>
      </c>
      <c r="O398" s="7" t="n">
        <v>1031.8</v>
      </c>
      <c r="P398" s="7" t="n">
        <v>412.72</v>
      </c>
      <c r="Q398" s="7">
        <f>text(E398,"ddd")</f>
        <v/>
      </c>
      <c r="R398" s="7">
        <f>G398-F398</f>
        <v/>
      </c>
      <c r="S398" s="7">
        <f>E398-D398</f>
        <v/>
      </c>
      <c r="T398" s="7">
        <f>O398*M398</f>
        <v/>
      </c>
      <c r="U398" s="7">
        <f>T398*N398</f>
        <v/>
      </c>
      <c r="V398" s="7">
        <f>T398-U398-(P398*M398)</f>
        <v/>
      </c>
      <c r="W398" s="7">
        <f>VLOOKUP(L398,'Products Sheet'!$A:$B,2,FALSE)</f>
        <v/>
      </c>
      <c r="X398" s="7" t="n"/>
      <c r="Y398" s="7" t="n"/>
      <c r="Z398" s="7" t="n"/>
      <c r="AA398" s="7" t="n"/>
      <c r="AB398" s="7" t="n"/>
      <c r="AC398" s="7" t="n"/>
    </row>
    <row r="399" ht="9.75" customHeight="1" s="12">
      <c r="A399" s="11" t="inlineStr">
        <is>
          <t>SO - 0002823</t>
        </is>
      </c>
      <c r="B399" s="11" t="inlineStr">
        <is>
          <t>In-Store</t>
        </is>
      </c>
      <c r="C399" s="11" t="inlineStr">
        <is>
          <t>WARE-NBV1002</t>
        </is>
      </c>
      <c r="D399" s="6" t="n">
        <v>43500</v>
      </c>
      <c r="E399" s="6" t="n">
        <v>43572</v>
      </c>
      <c r="F399" s="6" t="n">
        <v>43591</v>
      </c>
      <c r="G399" s="6" t="n">
        <v>43600</v>
      </c>
      <c r="H399" s="11" t="inlineStr">
        <is>
          <t>USD</t>
        </is>
      </c>
      <c r="I399" s="11" t="n">
        <v>9</v>
      </c>
      <c r="J399" s="11" t="n">
        <v>46</v>
      </c>
      <c r="K399" s="11" t="n">
        <v>85</v>
      </c>
      <c r="L399" s="11" t="n">
        <v>3</v>
      </c>
      <c r="M399" s="11" t="n">
        <v>5</v>
      </c>
      <c r="N399" s="11" t="n">
        <v>0.3</v>
      </c>
      <c r="O399" s="7" t="n">
        <v>1051.9</v>
      </c>
      <c r="P399" s="7" t="n">
        <v>662.6970000000001</v>
      </c>
      <c r="Q399" s="7">
        <f>text(E399,"ddd")</f>
        <v/>
      </c>
      <c r="R399" s="7">
        <f>G399-F399</f>
        <v/>
      </c>
      <c r="S399" s="7">
        <f>E399-D399</f>
        <v/>
      </c>
      <c r="T399" s="7">
        <f>O399*M399</f>
        <v/>
      </c>
      <c r="U399" s="7">
        <f>T399*N399</f>
        <v/>
      </c>
      <c r="V399" s="7">
        <f>T399-U399-(P399*M399)</f>
        <v/>
      </c>
      <c r="W399" s="7">
        <f>VLOOKUP(L399,'Products Sheet'!$A:$B,2,FALSE)</f>
        <v/>
      </c>
      <c r="X399" s="7" t="n"/>
      <c r="Y399" s="7" t="n"/>
      <c r="Z399" s="7" t="n"/>
      <c r="AA399" s="7" t="n"/>
      <c r="AB399" s="7" t="n"/>
      <c r="AC399" s="7" t="n"/>
    </row>
    <row r="400" ht="9.75" customHeight="1" s="12">
      <c r="A400" s="11" t="inlineStr">
        <is>
          <t>SO - 0002824</t>
        </is>
      </c>
      <c r="B400" s="11" t="inlineStr">
        <is>
          <t>Distributor</t>
        </is>
      </c>
      <c r="C400" s="11" t="inlineStr">
        <is>
          <t>WARE-XYS1001</t>
        </is>
      </c>
      <c r="D400" s="6" t="n">
        <v>43500</v>
      </c>
      <c r="E400" s="6" t="n">
        <v>43572</v>
      </c>
      <c r="F400" s="6" t="n">
        <v>43576</v>
      </c>
      <c r="G400" s="6" t="n">
        <v>43586</v>
      </c>
      <c r="H400" s="11" t="inlineStr">
        <is>
          <t>USD</t>
        </is>
      </c>
      <c r="I400" s="11" t="n">
        <v>23</v>
      </c>
      <c r="J400" s="11" t="n">
        <v>11</v>
      </c>
      <c r="K400" s="11" t="n">
        <v>11</v>
      </c>
      <c r="L400" s="11" t="n">
        <v>3</v>
      </c>
      <c r="M400" s="11" t="n">
        <v>3</v>
      </c>
      <c r="N400" s="11" t="n">
        <v>0.075</v>
      </c>
      <c r="O400" s="7" t="n">
        <v>1092.1</v>
      </c>
      <c r="P400" s="7" t="n">
        <v>589.7340000000002</v>
      </c>
      <c r="Q400" s="7">
        <f>text(E400,"ddd")</f>
        <v/>
      </c>
      <c r="R400" s="7">
        <f>G400-F400</f>
        <v/>
      </c>
      <c r="S400" s="7">
        <f>E400-D400</f>
        <v/>
      </c>
      <c r="T400" s="7">
        <f>O400*M400</f>
        <v/>
      </c>
      <c r="U400" s="7">
        <f>T400*N400</f>
        <v/>
      </c>
      <c r="V400" s="7">
        <f>T400-U400-(P400*M400)</f>
        <v/>
      </c>
      <c r="W400" s="7">
        <f>VLOOKUP(L400,'Products Sheet'!$A:$B,2,FALSE)</f>
        <v/>
      </c>
      <c r="X400" s="7" t="n"/>
      <c r="Y400" s="7" t="n"/>
      <c r="Z400" s="7" t="n"/>
      <c r="AA400" s="7" t="n"/>
      <c r="AB400" s="7" t="n"/>
      <c r="AC400" s="7" t="n"/>
    </row>
    <row r="401" ht="9.75" customHeight="1" s="12">
      <c r="A401" s="11" t="inlineStr">
        <is>
          <t>SO - 0002896</t>
        </is>
      </c>
      <c r="B401" s="11" t="inlineStr">
        <is>
          <t>Online</t>
        </is>
      </c>
      <c r="C401" s="11" t="inlineStr">
        <is>
          <t>WARE-PUJ1005</t>
        </is>
      </c>
      <c r="D401" s="6" t="n">
        <v>43500</v>
      </c>
      <c r="E401" s="6" t="n">
        <v>43580</v>
      </c>
      <c r="F401" s="6" t="n">
        <v>43594</v>
      </c>
      <c r="G401" s="6" t="n">
        <v>43599</v>
      </c>
      <c r="H401" s="11" t="inlineStr">
        <is>
          <t>USD</t>
        </is>
      </c>
      <c r="I401" s="11" t="n">
        <v>17</v>
      </c>
      <c r="J401" s="11" t="n">
        <v>8</v>
      </c>
      <c r="K401" s="11" t="n">
        <v>328</v>
      </c>
      <c r="L401" s="11" t="n">
        <v>3</v>
      </c>
      <c r="M401" s="11" t="n">
        <v>7</v>
      </c>
      <c r="N401" s="11" t="n">
        <v>0.1</v>
      </c>
      <c r="O401" s="7" t="n">
        <v>2264.6</v>
      </c>
      <c r="P401" s="7" t="n">
        <v>1743.742</v>
      </c>
      <c r="Q401" s="7">
        <f>text(E401,"ddd")</f>
        <v/>
      </c>
      <c r="R401" s="7">
        <f>G401-F401</f>
        <v/>
      </c>
      <c r="S401" s="7">
        <f>E401-D401</f>
        <v/>
      </c>
      <c r="T401" s="7">
        <f>O401*M401</f>
        <v/>
      </c>
      <c r="U401" s="7">
        <f>T401*N401</f>
        <v/>
      </c>
      <c r="V401" s="7">
        <f>T401-U401-(P401*M401)</f>
        <v/>
      </c>
      <c r="W401" s="7">
        <f>VLOOKUP(L401,'Products Sheet'!$A:$B,2,FALSE)</f>
        <v/>
      </c>
      <c r="X401" s="7" t="n"/>
      <c r="Y401" s="7" t="n"/>
      <c r="Z401" s="7" t="n"/>
      <c r="AA401" s="7" t="n"/>
      <c r="AB401" s="7" t="n"/>
      <c r="AC401" s="7" t="n"/>
    </row>
    <row r="402" ht="9.75" customHeight="1" s="12">
      <c r="A402" s="11" t="inlineStr">
        <is>
          <t>SO - 0002972</t>
        </is>
      </c>
      <c r="B402" s="11" t="inlineStr">
        <is>
          <t>Online</t>
        </is>
      </c>
      <c r="C402" s="11" t="inlineStr">
        <is>
          <t>WARE-PUJ1005</t>
        </is>
      </c>
      <c r="D402" s="6" t="n">
        <v>43500</v>
      </c>
      <c r="E402" s="6" t="n">
        <v>43589</v>
      </c>
      <c r="F402" s="6" t="n">
        <v>43599</v>
      </c>
      <c r="G402" s="6" t="n">
        <v>43607</v>
      </c>
      <c r="H402" s="11" t="inlineStr">
        <is>
          <t>USD</t>
        </is>
      </c>
      <c r="I402" s="11" t="n">
        <v>14</v>
      </c>
      <c r="J402" s="11" t="n">
        <v>11</v>
      </c>
      <c r="K402" s="11" t="n">
        <v>318</v>
      </c>
      <c r="L402" s="11" t="n">
        <v>3</v>
      </c>
      <c r="M402" s="11" t="n">
        <v>8</v>
      </c>
      <c r="N402" s="11" t="n">
        <v>0.075</v>
      </c>
      <c r="O402" s="7" t="n">
        <v>844.2</v>
      </c>
      <c r="P402" s="7" t="n">
        <v>379.89</v>
      </c>
      <c r="Q402" s="7">
        <f>text(E402,"ddd")</f>
        <v/>
      </c>
      <c r="R402" s="7">
        <f>G402-F402</f>
        <v/>
      </c>
      <c r="S402" s="7">
        <f>E402-D402</f>
        <v/>
      </c>
      <c r="T402" s="7">
        <f>O402*M402</f>
        <v/>
      </c>
      <c r="U402" s="7">
        <f>T402*N402</f>
        <v/>
      </c>
      <c r="V402" s="7">
        <f>T402-U402-(P402*M402)</f>
        <v/>
      </c>
      <c r="W402" s="7">
        <f>VLOOKUP(L402,'Products Sheet'!$A:$B,2,FALSE)</f>
        <v/>
      </c>
      <c r="X402" s="7" t="n"/>
      <c r="Y402" s="7" t="n"/>
      <c r="Z402" s="7" t="n"/>
      <c r="AA402" s="7" t="n"/>
      <c r="AB402" s="7" t="n"/>
      <c r="AC402" s="7" t="n"/>
    </row>
    <row r="403" ht="9.75" customHeight="1" s="12">
      <c r="A403" s="11" t="inlineStr">
        <is>
          <t>SO - 0002975</t>
        </is>
      </c>
      <c r="B403" s="11" t="inlineStr">
        <is>
          <t>Online</t>
        </is>
      </c>
      <c r="C403" s="11" t="inlineStr">
        <is>
          <t>WARE-XYS1001</t>
        </is>
      </c>
      <c r="D403" s="6" t="n">
        <v>43500</v>
      </c>
      <c r="E403" s="6" t="n">
        <v>43589</v>
      </c>
      <c r="F403" s="6" t="n">
        <v>43601</v>
      </c>
      <c r="G403" s="6" t="n">
        <v>43604</v>
      </c>
      <c r="H403" s="11" t="inlineStr">
        <is>
          <t>USD</t>
        </is>
      </c>
      <c r="I403" s="11" t="n">
        <v>16</v>
      </c>
      <c r="J403" s="11" t="n">
        <v>8</v>
      </c>
      <c r="K403" s="11" t="n">
        <v>47</v>
      </c>
      <c r="L403" s="11" t="n">
        <v>3</v>
      </c>
      <c r="M403" s="11" t="n">
        <v>8</v>
      </c>
      <c r="N403" s="11" t="n">
        <v>0.15</v>
      </c>
      <c r="O403" s="7" t="n">
        <v>2324.9</v>
      </c>
      <c r="P403" s="7" t="n">
        <v>1371.691</v>
      </c>
      <c r="Q403" s="7">
        <f>text(E403,"ddd")</f>
        <v/>
      </c>
      <c r="R403" s="7">
        <f>G403-F403</f>
        <v/>
      </c>
      <c r="S403" s="7">
        <f>E403-D403</f>
        <v/>
      </c>
      <c r="T403" s="7">
        <f>O403*M403</f>
        <v/>
      </c>
      <c r="U403" s="7">
        <f>T403*N403</f>
        <v/>
      </c>
      <c r="V403" s="7">
        <f>T403-U403-(P403*M403)</f>
        <v/>
      </c>
      <c r="W403" s="7">
        <f>VLOOKUP(L403,'Products Sheet'!$A:$B,2,FALSE)</f>
        <v/>
      </c>
      <c r="X403" s="7" t="n"/>
      <c r="Y403" s="7" t="n"/>
      <c r="Z403" s="7" t="n"/>
      <c r="AA403" s="7" t="n"/>
      <c r="AB403" s="7" t="n"/>
      <c r="AC403" s="7" t="n"/>
    </row>
    <row r="404" ht="9.75" customHeight="1" s="12">
      <c r="A404" s="11" t="inlineStr">
        <is>
          <t>SO - 0002979</t>
        </is>
      </c>
      <c r="B404" s="11" t="inlineStr">
        <is>
          <t>Wholesale</t>
        </is>
      </c>
      <c r="C404" s="11" t="inlineStr">
        <is>
          <t>WARE-NMK1003</t>
        </is>
      </c>
      <c r="D404" s="6" t="n">
        <v>43500</v>
      </c>
      <c r="E404" s="6" t="n">
        <v>43589</v>
      </c>
      <c r="F404" s="6" t="n">
        <v>43610</v>
      </c>
      <c r="G404" s="6" t="n">
        <v>43614</v>
      </c>
      <c r="H404" s="11" t="inlineStr">
        <is>
          <t>USD</t>
        </is>
      </c>
      <c r="I404" s="11" t="n">
        <v>26</v>
      </c>
      <c r="J404" s="11" t="n">
        <v>44</v>
      </c>
      <c r="K404" s="11" t="n">
        <v>167</v>
      </c>
      <c r="L404" s="11" t="n">
        <v>3</v>
      </c>
      <c r="M404" s="11" t="n">
        <v>6</v>
      </c>
      <c r="N404" s="11" t="n">
        <v>0.2</v>
      </c>
      <c r="O404" s="7" t="n">
        <v>3892.7</v>
      </c>
      <c r="P404" s="7" t="n">
        <v>1868.496</v>
      </c>
      <c r="Q404" s="7">
        <f>text(E404,"ddd")</f>
        <v/>
      </c>
      <c r="R404" s="7">
        <f>G404-F404</f>
        <v/>
      </c>
      <c r="S404" s="7">
        <f>E404-D404</f>
        <v/>
      </c>
      <c r="T404" s="7">
        <f>O404*M404</f>
        <v/>
      </c>
      <c r="U404" s="7">
        <f>T404*N404</f>
        <v/>
      </c>
      <c r="V404" s="7">
        <f>T404-U404-(P404*M404)</f>
        <v/>
      </c>
      <c r="W404" s="7">
        <f>VLOOKUP(L404,'Products Sheet'!$A:$B,2,FALSE)</f>
        <v/>
      </c>
      <c r="X404" s="7" t="n"/>
      <c r="Y404" s="7" t="n"/>
      <c r="Z404" s="7" t="n"/>
      <c r="AA404" s="7" t="n"/>
      <c r="AB404" s="7" t="n"/>
      <c r="AC404" s="7" t="n"/>
    </row>
    <row r="405" ht="9.75" customHeight="1" s="12">
      <c r="A405" s="11" t="inlineStr">
        <is>
          <t>SO - 0003088</t>
        </is>
      </c>
      <c r="B405" s="11" t="inlineStr">
        <is>
          <t>Online</t>
        </is>
      </c>
      <c r="C405" s="11" t="inlineStr">
        <is>
          <t>WARE-NMK1003</t>
        </is>
      </c>
      <c r="D405" s="6" t="n">
        <v>43500</v>
      </c>
      <c r="E405" s="6" t="n">
        <v>43601</v>
      </c>
      <c r="F405" s="6" t="n">
        <v>43617</v>
      </c>
      <c r="G405" s="6" t="n">
        <v>43623</v>
      </c>
      <c r="H405" s="11" t="inlineStr">
        <is>
          <t>USD</t>
        </is>
      </c>
      <c r="I405" s="11" t="n">
        <v>19</v>
      </c>
      <c r="J405" s="11" t="n">
        <v>42</v>
      </c>
      <c r="K405" s="11" t="n">
        <v>192</v>
      </c>
      <c r="L405" s="11" t="n">
        <v>3</v>
      </c>
      <c r="M405" s="11" t="n">
        <v>5</v>
      </c>
      <c r="N405" s="11" t="n">
        <v>0.075</v>
      </c>
      <c r="O405" s="7" t="n">
        <v>6445.400000000001</v>
      </c>
      <c r="P405" s="7" t="n">
        <v>2835.976</v>
      </c>
      <c r="Q405" s="7">
        <f>text(E405,"ddd")</f>
        <v/>
      </c>
      <c r="R405" s="7">
        <f>G405-F405</f>
        <v/>
      </c>
      <c r="S405" s="7">
        <f>E405-D405</f>
        <v/>
      </c>
      <c r="T405" s="7">
        <f>O405*M405</f>
        <v/>
      </c>
      <c r="U405" s="7">
        <f>T405*N405</f>
        <v/>
      </c>
      <c r="V405" s="7">
        <f>T405-U405-(P405*M405)</f>
        <v/>
      </c>
      <c r="W405" s="7">
        <f>VLOOKUP(L405,'Products Sheet'!$A:$B,2,FALSE)</f>
        <v/>
      </c>
      <c r="X405" s="7" t="n"/>
      <c r="Y405" s="7" t="n"/>
      <c r="Z405" s="7" t="n"/>
      <c r="AA405" s="7" t="n"/>
      <c r="AB405" s="7" t="n"/>
      <c r="AC405" s="7" t="n"/>
    </row>
    <row r="406" ht="9.75" customHeight="1" s="12">
      <c r="A406" s="11" t="inlineStr">
        <is>
          <t>SO - 0003105</t>
        </is>
      </c>
      <c r="B406" s="11" t="inlineStr">
        <is>
          <t>In-Store</t>
        </is>
      </c>
      <c r="C406" s="11" t="inlineStr">
        <is>
          <t>WARE-NMK1003</t>
        </is>
      </c>
      <c r="D406" s="6" t="n">
        <v>43500</v>
      </c>
      <c r="E406" s="6" t="n">
        <v>43604</v>
      </c>
      <c r="F406" s="6" t="n">
        <v>43616</v>
      </c>
      <c r="G406" s="6" t="n">
        <v>43617</v>
      </c>
      <c r="H406" s="11" t="inlineStr">
        <is>
          <t>USD</t>
        </is>
      </c>
      <c r="I406" s="11" t="n">
        <v>2</v>
      </c>
      <c r="J406" s="11" t="n">
        <v>47</v>
      </c>
      <c r="K406" s="11" t="n">
        <v>140</v>
      </c>
      <c r="L406" s="11" t="n">
        <v>3</v>
      </c>
      <c r="M406" s="11" t="n">
        <v>3</v>
      </c>
      <c r="N406" s="11" t="n">
        <v>0.15</v>
      </c>
      <c r="O406" s="7" t="n">
        <v>5038.400000000001</v>
      </c>
      <c r="P406" s="7" t="n">
        <v>2267.28</v>
      </c>
      <c r="Q406" s="7">
        <f>text(E406,"ddd")</f>
        <v/>
      </c>
      <c r="R406" s="7">
        <f>G406-F406</f>
        <v/>
      </c>
      <c r="S406" s="7">
        <f>E406-D406</f>
        <v/>
      </c>
      <c r="T406" s="7">
        <f>O406*M406</f>
        <v/>
      </c>
      <c r="U406" s="7">
        <f>T406*N406</f>
        <v/>
      </c>
      <c r="V406" s="7">
        <f>T406-U406-(P406*M406)</f>
        <v/>
      </c>
      <c r="W406" s="7">
        <f>VLOOKUP(L406,'Products Sheet'!$A:$B,2,FALSE)</f>
        <v/>
      </c>
      <c r="X406" s="7" t="n"/>
      <c r="Y406" s="7" t="n"/>
      <c r="Z406" s="7" t="n"/>
      <c r="AA406" s="7" t="n"/>
      <c r="AB406" s="7" t="n"/>
      <c r="AC406" s="7" t="n"/>
    </row>
    <row r="407" ht="9.75" customHeight="1" s="12">
      <c r="A407" s="11" t="inlineStr">
        <is>
          <t>SO - 0003164</t>
        </is>
      </c>
      <c r="B407" s="11" t="inlineStr">
        <is>
          <t>Wholesale</t>
        </is>
      </c>
      <c r="C407" s="11" t="inlineStr">
        <is>
          <t>WARE-UHY1004</t>
        </is>
      </c>
      <c r="D407" s="6" t="n">
        <v>43500</v>
      </c>
      <c r="E407" s="6" t="n">
        <v>43610</v>
      </c>
      <c r="F407" s="6" t="n">
        <v>43638</v>
      </c>
      <c r="G407" s="6" t="n">
        <v>43639</v>
      </c>
      <c r="H407" s="11" t="inlineStr">
        <is>
          <t>USD</t>
        </is>
      </c>
      <c r="I407" s="11" t="n">
        <v>27</v>
      </c>
      <c r="J407" s="11" t="n">
        <v>14</v>
      </c>
      <c r="K407" s="11" t="n">
        <v>212</v>
      </c>
      <c r="L407" s="11" t="n">
        <v>3</v>
      </c>
      <c r="M407" s="11" t="n">
        <v>5</v>
      </c>
      <c r="N407" s="11" t="n">
        <v>0.075</v>
      </c>
      <c r="O407" s="7" t="n">
        <v>884.4</v>
      </c>
      <c r="P407" s="7" t="n">
        <v>353.76</v>
      </c>
      <c r="Q407" s="7">
        <f>text(E407,"ddd")</f>
        <v/>
      </c>
      <c r="R407" s="7">
        <f>G407-F407</f>
        <v/>
      </c>
      <c r="S407" s="7">
        <f>E407-D407</f>
        <v/>
      </c>
      <c r="T407" s="7">
        <f>O407*M407</f>
        <v/>
      </c>
      <c r="U407" s="7">
        <f>T407*N407</f>
        <v/>
      </c>
      <c r="V407" s="7">
        <f>T407-U407-(P407*M407)</f>
        <v/>
      </c>
      <c r="W407" s="7">
        <f>VLOOKUP(L407,'Products Sheet'!$A:$B,2,FALSE)</f>
        <v/>
      </c>
      <c r="X407" s="7" t="n"/>
      <c r="Y407" s="7" t="n"/>
      <c r="Z407" s="7" t="n"/>
      <c r="AA407" s="7" t="n"/>
      <c r="AB407" s="7" t="n"/>
      <c r="AC407" s="7" t="n"/>
    </row>
    <row r="408" ht="9.75" customHeight="1" s="12">
      <c r="A408" s="11" t="inlineStr">
        <is>
          <t>SO - 0003236</t>
        </is>
      </c>
      <c r="B408" s="11" t="inlineStr">
        <is>
          <t>Online</t>
        </is>
      </c>
      <c r="C408" s="11" t="inlineStr">
        <is>
          <t>WARE-NMK1003</t>
        </is>
      </c>
      <c r="D408" s="6" t="n">
        <v>43500</v>
      </c>
      <c r="E408" s="6" t="n">
        <v>43617</v>
      </c>
      <c r="F408" s="6" t="n">
        <v>43641</v>
      </c>
      <c r="G408" s="6" t="n">
        <v>43644</v>
      </c>
      <c r="H408" s="11" t="inlineStr">
        <is>
          <t>USD</t>
        </is>
      </c>
      <c r="I408" s="11" t="n">
        <v>12</v>
      </c>
      <c r="J408" s="11" t="n">
        <v>8</v>
      </c>
      <c r="K408" s="11" t="n">
        <v>198</v>
      </c>
      <c r="L408" s="11" t="n">
        <v>3</v>
      </c>
      <c r="M408" s="11" t="n">
        <v>3</v>
      </c>
      <c r="N408" s="11" t="n">
        <v>0.075</v>
      </c>
      <c r="O408" s="7" t="n">
        <v>194.3</v>
      </c>
      <c r="P408" s="7" t="n">
        <v>120.466</v>
      </c>
      <c r="Q408" s="7">
        <f>text(E408,"ddd")</f>
        <v/>
      </c>
      <c r="R408" s="7">
        <f>G408-F408</f>
        <v/>
      </c>
      <c r="S408" s="7">
        <f>E408-D408</f>
        <v/>
      </c>
      <c r="T408" s="7">
        <f>O408*M408</f>
        <v/>
      </c>
      <c r="U408" s="7">
        <f>T408*N408</f>
        <v/>
      </c>
      <c r="V408" s="7">
        <f>T408-U408-(P408*M408)</f>
        <v/>
      </c>
      <c r="W408" s="7">
        <f>VLOOKUP(L408,'Products Sheet'!$A:$B,2,FALSE)</f>
        <v/>
      </c>
      <c r="X408" s="7" t="n"/>
      <c r="Y408" s="7" t="n"/>
      <c r="Z408" s="7" t="n"/>
      <c r="AA408" s="7" t="n"/>
      <c r="AB408" s="7" t="n"/>
      <c r="AC408" s="7" t="n"/>
    </row>
    <row r="409" ht="9.75" customHeight="1" s="12">
      <c r="A409" s="11" t="inlineStr">
        <is>
          <t>SO - 0003254</t>
        </is>
      </c>
      <c r="B409" s="11" t="inlineStr">
        <is>
          <t>In-Store</t>
        </is>
      </c>
      <c r="C409" s="11" t="inlineStr">
        <is>
          <t>WARE-NMK1003</t>
        </is>
      </c>
      <c r="D409" s="6" t="n">
        <v>43500</v>
      </c>
      <c r="E409" s="6" t="n">
        <v>43619</v>
      </c>
      <c r="F409" s="6" t="n">
        <v>43634</v>
      </c>
      <c r="G409" s="6" t="n">
        <v>43635</v>
      </c>
      <c r="H409" s="11" t="inlineStr">
        <is>
          <t>USD</t>
        </is>
      </c>
      <c r="I409" s="11" t="n">
        <v>9</v>
      </c>
      <c r="J409" s="11" t="n">
        <v>7</v>
      </c>
      <c r="K409" s="11" t="n">
        <v>96</v>
      </c>
      <c r="L409" s="11" t="n">
        <v>3</v>
      </c>
      <c r="M409" s="11" t="n">
        <v>5</v>
      </c>
      <c r="N409" s="11" t="n">
        <v>0.2</v>
      </c>
      <c r="O409" s="7" t="n">
        <v>777.2</v>
      </c>
      <c r="P409" s="7" t="n">
        <v>528.4960000000001</v>
      </c>
      <c r="Q409" s="7">
        <f>text(E409,"ddd")</f>
        <v/>
      </c>
      <c r="R409" s="7">
        <f>G409-F409</f>
        <v/>
      </c>
      <c r="S409" s="7">
        <f>E409-D409</f>
        <v/>
      </c>
      <c r="T409" s="7">
        <f>O409*M409</f>
        <v/>
      </c>
      <c r="U409" s="7">
        <f>T409*N409</f>
        <v/>
      </c>
      <c r="V409" s="7">
        <f>T409-U409-(P409*M409)</f>
        <v/>
      </c>
      <c r="W409" s="7">
        <f>VLOOKUP(L409,'Products Sheet'!$A:$B,2,FALSE)</f>
        <v/>
      </c>
      <c r="X409" s="7" t="n"/>
      <c r="Y409" s="7" t="n"/>
      <c r="Z409" s="7" t="n"/>
      <c r="AA409" s="7" t="n"/>
      <c r="AB409" s="7" t="n"/>
      <c r="AC409" s="7" t="n"/>
    </row>
    <row r="410" ht="9.75" customHeight="1" s="12">
      <c r="A410" s="11" t="inlineStr">
        <is>
          <t>SO - 0003262</t>
        </is>
      </c>
      <c r="B410" s="11" t="inlineStr">
        <is>
          <t>Online</t>
        </is>
      </c>
      <c r="C410" s="11" t="inlineStr">
        <is>
          <t>WARE-MKL1006</t>
        </is>
      </c>
      <c r="D410" s="6" t="n">
        <v>43500</v>
      </c>
      <c r="E410" s="6" t="n">
        <v>43619</v>
      </c>
      <c r="F410" s="6" t="n">
        <v>43624</v>
      </c>
      <c r="G410" s="6" t="n">
        <v>43633</v>
      </c>
      <c r="H410" s="11" t="inlineStr">
        <is>
          <t>USD</t>
        </is>
      </c>
      <c r="I410" s="11" t="n">
        <v>12</v>
      </c>
      <c r="J410" s="11" t="n">
        <v>31</v>
      </c>
      <c r="K410" s="11" t="n">
        <v>363</v>
      </c>
      <c r="L410" s="11" t="n">
        <v>3</v>
      </c>
      <c r="M410" s="11" t="n">
        <v>3</v>
      </c>
      <c r="N410" s="11" t="n">
        <v>0.15</v>
      </c>
      <c r="O410" s="7" t="n">
        <v>3845.8</v>
      </c>
      <c r="P410" s="7" t="n">
        <v>1730.61</v>
      </c>
      <c r="Q410" s="7">
        <f>text(E410,"ddd")</f>
        <v/>
      </c>
      <c r="R410" s="7">
        <f>G410-F410</f>
        <v/>
      </c>
      <c r="S410" s="7">
        <f>E410-D410</f>
        <v/>
      </c>
      <c r="T410" s="7">
        <f>O410*M410</f>
        <v/>
      </c>
      <c r="U410" s="7">
        <f>T410*N410</f>
        <v/>
      </c>
      <c r="V410" s="7">
        <f>T410-U410-(P410*M410)</f>
        <v/>
      </c>
      <c r="W410" s="7">
        <f>VLOOKUP(L410,'Products Sheet'!$A:$B,2,FALSE)</f>
        <v/>
      </c>
      <c r="X410" s="7" t="n"/>
      <c r="Y410" s="7" t="n"/>
      <c r="Z410" s="7" t="n"/>
      <c r="AA410" s="7" t="n"/>
      <c r="AB410" s="7" t="n"/>
      <c r="AC410" s="7" t="n"/>
    </row>
    <row r="411" ht="9.75" customHeight="1" s="12">
      <c r="A411" s="11" t="inlineStr">
        <is>
          <t>SO - 0003306</t>
        </is>
      </c>
      <c r="B411" s="11" t="inlineStr">
        <is>
          <t>Online</t>
        </is>
      </c>
      <c r="C411" s="11" t="inlineStr">
        <is>
          <t>WARE-NMK1003</t>
        </is>
      </c>
      <c r="D411" s="6" t="n">
        <v>43500</v>
      </c>
      <c r="E411" s="6" t="n">
        <v>43626</v>
      </c>
      <c r="F411" s="6" t="n">
        <v>43654</v>
      </c>
      <c r="G411" s="6" t="n">
        <v>43655</v>
      </c>
      <c r="H411" s="11" t="inlineStr">
        <is>
          <t>USD</t>
        </is>
      </c>
      <c r="I411" s="11" t="n">
        <v>18</v>
      </c>
      <c r="J411" s="11" t="n">
        <v>48</v>
      </c>
      <c r="K411" s="11" t="n">
        <v>117</v>
      </c>
      <c r="L411" s="11" t="n">
        <v>3</v>
      </c>
      <c r="M411" s="11" t="n">
        <v>4</v>
      </c>
      <c r="N411" s="11" t="n">
        <v>0.05</v>
      </c>
      <c r="O411" s="7" t="n">
        <v>3899.4</v>
      </c>
      <c r="P411" s="7" t="n">
        <v>3314.49</v>
      </c>
      <c r="Q411" s="7">
        <f>text(E411,"ddd")</f>
        <v/>
      </c>
      <c r="R411" s="7">
        <f>G411-F411</f>
        <v/>
      </c>
      <c r="S411" s="7">
        <f>E411-D411</f>
        <v/>
      </c>
      <c r="T411" s="7">
        <f>O411*M411</f>
        <v/>
      </c>
      <c r="U411" s="7">
        <f>T411*N411</f>
        <v/>
      </c>
      <c r="V411" s="7">
        <f>T411-U411-(P411*M411)</f>
        <v/>
      </c>
      <c r="W411" s="7">
        <f>VLOOKUP(L411,'Products Sheet'!$A:$B,2,FALSE)</f>
        <v/>
      </c>
      <c r="X411" s="7" t="n"/>
      <c r="Y411" s="7" t="n"/>
      <c r="Z411" s="7" t="n"/>
      <c r="AA411" s="7" t="n"/>
      <c r="AB411" s="7" t="n"/>
      <c r="AC411" s="7" t="n"/>
    </row>
    <row r="412" ht="9.75" customHeight="1" s="12">
      <c r="A412" s="11" t="inlineStr">
        <is>
          <t>SO - 0003382</t>
        </is>
      </c>
      <c r="B412" s="11" t="inlineStr">
        <is>
          <t>Online</t>
        </is>
      </c>
      <c r="C412" s="11" t="inlineStr">
        <is>
          <t>WARE-NMK1003</t>
        </is>
      </c>
      <c r="D412" s="6" t="n">
        <v>43500</v>
      </c>
      <c r="E412" s="6" t="n">
        <v>43635</v>
      </c>
      <c r="F412" s="6" t="n">
        <v>43660</v>
      </c>
      <c r="G412" s="6" t="n">
        <v>43662</v>
      </c>
      <c r="H412" s="11" t="inlineStr">
        <is>
          <t>USD</t>
        </is>
      </c>
      <c r="I412" s="11" t="n">
        <v>17</v>
      </c>
      <c r="J412" s="11" t="n">
        <v>35</v>
      </c>
      <c r="K412" s="11" t="n">
        <v>108</v>
      </c>
      <c r="L412" s="11" t="n">
        <v>3</v>
      </c>
      <c r="M412" s="11" t="n">
        <v>5</v>
      </c>
      <c r="N412" s="11" t="n">
        <v>0.075</v>
      </c>
      <c r="O412" s="7" t="n">
        <v>1038.5</v>
      </c>
      <c r="P412" s="7" t="n">
        <v>778.875</v>
      </c>
      <c r="Q412" s="7">
        <f>text(E412,"ddd")</f>
        <v/>
      </c>
      <c r="R412" s="7">
        <f>G412-F412</f>
        <v/>
      </c>
      <c r="S412" s="7">
        <f>E412-D412</f>
        <v/>
      </c>
      <c r="T412" s="7">
        <f>O412*M412</f>
        <v/>
      </c>
      <c r="U412" s="7">
        <f>T412*N412</f>
        <v/>
      </c>
      <c r="V412" s="7">
        <f>T412-U412-(P412*M412)</f>
        <v/>
      </c>
      <c r="W412" s="7">
        <f>VLOOKUP(L412,'Products Sheet'!$A:$B,2,FALSE)</f>
        <v/>
      </c>
      <c r="X412" s="7" t="n"/>
      <c r="Y412" s="7" t="n"/>
      <c r="Z412" s="7" t="n"/>
      <c r="AA412" s="7" t="n"/>
      <c r="AB412" s="7" t="n"/>
      <c r="AC412" s="7" t="n"/>
    </row>
    <row r="413" ht="9.75" customHeight="1" s="12">
      <c r="A413" s="11" t="inlineStr">
        <is>
          <t>SO - 0003431</t>
        </is>
      </c>
      <c r="B413" s="11" t="inlineStr">
        <is>
          <t>In-Store</t>
        </is>
      </c>
      <c r="C413" s="11" t="inlineStr">
        <is>
          <t>WARE-PUJ1005</t>
        </is>
      </c>
      <c r="D413" s="6" t="n">
        <v>43500</v>
      </c>
      <c r="E413" s="6" t="n">
        <v>43642</v>
      </c>
      <c r="F413" s="6" t="n">
        <v>43644</v>
      </c>
      <c r="G413" s="6" t="n">
        <v>43650</v>
      </c>
      <c r="H413" s="11" t="inlineStr">
        <is>
          <t>USD</t>
        </is>
      </c>
      <c r="I413" s="11" t="n">
        <v>7</v>
      </c>
      <c r="J413" s="11" t="n">
        <v>19</v>
      </c>
      <c r="K413" s="11" t="n">
        <v>272</v>
      </c>
      <c r="L413" s="11" t="n">
        <v>3</v>
      </c>
      <c r="M413" s="11" t="n">
        <v>3</v>
      </c>
      <c r="N413" s="11" t="n">
        <v>0.1</v>
      </c>
      <c r="O413" s="7" t="n">
        <v>998.3000000000001</v>
      </c>
      <c r="P413" s="7" t="n">
        <v>549.0650000000001</v>
      </c>
      <c r="Q413" s="7">
        <f>text(E413,"ddd")</f>
        <v/>
      </c>
      <c r="R413" s="7">
        <f>G413-F413</f>
        <v/>
      </c>
      <c r="S413" s="7">
        <f>E413-D413</f>
        <v/>
      </c>
      <c r="T413" s="7">
        <f>O413*M413</f>
        <v/>
      </c>
      <c r="U413" s="7">
        <f>T413*N413</f>
        <v/>
      </c>
      <c r="V413" s="7">
        <f>T413-U413-(P413*M413)</f>
        <v/>
      </c>
      <c r="W413" s="7">
        <f>VLOOKUP(L413,'Products Sheet'!$A:$B,2,FALSE)</f>
        <v/>
      </c>
      <c r="X413" s="7" t="n"/>
      <c r="Y413" s="7" t="n"/>
      <c r="Z413" s="7" t="n"/>
      <c r="AA413" s="7" t="n"/>
      <c r="AB413" s="7" t="n"/>
      <c r="AC413" s="7" t="n"/>
    </row>
    <row r="414" ht="9.75" customHeight="1" s="12">
      <c r="A414" s="11" t="inlineStr">
        <is>
          <t>SO - 0003460</t>
        </is>
      </c>
      <c r="B414" s="11" t="inlineStr">
        <is>
          <t>In-Store</t>
        </is>
      </c>
      <c r="C414" s="11" t="inlineStr">
        <is>
          <t>WARE-PUJ1005</t>
        </is>
      </c>
      <c r="D414" s="6" t="n">
        <v>43500</v>
      </c>
      <c r="E414" s="6" t="n">
        <v>43645</v>
      </c>
      <c r="F414" s="6" t="n">
        <v>43665</v>
      </c>
      <c r="G414" s="6" t="n">
        <v>43673</v>
      </c>
      <c r="H414" s="11" t="inlineStr">
        <is>
          <t>USD</t>
        </is>
      </c>
      <c r="I414" s="11" t="n">
        <v>11</v>
      </c>
      <c r="J414" s="11" t="n">
        <v>19</v>
      </c>
      <c r="K414" s="11" t="n">
        <v>275</v>
      </c>
      <c r="L414" s="11" t="n">
        <v>3</v>
      </c>
      <c r="M414" s="11" t="n">
        <v>6</v>
      </c>
      <c r="N414" s="11" t="n">
        <v>0.075</v>
      </c>
      <c r="O414" s="7" t="n">
        <v>1072</v>
      </c>
      <c r="P414" s="7" t="n">
        <v>493.12</v>
      </c>
      <c r="Q414" s="7">
        <f>text(E414,"ddd")</f>
        <v/>
      </c>
      <c r="R414" s="7">
        <f>G414-F414</f>
        <v/>
      </c>
      <c r="S414" s="7">
        <f>E414-D414</f>
        <v/>
      </c>
      <c r="T414" s="7">
        <f>O414*M414</f>
        <v/>
      </c>
      <c r="U414" s="7">
        <f>T414*N414</f>
        <v/>
      </c>
      <c r="V414" s="7">
        <f>T414-U414-(P414*M414)</f>
        <v/>
      </c>
      <c r="W414" s="7">
        <f>VLOOKUP(L414,'Products Sheet'!$A:$B,2,FALSE)</f>
        <v/>
      </c>
      <c r="X414" s="7" t="n"/>
      <c r="Y414" s="7" t="n"/>
      <c r="Z414" s="7" t="n"/>
      <c r="AA414" s="7" t="n"/>
      <c r="AB414" s="7" t="n"/>
      <c r="AC414" s="7" t="n"/>
    </row>
    <row r="415" ht="9.75" customHeight="1" s="12">
      <c r="A415" s="11" t="inlineStr">
        <is>
          <t>SO - 0003469</t>
        </is>
      </c>
      <c r="B415" s="11" t="inlineStr">
        <is>
          <t>Online</t>
        </is>
      </c>
      <c r="C415" s="11" t="inlineStr">
        <is>
          <t>WARE-MKL1006</t>
        </is>
      </c>
      <c r="D415" s="6" t="n">
        <v>43500</v>
      </c>
      <c r="E415" s="6" t="n">
        <v>43647</v>
      </c>
      <c r="F415" s="6" t="n">
        <v>43649</v>
      </c>
      <c r="G415" s="6" t="n">
        <v>43657</v>
      </c>
      <c r="H415" s="11" t="inlineStr">
        <is>
          <t>USD</t>
        </is>
      </c>
      <c r="I415" s="11" t="n">
        <v>15</v>
      </c>
      <c r="J415" s="11" t="n">
        <v>34</v>
      </c>
      <c r="K415" s="11" t="n">
        <v>332</v>
      </c>
      <c r="L415" s="11" t="n">
        <v>3</v>
      </c>
      <c r="M415" s="11" t="n">
        <v>7</v>
      </c>
      <c r="N415" s="11" t="n">
        <v>0.05</v>
      </c>
      <c r="O415" s="7" t="n">
        <v>1025.1</v>
      </c>
      <c r="P415" s="7" t="n">
        <v>481.797</v>
      </c>
      <c r="Q415" s="7">
        <f>text(E415,"ddd")</f>
        <v/>
      </c>
      <c r="R415" s="7">
        <f>G415-F415</f>
        <v/>
      </c>
      <c r="S415" s="7">
        <f>E415-D415</f>
        <v/>
      </c>
      <c r="T415" s="7">
        <f>O415*M415</f>
        <v/>
      </c>
      <c r="U415" s="7">
        <f>T415*N415</f>
        <v/>
      </c>
      <c r="V415" s="7">
        <f>T415-U415-(P415*M415)</f>
        <v/>
      </c>
      <c r="W415" s="7">
        <f>VLOOKUP(L415,'Products Sheet'!$A:$B,2,FALSE)</f>
        <v/>
      </c>
      <c r="X415" s="7" t="n"/>
      <c r="Y415" s="7" t="n"/>
      <c r="Z415" s="7" t="n"/>
      <c r="AA415" s="7" t="n"/>
      <c r="AB415" s="7" t="n"/>
      <c r="AC415" s="7" t="n"/>
    </row>
    <row r="416" ht="9.75" customHeight="1" s="12">
      <c r="A416" s="11" t="inlineStr">
        <is>
          <t>SO - 0003511</t>
        </is>
      </c>
      <c r="B416" s="11" t="inlineStr">
        <is>
          <t>In-Store</t>
        </is>
      </c>
      <c r="C416" s="11" t="inlineStr">
        <is>
          <t>WARE-UHY1004</t>
        </is>
      </c>
      <c r="D416" s="6" t="n">
        <v>43500</v>
      </c>
      <c r="E416" s="6" t="n">
        <v>43651</v>
      </c>
      <c r="F416" s="6" t="n">
        <v>43668</v>
      </c>
      <c r="G416" s="6" t="n">
        <v>43669</v>
      </c>
      <c r="H416" s="11" t="inlineStr">
        <is>
          <t>USD</t>
        </is>
      </c>
      <c r="I416" s="11" t="n">
        <v>5</v>
      </c>
      <c r="J416" s="11" t="n">
        <v>21</v>
      </c>
      <c r="K416" s="11" t="n">
        <v>209</v>
      </c>
      <c r="L416" s="11" t="n">
        <v>3</v>
      </c>
      <c r="M416" s="11" t="n">
        <v>6</v>
      </c>
      <c r="N416" s="11" t="n">
        <v>0.075</v>
      </c>
      <c r="O416" s="7" t="n">
        <v>683.4</v>
      </c>
      <c r="P416" s="7" t="n">
        <v>369.036</v>
      </c>
      <c r="Q416" s="7">
        <f>text(E416,"ddd")</f>
        <v/>
      </c>
      <c r="R416" s="7">
        <f>G416-F416</f>
        <v/>
      </c>
      <c r="S416" s="7">
        <f>E416-D416</f>
        <v/>
      </c>
      <c r="T416" s="7">
        <f>O416*M416</f>
        <v/>
      </c>
      <c r="U416" s="7">
        <f>T416*N416</f>
        <v/>
      </c>
      <c r="V416" s="7">
        <f>T416-U416-(P416*M416)</f>
        <v/>
      </c>
      <c r="W416" s="7">
        <f>VLOOKUP(L416,'Products Sheet'!$A:$B,2,FALSE)</f>
        <v/>
      </c>
      <c r="X416" s="7" t="n"/>
      <c r="Y416" s="7" t="n"/>
      <c r="Z416" s="7" t="n"/>
      <c r="AA416" s="7" t="n"/>
      <c r="AB416" s="7" t="n"/>
      <c r="AC416" s="7" t="n"/>
    </row>
    <row r="417" ht="9.75" customHeight="1" s="12">
      <c r="A417" s="11" t="inlineStr">
        <is>
          <t>SO - 0003523</t>
        </is>
      </c>
      <c r="B417" s="11" t="inlineStr">
        <is>
          <t>Distributor</t>
        </is>
      </c>
      <c r="C417" s="11" t="inlineStr">
        <is>
          <t>WARE-NMK1003</t>
        </is>
      </c>
      <c r="D417" s="6" t="n">
        <v>43600</v>
      </c>
      <c r="E417" s="6" t="n">
        <v>43653</v>
      </c>
      <c r="F417" s="6" t="n">
        <v>43661</v>
      </c>
      <c r="G417" s="6" t="n">
        <v>43662</v>
      </c>
      <c r="H417" s="11" t="inlineStr">
        <is>
          <t>USD</t>
        </is>
      </c>
      <c r="I417" s="11" t="n">
        <v>23</v>
      </c>
      <c r="J417" s="11" t="n">
        <v>16</v>
      </c>
      <c r="K417" s="11" t="n">
        <v>141</v>
      </c>
      <c r="L417" s="11" t="n">
        <v>3</v>
      </c>
      <c r="M417" s="11" t="n">
        <v>7</v>
      </c>
      <c r="N417" s="11" t="n">
        <v>0.075</v>
      </c>
      <c r="O417" s="7" t="n">
        <v>871</v>
      </c>
      <c r="P417" s="7" t="n">
        <v>531.3099999999999</v>
      </c>
      <c r="Q417" s="7">
        <f>text(E417,"ddd")</f>
        <v/>
      </c>
      <c r="R417" s="7">
        <f>G417-F417</f>
        <v/>
      </c>
      <c r="S417" s="7">
        <f>E417-D417</f>
        <v/>
      </c>
      <c r="T417" s="7">
        <f>O417*M417</f>
        <v/>
      </c>
      <c r="U417" s="7">
        <f>T417*N417</f>
        <v/>
      </c>
      <c r="V417" s="7">
        <f>T417-U417-(P417*M417)</f>
        <v/>
      </c>
      <c r="W417" s="7">
        <f>VLOOKUP(L417,'Products Sheet'!$A:$B,2,FALSE)</f>
        <v/>
      </c>
      <c r="X417" s="7" t="n"/>
      <c r="Y417" s="7" t="n"/>
      <c r="Z417" s="7" t="n"/>
      <c r="AA417" s="7" t="n"/>
      <c r="AB417" s="7" t="n"/>
      <c r="AC417" s="7" t="n"/>
    </row>
    <row r="418" ht="9.75" customHeight="1" s="12">
      <c r="A418" s="11" t="inlineStr">
        <is>
          <t>SO - 0003602</t>
        </is>
      </c>
      <c r="B418" s="11" t="inlineStr">
        <is>
          <t>In-Store</t>
        </is>
      </c>
      <c r="C418" s="11" t="inlineStr">
        <is>
          <t>WARE-PUJ1005</t>
        </is>
      </c>
      <c r="D418" s="6" t="n">
        <v>43500</v>
      </c>
      <c r="E418" s="6" t="n">
        <v>43664</v>
      </c>
      <c r="F418" s="6" t="n">
        <v>43690</v>
      </c>
      <c r="G418" s="6" t="n">
        <v>43693</v>
      </c>
      <c r="H418" s="11" t="inlineStr">
        <is>
          <t>USD</t>
        </is>
      </c>
      <c r="I418" s="11" t="n">
        <v>9</v>
      </c>
      <c r="J418" s="11" t="n">
        <v>47</v>
      </c>
      <c r="K418" s="11" t="n">
        <v>266</v>
      </c>
      <c r="L418" s="11" t="n">
        <v>3</v>
      </c>
      <c r="M418" s="11" t="n">
        <v>1</v>
      </c>
      <c r="N418" s="11" t="n">
        <v>0.4</v>
      </c>
      <c r="O418" s="7" t="n">
        <v>6023.3</v>
      </c>
      <c r="P418" s="7" t="n">
        <v>4758.407</v>
      </c>
      <c r="Q418" s="7">
        <f>text(E418,"ddd")</f>
        <v/>
      </c>
      <c r="R418" s="7">
        <f>G418-F418</f>
        <v/>
      </c>
      <c r="S418" s="7">
        <f>E418-D418</f>
        <v/>
      </c>
      <c r="T418" s="7">
        <f>O418*M418</f>
        <v/>
      </c>
      <c r="U418" s="7">
        <f>T418*N418</f>
        <v/>
      </c>
      <c r="V418" s="7">
        <f>T418-U418-(P418*M418)</f>
        <v/>
      </c>
      <c r="W418" s="7">
        <f>VLOOKUP(L418,'Products Sheet'!$A:$B,2,FALSE)</f>
        <v/>
      </c>
      <c r="X418" s="7" t="n"/>
      <c r="Y418" s="7" t="n"/>
      <c r="Z418" s="7" t="n"/>
      <c r="AA418" s="7" t="n"/>
      <c r="AB418" s="7" t="n"/>
      <c r="AC418" s="7" t="n"/>
    </row>
    <row r="419" ht="9.75" customHeight="1" s="12">
      <c r="A419" s="11" t="inlineStr">
        <is>
          <t>SO - 0003610</t>
        </is>
      </c>
      <c r="B419" s="11" t="inlineStr">
        <is>
          <t>In-Store</t>
        </is>
      </c>
      <c r="C419" s="11" t="inlineStr">
        <is>
          <t>WARE-NMK1003</t>
        </is>
      </c>
      <c r="D419" s="6" t="n">
        <v>43500</v>
      </c>
      <c r="E419" s="6" t="n">
        <v>43665</v>
      </c>
      <c r="F419" s="6" t="n">
        <v>43678</v>
      </c>
      <c r="G419" s="6" t="n">
        <v>43686</v>
      </c>
      <c r="H419" s="11" t="inlineStr">
        <is>
          <t>USD</t>
        </is>
      </c>
      <c r="I419" s="11" t="n">
        <v>9</v>
      </c>
      <c r="J419" s="11" t="n">
        <v>4</v>
      </c>
      <c r="K419" s="11" t="n">
        <v>127</v>
      </c>
      <c r="L419" s="11" t="n">
        <v>3</v>
      </c>
      <c r="M419" s="11" t="n">
        <v>1</v>
      </c>
      <c r="N419" s="11" t="n">
        <v>0.1</v>
      </c>
      <c r="O419" s="7" t="n">
        <v>1038.5</v>
      </c>
      <c r="P419" s="7" t="n">
        <v>654.255</v>
      </c>
      <c r="Q419" s="7">
        <f>text(E419,"ddd")</f>
        <v/>
      </c>
      <c r="R419" s="7">
        <f>G419-F419</f>
        <v/>
      </c>
      <c r="S419" s="7">
        <f>E419-D419</f>
        <v/>
      </c>
      <c r="T419" s="7">
        <f>O419*M419</f>
        <v/>
      </c>
      <c r="U419" s="7">
        <f>T419*N419</f>
        <v/>
      </c>
      <c r="V419" s="7">
        <f>T419-U419-(P419*M419)</f>
        <v/>
      </c>
      <c r="W419" s="7">
        <f>VLOOKUP(L419,'Products Sheet'!$A:$B,2,FALSE)</f>
        <v/>
      </c>
      <c r="X419" s="7" t="n"/>
      <c r="Y419" s="7" t="n"/>
      <c r="Z419" s="7" t="n"/>
      <c r="AA419" s="7" t="n"/>
      <c r="AB419" s="7" t="n"/>
      <c r="AC419" s="7" t="n"/>
    </row>
    <row r="420" ht="9.75" customHeight="1" s="12">
      <c r="A420" s="11" t="inlineStr">
        <is>
          <t>SO - 0003633</t>
        </is>
      </c>
      <c r="B420" s="11" t="inlineStr">
        <is>
          <t>Online</t>
        </is>
      </c>
      <c r="C420" s="11" t="inlineStr">
        <is>
          <t>WARE-NMK1003</t>
        </is>
      </c>
      <c r="D420" s="6" t="n">
        <v>43600</v>
      </c>
      <c r="E420" s="6" t="n">
        <v>43667</v>
      </c>
      <c r="F420" s="6" t="n">
        <v>43677</v>
      </c>
      <c r="G420" s="6" t="n">
        <v>43679</v>
      </c>
      <c r="H420" s="11" t="inlineStr">
        <is>
          <t>USD</t>
        </is>
      </c>
      <c r="I420" s="11" t="n">
        <v>14</v>
      </c>
      <c r="J420" s="11" t="n">
        <v>32</v>
      </c>
      <c r="K420" s="11" t="n">
        <v>134</v>
      </c>
      <c r="L420" s="11" t="n">
        <v>3</v>
      </c>
      <c r="M420" s="11" t="n">
        <v>4</v>
      </c>
      <c r="N420" s="11" t="n">
        <v>0.1</v>
      </c>
      <c r="O420" s="7" t="n">
        <v>790.6</v>
      </c>
      <c r="P420" s="7" t="n">
        <v>387.394</v>
      </c>
      <c r="Q420" s="7">
        <f>text(E420,"ddd")</f>
        <v/>
      </c>
      <c r="R420" s="7">
        <f>G420-F420</f>
        <v/>
      </c>
      <c r="S420" s="7">
        <f>E420-D420</f>
        <v/>
      </c>
      <c r="T420" s="7">
        <f>O420*M420</f>
        <v/>
      </c>
      <c r="U420" s="7">
        <f>T420*N420</f>
        <v/>
      </c>
      <c r="V420" s="7">
        <f>T420-U420-(P420*M420)</f>
        <v/>
      </c>
      <c r="W420" s="7">
        <f>VLOOKUP(L420,'Products Sheet'!$A:$B,2,FALSE)</f>
        <v/>
      </c>
      <c r="X420" s="7" t="n"/>
      <c r="Y420" s="7" t="n"/>
      <c r="Z420" s="7" t="n"/>
      <c r="AA420" s="7" t="n"/>
      <c r="AB420" s="7" t="n"/>
      <c r="AC420" s="7" t="n"/>
    </row>
    <row r="421" ht="9.75" customHeight="1" s="12">
      <c r="A421" s="11" t="inlineStr">
        <is>
          <t>SO - 0003640</t>
        </is>
      </c>
      <c r="B421" s="11" t="inlineStr">
        <is>
          <t>Distributor</t>
        </is>
      </c>
      <c r="C421" s="11" t="inlineStr">
        <is>
          <t>WARE-NMK1003</t>
        </is>
      </c>
      <c r="D421" s="6" t="n">
        <v>43600</v>
      </c>
      <c r="E421" s="6" t="n">
        <v>43668</v>
      </c>
      <c r="F421" s="6" t="n">
        <v>43694</v>
      </c>
      <c r="G421" s="6" t="n">
        <v>43703</v>
      </c>
      <c r="H421" s="11" t="inlineStr">
        <is>
          <t>USD</t>
        </is>
      </c>
      <c r="I421" s="11" t="n">
        <v>22</v>
      </c>
      <c r="J421" s="11" t="n">
        <v>20</v>
      </c>
      <c r="K421" s="11" t="n">
        <v>159</v>
      </c>
      <c r="L421" s="11" t="n">
        <v>3</v>
      </c>
      <c r="M421" s="11" t="n">
        <v>2</v>
      </c>
      <c r="N421" s="11" t="n">
        <v>0.05</v>
      </c>
      <c r="O421" s="7" t="n">
        <v>1165.8</v>
      </c>
      <c r="P421" s="7" t="n">
        <v>489.636</v>
      </c>
      <c r="Q421" s="7">
        <f>text(E421,"ddd")</f>
        <v/>
      </c>
      <c r="R421" s="7">
        <f>G421-F421</f>
        <v/>
      </c>
      <c r="S421" s="7">
        <f>E421-D421</f>
        <v/>
      </c>
      <c r="T421" s="7">
        <f>O421*M421</f>
        <v/>
      </c>
      <c r="U421" s="7">
        <f>T421*N421</f>
        <v/>
      </c>
      <c r="V421" s="7">
        <f>T421-U421-(P421*M421)</f>
        <v/>
      </c>
      <c r="W421" s="7">
        <f>VLOOKUP(L421,'Products Sheet'!$A:$B,2,FALSE)</f>
        <v/>
      </c>
      <c r="X421" s="7" t="n"/>
      <c r="Y421" s="7" t="n"/>
      <c r="Z421" s="7" t="n"/>
      <c r="AA421" s="7" t="n"/>
      <c r="AB421" s="7" t="n"/>
      <c r="AC421" s="7" t="n"/>
    </row>
    <row r="422" ht="9.75" customHeight="1" s="12">
      <c r="A422" s="11" t="inlineStr">
        <is>
          <t>SO - 0003729</t>
        </is>
      </c>
      <c r="B422" s="11" t="inlineStr">
        <is>
          <t>In-Store</t>
        </is>
      </c>
      <c r="C422" s="11" t="inlineStr">
        <is>
          <t>WARE-MKL1006</t>
        </is>
      </c>
      <c r="D422" s="6" t="n">
        <v>43600</v>
      </c>
      <c r="E422" s="6" t="n">
        <v>43678</v>
      </c>
      <c r="F422" s="6" t="n">
        <v>43698</v>
      </c>
      <c r="G422" s="6" t="n">
        <v>43705</v>
      </c>
      <c r="H422" s="11" t="inlineStr">
        <is>
          <t>USD</t>
        </is>
      </c>
      <c r="I422" s="11" t="n">
        <v>6</v>
      </c>
      <c r="J422" s="11" t="n">
        <v>35</v>
      </c>
      <c r="K422" s="11" t="n">
        <v>341</v>
      </c>
      <c r="L422" s="11" t="n">
        <v>3</v>
      </c>
      <c r="M422" s="11" t="n">
        <v>7</v>
      </c>
      <c r="N422" s="11" t="n">
        <v>0.05</v>
      </c>
      <c r="O422" s="7" t="n">
        <v>6210.900000000001</v>
      </c>
      <c r="P422" s="7" t="n">
        <v>4223.412</v>
      </c>
      <c r="Q422" s="7">
        <f>text(E422,"ddd")</f>
        <v/>
      </c>
      <c r="R422" s="7">
        <f>G422-F422</f>
        <v/>
      </c>
      <c r="S422" s="7">
        <f>E422-D422</f>
        <v/>
      </c>
      <c r="T422" s="7">
        <f>O422*M422</f>
        <v/>
      </c>
      <c r="U422" s="7">
        <f>T422*N422</f>
        <v/>
      </c>
      <c r="V422" s="7">
        <f>T422-U422-(P422*M422)</f>
        <v/>
      </c>
      <c r="W422" s="7">
        <f>VLOOKUP(L422,'Products Sheet'!$A:$B,2,FALSE)</f>
        <v/>
      </c>
      <c r="X422" s="7" t="n"/>
      <c r="Y422" s="7" t="n"/>
      <c r="Z422" s="7" t="n"/>
      <c r="AA422" s="7" t="n"/>
      <c r="AB422" s="7" t="n"/>
      <c r="AC422" s="7" t="n"/>
    </row>
    <row r="423" ht="9.75" customHeight="1" s="12">
      <c r="A423" s="11" t="inlineStr">
        <is>
          <t>SO - 0003756</t>
        </is>
      </c>
      <c r="B423" s="11" t="inlineStr">
        <is>
          <t>In-Store</t>
        </is>
      </c>
      <c r="C423" s="11" t="inlineStr">
        <is>
          <t>WARE-NMK1003</t>
        </is>
      </c>
      <c r="D423" s="6" t="n">
        <v>43600</v>
      </c>
      <c r="E423" s="6" t="n">
        <v>43681</v>
      </c>
      <c r="F423" s="6" t="n">
        <v>43706</v>
      </c>
      <c r="G423" s="6" t="n">
        <v>43713</v>
      </c>
      <c r="H423" s="11" t="inlineStr">
        <is>
          <t>USD</t>
        </is>
      </c>
      <c r="I423" s="11" t="n">
        <v>6</v>
      </c>
      <c r="J423" s="11" t="n">
        <v>34</v>
      </c>
      <c r="K423" s="11" t="n">
        <v>125</v>
      </c>
      <c r="L423" s="11" t="n">
        <v>3</v>
      </c>
      <c r="M423" s="11" t="n">
        <v>5</v>
      </c>
      <c r="N423" s="11" t="n">
        <v>0.3</v>
      </c>
      <c r="O423" s="7" t="n">
        <v>221.1</v>
      </c>
      <c r="P423" s="7" t="n">
        <v>128.238</v>
      </c>
      <c r="Q423" s="7">
        <f>text(E423,"ddd")</f>
        <v/>
      </c>
      <c r="R423" s="7">
        <f>G423-F423</f>
        <v/>
      </c>
      <c r="S423" s="7">
        <f>E423-D423</f>
        <v/>
      </c>
      <c r="T423" s="7">
        <f>O423*M423</f>
        <v/>
      </c>
      <c r="U423" s="7">
        <f>T423*N423</f>
        <v/>
      </c>
      <c r="V423" s="7">
        <f>T423-U423-(P423*M423)</f>
        <v/>
      </c>
      <c r="W423" s="7">
        <f>VLOOKUP(L423,'Products Sheet'!$A:$B,2,FALSE)</f>
        <v/>
      </c>
      <c r="X423" s="7" t="n"/>
      <c r="Y423" s="7" t="n"/>
      <c r="Z423" s="7" t="n"/>
      <c r="AA423" s="7" t="n"/>
      <c r="AB423" s="7" t="n"/>
      <c r="AC423" s="7" t="n"/>
    </row>
    <row r="424" ht="9.75" customHeight="1" s="12">
      <c r="A424" s="11" t="inlineStr">
        <is>
          <t>SO - 0003791</t>
        </is>
      </c>
      <c r="B424" s="11" t="inlineStr">
        <is>
          <t>In-Store</t>
        </is>
      </c>
      <c r="C424" s="11" t="inlineStr">
        <is>
          <t>WARE-NMK1003</t>
        </is>
      </c>
      <c r="D424" s="6" t="n">
        <v>43600</v>
      </c>
      <c r="E424" s="6" t="n">
        <v>43685</v>
      </c>
      <c r="F424" s="6" t="n">
        <v>43698</v>
      </c>
      <c r="G424" s="6" t="n">
        <v>43704</v>
      </c>
      <c r="H424" s="11" t="inlineStr">
        <is>
          <t>USD</t>
        </is>
      </c>
      <c r="I424" s="11" t="n">
        <v>1</v>
      </c>
      <c r="J424" s="11" t="n">
        <v>8</v>
      </c>
      <c r="K424" s="11" t="n">
        <v>137</v>
      </c>
      <c r="L424" s="11" t="n">
        <v>3</v>
      </c>
      <c r="M424" s="11" t="n">
        <v>4</v>
      </c>
      <c r="N424" s="11" t="n">
        <v>0.2</v>
      </c>
      <c r="O424" s="7" t="n">
        <v>730.3000000000001</v>
      </c>
      <c r="P424" s="7" t="n">
        <v>365.15</v>
      </c>
      <c r="Q424" s="7">
        <f>text(E424,"ddd")</f>
        <v/>
      </c>
      <c r="R424" s="7">
        <f>G424-F424</f>
        <v/>
      </c>
      <c r="S424" s="7">
        <f>E424-D424</f>
        <v/>
      </c>
      <c r="T424" s="7">
        <f>O424*M424</f>
        <v/>
      </c>
      <c r="U424" s="7">
        <f>T424*N424</f>
        <v/>
      </c>
      <c r="V424" s="7">
        <f>T424-U424-(P424*M424)</f>
        <v/>
      </c>
      <c r="W424" s="7">
        <f>VLOOKUP(L424,'Products Sheet'!$A:$B,2,FALSE)</f>
        <v/>
      </c>
      <c r="X424" s="7" t="n"/>
      <c r="Y424" s="7" t="n"/>
      <c r="Z424" s="7" t="n"/>
      <c r="AA424" s="7" t="n"/>
      <c r="AB424" s="7" t="n"/>
      <c r="AC424" s="7" t="n"/>
    </row>
    <row r="425" ht="9.75" customHeight="1" s="12">
      <c r="A425" s="11" t="inlineStr">
        <is>
          <t>SO - 0003967</t>
        </is>
      </c>
      <c r="B425" s="11" t="inlineStr">
        <is>
          <t>In-Store</t>
        </is>
      </c>
      <c r="C425" s="11" t="inlineStr">
        <is>
          <t>WARE-PUJ1005</t>
        </is>
      </c>
      <c r="D425" s="6" t="n">
        <v>43600</v>
      </c>
      <c r="E425" s="6" t="n">
        <v>43707</v>
      </c>
      <c r="F425" s="6" t="n">
        <v>43713</v>
      </c>
      <c r="G425" s="6" t="n">
        <v>43723</v>
      </c>
      <c r="H425" s="11" t="inlineStr">
        <is>
          <t>USD</t>
        </is>
      </c>
      <c r="I425" s="11" t="n">
        <v>6</v>
      </c>
      <c r="J425" s="11" t="n">
        <v>4</v>
      </c>
      <c r="K425" s="11" t="n">
        <v>270</v>
      </c>
      <c r="L425" s="11" t="n">
        <v>3</v>
      </c>
      <c r="M425" s="11" t="n">
        <v>3</v>
      </c>
      <c r="N425" s="11" t="n">
        <v>0.075</v>
      </c>
      <c r="O425" s="7" t="n">
        <v>1715.2</v>
      </c>
      <c r="P425" s="7" t="n">
        <v>977.664</v>
      </c>
      <c r="Q425" s="7">
        <f>text(E425,"ddd")</f>
        <v/>
      </c>
      <c r="R425" s="7">
        <f>G425-F425</f>
        <v/>
      </c>
      <c r="S425" s="7">
        <f>E425-D425</f>
        <v/>
      </c>
      <c r="T425" s="7">
        <f>O425*M425</f>
        <v/>
      </c>
      <c r="U425" s="7">
        <f>T425*N425</f>
        <v/>
      </c>
      <c r="V425" s="7">
        <f>T425-U425-(P425*M425)</f>
        <v/>
      </c>
      <c r="W425" s="7">
        <f>VLOOKUP(L425,'Products Sheet'!$A:$B,2,FALSE)</f>
        <v/>
      </c>
      <c r="X425" s="7" t="n"/>
      <c r="Y425" s="7" t="n"/>
      <c r="Z425" s="7" t="n"/>
      <c r="AA425" s="7" t="n"/>
      <c r="AB425" s="7" t="n"/>
      <c r="AC425" s="7" t="n"/>
    </row>
    <row r="426" ht="9.75" customHeight="1" s="12">
      <c r="A426" s="11" t="inlineStr">
        <is>
          <t>SO - 0004059</t>
        </is>
      </c>
      <c r="B426" s="11" t="inlineStr">
        <is>
          <t>Online</t>
        </is>
      </c>
      <c r="C426" s="11" t="inlineStr">
        <is>
          <t>WARE-UHY1004</t>
        </is>
      </c>
      <c r="D426" s="6" t="n">
        <v>43600</v>
      </c>
      <c r="E426" s="6" t="n">
        <v>43719</v>
      </c>
      <c r="F426" s="6" t="n">
        <v>43743</v>
      </c>
      <c r="G426" s="6" t="n">
        <v>43753</v>
      </c>
      <c r="H426" s="11" t="inlineStr">
        <is>
          <t>USD</t>
        </is>
      </c>
      <c r="I426" s="11" t="n">
        <v>13</v>
      </c>
      <c r="J426" s="11" t="n">
        <v>10</v>
      </c>
      <c r="K426" s="11" t="n">
        <v>230</v>
      </c>
      <c r="L426" s="11" t="n">
        <v>3</v>
      </c>
      <c r="M426" s="11" t="n">
        <v>3</v>
      </c>
      <c r="N426" s="11" t="n">
        <v>0.1</v>
      </c>
      <c r="O426" s="7" t="n">
        <v>1118.9</v>
      </c>
      <c r="P426" s="7" t="n">
        <v>593.0170000000001</v>
      </c>
      <c r="Q426" s="7">
        <f>text(E426,"ddd")</f>
        <v/>
      </c>
      <c r="R426" s="7">
        <f>G426-F426</f>
        <v/>
      </c>
      <c r="S426" s="7">
        <f>E426-D426</f>
        <v/>
      </c>
      <c r="T426" s="7">
        <f>O426*M426</f>
        <v/>
      </c>
      <c r="U426" s="7">
        <f>T426*N426</f>
        <v/>
      </c>
      <c r="V426" s="7">
        <f>T426-U426-(P426*M426)</f>
        <v/>
      </c>
      <c r="W426" s="7">
        <f>VLOOKUP(L426,'Products Sheet'!$A:$B,2,FALSE)</f>
        <v/>
      </c>
      <c r="X426" s="7" t="n"/>
      <c r="Y426" s="7" t="n"/>
      <c r="Z426" s="7" t="n"/>
      <c r="AA426" s="7" t="n"/>
      <c r="AB426" s="7" t="n"/>
      <c r="AC426" s="7" t="n"/>
    </row>
    <row r="427" ht="9.75" customHeight="1" s="12">
      <c r="A427" s="11" t="inlineStr">
        <is>
          <t>SO - 0004061</t>
        </is>
      </c>
      <c r="B427" s="11" t="inlineStr">
        <is>
          <t>Distributor</t>
        </is>
      </c>
      <c r="C427" s="11" t="inlineStr">
        <is>
          <t>WARE-NMK1003</t>
        </is>
      </c>
      <c r="D427" s="6" t="n">
        <v>43600</v>
      </c>
      <c r="E427" s="6" t="n">
        <v>43719</v>
      </c>
      <c r="F427" s="6" t="n">
        <v>43741</v>
      </c>
      <c r="G427" s="6" t="n">
        <v>43749</v>
      </c>
      <c r="H427" s="11" t="inlineStr">
        <is>
          <t>USD</t>
        </is>
      </c>
      <c r="I427" s="11" t="n">
        <v>23</v>
      </c>
      <c r="J427" s="11" t="n">
        <v>50</v>
      </c>
      <c r="K427" s="11" t="n">
        <v>95</v>
      </c>
      <c r="L427" s="11" t="n">
        <v>3</v>
      </c>
      <c r="M427" s="11" t="n">
        <v>8</v>
      </c>
      <c r="N427" s="11" t="n">
        <v>0.15</v>
      </c>
      <c r="O427" s="7" t="n">
        <v>3993.2</v>
      </c>
      <c r="P427" s="7" t="n">
        <v>1757.008</v>
      </c>
      <c r="Q427" s="7">
        <f>text(E427,"ddd")</f>
        <v/>
      </c>
      <c r="R427" s="7">
        <f>G427-F427</f>
        <v/>
      </c>
      <c r="S427" s="7">
        <f>E427-D427</f>
        <v/>
      </c>
      <c r="T427" s="7">
        <f>O427*M427</f>
        <v/>
      </c>
      <c r="U427" s="7">
        <f>T427*N427</f>
        <v/>
      </c>
      <c r="V427" s="7">
        <f>T427-U427-(P427*M427)</f>
        <v/>
      </c>
      <c r="W427" s="7">
        <f>VLOOKUP(L427,'Products Sheet'!$A:$B,2,FALSE)</f>
        <v/>
      </c>
      <c r="X427" s="7" t="n"/>
      <c r="Y427" s="7" t="n"/>
      <c r="Z427" s="7" t="n"/>
      <c r="AA427" s="7" t="n"/>
      <c r="AB427" s="7" t="n"/>
      <c r="AC427" s="7" t="n"/>
    </row>
    <row r="428" ht="9.75" customHeight="1" s="12">
      <c r="A428" s="11" t="inlineStr">
        <is>
          <t>SO - 0004078</t>
        </is>
      </c>
      <c r="B428" s="11" t="inlineStr">
        <is>
          <t>Wholesale</t>
        </is>
      </c>
      <c r="C428" s="11" t="inlineStr">
        <is>
          <t>WARE-UHY1004</t>
        </is>
      </c>
      <c r="D428" s="6" t="n">
        <v>43600</v>
      </c>
      <c r="E428" s="6" t="n">
        <v>43722</v>
      </c>
      <c r="F428" s="6" t="n">
        <v>43750</v>
      </c>
      <c r="G428" s="6" t="n">
        <v>43756</v>
      </c>
      <c r="H428" s="11" t="inlineStr">
        <is>
          <t>USD</t>
        </is>
      </c>
      <c r="I428" s="11" t="n">
        <v>25</v>
      </c>
      <c r="J428" s="11" t="n">
        <v>40</v>
      </c>
      <c r="K428" s="11" t="n">
        <v>240</v>
      </c>
      <c r="L428" s="11" t="n">
        <v>3</v>
      </c>
      <c r="M428" s="11" t="n">
        <v>1</v>
      </c>
      <c r="N428" s="11" t="n">
        <v>0.15</v>
      </c>
      <c r="O428" s="7" t="n">
        <v>1139</v>
      </c>
      <c r="P428" s="7" t="n">
        <v>501.16</v>
      </c>
      <c r="Q428" s="7">
        <f>text(E428,"ddd")</f>
        <v/>
      </c>
      <c r="R428" s="7">
        <f>G428-F428</f>
        <v/>
      </c>
      <c r="S428" s="7">
        <f>E428-D428</f>
        <v/>
      </c>
      <c r="T428" s="7">
        <f>O428*M428</f>
        <v/>
      </c>
      <c r="U428" s="7">
        <f>T428*N428</f>
        <v/>
      </c>
      <c r="V428" s="7">
        <f>T428-U428-(P428*M428)</f>
        <v/>
      </c>
      <c r="W428" s="7">
        <f>VLOOKUP(L428,'Products Sheet'!$A:$B,2,FALSE)</f>
        <v/>
      </c>
      <c r="X428" s="7" t="n"/>
      <c r="Y428" s="7" t="n"/>
      <c r="Z428" s="7" t="n"/>
      <c r="AA428" s="7" t="n"/>
      <c r="AB428" s="7" t="n"/>
      <c r="AC428" s="7" t="n"/>
    </row>
    <row r="429" ht="9.75" customHeight="1" s="12">
      <c r="A429" s="11" t="inlineStr">
        <is>
          <t>SO - 0004141</t>
        </is>
      </c>
      <c r="B429" s="11" t="inlineStr">
        <is>
          <t>Online</t>
        </is>
      </c>
      <c r="C429" s="11" t="inlineStr">
        <is>
          <t>WARE-NMK1003</t>
        </is>
      </c>
      <c r="D429" s="6" t="n">
        <v>43600</v>
      </c>
      <c r="E429" s="6" t="n">
        <v>43730</v>
      </c>
      <c r="F429" s="6" t="n">
        <v>43754</v>
      </c>
      <c r="G429" s="6" t="n">
        <v>43762</v>
      </c>
      <c r="H429" s="11" t="inlineStr">
        <is>
          <t>USD</t>
        </is>
      </c>
      <c r="I429" s="11" t="n">
        <v>16</v>
      </c>
      <c r="J429" s="11" t="n">
        <v>36</v>
      </c>
      <c r="K429" s="11" t="n">
        <v>110</v>
      </c>
      <c r="L429" s="11" t="n">
        <v>3</v>
      </c>
      <c r="M429" s="11" t="n">
        <v>1</v>
      </c>
      <c r="N429" s="11" t="n">
        <v>0.1</v>
      </c>
      <c r="O429" s="7" t="n">
        <v>6485.6</v>
      </c>
      <c r="P429" s="7" t="n">
        <v>2723.952</v>
      </c>
      <c r="Q429" s="7">
        <f>text(E429,"ddd")</f>
        <v/>
      </c>
      <c r="R429" s="7">
        <f>G429-F429</f>
        <v/>
      </c>
      <c r="S429" s="7">
        <f>E429-D429</f>
        <v/>
      </c>
      <c r="T429" s="7">
        <f>O429*M429</f>
        <v/>
      </c>
      <c r="U429" s="7">
        <f>T429*N429</f>
        <v/>
      </c>
      <c r="V429" s="7">
        <f>T429-U429-(P429*M429)</f>
        <v/>
      </c>
      <c r="W429" s="7">
        <f>VLOOKUP(L429,'Products Sheet'!$A:$B,2,FALSE)</f>
        <v/>
      </c>
      <c r="X429" s="7" t="n"/>
      <c r="Y429" s="7" t="n"/>
      <c r="Z429" s="7" t="n"/>
      <c r="AA429" s="7" t="n"/>
      <c r="AB429" s="7" t="n"/>
      <c r="AC429" s="7" t="n"/>
    </row>
    <row r="430" ht="9.75" customHeight="1" s="12">
      <c r="A430" s="11" t="inlineStr">
        <is>
          <t>SO - 0004158</t>
        </is>
      </c>
      <c r="B430" s="11" t="inlineStr">
        <is>
          <t>Wholesale</t>
        </is>
      </c>
      <c r="C430" s="11" t="inlineStr">
        <is>
          <t>WARE-PUJ1005</t>
        </is>
      </c>
      <c r="D430" s="6" t="n">
        <v>43600</v>
      </c>
      <c r="E430" s="6" t="n">
        <v>43731</v>
      </c>
      <c r="F430" s="6" t="n">
        <v>43734</v>
      </c>
      <c r="G430" s="6" t="n">
        <v>43739</v>
      </c>
      <c r="H430" s="11" t="inlineStr">
        <is>
          <t>USD</t>
        </is>
      </c>
      <c r="I430" s="11" t="n">
        <v>27</v>
      </c>
      <c r="J430" s="11" t="n">
        <v>5</v>
      </c>
      <c r="K430" s="11" t="n">
        <v>273</v>
      </c>
      <c r="L430" s="11" t="n">
        <v>3</v>
      </c>
      <c r="M430" s="11" t="n">
        <v>2</v>
      </c>
      <c r="N430" s="11" t="n">
        <v>0.05</v>
      </c>
      <c r="O430" s="7" t="n">
        <v>167.5</v>
      </c>
      <c r="P430" s="7" t="n">
        <v>75.375</v>
      </c>
      <c r="Q430" s="7">
        <f>text(E430,"ddd")</f>
        <v/>
      </c>
      <c r="R430" s="7">
        <f>G430-F430</f>
        <v/>
      </c>
      <c r="S430" s="7">
        <f>E430-D430</f>
        <v/>
      </c>
      <c r="T430" s="7">
        <f>O430*M430</f>
        <v/>
      </c>
      <c r="U430" s="7">
        <f>T430*N430</f>
        <v/>
      </c>
      <c r="V430" s="7">
        <f>T430-U430-(P430*M430)</f>
        <v/>
      </c>
      <c r="W430" s="7">
        <f>VLOOKUP(L430,'Products Sheet'!$A:$B,2,FALSE)</f>
        <v/>
      </c>
      <c r="X430" s="7" t="n"/>
      <c r="Y430" s="7" t="n"/>
      <c r="Z430" s="7" t="n"/>
      <c r="AA430" s="7" t="n"/>
      <c r="AB430" s="7" t="n"/>
      <c r="AC430" s="7" t="n"/>
    </row>
    <row r="431" ht="9.75" customHeight="1" s="12">
      <c r="A431" s="11" t="inlineStr">
        <is>
          <t>SO - 0004335</t>
        </is>
      </c>
      <c r="B431" s="11" t="inlineStr">
        <is>
          <t>Online</t>
        </is>
      </c>
      <c r="C431" s="11" t="inlineStr">
        <is>
          <t>WARE-XYS1001</t>
        </is>
      </c>
      <c r="D431" s="6" t="n">
        <v>43600</v>
      </c>
      <c r="E431" s="6" t="n">
        <v>43754</v>
      </c>
      <c r="F431" s="6" t="n">
        <v>43769</v>
      </c>
      <c r="G431" s="6" t="n">
        <v>43774</v>
      </c>
      <c r="H431" s="11" t="inlineStr">
        <is>
          <t>USD</t>
        </is>
      </c>
      <c r="I431" s="11" t="n">
        <v>17</v>
      </c>
      <c r="J431" s="11" t="n">
        <v>45</v>
      </c>
      <c r="K431" s="11" t="n">
        <v>26</v>
      </c>
      <c r="L431" s="11" t="n">
        <v>3</v>
      </c>
      <c r="M431" s="11" t="n">
        <v>2</v>
      </c>
      <c r="N431" s="11" t="n">
        <v>0.05</v>
      </c>
      <c r="O431" s="7" t="n">
        <v>227.8</v>
      </c>
      <c r="P431" s="7" t="n">
        <v>100.232</v>
      </c>
      <c r="Q431" s="7">
        <f>text(E431,"ddd")</f>
        <v/>
      </c>
      <c r="R431" s="7">
        <f>G431-F431</f>
        <v/>
      </c>
      <c r="S431" s="7">
        <f>E431-D431</f>
        <v/>
      </c>
      <c r="T431" s="7">
        <f>O431*M431</f>
        <v/>
      </c>
      <c r="U431" s="7">
        <f>T431*N431</f>
        <v/>
      </c>
      <c r="V431" s="7">
        <f>T431-U431-(P431*M431)</f>
        <v/>
      </c>
      <c r="W431" s="7">
        <f>VLOOKUP(L431,'Products Sheet'!$A:$B,2,FALSE)</f>
        <v/>
      </c>
      <c r="X431" s="7" t="n"/>
      <c r="Y431" s="7" t="n"/>
      <c r="Z431" s="7" t="n"/>
      <c r="AA431" s="7" t="n"/>
      <c r="AB431" s="7" t="n"/>
      <c r="AC431" s="7" t="n"/>
    </row>
    <row r="432" ht="9.75" customHeight="1" s="12">
      <c r="A432" s="11" t="inlineStr">
        <is>
          <t>SO - 0004370</t>
        </is>
      </c>
      <c r="B432" s="11" t="inlineStr">
        <is>
          <t>In-Store</t>
        </is>
      </c>
      <c r="C432" s="11" t="inlineStr">
        <is>
          <t>WARE-NMK1003</t>
        </is>
      </c>
      <c r="D432" s="6" t="n">
        <v>43600</v>
      </c>
      <c r="E432" s="6" t="n">
        <v>43758</v>
      </c>
      <c r="F432" s="6" t="n">
        <v>43776</v>
      </c>
      <c r="G432" s="6" t="n">
        <v>43782</v>
      </c>
      <c r="H432" s="11" t="inlineStr">
        <is>
          <t>USD</t>
        </is>
      </c>
      <c r="I432" s="11" t="n">
        <v>10</v>
      </c>
      <c r="J432" s="11" t="n">
        <v>23</v>
      </c>
      <c r="K432" s="11" t="n">
        <v>197</v>
      </c>
      <c r="L432" s="11" t="n">
        <v>3</v>
      </c>
      <c r="M432" s="11" t="n">
        <v>5</v>
      </c>
      <c r="N432" s="11" t="n">
        <v>0.1</v>
      </c>
      <c r="O432" s="7" t="n">
        <v>3859.2</v>
      </c>
      <c r="P432" s="7" t="n">
        <v>2354.112</v>
      </c>
      <c r="Q432" s="7">
        <f>text(E432,"ddd")</f>
        <v/>
      </c>
      <c r="R432" s="7">
        <f>G432-F432</f>
        <v/>
      </c>
      <c r="S432" s="7">
        <f>E432-D432</f>
        <v/>
      </c>
      <c r="T432" s="7">
        <f>O432*M432</f>
        <v/>
      </c>
      <c r="U432" s="7">
        <f>T432*N432</f>
        <v/>
      </c>
      <c r="V432" s="7">
        <f>T432-U432-(P432*M432)</f>
        <v/>
      </c>
      <c r="W432" s="7">
        <f>VLOOKUP(L432,'Products Sheet'!$A:$B,2,FALSE)</f>
        <v/>
      </c>
      <c r="X432" s="7" t="n"/>
      <c r="Y432" s="7" t="n"/>
      <c r="Z432" s="7" t="n"/>
      <c r="AA432" s="7" t="n"/>
      <c r="AB432" s="7" t="n"/>
      <c r="AC432" s="7" t="n"/>
    </row>
    <row r="433" ht="9.75" customHeight="1" s="12">
      <c r="A433" s="11" t="inlineStr">
        <is>
          <t>SO - 0004396</t>
        </is>
      </c>
      <c r="B433" s="11" t="inlineStr">
        <is>
          <t>In-Store</t>
        </is>
      </c>
      <c r="C433" s="11" t="inlineStr">
        <is>
          <t>WARE-NBV1002</t>
        </is>
      </c>
      <c r="D433" s="6" t="n">
        <v>43600</v>
      </c>
      <c r="E433" s="6" t="n">
        <v>43762</v>
      </c>
      <c r="F433" s="6" t="n">
        <v>43771</v>
      </c>
      <c r="G433" s="6" t="n">
        <v>43774</v>
      </c>
      <c r="H433" s="11" t="inlineStr">
        <is>
          <t>USD</t>
        </is>
      </c>
      <c r="I433" s="11" t="n">
        <v>7</v>
      </c>
      <c r="J433" s="11" t="n">
        <v>14</v>
      </c>
      <c r="K433" s="11" t="n">
        <v>60</v>
      </c>
      <c r="L433" s="11" t="n">
        <v>3</v>
      </c>
      <c r="M433" s="11" t="n">
        <v>6</v>
      </c>
      <c r="N433" s="11" t="n">
        <v>0.1</v>
      </c>
      <c r="O433" s="7" t="n">
        <v>1112.2</v>
      </c>
      <c r="P433" s="7" t="n">
        <v>656.198</v>
      </c>
      <c r="Q433" s="7">
        <f>text(E433,"ddd")</f>
        <v/>
      </c>
      <c r="R433" s="7">
        <f>G433-F433</f>
        <v/>
      </c>
      <c r="S433" s="7">
        <f>E433-D433</f>
        <v/>
      </c>
      <c r="T433" s="7">
        <f>O433*M433</f>
        <v/>
      </c>
      <c r="U433" s="7">
        <f>T433*N433</f>
        <v/>
      </c>
      <c r="V433" s="7">
        <f>T433-U433-(P433*M433)</f>
        <v/>
      </c>
      <c r="W433" s="7">
        <f>VLOOKUP(L433,'Products Sheet'!$A:$B,2,FALSE)</f>
        <v/>
      </c>
      <c r="X433" s="7" t="n"/>
      <c r="Y433" s="7" t="n"/>
      <c r="Z433" s="7" t="n"/>
      <c r="AA433" s="7" t="n"/>
      <c r="AB433" s="7" t="n"/>
      <c r="AC433" s="7" t="n"/>
    </row>
    <row r="434" ht="9.75" customHeight="1" s="12">
      <c r="A434" s="11" t="inlineStr">
        <is>
          <t>SO - 0004399</t>
        </is>
      </c>
      <c r="B434" s="11" t="inlineStr">
        <is>
          <t>Distributor</t>
        </is>
      </c>
      <c r="C434" s="11" t="inlineStr">
        <is>
          <t>WARE-NMK1003</t>
        </is>
      </c>
      <c r="D434" s="6" t="n">
        <v>43600</v>
      </c>
      <c r="E434" s="6" t="n">
        <v>43762</v>
      </c>
      <c r="F434" s="6" t="n">
        <v>43768</v>
      </c>
      <c r="G434" s="6" t="n">
        <v>43777</v>
      </c>
      <c r="H434" s="11" t="inlineStr">
        <is>
          <t>USD</t>
        </is>
      </c>
      <c r="I434" s="11" t="n">
        <v>21</v>
      </c>
      <c r="J434" s="11" t="n">
        <v>34</v>
      </c>
      <c r="K434" s="11" t="n">
        <v>88</v>
      </c>
      <c r="L434" s="11" t="n">
        <v>3</v>
      </c>
      <c r="M434" s="11" t="n">
        <v>8</v>
      </c>
      <c r="N434" s="11" t="n">
        <v>0.2</v>
      </c>
      <c r="O434" s="7" t="n">
        <v>6097</v>
      </c>
      <c r="P434" s="7" t="n">
        <v>4816.63</v>
      </c>
      <c r="Q434" s="7">
        <f>text(E434,"ddd")</f>
        <v/>
      </c>
      <c r="R434" s="7">
        <f>G434-F434</f>
        <v/>
      </c>
      <c r="S434" s="7">
        <f>E434-D434</f>
        <v/>
      </c>
      <c r="T434" s="7">
        <f>O434*M434</f>
        <v/>
      </c>
      <c r="U434" s="7">
        <f>T434*N434</f>
        <v/>
      </c>
      <c r="V434" s="7">
        <f>T434-U434-(P434*M434)</f>
        <v/>
      </c>
      <c r="W434" s="7">
        <f>VLOOKUP(L434,'Products Sheet'!$A:$B,2,FALSE)</f>
        <v/>
      </c>
      <c r="X434" s="7" t="n"/>
      <c r="Y434" s="7" t="n"/>
      <c r="Z434" s="7" t="n"/>
      <c r="AA434" s="7" t="n"/>
      <c r="AB434" s="7" t="n"/>
      <c r="AC434" s="7" t="n"/>
    </row>
    <row r="435" ht="9.75" customHeight="1" s="12">
      <c r="A435" s="11" t="inlineStr">
        <is>
          <t>SO - 0004427</t>
        </is>
      </c>
      <c r="B435" s="11" t="inlineStr">
        <is>
          <t>Online</t>
        </is>
      </c>
      <c r="C435" s="11" t="inlineStr">
        <is>
          <t>WARE-MKL1006</t>
        </is>
      </c>
      <c r="D435" s="6" t="n">
        <v>43700</v>
      </c>
      <c r="E435" s="6" t="n">
        <v>43766</v>
      </c>
      <c r="F435" s="6" t="n">
        <v>43785</v>
      </c>
      <c r="G435" s="6" t="n">
        <v>43795</v>
      </c>
      <c r="H435" s="11" t="inlineStr">
        <is>
          <t>USD</t>
        </is>
      </c>
      <c r="I435" s="11" t="n">
        <v>19</v>
      </c>
      <c r="J435" s="11" t="n">
        <v>17</v>
      </c>
      <c r="K435" s="11" t="n">
        <v>338</v>
      </c>
      <c r="L435" s="11" t="n">
        <v>3</v>
      </c>
      <c r="M435" s="11" t="n">
        <v>5</v>
      </c>
      <c r="N435" s="11" t="n">
        <v>0.05</v>
      </c>
      <c r="O435" s="7" t="n">
        <v>2974.8</v>
      </c>
      <c r="P435" s="7" t="n">
        <v>1665.888</v>
      </c>
      <c r="Q435" s="7">
        <f>text(E435,"ddd")</f>
        <v/>
      </c>
      <c r="R435" s="7">
        <f>G435-F435</f>
        <v/>
      </c>
      <c r="S435" s="7">
        <f>E435-D435</f>
        <v/>
      </c>
      <c r="T435" s="7">
        <f>O435*M435</f>
        <v/>
      </c>
      <c r="U435" s="7">
        <f>T435*N435</f>
        <v/>
      </c>
      <c r="V435" s="7">
        <f>T435-U435-(P435*M435)</f>
        <v/>
      </c>
      <c r="W435" s="7">
        <f>VLOOKUP(L435,'Products Sheet'!$A:$B,2,FALSE)</f>
        <v/>
      </c>
      <c r="X435" s="7" t="n"/>
      <c r="Y435" s="7" t="n"/>
      <c r="Z435" s="7" t="n"/>
      <c r="AA435" s="7" t="n"/>
      <c r="AB435" s="7" t="n"/>
      <c r="AC435" s="7" t="n"/>
    </row>
    <row r="436" ht="9.75" customHeight="1" s="12">
      <c r="A436" s="11" t="inlineStr">
        <is>
          <t>SO - 0004459</t>
        </is>
      </c>
      <c r="B436" s="11" t="inlineStr">
        <is>
          <t>Online</t>
        </is>
      </c>
      <c r="C436" s="11" t="inlineStr">
        <is>
          <t>WARE-PUJ1005</t>
        </is>
      </c>
      <c r="D436" s="6" t="n">
        <v>43700</v>
      </c>
      <c r="E436" s="6" t="n">
        <v>43770</v>
      </c>
      <c r="F436" s="6" t="n">
        <v>43796</v>
      </c>
      <c r="G436" s="6" t="n">
        <v>43806</v>
      </c>
      <c r="H436" s="11" t="inlineStr">
        <is>
          <t>USD</t>
        </is>
      </c>
      <c r="I436" s="11" t="n">
        <v>15</v>
      </c>
      <c r="J436" s="11" t="n">
        <v>39</v>
      </c>
      <c r="K436" s="11" t="n">
        <v>270</v>
      </c>
      <c r="L436" s="11" t="n">
        <v>3</v>
      </c>
      <c r="M436" s="11" t="n">
        <v>2</v>
      </c>
      <c r="N436" s="11" t="n">
        <v>0.075</v>
      </c>
      <c r="O436" s="7" t="n">
        <v>3919.5</v>
      </c>
      <c r="P436" s="7" t="n">
        <v>3018.015</v>
      </c>
      <c r="Q436" s="7">
        <f>text(E436,"ddd")</f>
        <v/>
      </c>
      <c r="R436" s="7">
        <f>G436-F436</f>
        <v/>
      </c>
      <c r="S436" s="7">
        <f>E436-D436</f>
        <v/>
      </c>
      <c r="T436" s="7">
        <f>O436*M436</f>
        <v/>
      </c>
      <c r="U436" s="7">
        <f>T436*N436</f>
        <v/>
      </c>
      <c r="V436" s="7">
        <f>T436-U436-(P436*M436)</f>
        <v/>
      </c>
      <c r="W436" s="7">
        <f>VLOOKUP(L436,'Products Sheet'!$A:$B,2,FALSE)</f>
        <v/>
      </c>
      <c r="X436" s="7" t="n"/>
      <c r="Y436" s="7" t="n"/>
      <c r="Z436" s="7" t="n"/>
      <c r="AA436" s="7" t="n"/>
      <c r="AB436" s="7" t="n"/>
      <c r="AC436" s="7" t="n"/>
    </row>
    <row r="437" ht="9.75" customHeight="1" s="12">
      <c r="A437" s="11" t="inlineStr">
        <is>
          <t>SO - 0004484</t>
        </is>
      </c>
      <c r="B437" s="11" t="inlineStr">
        <is>
          <t>In-Store</t>
        </is>
      </c>
      <c r="C437" s="11" t="inlineStr">
        <is>
          <t>WARE-PUJ1005</t>
        </is>
      </c>
      <c r="D437" s="6" t="n">
        <v>43700</v>
      </c>
      <c r="E437" s="6" t="n">
        <v>43773</v>
      </c>
      <c r="F437" s="6" t="n">
        <v>43793</v>
      </c>
      <c r="G437" s="6" t="n">
        <v>43794</v>
      </c>
      <c r="H437" s="11" t="inlineStr">
        <is>
          <t>USD</t>
        </is>
      </c>
      <c r="I437" s="11" t="n">
        <v>11</v>
      </c>
      <c r="J437" s="11" t="n">
        <v>44</v>
      </c>
      <c r="K437" s="11" t="n">
        <v>310</v>
      </c>
      <c r="L437" s="11" t="n">
        <v>3</v>
      </c>
      <c r="M437" s="11" t="n">
        <v>6</v>
      </c>
      <c r="N437" s="11" t="n">
        <v>0.075</v>
      </c>
      <c r="O437" s="7" t="n">
        <v>2572.8</v>
      </c>
      <c r="P437" s="7" t="n">
        <v>1517.952</v>
      </c>
      <c r="Q437" s="7">
        <f>text(E437,"ddd")</f>
        <v/>
      </c>
      <c r="R437" s="7">
        <f>G437-F437</f>
        <v/>
      </c>
      <c r="S437" s="7">
        <f>E437-D437</f>
        <v/>
      </c>
      <c r="T437" s="7">
        <f>O437*M437</f>
        <v/>
      </c>
      <c r="U437" s="7">
        <f>T437*N437</f>
        <v/>
      </c>
      <c r="V437" s="7">
        <f>T437-U437-(P437*M437)</f>
        <v/>
      </c>
      <c r="W437" s="7">
        <f>VLOOKUP(L437,'Products Sheet'!$A:$B,2,FALSE)</f>
        <v/>
      </c>
      <c r="X437" s="7" t="n"/>
      <c r="Y437" s="7" t="n"/>
      <c r="Z437" s="7" t="n"/>
      <c r="AA437" s="7" t="n"/>
      <c r="AB437" s="7" t="n"/>
      <c r="AC437" s="7" t="n"/>
    </row>
    <row r="438" ht="9.75" customHeight="1" s="12">
      <c r="A438" s="11" t="inlineStr">
        <is>
          <t>SO - 0004548</t>
        </is>
      </c>
      <c r="B438" s="11" t="inlineStr">
        <is>
          <t>Online</t>
        </is>
      </c>
      <c r="C438" s="11" t="inlineStr">
        <is>
          <t>WARE-XYS1001</t>
        </is>
      </c>
      <c r="D438" s="6" t="n">
        <v>43700</v>
      </c>
      <c r="E438" s="6" t="n">
        <v>43782</v>
      </c>
      <c r="F438" s="6" t="n">
        <v>43793</v>
      </c>
      <c r="G438" s="6" t="n">
        <v>43802</v>
      </c>
      <c r="H438" s="11" t="inlineStr">
        <is>
          <t>USD</t>
        </is>
      </c>
      <c r="I438" s="11" t="n">
        <v>17</v>
      </c>
      <c r="J438" s="11" t="n">
        <v>33</v>
      </c>
      <c r="K438" s="11" t="n">
        <v>12</v>
      </c>
      <c r="L438" s="11" t="n">
        <v>3</v>
      </c>
      <c r="M438" s="11" t="n">
        <v>5</v>
      </c>
      <c r="N438" s="11" t="n">
        <v>0.4</v>
      </c>
      <c r="O438" s="7" t="n">
        <v>6277.900000000001</v>
      </c>
      <c r="P438" s="7" t="n">
        <v>4143.414000000001</v>
      </c>
      <c r="Q438" s="7">
        <f>text(E438,"ddd")</f>
        <v/>
      </c>
      <c r="R438" s="7">
        <f>G438-F438</f>
        <v/>
      </c>
      <c r="S438" s="7">
        <f>E438-D438</f>
        <v/>
      </c>
      <c r="T438" s="7">
        <f>O438*M438</f>
        <v/>
      </c>
      <c r="U438" s="7">
        <f>T438*N438</f>
        <v/>
      </c>
      <c r="V438" s="7">
        <f>T438-U438-(P438*M438)</f>
        <v/>
      </c>
      <c r="W438" s="7">
        <f>VLOOKUP(L438,'Products Sheet'!$A:$B,2,FALSE)</f>
        <v/>
      </c>
      <c r="X438" s="7" t="n"/>
      <c r="Y438" s="7" t="n"/>
      <c r="Z438" s="7" t="n"/>
      <c r="AA438" s="7" t="n"/>
      <c r="AB438" s="7" t="n"/>
      <c r="AC438" s="7" t="n"/>
    </row>
    <row r="439" ht="9.75" customHeight="1" s="12">
      <c r="A439" s="11" t="inlineStr">
        <is>
          <t>SO - 0004599</t>
        </is>
      </c>
      <c r="B439" s="11" t="inlineStr">
        <is>
          <t>In-Store</t>
        </is>
      </c>
      <c r="C439" s="11" t="inlineStr">
        <is>
          <t>WARE-PUJ1005</t>
        </is>
      </c>
      <c r="D439" s="6" t="n">
        <v>43700</v>
      </c>
      <c r="E439" s="6" t="n">
        <v>43787</v>
      </c>
      <c r="F439" s="6" t="n">
        <v>43799</v>
      </c>
      <c r="G439" s="6" t="n">
        <v>43801</v>
      </c>
      <c r="H439" s="11" t="inlineStr">
        <is>
          <t>USD</t>
        </is>
      </c>
      <c r="I439" s="11" t="n">
        <v>4</v>
      </c>
      <c r="J439" s="11" t="n">
        <v>12</v>
      </c>
      <c r="K439" s="11" t="n">
        <v>262</v>
      </c>
      <c r="L439" s="11" t="n">
        <v>3</v>
      </c>
      <c r="M439" s="11" t="n">
        <v>2</v>
      </c>
      <c r="N439" s="11" t="n">
        <v>0.2</v>
      </c>
      <c r="O439" s="7" t="n">
        <v>2003.3</v>
      </c>
      <c r="P439" s="7" t="n">
        <v>1522.508</v>
      </c>
      <c r="Q439" s="7">
        <f>text(E439,"ddd")</f>
        <v/>
      </c>
      <c r="R439" s="7">
        <f>G439-F439</f>
        <v/>
      </c>
      <c r="S439" s="7">
        <f>E439-D439</f>
        <v/>
      </c>
      <c r="T439" s="7">
        <f>O439*M439</f>
        <v/>
      </c>
      <c r="U439" s="7">
        <f>T439*N439</f>
        <v/>
      </c>
      <c r="V439" s="7">
        <f>T439-U439-(P439*M439)</f>
        <v/>
      </c>
      <c r="W439" s="7">
        <f>VLOOKUP(L439,'Products Sheet'!$A:$B,2,FALSE)</f>
        <v/>
      </c>
      <c r="X439" s="7" t="n"/>
      <c r="Y439" s="7" t="n"/>
      <c r="Z439" s="7" t="n"/>
      <c r="AA439" s="7" t="n"/>
      <c r="AB439" s="7" t="n"/>
      <c r="AC439" s="7" t="n"/>
    </row>
    <row r="440" ht="9.75" customHeight="1" s="12">
      <c r="A440" s="11" t="inlineStr">
        <is>
          <t>SO - 0004615</t>
        </is>
      </c>
      <c r="B440" s="11" t="inlineStr">
        <is>
          <t>Online</t>
        </is>
      </c>
      <c r="C440" s="11" t="inlineStr">
        <is>
          <t>WARE-NMK1003</t>
        </is>
      </c>
      <c r="D440" s="6" t="n">
        <v>43700</v>
      </c>
      <c r="E440" s="6" t="n">
        <v>43788</v>
      </c>
      <c r="F440" s="6" t="n">
        <v>43813</v>
      </c>
      <c r="G440" s="6" t="n">
        <v>43819</v>
      </c>
      <c r="H440" s="11" t="inlineStr">
        <is>
          <t>USD</t>
        </is>
      </c>
      <c r="I440" s="11" t="n">
        <v>18</v>
      </c>
      <c r="J440" s="11" t="n">
        <v>29</v>
      </c>
      <c r="K440" s="11" t="n">
        <v>135</v>
      </c>
      <c r="L440" s="11" t="n">
        <v>3</v>
      </c>
      <c r="M440" s="11" t="n">
        <v>5</v>
      </c>
      <c r="N440" s="11" t="n">
        <v>0.2</v>
      </c>
      <c r="O440" s="7" t="n">
        <v>3731.9</v>
      </c>
      <c r="P440" s="7" t="n">
        <v>2351.097</v>
      </c>
      <c r="Q440" s="7">
        <f>text(E440,"ddd")</f>
        <v/>
      </c>
      <c r="R440" s="7">
        <f>G440-F440</f>
        <v/>
      </c>
      <c r="S440" s="7">
        <f>E440-D440</f>
        <v/>
      </c>
      <c r="T440" s="7">
        <f>O440*M440</f>
        <v/>
      </c>
      <c r="U440" s="7">
        <f>T440*N440</f>
        <v/>
      </c>
      <c r="V440" s="7">
        <f>T440-U440-(P440*M440)</f>
        <v/>
      </c>
      <c r="W440" s="7">
        <f>VLOOKUP(L440,'Products Sheet'!$A:$B,2,FALSE)</f>
        <v/>
      </c>
      <c r="X440" s="7" t="n"/>
      <c r="Y440" s="7" t="n"/>
      <c r="Z440" s="7" t="n"/>
      <c r="AA440" s="7" t="n"/>
      <c r="AB440" s="7" t="n"/>
      <c r="AC440" s="7" t="n"/>
    </row>
    <row r="441" ht="9.75" customHeight="1" s="12">
      <c r="A441" s="11" t="inlineStr">
        <is>
          <t>SO - 0004659</t>
        </is>
      </c>
      <c r="B441" s="11" t="inlineStr">
        <is>
          <t>In-Store</t>
        </is>
      </c>
      <c r="C441" s="11" t="inlineStr">
        <is>
          <t>WARE-PUJ1005</t>
        </is>
      </c>
      <c r="D441" s="6" t="n">
        <v>43700</v>
      </c>
      <c r="E441" s="6" t="n">
        <v>43794</v>
      </c>
      <c r="F441" s="6" t="n">
        <v>43820</v>
      </c>
      <c r="G441" s="6" t="n">
        <v>43825</v>
      </c>
      <c r="H441" s="11" t="inlineStr">
        <is>
          <t>USD</t>
        </is>
      </c>
      <c r="I441" s="11" t="n">
        <v>1</v>
      </c>
      <c r="J441" s="11" t="n">
        <v>47</v>
      </c>
      <c r="K441" s="11" t="n">
        <v>317</v>
      </c>
      <c r="L441" s="11" t="n">
        <v>3</v>
      </c>
      <c r="M441" s="11" t="n">
        <v>5</v>
      </c>
      <c r="N441" s="11" t="n">
        <v>0.05</v>
      </c>
      <c r="O441" s="7" t="n">
        <v>2532.6</v>
      </c>
      <c r="P441" s="7" t="n">
        <v>2076.732</v>
      </c>
      <c r="Q441" s="7">
        <f>text(E441,"ddd")</f>
        <v/>
      </c>
      <c r="R441" s="7">
        <f>G441-F441</f>
        <v/>
      </c>
      <c r="S441" s="7">
        <f>E441-D441</f>
        <v/>
      </c>
      <c r="T441" s="7">
        <f>O441*M441</f>
        <v/>
      </c>
      <c r="U441" s="7">
        <f>T441*N441</f>
        <v/>
      </c>
      <c r="V441" s="7">
        <f>T441-U441-(P441*M441)</f>
        <v/>
      </c>
      <c r="W441" s="7">
        <f>VLOOKUP(L441,'Products Sheet'!$A:$B,2,FALSE)</f>
        <v/>
      </c>
      <c r="X441" s="7" t="n"/>
      <c r="Y441" s="7" t="n"/>
      <c r="Z441" s="7" t="n"/>
      <c r="AA441" s="7" t="n"/>
      <c r="AB441" s="7" t="n"/>
      <c r="AC441" s="7" t="n"/>
    </row>
    <row r="442" ht="9.75" customHeight="1" s="12">
      <c r="A442" s="11" t="inlineStr">
        <is>
          <t>SO - 0004671</t>
        </is>
      </c>
      <c r="B442" s="11" t="inlineStr">
        <is>
          <t>In-Store</t>
        </is>
      </c>
      <c r="C442" s="11" t="inlineStr">
        <is>
          <t>WARE-XYS1001</t>
        </is>
      </c>
      <c r="D442" s="6" t="n">
        <v>43700</v>
      </c>
      <c r="E442" s="6" t="n">
        <v>43795</v>
      </c>
      <c r="F442" s="6" t="n">
        <v>43808</v>
      </c>
      <c r="G442" s="6" t="n">
        <v>43815</v>
      </c>
      <c r="H442" s="11" t="inlineStr">
        <is>
          <t>USD</t>
        </is>
      </c>
      <c r="I442" s="11" t="n">
        <v>8</v>
      </c>
      <c r="J442" s="11" t="n">
        <v>37</v>
      </c>
      <c r="K442" s="11" t="n">
        <v>9</v>
      </c>
      <c r="L442" s="11" t="n">
        <v>3</v>
      </c>
      <c r="M442" s="11" t="n">
        <v>3</v>
      </c>
      <c r="N442" s="11" t="n">
        <v>0.05</v>
      </c>
      <c r="O442" s="7" t="n">
        <v>201</v>
      </c>
      <c r="P442" s="7" t="n">
        <v>118.59</v>
      </c>
      <c r="Q442" s="7">
        <f>text(E442,"ddd")</f>
        <v/>
      </c>
      <c r="R442" s="7">
        <f>G442-F442</f>
        <v/>
      </c>
      <c r="S442" s="7">
        <f>E442-D442</f>
        <v/>
      </c>
      <c r="T442" s="7">
        <f>O442*M442</f>
        <v/>
      </c>
      <c r="U442" s="7">
        <f>T442*N442</f>
        <v/>
      </c>
      <c r="V442" s="7">
        <f>T442-U442-(P442*M442)</f>
        <v/>
      </c>
      <c r="W442" s="7">
        <f>VLOOKUP(L442,'Products Sheet'!$A:$B,2,FALSE)</f>
        <v/>
      </c>
      <c r="X442" s="7" t="n"/>
      <c r="Y442" s="7" t="n"/>
      <c r="Z442" s="7" t="n"/>
      <c r="AA442" s="7" t="n"/>
      <c r="AB442" s="7" t="n"/>
      <c r="AC442" s="7" t="n"/>
    </row>
    <row r="443" ht="9.75" customHeight="1" s="12">
      <c r="A443" s="11" t="inlineStr">
        <is>
          <t>SO - 0004686</t>
        </is>
      </c>
      <c r="B443" s="11" t="inlineStr">
        <is>
          <t>Online</t>
        </is>
      </c>
      <c r="C443" s="11" t="inlineStr">
        <is>
          <t>WARE-NMK1003</t>
        </is>
      </c>
      <c r="D443" s="6" t="n">
        <v>43700</v>
      </c>
      <c r="E443" s="6" t="n">
        <v>43796</v>
      </c>
      <c r="F443" s="6" t="n">
        <v>43819</v>
      </c>
      <c r="G443" s="6" t="n">
        <v>43827</v>
      </c>
      <c r="H443" s="11" t="inlineStr">
        <is>
          <t>USD</t>
        </is>
      </c>
      <c r="I443" s="11" t="n">
        <v>12</v>
      </c>
      <c r="J443" s="11" t="n">
        <v>13</v>
      </c>
      <c r="K443" s="11" t="n">
        <v>165</v>
      </c>
      <c r="L443" s="11" t="n">
        <v>3</v>
      </c>
      <c r="M443" s="11" t="n">
        <v>6</v>
      </c>
      <c r="N443" s="11" t="n">
        <v>0.075</v>
      </c>
      <c r="O443" s="7" t="n">
        <v>6204.2</v>
      </c>
      <c r="P443" s="7" t="n">
        <v>4901.318</v>
      </c>
      <c r="Q443" s="7">
        <f>text(E443,"ddd")</f>
        <v/>
      </c>
      <c r="R443" s="7">
        <f>G443-F443</f>
        <v/>
      </c>
      <c r="S443" s="7">
        <f>E443-D443</f>
        <v/>
      </c>
      <c r="T443" s="7">
        <f>O443*M443</f>
        <v/>
      </c>
      <c r="U443" s="7">
        <f>T443*N443</f>
        <v/>
      </c>
      <c r="V443" s="7">
        <f>T443-U443-(P443*M443)</f>
        <v/>
      </c>
      <c r="W443" s="7">
        <f>VLOOKUP(L443,'Products Sheet'!$A:$B,2,FALSE)</f>
        <v/>
      </c>
      <c r="X443" s="7" t="n"/>
      <c r="Y443" s="7" t="n"/>
      <c r="Z443" s="7" t="n"/>
      <c r="AA443" s="7" t="n"/>
      <c r="AB443" s="7" t="n"/>
      <c r="AC443" s="7" t="n"/>
    </row>
    <row r="444" ht="9.75" customHeight="1" s="12">
      <c r="A444" s="11" t="inlineStr">
        <is>
          <t>SO - 0004714</t>
        </is>
      </c>
      <c r="B444" s="11" t="inlineStr">
        <is>
          <t>In-Store</t>
        </is>
      </c>
      <c r="C444" s="11" t="inlineStr">
        <is>
          <t>WARE-UHY1004</t>
        </is>
      </c>
      <c r="D444" s="6" t="n">
        <v>43700</v>
      </c>
      <c r="E444" s="6" t="n">
        <v>43799</v>
      </c>
      <c r="F444" s="6" t="n">
        <v>43807</v>
      </c>
      <c r="G444" s="6" t="n">
        <v>43811</v>
      </c>
      <c r="H444" s="11" t="inlineStr">
        <is>
          <t>USD</t>
        </is>
      </c>
      <c r="I444" s="11" t="n">
        <v>11</v>
      </c>
      <c r="J444" s="11" t="n">
        <v>32</v>
      </c>
      <c r="K444" s="11" t="n">
        <v>222</v>
      </c>
      <c r="L444" s="11" t="n">
        <v>3</v>
      </c>
      <c r="M444" s="11" t="n">
        <v>8</v>
      </c>
      <c r="N444" s="11" t="n">
        <v>0.4</v>
      </c>
      <c r="O444" s="7" t="n">
        <v>5393.5</v>
      </c>
      <c r="P444" s="7" t="n">
        <v>3128.23</v>
      </c>
      <c r="Q444" s="7">
        <f>text(E444,"ddd")</f>
        <v/>
      </c>
      <c r="R444" s="7">
        <f>G444-F444</f>
        <v/>
      </c>
      <c r="S444" s="7">
        <f>E444-D444</f>
        <v/>
      </c>
      <c r="T444" s="7">
        <f>O444*M444</f>
        <v/>
      </c>
      <c r="U444" s="7">
        <f>T444*N444</f>
        <v/>
      </c>
      <c r="V444" s="7">
        <f>T444-U444-(P444*M444)</f>
        <v/>
      </c>
      <c r="W444" s="7">
        <f>VLOOKUP(L444,'Products Sheet'!$A:$B,2,FALSE)</f>
        <v/>
      </c>
      <c r="X444" s="7" t="n"/>
      <c r="Y444" s="7" t="n"/>
      <c r="Z444" s="7" t="n"/>
      <c r="AA444" s="7" t="n"/>
      <c r="AB444" s="7" t="n"/>
      <c r="AC444" s="7" t="n"/>
    </row>
    <row r="445" ht="9.75" customHeight="1" s="12">
      <c r="A445" s="11" t="inlineStr">
        <is>
          <t>SO - 0004722</t>
        </is>
      </c>
      <c r="B445" s="11" t="inlineStr">
        <is>
          <t>In-Store</t>
        </is>
      </c>
      <c r="C445" s="11" t="inlineStr">
        <is>
          <t>WARE-UHY1004</t>
        </is>
      </c>
      <c r="D445" s="6" t="n">
        <v>43700</v>
      </c>
      <c r="E445" s="6" t="n">
        <v>43800</v>
      </c>
      <c r="F445" s="6" t="n">
        <v>43816</v>
      </c>
      <c r="G445" s="6" t="n">
        <v>43821</v>
      </c>
      <c r="H445" s="11" t="inlineStr">
        <is>
          <t>USD</t>
        </is>
      </c>
      <c r="I445" s="11" t="n">
        <v>1</v>
      </c>
      <c r="J445" s="11" t="n">
        <v>44</v>
      </c>
      <c r="K445" s="11" t="n">
        <v>213</v>
      </c>
      <c r="L445" s="11" t="n">
        <v>3</v>
      </c>
      <c r="M445" s="11" t="n">
        <v>4</v>
      </c>
      <c r="N445" s="11" t="n">
        <v>0.075</v>
      </c>
      <c r="O445" s="7" t="n">
        <v>1045.2</v>
      </c>
      <c r="P445" s="7" t="n">
        <v>867.516</v>
      </c>
      <c r="Q445" s="7">
        <f>text(E445,"ddd")</f>
        <v/>
      </c>
      <c r="R445" s="7">
        <f>G445-F445</f>
        <v/>
      </c>
      <c r="S445" s="7">
        <f>E445-D445</f>
        <v/>
      </c>
      <c r="T445" s="7">
        <f>O445*M445</f>
        <v/>
      </c>
      <c r="U445" s="7">
        <f>T445*N445</f>
        <v/>
      </c>
      <c r="V445" s="7">
        <f>T445-U445-(P445*M445)</f>
        <v/>
      </c>
      <c r="W445" s="7">
        <f>VLOOKUP(L445,'Products Sheet'!$A:$B,2,FALSE)</f>
        <v/>
      </c>
      <c r="X445" s="7" t="n"/>
      <c r="Y445" s="7" t="n"/>
      <c r="Z445" s="7" t="n"/>
      <c r="AA445" s="7" t="n"/>
      <c r="AB445" s="7" t="n"/>
      <c r="AC445" s="7" t="n"/>
    </row>
    <row r="446" ht="9.75" customHeight="1" s="12">
      <c r="A446" s="11" t="inlineStr">
        <is>
          <t>SO - 0004731</t>
        </is>
      </c>
      <c r="B446" s="11" t="inlineStr">
        <is>
          <t>Online</t>
        </is>
      </c>
      <c r="C446" s="11" t="inlineStr">
        <is>
          <t>WARE-XYS1001</t>
        </is>
      </c>
      <c r="D446" s="6" t="n">
        <v>43700</v>
      </c>
      <c r="E446" s="6" t="n">
        <v>43801</v>
      </c>
      <c r="F446" s="6" t="n">
        <v>43829</v>
      </c>
      <c r="G446" s="6" t="n">
        <v>43839</v>
      </c>
      <c r="H446" s="11" t="inlineStr">
        <is>
          <t>USD</t>
        </is>
      </c>
      <c r="I446" s="11" t="n">
        <v>19</v>
      </c>
      <c r="J446" s="11" t="n">
        <v>47</v>
      </c>
      <c r="K446" s="11" t="n">
        <v>2</v>
      </c>
      <c r="L446" s="11" t="n">
        <v>3</v>
      </c>
      <c r="M446" s="11" t="n">
        <v>7</v>
      </c>
      <c r="N446" s="11" t="n">
        <v>0.05</v>
      </c>
      <c r="O446" s="7" t="n">
        <v>2532.6</v>
      </c>
      <c r="P446" s="7" t="n">
        <v>1696.842</v>
      </c>
      <c r="Q446" s="7">
        <f>text(E446,"ddd")</f>
        <v/>
      </c>
      <c r="R446" s="7">
        <f>G446-F446</f>
        <v/>
      </c>
      <c r="S446" s="7">
        <f>E446-D446</f>
        <v/>
      </c>
      <c r="T446" s="7">
        <f>O446*M446</f>
        <v/>
      </c>
      <c r="U446" s="7">
        <f>T446*N446</f>
        <v/>
      </c>
      <c r="V446" s="7">
        <f>T446-U446-(P446*M446)</f>
        <v/>
      </c>
      <c r="W446" s="7">
        <f>VLOOKUP(L446,'Products Sheet'!$A:$B,2,FALSE)</f>
        <v/>
      </c>
      <c r="X446" s="7" t="n"/>
      <c r="Y446" s="7" t="n"/>
      <c r="Z446" s="7" t="n"/>
      <c r="AA446" s="7" t="n"/>
      <c r="AB446" s="7" t="n"/>
      <c r="AC446" s="7" t="n"/>
    </row>
    <row r="447" ht="9.75" customHeight="1" s="12">
      <c r="A447" s="11" t="inlineStr">
        <is>
          <t>SO - 0004910</t>
        </is>
      </c>
      <c r="B447" s="11" t="inlineStr">
        <is>
          <t>Online</t>
        </is>
      </c>
      <c r="C447" s="11" t="inlineStr">
        <is>
          <t>WARE-NBV1002</t>
        </is>
      </c>
      <c r="D447" s="6" t="n">
        <v>43700</v>
      </c>
      <c r="E447" s="6" t="n">
        <v>43824</v>
      </c>
      <c r="F447" s="6" t="n">
        <v>43828</v>
      </c>
      <c r="G447" s="6" t="n">
        <v>43836</v>
      </c>
      <c r="H447" s="11" t="inlineStr">
        <is>
          <t>USD</t>
        </is>
      </c>
      <c r="I447" s="11" t="n">
        <v>17</v>
      </c>
      <c r="J447" s="11" t="n">
        <v>22</v>
      </c>
      <c r="K447" s="11" t="n">
        <v>77</v>
      </c>
      <c r="L447" s="11" t="n">
        <v>3</v>
      </c>
      <c r="M447" s="11" t="n">
        <v>8</v>
      </c>
      <c r="N447" s="11" t="n">
        <v>0.15</v>
      </c>
      <c r="O447" s="7" t="n">
        <v>1319.9</v>
      </c>
      <c r="P447" s="7" t="n">
        <v>884.3330000000001</v>
      </c>
      <c r="Q447" s="7">
        <f>text(E447,"ddd")</f>
        <v/>
      </c>
      <c r="R447" s="7">
        <f>G447-F447</f>
        <v/>
      </c>
      <c r="S447" s="7">
        <f>E447-D447</f>
        <v/>
      </c>
      <c r="T447" s="7">
        <f>O447*M447</f>
        <v/>
      </c>
      <c r="U447" s="7">
        <f>T447*N447</f>
        <v/>
      </c>
      <c r="V447" s="7">
        <f>T447-U447-(P447*M447)</f>
        <v/>
      </c>
      <c r="W447" s="7">
        <f>VLOOKUP(L447,'Products Sheet'!$A:$B,2,FALSE)</f>
        <v/>
      </c>
      <c r="X447" s="7" t="n"/>
      <c r="Y447" s="7" t="n"/>
      <c r="Z447" s="7" t="n"/>
      <c r="AA447" s="7" t="n"/>
      <c r="AB447" s="7" t="n"/>
      <c r="AC447" s="7" t="n"/>
    </row>
    <row r="448" ht="9.75" customHeight="1" s="12">
      <c r="A448" s="11" t="inlineStr">
        <is>
          <t>SO - 0004986</t>
        </is>
      </c>
      <c r="B448" s="11" t="inlineStr">
        <is>
          <t>In-Store</t>
        </is>
      </c>
      <c r="C448" s="11" t="inlineStr">
        <is>
          <t>WARE-MKL1006</t>
        </is>
      </c>
      <c r="D448" s="6" t="n">
        <v>43700</v>
      </c>
      <c r="E448" s="6" t="n">
        <v>43833</v>
      </c>
      <c r="F448" s="6" t="n">
        <v>43860</v>
      </c>
      <c r="G448" s="6" t="n">
        <v>43865</v>
      </c>
      <c r="H448" s="11" t="inlineStr">
        <is>
          <t>USD</t>
        </is>
      </c>
      <c r="I448" s="11" t="n">
        <v>3</v>
      </c>
      <c r="J448" s="11" t="n">
        <v>12</v>
      </c>
      <c r="K448" s="11" t="n">
        <v>358</v>
      </c>
      <c r="L448" s="11" t="n">
        <v>3</v>
      </c>
      <c r="M448" s="11" t="n">
        <v>3</v>
      </c>
      <c r="N448" s="11" t="n">
        <v>0.05</v>
      </c>
      <c r="O448" s="7" t="n">
        <v>991.6</v>
      </c>
      <c r="P448" s="7" t="n">
        <v>793.2800000000001</v>
      </c>
      <c r="Q448" s="7">
        <f>text(E448,"ddd")</f>
        <v/>
      </c>
      <c r="R448" s="7">
        <f>G448-F448</f>
        <v/>
      </c>
      <c r="S448" s="7">
        <f>E448-D448</f>
        <v/>
      </c>
      <c r="T448" s="7">
        <f>O448*M448</f>
        <v/>
      </c>
      <c r="U448" s="7">
        <f>T448*N448</f>
        <v/>
      </c>
      <c r="V448" s="7">
        <f>T448-U448-(P448*M448)</f>
        <v/>
      </c>
      <c r="W448" s="7">
        <f>VLOOKUP(L448,'Products Sheet'!$A:$B,2,FALSE)</f>
        <v/>
      </c>
      <c r="X448" s="7" t="n"/>
      <c r="Y448" s="7" t="n"/>
      <c r="Z448" s="7" t="n"/>
      <c r="AA448" s="7" t="n"/>
      <c r="AB448" s="7" t="n"/>
      <c r="AC448" s="7" t="n"/>
    </row>
    <row r="449" ht="9.75" customHeight="1" s="12">
      <c r="A449" s="11" t="inlineStr">
        <is>
          <t>SO - 0005059</t>
        </is>
      </c>
      <c r="B449" s="11" t="inlineStr">
        <is>
          <t>In-Store</t>
        </is>
      </c>
      <c r="C449" s="11" t="inlineStr">
        <is>
          <t>WARE-NMK1003</t>
        </is>
      </c>
      <c r="D449" s="6" t="n">
        <v>43800</v>
      </c>
      <c r="E449" s="6" t="n">
        <v>43840</v>
      </c>
      <c r="F449" s="6" t="n">
        <v>43858</v>
      </c>
      <c r="G449" s="6" t="n">
        <v>43860</v>
      </c>
      <c r="H449" s="11" t="inlineStr">
        <is>
          <t>USD</t>
        </is>
      </c>
      <c r="I449" s="11" t="n">
        <v>8</v>
      </c>
      <c r="J449" s="11" t="n">
        <v>11</v>
      </c>
      <c r="K449" s="11" t="n">
        <v>109</v>
      </c>
      <c r="L449" s="11" t="n">
        <v>3</v>
      </c>
      <c r="M449" s="11" t="n">
        <v>4</v>
      </c>
      <c r="N449" s="11" t="n">
        <v>0.05</v>
      </c>
      <c r="O449" s="7" t="n">
        <v>6090.3</v>
      </c>
      <c r="P449" s="7" t="n">
        <v>2618.829</v>
      </c>
      <c r="Q449" s="7">
        <f>text(E449,"ddd")</f>
        <v/>
      </c>
      <c r="R449" s="7">
        <f>G449-F449</f>
        <v/>
      </c>
      <c r="S449" s="7">
        <f>E449-D449</f>
        <v/>
      </c>
      <c r="T449" s="7">
        <f>O449*M449</f>
        <v/>
      </c>
      <c r="U449" s="7">
        <f>T449*N449</f>
        <v/>
      </c>
      <c r="V449" s="7">
        <f>T449-U449-(P449*M449)</f>
        <v/>
      </c>
      <c r="W449" s="7">
        <f>VLOOKUP(L449,'Products Sheet'!$A:$B,2,FALSE)</f>
        <v/>
      </c>
      <c r="X449" s="7" t="n"/>
      <c r="Y449" s="7" t="n"/>
      <c r="Z449" s="7" t="n"/>
      <c r="AA449" s="7" t="n"/>
      <c r="AB449" s="7" t="n"/>
      <c r="AC449" s="7" t="n"/>
    </row>
    <row r="450" ht="9.75" customHeight="1" s="12">
      <c r="A450" s="11" t="inlineStr">
        <is>
          <t>SO - 0005068</t>
        </is>
      </c>
      <c r="B450" s="11" t="inlineStr">
        <is>
          <t>In-Store</t>
        </is>
      </c>
      <c r="C450" s="11" t="inlineStr">
        <is>
          <t>WARE-UHY1004</t>
        </is>
      </c>
      <c r="D450" s="6" t="n">
        <v>43700</v>
      </c>
      <c r="E450" s="6" t="n">
        <v>43841</v>
      </c>
      <c r="F450" s="6" t="n">
        <v>43868</v>
      </c>
      <c r="G450" s="6" t="n">
        <v>43876</v>
      </c>
      <c r="H450" s="11" t="inlineStr">
        <is>
          <t>USD</t>
        </is>
      </c>
      <c r="I450" s="11" t="n">
        <v>6</v>
      </c>
      <c r="J450" s="11" t="n">
        <v>11</v>
      </c>
      <c r="K450" s="11" t="n">
        <v>228</v>
      </c>
      <c r="L450" s="11" t="n">
        <v>3</v>
      </c>
      <c r="M450" s="11" t="n">
        <v>6</v>
      </c>
      <c r="N450" s="11" t="n">
        <v>0.1</v>
      </c>
      <c r="O450" s="7" t="n">
        <v>1112.2</v>
      </c>
      <c r="P450" s="7" t="n">
        <v>767.418</v>
      </c>
      <c r="Q450" s="7">
        <f>text(E450,"ddd")</f>
        <v/>
      </c>
      <c r="R450" s="7">
        <f>G450-F450</f>
        <v/>
      </c>
      <c r="S450" s="7">
        <f>E450-D450</f>
        <v/>
      </c>
      <c r="T450" s="7">
        <f>O450*M450</f>
        <v/>
      </c>
      <c r="U450" s="7">
        <f>T450*N450</f>
        <v/>
      </c>
      <c r="V450" s="7">
        <f>T450-U450-(P450*M450)</f>
        <v/>
      </c>
      <c r="W450" s="7">
        <f>VLOOKUP(L450,'Products Sheet'!$A:$B,2,FALSE)</f>
        <v/>
      </c>
      <c r="X450" s="7" t="n"/>
      <c r="Y450" s="7" t="n"/>
      <c r="Z450" s="7" t="n"/>
      <c r="AA450" s="7" t="n"/>
      <c r="AB450" s="7" t="n"/>
      <c r="AC450" s="7" t="n"/>
    </row>
    <row r="451" ht="9.75" customHeight="1" s="12">
      <c r="A451" s="11" t="inlineStr">
        <is>
          <t>SO - 0005152</t>
        </is>
      </c>
      <c r="B451" s="11" t="inlineStr">
        <is>
          <t>Online</t>
        </is>
      </c>
      <c r="C451" s="11" t="inlineStr">
        <is>
          <t>WARE-NMK1003</t>
        </is>
      </c>
      <c r="D451" s="6" t="n">
        <v>43700</v>
      </c>
      <c r="E451" s="6" t="n">
        <v>43850</v>
      </c>
      <c r="F451" s="6" t="n">
        <v>43866</v>
      </c>
      <c r="G451" s="6" t="n">
        <v>43876</v>
      </c>
      <c r="H451" s="11" t="inlineStr">
        <is>
          <t>USD</t>
        </is>
      </c>
      <c r="I451" s="11" t="n">
        <v>16</v>
      </c>
      <c r="J451" s="11" t="n">
        <v>38</v>
      </c>
      <c r="K451" s="11" t="n">
        <v>111</v>
      </c>
      <c r="L451" s="11" t="n">
        <v>3</v>
      </c>
      <c r="M451" s="11" t="n">
        <v>1</v>
      </c>
      <c r="N451" s="11" t="n">
        <v>0.2</v>
      </c>
      <c r="O451" s="7" t="n">
        <v>1782.2</v>
      </c>
      <c r="P451" s="7" t="n">
        <v>1354.472</v>
      </c>
      <c r="Q451" s="7">
        <f>text(E451,"ddd")</f>
        <v/>
      </c>
      <c r="R451" s="7">
        <f>G451-F451</f>
        <v/>
      </c>
      <c r="S451" s="7">
        <f>E451-D451</f>
        <v/>
      </c>
      <c r="T451" s="7">
        <f>O451*M451</f>
        <v/>
      </c>
      <c r="U451" s="7">
        <f>T451*N451</f>
        <v/>
      </c>
      <c r="V451" s="7">
        <f>T451-U451-(P451*M451)</f>
        <v/>
      </c>
      <c r="W451" s="7">
        <f>VLOOKUP(L451,'Products Sheet'!$A:$B,2,FALSE)</f>
        <v/>
      </c>
      <c r="X451" s="7" t="n"/>
      <c r="Y451" s="7" t="n"/>
      <c r="Z451" s="7" t="n"/>
      <c r="AA451" s="7" t="n"/>
      <c r="AB451" s="7" t="n"/>
      <c r="AC451" s="7" t="n"/>
    </row>
    <row r="452" ht="9.75" customHeight="1" s="12">
      <c r="A452" s="11" t="inlineStr">
        <is>
          <t>SO - 0005207</t>
        </is>
      </c>
      <c r="B452" s="11" t="inlineStr">
        <is>
          <t>Online</t>
        </is>
      </c>
      <c r="C452" s="11" t="inlineStr">
        <is>
          <t>WARE-XYS1001</t>
        </is>
      </c>
      <c r="D452" s="6" t="n">
        <v>43800</v>
      </c>
      <c r="E452" s="6" t="n">
        <v>43857</v>
      </c>
      <c r="F452" s="6" t="n">
        <v>43865</v>
      </c>
      <c r="G452" s="6" t="n">
        <v>43866</v>
      </c>
      <c r="H452" s="11" t="inlineStr">
        <is>
          <t>USD</t>
        </is>
      </c>
      <c r="I452" s="11" t="n">
        <v>13</v>
      </c>
      <c r="J452" s="11" t="n">
        <v>32</v>
      </c>
      <c r="K452" s="11" t="n">
        <v>9</v>
      </c>
      <c r="L452" s="11" t="n">
        <v>3</v>
      </c>
      <c r="M452" s="11" t="n">
        <v>1</v>
      </c>
      <c r="N452" s="11" t="n">
        <v>0.05</v>
      </c>
      <c r="O452" s="7" t="n">
        <v>857.6</v>
      </c>
      <c r="P452" s="7" t="n">
        <v>497.408</v>
      </c>
      <c r="Q452" s="7">
        <f>text(E452,"ddd")</f>
        <v/>
      </c>
      <c r="R452" s="7">
        <f>G452-F452</f>
        <v/>
      </c>
      <c r="S452" s="7">
        <f>E452-D452</f>
        <v/>
      </c>
      <c r="T452" s="7">
        <f>O452*M452</f>
        <v/>
      </c>
      <c r="U452" s="7">
        <f>T452*N452</f>
        <v/>
      </c>
      <c r="V452" s="7">
        <f>T452-U452-(P452*M452)</f>
        <v/>
      </c>
      <c r="W452" s="7">
        <f>VLOOKUP(L452,'Products Sheet'!$A:$B,2,FALSE)</f>
        <v/>
      </c>
      <c r="X452" s="7" t="n"/>
      <c r="Y452" s="7" t="n"/>
      <c r="Z452" s="7" t="n"/>
      <c r="AA452" s="7" t="n"/>
      <c r="AB452" s="7" t="n"/>
      <c r="AC452" s="7" t="n"/>
    </row>
    <row r="453" ht="9.75" customHeight="1" s="12">
      <c r="A453" s="11" t="inlineStr">
        <is>
          <t>SO - 0005364</t>
        </is>
      </c>
      <c r="B453" s="11" t="inlineStr">
        <is>
          <t>Distributor</t>
        </is>
      </c>
      <c r="C453" s="11" t="inlineStr">
        <is>
          <t>WARE-NMK1003</t>
        </is>
      </c>
      <c r="D453" s="6" t="n">
        <v>43800</v>
      </c>
      <c r="E453" s="6" t="n">
        <v>43877</v>
      </c>
      <c r="F453" s="6" t="n">
        <v>43894</v>
      </c>
      <c r="G453" s="6" t="n">
        <v>43902</v>
      </c>
      <c r="H453" s="11" t="inlineStr">
        <is>
          <t>USD</t>
        </is>
      </c>
      <c r="I453" s="11" t="n">
        <v>24</v>
      </c>
      <c r="J453" s="11" t="n">
        <v>1</v>
      </c>
      <c r="K453" s="11" t="n">
        <v>202</v>
      </c>
      <c r="L453" s="11" t="n">
        <v>3</v>
      </c>
      <c r="M453" s="11" t="n">
        <v>8</v>
      </c>
      <c r="N453" s="11" t="n">
        <v>0.075</v>
      </c>
      <c r="O453" s="7" t="n">
        <v>2726.9</v>
      </c>
      <c r="P453" s="7" t="n">
        <v>2045.175</v>
      </c>
      <c r="Q453" s="7">
        <f>text(E453,"ddd")</f>
        <v/>
      </c>
      <c r="R453" s="7">
        <f>G453-F453</f>
        <v/>
      </c>
      <c r="S453" s="7">
        <f>E453-D453</f>
        <v/>
      </c>
      <c r="T453" s="7">
        <f>O453*M453</f>
        <v/>
      </c>
      <c r="U453" s="7">
        <f>T453*N453</f>
        <v/>
      </c>
      <c r="V453" s="7">
        <f>T453-U453-(P453*M453)</f>
        <v/>
      </c>
      <c r="W453" s="7">
        <f>VLOOKUP(L453,'Products Sheet'!$A:$B,2,FALSE)</f>
        <v/>
      </c>
      <c r="X453" s="7" t="n"/>
      <c r="Y453" s="7" t="n"/>
      <c r="Z453" s="7" t="n"/>
      <c r="AA453" s="7" t="n"/>
      <c r="AB453" s="7" t="n"/>
      <c r="AC453" s="7" t="n"/>
    </row>
    <row r="454" ht="9.75" customHeight="1" s="12">
      <c r="A454" s="11" t="inlineStr">
        <is>
          <t>SO - 0005402</t>
        </is>
      </c>
      <c r="B454" s="11" t="inlineStr">
        <is>
          <t>Wholesale</t>
        </is>
      </c>
      <c r="C454" s="11" t="inlineStr">
        <is>
          <t>WARE-NMK1003</t>
        </is>
      </c>
      <c r="D454" s="6" t="n">
        <v>43800</v>
      </c>
      <c r="E454" s="6" t="n">
        <v>43880</v>
      </c>
      <c r="F454" s="6" t="n">
        <v>43900</v>
      </c>
      <c r="G454" s="6" t="n">
        <v>43906</v>
      </c>
      <c r="H454" s="11" t="inlineStr">
        <is>
          <t>USD</t>
        </is>
      </c>
      <c r="I454" s="11" t="n">
        <v>28</v>
      </c>
      <c r="J454" s="11" t="n">
        <v>8</v>
      </c>
      <c r="K454" s="11" t="n">
        <v>139</v>
      </c>
      <c r="L454" s="11" t="n">
        <v>3</v>
      </c>
      <c r="M454" s="11" t="n">
        <v>2</v>
      </c>
      <c r="N454" s="11" t="n">
        <v>0.05</v>
      </c>
      <c r="O454" s="7" t="n">
        <v>2592.9</v>
      </c>
      <c r="P454" s="7" t="n">
        <v>1685.385</v>
      </c>
      <c r="Q454" s="7">
        <f>text(E454,"ddd")</f>
        <v/>
      </c>
      <c r="R454" s="7">
        <f>G454-F454</f>
        <v/>
      </c>
      <c r="S454" s="7">
        <f>E454-D454</f>
        <v/>
      </c>
      <c r="T454" s="7">
        <f>O454*M454</f>
        <v/>
      </c>
      <c r="U454" s="7">
        <f>T454*N454</f>
        <v/>
      </c>
      <c r="V454" s="7">
        <f>T454-U454-(P454*M454)</f>
        <v/>
      </c>
      <c r="W454" s="7">
        <f>VLOOKUP(L454,'Products Sheet'!$A:$B,2,FALSE)</f>
        <v/>
      </c>
      <c r="X454" s="7" t="n"/>
      <c r="Y454" s="7" t="n"/>
      <c r="Z454" s="7" t="n"/>
      <c r="AA454" s="7" t="n"/>
      <c r="AB454" s="7" t="n"/>
      <c r="AC454" s="7" t="n"/>
    </row>
    <row r="455" ht="9.75" customHeight="1" s="12">
      <c r="A455" s="11" t="inlineStr">
        <is>
          <t>SO - 0005428</t>
        </is>
      </c>
      <c r="B455" s="11" t="inlineStr">
        <is>
          <t>Wholesale</t>
        </is>
      </c>
      <c r="C455" s="11" t="inlineStr">
        <is>
          <t>WARE-PUJ1005</t>
        </is>
      </c>
      <c r="D455" s="6" t="n">
        <v>43800</v>
      </c>
      <c r="E455" s="6" t="n">
        <v>43883</v>
      </c>
      <c r="F455" s="6" t="n">
        <v>43897</v>
      </c>
      <c r="G455" s="6" t="n">
        <v>43900</v>
      </c>
      <c r="H455" s="11" t="inlineStr">
        <is>
          <t>USD</t>
        </is>
      </c>
      <c r="I455" s="11" t="n">
        <v>27</v>
      </c>
      <c r="J455" s="11" t="n">
        <v>3</v>
      </c>
      <c r="K455" s="11" t="n">
        <v>285</v>
      </c>
      <c r="L455" s="11" t="n">
        <v>3</v>
      </c>
      <c r="M455" s="11" t="n">
        <v>6</v>
      </c>
      <c r="N455" s="11" t="n">
        <v>0.4</v>
      </c>
      <c r="O455" s="7" t="n">
        <v>234.5</v>
      </c>
      <c r="P455" s="7" t="n">
        <v>189.945</v>
      </c>
      <c r="Q455" s="7">
        <f>text(E455,"ddd")</f>
        <v/>
      </c>
      <c r="R455" s="7">
        <f>G455-F455</f>
        <v/>
      </c>
      <c r="S455" s="7">
        <f>E455-D455</f>
        <v/>
      </c>
      <c r="T455" s="7">
        <f>O455*M455</f>
        <v/>
      </c>
      <c r="U455" s="7">
        <f>T455*N455</f>
        <v/>
      </c>
      <c r="V455" s="7">
        <f>T455-U455-(P455*M455)</f>
        <v/>
      </c>
      <c r="W455" s="7">
        <f>VLOOKUP(L455,'Products Sheet'!$A:$B,2,FALSE)</f>
        <v/>
      </c>
      <c r="X455" s="7" t="n"/>
      <c r="Y455" s="7" t="n"/>
      <c r="Z455" s="7" t="n"/>
      <c r="AA455" s="7" t="n"/>
      <c r="AB455" s="7" t="n"/>
      <c r="AC455" s="7" t="n"/>
    </row>
    <row r="456" ht="9.75" customHeight="1" s="12">
      <c r="A456" s="11" t="inlineStr">
        <is>
          <t>SO - 0005434</t>
        </is>
      </c>
      <c r="B456" s="11" t="inlineStr">
        <is>
          <t>Distributor</t>
        </is>
      </c>
      <c r="C456" s="11" t="inlineStr">
        <is>
          <t>WARE-XYS1001</t>
        </is>
      </c>
      <c r="D456" s="6" t="n">
        <v>43800</v>
      </c>
      <c r="E456" s="6" t="n">
        <v>43883</v>
      </c>
      <c r="F456" s="6" t="n">
        <v>43895</v>
      </c>
      <c r="G456" s="6" t="n">
        <v>43896</v>
      </c>
      <c r="H456" s="11" t="inlineStr">
        <is>
          <t>USD</t>
        </is>
      </c>
      <c r="I456" s="11" t="n">
        <v>25</v>
      </c>
      <c r="J456" s="11" t="n">
        <v>49</v>
      </c>
      <c r="K456" s="11" t="n">
        <v>26</v>
      </c>
      <c r="L456" s="11" t="n">
        <v>3</v>
      </c>
      <c r="M456" s="11" t="n">
        <v>3</v>
      </c>
      <c r="N456" s="11" t="n">
        <v>0.05</v>
      </c>
      <c r="O456" s="7" t="n">
        <v>6344.900000000001</v>
      </c>
      <c r="P456" s="7" t="n">
        <v>4124.185</v>
      </c>
      <c r="Q456" s="7">
        <f>text(E456,"ddd")</f>
        <v/>
      </c>
      <c r="R456" s="7">
        <f>G456-F456</f>
        <v/>
      </c>
      <c r="S456" s="7">
        <f>E456-D456</f>
        <v/>
      </c>
      <c r="T456" s="7">
        <f>O456*M456</f>
        <v/>
      </c>
      <c r="U456" s="7">
        <f>T456*N456</f>
        <v/>
      </c>
      <c r="V456" s="7">
        <f>T456-U456-(P456*M456)</f>
        <v/>
      </c>
      <c r="W456" s="7">
        <f>VLOOKUP(L456,'Products Sheet'!$A:$B,2,FALSE)</f>
        <v/>
      </c>
      <c r="X456" s="7" t="n"/>
      <c r="Y456" s="7" t="n"/>
      <c r="Z456" s="7" t="n"/>
      <c r="AA456" s="7" t="n"/>
      <c r="AB456" s="7" t="n"/>
      <c r="AC456" s="7" t="n"/>
    </row>
    <row r="457" ht="9.75" customHeight="1" s="12">
      <c r="A457" s="11" t="inlineStr">
        <is>
          <t>SO - 0005475</t>
        </is>
      </c>
      <c r="B457" s="11" t="inlineStr">
        <is>
          <t>Online</t>
        </is>
      </c>
      <c r="C457" s="11" t="inlineStr">
        <is>
          <t>WARE-UHY1004</t>
        </is>
      </c>
      <c r="D457" s="6" t="n">
        <v>43800</v>
      </c>
      <c r="E457" s="6" t="n">
        <v>43886</v>
      </c>
      <c r="F457" s="6" t="n">
        <v>43899</v>
      </c>
      <c r="G457" s="6" t="n">
        <v>43908</v>
      </c>
      <c r="H457" s="11" t="inlineStr">
        <is>
          <t>USD</t>
        </is>
      </c>
      <c r="I457" s="11" t="n">
        <v>15</v>
      </c>
      <c r="J457" s="11" t="n">
        <v>46</v>
      </c>
      <c r="K457" s="11" t="n">
        <v>207</v>
      </c>
      <c r="L457" s="11" t="n">
        <v>3</v>
      </c>
      <c r="M457" s="11" t="n">
        <v>4</v>
      </c>
      <c r="N457" s="11" t="n">
        <v>0.15</v>
      </c>
      <c r="O457" s="7" t="n">
        <v>2365.1</v>
      </c>
      <c r="P457" s="7" t="n">
        <v>1419.06</v>
      </c>
      <c r="Q457" s="7">
        <f>text(E457,"ddd")</f>
        <v/>
      </c>
      <c r="R457" s="7">
        <f>G457-F457</f>
        <v/>
      </c>
      <c r="S457" s="7">
        <f>E457-D457</f>
        <v/>
      </c>
      <c r="T457" s="7">
        <f>O457*M457</f>
        <v/>
      </c>
      <c r="U457" s="7">
        <f>T457*N457</f>
        <v/>
      </c>
      <c r="V457" s="7">
        <f>T457-U457-(P457*M457)</f>
        <v/>
      </c>
      <c r="W457" s="7">
        <f>VLOOKUP(L457,'Products Sheet'!$A:$B,2,FALSE)</f>
        <v/>
      </c>
      <c r="X457" s="7" t="n"/>
      <c r="Y457" s="7" t="n"/>
      <c r="Z457" s="7" t="n"/>
      <c r="AA457" s="7" t="n"/>
      <c r="AB457" s="7" t="n"/>
      <c r="AC457" s="7" t="n"/>
    </row>
    <row r="458" ht="9.75" customHeight="1" s="12">
      <c r="A458" s="11" t="inlineStr">
        <is>
          <t>SO - 0005485</t>
        </is>
      </c>
      <c r="B458" s="11" t="inlineStr">
        <is>
          <t>Online</t>
        </is>
      </c>
      <c r="C458" s="11" t="inlineStr">
        <is>
          <t>WARE-MKL1006</t>
        </is>
      </c>
      <c r="D458" s="6" t="n">
        <v>43800</v>
      </c>
      <c r="E458" s="6" t="n">
        <v>43888</v>
      </c>
      <c r="F458" s="6" t="n">
        <v>43914</v>
      </c>
      <c r="G458" s="6" t="n">
        <v>43919</v>
      </c>
      <c r="H458" s="11" t="inlineStr">
        <is>
          <t>USD</t>
        </is>
      </c>
      <c r="I458" s="11" t="n">
        <v>14</v>
      </c>
      <c r="J458" s="11" t="n">
        <v>26</v>
      </c>
      <c r="K458" s="11" t="n">
        <v>337</v>
      </c>
      <c r="L458" s="11" t="n">
        <v>3</v>
      </c>
      <c r="M458" s="11" t="n">
        <v>3</v>
      </c>
      <c r="N458" s="11" t="n">
        <v>0.05</v>
      </c>
      <c r="O458" s="7" t="n">
        <v>201</v>
      </c>
      <c r="P458" s="7" t="n">
        <v>118.59</v>
      </c>
      <c r="Q458" s="7">
        <f>text(E458,"ddd")</f>
        <v/>
      </c>
      <c r="R458" s="7">
        <f>G458-F458</f>
        <v/>
      </c>
      <c r="S458" s="7">
        <f>E458-D458</f>
        <v/>
      </c>
      <c r="T458" s="7">
        <f>O458*M458</f>
        <v/>
      </c>
      <c r="U458" s="7">
        <f>T458*N458</f>
        <v/>
      </c>
      <c r="V458" s="7">
        <f>T458-U458-(P458*M458)</f>
        <v/>
      </c>
      <c r="W458" s="7">
        <f>VLOOKUP(L458,'Products Sheet'!$A:$B,2,FALSE)</f>
        <v/>
      </c>
      <c r="X458" s="7" t="n"/>
      <c r="Y458" s="7" t="n"/>
      <c r="Z458" s="7" t="n"/>
      <c r="AA458" s="7" t="n"/>
      <c r="AB458" s="7" t="n"/>
      <c r="AC458" s="7" t="n"/>
    </row>
    <row r="459" ht="9.75" customHeight="1" s="12">
      <c r="A459" s="11" t="inlineStr">
        <is>
          <t>SO - 0005528</t>
        </is>
      </c>
      <c r="B459" s="11" t="inlineStr">
        <is>
          <t>Online</t>
        </is>
      </c>
      <c r="C459" s="11" t="inlineStr">
        <is>
          <t>WARE-XYS1001</t>
        </is>
      </c>
      <c r="D459" s="6" t="n">
        <v>43800</v>
      </c>
      <c r="E459" s="6" t="n">
        <v>43893</v>
      </c>
      <c r="F459" s="6" t="n">
        <v>43919</v>
      </c>
      <c r="G459" s="6" t="n">
        <v>43920</v>
      </c>
      <c r="H459" s="11" t="inlineStr">
        <is>
          <t>USD</t>
        </is>
      </c>
      <c r="I459" s="11" t="n">
        <v>16</v>
      </c>
      <c r="J459" s="11" t="n">
        <v>28</v>
      </c>
      <c r="K459" s="11" t="n">
        <v>58</v>
      </c>
      <c r="L459" s="11" t="n">
        <v>3</v>
      </c>
      <c r="M459" s="11" t="n">
        <v>7</v>
      </c>
      <c r="N459" s="11" t="n">
        <v>0.05</v>
      </c>
      <c r="O459" s="7" t="n">
        <v>730.3000000000001</v>
      </c>
      <c r="P459" s="7" t="n">
        <v>584.2400000000001</v>
      </c>
      <c r="Q459" s="7">
        <f>text(E459,"ddd")</f>
        <v/>
      </c>
      <c r="R459" s="7">
        <f>G459-F459</f>
        <v/>
      </c>
      <c r="S459" s="7">
        <f>E459-D459</f>
        <v/>
      </c>
      <c r="T459" s="7">
        <f>O459*M459</f>
        <v/>
      </c>
      <c r="U459" s="7">
        <f>T459*N459</f>
        <v/>
      </c>
      <c r="V459" s="7">
        <f>T459-U459-(P459*M459)</f>
        <v/>
      </c>
      <c r="W459" s="7">
        <f>VLOOKUP(L459,'Products Sheet'!$A:$B,2,FALSE)</f>
        <v/>
      </c>
      <c r="X459" s="7" t="n"/>
      <c r="Y459" s="7" t="n"/>
      <c r="Z459" s="7" t="n"/>
      <c r="AA459" s="7" t="n"/>
      <c r="AB459" s="7" t="n"/>
      <c r="AC459" s="7" t="n"/>
    </row>
    <row r="460" ht="9.75" customHeight="1" s="12">
      <c r="A460" s="11" t="inlineStr">
        <is>
          <t>SO - 0005535</t>
        </is>
      </c>
      <c r="B460" s="11" t="inlineStr">
        <is>
          <t>In-Store</t>
        </is>
      </c>
      <c r="C460" s="11" t="inlineStr">
        <is>
          <t>WARE-NMK1003</t>
        </is>
      </c>
      <c r="D460" s="6" t="n">
        <v>43800</v>
      </c>
      <c r="E460" s="6" t="n">
        <v>43894</v>
      </c>
      <c r="F460" s="6" t="n">
        <v>43906</v>
      </c>
      <c r="G460" s="6" t="n">
        <v>43907</v>
      </c>
      <c r="H460" s="11" t="inlineStr">
        <is>
          <t>USD</t>
        </is>
      </c>
      <c r="I460" s="11" t="n">
        <v>9</v>
      </c>
      <c r="J460" s="11" t="n">
        <v>35</v>
      </c>
      <c r="K460" s="11" t="n">
        <v>191</v>
      </c>
      <c r="L460" s="11" t="n">
        <v>3</v>
      </c>
      <c r="M460" s="11" t="n">
        <v>4</v>
      </c>
      <c r="N460" s="11" t="n">
        <v>0.15</v>
      </c>
      <c r="O460" s="7" t="n">
        <v>1118.9</v>
      </c>
      <c r="P460" s="7" t="n">
        <v>928.687</v>
      </c>
      <c r="Q460" s="7">
        <f>text(E460,"ddd")</f>
        <v/>
      </c>
      <c r="R460" s="7">
        <f>G460-F460</f>
        <v/>
      </c>
      <c r="S460" s="7">
        <f>E460-D460</f>
        <v/>
      </c>
      <c r="T460" s="7">
        <f>O460*M460</f>
        <v/>
      </c>
      <c r="U460" s="7">
        <f>T460*N460</f>
        <v/>
      </c>
      <c r="V460" s="7">
        <f>T460-U460-(P460*M460)</f>
        <v/>
      </c>
      <c r="W460" s="7">
        <f>VLOOKUP(L460,'Products Sheet'!$A:$B,2,FALSE)</f>
        <v/>
      </c>
      <c r="X460" s="7" t="n"/>
      <c r="Y460" s="7" t="n"/>
      <c r="Z460" s="7" t="n"/>
      <c r="AA460" s="7" t="n"/>
      <c r="AB460" s="7" t="n"/>
      <c r="AC460" s="7" t="n"/>
    </row>
    <row r="461" ht="9.75" customHeight="1" s="12">
      <c r="A461" s="11" t="inlineStr">
        <is>
          <t>SO - 0005552</t>
        </is>
      </c>
      <c r="B461" s="11" t="inlineStr">
        <is>
          <t>In-Store</t>
        </is>
      </c>
      <c r="C461" s="11" t="inlineStr">
        <is>
          <t>WARE-UHY1004</t>
        </is>
      </c>
      <c r="D461" s="6" t="n">
        <v>43800</v>
      </c>
      <c r="E461" s="6" t="n">
        <v>43897</v>
      </c>
      <c r="F461" s="6" t="n">
        <v>43913</v>
      </c>
      <c r="G461" s="6" t="n">
        <v>43923</v>
      </c>
      <c r="H461" s="11" t="inlineStr">
        <is>
          <t>USD</t>
        </is>
      </c>
      <c r="I461" s="11" t="n">
        <v>3</v>
      </c>
      <c r="J461" s="11" t="n">
        <v>19</v>
      </c>
      <c r="K461" s="11" t="n">
        <v>260</v>
      </c>
      <c r="L461" s="11" t="n">
        <v>3</v>
      </c>
      <c r="M461" s="11" t="n">
        <v>7</v>
      </c>
      <c r="N461" s="11" t="n">
        <v>0.05</v>
      </c>
      <c r="O461" s="7" t="n">
        <v>3189.2</v>
      </c>
      <c r="P461" s="7" t="n">
        <v>2647.036</v>
      </c>
      <c r="Q461" s="7">
        <f>text(E461,"ddd")</f>
        <v/>
      </c>
      <c r="R461" s="7">
        <f>G461-F461</f>
        <v/>
      </c>
      <c r="S461" s="7">
        <f>E461-D461</f>
        <v/>
      </c>
      <c r="T461" s="7">
        <f>O461*M461</f>
        <v/>
      </c>
      <c r="U461" s="7">
        <f>T461*N461</f>
        <v/>
      </c>
      <c r="V461" s="7">
        <f>T461-U461-(P461*M461)</f>
        <v/>
      </c>
      <c r="W461" s="7">
        <f>VLOOKUP(L461,'Products Sheet'!$A:$B,2,FALSE)</f>
        <v/>
      </c>
      <c r="X461" s="7" t="n"/>
      <c r="Y461" s="7" t="n"/>
      <c r="Z461" s="7" t="n"/>
      <c r="AA461" s="7" t="n"/>
      <c r="AB461" s="7" t="n"/>
      <c r="AC461" s="7" t="n"/>
    </row>
    <row r="462" ht="9.75" customHeight="1" s="12">
      <c r="A462" s="11" t="inlineStr">
        <is>
          <t>SO - 0005590</t>
        </is>
      </c>
      <c r="B462" s="11" t="inlineStr">
        <is>
          <t>Online</t>
        </is>
      </c>
      <c r="C462" s="11" t="inlineStr">
        <is>
          <t>WARE-NMK1003</t>
        </is>
      </c>
      <c r="D462" s="6" t="n">
        <v>43800</v>
      </c>
      <c r="E462" s="6" t="n">
        <v>43901</v>
      </c>
      <c r="F462" s="6" t="n">
        <v>43927</v>
      </c>
      <c r="G462" s="6" t="n">
        <v>43931</v>
      </c>
      <c r="H462" s="11" t="inlineStr">
        <is>
          <t>USD</t>
        </is>
      </c>
      <c r="I462" s="11" t="n">
        <v>19</v>
      </c>
      <c r="J462" s="11" t="n">
        <v>30</v>
      </c>
      <c r="K462" s="11" t="n">
        <v>139</v>
      </c>
      <c r="L462" s="11" t="n">
        <v>3</v>
      </c>
      <c r="M462" s="11" t="n">
        <v>1</v>
      </c>
      <c r="N462" s="11" t="n">
        <v>0.075</v>
      </c>
      <c r="O462" s="7" t="n">
        <v>4013.3</v>
      </c>
      <c r="P462" s="7" t="n">
        <v>2528.379</v>
      </c>
      <c r="Q462" s="7">
        <f>text(E462,"ddd")</f>
        <v/>
      </c>
      <c r="R462" s="7">
        <f>G462-F462</f>
        <v/>
      </c>
      <c r="S462" s="7">
        <f>E462-D462</f>
        <v/>
      </c>
      <c r="T462" s="7">
        <f>O462*M462</f>
        <v/>
      </c>
      <c r="U462" s="7">
        <f>T462*N462</f>
        <v/>
      </c>
      <c r="V462" s="7">
        <f>T462-U462-(P462*M462)</f>
        <v/>
      </c>
      <c r="W462" s="7">
        <f>VLOOKUP(L462,'Products Sheet'!$A:$B,2,FALSE)</f>
        <v/>
      </c>
      <c r="X462" s="7" t="n"/>
      <c r="Y462" s="7" t="n"/>
      <c r="Z462" s="7" t="n"/>
      <c r="AA462" s="7" t="n"/>
      <c r="AB462" s="7" t="n"/>
      <c r="AC462" s="7" t="n"/>
    </row>
    <row r="463" ht="9.75" customHeight="1" s="12">
      <c r="A463" s="11" t="inlineStr">
        <is>
          <t>SO - 0005655</t>
        </is>
      </c>
      <c r="B463" s="11" t="inlineStr">
        <is>
          <t>Distributor</t>
        </is>
      </c>
      <c r="C463" s="11" t="inlineStr">
        <is>
          <t>WARE-PUJ1005</t>
        </is>
      </c>
      <c r="D463" s="6" t="n">
        <v>43800</v>
      </c>
      <c r="E463" s="6" t="n">
        <v>43911</v>
      </c>
      <c r="F463" s="6" t="n">
        <v>43933</v>
      </c>
      <c r="G463" s="6" t="n">
        <v>43937</v>
      </c>
      <c r="H463" s="11" t="inlineStr">
        <is>
          <t>USD</t>
        </is>
      </c>
      <c r="I463" s="11" t="n">
        <v>24</v>
      </c>
      <c r="J463" s="11" t="n">
        <v>37</v>
      </c>
      <c r="K463" s="11" t="n">
        <v>298</v>
      </c>
      <c r="L463" s="11" t="n">
        <v>3</v>
      </c>
      <c r="M463" s="11" t="n">
        <v>1</v>
      </c>
      <c r="N463" s="11" t="n">
        <v>0.2</v>
      </c>
      <c r="O463" s="7" t="n">
        <v>1869.3</v>
      </c>
      <c r="P463" s="7" t="n">
        <v>1028.115</v>
      </c>
      <c r="Q463" s="7">
        <f>text(E463,"ddd")</f>
        <v/>
      </c>
      <c r="R463" s="7">
        <f>G463-F463</f>
        <v/>
      </c>
      <c r="S463" s="7">
        <f>E463-D463</f>
        <v/>
      </c>
      <c r="T463" s="7">
        <f>O463*M463</f>
        <v/>
      </c>
      <c r="U463" s="7">
        <f>T463*N463</f>
        <v/>
      </c>
      <c r="V463" s="7">
        <f>T463-U463-(P463*M463)</f>
        <v/>
      </c>
      <c r="W463" s="7">
        <f>VLOOKUP(L463,'Products Sheet'!$A:$B,2,FALSE)</f>
        <v/>
      </c>
      <c r="X463" s="7" t="n"/>
      <c r="Y463" s="7" t="n"/>
      <c r="Z463" s="7" t="n"/>
      <c r="AA463" s="7" t="n"/>
      <c r="AB463" s="7" t="n"/>
      <c r="AC463" s="7" t="n"/>
    </row>
    <row r="464" ht="9.75" customHeight="1" s="12">
      <c r="A464" s="11" t="inlineStr">
        <is>
          <t>SO - 0005679</t>
        </is>
      </c>
      <c r="B464" s="11" t="inlineStr">
        <is>
          <t>In-Store</t>
        </is>
      </c>
      <c r="C464" s="11" t="inlineStr">
        <is>
          <t>WARE-PUJ1005</t>
        </is>
      </c>
      <c r="D464" s="6" t="n">
        <v>43800</v>
      </c>
      <c r="E464" s="6" t="n">
        <v>43913</v>
      </c>
      <c r="F464" s="6" t="n">
        <v>43924</v>
      </c>
      <c r="G464" s="6" t="n">
        <v>43933</v>
      </c>
      <c r="H464" s="11" t="inlineStr">
        <is>
          <t>USD</t>
        </is>
      </c>
      <c r="I464" s="11" t="n">
        <v>1</v>
      </c>
      <c r="J464" s="11" t="n">
        <v>43</v>
      </c>
      <c r="K464" s="11" t="n">
        <v>290</v>
      </c>
      <c r="L464" s="11" t="n">
        <v>3</v>
      </c>
      <c r="M464" s="11" t="n">
        <v>5</v>
      </c>
      <c r="N464" s="11" t="n">
        <v>0.05</v>
      </c>
      <c r="O464" s="7" t="n">
        <v>1118.9</v>
      </c>
      <c r="P464" s="7" t="n">
        <v>783.23</v>
      </c>
      <c r="Q464" s="7">
        <f>text(E464,"ddd")</f>
        <v/>
      </c>
      <c r="R464" s="7">
        <f>G464-F464</f>
        <v/>
      </c>
      <c r="S464" s="7">
        <f>E464-D464</f>
        <v/>
      </c>
      <c r="T464" s="7">
        <f>O464*M464</f>
        <v/>
      </c>
      <c r="U464" s="7">
        <f>T464*N464</f>
        <v/>
      </c>
      <c r="V464" s="7">
        <f>T464-U464-(P464*M464)</f>
        <v/>
      </c>
      <c r="W464" s="7">
        <f>VLOOKUP(L464,'Products Sheet'!$A:$B,2,FALSE)</f>
        <v/>
      </c>
      <c r="X464" s="7" t="n"/>
      <c r="Y464" s="7" t="n"/>
      <c r="Z464" s="7" t="n"/>
      <c r="AA464" s="7" t="n"/>
      <c r="AB464" s="7" t="n"/>
      <c r="AC464" s="7" t="n"/>
    </row>
    <row r="465" ht="9.75" customHeight="1" s="12">
      <c r="A465" s="11" t="inlineStr">
        <is>
          <t>SO - 0005776</t>
        </is>
      </c>
      <c r="B465" s="11" t="inlineStr">
        <is>
          <t>Online</t>
        </is>
      </c>
      <c r="C465" s="11" t="inlineStr">
        <is>
          <t>WARE-UHY1004</t>
        </is>
      </c>
      <c r="D465" s="6" t="n">
        <v>43800</v>
      </c>
      <c r="E465" s="6" t="n">
        <v>43924</v>
      </c>
      <c r="F465" s="6" t="n">
        <v>43950</v>
      </c>
      <c r="G465" s="6" t="n">
        <v>43952</v>
      </c>
      <c r="H465" s="11" t="inlineStr">
        <is>
          <t>USD</t>
        </is>
      </c>
      <c r="I465" s="11" t="n">
        <v>17</v>
      </c>
      <c r="J465" s="11" t="n">
        <v>37</v>
      </c>
      <c r="K465" s="11" t="n">
        <v>236</v>
      </c>
      <c r="L465" s="11" t="n">
        <v>3</v>
      </c>
      <c r="M465" s="11" t="n">
        <v>6</v>
      </c>
      <c r="N465" s="11" t="n">
        <v>0.05</v>
      </c>
      <c r="O465" s="7" t="n">
        <v>1105.5</v>
      </c>
      <c r="P465" s="7" t="n">
        <v>784.905</v>
      </c>
      <c r="Q465" s="7">
        <f>text(E465,"ddd")</f>
        <v/>
      </c>
      <c r="R465" s="7">
        <f>G465-F465</f>
        <v/>
      </c>
      <c r="S465" s="7">
        <f>E465-D465</f>
        <v/>
      </c>
      <c r="T465" s="7">
        <f>O465*M465</f>
        <v/>
      </c>
      <c r="U465" s="7">
        <f>T465*N465</f>
        <v/>
      </c>
      <c r="V465" s="7">
        <f>T465-U465-(P465*M465)</f>
        <v/>
      </c>
      <c r="W465" s="7">
        <f>VLOOKUP(L465,'Products Sheet'!$A:$B,2,FALSE)</f>
        <v/>
      </c>
      <c r="X465" s="7" t="n"/>
      <c r="Y465" s="7" t="n"/>
      <c r="Z465" s="7" t="n"/>
      <c r="AA465" s="7" t="n"/>
      <c r="AB465" s="7" t="n"/>
      <c r="AC465" s="7" t="n"/>
    </row>
    <row r="466" ht="9.75" customHeight="1" s="12">
      <c r="A466" s="11" t="inlineStr">
        <is>
          <t>SO - 0005779</t>
        </is>
      </c>
      <c r="B466" s="11" t="inlineStr">
        <is>
          <t>In-Store</t>
        </is>
      </c>
      <c r="C466" s="11" t="inlineStr">
        <is>
          <t>WARE-PUJ1005</t>
        </is>
      </c>
      <c r="D466" s="6" t="n">
        <v>43800</v>
      </c>
      <c r="E466" s="6" t="n">
        <v>43925</v>
      </c>
      <c r="F466" s="6" t="n">
        <v>43953</v>
      </c>
      <c r="G466" s="6" t="n">
        <v>43963</v>
      </c>
      <c r="H466" s="11" t="inlineStr">
        <is>
          <t>USD</t>
        </is>
      </c>
      <c r="I466" s="11" t="n">
        <v>4</v>
      </c>
      <c r="J466" s="11" t="n">
        <v>19</v>
      </c>
      <c r="K466" s="11" t="n">
        <v>264</v>
      </c>
      <c r="L466" s="11" t="n">
        <v>3</v>
      </c>
      <c r="M466" s="11" t="n">
        <v>1</v>
      </c>
      <c r="N466" s="11" t="n">
        <v>0.075</v>
      </c>
      <c r="O466" s="7" t="n">
        <v>1018.4</v>
      </c>
      <c r="P466" s="7" t="n">
        <v>814.72</v>
      </c>
      <c r="Q466" s="7">
        <f>text(E466,"ddd")</f>
        <v/>
      </c>
      <c r="R466" s="7">
        <f>G466-F466</f>
        <v/>
      </c>
      <c r="S466" s="7">
        <f>E466-D466</f>
        <v/>
      </c>
      <c r="T466" s="7">
        <f>O466*M466</f>
        <v/>
      </c>
      <c r="U466" s="7">
        <f>T466*N466</f>
        <v/>
      </c>
      <c r="V466" s="7">
        <f>T466-U466-(P466*M466)</f>
        <v/>
      </c>
      <c r="W466" s="7">
        <f>VLOOKUP(L466,'Products Sheet'!$A:$B,2,FALSE)</f>
        <v/>
      </c>
      <c r="X466" s="7" t="n"/>
      <c r="Y466" s="7" t="n"/>
      <c r="Z466" s="7" t="n"/>
      <c r="AA466" s="7" t="n"/>
      <c r="AB466" s="7" t="n"/>
      <c r="AC466" s="7" t="n"/>
    </row>
    <row r="467" ht="9.75" customHeight="1" s="12">
      <c r="A467" s="11" t="inlineStr">
        <is>
          <t>SO - 0005831</t>
        </is>
      </c>
      <c r="B467" s="11" t="inlineStr">
        <is>
          <t>Online</t>
        </is>
      </c>
      <c r="C467" s="11" t="inlineStr">
        <is>
          <t>WARE-PUJ1005</t>
        </is>
      </c>
      <c r="D467" s="6" t="n">
        <v>43800</v>
      </c>
      <c r="E467" s="6" t="n">
        <v>43931</v>
      </c>
      <c r="F467" s="6" t="n">
        <v>43957</v>
      </c>
      <c r="G467" s="6" t="n">
        <v>43958</v>
      </c>
      <c r="H467" s="11" t="inlineStr">
        <is>
          <t>USD</t>
        </is>
      </c>
      <c r="I467" s="11" t="n">
        <v>17</v>
      </c>
      <c r="J467" s="11" t="n">
        <v>14</v>
      </c>
      <c r="K467" s="11" t="n">
        <v>317</v>
      </c>
      <c r="L467" s="11" t="n">
        <v>3</v>
      </c>
      <c r="M467" s="11" t="n">
        <v>6</v>
      </c>
      <c r="N467" s="11" t="n">
        <v>0.1</v>
      </c>
      <c r="O467" s="7" t="n">
        <v>268</v>
      </c>
      <c r="P467" s="7" t="n">
        <v>176.88</v>
      </c>
      <c r="Q467" s="7">
        <f>text(E467,"ddd")</f>
        <v/>
      </c>
      <c r="R467" s="7">
        <f>G467-F467</f>
        <v/>
      </c>
      <c r="S467" s="7">
        <f>E467-D467</f>
        <v/>
      </c>
      <c r="T467" s="7">
        <f>O467*M467</f>
        <v/>
      </c>
      <c r="U467" s="7">
        <f>T467*N467</f>
        <v/>
      </c>
      <c r="V467" s="7">
        <f>T467-U467-(P467*M467)</f>
        <v/>
      </c>
      <c r="W467" s="7">
        <f>VLOOKUP(L467,'Products Sheet'!$A:$B,2,FALSE)</f>
        <v/>
      </c>
      <c r="X467" s="7" t="n"/>
      <c r="Y467" s="7" t="n"/>
      <c r="Z467" s="7" t="n"/>
      <c r="AA467" s="7" t="n"/>
      <c r="AB467" s="7" t="n"/>
      <c r="AC467" s="7" t="n"/>
    </row>
    <row r="468" ht="9.75" customHeight="1" s="12">
      <c r="A468" s="11" t="inlineStr">
        <is>
          <t>SO - 0005918</t>
        </is>
      </c>
      <c r="B468" s="11" t="inlineStr">
        <is>
          <t>Distributor</t>
        </is>
      </c>
      <c r="C468" s="11" t="inlineStr">
        <is>
          <t>WARE-PUJ1005</t>
        </is>
      </c>
      <c r="D468" s="6" t="n">
        <v>43900</v>
      </c>
      <c r="E468" s="6" t="n">
        <v>43942</v>
      </c>
      <c r="F468" s="6" t="n">
        <v>43964</v>
      </c>
      <c r="G468" s="6" t="n">
        <v>43972</v>
      </c>
      <c r="H468" s="11" t="inlineStr">
        <is>
          <t>USD</t>
        </is>
      </c>
      <c r="I468" s="11" t="n">
        <v>23</v>
      </c>
      <c r="J468" s="11" t="n">
        <v>31</v>
      </c>
      <c r="K468" s="11" t="n">
        <v>308</v>
      </c>
      <c r="L468" s="11" t="n">
        <v>3</v>
      </c>
      <c r="M468" s="11" t="n">
        <v>7</v>
      </c>
      <c r="N468" s="11" t="n">
        <v>0.1</v>
      </c>
      <c r="O468" s="7" t="n">
        <v>1768.8</v>
      </c>
      <c r="P468" s="7" t="n">
        <v>760.5839999999999</v>
      </c>
      <c r="Q468" s="7">
        <f>text(E468,"ddd")</f>
        <v/>
      </c>
      <c r="R468" s="7">
        <f>G468-F468</f>
        <v/>
      </c>
      <c r="S468" s="7">
        <f>E468-D468</f>
        <v/>
      </c>
      <c r="T468" s="7">
        <f>O468*M468</f>
        <v/>
      </c>
      <c r="U468" s="7">
        <f>T468*N468</f>
        <v/>
      </c>
      <c r="V468" s="7">
        <f>T468-U468-(P468*M468)</f>
        <v/>
      </c>
      <c r="W468" s="7">
        <f>VLOOKUP(L468,'Products Sheet'!$A:$B,2,FALSE)</f>
        <v/>
      </c>
      <c r="X468" s="7" t="n"/>
      <c r="Y468" s="7" t="n"/>
      <c r="Z468" s="7" t="n"/>
      <c r="AA468" s="7" t="n"/>
      <c r="AB468" s="7" t="n"/>
      <c r="AC468" s="7" t="n"/>
    </row>
    <row r="469" ht="9.75" customHeight="1" s="12">
      <c r="A469" s="11" t="inlineStr">
        <is>
          <t>SO - 0005961</t>
        </is>
      </c>
      <c r="B469" s="11" t="inlineStr">
        <is>
          <t>Online</t>
        </is>
      </c>
      <c r="C469" s="11" t="inlineStr">
        <is>
          <t>WARE-UHY1004</t>
        </is>
      </c>
      <c r="D469" s="6" t="n">
        <v>43800</v>
      </c>
      <c r="E469" s="6" t="n">
        <v>43946</v>
      </c>
      <c r="F469" s="6" t="n">
        <v>43952</v>
      </c>
      <c r="G469" s="6" t="n">
        <v>43961</v>
      </c>
      <c r="H469" s="11" t="inlineStr">
        <is>
          <t>USD</t>
        </is>
      </c>
      <c r="I469" s="11" t="n">
        <v>12</v>
      </c>
      <c r="J469" s="11" t="n">
        <v>14</v>
      </c>
      <c r="K469" s="11" t="n">
        <v>252</v>
      </c>
      <c r="L469" s="11" t="n">
        <v>3</v>
      </c>
      <c r="M469" s="11" t="n">
        <v>3</v>
      </c>
      <c r="N469" s="11" t="n">
        <v>0.2</v>
      </c>
      <c r="O469" s="7" t="n">
        <v>1829.1</v>
      </c>
      <c r="P469" s="7" t="n">
        <v>951.1320000000001</v>
      </c>
      <c r="Q469" s="7">
        <f>text(E469,"ddd")</f>
        <v/>
      </c>
      <c r="R469" s="7">
        <f>G469-F469</f>
        <v/>
      </c>
      <c r="S469" s="7">
        <f>E469-D469</f>
        <v/>
      </c>
      <c r="T469" s="7">
        <f>O469*M469</f>
        <v/>
      </c>
      <c r="U469" s="7">
        <f>T469*N469</f>
        <v/>
      </c>
      <c r="V469" s="7">
        <f>T469-U469-(P469*M469)</f>
        <v/>
      </c>
      <c r="W469" s="7">
        <f>VLOOKUP(L469,'Products Sheet'!$A:$B,2,FALSE)</f>
        <v/>
      </c>
      <c r="X469" s="7" t="n"/>
      <c r="Y469" s="7" t="n"/>
      <c r="Z469" s="7" t="n"/>
      <c r="AA469" s="7" t="n"/>
      <c r="AB469" s="7" t="n"/>
      <c r="AC469" s="7" t="n"/>
    </row>
    <row r="470" ht="9.75" customHeight="1" s="12">
      <c r="A470" s="11" t="inlineStr">
        <is>
          <t>SO - 0006017</t>
        </is>
      </c>
      <c r="B470" s="11" t="inlineStr">
        <is>
          <t>In-Store</t>
        </is>
      </c>
      <c r="C470" s="11" t="inlineStr">
        <is>
          <t>WARE-PUJ1005</t>
        </is>
      </c>
      <c r="D470" s="6" t="n">
        <v>43800</v>
      </c>
      <c r="E470" s="6" t="n">
        <v>43952</v>
      </c>
      <c r="F470" s="6" t="n">
        <v>43978</v>
      </c>
      <c r="G470" s="6" t="n">
        <v>43986</v>
      </c>
      <c r="H470" s="11" t="inlineStr">
        <is>
          <t>USD</t>
        </is>
      </c>
      <c r="I470" s="11" t="n">
        <v>8</v>
      </c>
      <c r="J470" s="11" t="n">
        <v>30</v>
      </c>
      <c r="K470" s="11" t="n">
        <v>267</v>
      </c>
      <c r="L470" s="11" t="n">
        <v>3</v>
      </c>
      <c r="M470" s="11" t="n">
        <v>1</v>
      </c>
      <c r="N470" s="11" t="n">
        <v>0.3</v>
      </c>
      <c r="O470" s="7" t="n">
        <v>1775.5</v>
      </c>
      <c r="P470" s="7" t="n">
        <v>1296.115</v>
      </c>
      <c r="Q470" s="7">
        <f>text(E470,"ddd")</f>
        <v/>
      </c>
      <c r="R470" s="7">
        <f>G470-F470</f>
        <v/>
      </c>
      <c r="S470" s="7">
        <f>E470-D470</f>
        <v/>
      </c>
      <c r="T470" s="7">
        <f>O470*M470</f>
        <v/>
      </c>
      <c r="U470" s="7">
        <f>T470*N470</f>
        <v/>
      </c>
      <c r="V470" s="7">
        <f>T470-U470-(P470*M470)</f>
        <v/>
      </c>
      <c r="W470" s="7">
        <f>VLOOKUP(L470,'Products Sheet'!$A:$B,2,FALSE)</f>
        <v/>
      </c>
      <c r="X470" s="7" t="n"/>
      <c r="Y470" s="7" t="n"/>
      <c r="Z470" s="7" t="n"/>
      <c r="AA470" s="7" t="n"/>
      <c r="AB470" s="7" t="n"/>
      <c r="AC470" s="7" t="n"/>
    </row>
    <row r="471" ht="9.75" customHeight="1" s="12">
      <c r="A471" s="11" t="inlineStr">
        <is>
          <t>SO - 0006099</t>
        </is>
      </c>
      <c r="B471" s="11" t="inlineStr">
        <is>
          <t>Online</t>
        </is>
      </c>
      <c r="C471" s="11" t="inlineStr">
        <is>
          <t>WARE-NMK1003</t>
        </is>
      </c>
      <c r="D471" s="6" t="n">
        <v>43900</v>
      </c>
      <c r="E471" s="6" t="n">
        <v>43965</v>
      </c>
      <c r="F471" s="6" t="n">
        <v>43991</v>
      </c>
      <c r="G471" s="6" t="n">
        <v>43994</v>
      </c>
      <c r="H471" s="11" t="inlineStr">
        <is>
          <t>USD</t>
        </is>
      </c>
      <c r="I471" s="11" t="n">
        <v>16</v>
      </c>
      <c r="J471" s="11" t="n">
        <v>16</v>
      </c>
      <c r="K471" s="11" t="n">
        <v>161</v>
      </c>
      <c r="L471" s="11" t="n">
        <v>3</v>
      </c>
      <c r="M471" s="11" t="n">
        <v>5</v>
      </c>
      <c r="N471" s="11" t="n">
        <v>0.1</v>
      </c>
      <c r="O471" s="7" t="n">
        <v>1152.4</v>
      </c>
      <c r="P471" s="7" t="n">
        <v>691.4400000000001</v>
      </c>
      <c r="Q471" s="7">
        <f>text(E471,"ddd")</f>
        <v/>
      </c>
      <c r="R471" s="7">
        <f>G471-F471</f>
        <v/>
      </c>
      <c r="S471" s="7">
        <f>E471-D471</f>
        <v/>
      </c>
      <c r="T471" s="7">
        <f>O471*M471</f>
        <v/>
      </c>
      <c r="U471" s="7">
        <f>T471*N471</f>
        <v/>
      </c>
      <c r="V471" s="7">
        <f>T471-U471-(P471*M471)</f>
        <v/>
      </c>
      <c r="W471" s="7">
        <f>VLOOKUP(L471,'Products Sheet'!$A:$B,2,FALSE)</f>
        <v/>
      </c>
      <c r="X471" s="7" t="n"/>
      <c r="Y471" s="7" t="n"/>
      <c r="Z471" s="7" t="n"/>
      <c r="AA471" s="7" t="n"/>
      <c r="AB471" s="7" t="n"/>
      <c r="AC471" s="7" t="n"/>
    </row>
    <row r="472" ht="9.75" customHeight="1" s="12">
      <c r="A472" s="11" t="inlineStr">
        <is>
          <t>SO - 0006127</t>
        </is>
      </c>
      <c r="B472" s="11" t="inlineStr">
        <is>
          <t>In-Store</t>
        </is>
      </c>
      <c r="C472" s="11" t="inlineStr">
        <is>
          <t>WARE-PUJ1005</t>
        </is>
      </c>
      <c r="D472" s="6" t="n">
        <v>43800</v>
      </c>
      <c r="E472" s="6" t="n">
        <v>43967</v>
      </c>
      <c r="F472" s="6" t="n">
        <v>43989</v>
      </c>
      <c r="G472" s="6" t="n">
        <v>43995</v>
      </c>
      <c r="H472" s="11" t="inlineStr">
        <is>
          <t>USD</t>
        </is>
      </c>
      <c r="I472" s="11" t="n">
        <v>8</v>
      </c>
      <c r="J472" s="11" t="n">
        <v>24</v>
      </c>
      <c r="K472" s="11" t="n">
        <v>301</v>
      </c>
      <c r="L472" s="11" t="n">
        <v>3</v>
      </c>
      <c r="M472" s="11" t="n">
        <v>4</v>
      </c>
      <c r="N472" s="11" t="n">
        <v>0.2</v>
      </c>
      <c r="O472" s="7" t="n">
        <v>1132.3</v>
      </c>
      <c r="P472" s="7" t="n">
        <v>611.442</v>
      </c>
      <c r="Q472" s="7">
        <f>text(E472,"ddd")</f>
        <v/>
      </c>
      <c r="R472" s="7">
        <f>G472-F472</f>
        <v/>
      </c>
      <c r="S472" s="7">
        <f>E472-D472</f>
        <v/>
      </c>
      <c r="T472" s="7">
        <f>O472*M472</f>
        <v/>
      </c>
      <c r="U472" s="7">
        <f>T472*N472</f>
        <v/>
      </c>
      <c r="V472" s="7">
        <f>T472-U472-(P472*M472)</f>
        <v/>
      </c>
      <c r="W472" s="7">
        <f>VLOOKUP(L472,'Products Sheet'!$A:$B,2,FALSE)</f>
        <v/>
      </c>
      <c r="X472" s="7" t="n"/>
      <c r="Y472" s="7" t="n"/>
      <c r="Z472" s="7" t="n"/>
      <c r="AA472" s="7" t="n"/>
      <c r="AB472" s="7" t="n"/>
      <c r="AC472" s="7" t="n"/>
    </row>
    <row r="473" ht="9.75" customHeight="1" s="12">
      <c r="A473" s="11" t="inlineStr">
        <is>
          <t>SO - 0006192</t>
        </is>
      </c>
      <c r="B473" s="11" t="inlineStr">
        <is>
          <t>Wholesale</t>
        </is>
      </c>
      <c r="C473" s="11" t="inlineStr">
        <is>
          <t>WARE-XYS1001</t>
        </is>
      </c>
      <c r="D473" s="6" t="n">
        <v>43900</v>
      </c>
      <c r="E473" s="6" t="n">
        <v>43974</v>
      </c>
      <c r="F473" s="6" t="n">
        <v>43998</v>
      </c>
      <c r="G473" s="6" t="n">
        <v>44006</v>
      </c>
      <c r="H473" s="11" t="inlineStr">
        <is>
          <t>USD</t>
        </is>
      </c>
      <c r="I473" s="11" t="n">
        <v>26</v>
      </c>
      <c r="J473" s="11" t="n">
        <v>28</v>
      </c>
      <c r="K473" s="11" t="n">
        <v>19</v>
      </c>
      <c r="L473" s="11" t="n">
        <v>3</v>
      </c>
      <c r="M473" s="11" t="n">
        <v>7</v>
      </c>
      <c r="N473" s="11" t="n">
        <v>0.075</v>
      </c>
      <c r="O473" s="7" t="n">
        <v>2458.9</v>
      </c>
      <c r="P473" s="7" t="n">
        <v>1032.738</v>
      </c>
      <c r="Q473" s="7">
        <f>text(E473,"ddd")</f>
        <v/>
      </c>
      <c r="R473" s="7">
        <f>G473-F473</f>
        <v/>
      </c>
      <c r="S473" s="7">
        <f>E473-D473</f>
        <v/>
      </c>
      <c r="T473" s="7">
        <f>O473*M473</f>
        <v/>
      </c>
      <c r="U473" s="7">
        <f>T473*N473</f>
        <v/>
      </c>
      <c r="V473" s="7">
        <f>T473-U473-(P473*M473)</f>
        <v/>
      </c>
      <c r="W473" s="7">
        <f>VLOOKUP(L473,'Products Sheet'!$A:$B,2,FALSE)</f>
        <v/>
      </c>
      <c r="X473" s="7" t="n"/>
      <c r="Y473" s="7" t="n"/>
      <c r="Z473" s="7" t="n"/>
      <c r="AA473" s="7" t="n"/>
      <c r="AB473" s="7" t="n"/>
      <c r="AC473" s="7" t="n"/>
    </row>
    <row r="474" ht="9.75" customHeight="1" s="12">
      <c r="A474" s="11" t="inlineStr">
        <is>
          <t>SO - 0006210</t>
        </is>
      </c>
      <c r="B474" s="11" t="inlineStr">
        <is>
          <t>In-Store</t>
        </is>
      </c>
      <c r="C474" s="11" t="inlineStr">
        <is>
          <t>WARE-NMK1003</t>
        </is>
      </c>
      <c r="D474" s="6" t="n">
        <v>43900</v>
      </c>
      <c r="E474" s="6" t="n">
        <v>43976</v>
      </c>
      <c r="F474" s="6" t="n">
        <v>44001</v>
      </c>
      <c r="G474" s="6" t="n">
        <v>44007</v>
      </c>
      <c r="H474" s="11" t="inlineStr">
        <is>
          <t>USD</t>
        </is>
      </c>
      <c r="I474" s="11" t="n">
        <v>4</v>
      </c>
      <c r="J474" s="11" t="n">
        <v>40</v>
      </c>
      <c r="K474" s="11" t="n">
        <v>159</v>
      </c>
      <c r="L474" s="11" t="n">
        <v>3</v>
      </c>
      <c r="M474" s="11" t="n">
        <v>3</v>
      </c>
      <c r="N474" s="11" t="n">
        <v>0.075</v>
      </c>
      <c r="O474" s="7" t="n">
        <v>1058.6</v>
      </c>
      <c r="P474" s="7" t="n">
        <v>762.1920000000001</v>
      </c>
      <c r="Q474" s="7">
        <f>text(E474,"ddd")</f>
        <v/>
      </c>
      <c r="R474" s="7">
        <f>G474-F474</f>
        <v/>
      </c>
      <c r="S474" s="7">
        <f>E474-D474</f>
        <v/>
      </c>
      <c r="T474" s="7">
        <f>O474*M474</f>
        <v/>
      </c>
      <c r="U474" s="7">
        <f>T474*N474</f>
        <v/>
      </c>
      <c r="V474" s="7">
        <f>T474-U474-(P474*M474)</f>
        <v/>
      </c>
      <c r="W474" s="7">
        <f>VLOOKUP(L474,'Products Sheet'!$A:$B,2,FALSE)</f>
        <v/>
      </c>
      <c r="X474" s="7" t="n"/>
      <c r="Y474" s="7" t="n"/>
      <c r="Z474" s="7" t="n"/>
      <c r="AA474" s="7" t="n"/>
      <c r="AB474" s="7" t="n"/>
      <c r="AC474" s="7" t="n"/>
    </row>
    <row r="475" ht="9.75" customHeight="1" s="12">
      <c r="A475" s="11" t="inlineStr">
        <is>
          <t>SO - 0006324</t>
        </is>
      </c>
      <c r="B475" s="11" t="inlineStr">
        <is>
          <t>In-Store</t>
        </is>
      </c>
      <c r="C475" s="11" t="inlineStr">
        <is>
          <t>WARE-NMK1003</t>
        </is>
      </c>
      <c r="D475" s="6" t="n">
        <v>43900</v>
      </c>
      <c r="E475" s="6" t="n">
        <v>43988</v>
      </c>
      <c r="F475" s="6" t="n">
        <v>44012</v>
      </c>
      <c r="G475" s="6" t="n">
        <v>44021</v>
      </c>
      <c r="H475" s="11" t="inlineStr">
        <is>
          <t>USD</t>
        </is>
      </c>
      <c r="I475" s="11" t="n">
        <v>4</v>
      </c>
      <c r="J475" s="11" t="n">
        <v>7</v>
      </c>
      <c r="K475" s="11" t="n">
        <v>144</v>
      </c>
      <c r="L475" s="11" t="n">
        <v>3</v>
      </c>
      <c r="M475" s="11" t="n">
        <v>2</v>
      </c>
      <c r="N475" s="11" t="n">
        <v>0.2</v>
      </c>
      <c r="O475" s="7" t="n">
        <v>1809</v>
      </c>
      <c r="P475" s="7" t="n">
        <v>741.6899999999999</v>
      </c>
      <c r="Q475" s="7">
        <f>text(E475,"ddd")</f>
        <v/>
      </c>
      <c r="R475" s="7">
        <f>G475-F475</f>
        <v/>
      </c>
      <c r="S475" s="7">
        <f>E475-D475</f>
        <v/>
      </c>
      <c r="T475" s="7">
        <f>O475*M475</f>
        <v/>
      </c>
      <c r="U475" s="7">
        <f>T475*N475</f>
        <v/>
      </c>
      <c r="V475" s="7">
        <f>T475-U475-(P475*M475)</f>
        <v/>
      </c>
      <c r="W475" s="7">
        <f>VLOOKUP(L475,'Products Sheet'!$A:$B,2,FALSE)</f>
        <v/>
      </c>
      <c r="X475" s="7" t="n"/>
      <c r="Y475" s="7" t="n"/>
      <c r="Z475" s="7" t="n"/>
      <c r="AA475" s="7" t="n"/>
      <c r="AB475" s="7" t="n"/>
      <c r="AC475" s="7" t="n"/>
    </row>
    <row r="476" ht="9.75" customHeight="1" s="12">
      <c r="A476" s="11" t="inlineStr">
        <is>
          <t>SO - 0006371</t>
        </is>
      </c>
      <c r="B476" s="11" t="inlineStr">
        <is>
          <t>Online</t>
        </is>
      </c>
      <c r="C476" s="11" t="inlineStr">
        <is>
          <t>WARE-NBV1002</t>
        </is>
      </c>
      <c r="D476" s="6" t="n">
        <v>43900</v>
      </c>
      <c r="E476" s="6" t="n">
        <v>43994</v>
      </c>
      <c r="F476" s="6" t="n">
        <v>44014</v>
      </c>
      <c r="G476" s="6" t="n">
        <v>44023</v>
      </c>
      <c r="H476" s="11" t="inlineStr">
        <is>
          <t>USD</t>
        </is>
      </c>
      <c r="I476" s="11" t="n">
        <v>17</v>
      </c>
      <c r="J476" s="11" t="n">
        <v>27</v>
      </c>
      <c r="K476" s="11" t="n">
        <v>86</v>
      </c>
      <c r="L476" s="11" t="n">
        <v>3</v>
      </c>
      <c r="M476" s="11" t="n">
        <v>6</v>
      </c>
      <c r="N476" s="11" t="n">
        <v>0.2</v>
      </c>
      <c r="O476" s="7" t="n">
        <v>2385.2</v>
      </c>
      <c r="P476" s="7" t="n">
        <v>1025.636</v>
      </c>
      <c r="Q476" s="7">
        <f>text(E476,"ddd")</f>
        <v/>
      </c>
      <c r="R476" s="7">
        <f>G476-F476</f>
        <v/>
      </c>
      <c r="S476" s="7">
        <f>E476-D476</f>
        <v/>
      </c>
      <c r="T476" s="7">
        <f>O476*M476</f>
        <v/>
      </c>
      <c r="U476" s="7">
        <f>T476*N476</f>
        <v/>
      </c>
      <c r="V476" s="7">
        <f>T476-U476-(P476*M476)</f>
        <v/>
      </c>
      <c r="W476" s="7">
        <f>VLOOKUP(L476,'Products Sheet'!$A:$B,2,FALSE)</f>
        <v/>
      </c>
      <c r="X476" s="7" t="n"/>
      <c r="Y476" s="7" t="n"/>
      <c r="Z476" s="7" t="n"/>
      <c r="AA476" s="7" t="n"/>
      <c r="AB476" s="7" t="n"/>
      <c r="AC476" s="7" t="n"/>
    </row>
    <row r="477" ht="9.75" customHeight="1" s="12">
      <c r="A477" s="11" t="inlineStr">
        <is>
          <t>SO - 0006397</t>
        </is>
      </c>
      <c r="B477" s="11" t="inlineStr">
        <is>
          <t>In-Store</t>
        </is>
      </c>
      <c r="C477" s="11" t="inlineStr">
        <is>
          <t>WARE-NMK1003</t>
        </is>
      </c>
      <c r="D477" s="6" t="n">
        <v>43900</v>
      </c>
      <c r="E477" s="6" t="n">
        <v>43997</v>
      </c>
      <c r="F477" s="6" t="n">
        <v>44023</v>
      </c>
      <c r="G477" s="6" t="n">
        <v>44030</v>
      </c>
      <c r="H477" s="11" t="inlineStr">
        <is>
          <t>USD</t>
        </is>
      </c>
      <c r="I477" s="11" t="n">
        <v>11</v>
      </c>
      <c r="J477" s="11" t="n">
        <v>1</v>
      </c>
      <c r="K477" s="11" t="n">
        <v>129</v>
      </c>
      <c r="L477" s="11" t="n">
        <v>3</v>
      </c>
      <c r="M477" s="11" t="n">
        <v>3</v>
      </c>
      <c r="N477" s="11" t="n">
        <v>0.3</v>
      </c>
      <c r="O477" s="7" t="n">
        <v>2324.9</v>
      </c>
      <c r="P477" s="7" t="n">
        <v>1534.434</v>
      </c>
      <c r="Q477" s="7">
        <f>text(E477,"ddd")</f>
        <v/>
      </c>
      <c r="R477" s="7">
        <f>G477-F477</f>
        <v/>
      </c>
      <c r="S477" s="7">
        <f>E477-D477</f>
        <v/>
      </c>
      <c r="T477" s="7">
        <f>O477*M477</f>
        <v/>
      </c>
      <c r="U477" s="7">
        <f>T477*N477</f>
        <v/>
      </c>
      <c r="V477" s="7">
        <f>T477-U477-(P477*M477)</f>
        <v/>
      </c>
      <c r="W477" s="7">
        <f>VLOOKUP(L477,'Products Sheet'!$A:$B,2,FALSE)</f>
        <v/>
      </c>
      <c r="X477" s="7" t="n"/>
      <c r="Y477" s="7" t="n"/>
      <c r="Z477" s="7" t="n"/>
      <c r="AA477" s="7" t="n"/>
      <c r="AB477" s="7" t="n"/>
      <c r="AC477" s="7" t="n"/>
    </row>
    <row r="478" ht="9.75" customHeight="1" s="12">
      <c r="A478" s="11" t="inlineStr">
        <is>
          <t>SO - 0006440</t>
        </is>
      </c>
      <c r="B478" s="11" t="inlineStr">
        <is>
          <t>Distributor</t>
        </is>
      </c>
      <c r="C478" s="11" t="inlineStr">
        <is>
          <t>WARE-MKL1006</t>
        </is>
      </c>
      <c r="D478" s="6" t="n">
        <v>43900</v>
      </c>
      <c r="E478" s="6" t="n">
        <v>44003</v>
      </c>
      <c r="F478" s="6" t="n">
        <v>44031</v>
      </c>
      <c r="G478" s="6" t="n">
        <v>44036</v>
      </c>
      <c r="H478" s="11" t="inlineStr">
        <is>
          <t>USD</t>
        </is>
      </c>
      <c r="I478" s="11" t="n">
        <v>25</v>
      </c>
      <c r="J478" s="11" t="n">
        <v>37</v>
      </c>
      <c r="K478" s="11" t="n">
        <v>350</v>
      </c>
      <c r="L478" s="11" t="n">
        <v>3</v>
      </c>
      <c r="M478" s="11" t="n">
        <v>7</v>
      </c>
      <c r="N478" s="11" t="n">
        <v>0.05</v>
      </c>
      <c r="O478" s="7" t="n">
        <v>2472.3</v>
      </c>
      <c r="P478" s="7" t="n">
        <v>1928.394</v>
      </c>
      <c r="Q478" s="7">
        <f>text(E478,"ddd")</f>
        <v/>
      </c>
      <c r="R478" s="7">
        <f>G478-F478</f>
        <v/>
      </c>
      <c r="S478" s="7">
        <f>E478-D478</f>
        <v/>
      </c>
      <c r="T478" s="7">
        <f>O478*M478</f>
        <v/>
      </c>
      <c r="U478" s="7">
        <f>T478*N478</f>
        <v/>
      </c>
      <c r="V478" s="7">
        <f>T478-U478-(P478*M478)</f>
        <v/>
      </c>
      <c r="W478" s="7">
        <f>VLOOKUP(L478,'Products Sheet'!$A:$B,2,FALSE)</f>
        <v/>
      </c>
      <c r="X478" s="7" t="n"/>
      <c r="Y478" s="7" t="n"/>
      <c r="Z478" s="7" t="n"/>
      <c r="AA478" s="7" t="n"/>
      <c r="AB478" s="7" t="n"/>
      <c r="AC478" s="7" t="n"/>
    </row>
    <row r="479" ht="9.75" customHeight="1" s="12">
      <c r="A479" s="11" t="inlineStr">
        <is>
          <t>SO - 0006451</t>
        </is>
      </c>
      <c r="B479" s="11" t="inlineStr">
        <is>
          <t>In-Store</t>
        </is>
      </c>
      <c r="C479" s="11" t="inlineStr">
        <is>
          <t>WARE-UHY1004</t>
        </is>
      </c>
      <c r="D479" s="6" t="n">
        <v>43900</v>
      </c>
      <c r="E479" s="6" t="n">
        <v>44004</v>
      </c>
      <c r="F479" s="6" t="n">
        <v>44031</v>
      </c>
      <c r="G479" s="6" t="n">
        <v>44034</v>
      </c>
      <c r="H479" s="11" t="inlineStr">
        <is>
          <t>USD</t>
        </is>
      </c>
      <c r="I479" s="11" t="n">
        <v>5</v>
      </c>
      <c r="J479" s="11" t="n">
        <v>8</v>
      </c>
      <c r="K479" s="11" t="n">
        <v>256</v>
      </c>
      <c r="L479" s="11" t="n">
        <v>3</v>
      </c>
      <c r="M479" s="11" t="n">
        <v>5</v>
      </c>
      <c r="N479" s="11" t="n">
        <v>0.05</v>
      </c>
      <c r="O479" s="7" t="n">
        <v>6076.900000000001</v>
      </c>
      <c r="P479" s="7" t="n">
        <v>4618.444</v>
      </c>
      <c r="Q479" s="7">
        <f>text(E479,"ddd")</f>
        <v/>
      </c>
      <c r="R479" s="7">
        <f>G479-F479</f>
        <v/>
      </c>
      <c r="S479" s="7">
        <f>E479-D479</f>
        <v/>
      </c>
      <c r="T479" s="7">
        <f>O479*M479</f>
        <v/>
      </c>
      <c r="U479" s="7">
        <f>T479*N479</f>
        <v/>
      </c>
      <c r="V479" s="7">
        <f>T479-U479-(P479*M479)</f>
        <v/>
      </c>
      <c r="W479" s="7">
        <f>VLOOKUP(L479,'Products Sheet'!$A:$B,2,FALSE)</f>
        <v/>
      </c>
      <c r="X479" s="7" t="n"/>
      <c r="Y479" s="7" t="n"/>
      <c r="Z479" s="7" t="n"/>
      <c r="AA479" s="7" t="n"/>
      <c r="AB479" s="7" t="n"/>
      <c r="AC479" s="7" t="n"/>
    </row>
    <row r="480" ht="9.75" customHeight="1" s="12">
      <c r="A480" s="11" t="inlineStr">
        <is>
          <t>SO - 0006503</t>
        </is>
      </c>
      <c r="B480" s="11" t="inlineStr">
        <is>
          <t>Online</t>
        </is>
      </c>
      <c r="C480" s="11" t="inlineStr">
        <is>
          <t>WARE-NMK1003</t>
        </is>
      </c>
      <c r="D480" s="6" t="n">
        <v>43900</v>
      </c>
      <c r="E480" s="6" t="n">
        <v>44010</v>
      </c>
      <c r="F480" s="6" t="n">
        <v>44013</v>
      </c>
      <c r="G480" s="6" t="n">
        <v>44021</v>
      </c>
      <c r="H480" s="11" t="inlineStr">
        <is>
          <t>USD</t>
        </is>
      </c>
      <c r="I480" s="11" t="n">
        <v>12</v>
      </c>
      <c r="J480" s="11" t="n">
        <v>17</v>
      </c>
      <c r="K480" s="11" t="n">
        <v>121</v>
      </c>
      <c r="L480" s="11" t="n">
        <v>3</v>
      </c>
      <c r="M480" s="11" t="n">
        <v>3</v>
      </c>
      <c r="N480" s="11" t="n">
        <v>0.05</v>
      </c>
      <c r="O480" s="7" t="n">
        <v>716.9</v>
      </c>
      <c r="P480" s="7" t="n">
        <v>379.957</v>
      </c>
      <c r="Q480" s="7">
        <f>text(E480,"ddd")</f>
        <v/>
      </c>
      <c r="R480" s="7">
        <f>G480-F480</f>
        <v/>
      </c>
      <c r="S480" s="7">
        <f>E480-D480</f>
        <v/>
      </c>
      <c r="T480" s="7">
        <f>O480*M480</f>
        <v/>
      </c>
      <c r="U480" s="7">
        <f>T480*N480</f>
        <v/>
      </c>
      <c r="V480" s="7">
        <f>T480-U480-(P480*M480)</f>
        <v/>
      </c>
      <c r="W480" s="7">
        <f>VLOOKUP(L480,'Products Sheet'!$A:$B,2,FALSE)</f>
        <v/>
      </c>
      <c r="X480" s="7" t="n"/>
      <c r="Y480" s="7" t="n"/>
      <c r="Z480" s="7" t="n"/>
      <c r="AA480" s="7" t="n"/>
      <c r="AB480" s="7" t="n"/>
      <c r="AC480" s="7" t="n"/>
    </row>
    <row r="481" ht="9.75" customHeight="1" s="12">
      <c r="A481" s="11" t="inlineStr">
        <is>
          <t>SO - 0006511</t>
        </is>
      </c>
      <c r="B481" s="11" t="inlineStr">
        <is>
          <t>In-Store</t>
        </is>
      </c>
      <c r="C481" s="11" t="inlineStr">
        <is>
          <t>WARE-XYS1001</t>
        </is>
      </c>
      <c r="D481" s="6" t="n">
        <v>43900</v>
      </c>
      <c r="E481" s="6" t="n">
        <v>44012</v>
      </c>
      <c r="F481" s="6" t="n">
        <v>44018</v>
      </c>
      <c r="G481" s="6" t="n">
        <v>44021</v>
      </c>
      <c r="H481" s="11" t="inlineStr">
        <is>
          <t>USD</t>
        </is>
      </c>
      <c r="I481" s="11" t="n">
        <v>4</v>
      </c>
      <c r="J481" s="11" t="n">
        <v>45</v>
      </c>
      <c r="K481" s="11" t="n">
        <v>6</v>
      </c>
      <c r="L481" s="11" t="n">
        <v>3</v>
      </c>
      <c r="M481" s="11" t="n">
        <v>3</v>
      </c>
      <c r="N481" s="11" t="n">
        <v>0.1</v>
      </c>
      <c r="O481" s="7" t="n">
        <v>2465.6</v>
      </c>
      <c r="P481" s="7" t="n">
        <v>1873.856</v>
      </c>
      <c r="Q481" s="7">
        <f>text(E481,"ddd")</f>
        <v/>
      </c>
      <c r="R481" s="7">
        <f>G481-F481</f>
        <v/>
      </c>
      <c r="S481" s="7">
        <f>E481-D481</f>
        <v/>
      </c>
      <c r="T481" s="7">
        <f>O481*M481</f>
        <v/>
      </c>
      <c r="U481" s="7">
        <f>T481*N481</f>
        <v/>
      </c>
      <c r="V481" s="7">
        <f>T481-U481-(P481*M481)</f>
        <v/>
      </c>
      <c r="W481" s="7">
        <f>VLOOKUP(L481,'Products Sheet'!$A:$B,2,FALSE)</f>
        <v/>
      </c>
      <c r="X481" s="7" t="n"/>
      <c r="Y481" s="7" t="n"/>
      <c r="Z481" s="7" t="n"/>
      <c r="AA481" s="7" t="n"/>
      <c r="AB481" s="7" t="n"/>
      <c r="AC481" s="7" t="n"/>
    </row>
    <row r="482" ht="9.75" customHeight="1" s="12">
      <c r="A482" s="11" t="inlineStr">
        <is>
          <t>SO - 0006539</t>
        </is>
      </c>
      <c r="B482" s="11" t="inlineStr">
        <is>
          <t>Online</t>
        </is>
      </c>
      <c r="C482" s="11" t="inlineStr">
        <is>
          <t>WARE-NBV1002</t>
        </is>
      </c>
      <c r="D482" s="6" t="n">
        <v>43900</v>
      </c>
      <c r="E482" s="6" t="n">
        <v>44015</v>
      </c>
      <c r="F482" s="6" t="n">
        <v>44030</v>
      </c>
      <c r="G482" s="6" t="n">
        <v>44031</v>
      </c>
      <c r="H482" s="11" t="inlineStr">
        <is>
          <t>USD</t>
        </is>
      </c>
      <c r="I482" s="11" t="n">
        <v>20</v>
      </c>
      <c r="J482" s="11" t="n">
        <v>7</v>
      </c>
      <c r="K482" s="11" t="n">
        <v>87</v>
      </c>
      <c r="L482" s="11" t="n">
        <v>3</v>
      </c>
      <c r="M482" s="11" t="n">
        <v>2</v>
      </c>
      <c r="N482" s="11" t="n">
        <v>0.05</v>
      </c>
      <c r="O482" s="7" t="n">
        <v>730.3000000000001</v>
      </c>
      <c r="P482" s="7" t="n">
        <v>481.998</v>
      </c>
      <c r="Q482" s="7">
        <f>text(E482,"ddd")</f>
        <v/>
      </c>
      <c r="R482" s="7">
        <f>G482-F482</f>
        <v/>
      </c>
      <c r="S482" s="7">
        <f>E482-D482</f>
        <v/>
      </c>
      <c r="T482" s="7">
        <f>O482*M482</f>
        <v/>
      </c>
      <c r="U482" s="7">
        <f>T482*N482</f>
        <v/>
      </c>
      <c r="V482" s="7">
        <f>T482-U482-(P482*M482)</f>
        <v/>
      </c>
      <c r="W482" s="7">
        <f>VLOOKUP(L482,'Products Sheet'!$A:$B,2,FALSE)</f>
        <v/>
      </c>
      <c r="X482" s="7" t="n"/>
      <c r="Y482" s="7" t="n"/>
      <c r="Z482" s="7" t="n"/>
      <c r="AA482" s="7" t="n"/>
      <c r="AB482" s="7" t="n"/>
      <c r="AC482" s="7" t="n"/>
    </row>
    <row r="483" ht="9.75" customHeight="1" s="12">
      <c r="A483" s="11" t="inlineStr">
        <is>
          <t>SO - 0006552</t>
        </is>
      </c>
      <c r="B483" s="11" t="inlineStr">
        <is>
          <t>In-Store</t>
        </is>
      </c>
      <c r="C483" s="11" t="inlineStr">
        <is>
          <t>WARE-NMK1003</t>
        </is>
      </c>
      <c r="D483" s="6" t="n">
        <v>43900</v>
      </c>
      <c r="E483" s="6" t="n">
        <v>44016</v>
      </c>
      <c r="F483" s="6" t="n">
        <v>44037</v>
      </c>
      <c r="G483" s="6" t="n">
        <v>44039</v>
      </c>
      <c r="H483" s="11" t="inlineStr">
        <is>
          <t>USD</t>
        </is>
      </c>
      <c r="I483" s="11" t="n">
        <v>7</v>
      </c>
      <c r="J483" s="11" t="n">
        <v>7</v>
      </c>
      <c r="K483" s="11" t="n">
        <v>138</v>
      </c>
      <c r="L483" s="11" t="n">
        <v>3</v>
      </c>
      <c r="M483" s="11" t="n">
        <v>4</v>
      </c>
      <c r="N483" s="11" t="n">
        <v>0.2</v>
      </c>
      <c r="O483" s="7" t="n">
        <v>6123.8</v>
      </c>
      <c r="P483" s="7" t="n">
        <v>3306.852</v>
      </c>
      <c r="Q483" s="7">
        <f>text(E483,"ddd")</f>
        <v/>
      </c>
      <c r="R483" s="7">
        <f>G483-F483</f>
        <v/>
      </c>
      <c r="S483" s="7">
        <f>E483-D483</f>
        <v/>
      </c>
      <c r="T483" s="7">
        <f>O483*M483</f>
        <v/>
      </c>
      <c r="U483" s="7">
        <f>T483*N483</f>
        <v/>
      </c>
      <c r="V483" s="7">
        <f>T483-U483-(P483*M483)</f>
        <v/>
      </c>
      <c r="W483" s="7">
        <f>VLOOKUP(L483,'Products Sheet'!$A:$B,2,FALSE)</f>
        <v/>
      </c>
      <c r="X483" s="7" t="n"/>
      <c r="Y483" s="7" t="n"/>
      <c r="Z483" s="7" t="n"/>
      <c r="AA483" s="7" t="n"/>
      <c r="AB483" s="7" t="n"/>
      <c r="AC483" s="7" t="n"/>
    </row>
    <row r="484" ht="9.75" customHeight="1" s="12">
      <c r="A484" s="11" t="inlineStr">
        <is>
          <t>SO - 0006632</t>
        </is>
      </c>
      <c r="B484" s="11" t="inlineStr">
        <is>
          <t>In-Store</t>
        </is>
      </c>
      <c r="C484" s="11" t="inlineStr">
        <is>
          <t>WARE-XYS1001</t>
        </is>
      </c>
      <c r="D484" s="6" t="n">
        <v>43900</v>
      </c>
      <c r="E484" s="6" t="n">
        <v>44025</v>
      </c>
      <c r="F484" s="6" t="n">
        <v>44033</v>
      </c>
      <c r="G484" s="6" t="n">
        <v>44034</v>
      </c>
      <c r="H484" s="11" t="inlineStr">
        <is>
          <t>USD</t>
        </is>
      </c>
      <c r="I484" s="11" t="n">
        <v>1</v>
      </c>
      <c r="J484" s="11" t="n">
        <v>7</v>
      </c>
      <c r="K484" s="11" t="n">
        <v>41</v>
      </c>
      <c r="L484" s="11" t="n">
        <v>3</v>
      </c>
      <c r="M484" s="11" t="n">
        <v>4</v>
      </c>
      <c r="N484" s="11" t="n">
        <v>0.1</v>
      </c>
      <c r="O484" s="7" t="n">
        <v>3939.6</v>
      </c>
      <c r="P484" s="7" t="n">
        <v>2954.7</v>
      </c>
      <c r="Q484" s="7">
        <f>text(E484,"ddd")</f>
        <v/>
      </c>
      <c r="R484" s="7">
        <f>G484-F484</f>
        <v/>
      </c>
      <c r="S484" s="7">
        <f>E484-D484</f>
        <v/>
      </c>
      <c r="T484" s="7">
        <f>O484*M484</f>
        <v/>
      </c>
      <c r="U484" s="7">
        <f>T484*N484</f>
        <v/>
      </c>
      <c r="V484" s="7">
        <f>T484-U484-(P484*M484)</f>
        <v/>
      </c>
      <c r="W484" s="7">
        <f>VLOOKUP(L484,'Products Sheet'!$A:$B,2,FALSE)</f>
        <v/>
      </c>
      <c r="X484" s="7" t="n"/>
      <c r="Y484" s="7" t="n"/>
      <c r="Z484" s="7" t="n"/>
      <c r="AA484" s="7" t="n"/>
      <c r="AB484" s="7" t="n"/>
      <c r="AC484" s="7" t="n"/>
    </row>
    <row r="485" ht="9.75" customHeight="1" s="12">
      <c r="A485" s="11" t="inlineStr">
        <is>
          <t>SO - 0006679</t>
        </is>
      </c>
      <c r="B485" s="11" t="inlineStr">
        <is>
          <t>In-Store</t>
        </is>
      </c>
      <c r="C485" s="11" t="inlineStr">
        <is>
          <t>WARE-NMK1003</t>
        </is>
      </c>
      <c r="D485" s="6" t="n">
        <v>43900</v>
      </c>
      <c r="E485" s="6" t="n">
        <v>44030</v>
      </c>
      <c r="F485" s="6" t="n">
        <v>44043</v>
      </c>
      <c r="G485" s="6" t="n">
        <v>44050</v>
      </c>
      <c r="H485" s="11" t="inlineStr">
        <is>
          <t>USD</t>
        </is>
      </c>
      <c r="I485" s="11" t="n">
        <v>2</v>
      </c>
      <c r="J485" s="11" t="n">
        <v>34</v>
      </c>
      <c r="K485" s="11" t="n">
        <v>167</v>
      </c>
      <c r="L485" s="11" t="n">
        <v>3</v>
      </c>
      <c r="M485" s="11" t="n">
        <v>4</v>
      </c>
      <c r="N485" s="11" t="n">
        <v>0.1</v>
      </c>
      <c r="O485" s="7" t="n">
        <v>1929.6</v>
      </c>
      <c r="P485" s="7" t="n">
        <v>1234.944</v>
      </c>
      <c r="Q485" s="7">
        <f>text(E485,"ddd")</f>
        <v/>
      </c>
      <c r="R485" s="7">
        <f>G485-F485</f>
        <v/>
      </c>
      <c r="S485" s="7">
        <f>E485-D485</f>
        <v/>
      </c>
      <c r="T485" s="7">
        <f>O485*M485</f>
        <v/>
      </c>
      <c r="U485" s="7">
        <f>T485*N485</f>
        <v/>
      </c>
      <c r="V485" s="7">
        <f>T485-U485-(P485*M485)</f>
        <v/>
      </c>
      <c r="W485" s="7">
        <f>VLOOKUP(L485,'Products Sheet'!$A:$B,2,FALSE)</f>
        <v/>
      </c>
      <c r="X485" s="7" t="n"/>
      <c r="Y485" s="7" t="n"/>
      <c r="Z485" s="7" t="n"/>
      <c r="AA485" s="7" t="n"/>
      <c r="AB485" s="7" t="n"/>
      <c r="AC485" s="7" t="n"/>
    </row>
    <row r="486" ht="9.75" customHeight="1" s="12">
      <c r="A486" s="11" t="inlineStr">
        <is>
          <t>SO - 0006783</t>
        </is>
      </c>
      <c r="B486" s="11" t="inlineStr">
        <is>
          <t>Online</t>
        </is>
      </c>
      <c r="C486" s="11" t="inlineStr">
        <is>
          <t>WARE-NBV1002</t>
        </is>
      </c>
      <c r="D486" s="6" t="n">
        <v>43900</v>
      </c>
      <c r="E486" s="6" t="n">
        <v>44042</v>
      </c>
      <c r="F486" s="6" t="n">
        <v>44070</v>
      </c>
      <c r="G486" s="6" t="n">
        <v>44077</v>
      </c>
      <c r="H486" s="11" t="inlineStr">
        <is>
          <t>USD</t>
        </is>
      </c>
      <c r="I486" s="11" t="n">
        <v>18</v>
      </c>
      <c r="J486" s="11" t="n">
        <v>48</v>
      </c>
      <c r="K486" s="11" t="n">
        <v>66</v>
      </c>
      <c r="L486" s="11" t="n">
        <v>3</v>
      </c>
      <c r="M486" s="11" t="n">
        <v>6</v>
      </c>
      <c r="N486" s="11" t="n">
        <v>0.075</v>
      </c>
      <c r="O486" s="7" t="n">
        <v>2666.6</v>
      </c>
      <c r="P486" s="7" t="n">
        <v>1626.626</v>
      </c>
      <c r="Q486" s="7">
        <f>text(E486,"ddd")</f>
        <v/>
      </c>
      <c r="R486" s="7">
        <f>G486-F486</f>
        <v/>
      </c>
      <c r="S486" s="7">
        <f>E486-D486</f>
        <v/>
      </c>
      <c r="T486" s="7">
        <f>O486*M486</f>
        <v/>
      </c>
      <c r="U486" s="7">
        <f>T486*N486</f>
        <v/>
      </c>
      <c r="V486" s="7">
        <f>T486-U486-(P486*M486)</f>
        <v/>
      </c>
      <c r="W486" s="7">
        <f>VLOOKUP(L486,'Products Sheet'!$A:$B,2,FALSE)</f>
        <v/>
      </c>
      <c r="X486" s="7" t="n"/>
      <c r="Y486" s="7" t="n"/>
      <c r="Z486" s="7" t="n"/>
      <c r="AA486" s="7" t="n"/>
      <c r="AB486" s="7" t="n"/>
      <c r="AC486" s="7" t="n"/>
    </row>
    <row r="487" ht="9.75" customHeight="1" s="12">
      <c r="A487" s="11" t="inlineStr">
        <is>
          <t>SO - 0006817</t>
        </is>
      </c>
      <c r="B487" s="11" t="inlineStr">
        <is>
          <t>Online</t>
        </is>
      </c>
      <c r="C487" s="11" t="inlineStr">
        <is>
          <t>WARE-NMK1003</t>
        </is>
      </c>
      <c r="D487" s="6" t="n">
        <v>43900</v>
      </c>
      <c r="E487" s="6" t="n">
        <v>44046</v>
      </c>
      <c r="F487" s="6" t="n">
        <v>44068</v>
      </c>
      <c r="G487" s="6" t="n">
        <v>44075</v>
      </c>
      <c r="H487" s="11" t="inlineStr">
        <is>
          <t>USD</t>
        </is>
      </c>
      <c r="I487" s="11" t="n">
        <v>16</v>
      </c>
      <c r="J487" s="11" t="n">
        <v>46</v>
      </c>
      <c r="K487" s="11" t="n">
        <v>99</v>
      </c>
      <c r="L487" s="11" t="n">
        <v>3</v>
      </c>
      <c r="M487" s="11" t="n">
        <v>3</v>
      </c>
      <c r="N487" s="11" t="n">
        <v>0.05</v>
      </c>
      <c r="O487" s="7" t="n">
        <v>5460.5</v>
      </c>
      <c r="P487" s="7" t="n">
        <v>2839.46</v>
      </c>
      <c r="Q487" s="7">
        <f>text(E487,"ddd")</f>
        <v/>
      </c>
      <c r="R487" s="7">
        <f>G487-F487</f>
        <v/>
      </c>
      <c r="S487" s="7">
        <f>E487-D487</f>
        <v/>
      </c>
      <c r="T487" s="7">
        <f>O487*M487</f>
        <v/>
      </c>
      <c r="U487" s="7">
        <f>T487*N487</f>
        <v/>
      </c>
      <c r="V487" s="7">
        <f>T487-U487-(P487*M487)</f>
        <v/>
      </c>
      <c r="W487" s="7">
        <f>VLOOKUP(L487,'Products Sheet'!$A:$B,2,FALSE)</f>
        <v/>
      </c>
      <c r="X487" s="7" t="n"/>
      <c r="Y487" s="7" t="n"/>
      <c r="Z487" s="7" t="n"/>
      <c r="AA487" s="7" t="n"/>
      <c r="AB487" s="7" t="n"/>
      <c r="AC487" s="7" t="n"/>
    </row>
    <row r="488" ht="9.75" customHeight="1" s="12">
      <c r="A488" s="11" t="inlineStr">
        <is>
          <t>SO - 0006847</t>
        </is>
      </c>
      <c r="B488" s="11" t="inlineStr">
        <is>
          <t>Online</t>
        </is>
      </c>
      <c r="C488" s="11" t="inlineStr">
        <is>
          <t>WARE-NMK1003</t>
        </is>
      </c>
      <c r="D488" s="6" t="n">
        <v>43900</v>
      </c>
      <c r="E488" s="6" t="n">
        <v>44050</v>
      </c>
      <c r="F488" s="6" t="n">
        <v>44060</v>
      </c>
      <c r="G488" s="6" t="n">
        <v>44070</v>
      </c>
      <c r="H488" s="11" t="inlineStr">
        <is>
          <t>USD</t>
        </is>
      </c>
      <c r="I488" s="11" t="n">
        <v>13</v>
      </c>
      <c r="J488" s="11" t="n">
        <v>42</v>
      </c>
      <c r="K488" s="11" t="n">
        <v>132</v>
      </c>
      <c r="L488" s="11" t="n">
        <v>3</v>
      </c>
      <c r="M488" s="11" t="n">
        <v>3</v>
      </c>
      <c r="N488" s="11" t="n">
        <v>0.15</v>
      </c>
      <c r="O488" s="7" t="n">
        <v>2988.2</v>
      </c>
      <c r="P488" s="7" t="n">
        <v>2390.56</v>
      </c>
      <c r="Q488" s="7">
        <f>text(E488,"ddd")</f>
        <v/>
      </c>
      <c r="R488" s="7">
        <f>G488-F488</f>
        <v/>
      </c>
      <c r="S488" s="7">
        <f>E488-D488</f>
        <v/>
      </c>
      <c r="T488" s="7">
        <f>O488*M488</f>
        <v/>
      </c>
      <c r="U488" s="7">
        <f>T488*N488</f>
        <v/>
      </c>
      <c r="V488" s="7">
        <f>T488-U488-(P488*M488)</f>
        <v/>
      </c>
      <c r="W488" s="7">
        <f>VLOOKUP(L488,'Products Sheet'!$A:$B,2,FALSE)</f>
        <v/>
      </c>
      <c r="X488" s="7" t="n"/>
      <c r="Y488" s="7" t="n"/>
      <c r="Z488" s="7" t="n"/>
      <c r="AA488" s="7" t="n"/>
      <c r="AB488" s="7" t="n"/>
      <c r="AC488" s="7" t="n"/>
    </row>
    <row r="489" ht="9.75" customHeight="1" s="12">
      <c r="A489" s="11" t="inlineStr">
        <is>
          <t>SO - 0006901</t>
        </is>
      </c>
      <c r="B489" s="11" t="inlineStr">
        <is>
          <t>Online</t>
        </is>
      </c>
      <c r="C489" s="11" t="inlineStr">
        <is>
          <t>WARE-NBV1002</t>
        </is>
      </c>
      <c r="D489" s="6" t="n">
        <v>44000</v>
      </c>
      <c r="E489" s="6" t="n">
        <v>44057</v>
      </c>
      <c r="F489" s="6" t="n">
        <v>44085</v>
      </c>
      <c r="G489" s="6" t="n">
        <v>44087</v>
      </c>
      <c r="H489" s="11" t="inlineStr">
        <is>
          <t>USD</t>
        </is>
      </c>
      <c r="I489" s="11" t="n">
        <v>16</v>
      </c>
      <c r="J489" s="11" t="n">
        <v>41</v>
      </c>
      <c r="K489" s="11" t="n">
        <v>62</v>
      </c>
      <c r="L489" s="11" t="n">
        <v>3</v>
      </c>
      <c r="M489" s="11" t="n">
        <v>1</v>
      </c>
      <c r="N489" s="11" t="n">
        <v>0.05</v>
      </c>
      <c r="O489" s="7" t="n">
        <v>3242.8</v>
      </c>
      <c r="P489" s="7" t="n">
        <v>1426.832</v>
      </c>
      <c r="Q489" s="7">
        <f>text(E489,"ddd")</f>
        <v/>
      </c>
      <c r="R489" s="7">
        <f>G489-F489</f>
        <v/>
      </c>
      <c r="S489" s="7">
        <f>E489-D489</f>
        <v/>
      </c>
      <c r="T489" s="7">
        <f>O489*M489</f>
        <v/>
      </c>
      <c r="U489" s="7">
        <f>T489*N489</f>
        <v/>
      </c>
      <c r="V489" s="7">
        <f>T489-U489-(P489*M489)</f>
        <v/>
      </c>
      <c r="W489" s="7">
        <f>VLOOKUP(L489,'Products Sheet'!$A:$B,2,FALSE)</f>
        <v/>
      </c>
      <c r="X489" s="7" t="n"/>
      <c r="Y489" s="7" t="n"/>
      <c r="Z489" s="7" t="n"/>
      <c r="AA489" s="7" t="n"/>
      <c r="AB489" s="7" t="n"/>
      <c r="AC489" s="7" t="n"/>
    </row>
    <row r="490" ht="9.75" customHeight="1" s="12">
      <c r="A490" s="11" t="inlineStr">
        <is>
          <t>SO - 0006903</t>
        </is>
      </c>
      <c r="B490" s="11" t="inlineStr">
        <is>
          <t>Distributor</t>
        </is>
      </c>
      <c r="C490" s="11" t="inlineStr">
        <is>
          <t>WARE-MKL1006</t>
        </is>
      </c>
      <c r="D490" s="6" t="n">
        <v>43900</v>
      </c>
      <c r="E490" s="6" t="n">
        <v>44057</v>
      </c>
      <c r="F490" s="6" t="n">
        <v>44061</v>
      </c>
      <c r="G490" s="6" t="n">
        <v>44071</v>
      </c>
      <c r="H490" s="11" t="inlineStr">
        <is>
          <t>USD</t>
        </is>
      </c>
      <c r="I490" s="11" t="n">
        <v>23</v>
      </c>
      <c r="J490" s="11" t="n">
        <v>29</v>
      </c>
      <c r="K490" s="11" t="n">
        <v>350</v>
      </c>
      <c r="L490" s="11" t="n">
        <v>3</v>
      </c>
      <c r="M490" s="11" t="n">
        <v>1</v>
      </c>
      <c r="N490" s="11" t="n">
        <v>0.075</v>
      </c>
      <c r="O490" s="7" t="n">
        <v>917.9</v>
      </c>
      <c r="P490" s="7" t="n">
        <v>743.499</v>
      </c>
      <c r="Q490" s="7">
        <f>text(E490,"ddd")</f>
        <v/>
      </c>
      <c r="R490" s="7">
        <f>G490-F490</f>
        <v/>
      </c>
      <c r="S490" s="7">
        <f>E490-D490</f>
        <v/>
      </c>
      <c r="T490" s="7">
        <f>O490*M490</f>
        <v/>
      </c>
      <c r="U490" s="7">
        <f>T490*N490</f>
        <v/>
      </c>
      <c r="V490" s="7">
        <f>T490-U490-(P490*M490)</f>
        <v/>
      </c>
      <c r="W490" s="7">
        <f>VLOOKUP(L490,'Products Sheet'!$A:$B,2,FALSE)</f>
        <v/>
      </c>
      <c r="X490" s="7" t="n"/>
      <c r="Y490" s="7" t="n"/>
      <c r="Z490" s="7" t="n"/>
      <c r="AA490" s="7" t="n"/>
      <c r="AB490" s="7" t="n"/>
      <c r="AC490" s="7" t="n"/>
    </row>
    <row r="491" ht="9.75" customHeight="1" s="12">
      <c r="A491" s="11" t="inlineStr">
        <is>
          <t>SO - 0006928</t>
        </is>
      </c>
      <c r="B491" s="11" t="inlineStr">
        <is>
          <t>Distributor</t>
        </is>
      </c>
      <c r="C491" s="11" t="inlineStr">
        <is>
          <t>WARE-PUJ1005</t>
        </is>
      </c>
      <c r="D491" s="6" t="n">
        <v>43900</v>
      </c>
      <c r="E491" s="6" t="n">
        <v>44060</v>
      </c>
      <c r="F491" s="6" t="n">
        <v>44069</v>
      </c>
      <c r="G491" s="6" t="n">
        <v>44074</v>
      </c>
      <c r="H491" s="11" t="inlineStr">
        <is>
          <t>USD</t>
        </is>
      </c>
      <c r="I491" s="11" t="n">
        <v>25</v>
      </c>
      <c r="J491" s="11" t="n">
        <v>15</v>
      </c>
      <c r="K491" s="11" t="n">
        <v>269</v>
      </c>
      <c r="L491" s="11" t="n">
        <v>3</v>
      </c>
      <c r="M491" s="11" t="n">
        <v>1</v>
      </c>
      <c r="N491" s="11" t="n">
        <v>0.3</v>
      </c>
      <c r="O491" s="7" t="n">
        <v>2680</v>
      </c>
      <c r="P491" s="7" t="n">
        <v>1179.2</v>
      </c>
      <c r="Q491" s="7">
        <f>text(E491,"ddd")</f>
        <v/>
      </c>
      <c r="R491" s="7">
        <f>G491-F491</f>
        <v/>
      </c>
      <c r="S491" s="7">
        <f>E491-D491</f>
        <v/>
      </c>
      <c r="T491" s="7">
        <f>O491*M491</f>
        <v/>
      </c>
      <c r="U491" s="7">
        <f>T491*N491</f>
        <v/>
      </c>
      <c r="V491" s="7">
        <f>T491-U491-(P491*M491)</f>
        <v/>
      </c>
      <c r="W491" s="7">
        <f>VLOOKUP(L491,'Products Sheet'!$A:$B,2,FALSE)</f>
        <v/>
      </c>
      <c r="X491" s="7" t="n"/>
      <c r="Y491" s="7" t="n"/>
      <c r="Z491" s="7" t="n"/>
      <c r="AA491" s="7" t="n"/>
      <c r="AB491" s="7" t="n"/>
      <c r="AC491" s="7" t="n"/>
    </row>
    <row r="492" ht="9.75" customHeight="1" s="12">
      <c r="A492" s="11" t="inlineStr">
        <is>
          <t>SO - 0006942</t>
        </is>
      </c>
      <c r="B492" s="11" t="inlineStr">
        <is>
          <t>Online</t>
        </is>
      </c>
      <c r="C492" s="11" t="inlineStr">
        <is>
          <t>WARE-NMK1003</t>
        </is>
      </c>
      <c r="D492" s="6" t="n">
        <v>44000</v>
      </c>
      <c r="E492" s="6" t="n">
        <v>44062</v>
      </c>
      <c r="F492" s="6" t="n">
        <v>44090</v>
      </c>
      <c r="G492" s="6" t="n">
        <v>44093</v>
      </c>
      <c r="H492" s="11" t="inlineStr">
        <is>
          <t>USD</t>
        </is>
      </c>
      <c r="I492" s="11" t="n">
        <v>17</v>
      </c>
      <c r="J492" s="11" t="n">
        <v>34</v>
      </c>
      <c r="K492" s="11" t="n">
        <v>189</v>
      </c>
      <c r="L492" s="11" t="n">
        <v>3</v>
      </c>
      <c r="M492" s="11" t="n">
        <v>8</v>
      </c>
      <c r="N492" s="11" t="n">
        <v>0.075</v>
      </c>
      <c r="O492" s="7" t="n">
        <v>864.3000000000001</v>
      </c>
      <c r="P492" s="7" t="n">
        <v>630.9390000000001</v>
      </c>
      <c r="Q492" s="7">
        <f>text(E492,"ddd")</f>
        <v/>
      </c>
      <c r="R492" s="7">
        <f>G492-F492</f>
        <v/>
      </c>
      <c r="S492" s="7">
        <f>E492-D492</f>
        <v/>
      </c>
      <c r="T492" s="7">
        <f>O492*M492</f>
        <v/>
      </c>
      <c r="U492" s="7">
        <f>T492*N492</f>
        <v/>
      </c>
      <c r="V492" s="7">
        <f>T492-U492-(P492*M492)</f>
        <v/>
      </c>
      <c r="W492" s="7">
        <f>VLOOKUP(L492,'Products Sheet'!$A:$B,2,FALSE)</f>
        <v/>
      </c>
      <c r="X492" s="7" t="n"/>
      <c r="Y492" s="7" t="n"/>
      <c r="Z492" s="7" t="n"/>
      <c r="AA492" s="7" t="n"/>
      <c r="AB492" s="7" t="n"/>
      <c r="AC492" s="7" t="n"/>
    </row>
    <row r="493" ht="9.75" customHeight="1" s="12">
      <c r="A493" s="11" t="inlineStr">
        <is>
          <t>SO - 0007135</t>
        </is>
      </c>
      <c r="B493" s="11" t="inlineStr">
        <is>
          <t>In-Store</t>
        </is>
      </c>
      <c r="C493" s="11" t="inlineStr">
        <is>
          <t>WARE-PUJ1005</t>
        </is>
      </c>
      <c r="D493" s="6" t="n">
        <v>44000</v>
      </c>
      <c r="E493" s="6" t="n">
        <v>44086</v>
      </c>
      <c r="F493" s="6" t="n">
        <v>44096</v>
      </c>
      <c r="G493" s="6" t="n">
        <v>44101</v>
      </c>
      <c r="H493" s="11" t="inlineStr">
        <is>
          <t>USD</t>
        </is>
      </c>
      <c r="I493" s="11" t="n">
        <v>8</v>
      </c>
      <c r="J493" s="11" t="n">
        <v>14</v>
      </c>
      <c r="K493" s="11" t="n">
        <v>306</v>
      </c>
      <c r="L493" s="11" t="n">
        <v>3</v>
      </c>
      <c r="M493" s="11" t="n">
        <v>1</v>
      </c>
      <c r="N493" s="11" t="n">
        <v>0.15</v>
      </c>
      <c r="O493" s="7" t="n">
        <v>2231.1</v>
      </c>
      <c r="P493" s="7" t="n">
        <v>1338.66</v>
      </c>
      <c r="Q493" s="7">
        <f>text(E493,"ddd")</f>
        <v/>
      </c>
      <c r="R493" s="7">
        <f>G493-F493</f>
        <v/>
      </c>
      <c r="S493" s="7">
        <f>E493-D493</f>
        <v/>
      </c>
      <c r="T493" s="7">
        <f>O493*M493</f>
        <v/>
      </c>
      <c r="U493" s="7">
        <f>T493*N493</f>
        <v/>
      </c>
      <c r="V493" s="7">
        <f>T493-U493-(P493*M493)</f>
        <v/>
      </c>
      <c r="W493" s="7">
        <f>VLOOKUP(L493,'Products Sheet'!$A:$B,2,FALSE)</f>
        <v/>
      </c>
      <c r="X493" s="7" t="n"/>
      <c r="Y493" s="7" t="n"/>
      <c r="Z493" s="7" t="n"/>
      <c r="AA493" s="7" t="n"/>
      <c r="AB493" s="7" t="n"/>
      <c r="AC493" s="7" t="n"/>
    </row>
    <row r="494" ht="9.75" customHeight="1" s="12">
      <c r="A494" s="11" t="inlineStr">
        <is>
          <t>SO - 0007271</t>
        </is>
      </c>
      <c r="B494" s="11" t="inlineStr">
        <is>
          <t>In-Store</t>
        </is>
      </c>
      <c r="C494" s="11" t="inlineStr">
        <is>
          <t>WARE-NMK1003</t>
        </is>
      </c>
      <c r="D494" s="6" t="n">
        <v>44000</v>
      </c>
      <c r="E494" s="6" t="n">
        <v>44099</v>
      </c>
      <c r="F494" s="6" t="n">
        <v>44115</v>
      </c>
      <c r="G494" s="6" t="n">
        <v>44119</v>
      </c>
      <c r="H494" s="11" t="inlineStr">
        <is>
          <t>USD</t>
        </is>
      </c>
      <c r="I494" s="11" t="n">
        <v>2</v>
      </c>
      <c r="J494" s="11" t="n">
        <v>34</v>
      </c>
      <c r="K494" s="11" t="n">
        <v>98</v>
      </c>
      <c r="L494" s="11" t="n">
        <v>3</v>
      </c>
      <c r="M494" s="11" t="n">
        <v>6</v>
      </c>
      <c r="N494" s="11" t="n">
        <v>0.2</v>
      </c>
      <c r="O494" s="7" t="n">
        <v>2512.5</v>
      </c>
      <c r="P494" s="7" t="n">
        <v>1030.125</v>
      </c>
      <c r="Q494" s="7">
        <f>text(E494,"ddd")</f>
        <v/>
      </c>
      <c r="R494" s="7">
        <f>G494-F494</f>
        <v/>
      </c>
      <c r="S494" s="7">
        <f>E494-D494</f>
        <v/>
      </c>
      <c r="T494" s="7">
        <f>O494*M494</f>
        <v/>
      </c>
      <c r="U494" s="7">
        <f>T494*N494</f>
        <v/>
      </c>
      <c r="V494" s="7">
        <f>T494-U494-(P494*M494)</f>
        <v/>
      </c>
      <c r="W494" s="7">
        <f>VLOOKUP(L494,'Products Sheet'!$A:$B,2,FALSE)</f>
        <v/>
      </c>
      <c r="X494" s="7" t="n"/>
      <c r="Y494" s="7" t="n"/>
      <c r="Z494" s="7" t="n"/>
      <c r="AA494" s="7" t="n"/>
      <c r="AB494" s="7" t="n"/>
      <c r="AC494" s="7" t="n"/>
    </row>
    <row r="495" ht="9.75" customHeight="1" s="12">
      <c r="A495" s="11" t="inlineStr">
        <is>
          <t>SO - 0007327</t>
        </is>
      </c>
      <c r="B495" s="11" t="inlineStr">
        <is>
          <t>Distributor</t>
        </is>
      </c>
      <c r="C495" s="11" t="inlineStr">
        <is>
          <t>WARE-UHY1004</t>
        </is>
      </c>
      <c r="D495" s="6" t="n">
        <v>44000</v>
      </c>
      <c r="E495" s="6" t="n">
        <v>44107</v>
      </c>
      <c r="F495" s="6" t="n">
        <v>44125</v>
      </c>
      <c r="G495" s="6" t="n">
        <v>44134</v>
      </c>
      <c r="H495" s="11" t="inlineStr">
        <is>
          <t>USD</t>
        </is>
      </c>
      <c r="I495" s="11" t="n">
        <v>23</v>
      </c>
      <c r="J495" s="11" t="n">
        <v>41</v>
      </c>
      <c r="K495" s="11" t="n">
        <v>215</v>
      </c>
      <c r="L495" s="11" t="n">
        <v>3</v>
      </c>
      <c r="M495" s="11" t="n">
        <v>6</v>
      </c>
      <c r="N495" s="11" t="n">
        <v>0.05</v>
      </c>
      <c r="O495" s="7" t="n">
        <v>817.4</v>
      </c>
      <c r="P495" s="7" t="n">
        <v>678.4419999999999</v>
      </c>
      <c r="Q495" s="7">
        <f>text(E495,"ddd")</f>
        <v/>
      </c>
      <c r="R495" s="7">
        <f>G495-F495</f>
        <v/>
      </c>
      <c r="S495" s="7">
        <f>E495-D495</f>
        <v/>
      </c>
      <c r="T495" s="7">
        <f>O495*M495</f>
        <v/>
      </c>
      <c r="U495" s="7">
        <f>T495*N495</f>
        <v/>
      </c>
      <c r="V495" s="7">
        <f>T495-U495-(P495*M495)</f>
        <v/>
      </c>
      <c r="W495" s="7">
        <f>VLOOKUP(L495,'Products Sheet'!$A:$B,2,FALSE)</f>
        <v/>
      </c>
      <c r="X495" s="7" t="n"/>
      <c r="Y495" s="7" t="n"/>
      <c r="Z495" s="7" t="n"/>
      <c r="AA495" s="7" t="n"/>
      <c r="AB495" s="7" t="n"/>
      <c r="AC495" s="7" t="n"/>
    </row>
    <row r="496" ht="9.75" customHeight="1" s="12">
      <c r="A496" s="11" t="inlineStr">
        <is>
          <t>SO - 0007333</t>
        </is>
      </c>
      <c r="B496" s="11" t="inlineStr">
        <is>
          <t>Wholesale</t>
        </is>
      </c>
      <c r="C496" s="11" t="inlineStr">
        <is>
          <t>WARE-UHY1004</t>
        </is>
      </c>
      <c r="D496" s="6" t="n">
        <v>44000</v>
      </c>
      <c r="E496" s="6" t="n">
        <v>44107</v>
      </c>
      <c r="F496" s="6" t="n">
        <v>44121</v>
      </c>
      <c r="G496" s="6" t="n">
        <v>44123</v>
      </c>
      <c r="H496" s="11" t="inlineStr">
        <is>
          <t>USD</t>
        </is>
      </c>
      <c r="I496" s="11" t="n">
        <v>27</v>
      </c>
      <c r="J496" s="11" t="n">
        <v>41</v>
      </c>
      <c r="K496" s="11" t="n">
        <v>214</v>
      </c>
      <c r="L496" s="11" t="n">
        <v>3</v>
      </c>
      <c r="M496" s="11" t="n">
        <v>5</v>
      </c>
      <c r="N496" s="11" t="n">
        <v>0.075</v>
      </c>
      <c r="O496" s="7" t="n">
        <v>1038.5</v>
      </c>
      <c r="P496" s="7" t="n">
        <v>768.49</v>
      </c>
      <c r="Q496" s="7">
        <f>text(E496,"ddd")</f>
        <v/>
      </c>
      <c r="R496" s="7">
        <f>G496-F496</f>
        <v/>
      </c>
      <c r="S496" s="7">
        <f>E496-D496</f>
        <v/>
      </c>
      <c r="T496" s="7">
        <f>O496*M496</f>
        <v/>
      </c>
      <c r="U496" s="7">
        <f>T496*N496</f>
        <v/>
      </c>
      <c r="V496" s="7">
        <f>T496-U496-(P496*M496)</f>
        <v/>
      </c>
      <c r="W496" s="7">
        <f>VLOOKUP(L496,'Products Sheet'!$A:$B,2,FALSE)</f>
        <v/>
      </c>
      <c r="X496" s="7" t="n"/>
      <c r="Y496" s="7" t="n"/>
      <c r="Z496" s="7" t="n"/>
      <c r="AA496" s="7" t="n"/>
      <c r="AB496" s="7" t="n"/>
      <c r="AC496" s="7" t="n"/>
    </row>
    <row r="497" ht="9.75" customHeight="1" s="12">
      <c r="A497" s="11" t="inlineStr">
        <is>
          <t>SO - 0007421</t>
        </is>
      </c>
      <c r="B497" s="11" t="inlineStr">
        <is>
          <t>In-Store</t>
        </is>
      </c>
      <c r="C497" s="11" t="inlineStr">
        <is>
          <t>WARE-MKL1006</t>
        </is>
      </c>
      <c r="D497" s="6" t="n">
        <v>44000</v>
      </c>
      <c r="E497" s="6" t="n">
        <v>44117</v>
      </c>
      <c r="F497" s="6" t="n">
        <v>44127</v>
      </c>
      <c r="G497" s="6" t="n">
        <v>44136</v>
      </c>
      <c r="H497" s="11" t="inlineStr">
        <is>
          <t>USD</t>
        </is>
      </c>
      <c r="I497" s="11" t="n">
        <v>9</v>
      </c>
      <c r="J497" s="11" t="n">
        <v>39</v>
      </c>
      <c r="K497" s="11" t="n">
        <v>357</v>
      </c>
      <c r="L497" s="11" t="n">
        <v>3</v>
      </c>
      <c r="M497" s="11" t="n">
        <v>6</v>
      </c>
      <c r="N497" s="11" t="n">
        <v>0.075</v>
      </c>
      <c r="O497" s="7" t="n">
        <v>3839.1</v>
      </c>
      <c r="P497" s="7" t="n">
        <v>2303.46</v>
      </c>
      <c r="Q497" s="7">
        <f>text(E497,"ddd")</f>
        <v/>
      </c>
      <c r="R497" s="7">
        <f>G497-F497</f>
        <v/>
      </c>
      <c r="S497" s="7">
        <f>E497-D497</f>
        <v/>
      </c>
      <c r="T497" s="7">
        <f>O497*M497</f>
        <v/>
      </c>
      <c r="U497" s="7">
        <f>T497*N497</f>
        <v/>
      </c>
      <c r="V497" s="7">
        <f>T497-U497-(P497*M497)</f>
        <v/>
      </c>
      <c r="W497" s="7">
        <f>VLOOKUP(L497,'Products Sheet'!$A:$B,2,FALSE)</f>
        <v/>
      </c>
      <c r="X497" s="7" t="n"/>
      <c r="Y497" s="7" t="n"/>
      <c r="Z497" s="7" t="n"/>
      <c r="AA497" s="7" t="n"/>
      <c r="AB497" s="7" t="n"/>
      <c r="AC497" s="7" t="n"/>
    </row>
    <row r="498" ht="9.75" customHeight="1" s="12">
      <c r="A498" s="11" t="inlineStr">
        <is>
          <t>SO - 0007456</t>
        </is>
      </c>
      <c r="B498" s="11" t="inlineStr">
        <is>
          <t>In-Store</t>
        </is>
      </c>
      <c r="C498" s="11" t="inlineStr">
        <is>
          <t>WARE-XYS1001</t>
        </is>
      </c>
      <c r="D498" s="6" t="n">
        <v>44000</v>
      </c>
      <c r="E498" s="6" t="n">
        <v>44122</v>
      </c>
      <c r="F498" s="6" t="n">
        <v>44135</v>
      </c>
      <c r="G498" s="6" t="n">
        <v>44136</v>
      </c>
      <c r="H498" s="11" t="inlineStr">
        <is>
          <t>USD</t>
        </is>
      </c>
      <c r="I498" s="11" t="n">
        <v>11</v>
      </c>
      <c r="J498" s="11" t="n">
        <v>15</v>
      </c>
      <c r="K498" s="11" t="n">
        <v>54</v>
      </c>
      <c r="L498" s="11" t="n">
        <v>3</v>
      </c>
      <c r="M498" s="11" t="n">
        <v>8</v>
      </c>
      <c r="N498" s="11" t="n">
        <v>0.075</v>
      </c>
      <c r="O498" s="7" t="n">
        <v>1896.1</v>
      </c>
      <c r="P498" s="7" t="n">
        <v>796.3620000000001</v>
      </c>
      <c r="Q498" s="7">
        <f>text(E498,"ddd")</f>
        <v/>
      </c>
      <c r="R498" s="7">
        <f>G498-F498</f>
        <v/>
      </c>
      <c r="S498" s="7">
        <f>E498-D498</f>
        <v/>
      </c>
      <c r="T498" s="7">
        <f>O498*M498</f>
        <v/>
      </c>
      <c r="U498" s="7">
        <f>T498*N498</f>
        <v/>
      </c>
      <c r="V498" s="7">
        <f>T498-U498-(P498*M498)</f>
        <v/>
      </c>
      <c r="W498" s="7">
        <f>VLOOKUP(L498,'Products Sheet'!$A:$B,2,FALSE)</f>
        <v/>
      </c>
      <c r="X498" s="7" t="n"/>
      <c r="Y498" s="7" t="n"/>
      <c r="Z498" s="7" t="n"/>
      <c r="AA498" s="7" t="n"/>
      <c r="AB498" s="7" t="n"/>
      <c r="AC498" s="7" t="n"/>
    </row>
    <row r="499" ht="9.75" customHeight="1" s="12">
      <c r="A499" s="11" t="inlineStr">
        <is>
          <t>SO - 0007512</t>
        </is>
      </c>
      <c r="B499" s="11" t="inlineStr">
        <is>
          <t>Wholesale</t>
        </is>
      </c>
      <c r="C499" s="11" t="inlineStr">
        <is>
          <t>WARE-MKL1006</t>
        </is>
      </c>
      <c r="D499" s="6" t="n">
        <v>44000</v>
      </c>
      <c r="E499" s="6" t="n">
        <v>44128</v>
      </c>
      <c r="F499" s="6" t="n">
        <v>44134</v>
      </c>
      <c r="G499" s="6" t="n">
        <v>44141</v>
      </c>
      <c r="H499" s="11" t="inlineStr">
        <is>
          <t>USD</t>
        </is>
      </c>
      <c r="I499" s="11" t="n">
        <v>27</v>
      </c>
      <c r="J499" s="11" t="n">
        <v>20</v>
      </c>
      <c r="K499" s="11" t="n">
        <v>353</v>
      </c>
      <c r="L499" s="11" t="n">
        <v>3</v>
      </c>
      <c r="M499" s="11" t="n">
        <v>1</v>
      </c>
      <c r="N499" s="11" t="n">
        <v>0.1</v>
      </c>
      <c r="O499" s="7" t="n">
        <v>1179.2</v>
      </c>
      <c r="P499" s="7" t="n">
        <v>554.224</v>
      </c>
      <c r="Q499" s="7">
        <f>text(E499,"ddd")</f>
        <v/>
      </c>
      <c r="R499" s="7">
        <f>G499-F499</f>
        <v/>
      </c>
      <c r="S499" s="7">
        <f>E499-D499</f>
        <v/>
      </c>
      <c r="T499" s="7">
        <f>O499*M499</f>
        <v/>
      </c>
      <c r="U499" s="7">
        <f>T499*N499</f>
        <v/>
      </c>
      <c r="V499" s="7">
        <f>T499-U499-(P499*M499)</f>
        <v/>
      </c>
      <c r="W499" s="7">
        <f>VLOOKUP(L499,'Products Sheet'!$A:$B,2,FALSE)</f>
        <v/>
      </c>
      <c r="X499" s="7" t="n"/>
      <c r="Y499" s="7" t="n"/>
      <c r="Z499" s="7" t="n"/>
      <c r="AA499" s="7" t="n"/>
      <c r="AB499" s="7" t="n"/>
      <c r="AC499" s="7" t="n"/>
    </row>
    <row r="500" ht="9.75" customHeight="1" s="12">
      <c r="A500" s="11" t="inlineStr">
        <is>
          <t>SO - 0007526</t>
        </is>
      </c>
      <c r="B500" s="11" t="inlineStr">
        <is>
          <t>In-Store</t>
        </is>
      </c>
      <c r="C500" s="11" t="inlineStr">
        <is>
          <t>WARE-XYS1001</t>
        </is>
      </c>
      <c r="D500" s="6" t="n">
        <v>44000</v>
      </c>
      <c r="E500" s="6" t="n">
        <v>44130</v>
      </c>
      <c r="F500" s="6" t="n">
        <v>44157</v>
      </c>
      <c r="G500" s="6" t="n">
        <v>44162</v>
      </c>
      <c r="H500" s="11" t="inlineStr">
        <is>
          <t>USD</t>
        </is>
      </c>
      <c r="I500" s="11" t="n">
        <v>4</v>
      </c>
      <c r="J500" s="11" t="n">
        <v>43</v>
      </c>
      <c r="K500" s="11" t="n">
        <v>14</v>
      </c>
      <c r="L500" s="11" t="n">
        <v>3</v>
      </c>
      <c r="M500" s="11" t="n">
        <v>8</v>
      </c>
      <c r="N500" s="11" t="n">
        <v>0.075</v>
      </c>
      <c r="O500" s="7" t="n">
        <v>5246.1</v>
      </c>
      <c r="P500" s="7" t="n">
        <v>3042.738</v>
      </c>
      <c r="Q500" s="7">
        <f>text(E500,"ddd")</f>
        <v/>
      </c>
      <c r="R500" s="7">
        <f>G500-F500</f>
        <v/>
      </c>
      <c r="S500" s="7">
        <f>E500-D500</f>
        <v/>
      </c>
      <c r="T500" s="7">
        <f>O500*M500</f>
        <v/>
      </c>
      <c r="U500" s="7">
        <f>T500*N500</f>
        <v/>
      </c>
      <c r="V500" s="7">
        <f>T500-U500-(P500*M500)</f>
        <v/>
      </c>
      <c r="W500" s="7">
        <f>VLOOKUP(L500,'Products Sheet'!$A:$B,2,FALSE)</f>
        <v/>
      </c>
      <c r="X500" s="7" t="n"/>
      <c r="Y500" s="7" t="n"/>
      <c r="Z500" s="7" t="n"/>
      <c r="AA500" s="7" t="n"/>
      <c r="AB500" s="7" t="n"/>
      <c r="AC500" s="7" t="n"/>
    </row>
    <row r="501" ht="9.75" customHeight="1" s="12">
      <c r="A501" s="11" t="inlineStr">
        <is>
          <t>SO - 0007587</t>
        </is>
      </c>
      <c r="B501" s="11" t="inlineStr">
        <is>
          <t>In-Store</t>
        </is>
      </c>
      <c r="C501" s="11" t="inlineStr">
        <is>
          <t>WARE-XYS1001</t>
        </is>
      </c>
      <c r="D501" s="6" t="n">
        <v>44000</v>
      </c>
      <c r="E501" s="6" t="n">
        <v>44136</v>
      </c>
      <c r="F501" s="6" t="n">
        <v>44138</v>
      </c>
      <c r="G501" s="6" t="n">
        <v>44147</v>
      </c>
      <c r="H501" s="11" t="inlineStr">
        <is>
          <t>USD</t>
        </is>
      </c>
      <c r="I501" s="11" t="n">
        <v>2</v>
      </c>
      <c r="J501" s="11" t="n">
        <v>5</v>
      </c>
      <c r="K501" s="11" t="n">
        <v>1</v>
      </c>
      <c r="L501" s="11" t="n">
        <v>3</v>
      </c>
      <c r="M501" s="11" t="n">
        <v>2</v>
      </c>
      <c r="N501" s="11" t="n">
        <v>0.1</v>
      </c>
      <c r="O501" s="7" t="n">
        <v>2391.9</v>
      </c>
      <c r="P501" s="7" t="n">
        <v>1363.383</v>
      </c>
      <c r="Q501" s="7">
        <f>text(E501,"ddd")</f>
        <v/>
      </c>
      <c r="R501" s="7">
        <f>G501-F501</f>
        <v/>
      </c>
      <c r="S501" s="7">
        <f>E501-D501</f>
        <v/>
      </c>
      <c r="T501" s="7">
        <f>O501*M501</f>
        <v/>
      </c>
      <c r="U501" s="7">
        <f>T501*N501</f>
        <v/>
      </c>
      <c r="V501" s="7">
        <f>T501-U501-(P501*M501)</f>
        <v/>
      </c>
      <c r="W501" s="7">
        <f>VLOOKUP(L501,'Products Sheet'!$A:$B,2,FALSE)</f>
        <v/>
      </c>
      <c r="X501" s="7" t="n"/>
      <c r="Y501" s="7" t="n"/>
      <c r="Z501" s="7" t="n"/>
      <c r="AA501" s="7" t="n"/>
      <c r="AB501" s="7" t="n"/>
      <c r="AC501" s="7" t="n"/>
    </row>
    <row r="502" ht="9.75" customHeight="1" s="12">
      <c r="A502" s="11" t="inlineStr">
        <is>
          <t>SO - 0007594</t>
        </is>
      </c>
      <c r="B502" s="11" t="inlineStr">
        <is>
          <t>In-Store</t>
        </is>
      </c>
      <c r="C502" s="11" t="inlineStr">
        <is>
          <t>WARE-PUJ1005</t>
        </is>
      </c>
      <c r="D502" s="6" t="n">
        <v>44000</v>
      </c>
      <c r="E502" s="6" t="n">
        <v>44136</v>
      </c>
      <c r="F502" s="6" t="n">
        <v>44163</v>
      </c>
      <c r="G502" s="6" t="n">
        <v>44168</v>
      </c>
      <c r="H502" s="11" t="inlineStr">
        <is>
          <t>USD</t>
        </is>
      </c>
      <c r="I502" s="11" t="n">
        <v>11</v>
      </c>
      <c r="J502" s="11" t="n">
        <v>47</v>
      </c>
      <c r="K502" s="11" t="n">
        <v>283</v>
      </c>
      <c r="L502" s="11" t="n">
        <v>3</v>
      </c>
      <c r="M502" s="11" t="n">
        <v>2</v>
      </c>
      <c r="N502" s="11" t="n">
        <v>0.2</v>
      </c>
      <c r="O502" s="7" t="n">
        <v>167.5</v>
      </c>
      <c r="P502" s="7" t="n">
        <v>73.7</v>
      </c>
      <c r="Q502" s="7">
        <f>text(E502,"ddd")</f>
        <v/>
      </c>
      <c r="R502" s="7">
        <f>G502-F502</f>
        <v/>
      </c>
      <c r="S502" s="7">
        <f>E502-D502</f>
        <v/>
      </c>
      <c r="T502" s="7">
        <f>O502*M502</f>
        <v/>
      </c>
      <c r="U502" s="7">
        <f>T502*N502</f>
        <v/>
      </c>
      <c r="V502" s="7">
        <f>T502-U502-(P502*M502)</f>
        <v/>
      </c>
      <c r="W502" s="7">
        <f>VLOOKUP(L502,'Products Sheet'!$A:$B,2,FALSE)</f>
        <v/>
      </c>
      <c r="X502" s="7" t="n"/>
      <c r="Y502" s="7" t="n"/>
      <c r="Z502" s="7" t="n"/>
      <c r="AA502" s="7" t="n"/>
      <c r="AB502" s="7" t="n"/>
      <c r="AC502" s="7" t="n"/>
    </row>
    <row r="503" ht="9.75" customHeight="1" s="12">
      <c r="A503" s="11" t="inlineStr">
        <is>
          <t>SO - 0007700</t>
        </is>
      </c>
      <c r="B503" s="11" t="inlineStr">
        <is>
          <t>Online</t>
        </is>
      </c>
      <c r="C503" s="11" t="inlineStr">
        <is>
          <t>WARE-NMK1003</t>
        </is>
      </c>
      <c r="D503" s="6" t="n">
        <v>44000</v>
      </c>
      <c r="E503" s="6" t="n">
        <v>44149</v>
      </c>
      <c r="F503" s="6" t="n">
        <v>44153</v>
      </c>
      <c r="G503" s="6" t="n">
        <v>44154</v>
      </c>
      <c r="H503" s="11" t="inlineStr">
        <is>
          <t>USD</t>
        </is>
      </c>
      <c r="I503" s="11" t="n">
        <v>18</v>
      </c>
      <c r="J503" s="11" t="n">
        <v>5</v>
      </c>
      <c r="K503" s="11" t="n">
        <v>172</v>
      </c>
      <c r="L503" s="11" t="n">
        <v>3</v>
      </c>
      <c r="M503" s="11" t="n">
        <v>6</v>
      </c>
      <c r="N503" s="11" t="n">
        <v>0.05</v>
      </c>
      <c r="O503" s="7" t="n">
        <v>850.9</v>
      </c>
      <c r="P503" s="7" t="n">
        <v>578.6120000000001</v>
      </c>
      <c r="Q503" s="7">
        <f>text(E503,"ddd")</f>
        <v/>
      </c>
      <c r="R503" s="7">
        <f>G503-F503</f>
        <v/>
      </c>
      <c r="S503" s="7">
        <f>E503-D503</f>
        <v/>
      </c>
      <c r="T503" s="7">
        <f>O503*M503</f>
        <v/>
      </c>
      <c r="U503" s="7">
        <f>T503*N503</f>
        <v/>
      </c>
      <c r="V503" s="7">
        <f>T503-U503-(P503*M503)</f>
        <v/>
      </c>
      <c r="W503" s="7">
        <f>VLOOKUP(L503,'Products Sheet'!$A:$B,2,FALSE)</f>
        <v/>
      </c>
      <c r="X503" s="7" t="n"/>
      <c r="Y503" s="7" t="n"/>
      <c r="Z503" s="7" t="n"/>
      <c r="AA503" s="7" t="n"/>
      <c r="AB503" s="7" t="n"/>
      <c r="AC503" s="7" t="n"/>
    </row>
    <row r="504" ht="9.75" customHeight="1" s="12">
      <c r="A504" s="11" t="inlineStr">
        <is>
          <t>SO - 0007767</t>
        </is>
      </c>
      <c r="B504" s="11" t="inlineStr">
        <is>
          <t>In-Store</t>
        </is>
      </c>
      <c r="C504" s="11" t="inlineStr">
        <is>
          <t>WARE-XYS1001</t>
        </is>
      </c>
      <c r="D504" s="6" t="n">
        <v>44000</v>
      </c>
      <c r="E504" s="6" t="n">
        <v>44156</v>
      </c>
      <c r="F504" s="6" t="n">
        <v>44160</v>
      </c>
      <c r="G504" s="6" t="n">
        <v>44164</v>
      </c>
      <c r="H504" s="11" t="inlineStr">
        <is>
          <t>USD</t>
        </is>
      </c>
      <c r="I504" s="11" t="n">
        <v>7</v>
      </c>
      <c r="J504" s="11" t="n">
        <v>47</v>
      </c>
      <c r="K504" s="11" t="n">
        <v>8</v>
      </c>
      <c r="L504" s="11" t="n">
        <v>3</v>
      </c>
      <c r="M504" s="11" t="n">
        <v>6</v>
      </c>
      <c r="N504" s="11" t="n">
        <v>0.075</v>
      </c>
      <c r="O504" s="7" t="n">
        <v>1842.5</v>
      </c>
      <c r="P504" s="7" t="n">
        <v>1252.9</v>
      </c>
      <c r="Q504" s="7">
        <f>text(E504,"ddd")</f>
        <v/>
      </c>
      <c r="R504" s="7">
        <f>G504-F504</f>
        <v/>
      </c>
      <c r="S504" s="7">
        <f>E504-D504</f>
        <v/>
      </c>
      <c r="T504" s="7">
        <f>O504*M504</f>
        <v/>
      </c>
      <c r="U504" s="7">
        <f>T504*N504</f>
        <v/>
      </c>
      <c r="V504" s="7">
        <f>T504-U504-(P504*M504)</f>
        <v/>
      </c>
      <c r="W504" s="7">
        <f>VLOOKUP(L504,'Products Sheet'!$A:$B,2,FALSE)</f>
        <v/>
      </c>
      <c r="X504" s="7" t="n"/>
      <c r="Y504" s="7" t="n"/>
      <c r="Z504" s="7" t="n"/>
      <c r="AA504" s="7" t="n"/>
      <c r="AB504" s="7" t="n"/>
      <c r="AC504" s="7" t="n"/>
    </row>
    <row r="505" ht="9.75" customHeight="1" s="12">
      <c r="A505" s="11" t="inlineStr">
        <is>
          <t>SO - 0007831</t>
        </is>
      </c>
      <c r="B505" s="11" t="inlineStr">
        <is>
          <t>In-Store</t>
        </is>
      </c>
      <c r="C505" s="11" t="inlineStr">
        <is>
          <t>WARE-NMK1003</t>
        </is>
      </c>
      <c r="D505" s="6" t="n">
        <v>44100</v>
      </c>
      <c r="E505" s="6" t="n">
        <v>44164</v>
      </c>
      <c r="F505" s="6" t="n">
        <v>44178</v>
      </c>
      <c r="G505" s="6" t="n">
        <v>44186</v>
      </c>
      <c r="H505" s="11" t="inlineStr">
        <is>
          <t>USD</t>
        </is>
      </c>
      <c r="I505" s="11" t="n">
        <v>10</v>
      </c>
      <c r="J505" s="11" t="n">
        <v>49</v>
      </c>
      <c r="K505" s="11" t="n">
        <v>194</v>
      </c>
      <c r="L505" s="11" t="n">
        <v>3</v>
      </c>
      <c r="M505" s="11" t="n">
        <v>8</v>
      </c>
      <c r="N505" s="11" t="n">
        <v>0.05</v>
      </c>
      <c r="O505" s="7" t="n">
        <v>214.4</v>
      </c>
      <c r="P505" s="7" t="n">
        <v>126.496</v>
      </c>
      <c r="Q505" s="7">
        <f>text(E505,"ddd")</f>
        <v/>
      </c>
      <c r="R505" s="7">
        <f>G505-F505</f>
        <v/>
      </c>
      <c r="S505" s="7">
        <f>E505-D505</f>
        <v/>
      </c>
      <c r="T505" s="7">
        <f>O505*M505</f>
        <v/>
      </c>
      <c r="U505" s="7">
        <f>T505*N505</f>
        <v/>
      </c>
      <c r="V505" s="7">
        <f>T505-U505-(P505*M505)</f>
        <v/>
      </c>
      <c r="W505" s="7">
        <f>VLOOKUP(L505,'Products Sheet'!$A:$B,2,FALSE)</f>
        <v/>
      </c>
      <c r="X505" s="7" t="n"/>
      <c r="Y505" s="7" t="n"/>
      <c r="Z505" s="7" t="n"/>
      <c r="AA505" s="7" t="n"/>
      <c r="AB505" s="7" t="n"/>
      <c r="AC505" s="7" t="n"/>
    </row>
    <row r="506" ht="9.75" customHeight="1" s="12">
      <c r="A506" s="11" t="inlineStr">
        <is>
          <t>SO - 0007903</t>
        </is>
      </c>
      <c r="B506" s="11" t="inlineStr">
        <is>
          <t>In-Store</t>
        </is>
      </c>
      <c r="C506" s="11" t="inlineStr">
        <is>
          <t>WARE-MKL1006</t>
        </is>
      </c>
      <c r="D506" s="6" t="n">
        <v>44000</v>
      </c>
      <c r="E506" s="6" t="n">
        <v>44173</v>
      </c>
      <c r="F506" s="6" t="n">
        <v>44178</v>
      </c>
      <c r="G506" s="6" t="n">
        <v>44183</v>
      </c>
      <c r="H506" s="11" t="inlineStr">
        <is>
          <t>USD</t>
        </is>
      </c>
      <c r="I506" s="11" t="n">
        <v>11</v>
      </c>
      <c r="J506" s="11" t="n">
        <v>12</v>
      </c>
      <c r="K506" s="11" t="n">
        <v>356</v>
      </c>
      <c r="L506" s="11" t="n">
        <v>3</v>
      </c>
      <c r="M506" s="11" t="n">
        <v>8</v>
      </c>
      <c r="N506" s="11" t="n">
        <v>0.2</v>
      </c>
      <c r="O506" s="7" t="n">
        <v>2680</v>
      </c>
      <c r="P506" s="7" t="n">
        <v>1474</v>
      </c>
      <c r="Q506" s="7">
        <f>text(E506,"ddd")</f>
        <v/>
      </c>
      <c r="R506" s="7">
        <f>G506-F506</f>
        <v/>
      </c>
      <c r="S506" s="7">
        <f>E506-D506</f>
        <v/>
      </c>
      <c r="T506" s="7">
        <f>O506*M506</f>
        <v/>
      </c>
      <c r="U506" s="7">
        <f>T506*N506</f>
        <v/>
      </c>
      <c r="V506" s="7">
        <f>T506-U506-(P506*M506)</f>
        <v/>
      </c>
      <c r="W506" s="7">
        <f>VLOOKUP(L506,'Products Sheet'!$A:$B,2,FALSE)</f>
        <v/>
      </c>
      <c r="X506" s="7" t="n"/>
      <c r="Y506" s="7" t="n"/>
      <c r="Z506" s="7" t="n"/>
      <c r="AA506" s="7" t="n"/>
      <c r="AB506" s="7" t="n"/>
      <c r="AC506" s="7" t="n"/>
    </row>
    <row r="507" ht="9.75" customHeight="1" s="12">
      <c r="A507" s="11" t="inlineStr">
        <is>
          <t>SO - 0007965</t>
        </is>
      </c>
      <c r="B507" s="11" t="inlineStr">
        <is>
          <t>In-Store</t>
        </is>
      </c>
      <c r="C507" s="11" t="inlineStr">
        <is>
          <t>WARE-NMK1003</t>
        </is>
      </c>
      <c r="D507" s="6" t="n">
        <v>44100</v>
      </c>
      <c r="E507" s="6" t="n">
        <v>44181</v>
      </c>
      <c r="F507" s="6" t="n">
        <v>44209</v>
      </c>
      <c r="G507" s="6" t="n">
        <v>44211</v>
      </c>
      <c r="H507" s="11" t="inlineStr">
        <is>
          <t>USD</t>
        </is>
      </c>
      <c r="I507" s="11" t="n">
        <v>7</v>
      </c>
      <c r="J507" s="11" t="n">
        <v>48</v>
      </c>
      <c r="K507" s="11" t="n">
        <v>131</v>
      </c>
      <c r="L507" s="11" t="n">
        <v>3</v>
      </c>
      <c r="M507" s="11" t="n">
        <v>2</v>
      </c>
      <c r="N507" s="11" t="n">
        <v>0.075</v>
      </c>
      <c r="O507" s="7" t="n">
        <v>5849.1</v>
      </c>
      <c r="P507" s="7" t="n">
        <v>4328.334</v>
      </c>
      <c r="Q507" s="7">
        <f>text(E507,"ddd")</f>
        <v/>
      </c>
      <c r="R507" s="7">
        <f>G507-F507</f>
        <v/>
      </c>
      <c r="S507" s="7">
        <f>E507-D507</f>
        <v/>
      </c>
      <c r="T507" s="7">
        <f>O507*M507</f>
        <v/>
      </c>
      <c r="U507" s="7">
        <f>T507*N507</f>
        <v/>
      </c>
      <c r="V507" s="7">
        <f>T507-U507-(P507*M507)</f>
        <v/>
      </c>
      <c r="W507" s="7">
        <f>VLOOKUP(L507,'Products Sheet'!$A:$B,2,FALSE)</f>
        <v/>
      </c>
      <c r="X507" s="7" t="n"/>
      <c r="Y507" s="7" t="n"/>
      <c r="Z507" s="7" t="n"/>
      <c r="AA507" s="7" t="n"/>
      <c r="AB507" s="7" t="n"/>
      <c r="AC507" s="7" t="n"/>
    </row>
    <row r="508" ht="9.75" customHeight="1" s="12">
      <c r="A508" s="11" t="inlineStr">
        <is>
          <t>SO - 0008088</t>
        </is>
      </c>
      <c r="B508" s="11" t="inlineStr">
        <is>
          <t>Online</t>
        </is>
      </c>
      <c r="C508" s="11" t="inlineStr">
        <is>
          <t>WARE-NMK1003</t>
        </is>
      </c>
      <c r="D508" s="6" t="n">
        <v>44100</v>
      </c>
      <c r="E508" s="6" t="n">
        <v>44195</v>
      </c>
      <c r="F508" s="6" t="n">
        <v>44198</v>
      </c>
      <c r="G508" s="6" t="n">
        <v>44200</v>
      </c>
      <c r="H508" s="11" t="inlineStr">
        <is>
          <t>USD</t>
        </is>
      </c>
      <c r="I508" s="11" t="n">
        <v>14</v>
      </c>
      <c r="J508" s="11" t="n">
        <v>29</v>
      </c>
      <c r="K508" s="11" t="n">
        <v>202</v>
      </c>
      <c r="L508" s="11" t="n">
        <v>3</v>
      </c>
      <c r="M508" s="11" t="n">
        <v>6</v>
      </c>
      <c r="N508" s="11" t="n">
        <v>0.05</v>
      </c>
      <c r="O508" s="7" t="n">
        <v>3202.6</v>
      </c>
      <c r="P508" s="7" t="n">
        <v>1921.56</v>
      </c>
      <c r="Q508" s="7">
        <f>text(E508,"ddd")</f>
        <v/>
      </c>
      <c r="R508" s="7">
        <f>G508-F508</f>
        <v/>
      </c>
      <c r="S508" s="7">
        <f>E508-D508</f>
        <v/>
      </c>
      <c r="T508" s="7">
        <f>O508*M508</f>
        <v/>
      </c>
      <c r="U508" s="7">
        <f>T508*N508</f>
        <v/>
      </c>
      <c r="V508" s="7">
        <f>T508-U508-(P508*M508)</f>
        <v/>
      </c>
      <c r="W508" s="7">
        <f>VLOOKUP(L508,'Products Sheet'!$A:$B,2,FALSE)</f>
        <v/>
      </c>
      <c r="X508" s="7" t="n"/>
      <c r="Y508" s="7" t="n"/>
      <c r="Z508" s="7" t="n"/>
      <c r="AA508" s="7" t="n"/>
      <c r="AB508" s="7" t="n"/>
      <c r="AC508" s="7" t="n"/>
    </row>
    <row r="509" ht="9.75" customHeight="1" s="12">
      <c r="A509" s="11" t="inlineStr">
        <is>
          <t>SO - 000155</t>
        </is>
      </c>
      <c r="B509" s="11" t="inlineStr">
        <is>
          <t>Wholesale</t>
        </is>
      </c>
      <c r="C509" s="11" t="inlineStr">
        <is>
          <t>WARE-MKL1006</t>
        </is>
      </c>
      <c r="D509" s="6" t="n">
        <v>43100</v>
      </c>
      <c r="E509" s="6" t="n">
        <v>43256</v>
      </c>
      <c r="F509" s="6" t="n">
        <v>43284</v>
      </c>
      <c r="G509" s="6" t="n">
        <v>43289</v>
      </c>
      <c r="H509" s="11" t="inlineStr">
        <is>
          <t>USD</t>
        </is>
      </c>
      <c r="I509" s="11" t="n">
        <v>27</v>
      </c>
      <c r="J509" s="11" t="n">
        <v>13</v>
      </c>
      <c r="K509" s="11" t="n">
        <v>360</v>
      </c>
      <c r="L509" s="11" t="n">
        <v>4</v>
      </c>
      <c r="M509" s="11" t="n">
        <v>3</v>
      </c>
      <c r="N509" s="11" t="n">
        <v>0.05</v>
      </c>
      <c r="O509" s="7" t="n">
        <v>2257.9</v>
      </c>
      <c r="P509" s="7" t="n">
        <v>1377.319</v>
      </c>
      <c r="Q509" s="7">
        <f>text(E509,"ddd")</f>
        <v/>
      </c>
      <c r="R509" s="7">
        <f>G509-F509</f>
        <v/>
      </c>
      <c r="S509" s="7">
        <f>E509-D509</f>
        <v/>
      </c>
      <c r="T509" s="7">
        <f>O509*M509</f>
        <v/>
      </c>
      <c r="U509" s="7">
        <f>T509*N509</f>
        <v/>
      </c>
      <c r="V509" s="7">
        <f>T509-U509-(P509*M509)</f>
        <v/>
      </c>
      <c r="W509" s="7">
        <f>VLOOKUP(L509,'Products Sheet'!$A:$B,2,FALSE)</f>
        <v/>
      </c>
      <c r="X509" s="7" t="n"/>
      <c r="Y509" s="7" t="n"/>
      <c r="Z509" s="7" t="n"/>
      <c r="AA509" s="7" t="n"/>
      <c r="AB509" s="7" t="n"/>
      <c r="AC509" s="7" t="n"/>
    </row>
    <row r="510" ht="9.75" customHeight="1" s="12">
      <c r="A510" s="11" t="inlineStr">
        <is>
          <t>SO - 000220</t>
        </is>
      </c>
      <c r="B510" s="11" t="inlineStr">
        <is>
          <t>Wholesale</t>
        </is>
      </c>
      <c r="C510" s="11" t="inlineStr">
        <is>
          <t>WARE-NBV1002</t>
        </is>
      </c>
      <c r="D510" s="6" t="n">
        <v>43100</v>
      </c>
      <c r="E510" s="6" t="n">
        <v>43265</v>
      </c>
      <c r="F510" s="6" t="n">
        <v>43267</v>
      </c>
      <c r="G510" s="6" t="n">
        <v>43268</v>
      </c>
      <c r="H510" s="11" t="inlineStr">
        <is>
          <t>USD</t>
        </is>
      </c>
      <c r="I510" s="11" t="n">
        <v>28</v>
      </c>
      <c r="J510" s="11" t="n">
        <v>44</v>
      </c>
      <c r="K510" s="11" t="n">
        <v>78</v>
      </c>
      <c r="L510" s="11" t="n">
        <v>4</v>
      </c>
      <c r="M510" s="11" t="n">
        <v>1</v>
      </c>
      <c r="N510" s="11" t="n">
        <v>0.075</v>
      </c>
      <c r="O510" s="7" t="n">
        <v>1266.3</v>
      </c>
      <c r="P510" s="7" t="n">
        <v>582.498</v>
      </c>
      <c r="Q510" s="7">
        <f>text(E510,"ddd")</f>
        <v/>
      </c>
      <c r="R510" s="7">
        <f>G510-F510</f>
        <v/>
      </c>
      <c r="S510" s="7">
        <f>E510-D510</f>
        <v/>
      </c>
      <c r="T510" s="7">
        <f>O510*M510</f>
        <v/>
      </c>
      <c r="U510" s="7">
        <f>T510*N510</f>
        <v/>
      </c>
      <c r="V510" s="7">
        <f>T510-U510-(P510*M510)</f>
        <v/>
      </c>
      <c r="W510" s="7">
        <f>VLOOKUP(L510,'Products Sheet'!$A:$B,2,FALSE)</f>
        <v/>
      </c>
      <c r="X510" s="7" t="n"/>
      <c r="Y510" s="7" t="n"/>
      <c r="Z510" s="7" t="n"/>
      <c r="AA510" s="7" t="n"/>
      <c r="AB510" s="7" t="n"/>
      <c r="AC510" s="7" t="n"/>
    </row>
    <row r="511" ht="9.75" customHeight="1" s="12">
      <c r="A511" s="11" t="inlineStr">
        <is>
          <t>SO - 000234</t>
        </is>
      </c>
      <c r="B511" s="11" t="inlineStr">
        <is>
          <t xml:space="preserve">  Distributor</t>
        </is>
      </c>
      <c r="C511" s="11" t="inlineStr">
        <is>
          <t>WARE-NMK1003</t>
        </is>
      </c>
      <c r="D511" s="6" t="n">
        <v>43100</v>
      </c>
      <c r="E511" s="6" t="n">
        <v>43266</v>
      </c>
      <c r="F511" s="6" t="n">
        <v>43290</v>
      </c>
      <c r="G511" s="6" t="n">
        <v>43294</v>
      </c>
      <c r="H511" s="11" t="inlineStr">
        <is>
          <t>USD</t>
        </is>
      </c>
      <c r="I511" s="11" t="n">
        <v>22</v>
      </c>
      <c r="J511" s="11" t="n">
        <v>8</v>
      </c>
      <c r="K511" s="11" t="n">
        <v>132</v>
      </c>
      <c r="L511" s="11" t="n">
        <v>4</v>
      </c>
      <c r="M511" s="11" t="n">
        <v>6</v>
      </c>
      <c r="N511" s="11" t="n">
        <v>0.2</v>
      </c>
      <c r="O511" s="7" t="n">
        <v>1018.4</v>
      </c>
      <c r="P511" s="7" t="n">
        <v>631.408</v>
      </c>
      <c r="Q511" s="7">
        <f>text(E511,"ddd")</f>
        <v/>
      </c>
      <c r="R511" s="7">
        <f>G511-F511</f>
        <v/>
      </c>
      <c r="S511" s="7">
        <f>E511-D511</f>
        <v/>
      </c>
      <c r="T511" s="7">
        <f>O511*M511</f>
        <v/>
      </c>
      <c r="U511" s="7">
        <f>T511*N511</f>
        <v/>
      </c>
      <c r="V511" s="7">
        <f>T511-U511-(P511*M511)</f>
        <v/>
      </c>
      <c r="W511" s="7">
        <f>VLOOKUP(L511,'Products Sheet'!$A:$B,2,FALSE)</f>
        <v/>
      </c>
      <c r="X511" s="7" t="n"/>
      <c r="Y511" s="7" t="n"/>
      <c r="Z511" s="7" t="n"/>
      <c r="AA511" s="7" t="n"/>
      <c r="AB511" s="7" t="n"/>
      <c r="AC511" s="7" t="n"/>
    </row>
    <row r="512" ht="9.75" customHeight="1" s="12">
      <c r="A512" s="11" t="inlineStr">
        <is>
          <t>SO - 000256</t>
        </is>
      </c>
      <c r="B512" s="11" t="inlineStr">
        <is>
          <t>In-Store</t>
        </is>
      </c>
      <c r="C512" s="11" t="inlineStr">
        <is>
          <t>WARE-UHY1004</t>
        </is>
      </c>
      <c r="D512" s="6" t="n">
        <v>43200</v>
      </c>
      <c r="E512" s="6" t="n">
        <v>43269</v>
      </c>
      <c r="F512" s="6" t="n">
        <v>43281</v>
      </c>
      <c r="G512" s="6" t="n">
        <v>43286</v>
      </c>
      <c r="H512" s="11" t="inlineStr">
        <is>
          <t>USD</t>
        </is>
      </c>
      <c r="I512" s="11" t="n">
        <v>5</v>
      </c>
      <c r="J512" s="11" t="n">
        <v>28</v>
      </c>
      <c r="K512" s="11" t="n">
        <v>248</v>
      </c>
      <c r="L512" s="11" t="n">
        <v>4</v>
      </c>
      <c r="M512" s="11" t="n">
        <v>1</v>
      </c>
      <c r="N512" s="11" t="n">
        <v>0.1</v>
      </c>
      <c r="O512" s="7" t="n">
        <v>1782.2</v>
      </c>
      <c r="P512" s="7" t="n">
        <v>980.2100000000002</v>
      </c>
      <c r="Q512" s="7">
        <f>text(E512,"ddd")</f>
        <v/>
      </c>
      <c r="R512" s="7">
        <f>G512-F512</f>
        <v/>
      </c>
      <c r="S512" s="7">
        <f>E512-D512</f>
        <v/>
      </c>
      <c r="T512" s="7">
        <f>O512*M512</f>
        <v/>
      </c>
      <c r="U512" s="7">
        <f>T512*N512</f>
        <v/>
      </c>
      <c r="V512" s="7">
        <f>T512-U512-(P512*M512)</f>
        <v/>
      </c>
      <c r="W512" s="7">
        <f>VLOOKUP(L512,'Products Sheet'!$A:$B,2,FALSE)</f>
        <v/>
      </c>
      <c r="X512" s="7" t="n"/>
      <c r="Y512" s="7" t="n"/>
      <c r="Z512" s="7" t="n"/>
      <c r="AA512" s="7" t="n"/>
      <c r="AB512" s="7" t="n"/>
      <c r="AC512" s="7" t="n"/>
    </row>
    <row r="513" ht="9.75" customHeight="1" s="12">
      <c r="A513" s="11" t="inlineStr">
        <is>
          <t>SO - 000405</t>
        </is>
      </c>
      <c r="B513" s="11" t="inlineStr">
        <is>
          <t>In-Store</t>
        </is>
      </c>
      <c r="C513" s="11" t="inlineStr">
        <is>
          <t>WARE-PUJ1005</t>
        </is>
      </c>
      <c r="D513" s="6" t="n">
        <v>43200</v>
      </c>
      <c r="E513" s="6" t="n">
        <v>43287</v>
      </c>
      <c r="F513" s="6" t="n">
        <v>43302</v>
      </c>
      <c r="G513" s="6" t="n">
        <v>43306</v>
      </c>
      <c r="H513" s="11" t="inlineStr">
        <is>
          <t>USD</t>
        </is>
      </c>
      <c r="I513" s="11" t="n">
        <v>6</v>
      </c>
      <c r="J513" s="11" t="n">
        <v>21</v>
      </c>
      <c r="K513" s="11" t="n">
        <v>294</v>
      </c>
      <c r="L513" s="11" t="n">
        <v>4</v>
      </c>
      <c r="M513" s="11" t="n">
        <v>3</v>
      </c>
      <c r="N513" s="11" t="n">
        <v>0.2</v>
      </c>
      <c r="O513" s="7" t="n">
        <v>3986.5</v>
      </c>
      <c r="P513" s="7" t="n">
        <v>2670.955</v>
      </c>
      <c r="Q513" s="7">
        <f>text(E513,"ddd")</f>
        <v/>
      </c>
      <c r="R513" s="7">
        <f>G513-F513</f>
        <v/>
      </c>
      <c r="S513" s="7">
        <f>E513-D513</f>
        <v/>
      </c>
      <c r="T513" s="7">
        <f>O513*M513</f>
        <v/>
      </c>
      <c r="U513" s="7">
        <f>T513*N513</f>
        <v/>
      </c>
      <c r="V513" s="7">
        <f>T513-U513-(P513*M513)</f>
        <v/>
      </c>
      <c r="W513" s="7">
        <f>VLOOKUP(L513,'Products Sheet'!$A:$B,2,FALSE)</f>
        <v/>
      </c>
      <c r="X513" s="7" t="n"/>
      <c r="Y513" s="7" t="n"/>
      <c r="Z513" s="7" t="n"/>
      <c r="AA513" s="7" t="n"/>
      <c r="AB513" s="7" t="n"/>
      <c r="AC513" s="7" t="n"/>
    </row>
    <row r="514" ht="9.75" customHeight="1" s="12">
      <c r="A514" s="11" t="inlineStr">
        <is>
          <t>SO - 000414</t>
        </is>
      </c>
      <c r="B514" s="11" t="inlineStr">
        <is>
          <t>Online</t>
        </is>
      </c>
      <c r="C514" s="11" t="inlineStr">
        <is>
          <t>WARE-MKL1006</t>
        </is>
      </c>
      <c r="D514" s="6" t="n">
        <v>43200</v>
      </c>
      <c r="E514" s="6" t="n">
        <v>43289</v>
      </c>
      <c r="F514" s="6" t="n">
        <v>43312</v>
      </c>
      <c r="G514" s="6" t="n">
        <v>43313</v>
      </c>
      <c r="H514" s="11" t="inlineStr">
        <is>
          <t>USD</t>
        </is>
      </c>
      <c r="I514" s="11" t="n">
        <v>15</v>
      </c>
      <c r="J514" s="11" t="n">
        <v>40</v>
      </c>
      <c r="K514" s="11" t="n">
        <v>351</v>
      </c>
      <c r="L514" s="11" t="n">
        <v>4</v>
      </c>
      <c r="M514" s="11" t="n">
        <v>7</v>
      </c>
      <c r="N514" s="11" t="n">
        <v>0.075</v>
      </c>
      <c r="O514" s="7" t="n">
        <v>1018.4</v>
      </c>
      <c r="P514" s="7" t="n">
        <v>661.96</v>
      </c>
      <c r="Q514" s="7">
        <f>text(E514,"ddd")</f>
        <v/>
      </c>
      <c r="R514" s="7">
        <f>G514-F514</f>
        <v/>
      </c>
      <c r="S514" s="7">
        <f>E514-D514</f>
        <v/>
      </c>
      <c r="T514" s="7">
        <f>O514*M514</f>
        <v/>
      </c>
      <c r="U514" s="7">
        <f>T514*N514</f>
        <v/>
      </c>
      <c r="V514" s="7">
        <f>T514-U514-(P514*M514)</f>
        <v/>
      </c>
      <c r="W514" s="7">
        <f>VLOOKUP(L514,'Products Sheet'!$A:$B,2,FALSE)</f>
        <v/>
      </c>
      <c r="X514" s="7" t="n"/>
      <c r="Y514" s="7" t="n"/>
      <c r="Z514" s="7" t="n"/>
      <c r="AA514" s="7" t="n"/>
      <c r="AB514" s="7" t="n"/>
      <c r="AC514" s="7" t="n"/>
    </row>
    <row r="515" ht="9.75" customHeight="1" s="12">
      <c r="A515" s="11" t="inlineStr">
        <is>
          <t>SO - 000493</t>
        </is>
      </c>
      <c r="B515" s="11" t="inlineStr">
        <is>
          <t>Distributor</t>
        </is>
      </c>
      <c r="C515" s="11" t="inlineStr">
        <is>
          <t>WARE-NBV1002</t>
        </is>
      </c>
      <c r="D515" s="6" t="n">
        <v>43200</v>
      </c>
      <c r="E515" s="6" t="n">
        <v>43298</v>
      </c>
      <c r="F515" s="6" t="n">
        <v>43322</v>
      </c>
      <c r="G515" s="6" t="n">
        <v>43332</v>
      </c>
      <c r="H515" s="11" t="inlineStr">
        <is>
          <t>USD</t>
        </is>
      </c>
      <c r="I515" s="11" t="n">
        <v>21</v>
      </c>
      <c r="J515" s="11" t="n">
        <v>29</v>
      </c>
      <c r="K515" s="11" t="n">
        <v>85</v>
      </c>
      <c r="L515" s="11" t="n">
        <v>4</v>
      </c>
      <c r="M515" s="11" t="n">
        <v>4</v>
      </c>
      <c r="N515" s="11" t="n">
        <v>0.1</v>
      </c>
      <c r="O515" s="7" t="n">
        <v>1031.8</v>
      </c>
      <c r="P515" s="7" t="n">
        <v>453.992</v>
      </c>
      <c r="Q515" s="7">
        <f>text(E515,"ddd")</f>
        <v/>
      </c>
      <c r="R515" s="7">
        <f>G515-F515</f>
        <v/>
      </c>
      <c r="S515" s="7">
        <f>E515-D515</f>
        <v/>
      </c>
      <c r="T515" s="7">
        <f>O515*M515</f>
        <v/>
      </c>
      <c r="U515" s="7">
        <f>T515*N515</f>
        <v/>
      </c>
      <c r="V515" s="7">
        <f>T515-U515-(P515*M515)</f>
        <v/>
      </c>
      <c r="W515" s="7">
        <f>VLOOKUP(L515,'Products Sheet'!$A:$B,2,FALSE)</f>
        <v/>
      </c>
      <c r="X515" s="7" t="n"/>
      <c r="Y515" s="7" t="n"/>
      <c r="Z515" s="7" t="n"/>
      <c r="AA515" s="7" t="n"/>
      <c r="AB515" s="7" t="n"/>
      <c r="AC515" s="7" t="n"/>
    </row>
    <row r="516" ht="9.75" customHeight="1" s="12">
      <c r="A516" s="11" t="inlineStr">
        <is>
          <t>SO - 000499</t>
        </is>
      </c>
      <c r="B516" s="11" t="inlineStr">
        <is>
          <t>In-Store</t>
        </is>
      </c>
      <c r="C516" s="11" t="inlineStr">
        <is>
          <t>WARE-PUJ1005</t>
        </is>
      </c>
      <c r="D516" s="6" t="n">
        <v>43200</v>
      </c>
      <c r="E516" s="6" t="n">
        <v>43298</v>
      </c>
      <c r="F516" s="6" t="n">
        <v>43324</v>
      </c>
      <c r="G516" s="6" t="n">
        <v>43333</v>
      </c>
      <c r="H516" s="11" t="inlineStr">
        <is>
          <t>USD</t>
        </is>
      </c>
      <c r="I516" s="11" t="n">
        <v>7</v>
      </c>
      <c r="J516" s="11" t="n">
        <v>28</v>
      </c>
      <c r="K516" s="11" t="n">
        <v>307</v>
      </c>
      <c r="L516" s="11" t="n">
        <v>4</v>
      </c>
      <c r="M516" s="11" t="n">
        <v>3</v>
      </c>
      <c r="N516" s="11" t="n">
        <v>0.15</v>
      </c>
      <c r="O516" s="7" t="n">
        <v>201</v>
      </c>
      <c r="P516" s="7" t="n">
        <v>80.40000000000001</v>
      </c>
      <c r="Q516" s="7">
        <f>text(E516,"ddd")</f>
        <v/>
      </c>
      <c r="R516" s="7">
        <f>G516-F516</f>
        <v/>
      </c>
      <c r="S516" s="7">
        <f>E516-D516</f>
        <v/>
      </c>
      <c r="T516" s="7">
        <f>O516*M516</f>
        <v/>
      </c>
      <c r="U516" s="7">
        <f>T516*N516</f>
        <v/>
      </c>
      <c r="V516" s="7">
        <f>T516-U516-(P516*M516)</f>
        <v/>
      </c>
      <c r="W516" s="7">
        <f>VLOOKUP(L516,'Products Sheet'!$A:$B,2,FALSE)</f>
        <v/>
      </c>
      <c r="X516" s="7" t="n"/>
      <c r="Y516" s="7" t="n"/>
      <c r="Z516" s="7" t="n"/>
      <c r="AA516" s="7" t="n"/>
      <c r="AB516" s="7" t="n"/>
      <c r="AC516" s="7" t="n"/>
    </row>
    <row r="517" ht="9.75" customHeight="1" s="12">
      <c r="A517" s="11" t="inlineStr">
        <is>
          <t>SO - 000500</t>
        </is>
      </c>
      <c r="B517" s="11" t="inlineStr">
        <is>
          <t>Wholesale</t>
        </is>
      </c>
      <c r="C517" s="11" t="inlineStr">
        <is>
          <t>WARE-NMK1003</t>
        </is>
      </c>
      <c r="D517" s="6" t="n">
        <v>43200</v>
      </c>
      <c r="E517" s="6" t="n">
        <v>43298</v>
      </c>
      <c r="F517" s="6" t="n">
        <v>43324</v>
      </c>
      <c r="G517" s="6" t="n">
        <v>43329</v>
      </c>
      <c r="H517" s="11" t="inlineStr">
        <is>
          <t>USD</t>
        </is>
      </c>
      <c r="I517" s="11" t="n">
        <v>27</v>
      </c>
      <c r="J517" s="11" t="n">
        <v>11</v>
      </c>
      <c r="K517" s="11" t="n">
        <v>141</v>
      </c>
      <c r="L517" s="11" t="n">
        <v>4</v>
      </c>
      <c r="M517" s="11" t="n">
        <v>1</v>
      </c>
      <c r="N517" s="11" t="n">
        <v>0.1</v>
      </c>
      <c r="O517" s="7" t="n">
        <v>3946.3</v>
      </c>
      <c r="P517" s="7" t="n">
        <v>2131.002</v>
      </c>
      <c r="Q517" s="7">
        <f>text(E517,"ddd")</f>
        <v/>
      </c>
      <c r="R517" s="7">
        <f>G517-F517</f>
        <v/>
      </c>
      <c r="S517" s="7">
        <f>E517-D517</f>
        <v/>
      </c>
      <c r="T517" s="7">
        <f>O517*M517</f>
        <v/>
      </c>
      <c r="U517" s="7">
        <f>T517*N517</f>
        <v/>
      </c>
      <c r="V517" s="7">
        <f>T517-U517-(P517*M517)</f>
        <v/>
      </c>
      <c r="W517" s="7">
        <f>VLOOKUP(L517,'Products Sheet'!$A:$B,2,FALSE)</f>
        <v/>
      </c>
      <c r="X517" s="7" t="n"/>
      <c r="Y517" s="7" t="n"/>
      <c r="Z517" s="7" t="n"/>
      <c r="AA517" s="7" t="n"/>
      <c r="AB517" s="7" t="n"/>
      <c r="AC517" s="7" t="n"/>
    </row>
    <row r="518" ht="9.75" customHeight="1" s="12">
      <c r="A518" s="11" t="inlineStr">
        <is>
          <t>SO - 000506</t>
        </is>
      </c>
      <c r="B518" s="11" t="inlineStr">
        <is>
          <t>In-Store</t>
        </is>
      </c>
      <c r="C518" s="11" t="inlineStr">
        <is>
          <t>WARE-XYS1001</t>
        </is>
      </c>
      <c r="D518" s="6" t="n">
        <v>43200</v>
      </c>
      <c r="E518" s="6" t="n">
        <v>43299</v>
      </c>
      <c r="F518" s="6" t="n">
        <v>43325</v>
      </c>
      <c r="G518" s="6" t="n">
        <v>43333</v>
      </c>
      <c r="H518" s="11" t="inlineStr">
        <is>
          <t>USD</t>
        </is>
      </c>
      <c r="I518" s="11" t="n">
        <v>6</v>
      </c>
      <c r="J518" s="11" t="n">
        <v>41</v>
      </c>
      <c r="K518" s="11" t="n">
        <v>37</v>
      </c>
      <c r="L518" s="11" t="n">
        <v>4</v>
      </c>
      <c r="M518" s="11" t="n">
        <v>1</v>
      </c>
      <c r="N518" s="11" t="n">
        <v>0.2</v>
      </c>
      <c r="O518" s="7" t="n">
        <v>3879.3</v>
      </c>
      <c r="P518" s="7" t="n">
        <v>3219.819</v>
      </c>
      <c r="Q518" s="7">
        <f>text(E518,"ddd")</f>
        <v/>
      </c>
      <c r="R518" s="7">
        <f>G518-F518</f>
        <v/>
      </c>
      <c r="S518" s="7">
        <f>E518-D518</f>
        <v/>
      </c>
      <c r="T518" s="7">
        <f>O518*M518</f>
        <v/>
      </c>
      <c r="U518" s="7">
        <f>T518*N518</f>
        <v/>
      </c>
      <c r="V518" s="7">
        <f>T518-U518-(P518*M518)</f>
        <v/>
      </c>
      <c r="W518" s="7">
        <f>VLOOKUP(L518,'Products Sheet'!$A:$B,2,FALSE)</f>
        <v/>
      </c>
      <c r="X518" s="7" t="n"/>
      <c r="Y518" s="7" t="n"/>
      <c r="Z518" s="7" t="n"/>
      <c r="AA518" s="7" t="n"/>
      <c r="AB518" s="7" t="n"/>
      <c r="AC518" s="7" t="n"/>
    </row>
    <row r="519" ht="9.75" customHeight="1" s="12">
      <c r="A519" s="11" t="inlineStr">
        <is>
          <t>SO - 000572</t>
        </is>
      </c>
      <c r="B519" s="11" t="inlineStr">
        <is>
          <t>Online</t>
        </is>
      </c>
      <c r="C519" s="11" t="inlineStr">
        <is>
          <t>WARE-NMK1003</t>
        </is>
      </c>
      <c r="D519" s="6" t="n">
        <v>43200</v>
      </c>
      <c r="E519" s="6" t="n">
        <v>43306</v>
      </c>
      <c r="F519" s="6" t="n">
        <v>43324</v>
      </c>
      <c r="G519" s="6" t="n">
        <v>43330</v>
      </c>
      <c r="H519" s="11" t="inlineStr">
        <is>
          <t>USD</t>
        </is>
      </c>
      <c r="I519" s="11" t="n">
        <v>18</v>
      </c>
      <c r="J519" s="11" t="n">
        <v>28</v>
      </c>
      <c r="K519" s="11" t="n">
        <v>114</v>
      </c>
      <c r="L519" s="11" t="n">
        <v>4</v>
      </c>
      <c r="M519" s="11" t="n">
        <v>8</v>
      </c>
      <c r="N519" s="11" t="n">
        <v>0.4</v>
      </c>
      <c r="O519" s="7" t="n">
        <v>2546</v>
      </c>
      <c r="P519" s="7" t="n">
        <v>1018.4</v>
      </c>
      <c r="Q519" s="7">
        <f>text(E519,"ddd")</f>
        <v/>
      </c>
      <c r="R519" s="7">
        <f>G519-F519</f>
        <v/>
      </c>
      <c r="S519" s="7">
        <f>E519-D519</f>
        <v/>
      </c>
      <c r="T519" s="7">
        <f>O519*M519</f>
        <v/>
      </c>
      <c r="U519" s="7">
        <f>T519*N519</f>
        <v/>
      </c>
      <c r="V519" s="7">
        <f>T519-U519-(P519*M519)</f>
        <v/>
      </c>
      <c r="W519" s="7">
        <f>VLOOKUP(L519,'Products Sheet'!$A:$B,2,FALSE)</f>
        <v/>
      </c>
      <c r="X519" s="7" t="n"/>
      <c r="Y519" s="7" t="n"/>
      <c r="Z519" s="7" t="n"/>
      <c r="AA519" s="7" t="n"/>
      <c r="AB519" s="7" t="n"/>
      <c r="AC519" s="7" t="n"/>
    </row>
    <row r="520" ht="9.75" customHeight="1" s="12">
      <c r="A520" s="11" t="inlineStr">
        <is>
          <t>SO - 000621</t>
        </is>
      </c>
      <c r="B520" s="11" t="inlineStr">
        <is>
          <t>In-Store</t>
        </is>
      </c>
      <c r="C520" s="11" t="inlineStr">
        <is>
          <t>WARE-NMK1003</t>
        </is>
      </c>
      <c r="D520" s="6" t="n">
        <v>43200</v>
      </c>
      <c r="E520" s="6" t="n">
        <v>43312</v>
      </c>
      <c r="F520" s="6" t="n">
        <v>43340</v>
      </c>
      <c r="G520" s="6" t="n">
        <v>43347</v>
      </c>
      <c r="H520" s="11" t="inlineStr">
        <is>
          <t>USD</t>
        </is>
      </c>
      <c r="I520" s="11" t="n">
        <v>7</v>
      </c>
      <c r="J520" s="11" t="n">
        <v>17</v>
      </c>
      <c r="K520" s="11" t="n">
        <v>155</v>
      </c>
      <c r="L520" s="11" t="n">
        <v>4</v>
      </c>
      <c r="M520" s="11" t="n">
        <v>1</v>
      </c>
      <c r="N520" s="11" t="n">
        <v>0.05</v>
      </c>
      <c r="O520" s="7" t="n">
        <v>1072</v>
      </c>
      <c r="P520" s="7" t="n">
        <v>707.52</v>
      </c>
      <c r="Q520" s="7">
        <f>text(E520,"ddd")</f>
        <v/>
      </c>
      <c r="R520" s="7">
        <f>G520-F520</f>
        <v/>
      </c>
      <c r="S520" s="7">
        <f>E520-D520</f>
        <v/>
      </c>
      <c r="T520" s="7">
        <f>O520*M520</f>
        <v/>
      </c>
      <c r="U520" s="7">
        <f>T520*N520</f>
        <v/>
      </c>
      <c r="V520" s="7">
        <f>T520-U520-(P520*M520)</f>
        <v/>
      </c>
      <c r="W520" s="7">
        <f>VLOOKUP(L520,'Products Sheet'!$A:$B,2,FALSE)</f>
        <v/>
      </c>
      <c r="X520" s="7" t="n"/>
      <c r="Y520" s="7" t="n"/>
      <c r="Z520" s="7" t="n"/>
      <c r="AA520" s="7" t="n"/>
      <c r="AB520" s="7" t="n"/>
      <c r="AC520" s="7" t="n"/>
    </row>
    <row r="521" ht="9.75" customHeight="1" s="12">
      <c r="A521" s="11" t="inlineStr">
        <is>
          <t>SO - 000681</t>
        </is>
      </c>
      <c r="B521" s="11" t="inlineStr">
        <is>
          <t>In-Store</t>
        </is>
      </c>
      <c r="C521" s="11" t="inlineStr">
        <is>
          <t>WARE-PUJ1005</t>
        </is>
      </c>
      <c r="D521" s="6" t="n">
        <v>43200</v>
      </c>
      <c r="E521" s="6" t="n">
        <v>43319</v>
      </c>
      <c r="F521" s="6" t="n">
        <v>43330</v>
      </c>
      <c r="G521" s="6" t="n">
        <v>43340</v>
      </c>
      <c r="H521" s="11" t="inlineStr">
        <is>
          <t>USD</t>
        </is>
      </c>
      <c r="I521" s="11" t="n">
        <v>7</v>
      </c>
      <c r="J521" s="11" t="n">
        <v>39</v>
      </c>
      <c r="K521" s="11" t="n">
        <v>265</v>
      </c>
      <c r="L521" s="11" t="n">
        <v>4</v>
      </c>
      <c r="M521" s="11" t="n">
        <v>7</v>
      </c>
      <c r="N521" s="11" t="n">
        <v>0.05</v>
      </c>
      <c r="O521" s="7" t="n">
        <v>194.3</v>
      </c>
      <c r="P521" s="7" t="n">
        <v>136.01</v>
      </c>
      <c r="Q521" s="7">
        <f>text(E521,"ddd")</f>
        <v/>
      </c>
      <c r="R521" s="7">
        <f>G521-F521</f>
        <v/>
      </c>
      <c r="S521" s="7">
        <f>E521-D521</f>
        <v/>
      </c>
      <c r="T521" s="7">
        <f>O521*M521</f>
        <v/>
      </c>
      <c r="U521" s="7">
        <f>T521*N521</f>
        <v/>
      </c>
      <c r="V521" s="7">
        <f>T521-U521-(P521*M521)</f>
        <v/>
      </c>
      <c r="W521" s="7">
        <f>VLOOKUP(L521,'Products Sheet'!$A:$B,2,FALSE)</f>
        <v/>
      </c>
      <c r="X521" s="7" t="n"/>
      <c r="Y521" s="7" t="n"/>
      <c r="Z521" s="7" t="n"/>
      <c r="AA521" s="7" t="n"/>
      <c r="AB521" s="7" t="n"/>
      <c r="AC521" s="7" t="n"/>
    </row>
    <row r="522" ht="9.75" customHeight="1" s="12">
      <c r="A522" s="11" t="inlineStr">
        <is>
          <t>SO - 000690</t>
        </is>
      </c>
      <c r="B522" s="11" t="inlineStr">
        <is>
          <t>In-Store</t>
        </is>
      </c>
      <c r="C522" s="11" t="inlineStr">
        <is>
          <t>WARE-NBV1002</t>
        </is>
      </c>
      <c r="D522" s="6" t="n">
        <v>43200</v>
      </c>
      <c r="E522" s="6" t="n">
        <v>43320</v>
      </c>
      <c r="F522" s="6" t="n">
        <v>43333</v>
      </c>
      <c r="G522" s="6" t="n">
        <v>43343</v>
      </c>
      <c r="H522" s="11" t="inlineStr">
        <is>
          <t>USD</t>
        </is>
      </c>
      <c r="I522" s="11" t="n">
        <v>8</v>
      </c>
      <c r="J522" s="11" t="n">
        <v>5</v>
      </c>
      <c r="K522" s="11" t="n">
        <v>81</v>
      </c>
      <c r="L522" s="11" t="n">
        <v>4</v>
      </c>
      <c r="M522" s="11" t="n">
        <v>5</v>
      </c>
      <c r="N522" s="11" t="n">
        <v>0.075</v>
      </c>
      <c r="O522" s="7" t="n">
        <v>683.4</v>
      </c>
      <c r="P522" s="7" t="n">
        <v>382.704</v>
      </c>
      <c r="Q522" s="7">
        <f>text(E522,"ddd")</f>
        <v/>
      </c>
      <c r="R522" s="7">
        <f>G522-F522</f>
        <v/>
      </c>
      <c r="S522" s="7">
        <f>E522-D522</f>
        <v/>
      </c>
      <c r="T522" s="7">
        <f>O522*M522</f>
        <v/>
      </c>
      <c r="U522" s="7">
        <f>T522*N522</f>
        <v/>
      </c>
      <c r="V522" s="7">
        <f>T522-U522-(P522*M522)</f>
        <v/>
      </c>
      <c r="W522" s="7">
        <f>VLOOKUP(L522,'Products Sheet'!$A:$B,2,FALSE)</f>
        <v/>
      </c>
      <c r="X522" s="7" t="n"/>
      <c r="Y522" s="7" t="n"/>
      <c r="Z522" s="7" t="n"/>
      <c r="AA522" s="7" t="n"/>
      <c r="AB522" s="7" t="n"/>
      <c r="AC522" s="7" t="n"/>
    </row>
    <row r="523" ht="9.75" customHeight="1" s="12">
      <c r="A523" s="11" t="inlineStr">
        <is>
          <t>SO - 000700</t>
        </is>
      </c>
      <c r="B523" s="11" t="inlineStr">
        <is>
          <t>In-Store</t>
        </is>
      </c>
      <c r="C523" s="11" t="inlineStr">
        <is>
          <t>WARE-NMK1003</t>
        </is>
      </c>
      <c r="D523" s="6" t="n">
        <v>43200</v>
      </c>
      <c r="E523" s="6" t="n">
        <v>43320</v>
      </c>
      <c r="F523" s="6" t="n">
        <v>43322</v>
      </c>
      <c r="G523" s="6" t="n">
        <v>43327</v>
      </c>
      <c r="H523" s="11" t="inlineStr">
        <is>
          <t>USD</t>
        </is>
      </c>
      <c r="I523" s="11" t="n">
        <v>2</v>
      </c>
      <c r="J523" s="11" t="n">
        <v>4</v>
      </c>
      <c r="K523" s="11" t="n">
        <v>114</v>
      </c>
      <c r="L523" s="11" t="n">
        <v>4</v>
      </c>
      <c r="M523" s="11" t="n">
        <v>7</v>
      </c>
      <c r="N523" s="11" t="n">
        <v>0.15</v>
      </c>
      <c r="O523" s="7" t="n">
        <v>944.7</v>
      </c>
      <c r="P523" s="7" t="n">
        <v>462.903</v>
      </c>
      <c r="Q523" s="7">
        <f>text(E523,"ddd")</f>
        <v/>
      </c>
      <c r="R523" s="7">
        <f>G523-F523</f>
        <v/>
      </c>
      <c r="S523" s="7">
        <f>E523-D523</f>
        <v/>
      </c>
      <c r="T523" s="7">
        <f>O523*M523</f>
        <v/>
      </c>
      <c r="U523" s="7">
        <f>T523*N523</f>
        <v/>
      </c>
      <c r="V523" s="7">
        <f>T523-U523-(P523*M523)</f>
        <v/>
      </c>
      <c r="W523" s="7">
        <f>VLOOKUP(L523,'Products Sheet'!$A:$B,2,FALSE)</f>
        <v/>
      </c>
      <c r="X523" s="7" t="n"/>
      <c r="Y523" s="7" t="n"/>
      <c r="Z523" s="7" t="n"/>
      <c r="AA523" s="7" t="n"/>
      <c r="AB523" s="7" t="n"/>
      <c r="AC523" s="7" t="n"/>
    </row>
    <row r="524" ht="9.75" customHeight="1" s="12">
      <c r="A524" s="11" t="inlineStr">
        <is>
          <t>SO - 000711</t>
        </is>
      </c>
      <c r="B524" s="11" t="inlineStr">
        <is>
          <t>In-Store</t>
        </is>
      </c>
      <c r="C524" s="11" t="inlineStr">
        <is>
          <t>WARE-XYS1001</t>
        </is>
      </c>
      <c r="D524" s="6" t="n">
        <v>43200</v>
      </c>
      <c r="E524" s="6" t="n">
        <v>43322</v>
      </c>
      <c r="F524" s="6" t="n">
        <v>43324</v>
      </c>
      <c r="G524" s="6" t="n">
        <v>43334</v>
      </c>
      <c r="H524" s="11" t="inlineStr">
        <is>
          <t>USD</t>
        </is>
      </c>
      <c r="I524" s="11" t="n">
        <v>8</v>
      </c>
      <c r="J524" s="11" t="n">
        <v>42</v>
      </c>
      <c r="K524" s="11" t="n">
        <v>52</v>
      </c>
      <c r="L524" s="11" t="n">
        <v>4</v>
      </c>
      <c r="M524" s="11" t="n">
        <v>6</v>
      </c>
      <c r="N524" s="11" t="n">
        <v>0.1</v>
      </c>
      <c r="O524" s="7" t="n">
        <v>2519.2</v>
      </c>
      <c r="P524" s="7" t="n">
        <v>1309.984</v>
      </c>
      <c r="Q524" s="7">
        <f>text(E524,"ddd")</f>
        <v/>
      </c>
      <c r="R524" s="7">
        <f>G524-F524</f>
        <v/>
      </c>
      <c r="S524" s="7">
        <f>E524-D524</f>
        <v/>
      </c>
      <c r="T524" s="7">
        <f>O524*M524</f>
        <v/>
      </c>
      <c r="U524" s="7">
        <f>T524*N524</f>
        <v/>
      </c>
      <c r="V524" s="7">
        <f>T524-U524-(P524*M524)</f>
        <v/>
      </c>
      <c r="W524" s="7">
        <f>VLOOKUP(L524,'Products Sheet'!$A:$B,2,FALSE)</f>
        <v/>
      </c>
      <c r="X524" s="7" t="n"/>
      <c r="Y524" s="7" t="n"/>
      <c r="Z524" s="7" t="n"/>
      <c r="AA524" s="7" t="n"/>
      <c r="AB524" s="7" t="n"/>
      <c r="AC524" s="7" t="n"/>
    </row>
    <row r="525" ht="9.75" customHeight="1" s="12">
      <c r="A525" s="11" t="inlineStr">
        <is>
          <t>SO - 000734</t>
        </is>
      </c>
      <c r="B525" s="11" t="inlineStr">
        <is>
          <t>Distributor</t>
        </is>
      </c>
      <c r="C525" s="11" t="inlineStr">
        <is>
          <t>WARE-PUJ1005</t>
        </is>
      </c>
      <c r="D525" s="6" t="n">
        <v>43200</v>
      </c>
      <c r="E525" s="6" t="n">
        <v>43325</v>
      </c>
      <c r="F525" s="6" t="n">
        <v>43337</v>
      </c>
      <c r="G525" s="6" t="n">
        <v>43345</v>
      </c>
      <c r="H525" s="11" t="inlineStr">
        <is>
          <t>USD</t>
        </is>
      </c>
      <c r="I525" s="11" t="n">
        <v>23</v>
      </c>
      <c r="J525" s="11" t="n">
        <v>2</v>
      </c>
      <c r="K525" s="11" t="n">
        <v>275</v>
      </c>
      <c r="L525" s="11" t="n">
        <v>4</v>
      </c>
      <c r="M525" s="11" t="n">
        <v>3</v>
      </c>
      <c r="N525" s="11" t="n">
        <v>0.15</v>
      </c>
      <c r="O525" s="7" t="n">
        <v>2458.9</v>
      </c>
      <c r="P525" s="7" t="n">
        <v>2090.065</v>
      </c>
      <c r="Q525" s="7">
        <f>text(E525,"ddd")</f>
        <v/>
      </c>
      <c r="R525" s="7">
        <f>G525-F525</f>
        <v/>
      </c>
      <c r="S525" s="7">
        <f>E525-D525</f>
        <v/>
      </c>
      <c r="T525" s="7">
        <f>O525*M525</f>
        <v/>
      </c>
      <c r="U525" s="7">
        <f>T525*N525</f>
        <v/>
      </c>
      <c r="V525" s="7">
        <f>T525-U525-(P525*M525)</f>
        <v/>
      </c>
      <c r="W525" s="7">
        <f>VLOOKUP(L525,'Products Sheet'!$A:$B,2,FALSE)</f>
        <v/>
      </c>
      <c r="X525" s="7" t="n"/>
      <c r="Y525" s="7" t="n"/>
      <c r="Z525" s="7" t="n"/>
      <c r="AA525" s="7" t="n"/>
      <c r="AB525" s="7" t="n"/>
      <c r="AC525" s="7" t="n"/>
    </row>
    <row r="526" ht="9.75" customHeight="1" s="12">
      <c r="A526" s="11" t="inlineStr">
        <is>
          <t>SO - 000747</t>
        </is>
      </c>
      <c r="B526" s="11" t="inlineStr">
        <is>
          <t>In-Store</t>
        </is>
      </c>
      <c r="C526" s="11" t="inlineStr">
        <is>
          <t>WARE-PUJ1005</t>
        </is>
      </c>
      <c r="D526" s="6" t="n">
        <v>43200</v>
      </c>
      <c r="E526" s="6" t="n">
        <v>43326</v>
      </c>
      <c r="F526" s="6" t="n">
        <v>43336</v>
      </c>
      <c r="G526" s="6" t="n">
        <v>43345</v>
      </c>
      <c r="H526" s="11" t="inlineStr">
        <is>
          <t>USD</t>
        </is>
      </c>
      <c r="I526" s="11" t="n">
        <v>7</v>
      </c>
      <c r="J526" s="11" t="n">
        <v>36</v>
      </c>
      <c r="K526" s="11" t="n">
        <v>292</v>
      </c>
      <c r="L526" s="11" t="n">
        <v>4</v>
      </c>
      <c r="M526" s="11" t="n">
        <v>2</v>
      </c>
      <c r="N526" s="11" t="n">
        <v>0.15</v>
      </c>
      <c r="O526" s="7" t="n">
        <v>2425.4</v>
      </c>
      <c r="P526" s="7" t="n">
        <v>2013.082</v>
      </c>
      <c r="Q526" s="7">
        <f>text(E526,"ddd")</f>
        <v/>
      </c>
      <c r="R526" s="7">
        <f>G526-F526</f>
        <v/>
      </c>
      <c r="S526" s="7">
        <f>E526-D526</f>
        <v/>
      </c>
      <c r="T526" s="7">
        <f>O526*M526</f>
        <v/>
      </c>
      <c r="U526" s="7">
        <f>T526*N526</f>
        <v/>
      </c>
      <c r="V526" s="7">
        <f>T526-U526-(P526*M526)</f>
        <v/>
      </c>
      <c r="W526" s="7">
        <f>VLOOKUP(L526,'Products Sheet'!$A:$B,2,FALSE)</f>
        <v/>
      </c>
      <c r="X526" s="7" t="n"/>
      <c r="Y526" s="7" t="n"/>
      <c r="Z526" s="7" t="n"/>
      <c r="AA526" s="7" t="n"/>
      <c r="AB526" s="7" t="n"/>
      <c r="AC526" s="7" t="n"/>
    </row>
    <row r="527" ht="9.75" customHeight="1" s="12">
      <c r="A527" s="11" t="inlineStr">
        <is>
          <t>SO - 000791</t>
        </is>
      </c>
      <c r="B527" s="11" t="inlineStr">
        <is>
          <t>In-Store</t>
        </is>
      </c>
      <c r="C527" s="11" t="inlineStr">
        <is>
          <t>WARE-XYS1001</t>
        </is>
      </c>
      <c r="D527" s="6" t="n">
        <v>43200</v>
      </c>
      <c r="E527" s="6" t="n">
        <v>43330</v>
      </c>
      <c r="F527" s="6" t="n">
        <v>43347</v>
      </c>
      <c r="G527" s="6" t="n">
        <v>43350</v>
      </c>
      <c r="H527" s="11" t="inlineStr">
        <is>
          <t>USD</t>
        </is>
      </c>
      <c r="I527" s="11" t="n">
        <v>1</v>
      </c>
      <c r="J527" s="11" t="n">
        <v>20</v>
      </c>
      <c r="K527" s="11" t="n">
        <v>36</v>
      </c>
      <c r="L527" s="11" t="n">
        <v>4</v>
      </c>
      <c r="M527" s="11" t="n">
        <v>2</v>
      </c>
      <c r="N527" s="11" t="n">
        <v>0.05</v>
      </c>
      <c r="O527" s="7" t="n">
        <v>3108.8</v>
      </c>
      <c r="P527" s="7" t="n">
        <v>1896.368</v>
      </c>
      <c r="Q527" s="7">
        <f>text(E527,"ddd")</f>
        <v/>
      </c>
      <c r="R527" s="7">
        <f>G527-F527</f>
        <v/>
      </c>
      <c r="S527" s="7">
        <f>E527-D527</f>
        <v/>
      </c>
      <c r="T527" s="7">
        <f>O527*M527</f>
        <v/>
      </c>
      <c r="U527" s="7">
        <f>T527*N527</f>
        <v/>
      </c>
      <c r="V527" s="7">
        <f>T527-U527-(P527*M527)</f>
        <v/>
      </c>
      <c r="W527" s="7">
        <f>VLOOKUP(L527,'Products Sheet'!$A:$B,2,FALSE)</f>
        <v/>
      </c>
      <c r="X527" s="7" t="n"/>
      <c r="Y527" s="7" t="n"/>
      <c r="Z527" s="7" t="n"/>
      <c r="AA527" s="7" t="n"/>
      <c r="AB527" s="7" t="n"/>
      <c r="AC527" s="7" t="n"/>
    </row>
    <row r="528" ht="9.75" customHeight="1" s="12">
      <c r="A528" s="11" t="inlineStr">
        <is>
          <t>SO - 000803</t>
        </is>
      </c>
      <c r="B528" s="11" t="inlineStr">
        <is>
          <t>Online</t>
        </is>
      </c>
      <c r="C528" s="11" t="inlineStr">
        <is>
          <t>WARE-PUJ1005</t>
        </is>
      </c>
      <c r="D528" s="6" t="n">
        <v>43200</v>
      </c>
      <c r="E528" s="6" t="n">
        <v>43332</v>
      </c>
      <c r="F528" s="6" t="n">
        <v>43357</v>
      </c>
      <c r="G528" s="6" t="n">
        <v>43365</v>
      </c>
      <c r="H528" s="11" t="inlineStr">
        <is>
          <t>USD</t>
        </is>
      </c>
      <c r="I528" s="11" t="n">
        <v>17</v>
      </c>
      <c r="J528" s="11" t="n">
        <v>16</v>
      </c>
      <c r="K528" s="11" t="n">
        <v>272</v>
      </c>
      <c r="L528" s="11" t="n">
        <v>4</v>
      </c>
      <c r="M528" s="11" t="n">
        <v>4</v>
      </c>
      <c r="N528" s="11" t="n">
        <v>0.1</v>
      </c>
      <c r="O528" s="7" t="n">
        <v>167.5</v>
      </c>
      <c r="P528" s="7" t="n">
        <v>108.875</v>
      </c>
      <c r="Q528" s="7">
        <f>text(E528,"ddd")</f>
        <v/>
      </c>
      <c r="R528" s="7">
        <f>G528-F528</f>
        <v/>
      </c>
      <c r="S528" s="7">
        <f>E528-D528</f>
        <v/>
      </c>
      <c r="T528" s="7">
        <f>O528*M528</f>
        <v/>
      </c>
      <c r="U528" s="7">
        <f>T528*N528</f>
        <v/>
      </c>
      <c r="V528" s="7">
        <f>T528-U528-(P528*M528)</f>
        <v/>
      </c>
      <c r="W528" s="7">
        <f>VLOOKUP(L528,'Products Sheet'!$A:$B,2,FALSE)</f>
        <v/>
      </c>
      <c r="X528" s="7" t="n"/>
      <c r="Y528" s="7" t="n"/>
      <c r="Z528" s="7" t="n"/>
      <c r="AA528" s="7" t="n"/>
      <c r="AB528" s="7" t="n"/>
      <c r="AC528" s="7" t="n"/>
    </row>
    <row r="529" ht="9.75" customHeight="1" s="12">
      <c r="A529" s="11" t="inlineStr">
        <is>
          <t>SO - 000811</t>
        </is>
      </c>
      <c r="B529" s="11" t="inlineStr">
        <is>
          <t>Distributor</t>
        </is>
      </c>
      <c r="C529" s="11" t="inlineStr">
        <is>
          <t>WARE-NMK1003</t>
        </is>
      </c>
      <c r="D529" s="6" t="n">
        <v>43200</v>
      </c>
      <c r="E529" s="6" t="n">
        <v>43333</v>
      </c>
      <c r="F529" s="6" t="n">
        <v>43342</v>
      </c>
      <c r="G529" s="6" t="n">
        <v>43343</v>
      </c>
      <c r="H529" s="11" t="inlineStr">
        <is>
          <t>USD</t>
        </is>
      </c>
      <c r="I529" s="11" t="n">
        <v>24</v>
      </c>
      <c r="J529" s="11" t="n">
        <v>43</v>
      </c>
      <c r="K529" s="11" t="n">
        <v>170</v>
      </c>
      <c r="L529" s="11" t="n">
        <v>4</v>
      </c>
      <c r="M529" s="11" t="n">
        <v>2</v>
      </c>
      <c r="N529" s="11" t="n">
        <v>0.05</v>
      </c>
      <c r="O529" s="7" t="n">
        <v>3839.1</v>
      </c>
      <c r="P529" s="7" t="n">
        <v>3071.28</v>
      </c>
      <c r="Q529" s="7">
        <f>text(E529,"ddd")</f>
        <v/>
      </c>
      <c r="R529" s="7">
        <f>G529-F529</f>
        <v/>
      </c>
      <c r="S529" s="7">
        <f>E529-D529</f>
        <v/>
      </c>
      <c r="T529" s="7">
        <f>O529*M529</f>
        <v/>
      </c>
      <c r="U529" s="7">
        <f>T529*N529</f>
        <v/>
      </c>
      <c r="V529" s="7">
        <f>T529-U529-(P529*M529)</f>
        <v/>
      </c>
      <c r="W529" s="7">
        <f>VLOOKUP(L529,'Products Sheet'!$A:$B,2,FALSE)</f>
        <v/>
      </c>
      <c r="X529" s="7" t="n"/>
      <c r="Y529" s="7" t="n"/>
      <c r="Z529" s="7" t="n"/>
      <c r="AA529" s="7" t="n"/>
      <c r="AB529" s="7" t="n"/>
      <c r="AC529" s="7" t="n"/>
    </row>
    <row r="530" ht="9.75" customHeight="1" s="12">
      <c r="A530" s="11" t="inlineStr">
        <is>
          <t>SO - 000818</t>
        </is>
      </c>
      <c r="B530" s="11" t="inlineStr">
        <is>
          <t>Distributor</t>
        </is>
      </c>
      <c r="C530" s="11" t="inlineStr">
        <is>
          <t>WARE-XYS1001</t>
        </is>
      </c>
      <c r="D530" s="6" t="n">
        <v>43200</v>
      </c>
      <c r="E530" s="6" t="n">
        <v>43333</v>
      </c>
      <c r="F530" s="6" t="n">
        <v>43339</v>
      </c>
      <c r="G530" s="6" t="n">
        <v>43341</v>
      </c>
      <c r="H530" s="11" t="inlineStr">
        <is>
          <t>USD</t>
        </is>
      </c>
      <c r="I530" s="11" t="n">
        <v>23</v>
      </c>
      <c r="J530" s="11" t="n">
        <v>42</v>
      </c>
      <c r="K530" s="11" t="n">
        <v>33</v>
      </c>
      <c r="L530" s="11" t="n">
        <v>4</v>
      </c>
      <c r="M530" s="11" t="n">
        <v>5</v>
      </c>
      <c r="N530" s="11" t="n">
        <v>0.075</v>
      </c>
      <c r="O530" s="7" t="n">
        <v>3872.6</v>
      </c>
      <c r="P530" s="7" t="n">
        <v>2052.478</v>
      </c>
      <c r="Q530" s="7">
        <f>text(E530,"ddd")</f>
        <v/>
      </c>
      <c r="R530" s="7">
        <f>G530-F530</f>
        <v/>
      </c>
      <c r="S530" s="7">
        <f>E530-D530</f>
        <v/>
      </c>
      <c r="T530" s="7">
        <f>O530*M530</f>
        <v/>
      </c>
      <c r="U530" s="7">
        <f>T530*N530</f>
        <v/>
      </c>
      <c r="V530" s="7">
        <f>T530-U530-(P530*M530)</f>
        <v/>
      </c>
      <c r="W530" s="7">
        <f>VLOOKUP(L530,'Products Sheet'!$A:$B,2,FALSE)</f>
        <v/>
      </c>
      <c r="X530" s="7" t="n"/>
      <c r="Y530" s="7" t="n"/>
      <c r="Z530" s="7" t="n"/>
      <c r="AA530" s="7" t="n"/>
      <c r="AB530" s="7" t="n"/>
      <c r="AC530" s="7" t="n"/>
    </row>
    <row r="531" ht="9.75" customHeight="1" s="12">
      <c r="A531" s="11" t="inlineStr">
        <is>
          <t>SO - 000841</t>
        </is>
      </c>
      <c r="B531" s="11" t="inlineStr">
        <is>
          <t>In-Store</t>
        </is>
      </c>
      <c r="C531" s="11" t="inlineStr">
        <is>
          <t>WARE-NMK1003</t>
        </is>
      </c>
      <c r="D531" s="6" t="n">
        <v>43300</v>
      </c>
      <c r="E531" s="6" t="n">
        <v>43336</v>
      </c>
      <c r="F531" s="6" t="n">
        <v>43340</v>
      </c>
      <c r="G531" s="6" t="n">
        <v>43346</v>
      </c>
      <c r="H531" s="11" t="inlineStr">
        <is>
          <t>USD</t>
        </is>
      </c>
      <c r="I531" s="11" t="n">
        <v>8</v>
      </c>
      <c r="J531" s="11" t="n">
        <v>15</v>
      </c>
      <c r="K531" s="11" t="n">
        <v>147</v>
      </c>
      <c r="L531" s="11" t="n">
        <v>4</v>
      </c>
      <c r="M531" s="11" t="n">
        <v>8</v>
      </c>
      <c r="N531" s="11" t="n">
        <v>0.075</v>
      </c>
      <c r="O531" s="7" t="n">
        <v>3819</v>
      </c>
      <c r="P531" s="7" t="n">
        <v>2176.83</v>
      </c>
      <c r="Q531" s="7">
        <f>text(E531,"ddd")</f>
        <v/>
      </c>
      <c r="R531" s="7">
        <f>G531-F531</f>
        <v/>
      </c>
      <c r="S531" s="7">
        <f>E531-D531</f>
        <v/>
      </c>
      <c r="T531" s="7">
        <f>O531*M531</f>
        <v/>
      </c>
      <c r="U531" s="7">
        <f>T531*N531</f>
        <v/>
      </c>
      <c r="V531" s="7">
        <f>T531-U531-(P531*M531)</f>
        <v/>
      </c>
      <c r="W531" s="7">
        <f>VLOOKUP(L531,'Products Sheet'!$A:$B,2,FALSE)</f>
        <v/>
      </c>
      <c r="X531" s="7" t="n"/>
      <c r="Y531" s="7" t="n"/>
      <c r="Z531" s="7" t="n"/>
      <c r="AA531" s="7" t="n"/>
      <c r="AB531" s="7" t="n"/>
      <c r="AC531" s="7" t="n"/>
    </row>
    <row r="532" ht="9.75" customHeight="1" s="12">
      <c r="A532" s="11" t="inlineStr">
        <is>
          <t>SO - 000936</t>
        </is>
      </c>
      <c r="B532" s="11" t="inlineStr">
        <is>
          <t>Online</t>
        </is>
      </c>
      <c r="C532" s="11" t="inlineStr">
        <is>
          <t>WARE-XYS1001</t>
        </is>
      </c>
      <c r="D532" s="6" t="n">
        <v>43300</v>
      </c>
      <c r="E532" s="6" t="n">
        <v>43348</v>
      </c>
      <c r="F532" s="6" t="n">
        <v>43364</v>
      </c>
      <c r="G532" s="6" t="n">
        <v>43366</v>
      </c>
      <c r="H532" s="11" t="inlineStr">
        <is>
          <t>USD</t>
        </is>
      </c>
      <c r="I532" s="11" t="n">
        <v>18</v>
      </c>
      <c r="J532" s="11" t="n">
        <v>21</v>
      </c>
      <c r="K532" s="11" t="n">
        <v>54</v>
      </c>
      <c r="L532" s="11" t="n">
        <v>4</v>
      </c>
      <c r="M532" s="11" t="n">
        <v>7</v>
      </c>
      <c r="N532" s="11" t="n">
        <v>0.1</v>
      </c>
      <c r="O532" s="7" t="n">
        <v>857.6</v>
      </c>
      <c r="P532" s="7" t="n">
        <v>660.3520000000001</v>
      </c>
      <c r="Q532" s="7">
        <f>text(E532,"ddd")</f>
        <v/>
      </c>
      <c r="R532" s="7">
        <f>G532-F532</f>
        <v/>
      </c>
      <c r="S532" s="7">
        <f>E532-D532</f>
        <v/>
      </c>
      <c r="T532" s="7">
        <f>O532*M532</f>
        <v/>
      </c>
      <c r="U532" s="7">
        <f>T532*N532</f>
        <v/>
      </c>
      <c r="V532" s="7">
        <f>T532-U532-(P532*M532)</f>
        <v/>
      </c>
      <c r="W532" s="7">
        <f>VLOOKUP(L532,'Products Sheet'!$A:$B,2,FALSE)</f>
        <v/>
      </c>
      <c r="X532" s="7" t="n"/>
      <c r="Y532" s="7" t="n"/>
      <c r="Z532" s="7" t="n"/>
      <c r="AA532" s="7" t="n"/>
      <c r="AB532" s="7" t="n"/>
      <c r="AC532" s="7" t="n"/>
    </row>
    <row r="533" ht="9.75" customHeight="1" s="12">
      <c r="A533" s="11" t="inlineStr">
        <is>
          <t>SO - 0001043</t>
        </is>
      </c>
      <c r="B533" s="11" t="inlineStr">
        <is>
          <t>Wholesale</t>
        </is>
      </c>
      <c r="C533" s="11" t="inlineStr">
        <is>
          <t>WARE-NMK1003</t>
        </is>
      </c>
      <c r="D533" s="6" t="n">
        <v>43300</v>
      </c>
      <c r="E533" s="6" t="n">
        <v>43360</v>
      </c>
      <c r="F533" s="6" t="n">
        <v>43368</v>
      </c>
      <c r="G533" s="6" t="n">
        <v>43374</v>
      </c>
      <c r="H533" s="11" t="inlineStr">
        <is>
          <t>USD</t>
        </is>
      </c>
      <c r="I533" s="11" t="n">
        <v>26</v>
      </c>
      <c r="J533" s="11" t="n">
        <v>39</v>
      </c>
      <c r="K533" s="11" t="n">
        <v>155</v>
      </c>
      <c r="L533" s="11" t="n">
        <v>4</v>
      </c>
      <c r="M533" s="11" t="n">
        <v>8</v>
      </c>
      <c r="N533" s="11" t="n">
        <v>0.1</v>
      </c>
      <c r="O533" s="7" t="n">
        <v>5681.6</v>
      </c>
      <c r="P533" s="7" t="n">
        <v>2613.536</v>
      </c>
      <c r="Q533" s="7">
        <f>text(E533,"ddd")</f>
        <v/>
      </c>
      <c r="R533" s="7">
        <f>G533-F533</f>
        <v/>
      </c>
      <c r="S533" s="7">
        <f>E533-D533</f>
        <v/>
      </c>
      <c r="T533" s="7">
        <f>O533*M533</f>
        <v/>
      </c>
      <c r="U533" s="7">
        <f>T533*N533</f>
        <v/>
      </c>
      <c r="V533" s="7">
        <f>T533-U533-(P533*M533)</f>
        <v/>
      </c>
      <c r="W533" s="7">
        <f>VLOOKUP(L533,'Products Sheet'!$A:$B,2,FALSE)</f>
        <v/>
      </c>
      <c r="X533" s="7" t="n"/>
      <c r="Y533" s="7" t="n"/>
      <c r="Z533" s="7" t="n"/>
      <c r="AA533" s="7" t="n"/>
      <c r="AB533" s="7" t="n"/>
      <c r="AC533" s="7" t="n"/>
    </row>
    <row r="534" ht="9.75" customHeight="1" s="12">
      <c r="A534" s="11" t="inlineStr">
        <is>
          <t>SO - 0001142</t>
        </is>
      </c>
      <c r="B534" s="11" t="inlineStr">
        <is>
          <t>In-Store</t>
        </is>
      </c>
      <c r="C534" s="11" t="inlineStr">
        <is>
          <t>WARE-PUJ1005</t>
        </is>
      </c>
      <c r="D534" s="6" t="n">
        <v>43300</v>
      </c>
      <c r="E534" s="6" t="n">
        <v>43372</v>
      </c>
      <c r="F534" s="6" t="n">
        <v>43400</v>
      </c>
      <c r="G534" s="6" t="n">
        <v>43401</v>
      </c>
      <c r="H534" s="11" t="inlineStr">
        <is>
          <t>USD</t>
        </is>
      </c>
      <c r="I534" s="11" t="n">
        <v>7</v>
      </c>
      <c r="J534" s="11" t="n">
        <v>17</v>
      </c>
      <c r="K534" s="11" t="n">
        <v>291</v>
      </c>
      <c r="L534" s="11" t="n">
        <v>4</v>
      </c>
      <c r="M534" s="11" t="n">
        <v>5</v>
      </c>
      <c r="N534" s="11" t="n">
        <v>0.075</v>
      </c>
      <c r="O534" s="7" t="n">
        <v>3028.4</v>
      </c>
      <c r="P534" s="7" t="n">
        <v>1756.472</v>
      </c>
      <c r="Q534" s="7">
        <f>text(E534,"ddd")</f>
        <v/>
      </c>
      <c r="R534" s="7">
        <f>G534-F534</f>
        <v/>
      </c>
      <c r="S534" s="7">
        <f>E534-D534</f>
        <v/>
      </c>
      <c r="T534" s="7">
        <f>O534*M534</f>
        <v/>
      </c>
      <c r="U534" s="7">
        <f>T534*N534</f>
        <v/>
      </c>
      <c r="V534" s="7">
        <f>T534-U534-(P534*M534)</f>
        <v/>
      </c>
      <c r="W534" s="7">
        <f>VLOOKUP(L534,'Products Sheet'!$A:$B,2,FALSE)</f>
        <v/>
      </c>
      <c r="X534" s="7" t="n"/>
      <c r="Y534" s="7" t="n"/>
      <c r="Z534" s="7" t="n"/>
      <c r="AA534" s="7" t="n"/>
      <c r="AB534" s="7" t="n"/>
      <c r="AC534" s="7" t="n"/>
    </row>
    <row r="535" ht="9.75" customHeight="1" s="12">
      <c r="A535" s="11" t="inlineStr">
        <is>
          <t>SO - 0001169</t>
        </is>
      </c>
      <c r="B535" s="11" t="inlineStr">
        <is>
          <t>Distributor</t>
        </is>
      </c>
      <c r="C535" s="11" t="inlineStr">
        <is>
          <t>WARE-NMK1003</t>
        </is>
      </c>
      <c r="D535" s="6" t="n">
        <v>43300</v>
      </c>
      <c r="E535" s="6" t="n">
        <v>43376</v>
      </c>
      <c r="F535" s="6" t="n">
        <v>43397</v>
      </c>
      <c r="G535" s="6" t="n">
        <v>43400</v>
      </c>
      <c r="H535" s="11" t="inlineStr">
        <is>
          <t>USD</t>
        </is>
      </c>
      <c r="I535" s="11" t="n">
        <v>25</v>
      </c>
      <c r="J535" s="11" t="n">
        <v>1</v>
      </c>
      <c r="K535" s="11" t="n">
        <v>186</v>
      </c>
      <c r="L535" s="11" t="n">
        <v>4</v>
      </c>
      <c r="M535" s="11" t="n">
        <v>4</v>
      </c>
      <c r="N535" s="11" t="n">
        <v>0.05</v>
      </c>
      <c r="O535" s="7" t="n">
        <v>2546</v>
      </c>
      <c r="P535" s="7" t="n">
        <v>1782.2</v>
      </c>
      <c r="Q535" s="7">
        <f>text(E535,"ddd")</f>
        <v/>
      </c>
      <c r="R535" s="7">
        <f>G535-F535</f>
        <v/>
      </c>
      <c r="S535" s="7">
        <f>E535-D535</f>
        <v/>
      </c>
      <c r="T535" s="7">
        <f>O535*M535</f>
        <v/>
      </c>
      <c r="U535" s="7">
        <f>T535*N535</f>
        <v/>
      </c>
      <c r="V535" s="7">
        <f>T535-U535-(P535*M535)</f>
        <v/>
      </c>
      <c r="W535" s="7">
        <f>VLOOKUP(L535,'Products Sheet'!$A:$B,2,FALSE)</f>
        <v/>
      </c>
      <c r="X535" s="7" t="n"/>
      <c r="Y535" s="7" t="n"/>
      <c r="Z535" s="7" t="n"/>
      <c r="AA535" s="7" t="n"/>
      <c r="AB535" s="7" t="n"/>
      <c r="AC535" s="7" t="n"/>
    </row>
    <row r="536" ht="9.75" customHeight="1" s="12">
      <c r="A536" s="11" t="inlineStr">
        <is>
          <t>SO - 0001272</t>
        </is>
      </c>
      <c r="B536" s="11" t="inlineStr">
        <is>
          <t>In-Store</t>
        </is>
      </c>
      <c r="C536" s="11" t="inlineStr">
        <is>
          <t>WARE-XYS1001</t>
        </is>
      </c>
      <c r="D536" s="6" t="n">
        <v>43300</v>
      </c>
      <c r="E536" s="6" t="n">
        <v>43391</v>
      </c>
      <c r="F536" s="6" t="n">
        <v>43396</v>
      </c>
      <c r="G536" s="6" t="n">
        <v>43406</v>
      </c>
      <c r="H536" s="11" t="inlineStr">
        <is>
          <t>USD</t>
        </is>
      </c>
      <c r="I536" s="11" t="n">
        <v>11</v>
      </c>
      <c r="J536" s="11" t="n">
        <v>46</v>
      </c>
      <c r="K536" s="11" t="n">
        <v>26</v>
      </c>
      <c r="L536" s="11" t="n">
        <v>4</v>
      </c>
      <c r="M536" s="11" t="n">
        <v>4</v>
      </c>
      <c r="N536" s="11" t="n">
        <v>0.15</v>
      </c>
      <c r="O536" s="7" t="n">
        <v>261.3</v>
      </c>
      <c r="P536" s="7" t="n">
        <v>180.297</v>
      </c>
      <c r="Q536" s="7">
        <f>text(E536,"ddd")</f>
        <v/>
      </c>
      <c r="R536" s="7">
        <f>G536-F536</f>
        <v/>
      </c>
      <c r="S536" s="7">
        <f>E536-D536</f>
        <v/>
      </c>
      <c r="T536" s="7">
        <f>O536*M536</f>
        <v/>
      </c>
      <c r="U536" s="7">
        <f>T536*N536</f>
        <v/>
      </c>
      <c r="V536" s="7">
        <f>T536-U536-(P536*M536)</f>
        <v/>
      </c>
      <c r="W536" s="7">
        <f>VLOOKUP(L536,'Products Sheet'!$A:$B,2,FALSE)</f>
        <v/>
      </c>
      <c r="X536" s="7" t="n"/>
      <c r="Y536" s="7" t="n"/>
      <c r="Z536" s="7" t="n"/>
      <c r="AA536" s="7" t="n"/>
      <c r="AB536" s="7" t="n"/>
      <c r="AC536" s="7" t="n"/>
    </row>
    <row r="537" ht="9.75" customHeight="1" s="12">
      <c r="A537" s="11" t="inlineStr">
        <is>
          <t>SO - 0001317</t>
        </is>
      </c>
      <c r="B537" s="11" t="inlineStr">
        <is>
          <t>Online</t>
        </is>
      </c>
      <c r="C537" s="11" t="inlineStr">
        <is>
          <t>WARE-NBV1002</t>
        </is>
      </c>
      <c r="D537" s="6" t="n">
        <v>43300</v>
      </c>
      <c r="E537" s="6" t="n">
        <v>43397</v>
      </c>
      <c r="F537" s="6" t="n">
        <v>43412</v>
      </c>
      <c r="G537" s="6" t="n">
        <v>43418</v>
      </c>
      <c r="H537" s="11" t="inlineStr">
        <is>
          <t>USD</t>
        </is>
      </c>
      <c r="I537" s="11" t="n">
        <v>16</v>
      </c>
      <c r="J537" s="11" t="n">
        <v>14</v>
      </c>
      <c r="K537" s="11" t="n">
        <v>63</v>
      </c>
      <c r="L537" s="11" t="n">
        <v>4</v>
      </c>
      <c r="M537" s="11" t="n">
        <v>6</v>
      </c>
      <c r="N537" s="11" t="n">
        <v>0.15</v>
      </c>
      <c r="O537" s="7" t="n">
        <v>227.8</v>
      </c>
      <c r="P537" s="7" t="n">
        <v>150.348</v>
      </c>
      <c r="Q537" s="7">
        <f>text(E537,"ddd")</f>
        <v/>
      </c>
      <c r="R537" s="7">
        <f>G537-F537</f>
        <v/>
      </c>
      <c r="S537" s="7">
        <f>E537-D537</f>
        <v/>
      </c>
      <c r="T537" s="7">
        <f>O537*M537</f>
        <v/>
      </c>
      <c r="U537" s="7">
        <f>T537*N537</f>
        <v/>
      </c>
      <c r="V537" s="7">
        <f>T537-U537-(P537*M537)</f>
        <v/>
      </c>
      <c r="W537" s="7">
        <f>VLOOKUP(L537,'Products Sheet'!$A:$B,2,FALSE)</f>
        <v/>
      </c>
      <c r="X537" s="7" t="n"/>
      <c r="Y537" s="7" t="n"/>
      <c r="Z537" s="7" t="n"/>
      <c r="AA537" s="7" t="n"/>
      <c r="AB537" s="7" t="n"/>
      <c r="AC537" s="7" t="n"/>
    </row>
    <row r="538" ht="9.75" customHeight="1" s="12">
      <c r="A538" s="11" t="inlineStr">
        <is>
          <t>SO - 0001337</t>
        </is>
      </c>
      <c r="B538" s="11" t="inlineStr">
        <is>
          <t>Distributor</t>
        </is>
      </c>
      <c r="C538" s="11" t="inlineStr">
        <is>
          <t>WARE-PUJ1005</t>
        </is>
      </c>
      <c r="D538" s="6" t="n">
        <v>43300</v>
      </c>
      <c r="E538" s="6" t="n">
        <v>43399</v>
      </c>
      <c r="F538" s="6" t="n">
        <v>43411</v>
      </c>
      <c r="G538" s="6" t="n">
        <v>43420</v>
      </c>
      <c r="H538" s="11" t="inlineStr">
        <is>
          <t>USD</t>
        </is>
      </c>
      <c r="I538" s="11" t="n">
        <v>24</v>
      </c>
      <c r="J538" s="11" t="n">
        <v>42</v>
      </c>
      <c r="K538" s="11" t="n">
        <v>319</v>
      </c>
      <c r="L538" s="11" t="n">
        <v>4</v>
      </c>
      <c r="M538" s="11" t="n">
        <v>7</v>
      </c>
      <c r="N538" s="11" t="n">
        <v>0.075</v>
      </c>
      <c r="O538" s="7" t="n">
        <v>268</v>
      </c>
      <c r="P538" s="7" t="n">
        <v>125.96</v>
      </c>
      <c r="Q538" s="7">
        <f>text(E538,"ddd")</f>
        <v/>
      </c>
      <c r="R538" s="7">
        <f>G538-F538</f>
        <v/>
      </c>
      <c r="S538" s="7">
        <f>E538-D538</f>
        <v/>
      </c>
      <c r="T538" s="7">
        <f>O538*M538</f>
        <v/>
      </c>
      <c r="U538" s="7">
        <f>T538*N538</f>
        <v/>
      </c>
      <c r="V538" s="7">
        <f>T538-U538-(P538*M538)</f>
        <v/>
      </c>
      <c r="W538" s="7">
        <f>VLOOKUP(L538,'Products Sheet'!$A:$B,2,FALSE)</f>
        <v/>
      </c>
      <c r="X538" s="7" t="n"/>
      <c r="Y538" s="7" t="n"/>
      <c r="Z538" s="7" t="n"/>
      <c r="AA538" s="7" t="n"/>
      <c r="AB538" s="7" t="n"/>
      <c r="AC538" s="7" t="n"/>
    </row>
    <row r="539" ht="9.75" customHeight="1" s="12">
      <c r="A539" s="11" t="inlineStr">
        <is>
          <t>SO - 0001369</t>
        </is>
      </c>
      <c r="B539" s="11" t="inlineStr">
        <is>
          <t>Wholesale</t>
        </is>
      </c>
      <c r="C539" s="11" t="inlineStr">
        <is>
          <t>WARE-UHY1004</t>
        </is>
      </c>
      <c r="D539" s="6" t="n">
        <v>43300</v>
      </c>
      <c r="E539" s="6" t="n">
        <v>43403</v>
      </c>
      <c r="F539" s="6" t="n">
        <v>43417</v>
      </c>
      <c r="G539" s="6" t="n">
        <v>43420</v>
      </c>
      <c r="H539" s="11" t="inlineStr">
        <is>
          <t>USD</t>
        </is>
      </c>
      <c r="I539" s="11" t="n">
        <v>26</v>
      </c>
      <c r="J539" s="11" t="n">
        <v>11</v>
      </c>
      <c r="K539" s="11" t="n">
        <v>246</v>
      </c>
      <c r="L539" s="11" t="n">
        <v>4</v>
      </c>
      <c r="M539" s="11" t="n">
        <v>4</v>
      </c>
      <c r="N539" s="11" t="n">
        <v>0.15</v>
      </c>
      <c r="O539" s="7" t="n">
        <v>2217.7</v>
      </c>
      <c r="P539" s="7" t="n">
        <v>953.6110000000001</v>
      </c>
      <c r="Q539" s="7">
        <f>text(E539,"ddd")</f>
        <v/>
      </c>
      <c r="R539" s="7">
        <f>G539-F539</f>
        <v/>
      </c>
      <c r="S539" s="7">
        <f>E539-D539</f>
        <v/>
      </c>
      <c r="T539" s="7">
        <f>O539*M539</f>
        <v/>
      </c>
      <c r="U539" s="7">
        <f>T539*N539</f>
        <v/>
      </c>
      <c r="V539" s="7">
        <f>T539-U539-(P539*M539)</f>
        <v/>
      </c>
      <c r="W539" s="7">
        <f>VLOOKUP(L539,'Products Sheet'!$A:$B,2,FALSE)</f>
        <v/>
      </c>
      <c r="X539" s="7" t="n"/>
      <c r="Y539" s="7" t="n"/>
      <c r="Z539" s="7" t="n"/>
      <c r="AA539" s="7" t="n"/>
      <c r="AB539" s="7" t="n"/>
      <c r="AC539" s="7" t="n"/>
    </row>
    <row r="540" ht="9.75" customHeight="1" s="12">
      <c r="A540" s="11" t="inlineStr">
        <is>
          <t>SO - 0001380</t>
        </is>
      </c>
      <c r="B540" s="11" t="inlineStr">
        <is>
          <t>Distributor</t>
        </is>
      </c>
      <c r="C540" s="11" t="inlineStr">
        <is>
          <t>WARE-NMK1003</t>
        </is>
      </c>
      <c r="D540" s="6" t="n">
        <v>43300</v>
      </c>
      <c r="E540" s="6" t="n">
        <v>43404</v>
      </c>
      <c r="F540" s="6" t="n">
        <v>43406</v>
      </c>
      <c r="G540" s="6" t="n">
        <v>43409</v>
      </c>
      <c r="H540" s="11" t="inlineStr">
        <is>
          <t>USD</t>
        </is>
      </c>
      <c r="I540" s="11" t="n">
        <v>24</v>
      </c>
      <c r="J540" s="11" t="n">
        <v>24</v>
      </c>
      <c r="K540" s="11" t="n">
        <v>99</v>
      </c>
      <c r="L540" s="11" t="n">
        <v>4</v>
      </c>
      <c r="M540" s="11" t="n">
        <v>1</v>
      </c>
      <c r="N540" s="11" t="n">
        <v>0.2</v>
      </c>
      <c r="O540" s="7" t="n">
        <v>991.6</v>
      </c>
      <c r="P540" s="7" t="n">
        <v>654.456</v>
      </c>
      <c r="Q540" s="7">
        <f>text(E540,"ddd")</f>
        <v/>
      </c>
      <c r="R540" s="7">
        <f>G540-F540</f>
        <v/>
      </c>
      <c r="S540" s="7">
        <f>E540-D540</f>
        <v/>
      </c>
      <c r="T540" s="7">
        <f>O540*M540</f>
        <v/>
      </c>
      <c r="U540" s="7">
        <f>T540*N540</f>
        <v/>
      </c>
      <c r="V540" s="7">
        <f>T540-U540-(P540*M540)</f>
        <v/>
      </c>
      <c r="W540" s="7">
        <f>VLOOKUP(L540,'Products Sheet'!$A:$B,2,FALSE)</f>
        <v/>
      </c>
      <c r="X540" s="7" t="n"/>
      <c r="Y540" s="7" t="n"/>
      <c r="Z540" s="7" t="n"/>
      <c r="AA540" s="7" t="n"/>
      <c r="AB540" s="7" t="n"/>
      <c r="AC540" s="7" t="n"/>
    </row>
    <row r="541" ht="9.75" customHeight="1" s="12">
      <c r="A541" s="11" t="inlineStr">
        <is>
          <t>SO - 0001394</t>
        </is>
      </c>
      <c r="B541" s="11" t="inlineStr">
        <is>
          <t>In-Store</t>
        </is>
      </c>
      <c r="C541" s="11" t="inlineStr">
        <is>
          <t>WARE-MKL1006</t>
        </is>
      </c>
      <c r="D541" s="6" t="n">
        <v>43300</v>
      </c>
      <c r="E541" s="6" t="n">
        <v>43405</v>
      </c>
      <c r="F541" s="6" t="n">
        <v>43426</v>
      </c>
      <c r="G541" s="6" t="n">
        <v>43430</v>
      </c>
      <c r="H541" s="11" t="inlineStr">
        <is>
          <t>USD</t>
        </is>
      </c>
      <c r="I541" s="11" t="n">
        <v>5</v>
      </c>
      <c r="J541" s="11" t="n">
        <v>15</v>
      </c>
      <c r="K541" s="11" t="n">
        <v>359</v>
      </c>
      <c r="L541" s="11" t="n">
        <v>4</v>
      </c>
      <c r="M541" s="11" t="n">
        <v>3</v>
      </c>
      <c r="N541" s="11" t="n">
        <v>0.3</v>
      </c>
      <c r="O541" s="7" t="n">
        <v>964.8000000000001</v>
      </c>
      <c r="P541" s="7" t="n">
        <v>762.1920000000001</v>
      </c>
      <c r="Q541" s="7">
        <f>text(E541,"ddd")</f>
        <v/>
      </c>
      <c r="R541" s="7">
        <f>G541-F541</f>
        <v/>
      </c>
      <c r="S541" s="7">
        <f>E541-D541</f>
        <v/>
      </c>
      <c r="T541" s="7">
        <f>O541*M541</f>
        <v/>
      </c>
      <c r="U541" s="7">
        <f>T541*N541</f>
        <v/>
      </c>
      <c r="V541" s="7">
        <f>T541-U541-(P541*M541)</f>
        <v/>
      </c>
      <c r="W541" s="7">
        <f>VLOOKUP(L541,'Products Sheet'!$A:$B,2,FALSE)</f>
        <v/>
      </c>
      <c r="X541" s="7" t="n"/>
      <c r="Y541" s="7" t="n"/>
      <c r="Z541" s="7" t="n"/>
      <c r="AA541" s="7" t="n"/>
      <c r="AB541" s="7" t="n"/>
      <c r="AC541" s="7" t="n"/>
    </row>
    <row r="542" ht="9.75" customHeight="1" s="12">
      <c r="A542" s="11" t="inlineStr">
        <is>
          <t>SO - 0001430</t>
        </is>
      </c>
      <c r="B542" s="11" t="inlineStr">
        <is>
          <t>Online</t>
        </is>
      </c>
      <c r="C542" s="11" t="inlineStr">
        <is>
          <t>WARE-NMK1003</t>
        </is>
      </c>
      <c r="D542" s="6" t="n">
        <v>43300</v>
      </c>
      <c r="E542" s="6" t="n">
        <v>43410</v>
      </c>
      <c r="F542" s="6" t="n">
        <v>43419</v>
      </c>
      <c r="G542" s="6" t="n">
        <v>43421</v>
      </c>
      <c r="H542" s="11" t="inlineStr">
        <is>
          <t>USD</t>
        </is>
      </c>
      <c r="I542" s="11" t="n">
        <v>16</v>
      </c>
      <c r="J542" s="11" t="n">
        <v>39</v>
      </c>
      <c r="K542" s="11" t="n">
        <v>175</v>
      </c>
      <c r="L542" s="11" t="n">
        <v>4</v>
      </c>
      <c r="M542" s="11" t="n">
        <v>7</v>
      </c>
      <c r="N542" s="11" t="n">
        <v>0.075</v>
      </c>
      <c r="O542" s="7" t="n">
        <v>221.1</v>
      </c>
      <c r="P542" s="7" t="n">
        <v>181.302</v>
      </c>
      <c r="Q542" s="7">
        <f>text(E542,"ddd")</f>
        <v/>
      </c>
      <c r="R542" s="7">
        <f>G542-F542</f>
        <v/>
      </c>
      <c r="S542" s="7">
        <f>E542-D542</f>
        <v/>
      </c>
      <c r="T542" s="7">
        <f>O542*M542</f>
        <v/>
      </c>
      <c r="U542" s="7">
        <f>T542*N542</f>
        <v/>
      </c>
      <c r="V542" s="7">
        <f>T542-U542-(P542*M542)</f>
        <v/>
      </c>
      <c r="W542" s="7">
        <f>VLOOKUP(L542,'Products Sheet'!$A:$B,2,FALSE)</f>
        <v/>
      </c>
      <c r="X542" s="7" t="n"/>
      <c r="Y542" s="7" t="n"/>
      <c r="Z542" s="7" t="n"/>
      <c r="AA542" s="7" t="n"/>
      <c r="AB542" s="7" t="n"/>
      <c r="AC542" s="7" t="n"/>
    </row>
    <row r="543" ht="9.75" customHeight="1" s="12">
      <c r="A543" s="11" t="inlineStr">
        <is>
          <t>SO - 0001483</t>
        </is>
      </c>
      <c r="B543" s="11" t="inlineStr">
        <is>
          <t>Online</t>
        </is>
      </c>
      <c r="C543" s="11" t="inlineStr">
        <is>
          <t>WARE-NBV1002</t>
        </is>
      </c>
      <c r="D543" s="6" t="n">
        <v>43300</v>
      </c>
      <c r="E543" s="6" t="n">
        <v>43416</v>
      </c>
      <c r="F543" s="6" t="n">
        <v>43430</v>
      </c>
      <c r="G543" s="6" t="n">
        <v>43436</v>
      </c>
      <c r="H543" s="11" t="inlineStr">
        <is>
          <t>USD</t>
        </is>
      </c>
      <c r="I543" s="11" t="n">
        <v>19</v>
      </c>
      <c r="J543" s="11" t="n">
        <v>35</v>
      </c>
      <c r="K543" s="11" t="n">
        <v>64</v>
      </c>
      <c r="L543" s="11" t="n">
        <v>4</v>
      </c>
      <c r="M543" s="11" t="n">
        <v>2</v>
      </c>
      <c r="N543" s="11" t="n">
        <v>0.1</v>
      </c>
      <c r="O543" s="7" t="n">
        <v>3892.7</v>
      </c>
      <c r="P543" s="7" t="n">
        <v>2763.817</v>
      </c>
      <c r="Q543" s="7">
        <f>text(E543,"ddd")</f>
        <v/>
      </c>
      <c r="R543" s="7">
        <f>G543-F543</f>
        <v/>
      </c>
      <c r="S543" s="7">
        <f>E543-D543</f>
        <v/>
      </c>
      <c r="T543" s="7">
        <f>O543*M543</f>
        <v/>
      </c>
      <c r="U543" s="7">
        <f>T543*N543</f>
        <v/>
      </c>
      <c r="V543" s="7">
        <f>T543-U543-(P543*M543)</f>
        <v/>
      </c>
      <c r="W543" s="7">
        <f>VLOOKUP(L543,'Products Sheet'!$A:$B,2,FALSE)</f>
        <v/>
      </c>
      <c r="X543" s="7" t="n"/>
      <c r="Y543" s="7" t="n"/>
      <c r="Z543" s="7" t="n"/>
      <c r="AA543" s="7" t="n"/>
      <c r="AB543" s="7" t="n"/>
      <c r="AC543" s="7" t="n"/>
    </row>
    <row r="544" ht="9.75" customHeight="1" s="12">
      <c r="A544" s="11" t="inlineStr">
        <is>
          <t>SO - 0001521</t>
        </is>
      </c>
      <c r="B544" s="11" t="inlineStr">
        <is>
          <t>In-Store</t>
        </is>
      </c>
      <c r="C544" s="11" t="inlineStr">
        <is>
          <t>WARE-XYS1001</t>
        </is>
      </c>
      <c r="D544" s="6" t="n">
        <v>43300</v>
      </c>
      <c r="E544" s="6" t="n">
        <v>43420</v>
      </c>
      <c r="F544" s="6" t="n">
        <v>43423</v>
      </c>
      <c r="G544" s="6" t="n">
        <v>43430</v>
      </c>
      <c r="H544" s="11" t="inlineStr">
        <is>
          <t>USD</t>
        </is>
      </c>
      <c r="I544" s="11" t="n">
        <v>11</v>
      </c>
      <c r="J544" s="11" t="n">
        <v>5</v>
      </c>
      <c r="K544" s="11" t="n">
        <v>4</v>
      </c>
      <c r="L544" s="11" t="n">
        <v>4</v>
      </c>
      <c r="M544" s="11" t="n">
        <v>6</v>
      </c>
      <c r="N544" s="11" t="n">
        <v>0.05</v>
      </c>
      <c r="O544" s="7" t="n">
        <v>1065.3</v>
      </c>
      <c r="P544" s="7" t="n">
        <v>724.404</v>
      </c>
      <c r="Q544" s="7">
        <f>text(E544,"ddd")</f>
        <v/>
      </c>
      <c r="R544" s="7">
        <f>G544-F544</f>
        <v/>
      </c>
      <c r="S544" s="7">
        <f>E544-D544</f>
        <v/>
      </c>
      <c r="T544" s="7">
        <f>O544*M544</f>
        <v/>
      </c>
      <c r="U544" s="7">
        <f>T544*N544</f>
        <v/>
      </c>
      <c r="V544" s="7">
        <f>T544-U544-(P544*M544)</f>
        <v/>
      </c>
      <c r="W544" s="7">
        <f>VLOOKUP(L544,'Products Sheet'!$A:$B,2,FALSE)</f>
        <v/>
      </c>
      <c r="X544" s="7" t="n"/>
      <c r="Y544" s="7" t="n"/>
      <c r="Z544" s="7" t="n"/>
      <c r="AA544" s="7" t="n"/>
      <c r="AB544" s="7" t="n"/>
      <c r="AC544" s="7" t="n"/>
    </row>
    <row r="545" ht="9.75" customHeight="1" s="12">
      <c r="A545" s="11" t="inlineStr">
        <is>
          <t>SO - 0001546</t>
        </is>
      </c>
      <c r="B545" s="11" t="inlineStr">
        <is>
          <t>In-Store</t>
        </is>
      </c>
      <c r="C545" s="11" t="inlineStr">
        <is>
          <t>WARE-MKL1006</t>
        </is>
      </c>
      <c r="D545" s="6" t="n">
        <v>43300</v>
      </c>
      <c r="E545" s="6" t="n">
        <v>43423</v>
      </c>
      <c r="F545" s="6" t="n">
        <v>43429</v>
      </c>
      <c r="G545" s="6" t="n">
        <v>43435</v>
      </c>
      <c r="H545" s="11" t="inlineStr">
        <is>
          <t>USD</t>
        </is>
      </c>
      <c r="I545" s="11" t="n">
        <v>4</v>
      </c>
      <c r="J545" s="11" t="n">
        <v>43</v>
      </c>
      <c r="K545" s="11" t="n">
        <v>341</v>
      </c>
      <c r="L545" s="11" t="n">
        <v>4</v>
      </c>
      <c r="M545" s="11" t="n">
        <v>2</v>
      </c>
      <c r="N545" s="11" t="n">
        <v>0.075</v>
      </c>
      <c r="O545" s="7" t="n">
        <v>3946.3</v>
      </c>
      <c r="P545" s="7" t="n">
        <v>2012.613</v>
      </c>
      <c r="Q545" s="7">
        <f>text(E545,"ddd")</f>
        <v/>
      </c>
      <c r="R545" s="7">
        <f>G545-F545</f>
        <v/>
      </c>
      <c r="S545" s="7">
        <f>E545-D545</f>
        <v/>
      </c>
      <c r="T545" s="7">
        <f>O545*M545</f>
        <v/>
      </c>
      <c r="U545" s="7">
        <f>T545*N545</f>
        <v/>
      </c>
      <c r="V545" s="7">
        <f>T545-U545-(P545*M545)</f>
        <v/>
      </c>
      <c r="W545" s="7">
        <f>VLOOKUP(L545,'Products Sheet'!$A:$B,2,FALSE)</f>
        <v/>
      </c>
      <c r="X545" s="7" t="n"/>
      <c r="Y545" s="7" t="n"/>
      <c r="Z545" s="7" t="n"/>
      <c r="AA545" s="7" t="n"/>
      <c r="AB545" s="7" t="n"/>
      <c r="AC545" s="7" t="n"/>
    </row>
    <row r="546" ht="9.75" customHeight="1" s="12">
      <c r="A546" s="11" t="inlineStr">
        <is>
          <t>SO - 0001557</t>
        </is>
      </c>
      <c r="B546" s="11" t="inlineStr">
        <is>
          <t>In-Store</t>
        </is>
      </c>
      <c r="C546" s="11" t="inlineStr">
        <is>
          <t>WARE-XYS1001</t>
        </is>
      </c>
      <c r="D546" s="6" t="n">
        <v>43300</v>
      </c>
      <c r="E546" s="6" t="n">
        <v>43425</v>
      </c>
      <c r="F546" s="6" t="n">
        <v>43442</v>
      </c>
      <c r="G546" s="6" t="n">
        <v>43451</v>
      </c>
      <c r="H546" s="11" t="inlineStr">
        <is>
          <t>USD</t>
        </is>
      </c>
      <c r="I546" s="11" t="n">
        <v>4</v>
      </c>
      <c r="J546" s="11" t="n">
        <v>15</v>
      </c>
      <c r="K546" s="11" t="n">
        <v>14</v>
      </c>
      <c r="L546" s="11" t="n">
        <v>4</v>
      </c>
      <c r="M546" s="11" t="n">
        <v>2</v>
      </c>
      <c r="N546" s="11" t="n">
        <v>0.3</v>
      </c>
      <c r="O546" s="7" t="n">
        <v>670</v>
      </c>
      <c r="P546" s="7" t="n">
        <v>475.7</v>
      </c>
      <c r="Q546" s="7">
        <f>text(E546,"ddd")</f>
        <v/>
      </c>
      <c r="R546" s="7">
        <f>G546-F546</f>
        <v/>
      </c>
      <c r="S546" s="7">
        <f>E546-D546</f>
        <v/>
      </c>
      <c r="T546" s="7">
        <f>O546*M546</f>
        <v/>
      </c>
      <c r="U546" s="7">
        <f>T546*N546</f>
        <v/>
      </c>
      <c r="V546" s="7">
        <f>T546-U546-(P546*M546)</f>
        <v/>
      </c>
      <c r="W546" s="7">
        <f>VLOOKUP(L546,'Products Sheet'!$A:$B,2,FALSE)</f>
        <v/>
      </c>
      <c r="X546" s="7" t="n"/>
      <c r="Y546" s="7" t="n"/>
      <c r="Z546" s="7" t="n"/>
      <c r="AA546" s="7" t="n"/>
      <c r="AB546" s="7" t="n"/>
      <c r="AC546" s="7" t="n"/>
    </row>
    <row r="547" ht="9.75" customHeight="1" s="12">
      <c r="A547" s="11" t="inlineStr">
        <is>
          <t>SO - 0001584</t>
        </is>
      </c>
      <c r="B547" s="11" t="inlineStr">
        <is>
          <t>In-Store</t>
        </is>
      </c>
      <c r="C547" s="11" t="inlineStr">
        <is>
          <t>WARE-XYS1001</t>
        </is>
      </c>
      <c r="D547" s="6" t="n">
        <v>43300</v>
      </c>
      <c r="E547" s="6" t="n">
        <v>43427</v>
      </c>
      <c r="F547" s="6" t="n">
        <v>43430</v>
      </c>
      <c r="G547" s="6" t="n">
        <v>43438</v>
      </c>
      <c r="H547" s="11" t="inlineStr">
        <is>
          <t>USD</t>
        </is>
      </c>
      <c r="I547" s="11" t="n">
        <v>5</v>
      </c>
      <c r="J547" s="11" t="n">
        <v>11</v>
      </c>
      <c r="K547" s="11" t="n">
        <v>14</v>
      </c>
      <c r="L547" s="11" t="n">
        <v>4</v>
      </c>
      <c r="M547" s="11" t="n">
        <v>3</v>
      </c>
      <c r="N547" s="11" t="n">
        <v>0.2</v>
      </c>
      <c r="O547" s="7" t="n">
        <v>187.6</v>
      </c>
      <c r="P547" s="7" t="n">
        <v>78.792</v>
      </c>
      <c r="Q547" s="7">
        <f>text(E547,"ddd")</f>
        <v/>
      </c>
      <c r="R547" s="7">
        <f>G547-F547</f>
        <v/>
      </c>
      <c r="S547" s="7">
        <f>E547-D547</f>
        <v/>
      </c>
      <c r="T547" s="7">
        <f>O547*M547</f>
        <v/>
      </c>
      <c r="U547" s="7">
        <f>T547*N547</f>
        <v/>
      </c>
      <c r="V547" s="7">
        <f>T547-U547-(P547*M547)</f>
        <v/>
      </c>
      <c r="W547" s="7">
        <f>VLOOKUP(L547,'Products Sheet'!$A:$B,2,FALSE)</f>
        <v/>
      </c>
      <c r="X547" s="7" t="n"/>
      <c r="Y547" s="7" t="n"/>
      <c r="Z547" s="7" t="n"/>
      <c r="AA547" s="7" t="n"/>
      <c r="AB547" s="7" t="n"/>
      <c r="AC547" s="7" t="n"/>
    </row>
    <row r="548" ht="9.75" customHeight="1" s="12">
      <c r="A548" s="11" t="inlineStr">
        <is>
          <t>SO - 0001684</t>
        </is>
      </c>
      <c r="B548" s="11" t="inlineStr">
        <is>
          <t>Wholesale</t>
        </is>
      </c>
      <c r="C548" s="11" t="inlineStr">
        <is>
          <t>WARE-NBV1002</t>
        </is>
      </c>
      <c r="D548" s="6" t="n">
        <v>43300</v>
      </c>
      <c r="E548" s="6" t="n">
        <v>43440</v>
      </c>
      <c r="F548" s="6" t="n">
        <v>43467</v>
      </c>
      <c r="G548" s="6" t="n">
        <v>43476</v>
      </c>
      <c r="H548" s="11" t="inlineStr">
        <is>
          <t>USD</t>
        </is>
      </c>
      <c r="I548" s="11" t="n">
        <v>27</v>
      </c>
      <c r="J548" s="11" t="n">
        <v>19</v>
      </c>
      <c r="K548" s="11" t="n">
        <v>81</v>
      </c>
      <c r="L548" s="11" t="n">
        <v>4</v>
      </c>
      <c r="M548" s="11" t="n">
        <v>8</v>
      </c>
      <c r="N548" s="11" t="n">
        <v>0.05</v>
      </c>
      <c r="O548" s="7" t="n">
        <v>917.9</v>
      </c>
      <c r="P548" s="7" t="n">
        <v>514.024</v>
      </c>
      <c r="Q548" s="7">
        <f>text(E548,"ddd")</f>
        <v/>
      </c>
      <c r="R548" s="7">
        <f>G548-F548</f>
        <v/>
      </c>
      <c r="S548" s="7">
        <f>E548-D548</f>
        <v/>
      </c>
      <c r="T548" s="7">
        <f>O548*M548</f>
        <v/>
      </c>
      <c r="U548" s="7">
        <f>T548*N548</f>
        <v/>
      </c>
      <c r="V548" s="7">
        <f>T548-U548-(P548*M548)</f>
        <v/>
      </c>
      <c r="W548" s="7">
        <f>VLOOKUP(L548,'Products Sheet'!$A:$B,2,FALSE)</f>
        <v/>
      </c>
      <c r="X548" s="7" t="n"/>
      <c r="Y548" s="7" t="n"/>
      <c r="Z548" s="7" t="n"/>
      <c r="AA548" s="7" t="n"/>
      <c r="AB548" s="7" t="n"/>
      <c r="AC548" s="7" t="n"/>
    </row>
    <row r="549" ht="9.75" customHeight="1" s="12">
      <c r="A549" s="11" t="inlineStr">
        <is>
          <t>SO - 0001731</t>
        </is>
      </c>
      <c r="B549" s="11" t="inlineStr">
        <is>
          <t>Wholesale</t>
        </is>
      </c>
      <c r="C549" s="11" t="inlineStr">
        <is>
          <t>WARE-NBV1002</t>
        </is>
      </c>
      <c r="D549" s="6" t="n">
        <v>43400</v>
      </c>
      <c r="E549" s="6" t="n">
        <v>43446</v>
      </c>
      <c r="F549" s="6" t="n">
        <v>43457</v>
      </c>
      <c r="G549" s="6" t="n">
        <v>43459</v>
      </c>
      <c r="H549" s="11" t="inlineStr">
        <is>
          <t>USD</t>
        </is>
      </c>
      <c r="I549" s="11" t="n">
        <v>27</v>
      </c>
      <c r="J549" s="11" t="n">
        <v>26</v>
      </c>
      <c r="K549" s="11" t="n">
        <v>79</v>
      </c>
      <c r="L549" s="11" t="n">
        <v>4</v>
      </c>
      <c r="M549" s="11" t="n">
        <v>8</v>
      </c>
      <c r="N549" s="11" t="n">
        <v>0.075</v>
      </c>
      <c r="O549" s="7" t="n">
        <v>194.3</v>
      </c>
      <c r="P549" s="7" t="n">
        <v>79.663</v>
      </c>
      <c r="Q549" s="7">
        <f>text(E549,"ddd")</f>
        <v/>
      </c>
      <c r="R549" s="7">
        <f>G549-F549</f>
        <v/>
      </c>
      <c r="S549" s="7">
        <f>E549-D549</f>
        <v/>
      </c>
      <c r="T549" s="7">
        <f>O549*M549</f>
        <v/>
      </c>
      <c r="U549" s="7">
        <f>T549*N549</f>
        <v/>
      </c>
      <c r="V549" s="7">
        <f>T549-U549-(P549*M549)</f>
        <v/>
      </c>
      <c r="W549" s="7">
        <f>VLOOKUP(L549,'Products Sheet'!$A:$B,2,FALSE)</f>
        <v/>
      </c>
      <c r="X549" s="7" t="n"/>
      <c r="Y549" s="7" t="n"/>
      <c r="Z549" s="7" t="n"/>
      <c r="AA549" s="7" t="n"/>
      <c r="AB549" s="7" t="n"/>
      <c r="AC549" s="7" t="n"/>
    </row>
    <row r="550" ht="9.75" customHeight="1" s="12">
      <c r="A550" s="11" t="inlineStr">
        <is>
          <t>SO - 0001769</t>
        </is>
      </c>
      <c r="B550" s="11" t="inlineStr">
        <is>
          <t>Online</t>
        </is>
      </c>
      <c r="C550" s="11" t="inlineStr">
        <is>
          <t>WARE-PUJ1005</t>
        </is>
      </c>
      <c r="D550" s="6" t="n">
        <v>43400</v>
      </c>
      <c r="E550" s="6" t="n">
        <v>43449</v>
      </c>
      <c r="F550" s="6" t="n">
        <v>43454</v>
      </c>
      <c r="G550" s="6" t="n">
        <v>43457</v>
      </c>
      <c r="H550" s="11" t="inlineStr">
        <is>
          <t>USD</t>
        </is>
      </c>
      <c r="I550" s="11" t="n">
        <v>16</v>
      </c>
      <c r="J550" s="11" t="n">
        <v>13</v>
      </c>
      <c r="K550" s="11" t="n">
        <v>307</v>
      </c>
      <c r="L550" s="11" t="n">
        <v>4</v>
      </c>
      <c r="M550" s="11" t="n">
        <v>5</v>
      </c>
      <c r="N550" s="11" t="n">
        <v>0.2</v>
      </c>
      <c r="O550" s="7" t="n">
        <v>1809</v>
      </c>
      <c r="P550" s="7" t="n">
        <v>1519.56</v>
      </c>
      <c r="Q550" s="7">
        <f>text(E550,"ddd")</f>
        <v/>
      </c>
      <c r="R550" s="7">
        <f>G550-F550</f>
        <v/>
      </c>
      <c r="S550" s="7">
        <f>E550-D550</f>
        <v/>
      </c>
      <c r="T550" s="7">
        <f>O550*M550</f>
        <v/>
      </c>
      <c r="U550" s="7">
        <f>T550*N550</f>
        <v/>
      </c>
      <c r="V550" s="7">
        <f>T550-U550-(P550*M550)</f>
        <v/>
      </c>
      <c r="W550" s="7">
        <f>VLOOKUP(L550,'Products Sheet'!$A:$B,2,FALSE)</f>
        <v/>
      </c>
      <c r="X550" s="7" t="n"/>
      <c r="Y550" s="7" t="n"/>
      <c r="Z550" s="7" t="n"/>
      <c r="AA550" s="7" t="n"/>
      <c r="AB550" s="7" t="n"/>
      <c r="AC550" s="7" t="n"/>
    </row>
    <row r="551" ht="9.75" customHeight="1" s="12">
      <c r="A551" s="11" t="inlineStr">
        <is>
          <t>SO - 0001795</t>
        </is>
      </c>
      <c r="B551" s="11" t="inlineStr">
        <is>
          <t>In-Store</t>
        </is>
      </c>
      <c r="C551" s="11" t="inlineStr">
        <is>
          <t>WARE-UHY1004</t>
        </is>
      </c>
      <c r="D551" s="6" t="n">
        <v>43300</v>
      </c>
      <c r="E551" s="6" t="n">
        <v>43453</v>
      </c>
      <c r="F551" s="6" t="n">
        <v>43464</v>
      </c>
      <c r="G551" s="6" t="n">
        <v>43471</v>
      </c>
      <c r="H551" s="11" t="inlineStr">
        <is>
          <t>USD</t>
        </is>
      </c>
      <c r="I551" s="11" t="n">
        <v>6</v>
      </c>
      <c r="J551" s="11" t="n">
        <v>26</v>
      </c>
      <c r="K551" s="11" t="n">
        <v>253</v>
      </c>
      <c r="L551" s="11" t="n">
        <v>4</v>
      </c>
      <c r="M551" s="11" t="n">
        <v>1</v>
      </c>
      <c r="N551" s="11" t="n">
        <v>0.05</v>
      </c>
      <c r="O551" s="7" t="n">
        <v>4006.6</v>
      </c>
      <c r="P551" s="7" t="n">
        <v>3205.28</v>
      </c>
      <c r="Q551" s="7">
        <f>text(E551,"ddd")</f>
        <v/>
      </c>
      <c r="R551" s="7">
        <f>G551-F551</f>
        <v/>
      </c>
      <c r="S551" s="7">
        <f>E551-D551</f>
        <v/>
      </c>
      <c r="T551" s="7">
        <f>O551*M551</f>
        <v/>
      </c>
      <c r="U551" s="7">
        <f>T551*N551</f>
        <v/>
      </c>
      <c r="V551" s="7">
        <f>T551-U551-(P551*M551)</f>
        <v/>
      </c>
      <c r="W551" s="7">
        <f>VLOOKUP(L551,'Products Sheet'!$A:$B,2,FALSE)</f>
        <v/>
      </c>
      <c r="X551" s="7" t="n"/>
      <c r="Y551" s="7" t="n"/>
      <c r="Z551" s="7" t="n"/>
      <c r="AA551" s="7" t="n"/>
      <c r="AB551" s="7" t="n"/>
      <c r="AC551" s="7" t="n"/>
    </row>
    <row r="552" ht="9.75" customHeight="1" s="12">
      <c r="A552" s="11" t="inlineStr">
        <is>
          <t>SO - 0001910</t>
        </is>
      </c>
      <c r="B552" s="11" t="inlineStr">
        <is>
          <t>In-Store</t>
        </is>
      </c>
      <c r="C552" s="11" t="inlineStr">
        <is>
          <t>WARE-NBV1002</t>
        </is>
      </c>
      <c r="D552" s="6" t="n">
        <v>43400</v>
      </c>
      <c r="E552" s="6" t="n">
        <v>43464</v>
      </c>
      <c r="F552" s="6" t="n">
        <v>43470</v>
      </c>
      <c r="G552" s="6" t="n">
        <v>43476</v>
      </c>
      <c r="H552" s="11" t="inlineStr">
        <is>
          <t>USD</t>
        </is>
      </c>
      <c r="I552" s="11" t="n">
        <v>8</v>
      </c>
      <c r="J552" s="11" t="n">
        <v>42</v>
      </c>
      <c r="K552" s="11" t="n">
        <v>83</v>
      </c>
      <c r="L552" s="11" t="n">
        <v>4</v>
      </c>
      <c r="M552" s="11" t="n">
        <v>1</v>
      </c>
      <c r="N552" s="11" t="n">
        <v>0.1</v>
      </c>
      <c r="O552" s="7" t="n">
        <v>3256.2</v>
      </c>
      <c r="P552" s="7" t="n">
        <v>2637.522</v>
      </c>
      <c r="Q552" s="7">
        <f>text(E552,"ddd")</f>
        <v/>
      </c>
      <c r="R552" s="7">
        <f>G552-F552</f>
        <v/>
      </c>
      <c r="S552" s="7">
        <f>E552-D552</f>
        <v/>
      </c>
      <c r="T552" s="7">
        <f>O552*M552</f>
        <v/>
      </c>
      <c r="U552" s="7">
        <f>T552*N552</f>
        <v/>
      </c>
      <c r="V552" s="7">
        <f>T552-U552-(P552*M552)</f>
        <v/>
      </c>
      <c r="W552" s="7">
        <f>VLOOKUP(L552,'Products Sheet'!$A:$B,2,FALSE)</f>
        <v/>
      </c>
      <c r="X552" s="7" t="n"/>
      <c r="Y552" s="7" t="n"/>
      <c r="Z552" s="7" t="n"/>
      <c r="AA552" s="7" t="n"/>
      <c r="AB552" s="7" t="n"/>
      <c r="AC552" s="7" t="n"/>
    </row>
    <row r="553" ht="9.75" customHeight="1" s="12">
      <c r="A553" s="11" t="inlineStr">
        <is>
          <t>SO - 0001952</t>
        </is>
      </c>
      <c r="B553" s="11" t="inlineStr">
        <is>
          <t>In-Store</t>
        </is>
      </c>
      <c r="C553" s="11" t="inlineStr">
        <is>
          <t>WARE-PUJ1005</t>
        </is>
      </c>
      <c r="D553" s="6" t="n">
        <v>43400</v>
      </c>
      <c r="E553" s="6" t="n">
        <v>43467</v>
      </c>
      <c r="F553" s="6" t="n">
        <v>43495</v>
      </c>
      <c r="G553" s="6" t="n">
        <v>43499</v>
      </c>
      <c r="H553" s="11" t="inlineStr">
        <is>
          <t>USD</t>
        </is>
      </c>
      <c r="I553" s="11" t="n">
        <v>1</v>
      </c>
      <c r="J553" s="11" t="n">
        <v>12</v>
      </c>
      <c r="K553" s="11" t="n">
        <v>325</v>
      </c>
      <c r="L553" s="11" t="n">
        <v>4</v>
      </c>
      <c r="M553" s="11" t="n">
        <v>3</v>
      </c>
      <c r="N553" s="11" t="n">
        <v>0.3</v>
      </c>
      <c r="O553" s="7" t="n">
        <v>5869.2</v>
      </c>
      <c r="P553" s="7" t="n">
        <v>3462.828</v>
      </c>
      <c r="Q553" s="7">
        <f>text(E553,"ddd")</f>
        <v/>
      </c>
      <c r="R553" s="7">
        <f>G553-F553</f>
        <v/>
      </c>
      <c r="S553" s="7">
        <f>E553-D553</f>
        <v/>
      </c>
      <c r="T553" s="7">
        <f>O553*M553</f>
        <v/>
      </c>
      <c r="U553" s="7">
        <f>T553*N553</f>
        <v/>
      </c>
      <c r="V553" s="7">
        <f>T553-U553-(P553*M553)</f>
        <v/>
      </c>
      <c r="W553" s="7">
        <f>VLOOKUP(L553,'Products Sheet'!$A:$B,2,FALSE)</f>
        <v/>
      </c>
      <c r="X553" s="7" t="n"/>
      <c r="Y553" s="7" t="n"/>
      <c r="Z553" s="7" t="n"/>
      <c r="AA553" s="7" t="n"/>
      <c r="AB553" s="7" t="n"/>
      <c r="AC553" s="7" t="n"/>
    </row>
    <row r="554" ht="9.75" customHeight="1" s="12">
      <c r="A554" s="11" t="inlineStr">
        <is>
          <t>SO - 0002091</t>
        </is>
      </c>
      <c r="B554" s="11" t="inlineStr">
        <is>
          <t>In-Store</t>
        </is>
      </c>
      <c r="C554" s="11" t="inlineStr">
        <is>
          <t>WARE-NMK1003</t>
        </is>
      </c>
      <c r="D554" s="6" t="n">
        <v>43400</v>
      </c>
      <c r="E554" s="6" t="n">
        <v>43480</v>
      </c>
      <c r="F554" s="6" t="n">
        <v>43489</v>
      </c>
      <c r="G554" s="6" t="n">
        <v>43496</v>
      </c>
      <c r="H554" s="11" t="inlineStr">
        <is>
          <t>USD</t>
        </is>
      </c>
      <c r="I554" s="11" t="n">
        <v>7</v>
      </c>
      <c r="J554" s="11" t="n">
        <v>26</v>
      </c>
      <c r="K554" s="11" t="n">
        <v>124</v>
      </c>
      <c r="L554" s="11" t="n">
        <v>4</v>
      </c>
      <c r="M554" s="11" t="n">
        <v>7</v>
      </c>
      <c r="N554" s="11" t="n">
        <v>0.1</v>
      </c>
      <c r="O554" s="7" t="n">
        <v>3584.5</v>
      </c>
      <c r="P554" s="7" t="n">
        <v>2365.77</v>
      </c>
      <c r="Q554" s="7">
        <f>text(E554,"ddd")</f>
        <v/>
      </c>
      <c r="R554" s="7">
        <f>G554-F554</f>
        <v/>
      </c>
      <c r="S554" s="7">
        <f>E554-D554</f>
        <v/>
      </c>
      <c r="T554" s="7">
        <f>O554*M554</f>
        <v/>
      </c>
      <c r="U554" s="7">
        <f>T554*N554</f>
        <v/>
      </c>
      <c r="V554" s="7">
        <f>T554-U554-(P554*M554)</f>
        <v/>
      </c>
      <c r="W554" s="7">
        <f>VLOOKUP(L554,'Products Sheet'!$A:$B,2,FALSE)</f>
        <v/>
      </c>
      <c r="X554" s="7" t="n"/>
      <c r="Y554" s="7" t="n"/>
      <c r="Z554" s="7" t="n"/>
      <c r="AA554" s="7" t="n"/>
      <c r="AB554" s="7" t="n"/>
      <c r="AC554" s="7" t="n"/>
    </row>
    <row r="555" ht="9.75" customHeight="1" s="12">
      <c r="A555" s="11" t="inlineStr">
        <is>
          <t>SO - 0002145</t>
        </is>
      </c>
      <c r="B555" s="11" t="inlineStr">
        <is>
          <t>Online</t>
        </is>
      </c>
      <c r="C555" s="11" t="inlineStr">
        <is>
          <t>WARE-NMK1003</t>
        </is>
      </c>
      <c r="D555" s="6" t="n">
        <v>43400</v>
      </c>
      <c r="E555" s="6" t="n">
        <v>43486</v>
      </c>
      <c r="F555" s="6" t="n">
        <v>43491</v>
      </c>
      <c r="G555" s="6" t="n">
        <v>43496</v>
      </c>
      <c r="H555" s="11" t="inlineStr">
        <is>
          <t>USD</t>
        </is>
      </c>
      <c r="I555" s="11" t="n">
        <v>14</v>
      </c>
      <c r="J555" s="11" t="n">
        <v>19</v>
      </c>
      <c r="K555" s="11" t="n">
        <v>128</v>
      </c>
      <c r="L555" s="11" t="n">
        <v>4</v>
      </c>
      <c r="M555" s="11" t="n">
        <v>5</v>
      </c>
      <c r="N555" s="11" t="n">
        <v>0.075</v>
      </c>
      <c r="O555" s="7" t="n">
        <v>2331.6</v>
      </c>
      <c r="P555" s="7" t="n">
        <v>1282.38</v>
      </c>
      <c r="Q555" s="7">
        <f>text(E555,"ddd")</f>
        <v/>
      </c>
      <c r="R555" s="7">
        <f>G555-F555</f>
        <v/>
      </c>
      <c r="S555" s="7">
        <f>E555-D555</f>
        <v/>
      </c>
      <c r="T555" s="7">
        <f>O555*M555</f>
        <v/>
      </c>
      <c r="U555" s="7">
        <f>T555*N555</f>
        <v/>
      </c>
      <c r="V555" s="7">
        <f>T555-U555-(P555*M555)</f>
        <v/>
      </c>
      <c r="W555" s="7">
        <f>VLOOKUP(L555,'Products Sheet'!$A:$B,2,FALSE)</f>
        <v/>
      </c>
      <c r="X555" s="7" t="n"/>
      <c r="Y555" s="7" t="n"/>
      <c r="Z555" s="7" t="n"/>
      <c r="AA555" s="7" t="n"/>
      <c r="AB555" s="7" t="n"/>
      <c r="AC555" s="7" t="n"/>
    </row>
    <row r="556" ht="9.75" customHeight="1" s="12">
      <c r="A556" s="11" t="inlineStr">
        <is>
          <t>SO - 0002159</t>
        </is>
      </c>
      <c r="B556" s="11" t="inlineStr">
        <is>
          <t>Online</t>
        </is>
      </c>
      <c r="C556" s="11" t="inlineStr">
        <is>
          <t>WARE-NMK1003</t>
        </is>
      </c>
      <c r="D556" s="6" t="n">
        <v>43400</v>
      </c>
      <c r="E556" s="6" t="n">
        <v>43488</v>
      </c>
      <c r="F556" s="6" t="n">
        <v>43503</v>
      </c>
      <c r="G556" s="6" t="n">
        <v>43504</v>
      </c>
      <c r="H556" s="11" t="inlineStr">
        <is>
          <t>USD</t>
        </is>
      </c>
      <c r="I556" s="11" t="n">
        <v>14</v>
      </c>
      <c r="J556" s="11" t="n">
        <v>39</v>
      </c>
      <c r="K556" s="11" t="n">
        <v>174</v>
      </c>
      <c r="L556" s="11" t="n">
        <v>4</v>
      </c>
      <c r="M556" s="11" t="n">
        <v>1</v>
      </c>
      <c r="N556" s="11" t="n">
        <v>0.05</v>
      </c>
      <c r="O556" s="7" t="n">
        <v>1005</v>
      </c>
      <c r="P556" s="7" t="n">
        <v>412.05</v>
      </c>
      <c r="Q556" s="7">
        <f>text(E556,"ddd")</f>
        <v/>
      </c>
      <c r="R556" s="7">
        <f>G556-F556</f>
        <v/>
      </c>
      <c r="S556" s="7">
        <f>E556-D556</f>
        <v/>
      </c>
      <c r="T556" s="7">
        <f>O556*M556</f>
        <v/>
      </c>
      <c r="U556" s="7">
        <f>T556*N556</f>
        <v/>
      </c>
      <c r="V556" s="7">
        <f>T556-U556-(P556*M556)</f>
        <v/>
      </c>
      <c r="W556" s="7">
        <f>VLOOKUP(L556,'Products Sheet'!$A:$B,2,FALSE)</f>
        <v/>
      </c>
      <c r="X556" s="7" t="n"/>
      <c r="Y556" s="7" t="n"/>
      <c r="Z556" s="7" t="n"/>
      <c r="AA556" s="7" t="n"/>
      <c r="AB556" s="7" t="n"/>
      <c r="AC556" s="7" t="n"/>
    </row>
    <row r="557" ht="9.75" customHeight="1" s="12">
      <c r="A557" s="11" t="inlineStr">
        <is>
          <t>SO - 0002221</t>
        </is>
      </c>
      <c r="B557" s="11" t="inlineStr">
        <is>
          <t>In-Store</t>
        </is>
      </c>
      <c r="C557" s="11" t="inlineStr">
        <is>
          <t>WARE-XYS1001</t>
        </is>
      </c>
      <c r="D557" s="6" t="n">
        <v>43400</v>
      </c>
      <c r="E557" s="6" t="n">
        <v>43495</v>
      </c>
      <c r="F557" s="6" t="n">
        <v>43504</v>
      </c>
      <c r="G557" s="6" t="n">
        <v>43510</v>
      </c>
      <c r="H557" s="11" t="inlineStr">
        <is>
          <t>USD</t>
        </is>
      </c>
      <c r="I557" s="11" t="n">
        <v>8</v>
      </c>
      <c r="J557" s="11" t="n">
        <v>7</v>
      </c>
      <c r="K557" s="11" t="n">
        <v>42</v>
      </c>
      <c r="L557" s="11" t="n">
        <v>4</v>
      </c>
      <c r="M557" s="11" t="n">
        <v>5</v>
      </c>
      <c r="N557" s="11" t="n">
        <v>0.1</v>
      </c>
      <c r="O557" s="7" t="n">
        <v>1058.6</v>
      </c>
      <c r="P557" s="7" t="n">
        <v>857.4660000000001</v>
      </c>
      <c r="Q557" s="7">
        <f>text(E557,"ddd")</f>
        <v/>
      </c>
      <c r="R557" s="7">
        <f>G557-F557</f>
        <v/>
      </c>
      <c r="S557" s="7">
        <f>E557-D557</f>
        <v/>
      </c>
      <c r="T557" s="7">
        <f>O557*M557</f>
        <v/>
      </c>
      <c r="U557" s="7">
        <f>T557*N557</f>
        <v/>
      </c>
      <c r="V557" s="7">
        <f>T557-U557-(P557*M557)</f>
        <v/>
      </c>
      <c r="W557" s="7">
        <f>VLOOKUP(L557,'Products Sheet'!$A:$B,2,FALSE)</f>
        <v/>
      </c>
      <c r="X557" s="7" t="n"/>
      <c r="Y557" s="7" t="n"/>
      <c r="Z557" s="7" t="n"/>
      <c r="AA557" s="7" t="n"/>
      <c r="AB557" s="7" t="n"/>
      <c r="AC557" s="7" t="n"/>
    </row>
    <row r="558" ht="9.75" customHeight="1" s="12">
      <c r="A558" s="11" t="inlineStr">
        <is>
          <t>SO - 0002326</t>
        </is>
      </c>
      <c r="B558" s="11" t="inlineStr">
        <is>
          <t>Online</t>
        </is>
      </c>
      <c r="C558" s="11" t="inlineStr">
        <is>
          <t>WARE-XYS1001</t>
        </is>
      </c>
      <c r="D558" s="6" t="n">
        <v>43400</v>
      </c>
      <c r="E558" s="6" t="n">
        <v>43508</v>
      </c>
      <c r="F558" s="6" t="n">
        <v>43517</v>
      </c>
      <c r="G558" s="6" t="n">
        <v>43524</v>
      </c>
      <c r="H558" s="11" t="inlineStr">
        <is>
          <t>USD</t>
        </is>
      </c>
      <c r="I558" s="11" t="n">
        <v>19</v>
      </c>
      <c r="J558" s="11" t="n">
        <v>31</v>
      </c>
      <c r="K558" s="11" t="n">
        <v>54</v>
      </c>
      <c r="L558" s="11" t="n">
        <v>4</v>
      </c>
      <c r="M558" s="11" t="n">
        <v>8</v>
      </c>
      <c r="N558" s="11" t="n">
        <v>0.075</v>
      </c>
      <c r="O558" s="7" t="n">
        <v>3035.1</v>
      </c>
      <c r="P558" s="7" t="n">
        <v>1578.252</v>
      </c>
      <c r="Q558" s="7">
        <f>text(E558,"ddd")</f>
        <v/>
      </c>
      <c r="R558" s="7">
        <f>G558-F558</f>
        <v/>
      </c>
      <c r="S558" s="7">
        <f>E558-D558</f>
        <v/>
      </c>
      <c r="T558" s="7">
        <f>O558*M558</f>
        <v/>
      </c>
      <c r="U558" s="7">
        <f>T558*N558</f>
        <v/>
      </c>
      <c r="V558" s="7">
        <f>T558-U558-(P558*M558)</f>
        <v/>
      </c>
      <c r="W558" s="7">
        <f>VLOOKUP(L558,'Products Sheet'!$A:$B,2,FALSE)</f>
        <v/>
      </c>
      <c r="X558" s="7" t="n"/>
      <c r="Y558" s="7" t="n"/>
      <c r="Z558" s="7" t="n"/>
      <c r="AA558" s="7" t="n"/>
      <c r="AB558" s="7" t="n"/>
      <c r="AC558" s="7" t="n"/>
    </row>
    <row r="559" ht="9.75" customHeight="1" s="12">
      <c r="A559" s="11" t="inlineStr">
        <is>
          <t>SO - 0002335</t>
        </is>
      </c>
      <c r="B559" s="11" t="inlineStr">
        <is>
          <t>Online</t>
        </is>
      </c>
      <c r="C559" s="11" t="inlineStr">
        <is>
          <t>WARE-UHY1004</t>
        </is>
      </c>
      <c r="D559" s="6" t="n">
        <v>43400</v>
      </c>
      <c r="E559" s="6" t="n">
        <v>43509</v>
      </c>
      <c r="F559" s="6" t="n">
        <v>43515</v>
      </c>
      <c r="G559" s="6" t="n">
        <v>43520</v>
      </c>
      <c r="H559" s="11" t="inlineStr">
        <is>
          <t>USD</t>
        </is>
      </c>
      <c r="I559" s="11" t="n">
        <v>15</v>
      </c>
      <c r="J559" s="11" t="n">
        <v>50</v>
      </c>
      <c r="K559" s="11" t="n">
        <v>210</v>
      </c>
      <c r="L559" s="11" t="n">
        <v>4</v>
      </c>
      <c r="M559" s="11" t="n">
        <v>1</v>
      </c>
      <c r="N559" s="11" t="n">
        <v>0.075</v>
      </c>
      <c r="O559" s="7" t="n">
        <v>676.7</v>
      </c>
      <c r="P559" s="7" t="n">
        <v>311.282</v>
      </c>
      <c r="Q559" s="7">
        <f>text(E559,"ddd")</f>
        <v/>
      </c>
      <c r="R559" s="7">
        <f>G559-F559</f>
        <v/>
      </c>
      <c r="S559" s="7">
        <f>E559-D559</f>
        <v/>
      </c>
      <c r="T559" s="7">
        <f>O559*M559</f>
        <v/>
      </c>
      <c r="U559" s="7">
        <f>T559*N559</f>
        <v/>
      </c>
      <c r="V559" s="7">
        <f>T559-U559-(P559*M559)</f>
        <v/>
      </c>
      <c r="W559" s="7">
        <f>VLOOKUP(L559,'Products Sheet'!$A:$B,2,FALSE)</f>
        <v/>
      </c>
      <c r="X559" s="7" t="n"/>
      <c r="Y559" s="7" t="n"/>
      <c r="Z559" s="7" t="n"/>
      <c r="AA559" s="7" t="n"/>
      <c r="AB559" s="7" t="n"/>
      <c r="AC559" s="7" t="n"/>
    </row>
    <row r="560" ht="9.75" customHeight="1" s="12">
      <c r="A560" s="11" t="inlineStr">
        <is>
          <t>SO - 0002354</t>
        </is>
      </c>
      <c r="B560" s="11" t="inlineStr">
        <is>
          <t>Distributor</t>
        </is>
      </c>
      <c r="C560" s="11" t="inlineStr">
        <is>
          <t>WARE-UHY1004</t>
        </is>
      </c>
      <c r="D560" s="6" t="n">
        <v>43400</v>
      </c>
      <c r="E560" s="6" t="n">
        <v>43512</v>
      </c>
      <c r="F560" s="6" t="n">
        <v>43525</v>
      </c>
      <c r="G560" s="6" t="n">
        <v>43526</v>
      </c>
      <c r="H560" s="11" t="inlineStr">
        <is>
          <t>USD</t>
        </is>
      </c>
      <c r="I560" s="11" t="n">
        <v>24</v>
      </c>
      <c r="J560" s="11" t="n">
        <v>4</v>
      </c>
      <c r="K560" s="11" t="n">
        <v>220</v>
      </c>
      <c r="L560" s="11" t="n">
        <v>4</v>
      </c>
      <c r="M560" s="11" t="n">
        <v>8</v>
      </c>
      <c r="N560" s="11" t="n">
        <v>0.1</v>
      </c>
      <c r="O560" s="7" t="n">
        <v>2278</v>
      </c>
      <c r="P560" s="7" t="n">
        <v>1344.02</v>
      </c>
      <c r="Q560" s="7">
        <f>text(E560,"ddd")</f>
        <v/>
      </c>
      <c r="R560" s="7">
        <f>G560-F560</f>
        <v/>
      </c>
      <c r="S560" s="7">
        <f>E560-D560</f>
        <v/>
      </c>
      <c r="T560" s="7">
        <f>O560*M560</f>
        <v/>
      </c>
      <c r="U560" s="7">
        <f>T560*N560</f>
        <v/>
      </c>
      <c r="V560" s="7">
        <f>T560-U560-(P560*M560)</f>
        <v/>
      </c>
      <c r="W560" s="7">
        <f>VLOOKUP(L560,'Products Sheet'!$A:$B,2,FALSE)</f>
        <v/>
      </c>
      <c r="X560" s="7" t="n"/>
      <c r="Y560" s="7" t="n"/>
      <c r="Z560" s="7" t="n"/>
      <c r="AA560" s="7" t="n"/>
      <c r="AB560" s="7" t="n"/>
      <c r="AC560" s="7" t="n"/>
    </row>
    <row r="561" ht="9.75" customHeight="1" s="12">
      <c r="A561" s="11" t="inlineStr">
        <is>
          <t>SO - 0002380</t>
        </is>
      </c>
      <c r="B561" s="11" t="inlineStr">
        <is>
          <t>In-Store</t>
        </is>
      </c>
      <c r="C561" s="11" t="inlineStr">
        <is>
          <t>WARE-PUJ1005</t>
        </is>
      </c>
      <c r="D561" s="6" t="n">
        <v>43400</v>
      </c>
      <c r="E561" s="6" t="n">
        <v>43514</v>
      </c>
      <c r="F561" s="6" t="n">
        <v>43529</v>
      </c>
      <c r="G561" s="6" t="n">
        <v>43534</v>
      </c>
      <c r="H561" s="11" t="inlineStr">
        <is>
          <t>USD</t>
        </is>
      </c>
      <c r="I561" s="11" t="n">
        <v>1</v>
      </c>
      <c r="J561" s="11" t="n">
        <v>17</v>
      </c>
      <c r="K561" s="11" t="n">
        <v>293</v>
      </c>
      <c r="L561" s="11" t="n">
        <v>4</v>
      </c>
      <c r="M561" s="11" t="n">
        <v>3</v>
      </c>
      <c r="N561" s="11" t="n">
        <v>0.05</v>
      </c>
      <c r="O561" s="7" t="n">
        <v>964.8000000000001</v>
      </c>
      <c r="P561" s="7" t="n">
        <v>820.08</v>
      </c>
      <c r="Q561" s="7">
        <f>text(E561,"ddd")</f>
        <v/>
      </c>
      <c r="R561" s="7">
        <f>G561-F561</f>
        <v/>
      </c>
      <c r="S561" s="7">
        <f>E561-D561</f>
        <v/>
      </c>
      <c r="T561" s="7">
        <f>O561*M561</f>
        <v/>
      </c>
      <c r="U561" s="7">
        <f>T561*N561</f>
        <v/>
      </c>
      <c r="V561" s="7">
        <f>T561-U561-(P561*M561)</f>
        <v/>
      </c>
      <c r="W561" s="7">
        <f>VLOOKUP(L561,'Products Sheet'!$A:$B,2,FALSE)</f>
        <v/>
      </c>
      <c r="X561" s="7" t="n"/>
      <c r="Y561" s="7" t="n"/>
      <c r="Z561" s="7" t="n"/>
      <c r="AA561" s="7" t="n"/>
      <c r="AB561" s="7" t="n"/>
      <c r="AC561" s="7" t="n"/>
    </row>
    <row r="562" ht="9.75" customHeight="1" s="12">
      <c r="A562" s="11" t="inlineStr">
        <is>
          <t>SO - 0002416</t>
        </is>
      </c>
      <c r="B562" s="11" t="inlineStr">
        <is>
          <t>Online</t>
        </is>
      </c>
      <c r="C562" s="11" t="inlineStr">
        <is>
          <t>WARE-NMK1003</t>
        </is>
      </c>
      <c r="D562" s="6" t="n">
        <v>43400</v>
      </c>
      <c r="E562" s="6" t="n">
        <v>43519</v>
      </c>
      <c r="F562" s="6" t="n">
        <v>43526</v>
      </c>
      <c r="G562" s="6" t="n">
        <v>43530</v>
      </c>
      <c r="H562" s="11" t="inlineStr">
        <is>
          <t>USD</t>
        </is>
      </c>
      <c r="I562" s="11" t="n">
        <v>19</v>
      </c>
      <c r="J562" s="11" t="n">
        <v>8</v>
      </c>
      <c r="K562" s="11" t="n">
        <v>148</v>
      </c>
      <c r="L562" s="11" t="n">
        <v>4</v>
      </c>
      <c r="M562" s="11" t="n">
        <v>7</v>
      </c>
      <c r="N562" s="11" t="n">
        <v>0.05</v>
      </c>
      <c r="O562" s="7" t="n">
        <v>804</v>
      </c>
      <c r="P562" s="7" t="n">
        <v>393.96</v>
      </c>
      <c r="Q562" s="7">
        <f>text(E562,"ddd")</f>
        <v/>
      </c>
      <c r="R562" s="7">
        <f>G562-F562</f>
        <v/>
      </c>
      <c r="S562" s="7">
        <f>E562-D562</f>
        <v/>
      </c>
      <c r="T562" s="7">
        <f>O562*M562</f>
        <v/>
      </c>
      <c r="U562" s="7">
        <f>T562*N562</f>
        <v/>
      </c>
      <c r="V562" s="7">
        <f>T562-U562-(P562*M562)</f>
        <v/>
      </c>
      <c r="W562" s="7">
        <f>VLOOKUP(L562,'Products Sheet'!$A:$B,2,FALSE)</f>
        <v/>
      </c>
      <c r="X562" s="7" t="n"/>
      <c r="Y562" s="7" t="n"/>
      <c r="Z562" s="7" t="n"/>
      <c r="AA562" s="7" t="n"/>
      <c r="AB562" s="7" t="n"/>
      <c r="AC562" s="7" t="n"/>
    </row>
    <row r="563" ht="9.75" customHeight="1" s="12">
      <c r="A563" s="11" t="inlineStr">
        <is>
          <t>SO - 0002529</t>
        </is>
      </c>
      <c r="B563" s="11" t="inlineStr">
        <is>
          <t>Online</t>
        </is>
      </c>
      <c r="C563" s="11" t="inlineStr">
        <is>
          <t>WARE-PUJ1005</t>
        </is>
      </c>
      <c r="D563" s="6" t="n">
        <v>43400</v>
      </c>
      <c r="E563" s="6" t="n">
        <v>43535</v>
      </c>
      <c r="F563" s="6" t="n">
        <v>43537</v>
      </c>
      <c r="G563" s="6" t="n">
        <v>43544</v>
      </c>
      <c r="H563" s="11" t="inlineStr">
        <is>
          <t>USD</t>
        </is>
      </c>
      <c r="I563" s="11" t="n">
        <v>15</v>
      </c>
      <c r="J563" s="11" t="n">
        <v>49</v>
      </c>
      <c r="K563" s="11" t="n">
        <v>284</v>
      </c>
      <c r="L563" s="11" t="n">
        <v>4</v>
      </c>
      <c r="M563" s="11" t="n">
        <v>6</v>
      </c>
      <c r="N563" s="11" t="n">
        <v>0.1</v>
      </c>
      <c r="O563" s="7" t="n">
        <v>2820.7</v>
      </c>
      <c r="P563" s="7" t="n">
        <v>2228.353000000001</v>
      </c>
      <c r="Q563" s="7">
        <f>text(E563,"ddd")</f>
        <v/>
      </c>
      <c r="R563" s="7">
        <f>G563-F563</f>
        <v/>
      </c>
      <c r="S563" s="7">
        <f>E563-D563</f>
        <v/>
      </c>
      <c r="T563" s="7">
        <f>O563*M563</f>
        <v/>
      </c>
      <c r="U563" s="7">
        <f>T563*N563</f>
        <v/>
      </c>
      <c r="V563" s="7">
        <f>T563-U563-(P563*M563)</f>
        <v/>
      </c>
      <c r="W563" s="7">
        <f>VLOOKUP(L563,'Products Sheet'!$A:$B,2,FALSE)</f>
        <v/>
      </c>
      <c r="X563" s="7" t="n"/>
      <c r="Y563" s="7" t="n"/>
      <c r="Z563" s="7" t="n"/>
      <c r="AA563" s="7" t="n"/>
      <c r="AB563" s="7" t="n"/>
      <c r="AC563" s="7" t="n"/>
    </row>
    <row r="564" ht="9.75" customHeight="1" s="12">
      <c r="A564" s="11" t="inlineStr">
        <is>
          <t>SO - 0002563</t>
        </is>
      </c>
      <c r="B564" s="11" t="inlineStr">
        <is>
          <t>Distributor</t>
        </is>
      </c>
      <c r="C564" s="11" t="inlineStr">
        <is>
          <t>WARE-NMK1003</t>
        </is>
      </c>
      <c r="D564" s="6" t="n">
        <v>43400</v>
      </c>
      <c r="E564" s="6" t="n">
        <v>43540</v>
      </c>
      <c r="F564" s="6" t="n">
        <v>43548</v>
      </c>
      <c r="G564" s="6" t="n">
        <v>43550</v>
      </c>
      <c r="H564" s="11" t="inlineStr">
        <is>
          <t>USD</t>
        </is>
      </c>
      <c r="I564" s="11" t="n">
        <v>20</v>
      </c>
      <c r="J564" s="11" t="n">
        <v>7</v>
      </c>
      <c r="K564" s="11" t="n">
        <v>152</v>
      </c>
      <c r="L564" s="11" t="n">
        <v>4</v>
      </c>
      <c r="M564" s="11" t="n">
        <v>1</v>
      </c>
      <c r="N564" s="11" t="n">
        <v>0.15</v>
      </c>
      <c r="O564" s="7" t="n">
        <v>261.3</v>
      </c>
      <c r="P564" s="7" t="n">
        <v>201.201</v>
      </c>
      <c r="Q564" s="7">
        <f>text(E564,"ddd")</f>
        <v/>
      </c>
      <c r="R564" s="7">
        <f>G564-F564</f>
        <v/>
      </c>
      <c r="S564" s="7">
        <f>E564-D564</f>
        <v/>
      </c>
      <c r="T564" s="7">
        <f>O564*M564</f>
        <v/>
      </c>
      <c r="U564" s="7">
        <f>T564*N564</f>
        <v/>
      </c>
      <c r="V564" s="7">
        <f>T564-U564-(P564*M564)</f>
        <v/>
      </c>
      <c r="W564" s="7">
        <f>VLOOKUP(L564,'Products Sheet'!$A:$B,2,FALSE)</f>
        <v/>
      </c>
      <c r="X564" s="7" t="n"/>
      <c r="Y564" s="7" t="n"/>
      <c r="Z564" s="7" t="n"/>
      <c r="AA564" s="7" t="n"/>
      <c r="AB564" s="7" t="n"/>
      <c r="AC564" s="7" t="n"/>
    </row>
    <row r="565" ht="9.75" customHeight="1" s="12">
      <c r="A565" s="11" t="inlineStr">
        <is>
          <t>SO - 0002567</t>
        </is>
      </c>
      <c r="B565" s="11" t="inlineStr">
        <is>
          <t>In-Store</t>
        </is>
      </c>
      <c r="C565" s="11" t="inlineStr">
        <is>
          <t>WARE-PUJ1005</t>
        </is>
      </c>
      <c r="D565" s="6" t="n">
        <v>43400</v>
      </c>
      <c r="E565" s="6" t="n">
        <v>43540</v>
      </c>
      <c r="F565" s="6" t="n">
        <v>43562</v>
      </c>
      <c r="G565" s="6" t="n">
        <v>43566</v>
      </c>
      <c r="H565" s="11" t="inlineStr">
        <is>
          <t>USD</t>
        </is>
      </c>
      <c r="I565" s="11" t="n">
        <v>2</v>
      </c>
      <c r="J565" s="11" t="n">
        <v>23</v>
      </c>
      <c r="K565" s="11" t="n">
        <v>284</v>
      </c>
      <c r="L565" s="11" t="n">
        <v>4</v>
      </c>
      <c r="M565" s="11" t="n">
        <v>8</v>
      </c>
      <c r="N565" s="11" t="n">
        <v>0.1</v>
      </c>
      <c r="O565" s="7" t="n">
        <v>5453.8</v>
      </c>
      <c r="P565" s="7" t="n">
        <v>3163.204</v>
      </c>
      <c r="Q565" s="7">
        <f>text(E565,"ddd")</f>
        <v/>
      </c>
      <c r="R565" s="7">
        <f>G565-F565</f>
        <v/>
      </c>
      <c r="S565" s="7">
        <f>E565-D565</f>
        <v/>
      </c>
      <c r="T565" s="7">
        <f>O565*M565</f>
        <v/>
      </c>
      <c r="U565" s="7">
        <f>T565*N565</f>
        <v/>
      </c>
      <c r="V565" s="7">
        <f>T565-U565-(P565*M565)</f>
        <v/>
      </c>
      <c r="W565" s="7">
        <f>VLOOKUP(L565,'Products Sheet'!$A:$B,2,FALSE)</f>
        <v/>
      </c>
      <c r="X565" s="7" t="n"/>
      <c r="Y565" s="7" t="n"/>
      <c r="Z565" s="7" t="n"/>
      <c r="AA565" s="7" t="n"/>
      <c r="AB565" s="7" t="n"/>
      <c r="AC565" s="7" t="n"/>
    </row>
    <row r="566" ht="9.75" customHeight="1" s="12">
      <c r="A566" s="11" t="inlineStr">
        <is>
          <t>SO - 0002605</t>
        </is>
      </c>
      <c r="B566" s="11" t="inlineStr">
        <is>
          <t>Online</t>
        </is>
      </c>
      <c r="C566" s="11" t="inlineStr">
        <is>
          <t>WARE-NMK1003</t>
        </is>
      </c>
      <c r="D566" s="6" t="n">
        <v>43400</v>
      </c>
      <c r="E566" s="6" t="n">
        <v>43546</v>
      </c>
      <c r="F566" s="6" t="n">
        <v>43560</v>
      </c>
      <c r="G566" s="6" t="n">
        <v>43570</v>
      </c>
      <c r="H566" s="11" t="inlineStr">
        <is>
          <t>USD</t>
        </is>
      </c>
      <c r="I566" s="11" t="n">
        <v>15</v>
      </c>
      <c r="J566" s="11" t="n">
        <v>47</v>
      </c>
      <c r="K566" s="11" t="n">
        <v>186</v>
      </c>
      <c r="L566" s="11" t="n">
        <v>4</v>
      </c>
      <c r="M566" s="11" t="n">
        <v>3</v>
      </c>
      <c r="N566" s="11" t="n">
        <v>0.3</v>
      </c>
      <c r="O566" s="7" t="n">
        <v>247.9</v>
      </c>
      <c r="P566" s="7" t="n">
        <v>153.698</v>
      </c>
      <c r="Q566" s="7">
        <f>text(E566,"ddd")</f>
        <v/>
      </c>
      <c r="R566" s="7">
        <f>G566-F566</f>
        <v/>
      </c>
      <c r="S566" s="7">
        <f>E566-D566</f>
        <v/>
      </c>
      <c r="T566" s="7">
        <f>O566*M566</f>
        <v/>
      </c>
      <c r="U566" s="7">
        <f>T566*N566</f>
        <v/>
      </c>
      <c r="V566" s="7">
        <f>T566-U566-(P566*M566)</f>
        <v/>
      </c>
      <c r="W566" s="7">
        <f>VLOOKUP(L566,'Products Sheet'!$A:$B,2,FALSE)</f>
        <v/>
      </c>
      <c r="X566" s="7" t="n"/>
      <c r="Y566" s="7" t="n"/>
      <c r="Z566" s="7" t="n"/>
      <c r="AA566" s="7" t="n"/>
      <c r="AB566" s="7" t="n"/>
      <c r="AC566" s="7" t="n"/>
    </row>
    <row r="567" ht="9.75" customHeight="1" s="12">
      <c r="A567" s="11" t="inlineStr">
        <is>
          <t>SO - 0002720</t>
        </is>
      </c>
      <c r="B567" s="11" t="inlineStr">
        <is>
          <t>In-Store</t>
        </is>
      </c>
      <c r="C567" s="11" t="inlineStr">
        <is>
          <t>WARE-MKL1006</t>
        </is>
      </c>
      <c r="D567" s="6" t="n">
        <v>43500</v>
      </c>
      <c r="E567" s="6" t="n">
        <v>43560</v>
      </c>
      <c r="F567" s="6" t="n">
        <v>43580</v>
      </c>
      <c r="G567" s="6" t="n">
        <v>43581</v>
      </c>
      <c r="H567" s="11" t="inlineStr">
        <is>
          <t>USD</t>
        </is>
      </c>
      <c r="I567" s="11" t="n">
        <v>8</v>
      </c>
      <c r="J567" s="11" t="n">
        <v>47</v>
      </c>
      <c r="K567" s="11" t="n">
        <v>334</v>
      </c>
      <c r="L567" s="11" t="n">
        <v>4</v>
      </c>
      <c r="M567" s="11" t="n">
        <v>5</v>
      </c>
      <c r="N567" s="11" t="n">
        <v>0.1</v>
      </c>
      <c r="O567" s="7" t="n">
        <v>3906.1</v>
      </c>
      <c r="P567" s="7" t="n">
        <v>3163.941</v>
      </c>
      <c r="Q567" s="7">
        <f>text(E567,"ddd")</f>
        <v/>
      </c>
      <c r="R567" s="7">
        <f>G567-F567</f>
        <v/>
      </c>
      <c r="S567" s="7">
        <f>E567-D567</f>
        <v/>
      </c>
      <c r="T567" s="7">
        <f>O567*M567</f>
        <v/>
      </c>
      <c r="U567" s="7">
        <f>T567*N567</f>
        <v/>
      </c>
      <c r="V567" s="7">
        <f>T567-U567-(P567*M567)</f>
        <v/>
      </c>
      <c r="W567" s="7">
        <f>VLOOKUP(L567,'Products Sheet'!$A:$B,2,FALSE)</f>
        <v/>
      </c>
      <c r="X567" s="7" t="n"/>
      <c r="Y567" s="7" t="n"/>
      <c r="Z567" s="7" t="n"/>
      <c r="AA567" s="7" t="n"/>
      <c r="AB567" s="7" t="n"/>
      <c r="AC567" s="7" t="n"/>
    </row>
    <row r="568" ht="9.75" customHeight="1" s="12">
      <c r="A568" s="11" t="inlineStr">
        <is>
          <t>SO - 0002756</t>
        </is>
      </c>
      <c r="B568" s="11" t="inlineStr">
        <is>
          <t>Wholesale</t>
        </is>
      </c>
      <c r="C568" s="11" t="inlineStr">
        <is>
          <t>WARE-MKL1006</t>
        </is>
      </c>
      <c r="D568" s="6" t="n">
        <v>43500</v>
      </c>
      <c r="E568" s="6" t="n">
        <v>43564</v>
      </c>
      <c r="F568" s="6" t="n">
        <v>43577</v>
      </c>
      <c r="G568" s="6" t="n">
        <v>43584</v>
      </c>
      <c r="H568" s="11" t="inlineStr">
        <is>
          <t>USD</t>
        </is>
      </c>
      <c r="I568" s="11" t="n">
        <v>28</v>
      </c>
      <c r="J568" s="11" t="n">
        <v>28</v>
      </c>
      <c r="K568" s="11" t="n">
        <v>340</v>
      </c>
      <c r="L568" s="11" t="n">
        <v>4</v>
      </c>
      <c r="M568" s="11" t="n">
        <v>2</v>
      </c>
      <c r="N568" s="11" t="n">
        <v>0.05</v>
      </c>
      <c r="O568" s="7" t="n">
        <v>6358.3</v>
      </c>
      <c r="P568" s="7" t="n">
        <v>3942.146</v>
      </c>
      <c r="Q568" s="7">
        <f>text(E568,"ddd")</f>
        <v/>
      </c>
      <c r="R568" s="7">
        <f>G568-F568</f>
        <v/>
      </c>
      <c r="S568" s="7">
        <f>E568-D568</f>
        <v/>
      </c>
      <c r="T568" s="7">
        <f>O568*M568</f>
        <v/>
      </c>
      <c r="U568" s="7">
        <f>T568*N568</f>
        <v/>
      </c>
      <c r="V568" s="7">
        <f>T568-U568-(P568*M568)</f>
        <v/>
      </c>
      <c r="W568" s="7">
        <f>VLOOKUP(L568,'Products Sheet'!$A:$B,2,FALSE)</f>
        <v/>
      </c>
      <c r="X568" s="7" t="n"/>
      <c r="Y568" s="7" t="n"/>
      <c r="Z568" s="7" t="n"/>
      <c r="AA568" s="7" t="n"/>
      <c r="AB568" s="7" t="n"/>
      <c r="AC568" s="7" t="n"/>
    </row>
    <row r="569" ht="9.75" customHeight="1" s="12">
      <c r="A569" s="11" t="inlineStr">
        <is>
          <t>SO - 0002818</t>
        </is>
      </c>
      <c r="B569" s="11" t="inlineStr">
        <is>
          <t>Wholesale</t>
        </is>
      </c>
      <c r="C569" s="11" t="inlineStr">
        <is>
          <t>WARE-NMK1003</t>
        </is>
      </c>
      <c r="D569" s="6" t="n">
        <v>43500</v>
      </c>
      <c r="E569" s="6" t="n">
        <v>43572</v>
      </c>
      <c r="F569" s="6" t="n">
        <v>43576</v>
      </c>
      <c r="G569" s="6" t="n">
        <v>43580</v>
      </c>
      <c r="H569" s="11" t="inlineStr">
        <is>
          <t>USD</t>
        </is>
      </c>
      <c r="I569" s="11" t="n">
        <v>28</v>
      </c>
      <c r="J569" s="11" t="n">
        <v>13</v>
      </c>
      <c r="K569" s="11" t="n">
        <v>125</v>
      </c>
      <c r="L569" s="11" t="n">
        <v>4</v>
      </c>
      <c r="M569" s="11" t="n">
        <v>7</v>
      </c>
      <c r="N569" s="11" t="n">
        <v>0.05</v>
      </c>
      <c r="O569" s="7" t="n">
        <v>6405.2</v>
      </c>
      <c r="P569" s="7" t="n">
        <v>4611.744</v>
      </c>
      <c r="Q569" s="7">
        <f>text(E569,"ddd")</f>
        <v/>
      </c>
      <c r="R569" s="7">
        <f>G569-F569</f>
        <v/>
      </c>
      <c r="S569" s="7">
        <f>E569-D569</f>
        <v/>
      </c>
      <c r="T569" s="7">
        <f>O569*M569</f>
        <v/>
      </c>
      <c r="U569" s="7">
        <f>T569*N569</f>
        <v/>
      </c>
      <c r="V569" s="7">
        <f>T569-U569-(P569*M569)</f>
        <v/>
      </c>
      <c r="W569" s="7">
        <f>VLOOKUP(L569,'Products Sheet'!$A:$B,2,FALSE)</f>
        <v/>
      </c>
      <c r="X569" s="7" t="n"/>
      <c r="Y569" s="7" t="n"/>
      <c r="Z569" s="7" t="n"/>
      <c r="AA569" s="7" t="n"/>
      <c r="AB569" s="7" t="n"/>
      <c r="AC569" s="7" t="n"/>
    </row>
    <row r="570" ht="9.75" customHeight="1" s="12">
      <c r="A570" s="11" t="inlineStr">
        <is>
          <t>SO - 0002819</t>
        </is>
      </c>
      <c r="B570" s="11" t="inlineStr">
        <is>
          <t>Online</t>
        </is>
      </c>
      <c r="C570" s="11" t="inlineStr">
        <is>
          <t>WARE-MKL1006</t>
        </is>
      </c>
      <c r="D570" s="6" t="n">
        <v>43400</v>
      </c>
      <c r="E570" s="6" t="n">
        <v>43572</v>
      </c>
      <c r="F570" s="6" t="n">
        <v>43593</v>
      </c>
      <c r="G570" s="6" t="n">
        <v>43595</v>
      </c>
      <c r="H570" s="11" t="inlineStr">
        <is>
          <t>USD</t>
        </is>
      </c>
      <c r="I570" s="11" t="n">
        <v>13</v>
      </c>
      <c r="J570" s="11" t="n">
        <v>11</v>
      </c>
      <c r="K570" s="11" t="n">
        <v>344</v>
      </c>
      <c r="L570" s="11" t="n">
        <v>4</v>
      </c>
      <c r="M570" s="11" t="n">
        <v>4</v>
      </c>
      <c r="N570" s="11" t="n">
        <v>0.3</v>
      </c>
      <c r="O570" s="7" t="n">
        <v>2398.6</v>
      </c>
      <c r="P570" s="7" t="n">
        <v>1798.95</v>
      </c>
      <c r="Q570" s="7">
        <f>text(E570,"ddd")</f>
        <v/>
      </c>
      <c r="R570" s="7">
        <f>G570-F570</f>
        <v/>
      </c>
      <c r="S570" s="7">
        <f>E570-D570</f>
        <v/>
      </c>
      <c r="T570" s="7">
        <f>O570*M570</f>
        <v/>
      </c>
      <c r="U570" s="7">
        <f>T570*N570</f>
        <v/>
      </c>
      <c r="V570" s="7">
        <f>T570-U570-(P570*M570)</f>
        <v/>
      </c>
      <c r="W570" s="7">
        <f>VLOOKUP(L570,'Products Sheet'!$A:$B,2,FALSE)</f>
        <v/>
      </c>
      <c r="X570" s="7" t="n"/>
      <c r="Y570" s="7" t="n"/>
      <c r="Z570" s="7" t="n"/>
      <c r="AA570" s="7" t="n"/>
      <c r="AB570" s="7" t="n"/>
      <c r="AC570" s="7" t="n"/>
    </row>
    <row r="571" ht="9.75" customHeight="1" s="12">
      <c r="A571" s="11" t="inlineStr">
        <is>
          <t>SO - 0002821</t>
        </is>
      </c>
      <c r="B571" s="11" t="inlineStr">
        <is>
          <t>Wholesale</t>
        </is>
      </c>
      <c r="C571" s="11" t="inlineStr">
        <is>
          <t>WARE-PUJ1005</t>
        </is>
      </c>
      <c r="D571" s="6" t="n">
        <v>43500</v>
      </c>
      <c r="E571" s="6" t="n">
        <v>43572</v>
      </c>
      <c r="F571" s="6" t="n">
        <v>43598</v>
      </c>
      <c r="G571" s="6" t="n">
        <v>43603</v>
      </c>
      <c r="H571" s="11" t="inlineStr">
        <is>
          <t>USD</t>
        </is>
      </c>
      <c r="I571" s="11" t="n">
        <v>27</v>
      </c>
      <c r="J571" s="11" t="n">
        <v>26</v>
      </c>
      <c r="K571" s="11" t="n">
        <v>277</v>
      </c>
      <c r="L571" s="11" t="n">
        <v>4</v>
      </c>
      <c r="M571" s="11" t="n">
        <v>4</v>
      </c>
      <c r="N571" s="11" t="n">
        <v>0.15</v>
      </c>
      <c r="O571" s="7" t="n">
        <v>1936.3</v>
      </c>
      <c r="P571" s="7" t="n">
        <v>1103.691</v>
      </c>
      <c r="Q571" s="7">
        <f>text(E571,"ddd")</f>
        <v/>
      </c>
      <c r="R571" s="7">
        <f>G571-F571</f>
        <v/>
      </c>
      <c r="S571" s="7">
        <f>E571-D571</f>
        <v/>
      </c>
      <c r="T571" s="7">
        <f>O571*M571</f>
        <v/>
      </c>
      <c r="U571" s="7">
        <f>T571*N571</f>
        <v/>
      </c>
      <c r="V571" s="7">
        <f>T571-U571-(P571*M571)</f>
        <v/>
      </c>
      <c r="W571" s="7">
        <f>VLOOKUP(L571,'Products Sheet'!$A:$B,2,FALSE)</f>
        <v/>
      </c>
      <c r="X571" s="7" t="n"/>
      <c r="Y571" s="7" t="n"/>
      <c r="Z571" s="7" t="n"/>
      <c r="AA571" s="7" t="n"/>
      <c r="AB571" s="7" t="n"/>
      <c r="AC571" s="7" t="n"/>
    </row>
    <row r="572" ht="9.75" customHeight="1" s="12">
      <c r="A572" s="11" t="inlineStr">
        <is>
          <t>SO - 0002857</t>
        </is>
      </c>
      <c r="B572" s="11" t="inlineStr">
        <is>
          <t>Online</t>
        </is>
      </c>
      <c r="C572" s="11" t="inlineStr">
        <is>
          <t>WARE-XYS1001</t>
        </is>
      </c>
      <c r="D572" s="6" t="n">
        <v>43400</v>
      </c>
      <c r="E572" s="6" t="n">
        <v>43576</v>
      </c>
      <c r="F572" s="6" t="n">
        <v>43579</v>
      </c>
      <c r="G572" s="6" t="n">
        <v>43586</v>
      </c>
      <c r="H572" s="11" t="inlineStr">
        <is>
          <t>USD</t>
        </is>
      </c>
      <c r="I572" s="11" t="n">
        <v>17</v>
      </c>
      <c r="J572" s="11" t="n">
        <v>41</v>
      </c>
      <c r="K572" s="11" t="n">
        <v>29</v>
      </c>
      <c r="L572" s="11" t="n">
        <v>4</v>
      </c>
      <c r="M572" s="11" t="n">
        <v>1</v>
      </c>
      <c r="N572" s="11" t="n">
        <v>0.05</v>
      </c>
      <c r="O572" s="7" t="n">
        <v>5433.7</v>
      </c>
      <c r="P572" s="7" t="n">
        <v>3205.883</v>
      </c>
      <c r="Q572" s="7">
        <f>text(E572,"ddd")</f>
        <v/>
      </c>
      <c r="R572" s="7">
        <f>G572-F572</f>
        <v/>
      </c>
      <c r="S572" s="7">
        <f>E572-D572</f>
        <v/>
      </c>
      <c r="T572" s="7">
        <f>O572*M572</f>
        <v/>
      </c>
      <c r="U572" s="7">
        <f>T572*N572</f>
        <v/>
      </c>
      <c r="V572" s="7">
        <f>T572-U572-(P572*M572)</f>
        <v/>
      </c>
      <c r="W572" s="7">
        <f>VLOOKUP(L572,'Products Sheet'!$A:$B,2,FALSE)</f>
        <v/>
      </c>
      <c r="X572" s="7" t="n"/>
      <c r="Y572" s="7" t="n"/>
      <c r="Z572" s="7" t="n"/>
      <c r="AA572" s="7" t="n"/>
      <c r="AB572" s="7" t="n"/>
      <c r="AC572" s="7" t="n"/>
    </row>
    <row r="573" ht="9.75" customHeight="1" s="12">
      <c r="A573" s="11" t="inlineStr">
        <is>
          <t>SO - 0002865</t>
        </is>
      </c>
      <c r="B573" s="11" t="inlineStr">
        <is>
          <t>Distributor</t>
        </is>
      </c>
      <c r="C573" s="11" t="inlineStr">
        <is>
          <t>WARE-XYS1001</t>
        </is>
      </c>
      <c r="D573" s="6" t="n">
        <v>43500</v>
      </c>
      <c r="E573" s="6" t="n">
        <v>43577</v>
      </c>
      <c r="F573" s="6" t="n">
        <v>43598</v>
      </c>
      <c r="G573" s="6" t="n">
        <v>43603</v>
      </c>
      <c r="H573" s="11" t="inlineStr">
        <is>
          <t>USD</t>
        </is>
      </c>
      <c r="I573" s="11" t="n">
        <v>20</v>
      </c>
      <c r="J573" s="11" t="n">
        <v>4</v>
      </c>
      <c r="K573" s="11" t="n">
        <v>25</v>
      </c>
      <c r="L573" s="11" t="n">
        <v>4</v>
      </c>
      <c r="M573" s="11" t="n">
        <v>6</v>
      </c>
      <c r="N573" s="11" t="n">
        <v>0.05</v>
      </c>
      <c r="O573" s="7" t="n">
        <v>2324.9</v>
      </c>
      <c r="P573" s="7" t="n">
        <v>1441.438</v>
      </c>
      <c r="Q573" s="7">
        <f>text(E573,"ddd")</f>
        <v/>
      </c>
      <c r="R573" s="7">
        <f>G573-F573</f>
        <v/>
      </c>
      <c r="S573" s="7">
        <f>E573-D573</f>
        <v/>
      </c>
      <c r="T573" s="7">
        <f>O573*M573</f>
        <v/>
      </c>
      <c r="U573" s="7">
        <f>T573*N573</f>
        <v/>
      </c>
      <c r="V573" s="7">
        <f>T573-U573-(P573*M573)</f>
        <v/>
      </c>
      <c r="W573" s="7">
        <f>VLOOKUP(L573,'Products Sheet'!$A:$B,2,FALSE)</f>
        <v/>
      </c>
      <c r="X573" s="7" t="n"/>
      <c r="Y573" s="7" t="n"/>
      <c r="Z573" s="7" t="n"/>
      <c r="AA573" s="7" t="n"/>
      <c r="AB573" s="7" t="n"/>
      <c r="AC573" s="7" t="n"/>
    </row>
    <row r="574" ht="9.75" customHeight="1" s="12">
      <c r="A574" s="11" t="inlineStr">
        <is>
          <t>SO - 0002907</t>
        </is>
      </c>
      <c r="B574" s="11" t="inlineStr">
        <is>
          <t>Online</t>
        </is>
      </c>
      <c r="C574" s="11" t="inlineStr">
        <is>
          <t>WARE-PUJ1005</t>
        </is>
      </c>
      <c r="D574" s="6" t="n">
        <v>43500</v>
      </c>
      <c r="E574" s="6" t="n">
        <v>43581</v>
      </c>
      <c r="F574" s="6" t="n">
        <v>43608</v>
      </c>
      <c r="G574" s="6" t="n">
        <v>43612</v>
      </c>
      <c r="H574" s="11" t="inlineStr">
        <is>
          <t>USD</t>
        </is>
      </c>
      <c r="I574" s="11" t="n">
        <v>19</v>
      </c>
      <c r="J574" s="11" t="n">
        <v>26</v>
      </c>
      <c r="K574" s="11" t="n">
        <v>297</v>
      </c>
      <c r="L574" s="11" t="n">
        <v>4</v>
      </c>
      <c r="M574" s="11" t="n">
        <v>5</v>
      </c>
      <c r="N574" s="11" t="n">
        <v>0.3</v>
      </c>
      <c r="O574" s="7" t="n">
        <v>3832.4</v>
      </c>
      <c r="P574" s="7" t="n">
        <v>2912.624</v>
      </c>
      <c r="Q574" s="7">
        <f>text(E574,"ddd")</f>
        <v/>
      </c>
      <c r="R574" s="7">
        <f>G574-F574</f>
        <v/>
      </c>
      <c r="S574" s="7">
        <f>E574-D574</f>
        <v/>
      </c>
      <c r="T574" s="7">
        <f>O574*M574</f>
        <v/>
      </c>
      <c r="U574" s="7">
        <f>T574*N574</f>
        <v/>
      </c>
      <c r="V574" s="7">
        <f>T574-U574-(P574*M574)</f>
        <v/>
      </c>
      <c r="W574" s="7">
        <f>VLOOKUP(L574,'Products Sheet'!$A:$B,2,FALSE)</f>
        <v/>
      </c>
      <c r="X574" s="7" t="n"/>
      <c r="Y574" s="7" t="n"/>
      <c r="Z574" s="7" t="n"/>
      <c r="AA574" s="7" t="n"/>
      <c r="AB574" s="7" t="n"/>
      <c r="AC574" s="7" t="n"/>
    </row>
    <row r="575" ht="9.75" customHeight="1" s="12">
      <c r="A575" s="11" t="inlineStr">
        <is>
          <t>SO - 0002960</t>
        </is>
      </c>
      <c r="B575" s="11" t="inlineStr">
        <is>
          <t>Distributor</t>
        </is>
      </c>
      <c r="C575" s="11" t="inlineStr">
        <is>
          <t>WARE-NMK1003</t>
        </is>
      </c>
      <c r="D575" s="6" t="n">
        <v>43500</v>
      </c>
      <c r="E575" s="6" t="n">
        <v>43587</v>
      </c>
      <c r="F575" s="6" t="n">
        <v>43603</v>
      </c>
      <c r="G575" s="6" t="n">
        <v>43609</v>
      </c>
      <c r="H575" s="11" t="inlineStr">
        <is>
          <t>USD</t>
        </is>
      </c>
      <c r="I575" s="11" t="n">
        <v>24</v>
      </c>
      <c r="J575" s="11" t="n">
        <v>21</v>
      </c>
      <c r="K575" s="11" t="n">
        <v>176</v>
      </c>
      <c r="L575" s="11" t="n">
        <v>4</v>
      </c>
      <c r="M575" s="11" t="n">
        <v>3</v>
      </c>
      <c r="N575" s="11" t="n">
        <v>0.05</v>
      </c>
      <c r="O575" s="7" t="n">
        <v>1232.8</v>
      </c>
      <c r="P575" s="7" t="n">
        <v>653.384</v>
      </c>
      <c r="Q575" s="7">
        <f>text(E575,"ddd")</f>
        <v/>
      </c>
      <c r="R575" s="7">
        <f>G575-F575</f>
        <v/>
      </c>
      <c r="S575" s="7">
        <f>E575-D575</f>
        <v/>
      </c>
      <c r="T575" s="7">
        <f>O575*M575</f>
        <v/>
      </c>
      <c r="U575" s="7">
        <f>T575*N575</f>
        <v/>
      </c>
      <c r="V575" s="7">
        <f>T575-U575-(P575*M575)</f>
        <v/>
      </c>
      <c r="W575" s="7">
        <f>VLOOKUP(L575,'Products Sheet'!$A:$B,2,FALSE)</f>
        <v/>
      </c>
      <c r="X575" s="7" t="n"/>
      <c r="Y575" s="7" t="n"/>
      <c r="Z575" s="7" t="n"/>
      <c r="AA575" s="7" t="n"/>
      <c r="AB575" s="7" t="n"/>
      <c r="AC575" s="7" t="n"/>
    </row>
    <row r="576" ht="9.75" customHeight="1" s="12">
      <c r="A576" s="11" t="inlineStr">
        <is>
          <t>SO - 0003001</t>
        </is>
      </c>
      <c r="B576" s="11" t="inlineStr">
        <is>
          <t>Wholesale</t>
        </is>
      </c>
      <c r="C576" s="11" t="inlineStr">
        <is>
          <t>WARE-UHY1004</t>
        </is>
      </c>
      <c r="D576" s="6" t="n">
        <v>43500</v>
      </c>
      <c r="E576" s="6" t="n">
        <v>43591</v>
      </c>
      <c r="F576" s="6" t="n">
        <v>43593</v>
      </c>
      <c r="G576" s="6" t="n">
        <v>43601</v>
      </c>
      <c r="H576" s="11" t="inlineStr">
        <is>
          <t>USD</t>
        </is>
      </c>
      <c r="I576" s="11" t="n">
        <v>28</v>
      </c>
      <c r="J576" s="11" t="n">
        <v>46</v>
      </c>
      <c r="K576" s="11" t="n">
        <v>213</v>
      </c>
      <c r="L576" s="11" t="n">
        <v>4</v>
      </c>
      <c r="M576" s="11" t="n">
        <v>8</v>
      </c>
      <c r="N576" s="11" t="n">
        <v>0.2</v>
      </c>
      <c r="O576" s="7" t="n">
        <v>2418.7</v>
      </c>
      <c r="P576" s="7" t="n">
        <v>1427.033</v>
      </c>
      <c r="Q576" s="7">
        <f>text(E576,"ddd")</f>
        <v/>
      </c>
      <c r="R576" s="7">
        <f>G576-F576</f>
        <v/>
      </c>
      <c r="S576" s="7">
        <f>E576-D576</f>
        <v/>
      </c>
      <c r="T576" s="7">
        <f>O576*M576</f>
        <v/>
      </c>
      <c r="U576" s="7">
        <f>T576*N576</f>
        <v/>
      </c>
      <c r="V576" s="7">
        <f>T576-U576-(P576*M576)</f>
        <v/>
      </c>
      <c r="W576" s="7">
        <f>VLOOKUP(L576,'Products Sheet'!$A:$B,2,FALSE)</f>
        <v/>
      </c>
      <c r="X576" s="7" t="n"/>
      <c r="Y576" s="7" t="n"/>
      <c r="Z576" s="7" t="n"/>
      <c r="AA576" s="7" t="n"/>
      <c r="AB576" s="7" t="n"/>
      <c r="AC576" s="7" t="n"/>
    </row>
    <row r="577" ht="9.75" customHeight="1" s="12">
      <c r="A577" s="11" t="inlineStr">
        <is>
          <t>SO - 0003042</t>
        </is>
      </c>
      <c r="B577" s="11" t="inlineStr">
        <is>
          <t>In-Store</t>
        </is>
      </c>
      <c r="C577" s="11" t="inlineStr">
        <is>
          <t>WARE-NBV1002</t>
        </is>
      </c>
      <c r="D577" s="6" t="n">
        <v>43500</v>
      </c>
      <c r="E577" s="6" t="n">
        <v>43596</v>
      </c>
      <c r="F577" s="6" t="n">
        <v>43600</v>
      </c>
      <c r="G577" s="6" t="n">
        <v>43607</v>
      </c>
      <c r="H577" s="11" t="inlineStr">
        <is>
          <t>USD</t>
        </is>
      </c>
      <c r="I577" s="11" t="n">
        <v>12</v>
      </c>
      <c r="J577" s="11" t="n">
        <v>5</v>
      </c>
      <c r="K577" s="11" t="n">
        <v>81</v>
      </c>
      <c r="L577" s="11" t="n">
        <v>4</v>
      </c>
      <c r="M577" s="11" t="n">
        <v>1</v>
      </c>
      <c r="N577" s="11" t="n">
        <v>0.15</v>
      </c>
      <c r="O577" s="7" t="n">
        <v>3035.1</v>
      </c>
      <c r="P577" s="7" t="n">
        <v>2215.623</v>
      </c>
      <c r="Q577" s="7">
        <f>text(E577,"ddd")</f>
        <v/>
      </c>
      <c r="R577" s="7">
        <f>G577-F577</f>
        <v/>
      </c>
      <c r="S577" s="7">
        <f>E577-D577</f>
        <v/>
      </c>
      <c r="T577" s="7">
        <f>O577*M577</f>
        <v/>
      </c>
      <c r="U577" s="7">
        <f>T577*N577</f>
        <v/>
      </c>
      <c r="V577" s="7">
        <f>T577-U577-(P577*M577)</f>
        <v/>
      </c>
      <c r="W577" s="7">
        <f>VLOOKUP(L577,'Products Sheet'!$A:$B,2,FALSE)</f>
        <v/>
      </c>
      <c r="X577" s="7" t="n"/>
      <c r="Y577" s="7" t="n"/>
      <c r="Z577" s="7" t="n"/>
      <c r="AA577" s="7" t="n"/>
      <c r="AB577" s="7" t="n"/>
      <c r="AC577" s="7" t="n"/>
    </row>
    <row r="578" ht="9.75" customHeight="1" s="12">
      <c r="A578" s="11" t="inlineStr">
        <is>
          <t>SO - 0003103</t>
        </is>
      </c>
      <c r="B578" s="11" t="inlineStr">
        <is>
          <t>In-Store</t>
        </is>
      </c>
      <c r="C578" s="11" t="inlineStr">
        <is>
          <t>WARE-NMK1003</t>
        </is>
      </c>
      <c r="D578" s="6" t="n">
        <v>43500</v>
      </c>
      <c r="E578" s="6" t="n">
        <v>43604</v>
      </c>
      <c r="F578" s="6" t="n">
        <v>43622</v>
      </c>
      <c r="G578" s="6" t="n">
        <v>43626</v>
      </c>
      <c r="H578" s="11" t="inlineStr">
        <is>
          <t>USD</t>
        </is>
      </c>
      <c r="I578" s="11" t="n">
        <v>6</v>
      </c>
      <c r="J578" s="11" t="n">
        <v>5</v>
      </c>
      <c r="K578" s="11" t="n">
        <v>131</v>
      </c>
      <c r="L578" s="11" t="n">
        <v>4</v>
      </c>
      <c r="M578" s="11" t="n">
        <v>8</v>
      </c>
      <c r="N578" s="11" t="n">
        <v>0.4</v>
      </c>
      <c r="O578" s="7" t="n">
        <v>1695.1</v>
      </c>
      <c r="P578" s="7" t="n">
        <v>966.207</v>
      </c>
      <c r="Q578" s="7">
        <f>text(E578,"ddd")</f>
        <v/>
      </c>
      <c r="R578" s="7">
        <f>G578-F578</f>
        <v/>
      </c>
      <c r="S578" s="7">
        <f>E578-D578</f>
        <v/>
      </c>
      <c r="T578" s="7">
        <f>O578*M578</f>
        <v/>
      </c>
      <c r="U578" s="7">
        <f>T578*N578</f>
        <v/>
      </c>
      <c r="V578" s="7">
        <f>T578-U578-(P578*M578)</f>
        <v/>
      </c>
      <c r="W578" s="7">
        <f>VLOOKUP(L578,'Products Sheet'!$A:$B,2,FALSE)</f>
        <v/>
      </c>
      <c r="X578" s="7" t="n"/>
      <c r="Y578" s="7" t="n"/>
      <c r="Z578" s="7" t="n"/>
      <c r="AA578" s="7" t="n"/>
      <c r="AB578" s="7" t="n"/>
      <c r="AC578" s="7" t="n"/>
    </row>
    <row r="579" ht="9.75" customHeight="1" s="12">
      <c r="A579" s="11" t="inlineStr">
        <is>
          <t>SO - 0003109</t>
        </is>
      </c>
      <c r="B579" s="11" t="inlineStr">
        <is>
          <t>Distributor</t>
        </is>
      </c>
      <c r="C579" s="11" t="inlineStr">
        <is>
          <t>WARE-NMK1003</t>
        </is>
      </c>
      <c r="D579" s="6" t="n">
        <v>43500</v>
      </c>
      <c r="E579" s="6" t="n">
        <v>43604</v>
      </c>
      <c r="F579" s="6" t="n">
        <v>43621</v>
      </c>
      <c r="G579" s="6" t="n">
        <v>43623</v>
      </c>
      <c r="H579" s="11" t="inlineStr">
        <is>
          <t>USD</t>
        </is>
      </c>
      <c r="I579" s="11" t="n">
        <v>24</v>
      </c>
      <c r="J579" s="11" t="n">
        <v>48</v>
      </c>
      <c r="K579" s="11" t="n">
        <v>92</v>
      </c>
      <c r="L579" s="11" t="n">
        <v>4</v>
      </c>
      <c r="M579" s="11" t="n">
        <v>3</v>
      </c>
      <c r="N579" s="11" t="n">
        <v>0.1</v>
      </c>
      <c r="O579" s="7" t="n">
        <v>1065.3</v>
      </c>
      <c r="P579" s="7" t="n">
        <v>575.2620000000001</v>
      </c>
      <c r="Q579" s="7">
        <f>text(E579,"ddd")</f>
        <v/>
      </c>
      <c r="R579" s="7">
        <f>G579-F579</f>
        <v/>
      </c>
      <c r="S579" s="7">
        <f>E579-D579</f>
        <v/>
      </c>
      <c r="T579" s="7">
        <f>O579*M579</f>
        <v/>
      </c>
      <c r="U579" s="7">
        <f>T579*N579</f>
        <v/>
      </c>
      <c r="V579" s="7">
        <f>T579-U579-(P579*M579)</f>
        <v/>
      </c>
      <c r="W579" s="7">
        <f>VLOOKUP(L579,'Products Sheet'!$A:$B,2,FALSE)</f>
        <v/>
      </c>
      <c r="X579" s="7" t="n"/>
      <c r="Y579" s="7" t="n"/>
      <c r="Z579" s="7" t="n"/>
      <c r="AA579" s="7" t="n"/>
      <c r="AB579" s="7" t="n"/>
      <c r="AC579" s="7" t="n"/>
    </row>
    <row r="580" ht="9.75" customHeight="1" s="12">
      <c r="A580" s="11" t="inlineStr">
        <is>
          <t>SO - 0003132</t>
        </is>
      </c>
      <c r="B580" s="11" t="inlineStr">
        <is>
          <t>In-Store</t>
        </is>
      </c>
      <c r="C580" s="11" t="inlineStr">
        <is>
          <t>WARE-MKL1006</t>
        </is>
      </c>
      <c r="D580" s="6" t="n">
        <v>43500</v>
      </c>
      <c r="E580" s="6" t="n">
        <v>43607</v>
      </c>
      <c r="F580" s="6" t="n">
        <v>43609</v>
      </c>
      <c r="G580" s="6" t="n">
        <v>43617</v>
      </c>
      <c r="H580" s="11" t="inlineStr">
        <is>
          <t>USD</t>
        </is>
      </c>
      <c r="I580" s="11" t="n">
        <v>3</v>
      </c>
      <c r="J580" s="11" t="n">
        <v>47</v>
      </c>
      <c r="K580" s="11" t="n">
        <v>367</v>
      </c>
      <c r="L580" s="11" t="n">
        <v>4</v>
      </c>
      <c r="M580" s="11" t="n">
        <v>1</v>
      </c>
      <c r="N580" s="11" t="n">
        <v>0.075</v>
      </c>
      <c r="O580" s="7" t="n">
        <v>1112.2</v>
      </c>
      <c r="P580" s="7" t="n">
        <v>456.002</v>
      </c>
      <c r="Q580" s="7">
        <f>text(E580,"ddd")</f>
        <v/>
      </c>
      <c r="R580" s="7">
        <f>G580-F580</f>
        <v/>
      </c>
      <c r="S580" s="7">
        <f>E580-D580</f>
        <v/>
      </c>
      <c r="T580" s="7">
        <f>O580*M580</f>
        <v/>
      </c>
      <c r="U580" s="7">
        <f>T580*N580</f>
        <v/>
      </c>
      <c r="V580" s="7">
        <f>T580-U580-(P580*M580)</f>
        <v/>
      </c>
      <c r="W580" s="7">
        <f>VLOOKUP(L580,'Products Sheet'!$A:$B,2,FALSE)</f>
        <v/>
      </c>
      <c r="X580" s="7" t="n"/>
      <c r="Y580" s="7" t="n"/>
      <c r="Z580" s="7" t="n"/>
      <c r="AA580" s="7" t="n"/>
      <c r="AB580" s="7" t="n"/>
      <c r="AC580" s="7" t="n"/>
    </row>
    <row r="581" ht="9.75" customHeight="1" s="12">
      <c r="A581" s="11" t="inlineStr">
        <is>
          <t>SO - 0003247</t>
        </is>
      </c>
      <c r="B581" s="11" t="inlineStr">
        <is>
          <t>Wholesale</t>
        </is>
      </c>
      <c r="C581" s="11" t="inlineStr">
        <is>
          <t>WARE-NMK1003</t>
        </is>
      </c>
      <c r="D581" s="6" t="n">
        <v>43500</v>
      </c>
      <c r="E581" s="6" t="n">
        <v>43619</v>
      </c>
      <c r="F581" s="6" t="n">
        <v>43636</v>
      </c>
      <c r="G581" s="6" t="n">
        <v>43638</v>
      </c>
      <c r="H581" s="11" t="inlineStr">
        <is>
          <t>USD</t>
        </is>
      </c>
      <c r="I581" s="11" t="n">
        <v>28</v>
      </c>
      <c r="J581" s="11" t="n">
        <v>49</v>
      </c>
      <c r="K581" s="11" t="n">
        <v>176</v>
      </c>
      <c r="L581" s="11" t="n">
        <v>4</v>
      </c>
      <c r="M581" s="11" t="n">
        <v>4</v>
      </c>
      <c r="N581" s="11" t="n">
        <v>0.05</v>
      </c>
      <c r="O581" s="7" t="n">
        <v>2405.3</v>
      </c>
      <c r="P581" s="7" t="n">
        <v>1611.551</v>
      </c>
      <c r="Q581" s="7">
        <f>text(E581,"ddd")</f>
        <v/>
      </c>
      <c r="R581" s="7">
        <f>G581-F581</f>
        <v/>
      </c>
      <c r="S581" s="7">
        <f>E581-D581</f>
        <v/>
      </c>
      <c r="T581" s="7">
        <f>O581*M581</f>
        <v/>
      </c>
      <c r="U581" s="7">
        <f>T581*N581</f>
        <v/>
      </c>
      <c r="V581" s="7">
        <f>T581-U581-(P581*M581)</f>
        <v/>
      </c>
      <c r="W581" s="7">
        <f>VLOOKUP(L581,'Products Sheet'!$A:$B,2,FALSE)</f>
        <v/>
      </c>
      <c r="X581" s="7" t="n"/>
      <c r="Y581" s="7" t="n"/>
      <c r="Z581" s="7" t="n"/>
      <c r="AA581" s="7" t="n"/>
      <c r="AB581" s="7" t="n"/>
      <c r="AC581" s="7" t="n"/>
    </row>
    <row r="582" ht="9.75" customHeight="1" s="12">
      <c r="A582" s="11" t="inlineStr">
        <is>
          <t>SO - 0003265</t>
        </is>
      </c>
      <c r="B582" s="11" t="inlineStr">
        <is>
          <t>In-Store</t>
        </is>
      </c>
      <c r="C582" s="11" t="inlineStr">
        <is>
          <t>WARE-NMK1003</t>
        </is>
      </c>
      <c r="D582" s="6" t="n">
        <v>43500</v>
      </c>
      <c r="E582" s="6" t="n">
        <v>43620</v>
      </c>
      <c r="F582" s="6" t="n">
        <v>43622</v>
      </c>
      <c r="G582" s="6" t="n">
        <v>43626</v>
      </c>
      <c r="H582" s="11" t="inlineStr">
        <is>
          <t>USD</t>
        </is>
      </c>
      <c r="I582" s="11" t="n">
        <v>7</v>
      </c>
      <c r="J582" s="11" t="n">
        <v>45</v>
      </c>
      <c r="K582" s="11" t="n">
        <v>113</v>
      </c>
      <c r="L582" s="11" t="n">
        <v>4</v>
      </c>
      <c r="M582" s="11" t="n">
        <v>5</v>
      </c>
      <c r="N582" s="11" t="n">
        <v>0.15</v>
      </c>
      <c r="O582" s="7" t="n">
        <v>3973.1</v>
      </c>
      <c r="P582" s="7" t="n">
        <v>1708.433</v>
      </c>
      <c r="Q582" s="7">
        <f>text(E582,"ddd")</f>
        <v/>
      </c>
      <c r="R582" s="7">
        <f>G582-F582</f>
        <v/>
      </c>
      <c r="S582" s="7">
        <f>E582-D582</f>
        <v/>
      </c>
      <c r="T582" s="7">
        <f>O582*M582</f>
        <v/>
      </c>
      <c r="U582" s="7">
        <f>T582*N582</f>
        <v/>
      </c>
      <c r="V582" s="7">
        <f>T582-U582-(P582*M582)</f>
        <v/>
      </c>
      <c r="W582" s="7">
        <f>VLOOKUP(L582,'Products Sheet'!$A:$B,2,FALSE)</f>
        <v/>
      </c>
      <c r="X582" s="7" t="n"/>
      <c r="Y582" s="7" t="n"/>
      <c r="Z582" s="7" t="n"/>
      <c r="AA582" s="7" t="n"/>
      <c r="AB582" s="7" t="n"/>
      <c r="AC582" s="7" t="n"/>
    </row>
    <row r="583" ht="9.75" customHeight="1" s="12">
      <c r="A583" s="11" t="inlineStr">
        <is>
          <t>SO - 0003313</t>
        </is>
      </c>
      <c r="B583" s="11" t="inlineStr">
        <is>
          <t>In-Store</t>
        </is>
      </c>
      <c r="C583" s="11" t="inlineStr">
        <is>
          <t>WARE-NMK1003</t>
        </is>
      </c>
      <c r="D583" s="6" t="n">
        <v>43500</v>
      </c>
      <c r="E583" s="6" t="n">
        <v>43626</v>
      </c>
      <c r="F583" s="6" t="n">
        <v>43642</v>
      </c>
      <c r="G583" s="6" t="n">
        <v>43644</v>
      </c>
      <c r="H583" s="11" t="inlineStr">
        <is>
          <t>USD</t>
        </is>
      </c>
      <c r="I583" s="11" t="n">
        <v>7</v>
      </c>
      <c r="J583" s="11" t="n">
        <v>7</v>
      </c>
      <c r="K583" s="11" t="n">
        <v>190</v>
      </c>
      <c r="L583" s="11" t="n">
        <v>4</v>
      </c>
      <c r="M583" s="11" t="n">
        <v>1</v>
      </c>
      <c r="N583" s="11" t="n">
        <v>0.2</v>
      </c>
      <c r="O583" s="7" t="n">
        <v>1051.9</v>
      </c>
      <c r="P583" s="7" t="n">
        <v>462.8360000000001</v>
      </c>
      <c r="Q583" s="7">
        <f>text(E583,"ddd")</f>
        <v/>
      </c>
      <c r="R583" s="7">
        <f>G583-F583</f>
        <v/>
      </c>
      <c r="S583" s="7">
        <f>E583-D583</f>
        <v/>
      </c>
      <c r="T583" s="7">
        <f>O583*M583</f>
        <v/>
      </c>
      <c r="U583" s="7">
        <f>T583*N583</f>
        <v/>
      </c>
      <c r="V583" s="7">
        <f>T583-U583-(P583*M583)</f>
        <v/>
      </c>
      <c r="W583" s="7">
        <f>VLOOKUP(L583,'Products Sheet'!$A:$B,2,FALSE)</f>
        <v/>
      </c>
      <c r="X583" s="7" t="n"/>
      <c r="Y583" s="7" t="n"/>
      <c r="Z583" s="7" t="n"/>
      <c r="AA583" s="7" t="n"/>
      <c r="AB583" s="7" t="n"/>
      <c r="AC583" s="7" t="n"/>
    </row>
    <row r="584" ht="9.75" customHeight="1" s="12">
      <c r="A584" s="11" t="inlineStr">
        <is>
          <t>SO - 0003347</t>
        </is>
      </c>
      <c r="B584" s="11" t="inlineStr">
        <is>
          <t>Wholesale</t>
        </is>
      </c>
      <c r="C584" s="11" t="inlineStr">
        <is>
          <t>WARE-UHY1004</t>
        </is>
      </c>
      <c r="D584" s="6" t="n">
        <v>43500</v>
      </c>
      <c r="E584" s="6" t="n">
        <v>43630</v>
      </c>
      <c r="F584" s="6" t="n">
        <v>43656</v>
      </c>
      <c r="G584" s="6" t="n">
        <v>43657</v>
      </c>
      <c r="H584" s="11" t="inlineStr">
        <is>
          <t>USD</t>
        </is>
      </c>
      <c r="I584" s="11" t="n">
        <v>27</v>
      </c>
      <c r="J584" s="11" t="n">
        <v>1</v>
      </c>
      <c r="K584" s="11" t="n">
        <v>238</v>
      </c>
      <c r="L584" s="11" t="n">
        <v>4</v>
      </c>
      <c r="M584" s="11" t="n">
        <v>7</v>
      </c>
      <c r="N584" s="11" t="n">
        <v>0.1</v>
      </c>
      <c r="O584" s="7" t="n">
        <v>3604.6</v>
      </c>
      <c r="P584" s="7" t="n">
        <v>2379.036</v>
      </c>
      <c r="Q584" s="7">
        <f>text(E584,"ddd")</f>
        <v/>
      </c>
      <c r="R584" s="7">
        <f>G584-F584</f>
        <v/>
      </c>
      <c r="S584" s="7">
        <f>E584-D584</f>
        <v/>
      </c>
      <c r="T584" s="7">
        <f>O584*M584</f>
        <v/>
      </c>
      <c r="U584" s="7">
        <f>T584*N584</f>
        <v/>
      </c>
      <c r="V584" s="7">
        <f>T584-U584-(P584*M584)</f>
        <v/>
      </c>
      <c r="W584" s="7">
        <f>VLOOKUP(L584,'Products Sheet'!$A:$B,2,FALSE)</f>
        <v/>
      </c>
      <c r="X584" s="7" t="n"/>
      <c r="Y584" s="7" t="n"/>
      <c r="Z584" s="7" t="n"/>
      <c r="AA584" s="7" t="n"/>
      <c r="AB584" s="7" t="n"/>
      <c r="AC584" s="7" t="n"/>
    </row>
    <row r="585" ht="9.75" customHeight="1" s="12">
      <c r="A585" s="11" t="inlineStr">
        <is>
          <t>SO - 0003435</t>
        </is>
      </c>
      <c r="B585" s="11" t="inlineStr">
        <is>
          <t>Online</t>
        </is>
      </c>
      <c r="C585" s="11" t="inlineStr">
        <is>
          <t>WARE-PUJ1005</t>
        </is>
      </c>
      <c r="D585" s="6" t="n">
        <v>43500</v>
      </c>
      <c r="E585" s="6" t="n">
        <v>43642</v>
      </c>
      <c r="F585" s="6" t="n">
        <v>43646</v>
      </c>
      <c r="G585" s="6" t="n">
        <v>43649</v>
      </c>
      <c r="H585" s="11" t="inlineStr">
        <is>
          <t>USD</t>
        </is>
      </c>
      <c r="I585" s="11" t="n">
        <v>18</v>
      </c>
      <c r="J585" s="11" t="n">
        <v>49</v>
      </c>
      <c r="K585" s="11" t="n">
        <v>312</v>
      </c>
      <c r="L585" s="11" t="n">
        <v>4</v>
      </c>
      <c r="M585" s="11" t="n">
        <v>6</v>
      </c>
      <c r="N585" s="11" t="n">
        <v>0.1</v>
      </c>
      <c r="O585" s="7" t="n">
        <v>214.4</v>
      </c>
      <c r="P585" s="7" t="n">
        <v>120.064</v>
      </c>
      <c r="Q585" s="7">
        <f>text(E585,"ddd")</f>
        <v/>
      </c>
      <c r="R585" s="7">
        <f>G585-F585</f>
        <v/>
      </c>
      <c r="S585" s="7">
        <f>E585-D585</f>
        <v/>
      </c>
      <c r="T585" s="7">
        <f>O585*M585</f>
        <v/>
      </c>
      <c r="U585" s="7">
        <f>T585*N585</f>
        <v/>
      </c>
      <c r="V585" s="7">
        <f>T585-U585-(P585*M585)</f>
        <v/>
      </c>
      <c r="W585" s="7">
        <f>VLOOKUP(L585,'Products Sheet'!$A:$B,2,FALSE)</f>
        <v/>
      </c>
      <c r="X585" s="7" t="n"/>
      <c r="Y585" s="7" t="n"/>
      <c r="Z585" s="7" t="n"/>
      <c r="AA585" s="7" t="n"/>
      <c r="AB585" s="7" t="n"/>
      <c r="AC585" s="7" t="n"/>
    </row>
    <row r="586" ht="9.75" customHeight="1" s="12">
      <c r="A586" s="11" t="inlineStr">
        <is>
          <t>SO - 0003489</t>
        </is>
      </c>
      <c r="B586" s="11" t="inlineStr">
        <is>
          <t>Distributor</t>
        </is>
      </c>
      <c r="C586" s="11" t="inlineStr">
        <is>
          <t>WARE-NMK1003</t>
        </is>
      </c>
      <c r="D586" s="6" t="n">
        <v>43500</v>
      </c>
      <c r="E586" s="6" t="n">
        <v>43648</v>
      </c>
      <c r="F586" s="6" t="n">
        <v>43664</v>
      </c>
      <c r="G586" s="6" t="n">
        <v>43665</v>
      </c>
      <c r="H586" s="11" t="inlineStr">
        <is>
          <t>USD</t>
        </is>
      </c>
      <c r="I586" s="11" t="n">
        <v>24</v>
      </c>
      <c r="J586" s="11" t="n">
        <v>17</v>
      </c>
      <c r="K586" s="11" t="n">
        <v>191</v>
      </c>
      <c r="L586" s="11" t="n">
        <v>4</v>
      </c>
      <c r="M586" s="11" t="n">
        <v>3</v>
      </c>
      <c r="N586" s="11" t="n">
        <v>0.075</v>
      </c>
      <c r="O586" s="7" t="n">
        <v>1159.1</v>
      </c>
      <c r="P586" s="7" t="n">
        <v>846.143</v>
      </c>
      <c r="Q586" s="7">
        <f>text(E586,"ddd")</f>
        <v/>
      </c>
      <c r="R586" s="7">
        <f>G586-F586</f>
        <v/>
      </c>
      <c r="S586" s="7">
        <f>E586-D586</f>
        <v/>
      </c>
      <c r="T586" s="7">
        <f>O586*M586</f>
        <v/>
      </c>
      <c r="U586" s="7">
        <f>T586*N586</f>
        <v/>
      </c>
      <c r="V586" s="7">
        <f>T586-U586-(P586*M586)</f>
        <v/>
      </c>
      <c r="W586" s="7">
        <f>VLOOKUP(L586,'Products Sheet'!$A:$B,2,FALSE)</f>
        <v/>
      </c>
      <c r="X586" s="7" t="n"/>
      <c r="Y586" s="7" t="n"/>
      <c r="Z586" s="7" t="n"/>
      <c r="AA586" s="7" t="n"/>
      <c r="AB586" s="7" t="n"/>
      <c r="AC586" s="7" t="n"/>
    </row>
    <row r="587" ht="9.75" customHeight="1" s="12">
      <c r="A587" s="11" t="inlineStr">
        <is>
          <t>SO - 0003530</t>
        </is>
      </c>
      <c r="B587" s="11" t="inlineStr">
        <is>
          <t>Wholesale</t>
        </is>
      </c>
      <c r="C587" s="11" t="inlineStr">
        <is>
          <t>WARE-XYS1001</t>
        </is>
      </c>
      <c r="D587" s="6" t="n">
        <v>43600</v>
      </c>
      <c r="E587" s="6" t="n">
        <v>43654</v>
      </c>
      <c r="F587" s="6" t="n">
        <v>43665</v>
      </c>
      <c r="G587" s="6" t="n">
        <v>43673</v>
      </c>
      <c r="H587" s="11" t="inlineStr">
        <is>
          <t>USD</t>
        </is>
      </c>
      <c r="I587" s="11" t="n">
        <v>26</v>
      </c>
      <c r="J587" s="11" t="n">
        <v>42</v>
      </c>
      <c r="K587" s="11" t="n">
        <v>57</v>
      </c>
      <c r="L587" s="11" t="n">
        <v>4</v>
      </c>
      <c r="M587" s="11" t="n">
        <v>6</v>
      </c>
      <c r="N587" s="11" t="n">
        <v>0.05</v>
      </c>
      <c r="O587" s="7" t="n">
        <v>214.4</v>
      </c>
      <c r="P587" s="7" t="n">
        <v>175.808</v>
      </c>
      <c r="Q587" s="7">
        <f>text(E587,"ddd")</f>
        <v/>
      </c>
      <c r="R587" s="7">
        <f>G587-F587</f>
        <v/>
      </c>
      <c r="S587" s="7">
        <f>E587-D587</f>
        <v/>
      </c>
      <c r="T587" s="7">
        <f>O587*M587</f>
        <v/>
      </c>
      <c r="U587" s="7">
        <f>T587*N587</f>
        <v/>
      </c>
      <c r="V587" s="7">
        <f>T587-U587-(P587*M587)</f>
        <v/>
      </c>
      <c r="W587" s="7">
        <f>VLOOKUP(L587,'Products Sheet'!$A:$B,2,FALSE)</f>
        <v/>
      </c>
      <c r="X587" s="7" t="n"/>
      <c r="Y587" s="7" t="n"/>
      <c r="Z587" s="7" t="n"/>
      <c r="AA587" s="7" t="n"/>
      <c r="AB587" s="7" t="n"/>
      <c r="AC587" s="7" t="n"/>
    </row>
    <row r="588" ht="9.75" customHeight="1" s="12">
      <c r="A588" s="11" t="inlineStr">
        <is>
          <t>SO - 0003546</t>
        </is>
      </c>
      <c r="B588" s="11" t="inlineStr">
        <is>
          <t>In-Store</t>
        </is>
      </c>
      <c r="C588" s="11" t="inlineStr">
        <is>
          <t>WARE-XYS1001</t>
        </is>
      </c>
      <c r="D588" s="6" t="n">
        <v>43500</v>
      </c>
      <c r="E588" s="6" t="n">
        <v>43656</v>
      </c>
      <c r="F588" s="6" t="n">
        <v>43666</v>
      </c>
      <c r="G588" s="6" t="n">
        <v>43669</v>
      </c>
      <c r="H588" s="11" t="inlineStr">
        <is>
          <t>USD</t>
        </is>
      </c>
      <c r="I588" s="11" t="n">
        <v>8</v>
      </c>
      <c r="J588" s="11" t="n">
        <v>38</v>
      </c>
      <c r="K588" s="11" t="n">
        <v>31</v>
      </c>
      <c r="L588" s="11" t="n">
        <v>4</v>
      </c>
      <c r="M588" s="11" t="n">
        <v>6</v>
      </c>
      <c r="N588" s="11" t="n">
        <v>0.075</v>
      </c>
      <c r="O588" s="7" t="n">
        <v>1118.9</v>
      </c>
      <c r="P588" s="7" t="n">
        <v>469.938</v>
      </c>
      <c r="Q588" s="7">
        <f>text(E588,"ddd")</f>
        <v/>
      </c>
      <c r="R588" s="7">
        <f>G588-F588</f>
        <v/>
      </c>
      <c r="S588" s="7">
        <f>E588-D588</f>
        <v/>
      </c>
      <c r="T588" s="7">
        <f>O588*M588</f>
        <v/>
      </c>
      <c r="U588" s="7">
        <f>T588*N588</f>
        <v/>
      </c>
      <c r="V588" s="7">
        <f>T588-U588-(P588*M588)</f>
        <v/>
      </c>
      <c r="W588" s="7">
        <f>VLOOKUP(L588,'Products Sheet'!$A:$B,2,FALSE)</f>
        <v/>
      </c>
      <c r="X588" s="7" t="n"/>
      <c r="Y588" s="7" t="n"/>
      <c r="Z588" s="7" t="n"/>
      <c r="AA588" s="7" t="n"/>
      <c r="AB588" s="7" t="n"/>
      <c r="AC588" s="7" t="n"/>
    </row>
    <row r="589" ht="9.75" customHeight="1" s="12">
      <c r="A589" s="11" t="inlineStr">
        <is>
          <t>SO - 0003575</t>
        </is>
      </c>
      <c r="B589" s="11" t="inlineStr">
        <is>
          <t>Distributor</t>
        </is>
      </c>
      <c r="C589" s="11" t="inlineStr">
        <is>
          <t>WARE-PUJ1005</t>
        </is>
      </c>
      <c r="D589" s="6" t="n">
        <v>43500</v>
      </c>
      <c r="E589" s="6" t="n">
        <v>43660</v>
      </c>
      <c r="F589" s="6" t="n">
        <v>43670</v>
      </c>
      <c r="G589" s="6" t="n">
        <v>43675</v>
      </c>
      <c r="H589" s="11" t="inlineStr">
        <is>
          <t>USD</t>
        </is>
      </c>
      <c r="I589" s="11" t="n">
        <v>22</v>
      </c>
      <c r="J589" s="11" t="n">
        <v>3</v>
      </c>
      <c r="K589" s="11" t="n">
        <v>281</v>
      </c>
      <c r="L589" s="11" t="n">
        <v>4</v>
      </c>
      <c r="M589" s="11" t="n">
        <v>8</v>
      </c>
      <c r="N589" s="11" t="n">
        <v>0.075</v>
      </c>
      <c r="O589" s="7" t="n">
        <v>2485.7</v>
      </c>
      <c r="P589" s="7" t="n">
        <v>1988.56</v>
      </c>
      <c r="Q589" s="7">
        <f>text(E589,"ddd")</f>
        <v/>
      </c>
      <c r="R589" s="7">
        <f>G589-F589</f>
        <v/>
      </c>
      <c r="S589" s="7">
        <f>E589-D589</f>
        <v/>
      </c>
      <c r="T589" s="7">
        <f>O589*M589</f>
        <v/>
      </c>
      <c r="U589" s="7">
        <f>T589*N589</f>
        <v/>
      </c>
      <c r="V589" s="7">
        <f>T589-U589-(P589*M589)</f>
        <v/>
      </c>
      <c r="W589" s="7">
        <f>VLOOKUP(L589,'Products Sheet'!$A:$B,2,FALSE)</f>
        <v/>
      </c>
      <c r="X589" s="7" t="n"/>
      <c r="Y589" s="7" t="n"/>
      <c r="Z589" s="7" t="n"/>
      <c r="AA589" s="7" t="n"/>
      <c r="AB589" s="7" t="n"/>
      <c r="AC589" s="7" t="n"/>
    </row>
    <row r="590" ht="9.75" customHeight="1" s="12">
      <c r="A590" s="11" t="inlineStr">
        <is>
          <t>SO - 0003708</t>
        </is>
      </c>
      <c r="B590" s="11" t="inlineStr">
        <is>
          <t>Wholesale</t>
        </is>
      </c>
      <c r="C590" s="11" t="inlineStr">
        <is>
          <t>WARE-XYS1001</t>
        </is>
      </c>
      <c r="D590" s="6" t="n">
        <v>43600</v>
      </c>
      <c r="E590" s="6" t="n">
        <v>43676</v>
      </c>
      <c r="F590" s="6" t="n">
        <v>43690</v>
      </c>
      <c r="G590" s="6" t="n">
        <v>43700</v>
      </c>
      <c r="H590" s="11" t="inlineStr">
        <is>
          <t>USD</t>
        </is>
      </c>
      <c r="I590" s="11" t="n">
        <v>28</v>
      </c>
      <c r="J590" s="11" t="n">
        <v>14</v>
      </c>
      <c r="K590" s="11" t="n">
        <v>11</v>
      </c>
      <c r="L590" s="11" t="n">
        <v>4</v>
      </c>
      <c r="M590" s="11" t="n">
        <v>4</v>
      </c>
      <c r="N590" s="11" t="n">
        <v>0.05</v>
      </c>
      <c r="O590" s="7" t="n">
        <v>187.6</v>
      </c>
      <c r="P590" s="7" t="n">
        <v>146.328</v>
      </c>
      <c r="Q590" s="7">
        <f>text(E590,"ddd")</f>
        <v/>
      </c>
      <c r="R590" s="7">
        <f>G590-F590</f>
        <v/>
      </c>
      <c r="S590" s="7">
        <f>E590-D590</f>
        <v/>
      </c>
      <c r="T590" s="7">
        <f>O590*M590</f>
        <v/>
      </c>
      <c r="U590" s="7">
        <f>T590*N590</f>
        <v/>
      </c>
      <c r="V590" s="7">
        <f>T590-U590-(P590*M590)</f>
        <v/>
      </c>
      <c r="W590" s="7">
        <f>VLOOKUP(L590,'Products Sheet'!$A:$B,2,FALSE)</f>
        <v/>
      </c>
      <c r="X590" s="7" t="n"/>
      <c r="Y590" s="7" t="n"/>
      <c r="Z590" s="7" t="n"/>
      <c r="AA590" s="7" t="n"/>
      <c r="AB590" s="7" t="n"/>
      <c r="AC590" s="7" t="n"/>
    </row>
    <row r="591" ht="9.75" customHeight="1" s="12">
      <c r="A591" s="11" t="inlineStr">
        <is>
          <t>SO - 0003711</t>
        </is>
      </c>
      <c r="B591" s="11" t="inlineStr">
        <is>
          <t>In-Store</t>
        </is>
      </c>
      <c r="C591" s="11" t="inlineStr">
        <is>
          <t>WARE-NMK1003</t>
        </is>
      </c>
      <c r="D591" s="6" t="n">
        <v>43600</v>
      </c>
      <c r="E591" s="6" t="n">
        <v>43677</v>
      </c>
      <c r="F591" s="6" t="n">
        <v>43686</v>
      </c>
      <c r="G591" s="6" t="n">
        <v>43695</v>
      </c>
      <c r="H591" s="11" t="inlineStr">
        <is>
          <t>USD</t>
        </is>
      </c>
      <c r="I591" s="11" t="n">
        <v>11</v>
      </c>
      <c r="J591" s="11" t="n">
        <v>14</v>
      </c>
      <c r="K591" s="11" t="n">
        <v>182</v>
      </c>
      <c r="L591" s="11" t="n">
        <v>4</v>
      </c>
      <c r="M591" s="11" t="n">
        <v>8</v>
      </c>
      <c r="N591" s="11" t="n">
        <v>0.4</v>
      </c>
      <c r="O591" s="7" t="n">
        <v>3350</v>
      </c>
      <c r="P591" s="7" t="n">
        <v>1641.5</v>
      </c>
      <c r="Q591" s="7">
        <f>text(E591,"ddd")</f>
        <v/>
      </c>
      <c r="R591" s="7">
        <f>G591-F591</f>
        <v/>
      </c>
      <c r="S591" s="7">
        <f>E591-D591</f>
        <v/>
      </c>
      <c r="T591" s="7">
        <f>O591*M591</f>
        <v/>
      </c>
      <c r="U591" s="7">
        <f>T591*N591</f>
        <v/>
      </c>
      <c r="V591" s="7">
        <f>T591-U591-(P591*M591)</f>
        <v/>
      </c>
      <c r="W591" s="7">
        <f>VLOOKUP(L591,'Products Sheet'!$A:$B,2,FALSE)</f>
        <v/>
      </c>
      <c r="X591" s="7" t="n"/>
      <c r="Y591" s="7" t="n"/>
      <c r="Z591" s="7" t="n"/>
      <c r="AA591" s="7" t="n"/>
      <c r="AB591" s="7" t="n"/>
      <c r="AC591" s="7" t="n"/>
    </row>
    <row r="592" ht="9.75" customHeight="1" s="12">
      <c r="A592" s="11" t="inlineStr">
        <is>
          <t>SO - 0003816</t>
        </is>
      </c>
      <c r="B592" s="11" t="inlineStr">
        <is>
          <t>Distributor</t>
        </is>
      </c>
      <c r="C592" s="11" t="inlineStr">
        <is>
          <t>WARE-UHY1004</t>
        </is>
      </c>
      <c r="D592" s="6" t="n">
        <v>43600</v>
      </c>
      <c r="E592" s="6" t="n">
        <v>43688</v>
      </c>
      <c r="F592" s="6" t="n">
        <v>43700</v>
      </c>
      <c r="G592" s="6" t="n">
        <v>43703</v>
      </c>
      <c r="H592" s="11" t="inlineStr">
        <is>
          <t>USD</t>
        </is>
      </c>
      <c r="I592" s="11" t="n">
        <v>23</v>
      </c>
      <c r="J592" s="11" t="n">
        <v>21</v>
      </c>
      <c r="K592" s="11" t="n">
        <v>234</v>
      </c>
      <c r="L592" s="11" t="n">
        <v>4</v>
      </c>
      <c r="M592" s="11" t="n">
        <v>1</v>
      </c>
      <c r="N592" s="11" t="n">
        <v>0.2</v>
      </c>
      <c r="O592" s="7" t="n">
        <v>3912.8</v>
      </c>
      <c r="P592" s="7" t="n">
        <v>1799.888</v>
      </c>
      <c r="Q592" s="7">
        <f>text(E592,"ddd")</f>
        <v/>
      </c>
      <c r="R592" s="7">
        <f>G592-F592</f>
        <v/>
      </c>
      <c r="S592" s="7">
        <f>E592-D592</f>
        <v/>
      </c>
      <c r="T592" s="7">
        <f>O592*M592</f>
        <v/>
      </c>
      <c r="U592" s="7">
        <f>T592*N592</f>
        <v/>
      </c>
      <c r="V592" s="7">
        <f>T592-U592-(P592*M592)</f>
        <v/>
      </c>
      <c r="W592" s="7">
        <f>VLOOKUP(L592,'Products Sheet'!$A:$B,2,FALSE)</f>
        <v/>
      </c>
      <c r="X592" s="7" t="n"/>
      <c r="Y592" s="7" t="n"/>
      <c r="Z592" s="7" t="n"/>
      <c r="AA592" s="7" t="n"/>
      <c r="AB592" s="7" t="n"/>
      <c r="AC592" s="7" t="n"/>
    </row>
    <row r="593" ht="9.75" customHeight="1" s="12">
      <c r="A593" s="11" t="inlineStr">
        <is>
          <t>SO - 0003840</t>
        </is>
      </c>
      <c r="B593" s="11" t="inlineStr">
        <is>
          <t>Online</t>
        </is>
      </c>
      <c r="C593" s="11" t="inlineStr">
        <is>
          <t>WARE-UHY1004</t>
        </is>
      </c>
      <c r="D593" s="6" t="n">
        <v>43600</v>
      </c>
      <c r="E593" s="6" t="n">
        <v>43691</v>
      </c>
      <c r="F593" s="6" t="n">
        <v>43701</v>
      </c>
      <c r="G593" s="6" t="n">
        <v>43709</v>
      </c>
      <c r="H593" s="11" t="inlineStr">
        <is>
          <t>USD</t>
        </is>
      </c>
      <c r="I593" s="11" t="n">
        <v>19</v>
      </c>
      <c r="J593" s="11" t="n">
        <v>22</v>
      </c>
      <c r="K593" s="11" t="n">
        <v>258</v>
      </c>
      <c r="L593" s="11" t="n">
        <v>4</v>
      </c>
      <c r="M593" s="11" t="n">
        <v>3</v>
      </c>
      <c r="N593" s="11" t="n">
        <v>0.15</v>
      </c>
      <c r="O593" s="7" t="n">
        <v>5929.5</v>
      </c>
      <c r="P593" s="7" t="n">
        <v>3557.7</v>
      </c>
      <c r="Q593" s="7">
        <f>text(E593,"ddd")</f>
        <v/>
      </c>
      <c r="R593" s="7">
        <f>G593-F593</f>
        <v/>
      </c>
      <c r="S593" s="7">
        <f>E593-D593</f>
        <v/>
      </c>
      <c r="T593" s="7">
        <f>O593*M593</f>
        <v/>
      </c>
      <c r="U593" s="7">
        <f>T593*N593</f>
        <v/>
      </c>
      <c r="V593" s="7">
        <f>T593-U593-(P593*M593)</f>
        <v/>
      </c>
      <c r="W593" s="7">
        <f>VLOOKUP(L593,'Products Sheet'!$A:$B,2,FALSE)</f>
        <v/>
      </c>
      <c r="X593" s="7" t="n"/>
      <c r="Y593" s="7" t="n"/>
      <c r="Z593" s="7" t="n"/>
      <c r="AA593" s="7" t="n"/>
      <c r="AB593" s="7" t="n"/>
      <c r="AC593" s="7" t="n"/>
    </row>
    <row r="594" ht="9.75" customHeight="1" s="12">
      <c r="A594" s="11" t="inlineStr">
        <is>
          <t>SO - 0003903</t>
        </is>
      </c>
      <c r="B594" s="11" t="inlineStr">
        <is>
          <t>In-Store</t>
        </is>
      </c>
      <c r="C594" s="11" t="inlineStr">
        <is>
          <t>WARE-PUJ1005</t>
        </is>
      </c>
      <c r="D594" s="6" t="n">
        <v>43600</v>
      </c>
      <c r="E594" s="6" t="n">
        <v>43698</v>
      </c>
      <c r="F594" s="6" t="n">
        <v>43706</v>
      </c>
      <c r="G594" s="6" t="n">
        <v>43708</v>
      </c>
      <c r="H594" s="11" t="inlineStr">
        <is>
          <t>USD</t>
        </is>
      </c>
      <c r="I594" s="11" t="n">
        <v>7</v>
      </c>
      <c r="J594" s="11" t="n">
        <v>37</v>
      </c>
      <c r="K594" s="11" t="n">
        <v>321</v>
      </c>
      <c r="L594" s="11" t="n">
        <v>4</v>
      </c>
      <c r="M594" s="11" t="n">
        <v>6</v>
      </c>
      <c r="N594" s="11" t="n">
        <v>0.1</v>
      </c>
      <c r="O594" s="7" t="n">
        <v>3336.6</v>
      </c>
      <c r="P594" s="7" t="n">
        <v>2469.084</v>
      </c>
      <c r="Q594" s="7">
        <f>text(E594,"ddd")</f>
        <v/>
      </c>
      <c r="R594" s="7">
        <f>G594-F594</f>
        <v/>
      </c>
      <c r="S594" s="7">
        <f>E594-D594</f>
        <v/>
      </c>
      <c r="T594" s="7">
        <f>O594*M594</f>
        <v/>
      </c>
      <c r="U594" s="7">
        <f>T594*N594</f>
        <v/>
      </c>
      <c r="V594" s="7">
        <f>T594-U594-(P594*M594)</f>
        <v/>
      </c>
      <c r="W594" s="7">
        <f>VLOOKUP(L594,'Products Sheet'!$A:$B,2,FALSE)</f>
        <v/>
      </c>
      <c r="X594" s="7" t="n"/>
      <c r="Y594" s="7" t="n"/>
      <c r="Z594" s="7" t="n"/>
      <c r="AA594" s="7" t="n"/>
      <c r="AB594" s="7" t="n"/>
      <c r="AC594" s="7" t="n"/>
    </row>
    <row r="595" ht="9.75" customHeight="1" s="12">
      <c r="A595" s="11" t="inlineStr">
        <is>
          <t>SO - 0003974</t>
        </is>
      </c>
      <c r="B595" s="11" t="inlineStr">
        <is>
          <t>Distributor</t>
        </is>
      </c>
      <c r="C595" s="11" t="inlineStr">
        <is>
          <t>WARE-NBV1002</t>
        </is>
      </c>
      <c r="D595" s="6" t="n">
        <v>43600</v>
      </c>
      <c r="E595" s="6" t="n">
        <v>43707</v>
      </c>
      <c r="F595" s="6" t="n">
        <v>43711</v>
      </c>
      <c r="G595" s="6" t="n">
        <v>43720</v>
      </c>
      <c r="H595" s="11" t="inlineStr">
        <is>
          <t>USD</t>
        </is>
      </c>
      <c r="I595" s="11" t="n">
        <v>25</v>
      </c>
      <c r="J595" s="11" t="n">
        <v>9</v>
      </c>
      <c r="K595" s="11" t="n">
        <v>60</v>
      </c>
      <c r="L595" s="11" t="n">
        <v>4</v>
      </c>
      <c r="M595" s="11" t="n">
        <v>7</v>
      </c>
      <c r="N595" s="11" t="n">
        <v>0.05</v>
      </c>
      <c r="O595" s="7" t="n">
        <v>187.6</v>
      </c>
      <c r="P595" s="7" t="n">
        <v>133.196</v>
      </c>
      <c r="Q595" s="7">
        <f>text(E595,"ddd")</f>
        <v/>
      </c>
      <c r="R595" s="7">
        <f>G595-F595</f>
        <v/>
      </c>
      <c r="S595" s="7">
        <f>E595-D595</f>
        <v/>
      </c>
      <c r="T595" s="7">
        <f>O595*M595</f>
        <v/>
      </c>
      <c r="U595" s="7">
        <f>T595*N595</f>
        <v/>
      </c>
      <c r="V595" s="7">
        <f>T595-U595-(P595*M595)</f>
        <v/>
      </c>
      <c r="W595" s="7">
        <f>VLOOKUP(L595,'Products Sheet'!$A:$B,2,FALSE)</f>
        <v/>
      </c>
      <c r="X595" s="7" t="n"/>
      <c r="Y595" s="7" t="n"/>
      <c r="Z595" s="7" t="n"/>
      <c r="AA595" s="7" t="n"/>
      <c r="AB595" s="7" t="n"/>
      <c r="AC595" s="7" t="n"/>
    </row>
    <row r="596" ht="9.75" customHeight="1" s="12">
      <c r="A596" s="11" t="inlineStr">
        <is>
          <t>SO - 0004011</t>
        </is>
      </c>
      <c r="B596" s="11" t="inlineStr">
        <is>
          <t>Distributor</t>
        </is>
      </c>
      <c r="C596" s="11" t="inlineStr">
        <is>
          <t>WARE-XYS1001</t>
        </is>
      </c>
      <c r="D596" s="6" t="n">
        <v>43600</v>
      </c>
      <c r="E596" s="6" t="n">
        <v>43713</v>
      </c>
      <c r="F596" s="6" t="n">
        <v>43728</v>
      </c>
      <c r="G596" s="6" t="n">
        <v>43737</v>
      </c>
      <c r="H596" s="11" t="inlineStr">
        <is>
          <t>USD</t>
        </is>
      </c>
      <c r="I596" s="11" t="n">
        <v>21</v>
      </c>
      <c r="J596" s="11" t="n">
        <v>13</v>
      </c>
      <c r="K596" s="11" t="n">
        <v>21</v>
      </c>
      <c r="L596" s="11" t="n">
        <v>4</v>
      </c>
      <c r="M596" s="11" t="n">
        <v>2</v>
      </c>
      <c r="N596" s="11" t="n">
        <v>0.05</v>
      </c>
      <c r="O596" s="7" t="n">
        <v>884.4</v>
      </c>
      <c r="P596" s="7" t="n">
        <v>689.832</v>
      </c>
      <c r="Q596" s="7">
        <f>text(E596,"ddd")</f>
        <v/>
      </c>
      <c r="R596" s="7">
        <f>G596-F596</f>
        <v/>
      </c>
      <c r="S596" s="7">
        <f>E596-D596</f>
        <v/>
      </c>
      <c r="T596" s="7">
        <f>O596*M596</f>
        <v/>
      </c>
      <c r="U596" s="7">
        <f>T596*N596</f>
        <v/>
      </c>
      <c r="V596" s="7">
        <f>T596-U596-(P596*M596)</f>
        <v/>
      </c>
      <c r="W596" s="7">
        <f>VLOOKUP(L596,'Products Sheet'!$A:$B,2,FALSE)</f>
        <v/>
      </c>
      <c r="X596" s="7" t="n"/>
      <c r="Y596" s="7" t="n"/>
      <c r="Z596" s="7" t="n"/>
      <c r="AA596" s="7" t="n"/>
      <c r="AB596" s="7" t="n"/>
      <c r="AC596" s="7" t="n"/>
    </row>
    <row r="597" ht="9.75" customHeight="1" s="12">
      <c r="A597" s="11" t="inlineStr">
        <is>
          <t>SO - 0004025</t>
        </is>
      </c>
      <c r="B597" s="11" t="inlineStr">
        <is>
          <t>Distributor</t>
        </is>
      </c>
      <c r="C597" s="11" t="inlineStr">
        <is>
          <t>WARE-UHY1004</t>
        </is>
      </c>
      <c r="D597" s="6" t="n">
        <v>43600</v>
      </c>
      <c r="E597" s="6" t="n">
        <v>43715</v>
      </c>
      <c r="F597" s="6" t="n">
        <v>43735</v>
      </c>
      <c r="G597" s="6" t="n">
        <v>43740</v>
      </c>
      <c r="H597" s="11" t="inlineStr">
        <is>
          <t>USD</t>
        </is>
      </c>
      <c r="I597" s="11" t="n">
        <v>23</v>
      </c>
      <c r="J597" s="11" t="n">
        <v>48</v>
      </c>
      <c r="K597" s="11" t="n">
        <v>225</v>
      </c>
      <c r="L597" s="11" t="n">
        <v>4</v>
      </c>
      <c r="M597" s="11" t="n">
        <v>1</v>
      </c>
      <c r="N597" s="11" t="n">
        <v>0.1</v>
      </c>
      <c r="O597" s="7" t="n">
        <v>167.5</v>
      </c>
      <c r="P597" s="7" t="n">
        <v>95.47499999999999</v>
      </c>
      <c r="Q597" s="7">
        <f>text(E597,"ddd")</f>
        <v/>
      </c>
      <c r="R597" s="7">
        <f>G597-F597</f>
        <v/>
      </c>
      <c r="S597" s="7">
        <f>E597-D597</f>
        <v/>
      </c>
      <c r="T597" s="7">
        <f>O597*M597</f>
        <v/>
      </c>
      <c r="U597" s="7">
        <f>T597*N597</f>
        <v/>
      </c>
      <c r="V597" s="7">
        <f>T597-U597-(P597*M597)</f>
        <v/>
      </c>
      <c r="W597" s="7">
        <f>VLOOKUP(L597,'Products Sheet'!$A:$B,2,FALSE)</f>
        <v/>
      </c>
      <c r="X597" s="7" t="n"/>
      <c r="Y597" s="7" t="n"/>
      <c r="Z597" s="7" t="n"/>
      <c r="AA597" s="7" t="n"/>
      <c r="AB597" s="7" t="n"/>
      <c r="AC597" s="7" t="n"/>
    </row>
    <row r="598" ht="9.75" customHeight="1" s="12">
      <c r="A598" s="11" t="inlineStr">
        <is>
          <t>SO - 0004035</t>
        </is>
      </c>
      <c r="B598" s="11" t="inlineStr">
        <is>
          <t>In-Store</t>
        </is>
      </c>
      <c r="C598" s="11" t="inlineStr">
        <is>
          <t>WARE-XYS1001</t>
        </is>
      </c>
      <c r="D598" s="6" t="n">
        <v>43600</v>
      </c>
      <c r="E598" s="6" t="n">
        <v>43717</v>
      </c>
      <c r="F598" s="6" t="n">
        <v>43722</v>
      </c>
      <c r="G598" s="6" t="n">
        <v>43728</v>
      </c>
      <c r="H598" s="11" t="inlineStr">
        <is>
          <t>USD</t>
        </is>
      </c>
      <c r="I598" s="11" t="n">
        <v>5</v>
      </c>
      <c r="J598" s="11" t="n">
        <v>11</v>
      </c>
      <c r="K598" s="11" t="n">
        <v>46</v>
      </c>
      <c r="L598" s="11" t="n">
        <v>4</v>
      </c>
      <c r="M598" s="11" t="n">
        <v>7</v>
      </c>
      <c r="N598" s="11" t="n">
        <v>0.2</v>
      </c>
      <c r="O598" s="7" t="n">
        <v>5815.6</v>
      </c>
      <c r="P598" s="7" t="n">
        <v>4129.076</v>
      </c>
      <c r="Q598" s="7">
        <f>text(E598,"ddd")</f>
        <v/>
      </c>
      <c r="R598" s="7">
        <f>G598-F598</f>
        <v/>
      </c>
      <c r="S598" s="7">
        <f>E598-D598</f>
        <v/>
      </c>
      <c r="T598" s="7">
        <f>O598*M598</f>
        <v/>
      </c>
      <c r="U598" s="7">
        <f>T598*N598</f>
        <v/>
      </c>
      <c r="V598" s="7">
        <f>T598-U598-(P598*M598)</f>
        <v/>
      </c>
      <c r="W598" s="7">
        <f>VLOOKUP(L598,'Products Sheet'!$A:$B,2,FALSE)</f>
        <v/>
      </c>
      <c r="X598" s="7" t="n"/>
      <c r="Y598" s="7" t="n"/>
      <c r="Z598" s="7" t="n"/>
      <c r="AA598" s="7" t="n"/>
      <c r="AB598" s="7" t="n"/>
      <c r="AC598" s="7" t="n"/>
    </row>
    <row r="599" ht="9.75" customHeight="1" s="12">
      <c r="A599" s="11" t="inlineStr">
        <is>
          <t>SO - 0004038</t>
        </is>
      </c>
      <c r="B599" s="11" t="inlineStr">
        <is>
          <t>In-Store</t>
        </is>
      </c>
      <c r="C599" s="11" t="inlineStr">
        <is>
          <t>WARE-NBV1002</t>
        </is>
      </c>
      <c r="D599" s="6" t="n">
        <v>43600</v>
      </c>
      <c r="E599" s="6" t="n">
        <v>43717</v>
      </c>
      <c r="F599" s="6" t="n">
        <v>43721</v>
      </c>
      <c r="G599" s="6" t="n">
        <v>43730</v>
      </c>
      <c r="H599" s="11" t="inlineStr">
        <is>
          <t>USD</t>
        </is>
      </c>
      <c r="I599" s="11" t="n">
        <v>11</v>
      </c>
      <c r="J599" s="11" t="n">
        <v>44</v>
      </c>
      <c r="K599" s="11" t="n">
        <v>61</v>
      </c>
      <c r="L599" s="11" t="n">
        <v>4</v>
      </c>
      <c r="M599" s="11" t="n">
        <v>7</v>
      </c>
      <c r="N599" s="11" t="n">
        <v>0.4</v>
      </c>
      <c r="O599" s="7" t="n">
        <v>3946.3</v>
      </c>
      <c r="P599" s="7" t="n">
        <v>1736.372</v>
      </c>
      <c r="Q599" s="7">
        <f>text(E599,"ddd")</f>
        <v/>
      </c>
      <c r="R599" s="7">
        <f>G599-F599</f>
        <v/>
      </c>
      <c r="S599" s="7">
        <f>E599-D599</f>
        <v/>
      </c>
      <c r="T599" s="7">
        <f>O599*M599</f>
        <v/>
      </c>
      <c r="U599" s="7">
        <f>T599*N599</f>
        <v/>
      </c>
      <c r="V599" s="7">
        <f>T599-U599-(P599*M599)</f>
        <v/>
      </c>
      <c r="W599" s="7">
        <f>VLOOKUP(L599,'Products Sheet'!$A:$B,2,FALSE)</f>
        <v/>
      </c>
      <c r="X599" s="7" t="n"/>
      <c r="Y599" s="7" t="n"/>
      <c r="Z599" s="7" t="n"/>
      <c r="AA599" s="7" t="n"/>
      <c r="AB599" s="7" t="n"/>
      <c r="AC599" s="7" t="n"/>
    </row>
    <row r="600" ht="9.75" customHeight="1" s="12">
      <c r="A600" s="11" t="inlineStr">
        <is>
          <t>SO - 0004079</t>
        </is>
      </c>
      <c r="B600" s="11" t="inlineStr">
        <is>
          <t>Online</t>
        </is>
      </c>
      <c r="C600" s="11" t="inlineStr">
        <is>
          <t>WARE-MKL1006</t>
        </is>
      </c>
      <c r="D600" s="6" t="n">
        <v>43600</v>
      </c>
      <c r="E600" s="6" t="n">
        <v>43722</v>
      </c>
      <c r="F600" s="6" t="n">
        <v>43729</v>
      </c>
      <c r="G600" s="6" t="n">
        <v>43734</v>
      </c>
      <c r="H600" s="11" t="inlineStr">
        <is>
          <t>USD</t>
        </is>
      </c>
      <c r="I600" s="11" t="n">
        <v>13</v>
      </c>
      <c r="J600" s="11" t="n">
        <v>8</v>
      </c>
      <c r="K600" s="11" t="n">
        <v>350</v>
      </c>
      <c r="L600" s="11" t="n">
        <v>4</v>
      </c>
      <c r="M600" s="11" t="n">
        <v>5</v>
      </c>
      <c r="N600" s="11" t="n">
        <v>0.075</v>
      </c>
      <c r="O600" s="7" t="n">
        <v>703.5</v>
      </c>
      <c r="P600" s="7" t="n">
        <v>302.505</v>
      </c>
      <c r="Q600" s="7">
        <f>text(E600,"ddd")</f>
        <v/>
      </c>
      <c r="R600" s="7">
        <f>G600-F600</f>
        <v/>
      </c>
      <c r="S600" s="7">
        <f>E600-D600</f>
        <v/>
      </c>
      <c r="T600" s="7">
        <f>O600*M600</f>
        <v/>
      </c>
      <c r="U600" s="7">
        <f>T600*N600</f>
        <v/>
      </c>
      <c r="V600" s="7">
        <f>T600-U600-(P600*M600)</f>
        <v/>
      </c>
      <c r="W600" s="7">
        <f>VLOOKUP(L600,'Products Sheet'!$A:$B,2,FALSE)</f>
        <v/>
      </c>
      <c r="X600" s="7" t="n"/>
      <c r="Y600" s="7" t="n"/>
      <c r="Z600" s="7" t="n"/>
      <c r="AA600" s="7" t="n"/>
      <c r="AB600" s="7" t="n"/>
      <c r="AC600" s="7" t="n"/>
    </row>
    <row r="601" ht="9.75" customHeight="1" s="12">
      <c r="A601" s="11" t="inlineStr">
        <is>
          <t>SO - 0004103</t>
        </is>
      </c>
      <c r="B601" s="11" t="inlineStr">
        <is>
          <t>In-Store</t>
        </is>
      </c>
      <c r="C601" s="11" t="inlineStr">
        <is>
          <t>WARE-NMK1003</t>
        </is>
      </c>
      <c r="D601" s="6" t="n">
        <v>43600</v>
      </c>
      <c r="E601" s="6" t="n">
        <v>43725</v>
      </c>
      <c r="F601" s="6" t="n">
        <v>43744</v>
      </c>
      <c r="G601" s="6" t="n">
        <v>43748</v>
      </c>
      <c r="H601" s="11" t="inlineStr">
        <is>
          <t>USD</t>
        </is>
      </c>
      <c r="I601" s="11" t="n">
        <v>1</v>
      </c>
      <c r="J601" s="11" t="n">
        <v>48</v>
      </c>
      <c r="K601" s="11" t="n">
        <v>138</v>
      </c>
      <c r="L601" s="11" t="n">
        <v>4</v>
      </c>
      <c r="M601" s="11" t="n">
        <v>5</v>
      </c>
      <c r="N601" s="11" t="n">
        <v>0.15</v>
      </c>
      <c r="O601" s="7" t="n">
        <v>5507.400000000001</v>
      </c>
      <c r="P601" s="7" t="n">
        <v>4075.476000000001</v>
      </c>
      <c r="Q601" s="7">
        <f>text(E601,"ddd")</f>
        <v/>
      </c>
      <c r="R601" s="7">
        <f>G601-F601</f>
        <v/>
      </c>
      <c r="S601" s="7">
        <f>E601-D601</f>
        <v/>
      </c>
      <c r="T601" s="7">
        <f>O601*M601</f>
        <v/>
      </c>
      <c r="U601" s="7">
        <f>T601*N601</f>
        <v/>
      </c>
      <c r="V601" s="7">
        <f>T601-U601-(P601*M601)</f>
        <v/>
      </c>
      <c r="W601" s="7">
        <f>VLOOKUP(L601,'Products Sheet'!$A:$B,2,FALSE)</f>
        <v/>
      </c>
      <c r="X601" s="7" t="n"/>
      <c r="Y601" s="7" t="n"/>
      <c r="Z601" s="7" t="n"/>
      <c r="AA601" s="7" t="n"/>
      <c r="AB601" s="7" t="n"/>
      <c r="AC601" s="7" t="n"/>
    </row>
    <row r="602" ht="9.75" customHeight="1" s="12">
      <c r="A602" s="11" t="inlineStr">
        <is>
          <t>SO - 0004107</t>
        </is>
      </c>
      <c r="B602" s="11" t="inlineStr">
        <is>
          <t>Online</t>
        </is>
      </c>
      <c r="C602" s="11" t="inlineStr">
        <is>
          <t>WARE-NMK1003</t>
        </is>
      </c>
      <c r="D602" s="6" t="n">
        <v>43600</v>
      </c>
      <c r="E602" s="6" t="n">
        <v>43726</v>
      </c>
      <c r="F602" s="6" t="n">
        <v>43739</v>
      </c>
      <c r="G602" s="6" t="n">
        <v>43743</v>
      </c>
      <c r="H602" s="11" t="inlineStr">
        <is>
          <t>USD</t>
        </is>
      </c>
      <c r="I602" s="11" t="n">
        <v>14</v>
      </c>
      <c r="J602" s="11" t="n">
        <v>40</v>
      </c>
      <c r="K602" s="11" t="n">
        <v>110</v>
      </c>
      <c r="L602" s="11" t="n">
        <v>4</v>
      </c>
      <c r="M602" s="11" t="n">
        <v>4</v>
      </c>
      <c r="N602" s="11" t="n">
        <v>0.15</v>
      </c>
      <c r="O602" s="7" t="n">
        <v>4020</v>
      </c>
      <c r="P602" s="7" t="n">
        <v>2653.2</v>
      </c>
      <c r="Q602" s="7">
        <f>text(E602,"ddd")</f>
        <v/>
      </c>
      <c r="R602" s="7">
        <f>G602-F602</f>
        <v/>
      </c>
      <c r="S602" s="7">
        <f>E602-D602</f>
        <v/>
      </c>
      <c r="T602" s="7">
        <f>O602*M602</f>
        <v/>
      </c>
      <c r="U602" s="7">
        <f>T602*N602</f>
        <v/>
      </c>
      <c r="V602" s="7">
        <f>T602-U602-(P602*M602)</f>
        <v/>
      </c>
      <c r="W602" s="7">
        <f>VLOOKUP(L602,'Products Sheet'!$A:$B,2,FALSE)</f>
        <v/>
      </c>
      <c r="X602" s="7" t="n"/>
      <c r="Y602" s="7" t="n"/>
      <c r="Z602" s="7" t="n"/>
      <c r="AA602" s="7" t="n"/>
      <c r="AB602" s="7" t="n"/>
      <c r="AC602" s="7" t="n"/>
    </row>
    <row r="603" ht="9.75" customHeight="1" s="12">
      <c r="A603" s="11" t="inlineStr">
        <is>
          <t>SO - 0004193</t>
        </is>
      </c>
      <c r="B603" s="11" t="inlineStr">
        <is>
          <t>Online</t>
        </is>
      </c>
      <c r="C603" s="11" t="inlineStr">
        <is>
          <t>WARE-UHY1004</t>
        </is>
      </c>
      <c r="D603" s="6" t="n">
        <v>43600</v>
      </c>
      <c r="E603" s="6" t="n">
        <v>43736</v>
      </c>
      <c r="F603" s="6" t="n">
        <v>43754</v>
      </c>
      <c r="G603" s="6" t="n">
        <v>43757</v>
      </c>
      <c r="H603" s="11" t="inlineStr">
        <is>
          <t>USD</t>
        </is>
      </c>
      <c r="I603" s="11" t="n">
        <v>13</v>
      </c>
      <c r="J603" s="11" t="n">
        <v>31</v>
      </c>
      <c r="K603" s="11" t="n">
        <v>252</v>
      </c>
      <c r="L603" s="11" t="n">
        <v>4</v>
      </c>
      <c r="M603" s="11" t="n">
        <v>1</v>
      </c>
      <c r="N603" s="11" t="n">
        <v>0.05</v>
      </c>
      <c r="O603" s="7" t="n">
        <v>2941.3</v>
      </c>
      <c r="P603" s="7" t="n">
        <v>1676.541</v>
      </c>
      <c r="Q603" s="7">
        <f>text(E603,"ddd")</f>
        <v/>
      </c>
      <c r="R603" s="7">
        <f>G603-F603</f>
        <v/>
      </c>
      <c r="S603" s="7">
        <f>E603-D603</f>
        <v/>
      </c>
      <c r="T603" s="7">
        <f>O603*M603</f>
        <v/>
      </c>
      <c r="U603" s="7">
        <f>T603*N603</f>
        <v/>
      </c>
      <c r="V603" s="7">
        <f>T603-U603-(P603*M603)</f>
        <v/>
      </c>
      <c r="W603" s="7">
        <f>VLOOKUP(L603,'Products Sheet'!$A:$B,2,FALSE)</f>
        <v/>
      </c>
      <c r="X603" s="7" t="n"/>
      <c r="Y603" s="7" t="n"/>
      <c r="Z603" s="7" t="n"/>
      <c r="AA603" s="7" t="n"/>
      <c r="AB603" s="7" t="n"/>
      <c r="AC603" s="7" t="n"/>
    </row>
    <row r="604" ht="9.75" customHeight="1" s="12">
      <c r="A604" s="11" t="inlineStr">
        <is>
          <t>SO - 0004342</t>
        </is>
      </c>
      <c r="B604" s="11" t="inlineStr">
        <is>
          <t>In-Store</t>
        </is>
      </c>
      <c r="C604" s="11" t="inlineStr">
        <is>
          <t>WARE-NBV1002</t>
        </is>
      </c>
      <c r="D604" s="6" t="n">
        <v>43600</v>
      </c>
      <c r="E604" s="6" t="n">
        <v>43755</v>
      </c>
      <c r="F604" s="6" t="n">
        <v>43770</v>
      </c>
      <c r="G604" s="6" t="n">
        <v>43778</v>
      </c>
      <c r="H604" s="11" t="inlineStr">
        <is>
          <t>USD</t>
        </is>
      </c>
      <c r="I604" s="11" t="n">
        <v>11</v>
      </c>
      <c r="J604" s="11" t="n">
        <v>46</v>
      </c>
      <c r="K604" s="11" t="n">
        <v>60</v>
      </c>
      <c r="L604" s="11" t="n">
        <v>4</v>
      </c>
      <c r="M604" s="11" t="n">
        <v>3</v>
      </c>
      <c r="N604" s="11" t="n">
        <v>0.05</v>
      </c>
      <c r="O604" s="7" t="n">
        <v>6405.2</v>
      </c>
      <c r="P604" s="7" t="n">
        <v>4163.38</v>
      </c>
      <c r="Q604" s="7">
        <f>text(E604,"ddd")</f>
        <v/>
      </c>
      <c r="R604" s="7">
        <f>G604-F604</f>
        <v/>
      </c>
      <c r="S604" s="7">
        <f>E604-D604</f>
        <v/>
      </c>
      <c r="T604" s="7">
        <f>O604*M604</f>
        <v/>
      </c>
      <c r="U604" s="7">
        <f>T604*N604</f>
        <v/>
      </c>
      <c r="V604" s="7">
        <f>T604-U604-(P604*M604)</f>
        <v/>
      </c>
      <c r="W604" s="7">
        <f>VLOOKUP(L604,'Products Sheet'!$A:$B,2,FALSE)</f>
        <v/>
      </c>
      <c r="X604" s="7" t="n"/>
      <c r="Y604" s="7" t="n"/>
      <c r="Z604" s="7" t="n"/>
      <c r="AA604" s="7" t="n"/>
      <c r="AB604" s="7" t="n"/>
      <c r="AC604" s="7" t="n"/>
    </row>
    <row r="605" ht="9.75" customHeight="1" s="12">
      <c r="A605" s="11" t="inlineStr">
        <is>
          <t>SO - 0004398</t>
        </is>
      </c>
      <c r="B605" s="11" t="inlineStr">
        <is>
          <t>In-Store</t>
        </is>
      </c>
      <c r="C605" s="11" t="inlineStr">
        <is>
          <t>WARE-NMK1003</t>
        </is>
      </c>
      <c r="D605" s="6" t="n">
        <v>43600</v>
      </c>
      <c r="E605" s="6" t="n">
        <v>43762</v>
      </c>
      <c r="F605" s="6" t="n">
        <v>43781</v>
      </c>
      <c r="G605" s="6" t="n">
        <v>43788</v>
      </c>
      <c r="H605" s="11" t="inlineStr">
        <is>
          <t>USD</t>
        </is>
      </c>
      <c r="I605" s="11" t="n">
        <v>7</v>
      </c>
      <c r="J605" s="11" t="n">
        <v>1</v>
      </c>
      <c r="K605" s="11" t="n">
        <v>116</v>
      </c>
      <c r="L605" s="11" t="n">
        <v>4</v>
      </c>
      <c r="M605" s="11" t="n">
        <v>1</v>
      </c>
      <c r="N605" s="11" t="n">
        <v>0.075</v>
      </c>
      <c r="O605" s="7" t="n">
        <v>3959.7</v>
      </c>
      <c r="P605" s="7" t="n">
        <v>1940.253</v>
      </c>
      <c r="Q605" s="7">
        <f>text(E605,"ddd")</f>
        <v/>
      </c>
      <c r="R605" s="7">
        <f>G605-F605</f>
        <v/>
      </c>
      <c r="S605" s="7">
        <f>E605-D605</f>
        <v/>
      </c>
      <c r="T605" s="7">
        <f>O605*M605</f>
        <v/>
      </c>
      <c r="U605" s="7">
        <f>T605*N605</f>
        <v/>
      </c>
      <c r="V605" s="7">
        <f>T605-U605-(P605*M605)</f>
        <v/>
      </c>
      <c r="W605" s="7">
        <f>VLOOKUP(L605,'Products Sheet'!$A:$B,2,FALSE)</f>
        <v/>
      </c>
      <c r="X605" s="7" t="n"/>
      <c r="Y605" s="7" t="n"/>
      <c r="Z605" s="7" t="n"/>
      <c r="AA605" s="7" t="n"/>
      <c r="AB605" s="7" t="n"/>
      <c r="AC605" s="7" t="n"/>
    </row>
    <row r="606" ht="9.75" customHeight="1" s="12">
      <c r="A606" s="11" t="inlineStr">
        <is>
          <t>SO - 0004403</t>
        </is>
      </c>
      <c r="B606" s="11" t="inlineStr">
        <is>
          <t>In-Store</t>
        </is>
      </c>
      <c r="C606" s="11" t="inlineStr">
        <is>
          <t>WARE-PUJ1005</t>
        </is>
      </c>
      <c r="D606" s="6" t="n">
        <v>43700</v>
      </c>
      <c r="E606" s="6" t="n">
        <v>43763</v>
      </c>
      <c r="F606" s="6" t="n">
        <v>43778</v>
      </c>
      <c r="G606" s="6" t="n">
        <v>43785</v>
      </c>
      <c r="H606" s="11" t="inlineStr">
        <is>
          <t>USD</t>
        </is>
      </c>
      <c r="I606" s="11" t="n">
        <v>7</v>
      </c>
      <c r="J606" s="11" t="n">
        <v>6</v>
      </c>
      <c r="K606" s="11" t="n">
        <v>271</v>
      </c>
      <c r="L606" s="11" t="n">
        <v>4</v>
      </c>
      <c r="M606" s="11" t="n">
        <v>1</v>
      </c>
      <c r="N606" s="11" t="n">
        <v>0.2</v>
      </c>
      <c r="O606" s="7" t="n">
        <v>3892.7</v>
      </c>
      <c r="P606" s="7" t="n">
        <v>1985.277</v>
      </c>
      <c r="Q606" s="7">
        <f>text(E606,"ddd")</f>
        <v/>
      </c>
      <c r="R606" s="7">
        <f>G606-F606</f>
        <v/>
      </c>
      <c r="S606" s="7">
        <f>E606-D606</f>
        <v/>
      </c>
      <c r="T606" s="7">
        <f>O606*M606</f>
        <v/>
      </c>
      <c r="U606" s="7">
        <f>T606*N606</f>
        <v/>
      </c>
      <c r="V606" s="7">
        <f>T606-U606-(P606*M606)</f>
        <v/>
      </c>
      <c r="W606" s="7">
        <f>VLOOKUP(L606,'Products Sheet'!$A:$B,2,FALSE)</f>
        <v/>
      </c>
      <c r="X606" s="7" t="n"/>
      <c r="Y606" s="7" t="n"/>
      <c r="Z606" s="7" t="n"/>
      <c r="AA606" s="7" t="n"/>
      <c r="AB606" s="7" t="n"/>
      <c r="AC606" s="7" t="n"/>
    </row>
    <row r="607" ht="9.75" customHeight="1" s="12">
      <c r="A607" s="11" t="inlineStr">
        <is>
          <t>SO - 0004404</t>
        </is>
      </c>
      <c r="B607" s="11" t="inlineStr">
        <is>
          <t>In-Store</t>
        </is>
      </c>
      <c r="C607" s="11" t="inlineStr">
        <is>
          <t>WARE-XYS1001</t>
        </is>
      </c>
      <c r="D607" s="6" t="n">
        <v>43700</v>
      </c>
      <c r="E607" s="6" t="n">
        <v>43763</v>
      </c>
      <c r="F607" s="6" t="n">
        <v>43767</v>
      </c>
      <c r="G607" s="6" t="n">
        <v>43771</v>
      </c>
      <c r="H607" s="11" t="inlineStr">
        <is>
          <t>USD</t>
        </is>
      </c>
      <c r="I607" s="11" t="n">
        <v>11</v>
      </c>
      <c r="J607" s="11" t="n">
        <v>21</v>
      </c>
      <c r="K607" s="11" t="n">
        <v>11</v>
      </c>
      <c r="L607" s="11" t="n">
        <v>4</v>
      </c>
      <c r="M607" s="11" t="n">
        <v>7</v>
      </c>
      <c r="N607" s="11" t="n">
        <v>0.1</v>
      </c>
      <c r="O607" s="7" t="n">
        <v>3906.1</v>
      </c>
      <c r="P607" s="7" t="n">
        <v>2031.172</v>
      </c>
      <c r="Q607" s="7">
        <f>text(E607,"ddd")</f>
        <v/>
      </c>
      <c r="R607" s="7">
        <f>G607-F607</f>
        <v/>
      </c>
      <c r="S607" s="7">
        <f>E607-D607</f>
        <v/>
      </c>
      <c r="T607" s="7">
        <f>O607*M607</f>
        <v/>
      </c>
      <c r="U607" s="7">
        <f>T607*N607</f>
        <v/>
      </c>
      <c r="V607" s="7">
        <f>T607-U607-(P607*M607)</f>
        <v/>
      </c>
      <c r="W607" s="7">
        <f>VLOOKUP(L607,'Products Sheet'!$A:$B,2,FALSE)</f>
        <v/>
      </c>
      <c r="X607" s="7" t="n"/>
      <c r="Y607" s="7" t="n"/>
      <c r="Z607" s="7" t="n"/>
      <c r="AA607" s="7" t="n"/>
      <c r="AB607" s="7" t="n"/>
      <c r="AC607" s="7" t="n"/>
    </row>
    <row r="608" ht="9.75" customHeight="1" s="12">
      <c r="A608" s="11" t="inlineStr">
        <is>
          <t>SO - 0004465</t>
        </is>
      </c>
      <c r="B608" s="11" t="inlineStr">
        <is>
          <t>Wholesale</t>
        </is>
      </c>
      <c r="C608" s="11" t="inlineStr">
        <is>
          <t>WARE-NMK1003</t>
        </is>
      </c>
      <c r="D608" s="6" t="n">
        <v>43700</v>
      </c>
      <c r="E608" s="6" t="n">
        <v>43771</v>
      </c>
      <c r="F608" s="6" t="n">
        <v>43776</v>
      </c>
      <c r="G608" s="6" t="n">
        <v>43779</v>
      </c>
      <c r="H608" s="11" t="inlineStr">
        <is>
          <t>USD</t>
        </is>
      </c>
      <c r="I608" s="11" t="n">
        <v>27</v>
      </c>
      <c r="J608" s="11" t="n">
        <v>29</v>
      </c>
      <c r="K608" s="11" t="n">
        <v>143</v>
      </c>
      <c r="L608" s="11" t="n">
        <v>4</v>
      </c>
      <c r="M608" s="11" t="n">
        <v>4</v>
      </c>
      <c r="N608" s="11" t="n">
        <v>0.15</v>
      </c>
      <c r="O608" s="7" t="n">
        <v>1038.5</v>
      </c>
      <c r="P608" s="7" t="n">
        <v>799.645</v>
      </c>
      <c r="Q608" s="7">
        <f>text(E608,"ddd")</f>
        <v/>
      </c>
      <c r="R608" s="7">
        <f>G608-F608</f>
        <v/>
      </c>
      <c r="S608" s="7">
        <f>E608-D608</f>
        <v/>
      </c>
      <c r="T608" s="7">
        <f>O608*M608</f>
        <v/>
      </c>
      <c r="U608" s="7">
        <f>T608*N608</f>
        <v/>
      </c>
      <c r="V608" s="7">
        <f>T608-U608-(P608*M608)</f>
        <v/>
      </c>
      <c r="W608" s="7">
        <f>VLOOKUP(L608,'Products Sheet'!$A:$B,2,FALSE)</f>
        <v/>
      </c>
      <c r="X608" s="7" t="n"/>
      <c r="Y608" s="7" t="n"/>
      <c r="Z608" s="7" t="n"/>
      <c r="AA608" s="7" t="n"/>
      <c r="AB608" s="7" t="n"/>
      <c r="AC608" s="7" t="n"/>
    </row>
    <row r="609" ht="9.75" customHeight="1" s="12">
      <c r="A609" s="11" t="inlineStr">
        <is>
          <t>SO - 0004474</t>
        </is>
      </c>
      <c r="B609" s="11" t="inlineStr">
        <is>
          <t>In-Store</t>
        </is>
      </c>
      <c r="C609" s="11" t="inlineStr">
        <is>
          <t>WARE-UHY1004</t>
        </is>
      </c>
      <c r="D609" s="6" t="n">
        <v>43700</v>
      </c>
      <c r="E609" s="6" t="n">
        <v>43772</v>
      </c>
      <c r="F609" s="6" t="n">
        <v>43778</v>
      </c>
      <c r="G609" s="6" t="n">
        <v>43783</v>
      </c>
      <c r="H609" s="11" t="inlineStr">
        <is>
          <t>USD</t>
        </is>
      </c>
      <c r="I609" s="11" t="n">
        <v>12</v>
      </c>
      <c r="J609" s="11" t="n">
        <v>32</v>
      </c>
      <c r="K609" s="11" t="n">
        <v>208</v>
      </c>
      <c r="L609" s="11" t="n">
        <v>4</v>
      </c>
      <c r="M609" s="11" t="n">
        <v>8</v>
      </c>
      <c r="N609" s="11" t="n">
        <v>0.15</v>
      </c>
      <c r="O609" s="7" t="n">
        <v>1125.6</v>
      </c>
      <c r="P609" s="7" t="n">
        <v>742.8960000000001</v>
      </c>
      <c r="Q609" s="7">
        <f>text(E609,"ddd")</f>
        <v/>
      </c>
      <c r="R609" s="7">
        <f>G609-F609</f>
        <v/>
      </c>
      <c r="S609" s="7">
        <f>E609-D609</f>
        <v/>
      </c>
      <c r="T609" s="7">
        <f>O609*M609</f>
        <v/>
      </c>
      <c r="U609" s="7">
        <f>T609*N609</f>
        <v/>
      </c>
      <c r="V609" s="7">
        <f>T609-U609-(P609*M609)</f>
        <v/>
      </c>
      <c r="W609" s="7">
        <f>VLOOKUP(L609,'Products Sheet'!$A:$B,2,FALSE)</f>
        <v/>
      </c>
      <c r="X609" s="7" t="n"/>
      <c r="Y609" s="7" t="n"/>
      <c r="Z609" s="7" t="n"/>
      <c r="AA609" s="7" t="n"/>
      <c r="AB609" s="7" t="n"/>
      <c r="AC609" s="7" t="n"/>
    </row>
    <row r="610" ht="9.75" customHeight="1" s="12">
      <c r="A610" s="11" t="inlineStr">
        <is>
          <t>SO - 0004493</t>
        </is>
      </c>
      <c r="B610" s="11" t="inlineStr">
        <is>
          <t>Distributor</t>
        </is>
      </c>
      <c r="C610" s="11" t="inlineStr">
        <is>
          <t>WARE-PUJ1005</t>
        </is>
      </c>
      <c r="D610" s="6" t="n">
        <v>43600</v>
      </c>
      <c r="E610" s="6" t="n">
        <v>43774</v>
      </c>
      <c r="F610" s="6" t="n">
        <v>43786</v>
      </c>
      <c r="G610" s="6" t="n">
        <v>43791</v>
      </c>
      <c r="H610" s="11" t="inlineStr">
        <is>
          <t>USD</t>
        </is>
      </c>
      <c r="I610" s="11" t="n">
        <v>25</v>
      </c>
      <c r="J610" s="11" t="n">
        <v>16</v>
      </c>
      <c r="K610" s="11" t="n">
        <v>321</v>
      </c>
      <c r="L610" s="11" t="n">
        <v>4</v>
      </c>
      <c r="M610" s="11" t="n">
        <v>3</v>
      </c>
      <c r="N610" s="11" t="n">
        <v>0.075</v>
      </c>
      <c r="O610" s="7" t="n">
        <v>1045.2</v>
      </c>
      <c r="P610" s="7" t="n">
        <v>742.092</v>
      </c>
      <c r="Q610" s="7">
        <f>text(E610,"ddd")</f>
        <v/>
      </c>
      <c r="R610" s="7">
        <f>G610-F610</f>
        <v/>
      </c>
      <c r="S610" s="7">
        <f>E610-D610</f>
        <v/>
      </c>
      <c r="T610" s="7">
        <f>O610*M610</f>
        <v/>
      </c>
      <c r="U610" s="7">
        <f>T610*N610</f>
        <v/>
      </c>
      <c r="V610" s="7">
        <f>T610-U610-(P610*M610)</f>
        <v/>
      </c>
      <c r="W610" s="7">
        <f>VLOOKUP(L610,'Products Sheet'!$A:$B,2,FALSE)</f>
        <v/>
      </c>
      <c r="X610" s="7" t="n"/>
      <c r="Y610" s="7" t="n"/>
      <c r="Z610" s="7" t="n"/>
      <c r="AA610" s="7" t="n"/>
      <c r="AB610" s="7" t="n"/>
      <c r="AC610" s="7" t="n"/>
    </row>
    <row r="611" ht="9.75" customHeight="1" s="12">
      <c r="A611" s="11" t="inlineStr">
        <is>
          <t>SO - 0004522</t>
        </is>
      </c>
      <c r="B611" s="11" t="inlineStr">
        <is>
          <t>In-Store</t>
        </is>
      </c>
      <c r="C611" s="11" t="inlineStr">
        <is>
          <t>WARE-PUJ1005</t>
        </is>
      </c>
      <c r="D611" s="6" t="n">
        <v>43600</v>
      </c>
      <c r="E611" s="6" t="n">
        <v>43779</v>
      </c>
      <c r="F611" s="6" t="n">
        <v>43797</v>
      </c>
      <c r="G611" s="6" t="n">
        <v>43806</v>
      </c>
      <c r="H611" s="11" t="inlineStr">
        <is>
          <t>USD</t>
        </is>
      </c>
      <c r="I611" s="11" t="n">
        <v>12</v>
      </c>
      <c r="J611" s="11" t="n">
        <v>22</v>
      </c>
      <c r="K611" s="11" t="n">
        <v>269</v>
      </c>
      <c r="L611" s="11" t="n">
        <v>4</v>
      </c>
      <c r="M611" s="11" t="n">
        <v>5</v>
      </c>
      <c r="N611" s="11" t="n">
        <v>0.05</v>
      </c>
      <c r="O611" s="7" t="n">
        <v>1051.9</v>
      </c>
      <c r="P611" s="7" t="n">
        <v>452.317</v>
      </c>
      <c r="Q611" s="7">
        <f>text(E611,"ddd")</f>
        <v/>
      </c>
      <c r="R611" s="7">
        <f>G611-F611</f>
        <v/>
      </c>
      <c r="S611" s="7">
        <f>E611-D611</f>
        <v/>
      </c>
      <c r="T611" s="7">
        <f>O611*M611</f>
        <v/>
      </c>
      <c r="U611" s="7">
        <f>T611*N611</f>
        <v/>
      </c>
      <c r="V611" s="7">
        <f>T611-U611-(P611*M611)</f>
        <v/>
      </c>
      <c r="W611" s="7">
        <f>VLOOKUP(L611,'Products Sheet'!$A:$B,2,FALSE)</f>
        <v/>
      </c>
      <c r="X611" s="7" t="n"/>
      <c r="Y611" s="7" t="n"/>
      <c r="Z611" s="7" t="n"/>
      <c r="AA611" s="7" t="n"/>
      <c r="AB611" s="7" t="n"/>
      <c r="AC611" s="7" t="n"/>
    </row>
    <row r="612" ht="9.75" customHeight="1" s="12">
      <c r="A612" s="11" t="inlineStr">
        <is>
          <t>SO - 0004552</t>
        </is>
      </c>
      <c r="B612" s="11" t="inlineStr">
        <is>
          <t>In-Store</t>
        </is>
      </c>
      <c r="C612" s="11" t="inlineStr">
        <is>
          <t>WARE-NBV1002</t>
        </is>
      </c>
      <c r="D612" s="6" t="n">
        <v>43600</v>
      </c>
      <c r="E612" s="6" t="n">
        <v>43783</v>
      </c>
      <c r="F612" s="6" t="n">
        <v>43808</v>
      </c>
      <c r="G612" s="6" t="n">
        <v>43812</v>
      </c>
      <c r="H612" s="11" t="inlineStr">
        <is>
          <t>USD</t>
        </is>
      </c>
      <c r="I612" s="11" t="n">
        <v>11</v>
      </c>
      <c r="J612" s="11" t="n">
        <v>38</v>
      </c>
      <c r="K612" s="11" t="n">
        <v>65</v>
      </c>
      <c r="L612" s="11" t="n">
        <v>4</v>
      </c>
      <c r="M612" s="11" t="n">
        <v>8</v>
      </c>
      <c r="N612" s="11" t="n">
        <v>0.05</v>
      </c>
      <c r="O612" s="7" t="n">
        <v>1742</v>
      </c>
      <c r="P612" s="7" t="n">
        <v>923.26</v>
      </c>
      <c r="Q612" s="7">
        <f>text(E612,"ddd")</f>
        <v/>
      </c>
      <c r="R612" s="7">
        <f>G612-F612</f>
        <v/>
      </c>
      <c r="S612" s="7">
        <f>E612-D612</f>
        <v/>
      </c>
      <c r="T612" s="7">
        <f>O612*M612</f>
        <v/>
      </c>
      <c r="U612" s="7">
        <f>T612*N612</f>
        <v/>
      </c>
      <c r="V612" s="7">
        <f>T612-U612-(P612*M612)</f>
        <v/>
      </c>
      <c r="W612" s="7">
        <f>VLOOKUP(L612,'Products Sheet'!$A:$B,2,FALSE)</f>
        <v/>
      </c>
      <c r="X612" s="7" t="n"/>
      <c r="Y612" s="7" t="n"/>
      <c r="Z612" s="7" t="n"/>
      <c r="AA612" s="7" t="n"/>
      <c r="AB612" s="7" t="n"/>
      <c r="AC612" s="7" t="n"/>
    </row>
    <row r="613" ht="9.75" customHeight="1" s="12">
      <c r="A613" s="11" t="inlineStr">
        <is>
          <t>SO - 0004610</t>
        </is>
      </c>
      <c r="B613" s="11" t="inlineStr">
        <is>
          <t>Online</t>
        </is>
      </c>
      <c r="C613" s="11" t="inlineStr">
        <is>
          <t>WARE-NMK1003</t>
        </is>
      </c>
      <c r="D613" s="6" t="n">
        <v>43700</v>
      </c>
      <c r="E613" s="6" t="n">
        <v>43788</v>
      </c>
      <c r="F613" s="6" t="n">
        <v>43790</v>
      </c>
      <c r="G613" s="6" t="n">
        <v>43794</v>
      </c>
      <c r="H613" s="11" t="inlineStr">
        <is>
          <t>USD</t>
        </is>
      </c>
      <c r="I613" s="11" t="n">
        <v>15</v>
      </c>
      <c r="J613" s="11" t="n">
        <v>43</v>
      </c>
      <c r="K613" s="11" t="n">
        <v>157</v>
      </c>
      <c r="L613" s="11" t="n">
        <v>4</v>
      </c>
      <c r="M613" s="11" t="n">
        <v>7</v>
      </c>
      <c r="N613" s="11" t="n">
        <v>0.2</v>
      </c>
      <c r="O613" s="7" t="n">
        <v>3852.5</v>
      </c>
      <c r="P613" s="7" t="n">
        <v>3197.575</v>
      </c>
      <c r="Q613" s="7">
        <f>text(E613,"ddd")</f>
        <v/>
      </c>
      <c r="R613" s="7">
        <f>G613-F613</f>
        <v/>
      </c>
      <c r="S613" s="7">
        <f>E613-D613</f>
        <v/>
      </c>
      <c r="T613" s="7">
        <f>O613*M613</f>
        <v/>
      </c>
      <c r="U613" s="7">
        <f>T613*N613</f>
        <v/>
      </c>
      <c r="V613" s="7">
        <f>T613-U613-(P613*M613)</f>
        <v/>
      </c>
      <c r="W613" s="7">
        <f>VLOOKUP(L613,'Products Sheet'!$A:$B,2,FALSE)</f>
        <v/>
      </c>
      <c r="X613" s="7" t="n"/>
      <c r="Y613" s="7" t="n"/>
      <c r="Z613" s="7" t="n"/>
      <c r="AA613" s="7" t="n"/>
      <c r="AB613" s="7" t="n"/>
      <c r="AC613" s="7" t="n"/>
    </row>
    <row r="614" ht="9.75" customHeight="1" s="12">
      <c r="A614" s="11" t="inlineStr">
        <is>
          <t>SO - 0004633</t>
        </is>
      </c>
      <c r="B614" s="11" t="inlineStr">
        <is>
          <t>Wholesale</t>
        </is>
      </c>
      <c r="C614" s="11" t="inlineStr">
        <is>
          <t>WARE-PUJ1005</t>
        </is>
      </c>
      <c r="D614" s="6" t="n">
        <v>43700</v>
      </c>
      <c r="E614" s="6" t="n">
        <v>43791</v>
      </c>
      <c r="F614" s="6" t="n">
        <v>43811</v>
      </c>
      <c r="G614" s="6" t="n">
        <v>43820</v>
      </c>
      <c r="H614" s="11" t="inlineStr">
        <is>
          <t>USD</t>
        </is>
      </c>
      <c r="I614" s="11" t="n">
        <v>26</v>
      </c>
      <c r="J614" s="11" t="n">
        <v>46</v>
      </c>
      <c r="K614" s="11" t="n">
        <v>289</v>
      </c>
      <c r="L614" s="11" t="n">
        <v>4</v>
      </c>
      <c r="M614" s="11" t="n">
        <v>4</v>
      </c>
      <c r="N614" s="11" t="n">
        <v>0.4</v>
      </c>
      <c r="O614" s="7" t="n">
        <v>1092.1</v>
      </c>
      <c r="P614" s="7" t="n">
        <v>611.5760000000001</v>
      </c>
      <c r="Q614" s="7">
        <f>text(E614,"ddd")</f>
        <v/>
      </c>
      <c r="R614" s="7">
        <f>G614-F614</f>
        <v/>
      </c>
      <c r="S614" s="7">
        <f>E614-D614</f>
        <v/>
      </c>
      <c r="T614" s="7">
        <f>O614*M614</f>
        <v/>
      </c>
      <c r="U614" s="7">
        <f>T614*N614</f>
        <v/>
      </c>
      <c r="V614" s="7">
        <f>T614-U614-(P614*M614)</f>
        <v/>
      </c>
      <c r="W614" s="7">
        <f>VLOOKUP(L614,'Products Sheet'!$A:$B,2,FALSE)</f>
        <v/>
      </c>
      <c r="X614" s="7" t="n"/>
      <c r="Y614" s="7" t="n"/>
      <c r="Z614" s="7" t="n"/>
      <c r="AA614" s="7" t="n"/>
      <c r="AB614" s="7" t="n"/>
      <c r="AC614" s="7" t="n"/>
    </row>
    <row r="615" ht="9.75" customHeight="1" s="12">
      <c r="A615" s="11" t="inlineStr">
        <is>
          <t>SO - 0004644</t>
        </is>
      </c>
      <c r="B615" s="11" t="inlineStr">
        <is>
          <t>Wholesale</t>
        </is>
      </c>
      <c r="C615" s="11" t="inlineStr">
        <is>
          <t>WARE-UHY1004</t>
        </is>
      </c>
      <c r="D615" s="6" t="n">
        <v>43700</v>
      </c>
      <c r="E615" s="6" t="n">
        <v>43792</v>
      </c>
      <c r="F615" s="6" t="n">
        <v>43799</v>
      </c>
      <c r="G615" s="6" t="n">
        <v>43808</v>
      </c>
      <c r="H615" s="11" t="inlineStr">
        <is>
          <t>USD</t>
        </is>
      </c>
      <c r="I615" s="11" t="n">
        <v>26</v>
      </c>
      <c r="J615" s="11" t="n">
        <v>8</v>
      </c>
      <c r="K615" s="11" t="n">
        <v>261</v>
      </c>
      <c r="L615" s="11" t="n">
        <v>4</v>
      </c>
      <c r="M615" s="11" t="n">
        <v>7</v>
      </c>
      <c r="N615" s="11" t="n">
        <v>0.4</v>
      </c>
      <c r="O615" s="7" t="n">
        <v>2586.2</v>
      </c>
      <c r="P615" s="7" t="n">
        <v>1370.686</v>
      </c>
      <c r="Q615" s="7">
        <f>text(E615,"ddd")</f>
        <v/>
      </c>
      <c r="R615" s="7">
        <f>G615-F615</f>
        <v/>
      </c>
      <c r="S615" s="7">
        <f>E615-D615</f>
        <v/>
      </c>
      <c r="T615" s="7">
        <f>O615*M615</f>
        <v/>
      </c>
      <c r="U615" s="7">
        <f>T615*N615</f>
        <v/>
      </c>
      <c r="V615" s="7">
        <f>T615-U615-(P615*M615)</f>
        <v/>
      </c>
      <c r="W615" s="7">
        <f>VLOOKUP(L615,'Products Sheet'!$A:$B,2,FALSE)</f>
        <v/>
      </c>
      <c r="X615" s="7" t="n"/>
      <c r="Y615" s="7" t="n"/>
      <c r="Z615" s="7" t="n"/>
      <c r="AA615" s="7" t="n"/>
      <c r="AB615" s="7" t="n"/>
      <c r="AC615" s="7" t="n"/>
    </row>
    <row r="616" ht="9.75" customHeight="1" s="12">
      <c r="A616" s="11" t="inlineStr">
        <is>
          <t>SO - 0004687</t>
        </is>
      </c>
      <c r="B616" s="11" t="inlineStr">
        <is>
          <t>In-Store</t>
        </is>
      </c>
      <c r="C616" s="11" t="inlineStr">
        <is>
          <t>WARE-PUJ1005</t>
        </is>
      </c>
      <c r="D616" s="6" t="n">
        <v>43700</v>
      </c>
      <c r="E616" s="6" t="n">
        <v>43797</v>
      </c>
      <c r="F616" s="6" t="n">
        <v>43813</v>
      </c>
      <c r="G616" s="6" t="n">
        <v>43819</v>
      </c>
      <c r="H616" s="11" t="inlineStr">
        <is>
          <t>USD</t>
        </is>
      </c>
      <c r="I616" s="11" t="n">
        <v>3</v>
      </c>
      <c r="J616" s="11" t="n">
        <v>49</v>
      </c>
      <c r="K616" s="11" t="n">
        <v>314</v>
      </c>
      <c r="L616" s="11" t="n">
        <v>4</v>
      </c>
      <c r="M616" s="11" t="n">
        <v>8</v>
      </c>
      <c r="N616" s="11" t="n">
        <v>0.075</v>
      </c>
      <c r="O616" s="7" t="n">
        <v>1065.3</v>
      </c>
      <c r="P616" s="7" t="n">
        <v>767.016</v>
      </c>
      <c r="Q616" s="7">
        <f>text(E616,"ddd")</f>
        <v/>
      </c>
      <c r="R616" s="7">
        <f>G616-F616</f>
        <v/>
      </c>
      <c r="S616" s="7">
        <f>E616-D616</f>
        <v/>
      </c>
      <c r="T616" s="7">
        <f>O616*M616</f>
        <v/>
      </c>
      <c r="U616" s="7">
        <f>T616*N616</f>
        <v/>
      </c>
      <c r="V616" s="7">
        <f>T616-U616-(P616*M616)</f>
        <v/>
      </c>
      <c r="W616" s="7">
        <f>VLOOKUP(L616,'Products Sheet'!$A:$B,2,FALSE)</f>
        <v/>
      </c>
      <c r="X616" s="7" t="n"/>
      <c r="Y616" s="7" t="n"/>
      <c r="Z616" s="7" t="n"/>
      <c r="AA616" s="7" t="n"/>
      <c r="AB616" s="7" t="n"/>
      <c r="AC616" s="7" t="n"/>
    </row>
    <row r="617" ht="9.75" customHeight="1" s="12">
      <c r="A617" s="11" t="inlineStr">
        <is>
          <t>SO - 0004688</t>
        </is>
      </c>
      <c r="B617" s="11" t="inlineStr">
        <is>
          <t>Distributor</t>
        </is>
      </c>
      <c r="C617" s="11" t="inlineStr">
        <is>
          <t>WARE-MKL1006</t>
        </is>
      </c>
      <c r="D617" s="6" t="n">
        <v>43700</v>
      </c>
      <c r="E617" s="6" t="n">
        <v>43797</v>
      </c>
      <c r="F617" s="6" t="n">
        <v>43818</v>
      </c>
      <c r="G617" s="6" t="n">
        <v>43826</v>
      </c>
      <c r="H617" s="11" t="inlineStr">
        <is>
          <t>USD</t>
        </is>
      </c>
      <c r="I617" s="11" t="n">
        <v>24</v>
      </c>
      <c r="J617" s="11" t="n">
        <v>29</v>
      </c>
      <c r="K617" s="11" t="n">
        <v>330</v>
      </c>
      <c r="L617" s="11" t="n">
        <v>4</v>
      </c>
      <c r="M617" s="11" t="n">
        <v>5</v>
      </c>
      <c r="N617" s="11" t="n">
        <v>0.2</v>
      </c>
      <c r="O617" s="7" t="n">
        <v>1038.5</v>
      </c>
      <c r="P617" s="7" t="n">
        <v>633.485</v>
      </c>
      <c r="Q617" s="7">
        <f>text(E617,"ddd")</f>
        <v/>
      </c>
      <c r="R617" s="7">
        <f>G617-F617</f>
        <v/>
      </c>
      <c r="S617" s="7">
        <f>E617-D617</f>
        <v/>
      </c>
      <c r="T617" s="7">
        <f>O617*M617</f>
        <v/>
      </c>
      <c r="U617" s="7">
        <f>T617*N617</f>
        <v/>
      </c>
      <c r="V617" s="7">
        <f>T617-U617-(P617*M617)</f>
        <v/>
      </c>
      <c r="W617" s="7">
        <f>VLOOKUP(L617,'Products Sheet'!$A:$B,2,FALSE)</f>
        <v/>
      </c>
      <c r="X617" s="7" t="n"/>
      <c r="Y617" s="7" t="n"/>
      <c r="Z617" s="7" t="n"/>
      <c r="AA617" s="7" t="n"/>
      <c r="AB617" s="7" t="n"/>
      <c r="AC617" s="7" t="n"/>
    </row>
    <row r="618" ht="9.75" customHeight="1" s="12">
      <c r="A618" s="11" t="inlineStr">
        <is>
          <t>SO - 0004733</t>
        </is>
      </c>
      <c r="B618" s="11" t="inlineStr">
        <is>
          <t>In-Store</t>
        </is>
      </c>
      <c r="C618" s="11" t="inlineStr">
        <is>
          <t>WARE-XYS1001</t>
        </is>
      </c>
      <c r="D618" s="6" t="n">
        <v>43700</v>
      </c>
      <c r="E618" s="6" t="n">
        <v>43802</v>
      </c>
      <c r="F618" s="6" t="n">
        <v>43827</v>
      </c>
      <c r="G618" s="6" t="n">
        <v>43831</v>
      </c>
      <c r="H618" s="11" t="inlineStr">
        <is>
          <t>USD</t>
        </is>
      </c>
      <c r="I618" s="11" t="n">
        <v>6</v>
      </c>
      <c r="J618" s="11" t="n">
        <v>9</v>
      </c>
      <c r="K618" s="11" t="n">
        <v>35</v>
      </c>
      <c r="L618" s="11" t="n">
        <v>4</v>
      </c>
      <c r="M618" s="11" t="n">
        <v>4</v>
      </c>
      <c r="N618" s="11" t="n">
        <v>0.15</v>
      </c>
      <c r="O618" s="7" t="n">
        <v>1728.6</v>
      </c>
      <c r="P618" s="7" t="n">
        <v>1382.88</v>
      </c>
      <c r="Q618" s="7">
        <f>text(E618,"ddd")</f>
        <v/>
      </c>
      <c r="R618" s="7">
        <f>G618-F618</f>
        <v/>
      </c>
      <c r="S618" s="7">
        <f>E618-D618</f>
        <v/>
      </c>
      <c r="T618" s="7">
        <f>O618*M618</f>
        <v/>
      </c>
      <c r="U618" s="7">
        <f>T618*N618</f>
        <v/>
      </c>
      <c r="V618" s="7">
        <f>T618-U618-(P618*M618)</f>
        <v/>
      </c>
      <c r="W618" s="7">
        <f>VLOOKUP(L618,'Products Sheet'!$A:$B,2,FALSE)</f>
        <v/>
      </c>
      <c r="X618" s="7" t="n"/>
      <c r="Y618" s="7" t="n"/>
      <c r="Z618" s="7" t="n"/>
      <c r="AA618" s="7" t="n"/>
      <c r="AB618" s="7" t="n"/>
      <c r="AC618" s="7" t="n"/>
    </row>
    <row r="619" ht="9.75" customHeight="1" s="12">
      <c r="A619" s="11" t="inlineStr">
        <is>
          <t>SO - 0004837</t>
        </is>
      </c>
      <c r="B619" s="11" t="inlineStr">
        <is>
          <t>Online</t>
        </is>
      </c>
      <c r="C619" s="11" t="inlineStr">
        <is>
          <t>WARE-NMK1003</t>
        </is>
      </c>
      <c r="D619" s="6" t="n">
        <v>43700</v>
      </c>
      <c r="E619" s="6" t="n">
        <v>43815</v>
      </c>
      <c r="F619" s="6" t="n">
        <v>43819</v>
      </c>
      <c r="G619" s="6" t="n">
        <v>43824</v>
      </c>
      <c r="H619" s="11" t="inlineStr">
        <is>
          <t>USD</t>
        </is>
      </c>
      <c r="I619" s="11" t="n">
        <v>20</v>
      </c>
      <c r="J619" s="11" t="n">
        <v>22</v>
      </c>
      <c r="K619" s="11" t="n">
        <v>162</v>
      </c>
      <c r="L619" s="11" t="n">
        <v>4</v>
      </c>
      <c r="M619" s="11" t="n">
        <v>1</v>
      </c>
      <c r="N619" s="11" t="n">
        <v>0.075</v>
      </c>
      <c r="O619" s="7" t="n">
        <v>1072</v>
      </c>
      <c r="P619" s="7" t="n">
        <v>568.1600000000001</v>
      </c>
      <c r="Q619" s="7">
        <f>text(E619,"ddd")</f>
        <v/>
      </c>
      <c r="R619" s="7">
        <f>G619-F619</f>
        <v/>
      </c>
      <c r="S619" s="7">
        <f>E619-D619</f>
        <v/>
      </c>
      <c r="T619" s="7">
        <f>O619*M619</f>
        <v/>
      </c>
      <c r="U619" s="7">
        <f>T619*N619</f>
        <v/>
      </c>
      <c r="V619" s="7">
        <f>T619-U619-(P619*M619)</f>
        <v/>
      </c>
      <c r="W619" s="7">
        <f>VLOOKUP(L619,'Products Sheet'!$A:$B,2,FALSE)</f>
        <v/>
      </c>
      <c r="X619" s="7" t="n"/>
      <c r="Y619" s="7" t="n"/>
      <c r="Z619" s="7" t="n"/>
      <c r="AA619" s="7" t="n"/>
      <c r="AB619" s="7" t="n"/>
      <c r="AC619" s="7" t="n"/>
    </row>
    <row r="620" ht="9.75" customHeight="1" s="12">
      <c r="A620" s="11" t="inlineStr">
        <is>
          <t>SO - 0004865</t>
        </is>
      </c>
      <c r="B620" s="11" t="inlineStr">
        <is>
          <t>Online</t>
        </is>
      </c>
      <c r="C620" s="11" t="inlineStr">
        <is>
          <t>WARE-XYS1001</t>
        </is>
      </c>
      <c r="D620" s="6" t="n">
        <v>43700</v>
      </c>
      <c r="E620" s="6" t="n">
        <v>43818</v>
      </c>
      <c r="F620" s="6" t="n">
        <v>43841</v>
      </c>
      <c r="G620" s="6" t="n">
        <v>43849</v>
      </c>
      <c r="H620" s="11" t="inlineStr">
        <is>
          <t>USD</t>
        </is>
      </c>
      <c r="I620" s="11" t="n">
        <v>16</v>
      </c>
      <c r="J620" s="11" t="n">
        <v>7</v>
      </c>
      <c r="K620" s="11" t="n">
        <v>37</v>
      </c>
      <c r="L620" s="11" t="n">
        <v>4</v>
      </c>
      <c r="M620" s="11" t="n">
        <v>8</v>
      </c>
      <c r="N620" s="11" t="n">
        <v>0.2</v>
      </c>
      <c r="O620" s="7" t="n">
        <v>234.5</v>
      </c>
      <c r="P620" s="7" t="n">
        <v>180.565</v>
      </c>
      <c r="Q620" s="7">
        <f>text(E620,"ddd")</f>
        <v/>
      </c>
      <c r="R620" s="7">
        <f>G620-F620</f>
        <v/>
      </c>
      <c r="S620" s="7">
        <f>E620-D620</f>
        <v/>
      </c>
      <c r="T620" s="7">
        <f>O620*M620</f>
        <v/>
      </c>
      <c r="U620" s="7">
        <f>T620*N620</f>
        <v/>
      </c>
      <c r="V620" s="7">
        <f>T620-U620-(P620*M620)</f>
        <v/>
      </c>
      <c r="W620" s="7">
        <f>VLOOKUP(L620,'Products Sheet'!$A:$B,2,FALSE)</f>
        <v/>
      </c>
      <c r="X620" s="7" t="n"/>
      <c r="Y620" s="7" t="n"/>
      <c r="Z620" s="7" t="n"/>
      <c r="AA620" s="7" t="n"/>
      <c r="AB620" s="7" t="n"/>
      <c r="AC620" s="7" t="n"/>
    </row>
    <row r="621" ht="9.75" customHeight="1" s="12">
      <c r="A621" s="11" t="inlineStr">
        <is>
          <t>SO - 0004931</t>
        </is>
      </c>
      <c r="B621" s="11" t="inlineStr">
        <is>
          <t>Online</t>
        </is>
      </c>
      <c r="C621" s="11" t="inlineStr">
        <is>
          <t>WARE-UHY1004</t>
        </is>
      </c>
      <c r="D621" s="6" t="n">
        <v>43700</v>
      </c>
      <c r="E621" s="6" t="n">
        <v>43827</v>
      </c>
      <c r="F621" s="6" t="n">
        <v>43841</v>
      </c>
      <c r="G621" s="6" t="n">
        <v>43842</v>
      </c>
      <c r="H621" s="11" t="inlineStr">
        <is>
          <t>USD</t>
        </is>
      </c>
      <c r="I621" s="11" t="n">
        <v>17</v>
      </c>
      <c r="J621" s="11" t="n">
        <v>37</v>
      </c>
      <c r="K621" s="11" t="n">
        <v>240</v>
      </c>
      <c r="L621" s="11" t="n">
        <v>4</v>
      </c>
      <c r="M621" s="11" t="n">
        <v>4</v>
      </c>
      <c r="N621" s="11" t="n">
        <v>0.15</v>
      </c>
      <c r="O621" s="7" t="n">
        <v>1132.3</v>
      </c>
      <c r="P621" s="7" t="n">
        <v>634.0880000000001</v>
      </c>
      <c r="Q621" s="7">
        <f>text(E621,"ddd")</f>
        <v/>
      </c>
      <c r="R621" s="7">
        <f>G621-F621</f>
        <v/>
      </c>
      <c r="S621" s="7">
        <f>E621-D621</f>
        <v/>
      </c>
      <c r="T621" s="7">
        <f>O621*M621</f>
        <v/>
      </c>
      <c r="U621" s="7">
        <f>T621*N621</f>
        <v/>
      </c>
      <c r="V621" s="7">
        <f>T621-U621-(P621*M621)</f>
        <v/>
      </c>
      <c r="W621" s="7">
        <f>VLOOKUP(L621,'Products Sheet'!$A:$B,2,FALSE)</f>
        <v/>
      </c>
      <c r="X621" s="7" t="n"/>
      <c r="Y621" s="7" t="n"/>
      <c r="Z621" s="7" t="n"/>
      <c r="AA621" s="7" t="n"/>
      <c r="AB621" s="7" t="n"/>
      <c r="AC621" s="7" t="n"/>
    </row>
    <row r="622" ht="9.75" customHeight="1" s="12">
      <c r="A622" s="11" t="inlineStr">
        <is>
          <t>SO - 0004988</t>
        </is>
      </c>
      <c r="B622" s="11" t="inlineStr">
        <is>
          <t>In-Store</t>
        </is>
      </c>
      <c r="C622" s="11" t="inlineStr">
        <is>
          <t>WARE-NBV1002</t>
        </is>
      </c>
      <c r="D622" s="6" t="n">
        <v>43700</v>
      </c>
      <c r="E622" s="6" t="n">
        <v>43834</v>
      </c>
      <c r="F622" s="6" t="n">
        <v>43857</v>
      </c>
      <c r="G622" s="6" t="n">
        <v>43867</v>
      </c>
      <c r="H622" s="11" t="inlineStr">
        <is>
          <t>USD</t>
        </is>
      </c>
      <c r="I622" s="11" t="n">
        <v>3</v>
      </c>
      <c r="J622" s="11" t="n">
        <v>25</v>
      </c>
      <c r="K622" s="11" t="n">
        <v>67</v>
      </c>
      <c r="L622" s="11" t="n">
        <v>4</v>
      </c>
      <c r="M622" s="11" t="n">
        <v>1</v>
      </c>
      <c r="N622" s="11" t="n">
        <v>0.1</v>
      </c>
      <c r="O622" s="7" t="n">
        <v>5936.2</v>
      </c>
      <c r="P622" s="7" t="n">
        <v>3027.462</v>
      </c>
      <c r="Q622" s="7">
        <f>text(E622,"ddd")</f>
        <v/>
      </c>
      <c r="R622" s="7">
        <f>G622-F622</f>
        <v/>
      </c>
      <c r="S622" s="7">
        <f>E622-D622</f>
        <v/>
      </c>
      <c r="T622" s="7">
        <f>O622*M622</f>
        <v/>
      </c>
      <c r="U622" s="7">
        <f>T622*N622</f>
        <v/>
      </c>
      <c r="V622" s="7">
        <f>T622-U622-(P622*M622)</f>
        <v/>
      </c>
      <c r="W622" s="7">
        <f>VLOOKUP(L622,'Products Sheet'!$A:$B,2,FALSE)</f>
        <v/>
      </c>
      <c r="X622" s="7" t="n"/>
      <c r="Y622" s="7" t="n"/>
      <c r="Z622" s="7" t="n"/>
      <c r="AA622" s="7" t="n"/>
      <c r="AB622" s="7" t="n"/>
      <c r="AC622" s="7" t="n"/>
    </row>
    <row r="623" ht="9.75" customHeight="1" s="12">
      <c r="A623" s="11" t="inlineStr">
        <is>
          <t>SO - 0005004</t>
        </is>
      </c>
      <c r="B623" s="11" t="inlineStr">
        <is>
          <t>In-Store</t>
        </is>
      </c>
      <c r="C623" s="11" t="inlineStr">
        <is>
          <t>WARE-XYS1001</t>
        </is>
      </c>
      <c r="D623" s="6" t="n">
        <v>43700</v>
      </c>
      <c r="E623" s="6" t="n">
        <v>43835</v>
      </c>
      <c r="F623" s="6" t="n">
        <v>43839</v>
      </c>
      <c r="G623" s="6" t="n">
        <v>43843</v>
      </c>
      <c r="H623" s="11" t="inlineStr">
        <is>
          <t>USD</t>
        </is>
      </c>
      <c r="I623" s="11" t="n">
        <v>5</v>
      </c>
      <c r="J623" s="11" t="n">
        <v>6</v>
      </c>
      <c r="K623" s="11" t="n">
        <v>22</v>
      </c>
      <c r="L623" s="11" t="n">
        <v>4</v>
      </c>
      <c r="M623" s="11" t="n">
        <v>5</v>
      </c>
      <c r="N623" s="11" t="n">
        <v>0.075</v>
      </c>
      <c r="O623" s="7" t="n">
        <v>5768.7</v>
      </c>
      <c r="P623" s="7" t="n">
        <v>4557.273</v>
      </c>
      <c r="Q623" s="7">
        <f>text(E623,"ddd")</f>
        <v/>
      </c>
      <c r="R623" s="7">
        <f>G623-F623</f>
        <v/>
      </c>
      <c r="S623" s="7">
        <f>E623-D623</f>
        <v/>
      </c>
      <c r="T623" s="7">
        <f>O623*M623</f>
        <v/>
      </c>
      <c r="U623" s="7">
        <f>T623*N623</f>
        <v/>
      </c>
      <c r="V623" s="7">
        <f>T623-U623-(P623*M623)</f>
        <v/>
      </c>
      <c r="W623" s="7">
        <f>VLOOKUP(L623,'Products Sheet'!$A:$B,2,FALSE)</f>
        <v/>
      </c>
      <c r="X623" s="7" t="n"/>
      <c r="Y623" s="7" t="n"/>
      <c r="Z623" s="7" t="n"/>
      <c r="AA623" s="7" t="n"/>
      <c r="AB623" s="7" t="n"/>
      <c r="AC623" s="7" t="n"/>
    </row>
    <row r="624" ht="9.75" customHeight="1" s="12">
      <c r="A624" s="11" t="inlineStr">
        <is>
          <t>SO - 0005072</t>
        </is>
      </c>
      <c r="B624" s="11" t="inlineStr">
        <is>
          <t>Distributor</t>
        </is>
      </c>
      <c r="C624" s="11" t="inlineStr">
        <is>
          <t>WARE-NMK1003</t>
        </is>
      </c>
      <c r="D624" s="6" t="n">
        <v>43700</v>
      </c>
      <c r="E624" s="6" t="n">
        <v>43841</v>
      </c>
      <c r="F624" s="6" t="n">
        <v>43864</v>
      </c>
      <c r="G624" s="6" t="n">
        <v>43874</v>
      </c>
      <c r="H624" s="11" t="inlineStr">
        <is>
          <t>USD</t>
        </is>
      </c>
      <c r="I624" s="11" t="n">
        <v>24</v>
      </c>
      <c r="J624" s="11" t="n">
        <v>23</v>
      </c>
      <c r="K624" s="11" t="n">
        <v>174</v>
      </c>
      <c r="L624" s="11" t="n">
        <v>4</v>
      </c>
      <c r="M624" s="11" t="n">
        <v>1</v>
      </c>
      <c r="N624" s="11" t="n">
        <v>0.05</v>
      </c>
      <c r="O624" s="7" t="n">
        <v>3979.8</v>
      </c>
      <c r="P624" s="7" t="n">
        <v>3024.648</v>
      </c>
      <c r="Q624" s="7">
        <f>text(E624,"ddd")</f>
        <v/>
      </c>
      <c r="R624" s="7">
        <f>G624-F624</f>
        <v/>
      </c>
      <c r="S624" s="7">
        <f>E624-D624</f>
        <v/>
      </c>
      <c r="T624" s="7">
        <f>O624*M624</f>
        <v/>
      </c>
      <c r="U624" s="7">
        <f>T624*N624</f>
        <v/>
      </c>
      <c r="V624" s="7">
        <f>T624-U624-(P624*M624)</f>
        <v/>
      </c>
      <c r="W624" s="7">
        <f>VLOOKUP(L624,'Products Sheet'!$A:$B,2,FALSE)</f>
        <v/>
      </c>
      <c r="X624" s="7" t="n"/>
      <c r="Y624" s="7" t="n"/>
      <c r="Z624" s="7" t="n"/>
      <c r="AA624" s="7" t="n"/>
      <c r="AB624" s="7" t="n"/>
      <c r="AC624" s="7" t="n"/>
    </row>
    <row r="625" ht="9.75" customHeight="1" s="12">
      <c r="A625" s="11" t="inlineStr">
        <is>
          <t>SO - 0005129</t>
        </is>
      </c>
      <c r="B625" s="11" t="inlineStr">
        <is>
          <t>Online</t>
        </is>
      </c>
      <c r="C625" s="11" t="inlineStr">
        <is>
          <t>WARE-PUJ1005</t>
        </is>
      </c>
      <c r="D625" s="6" t="n">
        <v>43700</v>
      </c>
      <c r="E625" s="6" t="n">
        <v>43847</v>
      </c>
      <c r="F625" s="6" t="n">
        <v>43871</v>
      </c>
      <c r="G625" s="6" t="n">
        <v>43878</v>
      </c>
      <c r="H625" s="11" t="inlineStr">
        <is>
          <t>USD</t>
        </is>
      </c>
      <c r="I625" s="11" t="n">
        <v>14</v>
      </c>
      <c r="J625" s="11" t="n">
        <v>47</v>
      </c>
      <c r="K625" s="11" t="n">
        <v>288</v>
      </c>
      <c r="L625" s="11" t="n">
        <v>4</v>
      </c>
      <c r="M625" s="11" t="n">
        <v>4</v>
      </c>
      <c r="N625" s="11" t="n">
        <v>0.15</v>
      </c>
      <c r="O625" s="7" t="n">
        <v>6318.1</v>
      </c>
      <c r="P625" s="7" t="n">
        <v>4738.575000000001</v>
      </c>
      <c r="Q625" s="7">
        <f>text(E625,"ddd")</f>
        <v/>
      </c>
      <c r="R625" s="7">
        <f>G625-F625</f>
        <v/>
      </c>
      <c r="S625" s="7">
        <f>E625-D625</f>
        <v/>
      </c>
      <c r="T625" s="7">
        <f>O625*M625</f>
        <v/>
      </c>
      <c r="U625" s="7">
        <f>T625*N625</f>
        <v/>
      </c>
      <c r="V625" s="7">
        <f>T625-U625-(P625*M625)</f>
        <v/>
      </c>
      <c r="W625" s="7">
        <f>VLOOKUP(L625,'Products Sheet'!$A:$B,2,FALSE)</f>
        <v/>
      </c>
      <c r="X625" s="7" t="n"/>
      <c r="Y625" s="7" t="n"/>
      <c r="Z625" s="7" t="n"/>
      <c r="AA625" s="7" t="n"/>
      <c r="AB625" s="7" t="n"/>
      <c r="AC625" s="7" t="n"/>
    </row>
    <row r="626" ht="9.75" customHeight="1" s="12">
      <c r="A626" s="11" t="inlineStr">
        <is>
          <t>SO - 0005144</t>
        </is>
      </c>
      <c r="B626" s="11" t="inlineStr">
        <is>
          <t>Distributor</t>
        </is>
      </c>
      <c r="C626" s="11" t="inlineStr">
        <is>
          <t>WARE-XYS1001</t>
        </is>
      </c>
      <c r="D626" s="6" t="n">
        <v>43700</v>
      </c>
      <c r="E626" s="6" t="n">
        <v>43849</v>
      </c>
      <c r="F626" s="6" t="n">
        <v>43870</v>
      </c>
      <c r="G626" s="6" t="n">
        <v>43871</v>
      </c>
      <c r="H626" s="11" t="inlineStr">
        <is>
          <t>USD</t>
        </is>
      </c>
      <c r="I626" s="11" t="n">
        <v>25</v>
      </c>
      <c r="J626" s="11" t="n">
        <v>4</v>
      </c>
      <c r="K626" s="11" t="n">
        <v>42</v>
      </c>
      <c r="L626" s="11" t="n">
        <v>4</v>
      </c>
      <c r="M626" s="11" t="n">
        <v>7</v>
      </c>
      <c r="N626" s="11" t="n">
        <v>0.05</v>
      </c>
      <c r="O626" s="7" t="n">
        <v>964.8000000000001</v>
      </c>
      <c r="P626" s="7" t="n">
        <v>685.008</v>
      </c>
      <c r="Q626" s="7">
        <f>text(E626,"ddd")</f>
        <v/>
      </c>
      <c r="R626" s="7">
        <f>G626-F626</f>
        <v/>
      </c>
      <c r="S626" s="7">
        <f>E626-D626</f>
        <v/>
      </c>
      <c r="T626" s="7">
        <f>O626*M626</f>
        <v/>
      </c>
      <c r="U626" s="7">
        <f>T626*N626</f>
        <v/>
      </c>
      <c r="V626" s="7">
        <f>T626-U626-(P626*M626)</f>
        <v/>
      </c>
      <c r="W626" s="7">
        <f>VLOOKUP(L626,'Products Sheet'!$A:$B,2,FALSE)</f>
        <v/>
      </c>
      <c r="X626" s="7" t="n"/>
      <c r="Y626" s="7" t="n"/>
      <c r="Z626" s="7" t="n"/>
      <c r="AA626" s="7" t="n"/>
      <c r="AB626" s="7" t="n"/>
      <c r="AC626" s="7" t="n"/>
    </row>
    <row r="627" ht="9.75" customHeight="1" s="12">
      <c r="A627" s="11" t="inlineStr">
        <is>
          <t>SO - 0005165</t>
        </is>
      </c>
      <c r="B627" s="11" t="inlineStr">
        <is>
          <t>Online</t>
        </is>
      </c>
      <c r="C627" s="11" t="inlineStr">
        <is>
          <t>WARE-PUJ1005</t>
        </is>
      </c>
      <c r="D627" s="6" t="n">
        <v>43700</v>
      </c>
      <c r="E627" s="6" t="n">
        <v>43851</v>
      </c>
      <c r="F627" s="6" t="n">
        <v>43873</v>
      </c>
      <c r="G627" s="6" t="n">
        <v>43877</v>
      </c>
      <c r="H627" s="11" t="inlineStr">
        <is>
          <t>USD</t>
        </is>
      </c>
      <c r="I627" s="11" t="n">
        <v>14</v>
      </c>
      <c r="J627" s="11" t="n">
        <v>35</v>
      </c>
      <c r="K627" s="11" t="n">
        <v>297</v>
      </c>
      <c r="L627" s="11" t="n">
        <v>4</v>
      </c>
      <c r="M627" s="11" t="n">
        <v>8</v>
      </c>
      <c r="N627" s="11" t="n">
        <v>0.4</v>
      </c>
      <c r="O627" s="7" t="n">
        <v>1165.8</v>
      </c>
      <c r="P627" s="7" t="n">
        <v>909.324</v>
      </c>
      <c r="Q627" s="7">
        <f>text(E627,"ddd")</f>
        <v/>
      </c>
      <c r="R627" s="7">
        <f>G627-F627</f>
        <v/>
      </c>
      <c r="S627" s="7">
        <f>E627-D627</f>
        <v/>
      </c>
      <c r="T627" s="7">
        <f>O627*M627</f>
        <v/>
      </c>
      <c r="U627" s="7">
        <f>T627*N627</f>
        <v/>
      </c>
      <c r="V627" s="7">
        <f>T627-U627-(P627*M627)</f>
        <v/>
      </c>
      <c r="W627" s="7">
        <f>VLOOKUP(L627,'Products Sheet'!$A:$B,2,FALSE)</f>
        <v/>
      </c>
      <c r="X627" s="7" t="n"/>
      <c r="Y627" s="7" t="n"/>
      <c r="Z627" s="7" t="n"/>
      <c r="AA627" s="7" t="n"/>
      <c r="AB627" s="7" t="n"/>
      <c r="AC627" s="7" t="n"/>
    </row>
    <row r="628" ht="9.75" customHeight="1" s="12">
      <c r="A628" s="11" t="inlineStr">
        <is>
          <t>SO - 0005168</t>
        </is>
      </c>
      <c r="B628" s="11" t="inlineStr">
        <is>
          <t>Online</t>
        </is>
      </c>
      <c r="C628" s="11" t="inlineStr">
        <is>
          <t>WARE-XYS1001</t>
        </is>
      </c>
      <c r="D628" s="6" t="n">
        <v>43700</v>
      </c>
      <c r="E628" s="6" t="n">
        <v>43852</v>
      </c>
      <c r="F628" s="6" t="n">
        <v>43864</v>
      </c>
      <c r="G628" s="6" t="n">
        <v>43869</v>
      </c>
      <c r="H628" s="11" t="inlineStr">
        <is>
          <t>USD</t>
        </is>
      </c>
      <c r="I628" s="11" t="n">
        <v>17</v>
      </c>
      <c r="J628" s="11" t="n">
        <v>7</v>
      </c>
      <c r="K628" s="11" t="n">
        <v>31</v>
      </c>
      <c r="L628" s="11" t="n">
        <v>4</v>
      </c>
      <c r="M628" s="11" t="n">
        <v>4</v>
      </c>
      <c r="N628" s="11" t="n">
        <v>0.075</v>
      </c>
      <c r="O628" s="7" t="n">
        <v>3872.6</v>
      </c>
      <c r="P628" s="7" t="n">
        <v>3252.984</v>
      </c>
      <c r="Q628" s="7">
        <f>text(E628,"ddd")</f>
        <v/>
      </c>
      <c r="R628" s="7">
        <f>G628-F628</f>
        <v/>
      </c>
      <c r="S628" s="7">
        <f>E628-D628</f>
        <v/>
      </c>
      <c r="T628" s="7">
        <f>O628*M628</f>
        <v/>
      </c>
      <c r="U628" s="7">
        <f>T628*N628</f>
        <v/>
      </c>
      <c r="V628" s="7">
        <f>T628-U628-(P628*M628)</f>
        <v/>
      </c>
      <c r="W628" s="7">
        <f>VLOOKUP(L628,'Products Sheet'!$A:$B,2,FALSE)</f>
        <v/>
      </c>
      <c r="X628" s="7" t="n"/>
      <c r="Y628" s="7" t="n"/>
      <c r="Z628" s="7" t="n"/>
      <c r="AA628" s="7" t="n"/>
      <c r="AB628" s="7" t="n"/>
      <c r="AC628" s="7" t="n"/>
    </row>
    <row r="629" ht="9.75" customHeight="1" s="12">
      <c r="A629" s="11" t="inlineStr">
        <is>
          <t>SO - 0005186</t>
        </is>
      </c>
      <c r="B629" s="11" t="inlineStr">
        <is>
          <t>In-Store</t>
        </is>
      </c>
      <c r="C629" s="11" t="inlineStr">
        <is>
          <t>WARE-MKL1006</t>
        </is>
      </c>
      <c r="D629" s="6" t="n">
        <v>43800</v>
      </c>
      <c r="E629" s="6" t="n">
        <v>43854</v>
      </c>
      <c r="F629" s="6" t="n">
        <v>43878</v>
      </c>
      <c r="G629" s="6" t="n">
        <v>43881</v>
      </c>
      <c r="H629" s="11" t="inlineStr">
        <is>
          <t>USD</t>
        </is>
      </c>
      <c r="I629" s="11" t="n">
        <v>3</v>
      </c>
      <c r="J629" s="11" t="n">
        <v>27</v>
      </c>
      <c r="K629" s="11" t="n">
        <v>360</v>
      </c>
      <c r="L629" s="11" t="n">
        <v>4</v>
      </c>
      <c r="M629" s="11" t="n">
        <v>5</v>
      </c>
      <c r="N629" s="11" t="n">
        <v>0.075</v>
      </c>
      <c r="O629" s="7" t="n">
        <v>6123.8</v>
      </c>
      <c r="P629" s="7" t="n">
        <v>3919.232</v>
      </c>
      <c r="Q629" s="7">
        <f>text(E629,"ddd")</f>
        <v/>
      </c>
      <c r="R629" s="7">
        <f>G629-F629</f>
        <v/>
      </c>
      <c r="S629" s="7">
        <f>E629-D629</f>
        <v/>
      </c>
      <c r="T629" s="7">
        <f>O629*M629</f>
        <v/>
      </c>
      <c r="U629" s="7">
        <f>T629*N629</f>
        <v/>
      </c>
      <c r="V629" s="7">
        <f>T629-U629-(P629*M629)</f>
        <v/>
      </c>
      <c r="W629" s="7">
        <f>VLOOKUP(L629,'Products Sheet'!$A:$B,2,FALSE)</f>
        <v/>
      </c>
      <c r="X629" s="7" t="n"/>
      <c r="Y629" s="7" t="n"/>
      <c r="Z629" s="7" t="n"/>
      <c r="AA629" s="7" t="n"/>
      <c r="AB629" s="7" t="n"/>
      <c r="AC629" s="7" t="n"/>
    </row>
    <row r="630" ht="9.75" customHeight="1" s="12">
      <c r="A630" s="11" t="inlineStr">
        <is>
          <t>SO - 0005291</t>
        </is>
      </c>
      <c r="B630" s="11" t="inlineStr">
        <is>
          <t>Online</t>
        </is>
      </c>
      <c r="C630" s="11" t="inlineStr">
        <is>
          <t>WARE-NMK1003</t>
        </is>
      </c>
      <c r="D630" s="6" t="n">
        <v>43700</v>
      </c>
      <c r="E630" s="6" t="n">
        <v>43868</v>
      </c>
      <c r="F630" s="6" t="n">
        <v>43893</v>
      </c>
      <c r="G630" s="6" t="n">
        <v>43895</v>
      </c>
      <c r="H630" s="11" t="inlineStr">
        <is>
          <t>USD</t>
        </is>
      </c>
      <c r="I630" s="11" t="n">
        <v>20</v>
      </c>
      <c r="J630" s="11" t="n">
        <v>14</v>
      </c>
      <c r="K630" s="11" t="n">
        <v>173</v>
      </c>
      <c r="L630" s="11" t="n">
        <v>4</v>
      </c>
      <c r="M630" s="11" t="n">
        <v>2</v>
      </c>
      <c r="N630" s="11" t="n">
        <v>0.05</v>
      </c>
      <c r="O630" s="7" t="n">
        <v>1815.7</v>
      </c>
      <c r="P630" s="7" t="n">
        <v>1379.932</v>
      </c>
      <c r="Q630" s="7">
        <f>text(E630,"ddd")</f>
        <v/>
      </c>
      <c r="R630" s="7">
        <f>G630-F630</f>
        <v/>
      </c>
      <c r="S630" s="7">
        <f>E630-D630</f>
        <v/>
      </c>
      <c r="T630" s="7">
        <f>O630*M630</f>
        <v/>
      </c>
      <c r="U630" s="7">
        <f>T630*N630</f>
        <v/>
      </c>
      <c r="V630" s="7">
        <f>T630-U630-(P630*M630)</f>
        <v/>
      </c>
      <c r="W630" s="7">
        <f>VLOOKUP(L630,'Products Sheet'!$A:$B,2,FALSE)</f>
        <v/>
      </c>
      <c r="X630" s="7" t="n"/>
      <c r="Y630" s="7" t="n"/>
      <c r="Z630" s="7" t="n"/>
      <c r="AA630" s="7" t="n"/>
      <c r="AB630" s="7" t="n"/>
      <c r="AC630" s="7" t="n"/>
    </row>
    <row r="631" ht="9.75" customHeight="1" s="12">
      <c r="A631" s="11" t="inlineStr">
        <is>
          <t>SO - 0005320</t>
        </is>
      </c>
      <c r="B631" s="11" t="inlineStr">
        <is>
          <t>Online</t>
        </is>
      </c>
      <c r="C631" s="11" t="inlineStr">
        <is>
          <t>WARE-NBV1002</t>
        </is>
      </c>
      <c r="D631" s="6" t="n">
        <v>43800</v>
      </c>
      <c r="E631" s="6" t="n">
        <v>43871</v>
      </c>
      <c r="F631" s="6" t="n">
        <v>43899</v>
      </c>
      <c r="G631" s="6" t="n">
        <v>43905</v>
      </c>
      <c r="H631" s="11" t="inlineStr">
        <is>
          <t>USD</t>
        </is>
      </c>
      <c r="I631" s="11" t="n">
        <v>13</v>
      </c>
      <c r="J631" s="11" t="n">
        <v>12</v>
      </c>
      <c r="K631" s="11" t="n">
        <v>59</v>
      </c>
      <c r="L631" s="11" t="n">
        <v>4</v>
      </c>
      <c r="M631" s="11" t="n">
        <v>4</v>
      </c>
      <c r="N631" s="11" t="n">
        <v>0.05</v>
      </c>
      <c r="O631" s="7" t="n">
        <v>3584.5</v>
      </c>
      <c r="P631" s="7" t="n">
        <v>2509.15</v>
      </c>
      <c r="Q631" s="7">
        <f>text(E631,"ddd")</f>
        <v/>
      </c>
      <c r="R631" s="7">
        <f>G631-F631</f>
        <v/>
      </c>
      <c r="S631" s="7">
        <f>E631-D631</f>
        <v/>
      </c>
      <c r="T631" s="7">
        <f>O631*M631</f>
        <v/>
      </c>
      <c r="U631" s="7">
        <f>T631*N631</f>
        <v/>
      </c>
      <c r="V631" s="7">
        <f>T631-U631-(P631*M631)</f>
        <v/>
      </c>
      <c r="W631" s="7">
        <f>VLOOKUP(L631,'Products Sheet'!$A:$B,2,FALSE)</f>
        <v/>
      </c>
      <c r="X631" s="7" t="n"/>
      <c r="Y631" s="7" t="n"/>
      <c r="Z631" s="7" t="n"/>
      <c r="AA631" s="7" t="n"/>
      <c r="AB631" s="7" t="n"/>
      <c r="AC631" s="7" t="n"/>
    </row>
    <row r="632" ht="9.75" customHeight="1" s="12">
      <c r="A632" s="11" t="inlineStr">
        <is>
          <t>SO - 0005323</t>
        </is>
      </c>
      <c r="B632" s="11" t="inlineStr">
        <is>
          <t>Online</t>
        </is>
      </c>
      <c r="C632" s="11" t="inlineStr">
        <is>
          <t>WARE-NMK1003</t>
        </is>
      </c>
      <c r="D632" s="6" t="n">
        <v>43800</v>
      </c>
      <c r="E632" s="6" t="n">
        <v>43871</v>
      </c>
      <c r="F632" s="6" t="n">
        <v>43884</v>
      </c>
      <c r="G632" s="6" t="n">
        <v>43890</v>
      </c>
      <c r="H632" s="11" t="inlineStr">
        <is>
          <t>USD</t>
        </is>
      </c>
      <c r="I632" s="11" t="n">
        <v>13</v>
      </c>
      <c r="J632" s="11" t="n">
        <v>49</v>
      </c>
      <c r="K632" s="11" t="n">
        <v>118</v>
      </c>
      <c r="L632" s="11" t="n">
        <v>4</v>
      </c>
      <c r="M632" s="11" t="n">
        <v>6</v>
      </c>
      <c r="N632" s="11" t="n">
        <v>0.05</v>
      </c>
      <c r="O632" s="7" t="n">
        <v>1922.9</v>
      </c>
      <c r="P632" s="7" t="n">
        <v>999.9080000000001</v>
      </c>
      <c r="Q632" s="7">
        <f>text(E632,"ddd")</f>
        <v/>
      </c>
      <c r="R632" s="7">
        <f>G632-F632</f>
        <v/>
      </c>
      <c r="S632" s="7">
        <f>E632-D632</f>
        <v/>
      </c>
      <c r="T632" s="7">
        <f>O632*M632</f>
        <v/>
      </c>
      <c r="U632" s="7">
        <f>T632*N632</f>
        <v/>
      </c>
      <c r="V632" s="7">
        <f>T632-U632-(P632*M632)</f>
        <v/>
      </c>
      <c r="W632" s="7">
        <f>VLOOKUP(L632,'Products Sheet'!$A:$B,2,FALSE)</f>
        <v/>
      </c>
      <c r="X632" s="7" t="n"/>
      <c r="Y632" s="7" t="n"/>
      <c r="Z632" s="7" t="n"/>
      <c r="AA632" s="7" t="n"/>
      <c r="AB632" s="7" t="n"/>
      <c r="AC632" s="7" t="n"/>
    </row>
    <row r="633" ht="9.75" customHeight="1" s="12">
      <c r="A633" s="11" t="inlineStr">
        <is>
          <t>SO - 0005356</t>
        </is>
      </c>
      <c r="B633" s="11" t="inlineStr">
        <is>
          <t>In-Store</t>
        </is>
      </c>
      <c r="C633" s="11" t="inlineStr">
        <is>
          <t>WARE-NMK1003</t>
        </is>
      </c>
      <c r="D633" s="6" t="n">
        <v>43800</v>
      </c>
      <c r="E633" s="6" t="n">
        <v>43876</v>
      </c>
      <c r="F633" s="6" t="n">
        <v>43891</v>
      </c>
      <c r="G633" s="6" t="n">
        <v>43897</v>
      </c>
      <c r="H633" s="11" t="inlineStr">
        <is>
          <t>USD</t>
        </is>
      </c>
      <c r="I633" s="11" t="n">
        <v>4</v>
      </c>
      <c r="J633" s="11" t="n">
        <v>36</v>
      </c>
      <c r="K633" s="11" t="n">
        <v>172</v>
      </c>
      <c r="L633" s="11" t="n">
        <v>4</v>
      </c>
      <c r="M633" s="11" t="n">
        <v>1</v>
      </c>
      <c r="N633" s="11" t="n">
        <v>0.1</v>
      </c>
      <c r="O633" s="7" t="n">
        <v>2599.6</v>
      </c>
      <c r="P633" s="7" t="n">
        <v>2105.676</v>
      </c>
      <c r="Q633" s="7">
        <f>text(E633,"ddd")</f>
        <v/>
      </c>
      <c r="R633" s="7">
        <f>G633-F633</f>
        <v/>
      </c>
      <c r="S633" s="7">
        <f>E633-D633</f>
        <v/>
      </c>
      <c r="T633" s="7">
        <f>O633*M633</f>
        <v/>
      </c>
      <c r="U633" s="7">
        <f>T633*N633</f>
        <v/>
      </c>
      <c r="V633" s="7">
        <f>T633-U633-(P633*M633)</f>
        <v/>
      </c>
      <c r="W633" s="7">
        <f>VLOOKUP(L633,'Products Sheet'!$A:$B,2,FALSE)</f>
        <v/>
      </c>
      <c r="X633" s="7" t="n"/>
      <c r="Y633" s="7" t="n"/>
      <c r="Z633" s="7" t="n"/>
      <c r="AA633" s="7" t="n"/>
      <c r="AB633" s="7" t="n"/>
      <c r="AC633" s="7" t="n"/>
    </row>
    <row r="634" ht="9.75" customHeight="1" s="12">
      <c r="A634" s="11" t="inlineStr">
        <is>
          <t>SO - 0005383</t>
        </is>
      </c>
      <c r="B634" s="11" t="inlineStr">
        <is>
          <t>In-Store</t>
        </is>
      </c>
      <c r="C634" s="11" t="inlineStr">
        <is>
          <t>WARE-NMK1003</t>
        </is>
      </c>
      <c r="D634" s="6" t="n">
        <v>43800</v>
      </c>
      <c r="E634" s="6" t="n">
        <v>43879</v>
      </c>
      <c r="F634" s="6" t="n">
        <v>43890</v>
      </c>
      <c r="G634" s="6" t="n">
        <v>43893</v>
      </c>
      <c r="H634" s="11" t="inlineStr">
        <is>
          <t>USD</t>
        </is>
      </c>
      <c r="I634" s="11" t="n">
        <v>9</v>
      </c>
      <c r="J634" s="11" t="n">
        <v>45</v>
      </c>
      <c r="K634" s="11" t="n">
        <v>106</v>
      </c>
      <c r="L634" s="11" t="n">
        <v>4</v>
      </c>
      <c r="M634" s="11" t="n">
        <v>1</v>
      </c>
      <c r="N634" s="11" t="n">
        <v>0.05</v>
      </c>
      <c r="O634" s="7" t="n">
        <v>877.7</v>
      </c>
      <c r="P634" s="7" t="n">
        <v>526.62</v>
      </c>
      <c r="Q634" s="7">
        <f>text(E634,"ddd")</f>
        <v/>
      </c>
      <c r="R634" s="7">
        <f>G634-F634</f>
        <v/>
      </c>
      <c r="S634" s="7">
        <f>E634-D634</f>
        <v/>
      </c>
      <c r="T634" s="7">
        <f>O634*M634</f>
        <v/>
      </c>
      <c r="U634" s="7">
        <f>T634*N634</f>
        <v/>
      </c>
      <c r="V634" s="7">
        <f>T634-U634-(P634*M634)</f>
        <v/>
      </c>
      <c r="W634" s="7">
        <f>VLOOKUP(L634,'Products Sheet'!$A:$B,2,FALSE)</f>
        <v/>
      </c>
      <c r="X634" s="7" t="n"/>
      <c r="Y634" s="7" t="n"/>
      <c r="Z634" s="7" t="n"/>
      <c r="AA634" s="7" t="n"/>
      <c r="AB634" s="7" t="n"/>
      <c r="AC634" s="7" t="n"/>
    </row>
    <row r="635" ht="9.75" customHeight="1" s="12">
      <c r="A635" s="11" t="inlineStr">
        <is>
          <t>SO - 0005392</t>
        </is>
      </c>
      <c r="B635" s="11" t="inlineStr">
        <is>
          <t>In-Store</t>
        </is>
      </c>
      <c r="C635" s="11" t="inlineStr">
        <is>
          <t>WARE-UHY1004</t>
        </is>
      </c>
      <c r="D635" s="6" t="n">
        <v>43800</v>
      </c>
      <c r="E635" s="6" t="n">
        <v>43879</v>
      </c>
      <c r="F635" s="6" t="n">
        <v>43892</v>
      </c>
      <c r="G635" s="6" t="n">
        <v>43900</v>
      </c>
      <c r="H635" s="11" t="inlineStr">
        <is>
          <t>USD</t>
        </is>
      </c>
      <c r="I635" s="11" t="n">
        <v>7</v>
      </c>
      <c r="J635" s="11" t="n">
        <v>9</v>
      </c>
      <c r="K635" s="11" t="n">
        <v>217</v>
      </c>
      <c r="L635" s="11" t="n">
        <v>4</v>
      </c>
      <c r="M635" s="11" t="n">
        <v>6</v>
      </c>
      <c r="N635" s="11" t="n">
        <v>0.15</v>
      </c>
      <c r="O635" s="7" t="n">
        <v>1085.4</v>
      </c>
      <c r="P635" s="7" t="n">
        <v>835.758</v>
      </c>
      <c r="Q635" s="7">
        <f>text(E635,"ddd")</f>
        <v/>
      </c>
      <c r="R635" s="7">
        <f>G635-F635</f>
        <v/>
      </c>
      <c r="S635" s="7">
        <f>E635-D635</f>
        <v/>
      </c>
      <c r="T635" s="7">
        <f>O635*M635</f>
        <v/>
      </c>
      <c r="U635" s="7">
        <f>T635*N635</f>
        <v/>
      </c>
      <c r="V635" s="7">
        <f>T635-U635-(P635*M635)</f>
        <v/>
      </c>
      <c r="W635" s="7">
        <f>VLOOKUP(L635,'Products Sheet'!$A:$B,2,FALSE)</f>
        <v/>
      </c>
      <c r="X635" s="7" t="n"/>
      <c r="Y635" s="7" t="n"/>
      <c r="Z635" s="7" t="n"/>
      <c r="AA635" s="7" t="n"/>
      <c r="AB635" s="7" t="n"/>
      <c r="AC635" s="7" t="n"/>
    </row>
    <row r="636" ht="9.75" customHeight="1" s="12">
      <c r="A636" s="11" t="inlineStr">
        <is>
          <t>SO - 0005467</t>
        </is>
      </c>
      <c r="B636" s="11" t="inlineStr">
        <is>
          <t>In-Store</t>
        </is>
      </c>
      <c r="C636" s="11" t="inlineStr">
        <is>
          <t>WARE-NMK1003</t>
        </is>
      </c>
      <c r="D636" s="6" t="n">
        <v>43800</v>
      </c>
      <c r="E636" s="6" t="n">
        <v>43886</v>
      </c>
      <c r="F636" s="6" t="n">
        <v>43901</v>
      </c>
      <c r="G636" s="6" t="n">
        <v>43908</v>
      </c>
      <c r="H636" s="11" t="inlineStr">
        <is>
          <t>USD</t>
        </is>
      </c>
      <c r="I636" s="11" t="n">
        <v>10</v>
      </c>
      <c r="J636" s="11" t="n">
        <v>5</v>
      </c>
      <c r="K636" s="11" t="n">
        <v>171</v>
      </c>
      <c r="L636" s="11" t="n">
        <v>4</v>
      </c>
      <c r="M636" s="11" t="n">
        <v>2</v>
      </c>
      <c r="N636" s="11" t="n">
        <v>0.075</v>
      </c>
      <c r="O636" s="7" t="n">
        <v>696.8000000000001</v>
      </c>
      <c r="P636" s="7" t="n">
        <v>564.4080000000001</v>
      </c>
      <c r="Q636" s="7">
        <f>text(E636,"ddd")</f>
        <v/>
      </c>
      <c r="R636" s="7">
        <f>G636-F636</f>
        <v/>
      </c>
      <c r="S636" s="7">
        <f>E636-D636</f>
        <v/>
      </c>
      <c r="T636" s="7">
        <f>O636*M636</f>
        <v/>
      </c>
      <c r="U636" s="7">
        <f>T636*N636</f>
        <v/>
      </c>
      <c r="V636" s="7">
        <f>T636-U636-(P636*M636)</f>
        <v/>
      </c>
      <c r="W636" s="7">
        <f>VLOOKUP(L636,'Products Sheet'!$A:$B,2,FALSE)</f>
        <v/>
      </c>
      <c r="X636" s="7" t="n"/>
      <c r="Y636" s="7" t="n"/>
      <c r="Z636" s="7" t="n"/>
      <c r="AA636" s="7" t="n"/>
      <c r="AB636" s="7" t="n"/>
      <c r="AC636" s="7" t="n"/>
    </row>
    <row r="637" ht="9.75" customHeight="1" s="12">
      <c r="A637" s="11" t="inlineStr">
        <is>
          <t>SO - 0005492</t>
        </is>
      </c>
      <c r="B637" s="11" t="inlineStr">
        <is>
          <t>In-Store</t>
        </is>
      </c>
      <c r="C637" s="11" t="inlineStr">
        <is>
          <t>WARE-NMK1003</t>
        </is>
      </c>
      <c r="D637" s="6" t="n">
        <v>43800</v>
      </c>
      <c r="E637" s="6" t="n">
        <v>43889</v>
      </c>
      <c r="F637" s="6" t="n">
        <v>43907</v>
      </c>
      <c r="G637" s="6" t="n">
        <v>43909</v>
      </c>
      <c r="H637" s="11" t="inlineStr">
        <is>
          <t>USD</t>
        </is>
      </c>
      <c r="I637" s="11" t="n">
        <v>5</v>
      </c>
      <c r="J637" s="11" t="n">
        <v>2</v>
      </c>
      <c r="K637" s="11" t="n">
        <v>174</v>
      </c>
      <c r="L637" s="11" t="n">
        <v>4</v>
      </c>
      <c r="M637" s="11" t="n">
        <v>2</v>
      </c>
      <c r="N637" s="11" t="n">
        <v>0.2</v>
      </c>
      <c r="O637" s="7" t="n">
        <v>1078.7</v>
      </c>
      <c r="P637" s="7" t="n">
        <v>852.1730000000001</v>
      </c>
      <c r="Q637" s="7">
        <f>text(E637,"ddd")</f>
        <v/>
      </c>
      <c r="R637" s="7">
        <f>G637-F637</f>
        <v/>
      </c>
      <c r="S637" s="7">
        <f>E637-D637</f>
        <v/>
      </c>
      <c r="T637" s="7">
        <f>O637*M637</f>
        <v/>
      </c>
      <c r="U637" s="7">
        <f>T637*N637</f>
        <v/>
      </c>
      <c r="V637" s="7">
        <f>T637-U637-(P637*M637)</f>
        <v/>
      </c>
      <c r="W637" s="7">
        <f>VLOOKUP(L637,'Products Sheet'!$A:$B,2,FALSE)</f>
        <v/>
      </c>
      <c r="X637" s="7" t="n"/>
      <c r="Y637" s="7" t="n"/>
      <c r="Z637" s="7" t="n"/>
      <c r="AA637" s="7" t="n"/>
      <c r="AB637" s="7" t="n"/>
      <c r="AC637" s="7" t="n"/>
    </row>
    <row r="638" ht="9.75" customHeight="1" s="12">
      <c r="A638" s="11" t="inlineStr">
        <is>
          <t>SO - 0005493</t>
        </is>
      </c>
      <c r="B638" s="11" t="inlineStr">
        <is>
          <t>In-Store</t>
        </is>
      </c>
      <c r="C638" s="11" t="inlineStr">
        <is>
          <t>WARE-NMK1003</t>
        </is>
      </c>
      <c r="D638" s="6" t="n">
        <v>43800</v>
      </c>
      <c r="E638" s="6" t="n">
        <v>43889</v>
      </c>
      <c r="F638" s="6" t="n">
        <v>43911</v>
      </c>
      <c r="G638" s="6" t="n">
        <v>43912</v>
      </c>
      <c r="H638" s="11" t="inlineStr">
        <is>
          <t>USD</t>
        </is>
      </c>
      <c r="I638" s="11" t="n">
        <v>1</v>
      </c>
      <c r="J638" s="11" t="n">
        <v>27</v>
      </c>
      <c r="K638" s="11" t="n">
        <v>201</v>
      </c>
      <c r="L638" s="11" t="n">
        <v>4</v>
      </c>
      <c r="M638" s="11" t="n">
        <v>8</v>
      </c>
      <c r="N638" s="11" t="n">
        <v>0.1</v>
      </c>
      <c r="O638" s="7" t="n">
        <v>1293.1</v>
      </c>
      <c r="P638" s="7" t="n">
        <v>995.6870000000001</v>
      </c>
      <c r="Q638" s="7">
        <f>text(E638,"ddd")</f>
        <v/>
      </c>
      <c r="R638" s="7">
        <f>G638-F638</f>
        <v/>
      </c>
      <c r="S638" s="7">
        <f>E638-D638</f>
        <v/>
      </c>
      <c r="T638" s="7">
        <f>O638*M638</f>
        <v/>
      </c>
      <c r="U638" s="7">
        <f>T638*N638</f>
        <v/>
      </c>
      <c r="V638" s="7">
        <f>T638-U638-(P638*M638)</f>
        <v/>
      </c>
      <c r="W638" s="7">
        <f>VLOOKUP(L638,'Products Sheet'!$A:$B,2,FALSE)</f>
        <v/>
      </c>
      <c r="X638" s="7" t="n"/>
      <c r="Y638" s="7" t="n"/>
      <c r="Z638" s="7" t="n"/>
      <c r="AA638" s="7" t="n"/>
      <c r="AB638" s="7" t="n"/>
      <c r="AC638" s="7" t="n"/>
    </row>
    <row r="639" ht="9.75" customHeight="1" s="12">
      <c r="A639" s="11" t="inlineStr">
        <is>
          <t>SO - 0005563</t>
        </is>
      </c>
      <c r="B639" s="11" t="inlineStr">
        <is>
          <t>In-Store</t>
        </is>
      </c>
      <c r="C639" s="11" t="inlineStr">
        <is>
          <t>WARE-XYS1001</t>
        </is>
      </c>
      <c r="D639" s="6" t="n">
        <v>43800</v>
      </c>
      <c r="E639" s="6" t="n">
        <v>43898</v>
      </c>
      <c r="F639" s="6" t="n">
        <v>43915</v>
      </c>
      <c r="G639" s="6" t="n">
        <v>43925</v>
      </c>
      <c r="H639" s="11" t="inlineStr">
        <is>
          <t>USD</t>
        </is>
      </c>
      <c r="I639" s="11" t="n">
        <v>9</v>
      </c>
      <c r="J639" s="11" t="n">
        <v>4</v>
      </c>
      <c r="K639" s="11" t="n">
        <v>26</v>
      </c>
      <c r="L639" s="11" t="n">
        <v>4</v>
      </c>
      <c r="M639" s="11" t="n">
        <v>8</v>
      </c>
      <c r="N639" s="11" t="n">
        <v>0.2</v>
      </c>
      <c r="O639" s="7" t="n">
        <v>3671.6</v>
      </c>
      <c r="P639" s="7" t="n">
        <v>1468.64</v>
      </c>
      <c r="Q639" s="7">
        <f>text(E639,"ddd")</f>
        <v/>
      </c>
      <c r="R639" s="7">
        <f>G639-F639</f>
        <v/>
      </c>
      <c r="S639" s="7">
        <f>E639-D639</f>
        <v/>
      </c>
      <c r="T639" s="7">
        <f>O639*M639</f>
        <v/>
      </c>
      <c r="U639" s="7">
        <f>T639*N639</f>
        <v/>
      </c>
      <c r="V639" s="7">
        <f>T639-U639-(P639*M639)</f>
        <v/>
      </c>
      <c r="W639" s="7">
        <f>VLOOKUP(L639,'Products Sheet'!$A:$B,2,FALSE)</f>
        <v/>
      </c>
      <c r="X639" s="7" t="n"/>
      <c r="Y639" s="7" t="n"/>
      <c r="Z639" s="7" t="n"/>
      <c r="AA639" s="7" t="n"/>
      <c r="AB639" s="7" t="n"/>
      <c r="AC639" s="7" t="n"/>
    </row>
    <row r="640" ht="9.75" customHeight="1" s="12">
      <c r="A640" s="11" t="inlineStr">
        <is>
          <t>SO - 0005612</t>
        </is>
      </c>
      <c r="B640" s="11" t="inlineStr">
        <is>
          <t>In-Store</t>
        </is>
      </c>
      <c r="C640" s="11" t="inlineStr">
        <is>
          <t>WARE-NBV1002</t>
        </is>
      </c>
      <c r="D640" s="6" t="n">
        <v>43800</v>
      </c>
      <c r="E640" s="6" t="n">
        <v>43904</v>
      </c>
      <c r="F640" s="6" t="n">
        <v>43919</v>
      </c>
      <c r="G640" s="6" t="n">
        <v>43928</v>
      </c>
      <c r="H640" s="11" t="inlineStr">
        <is>
          <t>USD</t>
        </is>
      </c>
      <c r="I640" s="11" t="n">
        <v>10</v>
      </c>
      <c r="J640" s="11" t="n">
        <v>47</v>
      </c>
      <c r="K640" s="11" t="n">
        <v>83</v>
      </c>
      <c r="L640" s="11" t="n">
        <v>4</v>
      </c>
      <c r="M640" s="11" t="n">
        <v>5</v>
      </c>
      <c r="N640" s="11" t="n">
        <v>0.05</v>
      </c>
      <c r="O640" s="7" t="n">
        <v>2244.5</v>
      </c>
      <c r="P640" s="7" t="n">
        <v>920.2449999999999</v>
      </c>
      <c r="Q640" s="7">
        <f>text(E640,"ddd")</f>
        <v/>
      </c>
      <c r="R640" s="7">
        <f>G640-F640</f>
        <v/>
      </c>
      <c r="S640" s="7">
        <f>E640-D640</f>
        <v/>
      </c>
      <c r="T640" s="7">
        <f>O640*M640</f>
        <v/>
      </c>
      <c r="U640" s="7">
        <f>T640*N640</f>
        <v/>
      </c>
      <c r="V640" s="7">
        <f>T640-U640-(P640*M640)</f>
        <v/>
      </c>
      <c r="W640" s="7">
        <f>VLOOKUP(L640,'Products Sheet'!$A:$B,2,FALSE)</f>
        <v/>
      </c>
      <c r="X640" s="7" t="n"/>
      <c r="Y640" s="7" t="n"/>
      <c r="Z640" s="7" t="n"/>
      <c r="AA640" s="7" t="n"/>
      <c r="AB640" s="7" t="n"/>
      <c r="AC640" s="7" t="n"/>
    </row>
    <row r="641" ht="9.75" customHeight="1" s="12">
      <c r="A641" s="11" t="inlineStr">
        <is>
          <t>SO - 0005678</t>
        </is>
      </c>
      <c r="B641" s="11" t="inlineStr">
        <is>
          <t>In-Store</t>
        </is>
      </c>
      <c r="C641" s="11" t="inlineStr">
        <is>
          <t>WARE-PUJ1005</t>
        </is>
      </c>
      <c r="D641" s="6" t="n">
        <v>43800</v>
      </c>
      <c r="E641" s="6" t="n">
        <v>43913</v>
      </c>
      <c r="F641" s="6" t="n">
        <v>43938</v>
      </c>
      <c r="G641" s="6" t="n">
        <v>43946</v>
      </c>
      <c r="H641" s="11" t="inlineStr">
        <is>
          <t>USD</t>
        </is>
      </c>
      <c r="I641" s="11" t="n">
        <v>5</v>
      </c>
      <c r="J641" s="11" t="n">
        <v>27</v>
      </c>
      <c r="K641" s="11" t="n">
        <v>303</v>
      </c>
      <c r="L641" s="11" t="n">
        <v>4</v>
      </c>
      <c r="M641" s="11" t="n">
        <v>1</v>
      </c>
      <c r="N641" s="11" t="n">
        <v>0.05</v>
      </c>
      <c r="O641" s="7" t="n">
        <v>891.1</v>
      </c>
      <c r="P641" s="7" t="n">
        <v>543.571</v>
      </c>
      <c r="Q641" s="7">
        <f>text(E641,"ddd")</f>
        <v/>
      </c>
      <c r="R641" s="7">
        <f>G641-F641</f>
        <v/>
      </c>
      <c r="S641" s="7">
        <f>E641-D641</f>
        <v/>
      </c>
      <c r="T641" s="7">
        <f>O641*M641</f>
        <v/>
      </c>
      <c r="U641" s="7">
        <f>T641*N641</f>
        <v/>
      </c>
      <c r="V641" s="7">
        <f>T641-U641-(P641*M641)</f>
        <v/>
      </c>
      <c r="W641" s="7">
        <f>VLOOKUP(L641,'Products Sheet'!$A:$B,2,FALSE)</f>
        <v/>
      </c>
      <c r="X641" s="7" t="n"/>
      <c r="Y641" s="7" t="n"/>
      <c r="Z641" s="7" t="n"/>
      <c r="AA641" s="7" t="n"/>
      <c r="AB641" s="7" t="n"/>
      <c r="AC641" s="7" t="n"/>
    </row>
    <row r="642" ht="9.75" customHeight="1" s="12">
      <c r="A642" s="11" t="inlineStr">
        <is>
          <t>SO - 0005693</t>
        </is>
      </c>
      <c r="B642" s="11" t="inlineStr">
        <is>
          <t>In-Store</t>
        </is>
      </c>
      <c r="C642" s="11" t="inlineStr">
        <is>
          <t>WARE-UHY1004</t>
        </is>
      </c>
      <c r="D642" s="6" t="n">
        <v>43800</v>
      </c>
      <c r="E642" s="6" t="n">
        <v>43915</v>
      </c>
      <c r="F642" s="6" t="n">
        <v>43940</v>
      </c>
      <c r="G642" s="6" t="n">
        <v>43943</v>
      </c>
      <c r="H642" s="11" t="inlineStr">
        <is>
          <t>USD</t>
        </is>
      </c>
      <c r="I642" s="11" t="n">
        <v>2</v>
      </c>
      <c r="J642" s="11" t="n">
        <v>32</v>
      </c>
      <c r="K642" s="11" t="n">
        <v>229</v>
      </c>
      <c r="L642" s="11" t="n">
        <v>4</v>
      </c>
      <c r="M642" s="11" t="n">
        <v>1</v>
      </c>
      <c r="N642" s="11" t="n">
        <v>0.2</v>
      </c>
      <c r="O642" s="7" t="n">
        <v>3082</v>
      </c>
      <c r="P642" s="7" t="n">
        <v>2311.5</v>
      </c>
      <c r="Q642" s="7">
        <f>text(E642,"ddd")</f>
        <v/>
      </c>
      <c r="R642" s="7">
        <f>G642-F642</f>
        <v/>
      </c>
      <c r="S642" s="7">
        <f>E642-D642</f>
        <v/>
      </c>
      <c r="T642" s="7">
        <f>O642*M642</f>
        <v/>
      </c>
      <c r="U642" s="7">
        <f>T642*N642</f>
        <v/>
      </c>
      <c r="V642" s="7">
        <f>T642-U642-(P642*M642)</f>
        <v/>
      </c>
      <c r="W642" s="7">
        <f>VLOOKUP(L642,'Products Sheet'!$A:$B,2,FALSE)</f>
        <v/>
      </c>
      <c r="X642" s="7" t="n"/>
      <c r="Y642" s="7" t="n"/>
      <c r="Z642" s="7" t="n"/>
      <c r="AA642" s="7" t="n"/>
      <c r="AB642" s="7" t="n"/>
      <c r="AC642" s="7" t="n"/>
    </row>
    <row r="643" ht="9.75" customHeight="1" s="12">
      <c r="A643" s="11" t="inlineStr">
        <is>
          <t>SO - 0005712</t>
        </is>
      </c>
      <c r="B643" s="11" t="inlineStr">
        <is>
          <t>Distributor</t>
        </is>
      </c>
      <c r="C643" s="11" t="inlineStr">
        <is>
          <t>WARE-NMK1003</t>
        </is>
      </c>
      <c r="D643" s="6" t="n">
        <v>43800</v>
      </c>
      <c r="E643" s="6" t="n">
        <v>43918</v>
      </c>
      <c r="F643" s="6" t="n">
        <v>43938</v>
      </c>
      <c r="G643" s="6" t="n">
        <v>43947</v>
      </c>
      <c r="H643" s="11" t="inlineStr">
        <is>
          <t>USD</t>
        </is>
      </c>
      <c r="I643" s="11" t="n">
        <v>21</v>
      </c>
      <c r="J643" s="11" t="n">
        <v>18</v>
      </c>
      <c r="K643" s="11" t="n">
        <v>149</v>
      </c>
      <c r="L643" s="11" t="n">
        <v>4</v>
      </c>
      <c r="M643" s="11" t="n">
        <v>3</v>
      </c>
      <c r="N643" s="11" t="n">
        <v>0.05</v>
      </c>
      <c r="O643" s="7" t="n">
        <v>1058.6</v>
      </c>
      <c r="P643" s="7" t="n">
        <v>825.7080000000001</v>
      </c>
      <c r="Q643" s="7">
        <f>text(E643,"ddd")</f>
        <v/>
      </c>
      <c r="R643" s="7">
        <f>G643-F643</f>
        <v/>
      </c>
      <c r="S643" s="7">
        <f>E643-D643</f>
        <v/>
      </c>
      <c r="T643" s="7">
        <f>O643*M643</f>
        <v/>
      </c>
      <c r="U643" s="7">
        <f>T643*N643</f>
        <v/>
      </c>
      <c r="V643" s="7">
        <f>T643-U643-(P643*M643)</f>
        <v/>
      </c>
      <c r="W643" s="7">
        <f>VLOOKUP(L643,'Products Sheet'!$A:$B,2,FALSE)</f>
        <v/>
      </c>
      <c r="X643" s="7" t="n"/>
      <c r="Y643" s="7" t="n"/>
      <c r="Z643" s="7" t="n"/>
      <c r="AA643" s="7" t="n"/>
      <c r="AB643" s="7" t="n"/>
      <c r="AC643" s="7" t="n"/>
    </row>
    <row r="644" ht="9.75" customHeight="1" s="12">
      <c r="A644" s="11" t="inlineStr">
        <is>
          <t>SO - 0005730</t>
        </is>
      </c>
      <c r="B644" s="11" t="inlineStr">
        <is>
          <t>Online</t>
        </is>
      </c>
      <c r="C644" s="11" t="inlineStr">
        <is>
          <t>WARE-MKL1006</t>
        </is>
      </c>
      <c r="D644" s="6" t="n">
        <v>43800</v>
      </c>
      <c r="E644" s="6" t="n">
        <v>43919</v>
      </c>
      <c r="F644" s="6" t="n">
        <v>43947</v>
      </c>
      <c r="G644" s="6" t="n">
        <v>43952</v>
      </c>
      <c r="H644" s="11" t="inlineStr">
        <is>
          <t>USD</t>
        </is>
      </c>
      <c r="I644" s="11" t="n">
        <v>19</v>
      </c>
      <c r="J644" s="11" t="n">
        <v>22</v>
      </c>
      <c r="K644" s="11" t="n">
        <v>342</v>
      </c>
      <c r="L644" s="11" t="n">
        <v>4</v>
      </c>
      <c r="M644" s="11" t="n">
        <v>6</v>
      </c>
      <c r="N644" s="11" t="n">
        <v>0.4</v>
      </c>
      <c r="O644" s="7" t="n">
        <v>6184.1</v>
      </c>
      <c r="P644" s="7" t="n">
        <v>3339.414</v>
      </c>
      <c r="Q644" s="7">
        <f>text(E644,"ddd")</f>
        <v/>
      </c>
      <c r="R644" s="7">
        <f>G644-F644</f>
        <v/>
      </c>
      <c r="S644" s="7">
        <f>E644-D644</f>
        <v/>
      </c>
      <c r="T644" s="7">
        <f>O644*M644</f>
        <v/>
      </c>
      <c r="U644" s="7">
        <f>T644*N644</f>
        <v/>
      </c>
      <c r="V644" s="7">
        <f>T644-U644-(P644*M644)</f>
        <v/>
      </c>
      <c r="W644" s="7">
        <f>VLOOKUP(L644,'Products Sheet'!$A:$B,2,FALSE)</f>
        <v/>
      </c>
      <c r="X644" s="7" t="n"/>
      <c r="Y644" s="7" t="n"/>
      <c r="Z644" s="7" t="n"/>
      <c r="AA644" s="7" t="n"/>
      <c r="AB644" s="7" t="n"/>
      <c r="AC644" s="7" t="n"/>
    </row>
    <row r="645" ht="9.75" customHeight="1" s="12">
      <c r="A645" s="11" t="inlineStr">
        <is>
          <t>SO - 0005732</t>
        </is>
      </c>
      <c r="B645" s="11" t="inlineStr">
        <is>
          <t>In-Store</t>
        </is>
      </c>
      <c r="C645" s="11" t="inlineStr">
        <is>
          <t>WARE-PUJ1005</t>
        </is>
      </c>
      <c r="D645" s="6" t="n">
        <v>43800</v>
      </c>
      <c r="E645" s="6" t="n">
        <v>43920</v>
      </c>
      <c r="F645" s="6" t="n">
        <v>43922</v>
      </c>
      <c r="G645" s="6" t="n">
        <v>43929</v>
      </c>
      <c r="H645" s="11" t="inlineStr">
        <is>
          <t>USD</t>
        </is>
      </c>
      <c r="I645" s="11" t="n">
        <v>7</v>
      </c>
      <c r="J645" s="11" t="n">
        <v>6</v>
      </c>
      <c r="K645" s="11" t="n">
        <v>303</v>
      </c>
      <c r="L645" s="11" t="n">
        <v>4</v>
      </c>
      <c r="M645" s="11" t="n">
        <v>2</v>
      </c>
      <c r="N645" s="11" t="n">
        <v>0.05</v>
      </c>
      <c r="O645" s="7" t="n">
        <v>1996.6</v>
      </c>
      <c r="P645" s="7" t="n">
        <v>1197.96</v>
      </c>
      <c r="Q645" s="7">
        <f>text(E645,"ddd")</f>
        <v/>
      </c>
      <c r="R645" s="7">
        <f>G645-F645</f>
        <v/>
      </c>
      <c r="S645" s="7">
        <f>E645-D645</f>
        <v/>
      </c>
      <c r="T645" s="7">
        <f>O645*M645</f>
        <v/>
      </c>
      <c r="U645" s="7">
        <f>T645*N645</f>
        <v/>
      </c>
      <c r="V645" s="7">
        <f>T645-U645-(P645*M645)</f>
        <v/>
      </c>
      <c r="W645" s="7">
        <f>VLOOKUP(L645,'Products Sheet'!$A:$B,2,FALSE)</f>
        <v/>
      </c>
      <c r="X645" s="7" t="n"/>
      <c r="Y645" s="7" t="n"/>
      <c r="Z645" s="7" t="n"/>
      <c r="AA645" s="7" t="n"/>
      <c r="AB645" s="7" t="n"/>
      <c r="AC645" s="7" t="n"/>
    </row>
    <row r="646" ht="9.75" customHeight="1" s="12">
      <c r="A646" s="11" t="inlineStr">
        <is>
          <t>SO - 0005815</t>
        </is>
      </c>
      <c r="B646" s="11" t="inlineStr">
        <is>
          <t>Online</t>
        </is>
      </c>
      <c r="C646" s="11" t="inlineStr">
        <is>
          <t>WARE-UHY1004</t>
        </is>
      </c>
      <c r="D646" s="6" t="n">
        <v>43800</v>
      </c>
      <c r="E646" s="6" t="n">
        <v>43928</v>
      </c>
      <c r="F646" s="6" t="n">
        <v>43935</v>
      </c>
      <c r="G646" s="6" t="n">
        <v>43944</v>
      </c>
      <c r="H646" s="11" t="inlineStr">
        <is>
          <t>USD</t>
        </is>
      </c>
      <c r="I646" s="11" t="n">
        <v>20</v>
      </c>
      <c r="J646" s="11" t="n">
        <v>14</v>
      </c>
      <c r="K646" s="11" t="n">
        <v>226</v>
      </c>
      <c r="L646" s="11" t="n">
        <v>4</v>
      </c>
      <c r="M646" s="11" t="n">
        <v>2</v>
      </c>
      <c r="N646" s="11" t="n">
        <v>0.075</v>
      </c>
      <c r="O646" s="7" t="n">
        <v>1849.2</v>
      </c>
      <c r="P646" s="7" t="n">
        <v>1423.884</v>
      </c>
      <c r="Q646" s="7">
        <f>text(E646,"ddd")</f>
        <v/>
      </c>
      <c r="R646" s="7">
        <f>G646-F646</f>
        <v/>
      </c>
      <c r="S646" s="7">
        <f>E646-D646</f>
        <v/>
      </c>
      <c r="T646" s="7">
        <f>O646*M646</f>
        <v/>
      </c>
      <c r="U646" s="7">
        <f>T646*N646</f>
        <v/>
      </c>
      <c r="V646" s="7">
        <f>T646-U646-(P646*M646)</f>
        <v/>
      </c>
      <c r="W646" s="7">
        <f>VLOOKUP(L646,'Products Sheet'!$A:$B,2,FALSE)</f>
        <v/>
      </c>
      <c r="X646" s="7" t="n"/>
      <c r="Y646" s="7" t="n"/>
      <c r="Z646" s="7" t="n"/>
      <c r="AA646" s="7" t="n"/>
      <c r="AB646" s="7" t="n"/>
      <c r="AC646" s="7" t="n"/>
    </row>
    <row r="647" ht="9.75" customHeight="1" s="12">
      <c r="A647" s="11" t="inlineStr">
        <is>
          <t>SO - 0005848</t>
        </is>
      </c>
      <c r="B647" s="11" t="inlineStr">
        <is>
          <t>Online</t>
        </is>
      </c>
      <c r="C647" s="11" t="inlineStr">
        <is>
          <t>WARE-NMK1003</t>
        </is>
      </c>
      <c r="D647" s="6" t="n">
        <v>43800</v>
      </c>
      <c r="E647" s="6" t="n">
        <v>43932</v>
      </c>
      <c r="F647" s="6" t="n">
        <v>43944</v>
      </c>
      <c r="G647" s="6" t="n">
        <v>43951</v>
      </c>
      <c r="H647" s="11" t="inlineStr">
        <is>
          <t>USD</t>
        </is>
      </c>
      <c r="I647" s="11" t="n">
        <v>14</v>
      </c>
      <c r="J647" s="11" t="n">
        <v>43</v>
      </c>
      <c r="K647" s="11" t="n">
        <v>145</v>
      </c>
      <c r="L647" s="11" t="n">
        <v>4</v>
      </c>
      <c r="M647" s="11" t="n">
        <v>6</v>
      </c>
      <c r="N647" s="11" t="n">
        <v>0.1</v>
      </c>
      <c r="O647" s="7" t="n">
        <v>917.9</v>
      </c>
      <c r="P647" s="7" t="n">
        <v>780.2149999999999</v>
      </c>
      <c r="Q647" s="7">
        <f>text(E647,"ddd")</f>
        <v/>
      </c>
      <c r="R647" s="7">
        <f>G647-F647</f>
        <v/>
      </c>
      <c r="S647" s="7">
        <f>E647-D647</f>
        <v/>
      </c>
      <c r="T647" s="7">
        <f>O647*M647</f>
        <v/>
      </c>
      <c r="U647" s="7">
        <f>T647*N647</f>
        <v/>
      </c>
      <c r="V647" s="7">
        <f>T647-U647-(P647*M647)</f>
        <v/>
      </c>
      <c r="W647" s="7">
        <f>VLOOKUP(L647,'Products Sheet'!$A:$B,2,FALSE)</f>
        <v/>
      </c>
      <c r="X647" s="7" t="n"/>
      <c r="Y647" s="7" t="n"/>
      <c r="Z647" s="7" t="n"/>
      <c r="AA647" s="7" t="n"/>
      <c r="AB647" s="7" t="n"/>
      <c r="AC647" s="7" t="n"/>
    </row>
    <row r="648" ht="9.75" customHeight="1" s="12">
      <c r="A648" s="11" t="inlineStr">
        <is>
          <t>SO - 0005868</t>
        </is>
      </c>
      <c r="B648" s="11" t="inlineStr">
        <is>
          <t>Online</t>
        </is>
      </c>
      <c r="C648" s="11" t="inlineStr">
        <is>
          <t>WARE-XYS1001</t>
        </is>
      </c>
      <c r="D648" s="6" t="n">
        <v>43800</v>
      </c>
      <c r="E648" s="6" t="n">
        <v>43935</v>
      </c>
      <c r="F648" s="6" t="n">
        <v>43948</v>
      </c>
      <c r="G648" s="6" t="n">
        <v>43951</v>
      </c>
      <c r="H648" s="11" t="inlineStr">
        <is>
          <t>USD</t>
        </is>
      </c>
      <c r="I648" s="11" t="n">
        <v>19</v>
      </c>
      <c r="J648" s="11" t="n">
        <v>42</v>
      </c>
      <c r="K648" s="11" t="n">
        <v>23</v>
      </c>
      <c r="L648" s="11" t="n">
        <v>4</v>
      </c>
      <c r="M648" s="11" t="n">
        <v>8</v>
      </c>
      <c r="N648" s="11" t="n">
        <v>0.05</v>
      </c>
      <c r="O648" s="7" t="n">
        <v>2994.9</v>
      </c>
      <c r="P648" s="7" t="n">
        <v>2126.379</v>
      </c>
      <c r="Q648" s="7">
        <f>text(E648,"ddd")</f>
        <v/>
      </c>
      <c r="R648" s="7">
        <f>G648-F648</f>
        <v/>
      </c>
      <c r="S648" s="7">
        <f>E648-D648</f>
        <v/>
      </c>
      <c r="T648" s="7">
        <f>O648*M648</f>
        <v/>
      </c>
      <c r="U648" s="7">
        <f>T648*N648</f>
        <v/>
      </c>
      <c r="V648" s="7">
        <f>T648-U648-(P648*M648)</f>
        <v/>
      </c>
      <c r="W648" s="7">
        <f>VLOOKUP(L648,'Products Sheet'!$A:$B,2,FALSE)</f>
        <v/>
      </c>
      <c r="X648" s="7" t="n"/>
      <c r="Y648" s="7" t="n"/>
      <c r="Z648" s="7" t="n"/>
      <c r="AA648" s="7" t="n"/>
      <c r="AB648" s="7" t="n"/>
      <c r="AC648" s="7" t="n"/>
    </row>
    <row r="649" ht="9.75" customHeight="1" s="12">
      <c r="A649" s="11" t="inlineStr">
        <is>
          <t>SO - 0005881</t>
        </is>
      </c>
      <c r="B649" s="11" t="inlineStr">
        <is>
          <t>Online</t>
        </is>
      </c>
      <c r="C649" s="11" t="inlineStr">
        <is>
          <t>WARE-NMK1003</t>
        </is>
      </c>
      <c r="D649" s="6" t="n">
        <v>43800</v>
      </c>
      <c r="E649" s="6" t="n">
        <v>43937</v>
      </c>
      <c r="F649" s="6" t="n">
        <v>43943</v>
      </c>
      <c r="G649" s="6" t="n">
        <v>43948</v>
      </c>
      <c r="H649" s="11" t="inlineStr">
        <is>
          <t>USD</t>
        </is>
      </c>
      <c r="I649" s="11" t="n">
        <v>19</v>
      </c>
      <c r="J649" s="11" t="n">
        <v>3</v>
      </c>
      <c r="K649" s="11" t="n">
        <v>98</v>
      </c>
      <c r="L649" s="11" t="n">
        <v>4</v>
      </c>
      <c r="M649" s="11" t="n">
        <v>8</v>
      </c>
      <c r="N649" s="11" t="n">
        <v>0.05</v>
      </c>
      <c r="O649" s="7" t="n">
        <v>5118.8</v>
      </c>
      <c r="P649" s="7" t="n">
        <v>2149.896</v>
      </c>
      <c r="Q649" s="7">
        <f>text(E649,"ddd")</f>
        <v/>
      </c>
      <c r="R649" s="7">
        <f>G649-F649</f>
        <v/>
      </c>
      <c r="S649" s="7">
        <f>E649-D649</f>
        <v/>
      </c>
      <c r="T649" s="7">
        <f>O649*M649</f>
        <v/>
      </c>
      <c r="U649" s="7">
        <f>T649*N649</f>
        <v/>
      </c>
      <c r="V649" s="7">
        <f>T649-U649-(P649*M649)</f>
        <v/>
      </c>
      <c r="W649" s="7">
        <f>VLOOKUP(L649,'Products Sheet'!$A:$B,2,FALSE)</f>
        <v/>
      </c>
      <c r="X649" s="7" t="n"/>
      <c r="Y649" s="7" t="n"/>
      <c r="Z649" s="7" t="n"/>
      <c r="AA649" s="7" t="n"/>
      <c r="AB649" s="7" t="n"/>
      <c r="AC649" s="7" t="n"/>
    </row>
    <row r="650" ht="9.75" customHeight="1" s="12">
      <c r="A650" s="11" t="inlineStr">
        <is>
          <t>SO - 0005889</t>
        </is>
      </c>
      <c r="B650" s="11" t="inlineStr">
        <is>
          <t>Online</t>
        </is>
      </c>
      <c r="C650" s="11" t="inlineStr">
        <is>
          <t>WARE-NMK1003</t>
        </is>
      </c>
      <c r="D650" s="6" t="n">
        <v>43800</v>
      </c>
      <c r="E650" s="6" t="n">
        <v>43938</v>
      </c>
      <c r="F650" s="6" t="n">
        <v>43965</v>
      </c>
      <c r="G650" s="6" t="n">
        <v>43971</v>
      </c>
      <c r="H650" s="11" t="inlineStr">
        <is>
          <t>USD</t>
        </is>
      </c>
      <c r="I650" s="11" t="n">
        <v>17</v>
      </c>
      <c r="J650" s="11" t="n">
        <v>31</v>
      </c>
      <c r="K650" s="11" t="n">
        <v>114</v>
      </c>
      <c r="L650" s="11" t="n">
        <v>4</v>
      </c>
      <c r="M650" s="11" t="n">
        <v>5</v>
      </c>
      <c r="N650" s="11" t="n">
        <v>0.05</v>
      </c>
      <c r="O650" s="7" t="n">
        <v>2532.6</v>
      </c>
      <c r="P650" s="7" t="n">
        <v>1696.842</v>
      </c>
      <c r="Q650" s="7">
        <f>text(E650,"ddd")</f>
        <v/>
      </c>
      <c r="R650" s="7">
        <f>G650-F650</f>
        <v/>
      </c>
      <c r="S650" s="7">
        <f>E650-D650</f>
        <v/>
      </c>
      <c r="T650" s="7">
        <f>O650*M650</f>
        <v/>
      </c>
      <c r="U650" s="7">
        <f>T650*N650</f>
        <v/>
      </c>
      <c r="V650" s="7">
        <f>T650-U650-(P650*M650)</f>
        <v/>
      </c>
      <c r="W650" s="7">
        <f>VLOOKUP(L650,'Products Sheet'!$A:$B,2,FALSE)</f>
        <v/>
      </c>
      <c r="X650" s="7" t="n"/>
      <c r="Y650" s="7" t="n"/>
      <c r="Z650" s="7" t="n"/>
      <c r="AA650" s="7" t="n"/>
      <c r="AB650" s="7" t="n"/>
      <c r="AC650" s="7" t="n"/>
    </row>
    <row r="651" ht="9.75" customHeight="1" s="12">
      <c r="A651" s="11" t="inlineStr">
        <is>
          <t>SO - 0005902</t>
        </is>
      </c>
      <c r="B651" s="11" t="inlineStr">
        <is>
          <t>In-Store</t>
        </is>
      </c>
      <c r="C651" s="11" t="inlineStr">
        <is>
          <t>WARE-NMK1003</t>
        </is>
      </c>
      <c r="D651" s="6" t="n">
        <v>43800</v>
      </c>
      <c r="E651" s="6" t="n">
        <v>43939</v>
      </c>
      <c r="F651" s="6" t="n">
        <v>43962</v>
      </c>
      <c r="G651" s="6" t="n">
        <v>43965</v>
      </c>
      <c r="H651" s="11" t="inlineStr">
        <is>
          <t>USD</t>
        </is>
      </c>
      <c r="I651" s="11" t="n">
        <v>11</v>
      </c>
      <c r="J651" s="11" t="n">
        <v>35</v>
      </c>
      <c r="K651" s="11" t="n">
        <v>167</v>
      </c>
      <c r="L651" s="11" t="n">
        <v>4</v>
      </c>
      <c r="M651" s="11" t="n">
        <v>6</v>
      </c>
      <c r="N651" s="11" t="n">
        <v>0.2</v>
      </c>
      <c r="O651" s="7" t="n">
        <v>1005</v>
      </c>
      <c r="P651" s="7" t="n">
        <v>804</v>
      </c>
      <c r="Q651" s="7">
        <f>text(E651,"ddd")</f>
        <v/>
      </c>
      <c r="R651" s="7">
        <f>G651-F651</f>
        <v/>
      </c>
      <c r="S651" s="7">
        <f>E651-D651</f>
        <v/>
      </c>
      <c r="T651" s="7">
        <f>O651*M651</f>
        <v/>
      </c>
      <c r="U651" s="7">
        <f>T651*N651</f>
        <v/>
      </c>
      <c r="V651" s="7">
        <f>T651-U651-(P651*M651)</f>
        <v/>
      </c>
      <c r="W651" s="7">
        <f>VLOOKUP(L651,'Products Sheet'!$A:$B,2,FALSE)</f>
        <v/>
      </c>
      <c r="X651" s="7" t="n"/>
      <c r="Y651" s="7" t="n"/>
      <c r="Z651" s="7" t="n"/>
      <c r="AA651" s="7" t="n"/>
      <c r="AB651" s="7" t="n"/>
      <c r="AC651" s="7" t="n"/>
    </row>
    <row r="652" ht="9.75" customHeight="1" s="12">
      <c r="A652" s="11" t="inlineStr">
        <is>
          <t>SO - 0005915</t>
        </is>
      </c>
      <c r="B652" s="11" t="inlineStr">
        <is>
          <t>In-Store</t>
        </is>
      </c>
      <c r="C652" s="11" t="inlineStr">
        <is>
          <t>WARE-XYS1001</t>
        </is>
      </c>
      <c r="D652" s="6" t="n">
        <v>43800</v>
      </c>
      <c r="E652" s="6" t="n">
        <v>43941</v>
      </c>
      <c r="F652" s="6" t="n">
        <v>43969</v>
      </c>
      <c r="G652" s="6" t="n">
        <v>43971</v>
      </c>
      <c r="H652" s="11" t="inlineStr">
        <is>
          <t>USD</t>
        </is>
      </c>
      <c r="I652" s="11" t="n">
        <v>8</v>
      </c>
      <c r="J652" s="11" t="n">
        <v>15</v>
      </c>
      <c r="K652" s="11" t="n">
        <v>33</v>
      </c>
      <c r="L652" s="11" t="n">
        <v>4</v>
      </c>
      <c r="M652" s="11" t="n">
        <v>4</v>
      </c>
      <c r="N652" s="11" t="n">
        <v>0.075</v>
      </c>
      <c r="O652" s="7" t="n">
        <v>3886</v>
      </c>
      <c r="P652" s="7" t="n">
        <v>1748.7</v>
      </c>
      <c r="Q652" s="7">
        <f>text(E652,"ddd")</f>
        <v/>
      </c>
      <c r="R652" s="7">
        <f>G652-F652</f>
        <v/>
      </c>
      <c r="S652" s="7">
        <f>E652-D652</f>
        <v/>
      </c>
      <c r="T652" s="7">
        <f>O652*M652</f>
        <v/>
      </c>
      <c r="U652" s="7">
        <f>T652*N652</f>
        <v/>
      </c>
      <c r="V652" s="7">
        <f>T652-U652-(P652*M652)</f>
        <v/>
      </c>
      <c r="W652" s="7">
        <f>VLOOKUP(L652,'Products Sheet'!$A:$B,2,FALSE)</f>
        <v/>
      </c>
      <c r="X652" s="7" t="n"/>
      <c r="Y652" s="7" t="n"/>
      <c r="Z652" s="7" t="n"/>
      <c r="AA652" s="7" t="n"/>
      <c r="AB652" s="7" t="n"/>
      <c r="AC652" s="7" t="n"/>
    </row>
    <row r="653" ht="9.75" customHeight="1" s="12">
      <c r="A653" s="11" t="inlineStr">
        <is>
          <t>SO - 0005917</t>
        </is>
      </c>
      <c r="B653" s="11" t="inlineStr">
        <is>
          <t>Distributor</t>
        </is>
      </c>
      <c r="C653" s="11" t="inlineStr">
        <is>
          <t>WARE-NMK1003</t>
        </is>
      </c>
      <c r="D653" s="6" t="n">
        <v>43800</v>
      </c>
      <c r="E653" s="6" t="n">
        <v>43942</v>
      </c>
      <c r="F653" s="6" t="n">
        <v>43948</v>
      </c>
      <c r="G653" s="6" t="n">
        <v>43954</v>
      </c>
      <c r="H653" s="11" t="inlineStr">
        <is>
          <t>USD</t>
        </is>
      </c>
      <c r="I653" s="11" t="n">
        <v>23</v>
      </c>
      <c r="J653" s="11" t="n">
        <v>28</v>
      </c>
      <c r="K653" s="11" t="n">
        <v>128</v>
      </c>
      <c r="L653" s="11" t="n">
        <v>4</v>
      </c>
      <c r="M653" s="11" t="n">
        <v>7</v>
      </c>
      <c r="N653" s="11" t="n">
        <v>0.15</v>
      </c>
      <c r="O653" s="7" t="n">
        <v>194.3</v>
      </c>
      <c r="P653" s="7" t="n">
        <v>126.295</v>
      </c>
      <c r="Q653" s="7">
        <f>text(E653,"ddd")</f>
        <v/>
      </c>
      <c r="R653" s="7">
        <f>G653-F653</f>
        <v/>
      </c>
      <c r="S653" s="7">
        <f>E653-D653</f>
        <v/>
      </c>
      <c r="T653" s="7">
        <f>O653*M653</f>
        <v/>
      </c>
      <c r="U653" s="7">
        <f>T653*N653</f>
        <v/>
      </c>
      <c r="V653" s="7">
        <f>T653-U653-(P653*M653)</f>
        <v/>
      </c>
      <c r="W653" s="7">
        <f>VLOOKUP(L653,'Products Sheet'!$A:$B,2,FALSE)</f>
        <v/>
      </c>
      <c r="X653" s="7" t="n"/>
      <c r="Y653" s="7" t="n"/>
      <c r="Z653" s="7" t="n"/>
      <c r="AA653" s="7" t="n"/>
      <c r="AB653" s="7" t="n"/>
      <c r="AC653" s="7" t="n"/>
    </row>
    <row r="654" ht="9.75" customHeight="1" s="12">
      <c r="A654" s="11" t="inlineStr">
        <is>
          <t>SO - 0005964</t>
        </is>
      </c>
      <c r="B654" s="11" t="inlineStr">
        <is>
          <t>In-Store</t>
        </is>
      </c>
      <c r="C654" s="11" t="inlineStr">
        <is>
          <t>WARE-NMK1003</t>
        </is>
      </c>
      <c r="D654" s="6" t="n">
        <v>43800</v>
      </c>
      <c r="E654" s="6" t="n">
        <v>43947</v>
      </c>
      <c r="F654" s="6" t="n">
        <v>43969</v>
      </c>
      <c r="G654" s="6" t="n">
        <v>43978</v>
      </c>
      <c r="H654" s="11" t="inlineStr">
        <is>
          <t>USD</t>
        </is>
      </c>
      <c r="I654" s="11" t="n">
        <v>6</v>
      </c>
      <c r="J654" s="11" t="n">
        <v>3</v>
      </c>
      <c r="K654" s="11" t="n">
        <v>114</v>
      </c>
      <c r="L654" s="11" t="n">
        <v>4</v>
      </c>
      <c r="M654" s="11" t="n">
        <v>2</v>
      </c>
      <c r="N654" s="11" t="n">
        <v>0.05</v>
      </c>
      <c r="O654" s="7" t="n">
        <v>5688.3</v>
      </c>
      <c r="P654" s="7" t="n">
        <v>2673.501</v>
      </c>
      <c r="Q654" s="7">
        <f>text(E654,"ddd")</f>
        <v/>
      </c>
      <c r="R654" s="7">
        <f>G654-F654</f>
        <v/>
      </c>
      <c r="S654" s="7">
        <f>E654-D654</f>
        <v/>
      </c>
      <c r="T654" s="7">
        <f>O654*M654</f>
        <v/>
      </c>
      <c r="U654" s="7">
        <f>T654*N654</f>
        <v/>
      </c>
      <c r="V654" s="7">
        <f>T654-U654-(P654*M654)</f>
        <v/>
      </c>
      <c r="W654" s="7">
        <f>VLOOKUP(L654,'Products Sheet'!$A:$B,2,FALSE)</f>
        <v/>
      </c>
      <c r="X654" s="7" t="n"/>
      <c r="Y654" s="7" t="n"/>
      <c r="Z654" s="7" t="n"/>
      <c r="AA654" s="7" t="n"/>
      <c r="AB654" s="7" t="n"/>
      <c r="AC654" s="7" t="n"/>
    </row>
    <row r="655" ht="9.75" customHeight="1" s="12">
      <c r="A655" s="11" t="inlineStr">
        <is>
          <t>SO - 0005978</t>
        </is>
      </c>
      <c r="B655" s="11" t="inlineStr">
        <is>
          <t>In-Store</t>
        </is>
      </c>
      <c r="C655" s="11" t="inlineStr">
        <is>
          <t>WARE-PUJ1005</t>
        </is>
      </c>
      <c r="D655" s="6" t="n">
        <v>43800</v>
      </c>
      <c r="E655" s="6" t="n">
        <v>43948</v>
      </c>
      <c r="F655" s="6" t="n">
        <v>43970</v>
      </c>
      <c r="G655" s="6" t="n">
        <v>43978</v>
      </c>
      <c r="H655" s="11" t="inlineStr">
        <is>
          <t>USD</t>
        </is>
      </c>
      <c r="I655" s="11" t="n">
        <v>7</v>
      </c>
      <c r="J655" s="11" t="n">
        <v>7</v>
      </c>
      <c r="K655" s="11" t="n">
        <v>277</v>
      </c>
      <c r="L655" s="11" t="n">
        <v>4</v>
      </c>
      <c r="M655" s="11" t="n">
        <v>2</v>
      </c>
      <c r="N655" s="11" t="n">
        <v>0.1</v>
      </c>
      <c r="O655" s="7" t="n">
        <v>3926.2</v>
      </c>
      <c r="P655" s="7" t="n">
        <v>2748.34</v>
      </c>
      <c r="Q655" s="7">
        <f>text(E655,"ddd")</f>
        <v/>
      </c>
      <c r="R655" s="7">
        <f>G655-F655</f>
        <v/>
      </c>
      <c r="S655" s="7">
        <f>E655-D655</f>
        <v/>
      </c>
      <c r="T655" s="7">
        <f>O655*M655</f>
        <v/>
      </c>
      <c r="U655" s="7">
        <f>T655*N655</f>
        <v/>
      </c>
      <c r="V655" s="7">
        <f>T655-U655-(P655*M655)</f>
        <v/>
      </c>
      <c r="W655" s="7">
        <f>VLOOKUP(L655,'Products Sheet'!$A:$B,2,FALSE)</f>
        <v/>
      </c>
      <c r="X655" s="7" t="n"/>
      <c r="Y655" s="7" t="n"/>
      <c r="Z655" s="7" t="n"/>
      <c r="AA655" s="7" t="n"/>
      <c r="AB655" s="7" t="n"/>
      <c r="AC655" s="7" t="n"/>
    </row>
    <row r="656" ht="9.75" customHeight="1" s="12">
      <c r="A656" s="11" t="inlineStr">
        <is>
          <t>SO - 0006057</t>
        </is>
      </c>
      <c r="B656" s="11" t="inlineStr">
        <is>
          <t>Distributor</t>
        </is>
      </c>
      <c r="C656" s="11" t="inlineStr">
        <is>
          <t>WARE-NMK1003</t>
        </is>
      </c>
      <c r="D656" s="6" t="n">
        <v>43800</v>
      </c>
      <c r="E656" s="6" t="n">
        <v>43959</v>
      </c>
      <c r="F656" s="6" t="n">
        <v>43968</v>
      </c>
      <c r="G656" s="6" t="n">
        <v>43970</v>
      </c>
      <c r="H656" s="11" t="inlineStr">
        <is>
          <t>USD</t>
        </is>
      </c>
      <c r="I656" s="11" t="n">
        <v>23</v>
      </c>
      <c r="J656" s="11" t="n">
        <v>45</v>
      </c>
      <c r="K656" s="11" t="n">
        <v>172</v>
      </c>
      <c r="L656" s="11" t="n">
        <v>4</v>
      </c>
      <c r="M656" s="11" t="n">
        <v>3</v>
      </c>
      <c r="N656" s="11" t="n">
        <v>0.05</v>
      </c>
      <c r="O656" s="7" t="n">
        <v>194.3</v>
      </c>
      <c r="P656" s="7" t="n">
        <v>89.37800000000001</v>
      </c>
      <c r="Q656" s="7">
        <f>text(E656,"ddd")</f>
        <v/>
      </c>
      <c r="R656" s="7">
        <f>G656-F656</f>
        <v/>
      </c>
      <c r="S656" s="7">
        <f>E656-D656</f>
        <v/>
      </c>
      <c r="T656" s="7">
        <f>O656*M656</f>
        <v/>
      </c>
      <c r="U656" s="7">
        <f>T656*N656</f>
        <v/>
      </c>
      <c r="V656" s="7">
        <f>T656-U656-(P656*M656)</f>
        <v/>
      </c>
      <c r="W656" s="7">
        <f>VLOOKUP(L656,'Products Sheet'!$A:$B,2,FALSE)</f>
        <v/>
      </c>
      <c r="X656" s="7" t="n"/>
      <c r="Y656" s="7" t="n"/>
      <c r="Z656" s="7" t="n"/>
      <c r="AA656" s="7" t="n"/>
      <c r="AB656" s="7" t="n"/>
      <c r="AC656" s="7" t="n"/>
    </row>
    <row r="657" ht="9.75" customHeight="1" s="12">
      <c r="A657" s="11" t="inlineStr">
        <is>
          <t>SO - 0006072</t>
        </is>
      </c>
      <c r="B657" s="11" t="inlineStr">
        <is>
          <t>Online</t>
        </is>
      </c>
      <c r="C657" s="11" t="inlineStr">
        <is>
          <t>WARE-MKL1006</t>
        </is>
      </c>
      <c r="D657" s="6" t="n">
        <v>43900</v>
      </c>
      <c r="E657" s="6" t="n">
        <v>43960</v>
      </c>
      <c r="F657" s="6" t="n">
        <v>43971</v>
      </c>
      <c r="G657" s="6" t="n">
        <v>43972</v>
      </c>
      <c r="H657" s="11" t="inlineStr">
        <is>
          <t>USD</t>
        </is>
      </c>
      <c r="I657" s="11" t="n">
        <v>12</v>
      </c>
      <c r="J657" s="11" t="n">
        <v>18</v>
      </c>
      <c r="K657" s="11" t="n">
        <v>347</v>
      </c>
      <c r="L657" s="11" t="n">
        <v>4</v>
      </c>
      <c r="M657" s="11" t="n">
        <v>4</v>
      </c>
      <c r="N657" s="11" t="n">
        <v>0.1</v>
      </c>
      <c r="O657" s="7" t="n">
        <v>877.7</v>
      </c>
      <c r="P657" s="7" t="n">
        <v>351.08</v>
      </c>
      <c r="Q657" s="7">
        <f>text(E657,"ddd")</f>
        <v/>
      </c>
      <c r="R657" s="7">
        <f>G657-F657</f>
        <v/>
      </c>
      <c r="S657" s="7">
        <f>E657-D657</f>
        <v/>
      </c>
      <c r="T657" s="7">
        <f>O657*M657</f>
        <v/>
      </c>
      <c r="U657" s="7">
        <f>T657*N657</f>
        <v/>
      </c>
      <c r="V657" s="7">
        <f>T657-U657-(P657*M657)</f>
        <v/>
      </c>
      <c r="W657" s="7">
        <f>VLOOKUP(L657,'Products Sheet'!$A:$B,2,FALSE)</f>
        <v/>
      </c>
      <c r="X657" s="7" t="n"/>
      <c r="Y657" s="7" t="n"/>
      <c r="Z657" s="7" t="n"/>
      <c r="AA657" s="7" t="n"/>
      <c r="AB657" s="7" t="n"/>
      <c r="AC657" s="7" t="n"/>
    </row>
    <row r="658" ht="9.75" customHeight="1" s="12">
      <c r="A658" s="11" t="inlineStr">
        <is>
          <t>SO - 0006132</t>
        </is>
      </c>
      <c r="B658" s="11" t="inlineStr">
        <is>
          <t>In-Store</t>
        </is>
      </c>
      <c r="C658" s="11" t="inlineStr">
        <is>
          <t>WARE-NMK1003</t>
        </is>
      </c>
      <c r="D658" s="6" t="n">
        <v>43900</v>
      </c>
      <c r="E658" s="6" t="n">
        <v>43967</v>
      </c>
      <c r="F658" s="6" t="n">
        <v>43982</v>
      </c>
      <c r="G658" s="6" t="n">
        <v>43991</v>
      </c>
      <c r="H658" s="11" t="inlineStr">
        <is>
          <t>USD</t>
        </is>
      </c>
      <c r="I658" s="11" t="n">
        <v>1</v>
      </c>
      <c r="J658" s="11" t="n">
        <v>10</v>
      </c>
      <c r="K658" s="11" t="n">
        <v>183</v>
      </c>
      <c r="L658" s="11" t="n">
        <v>4</v>
      </c>
      <c r="M658" s="11" t="n">
        <v>5</v>
      </c>
      <c r="N658" s="11" t="n">
        <v>0.15</v>
      </c>
      <c r="O658" s="7" t="n">
        <v>1005</v>
      </c>
      <c r="P658" s="7" t="n">
        <v>462.3</v>
      </c>
      <c r="Q658" s="7">
        <f>text(E658,"ddd")</f>
        <v/>
      </c>
      <c r="R658" s="7">
        <f>G658-F658</f>
        <v/>
      </c>
      <c r="S658" s="7">
        <f>E658-D658</f>
        <v/>
      </c>
      <c r="T658" s="7">
        <f>O658*M658</f>
        <v/>
      </c>
      <c r="U658" s="7">
        <f>T658*N658</f>
        <v/>
      </c>
      <c r="V658" s="7">
        <f>T658-U658-(P658*M658)</f>
        <v/>
      </c>
      <c r="W658" s="7">
        <f>VLOOKUP(L658,'Products Sheet'!$A:$B,2,FALSE)</f>
        <v/>
      </c>
      <c r="X658" s="7" t="n"/>
      <c r="Y658" s="7" t="n"/>
      <c r="Z658" s="7" t="n"/>
      <c r="AA658" s="7" t="n"/>
      <c r="AB658" s="7" t="n"/>
      <c r="AC658" s="7" t="n"/>
    </row>
    <row r="659" ht="9.75" customHeight="1" s="12">
      <c r="A659" s="11" t="inlineStr">
        <is>
          <t>SO - 0006153</t>
        </is>
      </c>
      <c r="B659" s="11" t="inlineStr">
        <is>
          <t>Online</t>
        </is>
      </c>
      <c r="C659" s="11" t="inlineStr">
        <is>
          <t>WARE-XYS1001</t>
        </is>
      </c>
      <c r="D659" s="6" t="n">
        <v>43900</v>
      </c>
      <c r="E659" s="6" t="n">
        <v>43969</v>
      </c>
      <c r="F659" s="6" t="n">
        <v>43971</v>
      </c>
      <c r="G659" s="6" t="n">
        <v>43975</v>
      </c>
      <c r="H659" s="11" t="inlineStr">
        <is>
          <t>USD</t>
        </is>
      </c>
      <c r="I659" s="11" t="n">
        <v>17</v>
      </c>
      <c r="J659" s="11" t="n">
        <v>8</v>
      </c>
      <c r="K659" s="11" t="n">
        <v>33</v>
      </c>
      <c r="L659" s="11" t="n">
        <v>4</v>
      </c>
      <c r="M659" s="11" t="n">
        <v>7</v>
      </c>
      <c r="N659" s="11" t="n">
        <v>0.1</v>
      </c>
      <c r="O659" s="7" t="n">
        <v>1078.7</v>
      </c>
      <c r="P659" s="7" t="n">
        <v>852.1730000000001</v>
      </c>
      <c r="Q659" s="7">
        <f>text(E659,"ddd")</f>
        <v/>
      </c>
      <c r="R659" s="7">
        <f>G659-F659</f>
        <v/>
      </c>
      <c r="S659" s="7">
        <f>E659-D659</f>
        <v/>
      </c>
      <c r="T659" s="7">
        <f>O659*M659</f>
        <v/>
      </c>
      <c r="U659" s="7">
        <f>T659*N659</f>
        <v/>
      </c>
      <c r="V659" s="7">
        <f>T659-U659-(P659*M659)</f>
        <v/>
      </c>
      <c r="W659" s="7">
        <f>VLOOKUP(L659,'Products Sheet'!$A:$B,2,FALSE)</f>
        <v/>
      </c>
      <c r="X659" s="7" t="n"/>
      <c r="Y659" s="7" t="n"/>
      <c r="Z659" s="7" t="n"/>
      <c r="AA659" s="7" t="n"/>
      <c r="AB659" s="7" t="n"/>
      <c r="AC659" s="7" t="n"/>
    </row>
    <row r="660" ht="9.75" customHeight="1" s="12">
      <c r="A660" s="11" t="inlineStr">
        <is>
          <t>SO - 0006177</t>
        </is>
      </c>
      <c r="B660" s="11" t="inlineStr">
        <is>
          <t>Online</t>
        </is>
      </c>
      <c r="C660" s="11" t="inlineStr">
        <is>
          <t>WARE-NMK1003</t>
        </is>
      </c>
      <c r="D660" s="6" t="n">
        <v>43900</v>
      </c>
      <c r="E660" s="6" t="n">
        <v>43973</v>
      </c>
      <c r="F660" s="6" t="n">
        <v>43985</v>
      </c>
      <c r="G660" s="6" t="n">
        <v>43993</v>
      </c>
      <c r="H660" s="11" t="inlineStr">
        <is>
          <t>USD</t>
        </is>
      </c>
      <c r="I660" s="11" t="n">
        <v>17</v>
      </c>
      <c r="J660" s="11" t="n">
        <v>1</v>
      </c>
      <c r="K660" s="11" t="n">
        <v>172</v>
      </c>
      <c r="L660" s="11" t="n">
        <v>4</v>
      </c>
      <c r="M660" s="11" t="n">
        <v>7</v>
      </c>
      <c r="N660" s="11" t="n">
        <v>0.05</v>
      </c>
      <c r="O660" s="7" t="n">
        <v>1165.8</v>
      </c>
      <c r="P660" s="7" t="n">
        <v>571.242</v>
      </c>
      <c r="Q660" s="7">
        <f>text(E660,"ddd")</f>
        <v/>
      </c>
      <c r="R660" s="7">
        <f>G660-F660</f>
        <v/>
      </c>
      <c r="S660" s="7">
        <f>E660-D660</f>
        <v/>
      </c>
      <c r="T660" s="7">
        <f>O660*M660</f>
        <v/>
      </c>
      <c r="U660" s="7">
        <f>T660*N660</f>
        <v/>
      </c>
      <c r="V660" s="7">
        <f>T660-U660-(P660*M660)</f>
        <v/>
      </c>
      <c r="W660" s="7">
        <f>VLOOKUP(L660,'Products Sheet'!$A:$B,2,FALSE)</f>
        <v/>
      </c>
      <c r="X660" s="7" t="n"/>
      <c r="Y660" s="7" t="n"/>
      <c r="Z660" s="7" t="n"/>
      <c r="AA660" s="7" t="n"/>
      <c r="AB660" s="7" t="n"/>
      <c r="AC660" s="7" t="n"/>
    </row>
    <row r="661" ht="9.75" customHeight="1" s="12">
      <c r="A661" s="11" t="inlineStr">
        <is>
          <t>SO - 0006178</t>
        </is>
      </c>
      <c r="B661" s="11" t="inlineStr">
        <is>
          <t>Online</t>
        </is>
      </c>
      <c r="C661" s="11" t="inlineStr">
        <is>
          <t>WARE-NMK1003</t>
        </is>
      </c>
      <c r="D661" s="6" t="n">
        <v>43800</v>
      </c>
      <c r="E661" s="6" t="n">
        <v>43973</v>
      </c>
      <c r="F661" s="6" t="n">
        <v>43986</v>
      </c>
      <c r="G661" s="6" t="n">
        <v>43995</v>
      </c>
      <c r="H661" s="11" t="inlineStr">
        <is>
          <t>USD</t>
        </is>
      </c>
      <c r="I661" s="11" t="n">
        <v>13</v>
      </c>
      <c r="J661" s="11" t="n">
        <v>8</v>
      </c>
      <c r="K661" s="11" t="n">
        <v>121</v>
      </c>
      <c r="L661" s="11" t="n">
        <v>4</v>
      </c>
      <c r="M661" s="11" t="n">
        <v>3</v>
      </c>
      <c r="N661" s="11" t="n">
        <v>0.05</v>
      </c>
      <c r="O661" s="7" t="n">
        <v>1748.7</v>
      </c>
      <c r="P661" s="7" t="n">
        <v>734.454</v>
      </c>
      <c r="Q661" s="7">
        <f>text(E661,"ddd")</f>
        <v/>
      </c>
      <c r="R661" s="7">
        <f>G661-F661</f>
        <v/>
      </c>
      <c r="S661" s="7">
        <f>E661-D661</f>
        <v/>
      </c>
      <c r="T661" s="7">
        <f>O661*M661</f>
        <v/>
      </c>
      <c r="U661" s="7">
        <f>T661*N661</f>
        <v/>
      </c>
      <c r="V661" s="7">
        <f>T661-U661-(P661*M661)</f>
        <v/>
      </c>
      <c r="W661" s="7">
        <f>VLOOKUP(L661,'Products Sheet'!$A:$B,2,FALSE)</f>
        <v/>
      </c>
      <c r="X661" s="7" t="n"/>
      <c r="Y661" s="7" t="n"/>
      <c r="Z661" s="7" t="n"/>
      <c r="AA661" s="7" t="n"/>
      <c r="AB661" s="7" t="n"/>
      <c r="AC661" s="7" t="n"/>
    </row>
    <row r="662" ht="9.75" customHeight="1" s="12">
      <c r="A662" s="11" t="inlineStr">
        <is>
          <t>SO - 0006314</t>
        </is>
      </c>
      <c r="B662" s="11" t="inlineStr">
        <is>
          <t>Online</t>
        </is>
      </c>
      <c r="C662" s="11" t="inlineStr">
        <is>
          <t>WARE-MKL1006</t>
        </is>
      </c>
      <c r="D662" s="6" t="n">
        <v>43900</v>
      </c>
      <c r="E662" s="6" t="n">
        <v>43987</v>
      </c>
      <c r="F662" s="6" t="n">
        <v>44005</v>
      </c>
      <c r="G662" s="6" t="n">
        <v>44008</v>
      </c>
      <c r="H662" s="11" t="inlineStr">
        <is>
          <t>USD</t>
        </is>
      </c>
      <c r="I662" s="11" t="n">
        <v>20</v>
      </c>
      <c r="J662" s="11" t="n">
        <v>31</v>
      </c>
      <c r="K662" s="11" t="n">
        <v>334</v>
      </c>
      <c r="L662" s="11" t="n">
        <v>4</v>
      </c>
      <c r="M662" s="11" t="n">
        <v>2</v>
      </c>
      <c r="N662" s="11" t="n">
        <v>0.2</v>
      </c>
      <c r="O662" s="7" t="n">
        <v>2010</v>
      </c>
      <c r="P662" s="7" t="n">
        <v>884.4</v>
      </c>
      <c r="Q662" s="7">
        <f>text(E662,"ddd")</f>
        <v/>
      </c>
      <c r="R662" s="7">
        <f>G662-F662</f>
        <v/>
      </c>
      <c r="S662" s="7">
        <f>E662-D662</f>
        <v/>
      </c>
      <c r="T662" s="7">
        <f>O662*M662</f>
        <v/>
      </c>
      <c r="U662" s="7">
        <f>T662*N662</f>
        <v/>
      </c>
      <c r="V662" s="7">
        <f>T662-U662-(P662*M662)</f>
        <v/>
      </c>
      <c r="W662" s="7">
        <f>VLOOKUP(L662,'Products Sheet'!$A:$B,2,FALSE)</f>
        <v/>
      </c>
      <c r="X662" s="7" t="n"/>
      <c r="Y662" s="7" t="n"/>
      <c r="Z662" s="7" t="n"/>
      <c r="AA662" s="7" t="n"/>
      <c r="AB662" s="7" t="n"/>
      <c r="AC662" s="7" t="n"/>
    </row>
    <row r="663" ht="9.75" customHeight="1" s="12">
      <c r="A663" s="11" t="inlineStr">
        <is>
          <t>SO - 0006369</t>
        </is>
      </c>
      <c r="B663" s="11" t="inlineStr">
        <is>
          <t>In-Store</t>
        </is>
      </c>
      <c r="C663" s="11" t="inlineStr">
        <is>
          <t>WARE-NBV1002</t>
        </is>
      </c>
      <c r="D663" s="6" t="n">
        <v>43900</v>
      </c>
      <c r="E663" s="6" t="n">
        <v>43993</v>
      </c>
      <c r="F663" s="6" t="n">
        <v>43996</v>
      </c>
      <c r="G663" s="6" t="n">
        <v>44005</v>
      </c>
      <c r="H663" s="11" t="inlineStr">
        <is>
          <t>USD</t>
        </is>
      </c>
      <c r="I663" s="11" t="n">
        <v>11</v>
      </c>
      <c r="J663" s="11" t="n">
        <v>1</v>
      </c>
      <c r="K663" s="11" t="n">
        <v>75</v>
      </c>
      <c r="L663" s="11" t="n">
        <v>4</v>
      </c>
      <c r="M663" s="11" t="n">
        <v>7</v>
      </c>
      <c r="N663" s="11" t="n">
        <v>0.2</v>
      </c>
      <c r="O663" s="7" t="n">
        <v>1058.6</v>
      </c>
      <c r="P663" s="7" t="n">
        <v>561.0580000000001</v>
      </c>
      <c r="Q663" s="7">
        <f>text(E663,"ddd")</f>
        <v/>
      </c>
      <c r="R663" s="7">
        <f>G663-F663</f>
        <v/>
      </c>
      <c r="S663" s="7">
        <f>E663-D663</f>
        <v/>
      </c>
      <c r="T663" s="7">
        <f>O663*M663</f>
        <v/>
      </c>
      <c r="U663" s="7">
        <f>T663*N663</f>
        <v/>
      </c>
      <c r="V663" s="7">
        <f>T663-U663-(P663*M663)</f>
        <v/>
      </c>
      <c r="W663" s="7">
        <f>VLOOKUP(L663,'Products Sheet'!$A:$B,2,FALSE)</f>
        <v/>
      </c>
      <c r="X663" s="7" t="n"/>
      <c r="Y663" s="7" t="n"/>
      <c r="Z663" s="7" t="n"/>
      <c r="AA663" s="7" t="n"/>
      <c r="AB663" s="7" t="n"/>
      <c r="AC663" s="7" t="n"/>
    </row>
    <row r="664" ht="9.75" customHeight="1" s="12">
      <c r="A664" s="11" t="inlineStr">
        <is>
          <t>SO - 0006377</t>
        </is>
      </c>
      <c r="B664" s="11" t="inlineStr">
        <is>
          <t>In-Store</t>
        </is>
      </c>
      <c r="C664" s="11" t="inlineStr">
        <is>
          <t>WARE-NMK1003</t>
        </is>
      </c>
      <c r="D664" s="6" t="n">
        <v>43900</v>
      </c>
      <c r="E664" s="6" t="n">
        <v>43995</v>
      </c>
      <c r="F664" s="6" t="n">
        <v>44008</v>
      </c>
      <c r="G664" s="6" t="n">
        <v>44011</v>
      </c>
      <c r="H664" s="11" t="inlineStr">
        <is>
          <t>USD</t>
        </is>
      </c>
      <c r="I664" s="11" t="n">
        <v>5</v>
      </c>
      <c r="J664" s="11" t="n">
        <v>18</v>
      </c>
      <c r="K664" s="11" t="n">
        <v>131</v>
      </c>
      <c r="L664" s="11" t="n">
        <v>4</v>
      </c>
      <c r="M664" s="11" t="n">
        <v>2</v>
      </c>
      <c r="N664" s="11" t="n">
        <v>0.1</v>
      </c>
      <c r="O664" s="7" t="n">
        <v>5601.2</v>
      </c>
      <c r="P664" s="7" t="n">
        <v>4032.864</v>
      </c>
      <c r="Q664" s="7">
        <f>text(E664,"ddd")</f>
        <v/>
      </c>
      <c r="R664" s="7">
        <f>G664-F664</f>
        <v/>
      </c>
      <c r="S664" s="7">
        <f>E664-D664</f>
        <v/>
      </c>
      <c r="T664" s="7">
        <f>O664*M664</f>
        <v/>
      </c>
      <c r="U664" s="7">
        <f>T664*N664</f>
        <v/>
      </c>
      <c r="V664" s="7">
        <f>T664-U664-(P664*M664)</f>
        <v/>
      </c>
      <c r="W664" s="7">
        <f>VLOOKUP(L664,'Products Sheet'!$A:$B,2,FALSE)</f>
        <v/>
      </c>
      <c r="X664" s="7" t="n"/>
      <c r="Y664" s="7" t="n"/>
      <c r="Z664" s="7" t="n"/>
      <c r="AA664" s="7" t="n"/>
      <c r="AB664" s="7" t="n"/>
      <c r="AC664" s="7" t="n"/>
    </row>
    <row r="665" ht="9.75" customHeight="1" s="12">
      <c r="A665" s="11" t="inlineStr">
        <is>
          <t>SO - 0006392</t>
        </is>
      </c>
      <c r="B665" s="11" t="inlineStr">
        <is>
          <t>Online</t>
        </is>
      </c>
      <c r="C665" s="11" t="inlineStr">
        <is>
          <t>WARE-NMK1003</t>
        </is>
      </c>
      <c r="D665" s="6" t="n">
        <v>43900</v>
      </c>
      <c r="E665" s="6" t="n">
        <v>43997</v>
      </c>
      <c r="F665" s="6" t="n">
        <v>44005</v>
      </c>
      <c r="G665" s="6" t="n">
        <v>44015</v>
      </c>
      <c r="H665" s="11" t="inlineStr">
        <is>
          <t>USD</t>
        </is>
      </c>
      <c r="I665" s="11" t="n">
        <v>18</v>
      </c>
      <c r="J665" s="11" t="n">
        <v>31</v>
      </c>
      <c r="K665" s="11" t="n">
        <v>118</v>
      </c>
      <c r="L665" s="11" t="n">
        <v>4</v>
      </c>
      <c r="M665" s="11" t="n">
        <v>7</v>
      </c>
      <c r="N665" s="11" t="n">
        <v>0.075</v>
      </c>
      <c r="O665" s="7" t="n">
        <v>797.3000000000001</v>
      </c>
      <c r="P665" s="7" t="n">
        <v>518.2450000000001</v>
      </c>
      <c r="Q665" s="7">
        <f>text(E665,"ddd")</f>
        <v/>
      </c>
      <c r="R665" s="7">
        <f>G665-F665</f>
        <v/>
      </c>
      <c r="S665" s="7">
        <f>E665-D665</f>
        <v/>
      </c>
      <c r="T665" s="7">
        <f>O665*M665</f>
        <v/>
      </c>
      <c r="U665" s="7">
        <f>T665*N665</f>
        <v/>
      </c>
      <c r="V665" s="7">
        <f>T665-U665-(P665*M665)</f>
        <v/>
      </c>
      <c r="W665" s="7">
        <f>VLOOKUP(L665,'Products Sheet'!$A:$B,2,FALSE)</f>
        <v/>
      </c>
      <c r="X665" s="7" t="n"/>
      <c r="Y665" s="7" t="n"/>
      <c r="Z665" s="7" t="n"/>
      <c r="AA665" s="7" t="n"/>
      <c r="AB665" s="7" t="n"/>
      <c r="AC665" s="7" t="n"/>
    </row>
    <row r="666" ht="9.75" customHeight="1" s="12">
      <c r="A666" s="11" t="inlineStr">
        <is>
          <t>SO - 0006422</t>
        </is>
      </c>
      <c r="B666" s="11" t="inlineStr">
        <is>
          <t>Distributor</t>
        </is>
      </c>
      <c r="C666" s="11" t="inlineStr">
        <is>
          <t>WARE-UHY1004</t>
        </is>
      </c>
      <c r="D666" s="6" t="n">
        <v>43900</v>
      </c>
      <c r="E666" s="6" t="n">
        <v>44000</v>
      </c>
      <c r="F666" s="6" t="n">
        <v>44025</v>
      </c>
      <c r="G666" s="6" t="n">
        <v>44028</v>
      </c>
      <c r="H666" s="11" t="inlineStr">
        <is>
          <t>USD</t>
        </is>
      </c>
      <c r="I666" s="11" t="n">
        <v>21</v>
      </c>
      <c r="J666" s="11" t="n">
        <v>18</v>
      </c>
      <c r="K666" s="11" t="n">
        <v>228</v>
      </c>
      <c r="L666" s="11" t="n">
        <v>4</v>
      </c>
      <c r="M666" s="11" t="n">
        <v>4</v>
      </c>
      <c r="N666" s="11" t="n">
        <v>0.2</v>
      </c>
      <c r="O666" s="7" t="n">
        <v>2646.5</v>
      </c>
      <c r="P666" s="7" t="n">
        <v>1879.015</v>
      </c>
      <c r="Q666" s="7">
        <f>text(E666,"ddd")</f>
        <v/>
      </c>
      <c r="R666" s="7">
        <f>G666-F666</f>
        <v/>
      </c>
      <c r="S666" s="7">
        <f>E666-D666</f>
        <v/>
      </c>
      <c r="T666" s="7">
        <f>O666*M666</f>
        <v/>
      </c>
      <c r="U666" s="7">
        <f>T666*N666</f>
        <v/>
      </c>
      <c r="V666" s="7">
        <f>T666-U666-(P666*M666)</f>
        <v/>
      </c>
      <c r="W666" s="7">
        <f>VLOOKUP(L666,'Products Sheet'!$A:$B,2,FALSE)</f>
        <v/>
      </c>
      <c r="X666" s="7" t="n"/>
      <c r="Y666" s="7" t="n"/>
      <c r="Z666" s="7" t="n"/>
      <c r="AA666" s="7" t="n"/>
      <c r="AB666" s="7" t="n"/>
      <c r="AC666" s="7" t="n"/>
    </row>
    <row r="667" ht="9.75" customHeight="1" s="12">
      <c r="A667" s="11" t="inlineStr">
        <is>
          <t>SO - 0006487</t>
        </is>
      </c>
      <c r="B667" s="11" t="inlineStr">
        <is>
          <t>Online</t>
        </is>
      </c>
      <c r="C667" s="11" t="inlineStr">
        <is>
          <t>WARE-XYS1001</t>
        </is>
      </c>
      <c r="D667" s="6" t="n">
        <v>43900</v>
      </c>
      <c r="E667" s="6" t="n">
        <v>44009</v>
      </c>
      <c r="F667" s="6" t="n">
        <v>44013</v>
      </c>
      <c r="G667" s="6" t="n">
        <v>44021</v>
      </c>
      <c r="H667" s="11" t="inlineStr">
        <is>
          <t>USD</t>
        </is>
      </c>
      <c r="I667" s="11" t="n">
        <v>16</v>
      </c>
      <c r="J667" s="11" t="n">
        <v>17</v>
      </c>
      <c r="K667" s="11" t="n">
        <v>51</v>
      </c>
      <c r="L667" s="11" t="n">
        <v>4</v>
      </c>
      <c r="M667" s="11" t="n">
        <v>2</v>
      </c>
      <c r="N667" s="11" t="n">
        <v>0.4</v>
      </c>
      <c r="O667" s="7" t="n">
        <v>247.9</v>
      </c>
      <c r="P667" s="7" t="n">
        <v>188.404</v>
      </c>
      <c r="Q667" s="7">
        <f>text(E667,"ddd")</f>
        <v/>
      </c>
      <c r="R667" s="7">
        <f>G667-F667</f>
        <v/>
      </c>
      <c r="S667" s="7">
        <f>E667-D667</f>
        <v/>
      </c>
      <c r="T667" s="7">
        <f>O667*M667</f>
        <v/>
      </c>
      <c r="U667" s="7">
        <f>T667*N667</f>
        <v/>
      </c>
      <c r="V667" s="7">
        <f>T667-U667-(P667*M667)</f>
        <v/>
      </c>
      <c r="W667" s="7">
        <f>VLOOKUP(L667,'Products Sheet'!$A:$B,2,FALSE)</f>
        <v/>
      </c>
      <c r="X667" s="7" t="n"/>
      <c r="Y667" s="7" t="n"/>
      <c r="Z667" s="7" t="n"/>
      <c r="AA667" s="7" t="n"/>
      <c r="AB667" s="7" t="n"/>
      <c r="AC667" s="7" t="n"/>
    </row>
    <row r="668" ht="9.75" customHeight="1" s="12">
      <c r="A668" s="11" t="inlineStr">
        <is>
          <t>SO - 0006547</t>
        </is>
      </c>
      <c r="B668" s="11" t="inlineStr">
        <is>
          <t>In-Store</t>
        </is>
      </c>
      <c r="C668" s="11" t="inlineStr">
        <is>
          <t>WARE-UHY1004</t>
        </is>
      </c>
      <c r="D668" s="6" t="n">
        <v>43900</v>
      </c>
      <c r="E668" s="6" t="n">
        <v>44016</v>
      </c>
      <c r="F668" s="6" t="n">
        <v>44040</v>
      </c>
      <c r="G668" s="6" t="n">
        <v>44043</v>
      </c>
      <c r="H668" s="11" t="inlineStr">
        <is>
          <t>USD</t>
        </is>
      </c>
      <c r="I668" s="11" t="n">
        <v>11</v>
      </c>
      <c r="J668" s="11" t="n">
        <v>40</v>
      </c>
      <c r="K668" s="11" t="n">
        <v>245</v>
      </c>
      <c r="L668" s="11" t="n">
        <v>4</v>
      </c>
      <c r="M668" s="11" t="n">
        <v>4</v>
      </c>
      <c r="N668" s="11" t="n">
        <v>0.15</v>
      </c>
      <c r="O668" s="7" t="n">
        <v>1051.9</v>
      </c>
      <c r="P668" s="7" t="n">
        <v>557.5070000000001</v>
      </c>
      <c r="Q668" s="7">
        <f>text(E668,"ddd")</f>
        <v/>
      </c>
      <c r="R668" s="7">
        <f>G668-F668</f>
        <v/>
      </c>
      <c r="S668" s="7">
        <f>E668-D668</f>
        <v/>
      </c>
      <c r="T668" s="7">
        <f>O668*M668</f>
        <v/>
      </c>
      <c r="U668" s="7">
        <f>T668*N668</f>
        <v/>
      </c>
      <c r="V668" s="7">
        <f>T668-U668-(P668*M668)</f>
        <v/>
      </c>
      <c r="W668" s="7">
        <f>VLOOKUP(L668,'Products Sheet'!$A:$B,2,FALSE)</f>
        <v/>
      </c>
      <c r="X668" s="7" t="n"/>
      <c r="Y668" s="7" t="n"/>
      <c r="Z668" s="7" t="n"/>
      <c r="AA668" s="7" t="n"/>
      <c r="AB668" s="7" t="n"/>
      <c r="AC668" s="7" t="n"/>
    </row>
    <row r="669" ht="9.75" customHeight="1" s="12">
      <c r="A669" s="11" t="inlineStr">
        <is>
          <t>SO - 0006589</t>
        </is>
      </c>
      <c r="B669" s="11" t="inlineStr">
        <is>
          <t>In-Store</t>
        </is>
      </c>
      <c r="C669" s="11" t="inlineStr">
        <is>
          <t>WARE-XYS1001</t>
        </is>
      </c>
      <c r="D669" s="6" t="n">
        <v>43900</v>
      </c>
      <c r="E669" s="6" t="n">
        <v>44020</v>
      </c>
      <c r="F669" s="6" t="n">
        <v>44031</v>
      </c>
      <c r="G669" s="6" t="n">
        <v>44034</v>
      </c>
      <c r="H669" s="11" t="inlineStr">
        <is>
          <t>USD</t>
        </is>
      </c>
      <c r="I669" s="11" t="n">
        <v>9</v>
      </c>
      <c r="J669" s="11" t="n">
        <v>10</v>
      </c>
      <c r="K669" s="11" t="n">
        <v>48</v>
      </c>
      <c r="L669" s="11" t="n">
        <v>4</v>
      </c>
      <c r="M669" s="11" t="n">
        <v>4</v>
      </c>
      <c r="N669" s="11" t="n">
        <v>0.075</v>
      </c>
      <c r="O669" s="7" t="n">
        <v>3028.4</v>
      </c>
      <c r="P669" s="7" t="n">
        <v>1423.348</v>
      </c>
      <c r="Q669" s="7">
        <f>text(E669,"ddd")</f>
        <v/>
      </c>
      <c r="R669" s="7">
        <f>G669-F669</f>
        <v/>
      </c>
      <c r="S669" s="7">
        <f>E669-D669</f>
        <v/>
      </c>
      <c r="T669" s="7">
        <f>O669*M669</f>
        <v/>
      </c>
      <c r="U669" s="7">
        <f>T669*N669</f>
        <v/>
      </c>
      <c r="V669" s="7">
        <f>T669-U669-(P669*M669)</f>
        <v/>
      </c>
      <c r="W669" s="7">
        <f>VLOOKUP(L669,'Products Sheet'!$A:$B,2,FALSE)</f>
        <v/>
      </c>
      <c r="X669" s="7" t="n"/>
      <c r="Y669" s="7" t="n"/>
      <c r="Z669" s="7" t="n"/>
      <c r="AA669" s="7" t="n"/>
      <c r="AB669" s="7" t="n"/>
      <c r="AC669" s="7" t="n"/>
    </row>
    <row r="670" ht="9.75" customHeight="1" s="12">
      <c r="A670" s="11" t="inlineStr">
        <is>
          <t>SO - 0006605</t>
        </is>
      </c>
      <c r="B670" s="11" t="inlineStr">
        <is>
          <t>Online</t>
        </is>
      </c>
      <c r="C670" s="11" t="inlineStr">
        <is>
          <t>WARE-MKL1006</t>
        </is>
      </c>
      <c r="D670" s="6" t="n">
        <v>43900</v>
      </c>
      <c r="E670" s="6" t="n">
        <v>44022</v>
      </c>
      <c r="F670" s="6" t="n">
        <v>44044</v>
      </c>
      <c r="G670" s="6" t="n">
        <v>44050</v>
      </c>
      <c r="H670" s="11" t="inlineStr">
        <is>
          <t>USD</t>
        </is>
      </c>
      <c r="I670" s="11" t="n">
        <v>20</v>
      </c>
      <c r="J670" s="11" t="n">
        <v>22</v>
      </c>
      <c r="K670" s="11" t="n">
        <v>367</v>
      </c>
      <c r="L670" s="11" t="n">
        <v>4</v>
      </c>
      <c r="M670" s="11" t="n">
        <v>5</v>
      </c>
      <c r="N670" s="11" t="n">
        <v>0.1</v>
      </c>
      <c r="O670" s="7" t="n">
        <v>2706.8</v>
      </c>
      <c r="P670" s="7" t="n">
        <v>1786.488</v>
      </c>
      <c r="Q670" s="7">
        <f>text(E670,"ddd")</f>
        <v/>
      </c>
      <c r="R670" s="7">
        <f>G670-F670</f>
        <v/>
      </c>
      <c r="S670" s="7">
        <f>E670-D670</f>
        <v/>
      </c>
      <c r="T670" s="7">
        <f>O670*M670</f>
        <v/>
      </c>
      <c r="U670" s="7">
        <f>T670*N670</f>
        <v/>
      </c>
      <c r="V670" s="7">
        <f>T670-U670-(P670*M670)</f>
        <v/>
      </c>
      <c r="W670" s="7">
        <f>VLOOKUP(L670,'Products Sheet'!$A:$B,2,FALSE)</f>
        <v/>
      </c>
      <c r="X670" s="7" t="n"/>
      <c r="Y670" s="7" t="n"/>
      <c r="Z670" s="7" t="n"/>
      <c r="AA670" s="7" t="n"/>
      <c r="AB670" s="7" t="n"/>
      <c r="AC670" s="7" t="n"/>
    </row>
    <row r="671" ht="9.75" customHeight="1" s="12">
      <c r="A671" s="11" t="inlineStr">
        <is>
          <t>SO - 0006616</t>
        </is>
      </c>
      <c r="B671" s="11" t="inlineStr">
        <is>
          <t>Distributor</t>
        </is>
      </c>
      <c r="C671" s="11" t="inlineStr">
        <is>
          <t>WARE-NBV1002</t>
        </is>
      </c>
      <c r="D671" s="6" t="n">
        <v>43900</v>
      </c>
      <c r="E671" s="6" t="n">
        <v>44023</v>
      </c>
      <c r="F671" s="6" t="n">
        <v>44034</v>
      </c>
      <c r="G671" s="6" t="n">
        <v>44042</v>
      </c>
      <c r="H671" s="11" t="inlineStr">
        <is>
          <t>USD</t>
        </is>
      </c>
      <c r="I671" s="11" t="n">
        <v>22</v>
      </c>
      <c r="J671" s="11" t="n">
        <v>28</v>
      </c>
      <c r="K671" s="11" t="n">
        <v>64</v>
      </c>
      <c r="L671" s="11" t="n">
        <v>4</v>
      </c>
      <c r="M671" s="11" t="n">
        <v>6</v>
      </c>
      <c r="N671" s="11" t="n">
        <v>0.075</v>
      </c>
      <c r="O671" s="7" t="n">
        <v>3886</v>
      </c>
      <c r="P671" s="7" t="n">
        <v>2720.2</v>
      </c>
      <c r="Q671" s="7">
        <f>text(E671,"ddd")</f>
        <v/>
      </c>
      <c r="R671" s="7">
        <f>G671-F671</f>
        <v/>
      </c>
      <c r="S671" s="7">
        <f>E671-D671</f>
        <v/>
      </c>
      <c r="T671" s="7">
        <f>O671*M671</f>
        <v/>
      </c>
      <c r="U671" s="7">
        <f>T671*N671</f>
        <v/>
      </c>
      <c r="V671" s="7">
        <f>T671-U671-(P671*M671)</f>
        <v/>
      </c>
      <c r="W671" s="7">
        <f>VLOOKUP(L671,'Products Sheet'!$A:$B,2,FALSE)</f>
        <v/>
      </c>
      <c r="X671" s="7" t="n"/>
      <c r="Y671" s="7" t="n"/>
      <c r="Z671" s="7" t="n"/>
      <c r="AA671" s="7" t="n"/>
      <c r="AB671" s="7" t="n"/>
      <c r="AC671" s="7" t="n"/>
    </row>
    <row r="672" ht="9.75" customHeight="1" s="12">
      <c r="A672" s="11" t="inlineStr">
        <is>
          <t>SO - 0006637</t>
        </is>
      </c>
      <c r="B672" s="11" t="inlineStr">
        <is>
          <t>In-Store</t>
        </is>
      </c>
      <c r="C672" s="11" t="inlineStr">
        <is>
          <t>WARE-NBV1002</t>
        </is>
      </c>
      <c r="D672" s="6" t="n">
        <v>43900</v>
      </c>
      <c r="E672" s="6" t="n">
        <v>44025</v>
      </c>
      <c r="F672" s="6" t="n">
        <v>44051</v>
      </c>
      <c r="G672" s="6" t="n">
        <v>44057</v>
      </c>
      <c r="H672" s="11" t="inlineStr">
        <is>
          <t>USD</t>
        </is>
      </c>
      <c r="I672" s="11" t="n">
        <v>10</v>
      </c>
      <c r="J672" s="11" t="n">
        <v>34</v>
      </c>
      <c r="K672" s="11" t="n">
        <v>69</v>
      </c>
      <c r="L672" s="11" t="n">
        <v>4</v>
      </c>
      <c r="M672" s="11" t="n">
        <v>8</v>
      </c>
      <c r="N672" s="11" t="n">
        <v>0.05</v>
      </c>
      <c r="O672" s="7" t="n">
        <v>2224.4</v>
      </c>
      <c r="P672" s="7" t="n">
        <v>1401.372</v>
      </c>
      <c r="Q672" s="7">
        <f>text(E672,"ddd")</f>
        <v/>
      </c>
      <c r="R672" s="7">
        <f>G672-F672</f>
        <v/>
      </c>
      <c r="S672" s="7">
        <f>E672-D672</f>
        <v/>
      </c>
      <c r="T672" s="7">
        <f>O672*M672</f>
        <v/>
      </c>
      <c r="U672" s="7">
        <f>T672*N672</f>
        <v/>
      </c>
      <c r="V672" s="7">
        <f>T672-U672-(P672*M672)</f>
        <v/>
      </c>
      <c r="W672" s="7">
        <f>VLOOKUP(L672,'Products Sheet'!$A:$B,2,FALSE)</f>
        <v/>
      </c>
      <c r="X672" s="7" t="n"/>
      <c r="Y672" s="7" t="n"/>
      <c r="Z672" s="7" t="n"/>
      <c r="AA672" s="7" t="n"/>
      <c r="AB672" s="7" t="n"/>
      <c r="AC672" s="7" t="n"/>
    </row>
    <row r="673" ht="9.75" customHeight="1" s="12">
      <c r="A673" s="11" t="inlineStr">
        <is>
          <t>SO - 0006655</t>
        </is>
      </c>
      <c r="B673" s="11" t="inlineStr">
        <is>
          <t>In-Store</t>
        </is>
      </c>
      <c r="C673" s="11" t="inlineStr">
        <is>
          <t>WARE-NMK1003</t>
        </is>
      </c>
      <c r="D673" s="6" t="n">
        <v>43900</v>
      </c>
      <c r="E673" s="6" t="n">
        <v>44028</v>
      </c>
      <c r="F673" s="6" t="n">
        <v>44031</v>
      </c>
      <c r="G673" s="6" t="n">
        <v>44036</v>
      </c>
      <c r="H673" s="11" t="inlineStr">
        <is>
          <t>USD</t>
        </is>
      </c>
      <c r="I673" s="11" t="n">
        <v>3</v>
      </c>
      <c r="J673" s="11" t="n">
        <v>49</v>
      </c>
      <c r="K673" s="11" t="n">
        <v>155</v>
      </c>
      <c r="L673" s="11" t="n">
        <v>4</v>
      </c>
      <c r="M673" s="11" t="n">
        <v>4</v>
      </c>
      <c r="N673" s="11" t="n">
        <v>0.1</v>
      </c>
      <c r="O673" s="7" t="n">
        <v>1145.7</v>
      </c>
      <c r="P673" s="7" t="n">
        <v>618.6780000000001</v>
      </c>
      <c r="Q673" s="7">
        <f>text(E673,"ddd")</f>
        <v/>
      </c>
      <c r="R673" s="7">
        <f>G673-F673</f>
        <v/>
      </c>
      <c r="S673" s="7">
        <f>E673-D673</f>
        <v/>
      </c>
      <c r="T673" s="7">
        <f>O673*M673</f>
        <v/>
      </c>
      <c r="U673" s="7">
        <f>T673*N673</f>
        <v/>
      </c>
      <c r="V673" s="7">
        <f>T673-U673-(P673*M673)</f>
        <v/>
      </c>
      <c r="W673" s="7">
        <f>VLOOKUP(L673,'Products Sheet'!$A:$B,2,FALSE)</f>
        <v/>
      </c>
      <c r="X673" s="7" t="n"/>
      <c r="Y673" s="7" t="n"/>
      <c r="Z673" s="7" t="n"/>
      <c r="AA673" s="7" t="n"/>
      <c r="AB673" s="7" t="n"/>
      <c r="AC673" s="7" t="n"/>
    </row>
    <row r="674" ht="9.75" customHeight="1" s="12">
      <c r="A674" s="11" t="inlineStr">
        <is>
          <t>SO - 0006715</t>
        </is>
      </c>
      <c r="B674" s="11" t="inlineStr">
        <is>
          <t>Distributor</t>
        </is>
      </c>
      <c r="C674" s="11" t="inlineStr">
        <is>
          <t>WARE-XYS1001</t>
        </is>
      </c>
      <c r="D674" s="6" t="n">
        <v>43900</v>
      </c>
      <c r="E674" s="6" t="n">
        <v>44033</v>
      </c>
      <c r="F674" s="6" t="n">
        <v>44051</v>
      </c>
      <c r="G674" s="6" t="n">
        <v>44052</v>
      </c>
      <c r="H674" s="11" t="inlineStr">
        <is>
          <t>USD</t>
        </is>
      </c>
      <c r="I674" s="11" t="n">
        <v>24</v>
      </c>
      <c r="J674" s="11" t="n">
        <v>29</v>
      </c>
      <c r="K674" s="11" t="n">
        <v>40</v>
      </c>
      <c r="L674" s="11" t="n">
        <v>4</v>
      </c>
      <c r="M674" s="11" t="n">
        <v>1</v>
      </c>
      <c r="N674" s="11" t="n">
        <v>0.075</v>
      </c>
      <c r="O674" s="7" t="n">
        <v>3912.8</v>
      </c>
      <c r="P674" s="7" t="n">
        <v>3325.88</v>
      </c>
      <c r="Q674" s="7">
        <f>text(E674,"ddd")</f>
        <v/>
      </c>
      <c r="R674" s="7">
        <f>G674-F674</f>
        <v/>
      </c>
      <c r="S674" s="7">
        <f>E674-D674</f>
        <v/>
      </c>
      <c r="T674" s="7">
        <f>O674*M674</f>
        <v/>
      </c>
      <c r="U674" s="7">
        <f>T674*N674</f>
        <v/>
      </c>
      <c r="V674" s="7">
        <f>T674-U674-(P674*M674)</f>
        <v/>
      </c>
      <c r="W674" s="7">
        <f>VLOOKUP(L674,'Products Sheet'!$A:$B,2,FALSE)</f>
        <v/>
      </c>
      <c r="X674" s="7" t="n"/>
      <c r="Y674" s="7" t="n"/>
      <c r="Z674" s="7" t="n"/>
      <c r="AA674" s="7" t="n"/>
      <c r="AB674" s="7" t="n"/>
      <c r="AC674" s="7" t="n"/>
    </row>
    <row r="675" ht="9.75" customHeight="1" s="12">
      <c r="A675" s="11" t="inlineStr">
        <is>
          <t>SO - 0006718</t>
        </is>
      </c>
      <c r="B675" s="11" t="inlineStr">
        <is>
          <t>In-Store</t>
        </is>
      </c>
      <c r="C675" s="11" t="inlineStr">
        <is>
          <t>WARE-MKL1006</t>
        </is>
      </c>
      <c r="D675" s="6" t="n">
        <v>43900</v>
      </c>
      <c r="E675" s="6" t="n">
        <v>44034</v>
      </c>
      <c r="F675" s="6" t="n">
        <v>44046</v>
      </c>
      <c r="G675" s="6" t="n">
        <v>44050</v>
      </c>
      <c r="H675" s="11" t="inlineStr">
        <is>
          <t>USD</t>
        </is>
      </c>
      <c r="I675" s="11" t="n">
        <v>3</v>
      </c>
      <c r="J675" s="11" t="n">
        <v>28</v>
      </c>
      <c r="K675" s="11" t="n">
        <v>344</v>
      </c>
      <c r="L675" s="11" t="n">
        <v>4</v>
      </c>
      <c r="M675" s="11" t="n">
        <v>7</v>
      </c>
      <c r="N675" s="11" t="n">
        <v>0.2</v>
      </c>
      <c r="O675" s="7" t="n">
        <v>917.9</v>
      </c>
      <c r="P675" s="7" t="n">
        <v>541.5609999999999</v>
      </c>
      <c r="Q675" s="7">
        <f>text(E675,"ddd")</f>
        <v/>
      </c>
      <c r="R675" s="7">
        <f>G675-F675</f>
        <v/>
      </c>
      <c r="S675" s="7">
        <f>E675-D675</f>
        <v/>
      </c>
      <c r="T675" s="7">
        <f>O675*M675</f>
        <v/>
      </c>
      <c r="U675" s="7">
        <f>T675*N675</f>
        <v/>
      </c>
      <c r="V675" s="7">
        <f>T675-U675-(P675*M675)</f>
        <v/>
      </c>
      <c r="W675" s="7">
        <f>VLOOKUP(L675,'Products Sheet'!$A:$B,2,FALSE)</f>
        <v/>
      </c>
      <c r="X675" s="7" t="n"/>
      <c r="Y675" s="7" t="n"/>
      <c r="Z675" s="7" t="n"/>
      <c r="AA675" s="7" t="n"/>
      <c r="AB675" s="7" t="n"/>
      <c r="AC675" s="7" t="n"/>
    </row>
    <row r="676" ht="9.75" customHeight="1" s="12">
      <c r="A676" s="11" t="inlineStr">
        <is>
          <t>SO - 0006778</t>
        </is>
      </c>
      <c r="B676" s="11" t="inlineStr">
        <is>
          <t>Wholesale</t>
        </is>
      </c>
      <c r="C676" s="11" t="inlineStr">
        <is>
          <t>WARE-NBV1002</t>
        </is>
      </c>
      <c r="D676" s="6" t="n">
        <v>43900</v>
      </c>
      <c r="E676" s="6" t="n">
        <v>44041</v>
      </c>
      <c r="F676" s="6" t="n">
        <v>44056</v>
      </c>
      <c r="G676" s="6" t="n">
        <v>44060</v>
      </c>
      <c r="H676" s="11" t="inlineStr">
        <is>
          <t>USD</t>
        </is>
      </c>
      <c r="I676" s="11" t="n">
        <v>28</v>
      </c>
      <c r="J676" s="11" t="n">
        <v>37</v>
      </c>
      <c r="K676" s="11" t="n">
        <v>67</v>
      </c>
      <c r="L676" s="11" t="n">
        <v>4</v>
      </c>
      <c r="M676" s="11" t="n">
        <v>8</v>
      </c>
      <c r="N676" s="11" t="n">
        <v>0.3</v>
      </c>
      <c r="O676" s="7" t="n">
        <v>1172.5</v>
      </c>
      <c r="P676" s="7" t="n">
        <v>879.375</v>
      </c>
      <c r="Q676" s="7">
        <f>text(E676,"ddd")</f>
        <v/>
      </c>
      <c r="R676" s="7">
        <f>G676-F676</f>
        <v/>
      </c>
      <c r="S676" s="7">
        <f>E676-D676</f>
        <v/>
      </c>
      <c r="T676" s="7">
        <f>O676*M676</f>
        <v/>
      </c>
      <c r="U676" s="7">
        <f>T676*N676</f>
        <v/>
      </c>
      <c r="V676" s="7">
        <f>T676-U676-(P676*M676)</f>
        <v/>
      </c>
      <c r="W676" s="7">
        <f>VLOOKUP(L676,'Products Sheet'!$A:$B,2,FALSE)</f>
        <v/>
      </c>
      <c r="X676" s="7" t="n"/>
      <c r="Y676" s="7" t="n"/>
      <c r="Z676" s="7" t="n"/>
      <c r="AA676" s="7" t="n"/>
      <c r="AB676" s="7" t="n"/>
      <c r="AC676" s="7" t="n"/>
    </row>
    <row r="677" ht="9.75" customHeight="1" s="12">
      <c r="A677" s="11" t="inlineStr">
        <is>
          <t>SO - 0006863</t>
        </is>
      </c>
      <c r="B677" s="11" t="inlineStr">
        <is>
          <t>In-Store</t>
        </is>
      </c>
      <c r="C677" s="11" t="inlineStr">
        <is>
          <t>WARE-XYS1001</t>
        </is>
      </c>
      <c r="D677" s="6" t="n">
        <v>43900</v>
      </c>
      <c r="E677" s="6" t="n">
        <v>44052</v>
      </c>
      <c r="F677" s="6" t="n">
        <v>44073</v>
      </c>
      <c r="G677" s="6" t="n">
        <v>44080</v>
      </c>
      <c r="H677" s="11" t="inlineStr">
        <is>
          <t>USD</t>
        </is>
      </c>
      <c r="I677" s="11" t="n">
        <v>11</v>
      </c>
      <c r="J677" s="11" t="n">
        <v>39</v>
      </c>
      <c r="K677" s="11" t="n">
        <v>8</v>
      </c>
      <c r="L677" s="11" t="n">
        <v>4</v>
      </c>
      <c r="M677" s="11" t="n">
        <v>4</v>
      </c>
      <c r="N677" s="11" t="n">
        <v>0.1</v>
      </c>
      <c r="O677" s="7" t="n">
        <v>944.7</v>
      </c>
      <c r="P677" s="7" t="n">
        <v>755.7600000000001</v>
      </c>
      <c r="Q677" s="7">
        <f>text(E677,"ddd")</f>
        <v/>
      </c>
      <c r="R677" s="7">
        <f>G677-F677</f>
        <v/>
      </c>
      <c r="S677" s="7">
        <f>E677-D677</f>
        <v/>
      </c>
      <c r="T677" s="7">
        <f>O677*M677</f>
        <v/>
      </c>
      <c r="U677" s="7">
        <f>T677*N677</f>
        <v/>
      </c>
      <c r="V677" s="7">
        <f>T677-U677-(P677*M677)</f>
        <v/>
      </c>
      <c r="W677" s="7">
        <f>VLOOKUP(L677,'Products Sheet'!$A:$B,2,FALSE)</f>
        <v/>
      </c>
      <c r="X677" s="7" t="n"/>
      <c r="Y677" s="7" t="n"/>
      <c r="Z677" s="7" t="n"/>
      <c r="AA677" s="7" t="n"/>
      <c r="AB677" s="7" t="n"/>
      <c r="AC677" s="7" t="n"/>
    </row>
    <row r="678" ht="9.75" customHeight="1" s="12">
      <c r="A678" s="11" t="inlineStr">
        <is>
          <t>SO - 0006869</t>
        </is>
      </c>
      <c r="B678" s="11" t="inlineStr">
        <is>
          <t>In-Store</t>
        </is>
      </c>
      <c r="C678" s="11" t="inlineStr">
        <is>
          <t>WARE-XYS1001</t>
        </is>
      </c>
      <c r="D678" s="6" t="n">
        <v>44000</v>
      </c>
      <c r="E678" s="6" t="n">
        <v>44053</v>
      </c>
      <c r="F678" s="6" t="n">
        <v>44066</v>
      </c>
      <c r="G678" s="6" t="n">
        <v>44076</v>
      </c>
      <c r="H678" s="11" t="inlineStr">
        <is>
          <t>USD</t>
        </is>
      </c>
      <c r="I678" s="11" t="n">
        <v>12</v>
      </c>
      <c r="J678" s="11" t="n">
        <v>34</v>
      </c>
      <c r="K678" s="11" t="n">
        <v>31</v>
      </c>
      <c r="L678" s="11" t="n">
        <v>4</v>
      </c>
      <c r="M678" s="11" t="n">
        <v>1</v>
      </c>
      <c r="N678" s="11" t="n">
        <v>0.075</v>
      </c>
      <c r="O678" s="7" t="n">
        <v>5299.7</v>
      </c>
      <c r="P678" s="7" t="n">
        <v>2172.877</v>
      </c>
      <c r="Q678" s="7">
        <f>text(E678,"ddd")</f>
        <v/>
      </c>
      <c r="R678" s="7">
        <f>G678-F678</f>
        <v/>
      </c>
      <c r="S678" s="7">
        <f>E678-D678</f>
        <v/>
      </c>
      <c r="T678" s="7">
        <f>O678*M678</f>
        <v/>
      </c>
      <c r="U678" s="7">
        <f>T678*N678</f>
        <v/>
      </c>
      <c r="V678" s="7">
        <f>T678-U678-(P678*M678)</f>
        <v/>
      </c>
      <c r="W678" s="7">
        <f>VLOOKUP(L678,'Products Sheet'!$A:$B,2,FALSE)</f>
        <v/>
      </c>
      <c r="X678" s="7" t="n"/>
      <c r="Y678" s="7" t="n"/>
      <c r="Z678" s="7" t="n"/>
      <c r="AA678" s="7" t="n"/>
      <c r="AB678" s="7" t="n"/>
      <c r="AC678" s="7" t="n"/>
    </row>
    <row r="679" ht="9.75" customHeight="1" s="12">
      <c r="A679" s="11" t="inlineStr">
        <is>
          <t>SO - 0006871</t>
        </is>
      </c>
      <c r="B679" s="11" t="inlineStr">
        <is>
          <t>Online</t>
        </is>
      </c>
      <c r="C679" s="11" t="inlineStr">
        <is>
          <t>WARE-XYS1001</t>
        </is>
      </c>
      <c r="D679" s="6" t="n">
        <v>44000</v>
      </c>
      <c r="E679" s="6" t="n">
        <v>44054</v>
      </c>
      <c r="F679" s="6" t="n">
        <v>44066</v>
      </c>
      <c r="G679" s="6" t="n">
        <v>44068</v>
      </c>
      <c r="H679" s="11" t="inlineStr">
        <is>
          <t>USD</t>
        </is>
      </c>
      <c r="I679" s="11" t="n">
        <v>14</v>
      </c>
      <c r="J679" s="11" t="n">
        <v>25</v>
      </c>
      <c r="K679" s="11" t="n">
        <v>20</v>
      </c>
      <c r="L679" s="11" t="n">
        <v>4</v>
      </c>
      <c r="M679" s="11" t="n">
        <v>8</v>
      </c>
      <c r="N679" s="11" t="n">
        <v>0.05</v>
      </c>
      <c r="O679" s="7" t="n">
        <v>1132.3</v>
      </c>
      <c r="P679" s="7" t="n">
        <v>690.703</v>
      </c>
      <c r="Q679" s="7">
        <f>text(E679,"ddd")</f>
        <v/>
      </c>
      <c r="R679" s="7">
        <f>G679-F679</f>
        <v/>
      </c>
      <c r="S679" s="7">
        <f>E679-D679</f>
        <v/>
      </c>
      <c r="T679" s="7">
        <f>O679*M679</f>
        <v/>
      </c>
      <c r="U679" s="7">
        <f>T679*N679</f>
        <v/>
      </c>
      <c r="V679" s="7">
        <f>T679-U679-(P679*M679)</f>
        <v/>
      </c>
      <c r="W679" s="7">
        <f>VLOOKUP(L679,'Products Sheet'!$A:$B,2,FALSE)</f>
        <v/>
      </c>
      <c r="X679" s="7" t="n"/>
      <c r="Y679" s="7" t="n"/>
      <c r="Z679" s="7" t="n"/>
      <c r="AA679" s="7" t="n"/>
      <c r="AB679" s="7" t="n"/>
      <c r="AC679" s="7" t="n"/>
    </row>
    <row r="680" ht="9.75" customHeight="1" s="12">
      <c r="A680" s="11" t="inlineStr">
        <is>
          <t>SO - 0006881</t>
        </is>
      </c>
      <c r="B680" s="11" t="inlineStr">
        <is>
          <t>Wholesale</t>
        </is>
      </c>
      <c r="C680" s="11" t="inlineStr">
        <is>
          <t>WARE-NMK1003</t>
        </is>
      </c>
      <c r="D680" s="6" t="n">
        <v>44000</v>
      </c>
      <c r="E680" s="6" t="n">
        <v>44055</v>
      </c>
      <c r="F680" s="6" t="n">
        <v>44069</v>
      </c>
      <c r="G680" s="6" t="n">
        <v>44073</v>
      </c>
      <c r="H680" s="11" t="inlineStr">
        <is>
          <t>USD</t>
        </is>
      </c>
      <c r="I680" s="11" t="n">
        <v>28</v>
      </c>
      <c r="J680" s="11" t="n">
        <v>44</v>
      </c>
      <c r="K680" s="11" t="n">
        <v>169</v>
      </c>
      <c r="L680" s="11" t="n">
        <v>4</v>
      </c>
      <c r="M680" s="11" t="n">
        <v>2</v>
      </c>
      <c r="N680" s="11" t="n">
        <v>0.075</v>
      </c>
      <c r="O680" s="7" t="n">
        <v>1259.6</v>
      </c>
      <c r="P680" s="7" t="n">
        <v>516.436</v>
      </c>
      <c r="Q680" s="7">
        <f>text(E680,"ddd")</f>
        <v/>
      </c>
      <c r="R680" s="7">
        <f>G680-F680</f>
        <v/>
      </c>
      <c r="S680" s="7">
        <f>E680-D680</f>
        <v/>
      </c>
      <c r="T680" s="7">
        <f>O680*M680</f>
        <v/>
      </c>
      <c r="U680" s="7">
        <f>T680*N680</f>
        <v/>
      </c>
      <c r="V680" s="7">
        <f>T680-U680-(P680*M680)</f>
        <v/>
      </c>
      <c r="W680" s="7">
        <f>VLOOKUP(L680,'Products Sheet'!$A:$B,2,FALSE)</f>
        <v/>
      </c>
      <c r="X680" s="7" t="n"/>
      <c r="Y680" s="7" t="n"/>
      <c r="Z680" s="7" t="n"/>
      <c r="AA680" s="7" t="n"/>
      <c r="AB680" s="7" t="n"/>
      <c r="AC680" s="7" t="n"/>
    </row>
    <row r="681" ht="9.75" customHeight="1" s="12">
      <c r="A681" s="11" t="inlineStr">
        <is>
          <t>SO - 0006891</t>
        </is>
      </c>
      <c r="B681" s="11" t="inlineStr">
        <is>
          <t>In-Store</t>
        </is>
      </c>
      <c r="C681" s="11" t="inlineStr">
        <is>
          <t>WARE-NMK1003</t>
        </is>
      </c>
      <c r="D681" s="6" t="n">
        <v>43900</v>
      </c>
      <c r="E681" s="6" t="n">
        <v>44055</v>
      </c>
      <c r="F681" s="6" t="n">
        <v>44083</v>
      </c>
      <c r="G681" s="6" t="n">
        <v>44092</v>
      </c>
      <c r="H681" s="11" t="inlineStr">
        <is>
          <t>USD</t>
        </is>
      </c>
      <c r="I681" s="11" t="n">
        <v>3</v>
      </c>
      <c r="J681" s="11" t="n">
        <v>12</v>
      </c>
      <c r="K681" s="11" t="n">
        <v>153</v>
      </c>
      <c r="L681" s="11" t="n">
        <v>4</v>
      </c>
      <c r="M681" s="11" t="n">
        <v>7</v>
      </c>
      <c r="N681" s="11" t="n">
        <v>0.05</v>
      </c>
      <c r="O681" s="7" t="n">
        <v>3999.9</v>
      </c>
      <c r="P681" s="7" t="n">
        <v>2999.925</v>
      </c>
      <c r="Q681" s="7">
        <f>text(E681,"ddd")</f>
        <v/>
      </c>
      <c r="R681" s="7">
        <f>G681-F681</f>
        <v/>
      </c>
      <c r="S681" s="7">
        <f>E681-D681</f>
        <v/>
      </c>
      <c r="T681" s="7">
        <f>O681*M681</f>
        <v/>
      </c>
      <c r="U681" s="7">
        <f>T681*N681</f>
        <v/>
      </c>
      <c r="V681" s="7">
        <f>T681-U681-(P681*M681)</f>
        <v/>
      </c>
      <c r="W681" s="7">
        <f>VLOOKUP(L681,'Products Sheet'!$A:$B,2,FALSE)</f>
        <v/>
      </c>
      <c r="X681" s="7" t="n"/>
      <c r="Y681" s="7" t="n"/>
      <c r="Z681" s="7" t="n"/>
      <c r="AA681" s="7" t="n"/>
      <c r="AB681" s="7" t="n"/>
      <c r="AC681" s="7" t="n"/>
    </row>
    <row r="682" ht="9.75" customHeight="1" s="12">
      <c r="A682" s="11" t="inlineStr">
        <is>
          <t>SO - 0006930</t>
        </is>
      </c>
      <c r="B682" s="11" t="inlineStr">
        <is>
          <t>In-Store</t>
        </is>
      </c>
      <c r="C682" s="11" t="inlineStr">
        <is>
          <t>WARE-NBV1002</t>
        </is>
      </c>
      <c r="D682" s="6" t="n">
        <v>44000</v>
      </c>
      <c r="E682" s="6" t="n">
        <v>44060</v>
      </c>
      <c r="F682" s="6" t="n">
        <v>44083</v>
      </c>
      <c r="G682" s="6" t="n">
        <v>44092</v>
      </c>
      <c r="H682" s="11" t="inlineStr">
        <is>
          <t>USD</t>
        </is>
      </c>
      <c r="I682" s="11" t="n">
        <v>7</v>
      </c>
      <c r="J682" s="11" t="n">
        <v>35</v>
      </c>
      <c r="K682" s="11" t="n">
        <v>71</v>
      </c>
      <c r="L682" s="11" t="n">
        <v>4</v>
      </c>
      <c r="M682" s="11" t="n">
        <v>7</v>
      </c>
      <c r="N682" s="11" t="n">
        <v>0.4</v>
      </c>
      <c r="O682" s="7" t="n">
        <v>2592.9</v>
      </c>
      <c r="P682" s="7" t="n">
        <v>1089.018</v>
      </c>
      <c r="Q682" s="7">
        <f>text(E682,"ddd")</f>
        <v/>
      </c>
      <c r="R682" s="7">
        <f>G682-F682</f>
        <v/>
      </c>
      <c r="S682" s="7">
        <f>E682-D682</f>
        <v/>
      </c>
      <c r="T682" s="7">
        <f>O682*M682</f>
        <v/>
      </c>
      <c r="U682" s="7">
        <f>T682*N682</f>
        <v/>
      </c>
      <c r="V682" s="7">
        <f>T682-U682-(P682*M682)</f>
        <v/>
      </c>
      <c r="W682" s="7">
        <f>VLOOKUP(L682,'Products Sheet'!$A:$B,2,FALSE)</f>
        <v/>
      </c>
      <c r="X682" s="7" t="n"/>
      <c r="Y682" s="7" t="n"/>
      <c r="Z682" s="7" t="n"/>
      <c r="AA682" s="7" t="n"/>
      <c r="AB682" s="7" t="n"/>
      <c r="AC682" s="7" t="n"/>
    </row>
    <row r="683" ht="9.75" customHeight="1" s="12">
      <c r="A683" s="11" t="inlineStr">
        <is>
          <t>SO - 0006938</t>
        </is>
      </c>
      <c r="B683" s="11" t="inlineStr">
        <is>
          <t>In-Store</t>
        </is>
      </c>
      <c r="C683" s="11" t="inlineStr">
        <is>
          <t>WARE-UHY1004</t>
        </is>
      </c>
      <c r="D683" s="6" t="n">
        <v>44000</v>
      </c>
      <c r="E683" s="6" t="n">
        <v>44061</v>
      </c>
      <c r="F683" s="6" t="n">
        <v>44066</v>
      </c>
      <c r="G683" s="6" t="n">
        <v>44067</v>
      </c>
      <c r="H683" s="11" t="inlineStr">
        <is>
          <t>USD</t>
        </is>
      </c>
      <c r="I683" s="11" t="n">
        <v>10</v>
      </c>
      <c r="J683" s="11" t="n">
        <v>28</v>
      </c>
      <c r="K683" s="11" t="n">
        <v>238</v>
      </c>
      <c r="L683" s="11" t="n">
        <v>4</v>
      </c>
      <c r="M683" s="11" t="n">
        <v>3</v>
      </c>
      <c r="N683" s="11" t="n">
        <v>0.05</v>
      </c>
      <c r="O683" s="7" t="n">
        <v>3296.4</v>
      </c>
      <c r="P683" s="7" t="n">
        <v>1911.912</v>
      </c>
      <c r="Q683" s="7">
        <f>text(E683,"ddd")</f>
        <v/>
      </c>
      <c r="R683" s="7">
        <f>G683-F683</f>
        <v/>
      </c>
      <c r="S683" s="7">
        <f>E683-D683</f>
        <v/>
      </c>
      <c r="T683" s="7">
        <f>O683*M683</f>
        <v/>
      </c>
      <c r="U683" s="7">
        <f>T683*N683</f>
        <v/>
      </c>
      <c r="V683" s="7">
        <f>T683-U683-(P683*M683)</f>
        <v/>
      </c>
      <c r="W683" s="7">
        <f>VLOOKUP(L683,'Products Sheet'!$A:$B,2,FALSE)</f>
        <v/>
      </c>
      <c r="X683" s="7" t="n"/>
      <c r="Y683" s="7" t="n"/>
      <c r="Z683" s="7" t="n"/>
      <c r="AA683" s="7" t="n"/>
      <c r="AB683" s="7" t="n"/>
      <c r="AC683" s="7" t="n"/>
    </row>
    <row r="684" ht="9.75" customHeight="1" s="12">
      <c r="A684" s="11" t="inlineStr">
        <is>
          <t>SO - 0006955</t>
        </is>
      </c>
      <c r="B684" s="11" t="inlineStr">
        <is>
          <t>Online</t>
        </is>
      </c>
      <c r="C684" s="11" t="inlineStr">
        <is>
          <t>WARE-MKL1006</t>
        </is>
      </c>
      <c r="D684" s="6" t="n">
        <v>44000</v>
      </c>
      <c r="E684" s="6" t="n">
        <v>44063</v>
      </c>
      <c r="F684" s="6" t="n">
        <v>44090</v>
      </c>
      <c r="G684" s="6" t="n">
        <v>44097</v>
      </c>
      <c r="H684" s="11" t="inlineStr">
        <is>
          <t>USD</t>
        </is>
      </c>
      <c r="I684" s="11" t="n">
        <v>12</v>
      </c>
      <c r="J684" s="11" t="n">
        <v>49</v>
      </c>
      <c r="K684" s="11" t="n">
        <v>340</v>
      </c>
      <c r="L684" s="11" t="n">
        <v>4</v>
      </c>
      <c r="M684" s="11" t="n">
        <v>2</v>
      </c>
      <c r="N684" s="11" t="n">
        <v>0.15</v>
      </c>
      <c r="O684" s="7" t="n">
        <v>6452.1</v>
      </c>
      <c r="P684" s="7" t="n">
        <v>4580.991</v>
      </c>
      <c r="Q684" s="7">
        <f>text(E684,"ddd")</f>
        <v/>
      </c>
      <c r="R684" s="7">
        <f>G684-F684</f>
        <v/>
      </c>
      <c r="S684" s="7">
        <f>E684-D684</f>
        <v/>
      </c>
      <c r="T684" s="7">
        <f>O684*M684</f>
        <v/>
      </c>
      <c r="U684" s="7">
        <f>T684*N684</f>
        <v/>
      </c>
      <c r="V684" s="7">
        <f>T684-U684-(P684*M684)</f>
        <v/>
      </c>
      <c r="W684" s="7">
        <f>VLOOKUP(L684,'Products Sheet'!$A:$B,2,FALSE)</f>
        <v/>
      </c>
      <c r="X684" s="7" t="n"/>
      <c r="Y684" s="7" t="n"/>
      <c r="Z684" s="7" t="n"/>
      <c r="AA684" s="7" t="n"/>
      <c r="AB684" s="7" t="n"/>
      <c r="AC684" s="7" t="n"/>
    </row>
    <row r="685" ht="9.75" customHeight="1" s="12">
      <c r="A685" s="11" t="inlineStr">
        <is>
          <t>SO - 0006963</t>
        </is>
      </c>
      <c r="B685" s="11" t="inlineStr">
        <is>
          <t>In-Store</t>
        </is>
      </c>
      <c r="C685" s="11" t="inlineStr">
        <is>
          <t>WARE-NMK1003</t>
        </is>
      </c>
      <c r="D685" s="6" t="n">
        <v>43900</v>
      </c>
      <c r="E685" s="6" t="n">
        <v>44064</v>
      </c>
      <c r="F685" s="6" t="n">
        <v>44077</v>
      </c>
      <c r="G685" s="6" t="n">
        <v>44085</v>
      </c>
      <c r="H685" s="11" t="inlineStr">
        <is>
          <t>USD</t>
        </is>
      </c>
      <c r="I685" s="11" t="n">
        <v>12</v>
      </c>
      <c r="J685" s="11" t="n">
        <v>16</v>
      </c>
      <c r="K685" s="11" t="n">
        <v>126</v>
      </c>
      <c r="L685" s="11" t="n">
        <v>4</v>
      </c>
      <c r="M685" s="11" t="n">
        <v>7</v>
      </c>
      <c r="N685" s="11" t="n">
        <v>0.2</v>
      </c>
      <c r="O685" s="7" t="n">
        <v>6398.5</v>
      </c>
      <c r="P685" s="7" t="n">
        <v>4606.92</v>
      </c>
      <c r="Q685" s="7">
        <f>text(E685,"ddd")</f>
        <v/>
      </c>
      <c r="R685" s="7">
        <f>G685-F685</f>
        <v/>
      </c>
      <c r="S685" s="7">
        <f>E685-D685</f>
        <v/>
      </c>
      <c r="T685" s="7">
        <f>O685*M685</f>
        <v/>
      </c>
      <c r="U685" s="7">
        <f>T685*N685</f>
        <v/>
      </c>
      <c r="V685" s="7">
        <f>T685-U685-(P685*M685)</f>
        <v/>
      </c>
      <c r="W685" s="7">
        <f>VLOOKUP(L685,'Products Sheet'!$A:$B,2,FALSE)</f>
        <v/>
      </c>
      <c r="X685" s="7" t="n"/>
      <c r="Y685" s="7" t="n"/>
      <c r="Z685" s="7" t="n"/>
      <c r="AA685" s="7" t="n"/>
      <c r="AB685" s="7" t="n"/>
      <c r="AC685" s="7" t="n"/>
    </row>
    <row r="686" ht="9.75" customHeight="1" s="12">
      <c r="A686" s="11" t="inlineStr">
        <is>
          <t>SO - 0007024</t>
        </is>
      </c>
      <c r="B686" s="11" t="inlineStr">
        <is>
          <t>In-Store</t>
        </is>
      </c>
      <c r="C686" s="11" t="inlineStr">
        <is>
          <t>WARE-XYS1001</t>
        </is>
      </c>
      <c r="D686" s="6" t="n">
        <v>44000</v>
      </c>
      <c r="E686" s="6" t="n">
        <v>44072</v>
      </c>
      <c r="F686" s="6" t="n">
        <v>44075</v>
      </c>
      <c r="G686" s="6" t="n">
        <v>44079</v>
      </c>
      <c r="H686" s="11" t="inlineStr">
        <is>
          <t>USD</t>
        </is>
      </c>
      <c r="I686" s="11" t="n">
        <v>8</v>
      </c>
      <c r="J686" s="11" t="n">
        <v>13</v>
      </c>
      <c r="K686" s="11" t="n">
        <v>41</v>
      </c>
      <c r="L686" s="11" t="n">
        <v>4</v>
      </c>
      <c r="M686" s="11" t="n">
        <v>3</v>
      </c>
      <c r="N686" s="11" t="n">
        <v>0.15</v>
      </c>
      <c r="O686" s="7" t="n">
        <v>891.1</v>
      </c>
      <c r="P686" s="7" t="n">
        <v>561.393</v>
      </c>
      <c r="Q686" s="7">
        <f>text(E686,"ddd")</f>
        <v/>
      </c>
      <c r="R686" s="7">
        <f>G686-F686</f>
        <v/>
      </c>
      <c r="S686" s="7">
        <f>E686-D686</f>
        <v/>
      </c>
      <c r="T686" s="7">
        <f>O686*M686</f>
        <v/>
      </c>
      <c r="U686" s="7">
        <f>T686*N686</f>
        <v/>
      </c>
      <c r="V686" s="7">
        <f>T686-U686-(P686*M686)</f>
        <v/>
      </c>
      <c r="W686" s="7">
        <f>VLOOKUP(L686,'Products Sheet'!$A:$B,2,FALSE)</f>
        <v/>
      </c>
      <c r="X686" s="7" t="n"/>
      <c r="Y686" s="7" t="n"/>
      <c r="Z686" s="7" t="n"/>
      <c r="AA686" s="7" t="n"/>
      <c r="AB686" s="7" t="n"/>
      <c r="AC686" s="7" t="n"/>
    </row>
    <row r="687" ht="9.75" customHeight="1" s="12">
      <c r="A687" s="11" t="inlineStr">
        <is>
          <t>SO - 0007182</t>
        </is>
      </c>
      <c r="B687" s="11" t="inlineStr">
        <is>
          <t>In-Store</t>
        </is>
      </c>
      <c r="C687" s="11" t="inlineStr">
        <is>
          <t>WARE-PUJ1005</t>
        </is>
      </c>
      <c r="D687" s="6" t="n">
        <v>44000</v>
      </c>
      <c r="E687" s="6" t="n">
        <v>44091</v>
      </c>
      <c r="F687" s="6" t="n">
        <v>44116</v>
      </c>
      <c r="G687" s="6" t="n">
        <v>44119</v>
      </c>
      <c r="H687" s="11" t="inlineStr">
        <is>
          <t>USD</t>
        </is>
      </c>
      <c r="I687" s="11" t="n">
        <v>8</v>
      </c>
      <c r="J687" s="11" t="n">
        <v>23</v>
      </c>
      <c r="K687" s="11" t="n">
        <v>318</v>
      </c>
      <c r="L687" s="11" t="n">
        <v>4</v>
      </c>
      <c r="M687" s="11" t="n">
        <v>1</v>
      </c>
      <c r="N687" s="11" t="n">
        <v>0.15</v>
      </c>
      <c r="O687" s="7" t="n">
        <v>1051.9</v>
      </c>
      <c r="P687" s="7" t="n">
        <v>809.9630000000001</v>
      </c>
      <c r="Q687" s="7">
        <f>text(E687,"ddd")</f>
        <v/>
      </c>
      <c r="R687" s="7">
        <f>G687-F687</f>
        <v/>
      </c>
      <c r="S687" s="7">
        <f>E687-D687</f>
        <v/>
      </c>
      <c r="T687" s="7">
        <f>O687*M687</f>
        <v/>
      </c>
      <c r="U687" s="7">
        <f>T687*N687</f>
        <v/>
      </c>
      <c r="V687" s="7">
        <f>T687-U687-(P687*M687)</f>
        <v/>
      </c>
      <c r="W687" s="7">
        <f>VLOOKUP(L687,'Products Sheet'!$A:$B,2,FALSE)</f>
        <v/>
      </c>
      <c r="X687" s="7" t="n"/>
      <c r="Y687" s="7" t="n"/>
      <c r="Z687" s="7" t="n"/>
      <c r="AA687" s="7" t="n"/>
      <c r="AB687" s="7" t="n"/>
      <c r="AC687" s="7" t="n"/>
    </row>
    <row r="688" ht="9.75" customHeight="1" s="12">
      <c r="A688" s="11" t="inlineStr">
        <is>
          <t>SO - 0007211</t>
        </is>
      </c>
      <c r="B688" s="11" t="inlineStr">
        <is>
          <t>In-Store</t>
        </is>
      </c>
      <c r="C688" s="11" t="inlineStr">
        <is>
          <t>WARE-MKL1006</t>
        </is>
      </c>
      <c r="D688" s="6" t="n">
        <v>44000</v>
      </c>
      <c r="E688" s="6" t="n">
        <v>44094</v>
      </c>
      <c r="F688" s="6" t="n">
        <v>44120</v>
      </c>
      <c r="G688" s="6" t="n">
        <v>44123</v>
      </c>
      <c r="H688" s="11" t="inlineStr">
        <is>
          <t>USD</t>
        </is>
      </c>
      <c r="I688" s="11" t="n">
        <v>2</v>
      </c>
      <c r="J688" s="11" t="n">
        <v>28</v>
      </c>
      <c r="K688" s="11" t="n">
        <v>366</v>
      </c>
      <c r="L688" s="11" t="n">
        <v>4</v>
      </c>
      <c r="M688" s="11" t="n">
        <v>2</v>
      </c>
      <c r="N688" s="11" t="n">
        <v>0.05</v>
      </c>
      <c r="O688" s="7" t="n">
        <v>6291.3</v>
      </c>
      <c r="P688" s="7" t="n">
        <v>3774.78</v>
      </c>
      <c r="Q688" s="7">
        <f>text(E688,"ddd")</f>
        <v/>
      </c>
      <c r="R688" s="7">
        <f>G688-F688</f>
        <v/>
      </c>
      <c r="S688" s="7">
        <f>E688-D688</f>
        <v/>
      </c>
      <c r="T688" s="7">
        <f>O688*M688</f>
        <v/>
      </c>
      <c r="U688" s="7">
        <f>T688*N688</f>
        <v/>
      </c>
      <c r="V688" s="7">
        <f>T688-U688-(P688*M688)</f>
        <v/>
      </c>
      <c r="W688" s="7">
        <f>VLOOKUP(L688,'Products Sheet'!$A:$B,2,FALSE)</f>
        <v/>
      </c>
      <c r="X688" s="7" t="n"/>
      <c r="Y688" s="7" t="n"/>
      <c r="Z688" s="7" t="n"/>
      <c r="AA688" s="7" t="n"/>
      <c r="AB688" s="7" t="n"/>
      <c r="AC688" s="7" t="n"/>
    </row>
    <row r="689" ht="9.75" customHeight="1" s="12">
      <c r="A689" s="11" t="inlineStr">
        <is>
          <t>SO - 0007229</t>
        </is>
      </c>
      <c r="B689" s="11" t="inlineStr">
        <is>
          <t>Wholesales</t>
        </is>
      </c>
      <c r="C689" s="11" t="inlineStr">
        <is>
          <t>WARE-XYS1001</t>
        </is>
      </c>
      <c r="D689" s="6" t="n">
        <v>44000</v>
      </c>
      <c r="E689" s="6" t="n">
        <v>44095</v>
      </c>
      <c r="F689" s="6" t="n">
        <v>44107</v>
      </c>
      <c r="G689" s="6" t="n">
        <v>44113</v>
      </c>
      <c r="H689" s="11" t="inlineStr">
        <is>
          <t>USD</t>
        </is>
      </c>
      <c r="I689" s="11" t="n">
        <v>26</v>
      </c>
      <c r="J689" s="11" t="n">
        <v>21</v>
      </c>
      <c r="K689" s="11" t="n">
        <v>7</v>
      </c>
      <c r="L689" s="11" t="n">
        <v>4</v>
      </c>
      <c r="M689" s="11" t="n">
        <v>2</v>
      </c>
      <c r="N689" s="11" t="n">
        <v>0.2</v>
      </c>
      <c r="O689" s="7" t="n">
        <v>3879.3</v>
      </c>
      <c r="P689" s="7" t="n">
        <v>2094.822</v>
      </c>
      <c r="Q689" s="7">
        <f>text(E689,"ddd")</f>
        <v/>
      </c>
      <c r="R689" s="7">
        <f>G689-F689</f>
        <v/>
      </c>
      <c r="S689" s="7">
        <f>E689-D689</f>
        <v/>
      </c>
      <c r="T689" s="7">
        <f>O689*M689</f>
        <v/>
      </c>
      <c r="U689" s="7">
        <f>T689*N689</f>
        <v/>
      </c>
      <c r="V689" s="7">
        <f>T689-U689-(P689*M689)</f>
        <v/>
      </c>
      <c r="W689" s="7">
        <f>VLOOKUP(L689,'Products Sheet'!$A:$B,2,FALSE)</f>
        <v/>
      </c>
      <c r="X689" s="7" t="n"/>
      <c r="Y689" s="7" t="n"/>
      <c r="Z689" s="7" t="n"/>
      <c r="AA689" s="7" t="n"/>
      <c r="AB689" s="7" t="n"/>
      <c r="AC689" s="7" t="n"/>
    </row>
    <row r="690" ht="9.75" customHeight="1" s="12">
      <c r="A690" s="11" t="inlineStr">
        <is>
          <t>SO - 0007321</t>
        </is>
      </c>
      <c r="B690" s="11" t="inlineStr">
        <is>
          <t>Online</t>
        </is>
      </c>
      <c r="C690" s="11" t="inlineStr">
        <is>
          <t>WARE-UHY1004</t>
        </is>
      </c>
      <c r="D690" s="6" t="n">
        <v>44000</v>
      </c>
      <c r="E690" s="6" t="n">
        <v>44106</v>
      </c>
      <c r="F690" s="6" t="n">
        <v>44109</v>
      </c>
      <c r="G690" s="6" t="n">
        <v>44117</v>
      </c>
      <c r="H690" s="11" t="inlineStr">
        <is>
          <t>USD</t>
        </is>
      </c>
      <c r="I690" s="11" t="n">
        <v>14</v>
      </c>
      <c r="J690" s="11" t="n">
        <v>7</v>
      </c>
      <c r="K690" s="11" t="n">
        <v>248</v>
      </c>
      <c r="L690" s="11" t="n">
        <v>4</v>
      </c>
      <c r="M690" s="11" t="n">
        <v>2</v>
      </c>
      <c r="N690" s="11" t="n">
        <v>0.075</v>
      </c>
      <c r="O690" s="7" t="n">
        <v>2559.4</v>
      </c>
      <c r="P690" s="7" t="n">
        <v>1638.016</v>
      </c>
      <c r="Q690" s="7">
        <f>text(E690,"ddd")</f>
        <v/>
      </c>
      <c r="R690" s="7">
        <f>G690-F690</f>
        <v/>
      </c>
      <c r="S690" s="7">
        <f>E690-D690</f>
        <v/>
      </c>
      <c r="T690" s="7">
        <f>O690*M690</f>
        <v/>
      </c>
      <c r="U690" s="7">
        <f>T690*N690</f>
        <v/>
      </c>
      <c r="V690" s="7">
        <f>T690-U690-(P690*M690)</f>
        <v/>
      </c>
      <c r="W690" s="7">
        <f>VLOOKUP(L690,'Products Sheet'!$A:$B,2,FALSE)</f>
        <v/>
      </c>
      <c r="X690" s="7" t="n"/>
      <c r="Y690" s="7" t="n"/>
      <c r="Z690" s="7" t="n"/>
      <c r="AA690" s="7" t="n"/>
      <c r="AB690" s="7" t="n"/>
      <c r="AC690" s="7" t="n"/>
    </row>
    <row r="691" ht="9.75" customHeight="1" s="12">
      <c r="A691" s="11" t="inlineStr">
        <is>
          <t>SO - 0007338</t>
        </is>
      </c>
      <c r="B691" s="11" t="inlineStr">
        <is>
          <t>In-Store</t>
        </is>
      </c>
      <c r="C691" s="11" t="inlineStr">
        <is>
          <t>WARE-UHY1004</t>
        </is>
      </c>
      <c r="D691" s="6" t="n">
        <v>44000</v>
      </c>
      <c r="E691" s="6" t="n">
        <v>44108</v>
      </c>
      <c r="F691" s="6" t="n">
        <v>44128</v>
      </c>
      <c r="G691" s="6" t="n">
        <v>44135</v>
      </c>
      <c r="H691" s="11" t="inlineStr">
        <is>
          <t>USD</t>
        </is>
      </c>
      <c r="I691" s="11" t="n">
        <v>7</v>
      </c>
      <c r="J691" s="11" t="n">
        <v>36</v>
      </c>
      <c r="K691" s="11" t="n">
        <v>254</v>
      </c>
      <c r="L691" s="11" t="n">
        <v>4</v>
      </c>
      <c r="M691" s="11" t="n">
        <v>2</v>
      </c>
      <c r="N691" s="11" t="n">
        <v>0.05</v>
      </c>
      <c r="O691" s="7" t="n">
        <v>1125.6</v>
      </c>
      <c r="P691" s="7" t="n">
        <v>506.5200000000001</v>
      </c>
      <c r="Q691" s="7">
        <f>text(E691,"ddd")</f>
        <v/>
      </c>
      <c r="R691" s="7">
        <f>G691-F691</f>
        <v/>
      </c>
      <c r="S691" s="7">
        <f>E691-D691</f>
        <v/>
      </c>
      <c r="T691" s="7">
        <f>O691*M691</f>
        <v/>
      </c>
      <c r="U691" s="7">
        <f>T691*N691</f>
        <v/>
      </c>
      <c r="V691" s="7">
        <f>T691-U691-(P691*M691)</f>
        <v/>
      </c>
      <c r="W691" s="7">
        <f>VLOOKUP(L691,'Products Sheet'!$A:$B,2,FALSE)</f>
        <v/>
      </c>
      <c r="X691" s="7" t="n"/>
      <c r="Y691" s="7" t="n"/>
      <c r="Z691" s="7" t="n"/>
      <c r="AA691" s="7" t="n"/>
      <c r="AB691" s="7" t="n"/>
      <c r="AC691" s="7" t="n"/>
    </row>
    <row r="692" ht="9.75" customHeight="1" s="12">
      <c r="A692" s="11" t="inlineStr">
        <is>
          <t>SO - 0007377</t>
        </is>
      </c>
      <c r="B692" s="11" t="inlineStr">
        <is>
          <t>Online</t>
        </is>
      </c>
      <c r="C692" s="11" t="inlineStr">
        <is>
          <t>WARE-PUJ1005</t>
        </is>
      </c>
      <c r="D692" s="6" t="n">
        <v>44000</v>
      </c>
      <c r="E692" s="6" t="n">
        <v>44112</v>
      </c>
      <c r="F692" s="6" t="n">
        <v>44123</v>
      </c>
      <c r="G692" s="6" t="n">
        <v>44128</v>
      </c>
      <c r="H692" s="11" t="inlineStr">
        <is>
          <t>USD</t>
        </is>
      </c>
      <c r="I692" s="11" t="n">
        <v>14</v>
      </c>
      <c r="J692" s="11" t="n">
        <v>21</v>
      </c>
      <c r="K692" s="11" t="n">
        <v>299</v>
      </c>
      <c r="L692" s="11" t="n">
        <v>4</v>
      </c>
      <c r="M692" s="11" t="n">
        <v>5</v>
      </c>
      <c r="N692" s="11" t="n">
        <v>0.075</v>
      </c>
      <c r="O692" s="7" t="n">
        <v>1092.1</v>
      </c>
      <c r="P692" s="7" t="n">
        <v>436.8400000000001</v>
      </c>
      <c r="Q692" s="7">
        <f>text(E692,"ddd")</f>
        <v/>
      </c>
      <c r="R692" s="7">
        <f>G692-F692</f>
        <v/>
      </c>
      <c r="S692" s="7">
        <f>E692-D692</f>
        <v/>
      </c>
      <c r="T692" s="7">
        <f>O692*M692</f>
        <v/>
      </c>
      <c r="U692" s="7">
        <f>T692*N692</f>
        <v/>
      </c>
      <c r="V692" s="7">
        <f>T692-U692-(P692*M692)</f>
        <v/>
      </c>
      <c r="W692" s="7">
        <f>VLOOKUP(L692,'Products Sheet'!$A:$B,2,FALSE)</f>
        <v/>
      </c>
      <c r="X692" s="7" t="n"/>
      <c r="Y692" s="7" t="n"/>
      <c r="Z692" s="7" t="n"/>
      <c r="AA692" s="7" t="n"/>
      <c r="AB692" s="7" t="n"/>
      <c r="AC692" s="7" t="n"/>
    </row>
    <row r="693" ht="9.75" customHeight="1" s="12">
      <c r="A693" s="11" t="inlineStr">
        <is>
          <t>SO - 0007480</t>
        </is>
      </c>
      <c r="B693" s="11" t="inlineStr">
        <is>
          <t>In-Store</t>
        </is>
      </c>
      <c r="C693" s="11" t="inlineStr">
        <is>
          <t>WARE-MKL1006</t>
        </is>
      </c>
      <c r="D693" s="6" t="n">
        <v>44000</v>
      </c>
      <c r="E693" s="6" t="n">
        <v>44125</v>
      </c>
      <c r="F693" s="6" t="n">
        <v>44135</v>
      </c>
      <c r="G693" s="6" t="n">
        <v>44141</v>
      </c>
      <c r="H693" s="11" t="inlineStr">
        <is>
          <t>USD</t>
        </is>
      </c>
      <c r="I693" s="11" t="n">
        <v>4</v>
      </c>
      <c r="J693" s="11" t="n">
        <v>28</v>
      </c>
      <c r="K693" s="11" t="n">
        <v>355</v>
      </c>
      <c r="L693" s="11" t="n">
        <v>4</v>
      </c>
      <c r="M693" s="11" t="n">
        <v>7</v>
      </c>
      <c r="N693" s="11" t="n">
        <v>0.05</v>
      </c>
      <c r="O693" s="7" t="n">
        <v>931.3000000000001</v>
      </c>
      <c r="P693" s="7" t="n">
        <v>530.841</v>
      </c>
      <c r="Q693" s="7">
        <f>text(E693,"ddd")</f>
        <v/>
      </c>
      <c r="R693" s="7">
        <f>G693-F693</f>
        <v/>
      </c>
      <c r="S693" s="7">
        <f>E693-D693</f>
        <v/>
      </c>
      <c r="T693" s="7">
        <f>O693*M693</f>
        <v/>
      </c>
      <c r="U693" s="7">
        <f>T693*N693</f>
        <v/>
      </c>
      <c r="V693" s="7">
        <f>T693-U693-(P693*M693)</f>
        <v/>
      </c>
      <c r="W693" s="7">
        <f>VLOOKUP(L693,'Products Sheet'!$A:$B,2,FALSE)</f>
        <v/>
      </c>
      <c r="X693" s="7" t="n"/>
      <c r="Y693" s="7" t="n"/>
      <c r="Z693" s="7" t="n"/>
      <c r="AA693" s="7" t="n"/>
      <c r="AB693" s="7" t="n"/>
      <c r="AC693" s="7" t="n"/>
    </row>
    <row r="694" ht="9.75" customHeight="1" s="12">
      <c r="A694" s="11" t="inlineStr">
        <is>
          <t>SO - 0007602</t>
        </is>
      </c>
      <c r="B694" s="11" t="inlineStr">
        <is>
          <t>Online</t>
        </is>
      </c>
      <c r="C694" s="11" t="inlineStr">
        <is>
          <t>WARE-NMK1003</t>
        </is>
      </c>
      <c r="D694" s="6" t="n">
        <v>44000</v>
      </c>
      <c r="E694" s="6" t="n">
        <v>44137</v>
      </c>
      <c r="F694" s="6" t="n">
        <v>44160</v>
      </c>
      <c r="G694" s="6" t="n">
        <v>44165</v>
      </c>
      <c r="H694" s="11" t="inlineStr">
        <is>
          <t>USD</t>
        </is>
      </c>
      <c r="I694" s="11" t="n">
        <v>17</v>
      </c>
      <c r="J694" s="11" t="n">
        <v>38</v>
      </c>
      <c r="K694" s="11" t="n">
        <v>132</v>
      </c>
      <c r="L694" s="11" t="n">
        <v>4</v>
      </c>
      <c r="M694" s="11" t="n">
        <v>5</v>
      </c>
      <c r="N694" s="11" t="n">
        <v>0.05</v>
      </c>
      <c r="O694" s="7" t="n">
        <v>3631.4</v>
      </c>
      <c r="P694" s="7" t="n">
        <v>2033.584</v>
      </c>
      <c r="Q694" s="7">
        <f>text(E694,"ddd")</f>
        <v/>
      </c>
      <c r="R694" s="7">
        <f>G694-F694</f>
        <v/>
      </c>
      <c r="S694" s="7">
        <f>E694-D694</f>
        <v/>
      </c>
      <c r="T694" s="7">
        <f>O694*M694</f>
        <v/>
      </c>
      <c r="U694" s="7">
        <f>T694*N694</f>
        <v/>
      </c>
      <c r="V694" s="7">
        <f>T694-U694-(P694*M694)</f>
        <v/>
      </c>
      <c r="W694" s="7">
        <f>VLOOKUP(L694,'Products Sheet'!$A:$B,2,FALSE)</f>
        <v/>
      </c>
      <c r="X694" s="7" t="n"/>
      <c r="Y694" s="7" t="n"/>
      <c r="Z694" s="7" t="n"/>
      <c r="AA694" s="7" t="n"/>
      <c r="AB694" s="7" t="n"/>
      <c r="AC694" s="7" t="n"/>
    </row>
    <row r="695" ht="9.75" customHeight="1" s="12">
      <c r="A695" s="11" t="inlineStr">
        <is>
          <t>SO - 0007642</t>
        </is>
      </c>
      <c r="B695" s="11" t="inlineStr">
        <is>
          <t>Online</t>
        </is>
      </c>
      <c r="C695" s="11" t="inlineStr">
        <is>
          <t>WARE-PUJ1005</t>
        </is>
      </c>
      <c r="D695" s="6" t="n">
        <v>44000</v>
      </c>
      <c r="E695" s="6" t="n">
        <v>44142</v>
      </c>
      <c r="F695" s="6" t="n">
        <v>44167</v>
      </c>
      <c r="G695" s="6" t="n">
        <v>44170</v>
      </c>
      <c r="H695" s="11" t="inlineStr">
        <is>
          <t>USD</t>
        </is>
      </c>
      <c r="I695" s="11" t="n">
        <v>18</v>
      </c>
      <c r="J695" s="11" t="n">
        <v>34</v>
      </c>
      <c r="K695" s="11" t="n">
        <v>304</v>
      </c>
      <c r="L695" s="11" t="n">
        <v>4</v>
      </c>
      <c r="M695" s="11" t="n">
        <v>4</v>
      </c>
      <c r="N695" s="11" t="n">
        <v>0.3</v>
      </c>
      <c r="O695" s="7" t="n">
        <v>1051.9</v>
      </c>
      <c r="P695" s="7" t="n">
        <v>704.7730000000001</v>
      </c>
      <c r="Q695" s="7">
        <f>text(E695,"ddd")</f>
        <v/>
      </c>
      <c r="R695" s="7">
        <f>G695-F695</f>
        <v/>
      </c>
      <c r="S695" s="7">
        <f>E695-D695</f>
        <v/>
      </c>
      <c r="T695" s="7">
        <f>O695*M695</f>
        <v/>
      </c>
      <c r="U695" s="7">
        <f>T695*N695</f>
        <v/>
      </c>
      <c r="V695" s="7">
        <f>T695-U695-(P695*M695)</f>
        <v/>
      </c>
      <c r="W695" s="7">
        <f>VLOOKUP(L695,'Products Sheet'!$A:$B,2,FALSE)</f>
        <v/>
      </c>
      <c r="X695" s="7" t="n"/>
      <c r="Y695" s="7" t="n"/>
      <c r="Z695" s="7" t="n"/>
      <c r="AA695" s="7" t="n"/>
      <c r="AB695" s="7" t="n"/>
      <c r="AC695" s="7" t="n"/>
    </row>
    <row r="696" ht="9.75" customHeight="1" s="12">
      <c r="A696" s="11" t="inlineStr">
        <is>
          <t>SO - 0007679</t>
        </is>
      </c>
      <c r="B696" s="11" t="inlineStr">
        <is>
          <t>Wholesale</t>
        </is>
      </c>
      <c r="C696" s="11" t="inlineStr">
        <is>
          <t>WARE-UHY1004</t>
        </is>
      </c>
      <c r="D696" s="6" t="n">
        <v>44000</v>
      </c>
      <c r="E696" s="6" t="n">
        <v>44147</v>
      </c>
      <c r="F696" s="6" t="n">
        <v>44171</v>
      </c>
      <c r="G696" s="6" t="n">
        <v>44181</v>
      </c>
      <c r="H696" s="11" t="inlineStr">
        <is>
          <t>USD</t>
        </is>
      </c>
      <c r="I696" s="11" t="n">
        <v>27</v>
      </c>
      <c r="J696" s="11" t="n">
        <v>50</v>
      </c>
      <c r="K696" s="11" t="n">
        <v>258</v>
      </c>
      <c r="L696" s="11" t="n">
        <v>4</v>
      </c>
      <c r="M696" s="11" t="n">
        <v>7</v>
      </c>
      <c r="N696" s="11" t="n">
        <v>0.075</v>
      </c>
      <c r="O696" s="7" t="n">
        <v>5400.2</v>
      </c>
      <c r="P696" s="7" t="n">
        <v>2322.086</v>
      </c>
      <c r="Q696" s="7">
        <f>text(E696,"ddd")</f>
        <v/>
      </c>
      <c r="R696" s="7">
        <f>G696-F696</f>
        <v/>
      </c>
      <c r="S696" s="7">
        <f>E696-D696</f>
        <v/>
      </c>
      <c r="T696" s="7">
        <f>O696*M696</f>
        <v/>
      </c>
      <c r="U696" s="7">
        <f>T696*N696</f>
        <v/>
      </c>
      <c r="V696" s="7">
        <f>T696-U696-(P696*M696)</f>
        <v/>
      </c>
      <c r="W696" s="7">
        <f>VLOOKUP(L696,'Products Sheet'!$A:$B,2,FALSE)</f>
        <v/>
      </c>
      <c r="X696" s="7" t="n"/>
      <c r="Y696" s="7" t="n"/>
      <c r="Z696" s="7" t="n"/>
      <c r="AA696" s="7" t="n"/>
      <c r="AB696" s="7" t="n"/>
      <c r="AC696" s="7" t="n"/>
    </row>
    <row r="697" ht="9.75" customHeight="1" s="12">
      <c r="A697" s="11" t="inlineStr">
        <is>
          <t>SO - 0007713</t>
        </is>
      </c>
      <c r="B697" s="11" t="inlineStr">
        <is>
          <t>In-Store</t>
        </is>
      </c>
      <c r="C697" s="11" t="inlineStr">
        <is>
          <t>WARE-PUJ1005</t>
        </is>
      </c>
      <c r="D697" s="6" t="n">
        <v>44100</v>
      </c>
      <c r="E697" s="6" t="n">
        <v>44151</v>
      </c>
      <c r="F697" s="6" t="n">
        <v>44165</v>
      </c>
      <c r="G697" s="6" t="n">
        <v>44168</v>
      </c>
      <c r="H697" s="11" t="inlineStr">
        <is>
          <t>USD</t>
        </is>
      </c>
      <c r="I697" s="11" t="n">
        <v>3</v>
      </c>
      <c r="J697" s="11" t="n">
        <v>33</v>
      </c>
      <c r="K697" s="11" t="n">
        <v>314</v>
      </c>
      <c r="L697" s="11" t="n">
        <v>4</v>
      </c>
      <c r="M697" s="11" t="n">
        <v>1</v>
      </c>
      <c r="N697" s="11" t="n">
        <v>0.05</v>
      </c>
      <c r="O697" s="7" t="n">
        <v>3738.6</v>
      </c>
      <c r="P697" s="7" t="n">
        <v>1869.3</v>
      </c>
      <c r="Q697" s="7">
        <f>text(E697,"ddd")</f>
        <v/>
      </c>
      <c r="R697" s="7">
        <f>G697-F697</f>
        <v/>
      </c>
      <c r="S697" s="7">
        <f>E697-D697</f>
        <v/>
      </c>
      <c r="T697" s="7">
        <f>O697*M697</f>
        <v/>
      </c>
      <c r="U697" s="7">
        <f>T697*N697</f>
        <v/>
      </c>
      <c r="V697" s="7">
        <f>T697-U697-(P697*M697)</f>
        <v/>
      </c>
      <c r="W697" s="7">
        <f>VLOOKUP(L697,'Products Sheet'!$A:$B,2,FALSE)</f>
        <v/>
      </c>
      <c r="X697" s="7" t="n"/>
      <c r="Y697" s="7" t="n"/>
      <c r="Z697" s="7" t="n"/>
      <c r="AA697" s="7" t="n"/>
      <c r="AB697" s="7" t="n"/>
      <c r="AC697" s="7" t="n"/>
    </row>
    <row r="698" ht="9.75" customHeight="1" s="12">
      <c r="A698" s="11" t="inlineStr">
        <is>
          <t>SO - 0007743</t>
        </is>
      </c>
      <c r="B698" s="11" t="inlineStr">
        <is>
          <t>Online</t>
        </is>
      </c>
      <c r="C698" s="11" t="inlineStr">
        <is>
          <t>WARE-PUJ1005</t>
        </is>
      </c>
      <c r="D698" s="6" t="n">
        <v>44000</v>
      </c>
      <c r="E698" s="6" t="n">
        <v>44153</v>
      </c>
      <c r="F698" s="6" t="n">
        <v>44162</v>
      </c>
      <c r="G698" s="6" t="n">
        <v>44166</v>
      </c>
      <c r="H698" s="11" t="inlineStr">
        <is>
          <t>USD</t>
        </is>
      </c>
      <c r="I698" s="11" t="n">
        <v>19</v>
      </c>
      <c r="J698" s="11" t="n">
        <v>7</v>
      </c>
      <c r="K698" s="11" t="n">
        <v>289</v>
      </c>
      <c r="L698" s="11" t="n">
        <v>4</v>
      </c>
      <c r="M698" s="11" t="n">
        <v>7</v>
      </c>
      <c r="N698" s="11" t="n">
        <v>0.3</v>
      </c>
      <c r="O698" s="7" t="n">
        <v>2398.6</v>
      </c>
      <c r="P698" s="7" t="n">
        <v>1151.328</v>
      </c>
      <c r="Q698" s="7">
        <f>text(E698,"ddd")</f>
        <v/>
      </c>
      <c r="R698" s="7">
        <f>G698-F698</f>
        <v/>
      </c>
      <c r="S698" s="7">
        <f>E698-D698</f>
        <v/>
      </c>
      <c r="T698" s="7">
        <f>O698*M698</f>
        <v/>
      </c>
      <c r="U698" s="7">
        <f>T698*N698</f>
        <v/>
      </c>
      <c r="V698" s="7">
        <f>T698-U698-(P698*M698)</f>
        <v/>
      </c>
      <c r="W698" s="7">
        <f>VLOOKUP(L698,'Products Sheet'!$A:$B,2,FALSE)</f>
        <v/>
      </c>
      <c r="X698" s="7" t="n"/>
      <c r="Y698" s="7" t="n"/>
      <c r="Z698" s="7" t="n"/>
      <c r="AA698" s="7" t="n"/>
      <c r="AB698" s="7" t="n"/>
      <c r="AC698" s="7" t="n"/>
    </row>
    <row r="699" ht="9.75" customHeight="1" s="12">
      <c r="A699" s="11" t="inlineStr">
        <is>
          <t>SO - 0007765</t>
        </is>
      </c>
      <c r="B699" s="11" t="inlineStr">
        <is>
          <t>Online</t>
        </is>
      </c>
      <c r="C699" s="11" t="inlineStr">
        <is>
          <t>WARE-NMK1003</t>
        </is>
      </c>
      <c r="D699" s="6" t="n">
        <v>44100</v>
      </c>
      <c r="E699" s="6" t="n">
        <v>44156</v>
      </c>
      <c r="F699" s="6" t="n">
        <v>44177</v>
      </c>
      <c r="G699" s="6" t="n">
        <v>44185</v>
      </c>
      <c r="H699" s="11" t="inlineStr">
        <is>
          <t>USD</t>
        </is>
      </c>
      <c r="I699" s="11" t="n">
        <v>19</v>
      </c>
      <c r="J699" s="11" t="n">
        <v>12</v>
      </c>
      <c r="K699" s="11" t="n">
        <v>168</v>
      </c>
      <c r="L699" s="11" t="n">
        <v>4</v>
      </c>
      <c r="M699" s="11" t="n">
        <v>8</v>
      </c>
      <c r="N699" s="11" t="n">
        <v>0.075</v>
      </c>
      <c r="O699" s="7" t="n">
        <v>1085.4</v>
      </c>
      <c r="P699" s="7" t="n">
        <v>477.576</v>
      </c>
      <c r="Q699" s="7">
        <f>text(E699,"ddd")</f>
        <v/>
      </c>
      <c r="R699" s="7">
        <f>G699-F699</f>
        <v/>
      </c>
      <c r="S699" s="7">
        <f>E699-D699</f>
        <v/>
      </c>
      <c r="T699" s="7">
        <f>O699*M699</f>
        <v/>
      </c>
      <c r="U699" s="7">
        <f>T699*N699</f>
        <v/>
      </c>
      <c r="V699" s="7">
        <f>T699-U699-(P699*M699)</f>
        <v/>
      </c>
      <c r="W699" s="7">
        <f>VLOOKUP(L699,'Products Sheet'!$A:$B,2,FALSE)</f>
        <v/>
      </c>
      <c r="X699" s="7" t="n"/>
      <c r="Y699" s="7" t="n"/>
      <c r="Z699" s="7" t="n"/>
      <c r="AA699" s="7" t="n"/>
      <c r="AB699" s="7" t="n"/>
      <c r="AC699" s="7" t="n"/>
    </row>
    <row r="700" ht="9.75" customHeight="1" s="12">
      <c r="A700" s="11" t="inlineStr">
        <is>
          <t>SO - 0007768</t>
        </is>
      </c>
      <c r="B700" s="11" t="inlineStr">
        <is>
          <t>Wholesale</t>
        </is>
      </c>
      <c r="C700" s="11" t="inlineStr">
        <is>
          <t>WARE-MKL1006</t>
        </is>
      </c>
      <c r="D700" s="6" t="n">
        <v>44100</v>
      </c>
      <c r="E700" s="6" t="n">
        <v>44156</v>
      </c>
      <c r="F700" s="6" t="n">
        <v>44175</v>
      </c>
      <c r="G700" s="6" t="n">
        <v>44185</v>
      </c>
      <c r="H700" s="11" t="inlineStr">
        <is>
          <t>USD</t>
        </is>
      </c>
      <c r="I700" s="11" t="n">
        <v>26</v>
      </c>
      <c r="J700" s="11" t="n">
        <v>32</v>
      </c>
      <c r="K700" s="11" t="n">
        <v>346</v>
      </c>
      <c r="L700" s="11" t="n">
        <v>4</v>
      </c>
      <c r="M700" s="11" t="n">
        <v>2</v>
      </c>
      <c r="N700" s="11" t="n">
        <v>0.2</v>
      </c>
      <c r="O700" s="7" t="n">
        <v>1212.7</v>
      </c>
      <c r="P700" s="7" t="n">
        <v>582.096</v>
      </c>
      <c r="Q700" s="7">
        <f>text(E700,"ddd")</f>
        <v/>
      </c>
      <c r="R700" s="7">
        <f>G700-F700</f>
        <v/>
      </c>
      <c r="S700" s="7">
        <f>E700-D700</f>
        <v/>
      </c>
      <c r="T700" s="7">
        <f>O700*M700</f>
        <v/>
      </c>
      <c r="U700" s="7">
        <f>T700*N700</f>
        <v/>
      </c>
      <c r="V700" s="7">
        <f>T700-U700-(P700*M700)</f>
        <v/>
      </c>
      <c r="W700" s="7">
        <f>VLOOKUP(L700,'Products Sheet'!$A:$B,2,FALSE)</f>
        <v/>
      </c>
      <c r="X700" s="7" t="n"/>
      <c r="Y700" s="7" t="n"/>
      <c r="Z700" s="7" t="n"/>
      <c r="AA700" s="7" t="n"/>
      <c r="AB700" s="7" t="n"/>
      <c r="AC700" s="7" t="n"/>
    </row>
    <row r="701" ht="9.75" customHeight="1" s="12">
      <c r="A701" s="11" t="inlineStr">
        <is>
          <t>SO - 0007786</t>
        </is>
      </c>
      <c r="B701" s="11" t="inlineStr">
        <is>
          <t>Online</t>
        </is>
      </c>
      <c r="C701" s="11" t="inlineStr">
        <is>
          <t>WARE-PUJ1005</t>
        </is>
      </c>
      <c r="D701" s="6" t="n">
        <v>44100</v>
      </c>
      <c r="E701" s="6" t="n">
        <v>44158</v>
      </c>
      <c r="F701" s="6" t="n">
        <v>44164</v>
      </c>
      <c r="G701" s="6" t="n">
        <v>44169</v>
      </c>
      <c r="H701" s="11" t="inlineStr">
        <is>
          <t>USD</t>
        </is>
      </c>
      <c r="I701" s="11" t="n">
        <v>14</v>
      </c>
      <c r="J701" s="11" t="n">
        <v>43</v>
      </c>
      <c r="K701" s="11" t="n">
        <v>265</v>
      </c>
      <c r="L701" s="11" t="n">
        <v>4</v>
      </c>
      <c r="M701" s="11" t="n">
        <v>3</v>
      </c>
      <c r="N701" s="11" t="n">
        <v>0.05</v>
      </c>
      <c r="O701" s="7" t="n">
        <v>1755.4</v>
      </c>
      <c r="P701" s="7" t="n">
        <v>1456.982</v>
      </c>
      <c r="Q701" s="7">
        <f>text(E701,"ddd")</f>
        <v/>
      </c>
      <c r="R701" s="7">
        <f>G701-F701</f>
        <v/>
      </c>
      <c r="S701" s="7">
        <f>E701-D701</f>
        <v/>
      </c>
      <c r="T701" s="7">
        <f>O701*M701</f>
        <v/>
      </c>
      <c r="U701" s="7">
        <f>T701*N701</f>
        <v/>
      </c>
      <c r="V701" s="7">
        <f>T701-U701-(P701*M701)</f>
        <v/>
      </c>
      <c r="W701" s="7">
        <f>VLOOKUP(L701,'Products Sheet'!$A:$B,2,FALSE)</f>
        <v/>
      </c>
      <c r="X701" s="7" t="n"/>
      <c r="Y701" s="7" t="n"/>
      <c r="Z701" s="7" t="n"/>
      <c r="AA701" s="7" t="n"/>
      <c r="AB701" s="7" t="n"/>
      <c r="AC701" s="7" t="n"/>
    </row>
    <row r="702" ht="9.75" customHeight="1" s="12">
      <c r="A702" s="11" t="inlineStr">
        <is>
          <t>SO - 0007840</t>
        </is>
      </c>
      <c r="B702" s="11" t="inlineStr">
        <is>
          <t>In-Store</t>
        </is>
      </c>
      <c r="C702" s="11" t="inlineStr">
        <is>
          <t>WARE-PUJ1005</t>
        </is>
      </c>
      <c r="D702" s="6" t="n">
        <v>44100</v>
      </c>
      <c r="E702" s="6" t="n">
        <v>44165</v>
      </c>
      <c r="F702" s="6" t="n">
        <v>44173</v>
      </c>
      <c r="G702" s="6" t="n">
        <v>44176</v>
      </c>
      <c r="H702" s="11" t="inlineStr">
        <is>
          <t>USD</t>
        </is>
      </c>
      <c r="I702" s="11" t="n">
        <v>9</v>
      </c>
      <c r="J702" s="11" t="n">
        <v>21</v>
      </c>
      <c r="K702" s="11" t="n">
        <v>320</v>
      </c>
      <c r="L702" s="11" t="n">
        <v>4</v>
      </c>
      <c r="M702" s="11" t="n">
        <v>8</v>
      </c>
      <c r="N702" s="11" t="n">
        <v>0.2</v>
      </c>
      <c r="O702" s="7" t="n">
        <v>2345</v>
      </c>
      <c r="P702" s="7" t="n">
        <v>1876</v>
      </c>
      <c r="Q702" s="7">
        <f>text(E702,"ddd")</f>
        <v/>
      </c>
      <c r="R702" s="7">
        <f>G702-F702</f>
        <v/>
      </c>
      <c r="S702" s="7">
        <f>E702-D702</f>
        <v/>
      </c>
      <c r="T702" s="7">
        <f>O702*M702</f>
        <v/>
      </c>
      <c r="U702" s="7">
        <f>T702*N702</f>
        <v/>
      </c>
      <c r="V702" s="7">
        <f>T702-U702-(P702*M702)</f>
        <v/>
      </c>
      <c r="W702" s="7">
        <f>VLOOKUP(L702,'Products Sheet'!$A:$B,2,FALSE)</f>
        <v/>
      </c>
      <c r="X702" s="7" t="n"/>
      <c r="Y702" s="7" t="n"/>
      <c r="Z702" s="7" t="n"/>
      <c r="AA702" s="7" t="n"/>
      <c r="AB702" s="7" t="n"/>
      <c r="AC702" s="7" t="n"/>
    </row>
    <row r="703" ht="9.75" customHeight="1" s="12">
      <c r="A703" s="11" t="inlineStr">
        <is>
          <t>SO - 0007907</t>
        </is>
      </c>
      <c r="B703" s="11" t="inlineStr">
        <is>
          <t>In-Store</t>
        </is>
      </c>
      <c r="C703" s="11" t="inlineStr">
        <is>
          <t>WARE-XYS1001</t>
        </is>
      </c>
      <c r="D703" s="6" t="n">
        <v>44000</v>
      </c>
      <c r="E703" s="6" t="n">
        <v>44173</v>
      </c>
      <c r="F703" s="6" t="n">
        <v>44198</v>
      </c>
      <c r="G703" s="6" t="n">
        <v>44205</v>
      </c>
      <c r="H703" s="11" t="inlineStr">
        <is>
          <t>USD</t>
        </is>
      </c>
      <c r="I703" s="11" t="n">
        <v>1</v>
      </c>
      <c r="J703" s="11" t="n">
        <v>33</v>
      </c>
      <c r="K703" s="11" t="n">
        <v>13</v>
      </c>
      <c r="L703" s="11" t="n">
        <v>4</v>
      </c>
      <c r="M703" s="11" t="n">
        <v>6</v>
      </c>
      <c r="N703" s="11" t="n">
        <v>0.075</v>
      </c>
      <c r="O703" s="7" t="n">
        <v>3289.7</v>
      </c>
      <c r="P703" s="7" t="n">
        <v>2204.099</v>
      </c>
      <c r="Q703" s="7">
        <f>text(E703,"ddd")</f>
        <v/>
      </c>
      <c r="R703" s="7">
        <f>G703-F703</f>
        <v/>
      </c>
      <c r="S703" s="7">
        <f>E703-D703</f>
        <v/>
      </c>
      <c r="T703" s="7">
        <f>O703*M703</f>
        <v/>
      </c>
      <c r="U703" s="7">
        <f>T703*N703</f>
        <v/>
      </c>
      <c r="V703" s="7">
        <f>T703-U703-(P703*M703)</f>
        <v/>
      </c>
      <c r="W703" s="7">
        <f>VLOOKUP(L703,'Products Sheet'!$A:$B,2,FALSE)</f>
        <v/>
      </c>
      <c r="X703" s="7" t="n"/>
      <c r="Y703" s="7" t="n"/>
      <c r="Z703" s="7" t="n"/>
      <c r="AA703" s="7" t="n"/>
      <c r="AB703" s="7" t="n"/>
      <c r="AC703" s="7" t="n"/>
    </row>
    <row r="704" ht="9.75" customHeight="1" s="12">
      <c r="A704" s="11" t="inlineStr">
        <is>
          <t>SO - 0007927</t>
        </is>
      </c>
      <c r="B704" s="11" t="inlineStr">
        <is>
          <t>Online</t>
        </is>
      </c>
      <c r="C704" s="11" t="inlineStr">
        <is>
          <t>WARE-NBV1002</t>
        </is>
      </c>
      <c r="D704" s="6" t="n">
        <v>44000</v>
      </c>
      <c r="E704" s="6" t="n">
        <v>44175</v>
      </c>
      <c r="F704" s="6" t="n">
        <v>44199</v>
      </c>
      <c r="G704" s="6" t="n">
        <v>44202</v>
      </c>
      <c r="H704" s="11" t="inlineStr">
        <is>
          <t>USD</t>
        </is>
      </c>
      <c r="I704" s="11" t="n">
        <v>20</v>
      </c>
      <c r="J704" s="11" t="n">
        <v>29</v>
      </c>
      <c r="K704" s="11" t="n">
        <v>79</v>
      </c>
      <c r="L704" s="11" t="n">
        <v>4</v>
      </c>
      <c r="M704" s="11" t="n">
        <v>6</v>
      </c>
      <c r="N704" s="11" t="n">
        <v>0.2</v>
      </c>
      <c r="O704" s="7" t="n">
        <v>6385.1</v>
      </c>
      <c r="P704" s="7" t="n">
        <v>5108.080000000001</v>
      </c>
      <c r="Q704" s="7">
        <f>text(E704,"ddd")</f>
        <v/>
      </c>
      <c r="R704" s="7">
        <f>G704-F704</f>
        <v/>
      </c>
      <c r="S704" s="7">
        <f>E704-D704</f>
        <v/>
      </c>
      <c r="T704" s="7">
        <f>O704*M704</f>
        <v/>
      </c>
      <c r="U704" s="7">
        <f>T704*N704</f>
        <v/>
      </c>
      <c r="V704" s="7">
        <f>T704-U704-(P704*M704)</f>
        <v/>
      </c>
      <c r="W704" s="7">
        <f>VLOOKUP(L704,'Products Sheet'!$A:$B,2,FALSE)</f>
        <v/>
      </c>
      <c r="X704" s="7" t="n"/>
      <c r="Y704" s="7" t="n"/>
      <c r="Z704" s="7" t="n"/>
      <c r="AA704" s="7" t="n"/>
      <c r="AB704" s="7" t="n"/>
      <c r="AC704" s="7" t="n"/>
    </row>
    <row r="705" ht="9.75" customHeight="1" s="12">
      <c r="A705" s="11" t="inlineStr">
        <is>
          <t>SO - 0007987</t>
        </is>
      </c>
      <c r="B705" s="11" t="inlineStr">
        <is>
          <t>In-Store</t>
        </is>
      </c>
      <c r="C705" s="11" t="inlineStr">
        <is>
          <t>WARE-NMK1003</t>
        </is>
      </c>
      <c r="D705" s="6" t="n">
        <v>44100</v>
      </c>
      <c r="E705" s="6" t="n">
        <v>44183</v>
      </c>
      <c r="F705" s="6" t="n">
        <v>44203</v>
      </c>
      <c r="G705" s="6" t="n">
        <v>44212</v>
      </c>
      <c r="H705" s="11" t="inlineStr">
        <is>
          <t>USD</t>
        </is>
      </c>
      <c r="I705" s="11" t="n">
        <v>11</v>
      </c>
      <c r="J705" s="11" t="n">
        <v>42</v>
      </c>
      <c r="K705" s="11" t="n">
        <v>119</v>
      </c>
      <c r="L705" s="11" t="n">
        <v>4</v>
      </c>
      <c r="M705" s="11" t="n">
        <v>1</v>
      </c>
      <c r="N705" s="11" t="n">
        <v>0.075</v>
      </c>
      <c r="O705" s="7" t="n">
        <v>2425.4</v>
      </c>
      <c r="P705" s="7" t="n">
        <v>1479.494</v>
      </c>
      <c r="Q705" s="7">
        <f>text(E705,"ddd")</f>
        <v/>
      </c>
      <c r="R705" s="7">
        <f>G705-F705</f>
        <v/>
      </c>
      <c r="S705" s="7">
        <f>E705-D705</f>
        <v/>
      </c>
      <c r="T705" s="7">
        <f>O705*M705</f>
        <v/>
      </c>
      <c r="U705" s="7">
        <f>T705*N705</f>
        <v/>
      </c>
      <c r="V705" s="7">
        <f>T705-U705-(P705*M705)</f>
        <v/>
      </c>
      <c r="W705" s="7">
        <f>VLOOKUP(L705,'Products Sheet'!$A:$B,2,FALSE)</f>
        <v/>
      </c>
      <c r="X705" s="7" t="n"/>
      <c r="Y705" s="7" t="n"/>
      <c r="Z705" s="7" t="n"/>
      <c r="AA705" s="7" t="n"/>
      <c r="AB705" s="7" t="n"/>
      <c r="AC705" s="7" t="n"/>
    </row>
    <row r="706" ht="9.75" customHeight="1" s="12">
      <c r="A706" s="11" t="inlineStr">
        <is>
          <t>SO - 0008023</t>
        </is>
      </c>
      <c r="B706" s="11" t="inlineStr">
        <is>
          <t>In-Store</t>
        </is>
      </c>
      <c r="C706" s="11" t="inlineStr">
        <is>
          <t>WARE-UHY1004</t>
        </is>
      </c>
      <c r="D706" s="6" t="n">
        <v>44100</v>
      </c>
      <c r="E706" s="6" t="n">
        <v>44188</v>
      </c>
      <c r="F706" s="6" t="n">
        <v>44216</v>
      </c>
      <c r="G706" s="6" t="n">
        <v>44226</v>
      </c>
      <c r="H706" s="11" t="inlineStr">
        <is>
          <t>USD</t>
        </is>
      </c>
      <c r="I706" s="11" t="n">
        <v>8</v>
      </c>
      <c r="J706" s="11" t="n">
        <v>20</v>
      </c>
      <c r="K706" s="11" t="n">
        <v>209</v>
      </c>
      <c r="L706" s="11" t="n">
        <v>4</v>
      </c>
      <c r="M706" s="11" t="n">
        <v>2</v>
      </c>
      <c r="N706" s="11" t="n">
        <v>0.15</v>
      </c>
      <c r="O706" s="7" t="n">
        <v>2921.2</v>
      </c>
      <c r="P706" s="7" t="n">
        <v>1606.66</v>
      </c>
      <c r="Q706" s="7">
        <f>text(E706,"ddd")</f>
        <v/>
      </c>
      <c r="R706" s="7">
        <f>G706-F706</f>
        <v/>
      </c>
      <c r="S706" s="7">
        <f>E706-D706</f>
        <v/>
      </c>
      <c r="T706" s="7">
        <f>O706*M706</f>
        <v/>
      </c>
      <c r="U706" s="7">
        <f>T706*N706</f>
        <v/>
      </c>
      <c r="V706" s="7">
        <f>T706-U706-(P706*M706)</f>
        <v/>
      </c>
      <c r="W706" s="7">
        <f>VLOOKUP(L706,'Products Sheet'!$A:$B,2,FALSE)</f>
        <v/>
      </c>
      <c r="X706" s="7" t="n"/>
      <c r="Y706" s="7" t="n"/>
      <c r="Z706" s="7" t="n"/>
      <c r="AA706" s="7" t="n"/>
      <c r="AB706" s="7" t="n"/>
      <c r="AC706" s="7" t="n"/>
    </row>
    <row r="707" ht="9.75" customHeight="1" s="12">
      <c r="A707" s="11" t="inlineStr">
        <is>
          <t>SO - 0008066</t>
        </is>
      </c>
      <c r="B707" s="11" t="inlineStr">
        <is>
          <t>Wholesale</t>
        </is>
      </c>
      <c r="C707" s="11" t="inlineStr">
        <is>
          <t>WARE-XYS1001</t>
        </is>
      </c>
      <c r="D707" s="6" t="n">
        <v>44100</v>
      </c>
      <c r="E707" s="6" t="n">
        <v>44193</v>
      </c>
      <c r="F707" s="6" t="n">
        <v>44207</v>
      </c>
      <c r="G707" s="6" t="n">
        <v>44210</v>
      </c>
      <c r="H707" s="11" t="inlineStr">
        <is>
          <t>USD</t>
        </is>
      </c>
      <c r="I707" s="11" t="n">
        <v>28</v>
      </c>
      <c r="J707" s="11" t="n">
        <v>6</v>
      </c>
      <c r="K707" s="11" t="n">
        <v>46</v>
      </c>
      <c r="L707" s="11" t="n">
        <v>4</v>
      </c>
      <c r="M707" s="11" t="n">
        <v>3</v>
      </c>
      <c r="N707" s="11" t="n">
        <v>0.05</v>
      </c>
      <c r="O707" s="7" t="n">
        <v>3906.1</v>
      </c>
      <c r="P707" s="7" t="n">
        <v>3281.124</v>
      </c>
      <c r="Q707" s="7">
        <f>text(E707,"ddd")</f>
        <v/>
      </c>
      <c r="R707" s="7">
        <f>G707-F707</f>
        <v/>
      </c>
      <c r="S707" s="7">
        <f>E707-D707</f>
        <v/>
      </c>
      <c r="T707" s="7">
        <f>O707*M707</f>
        <v/>
      </c>
      <c r="U707" s="7">
        <f>T707*N707</f>
        <v/>
      </c>
      <c r="V707" s="7">
        <f>T707-U707-(P707*M707)</f>
        <v/>
      </c>
      <c r="W707" s="7">
        <f>VLOOKUP(L707,'Products Sheet'!$A:$B,2,FALSE)</f>
        <v/>
      </c>
      <c r="X707" s="7" t="n"/>
      <c r="Y707" s="7" t="n"/>
      <c r="Z707" s="7" t="n"/>
      <c r="AA707" s="7" t="n"/>
      <c r="AB707" s="7" t="n"/>
      <c r="AC707" s="7" t="n"/>
    </row>
    <row r="708" ht="9.75" customHeight="1" s="12">
      <c r="A708" s="11" t="inlineStr">
        <is>
          <t>SO - 0008078</t>
        </is>
      </c>
      <c r="B708" s="11" t="inlineStr">
        <is>
          <t>Online</t>
        </is>
      </c>
      <c r="C708" s="11" t="inlineStr">
        <is>
          <t>WARE-PUJ1005</t>
        </is>
      </c>
      <c r="D708" s="6" t="n">
        <v>44100</v>
      </c>
      <c r="E708" s="6" t="n">
        <v>44193</v>
      </c>
      <c r="F708" s="6" t="n">
        <v>44213</v>
      </c>
      <c r="G708" s="6" t="n">
        <v>44215</v>
      </c>
      <c r="H708" s="11" t="inlineStr">
        <is>
          <t>USD</t>
        </is>
      </c>
      <c r="I708" s="11" t="n">
        <v>20</v>
      </c>
      <c r="J708" s="11" t="n">
        <v>12</v>
      </c>
      <c r="K708" s="11" t="n">
        <v>290</v>
      </c>
      <c r="L708" s="11" t="n">
        <v>4</v>
      </c>
      <c r="M708" s="11" t="n">
        <v>4</v>
      </c>
      <c r="N708" s="11" t="n">
        <v>0.075</v>
      </c>
      <c r="O708" s="7" t="n">
        <v>5855.8</v>
      </c>
      <c r="P708" s="7" t="n">
        <v>2576.552</v>
      </c>
      <c r="Q708" s="7">
        <f>text(E708,"ddd")</f>
        <v/>
      </c>
      <c r="R708" s="7">
        <f>G708-F708</f>
        <v/>
      </c>
      <c r="S708" s="7">
        <f>E708-D708</f>
        <v/>
      </c>
      <c r="T708" s="7">
        <f>O708*M708</f>
        <v/>
      </c>
      <c r="U708" s="7">
        <f>T708*N708</f>
        <v/>
      </c>
      <c r="V708" s="7">
        <f>T708-U708-(P708*M708)</f>
        <v/>
      </c>
      <c r="W708" s="7">
        <f>VLOOKUP(L708,'Products Sheet'!$A:$B,2,FALSE)</f>
        <v/>
      </c>
      <c r="X708" s="7" t="n"/>
      <c r="Y708" s="7" t="n"/>
      <c r="Z708" s="7" t="n"/>
      <c r="AA708" s="7" t="n"/>
      <c r="AB708" s="7" t="n"/>
      <c r="AC708" s="7" t="n"/>
    </row>
    <row r="709" ht="9.75" customHeight="1" s="12">
      <c r="A709" s="11" t="inlineStr">
        <is>
          <t>SO - 000107</t>
        </is>
      </c>
      <c r="B709" s="11" t="inlineStr">
        <is>
          <t>In-Store</t>
        </is>
      </c>
      <c r="C709" s="11" t="inlineStr">
        <is>
          <t>WARE-XYS1001</t>
        </is>
      </c>
      <c r="D709" s="6" t="n">
        <v>43100</v>
      </c>
      <c r="E709" s="6" t="n">
        <v>43251</v>
      </c>
      <c r="F709" s="6" t="n">
        <v>43259</v>
      </c>
      <c r="G709" s="6" t="n">
        <v>43265</v>
      </c>
      <c r="H709" s="11" t="inlineStr">
        <is>
          <t>USD</t>
        </is>
      </c>
      <c r="I709" s="11" t="n">
        <v>10</v>
      </c>
      <c r="J709" s="11" t="n">
        <v>14</v>
      </c>
      <c r="K709" s="11" t="n">
        <v>6</v>
      </c>
      <c r="L709" s="11" t="n">
        <v>5</v>
      </c>
      <c r="M709" s="11" t="n">
        <v>4</v>
      </c>
      <c r="N709" s="11" t="n">
        <v>0.15</v>
      </c>
      <c r="O709" s="7" t="n">
        <v>1192.6</v>
      </c>
      <c r="P709" s="7" t="n">
        <v>536.6700000000001</v>
      </c>
      <c r="Q709" s="7">
        <f>text(E709,"ddd")</f>
        <v/>
      </c>
      <c r="R709" s="7">
        <f>G709-F709</f>
        <v/>
      </c>
      <c r="S709" s="7">
        <f>E709-D709</f>
        <v/>
      </c>
      <c r="T709" s="7">
        <f>O709*M709</f>
        <v/>
      </c>
      <c r="U709" s="7">
        <f>T709*N709</f>
        <v/>
      </c>
      <c r="V709" s="7">
        <f>T709-U709-(P709*M709)</f>
        <v/>
      </c>
      <c r="W709" s="7">
        <f>VLOOKUP(L709,'Products Sheet'!$A:$B,2,FALSE)</f>
        <v/>
      </c>
      <c r="X709" s="7" t="n"/>
      <c r="Y709" s="7" t="n"/>
      <c r="Z709" s="7" t="n"/>
      <c r="AA709" s="7" t="n"/>
      <c r="AB709" s="7" t="n"/>
      <c r="AC709" s="7" t="n"/>
    </row>
    <row r="710" ht="9.75" customHeight="1" s="12">
      <c r="A710" s="11" t="inlineStr">
        <is>
          <t>SO - 000190</t>
        </is>
      </c>
      <c r="B710" s="11" t="inlineStr">
        <is>
          <t>Online</t>
        </is>
      </c>
      <c r="C710" s="11" t="inlineStr">
        <is>
          <t>WARE-NMK1003</t>
        </is>
      </c>
      <c r="D710" s="6" t="n">
        <v>43100</v>
      </c>
      <c r="E710" s="6" t="n">
        <v>43262</v>
      </c>
      <c r="F710" s="6" t="n">
        <v>43279</v>
      </c>
      <c r="G710" s="6" t="n">
        <v>43288</v>
      </c>
      <c r="H710" s="11" t="inlineStr">
        <is>
          <t>USD</t>
        </is>
      </c>
      <c r="I710" s="11" t="n">
        <v>20</v>
      </c>
      <c r="J710" s="11" t="n">
        <v>38</v>
      </c>
      <c r="K710" s="11" t="n">
        <v>185</v>
      </c>
      <c r="L710" s="11" t="n">
        <v>5</v>
      </c>
      <c r="M710" s="11" t="n">
        <v>2</v>
      </c>
      <c r="N710" s="11" t="n">
        <v>0.3</v>
      </c>
      <c r="O710" s="7" t="n">
        <v>924.6</v>
      </c>
      <c r="P710" s="7" t="n">
        <v>545.514</v>
      </c>
      <c r="Q710" s="7">
        <f>text(E710,"ddd")</f>
        <v/>
      </c>
      <c r="R710" s="7">
        <f>G710-F710</f>
        <v/>
      </c>
      <c r="S710" s="7">
        <f>E710-D710</f>
        <v/>
      </c>
      <c r="T710" s="7">
        <f>O710*M710</f>
        <v/>
      </c>
      <c r="U710" s="7">
        <f>T710*N710</f>
        <v/>
      </c>
      <c r="V710" s="7">
        <f>T710-U710-(P710*M710)</f>
        <v/>
      </c>
      <c r="W710" s="7">
        <f>VLOOKUP(L710,'Products Sheet'!$A:$B,2,FALSE)</f>
        <v/>
      </c>
      <c r="X710" s="7" t="n"/>
      <c r="Y710" s="7" t="n"/>
      <c r="Z710" s="7" t="n"/>
      <c r="AA710" s="7" t="n"/>
      <c r="AB710" s="7" t="n"/>
      <c r="AC710" s="7" t="n"/>
    </row>
    <row r="711" ht="9.75" customHeight="1" s="12">
      <c r="A711" s="11" t="inlineStr">
        <is>
          <t>SO - 000227</t>
        </is>
      </c>
      <c r="B711" s="11" t="inlineStr">
        <is>
          <t>In-Store</t>
        </is>
      </c>
      <c r="C711" s="11" t="inlineStr">
        <is>
          <t>WARE-UHY1004</t>
        </is>
      </c>
      <c r="D711" s="6" t="n">
        <v>43100</v>
      </c>
      <c r="E711" s="6" t="n">
        <v>43266</v>
      </c>
      <c r="F711" s="6" t="n">
        <v>43293</v>
      </c>
      <c r="G711" s="6" t="n">
        <v>43299</v>
      </c>
      <c r="H711" s="11" t="inlineStr">
        <is>
          <t>USD</t>
        </is>
      </c>
      <c r="I711" s="11" t="n">
        <v>1</v>
      </c>
      <c r="J711" s="11" t="n">
        <v>32</v>
      </c>
      <c r="K711" s="11" t="n">
        <v>242</v>
      </c>
      <c r="L711" s="11" t="n">
        <v>5</v>
      </c>
      <c r="M711" s="11" t="n">
        <v>1</v>
      </c>
      <c r="N711" s="11" t="n">
        <v>0.05</v>
      </c>
      <c r="O711" s="7" t="n">
        <v>750.4</v>
      </c>
      <c r="P711" s="7" t="n">
        <v>360.192</v>
      </c>
      <c r="Q711" s="7">
        <f>text(E711,"ddd")</f>
        <v/>
      </c>
      <c r="R711" s="7">
        <f>G711-F711</f>
        <v/>
      </c>
      <c r="S711" s="7">
        <f>E711-D711</f>
        <v/>
      </c>
      <c r="T711" s="7">
        <f>O711*M711</f>
        <v/>
      </c>
      <c r="U711" s="7">
        <f>T711*N711</f>
        <v/>
      </c>
      <c r="V711" s="7">
        <f>T711-U711-(P711*M711)</f>
        <v/>
      </c>
      <c r="W711" s="7">
        <f>VLOOKUP(L711,'Products Sheet'!$A:$B,2,FALSE)</f>
        <v/>
      </c>
      <c r="X711" s="7" t="n"/>
      <c r="Y711" s="7" t="n"/>
      <c r="Z711" s="7" t="n"/>
      <c r="AA711" s="7" t="n"/>
      <c r="AB711" s="7" t="n"/>
      <c r="AC711" s="7" t="n"/>
    </row>
    <row r="712" ht="9.75" customHeight="1" s="12">
      <c r="A712" s="11" t="inlineStr">
        <is>
          <t>SO - 000255</t>
        </is>
      </c>
      <c r="B712" s="11" t="inlineStr">
        <is>
          <t>In-Store</t>
        </is>
      </c>
      <c r="C712" s="11" t="inlineStr">
        <is>
          <t>WARE-NMK1003</t>
        </is>
      </c>
      <c r="D712" s="6" t="n">
        <v>43100</v>
      </c>
      <c r="E712" s="6" t="n">
        <v>43269</v>
      </c>
      <c r="F712" s="6" t="n">
        <v>43273</v>
      </c>
      <c r="G712" s="6" t="n">
        <v>43277</v>
      </c>
      <c r="H712" s="11" t="inlineStr">
        <is>
          <t>USD</t>
        </is>
      </c>
      <c r="I712" s="11" t="n">
        <v>6</v>
      </c>
      <c r="J712" s="11" t="n">
        <v>22</v>
      </c>
      <c r="K712" s="11" t="n">
        <v>101</v>
      </c>
      <c r="L712" s="11" t="n">
        <v>5</v>
      </c>
      <c r="M712" s="11" t="n">
        <v>4</v>
      </c>
      <c r="N712" s="11" t="n">
        <v>0.05</v>
      </c>
      <c r="O712" s="7" t="n">
        <v>221.1</v>
      </c>
      <c r="P712" s="7" t="n">
        <v>126.027</v>
      </c>
      <c r="Q712" s="7">
        <f>text(E712,"ddd")</f>
        <v/>
      </c>
      <c r="R712" s="7">
        <f>G712-F712</f>
        <v/>
      </c>
      <c r="S712" s="7">
        <f>E712-D712</f>
        <v/>
      </c>
      <c r="T712" s="7">
        <f>O712*M712</f>
        <v/>
      </c>
      <c r="U712" s="7">
        <f>T712*N712</f>
        <v/>
      </c>
      <c r="V712" s="7">
        <f>T712-U712-(P712*M712)</f>
        <v/>
      </c>
      <c r="W712" s="7">
        <f>VLOOKUP(L712,'Products Sheet'!$A:$B,2,FALSE)</f>
        <v/>
      </c>
      <c r="X712" s="7" t="n"/>
      <c r="Y712" s="7" t="n"/>
      <c r="Z712" s="7" t="n"/>
      <c r="AA712" s="7" t="n"/>
      <c r="AB712" s="7" t="n"/>
      <c r="AC712" s="7" t="n"/>
    </row>
    <row r="713" ht="9.75" customHeight="1" s="12">
      <c r="A713" s="11" t="inlineStr">
        <is>
          <t>SO - 000258</t>
        </is>
      </c>
      <c r="B713" s="11" t="inlineStr">
        <is>
          <t>Distributor</t>
        </is>
      </c>
      <c r="C713" s="11" t="inlineStr">
        <is>
          <t>WARE-XYS1001</t>
        </is>
      </c>
      <c r="D713" s="6" t="n">
        <v>43100</v>
      </c>
      <c r="E713" s="6" t="n">
        <v>43269</v>
      </c>
      <c r="F713" s="6" t="n">
        <v>43290</v>
      </c>
      <c r="G713" s="6" t="n">
        <v>43297</v>
      </c>
      <c r="H713" s="11" t="inlineStr">
        <is>
          <t>USD</t>
        </is>
      </c>
      <c r="I713" s="11" t="n">
        <v>20</v>
      </c>
      <c r="J713" s="11" t="n">
        <v>28</v>
      </c>
      <c r="K713" s="11" t="n">
        <v>33</v>
      </c>
      <c r="L713" s="11" t="n">
        <v>5</v>
      </c>
      <c r="M713" s="11" t="n">
        <v>5</v>
      </c>
      <c r="N713" s="11" t="n">
        <v>0.075</v>
      </c>
      <c r="O713" s="7" t="n">
        <v>2385.2</v>
      </c>
      <c r="P713" s="7" t="n">
        <v>1502.676</v>
      </c>
      <c r="Q713" s="7">
        <f>text(E713,"ddd")</f>
        <v/>
      </c>
      <c r="R713" s="7">
        <f>G713-F713</f>
        <v/>
      </c>
      <c r="S713" s="7">
        <f>E713-D713</f>
        <v/>
      </c>
      <c r="T713" s="7">
        <f>O713*M713</f>
        <v/>
      </c>
      <c r="U713" s="7">
        <f>T713*N713</f>
        <v/>
      </c>
      <c r="V713" s="7">
        <f>T713-U713-(P713*M713)</f>
        <v/>
      </c>
      <c r="W713" s="7">
        <f>VLOOKUP(L713,'Products Sheet'!$A:$B,2,FALSE)</f>
        <v/>
      </c>
      <c r="X713" s="7" t="n"/>
      <c r="Y713" s="7" t="n"/>
      <c r="Z713" s="7" t="n"/>
      <c r="AA713" s="7" t="n"/>
      <c r="AB713" s="7" t="n"/>
      <c r="AC713" s="7" t="n"/>
    </row>
    <row r="714" ht="9.75" customHeight="1" s="12">
      <c r="A714" s="11" t="inlineStr">
        <is>
          <t>SO - 000356</t>
        </is>
      </c>
      <c r="B714" s="11" t="inlineStr">
        <is>
          <t>In-Store</t>
        </is>
      </c>
      <c r="C714" s="11" t="inlineStr">
        <is>
          <t>WARE-PUJ1005</t>
        </is>
      </c>
      <c r="D714" s="6" t="n">
        <v>43100</v>
      </c>
      <c r="E714" s="6" t="n">
        <v>43281</v>
      </c>
      <c r="F714" s="6" t="n">
        <v>43301</v>
      </c>
      <c r="G714" s="6" t="n">
        <v>43303</v>
      </c>
      <c r="H714" s="11" t="inlineStr">
        <is>
          <t>USD</t>
        </is>
      </c>
      <c r="I714" s="11" t="n">
        <v>12</v>
      </c>
      <c r="J714" s="11" t="n">
        <v>17</v>
      </c>
      <c r="K714" s="11" t="n">
        <v>262</v>
      </c>
      <c r="L714" s="11" t="n">
        <v>5</v>
      </c>
      <c r="M714" s="11" t="n">
        <v>4</v>
      </c>
      <c r="N714" s="11" t="n">
        <v>0.05</v>
      </c>
      <c r="O714" s="7" t="n">
        <v>1748.7</v>
      </c>
      <c r="P714" s="7" t="n">
        <v>1136.655</v>
      </c>
      <c r="Q714" s="7">
        <f>text(E714,"ddd")</f>
        <v/>
      </c>
      <c r="R714" s="7">
        <f>G714-F714</f>
        <v/>
      </c>
      <c r="S714" s="7">
        <f>E714-D714</f>
        <v/>
      </c>
      <c r="T714" s="7">
        <f>O714*M714</f>
        <v/>
      </c>
      <c r="U714" s="7">
        <f>T714*N714</f>
        <v/>
      </c>
      <c r="V714" s="7">
        <f>T714-U714-(P714*M714)</f>
        <v/>
      </c>
      <c r="W714" s="7">
        <f>VLOOKUP(L714,'Products Sheet'!$A:$B,2,FALSE)</f>
        <v/>
      </c>
      <c r="X714" s="7" t="n"/>
      <c r="Y714" s="7" t="n"/>
      <c r="Z714" s="7" t="n"/>
      <c r="AA714" s="7" t="n"/>
      <c r="AB714" s="7" t="n"/>
      <c r="AC714" s="7" t="n"/>
    </row>
    <row r="715" ht="9.75" customHeight="1" s="12">
      <c r="A715" s="11" t="inlineStr">
        <is>
          <t>SO - 000369</t>
        </is>
      </c>
      <c r="B715" s="11" t="inlineStr">
        <is>
          <t>Online</t>
        </is>
      </c>
      <c r="C715" s="11" t="inlineStr">
        <is>
          <t>WARE-MKL1006</t>
        </is>
      </c>
      <c r="D715" s="6" t="n">
        <v>43200</v>
      </c>
      <c r="E715" s="6" t="n">
        <v>43283</v>
      </c>
      <c r="F715" s="6" t="n">
        <v>43291</v>
      </c>
      <c r="G715" s="6" t="n">
        <v>43296</v>
      </c>
      <c r="H715" s="11" t="inlineStr">
        <is>
          <t>USD</t>
        </is>
      </c>
      <c r="I715" s="11" t="n">
        <v>15</v>
      </c>
      <c r="J715" s="11" t="n">
        <v>9</v>
      </c>
      <c r="K715" s="11" t="n">
        <v>347</v>
      </c>
      <c r="L715" s="11" t="n">
        <v>5</v>
      </c>
      <c r="M715" s="11" t="n">
        <v>8</v>
      </c>
      <c r="N715" s="11" t="n">
        <v>0.075</v>
      </c>
      <c r="O715" s="7" t="n">
        <v>3758.7</v>
      </c>
      <c r="P715" s="7" t="n">
        <v>1954.524</v>
      </c>
      <c r="Q715" s="7">
        <f>text(E715,"ddd")</f>
        <v/>
      </c>
      <c r="R715" s="7">
        <f>G715-F715</f>
        <v/>
      </c>
      <c r="S715" s="7">
        <f>E715-D715</f>
        <v/>
      </c>
      <c r="T715" s="7">
        <f>O715*M715</f>
        <v/>
      </c>
      <c r="U715" s="7">
        <f>T715*N715</f>
        <v/>
      </c>
      <c r="V715" s="7">
        <f>T715-U715-(P715*M715)</f>
        <v/>
      </c>
      <c r="W715" s="7">
        <f>VLOOKUP(L715,'Products Sheet'!$A:$B,2,FALSE)</f>
        <v/>
      </c>
      <c r="X715" s="7" t="n"/>
      <c r="Y715" s="7" t="n"/>
      <c r="Z715" s="7" t="n"/>
      <c r="AA715" s="7" t="n"/>
      <c r="AB715" s="7" t="n"/>
      <c r="AC715" s="7" t="n"/>
    </row>
    <row r="716" ht="9.75" customHeight="1" s="12">
      <c r="A716" s="11" t="inlineStr">
        <is>
          <t>SO - 000372</t>
        </is>
      </c>
      <c r="B716" s="11" t="inlineStr">
        <is>
          <t>Online</t>
        </is>
      </c>
      <c r="C716" s="11" t="inlineStr">
        <is>
          <t>WARE-NMK1003</t>
        </is>
      </c>
      <c r="D716" s="6" t="n">
        <v>43200</v>
      </c>
      <c r="E716" s="6" t="n">
        <v>43283</v>
      </c>
      <c r="F716" s="6" t="n">
        <v>43289</v>
      </c>
      <c r="G716" s="6" t="n">
        <v>43299</v>
      </c>
      <c r="H716" s="11" t="inlineStr">
        <is>
          <t>USD</t>
        </is>
      </c>
      <c r="I716" s="11" t="n">
        <v>18</v>
      </c>
      <c r="J716" s="11" t="n">
        <v>21</v>
      </c>
      <c r="K716" s="11" t="n">
        <v>128</v>
      </c>
      <c r="L716" s="11" t="n">
        <v>5</v>
      </c>
      <c r="M716" s="11" t="n">
        <v>3</v>
      </c>
      <c r="N716" s="11" t="n">
        <v>0.05</v>
      </c>
      <c r="O716" s="7" t="n">
        <v>911.2</v>
      </c>
      <c r="P716" s="7" t="n">
        <v>410.04</v>
      </c>
      <c r="Q716" s="7">
        <f>text(E716,"ddd")</f>
        <v/>
      </c>
      <c r="R716" s="7">
        <f>G716-F716</f>
        <v/>
      </c>
      <c r="S716" s="7">
        <f>E716-D716</f>
        <v/>
      </c>
      <c r="T716" s="7">
        <f>O716*M716</f>
        <v/>
      </c>
      <c r="U716" s="7">
        <f>T716*N716</f>
        <v/>
      </c>
      <c r="V716" s="7">
        <f>T716-U716-(P716*M716)</f>
        <v/>
      </c>
      <c r="W716" s="7">
        <f>VLOOKUP(L716,'Products Sheet'!$A:$B,2,FALSE)</f>
        <v/>
      </c>
      <c r="X716" s="7" t="n"/>
      <c r="Y716" s="7" t="n"/>
      <c r="Z716" s="7" t="n"/>
      <c r="AA716" s="7" t="n"/>
      <c r="AB716" s="7" t="n"/>
      <c r="AC716" s="7" t="n"/>
    </row>
    <row r="717" ht="9.75" customHeight="1" s="12">
      <c r="A717" s="11" t="inlineStr">
        <is>
          <t>SO - 000519</t>
        </is>
      </c>
      <c r="B717" s="11" t="inlineStr">
        <is>
          <t>Online</t>
        </is>
      </c>
      <c r="C717" s="11" t="inlineStr">
        <is>
          <t>WARE-NBV1002</t>
        </is>
      </c>
      <c r="D717" s="6" t="n">
        <v>43200</v>
      </c>
      <c r="E717" s="6" t="n">
        <v>43301</v>
      </c>
      <c r="F717" s="6" t="n">
        <v>43323</v>
      </c>
      <c r="G717" s="6" t="n">
        <v>43332</v>
      </c>
      <c r="H717" s="11" t="inlineStr">
        <is>
          <t>USD</t>
        </is>
      </c>
      <c r="I717" s="11" t="n">
        <v>15</v>
      </c>
      <c r="J717" s="11" t="n">
        <v>16</v>
      </c>
      <c r="K717" s="11" t="n">
        <v>65</v>
      </c>
      <c r="L717" s="11" t="n">
        <v>5</v>
      </c>
      <c r="M717" s="11" t="n">
        <v>3</v>
      </c>
      <c r="N717" s="11" t="n">
        <v>0.05</v>
      </c>
      <c r="O717" s="7" t="n">
        <v>1159.1</v>
      </c>
      <c r="P717" s="7" t="n">
        <v>614.3230000000001</v>
      </c>
      <c r="Q717" s="7">
        <f>text(E717,"ddd")</f>
        <v/>
      </c>
      <c r="R717" s="7">
        <f>G717-F717</f>
        <v/>
      </c>
      <c r="S717" s="7">
        <f>E717-D717</f>
        <v/>
      </c>
      <c r="T717" s="7">
        <f>O717*M717</f>
        <v/>
      </c>
      <c r="U717" s="7">
        <f>T717*N717</f>
        <v/>
      </c>
      <c r="V717" s="7">
        <f>T717-U717-(P717*M717)</f>
        <v/>
      </c>
      <c r="W717" s="7">
        <f>VLOOKUP(L717,'Products Sheet'!$A:$B,2,FALSE)</f>
        <v/>
      </c>
      <c r="X717" s="7" t="n"/>
      <c r="Y717" s="7" t="n"/>
      <c r="Z717" s="7" t="n"/>
      <c r="AA717" s="7" t="n"/>
      <c r="AB717" s="7" t="n"/>
      <c r="AC717" s="7" t="n"/>
    </row>
    <row r="718" ht="9.75" customHeight="1" s="12">
      <c r="A718" s="11" t="inlineStr">
        <is>
          <t>SO - 000524</t>
        </is>
      </c>
      <c r="B718" s="11" t="inlineStr">
        <is>
          <t>Online</t>
        </is>
      </c>
      <c r="C718" s="11" t="inlineStr">
        <is>
          <t>WARE-NBV1002</t>
        </is>
      </c>
      <c r="D718" s="6" t="n">
        <v>43200</v>
      </c>
      <c r="E718" s="6" t="n">
        <v>43301</v>
      </c>
      <c r="F718" s="6" t="n">
        <v>43315</v>
      </c>
      <c r="G718" s="6" t="n">
        <v>43321</v>
      </c>
      <c r="H718" s="11" t="inlineStr">
        <is>
          <t>USD</t>
        </is>
      </c>
      <c r="I718" s="11" t="n">
        <v>14</v>
      </c>
      <c r="J718" s="11" t="n">
        <v>21</v>
      </c>
      <c r="K718" s="11" t="n">
        <v>70</v>
      </c>
      <c r="L718" s="11" t="n">
        <v>5</v>
      </c>
      <c r="M718" s="11" t="n">
        <v>5</v>
      </c>
      <c r="N718" s="11" t="n">
        <v>0.2</v>
      </c>
      <c r="O718" s="7" t="n">
        <v>207.7</v>
      </c>
      <c r="P718" s="7" t="n">
        <v>83.08000000000001</v>
      </c>
      <c r="Q718" s="7">
        <f>text(E718,"ddd")</f>
        <v/>
      </c>
      <c r="R718" s="7">
        <f>G718-F718</f>
        <v/>
      </c>
      <c r="S718" s="7">
        <f>E718-D718</f>
        <v/>
      </c>
      <c r="T718" s="7">
        <f>O718*M718</f>
        <v/>
      </c>
      <c r="U718" s="7">
        <f>T718*N718</f>
        <v/>
      </c>
      <c r="V718" s="7">
        <f>T718-U718-(P718*M718)</f>
        <v/>
      </c>
      <c r="W718" s="7">
        <f>VLOOKUP(L718,'Products Sheet'!$A:$B,2,FALSE)</f>
        <v/>
      </c>
      <c r="X718" s="7" t="n"/>
      <c r="Y718" s="7" t="n"/>
      <c r="Z718" s="7" t="n"/>
      <c r="AA718" s="7" t="n"/>
      <c r="AB718" s="7" t="n"/>
      <c r="AC718" s="7" t="n"/>
    </row>
    <row r="719" ht="9.75" customHeight="1" s="12">
      <c r="A719" s="11" t="inlineStr">
        <is>
          <t>SO - 000609</t>
        </is>
      </c>
      <c r="B719" s="11" t="inlineStr">
        <is>
          <t>Online</t>
        </is>
      </c>
      <c r="C719" s="11" t="inlineStr">
        <is>
          <t>WARE-NMK1003</t>
        </is>
      </c>
      <c r="D719" s="6" t="n">
        <v>43200</v>
      </c>
      <c r="E719" s="6" t="n">
        <v>43311</v>
      </c>
      <c r="F719" s="6" t="n">
        <v>43328</v>
      </c>
      <c r="G719" s="6" t="n">
        <v>43332</v>
      </c>
      <c r="H719" s="11" t="inlineStr">
        <is>
          <t>USD</t>
        </is>
      </c>
      <c r="I719" s="11" t="n">
        <v>16</v>
      </c>
      <c r="J719" s="11" t="n">
        <v>4</v>
      </c>
      <c r="K719" s="11" t="n">
        <v>184</v>
      </c>
      <c r="L719" s="11" t="n">
        <v>5</v>
      </c>
      <c r="M719" s="11" t="n">
        <v>7</v>
      </c>
      <c r="N719" s="11" t="n">
        <v>0.075</v>
      </c>
      <c r="O719" s="7" t="n">
        <v>2592.9</v>
      </c>
      <c r="P719" s="7" t="n">
        <v>1711.314</v>
      </c>
      <c r="Q719" s="7">
        <f>text(E719,"ddd")</f>
        <v/>
      </c>
      <c r="R719" s="7">
        <f>G719-F719</f>
        <v/>
      </c>
      <c r="S719" s="7">
        <f>E719-D719</f>
        <v/>
      </c>
      <c r="T719" s="7">
        <f>O719*M719</f>
        <v/>
      </c>
      <c r="U719" s="7">
        <f>T719*N719</f>
        <v/>
      </c>
      <c r="V719" s="7">
        <f>T719-U719-(P719*M719)</f>
        <v/>
      </c>
      <c r="W719" s="7">
        <f>VLOOKUP(L719,'Products Sheet'!$A:$B,2,FALSE)</f>
        <v/>
      </c>
      <c r="X719" s="7" t="n"/>
      <c r="Y719" s="7" t="n"/>
      <c r="Z719" s="7" t="n"/>
      <c r="AA719" s="7" t="n"/>
      <c r="AB719" s="7" t="n"/>
      <c r="AC719" s="7" t="n"/>
    </row>
    <row r="720" ht="9.75" customHeight="1" s="12">
      <c r="A720" s="11" t="inlineStr">
        <is>
          <t>SO - 000645</t>
        </is>
      </c>
      <c r="B720" s="11" t="inlineStr">
        <is>
          <t>In-Store</t>
        </is>
      </c>
      <c r="C720" s="11" t="inlineStr">
        <is>
          <t>WARE-PUJ1005</t>
        </is>
      </c>
      <c r="D720" s="6" t="n">
        <v>43200</v>
      </c>
      <c r="E720" s="6" t="n">
        <v>43316</v>
      </c>
      <c r="F720" s="6" t="n">
        <v>43339</v>
      </c>
      <c r="G720" s="6" t="n">
        <v>43345</v>
      </c>
      <c r="H720" s="11" t="inlineStr">
        <is>
          <t>USD</t>
        </is>
      </c>
      <c r="I720" s="11" t="n">
        <v>11</v>
      </c>
      <c r="J720" s="11" t="n">
        <v>13</v>
      </c>
      <c r="K720" s="11" t="n">
        <v>291</v>
      </c>
      <c r="L720" s="11" t="n">
        <v>5</v>
      </c>
      <c r="M720" s="11" t="n">
        <v>6</v>
      </c>
      <c r="N720" s="11" t="n">
        <v>0.3</v>
      </c>
      <c r="O720" s="7" t="n">
        <v>1025.1</v>
      </c>
      <c r="P720" s="7" t="n">
        <v>809.8290000000002</v>
      </c>
      <c r="Q720" s="7">
        <f>text(E720,"ddd")</f>
        <v/>
      </c>
      <c r="R720" s="7">
        <f>G720-F720</f>
        <v/>
      </c>
      <c r="S720" s="7">
        <f>E720-D720</f>
        <v/>
      </c>
      <c r="T720" s="7">
        <f>O720*M720</f>
        <v/>
      </c>
      <c r="U720" s="7">
        <f>T720*N720</f>
        <v/>
      </c>
      <c r="V720" s="7">
        <f>T720-U720-(P720*M720)</f>
        <v/>
      </c>
      <c r="W720" s="7">
        <f>VLOOKUP(L720,'Products Sheet'!$A:$B,2,FALSE)</f>
        <v/>
      </c>
      <c r="X720" s="7" t="n"/>
      <c r="Y720" s="7" t="n"/>
      <c r="Z720" s="7" t="n"/>
      <c r="AA720" s="7" t="n"/>
      <c r="AB720" s="7" t="n"/>
      <c r="AC720" s="7" t="n"/>
    </row>
    <row r="721" ht="9.75" customHeight="1" s="12">
      <c r="A721" s="11" t="inlineStr">
        <is>
          <t>SO - 000654</t>
        </is>
      </c>
      <c r="B721" s="11" t="inlineStr">
        <is>
          <t>Online</t>
        </is>
      </c>
      <c r="C721" s="11" t="inlineStr">
        <is>
          <t>WARE-XYS1001</t>
        </is>
      </c>
      <c r="D721" s="6" t="n">
        <v>43200</v>
      </c>
      <c r="E721" s="6" t="n">
        <v>43316</v>
      </c>
      <c r="F721" s="6" t="n">
        <v>43341</v>
      </c>
      <c r="G721" s="6" t="n">
        <v>43342</v>
      </c>
      <c r="H721" s="11" t="inlineStr">
        <is>
          <t>USD</t>
        </is>
      </c>
      <c r="I721" s="11" t="n">
        <v>18</v>
      </c>
      <c r="J721" s="11" t="n">
        <v>12</v>
      </c>
      <c r="K721" s="11" t="n">
        <v>6</v>
      </c>
      <c r="L721" s="11" t="n">
        <v>5</v>
      </c>
      <c r="M721" s="11" t="n">
        <v>7</v>
      </c>
      <c r="N721" s="11" t="n">
        <v>0.1</v>
      </c>
      <c r="O721" s="7" t="n">
        <v>1051.9</v>
      </c>
      <c r="P721" s="7" t="n">
        <v>515.431</v>
      </c>
      <c r="Q721" s="7">
        <f>text(E721,"ddd")</f>
        <v/>
      </c>
      <c r="R721" s="7">
        <f>G721-F721</f>
        <v/>
      </c>
      <c r="S721" s="7">
        <f>E721-D721</f>
        <v/>
      </c>
      <c r="T721" s="7">
        <f>O721*M721</f>
        <v/>
      </c>
      <c r="U721" s="7">
        <f>T721*N721</f>
        <v/>
      </c>
      <c r="V721" s="7">
        <f>T721-U721-(P721*M721)</f>
        <v/>
      </c>
      <c r="W721" s="7">
        <f>VLOOKUP(L721,'Products Sheet'!$A:$B,2,FALSE)</f>
        <v/>
      </c>
      <c r="X721" s="7" t="n"/>
      <c r="Y721" s="7" t="n"/>
      <c r="Z721" s="7" t="n"/>
      <c r="AA721" s="7" t="n"/>
      <c r="AB721" s="7" t="n"/>
      <c r="AC721" s="7" t="n"/>
    </row>
    <row r="722" ht="9.75" customHeight="1" s="12">
      <c r="A722" s="11" t="inlineStr">
        <is>
          <t>SO - 000678</t>
        </is>
      </c>
      <c r="B722" s="11" t="inlineStr">
        <is>
          <t>In-Store</t>
        </is>
      </c>
      <c r="C722" s="11" t="inlineStr">
        <is>
          <t>WARE-PUJ1005</t>
        </is>
      </c>
      <c r="D722" s="6" t="n">
        <v>43200</v>
      </c>
      <c r="E722" s="6" t="n">
        <v>43318</v>
      </c>
      <c r="F722" s="6" t="n">
        <v>43336</v>
      </c>
      <c r="G722" s="6" t="n">
        <v>43339</v>
      </c>
      <c r="H722" s="11" t="inlineStr">
        <is>
          <t>USD</t>
        </is>
      </c>
      <c r="I722" s="11" t="n">
        <v>8</v>
      </c>
      <c r="J722" s="11" t="n">
        <v>18</v>
      </c>
      <c r="K722" s="11" t="n">
        <v>297</v>
      </c>
      <c r="L722" s="11" t="n">
        <v>5</v>
      </c>
      <c r="M722" s="11" t="n">
        <v>4</v>
      </c>
      <c r="N722" s="11" t="n">
        <v>0.075</v>
      </c>
      <c r="O722" s="7" t="n">
        <v>5567.7</v>
      </c>
      <c r="P722" s="7" t="n">
        <v>4565.513999999999</v>
      </c>
      <c r="Q722" s="7">
        <f>text(E722,"ddd")</f>
        <v/>
      </c>
      <c r="R722" s="7">
        <f>G722-F722</f>
        <v/>
      </c>
      <c r="S722" s="7">
        <f>E722-D722</f>
        <v/>
      </c>
      <c r="T722" s="7">
        <f>O722*M722</f>
        <v/>
      </c>
      <c r="U722" s="7">
        <f>T722*N722</f>
        <v/>
      </c>
      <c r="V722" s="7">
        <f>T722-U722-(P722*M722)</f>
        <v/>
      </c>
      <c r="W722" s="7">
        <f>VLOOKUP(L722,'Products Sheet'!$A:$B,2,FALSE)</f>
        <v/>
      </c>
      <c r="X722" s="7" t="n"/>
      <c r="Y722" s="7" t="n"/>
      <c r="Z722" s="7" t="n"/>
      <c r="AA722" s="7" t="n"/>
      <c r="AB722" s="7" t="n"/>
      <c r="AC722" s="7" t="n"/>
    </row>
    <row r="723" ht="9.75" customHeight="1" s="12">
      <c r="A723" s="11" t="inlineStr">
        <is>
          <t>SO - 000730</t>
        </is>
      </c>
      <c r="B723" s="11" t="inlineStr">
        <is>
          <t>In-Store</t>
        </is>
      </c>
      <c r="C723" s="11" t="inlineStr">
        <is>
          <t>WARE-NMK1003</t>
        </is>
      </c>
      <c r="D723" s="6" t="n">
        <v>43200</v>
      </c>
      <c r="E723" s="6" t="n">
        <v>43324</v>
      </c>
      <c r="F723" s="6" t="n">
        <v>43330</v>
      </c>
      <c r="G723" s="6" t="n">
        <v>43335</v>
      </c>
      <c r="H723" s="11" t="inlineStr">
        <is>
          <t>USD</t>
        </is>
      </c>
      <c r="I723" s="11" t="n">
        <v>10</v>
      </c>
      <c r="J723" s="11" t="n">
        <v>49</v>
      </c>
      <c r="K723" s="11" t="n">
        <v>157</v>
      </c>
      <c r="L723" s="11" t="n">
        <v>5</v>
      </c>
      <c r="M723" s="11" t="n">
        <v>3</v>
      </c>
      <c r="N723" s="11" t="n">
        <v>0.15</v>
      </c>
      <c r="O723" s="7" t="n">
        <v>3825.7</v>
      </c>
      <c r="P723" s="7" t="n">
        <v>1530.28</v>
      </c>
      <c r="Q723" s="7">
        <f>text(E723,"ddd")</f>
        <v/>
      </c>
      <c r="R723" s="7">
        <f>G723-F723</f>
        <v/>
      </c>
      <c r="S723" s="7">
        <f>E723-D723</f>
        <v/>
      </c>
      <c r="T723" s="7">
        <f>O723*M723</f>
        <v/>
      </c>
      <c r="U723" s="7">
        <f>T723*N723</f>
        <v/>
      </c>
      <c r="V723" s="7">
        <f>T723-U723-(P723*M723)</f>
        <v/>
      </c>
      <c r="W723" s="7">
        <f>VLOOKUP(L723,'Products Sheet'!$A:$B,2,FALSE)</f>
        <v/>
      </c>
      <c r="X723" s="7" t="n"/>
      <c r="Y723" s="7" t="n"/>
      <c r="Z723" s="7" t="n"/>
      <c r="AA723" s="7" t="n"/>
      <c r="AB723" s="7" t="n"/>
      <c r="AC723" s="7" t="n"/>
    </row>
    <row r="724" ht="9.75" customHeight="1" s="12">
      <c r="A724" s="11" t="inlineStr">
        <is>
          <t>SO - 000752</t>
        </is>
      </c>
      <c r="B724" s="11" t="inlineStr">
        <is>
          <t>Wholesale</t>
        </is>
      </c>
      <c r="C724" s="11" t="inlineStr">
        <is>
          <t>WARE-NMK1003</t>
        </is>
      </c>
      <c r="D724" s="6" t="n">
        <v>43200</v>
      </c>
      <c r="E724" s="6" t="n">
        <v>43326</v>
      </c>
      <c r="F724" s="6" t="n">
        <v>43343</v>
      </c>
      <c r="G724" s="6" t="n">
        <v>43351</v>
      </c>
      <c r="H724" s="11" t="inlineStr">
        <is>
          <t>USD</t>
        </is>
      </c>
      <c r="I724" s="11" t="n">
        <v>26</v>
      </c>
      <c r="J724" s="11" t="n">
        <v>23</v>
      </c>
      <c r="K724" s="11" t="n">
        <v>167</v>
      </c>
      <c r="L724" s="11" t="n">
        <v>5</v>
      </c>
      <c r="M724" s="11" t="n">
        <v>4</v>
      </c>
      <c r="N724" s="11" t="n">
        <v>0.15</v>
      </c>
      <c r="O724" s="7" t="n">
        <v>1936.3</v>
      </c>
      <c r="P724" s="7" t="n">
        <v>1142.417</v>
      </c>
      <c r="Q724" s="7">
        <f>text(E724,"ddd")</f>
        <v/>
      </c>
      <c r="R724" s="7">
        <f>G724-F724</f>
        <v/>
      </c>
      <c r="S724" s="7">
        <f>E724-D724</f>
        <v/>
      </c>
      <c r="T724" s="7">
        <f>O724*M724</f>
        <v/>
      </c>
      <c r="U724" s="7">
        <f>T724*N724</f>
        <v/>
      </c>
      <c r="V724" s="7">
        <f>T724-U724-(P724*M724)</f>
        <v/>
      </c>
      <c r="W724" s="7">
        <f>VLOOKUP(L724,'Products Sheet'!$A:$B,2,FALSE)</f>
        <v/>
      </c>
      <c r="X724" s="7" t="n"/>
      <c r="Y724" s="7" t="n"/>
      <c r="Z724" s="7" t="n"/>
      <c r="AA724" s="7" t="n"/>
      <c r="AB724" s="7" t="n"/>
      <c r="AC724" s="7" t="n"/>
    </row>
    <row r="725" ht="9.75" customHeight="1" s="12">
      <c r="A725" s="11" t="inlineStr">
        <is>
          <t>SO - 000915</t>
        </is>
      </c>
      <c r="B725" s="11" t="inlineStr">
        <is>
          <t>Wholesale</t>
        </is>
      </c>
      <c r="C725" s="11" t="inlineStr">
        <is>
          <t>WARE-PUJ1005</t>
        </is>
      </c>
      <c r="D725" s="6" t="n">
        <v>43200</v>
      </c>
      <c r="E725" s="6" t="n">
        <v>43345</v>
      </c>
      <c r="F725" s="6" t="n">
        <v>43372</v>
      </c>
      <c r="G725" s="6" t="n">
        <v>43373</v>
      </c>
      <c r="H725" s="11" t="inlineStr">
        <is>
          <t>USD</t>
        </is>
      </c>
      <c r="I725" s="11" t="n">
        <v>26</v>
      </c>
      <c r="J725" s="11" t="n">
        <v>8</v>
      </c>
      <c r="K725" s="11" t="n">
        <v>283</v>
      </c>
      <c r="L725" s="11" t="n">
        <v>5</v>
      </c>
      <c r="M725" s="11" t="n">
        <v>8</v>
      </c>
      <c r="N725" s="11" t="n">
        <v>0.075</v>
      </c>
      <c r="O725" s="7" t="n">
        <v>1072</v>
      </c>
      <c r="P725" s="7" t="n">
        <v>857.6</v>
      </c>
      <c r="Q725" s="7">
        <f>text(E725,"ddd")</f>
        <v/>
      </c>
      <c r="R725" s="7">
        <f>G725-F725</f>
        <v/>
      </c>
      <c r="S725" s="7">
        <f>E725-D725</f>
        <v/>
      </c>
      <c r="T725" s="7">
        <f>O725*M725</f>
        <v/>
      </c>
      <c r="U725" s="7">
        <f>T725*N725</f>
        <v/>
      </c>
      <c r="V725" s="7">
        <f>T725-U725-(P725*M725)</f>
        <v/>
      </c>
      <c r="W725" s="7">
        <f>VLOOKUP(L725,'Products Sheet'!$A:$B,2,FALSE)</f>
        <v/>
      </c>
      <c r="X725" s="7" t="n"/>
      <c r="Y725" s="7" t="n"/>
      <c r="Z725" s="7" t="n"/>
      <c r="AA725" s="7" t="n"/>
      <c r="AB725" s="7" t="n"/>
      <c r="AC725" s="7" t="n"/>
    </row>
    <row r="726" ht="9.75" customHeight="1" s="12">
      <c r="A726" s="11" t="inlineStr">
        <is>
          <t>SO - 0001008</t>
        </is>
      </c>
      <c r="B726" s="11" t="inlineStr">
        <is>
          <t>Wholesale</t>
        </is>
      </c>
      <c r="C726" s="11" t="inlineStr">
        <is>
          <t>WARE-PUJ1005</t>
        </is>
      </c>
      <c r="D726" s="6" t="n">
        <v>43300</v>
      </c>
      <c r="E726" s="6" t="n">
        <v>43356</v>
      </c>
      <c r="F726" s="6" t="n">
        <v>43383</v>
      </c>
      <c r="G726" s="6" t="n">
        <v>43392</v>
      </c>
      <c r="H726" s="11" t="inlineStr">
        <is>
          <t>USD</t>
        </is>
      </c>
      <c r="I726" s="11" t="n">
        <v>26</v>
      </c>
      <c r="J726" s="11" t="n">
        <v>23</v>
      </c>
      <c r="K726" s="11" t="n">
        <v>291</v>
      </c>
      <c r="L726" s="11" t="n">
        <v>5</v>
      </c>
      <c r="M726" s="11" t="n">
        <v>3</v>
      </c>
      <c r="N726" s="11" t="n">
        <v>0.05</v>
      </c>
      <c r="O726" s="7" t="n">
        <v>891.1</v>
      </c>
      <c r="P726" s="7" t="n">
        <v>490.1050000000001</v>
      </c>
      <c r="Q726" s="7">
        <f>text(E726,"ddd")</f>
        <v/>
      </c>
      <c r="R726" s="7">
        <f>G726-F726</f>
        <v/>
      </c>
      <c r="S726" s="7">
        <f>E726-D726</f>
        <v/>
      </c>
      <c r="T726" s="7">
        <f>O726*M726</f>
        <v/>
      </c>
      <c r="U726" s="7">
        <f>T726*N726</f>
        <v/>
      </c>
      <c r="V726" s="7">
        <f>T726-U726-(P726*M726)</f>
        <v/>
      </c>
      <c r="W726" s="7">
        <f>VLOOKUP(L726,'Products Sheet'!$A:$B,2,FALSE)</f>
        <v/>
      </c>
      <c r="X726" s="7" t="n"/>
      <c r="Y726" s="7" t="n"/>
      <c r="Z726" s="7" t="n"/>
      <c r="AA726" s="7" t="n"/>
      <c r="AB726" s="7" t="n"/>
      <c r="AC726" s="7" t="n"/>
    </row>
    <row r="727" ht="9.75" customHeight="1" s="12">
      <c r="A727" s="11" t="inlineStr">
        <is>
          <t>SO - 0001011</t>
        </is>
      </c>
      <c r="B727" s="11" t="inlineStr">
        <is>
          <t>Wholesale</t>
        </is>
      </c>
      <c r="C727" s="11" t="inlineStr">
        <is>
          <t>WARE-MKL1006</t>
        </is>
      </c>
      <c r="D727" s="6" t="n">
        <v>43300</v>
      </c>
      <c r="E727" s="6" t="n">
        <v>43357</v>
      </c>
      <c r="F727" s="6" t="n">
        <v>43376</v>
      </c>
      <c r="G727" s="6" t="n">
        <v>43378</v>
      </c>
      <c r="H727" s="11" t="inlineStr">
        <is>
          <t>USD</t>
        </is>
      </c>
      <c r="I727" s="11" t="n">
        <v>26</v>
      </c>
      <c r="J727" s="11" t="n">
        <v>19</v>
      </c>
      <c r="K727" s="11" t="n">
        <v>346</v>
      </c>
      <c r="L727" s="11" t="n">
        <v>5</v>
      </c>
      <c r="M727" s="11" t="n">
        <v>2</v>
      </c>
      <c r="N727" s="11" t="n">
        <v>0.05</v>
      </c>
      <c r="O727" s="7" t="n">
        <v>3886</v>
      </c>
      <c r="P727" s="7" t="n">
        <v>2720.2</v>
      </c>
      <c r="Q727" s="7">
        <f>text(E727,"ddd")</f>
        <v/>
      </c>
      <c r="R727" s="7">
        <f>G727-F727</f>
        <v/>
      </c>
      <c r="S727" s="7">
        <f>E727-D727</f>
        <v/>
      </c>
      <c r="T727" s="7">
        <f>O727*M727</f>
        <v/>
      </c>
      <c r="U727" s="7">
        <f>T727*N727</f>
        <v/>
      </c>
      <c r="V727" s="7">
        <f>T727-U727-(P727*M727)</f>
        <v/>
      </c>
      <c r="W727" s="7">
        <f>VLOOKUP(L727,'Products Sheet'!$A:$B,2,FALSE)</f>
        <v/>
      </c>
      <c r="X727" s="7" t="n"/>
      <c r="Y727" s="7" t="n"/>
      <c r="Z727" s="7" t="n"/>
      <c r="AA727" s="7" t="n"/>
      <c r="AB727" s="7" t="n"/>
      <c r="AC727" s="7" t="n"/>
    </row>
    <row r="728" ht="9.75" customHeight="1" s="12">
      <c r="A728" s="11" t="inlineStr">
        <is>
          <t>SO - 0001030</t>
        </is>
      </c>
      <c r="B728" s="11" t="inlineStr">
        <is>
          <t>In-Store</t>
        </is>
      </c>
      <c r="C728" s="11" t="inlineStr">
        <is>
          <t>WARE-NMK1003</t>
        </is>
      </c>
      <c r="D728" s="6" t="n">
        <v>43300</v>
      </c>
      <c r="E728" s="6" t="n">
        <v>43358</v>
      </c>
      <c r="F728" s="6" t="n">
        <v>43377</v>
      </c>
      <c r="G728" s="6" t="n">
        <v>43384</v>
      </c>
      <c r="H728" s="11" t="inlineStr">
        <is>
          <t>USD</t>
        </is>
      </c>
      <c r="I728" s="11" t="n">
        <v>9</v>
      </c>
      <c r="J728" s="11" t="n">
        <v>47</v>
      </c>
      <c r="K728" s="11" t="n">
        <v>177</v>
      </c>
      <c r="L728" s="11" t="n">
        <v>5</v>
      </c>
      <c r="M728" s="11" t="n">
        <v>3</v>
      </c>
      <c r="N728" s="11" t="n">
        <v>0.075</v>
      </c>
      <c r="O728" s="7" t="n">
        <v>2003.3</v>
      </c>
      <c r="P728" s="7" t="n">
        <v>921.518</v>
      </c>
      <c r="Q728" s="7">
        <f>text(E728,"ddd")</f>
        <v/>
      </c>
      <c r="R728" s="7">
        <f>G728-F728</f>
        <v/>
      </c>
      <c r="S728" s="7">
        <f>E728-D728</f>
        <v/>
      </c>
      <c r="T728" s="7">
        <f>O728*M728</f>
        <v/>
      </c>
      <c r="U728" s="7">
        <f>T728*N728</f>
        <v/>
      </c>
      <c r="V728" s="7">
        <f>T728-U728-(P728*M728)</f>
        <v/>
      </c>
      <c r="W728" s="7">
        <f>VLOOKUP(L728,'Products Sheet'!$A:$B,2,FALSE)</f>
        <v/>
      </c>
      <c r="X728" s="7" t="n"/>
      <c r="Y728" s="7" t="n"/>
      <c r="Z728" s="7" t="n"/>
      <c r="AA728" s="7" t="n"/>
      <c r="AB728" s="7" t="n"/>
      <c r="AC728" s="7" t="n"/>
    </row>
    <row r="729" ht="9.75" customHeight="1" s="12">
      <c r="A729" s="11" t="inlineStr">
        <is>
          <t>SO - 0001040</t>
        </is>
      </c>
      <c r="B729" s="11" t="inlineStr">
        <is>
          <t>In-Store</t>
        </is>
      </c>
      <c r="C729" s="11" t="inlineStr">
        <is>
          <t>WARE-UHY1004</t>
        </is>
      </c>
      <c r="D729" s="6" t="n">
        <v>43200</v>
      </c>
      <c r="E729" s="6" t="n">
        <v>43360</v>
      </c>
      <c r="F729" s="6" t="n">
        <v>43364</v>
      </c>
      <c r="G729" s="6" t="n">
        <v>43374</v>
      </c>
      <c r="H729" s="11" t="inlineStr">
        <is>
          <t>USD</t>
        </is>
      </c>
      <c r="I729" s="11" t="n">
        <v>5</v>
      </c>
      <c r="J729" s="11" t="n">
        <v>34</v>
      </c>
      <c r="K729" s="11" t="n">
        <v>244</v>
      </c>
      <c r="L729" s="11" t="n">
        <v>5</v>
      </c>
      <c r="M729" s="11" t="n">
        <v>7</v>
      </c>
      <c r="N729" s="11" t="n">
        <v>0.2</v>
      </c>
      <c r="O729" s="7" t="n">
        <v>5728.5</v>
      </c>
      <c r="P729" s="7" t="n">
        <v>3322.53</v>
      </c>
      <c r="Q729" s="7">
        <f>text(E729,"ddd")</f>
        <v/>
      </c>
      <c r="R729" s="7">
        <f>G729-F729</f>
        <v/>
      </c>
      <c r="S729" s="7">
        <f>E729-D729</f>
        <v/>
      </c>
      <c r="T729" s="7">
        <f>O729*M729</f>
        <v/>
      </c>
      <c r="U729" s="7">
        <f>T729*N729</f>
        <v/>
      </c>
      <c r="V729" s="7">
        <f>T729-U729-(P729*M729)</f>
        <v/>
      </c>
      <c r="W729" s="7">
        <f>VLOOKUP(L729,'Products Sheet'!$A:$B,2,FALSE)</f>
        <v/>
      </c>
      <c r="X729" s="7" t="n"/>
      <c r="Y729" s="7" t="n"/>
      <c r="Z729" s="7" t="n"/>
      <c r="AA729" s="7" t="n"/>
      <c r="AB729" s="7" t="n"/>
      <c r="AC729" s="7" t="n"/>
    </row>
    <row r="730" ht="9.75" customHeight="1" s="12">
      <c r="A730" s="11" t="inlineStr">
        <is>
          <t>SO - 0001074</t>
        </is>
      </c>
      <c r="B730" s="11" t="inlineStr">
        <is>
          <t>In-Store</t>
        </is>
      </c>
      <c r="C730" s="11" t="inlineStr">
        <is>
          <t>WARE-PUJ1005</t>
        </is>
      </c>
      <c r="D730" s="6" t="n">
        <v>43200</v>
      </c>
      <c r="E730" s="6" t="n">
        <v>43365</v>
      </c>
      <c r="F730" s="6" t="n">
        <v>43373</v>
      </c>
      <c r="G730" s="6" t="n">
        <v>43378</v>
      </c>
      <c r="H730" s="11" t="inlineStr">
        <is>
          <t>USD</t>
        </is>
      </c>
      <c r="I730" s="11" t="n">
        <v>1</v>
      </c>
      <c r="J730" s="11" t="n">
        <v>14</v>
      </c>
      <c r="K730" s="11" t="n">
        <v>291</v>
      </c>
      <c r="L730" s="11" t="n">
        <v>5</v>
      </c>
      <c r="M730" s="11" t="n">
        <v>7</v>
      </c>
      <c r="N730" s="11" t="n">
        <v>0.15</v>
      </c>
      <c r="O730" s="7" t="n">
        <v>174.2</v>
      </c>
      <c r="P730" s="7" t="n">
        <v>116.714</v>
      </c>
      <c r="Q730" s="7">
        <f>text(E730,"ddd")</f>
        <v/>
      </c>
      <c r="R730" s="7">
        <f>G730-F730</f>
        <v/>
      </c>
      <c r="S730" s="7">
        <f>E730-D730</f>
        <v/>
      </c>
      <c r="T730" s="7">
        <f>O730*M730</f>
        <v/>
      </c>
      <c r="U730" s="7">
        <f>T730*N730</f>
        <v/>
      </c>
      <c r="V730" s="7">
        <f>T730-U730-(P730*M730)</f>
        <v/>
      </c>
      <c r="W730" s="7">
        <f>VLOOKUP(L730,'Products Sheet'!$A:$B,2,FALSE)</f>
        <v/>
      </c>
      <c r="X730" s="7" t="n"/>
      <c r="Y730" s="7" t="n"/>
      <c r="Z730" s="7" t="n"/>
      <c r="AA730" s="7" t="n"/>
      <c r="AB730" s="7" t="n"/>
      <c r="AC730" s="7" t="n"/>
    </row>
    <row r="731" ht="9.75" customHeight="1" s="12">
      <c r="A731" s="11" t="inlineStr">
        <is>
          <t>SO - 0001080</t>
        </is>
      </c>
      <c r="B731" s="11" t="inlineStr">
        <is>
          <t>Distributor</t>
        </is>
      </c>
      <c r="C731" s="11" t="inlineStr">
        <is>
          <t>WARE-MKL1006</t>
        </is>
      </c>
      <c r="D731" s="6" t="n">
        <v>43300</v>
      </c>
      <c r="E731" s="6" t="n">
        <v>43366</v>
      </c>
      <c r="F731" s="6" t="n">
        <v>43378</v>
      </c>
      <c r="G731" s="6" t="n">
        <v>43386</v>
      </c>
      <c r="H731" s="11" t="inlineStr">
        <is>
          <t>USD</t>
        </is>
      </c>
      <c r="I731" s="11" t="n">
        <v>25</v>
      </c>
      <c r="J731" s="11" t="n">
        <v>31</v>
      </c>
      <c r="K731" s="11" t="n">
        <v>339</v>
      </c>
      <c r="L731" s="11" t="n">
        <v>5</v>
      </c>
      <c r="M731" s="11" t="n">
        <v>6</v>
      </c>
      <c r="N731" s="11" t="n">
        <v>0.05</v>
      </c>
      <c r="O731" s="7" t="n">
        <v>3886</v>
      </c>
      <c r="P731" s="7" t="n">
        <v>2215.02</v>
      </c>
      <c r="Q731" s="7">
        <f>text(E731,"ddd")</f>
        <v/>
      </c>
      <c r="R731" s="7">
        <f>G731-F731</f>
        <v/>
      </c>
      <c r="S731" s="7">
        <f>E731-D731</f>
        <v/>
      </c>
      <c r="T731" s="7">
        <f>O731*M731</f>
        <v/>
      </c>
      <c r="U731" s="7">
        <f>T731*N731</f>
        <v/>
      </c>
      <c r="V731" s="7">
        <f>T731-U731-(P731*M731)</f>
        <v/>
      </c>
      <c r="W731" s="7">
        <f>VLOOKUP(L731,'Products Sheet'!$A:$B,2,FALSE)</f>
        <v/>
      </c>
      <c r="X731" s="7" t="n"/>
      <c r="Y731" s="7" t="n"/>
      <c r="Z731" s="7" t="n"/>
      <c r="AA731" s="7" t="n"/>
      <c r="AB731" s="7" t="n"/>
      <c r="AC731" s="7" t="n"/>
    </row>
    <row r="732" ht="9.75" customHeight="1" s="12">
      <c r="A732" s="11" t="inlineStr">
        <is>
          <t>SO - 0001275</t>
        </is>
      </c>
      <c r="B732" s="11" t="inlineStr">
        <is>
          <t>Online</t>
        </is>
      </c>
      <c r="C732" s="11" t="inlineStr">
        <is>
          <t>WARE-NMK1003</t>
        </is>
      </c>
      <c r="D732" s="6" t="n">
        <v>43300</v>
      </c>
      <c r="E732" s="6" t="n">
        <v>43391</v>
      </c>
      <c r="F732" s="6" t="n">
        <v>43411</v>
      </c>
      <c r="G732" s="6" t="n">
        <v>43420</v>
      </c>
      <c r="H732" s="11" t="inlineStr">
        <is>
          <t>USD</t>
        </is>
      </c>
      <c r="I732" s="11" t="n">
        <v>15</v>
      </c>
      <c r="J732" s="11" t="n">
        <v>4</v>
      </c>
      <c r="K732" s="11" t="n">
        <v>122</v>
      </c>
      <c r="L732" s="11" t="n">
        <v>5</v>
      </c>
      <c r="M732" s="11" t="n">
        <v>2</v>
      </c>
      <c r="N732" s="11" t="n">
        <v>0.05</v>
      </c>
      <c r="O732" s="7" t="n">
        <v>1775.5</v>
      </c>
      <c r="P732" s="7" t="n">
        <v>1207.34</v>
      </c>
      <c r="Q732" s="7">
        <f>text(E732,"ddd")</f>
        <v/>
      </c>
      <c r="R732" s="7">
        <f>G732-F732</f>
        <v/>
      </c>
      <c r="S732" s="7">
        <f>E732-D732</f>
        <v/>
      </c>
      <c r="T732" s="7">
        <f>O732*M732</f>
        <v/>
      </c>
      <c r="U732" s="7">
        <f>T732*N732</f>
        <v/>
      </c>
      <c r="V732" s="7">
        <f>T732-U732-(P732*M732)</f>
        <v/>
      </c>
      <c r="W732" s="7">
        <f>VLOOKUP(L732,'Products Sheet'!$A:$B,2,FALSE)</f>
        <v/>
      </c>
      <c r="X732" s="7" t="n"/>
      <c r="Y732" s="7" t="n"/>
      <c r="Z732" s="7" t="n"/>
      <c r="AA732" s="7" t="n"/>
      <c r="AB732" s="7" t="n"/>
      <c r="AC732" s="7" t="n"/>
    </row>
    <row r="733" ht="9.75" customHeight="1" s="12">
      <c r="A733" s="11" t="inlineStr">
        <is>
          <t>SO - 0001324</t>
        </is>
      </c>
      <c r="B733" s="11" t="inlineStr">
        <is>
          <t>In-Store</t>
        </is>
      </c>
      <c r="C733" s="11" t="inlineStr">
        <is>
          <t>WARE-UHY1004</t>
        </is>
      </c>
      <c r="D733" s="6" t="n">
        <v>43300</v>
      </c>
      <c r="E733" s="6" t="n">
        <v>43398</v>
      </c>
      <c r="F733" s="6" t="n">
        <v>43408</v>
      </c>
      <c r="G733" s="6" t="n">
        <v>43414</v>
      </c>
      <c r="H733" s="11" t="inlineStr">
        <is>
          <t>USD</t>
        </is>
      </c>
      <c r="I733" s="11" t="n">
        <v>5</v>
      </c>
      <c r="J733" s="11" t="n">
        <v>13</v>
      </c>
      <c r="K733" s="11" t="n">
        <v>247</v>
      </c>
      <c r="L733" s="11" t="n">
        <v>5</v>
      </c>
      <c r="M733" s="11" t="n">
        <v>5</v>
      </c>
      <c r="N733" s="11" t="n">
        <v>0.2</v>
      </c>
      <c r="O733" s="7" t="n">
        <v>991.6</v>
      </c>
      <c r="P733" s="7" t="n">
        <v>475.968</v>
      </c>
      <c r="Q733" s="7">
        <f>text(E733,"ddd")</f>
        <v/>
      </c>
      <c r="R733" s="7">
        <f>G733-F733</f>
        <v/>
      </c>
      <c r="S733" s="7">
        <f>E733-D733</f>
        <v/>
      </c>
      <c r="T733" s="7">
        <f>O733*M733</f>
        <v/>
      </c>
      <c r="U733" s="7">
        <f>T733*N733</f>
        <v/>
      </c>
      <c r="V733" s="7">
        <f>T733-U733-(P733*M733)</f>
        <v/>
      </c>
      <c r="W733" s="7">
        <f>VLOOKUP(L733,'Products Sheet'!$A:$B,2,FALSE)</f>
        <v/>
      </c>
      <c r="X733" s="7" t="n"/>
      <c r="Y733" s="7" t="n"/>
      <c r="Z733" s="7" t="n"/>
      <c r="AA733" s="7" t="n"/>
      <c r="AB733" s="7" t="n"/>
      <c r="AC733" s="7" t="n"/>
    </row>
    <row r="734" ht="9.75" customHeight="1" s="12">
      <c r="A734" s="11" t="inlineStr">
        <is>
          <t>SO - 0001516</t>
        </is>
      </c>
      <c r="B734" s="11" t="inlineStr">
        <is>
          <t>In-Store</t>
        </is>
      </c>
      <c r="C734" s="11" t="inlineStr">
        <is>
          <t>WARE-NMK1003</t>
        </is>
      </c>
      <c r="D734" s="6" t="n">
        <v>43300</v>
      </c>
      <c r="E734" s="6" t="n">
        <v>43420</v>
      </c>
      <c r="F734" s="6" t="n">
        <v>43438</v>
      </c>
      <c r="G734" s="6" t="n">
        <v>43445</v>
      </c>
      <c r="H734" s="11" t="inlineStr">
        <is>
          <t>USD</t>
        </is>
      </c>
      <c r="I734" s="11" t="n">
        <v>2</v>
      </c>
      <c r="J734" s="11" t="n">
        <v>49</v>
      </c>
      <c r="K734" s="11" t="n">
        <v>171</v>
      </c>
      <c r="L734" s="11" t="n">
        <v>5</v>
      </c>
      <c r="M734" s="11" t="n">
        <v>8</v>
      </c>
      <c r="N734" s="11" t="n">
        <v>0.05</v>
      </c>
      <c r="O734" s="7" t="n">
        <v>3236.1</v>
      </c>
      <c r="P734" s="7" t="n">
        <v>2329.992</v>
      </c>
      <c r="Q734" s="7">
        <f>text(E734,"ddd")</f>
        <v/>
      </c>
      <c r="R734" s="7">
        <f>G734-F734</f>
        <v/>
      </c>
      <c r="S734" s="7">
        <f>E734-D734</f>
        <v/>
      </c>
      <c r="T734" s="7">
        <f>O734*M734</f>
        <v/>
      </c>
      <c r="U734" s="7">
        <f>T734*N734</f>
        <v/>
      </c>
      <c r="V734" s="7">
        <f>T734-U734-(P734*M734)</f>
        <v/>
      </c>
      <c r="W734" s="7">
        <f>VLOOKUP(L734,'Products Sheet'!$A:$B,2,FALSE)</f>
        <v/>
      </c>
      <c r="X734" s="7" t="n"/>
      <c r="Y734" s="7" t="n"/>
      <c r="Z734" s="7" t="n"/>
      <c r="AA734" s="7" t="n"/>
      <c r="AB734" s="7" t="n"/>
      <c r="AC734" s="7" t="n"/>
    </row>
    <row r="735" ht="9.75" customHeight="1" s="12">
      <c r="A735" s="11" t="inlineStr">
        <is>
          <t>SO - 0001556</t>
        </is>
      </c>
      <c r="B735" s="11" t="inlineStr">
        <is>
          <t>Online</t>
        </is>
      </c>
      <c r="C735" s="11" t="inlineStr">
        <is>
          <t>WARE-UHY1004</t>
        </is>
      </c>
      <c r="D735" s="6" t="n">
        <v>43300</v>
      </c>
      <c r="E735" s="6" t="n">
        <v>43425</v>
      </c>
      <c r="F735" s="6" t="n">
        <v>43436</v>
      </c>
      <c r="G735" s="6" t="n">
        <v>43444</v>
      </c>
      <c r="H735" s="11" t="inlineStr">
        <is>
          <t>USD</t>
        </is>
      </c>
      <c r="I735" s="11" t="n">
        <v>14</v>
      </c>
      <c r="J735" s="11" t="n">
        <v>43</v>
      </c>
      <c r="K735" s="11" t="n">
        <v>220</v>
      </c>
      <c r="L735" s="11" t="n">
        <v>5</v>
      </c>
      <c r="M735" s="11" t="n">
        <v>8</v>
      </c>
      <c r="N735" s="11" t="n">
        <v>0.3</v>
      </c>
      <c r="O735" s="7" t="n">
        <v>3919.5</v>
      </c>
      <c r="P735" s="7" t="n">
        <v>2038.14</v>
      </c>
      <c r="Q735" s="7">
        <f>text(E735,"ddd")</f>
        <v/>
      </c>
      <c r="R735" s="7">
        <f>G735-F735</f>
        <v/>
      </c>
      <c r="S735" s="7">
        <f>E735-D735</f>
        <v/>
      </c>
      <c r="T735" s="7">
        <f>O735*M735</f>
        <v/>
      </c>
      <c r="U735" s="7">
        <f>T735*N735</f>
        <v/>
      </c>
      <c r="V735" s="7">
        <f>T735-U735-(P735*M735)</f>
        <v/>
      </c>
      <c r="W735" s="7">
        <f>VLOOKUP(L735,'Products Sheet'!$A:$B,2,FALSE)</f>
        <v/>
      </c>
      <c r="X735" s="7" t="n"/>
      <c r="Y735" s="7" t="n"/>
      <c r="Z735" s="7" t="n"/>
      <c r="AA735" s="7" t="n"/>
      <c r="AB735" s="7" t="n"/>
      <c r="AC735" s="7" t="n"/>
    </row>
    <row r="736" ht="9.75" customHeight="1" s="12">
      <c r="A736" s="11" t="inlineStr">
        <is>
          <t>SO - 0001558</t>
        </is>
      </c>
      <c r="B736" s="11" t="inlineStr">
        <is>
          <t>In-Store</t>
        </is>
      </c>
      <c r="C736" s="11" t="inlineStr">
        <is>
          <t>WARE-NMK1003</t>
        </is>
      </c>
      <c r="D736" s="6" t="n">
        <v>43300</v>
      </c>
      <c r="E736" s="6" t="n">
        <v>43425</v>
      </c>
      <c r="F736" s="6" t="n">
        <v>43433</v>
      </c>
      <c r="G736" s="6" t="n">
        <v>43434</v>
      </c>
      <c r="H736" s="11" t="inlineStr">
        <is>
          <t>USD</t>
        </is>
      </c>
      <c r="I736" s="11" t="n">
        <v>8</v>
      </c>
      <c r="J736" s="11" t="n">
        <v>11</v>
      </c>
      <c r="K736" s="11" t="n">
        <v>128</v>
      </c>
      <c r="L736" s="11" t="n">
        <v>5</v>
      </c>
      <c r="M736" s="11" t="n">
        <v>4</v>
      </c>
      <c r="N736" s="11" t="n">
        <v>0.075</v>
      </c>
      <c r="O736" s="7" t="n">
        <v>1876</v>
      </c>
      <c r="P736" s="7" t="n">
        <v>1031.8</v>
      </c>
      <c r="Q736" s="7">
        <f>text(E736,"ddd")</f>
        <v/>
      </c>
      <c r="R736" s="7">
        <f>G736-F736</f>
        <v/>
      </c>
      <c r="S736" s="7">
        <f>E736-D736</f>
        <v/>
      </c>
      <c r="T736" s="7">
        <f>O736*M736</f>
        <v/>
      </c>
      <c r="U736" s="7">
        <f>T736*N736</f>
        <v/>
      </c>
      <c r="V736" s="7">
        <f>T736-U736-(P736*M736)</f>
        <v/>
      </c>
      <c r="W736" s="7">
        <f>VLOOKUP(L736,'Products Sheet'!$A:$B,2,FALSE)</f>
        <v/>
      </c>
      <c r="X736" s="7" t="n"/>
      <c r="Y736" s="7" t="n"/>
      <c r="Z736" s="7" t="n"/>
      <c r="AA736" s="7" t="n"/>
      <c r="AB736" s="7" t="n"/>
      <c r="AC736" s="7" t="n"/>
    </row>
    <row r="737" ht="9.75" customHeight="1" s="12">
      <c r="A737" s="11" t="inlineStr">
        <is>
          <t>SO - 0001596</t>
        </is>
      </c>
      <c r="B737" s="11" t="inlineStr">
        <is>
          <t>In-Store</t>
        </is>
      </c>
      <c r="C737" s="11" t="inlineStr">
        <is>
          <t>WARE-PUJ1005</t>
        </is>
      </c>
      <c r="D737" s="6" t="n">
        <v>43300</v>
      </c>
      <c r="E737" s="6" t="n">
        <v>43430</v>
      </c>
      <c r="F737" s="6" t="n">
        <v>43451</v>
      </c>
      <c r="G737" s="6" t="n">
        <v>43460</v>
      </c>
      <c r="H737" s="11" t="inlineStr">
        <is>
          <t>USD</t>
        </is>
      </c>
      <c r="I737" s="11" t="n">
        <v>4</v>
      </c>
      <c r="J737" s="11" t="n">
        <v>34</v>
      </c>
      <c r="K737" s="11" t="n">
        <v>311</v>
      </c>
      <c r="L737" s="11" t="n">
        <v>5</v>
      </c>
      <c r="M737" s="11" t="n">
        <v>6</v>
      </c>
      <c r="N737" s="11" t="n">
        <v>0.05</v>
      </c>
      <c r="O737" s="7" t="n">
        <v>254.6</v>
      </c>
      <c r="P737" s="7" t="n">
        <v>127.3</v>
      </c>
      <c r="Q737" s="7">
        <f>text(E737,"ddd")</f>
        <v/>
      </c>
      <c r="R737" s="7">
        <f>G737-F737</f>
        <v/>
      </c>
      <c r="S737" s="7">
        <f>E737-D737</f>
        <v/>
      </c>
      <c r="T737" s="7">
        <f>O737*M737</f>
        <v/>
      </c>
      <c r="U737" s="7">
        <f>T737*N737</f>
        <v/>
      </c>
      <c r="V737" s="7">
        <f>T737-U737-(P737*M737)</f>
        <v/>
      </c>
      <c r="W737" s="7">
        <f>VLOOKUP(L737,'Products Sheet'!$A:$B,2,FALSE)</f>
        <v/>
      </c>
      <c r="X737" s="7" t="n"/>
      <c r="Y737" s="7" t="n"/>
      <c r="Z737" s="7" t="n"/>
      <c r="AA737" s="7" t="n"/>
      <c r="AB737" s="7" t="n"/>
      <c r="AC737" s="7" t="n"/>
    </row>
    <row r="738" ht="9.75" customHeight="1" s="12">
      <c r="A738" s="11" t="inlineStr">
        <is>
          <t>SO - 0001607</t>
        </is>
      </c>
      <c r="B738" s="11" t="inlineStr">
        <is>
          <t>Online</t>
        </is>
      </c>
      <c r="C738" s="11" t="inlineStr">
        <is>
          <t>WARE-NMK1003</t>
        </is>
      </c>
      <c r="D738" s="6" t="n">
        <v>43300</v>
      </c>
      <c r="E738" s="6" t="n">
        <v>43431</v>
      </c>
      <c r="F738" s="6" t="n">
        <v>43458</v>
      </c>
      <c r="G738" s="6" t="n">
        <v>43459</v>
      </c>
      <c r="H738" s="11" t="inlineStr">
        <is>
          <t>USD</t>
        </is>
      </c>
      <c r="I738" s="11" t="n">
        <v>16</v>
      </c>
      <c r="J738" s="11" t="n">
        <v>44</v>
      </c>
      <c r="K738" s="11" t="n">
        <v>106</v>
      </c>
      <c r="L738" s="11" t="n">
        <v>5</v>
      </c>
      <c r="M738" s="11" t="n">
        <v>8</v>
      </c>
      <c r="N738" s="11" t="n">
        <v>0.05</v>
      </c>
      <c r="O738" s="7" t="n">
        <v>2666.6</v>
      </c>
      <c r="P738" s="7" t="n">
        <v>1999.95</v>
      </c>
      <c r="Q738" s="7">
        <f>text(E738,"ddd")</f>
        <v/>
      </c>
      <c r="R738" s="7">
        <f>G738-F738</f>
        <v/>
      </c>
      <c r="S738" s="7">
        <f>E738-D738</f>
        <v/>
      </c>
      <c r="T738" s="7">
        <f>O738*M738</f>
        <v/>
      </c>
      <c r="U738" s="7">
        <f>T738*N738</f>
        <v/>
      </c>
      <c r="V738" s="7">
        <f>T738-U738-(P738*M738)</f>
        <v/>
      </c>
      <c r="W738" s="7">
        <f>VLOOKUP(L738,'Products Sheet'!$A:$B,2,FALSE)</f>
        <v/>
      </c>
      <c r="X738" s="7" t="n"/>
      <c r="Y738" s="7" t="n"/>
      <c r="Z738" s="7" t="n"/>
      <c r="AA738" s="7" t="n"/>
      <c r="AB738" s="7" t="n"/>
      <c r="AC738" s="7" t="n"/>
    </row>
    <row r="739" ht="9.75" customHeight="1" s="12">
      <c r="A739" s="11" t="inlineStr">
        <is>
          <t>SO - 0001682</t>
        </is>
      </c>
      <c r="B739" s="11" t="inlineStr">
        <is>
          <t>Distributor</t>
        </is>
      </c>
      <c r="C739" s="11" t="inlineStr">
        <is>
          <t>WARE-XYS1001</t>
        </is>
      </c>
      <c r="D739" s="6" t="n">
        <v>43400</v>
      </c>
      <c r="E739" s="6" t="n">
        <v>43440</v>
      </c>
      <c r="F739" s="6" t="n">
        <v>43455</v>
      </c>
      <c r="G739" s="6" t="n">
        <v>43463</v>
      </c>
      <c r="H739" s="11" t="inlineStr">
        <is>
          <t>USD</t>
        </is>
      </c>
      <c r="I739" s="11" t="n">
        <v>20</v>
      </c>
      <c r="J739" s="11" t="n">
        <v>22</v>
      </c>
      <c r="K739" s="11" t="n">
        <v>37</v>
      </c>
      <c r="L739" s="11" t="n">
        <v>5</v>
      </c>
      <c r="M739" s="11" t="n">
        <v>2</v>
      </c>
      <c r="N739" s="11" t="n">
        <v>0.075</v>
      </c>
      <c r="O739" s="7" t="n">
        <v>1118.9</v>
      </c>
      <c r="P739" s="7" t="n">
        <v>716.0960000000001</v>
      </c>
      <c r="Q739" s="7">
        <f>text(E739,"ddd")</f>
        <v/>
      </c>
      <c r="R739" s="7">
        <f>G739-F739</f>
        <v/>
      </c>
      <c r="S739" s="7">
        <f>E739-D739</f>
        <v/>
      </c>
      <c r="T739" s="7">
        <f>O739*M739</f>
        <v/>
      </c>
      <c r="U739" s="7">
        <f>T739*N739</f>
        <v/>
      </c>
      <c r="V739" s="7">
        <f>T739-U739-(P739*M739)</f>
        <v/>
      </c>
      <c r="W739" s="7">
        <f>VLOOKUP(L739,'Products Sheet'!$A:$B,2,FALSE)</f>
        <v/>
      </c>
      <c r="X739" s="7" t="n"/>
      <c r="Y739" s="7" t="n"/>
      <c r="Z739" s="7" t="n"/>
      <c r="AA739" s="7" t="n"/>
      <c r="AB739" s="7" t="n"/>
      <c r="AC739" s="7" t="n"/>
    </row>
    <row r="740" ht="9.75" customHeight="1" s="12">
      <c r="A740" s="11" t="inlineStr">
        <is>
          <t>SO - 0001727</t>
        </is>
      </c>
      <c r="B740" s="11" t="inlineStr">
        <is>
          <t>Wholesale</t>
        </is>
      </c>
      <c r="C740" s="11" t="inlineStr">
        <is>
          <t>WARE-NMK1003</t>
        </is>
      </c>
      <c r="D740" s="6" t="n">
        <v>43300</v>
      </c>
      <c r="E740" s="6" t="n">
        <v>43445</v>
      </c>
      <c r="F740" s="6" t="n">
        <v>43470</v>
      </c>
      <c r="G740" s="6" t="n">
        <v>43471</v>
      </c>
      <c r="H740" s="11" t="inlineStr">
        <is>
          <t>USD</t>
        </is>
      </c>
      <c r="I740" s="11" t="n">
        <v>26</v>
      </c>
      <c r="J740" s="11" t="n">
        <v>9</v>
      </c>
      <c r="K740" s="11" t="n">
        <v>128</v>
      </c>
      <c r="L740" s="11" t="n">
        <v>5</v>
      </c>
      <c r="M740" s="11" t="n">
        <v>3</v>
      </c>
      <c r="N740" s="11" t="n">
        <v>0.05</v>
      </c>
      <c r="O740" s="7" t="n">
        <v>3879.3</v>
      </c>
      <c r="P740" s="7" t="n">
        <v>2715.51</v>
      </c>
      <c r="Q740" s="7">
        <f>text(E740,"ddd")</f>
        <v/>
      </c>
      <c r="R740" s="7">
        <f>G740-F740</f>
        <v/>
      </c>
      <c r="S740" s="7">
        <f>E740-D740</f>
        <v/>
      </c>
      <c r="T740" s="7">
        <f>O740*M740</f>
        <v/>
      </c>
      <c r="U740" s="7">
        <f>T740*N740</f>
        <v/>
      </c>
      <c r="V740" s="7">
        <f>T740-U740-(P740*M740)</f>
        <v/>
      </c>
      <c r="W740" s="7">
        <f>VLOOKUP(L740,'Products Sheet'!$A:$B,2,FALSE)</f>
        <v/>
      </c>
      <c r="X740" s="7" t="n"/>
      <c r="Y740" s="7" t="n"/>
      <c r="Z740" s="7" t="n"/>
      <c r="AA740" s="7" t="n"/>
      <c r="AB740" s="7" t="n"/>
      <c r="AC740" s="7" t="n"/>
    </row>
    <row r="741" ht="9.75" customHeight="1" s="12">
      <c r="A741" s="11" t="inlineStr">
        <is>
          <t>SO - 0001773</t>
        </is>
      </c>
      <c r="B741" s="11" t="inlineStr">
        <is>
          <t>Online</t>
        </is>
      </c>
      <c r="C741" s="11" t="inlineStr">
        <is>
          <t>WARE-NBV1002</t>
        </is>
      </c>
      <c r="D741" s="6" t="n">
        <v>43300</v>
      </c>
      <c r="E741" s="6" t="n">
        <v>43449</v>
      </c>
      <c r="F741" s="6" t="n">
        <v>43457</v>
      </c>
      <c r="G741" s="6" t="n">
        <v>43465</v>
      </c>
      <c r="H741" s="11" t="inlineStr">
        <is>
          <t>USD</t>
        </is>
      </c>
      <c r="I741" s="11" t="n">
        <v>19</v>
      </c>
      <c r="J741" s="11" t="n">
        <v>42</v>
      </c>
      <c r="K741" s="11" t="n">
        <v>85</v>
      </c>
      <c r="L741" s="11" t="n">
        <v>5</v>
      </c>
      <c r="M741" s="11" t="n">
        <v>3</v>
      </c>
      <c r="N741" s="11" t="n">
        <v>0.05</v>
      </c>
      <c r="O741" s="7" t="n">
        <v>1018.4</v>
      </c>
      <c r="P741" s="7" t="n">
        <v>835.088</v>
      </c>
      <c r="Q741" s="7">
        <f>text(E741,"ddd")</f>
        <v/>
      </c>
      <c r="R741" s="7">
        <f>G741-F741</f>
        <v/>
      </c>
      <c r="S741" s="7">
        <f>E741-D741</f>
        <v/>
      </c>
      <c r="T741" s="7">
        <f>O741*M741</f>
        <v/>
      </c>
      <c r="U741" s="7">
        <f>T741*N741</f>
        <v/>
      </c>
      <c r="V741" s="7">
        <f>T741-U741-(P741*M741)</f>
        <v/>
      </c>
      <c r="W741" s="7">
        <f>VLOOKUP(L741,'Products Sheet'!$A:$B,2,FALSE)</f>
        <v/>
      </c>
      <c r="X741" s="7" t="n"/>
      <c r="Y741" s="7" t="n"/>
      <c r="Z741" s="7" t="n"/>
      <c r="AA741" s="7" t="n"/>
      <c r="AB741" s="7" t="n"/>
      <c r="AC741" s="7" t="n"/>
    </row>
    <row r="742" ht="9.75" customHeight="1" s="12">
      <c r="A742" s="11" t="inlineStr">
        <is>
          <t>SO - 0001810</t>
        </is>
      </c>
      <c r="B742" s="11" t="inlineStr">
        <is>
          <t>In-Store</t>
        </is>
      </c>
      <c r="C742" s="11" t="inlineStr">
        <is>
          <t>WARE-NBV1002</t>
        </is>
      </c>
      <c r="D742" s="6" t="n">
        <v>43300</v>
      </c>
      <c r="E742" s="6" t="n">
        <v>43454</v>
      </c>
      <c r="F742" s="6" t="n">
        <v>43479</v>
      </c>
      <c r="G742" s="6" t="n">
        <v>43482</v>
      </c>
      <c r="H742" s="11" t="inlineStr">
        <is>
          <t>USD</t>
        </is>
      </c>
      <c r="I742" s="11" t="n">
        <v>1</v>
      </c>
      <c r="J742" s="11" t="n">
        <v>50</v>
      </c>
      <c r="K742" s="11" t="n">
        <v>70</v>
      </c>
      <c r="L742" s="11" t="n">
        <v>5</v>
      </c>
      <c r="M742" s="11" t="n">
        <v>5</v>
      </c>
      <c r="N742" s="11" t="n">
        <v>0.05</v>
      </c>
      <c r="O742" s="7" t="n">
        <v>1072</v>
      </c>
      <c r="P742" s="7" t="n">
        <v>889.76</v>
      </c>
      <c r="Q742" s="7">
        <f>text(E742,"ddd")</f>
        <v/>
      </c>
      <c r="R742" s="7">
        <f>G742-F742</f>
        <v/>
      </c>
      <c r="S742" s="7">
        <f>E742-D742</f>
        <v/>
      </c>
      <c r="T742" s="7">
        <f>O742*M742</f>
        <v/>
      </c>
      <c r="U742" s="7">
        <f>T742*N742</f>
        <v/>
      </c>
      <c r="V742" s="7">
        <f>T742-U742-(P742*M742)</f>
        <v/>
      </c>
      <c r="W742" s="7">
        <f>VLOOKUP(L742,'Products Sheet'!$A:$B,2,FALSE)</f>
        <v/>
      </c>
      <c r="X742" s="7" t="n"/>
      <c r="Y742" s="7" t="n"/>
      <c r="Z742" s="7" t="n"/>
      <c r="AA742" s="7" t="n"/>
      <c r="AB742" s="7" t="n"/>
      <c r="AC742" s="7" t="n"/>
    </row>
    <row r="743" ht="9.75" customHeight="1" s="12">
      <c r="A743" s="11" t="inlineStr">
        <is>
          <t>SO - 0001897</t>
        </is>
      </c>
      <c r="B743" s="11" t="inlineStr">
        <is>
          <t>In-Store</t>
        </is>
      </c>
      <c r="C743" s="11" t="inlineStr">
        <is>
          <t>WARE-MKL1006</t>
        </is>
      </c>
      <c r="D743" s="6" t="n">
        <v>43400</v>
      </c>
      <c r="E743" s="6" t="n">
        <v>43463</v>
      </c>
      <c r="F743" s="6" t="n">
        <v>43486</v>
      </c>
      <c r="G743" s="6" t="n">
        <v>43493</v>
      </c>
      <c r="H743" s="11" t="inlineStr">
        <is>
          <t>USD</t>
        </is>
      </c>
      <c r="I743" s="11" t="n">
        <v>6</v>
      </c>
      <c r="J743" s="11" t="n">
        <v>36</v>
      </c>
      <c r="K743" s="11" t="n">
        <v>336</v>
      </c>
      <c r="L743" s="11" t="n">
        <v>5</v>
      </c>
      <c r="M743" s="11" t="n">
        <v>2</v>
      </c>
      <c r="N743" s="11" t="n">
        <v>0.05</v>
      </c>
      <c r="O743" s="7" t="n">
        <v>897.8000000000001</v>
      </c>
      <c r="P743" s="7" t="n">
        <v>520.724</v>
      </c>
      <c r="Q743" s="7">
        <f>text(E743,"ddd")</f>
        <v/>
      </c>
      <c r="R743" s="7">
        <f>G743-F743</f>
        <v/>
      </c>
      <c r="S743" s="7">
        <f>E743-D743</f>
        <v/>
      </c>
      <c r="T743" s="7">
        <f>O743*M743</f>
        <v/>
      </c>
      <c r="U743" s="7">
        <f>T743*N743</f>
        <v/>
      </c>
      <c r="V743" s="7">
        <f>T743-U743-(P743*M743)</f>
        <v/>
      </c>
      <c r="W743" s="7">
        <f>VLOOKUP(L743,'Products Sheet'!$A:$B,2,FALSE)</f>
        <v/>
      </c>
      <c r="X743" s="7" t="n"/>
      <c r="Y743" s="7" t="n"/>
      <c r="Z743" s="7" t="n"/>
      <c r="AA743" s="7" t="n"/>
      <c r="AB743" s="7" t="n"/>
      <c r="AC743" s="7" t="n"/>
    </row>
    <row r="744" ht="9.75" customHeight="1" s="12">
      <c r="A744" s="11" t="inlineStr">
        <is>
          <t>SO - 0001912</t>
        </is>
      </c>
      <c r="B744" s="11" t="inlineStr">
        <is>
          <t>Online</t>
        </is>
      </c>
      <c r="C744" s="11" t="inlineStr">
        <is>
          <t>WARE-NBV1002</t>
        </is>
      </c>
      <c r="D744" s="6" t="n">
        <v>43300</v>
      </c>
      <c r="E744" s="6" t="n">
        <v>43464</v>
      </c>
      <c r="F744" s="6" t="n">
        <v>43478</v>
      </c>
      <c r="G744" s="6" t="n">
        <v>43479</v>
      </c>
      <c r="H744" s="11" t="inlineStr">
        <is>
          <t>USD</t>
        </is>
      </c>
      <c r="I744" s="11" t="n">
        <v>20</v>
      </c>
      <c r="J744" s="11" t="n">
        <v>36</v>
      </c>
      <c r="K744" s="11" t="n">
        <v>87</v>
      </c>
      <c r="L744" s="11" t="n">
        <v>5</v>
      </c>
      <c r="M744" s="11" t="n">
        <v>8</v>
      </c>
      <c r="N744" s="11" t="n">
        <v>0.05</v>
      </c>
      <c r="O744" s="7" t="n">
        <v>3852.5</v>
      </c>
      <c r="P744" s="7" t="n">
        <v>2966.425</v>
      </c>
      <c r="Q744" s="7">
        <f>text(E744,"ddd")</f>
        <v/>
      </c>
      <c r="R744" s="7">
        <f>G744-F744</f>
        <v/>
      </c>
      <c r="S744" s="7">
        <f>E744-D744</f>
        <v/>
      </c>
      <c r="T744" s="7">
        <f>O744*M744</f>
        <v/>
      </c>
      <c r="U744" s="7">
        <f>T744*N744</f>
        <v/>
      </c>
      <c r="V744" s="7">
        <f>T744-U744-(P744*M744)</f>
        <v/>
      </c>
      <c r="W744" s="7">
        <f>VLOOKUP(L744,'Products Sheet'!$A:$B,2,FALSE)</f>
        <v/>
      </c>
      <c r="X744" s="7" t="n"/>
      <c r="Y744" s="7" t="n"/>
      <c r="Z744" s="7" t="n"/>
      <c r="AA744" s="7" t="n"/>
      <c r="AB744" s="7" t="n"/>
      <c r="AC744" s="7" t="n"/>
    </row>
    <row r="745" ht="9.75" customHeight="1" s="12">
      <c r="A745" s="11" t="inlineStr">
        <is>
          <t>SO - 0001933</t>
        </is>
      </c>
      <c r="B745" s="11" t="inlineStr">
        <is>
          <t>In-Store</t>
        </is>
      </c>
      <c r="C745" s="11" t="inlineStr">
        <is>
          <t>WARE-MKL1006</t>
        </is>
      </c>
      <c r="D745" s="6" t="n">
        <v>43400</v>
      </c>
      <c r="E745" s="6" t="n">
        <v>43465</v>
      </c>
      <c r="F745" s="6" t="n">
        <v>43483</v>
      </c>
      <c r="G745" s="6" t="n">
        <v>43491</v>
      </c>
      <c r="H745" s="11" t="inlineStr">
        <is>
          <t>USD</t>
        </is>
      </c>
      <c r="I745" s="11" t="n">
        <v>9</v>
      </c>
      <c r="J745" s="11" t="n">
        <v>22</v>
      </c>
      <c r="K745" s="11" t="n">
        <v>338</v>
      </c>
      <c r="L745" s="11" t="n">
        <v>5</v>
      </c>
      <c r="M745" s="11" t="n">
        <v>5</v>
      </c>
      <c r="N745" s="11" t="n">
        <v>0.2</v>
      </c>
      <c r="O745" s="7" t="n">
        <v>254.6</v>
      </c>
      <c r="P745" s="7" t="n">
        <v>216.41</v>
      </c>
      <c r="Q745" s="7">
        <f>text(E745,"ddd")</f>
        <v/>
      </c>
      <c r="R745" s="7">
        <f>G745-F745</f>
        <v/>
      </c>
      <c r="S745" s="7">
        <f>E745-D745</f>
        <v/>
      </c>
      <c r="T745" s="7">
        <f>O745*M745</f>
        <v/>
      </c>
      <c r="U745" s="7">
        <f>T745*N745</f>
        <v/>
      </c>
      <c r="V745" s="7">
        <f>T745-U745-(P745*M745)</f>
        <v/>
      </c>
      <c r="W745" s="7">
        <f>VLOOKUP(L745,'Products Sheet'!$A:$B,2,FALSE)</f>
        <v/>
      </c>
      <c r="X745" s="7" t="n"/>
      <c r="Y745" s="7" t="n"/>
      <c r="Z745" s="7" t="n"/>
      <c r="AA745" s="7" t="n"/>
      <c r="AB745" s="7" t="n"/>
      <c r="AC745" s="7" t="n"/>
    </row>
    <row r="746" ht="9.75" customHeight="1" s="12">
      <c r="A746" s="11" t="inlineStr">
        <is>
          <t>SO - 0001996</t>
        </is>
      </c>
      <c r="B746" s="11" t="inlineStr">
        <is>
          <t>Online</t>
        </is>
      </c>
      <c r="C746" s="11" t="inlineStr">
        <is>
          <t>WARE-UHY1004</t>
        </is>
      </c>
      <c r="D746" s="6" t="n">
        <v>43400</v>
      </c>
      <c r="E746" s="6" t="n">
        <v>43470</v>
      </c>
      <c r="F746" s="6" t="n">
        <v>43475</v>
      </c>
      <c r="G746" s="6" t="n">
        <v>43479</v>
      </c>
      <c r="H746" s="11" t="inlineStr">
        <is>
          <t>USD</t>
        </is>
      </c>
      <c r="I746" s="11" t="n">
        <v>20</v>
      </c>
      <c r="J746" s="11" t="n">
        <v>28</v>
      </c>
      <c r="K746" s="11" t="n">
        <v>246</v>
      </c>
      <c r="L746" s="11" t="n">
        <v>5</v>
      </c>
      <c r="M746" s="11" t="n">
        <v>8</v>
      </c>
      <c r="N746" s="11" t="n">
        <v>0.05</v>
      </c>
      <c r="O746" s="7" t="n">
        <v>1065.3</v>
      </c>
      <c r="P746" s="7" t="n">
        <v>745.7099999999999</v>
      </c>
      <c r="Q746" s="7">
        <f>text(E746,"ddd")</f>
        <v/>
      </c>
      <c r="R746" s="7">
        <f>G746-F746</f>
        <v/>
      </c>
      <c r="S746" s="7">
        <f>E746-D746</f>
        <v/>
      </c>
      <c r="T746" s="7">
        <f>O746*M746</f>
        <v/>
      </c>
      <c r="U746" s="7">
        <f>T746*N746</f>
        <v/>
      </c>
      <c r="V746" s="7">
        <f>T746-U746-(P746*M746)</f>
        <v/>
      </c>
      <c r="W746" s="7">
        <f>VLOOKUP(L746,'Products Sheet'!$A:$B,2,FALSE)</f>
        <v/>
      </c>
      <c r="X746" s="7" t="n"/>
      <c r="Y746" s="7" t="n"/>
      <c r="Z746" s="7" t="n"/>
      <c r="AA746" s="7" t="n"/>
      <c r="AB746" s="7" t="n"/>
      <c r="AC746" s="7" t="n"/>
    </row>
    <row r="747" ht="9.75" customHeight="1" s="12">
      <c r="A747" s="11" t="inlineStr">
        <is>
          <t>SO - 0002031</t>
        </is>
      </c>
      <c r="B747" s="11" t="inlineStr">
        <is>
          <t>Online</t>
        </is>
      </c>
      <c r="C747" s="11" t="inlineStr">
        <is>
          <t>WARE-XYS1001</t>
        </is>
      </c>
      <c r="D747" s="6" t="n">
        <v>43300</v>
      </c>
      <c r="E747" s="6" t="n">
        <v>43474</v>
      </c>
      <c r="F747" s="6" t="n">
        <v>43502</v>
      </c>
      <c r="G747" s="6" t="n">
        <v>43509</v>
      </c>
      <c r="H747" s="11" t="inlineStr">
        <is>
          <t>USD</t>
        </is>
      </c>
      <c r="I747" s="11" t="n">
        <v>17</v>
      </c>
      <c r="J747" s="11" t="n">
        <v>43</v>
      </c>
      <c r="K747" s="11" t="n">
        <v>33</v>
      </c>
      <c r="L747" s="11" t="n">
        <v>5</v>
      </c>
      <c r="M747" s="11" t="n">
        <v>6</v>
      </c>
      <c r="N747" s="11" t="n">
        <v>0.05</v>
      </c>
      <c r="O747" s="7" t="n">
        <v>5299.7</v>
      </c>
      <c r="P747" s="7" t="n">
        <v>4186.763</v>
      </c>
      <c r="Q747" s="7">
        <f>text(E747,"ddd")</f>
        <v/>
      </c>
      <c r="R747" s="7">
        <f>G747-F747</f>
        <v/>
      </c>
      <c r="S747" s="7">
        <f>E747-D747</f>
        <v/>
      </c>
      <c r="T747" s="7">
        <f>O747*M747</f>
        <v/>
      </c>
      <c r="U747" s="7">
        <f>T747*N747</f>
        <v/>
      </c>
      <c r="V747" s="7">
        <f>T747-U747-(P747*M747)</f>
        <v/>
      </c>
      <c r="W747" s="7">
        <f>VLOOKUP(L747,'Products Sheet'!$A:$B,2,FALSE)</f>
        <v/>
      </c>
      <c r="X747" s="7" t="n"/>
      <c r="Y747" s="7" t="n"/>
      <c r="Z747" s="7" t="n"/>
      <c r="AA747" s="7" t="n"/>
      <c r="AB747" s="7" t="n"/>
      <c r="AC747" s="7" t="n"/>
    </row>
    <row r="748" ht="9.75" customHeight="1" s="12">
      <c r="A748" s="11" t="inlineStr">
        <is>
          <t>SO - 0002098</t>
        </is>
      </c>
      <c r="B748" s="11" t="inlineStr">
        <is>
          <t>In-Store</t>
        </is>
      </c>
      <c r="C748" s="11" t="inlineStr">
        <is>
          <t>WARE-XYS1001</t>
        </is>
      </c>
      <c r="D748" s="6" t="n">
        <v>43400</v>
      </c>
      <c r="E748" s="6" t="n">
        <v>43481</v>
      </c>
      <c r="F748" s="6" t="n">
        <v>43486</v>
      </c>
      <c r="G748" s="6" t="n">
        <v>43491</v>
      </c>
      <c r="H748" s="11" t="inlineStr">
        <is>
          <t>USD</t>
        </is>
      </c>
      <c r="I748" s="11" t="n">
        <v>1</v>
      </c>
      <c r="J748" s="11" t="n">
        <v>38</v>
      </c>
      <c r="K748" s="11" t="n">
        <v>48</v>
      </c>
      <c r="L748" s="11" t="n">
        <v>5</v>
      </c>
      <c r="M748" s="11" t="n">
        <v>1</v>
      </c>
      <c r="N748" s="11" t="n">
        <v>0.1</v>
      </c>
      <c r="O748" s="7" t="n">
        <v>5038.400000000001</v>
      </c>
      <c r="P748" s="7" t="n">
        <v>3526.88</v>
      </c>
      <c r="Q748" s="7">
        <f>text(E748,"ddd")</f>
        <v/>
      </c>
      <c r="R748" s="7">
        <f>G748-F748</f>
        <v/>
      </c>
      <c r="S748" s="7">
        <f>E748-D748</f>
        <v/>
      </c>
      <c r="T748" s="7">
        <f>O748*M748</f>
        <v/>
      </c>
      <c r="U748" s="7">
        <f>T748*N748</f>
        <v/>
      </c>
      <c r="V748" s="7">
        <f>T748-U748-(P748*M748)</f>
        <v/>
      </c>
      <c r="W748" s="7">
        <f>VLOOKUP(L748,'Products Sheet'!$A:$B,2,FALSE)</f>
        <v/>
      </c>
      <c r="X748" s="7" t="n"/>
      <c r="Y748" s="7" t="n"/>
      <c r="Z748" s="7" t="n"/>
      <c r="AA748" s="7" t="n"/>
      <c r="AB748" s="7" t="n"/>
      <c r="AC748" s="7" t="n"/>
    </row>
    <row r="749" ht="9.75" customHeight="1" s="12">
      <c r="A749" s="11" t="inlineStr">
        <is>
          <t>SO - 0002115</t>
        </is>
      </c>
      <c r="B749" s="11" t="inlineStr">
        <is>
          <t>Distributor</t>
        </is>
      </c>
      <c r="C749" s="11" t="inlineStr">
        <is>
          <t>WARE-UHY1004</t>
        </is>
      </c>
      <c r="D749" s="6" t="n">
        <v>43400</v>
      </c>
      <c r="E749" s="6" t="n">
        <v>43483</v>
      </c>
      <c r="F749" s="6" t="n">
        <v>43489</v>
      </c>
      <c r="G749" s="6" t="n">
        <v>43494</v>
      </c>
      <c r="H749" s="11" t="inlineStr">
        <is>
          <t>USD</t>
        </is>
      </c>
      <c r="I749" s="11" t="n">
        <v>22</v>
      </c>
      <c r="J749" s="11" t="n">
        <v>9</v>
      </c>
      <c r="K749" s="11" t="n">
        <v>227</v>
      </c>
      <c r="L749" s="11" t="n">
        <v>5</v>
      </c>
      <c r="M749" s="11" t="n">
        <v>7</v>
      </c>
      <c r="N749" s="11" t="n">
        <v>0.075</v>
      </c>
      <c r="O749" s="7" t="n">
        <v>5701.7</v>
      </c>
      <c r="P749" s="7" t="n">
        <v>2907.867</v>
      </c>
      <c r="Q749" s="7">
        <f>text(E749,"ddd")</f>
        <v/>
      </c>
      <c r="R749" s="7">
        <f>G749-F749</f>
        <v/>
      </c>
      <c r="S749" s="7">
        <f>E749-D749</f>
        <v/>
      </c>
      <c r="T749" s="7">
        <f>O749*M749</f>
        <v/>
      </c>
      <c r="U749" s="7">
        <f>T749*N749</f>
        <v/>
      </c>
      <c r="V749" s="7">
        <f>T749-U749-(P749*M749)</f>
        <v/>
      </c>
      <c r="W749" s="7">
        <f>VLOOKUP(L749,'Products Sheet'!$A:$B,2,FALSE)</f>
        <v/>
      </c>
      <c r="X749" s="7" t="n"/>
      <c r="Y749" s="7" t="n"/>
      <c r="Z749" s="7" t="n"/>
      <c r="AA749" s="7" t="n"/>
      <c r="AB749" s="7" t="n"/>
      <c r="AC749" s="7" t="n"/>
    </row>
    <row r="750" ht="9.75" customHeight="1" s="12">
      <c r="A750" s="11" t="inlineStr">
        <is>
          <t>SO - 0002136</t>
        </is>
      </c>
      <c r="B750" s="11" t="inlineStr">
        <is>
          <t>Wholesale</t>
        </is>
      </c>
      <c r="C750" s="11" t="inlineStr">
        <is>
          <t>WARE-UHY1004</t>
        </is>
      </c>
      <c r="D750" s="6" t="n">
        <v>43400</v>
      </c>
      <c r="E750" s="6" t="n">
        <v>43485</v>
      </c>
      <c r="F750" s="6" t="n">
        <v>43508</v>
      </c>
      <c r="G750" s="6" t="n">
        <v>43513</v>
      </c>
      <c r="H750" s="11" t="inlineStr">
        <is>
          <t>USD</t>
        </is>
      </c>
      <c r="I750" s="11" t="n">
        <v>28</v>
      </c>
      <c r="J750" s="11" t="n">
        <v>18</v>
      </c>
      <c r="K750" s="11" t="n">
        <v>242</v>
      </c>
      <c r="L750" s="11" t="n">
        <v>5</v>
      </c>
      <c r="M750" s="11" t="n">
        <v>2</v>
      </c>
      <c r="N750" s="11" t="n">
        <v>0.05</v>
      </c>
      <c r="O750" s="7" t="n">
        <v>1038.5</v>
      </c>
      <c r="P750" s="7" t="n">
        <v>446.555</v>
      </c>
      <c r="Q750" s="7">
        <f>text(E750,"ddd")</f>
        <v/>
      </c>
      <c r="R750" s="7">
        <f>G750-F750</f>
        <v/>
      </c>
      <c r="S750" s="7">
        <f>E750-D750</f>
        <v/>
      </c>
      <c r="T750" s="7">
        <f>O750*M750</f>
        <v/>
      </c>
      <c r="U750" s="7">
        <f>T750*N750</f>
        <v/>
      </c>
      <c r="V750" s="7">
        <f>T750-U750-(P750*M750)</f>
        <v/>
      </c>
      <c r="W750" s="7">
        <f>VLOOKUP(L750,'Products Sheet'!$A:$B,2,FALSE)</f>
        <v/>
      </c>
      <c r="X750" s="7" t="n"/>
      <c r="Y750" s="7" t="n"/>
      <c r="Z750" s="7" t="n"/>
      <c r="AA750" s="7" t="n"/>
      <c r="AB750" s="7" t="n"/>
      <c r="AC750" s="7" t="n"/>
    </row>
    <row r="751" ht="9.75" customHeight="1" s="12">
      <c r="A751" s="11" t="inlineStr">
        <is>
          <t>SO - 0002160</t>
        </is>
      </c>
      <c r="B751" s="11" t="inlineStr">
        <is>
          <t>Online</t>
        </is>
      </c>
      <c r="C751" s="11" t="inlineStr">
        <is>
          <t>WARE-PUJ1005</t>
        </is>
      </c>
      <c r="D751" s="6" t="n">
        <v>43400</v>
      </c>
      <c r="E751" s="6" t="n">
        <v>43488</v>
      </c>
      <c r="F751" s="6" t="n">
        <v>43508</v>
      </c>
      <c r="G751" s="6" t="n">
        <v>43511</v>
      </c>
      <c r="H751" s="11" t="inlineStr">
        <is>
          <t>USD</t>
        </is>
      </c>
      <c r="I751" s="11" t="n">
        <v>15</v>
      </c>
      <c r="J751" s="11" t="n">
        <v>47</v>
      </c>
      <c r="K751" s="11" t="n">
        <v>278</v>
      </c>
      <c r="L751" s="11" t="n">
        <v>5</v>
      </c>
      <c r="M751" s="11" t="n">
        <v>1</v>
      </c>
      <c r="N751" s="11" t="n">
        <v>0.05</v>
      </c>
      <c r="O751" s="7" t="n">
        <v>1065.3</v>
      </c>
      <c r="P751" s="7" t="n">
        <v>703.098</v>
      </c>
      <c r="Q751" s="7">
        <f>text(E751,"ddd")</f>
        <v/>
      </c>
      <c r="R751" s="7">
        <f>G751-F751</f>
        <v/>
      </c>
      <c r="S751" s="7">
        <f>E751-D751</f>
        <v/>
      </c>
      <c r="T751" s="7">
        <f>O751*M751</f>
        <v/>
      </c>
      <c r="U751" s="7">
        <f>T751*N751</f>
        <v/>
      </c>
      <c r="V751" s="7">
        <f>T751-U751-(P751*M751)</f>
        <v/>
      </c>
      <c r="W751" s="7">
        <f>VLOOKUP(L751,'Products Sheet'!$A:$B,2,FALSE)</f>
        <v/>
      </c>
      <c r="X751" s="7" t="n"/>
      <c r="Y751" s="7" t="n"/>
      <c r="Z751" s="7" t="n"/>
      <c r="AA751" s="7" t="n"/>
      <c r="AB751" s="7" t="n"/>
      <c r="AC751" s="7" t="n"/>
    </row>
    <row r="752" ht="9.75" customHeight="1" s="12">
      <c r="A752" s="11" t="inlineStr">
        <is>
          <t>SO - 0002198</t>
        </is>
      </c>
      <c r="B752" s="11" t="inlineStr">
        <is>
          <t>Distributor</t>
        </is>
      </c>
      <c r="C752" s="11" t="inlineStr">
        <is>
          <t>WARE-MKL1006</t>
        </is>
      </c>
      <c r="D752" s="6" t="n">
        <v>43400</v>
      </c>
      <c r="E752" s="6" t="n">
        <v>43493</v>
      </c>
      <c r="F752" s="6" t="n">
        <v>43510</v>
      </c>
      <c r="G752" s="6" t="n">
        <v>43516</v>
      </c>
      <c r="H752" s="11" t="inlineStr">
        <is>
          <t>USD</t>
        </is>
      </c>
      <c r="I752" s="11" t="n">
        <v>23</v>
      </c>
      <c r="J752" s="11" t="n">
        <v>48</v>
      </c>
      <c r="K752" s="11" t="n">
        <v>356</v>
      </c>
      <c r="L752" s="11" t="n">
        <v>5</v>
      </c>
      <c r="M752" s="11" t="n">
        <v>3</v>
      </c>
      <c r="N752" s="11" t="n">
        <v>0.1</v>
      </c>
      <c r="O752" s="7" t="n">
        <v>3979.8</v>
      </c>
      <c r="P752" s="7" t="n">
        <v>1870.506</v>
      </c>
      <c r="Q752" s="7">
        <f>text(E752,"ddd")</f>
        <v/>
      </c>
      <c r="R752" s="7">
        <f>G752-F752</f>
        <v/>
      </c>
      <c r="S752" s="7">
        <f>E752-D752</f>
        <v/>
      </c>
      <c r="T752" s="7">
        <f>O752*M752</f>
        <v/>
      </c>
      <c r="U752" s="7">
        <f>T752*N752</f>
        <v/>
      </c>
      <c r="V752" s="7">
        <f>T752-U752-(P752*M752)</f>
        <v/>
      </c>
      <c r="W752" s="7">
        <f>VLOOKUP(L752,'Products Sheet'!$A:$B,2,FALSE)</f>
        <v/>
      </c>
      <c r="X752" s="7" t="n"/>
      <c r="Y752" s="7" t="n"/>
      <c r="Z752" s="7" t="n"/>
      <c r="AA752" s="7" t="n"/>
      <c r="AB752" s="7" t="n"/>
      <c r="AC752" s="7" t="n"/>
    </row>
    <row r="753" ht="9.75" customHeight="1" s="12">
      <c r="A753" s="11" t="inlineStr">
        <is>
          <t>SO - 0002266</t>
        </is>
      </c>
      <c r="B753" s="11" t="inlineStr">
        <is>
          <t>Wholesale</t>
        </is>
      </c>
      <c r="C753" s="11" t="inlineStr">
        <is>
          <t>WARE-XYS1001</t>
        </is>
      </c>
      <c r="D753" s="6" t="n">
        <v>43400</v>
      </c>
      <c r="E753" s="6" t="n">
        <v>43501</v>
      </c>
      <c r="F753" s="6" t="n">
        <v>43525</v>
      </c>
      <c r="G753" s="6" t="n">
        <v>43527</v>
      </c>
      <c r="H753" s="11" t="inlineStr">
        <is>
          <t>USD</t>
        </is>
      </c>
      <c r="I753" s="11" t="n">
        <v>28</v>
      </c>
      <c r="J753" s="11" t="n">
        <v>16</v>
      </c>
      <c r="K753" s="11" t="n">
        <v>29</v>
      </c>
      <c r="L753" s="11" t="n">
        <v>5</v>
      </c>
      <c r="M753" s="11" t="n">
        <v>2</v>
      </c>
      <c r="N753" s="11" t="n">
        <v>0.05</v>
      </c>
      <c r="O753" s="7" t="n">
        <v>1829.1</v>
      </c>
      <c r="P753" s="7" t="n">
        <v>804.8040000000001</v>
      </c>
      <c r="Q753" s="7">
        <f>text(E753,"ddd")</f>
        <v/>
      </c>
      <c r="R753" s="7">
        <f>G753-F753</f>
        <v/>
      </c>
      <c r="S753" s="7">
        <f>E753-D753</f>
        <v/>
      </c>
      <c r="T753" s="7">
        <f>O753*M753</f>
        <v/>
      </c>
      <c r="U753" s="7">
        <f>T753*N753</f>
        <v/>
      </c>
      <c r="V753" s="7">
        <f>T753-U753-(P753*M753)</f>
        <v/>
      </c>
      <c r="W753" s="7">
        <f>VLOOKUP(L753,'Products Sheet'!$A:$B,2,FALSE)</f>
        <v/>
      </c>
      <c r="X753" s="7" t="n"/>
      <c r="Y753" s="7" t="n"/>
      <c r="Z753" s="7" t="n"/>
      <c r="AA753" s="7" t="n"/>
      <c r="AB753" s="7" t="n"/>
      <c r="AC753" s="7" t="n"/>
    </row>
    <row r="754" ht="9.75" customHeight="1" s="12">
      <c r="A754" s="11" t="inlineStr">
        <is>
          <t>SO - 0002271</t>
        </is>
      </c>
      <c r="B754" s="11" t="inlineStr">
        <is>
          <t>Distributor</t>
        </is>
      </c>
      <c r="C754" s="11" t="inlineStr">
        <is>
          <t>WARE-XYS1001</t>
        </is>
      </c>
      <c r="D754" s="6" t="n">
        <v>43400</v>
      </c>
      <c r="E754" s="6" t="n">
        <v>43502</v>
      </c>
      <c r="F754" s="6" t="n">
        <v>43504</v>
      </c>
      <c r="G754" s="6" t="n">
        <v>43512</v>
      </c>
      <c r="H754" s="11" t="inlineStr">
        <is>
          <t>USD</t>
        </is>
      </c>
      <c r="I754" s="11" t="n">
        <v>23</v>
      </c>
      <c r="J754" s="11" t="n">
        <v>6</v>
      </c>
      <c r="K754" s="11" t="n">
        <v>47</v>
      </c>
      <c r="L754" s="11" t="n">
        <v>5</v>
      </c>
      <c r="M754" s="11" t="n">
        <v>3</v>
      </c>
      <c r="N754" s="11" t="n">
        <v>0.15</v>
      </c>
      <c r="O754" s="7" t="n">
        <v>268</v>
      </c>
      <c r="P754" s="7" t="n">
        <v>120.6</v>
      </c>
      <c r="Q754" s="7">
        <f>text(E754,"ddd")</f>
        <v/>
      </c>
      <c r="R754" s="7">
        <f>G754-F754</f>
        <v/>
      </c>
      <c r="S754" s="7">
        <f>E754-D754</f>
        <v/>
      </c>
      <c r="T754" s="7">
        <f>O754*M754</f>
        <v/>
      </c>
      <c r="U754" s="7">
        <f>T754*N754</f>
        <v/>
      </c>
      <c r="V754" s="7">
        <f>T754-U754-(P754*M754)</f>
        <v/>
      </c>
      <c r="W754" s="7">
        <f>VLOOKUP(L754,'Products Sheet'!$A:$B,2,FALSE)</f>
        <v/>
      </c>
      <c r="X754" s="7" t="n"/>
      <c r="Y754" s="7" t="n"/>
      <c r="Z754" s="7" t="n"/>
      <c r="AA754" s="7" t="n"/>
      <c r="AB754" s="7" t="n"/>
      <c r="AC754" s="7" t="n"/>
    </row>
    <row r="755" ht="9.75" customHeight="1" s="12">
      <c r="A755" s="11" t="inlineStr">
        <is>
          <t>SO - 0002342</t>
        </is>
      </c>
      <c r="B755" s="11" t="inlineStr">
        <is>
          <t>In-Store</t>
        </is>
      </c>
      <c r="C755" s="11" t="inlineStr">
        <is>
          <t>WARE-NMK1003</t>
        </is>
      </c>
      <c r="D755" s="6" t="n">
        <v>43400</v>
      </c>
      <c r="E755" s="6" t="n">
        <v>43510</v>
      </c>
      <c r="F755" s="6" t="n">
        <v>43520</v>
      </c>
      <c r="G755" s="6" t="n">
        <v>43524</v>
      </c>
      <c r="H755" s="11" t="inlineStr">
        <is>
          <t>USD</t>
        </is>
      </c>
      <c r="I755" s="11" t="n">
        <v>5</v>
      </c>
      <c r="J755" s="11" t="n">
        <v>13</v>
      </c>
      <c r="K755" s="11" t="n">
        <v>182</v>
      </c>
      <c r="L755" s="11" t="n">
        <v>5</v>
      </c>
      <c r="M755" s="11" t="n">
        <v>3</v>
      </c>
      <c r="N755" s="11" t="n">
        <v>0.075</v>
      </c>
      <c r="O755" s="7" t="n">
        <v>3685</v>
      </c>
      <c r="P755" s="7" t="n">
        <v>1731.95</v>
      </c>
      <c r="Q755" s="7">
        <f>text(E755,"ddd")</f>
        <v/>
      </c>
      <c r="R755" s="7">
        <f>G755-F755</f>
        <v/>
      </c>
      <c r="S755" s="7">
        <f>E755-D755</f>
        <v/>
      </c>
      <c r="T755" s="7">
        <f>O755*M755</f>
        <v/>
      </c>
      <c r="U755" s="7">
        <f>T755*N755</f>
        <v/>
      </c>
      <c r="V755" s="7">
        <f>T755-U755-(P755*M755)</f>
        <v/>
      </c>
      <c r="W755" s="7">
        <f>VLOOKUP(L755,'Products Sheet'!$A:$B,2,FALSE)</f>
        <v/>
      </c>
      <c r="X755" s="7" t="n"/>
      <c r="Y755" s="7" t="n"/>
      <c r="Z755" s="7" t="n"/>
      <c r="AA755" s="7" t="n"/>
      <c r="AB755" s="7" t="n"/>
      <c r="AC755" s="7" t="n"/>
    </row>
    <row r="756" ht="9.75" customHeight="1" s="12">
      <c r="A756" s="11" t="inlineStr">
        <is>
          <t>SO - 0002387</t>
        </is>
      </c>
      <c r="B756" s="11" t="inlineStr">
        <is>
          <t>Distributor</t>
        </is>
      </c>
      <c r="C756" s="11" t="inlineStr">
        <is>
          <t>WARE-UHY1004</t>
        </is>
      </c>
      <c r="D756" s="6" t="n">
        <v>43400</v>
      </c>
      <c r="E756" s="6" t="n">
        <v>43515</v>
      </c>
      <c r="F756" s="6" t="n">
        <v>43543</v>
      </c>
      <c r="G756" s="6" t="n">
        <v>43544</v>
      </c>
      <c r="H756" s="11" t="inlineStr">
        <is>
          <t>USD</t>
        </is>
      </c>
      <c r="I756" s="11" t="n">
        <v>23</v>
      </c>
      <c r="J756" s="11" t="n">
        <v>44</v>
      </c>
      <c r="K756" s="11" t="n">
        <v>208</v>
      </c>
      <c r="L756" s="11" t="n">
        <v>5</v>
      </c>
      <c r="M756" s="11" t="n">
        <v>3</v>
      </c>
      <c r="N756" s="11" t="n">
        <v>0.15</v>
      </c>
      <c r="O756" s="7" t="n">
        <v>6385.1</v>
      </c>
      <c r="P756" s="7" t="n">
        <v>3767.209</v>
      </c>
      <c r="Q756" s="7">
        <f>text(E756,"ddd")</f>
        <v/>
      </c>
      <c r="R756" s="7">
        <f>G756-F756</f>
        <v/>
      </c>
      <c r="S756" s="7">
        <f>E756-D756</f>
        <v/>
      </c>
      <c r="T756" s="7">
        <f>O756*M756</f>
        <v/>
      </c>
      <c r="U756" s="7">
        <f>T756*N756</f>
        <v/>
      </c>
      <c r="V756" s="7">
        <f>T756-U756-(P756*M756)</f>
        <v/>
      </c>
      <c r="W756" s="7">
        <f>VLOOKUP(L756,'Products Sheet'!$A:$B,2,FALSE)</f>
        <v/>
      </c>
      <c r="X756" s="7" t="n"/>
      <c r="Y756" s="7" t="n"/>
      <c r="Z756" s="7" t="n"/>
      <c r="AA756" s="7" t="n"/>
      <c r="AB756" s="7" t="n"/>
      <c r="AC756" s="7" t="n"/>
    </row>
    <row r="757" ht="9.75" customHeight="1" s="12">
      <c r="A757" s="11" t="inlineStr">
        <is>
          <t>SO - 0002399</t>
        </is>
      </c>
      <c r="B757" s="11" t="inlineStr">
        <is>
          <t>Online</t>
        </is>
      </c>
      <c r="C757" s="11" t="inlineStr">
        <is>
          <t>WARE-PUJ1005</t>
        </is>
      </c>
      <c r="D757" s="6" t="n">
        <v>43400</v>
      </c>
      <c r="E757" s="6" t="n">
        <v>43516</v>
      </c>
      <c r="F757" s="6" t="n">
        <v>43537</v>
      </c>
      <c r="G757" s="6" t="n">
        <v>43538</v>
      </c>
      <c r="H757" s="11" t="inlineStr">
        <is>
          <t>USD</t>
        </is>
      </c>
      <c r="I757" s="11" t="n">
        <v>19</v>
      </c>
      <c r="J757" s="11" t="n">
        <v>2</v>
      </c>
      <c r="K757" s="11" t="n">
        <v>278</v>
      </c>
      <c r="L757" s="11" t="n">
        <v>5</v>
      </c>
      <c r="M757" s="11" t="n">
        <v>7</v>
      </c>
      <c r="N757" s="11" t="n">
        <v>0.1</v>
      </c>
      <c r="O757" s="7" t="n">
        <v>234.5</v>
      </c>
      <c r="P757" s="7" t="n">
        <v>103.18</v>
      </c>
      <c r="Q757" s="7">
        <f>text(E757,"ddd")</f>
        <v/>
      </c>
      <c r="R757" s="7">
        <f>G757-F757</f>
        <v/>
      </c>
      <c r="S757" s="7">
        <f>E757-D757</f>
        <v/>
      </c>
      <c r="T757" s="7">
        <f>O757*M757</f>
        <v/>
      </c>
      <c r="U757" s="7">
        <f>T757*N757</f>
        <v/>
      </c>
      <c r="V757" s="7">
        <f>T757-U757-(P757*M757)</f>
        <v/>
      </c>
      <c r="W757" s="7">
        <f>VLOOKUP(L757,'Products Sheet'!$A:$B,2,FALSE)</f>
        <v/>
      </c>
      <c r="X757" s="7" t="n"/>
      <c r="Y757" s="7" t="n"/>
      <c r="Z757" s="7" t="n"/>
      <c r="AA757" s="7" t="n"/>
      <c r="AB757" s="7" t="n"/>
      <c r="AC757" s="7" t="n"/>
    </row>
    <row r="758" ht="9.75" customHeight="1" s="12">
      <c r="A758" s="11" t="inlineStr">
        <is>
          <t>SO - 0002419</t>
        </is>
      </c>
      <c r="B758" s="11" t="inlineStr">
        <is>
          <t>Online</t>
        </is>
      </c>
      <c r="C758" s="11" t="inlineStr">
        <is>
          <t>WARE-PUJ1005</t>
        </is>
      </c>
      <c r="D758" s="6" t="n">
        <v>43400</v>
      </c>
      <c r="E758" s="6" t="n">
        <v>43519</v>
      </c>
      <c r="F758" s="6" t="n">
        <v>43530</v>
      </c>
      <c r="G758" s="6" t="n">
        <v>43537</v>
      </c>
      <c r="H758" s="11" t="inlineStr">
        <is>
          <t>USD</t>
        </is>
      </c>
      <c r="I758" s="11" t="n">
        <v>16</v>
      </c>
      <c r="J758" s="11" t="n">
        <v>5</v>
      </c>
      <c r="K758" s="11" t="n">
        <v>326</v>
      </c>
      <c r="L758" s="11" t="n">
        <v>5</v>
      </c>
      <c r="M758" s="11" t="n">
        <v>6</v>
      </c>
      <c r="N758" s="11" t="n">
        <v>0.05</v>
      </c>
      <c r="O758" s="7" t="n">
        <v>6036.7</v>
      </c>
      <c r="P758" s="7" t="n">
        <v>3078.717</v>
      </c>
      <c r="Q758" s="7">
        <f>text(E758,"ddd")</f>
        <v/>
      </c>
      <c r="R758" s="7">
        <f>G758-F758</f>
        <v/>
      </c>
      <c r="S758" s="7">
        <f>E758-D758</f>
        <v/>
      </c>
      <c r="T758" s="7">
        <f>O758*M758</f>
        <v/>
      </c>
      <c r="U758" s="7">
        <f>T758*N758</f>
        <v/>
      </c>
      <c r="V758" s="7">
        <f>T758-U758-(P758*M758)</f>
        <v/>
      </c>
      <c r="W758" s="7">
        <f>VLOOKUP(L758,'Products Sheet'!$A:$B,2,FALSE)</f>
        <v/>
      </c>
      <c r="X758" s="7" t="n"/>
      <c r="Y758" s="7" t="n"/>
      <c r="Z758" s="7" t="n"/>
      <c r="AA758" s="7" t="n"/>
      <c r="AB758" s="7" t="n"/>
      <c r="AC758" s="7" t="n"/>
    </row>
    <row r="759" ht="9.75" customHeight="1" s="12">
      <c r="A759" s="11" t="inlineStr">
        <is>
          <t>SO - 0002427</t>
        </is>
      </c>
      <c r="B759" s="11" t="inlineStr">
        <is>
          <t>Distributor</t>
        </is>
      </c>
      <c r="C759" s="11" t="inlineStr">
        <is>
          <t>WARE-XYS1001</t>
        </is>
      </c>
      <c r="D759" s="6" t="n">
        <v>43400</v>
      </c>
      <c r="E759" s="6" t="n">
        <v>43520</v>
      </c>
      <c r="F759" s="6" t="n">
        <v>43537</v>
      </c>
      <c r="G759" s="6" t="n">
        <v>43540</v>
      </c>
      <c r="H759" s="11" t="inlineStr">
        <is>
          <t>USD</t>
        </is>
      </c>
      <c r="I759" s="11" t="n">
        <v>24</v>
      </c>
      <c r="J759" s="11" t="n">
        <v>18</v>
      </c>
      <c r="K759" s="11" t="n">
        <v>31</v>
      </c>
      <c r="L759" s="11" t="n">
        <v>5</v>
      </c>
      <c r="M759" s="11" t="n">
        <v>2</v>
      </c>
      <c r="N759" s="11" t="n">
        <v>0.05</v>
      </c>
      <c r="O759" s="7" t="n">
        <v>6499</v>
      </c>
      <c r="P759" s="7" t="n">
        <v>4549.299999999999</v>
      </c>
      <c r="Q759" s="7">
        <f>text(E759,"ddd")</f>
        <v/>
      </c>
      <c r="R759" s="7">
        <f>G759-F759</f>
        <v/>
      </c>
      <c r="S759" s="7">
        <f>E759-D759</f>
        <v/>
      </c>
      <c r="T759" s="7">
        <f>O759*M759</f>
        <v/>
      </c>
      <c r="U759" s="7">
        <f>T759*N759</f>
        <v/>
      </c>
      <c r="V759" s="7">
        <f>T759-U759-(P759*M759)</f>
        <v/>
      </c>
      <c r="W759" s="7">
        <f>VLOOKUP(L759,'Products Sheet'!$A:$B,2,FALSE)</f>
        <v/>
      </c>
      <c r="X759" s="7" t="n"/>
      <c r="Y759" s="7" t="n"/>
      <c r="Z759" s="7" t="n"/>
      <c r="AA759" s="7" t="n"/>
      <c r="AB759" s="7" t="n"/>
      <c r="AC759" s="7" t="n"/>
    </row>
    <row r="760" ht="9.75" customHeight="1" s="12">
      <c r="A760" s="11" t="inlineStr">
        <is>
          <t>SO - 0002462</t>
        </is>
      </c>
      <c r="B760" s="11" t="inlineStr">
        <is>
          <t>Online</t>
        </is>
      </c>
      <c r="C760" s="11" t="inlineStr">
        <is>
          <t>WARE-UHY1004</t>
        </is>
      </c>
      <c r="D760" s="6" t="n">
        <v>43400</v>
      </c>
      <c r="E760" s="6" t="n">
        <v>43525</v>
      </c>
      <c r="F760" s="6" t="n">
        <v>43546</v>
      </c>
      <c r="G760" s="6" t="n">
        <v>43548</v>
      </c>
      <c r="H760" s="11" t="inlineStr">
        <is>
          <t>USD</t>
        </is>
      </c>
      <c r="I760" s="11" t="n">
        <v>17</v>
      </c>
      <c r="J760" s="11" t="n">
        <v>38</v>
      </c>
      <c r="K760" s="11" t="n">
        <v>227</v>
      </c>
      <c r="L760" s="11" t="n">
        <v>5</v>
      </c>
      <c r="M760" s="11" t="n">
        <v>4</v>
      </c>
      <c r="N760" s="11" t="n">
        <v>0.15</v>
      </c>
      <c r="O760" s="7" t="n">
        <v>2968.1</v>
      </c>
      <c r="P760" s="7" t="n">
        <v>2433.842</v>
      </c>
      <c r="Q760" s="7">
        <f>text(E760,"ddd")</f>
        <v/>
      </c>
      <c r="R760" s="7">
        <f>G760-F760</f>
        <v/>
      </c>
      <c r="S760" s="7">
        <f>E760-D760</f>
        <v/>
      </c>
      <c r="T760" s="7">
        <f>O760*M760</f>
        <v/>
      </c>
      <c r="U760" s="7">
        <f>T760*N760</f>
        <v/>
      </c>
      <c r="V760" s="7">
        <f>T760-U760-(P760*M760)</f>
        <v/>
      </c>
      <c r="W760" s="7">
        <f>VLOOKUP(L760,'Products Sheet'!$A:$B,2,FALSE)</f>
        <v/>
      </c>
      <c r="X760" s="7" t="n"/>
      <c r="Y760" s="7" t="n"/>
      <c r="Z760" s="7" t="n"/>
      <c r="AA760" s="7" t="n"/>
      <c r="AB760" s="7" t="n"/>
      <c r="AC760" s="7" t="n"/>
    </row>
    <row r="761" ht="9.75" customHeight="1" s="12">
      <c r="A761" s="11" t="inlineStr">
        <is>
          <t>SO - 0002484</t>
        </is>
      </c>
      <c r="B761" s="11" t="inlineStr">
        <is>
          <t>Wholesale</t>
        </is>
      </c>
      <c r="C761" s="11" t="inlineStr">
        <is>
          <t>WARE-MKL1006</t>
        </is>
      </c>
      <c r="D761" s="6" t="n">
        <v>43400</v>
      </c>
      <c r="E761" s="6" t="n">
        <v>43528</v>
      </c>
      <c r="F761" s="6" t="n">
        <v>43555</v>
      </c>
      <c r="G761" s="6" t="n">
        <v>43560</v>
      </c>
      <c r="H761" s="11" t="inlineStr">
        <is>
          <t>USD</t>
        </is>
      </c>
      <c r="I761" s="11" t="n">
        <v>27</v>
      </c>
      <c r="J761" s="11" t="n">
        <v>45</v>
      </c>
      <c r="K761" s="11" t="n">
        <v>343</v>
      </c>
      <c r="L761" s="11" t="n">
        <v>5</v>
      </c>
      <c r="M761" s="11" t="n">
        <v>5</v>
      </c>
      <c r="N761" s="11" t="n">
        <v>0.1</v>
      </c>
      <c r="O761" s="7" t="n">
        <v>1340</v>
      </c>
      <c r="P761" s="7" t="n">
        <v>924.5999999999999</v>
      </c>
      <c r="Q761" s="7">
        <f>text(E761,"ddd")</f>
        <v/>
      </c>
      <c r="R761" s="7">
        <f>G761-F761</f>
        <v/>
      </c>
      <c r="S761" s="7">
        <f>E761-D761</f>
        <v/>
      </c>
      <c r="T761" s="7">
        <f>O761*M761</f>
        <v/>
      </c>
      <c r="U761" s="7">
        <f>T761*N761</f>
        <v/>
      </c>
      <c r="V761" s="7">
        <f>T761-U761-(P761*M761)</f>
        <v/>
      </c>
      <c r="W761" s="7">
        <f>VLOOKUP(L761,'Products Sheet'!$A:$B,2,FALSE)</f>
        <v/>
      </c>
      <c r="X761" s="7" t="n"/>
      <c r="Y761" s="7" t="n"/>
      <c r="Z761" s="7" t="n"/>
      <c r="AA761" s="7" t="n"/>
      <c r="AB761" s="7" t="n"/>
      <c r="AC761" s="7" t="n"/>
    </row>
    <row r="762" ht="9.75" customHeight="1" s="12">
      <c r="A762" s="11" t="inlineStr">
        <is>
          <t>SO - 0002514</t>
        </is>
      </c>
      <c r="B762" s="11" t="inlineStr">
        <is>
          <t>Online</t>
        </is>
      </c>
      <c r="C762" s="11" t="inlineStr">
        <is>
          <t>WARE-NMK1003</t>
        </is>
      </c>
      <c r="D762" s="6" t="n">
        <v>43400</v>
      </c>
      <c r="E762" s="6" t="n">
        <v>43533</v>
      </c>
      <c r="F762" s="6" t="n">
        <v>43547</v>
      </c>
      <c r="G762" s="6" t="n">
        <v>43555</v>
      </c>
      <c r="H762" s="11" t="inlineStr">
        <is>
          <t>USD</t>
        </is>
      </c>
      <c r="I762" s="11" t="n">
        <v>19</v>
      </c>
      <c r="J762" s="11" t="n">
        <v>1</v>
      </c>
      <c r="K762" s="11" t="n">
        <v>152</v>
      </c>
      <c r="L762" s="11" t="n">
        <v>5</v>
      </c>
      <c r="M762" s="11" t="n">
        <v>1</v>
      </c>
      <c r="N762" s="11" t="n">
        <v>0.075</v>
      </c>
      <c r="O762" s="7" t="n">
        <v>1018.4</v>
      </c>
      <c r="P762" s="7" t="n">
        <v>743.432</v>
      </c>
      <c r="Q762" s="7">
        <f>text(E762,"ddd")</f>
        <v/>
      </c>
      <c r="R762" s="7">
        <f>G762-F762</f>
        <v/>
      </c>
      <c r="S762" s="7">
        <f>E762-D762</f>
        <v/>
      </c>
      <c r="T762" s="7">
        <f>O762*M762</f>
        <v/>
      </c>
      <c r="U762" s="7">
        <f>T762*N762</f>
        <v/>
      </c>
      <c r="V762" s="7">
        <f>T762-U762-(P762*M762)</f>
        <v/>
      </c>
      <c r="W762" s="7">
        <f>VLOOKUP(L762,'Products Sheet'!$A:$B,2,FALSE)</f>
        <v/>
      </c>
      <c r="X762" s="7" t="n"/>
      <c r="Y762" s="7" t="n"/>
      <c r="Z762" s="7" t="n"/>
      <c r="AA762" s="7" t="n"/>
      <c r="AB762" s="7" t="n"/>
      <c r="AC762" s="7" t="n"/>
    </row>
    <row r="763" ht="9.75" customHeight="1" s="12">
      <c r="A763" s="11" t="inlineStr">
        <is>
          <t>SO - 0002535</t>
        </is>
      </c>
      <c r="B763" s="11" t="inlineStr">
        <is>
          <t>Online</t>
        </is>
      </c>
      <c r="C763" s="11" t="inlineStr">
        <is>
          <t>WARE-NMK1003</t>
        </is>
      </c>
      <c r="D763" s="6" t="n">
        <v>43400</v>
      </c>
      <c r="E763" s="6" t="n">
        <v>43536</v>
      </c>
      <c r="F763" s="6" t="n">
        <v>43541</v>
      </c>
      <c r="G763" s="6" t="n">
        <v>43546</v>
      </c>
      <c r="H763" s="11" t="inlineStr">
        <is>
          <t>USD</t>
        </is>
      </c>
      <c r="I763" s="11" t="n">
        <v>14</v>
      </c>
      <c r="J763" s="11" t="n">
        <v>9</v>
      </c>
      <c r="K763" s="11" t="n">
        <v>153</v>
      </c>
      <c r="L763" s="11" t="n">
        <v>5</v>
      </c>
      <c r="M763" s="11" t="n">
        <v>6</v>
      </c>
      <c r="N763" s="11" t="n">
        <v>0.05</v>
      </c>
      <c r="O763" s="7" t="n">
        <v>5360</v>
      </c>
      <c r="P763" s="7" t="n">
        <v>2840.8</v>
      </c>
      <c r="Q763" s="7">
        <f>text(E763,"ddd")</f>
        <v/>
      </c>
      <c r="R763" s="7">
        <f>G763-F763</f>
        <v/>
      </c>
      <c r="S763" s="7">
        <f>E763-D763</f>
        <v/>
      </c>
      <c r="T763" s="7">
        <f>O763*M763</f>
        <v/>
      </c>
      <c r="U763" s="7">
        <f>T763*N763</f>
        <v/>
      </c>
      <c r="V763" s="7">
        <f>T763-U763-(P763*M763)</f>
        <v/>
      </c>
      <c r="W763" s="7">
        <f>VLOOKUP(L763,'Products Sheet'!$A:$B,2,FALSE)</f>
        <v/>
      </c>
      <c r="X763" s="7" t="n"/>
      <c r="Y763" s="7" t="n"/>
      <c r="Z763" s="7" t="n"/>
      <c r="AA763" s="7" t="n"/>
      <c r="AB763" s="7" t="n"/>
      <c r="AC763" s="7" t="n"/>
    </row>
    <row r="764" ht="9.75" customHeight="1" s="12">
      <c r="A764" s="11" t="inlineStr">
        <is>
          <t>SO - 0002568</t>
        </is>
      </c>
      <c r="B764" s="11" t="inlineStr">
        <is>
          <t>Online</t>
        </is>
      </c>
      <c r="C764" s="11" t="inlineStr">
        <is>
          <t>WARE-MKL1006</t>
        </is>
      </c>
      <c r="D764" s="6" t="n">
        <v>43400</v>
      </c>
      <c r="E764" s="6" t="n">
        <v>43540</v>
      </c>
      <c r="F764" s="6" t="n">
        <v>43560</v>
      </c>
      <c r="G764" s="6" t="n">
        <v>43566</v>
      </c>
      <c r="H764" s="11" t="inlineStr">
        <is>
          <t>USD</t>
        </is>
      </c>
      <c r="I764" s="11" t="n">
        <v>14</v>
      </c>
      <c r="J764" s="11" t="n">
        <v>27</v>
      </c>
      <c r="K764" s="11" t="n">
        <v>348</v>
      </c>
      <c r="L764" s="11" t="n">
        <v>5</v>
      </c>
      <c r="M764" s="11" t="n">
        <v>8</v>
      </c>
      <c r="N764" s="11" t="n">
        <v>0.1</v>
      </c>
      <c r="O764" s="7" t="n">
        <v>2291.4</v>
      </c>
      <c r="P764" s="7" t="n">
        <v>1191.528</v>
      </c>
      <c r="Q764" s="7">
        <f>text(E764,"ddd")</f>
        <v/>
      </c>
      <c r="R764" s="7">
        <f>G764-F764</f>
        <v/>
      </c>
      <c r="S764" s="7">
        <f>E764-D764</f>
        <v/>
      </c>
      <c r="T764" s="7">
        <f>O764*M764</f>
        <v/>
      </c>
      <c r="U764" s="7">
        <f>T764*N764</f>
        <v/>
      </c>
      <c r="V764" s="7">
        <f>T764-U764-(P764*M764)</f>
        <v/>
      </c>
      <c r="W764" s="7">
        <f>VLOOKUP(L764,'Products Sheet'!$A:$B,2,FALSE)</f>
        <v/>
      </c>
      <c r="X764" s="7" t="n"/>
      <c r="Y764" s="7" t="n"/>
      <c r="Z764" s="7" t="n"/>
      <c r="AA764" s="7" t="n"/>
      <c r="AB764" s="7" t="n"/>
      <c r="AC764" s="7" t="n"/>
    </row>
    <row r="765" ht="9.75" customHeight="1" s="12">
      <c r="A765" s="11" t="inlineStr">
        <is>
          <t>SO - 0002572</t>
        </is>
      </c>
      <c r="B765" s="11" t="inlineStr">
        <is>
          <t>Distributor</t>
        </is>
      </c>
      <c r="C765" s="11" t="inlineStr">
        <is>
          <t>WARE-UHY1004</t>
        </is>
      </c>
      <c r="D765" s="6" t="n">
        <v>43500</v>
      </c>
      <c r="E765" s="6" t="n">
        <v>43541</v>
      </c>
      <c r="F765" s="6" t="n">
        <v>43544</v>
      </c>
      <c r="G765" s="6" t="n">
        <v>43548</v>
      </c>
      <c r="H765" s="11" t="inlineStr">
        <is>
          <t>USD</t>
        </is>
      </c>
      <c r="I765" s="11" t="n">
        <v>22</v>
      </c>
      <c r="J765" s="11" t="n">
        <v>29</v>
      </c>
      <c r="K765" s="11" t="n">
        <v>238</v>
      </c>
      <c r="L765" s="11" t="n">
        <v>5</v>
      </c>
      <c r="M765" s="11" t="n">
        <v>6</v>
      </c>
      <c r="N765" s="11" t="n">
        <v>0.15</v>
      </c>
      <c r="O765" s="7" t="n">
        <v>6210.900000000001</v>
      </c>
      <c r="P765" s="7" t="n">
        <v>4471.848</v>
      </c>
      <c r="Q765" s="7">
        <f>text(E765,"ddd")</f>
        <v/>
      </c>
      <c r="R765" s="7">
        <f>G765-F765</f>
        <v/>
      </c>
      <c r="S765" s="7">
        <f>E765-D765</f>
        <v/>
      </c>
      <c r="T765" s="7">
        <f>O765*M765</f>
        <v/>
      </c>
      <c r="U765" s="7">
        <f>T765*N765</f>
        <v/>
      </c>
      <c r="V765" s="7">
        <f>T765-U765-(P765*M765)</f>
        <v/>
      </c>
      <c r="W765" s="7">
        <f>VLOOKUP(L765,'Products Sheet'!$A:$B,2,FALSE)</f>
        <v/>
      </c>
      <c r="X765" s="7" t="n"/>
      <c r="Y765" s="7" t="n"/>
      <c r="Z765" s="7" t="n"/>
      <c r="AA765" s="7" t="n"/>
      <c r="AB765" s="7" t="n"/>
      <c r="AC765" s="7" t="n"/>
    </row>
    <row r="766" ht="9.75" customHeight="1" s="12">
      <c r="A766" s="11" t="inlineStr">
        <is>
          <t>SO - 0002630</t>
        </is>
      </c>
      <c r="B766" s="11" t="inlineStr">
        <is>
          <t>Wholesale</t>
        </is>
      </c>
      <c r="C766" s="11" t="inlineStr">
        <is>
          <t>WARE-NMK1003</t>
        </is>
      </c>
      <c r="D766" s="6" t="n">
        <v>43500</v>
      </c>
      <c r="E766" s="6" t="n">
        <v>43548</v>
      </c>
      <c r="F766" s="6" t="n">
        <v>43556</v>
      </c>
      <c r="G766" s="6" t="n">
        <v>43560</v>
      </c>
      <c r="H766" s="11" t="inlineStr">
        <is>
          <t>USD</t>
        </is>
      </c>
      <c r="I766" s="11" t="n">
        <v>28</v>
      </c>
      <c r="J766" s="11" t="n">
        <v>16</v>
      </c>
      <c r="K766" s="11" t="n">
        <v>159</v>
      </c>
      <c r="L766" s="11" t="n">
        <v>5</v>
      </c>
      <c r="M766" s="11" t="n">
        <v>3</v>
      </c>
      <c r="N766" s="11" t="n">
        <v>0.4</v>
      </c>
      <c r="O766" s="7" t="n">
        <v>2412</v>
      </c>
      <c r="P766" s="7" t="n">
        <v>1061.28</v>
      </c>
      <c r="Q766" s="7">
        <f>text(E766,"ddd")</f>
        <v/>
      </c>
      <c r="R766" s="7">
        <f>G766-F766</f>
        <v/>
      </c>
      <c r="S766" s="7">
        <f>E766-D766</f>
        <v/>
      </c>
      <c r="T766" s="7">
        <f>O766*M766</f>
        <v/>
      </c>
      <c r="U766" s="7">
        <f>T766*N766</f>
        <v/>
      </c>
      <c r="V766" s="7">
        <f>T766-U766-(P766*M766)</f>
        <v/>
      </c>
      <c r="W766" s="7">
        <f>VLOOKUP(L766,'Products Sheet'!$A:$B,2,FALSE)</f>
        <v/>
      </c>
      <c r="X766" s="7" t="n"/>
      <c r="Y766" s="7" t="n"/>
      <c r="Z766" s="7" t="n"/>
      <c r="AA766" s="7" t="n"/>
      <c r="AB766" s="7" t="n"/>
      <c r="AC766" s="7" t="n"/>
    </row>
    <row r="767" ht="9.75" customHeight="1" s="12">
      <c r="A767" s="11" t="inlineStr">
        <is>
          <t>SO - 0002703</t>
        </is>
      </c>
      <c r="B767" s="11" t="inlineStr">
        <is>
          <t>In-Store</t>
        </is>
      </c>
      <c r="C767" s="11" t="inlineStr">
        <is>
          <t>WARE-NBV1002</t>
        </is>
      </c>
      <c r="D767" s="6" t="n">
        <v>43500</v>
      </c>
      <c r="E767" s="6" t="n">
        <v>43559</v>
      </c>
      <c r="F767" s="6" t="n">
        <v>43569</v>
      </c>
      <c r="G767" s="6" t="n">
        <v>43574</v>
      </c>
      <c r="H767" s="11" t="inlineStr">
        <is>
          <t>USD</t>
        </is>
      </c>
      <c r="I767" s="11" t="n">
        <v>7</v>
      </c>
      <c r="J767" s="11" t="n">
        <v>50</v>
      </c>
      <c r="K767" s="11" t="n">
        <v>85</v>
      </c>
      <c r="L767" s="11" t="n">
        <v>5</v>
      </c>
      <c r="M767" s="11" t="n">
        <v>5</v>
      </c>
      <c r="N767" s="11" t="n">
        <v>0.075</v>
      </c>
      <c r="O767" s="7" t="n">
        <v>2854.2</v>
      </c>
      <c r="P767" s="7" t="n">
        <v>1427.1</v>
      </c>
      <c r="Q767" s="7">
        <f>text(E767,"ddd")</f>
        <v/>
      </c>
      <c r="R767" s="7">
        <f>G767-F767</f>
        <v/>
      </c>
      <c r="S767" s="7">
        <f>E767-D767</f>
        <v/>
      </c>
      <c r="T767" s="7">
        <f>O767*M767</f>
        <v/>
      </c>
      <c r="U767" s="7">
        <f>T767*N767</f>
        <v/>
      </c>
      <c r="V767" s="7">
        <f>T767-U767-(P767*M767)</f>
        <v/>
      </c>
      <c r="W767" s="7">
        <f>VLOOKUP(L767,'Products Sheet'!$A:$B,2,FALSE)</f>
        <v/>
      </c>
      <c r="X767" s="7" t="n"/>
      <c r="Y767" s="7" t="n"/>
      <c r="Z767" s="7" t="n"/>
      <c r="AA767" s="7" t="n"/>
      <c r="AB767" s="7" t="n"/>
      <c r="AC767" s="7" t="n"/>
    </row>
    <row r="768" ht="9.75" customHeight="1" s="12">
      <c r="A768" s="11" t="inlineStr">
        <is>
          <t>SO - 0002774</t>
        </is>
      </c>
      <c r="B768" s="11" t="inlineStr">
        <is>
          <t>Distributor</t>
        </is>
      </c>
      <c r="C768" s="11" t="inlineStr">
        <is>
          <t>WARE-NBV1002</t>
        </is>
      </c>
      <c r="D768" s="6" t="n">
        <v>43500</v>
      </c>
      <c r="E768" s="6" t="n">
        <v>43566</v>
      </c>
      <c r="F768" s="6" t="n">
        <v>43572</v>
      </c>
      <c r="G768" s="6" t="n">
        <v>43576</v>
      </c>
      <c r="H768" s="11" t="inlineStr">
        <is>
          <t>USD</t>
        </is>
      </c>
      <c r="I768" s="11" t="n">
        <v>21</v>
      </c>
      <c r="J768" s="11" t="n">
        <v>2</v>
      </c>
      <c r="K768" s="11" t="n">
        <v>84</v>
      </c>
      <c r="L768" s="11" t="n">
        <v>5</v>
      </c>
      <c r="M768" s="11" t="n">
        <v>3</v>
      </c>
      <c r="N768" s="11" t="n">
        <v>0.3</v>
      </c>
      <c r="O768" s="7" t="n">
        <v>3886</v>
      </c>
      <c r="P768" s="7" t="n">
        <v>1981.86</v>
      </c>
      <c r="Q768" s="7">
        <f>text(E768,"ddd")</f>
        <v/>
      </c>
      <c r="R768" s="7">
        <f>G768-F768</f>
        <v/>
      </c>
      <c r="S768" s="7">
        <f>E768-D768</f>
        <v/>
      </c>
      <c r="T768" s="7">
        <f>O768*M768</f>
        <v/>
      </c>
      <c r="U768" s="7">
        <f>T768*N768</f>
        <v/>
      </c>
      <c r="V768" s="7">
        <f>T768-U768-(P768*M768)</f>
        <v/>
      </c>
      <c r="W768" s="7">
        <f>VLOOKUP(L768,'Products Sheet'!$A:$B,2,FALSE)</f>
        <v/>
      </c>
      <c r="X768" s="7" t="n"/>
      <c r="Y768" s="7" t="n"/>
      <c r="Z768" s="7" t="n"/>
      <c r="AA768" s="7" t="n"/>
      <c r="AB768" s="7" t="n"/>
      <c r="AC768" s="7" t="n"/>
    </row>
    <row r="769" ht="9.75" customHeight="1" s="12">
      <c r="A769" s="11" t="inlineStr">
        <is>
          <t>SO - 0002950</t>
        </is>
      </c>
      <c r="B769" s="11" t="inlineStr">
        <is>
          <t>Distributor</t>
        </is>
      </c>
      <c r="C769" s="11" t="inlineStr">
        <is>
          <t>WARE-NMK1003</t>
        </is>
      </c>
      <c r="D769" s="6" t="n">
        <v>43500</v>
      </c>
      <c r="E769" s="6" t="n">
        <v>43586</v>
      </c>
      <c r="F769" s="6" t="n">
        <v>43598</v>
      </c>
      <c r="G769" s="6" t="n">
        <v>43603</v>
      </c>
      <c r="H769" s="11" t="inlineStr">
        <is>
          <t>USD</t>
        </is>
      </c>
      <c r="I769" s="11" t="n">
        <v>25</v>
      </c>
      <c r="J769" s="11" t="n">
        <v>34</v>
      </c>
      <c r="K769" s="11" t="n">
        <v>115</v>
      </c>
      <c r="L769" s="11" t="n">
        <v>5</v>
      </c>
      <c r="M769" s="11" t="n">
        <v>1</v>
      </c>
      <c r="N769" s="11" t="n">
        <v>0.05</v>
      </c>
      <c r="O769" s="7" t="n">
        <v>3865.9</v>
      </c>
      <c r="P769" s="7" t="n">
        <v>1932.95</v>
      </c>
      <c r="Q769" s="7">
        <f>text(E769,"ddd")</f>
        <v/>
      </c>
      <c r="R769" s="7">
        <f>G769-F769</f>
        <v/>
      </c>
      <c r="S769" s="7">
        <f>E769-D769</f>
        <v/>
      </c>
      <c r="T769" s="7">
        <f>O769*M769</f>
        <v/>
      </c>
      <c r="U769" s="7">
        <f>T769*N769</f>
        <v/>
      </c>
      <c r="V769" s="7">
        <f>T769-U769-(P769*M769)</f>
        <v/>
      </c>
      <c r="W769" s="7">
        <f>VLOOKUP(L769,'Products Sheet'!$A:$B,2,FALSE)</f>
        <v/>
      </c>
      <c r="X769" s="7" t="n"/>
      <c r="Y769" s="7" t="n"/>
      <c r="Z769" s="7" t="n"/>
      <c r="AA769" s="7" t="n"/>
      <c r="AB769" s="7" t="n"/>
      <c r="AC769" s="7" t="n"/>
    </row>
    <row r="770" ht="9.75" customHeight="1" s="12">
      <c r="A770" s="11" t="inlineStr">
        <is>
          <t>SO - 0003003</t>
        </is>
      </c>
      <c r="B770" s="11" t="inlineStr">
        <is>
          <t>In-Store</t>
        </is>
      </c>
      <c r="C770" s="11" t="inlineStr">
        <is>
          <t>WARE-PUJ1005</t>
        </is>
      </c>
      <c r="D770" s="6" t="n">
        <v>43500</v>
      </c>
      <c r="E770" s="6" t="n">
        <v>43591</v>
      </c>
      <c r="F770" s="6" t="n">
        <v>43601</v>
      </c>
      <c r="G770" s="6" t="n">
        <v>43605</v>
      </c>
      <c r="H770" s="11" t="inlineStr">
        <is>
          <t>USD</t>
        </is>
      </c>
      <c r="I770" s="11" t="n">
        <v>1</v>
      </c>
      <c r="J770" s="11" t="n">
        <v>19</v>
      </c>
      <c r="K770" s="11" t="n">
        <v>280</v>
      </c>
      <c r="L770" s="11" t="n">
        <v>5</v>
      </c>
      <c r="M770" s="11" t="n">
        <v>3</v>
      </c>
      <c r="N770" s="11" t="n">
        <v>0.05</v>
      </c>
      <c r="O770" s="7" t="n">
        <v>2425.4</v>
      </c>
      <c r="P770" s="7" t="n">
        <v>1576.51</v>
      </c>
      <c r="Q770" s="7">
        <f>text(E770,"ddd")</f>
        <v/>
      </c>
      <c r="R770" s="7">
        <f>G770-F770</f>
        <v/>
      </c>
      <c r="S770" s="7">
        <f>E770-D770</f>
        <v/>
      </c>
      <c r="T770" s="7">
        <f>O770*M770</f>
        <v/>
      </c>
      <c r="U770" s="7">
        <f>T770*N770</f>
        <v/>
      </c>
      <c r="V770" s="7">
        <f>T770-U770-(P770*M770)</f>
        <v/>
      </c>
      <c r="W770" s="7">
        <f>VLOOKUP(L770,'Products Sheet'!$A:$B,2,FALSE)</f>
        <v/>
      </c>
      <c r="X770" s="7" t="n"/>
      <c r="Y770" s="7" t="n"/>
      <c r="Z770" s="7" t="n"/>
      <c r="AA770" s="7" t="n"/>
      <c r="AB770" s="7" t="n"/>
      <c r="AC770" s="7" t="n"/>
    </row>
    <row r="771" ht="9.75" customHeight="1" s="12">
      <c r="A771" s="11" t="inlineStr">
        <is>
          <t>SO - 0003079</t>
        </is>
      </c>
      <c r="B771" s="11" t="inlineStr">
        <is>
          <t>In-Store</t>
        </is>
      </c>
      <c r="C771" s="11" t="inlineStr">
        <is>
          <t>WARE-XYS1001</t>
        </is>
      </c>
      <c r="D771" s="6" t="n">
        <v>43500</v>
      </c>
      <c r="E771" s="6" t="n">
        <v>43600</v>
      </c>
      <c r="F771" s="6" t="n">
        <v>43628</v>
      </c>
      <c r="G771" s="6" t="n">
        <v>43630</v>
      </c>
      <c r="H771" s="11" t="inlineStr">
        <is>
          <t>USD</t>
        </is>
      </c>
      <c r="I771" s="11" t="n">
        <v>7</v>
      </c>
      <c r="J771" s="11" t="n">
        <v>45</v>
      </c>
      <c r="K771" s="11" t="n">
        <v>29</v>
      </c>
      <c r="L771" s="11" t="n">
        <v>5</v>
      </c>
      <c r="M771" s="11" t="n">
        <v>3</v>
      </c>
      <c r="N771" s="11" t="n">
        <v>0.1</v>
      </c>
      <c r="O771" s="7" t="n">
        <v>1688.4</v>
      </c>
      <c r="P771" s="7" t="n">
        <v>827.316</v>
      </c>
      <c r="Q771" s="7">
        <f>text(E771,"ddd")</f>
        <v/>
      </c>
      <c r="R771" s="7">
        <f>G771-F771</f>
        <v/>
      </c>
      <c r="S771" s="7">
        <f>E771-D771</f>
        <v/>
      </c>
      <c r="T771" s="7">
        <f>O771*M771</f>
        <v/>
      </c>
      <c r="U771" s="7">
        <f>T771*N771</f>
        <v/>
      </c>
      <c r="V771" s="7">
        <f>T771-U771-(P771*M771)</f>
        <v/>
      </c>
      <c r="W771" s="7">
        <f>VLOOKUP(L771,'Products Sheet'!$A:$B,2,FALSE)</f>
        <v/>
      </c>
      <c r="X771" s="7" t="n"/>
      <c r="Y771" s="7" t="n"/>
      <c r="Z771" s="7" t="n"/>
      <c r="AA771" s="7" t="n"/>
      <c r="AB771" s="7" t="n"/>
      <c r="AC771" s="7" t="n"/>
    </row>
    <row r="772" ht="9.75" customHeight="1" s="12">
      <c r="A772" s="11" t="inlineStr">
        <is>
          <t>SO - 0003091</t>
        </is>
      </c>
      <c r="B772" s="11" t="inlineStr">
        <is>
          <t>In-Store</t>
        </is>
      </c>
      <c r="C772" s="11" t="inlineStr">
        <is>
          <t>WARE-UHY1004</t>
        </is>
      </c>
      <c r="D772" s="6" t="n">
        <v>43500</v>
      </c>
      <c r="E772" s="6" t="n">
        <v>43602</v>
      </c>
      <c r="F772" s="6" t="n">
        <v>43614</v>
      </c>
      <c r="G772" s="6" t="n">
        <v>43622</v>
      </c>
      <c r="H772" s="11" t="inlineStr">
        <is>
          <t>USD</t>
        </is>
      </c>
      <c r="I772" s="11" t="n">
        <v>7</v>
      </c>
      <c r="J772" s="11" t="n">
        <v>47</v>
      </c>
      <c r="K772" s="11" t="n">
        <v>226</v>
      </c>
      <c r="L772" s="11" t="n">
        <v>5</v>
      </c>
      <c r="M772" s="11" t="n">
        <v>8</v>
      </c>
      <c r="N772" s="11" t="n">
        <v>0.05</v>
      </c>
      <c r="O772" s="7" t="n">
        <v>6083.6</v>
      </c>
      <c r="P772" s="7" t="n">
        <v>3041.8</v>
      </c>
      <c r="Q772" s="7">
        <f>text(E772,"ddd")</f>
        <v/>
      </c>
      <c r="R772" s="7">
        <f>G772-F772</f>
        <v/>
      </c>
      <c r="S772" s="7">
        <f>E772-D772</f>
        <v/>
      </c>
      <c r="T772" s="7">
        <f>O772*M772</f>
        <v/>
      </c>
      <c r="U772" s="7">
        <f>T772*N772</f>
        <v/>
      </c>
      <c r="V772" s="7">
        <f>T772-U772-(P772*M772)</f>
        <v/>
      </c>
      <c r="W772" s="7">
        <f>VLOOKUP(L772,'Products Sheet'!$A:$B,2,FALSE)</f>
        <v/>
      </c>
      <c r="X772" s="7" t="n"/>
      <c r="Y772" s="7" t="n"/>
      <c r="Z772" s="7" t="n"/>
      <c r="AA772" s="7" t="n"/>
      <c r="AB772" s="7" t="n"/>
      <c r="AC772" s="7" t="n"/>
    </row>
    <row r="773" ht="9.75" customHeight="1" s="12">
      <c r="A773" s="11" t="inlineStr">
        <is>
          <t>SO - 0003140</t>
        </is>
      </c>
      <c r="B773" s="11" t="inlineStr">
        <is>
          <t>Online</t>
        </is>
      </c>
      <c r="C773" s="11" t="inlineStr">
        <is>
          <t>WARE-NMK1003</t>
        </is>
      </c>
      <c r="D773" s="6" t="n">
        <v>43500</v>
      </c>
      <c r="E773" s="6" t="n">
        <v>43607</v>
      </c>
      <c r="F773" s="6" t="n">
        <v>43619</v>
      </c>
      <c r="G773" s="6" t="n">
        <v>43624</v>
      </c>
      <c r="H773" s="11" t="inlineStr">
        <is>
          <t>USD</t>
        </is>
      </c>
      <c r="I773" s="11" t="n">
        <v>14</v>
      </c>
      <c r="J773" s="11" t="n">
        <v>1</v>
      </c>
      <c r="K773" s="11" t="n">
        <v>181</v>
      </c>
      <c r="L773" s="11" t="n">
        <v>5</v>
      </c>
      <c r="M773" s="11" t="n">
        <v>4</v>
      </c>
      <c r="N773" s="11" t="n">
        <v>0.1</v>
      </c>
      <c r="O773" s="7" t="n">
        <v>2492.4</v>
      </c>
      <c r="P773" s="7" t="n">
        <v>1694.832</v>
      </c>
      <c r="Q773" s="7">
        <f>text(E773,"ddd")</f>
        <v/>
      </c>
      <c r="R773" s="7">
        <f>G773-F773</f>
        <v/>
      </c>
      <c r="S773" s="7">
        <f>E773-D773</f>
        <v/>
      </c>
      <c r="T773" s="7">
        <f>O773*M773</f>
        <v/>
      </c>
      <c r="U773" s="7">
        <f>T773*N773</f>
        <v/>
      </c>
      <c r="V773" s="7">
        <f>T773-U773-(P773*M773)</f>
        <v/>
      </c>
      <c r="W773" s="7">
        <f>VLOOKUP(L773,'Products Sheet'!$A:$B,2,FALSE)</f>
        <v/>
      </c>
      <c r="X773" s="7" t="n"/>
      <c r="Y773" s="7" t="n"/>
      <c r="Z773" s="7" t="n"/>
      <c r="AA773" s="7" t="n"/>
      <c r="AB773" s="7" t="n"/>
      <c r="AC773" s="7" t="n"/>
    </row>
    <row r="774" ht="9.75" customHeight="1" s="12">
      <c r="A774" s="11" t="inlineStr">
        <is>
          <t>SO - 0003147</t>
        </is>
      </c>
      <c r="B774" s="11" t="inlineStr">
        <is>
          <t>Wholesale</t>
        </is>
      </c>
      <c r="C774" s="11" t="inlineStr">
        <is>
          <t>WARE-UHY1004</t>
        </is>
      </c>
      <c r="D774" s="6" t="n">
        <v>43500</v>
      </c>
      <c r="E774" s="6" t="n">
        <v>43608</v>
      </c>
      <c r="F774" s="6" t="n">
        <v>43621</v>
      </c>
      <c r="G774" s="6" t="n">
        <v>43626</v>
      </c>
      <c r="H774" s="11" t="inlineStr">
        <is>
          <t>USD</t>
        </is>
      </c>
      <c r="I774" s="11" t="n">
        <v>26</v>
      </c>
      <c r="J774" s="11" t="n">
        <v>50</v>
      </c>
      <c r="K774" s="11" t="n">
        <v>208</v>
      </c>
      <c r="L774" s="11" t="n">
        <v>5</v>
      </c>
      <c r="M774" s="11" t="n">
        <v>4</v>
      </c>
      <c r="N774" s="11" t="n">
        <v>0.075</v>
      </c>
      <c r="O774" s="7" t="n">
        <v>241.2</v>
      </c>
      <c r="P774" s="7" t="n">
        <v>108.54</v>
      </c>
      <c r="Q774" s="7">
        <f>text(E774,"ddd")</f>
        <v/>
      </c>
      <c r="R774" s="7">
        <f>G774-F774</f>
        <v/>
      </c>
      <c r="S774" s="7">
        <f>E774-D774</f>
        <v/>
      </c>
      <c r="T774" s="7">
        <f>O774*M774</f>
        <v/>
      </c>
      <c r="U774" s="7">
        <f>T774*N774</f>
        <v/>
      </c>
      <c r="V774" s="7">
        <f>T774-U774-(P774*M774)</f>
        <v/>
      </c>
      <c r="W774" s="7">
        <f>VLOOKUP(L774,'Products Sheet'!$A:$B,2,FALSE)</f>
        <v/>
      </c>
      <c r="X774" s="7" t="n"/>
      <c r="Y774" s="7" t="n"/>
      <c r="Z774" s="7" t="n"/>
      <c r="AA774" s="7" t="n"/>
      <c r="AB774" s="7" t="n"/>
      <c r="AC774" s="7" t="n"/>
    </row>
    <row r="775" ht="9.75" customHeight="1" s="12">
      <c r="A775" s="11" t="inlineStr">
        <is>
          <t>SO - 0003183</t>
        </is>
      </c>
      <c r="B775" s="11" t="inlineStr">
        <is>
          <t>In-Store</t>
        </is>
      </c>
      <c r="C775" s="11" t="inlineStr">
        <is>
          <t>WARE-UHY1004</t>
        </is>
      </c>
      <c r="D775" s="6" t="n">
        <v>43500</v>
      </c>
      <c r="E775" s="6" t="n">
        <v>43612</v>
      </c>
      <c r="F775" s="6" t="n">
        <v>43623</v>
      </c>
      <c r="G775" s="6" t="n">
        <v>43632</v>
      </c>
      <c r="H775" s="11" t="inlineStr">
        <is>
          <t>USD</t>
        </is>
      </c>
      <c r="I775" s="11" t="n">
        <v>5</v>
      </c>
      <c r="J775" s="11" t="n">
        <v>17</v>
      </c>
      <c r="K775" s="11" t="n">
        <v>207</v>
      </c>
      <c r="L775" s="11" t="n">
        <v>5</v>
      </c>
      <c r="M775" s="11" t="n">
        <v>1</v>
      </c>
      <c r="N775" s="11" t="n">
        <v>0.05</v>
      </c>
      <c r="O775" s="7" t="n">
        <v>1011.7</v>
      </c>
      <c r="P775" s="7" t="n">
        <v>485.616</v>
      </c>
      <c r="Q775" s="7">
        <f>text(E775,"ddd")</f>
        <v/>
      </c>
      <c r="R775" s="7">
        <f>G775-F775</f>
        <v/>
      </c>
      <c r="S775" s="7">
        <f>E775-D775</f>
        <v/>
      </c>
      <c r="T775" s="7">
        <f>O775*M775</f>
        <v/>
      </c>
      <c r="U775" s="7">
        <f>T775*N775</f>
        <v/>
      </c>
      <c r="V775" s="7">
        <f>T775-U775-(P775*M775)</f>
        <v/>
      </c>
      <c r="W775" s="7">
        <f>VLOOKUP(L775,'Products Sheet'!$A:$B,2,FALSE)</f>
        <v/>
      </c>
      <c r="X775" s="7" t="n"/>
      <c r="Y775" s="7" t="n"/>
      <c r="Z775" s="7" t="n"/>
      <c r="AA775" s="7" t="n"/>
      <c r="AB775" s="7" t="n"/>
      <c r="AC775" s="7" t="n"/>
    </row>
    <row r="776" ht="9.75" customHeight="1" s="12">
      <c r="A776" s="11" t="inlineStr">
        <is>
          <t>SO - 0003343</t>
        </is>
      </c>
      <c r="B776" s="11" t="inlineStr">
        <is>
          <t>Online</t>
        </is>
      </c>
      <c r="C776" s="11" t="inlineStr">
        <is>
          <t>WARE-NMK1003</t>
        </is>
      </c>
      <c r="D776" s="6" t="n">
        <v>43500</v>
      </c>
      <c r="E776" s="6" t="n">
        <v>43630</v>
      </c>
      <c r="F776" s="6" t="n">
        <v>43646</v>
      </c>
      <c r="G776" s="6" t="n">
        <v>43648</v>
      </c>
      <c r="H776" s="11" t="inlineStr">
        <is>
          <t>USD</t>
        </is>
      </c>
      <c r="I776" s="11" t="n">
        <v>17</v>
      </c>
      <c r="J776" s="11" t="n">
        <v>14</v>
      </c>
      <c r="K776" s="11" t="n">
        <v>105</v>
      </c>
      <c r="L776" s="11" t="n">
        <v>5</v>
      </c>
      <c r="M776" s="11" t="n">
        <v>1</v>
      </c>
      <c r="N776" s="11" t="n">
        <v>0.05</v>
      </c>
      <c r="O776" s="7" t="n">
        <v>5835.7</v>
      </c>
      <c r="P776" s="7" t="n">
        <v>4026.632999999999</v>
      </c>
      <c r="Q776" s="7">
        <f>text(E776,"ddd")</f>
        <v/>
      </c>
      <c r="R776" s="7">
        <f>G776-F776</f>
        <v/>
      </c>
      <c r="S776" s="7">
        <f>E776-D776</f>
        <v/>
      </c>
      <c r="T776" s="7">
        <f>O776*M776</f>
        <v/>
      </c>
      <c r="U776" s="7">
        <f>T776*N776</f>
        <v/>
      </c>
      <c r="V776" s="7">
        <f>T776-U776-(P776*M776)</f>
        <v/>
      </c>
      <c r="W776" s="7">
        <f>VLOOKUP(L776,'Products Sheet'!$A:$B,2,FALSE)</f>
        <v/>
      </c>
      <c r="X776" s="7" t="n"/>
      <c r="Y776" s="7" t="n"/>
      <c r="Z776" s="7" t="n"/>
      <c r="AA776" s="7" t="n"/>
      <c r="AB776" s="7" t="n"/>
      <c r="AC776" s="7" t="n"/>
    </row>
    <row r="777" ht="9.75" customHeight="1" s="12">
      <c r="A777" s="11" t="inlineStr">
        <is>
          <t>SO - 0003361</t>
        </is>
      </c>
      <c r="B777" s="11" t="inlineStr">
        <is>
          <t>Online</t>
        </is>
      </c>
      <c r="C777" s="11" t="inlineStr">
        <is>
          <t>WARE-XYS1001</t>
        </is>
      </c>
      <c r="D777" s="6" t="n">
        <v>43500</v>
      </c>
      <c r="E777" s="6" t="n">
        <v>43632</v>
      </c>
      <c r="F777" s="6" t="n">
        <v>43639</v>
      </c>
      <c r="G777" s="6" t="n">
        <v>43646</v>
      </c>
      <c r="H777" s="11" t="inlineStr">
        <is>
          <t>USD</t>
        </is>
      </c>
      <c r="I777" s="11" t="n">
        <v>18</v>
      </c>
      <c r="J777" s="11" t="n">
        <v>50</v>
      </c>
      <c r="K777" s="11" t="n">
        <v>20</v>
      </c>
      <c r="L777" s="11" t="n">
        <v>5</v>
      </c>
      <c r="M777" s="11" t="n">
        <v>1</v>
      </c>
      <c r="N777" s="11" t="n">
        <v>0.05</v>
      </c>
      <c r="O777" s="7" t="n">
        <v>3953</v>
      </c>
      <c r="P777" s="7" t="n">
        <v>3241.46</v>
      </c>
      <c r="Q777" s="7">
        <f>text(E777,"ddd")</f>
        <v/>
      </c>
      <c r="R777" s="7">
        <f>G777-F777</f>
        <v/>
      </c>
      <c r="S777" s="7">
        <f>E777-D777</f>
        <v/>
      </c>
      <c r="T777" s="7">
        <f>O777*M777</f>
        <v/>
      </c>
      <c r="U777" s="7">
        <f>T777*N777</f>
        <v/>
      </c>
      <c r="V777" s="7">
        <f>T777-U777-(P777*M777)</f>
        <v/>
      </c>
      <c r="W777" s="7">
        <f>VLOOKUP(L777,'Products Sheet'!$A:$B,2,FALSE)</f>
        <v/>
      </c>
      <c r="X777" s="7" t="n"/>
      <c r="Y777" s="7" t="n"/>
      <c r="Z777" s="7" t="n"/>
      <c r="AA777" s="7" t="n"/>
      <c r="AB777" s="7" t="n"/>
      <c r="AC777" s="7" t="n"/>
    </row>
    <row r="778" ht="9.75" customHeight="1" s="12">
      <c r="A778" s="11" t="inlineStr">
        <is>
          <t>SO - 0003527</t>
        </is>
      </c>
      <c r="B778" s="11" t="inlineStr">
        <is>
          <t>Wholesale</t>
        </is>
      </c>
      <c r="C778" s="11" t="inlineStr">
        <is>
          <t>WARE-XYS1001</t>
        </is>
      </c>
      <c r="D778" s="6" t="n">
        <v>43600</v>
      </c>
      <c r="E778" s="6" t="n">
        <v>43653</v>
      </c>
      <c r="F778" s="6" t="n">
        <v>43669</v>
      </c>
      <c r="G778" s="6" t="n">
        <v>43672</v>
      </c>
      <c r="H778" s="11" t="inlineStr">
        <is>
          <t>USD</t>
        </is>
      </c>
      <c r="I778" s="11" t="n">
        <v>27</v>
      </c>
      <c r="J778" s="11" t="n">
        <v>8</v>
      </c>
      <c r="K778" s="11" t="n">
        <v>1</v>
      </c>
      <c r="L778" s="11" t="n">
        <v>5</v>
      </c>
      <c r="M778" s="11" t="n">
        <v>7</v>
      </c>
      <c r="N778" s="11" t="n">
        <v>0.1</v>
      </c>
      <c r="O778" s="7" t="n">
        <v>1701.8</v>
      </c>
      <c r="P778" s="7" t="n">
        <v>1429.512</v>
      </c>
      <c r="Q778" s="7">
        <f>text(E778,"ddd")</f>
        <v/>
      </c>
      <c r="R778" s="7">
        <f>G778-F778</f>
        <v/>
      </c>
      <c r="S778" s="7">
        <f>E778-D778</f>
        <v/>
      </c>
      <c r="T778" s="7">
        <f>O778*M778</f>
        <v/>
      </c>
      <c r="U778" s="7">
        <f>T778*N778</f>
        <v/>
      </c>
      <c r="V778" s="7">
        <f>T778-U778-(P778*M778)</f>
        <v/>
      </c>
      <c r="W778" s="7">
        <f>VLOOKUP(L778,'Products Sheet'!$A:$B,2,FALSE)</f>
        <v/>
      </c>
      <c r="X778" s="7" t="n"/>
      <c r="Y778" s="7" t="n"/>
      <c r="Z778" s="7" t="n"/>
      <c r="AA778" s="7" t="n"/>
      <c r="AB778" s="7" t="n"/>
      <c r="AC778" s="7" t="n"/>
    </row>
    <row r="779" ht="9.75" customHeight="1" s="12">
      <c r="A779" s="11" t="inlineStr">
        <is>
          <t>SO - 0003618</t>
        </is>
      </c>
      <c r="B779" s="11" t="inlineStr">
        <is>
          <t>Distributor</t>
        </is>
      </c>
      <c r="C779" s="11" t="inlineStr">
        <is>
          <t>WARE-PUJ1005</t>
        </is>
      </c>
      <c r="D779" s="6" t="n">
        <v>43600</v>
      </c>
      <c r="E779" s="6" t="n">
        <v>43665</v>
      </c>
      <c r="F779" s="6" t="n">
        <v>43670</v>
      </c>
      <c r="G779" s="6" t="n">
        <v>43679</v>
      </c>
      <c r="H779" s="11" t="inlineStr">
        <is>
          <t>USD</t>
        </is>
      </c>
      <c r="I779" s="11" t="n">
        <v>22</v>
      </c>
      <c r="J779" s="11" t="n">
        <v>28</v>
      </c>
      <c r="K779" s="11" t="n">
        <v>269</v>
      </c>
      <c r="L779" s="11" t="n">
        <v>5</v>
      </c>
      <c r="M779" s="11" t="n">
        <v>1</v>
      </c>
      <c r="N779" s="11" t="n">
        <v>0.15</v>
      </c>
      <c r="O779" s="7" t="n">
        <v>6164</v>
      </c>
      <c r="P779" s="7" t="n">
        <v>3020.36</v>
      </c>
      <c r="Q779" s="7">
        <f>text(E779,"ddd")</f>
        <v/>
      </c>
      <c r="R779" s="7">
        <f>G779-F779</f>
        <v/>
      </c>
      <c r="S779" s="7">
        <f>E779-D779</f>
        <v/>
      </c>
      <c r="T779" s="7">
        <f>O779*M779</f>
        <v/>
      </c>
      <c r="U779" s="7">
        <f>T779*N779</f>
        <v/>
      </c>
      <c r="V779" s="7">
        <f>T779-U779-(P779*M779)</f>
        <v/>
      </c>
      <c r="W779" s="7">
        <f>VLOOKUP(L779,'Products Sheet'!$A:$B,2,FALSE)</f>
        <v/>
      </c>
      <c r="X779" s="7" t="n"/>
      <c r="Y779" s="7" t="n"/>
      <c r="Z779" s="7" t="n"/>
      <c r="AA779" s="7" t="n"/>
      <c r="AB779" s="7" t="n"/>
      <c r="AC779" s="7" t="n"/>
    </row>
    <row r="780" ht="9.75" customHeight="1" s="12">
      <c r="A780" s="11" t="inlineStr">
        <is>
          <t>SO - 0003668</t>
        </is>
      </c>
      <c r="B780" s="11" t="inlineStr">
        <is>
          <t>Online</t>
        </is>
      </c>
      <c r="C780" s="11" t="inlineStr">
        <is>
          <t>WARE-UHY1004</t>
        </is>
      </c>
      <c r="D780" s="6" t="n">
        <v>43600</v>
      </c>
      <c r="E780" s="6" t="n">
        <v>43670</v>
      </c>
      <c r="F780" s="6" t="n">
        <v>43684</v>
      </c>
      <c r="G780" s="6" t="n">
        <v>43689</v>
      </c>
      <c r="H780" s="11" t="inlineStr">
        <is>
          <t>USD</t>
        </is>
      </c>
      <c r="I780" s="11" t="n">
        <v>15</v>
      </c>
      <c r="J780" s="11" t="n">
        <v>20</v>
      </c>
      <c r="K780" s="11" t="n">
        <v>205</v>
      </c>
      <c r="L780" s="11" t="n">
        <v>5</v>
      </c>
      <c r="M780" s="11" t="n">
        <v>1</v>
      </c>
      <c r="N780" s="11" t="n">
        <v>0.05</v>
      </c>
      <c r="O780" s="7" t="n">
        <v>2519.2</v>
      </c>
      <c r="P780" s="7" t="n">
        <v>1864.208</v>
      </c>
      <c r="Q780" s="7">
        <f>text(E780,"ddd")</f>
        <v/>
      </c>
      <c r="R780" s="7">
        <f>G780-F780</f>
        <v/>
      </c>
      <c r="S780" s="7">
        <f>E780-D780</f>
        <v/>
      </c>
      <c r="T780" s="7">
        <f>O780*M780</f>
        <v/>
      </c>
      <c r="U780" s="7">
        <f>T780*N780</f>
        <v/>
      </c>
      <c r="V780" s="7">
        <f>T780-U780-(P780*M780)</f>
        <v/>
      </c>
      <c r="W780" s="7">
        <f>VLOOKUP(L780,'Products Sheet'!$A:$B,2,FALSE)</f>
        <v/>
      </c>
      <c r="X780" s="7" t="n"/>
      <c r="Y780" s="7" t="n"/>
      <c r="Z780" s="7" t="n"/>
      <c r="AA780" s="7" t="n"/>
      <c r="AB780" s="7" t="n"/>
      <c r="AC780" s="7" t="n"/>
    </row>
    <row r="781" ht="9.75" customHeight="1" s="12">
      <c r="A781" s="11" t="inlineStr">
        <is>
          <t>SO - 0003678</t>
        </is>
      </c>
      <c r="B781" s="11" t="inlineStr">
        <is>
          <t>Online</t>
        </is>
      </c>
      <c r="C781" s="11" t="inlineStr">
        <is>
          <t>WARE-PUJ1005</t>
        </is>
      </c>
      <c r="D781" s="6" t="n">
        <v>43600</v>
      </c>
      <c r="E781" s="6" t="n">
        <v>43672</v>
      </c>
      <c r="F781" s="6" t="n">
        <v>43691</v>
      </c>
      <c r="G781" s="6" t="n">
        <v>43696</v>
      </c>
      <c r="H781" s="11" t="inlineStr">
        <is>
          <t>USD</t>
        </is>
      </c>
      <c r="I781" s="11" t="n">
        <v>14</v>
      </c>
      <c r="J781" s="11" t="n">
        <v>12</v>
      </c>
      <c r="K781" s="11" t="n">
        <v>283</v>
      </c>
      <c r="L781" s="11" t="n">
        <v>5</v>
      </c>
      <c r="M781" s="11" t="n">
        <v>8</v>
      </c>
      <c r="N781" s="11" t="n">
        <v>0.05</v>
      </c>
      <c r="O781" s="7" t="n">
        <v>1232.8</v>
      </c>
      <c r="P781" s="7" t="n">
        <v>505.448</v>
      </c>
      <c r="Q781" s="7">
        <f>text(E781,"ddd")</f>
        <v/>
      </c>
      <c r="R781" s="7">
        <f>G781-F781</f>
        <v/>
      </c>
      <c r="S781" s="7">
        <f>E781-D781</f>
        <v/>
      </c>
      <c r="T781" s="7">
        <f>O781*M781</f>
        <v/>
      </c>
      <c r="U781" s="7">
        <f>T781*N781</f>
        <v/>
      </c>
      <c r="V781" s="7">
        <f>T781-U781-(P781*M781)</f>
        <v/>
      </c>
      <c r="W781" s="7">
        <f>VLOOKUP(L781,'Products Sheet'!$A:$B,2,FALSE)</f>
        <v/>
      </c>
      <c r="X781" s="7" t="n"/>
      <c r="Y781" s="7" t="n"/>
      <c r="Z781" s="7" t="n"/>
      <c r="AA781" s="7" t="n"/>
      <c r="AB781" s="7" t="n"/>
      <c r="AC781" s="7" t="n"/>
    </row>
    <row r="782" ht="9.75" customHeight="1" s="12">
      <c r="A782" s="11" t="inlineStr">
        <is>
          <t>SO - 0003689</t>
        </is>
      </c>
      <c r="B782" s="11" t="inlineStr">
        <is>
          <t>Distributor</t>
        </is>
      </c>
      <c r="C782" s="11" t="inlineStr">
        <is>
          <t>WARE-PUJ1005</t>
        </is>
      </c>
      <c r="D782" s="6" t="n">
        <v>43600</v>
      </c>
      <c r="E782" s="6" t="n">
        <v>43673</v>
      </c>
      <c r="F782" s="6" t="n">
        <v>43689</v>
      </c>
      <c r="G782" s="6" t="n">
        <v>43690</v>
      </c>
      <c r="H782" s="11" t="inlineStr">
        <is>
          <t>USD</t>
        </is>
      </c>
      <c r="I782" s="11" t="n">
        <v>21</v>
      </c>
      <c r="J782" s="11" t="n">
        <v>42</v>
      </c>
      <c r="K782" s="11" t="n">
        <v>291</v>
      </c>
      <c r="L782" s="11" t="n">
        <v>5</v>
      </c>
      <c r="M782" s="11" t="n">
        <v>5</v>
      </c>
      <c r="N782" s="11" t="n">
        <v>0.1</v>
      </c>
      <c r="O782" s="7" t="n">
        <v>2438.8</v>
      </c>
      <c r="P782" s="7" t="n">
        <v>1926.652</v>
      </c>
      <c r="Q782" s="7">
        <f>text(E782,"ddd")</f>
        <v/>
      </c>
      <c r="R782" s="7">
        <f>G782-F782</f>
        <v/>
      </c>
      <c r="S782" s="7">
        <f>E782-D782</f>
        <v/>
      </c>
      <c r="T782" s="7">
        <f>O782*M782</f>
        <v/>
      </c>
      <c r="U782" s="7">
        <f>T782*N782</f>
        <v/>
      </c>
      <c r="V782" s="7">
        <f>T782-U782-(P782*M782)</f>
        <v/>
      </c>
      <c r="W782" s="7">
        <f>VLOOKUP(L782,'Products Sheet'!$A:$B,2,FALSE)</f>
        <v/>
      </c>
      <c r="X782" s="7" t="n"/>
      <c r="Y782" s="7" t="n"/>
      <c r="Z782" s="7" t="n"/>
      <c r="AA782" s="7" t="n"/>
      <c r="AB782" s="7" t="n"/>
      <c r="AC782" s="7" t="n"/>
    </row>
    <row r="783" ht="9.75" customHeight="1" s="12">
      <c r="A783" s="11" t="inlineStr">
        <is>
          <t>SO - 0003709</t>
        </is>
      </c>
      <c r="B783" s="11" t="inlineStr">
        <is>
          <t>Online</t>
        </is>
      </c>
      <c r="C783" s="11" t="inlineStr">
        <is>
          <t>WARE-UHY1004</t>
        </is>
      </c>
      <c r="D783" s="6" t="n">
        <v>43600</v>
      </c>
      <c r="E783" s="6" t="n">
        <v>43677</v>
      </c>
      <c r="F783" s="6" t="n">
        <v>43685</v>
      </c>
      <c r="G783" s="6" t="n">
        <v>43691</v>
      </c>
      <c r="H783" s="11" t="inlineStr">
        <is>
          <t>USD</t>
        </is>
      </c>
      <c r="I783" s="11" t="n">
        <v>16</v>
      </c>
      <c r="J783" s="11" t="n">
        <v>41</v>
      </c>
      <c r="K783" s="11" t="n">
        <v>231</v>
      </c>
      <c r="L783" s="11" t="n">
        <v>5</v>
      </c>
      <c r="M783" s="11" t="n">
        <v>6</v>
      </c>
      <c r="N783" s="11" t="n">
        <v>0.05</v>
      </c>
      <c r="O783" s="7" t="n">
        <v>3919.5</v>
      </c>
      <c r="P783" s="7" t="n">
        <v>1606.995</v>
      </c>
      <c r="Q783" s="7">
        <f>text(E783,"ddd")</f>
        <v/>
      </c>
      <c r="R783" s="7">
        <f>G783-F783</f>
        <v/>
      </c>
      <c r="S783" s="7">
        <f>E783-D783</f>
        <v/>
      </c>
      <c r="T783" s="7">
        <f>O783*M783</f>
        <v/>
      </c>
      <c r="U783" s="7">
        <f>T783*N783</f>
        <v/>
      </c>
      <c r="V783" s="7">
        <f>T783-U783-(P783*M783)</f>
        <v/>
      </c>
      <c r="W783" s="7">
        <f>VLOOKUP(L783,'Products Sheet'!$A:$B,2,FALSE)</f>
        <v/>
      </c>
      <c r="X783" s="7" t="n"/>
      <c r="Y783" s="7" t="n"/>
      <c r="Z783" s="7" t="n"/>
      <c r="AA783" s="7" t="n"/>
      <c r="AB783" s="7" t="n"/>
      <c r="AC783" s="7" t="n"/>
    </row>
    <row r="784" ht="9.75" customHeight="1" s="12">
      <c r="A784" s="11" t="inlineStr">
        <is>
          <t>SO - 0003799</t>
        </is>
      </c>
      <c r="B784" s="11" t="inlineStr">
        <is>
          <t>In-Store</t>
        </is>
      </c>
      <c r="C784" s="11" t="inlineStr">
        <is>
          <t>WARE-NMK1003</t>
        </is>
      </c>
      <c r="D784" s="6" t="n">
        <v>43600</v>
      </c>
      <c r="E784" s="6" t="n">
        <v>43686</v>
      </c>
      <c r="F784" s="6" t="n">
        <v>43690</v>
      </c>
      <c r="G784" s="6" t="n">
        <v>43693</v>
      </c>
      <c r="H784" s="11" t="inlineStr">
        <is>
          <t>USD</t>
        </is>
      </c>
      <c r="I784" s="11" t="n">
        <v>9</v>
      </c>
      <c r="J784" s="11" t="n">
        <v>38</v>
      </c>
      <c r="K784" s="11" t="n">
        <v>129</v>
      </c>
      <c r="L784" s="11" t="n">
        <v>5</v>
      </c>
      <c r="M784" s="11" t="n">
        <v>4</v>
      </c>
      <c r="N784" s="11" t="n">
        <v>0.05</v>
      </c>
      <c r="O784" s="7" t="n">
        <v>1045.2</v>
      </c>
      <c r="P784" s="7" t="n">
        <v>616.668</v>
      </c>
      <c r="Q784" s="7">
        <f>text(E784,"ddd")</f>
        <v/>
      </c>
      <c r="R784" s="7">
        <f>G784-F784</f>
        <v/>
      </c>
      <c r="S784" s="7">
        <f>E784-D784</f>
        <v/>
      </c>
      <c r="T784" s="7">
        <f>O784*M784</f>
        <v/>
      </c>
      <c r="U784" s="7">
        <f>T784*N784</f>
        <v/>
      </c>
      <c r="V784" s="7">
        <f>T784-U784-(P784*M784)</f>
        <v/>
      </c>
      <c r="W784" s="7">
        <f>VLOOKUP(L784,'Products Sheet'!$A:$B,2,FALSE)</f>
        <v/>
      </c>
      <c r="X784" s="7" t="n"/>
      <c r="Y784" s="7" t="n"/>
      <c r="Z784" s="7" t="n"/>
      <c r="AA784" s="7" t="n"/>
      <c r="AB784" s="7" t="n"/>
      <c r="AC784" s="7" t="n"/>
    </row>
    <row r="785" ht="9.75" customHeight="1" s="12">
      <c r="A785" s="11" t="inlineStr">
        <is>
          <t>SO - 0003814</t>
        </is>
      </c>
      <c r="B785" s="11" t="inlineStr">
        <is>
          <t>In-Store</t>
        </is>
      </c>
      <c r="C785" s="11" t="inlineStr">
        <is>
          <t>WARE-UHY1004</t>
        </is>
      </c>
      <c r="D785" s="6" t="n">
        <v>43600</v>
      </c>
      <c r="E785" s="6" t="n">
        <v>43688</v>
      </c>
      <c r="F785" s="6" t="n">
        <v>43702</v>
      </c>
      <c r="G785" s="6" t="n">
        <v>43709</v>
      </c>
      <c r="H785" s="11" t="inlineStr">
        <is>
          <t>USD</t>
        </is>
      </c>
      <c r="I785" s="11" t="n">
        <v>6</v>
      </c>
      <c r="J785" s="11" t="n">
        <v>10</v>
      </c>
      <c r="K785" s="11" t="n">
        <v>205</v>
      </c>
      <c r="L785" s="11" t="n">
        <v>5</v>
      </c>
      <c r="M785" s="11" t="n">
        <v>8</v>
      </c>
      <c r="N785" s="11" t="n">
        <v>0.1</v>
      </c>
      <c r="O785" s="7" t="n">
        <v>3959.7</v>
      </c>
      <c r="P785" s="7" t="n">
        <v>3207.357</v>
      </c>
      <c r="Q785" s="7">
        <f>text(E785,"ddd")</f>
        <v/>
      </c>
      <c r="R785" s="7">
        <f>G785-F785</f>
        <v/>
      </c>
      <c r="S785" s="7">
        <f>E785-D785</f>
        <v/>
      </c>
      <c r="T785" s="7">
        <f>O785*M785</f>
        <v/>
      </c>
      <c r="U785" s="7">
        <f>T785*N785</f>
        <v/>
      </c>
      <c r="V785" s="7">
        <f>T785-U785-(P785*M785)</f>
        <v/>
      </c>
      <c r="W785" s="7">
        <f>VLOOKUP(L785,'Products Sheet'!$A:$B,2,FALSE)</f>
        <v/>
      </c>
      <c r="X785" s="7" t="n"/>
      <c r="Y785" s="7" t="n"/>
      <c r="Z785" s="7" t="n"/>
      <c r="AA785" s="7" t="n"/>
      <c r="AB785" s="7" t="n"/>
      <c r="AC785" s="7" t="n"/>
    </row>
    <row r="786" ht="9.75" customHeight="1" s="12">
      <c r="A786" s="11" t="inlineStr">
        <is>
          <t>SO - 0003844</t>
        </is>
      </c>
      <c r="B786" s="11" t="inlineStr">
        <is>
          <t>Online</t>
        </is>
      </c>
      <c r="C786" s="11" t="inlineStr">
        <is>
          <t>WARE-MKL1006</t>
        </is>
      </c>
      <c r="D786" s="6" t="n">
        <v>43600</v>
      </c>
      <c r="E786" s="6" t="n">
        <v>43691</v>
      </c>
      <c r="F786" s="6" t="n">
        <v>43713</v>
      </c>
      <c r="G786" s="6" t="n">
        <v>43721</v>
      </c>
      <c r="H786" s="11" t="inlineStr">
        <is>
          <t>USD</t>
        </is>
      </c>
      <c r="I786" s="11" t="n">
        <v>16</v>
      </c>
      <c r="J786" s="11" t="n">
        <v>47</v>
      </c>
      <c r="K786" s="11" t="n">
        <v>349</v>
      </c>
      <c r="L786" s="11" t="n">
        <v>5</v>
      </c>
      <c r="M786" s="11" t="n">
        <v>8</v>
      </c>
      <c r="N786" s="11" t="n">
        <v>0.05</v>
      </c>
      <c r="O786" s="7" t="n">
        <v>5748.6</v>
      </c>
      <c r="P786" s="7" t="n">
        <v>4483.908</v>
      </c>
      <c r="Q786" s="7">
        <f>text(E786,"ddd")</f>
        <v/>
      </c>
      <c r="R786" s="7">
        <f>G786-F786</f>
        <v/>
      </c>
      <c r="S786" s="7">
        <f>E786-D786</f>
        <v/>
      </c>
      <c r="T786" s="7">
        <f>O786*M786</f>
        <v/>
      </c>
      <c r="U786" s="7">
        <f>T786*N786</f>
        <v/>
      </c>
      <c r="V786" s="7">
        <f>T786-U786-(P786*M786)</f>
        <v/>
      </c>
      <c r="W786" s="7">
        <f>VLOOKUP(L786,'Products Sheet'!$A:$B,2,FALSE)</f>
        <v/>
      </c>
      <c r="X786" s="7" t="n"/>
      <c r="Y786" s="7" t="n"/>
      <c r="Z786" s="7" t="n"/>
      <c r="AA786" s="7" t="n"/>
      <c r="AB786" s="7" t="n"/>
      <c r="AC786" s="7" t="n"/>
    </row>
    <row r="787" ht="9.75" customHeight="1" s="12">
      <c r="A787" s="11" t="inlineStr">
        <is>
          <t>SO - 0003866</t>
        </is>
      </c>
      <c r="B787" s="11" t="inlineStr">
        <is>
          <t>In-Store</t>
        </is>
      </c>
      <c r="C787" s="11" t="inlineStr">
        <is>
          <t>WARE-NMK1003</t>
        </is>
      </c>
      <c r="D787" s="6" t="n">
        <v>43600</v>
      </c>
      <c r="E787" s="6" t="n">
        <v>43694</v>
      </c>
      <c r="F787" s="6" t="n">
        <v>43696</v>
      </c>
      <c r="G787" s="6" t="n">
        <v>43697</v>
      </c>
      <c r="H787" s="11" t="inlineStr">
        <is>
          <t>USD</t>
        </is>
      </c>
      <c r="I787" s="11" t="n">
        <v>6</v>
      </c>
      <c r="J787" s="11" t="n">
        <v>29</v>
      </c>
      <c r="K787" s="11" t="n">
        <v>154</v>
      </c>
      <c r="L787" s="11" t="n">
        <v>5</v>
      </c>
      <c r="M787" s="11" t="n">
        <v>3</v>
      </c>
      <c r="N787" s="11" t="n">
        <v>0.15</v>
      </c>
      <c r="O787" s="7" t="n">
        <v>2345</v>
      </c>
      <c r="P787" s="7" t="n">
        <v>1758.75</v>
      </c>
      <c r="Q787" s="7">
        <f>text(E787,"ddd")</f>
        <v/>
      </c>
      <c r="R787" s="7">
        <f>G787-F787</f>
        <v/>
      </c>
      <c r="S787" s="7">
        <f>E787-D787</f>
        <v/>
      </c>
      <c r="T787" s="7">
        <f>O787*M787</f>
        <v/>
      </c>
      <c r="U787" s="7">
        <f>T787*N787</f>
        <v/>
      </c>
      <c r="V787" s="7">
        <f>T787-U787-(P787*M787)</f>
        <v/>
      </c>
      <c r="W787" s="7">
        <f>VLOOKUP(L787,'Products Sheet'!$A:$B,2,FALSE)</f>
        <v/>
      </c>
      <c r="X787" s="7" t="n"/>
      <c r="Y787" s="7" t="n"/>
      <c r="Z787" s="7" t="n"/>
      <c r="AA787" s="7" t="n"/>
      <c r="AB787" s="7" t="n"/>
      <c r="AC787" s="7" t="n"/>
    </row>
    <row r="788" ht="9.75" customHeight="1" s="12">
      <c r="A788" s="11" t="inlineStr">
        <is>
          <t>SO - 0003929</t>
        </is>
      </c>
      <c r="B788" s="11" t="inlineStr">
        <is>
          <t>Wholesale</t>
        </is>
      </c>
      <c r="C788" s="11" t="inlineStr">
        <is>
          <t>WARE-XYS1001</t>
        </is>
      </c>
      <c r="D788" s="6" t="n">
        <v>43600</v>
      </c>
      <c r="E788" s="6" t="n">
        <v>43702</v>
      </c>
      <c r="F788" s="6" t="n">
        <v>43714</v>
      </c>
      <c r="G788" s="6" t="n">
        <v>43720</v>
      </c>
      <c r="H788" s="11" t="inlineStr">
        <is>
          <t>USD</t>
        </is>
      </c>
      <c r="I788" s="11" t="n">
        <v>26</v>
      </c>
      <c r="J788" s="11" t="n">
        <v>10</v>
      </c>
      <c r="K788" s="11" t="n">
        <v>38</v>
      </c>
      <c r="L788" s="11" t="n">
        <v>5</v>
      </c>
      <c r="M788" s="11" t="n">
        <v>7</v>
      </c>
      <c r="N788" s="11" t="n">
        <v>0.075</v>
      </c>
      <c r="O788" s="7" t="n">
        <v>6532.5</v>
      </c>
      <c r="P788" s="7" t="n">
        <v>2939.625</v>
      </c>
      <c r="Q788" s="7">
        <f>text(E788,"ddd")</f>
        <v/>
      </c>
      <c r="R788" s="7">
        <f>G788-F788</f>
        <v/>
      </c>
      <c r="S788" s="7">
        <f>E788-D788</f>
        <v/>
      </c>
      <c r="T788" s="7">
        <f>O788*M788</f>
        <v/>
      </c>
      <c r="U788" s="7">
        <f>T788*N788</f>
        <v/>
      </c>
      <c r="V788" s="7">
        <f>T788-U788-(P788*M788)</f>
        <v/>
      </c>
      <c r="W788" s="7">
        <f>VLOOKUP(L788,'Products Sheet'!$A:$B,2,FALSE)</f>
        <v/>
      </c>
      <c r="X788" s="7" t="n"/>
      <c r="Y788" s="7" t="n"/>
      <c r="Z788" s="7" t="n"/>
      <c r="AA788" s="7" t="n"/>
      <c r="AB788" s="7" t="n"/>
      <c r="AC788" s="7" t="n"/>
    </row>
    <row r="789" ht="9.75" customHeight="1" s="12">
      <c r="A789" s="11" t="inlineStr">
        <is>
          <t>SO - 0003941</t>
        </is>
      </c>
      <c r="B789" s="11" t="inlineStr">
        <is>
          <t>Wholesale</t>
        </is>
      </c>
      <c r="C789" s="11" t="inlineStr">
        <is>
          <t>WARE-NMK1003</t>
        </is>
      </c>
      <c r="D789" s="6" t="n">
        <v>43600</v>
      </c>
      <c r="E789" s="6" t="n">
        <v>43703</v>
      </c>
      <c r="F789" s="6" t="n">
        <v>43711</v>
      </c>
      <c r="G789" s="6" t="n">
        <v>43719</v>
      </c>
      <c r="H789" s="11" t="inlineStr">
        <is>
          <t>USD</t>
        </is>
      </c>
      <c r="I789" s="11" t="n">
        <v>27</v>
      </c>
      <c r="J789" s="11" t="n">
        <v>24</v>
      </c>
      <c r="K789" s="11" t="n">
        <v>92</v>
      </c>
      <c r="L789" s="11" t="n">
        <v>5</v>
      </c>
      <c r="M789" s="11" t="n">
        <v>7</v>
      </c>
      <c r="N789" s="11" t="n">
        <v>0.1</v>
      </c>
      <c r="O789" s="7" t="n">
        <v>167.5</v>
      </c>
      <c r="P789" s="7" t="n">
        <v>110.55</v>
      </c>
      <c r="Q789" s="7">
        <f>text(E789,"ddd")</f>
        <v/>
      </c>
      <c r="R789" s="7">
        <f>G789-F789</f>
        <v/>
      </c>
      <c r="S789" s="7">
        <f>E789-D789</f>
        <v/>
      </c>
      <c r="T789" s="7">
        <f>O789*M789</f>
        <v/>
      </c>
      <c r="U789" s="7">
        <f>T789*N789</f>
        <v/>
      </c>
      <c r="V789" s="7">
        <f>T789-U789-(P789*M789)</f>
        <v/>
      </c>
      <c r="W789" s="7">
        <f>VLOOKUP(L789,'Products Sheet'!$A:$B,2,FALSE)</f>
        <v/>
      </c>
      <c r="X789" s="7" t="n"/>
      <c r="Y789" s="7" t="n"/>
      <c r="Z789" s="7" t="n"/>
      <c r="AA789" s="7" t="n"/>
      <c r="AB789" s="7" t="n"/>
      <c r="AC789" s="7" t="n"/>
    </row>
    <row r="790" ht="9.75" customHeight="1" s="12">
      <c r="A790" s="11" t="inlineStr">
        <is>
          <t>SO - 0003943</t>
        </is>
      </c>
      <c r="B790" s="11" t="inlineStr">
        <is>
          <t>In-Store</t>
        </is>
      </c>
      <c r="C790" s="11" t="inlineStr">
        <is>
          <t>WARE-MKL1006</t>
        </is>
      </c>
      <c r="D790" s="6" t="n">
        <v>43600</v>
      </c>
      <c r="E790" s="6" t="n">
        <v>43704</v>
      </c>
      <c r="F790" s="6" t="n">
        <v>43710</v>
      </c>
      <c r="G790" s="6" t="n">
        <v>43720</v>
      </c>
      <c r="H790" s="11" t="inlineStr">
        <is>
          <t>USD</t>
        </is>
      </c>
      <c r="I790" s="11" t="n">
        <v>12</v>
      </c>
      <c r="J790" s="11" t="n">
        <v>3</v>
      </c>
      <c r="K790" s="11" t="n">
        <v>343</v>
      </c>
      <c r="L790" s="11" t="n">
        <v>5</v>
      </c>
      <c r="M790" s="11" t="n">
        <v>1</v>
      </c>
      <c r="N790" s="11" t="n">
        <v>0.075</v>
      </c>
      <c r="O790" s="7" t="n">
        <v>1192.6</v>
      </c>
      <c r="P790" s="7" t="n">
        <v>500.8920000000001</v>
      </c>
      <c r="Q790" s="7">
        <f>text(E790,"ddd")</f>
        <v/>
      </c>
      <c r="R790" s="7">
        <f>G790-F790</f>
        <v/>
      </c>
      <c r="S790" s="7">
        <f>E790-D790</f>
        <v/>
      </c>
      <c r="T790" s="7">
        <f>O790*M790</f>
        <v/>
      </c>
      <c r="U790" s="7">
        <f>T790*N790</f>
        <v/>
      </c>
      <c r="V790" s="7">
        <f>T790-U790-(P790*M790)</f>
        <v/>
      </c>
      <c r="W790" s="7">
        <f>VLOOKUP(L790,'Products Sheet'!$A:$B,2,FALSE)</f>
        <v/>
      </c>
      <c r="X790" s="7" t="n"/>
      <c r="Y790" s="7" t="n"/>
      <c r="Z790" s="7" t="n"/>
      <c r="AA790" s="7" t="n"/>
      <c r="AB790" s="7" t="n"/>
      <c r="AC790" s="7" t="n"/>
    </row>
    <row r="791" ht="9.75" customHeight="1" s="12">
      <c r="A791" s="11" t="inlineStr">
        <is>
          <t>SO - 0004026</t>
        </is>
      </c>
      <c r="B791" s="11" t="inlineStr">
        <is>
          <t>Distributor</t>
        </is>
      </c>
      <c r="C791" s="11" t="inlineStr">
        <is>
          <t>WARE-MKL1006</t>
        </is>
      </c>
      <c r="D791" s="6" t="n">
        <v>43600</v>
      </c>
      <c r="E791" s="6" t="n">
        <v>43715</v>
      </c>
      <c r="F791" s="6" t="n">
        <v>43717</v>
      </c>
      <c r="G791" s="6" t="n">
        <v>43724</v>
      </c>
      <c r="H791" s="11" t="inlineStr">
        <is>
          <t>USD</t>
        </is>
      </c>
      <c r="I791" s="11" t="n">
        <v>21</v>
      </c>
      <c r="J791" s="11" t="n">
        <v>43</v>
      </c>
      <c r="K791" s="11" t="n">
        <v>347</v>
      </c>
      <c r="L791" s="11" t="n">
        <v>5</v>
      </c>
      <c r="M791" s="11" t="n">
        <v>5</v>
      </c>
      <c r="N791" s="11" t="n">
        <v>0.05</v>
      </c>
      <c r="O791" s="7" t="n">
        <v>1105.5</v>
      </c>
      <c r="P791" s="7" t="n">
        <v>807.015</v>
      </c>
      <c r="Q791" s="7">
        <f>text(E791,"ddd")</f>
        <v/>
      </c>
      <c r="R791" s="7">
        <f>G791-F791</f>
        <v/>
      </c>
      <c r="S791" s="7">
        <f>E791-D791</f>
        <v/>
      </c>
      <c r="T791" s="7">
        <f>O791*M791</f>
        <v/>
      </c>
      <c r="U791" s="7">
        <f>T791*N791</f>
        <v/>
      </c>
      <c r="V791" s="7">
        <f>T791-U791-(P791*M791)</f>
        <v/>
      </c>
      <c r="W791" s="7">
        <f>VLOOKUP(L791,'Products Sheet'!$A:$B,2,FALSE)</f>
        <v/>
      </c>
      <c r="X791" s="7" t="n"/>
      <c r="Y791" s="7" t="n"/>
      <c r="Z791" s="7" t="n"/>
      <c r="AA791" s="7" t="n"/>
      <c r="AB791" s="7" t="n"/>
      <c r="AC791" s="7" t="n"/>
    </row>
    <row r="792" ht="9.75" customHeight="1" s="12">
      <c r="A792" s="11" t="inlineStr">
        <is>
          <t>SO - 0004161</t>
        </is>
      </c>
      <c r="B792" s="11" t="inlineStr">
        <is>
          <t>Distributor</t>
        </is>
      </c>
      <c r="C792" s="11" t="inlineStr">
        <is>
          <t>WARE-NMK1003</t>
        </is>
      </c>
      <c r="D792" s="6" t="n">
        <v>43600</v>
      </c>
      <c r="E792" s="6" t="n">
        <v>43732</v>
      </c>
      <c r="F792" s="6" t="n">
        <v>43742</v>
      </c>
      <c r="G792" s="6" t="n">
        <v>43743</v>
      </c>
      <c r="H792" s="11" t="inlineStr">
        <is>
          <t>USD</t>
        </is>
      </c>
      <c r="I792" s="11" t="n">
        <v>23</v>
      </c>
      <c r="J792" s="11" t="n">
        <v>31</v>
      </c>
      <c r="K792" s="11" t="n">
        <v>141</v>
      </c>
      <c r="L792" s="11" t="n">
        <v>5</v>
      </c>
      <c r="M792" s="11" t="n">
        <v>8</v>
      </c>
      <c r="N792" s="11" t="n">
        <v>0.075</v>
      </c>
      <c r="O792" s="7" t="n">
        <v>5219.3</v>
      </c>
      <c r="P792" s="7" t="n">
        <v>3601.317</v>
      </c>
      <c r="Q792" s="7">
        <f>text(E792,"ddd")</f>
        <v/>
      </c>
      <c r="R792" s="7">
        <f>G792-F792</f>
        <v/>
      </c>
      <c r="S792" s="7">
        <f>E792-D792</f>
        <v/>
      </c>
      <c r="T792" s="7">
        <f>O792*M792</f>
        <v/>
      </c>
      <c r="U792" s="7">
        <f>T792*N792</f>
        <v/>
      </c>
      <c r="V792" s="7">
        <f>T792-U792-(P792*M792)</f>
        <v/>
      </c>
      <c r="W792" s="7">
        <f>VLOOKUP(L792,'Products Sheet'!$A:$B,2,FALSE)</f>
        <v/>
      </c>
      <c r="X792" s="7" t="n"/>
      <c r="Y792" s="7" t="n"/>
      <c r="Z792" s="7" t="n"/>
      <c r="AA792" s="7" t="n"/>
      <c r="AB792" s="7" t="n"/>
      <c r="AC792" s="7" t="n"/>
    </row>
    <row r="793" ht="9.75" customHeight="1" s="12">
      <c r="A793" s="11" t="inlineStr">
        <is>
          <t>SO - 0004173</t>
        </is>
      </c>
      <c r="B793" s="11" t="inlineStr">
        <is>
          <t>In-Store</t>
        </is>
      </c>
      <c r="C793" s="11" t="inlineStr">
        <is>
          <t>WARE-UHY1004</t>
        </is>
      </c>
      <c r="D793" s="6" t="n">
        <v>43600</v>
      </c>
      <c r="E793" s="6" t="n">
        <v>43733</v>
      </c>
      <c r="F793" s="6" t="n">
        <v>43759</v>
      </c>
      <c r="G793" s="6" t="n">
        <v>43767</v>
      </c>
      <c r="H793" s="11" t="inlineStr">
        <is>
          <t>USD</t>
        </is>
      </c>
      <c r="I793" s="11" t="n">
        <v>12</v>
      </c>
      <c r="J793" s="11" t="n">
        <v>44</v>
      </c>
      <c r="K793" s="11" t="n">
        <v>209</v>
      </c>
      <c r="L793" s="11" t="n">
        <v>5</v>
      </c>
      <c r="M793" s="11" t="n">
        <v>5</v>
      </c>
      <c r="N793" s="11" t="n">
        <v>0.1</v>
      </c>
      <c r="O793" s="7" t="n">
        <v>247.9</v>
      </c>
      <c r="P793" s="7" t="n">
        <v>203.278</v>
      </c>
      <c r="Q793" s="7">
        <f>text(E793,"ddd")</f>
        <v/>
      </c>
      <c r="R793" s="7">
        <f>G793-F793</f>
        <v/>
      </c>
      <c r="S793" s="7">
        <f>E793-D793</f>
        <v/>
      </c>
      <c r="T793" s="7">
        <f>O793*M793</f>
        <v/>
      </c>
      <c r="U793" s="7">
        <f>T793*N793</f>
        <v/>
      </c>
      <c r="V793" s="7">
        <f>T793-U793-(P793*M793)</f>
        <v/>
      </c>
      <c r="W793" s="7">
        <f>VLOOKUP(L793,'Products Sheet'!$A:$B,2,FALSE)</f>
        <v/>
      </c>
      <c r="X793" s="7" t="n"/>
      <c r="Y793" s="7" t="n"/>
      <c r="Z793" s="7" t="n"/>
      <c r="AA793" s="7" t="n"/>
      <c r="AB793" s="7" t="n"/>
      <c r="AC793" s="7" t="n"/>
    </row>
    <row r="794" ht="9.75" customHeight="1" s="12">
      <c r="A794" s="11" t="inlineStr">
        <is>
          <t>SO - 0004194</t>
        </is>
      </c>
      <c r="B794" s="11" t="inlineStr">
        <is>
          <t>In-Store</t>
        </is>
      </c>
      <c r="C794" s="11" t="inlineStr">
        <is>
          <t>WARE-MKL1006</t>
        </is>
      </c>
      <c r="D794" s="6" t="n">
        <v>43600</v>
      </c>
      <c r="E794" s="6" t="n">
        <v>43736</v>
      </c>
      <c r="F794" s="6" t="n">
        <v>43742</v>
      </c>
      <c r="G794" s="6" t="n">
        <v>43749</v>
      </c>
      <c r="H794" s="11" t="inlineStr">
        <is>
          <t>USD</t>
        </is>
      </c>
      <c r="I794" s="11" t="n">
        <v>8</v>
      </c>
      <c r="J794" s="11" t="n">
        <v>26</v>
      </c>
      <c r="K794" s="11" t="n">
        <v>346</v>
      </c>
      <c r="L794" s="11" t="n">
        <v>5</v>
      </c>
      <c r="M794" s="11" t="n">
        <v>7</v>
      </c>
      <c r="N794" s="11" t="n">
        <v>0.1</v>
      </c>
      <c r="O794" s="7" t="n">
        <v>3832.4</v>
      </c>
      <c r="P794" s="7" t="n">
        <v>2721.004</v>
      </c>
      <c r="Q794" s="7">
        <f>text(E794,"ddd")</f>
        <v/>
      </c>
      <c r="R794" s="7">
        <f>G794-F794</f>
        <v/>
      </c>
      <c r="S794" s="7">
        <f>E794-D794</f>
        <v/>
      </c>
      <c r="T794" s="7">
        <f>O794*M794</f>
        <v/>
      </c>
      <c r="U794" s="7">
        <f>T794*N794</f>
        <v/>
      </c>
      <c r="V794" s="7">
        <f>T794-U794-(P794*M794)</f>
        <v/>
      </c>
      <c r="W794" s="7">
        <f>VLOOKUP(L794,'Products Sheet'!$A:$B,2,FALSE)</f>
        <v/>
      </c>
      <c r="X794" s="7" t="n"/>
      <c r="Y794" s="7" t="n"/>
      <c r="Z794" s="7" t="n"/>
      <c r="AA794" s="7" t="n"/>
      <c r="AB794" s="7" t="n"/>
      <c r="AC794" s="7" t="n"/>
    </row>
    <row r="795" ht="9.75" customHeight="1" s="12">
      <c r="A795" s="11" t="inlineStr">
        <is>
          <t>SO - 0004242</t>
        </is>
      </c>
      <c r="B795" s="11" t="inlineStr">
        <is>
          <t>Online</t>
        </is>
      </c>
      <c r="C795" s="11" t="inlineStr">
        <is>
          <t>WARE-UHY1004</t>
        </is>
      </c>
      <c r="D795" s="6" t="n">
        <v>43600</v>
      </c>
      <c r="E795" s="6" t="n">
        <v>43741</v>
      </c>
      <c r="F795" s="6" t="n">
        <v>43745</v>
      </c>
      <c r="G795" s="6" t="n">
        <v>43750</v>
      </c>
      <c r="H795" s="11" t="inlineStr">
        <is>
          <t>USD</t>
        </is>
      </c>
      <c r="I795" s="11" t="n">
        <v>14</v>
      </c>
      <c r="J795" s="11" t="n">
        <v>50</v>
      </c>
      <c r="K795" s="11" t="n">
        <v>249</v>
      </c>
      <c r="L795" s="11" t="n">
        <v>5</v>
      </c>
      <c r="M795" s="11" t="n">
        <v>6</v>
      </c>
      <c r="N795" s="11" t="n">
        <v>0.05</v>
      </c>
      <c r="O795" s="7" t="n">
        <v>5333.2</v>
      </c>
      <c r="P795" s="7" t="n">
        <v>3573.244</v>
      </c>
      <c r="Q795" s="7">
        <f>text(E795,"ddd")</f>
        <v/>
      </c>
      <c r="R795" s="7">
        <f>G795-F795</f>
        <v/>
      </c>
      <c r="S795" s="7">
        <f>E795-D795</f>
        <v/>
      </c>
      <c r="T795" s="7">
        <f>O795*M795</f>
        <v/>
      </c>
      <c r="U795" s="7">
        <f>T795*N795</f>
        <v/>
      </c>
      <c r="V795" s="7">
        <f>T795-U795-(P795*M795)</f>
        <v/>
      </c>
      <c r="W795" s="7">
        <f>VLOOKUP(L795,'Products Sheet'!$A:$B,2,FALSE)</f>
        <v/>
      </c>
      <c r="X795" s="7" t="n"/>
      <c r="Y795" s="7" t="n"/>
      <c r="Z795" s="7" t="n"/>
      <c r="AA795" s="7" t="n"/>
      <c r="AB795" s="7" t="n"/>
      <c r="AC795" s="7" t="n"/>
    </row>
    <row r="796" ht="9.75" customHeight="1" s="12">
      <c r="A796" s="11" t="inlineStr">
        <is>
          <t>SO - 0004310</t>
        </is>
      </c>
      <c r="B796" s="11" t="inlineStr">
        <is>
          <t>In-Store</t>
        </is>
      </c>
      <c r="C796" s="11" t="inlineStr">
        <is>
          <t>WARE-NMK1003</t>
        </is>
      </c>
      <c r="D796" s="6" t="n">
        <v>43600</v>
      </c>
      <c r="E796" s="6" t="n">
        <v>43750</v>
      </c>
      <c r="F796" s="6" t="n">
        <v>43770</v>
      </c>
      <c r="G796" s="6" t="n">
        <v>43773</v>
      </c>
      <c r="H796" s="11" t="inlineStr">
        <is>
          <t>USD</t>
        </is>
      </c>
      <c r="I796" s="11" t="n">
        <v>6</v>
      </c>
      <c r="J796" s="11" t="n">
        <v>46</v>
      </c>
      <c r="K796" s="11" t="n">
        <v>164</v>
      </c>
      <c r="L796" s="11" t="n">
        <v>5</v>
      </c>
      <c r="M796" s="11" t="n">
        <v>4</v>
      </c>
      <c r="N796" s="11" t="n">
        <v>0.15</v>
      </c>
      <c r="O796" s="7" t="n">
        <v>1112.2</v>
      </c>
      <c r="P796" s="7" t="n">
        <v>912.004</v>
      </c>
      <c r="Q796" s="7">
        <f>text(E796,"ddd")</f>
        <v/>
      </c>
      <c r="R796" s="7">
        <f>G796-F796</f>
        <v/>
      </c>
      <c r="S796" s="7">
        <f>E796-D796</f>
        <v/>
      </c>
      <c r="T796" s="7">
        <f>O796*M796</f>
        <v/>
      </c>
      <c r="U796" s="7">
        <f>T796*N796</f>
        <v/>
      </c>
      <c r="V796" s="7">
        <f>T796-U796-(P796*M796)</f>
        <v/>
      </c>
      <c r="W796" s="7">
        <f>VLOOKUP(L796,'Products Sheet'!$A:$B,2,FALSE)</f>
        <v/>
      </c>
      <c r="X796" s="7" t="n"/>
      <c r="Y796" s="7" t="n"/>
      <c r="Z796" s="7" t="n"/>
      <c r="AA796" s="7" t="n"/>
      <c r="AB796" s="7" t="n"/>
      <c r="AC796" s="7" t="n"/>
    </row>
    <row r="797" ht="9.75" customHeight="1" s="12">
      <c r="A797" s="11" t="inlineStr">
        <is>
          <t>SO - 0004458</t>
        </is>
      </c>
      <c r="B797" s="11" t="inlineStr">
        <is>
          <t>Online</t>
        </is>
      </c>
      <c r="C797" s="11" t="inlineStr">
        <is>
          <t>WARE-PUJ1005</t>
        </is>
      </c>
      <c r="D797" s="6" t="n">
        <v>43700</v>
      </c>
      <c r="E797" s="6" t="n">
        <v>43770</v>
      </c>
      <c r="F797" s="6" t="n">
        <v>43794</v>
      </c>
      <c r="G797" s="6" t="n">
        <v>43799</v>
      </c>
      <c r="H797" s="11" t="inlineStr">
        <is>
          <t>USD</t>
        </is>
      </c>
      <c r="I797" s="11" t="n">
        <v>18</v>
      </c>
      <c r="J797" s="11" t="n">
        <v>15</v>
      </c>
      <c r="K797" s="11" t="n">
        <v>321</v>
      </c>
      <c r="L797" s="11" t="n">
        <v>5</v>
      </c>
      <c r="M797" s="11" t="n">
        <v>8</v>
      </c>
      <c r="N797" s="11" t="n">
        <v>0.1</v>
      </c>
      <c r="O797" s="7" t="n">
        <v>1078.7</v>
      </c>
      <c r="P797" s="7" t="n">
        <v>453.054</v>
      </c>
      <c r="Q797" s="7">
        <f>text(E797,"ddd")</f>
        <v/>
      </c>
      <c r="R797" s="7">
        <f>G797-F797</f>
        <v/>
      </c>
      <c r="S797" s="7">
        <f>E797-D797</f>
        <v/>
      </c>
      <c r="T797" s="7">
        <f>O797*M797</f>
        <v/>
      </c>
      <c r="U797" s="7">
        <f>T797*N797</f>
        <v/>
      </c>
      <c r="V797" s="7">
        <f>T797-U797-(P797*M797)</f>
        <v/>
      </c>
      <c r="W797" s="7">
        <f>VLOOKUP(L797,'Products Sheet'!$A:$B,2,FALSE)</f>
        <v/>
      </c>
      <c r="X797" s="7" t="n"/>
      <c r="Y797" s="7" t="n"/>
      <c r="Z797" s="7" t="n"/>
      <c r="AA797" s="7" t="n"/>
      <c r="AB797" s="7" t="n"/>
      <c r="AC797" s="7" t="n"/>
    </row>
    <row r="798" ht="9.75" customHeight="1" s="12">
      <c r="A798" s="11" t="inlineStr">
        <is>
          <t>SO - 0004541</t>
        </is>
      </c>
      <c r="B798" s="11" t="inlineStr">
        <is>
          <t>Distributor</t>
        </is>
      </c>
      <c r="C798" s="11" t="inlineStr">
        <is>
          <t>WARE-XYS1001</t>
        </is>
      </c>
      <c r="D798" s="6" t="n">
        <v>43700</v>
      </c>
      <c r="E798" s="6" t="n">
        <v>43782</v>
      </c>
      <c r="F798" s="6" t="n">
        <v>43792</v>
      </c>
      <c r="G798" s="6" t="n">
        <v>43800</v>
      </c>
      <c r="H798" s="11" t="inlineStr">
        <is>
          <t>USD</t>
        </is>
      </c>
      <c r="I798" s="11" t="n">
        <v>21</v>
      </c>
      <c r="J798" s="11" t="n">
        <v>4</v>
      </c>
      <c r="K798" s="11" t="n">
        <v>16</v>
      </c>
      <c r="L798" s="11" t="n">
        <v>5</v>
      </c>
      <c r="M798" s="11" t="n">
        <v>3</v>
      </c>
      <c r="N798" s="11" t="n">
        <v>0.075</v>
      </c>
      <c r="O798" s="7" t="n">
        <v>1782.2</v>
      </c>
      <c r="P798" s="7" t="n">
        <v>1069.32</v>
      </c>
      <c r="Q798" s="7">
        <f>text(E798,"ddd")</f>
        <v/>
      </c>
      <c r="R798" s="7">
        <f>G798-F798</f>
        <v/>
      </c>
      <c r="S798" s="7">
        <f>E798-D798</f>
        <v/>
      </c>
      <c r="T798" s="7">
        <f>O798*M798</f>
        <v/>
      </c>
      <c r="U798" s="7">
        <f>T798*N798</f>
        <v/>
      </c>
      <c r="V798" s="7">
        <f>T798-U798-(P798*M798)</f>
        <v/>
      </c>
      <c r="W798" s="7">
        <f>VLOOKUP(L798,'Products Sheet'!$A:$B,2,FALSE)</f>
        <v/>
      </c>
      <c r="X798" s="7" t="n"/>
      <c r="Y798" s="7" t="n"/>
      <c r="Z798" s="7" t="n"/>
      <c r="AA798" s="7" t="n"/>
      <c r="AB798" s="7" t="n"/>
      <c r="AC798" s="7" t="n"/>
    </row>
    <row r="799" ht="9.75" customHeight="1" s="12">
      <c r="A799" s="11" t="inlineStr">
        <is>
          <t>SO - 0004620</t>
        </is>
      </c>
      <c r="B799" s="11" t="inlineStr">
        <is>
          <t>In-Store</t>
        </is>
      </c>
      <c r="C799" s="11" t="inlineStr">
        <is>
          <t>WARE-XYS1001</t>
        </is>
      </c>
      <c r="D799" s="6" t="n">
        <v>43700</v>
      </c>
      <c r="E799" s="6" t="n">
        <v>43789</v>
      </c>
      <c r="F799" s="6" t="n">
        <v>43792</v>
      </c>
      <c r="G799" s="6" t="n">
        <v>43796</v>
      </c>
      <c r="H799" s="11" t="inlineStr">
        <is>
          <t>USD</t>
        </is>
      </c>
      <c r="I799" s="11" t="n">
        <v>2</v>
      </c>
      <c r="J799" s="11" t="n">
        <v>38</v>
      </c>
      <c r="K799" s="11" t="n">
        <v>39</v>
      </c>
      <c r="L799" s="11" t="n">
        <v>5</v>
      </c>
      <c r="M799" s="11" t="n">
        <v>7</v>
      </c>
      <c r="N799" s="11" t="n">
        <v>0.1</v>
      </c>
      <c r="O799" s="7" t="n">
        <v>3839.1</v>
      </c>
      <c r="P799" s="7" t="n">
        <v>2188.287</v>
      </c>
      <c r="Q799" s="7">
        <f>text(E799,"ddd")</f>
        <v/>
      </c>
      <c r="R799" s="7">
        <f>G799-F799</f>
        <v/>
      </c>
      <c r="S799" s="7">
        <f>E799-D799</f>
        <v/>
      </c>
      <c r="T799" s="7">
        <f>O799*M799</f>
        <v/>
      </c>
      <c r="U799" s="7">
        <f>T799*N799</f>
        <v/>
      </c>
      <c r="V799" s="7">
        <f>T799-U799-(P799*M799)</f>
        <v/>
      </c>
      <c r="W799" s="7">
        <f>VLOOKUP(L799,'Products Sheet'!$A:$B,2,FALSE)</f>
        <v/>
      </c>
      <c r="X799" s="7" t="n"/>
      <c r="Y799" s="7" t="n"/>
      <c r="Z799" s="7" t="n"/>
      <c r="AA799" s="7" t="n"/>
      <c r="AB799" s="7" t="n"/>
      <c r="AC799" s="7" t="n"/>
    </row>
    <row r="800" ht="9.75" customHeight="1" s="12">
      <c r="A800" s="11" t="inlineStr">
        <is>
          <t>SO - 0004740</t>
        </is>
      </c>
      <c r="B800" s="11" t="inlineStr">
        <is>
          <t>Distributor</t>
        </is>
      </c>
      <c r="C800" s="11" t="inlineStr">
        <is>
          <t>WARE-PUJ1005</t>
        </is>
      </c>
      <c r="D800" s="6" t="n">
        <v>43700</v>
      </c>
      <c r="E800" s="6" t="n">
        <v>43802</v>
      </c>
      <c r="F800" s="6" t="n">
        <v>43830</v>
      </c>
      <c r="G800" s="6" t="n">
        <v>43839</v>
      </c>
      <c r="H800" s="11" t="inlineStr">
        <is>
          <t>USD</t>
        </is>
      </c>
      <c r="I800" s="11" t="n">
        <v>21</v>
      </c>
      <c r="J800" s="11" t="n">
        <v>1</v>
      </c>
      <c r="K800" s="11" t="n">
        <v>298</v>
      </c>
      <c r="L800" s="11" t="n">
        <v>5</v>
      </c>
      <c r="M800" s="11" t="n">
        <v>7</v>
      </c>
      <c r="N800" s="11" t="n">
        <v>0.3</v>
      </c>
      <c r="O800" s="7" t="n">
        <v>4006.6</v>
      </c>
      <c r="P800" s="7" t="n">
        <v>3004.95</v>
      </c>
      <c r="Q800" s="7">
        <f>text(E800,"ddd")</f>
        <v/>
      </c>
      <c r="R800" s="7">
        <f>G800-F800</f>
        <v/>
      </c>
      <c r="S800" s="7">
        <f>E800-D800</f>
        <v/>
      </c>
      <c r="T800" s="7">
        <f>O800*M800</f>
        <v/>
      </c>
      <c r="U800" s="7">
        <f>T800*N800</f>
        <v/>
      </c>
      <c r="V800" s="7">
        <f>T800-U800-(P800*M800)</f>
        <v/>
      </c>
      <c r="W800" s="7">
        <f>VLOOKUP(L800,'Products Sheet'!$A:$B,2,FALSE)</f>
        <v/>
      </c>
      <c r="X800" s="7" t="n"/>
      <c r="Y800" s="7" t="n"/>
      <c r="Z800" s="7" t="n"/>
      <c r="AA800" s="7" t="n"/>
      <c r="AB800" s="7" t="n"/>
      <c r="AC800" s="7" t="n"/>
    </row>
    <row r="801" ht="9.75" customHeight="1" s="12">
      <c r="A801" s="11" t="inlineStr">
        <is>
          <t>SO - 0004816</t>
        </is>
      </c>
      <c r="B801" s="11" t="inlineStr">
        <is>
          <t>Distributor</t>
        </is>
      </c>
      <c r="C801" s="11" t="inlineStr">
        <is>
          <t>WARE-MKL1006</t>
        </is>
      </c>
      <c r="D801" s="6" t="n">
        <v>43700</v>
      </c>
      <c r="E801" s="6" t="n">
        <v>43813</v>
      </c>
      <c r="F801" s="6" t="n">
        <v>43823</v>
      </c>
      <c r="G801" s="6" t="n">
        <v>43833</v>
      </c>
      <c r="H801" s="11" t="inlineStr">
        <is>
          <t>USD</t>
        </is>
      </c>
      <c r="I801" s="11" t="n">
        <v>21</v>
      </c>
      <c r="J801" s="11" t="n">
        <v>49</v>
      </c>
      <c r="K801" s="11" t="n">
        <v>340</v>
      </c>
      <c r="L801" s="11" t="n">
        <v>5</v>
      </c>
      <c r="M801" s="11" t="n">
        <v>8</v>
      </c>
      <c r="N801" s="11" t="n">
        <v>0.15</v>
      </c>
      <c r="O801" s="7" t="n">
        <v>1721.9</v>
      </c>
      <c r="P801" s="7" t="n">
        <v>1050.359</v>
      </c>
      <c r="Q801" s="7">
        <f>text(E801,"ddd")</f>
        <v/>
      </c>
      <c r="R801" s="7">
        <f>G801-F801</f>
        <v/>
      </c>
      <c r="S801" s="7">
        <f>E801-D801</f>
        <v/>
      </c>
      <c r="T801" s="7">
        <f>O801*M801</f>
        <v/>
      </c>
      <c r="U801" s="7">
        <f>T801*N801</f>
        <v/>
      </c>
      <c r="V801" s="7">
        <f>T801-U801-(P801*M801)</f>
        <v/>
      </c>
      <c r="W801" s="7">
        <f>VLOOKUP(L801,'Products Sheet'!$A:$B,2,FALSE)</f>
        <v/>
      </c>
      <c r="X801" s="7" t="n"/>
      <c r="Y801" s="7" t="n"/>
      <c r="Z801" s="7" t="n"/>
      <c r="AA801" s="7" t="n"/>
      <c r="AB801" s="7" t="n"/>
      <c r="AC801" s="7" t="n"/>
    </row>
    <row r="802" ht="9.75" customHeight="1" s="12">
      <c r="A802" s="11" t="inlineStr">
        <is>
          <t>SO - 0004841</t>
        </is>
      </c>
      <c r="B802" s="11" t="inlineStr">
        <is>
          <t>Online</t>
        </is>
      </c>
      <c r="C802" s="11" t="inlineStr">
        <is>
          <t>WARE-NMK1003</t>
        </is>
      </c>
      <c r="D802" s="6" t="n">
        <v>43700</v>
      </c>
      <c r="E802" s="6" t="n">
        <v>43815</v>
      </c>
      <c r="F802" s="6" t="n">
        <v>43843</v>
      </c>
      <c r="G802" s="6" t="n">
        <v>43844</v>
      </c>
      <c r="H802" s="11" t="inlineStr">
        <is>
          <t>USD</t>
        </is>
      </c>
      <c r="I802" s="11" t="n">
        <v>14</v>
      </c>
      <c r="J802" s="11" t="n">
        <v>13</v>
      </c>
      <c r="K802" s="11" t="n">
        <v>106</v>
      </c>
      <c r="L802" s="11" t="n">
        <v>5</v>
      </c>
      <c r="M802" s="11" t="n">
        <v>1</v>
      </c>
      <c r="N802" s="11" t="n">
        <v>0.05</v>
      </c>
      <c r="O802" s="7" t="n">
        <v>3845.8</v>
      </c>
      <c r="P802" s="7" t="n">
        <v>2384.396</v>
      </c>
      <c r="Q802" s="7">
        <f>text(E802,"ddd")</f>
        <v/>
      </c>
      <c r="R802" s="7">
        <f>G802-F802</f>
        <v/>
      </c>
      <c r="S802" s="7">
        <f>E802-D802</f>
        <v/>
      </c>
      <c r="T802" s="7">
        <f>O802*M802</f>
        <v/>
      </c>
      <c r="U802" s="7">
        <f>T802*N802</f>
        <v/>
      </c>
      <c r="V802" s="7">
        <f>T802-U802-(P802*M802)</f>
        <v/>
      </c>
      <c r="W802" s="7">
        <f>VLOOKUP(L802,'Products Sheet'!$A:$B,2,FALSE)</f>
        <v/>
      </c>
      <c r="X802" s="7" t="n"/>
      <c r="Y802" s="7" t="n"/>
      <c r="Z802" s="7" t="n"/>
      <c r="AA802" s="7" t="n"/>
      <c r="AB802" s="7" t="n"/>
      <c r="AC802" s="7" t="n"/>
    </row>
    <row r="803" ht="9.75" customHeight="1" s="12">
      <c r="A803" s="11" t="inlineStr">
        <is>
          <t>SO - 0004956</t>
        </is>
      </c>
      <c r="B803" s="11" t="inlineStr">
        <is>
          <t>In-Store</t>
        </is>
      </c>
      <c r="C803" s="11" t="inlineStr">
        <is>
          <t>WARE-PUJ1005</t>
        </is>
      </c>
      <c r="D803" s="6" t="n">
        <v>43700</v>
      </c>
      <c r="E803" s="6" t="n">
        <v>43829</v>
      </c>
      <c r="F803" s="6" t="n">
        <v>43842</v>
      </c>
      <c r="G803" s="6" t="n">
        <v>43846</v>
      </c>
      <c r="H803" s="11" t="inlineStr">
        <is>
          <t>USD</t>
        </is>
      </c>
      <c r="I803" s="11" t="n">
        <v>4</v>
      </c>
      <c r="J803" s="11" t="n">
        <v>10</v>
      </c>
      <c r="K803" s="11" t="n">
        <v>276</v>
      </c>
      <c r="L803" s="11" t="n">
        <v>5</v>
      </c>
      <c r="M803" s="11" t="n">
        <v>8</v>
      </c>
      <c r="N803" s="11" t="n">
        <v>0.075</v>
      </c>
      <c r="O803" s="7" t="n">
        <v>214.4</v>
      </c>
      <c r="P803" s="7" t="n">
        <v>120.064</v>
      </c>
      <c r="Q803" s="7">
        <f>text(E803,"ddd")</f>
        <v/>
      </c>
      <c r="R803" s="7">
        <f>G803-F803</f>
        <v/>
      </c>
      <c r="S803" s="7">
        <f>E803-D803</f>
        <v/>
      </c>
      <c r="T803" s="7">
        <f>O803*M803</f>
        <v/>
      </c>
      <c r="U803" s="7">
        <f>T803*N803</f>
        <v/>
      </c>
      <c r="V803" s="7">
        <f>T803-U803-(P803*M803)</f>
        <v/>
      </c>
      <c r="W803" s="7">
        <f>VLOOKUP(L803,'Products Sheet'!$A:$B,2,FALSE)</f>
        <v/>
      </c>
      <c r="X803" s="7" t="n"/>
      <c r="Y803" s="7" t="n"/>
      <c r="Z803" s="7" t="n"/>
      <c r="AA803" s="7" t="n"/>
      <c r="AB803" s="7" t="n"/>
      <c r="AC803" s="7" t="n"/>
    </row>
    <row r="804" ht="9.75" customHeight="1" s="12">
      <c r="A804" s="11" t="inlineStr">
        <is>
          <t>SO - 0004959</t>
        </is>
      </c>
      <c r="B804" s="11" t="inlineStr">
        <is>
          <t>Distributor</t>
        </is>
      </c>
      <c r="C804" s="11" t="inlineStr">
        <is>
          <t>WARE-UHY1004</t>
        </is>
      </c>
      <c r="D804" s="6" t="n">
        <v>43700</v>
      </c>
      <c r="E804" s="6" t="n">
        <v>43830</v>
      </c>
      <c r="F804" s="6" t="n">
        <v>43839</v>
      </c>
      <c r="G804" s="6" t="n">
        <v>43844</v>
      </c>
      <c r="H804" s="11" t="inlineStr">
        <is>
          <t>USD</t>
        </is>
      </c>
      <c r="I804" s="11" t="n">
        <v>24</v>
      </c>
      <c r="J804" s="11" t="n">
        <v>12</v>
      </c>
      <c r="K804" s="11" t="n">
        <v>224</v>
      </c>
      <c r="L804" s="11" t="n">
        <v>5</v>
      </c>
      <c r="M804" s="11" t="n">
        <v>8</v>
      </c>
      <c r="N804" s="11" t="n">
        <v>0.075</v>
      </c>
      <c r="O804" s="7" t="n">
        <v>1011.7</v>
      </c>
      <c r="P804" s="7" t="n">
        <v>566.5520000000001</v>
      </c>
      <c r="Q804" s="7">
        <f>text(E804,"ddd")</f>
        <v/>
      </c>
      <c r="R804" s="7">
        <f>G804-F804</f>
        <v/>
      </c>
      <c r="S804" s="7">
        <f>E804-D804</f>
        <v/>
      </c>
      <c r="T804" s="7">
        <f>O804*M804</f>
        <v/>
      </c>
      <c r="U804" s="7">
        <f>T804*N804</f>
        <v/>
      </c>
      <c r="V804" s="7">
        <f>T804-U804-(P804*M804)</f>
        <v/>
      </c>
      <c r="W804" s="7">
        <f>VLOOKUP(L804,'Products Sheet'!$A:$B,2,FALSE)</f>
        <v/>
      </c>
      <c r="X804" s="7" t="n"/>
      <c r="Y804" s="7" t="n"/>
      <c r="Z804" s="7" t="n"/>
      <c r="AA804" s="7" t="n"/>
      <c r="AB804" s="7" t="n"/>
      <c r="AC804" s="7" t="n"/>
    </row>
    <row r="805" ht="9.75" customHeight="1" s="12">
      <c r="A805" s="11" t="inlineStr">
        <is>
          <t>SO - 0004984</t>
        </is>
      </c>
      <c r="B805" s="11" t="inlineStr">
        <is>
          <t>Wholesale</t>
        </is>
      </c>
      <c r="C805" s="11" t="inlineStr">
        <is>
          <t>WARE-NMK1003</t>
        </is>
      </c>
      <c r="D805" s="6" t="n">
        <v>43700</v>
      </c>
      <c r="E805" s="6" t="n">
        <v>43833</v>
      </c>
      <c r="F805" s="6" t="n">
        <v>43844</v>
      </c>
      <c r="G805" s="6" t="n">
        <v>43846</v>
      </c>
      <c r="H805" s="11" t="inlineStr">
        <is>
          <t>USD</t>
        </is>
      </c>
      <c r="I805" s="11" t="n">
        <v>28</v>
      </c>
      <c r="J805" s="11" t="n">
        <v>19</v>
      </c>
      <c r="K805" s="11" t="n">
        <v>103</v>
      </c>
      <c r="L805" s="11" t="n">
        <v>5</v>
      </c>
      <c r="M805" s="11" t="n">
        <v>5</v>
      </c>
      <c r="N805" s="11" t="n">
        <v>0.1</v>
      </c>
      <c r="O805" s="7" t="n">
        <v>3906.1</v>
      </c>
      <c r="P805" s="7" t="n">
        <v>2226.477</v>
      </c>
      <c r="Q805" s="7">
        <f>text(E805,"ddd")</f>
        <v/>
      </c>
      <c r="R805" s="7">
        <f>G805-F805</f>
        <v/>
      </c>
      <c r="S805" s="7">
        <f>E805-D805</f>
        <v/>
      </c>
      <c r="T805" s="7">
        <f>O805*M805</f>
        <v/>
      </c>
      <c r="U805" s="7">
        <f>T805*N805</f>
        <v/>
      </c>
      <c r="V805" s="7">
        <f>T805-U805-(P805*M805)</f>
        <v/>
      </c>
      <c r="W805" s="7">
        <f>VLOOKUP(L805,'Products Sheet'!$A:$B,2,FALSE)</f>
        <v/>
      </c>
      <c r="X805" s="7" t="n"/>
      <c r="Y805" s="7" t="n"/>
      <c r="Z805" s="7" t="n"/>
      <c r="AA805" s="7" t="n"/>
      <c r="AB805" s="7" t="n"/>
      <c r="AC805" s="7" t="n"/>
    </row>
    <row r="806" ht="9.75" customHeight="1" s="12">
      <c r="A806" s="11" t="inlineStr">
        <is>
          <t>SO - 0004999</t>
        </is>
      </c>
      <c r="B806" s="11" t="inlineStr">
        <is>
          <t>Online</t>
        </is>
      </c>
      <c r="C806" s="11" t="inlineStr">
        <is>
          <t>WARE-PUJ1005</t>
        </is>
      </c>
      <c r="D806" s="6" t="n">
        <v>43700</v>
      </c>
      <c r="E806" s="6" t="n">
        <v>43835</v>
      </c>
      <c r="F806" s="6" t="n">
        <v>43839</v>
      </c>
      <c r="G806" s="6" t="n">
        <v>43846</v>
      </c>
      <c r="H806" s="11" t="inlineStr">
        <is>
          <t>USD</t>
        </is>
      </c>
      <c r="I806" s="11" t="n">
        <v>19</v>
      </c>
      <c r="J806" s="11" t="n">
        <v>45</v>
      </c>
      <c r="K806" s="11" t="n">
        <v>326</v>
      </c>
      <c r="L806" s="11" t="n">
        <v>5</v>
      </c>
      <c r="M806" s="11" t="n">
        <v>7</v>
      </c>
      <c r="N806" s="11" t="n">
        <v>0.05</v>
      </c>
      <c r="O806" s="7" t="n">
        <v>6277.900000000001</v>
      </c>
      <c r="P806" s="7" t="n">
        <v>4520.088000000001</v>
      </c>
      <c r="Q806" s="7">
        <f>text(E806,"ddd")</f>
        <v/>
      </c>
      <c r="R806" s="7">
        <f>G806-F806</f>
        <v/>
      </c>
      <c r="S806" s="7">
        <f>E806-D806</f>
        <v/>
      </c>
      <c r="T806" s="7">
        <f>O806*M806</f>
        <v/>
      </c>
      <c r="U806" s="7">
        <f>T806*N806</f>
        <v/>
      </c>
      <c r="V806" s="7">
        <f>T806-U806-(P806*M806)</f>
        <v/>
      </c>
      <c r="W806" s="7">
        <f>VLOOKUP(L806,'Products Sheet'!$A:$B,2,FALSE)</f>
        <v/>
      </c>
      <c r="X806" s="7" t="n"/>
      <c r="Y806" s="7" t="n"/>
      <c r="Z806" s="7" t="n"/>
      <c r="AA806" s="7" t="n"/>
      <c r="AB806" s="7" t="n"/>
      <c r="AC806" s="7" t="n"/>
    </row>
    <row r="807" ht="9.75" customHeight="1" s="12">
      <c r="A807" s="11" t="inlineStr">
        <is>
          <t>SO - 0005066</t>
        </is>
      </c>
      <c r="B807" s="11" t="inlineStr">
        <is>
          <t>Distributor</t>
        </is>
      </c>
      <c r="C807" s="11" t="inlineStr">
        <is>
          <t>WARE-MKL1006</t>
        </is>
      </c>
      <c r="D807" s="6" t="n">
        <v>43800</v>
      </c>
      <c r="E807" s="6" t="n">
        <v>43841</v>
      </c>
      <c r="F807" s="6" t="n">
        <v>43850</v>
      </c>
      <c r="G807" s="6" t="n">
        <v>43851</v>
      </c>
      <c r="H807" s="11" t="inlineStr">
        <is>
          <t>USD</t>
        </is>
      </c>
      <c r="I807" s="11" t="n">
        <v>22</v>
      </c>
      <c r="J807" s="11" t="n">
        <v>31</v>
      </c>
      <c r="K807" s="11" t="n">
        <v>361</v>
      </c>
      <c r="L807" s="11" t="n">
        <v>5</v>
      </c>
      <c r="M807" s="11" t="n">
        <v>2</v>
      </c>
      <c r="N807" s="11" t="n">
        <v>0.2</v>
      </c>
      <c r="O807" s="7" t="n">
        <v>1266.3</v>
      </c>
      <c r="P807" s="7" t="n">
        <v>987.7139999999999</v>
      </c>
      <c r="Q807" s="7">
        <f>text(E807,"ddd")</f>
        <v/>
      </c>
      <c r="R807" s="7">
        <f>G807-F807</f>
        <v/>
      </c>
      <c r="S807" s="7">
        <f>E807-D807</f>
        <v/>
      </c>
      <c r="T807" s="7">
        <f>O807*M807</f>
        <v/>
      </c>
      <c r="U807" s="7">
        <f>T807*N807</f>
        <v/>
      </c>
      <c r="V807" s="7">
        <f>T807-U807-(P807*M807)</f>
        <v/>
      </c>
      <c r="W807" s="7">
        <f>VLOOKUP(L807,'Products Sheet'!$A:$B,2,FALSE)</f>
        <v/>
      </c>
      <c r="X807" s="7" t="n"/>
      <c r="Y807" s="7" t="n"/>
      <c r="Z807" s="7" t="n"/>
      <c r="AA807" s="7" t="n"/>
      <c r="AB807" s="7" t="n"/>
      <c r="AC807" s="7" t="n"/>
    </row>
    <row r="808" ht="9.75" customHeight="1" s="12">
      <c r="A808" s="11" t="inlineStr">
        <is>
          <t>SO - 0005087</t>
        </is>
      </c>
      <c r="B808" s="11" t="inlineStr">
        <is>
          <t>In-Store</t>
        </is>
      </c>
      <c r="C808" s="11" t="inlineStr">
        <is>
          <t>WARE-UHY1004</t>
        </is>
      </c>
      <c r="D808" s="6" t="n">
        <v>43700</v>
      </c>
      <c r="E808" s="6" t="n">
        <v>43843</v>
      </c>
      <c r="F808" s="6" t="n">
        <v>43851</v>
      </c>
      <c r="G808" s="6" t="n">
        <v>43857</v>
      </c>
      <c r="H808" s="11" t="inlineStr">
        <is>
          <t>USD</t>
        </is>
      </c>
      <c r="I808" s="11" t="n">
        <v>9</v>
      </c>
      <c r="J808" s="11" t="n">
        <v>37</v>
      </c>
      <c r="K808" s="11" t="n">
        <v>244</v>
      </c>
      <c r="L808" s="11" t="n">
        <v>5</v>
      </c>
      <c r="M808" s="11" t="n">
        <v>3</v>
      </c>
      <c r="N808" s="11" t="n">
        <v>0.075</v>
      </c>
      <c r="O808" s="7" t="n">
        <v>1159.1</v>
      </c>
      <c r="P808" s="7" t="n">
        <v>718.6420000000001</v>
      </c>
      <c r="Q808" s="7">
        <f>text(E808,"ddd")</f>
        <v/>
      </c>
      <c r="R808" s="7">
        <f>G808-F808</f>
        <v/>
      </c>
      <c r="S808" s="7">
        <f>E808-D808</f>
        <v/>
      </c>
      <c r="T808" s="7">
        <f>O808*M808</f>
        <v/>
      </c>
      <c r="U808" s="7">
        <f>T808*N808</f>
        <v/>
      </c>
      <c r="V808" s="7">
        <f>T808-U808-(P808*M808)</f>
        <v/>
      </c>
      <c r="W808" s="7">
        <f>VLOOKUP(L808,'Products Sheet'!$A:$B,2,FALSE)</f>
        <v/>
      </c>
      <c r="X808" s="7" t="n"/>
      <c r="Y808" s="7" t="n"/>
      <c r="Z808" s="7" t="n"/>
      <c r="AA808" s="7" t="n"/>
      <c r="AB808" s="7" t="n"/>
      <c r="AC808" s="7" t="n"/>
    </row>
    <row r="809" ht="9.75" customHeight="1" s="12">
      <c r="A809" s="11" t="inlineStr">
        <is>
          <t>SO - 0005100</t>
        </is>
      </c>
      <c r="B809" s="11" t="inlineStr">
        <is>
          <t>In-Store</t>
        </is>
      </c>
      <c r="C809" s="11" t="inlineStr">
        <is>
          <t>WARE-PUJ1005</t>
        </is>
      </c>
      <c r="D809" s="6" t="n">
        <v>43800</v>
      </c>
      <c r="E809" s="6" t="n">
        <v>43844</v>
      </c>
      <c r="F809" s="6" t="n">
        <v>43872</v>
      </c>
      <c r="G809" s="6" t="n">
        <v>43877</v>
      </c>
      <c r="H809" s="11" t="inlineStr">
        <is>
          <t>USD</t>
        </is>
      </c>
      <c r="I809" s="11" t="n">
        <v>3</v>
      </c>
      <c r="J809" s="11" t="n">
        <v>11</v>
      </c>
      <c r="K809" s="11" t="n">
        <v>289</v>
      </c>
      <c r="L809" s="11" t="n">
        <v>5</v>
      </c>
      <c r="M809" s="11" t="n">
        <v>4</v>
      </c>
      <c r="N809" s="11" t="n">
        <v>0.1</v>
      </c>
      <c r="O809" s="7" t="n">
        <v>1092.1</v>
      </c>
      <c r="P809" s="7" t="n">
        <v>567.8920000000001</v>
      </c>
      <c r="Q809" s="7">
        <f>text(E809,"ddd")</f>
        <v/>
      </c>
      <c r="R809" s="7">
        <f>G809-F809</f>
        <v/>
      </c>
      <c r="S809" s="7">
        <f>E809-D809</f>
        <v/>
      </c>
      <c r="T809" s="7">
        <f>O809*M809</f>
        <v/>
      </c>
      <c r="U809" s="7">
        <f>T809*N809</f>
        <v/>
      </c>
      <c r="V809" s="7">
        <f>T809-U809-(P809*M809)</f>
        <v/>
      </c>
      <c r="W809" s="7">
        <f>VLOOKUP(L809,'Products Sheet'!$A:$B,2,FALSE)</f>
        <v/>
      </c>
      <c r="X809" s="7" t="n"/>
      <c r="Y809" s="7" t="n"/>
      <c r="Z809" s="7" t="n"/>
      <c r="AA809" s="7" t="n"/>
      <c r="AB809" s="7" t="n"/>
      <c r="AC809" s="7" t="n"/>
    </row>
    <row r="810" ht="9.75" customHeight="1" s="12">
      <c r="A810" s="11" t="inlineStr">
        <is>
          <t>SO - 0005110</t>
        </is>
      </c>
      <c r="B810" s="11" t="inlineStr">
        <is>
          <t>In-Store</t>
        </is>
      </c>
      <c r="C810" s="11" t="inlineStr">
        <is>
          <t>WARE-NBV1002</t>
        </is>
      </c>
      <c r="D810" s="6" t="n">
        <v>43700</v>
      </c>
      <c r="E810" s="6" t="n">
        <v>43845</v>
      </c>
      <c r="F810" s="6" t="n">
        <v>43848</v>
      </c>
      <c r="G810" s="6" t="n">
        <v>43849</v>
      </c>
      <c r="H810" s="11" t="inlineStr">
        <is>
          <t>USD</t>
        </is>
      </c>
      <c r="I810" s="11" t="n">
        <v>3</v>
      </c>
      <c r="J810" s="11" t="n">
        <v>24</v>
      </c>
      <c r="K810" s="11" t="n">
        <v>79</v>
      </c>
      <c r="L810" s="11" t="n">
        <v>5</v>
      </c>
      <c r="M810" s="11" t="n">
        <v>2</v>
      </c>
      <c r="N810" s="11" t="n">
        <v>0.2</v>
      </c>
      <c r="O810" s="7" t="n">
        <v>1969.8</v>
      </c>
      <c r="P810" s="7" t="n">
        <v>1536.444</v>
      </c>
      <c r="Q810" s="7">
        <f>text(E810,"ddd")</f>
        <v/>
      </c>
      <c r="R810" s="7">
        <f>G810-F810</f>
        <v/>
      </c>
      <c r="S810" s="7">
        <f>E810-D810</f>
        <v/>
      </c>
      <c r="T810" s="7">
        <f>O810*M810</f>
        <v/>
      </c>
      <c r="U810" s="7">
        <f>T810*N810</f>
        <v/>
      </c>
      <c r="V810" s="7">
        <f>T810-U810-(P810*M810)</f>
        <v/>
      </c>
      <c r="W810" s="7">
        <f>VLOOKUP(L810,'Products Sheet'!$A:$B,2,FALSE)</f>
        <v/>
      </c>
      <c r="X810" s="7" t="n"/>
      <c r="Y810" s="7" t="n"/>
      <c r="Z810" s="7" t="n"/>
      <c r="AA810" s="7" t="n"/>
      <c r="AB810" s="7" t="n"/>
      <c r="AC810" s="7" t="n"/>
    </row>
    <row r="811" ht="9.75" customHeight="1" s="12">
      <c r="A811" s="11" t="inlineStr">
        <is>
          <t>SO - 0005173</t>
        </is>
      </c>
      <c r="B811" s="11" t="inlineStr">
        <is>
          <t>Distributor</t>
        </is>
      </c>
      <c r="C811" s="11" t="inlineStr">
        <is>
          <t>WARE-PUJ1005</t>
        </is>
      </c>
      <c r="D811" s="6" t="n">
        <v>43700</v>
      </c>
      <c r="E811" s="6" t="n">
        <v>43852</v>
      </c>
      <c r="F811" s="6" t="n">
        <v>43861</v>
      </c>
      <c r="G811" s="6" t="n">
        <v>43869</v>
      </c>
      <c r="H811" s="11" t="inlineStr">
        <is>
          <t>USD</t>
        </is>
      </c>
      <c r="I811" s="11" t="n">
        <v>25</v>
      </c>
      <c r="J811" s="11" t="n">
        <v>13</v>
      </c>
      <c r="K811" s="11" t="n">
        <v>298</v>
      </c>
      <c r="L811" s="11" t="n">
        <v>5</v>
      </c>
      <c r="M811" s="11" t="n">
        <v>1</v>
      </c>
      <c r="N811" s="11" t="n">
        <v>0.05</v>
      </c>
      <c r="O811" s="7" t="n">
        <v>1842.5</v>
      </c>
      <c r="P811" s="7" t="n">
        <v>921.25</v>
      </c>
      <c r="Q811" s="7">
        <f>text(E811,"ddd")</f>
        <v/>
      </c>
      <c r="R811" s="7">
        <f>G811-F811</f>
        <v/>
      </c>
      <c r="S811" s="7">
        <f>E811-D811</f>
        <v/>
      </c>
      <c r="T811" s="7">
        <f>O811*M811</f>
        <v/>
      </c>
      <c r="U811" s="7">
        <f>T811*N811</f>
        <v/>
      </c>
      <c r="V811" s="7">
        <f>T811-U811-(P811*M811)</f>
        <v/>
      </c>
      <c r="W811" s="7">
        <f>VLOOKUP(L811,'Products Sheet'!$A:$B,2,FALSE)</f>
        <v/>
      </c>
      <c r="X811" s="7" t="n"/>
      <c r="Y811" s="7" t="n"/>
      <c r="Z811" s="7" t="n"/>
      <c r="AA811" s="7" t="n"/>
      <c r="AB811" s="7" t="n"/>
      <c r="AC811" s="7" t="n"/>
    </row>
    <row r="812" ht="9.75" customHeight="1" s="12">
      <c r="A812" s="11" t="inlineStr">
        <is>
          <t>SO - 0005198</t>
        </is>
      </c>
      <c r="B812" s="11" t="inlineStr">
        <is>
          <t>Online</t>
        </is>
      </c>
      <c r="C812" s="11" t="inlineStr">
        <is>
          <t>WARE-MKL1006</t>
        </is>
      </c>
      <c r="D812" s="6" t="n">
        <v>43700</v>
      </c>
      <c r="E812" s="6" t="n">
        <v>43856</v>
      </c>
      <c r="F812" s="6" t="n">
        <v>43873</v>
      </c>
      <c r="G812" s="6" t="n">
        <v>43874</v>
      </c>
      <c r="H812" s="11" t="inlineStr">
        <is>
          <t>USD</t>
        </is>
      </c>
      <c r="I812" s="11" t="n">
        <v>19</v>
      </c>
      <c r="J812" s="11" t="n">
        <v>34</v>
      </c>
      <c r="K812" s="11" t="n">
        <v>340</v>
      </c>
      <c r="L812" s="11" t="n">
        <v>5</v>
      </c>
      <c r="M812" s="11" t="n">
        <v>1</v>
      </c>
      <c r="N812" s="11" t="n">
        <v>0.1</v>
      </c>
      <c r="O812" s="7" t="n">
        <v>5668.2</v>
      </c>
      <c r="P812" s="7" t="n">
        <v>3344.238</v>
      </c>
      <c r="Q812" s="7">
        <f>text(E812,"ddd")</f>
        <v/>
      </c>
      <c r="R812" s="7">
        <f>G812-F812</f>
        <v/>
      </c>
      <c r="S812" s="7">
        <f>E812-D812</f>
        <v/>
      </c>
      <c r="T812" s="7">
        <f>O812*M812</f>
        <v/>
      </c>
      <c r="U812" s="7">
        <f>T812*N812</f>
        <v/>
      </c>
      <c r="V812" s="7">
        <f>T812-U812-(P812*M812)</f>
        <v/>
      </c>
      <c r="W812" s="7">
        <f>VLOOKUP(L812,'Products Sheet'!$A:$B,2,FALSE)</f>
        <v/>
      </c>
      <c r="X812" s="7" t="n"/>
      <c r="Y812" s="7" t="n"/>
      <c r="Z812" s="7" t="n"/>
      <c r="AA812" s="7" t="n"/>
      <c r="AB812" s="7" t="n"/>
      <c r="AC812" s="7" t="n"/>
    </row>
    <row r="813" ht="9.75" customHeight="1" s="12">
      <c r="A813" s="11" t="inlineStr">
        <is>
          <t>SO - 0005216</t>
        </is>
      </c>
      <c r="B813" s="11" t="inlineStr">
        <is>
          <t>Distributor</t>
        </is>
      </c>
      <c r="C813" s="11" t="inlineStr">
        <is>
          <t>WARE-XYS1001</t>
        </is>
      </c>
      <c r="D813" s="6" t="n">
        <v>43800</v>
      </c>
      <c r="E813" s="6" t="n">
        <v>43858</v>
      </c>
      <c r="F813" s="6" t="n">
        <v>43875</v>
      </c>
      <c r="G813" s="6" t="n">
        <v>43884</v>
      </c>
      <c r="H813" s="11" t="inlineStr">
        <is>
          <t>USD</t>
        </is>
      </c>
      <c r="I813" s="11" t="n">
        <v>25</v>
      </c>
      <c r="J813" s="11" t="n">
        <v>10</v>
      </c>
      <c r="K813" s="11" t="n">
        <v>49</v>
      </c>
      <c r="L813" s="11" t="n">
        <v>5</v>
      </c>
      <c r="M813" s="11" t="n">
        <v>8</v>
      </c>
      <c r="N813" s="11" t="n">
        <v>0.075</v>
      </c>
      <c r="O813" s="7" t="n">
        <v>951.4</v>
      </c>
      <c r="P813" s="7" t="n">
        <v>589.8679999999999</v>
      </c>
      <c r="Q813" s="7">
        <f>text(E813,"ddd")</f>
        <v/>
      </c>
      <c r="R813" s="7">
        <f>G813-F813</f>
        <v/>
      </c>
      <c r="S813" s="7">
        <f>E813-D813</f>
        <v/>
      </c>
      <c r="T813" s="7">
        <f>O813*M813</f>
        <v/>
      </c>
      <c r="U813" s="7">
        <f>T813*N813</f>
        <v/>
      </c>
      <c r="V813" s="7">
        <f>T813-U813-(P813*M813)</f>
        <v/>
      </c>
      <c r="W813" s="7">
        <f>VLOOKUP(L813,'Products Sheet'!$A:$B,2,FALSE)</f>
        <v/>
      </c>
      <c r="X813" s="7" t="n"/>
      <c r="Y813" s="7" t="n"/>
      <c r="Z813" s="7" t="n"/>
      <c r="AA813" s="7" t="n"/>
      <c r="AB813" s="7" t="n"/>
      <c r="AC813" s="7" t="n"/>
    </row>
    <row r="814" ht="9.75" customHeight="1" s="12">
      <c r="A814" s="11" t="inlineStr">
        <is>
          <t>SO - 0005225</t>
        </is>
      </c>
      <c r="B814" s="11" t="inlineStr">
        <is>
          <t>Online</t>
        </is>
      </c>
      <c r="C814" s="11" t="inlineStr">
        <is>
          <t>WARE-MKL1006</t>
        </is>
      </c>
      <c r="D814" s="6" t="n">
        <v>43700</v>
      </c>
      <c r="E814" s="6" t="n">
        <v>43859</v>
      </c>
      <c r="F814" s="6" t="n">
        <v>43872</v>
      </c>
      <c r="G814" s="6" t="n">
        <v>43879</v>
      </c>
      <c r="H814" s="11" t="inlineStr">
        <is>
          <t>USD</t>
        </is>
      </c>
      <c r="I814" s="11" t="n">
        <v>16</v>
      </c>
      <c r="J814" s="11" t="n">
        <v>31</v>
      </c>
      <c r="K814" s="11" t="n">
        <v>345</v>
      </c>
      <c r="L814" s="11" t="n">
        <v>5</v>
      </c>
      <c r="M814" s="11" t="n">
        <v>4</v>
      </c>
      <c r="N814" s="11" t="n">
        <v>0.15</v>
      </c>
      <c r="O814" s="7" t="n">
        <v>3926.2</v>
      </c>
      <c r="P814" s="7" t="n">
        <v>2630.554000000001</v>
      </c>
      <c r="Q814" s="7">
        <f>text(E814,"ddd")</f>
        <v/>
      </c>
      <c r="R814" s="7">
        <f>G814-F814</f>
        <v/>
      </c>
      <c r="S814" s="7">
        <f>E814-D814</f>
        <v/>
      </c>
      <c r="T814" s="7">
        <f>O814*M814</f>
        <v/>
      </c>
      <c r="U814" s="7">
        <f>T814*N814</f>
        <v/>
      </c>
      <c r="V814" s="7">
        <f>T814-U814-(P814*M814)</f>
        <v/>
      </c>
      <c r="W814" s="7">
        <f>VLOOKUP(L814,'Products Sheet'!$A:$B,2,FALSE)</f>
        <v/>
      </c>
      <c r="X814" s="7" t="n"/>
      <c r="Y814" s="7" t="n"/>
      <c r="Z814" s="7" t="n"/>
      <c r="AA814" s="7" t="n"/>
      <c r="AB814" s="7" t="n"/>
      <c r="AC814" s="7" t="n"/>
    </row>
    <row r="815" ht="9.75" customHeight="1" s="12">
      <c r="A815" s="11" t="inlineStr">
        <is>
          <t>SO - 0005278</t>
        </is>
      </c>
      <c r="B815" s="11" t="inlineStr">
        <is>
          <t>In-Store</t>
        </is>
      </c>
      <c r="C815" s="11" t="inlineStr">
        <is>
          <t>WARE-UHY1004</t>
        </is>
      </c>
      <c r="D815" s="6" t="n">
        <v>43800</v>
      </c>
      <c r="E815" s="6" t="n">
        <v>43866</v>
      </c>
      <c r="F815" s="6" t="n">
        <v>43888</v>
      </c>
      <c r="G815" s="6" t="n">
        <v>43892</v>
      </c>
      <c r="H815" s="11" t="inlineStr">
        <is>
          <t>USD</t>
        </is>
      </c>
      <c r="I815" s="11" t="n">
        <v>7</v>
      </c>
      <c r="J815" s="11" t="n">
        <v>18</v>
      </c>
      <c r="K815" s="11" t="n">
        <v>231</v>
      </c>
      <c r="L815" s="11" t="n">
        <v>5</v>
      </c>
      <c r="M815" s="11" t="n">
        <v>7</v>
      </c>
      <c r="N815" s="11" t="n">
        <v>0.15</v>
      </c>
      <c r="O815" s="7" t="n">
        <v>931.3000000000001</v>
      </c>
      <c r="P815" s="7" t="n">
        <v>689.162</v>
      </c>
      <c r="Q815" s="7">
        <f>text(E815,"ddd")</f>
        <v/>
      </c>
      <c r="R815" s="7">
        <f>G815-F815</f>
        <v/>
      </c>
      <c r="S815" s="7">
        <f>E815-D815</f>
        <v/>
      </c>
      <c r="T815" s="7">
        <f>O815*M815</f>
        <v/>
      </c>
      <c r="U815" s="7">
        <f>T815*N815</f>
        <v/>
      </c>
      <c r="V815" s="7">
        <f>T815-U815-(P815*M815)</f>
        <v/>
      </c>
      <c r="W815" s="7">
        <f>VLOOKUP(L815,'Products Sheet'!$A:$B,2,FALSE)</f>
        <v/>
      </c>
      <c r="X815" s="7" t="n"/>
      <c r="Y815" s="7" t="n"/>
      <c r="Z815" s="7" t="n"/>
      <c r="AA815" s="7" t="n"/>
      <c r="AB815" s="7" t="n"/>
      <c r="AC815" s="7" t="n"/>
    </row>
    <row r="816" ht="9.75" customHeight="1" s="12">
      <c r="A816" s="11" t="inlineStr">
        <is>
          <t>SO - 0005372</t>
        </is>
      </c>
      <c r="B816" s="11" t="inlineStr">
        <is>
          <t>Wholesale</t>
        </is>
      </c>
      <c r="C816" s="11" t="inlineStr">
        <is>
          <t>WARE-NMK1003</t>
        </is>
      </c>
      <c r="D816" s="6" t="n">
        <v>43800</v>
      </c>
      <c r="E816" s="6" t="n">
        <v>43877</v>
      </c>
      <c r="F816" s="6" t="n">
        <v>43888</v>
      </c>
      <c r="G816" s="6" t="n">
        <v>43896</v>
      </c>
      <c r="H816" s="11" t="inlineStr">
        <is>
          <t>USD</t>
        </is>
      </c>
      <c r="I816" s="11" t="n">
        <v>25</v>
      </c>
      <c r="J816" s="11" t="n">
        <v>46</v>
      </c>
      <c r="K816" s="11" t="n">
        <v>187</v>
      </c>
      <c r="L816" s="11" t="n">
        <v>5</v>
      </c>
      <c r="M816" s="11" t="n">
        <v>8</v>
      </c>
      <c r="N816" s="11" t="n">
        <v>0.05</v>
      </c>
      <c r="O816" s="7" t="n">
        <v>1882.7</v>
      </c>
      <c r="P816" s="7" t="n">
        <v>1355.544</v>
      </c>
      <c r="Q816" s="7">
        <f>text(E816,"ddd")</f>
        <v/>
      </c>
      <c r="R816" s="7">
        <f>G816-F816</f>
        <v/>
      </c>
      <c r="S816" s="7">
        <f>E816-D816</f>
        <v/>
      </c>
      <c r="T816" s="7">
        <f>O816*M816</f>
        <v/>
      </c>
      <c r="U816" s="7">
        <f>T816*N816</f>
        <v/>
      </c>
      <c r="V816" s="7">
        <f>T816-U816-(P816*M816)</f>
        <v/>
      </c>
      <c r="W816" s="7">
        <f>VLOOKUP(L816,'Products Sheet'!$A:$B,2,FALSE)</f>
        <v/>
      </c>
      <c r="X816" s="7" t="n"/>
      <c r="Y816" s="7" t="n"/>
      <c r="Z816" s="7" t="n"/>
      <c r="AA816" s="7" t="n"/>
      <c r="AB816" s="7" t="n"/>
      <c r="AC816" s="7" t="n"/>
    </row>
    <row r="817" ht="9.75" customHeight="1" s="12">
      <c r="A817" s="11" t="inlineStr">
        <is>
          <t>SO - 0005378</t>
        </is>
      </c>
      <c r="B817" s="11" t="inlineStr">
        <is>
          <t>Distributor</t>
        </is>
      </c>
      <c r="C817" s="11" t="inlineStr">
        <is>
          <t>WARE-MKL1006</t>
        </is>
      </c>
      <c r="D817" s="6" t="n">
        <v>43800</v>
      </c>
      <c r="E817" s="6" t="n">
        <v>43878</v>
      </c>
      <c r="F817" s="6" t="n">
        <v>43898</v>
      </c>
      <c r="G817" s="6" t="n">
        <v>43904</v>
      </c>
      <c r="H817" s="11" t="inlineStr">
        <is>
          <t>USD</t>
        </is>
      </c>
      <c r="I817" s="11" t="n">
        <v>23</v>
      </c>
      <c r="J817" s="11" t="n">
        <v>39</v>
      </c>
      <c r="K817" s="11" t="n">
        <v>332</v>
      </c>
      <c r="L817" s="11" t="n">
        <v>5</v>
      </c>
      <c r="M817" s="11" t="n">
        <v>3</v>
      </c>
      <c r="N817" s="11" t="n">
        <v>0.1</v>
      </c>
      <c r="O817" s="7" t="n">
        <v>6056.8</v>
      </c>
      <c r="P817" s="7" t="n">
        <v>5148.28</v>
      </c>
      <c r="Q817" s="7">
        <f>text(E817,"ddd")</f>
        <v/>
      </c>
      <c r="R817" s="7">
        <f>G817-F817</f>
        <v/>
      </c>
      <c r="S817" s="7">
        <f>E817-D817</f>
        <v/>
      </c>
      <c r="T817" s="7">
        <f>O817*M817</f>
        <v/>
      </c>
      <c r="U817" s="7">
        <f>T817*N817</f>
        <v/>
      </c>
      <c r="V817" s="7">
        <f>T817-U817-(P817*M817)</f>
        <v/>
      </c>
      <c r="W817" s="7">
        <f>VLOOKUP(L817,'Products Sheet'!$A:$B,2,FALSE)</f>
        <v/>
      </c>
      <c r="X817" s="7" t="n"/>
      <c r="Y817" s="7" t="n"/>
      <c r="Z817" s="7" t="n"/>
      <c r="AA817" s="7" t="n"/>
      <c r="AB817" s="7" t="n"/>
      <c r="AC817" s="7" t="n"/>
    </row>
    <row r="818" ht="9.75" customHeight="1" s="12">
      <c r="A818" s="11" t="inlineStr">
        <is>
          <t>SO - 0005388</t>
        </is>
      </c>
      <c r="B818" s="11" t="inlineStr">
        <is>
          <t>Distributor</t>
        </is>
      </c>
      <c r="C818" s="11" t="inlineStr">
        <is>
          <t>WARE-NMK1003</t>
        </is>
      </c>
      <c r="D818" s="6" t="n">
        <v>43800</v>
      </c>
      <c r="E818" s="6" t="n">
        <v>43879</v>
      </c>
      <c r="F818" s="6" t="n">
        <v>43883</v>
      </c>
      <c r="G818" s="6" t="n">
        <v>43890</v>
      </c>
      <c r="H818" s="11" t="inlineStr">
        <is>
          <t>USD</t>
        </is>
      </c>
      <c r="I818" s="11" t="n">
        <v>24</v>
      </c>
      <c r="J818" s="11" t="n">
        <v>3</v>
      </c>
      <c r="K818" s="11" t="n">
        <v>162</v>
      </c>
      <c r="L818" s="11" t="n">
        <v>5</v>
      </c>
      <c r="M818" s="11" t="n">
        <v>3</v>
      </c>
      <c r="N818" s="11" t="n">
        <v>0.05</v>
      </c>
      <c r="O818" s="7" t="n">
        <v>167.5</v>
      </c>
      <c r="P818" s="7" t="n">
        <v>105.525</v>
      </c>
      <c r="Q818" s="7">
        <f>text(E818,"ddd")</f>
        <v/>
      </c>
      <c r="R818" s="7">
        <f>G818-F818</f>
        <v/>
      </c>
      <c r="S818" s="7">
        <f>E818-D818</f>
        <v/>
      </c>
      <c r="T818" s="7">
        <f>O818*M818</f>
        <v/>
      </c>
      <c r="U818" s="7">
        <f>T818*N818</f>
        <v/>
      </c>
      <c r="V818" s="7">
        <f>T818-U818-(P818*M818)</f>
        <v/>
      </c>
      <c r="W818" s="7">
        <f>VLOOKUP(L818,'Products Sheet'!$A:$B,2,FALSE)</f>
        <v/>
      </c>
      <c r="X818" s="7" t="n"/>
      <c r="Y818" s="7" t="n"/>
      <c r="Z818" s="7" t="n"/>
      <c r="AA818" s="7" t="n"/>
      <c r="AB818" s="7" t="n"/>
      <c r="AC818" s="7" t="n"/>
    </row>
    <row r="819" ht="9.75" customHeight="1" s="12">
      <c r="A819" s="11" t="inlineStr">
        <is>
          <t>SO - 0005408</t>
        </is>
      </c>
      <c r="B819" s="11" t="inlineStr">
        <is>
          <t>In-Store</t>
        </is>
      </c>
      <c r="C819" s="11" t="inlineStr">
        <is>
          <t>WARE-PUJ1005</t>
        </is>
      </c>
      <c r="D819" s="6" t="n">
        <v>43700</v>
      </c>
      <c r="E819" s="6" t="n">
        <v>43881</v>
      </c>
      <c r="F819" s="6" t="n">
        <v>43883</v>
      </c>
      <c r="G819" s="6" t="n">
        <v>43889</v>
      </c>
      <c r="H819" s="11" t="inlineStr">
        <is>
          <t>USD</t>
        </is>
      </c>
      <c r="I819" s="11" t="n">
        <v>9</v>
      </c>
      <c r="J819" s="11" t="n">
        <v>39</v>
      </c>
      <c r="K819" s="11" t="n">
        <v>276</v>
      </c>
      <c r="L819" s="11" t="n">
        <v>5</v>
      </c>
      <c r="M819" s="11" t="n">
        <v>6</v>
      </c>
      <c r="N819" s="11" t="n">
        <v>0.1</v>
      </c>
      <c r="O819" s="7" t="n">
        <v>3953</v>
      </c>
      <c r="P819" s="7" t="n">
        <v>1739.32</v>
      </c>
      <c r="Q819" s="7">
        <f>text(E819,"ddd")</f>
        <v/>
      </c>
      <c r="R819" s="7">
        <f>G819-F819</f>
        <v/>
      </c>
      <c r="S819" s="7">
        <f>E819-D819</f>
        <v/>
      </c>
      <c r="T819" s="7">
        <f>O819*M819</f>
        <v/>
      </c>
      <c r="U819" s="7">
        <f>T819*N819</f>
        <v/>
      </c>
      <c r="V819" s="7">
        <f>T819-U819-(P819*M819)</f>
        <v/>
      </c>
      <c r="W819" s="7">
        <f>VLOOKUP(L819,'Products Sheet'!$A:$B,2,FALSE)</f>
        <v/>
      </c>
      <c r="X819" s="7" t="n"/>
      <c r="Y819" s="7" t="n"/>
      <c r="Z819" s="7" t="n"/>
      <c r="AA819" s="7" t="n"/>
      <c r="AB819" s="7" t="n"/>
      <c r="AC819" s="7" t="n"/>
    </row>
    <row r="820" ht="9.75" customHeight="1" s="12">
      <c r="A820" s="11" t="inlineStr">
        <is>
          <t>SO - 0005432</t>
        </is>
      </c>
      <c r="B820" s="11" t="inlineStr">
        <is>
          <t>In-Store</t>
        </is>
      </c>
      <c r="C820" s="11" t="inlineStr">
        <is>
          <t>WARE-PUJ1005</t>
        </is>
      </c>
      <c r="D820" s="6" t="n">
        <v>43800</v>
      </c>
      <c r="E820" s="6" t="n">
        <v>43883</v>
      </c>
      <c r="F820" s="6" t="n">
        <v>43889</v>
      </c>
      <c r="G820" s="6" t="n">
        <v>43890</v>
      </c>
      <c r="H820" s="11" t="inlineStr">
        <is>
          <t>USD</t>
        </is>
      </c>
      <c r="I820" s="11" t="n">
        <v>6</v>
      </c>
      <c r="J820" s="11" t="n">
        <v>26</v>
      </c>
      <c r="K820" s="11" t="n">
        <v>279</v>
      </c>
      <c r="L820" s="11" t="n">
        <v>5</v>
      </c>
      <c r="M820" s="11" t="n">
        <v>1</v>
      </c>
      <c r="N820" s="11" t="n">
        <v>0.3</v>
      </c>
      <c r="O820" s="7" t="n">
        <v>5380.1</v>
      </c>
      <c r="P820" s="7" t="n">
        <v>2205.841</v>
      </c>
      <c r="Q820" s="7">
        <f>text(E820,"ddd")</f>
        <v/>
      </c>
      <c r="R820" s="7">
        <f>G820-F820</f>
        <v/>
      </c>
      <c r="S820" s="7">
        <f>E820-D820</f>
        <v/>
      </c>
      <c r="T820" s="7">
        <f>O820*M820</f>
        <v/>
      </c>
      <c r="U820" s="7">
        <f>T820*N820</f>
        <v/>
      </c>
      <c r="V820" s="7">
        <f>T820-U820-(P820*M820)</f>
        <v/>
      </c>
      <c r="W820" s="7">
        <f>VLOOKUP(L820,'Products Sheet'!$A:$B,2,FALSE)</f>
        <v/>
      </c>
      <c r="X820" s="7" t="n"/>
      <c r="Y820" s="7" t="n"/>
      <c r="Z820" s="7" t="n"/>
      <c r="AA820" s="7" t="n"/>
      <c r="AB820" s="7" t="n"/>
      <c r="AC820" s="7" t="n"/>
    </row>
    <row r="821" ht="9.75" customHeight="1" s="12">
      <c r="A821" s="11" t="inlineStr">
        <is>
          <t>SO - 0005468</t>
        </is>
      </c>
      <c r="B821" s="11" t="inlineStr">
        <is>
          <t>In-Store</t>
        </is>
      </c>
      <c r="C821" s="11" t="inlineStr">
        <is>
          <t>WARE-PUJ1005</t>
        </is>
      </c>
      <c r="D821" s="6" t="n">
        <v>43800</v>
      </c>
      <c r="E821" s="6" t="n">
        <v>43886</v>
      </c>
      <c r="F821" s="6" t="n">
        <v>43899</v>
      </c>
      <c r="G821" s="6" t="n">
        <v>43902</v>
      </c>
      <c r="H821" s="11" t="inlineStr">
        <is>
          <t>USD</t>
        </is>
      </c>
      <c r="I821" s="11" t="n">
        <v>5</v>
      </c>
      <c r="J821" s="11" t="n">
        <v>47</v>
      </c>
      <c r="K821" s="11" t="n">
        <v>290</v>
      </c>
      <c r="L821" s="11" t="n">
        <v>5</v>
      </c>
      <c r="M821" s="11" t="n">
        <v>5</v>
      </c>
      <c r="N821" s="11" t="n">
        <v>0.05</v>
      </c>
      <c r="O821" s="7" t="n">
        <v>1125.6</v>
      </c>
      <c r="P821" s="7" t="n">
        <v>495.2640000000001</v>
      </c>
      <c r="Q821" s="7">
        <f>text(E821,"ddd")</f>
        <v/>
      </c>
      <c r="R821" s="7">
        <f>G821-F821</f>
        <v/>
      </c>
      <c r="S821" s="7">
        <f>E821-D821</f>
        <v/>
      </c>
      <c r="T821" s="7">
        <f>O821*M821</f>
        <v/>
      </c>
      <c r="U821" s="7">
        <f>T821*N821</f>
        <v/>
      </c>
      <c r="V821" s="7">
        <f>T821-U821-(P821*M821)</f>
        <v/>
      </c>
      <c r="W821" s="7">
        <f>VLOOKUP(L821,'Products Sheet'!$A:$B,2,FALSE)</f>
        <v/>
      </c>
      <c r="X821" s="7" t="n"/>
      <c r="Y821" s="7" t="n"/>
      <c r="Z821" s="7" t="n"/>
      <c r="AA821" s="7" t="n"/>
      <c r="AB821" s="7" t="n"/>
      <c r="AC821" s="7" t="n"/>
    </row>
    <row r="822" ht="9.75" customHeight="1" s="12">
      <c r="A822" s="11" t="inlineStr">
        <is>
          <t>SO - 0005520</t>
        </is>
      </c>
      <c r="B822" s="11" t="inlineStr">
        <is>
          <t>Wholesale</t>
        </is>
      </c>
      <c r="C822" s="11" t="inlineStr">
        <is>
          <t>WARE-NMK1003</t>
        </is>
      </c>
      <c r="D822" s="6" t="n">
        <v>43800</v>
      </c>
      <c r="E822" s="6" t="n">
        <v>43892</v>
      </c>
      <c r="F822" s="6" t="n">
        <v>43896</v>
      </c>
      <c r="G822" s="6" t="n">
        <v>43903</v>
      </c>
      <c r="H822" s="11" t="inlineStr">
        <is>
          <t>USD</t>
        </is>
      </c>
      <c r="I822" s="11" t="n">
        <v>26</v>
      </c>
      <c r="J822" s="11" t="n">
        <v>6</v>
      </c>
      <c r="K822" s="11" t="n">
        <v>162</v>
      </c>
      <c r="L822" s="11" t="n">
        <v>5</v>
      </c>
      <c r="M822" s="11" t="n">
        <v>5</v>
      </c>
      <c r="N822" s="11" t="n">
        <v>0.075</v>
      </c>
      <c r="O822" s="7" t="n">
        <v>998.3000000000001</v>
      </c>
      <c r="P822" s="7" t="n">
        <v>848.5550000000001</v>
      </c>
      <c r="Q822" s="7">
        <f>text(E822,"ddd")</f>
        <v/>
      </c>
      <c r="R822" s="7">
        <f>G822-F822</f>
        <v/>
      </c>
      <c r="S822" s="7">
        <f>E822-D822</f>
        <v/>
      </c>
      <c r="T822" s="7">
        <f>O822*M822</f>
        <v/>
      </c>
      <c r="U822" s="7">
        <f>T822*N822</f>
        <v/>
      </c>
      <c r="V822" s="7">
        <f>T822-U822-(P822*M822)</f>
        <v/>
      </c>
      <c r="W822" s="7">
        <f>VLOOKUP(L822,'Products Sheet'!$A:$B,2,FALSE)</f>
        <v/>
      </c>
      <c r="X822" s="7" t="n"/>
      <c r="Y822" s="7" t="n"/>
      <c r="Z822" s="7" t="n"/>
      <c r="AA822" s="7" t="n"/>
      <c r="AB822" s="7" t="n"/>
      <c r="AC822" s="7" t="n"/>
    </row>
    <row r="823" ht="9.75" customHeight="1" s="12">
      <c r="A823" s="11" t="inlineStr">
        <is>
          <t>SO - 0005540</t>
        </is>
      </c>
      <c r="B823" s="11" t="inlineStr">
        <is>
          <t>In-Store</t>
        </is>
      </c>
      <c r="C823" s="11" t="inlineStr">
        <is>
          <t>WARE-NMK1003</t>
        </is>
      </c>
      <c r="D823" s="6" t="n">
        <v>43800</v>
      </c>
      <c r="E823" s="6" t="n">
        <v>43895</v>
      </c>
      <c r="F823" s="6" t="n">
        <v>43920</v>
      </c>
      <c r="G823" s="6" t="n">
        <v>43926</v>
      </c>
      <c r="H823" s="11" t="inlineStr">
        <is>
          <t>USD</t>
        </is>
      </c>
      <c r="I823" s="11" t="n">
        <v>12</v>
      </c>
      <c r="J823" s="11" t="n">
        <v>19</v>
      </c>
      <c r="K823" s="11" t="n">
        <v>122</v>
      </c>
      <c r="L823" s="11" t="n">
        <v>5</v>
      </c>
      <c r="M823" s="11" t="n">
        <v>3</v>
      </c>
      <c r="N823" s="11" t="n">
        <v>0.15</v>
      </c>
      <c r="O823" s="7" t="n">
        <v>3993.2</v>
      </c>
      <c r="P823" s="7" t="n">
        <v>3354.288</v>
      </c>
      <c r="Q823" s="7">
        <f>text(E823,"ddd")</f>
        <v/>
      </c>
      <c r="R823" s="7">
        <f>G823-F823</f>
        <v/>
      </c>
      <c r="S823" s="7">
        <f>E823-D823</f>
        <v/>
      </c>
      <c r="T823" s="7">
        <f>O823*M823</f>
        <v/>
      </c>
      <c r="U823" s="7">
        <f>T823*N823</f>
        <v/>
      </c>
      <c r="V823" s="7">
        <f>T823-U823-(P823*M823)</f>
        <v/>
      </c>
      <c r="W823" s="7">
        <f>VLOOKUP(L823,'Products Sheet'!$A:$B,2,FALSE)</f>
        <v/>
      </c>
      <c r="X823" s="7" t="n"/>
      <c r="Y823" s="7" t="n"/>
      <c r="Z823" s="7" t="n"/>
      <c r="AA823" s="7" t="n"/>
      <c r="AB823" s="7" t="n"/>
      <c r="AC823" s="7" t="n"/>
    </row>
    <row r="824" ht="9.75" customHeight="1" s="12">
      <c r="A824" s="11" t="inlineStr">
        <is>
          <t>SO - 0005542</t>
        </is>
      </c>
      <c r="B824" s="11" t="inlineStr">
        <is>
          <t>In-Store</t>
        </is>
      </c>
      <c r="C824" s="11" t="inlineStr">
        <is>
          <t>WARE-XYS1001</t>
        </is>
      </c>
      <c r="D824" s="6" t="n">
        <v>43800</v>
      </c>
      <c r="E824" s="6" t="n">
        <v>43895</v>
      </c>
      <c r="F824" s="6" t="n">
        <v>43916</v>
      </c>
      <c r="G824" s="6" t="n">
        <v>43921</v>
      </c>
      <c r="H824" s="11" t="inlineStr">
        <is>
          <t>USD</t>
        </is>
      </c>
      <c r="I824" s="11" t="n">
        <v>5</v>
      </c>
      <c r="J824" s="11" t="n">
        <v>7</v>
      </c>
      <c r="K824" s="11" t="n">
        <v>12</v>
      </c>
      <c r="L824" s="11" t="n">
        <v>5</v>
      </c>
      <c r="M824" s="11" t="n">
        <v>5</v>
      </c>
      <c r="N824" s="11" t="n">
        <v>0.075</v>
      </c>
      <c r="O824" s="7" t="n">
        <v>1045.2</v>
      </c>
      <c r="P824" s="7" t="n">
        <v>710.7360000000001</v>
      </c>
      <c r="Q824" s="7">
        <f>text(E824,"ddd")</f>
        <v/>
      </c>
      <c r="R824" s="7">
        <f>G824-F824</f>
        <v/>
      </c>
      <c r="S824" s="7">
        <f>E824-D824</f>
        <v/>
      </c>
      <c r="T824" s="7">
        <f>O824*M824</f>
        <v/>
      </c>
      <c r="U824" s="7">
        <f>T824*N824</f>
        <v/>
      </c>
      <c r="V824" s="7">
        <f>T824-U824-(P824*M824)</f>
        <v/>
      </c>
      <c r="W824" s="7">
        <f>VLOOKUP(L824,'Products Sheet'!$A:$B,2,FALSE)</f>
        <v/>
      </c>
      <c r="X824" s="7" t="n"/>
      <c r="Y824" s="7" t="n"/>
      <c r="Z824" s="7" t="n"/>
      <c r="AA824" s="7" t="n"/>
      <c r="AB824" s="7" t="n"/>
      <c r="AC824" s="7" t="n"/>
    </row>
    <row r="825" ht="9.75" customHeight="1" s="12">
      <c r="A825" s="11" t="inlineStr">
        <is>
          <t>SO - 0005559</t>
        </is>
      </c>
      <c r="B825" s="11" t="inlineStr">
        <is>
          <t>Online</t>
        </is>
      </c>
      <c r="C825" s="11" t="inlineStr">
        <is>
          <t>WARE-MKL1006</t>
        </is>
      </c>
      <c r="D825" s="6" t="n">
        <v>43800</v>
      </c>
      <c r="E825" s="6" t="n">
        <v>43897</v>
      </c>
      <c r="F825" s="6" t="n">
        <v>43899</v>
      </c>
      <c r="G825" s="6" t="n">
        <v>43904</v>
      </c>
      <c r="H825" s="11" t="inlineStr">
        <is>
          <t>USD</t>
        </is>
      </c>
      <c r="I825" s="11" t="n">
        <v>20</v>
      </c>
      <c r="J825" s="11" t="n">
        <v>1</v>
      </c>
      <c r="K825" s="11" t="n">
        <v>344</v>
      </c>
      <c r="L825" s="11" t="n">
        <v>5</v>
      </c>
      <c r="M825" s="11" t="n">
        <v>2</v>
      </c>
      <c r="N825" s="11" t="n">
        <v>0.05</v>
      </c>
      <c r="O825" s="7" t="n">
        <v>6050.1</v>
      </c>
      <c r="P825" s="7" t="n">
        <v>3025.05</v>
      </c>
      <c r="Q825" s="7">
        <f>text(E825,"ddd")</f>
        <v/>
      </c>
      <c r="R825" s="7">
        <f>G825-F825</f>
        <v/>
      </c>
      <c r="S825" s="7">
        <f>E825-D825</f>
        <v/>
      </c>
      <c r="T825" s="7">
        <f>O825*M825</f>
        <v/>
      </c>
      <c r="U825" s="7">
        <f>T825*N825</f>
        <v/>
      </c>
      <c r="V825" s="7">
        <f>T825-U825-(P825*M825)</f>
        <v/>
      </c>
      <c r="W825" s="7">
        <f>VLOOKUP(L825,'Products Sheet'!$A:$B,2,FALSE)</f>
        <v/>
      </c>
      <c r="X825" s="7" t="n"/>
      <c r="Y825" s="7" t="n"/>
      <c r="Z825" s="7" t="n"/>
      <c r="AA825" s="7" t="n"/>
      <c r="AB825" s="7" t="n"/>
      <c r="AC825" s="7" t="n"/>
    </row>
    <row r="826" ht="9.75" customHeight="1" s="12">
      <c r="A826" s="11" t="inlineStr">
        <is>
          <t>SO - 0005624</t>
        </is>
      </c>
      <c r="B826" s="11" t="inlineStr">
        <is>
          <t>Online</t>
        </is>
      </c>
      <c r="C826" s="11" t="inlineStr">
        <is>
          <t>WARE-PUJ1005</t>
        </is>
      </c>
      <c r="D826" s="6" t="n">
        <v>43800</v>
      </c>
      <c r="E826" s="6" t="n">
        <v>43906</v>
      </c>
      <c r="F826" s="6" t="n">
        <v>43926</v>
      </c>
      <c r="G826" s="6" t="n">
        <v>43935</v>
      </c>
      <c r="H826" s="11" t="inlineStr">
        <is>
          <t>USD</t>
        </is>
      </c>
      <c r="I826" s="11" t="n">
        <v>17</v>
      </c>
      <c r="J826" s="11" t="n">
        <v>18</v>
      </c>
      <c r="K826" s="11" t="n">
        <v>263</v>
      </c>
      <c r="L826" s="11" t="n">
        <v>5</v>
      </c>
      <c r="M826" s="11" t="n">
        <v>3</v>
      </c>
      <c r="N826" s="11" t="n">
        <v>0.05</v>
      </c>
      <c r="O826" s="7" t="n">
        <v>1005</v>
      </c>
      <c r="P826" s="7" t="n">
        <v>713.55</v>
      </c>
      <c r="Q826" s="7">
        <f>text(E826,"ddd")</f>
        <v/>
      </c>
      <c r="R826" s="7">
        <f>G826-F826</f>
        <v/>
      </c>
      <c r="S826" s="7">
        <f>E826-D826</f>
        <v/>
      </c>
      <c r="T826" s="7">
        <f>O826*M826</f>
        <v/>
      </c>
      <c r="U826" s="7">
        <f>T826*N826</f>
        <v/>
      </c>
      <c r="V826" s="7">
        <f>T826-U826-(P826*M826)</f>
        <v/>
      </c>
      <c r="W826" s="7">
        <f>VLOOKUP(L826,'Products Sheet'!$A:$B,2,FALSE)</f>
        <v/>
      </c>
      <c r="X826" s="7" t="n"/>
      <c r="Y826" s="7" t="n"/>
      <c r="Z826" s="7" t="n"/>
      <c r="AA826" s="7" t="n"/>
      <c r="AB826" s="7" t="n"/>
      <c r="AC826" s="7" t="n"/>
    </row>
    <row r="827" ht="9.75" customHeight="1" s="12">
      <c r="A827" s="11" t="inlineStr">
        <is>
          <t>SO - 0005646</t>
        </is>
      </c>
      <c r="B827" s="11" t="inlineStr">
        <is>
          <t>In-Store</t>
        </is>
      </c>
      <c r="C827" s="11" t="inlineStr">
        <is>
          <t>WARE-UHY1004</t>
        </is>
      </c>
      <c r="D827" s="6" t="n">
        <v>43800</v>
      </c>
      <c r="E827" s="6" t="n">
        <v>43909</v>
      </c>
      <c r="F827" s="6" t="n">
        <v>43933</v>
      </c>
      <c r="G827" s="6" t="n">
        <v>43940</v>
      </c>
      <c r="H827" s="11" t="inlineStr">
        <is>
          <t>USD</t>
        </is>
      </c>
      <c r="I827" s="11" t="n">
        <v>12</v>
      </c>
      <c r="J827" s="11" t="n">
        <v>46</v>
      </c>
      <c r="K827" s="11" t="n">
        <v>250</v>
      </c>
      <c r="L827" s="11" t="n">
        <v>5</v>
      </c>
      <c r="M827" s="11" t="n">
        <v>7</v>
      </c>
      <c r="N827" s="11" t="n">
        <v>0.2</v>
      </c>
      <c r="O827" s="7" t="n">
        <v>1085.4</v>
      </c>
      <c r="P827" s="7" t="n">
        <v>445.014</v>
      </c>
      <c r="Q827" s="7">
        <f>text(E827,"ddd")</f>
        <v/>
      </c>
      <c r="R827" s="7">
        <f>G827-F827</f>
        <v/>
      </c>
      <c r="S827" s="7">
        <f>E827-D827</f>
        <v/>
      </c>
      <c r="T827" s="7">
        <f>O827*M827</f>
        <v/>
      </c>
      <c r="U827" s="7">
        <f>T827*N827</f>
        <v/>
      </c>
      <c r="V827" s="7">
        <f>T827-U827-(P827*M827)</f>
        <v/>
      </c>
      <c r="W827" s="7">
        <f>VLOOKUP(L827,'Products Sheet'!$A:$B,2,FALSE)</f>
        <v/>
      </c>
      <c r="X827" s="7" t="n"/>
      <c r="Y827" s="7" t="n"/>
      <c r="Z827" s="7" t="n"/>
      <c r="AA827" s="7" t="n"/>
      <c r="AB827" s="7" t="n"/>
      <c r="AC827" s="7" t="n"/>
    </row>
    <row r="828" ht="9.75" customHeight="1" s="12">
      <c r="A828" s="11" t="inlineStr">
        <is>
          <t>SO - 0005685</t>
        </is>
      </c>
      <c r="B828" s="11" t="inlineStr">
        <is>
          <t>In-Store</t>
        </is>
      </c>
      <c r="C828" s="11" t="inlineStr">
        <is>
          <t>WARE-NMK1003</t>
        </is>
      </c>
      <c r="D828" s="6" t="n">
        <v>43800</v>
      </c>
      <c r="E828" s="6" t="n">
        <v>43914</v>
      </c>
      <c r="F828" s="6" t="n">
        <v>43941</v>
      </c>
      <c r="G828" s="6" t="n">
        <v>43951</v>
      </c>
      <c r="H828" s="11" t="inlineStr">
        <is>
          <t>USD</t>
        </is>
      </c>
      <c r="I828" s="11" t="n">
        <v>7</v>
      </c>
      <c r="J828" s="11" t="n">
        <v>46</v>
      </c>
      <c r="K828" s="11" t="n">
        <v>197</v>
      </c>
      <c r="L828" s="11" t="n">
        <v>5</v>
      </c>
      <c r="M828" s="11" t="n">
        <v>1</v>
      </c>
      <c r="N828" s="11" t="n">
        <v>0.05</v>
      </c>
      <c r="O828" s="7" t="n">
        <v>6271.2</v>
      </c>
      <c r="P828" s="7" t="n">
        <v>3261.024</v>
      </c>
      <c r="Q828" s="7">
        <f>text(E828,"ddd")</f>
        <v/>
      </c>
      <c r="R828" s="7">
        <f>G828-F828</f>
        <v/>
      </c>
      <c r="S828" s="7">
        <f>E828-D828</f>
        <v/>
      </c>
      <c r="T828" s="7">
        <f>O828*M828</f>
        <v/>
      </c>
      <c r="U828" s="7">
        <f>T828*N828</f>
        <v/>
      </c>
      <c r="V828" s="7">
        <f>T828-U828-(P828*M828)</f>
        <v/>
      </c>
      <c r="W828" s="7">
        <f>VLOOKUP(L828,'Products Sheet'!$A:$B,2,FALSE)</f>
        <v/>
      </c>
      <c r="X828" s="7" t="n"/>
      <c r="Y828" s="7" t="n"/>
      <c r="Z828" s="7" t="n"/>
      <c r="AA828" s="7" t="n"/>
      <c r="AB828" s="7" t="n"/>
      <c r="AC828" s="7" t="n"/>
    </row>
    <row r="829" ht="9.75" customHeight="1" s="12">
      <c r="A829" s="11" t="inlineStr">
        <is>
          <t>SO - 0005731</t>
        </is>
      </c>
      <c r="B829" s="11" t="inlineStr">
        <is>
          <t>In-Store</t>
        </is>
      </c>
      <c r="C829" s="11" t="inlineStr">
        <is>
          <t>WARE-UHY1004</t>
        </is>
      </c>
      <c r="D829" s="6" t="n">
        <v>43800</v>
      </c>
      <c r="E829" s="6" t="n">
        <v>43919</v>
      </c>
      <c r="F829" s="6" t="n">
        <v>43921</v>
      </c>
      <c r="G829" s="6" t="n">
        <v>43931</v>
      </c>
      <c r="H829" s="11" t="inlineStr">
        <is>
          <t>USD</t>
        </is>
      </c>
      <c r="I829" s="11" t="n">
        <v>2</v>
      </c>
      <c r="J829" s="11" t="n">
        <v>1</v>
      </c>
      <c r="K829" s="11" t="n">
        <v>252</v>
      </c>
      <c r="L829" s="11" t="n">
        <v>5</v>
      </c>
      <c r="M829" s="11" t="n">
        <v>3</v>
      </c>
      <c r="N829" s="11" t="n">
        <v>0.075</v>
      </c>
      <c r="O829" s="7" t="n">
        <v>2874.3</v>
      </c>
      <c r="P829" s="7" t="n">
        <v>1667.094</v>
      </c>
      <c r="Q829" s="7">
        <f>text(E829,"ddd")</f>
        <v/>
      </c>
      <c r="R829" s="7">
        <f>G829-F829</f>
        <v/>
      </c>
      <c r="S829" s="7">
        <f>E829-D829</f>
        <v/>
      </c>
      <c r="T829" s="7">
        <f>O829*M829</f>
        <v/>
      </c>
      <c r="U829" s="7">
        <f>T829*N829</f>
        <v/>
      </c>
      <c r="V829" s="7">
        <f>T829-U829-(P829*M829)</f>
        <v/>
      </c>
      <c r="W829" s="7">
        <f>VLOOKUP(L829,'Products Sheet'!$A:$B,2,FALSE)</f>
        <v/>
      </c>
      <c r="X829" s="7" t="n"/>
      <c r="Y829" s="7" t="n"/>
      <c r="Z829" s="7" t="n"/>
      <c r="AA829" s="7" t="n"/>
      <c r="AB829" s="7" t="n"/>
      <c r="AC829" s="7" t="n"/>
    </row>
    <row r="830" ht="9.75" customHeight="1" s="12">
      <c r="A830" s="11" t="inlineStr">
        <is>
          <t>SO - 0005790</t>
        </is>
      </c>
      <c r="B830" s="11" t="inlineStr">
        <is>
          <t>In-Store</t>
        </is>
      </c>
      <c r="C830" s="11" t="inlineStr">
        <is>
          <t>WARE-XYS1001</t>
        </is>
      </c>
      <c r="D830" s="6" t="n">
        <v>43800</v>
      </c>
      <c r="E830" s="6" t="n">
        <v>43925</v>
      </c>
      <c r="F830" s="6" t="n">
        <v>43938</v>
      </c>
      <c r="G830" s="6" t="n">
        <v>43948</v>
      </c>
      <c r="H830" s="11" t="inlineStr">
        <is>
          <t>USD</t>
        </is>
      </c>
      <c r="I830" s="11" t="n">
        <v>8</v>
      </c>
      <c r="J830" s="11" t="n">
        <v>5</v>
      </c>
      <c r="K830" s="11" t="n">
        <v>17</v>
      </c>
      <c r="L830" s="11" t="n">
        <v>5</v>
      </c>
      <c r="M830" s="11" t="n">
        <v>2</v>
      </c>
      <c r="N830" s="11" t="n">
        <v>0.05</v>
      </c>
      <c r="O830" s="7" t="n">
        <v>2371.8</v>
      </c>
      <c r="P830" s="7" t="n">
        <v>1565.388</v>
      </c>
      <c r="Q830" s="7">
        <f>text(E830,"ddd")</f>
        <v/>
      </c>
      <c r="R830" s="7">
        <f>G830-F830</f>
        <v/>
      </c>
      <c r="S830" s="7">
        <f>E830-D830</f>
        <v/>
      </c>
      <c r="T830" s="7">
        <f>O830*M830</f>
        <v/>
      </c>
      <c r="U830" s="7">
        <f>T830*N830</f>
        <v/>
      </c>
      <c r="V830" s="7">
        <f>T830-U830-(P830*M830)</f>
        <v/>
      </c>
      <c r="W830" s="7">
        <f>VLOOKUP(L830,'Products Sheet'!$A:$B,2,FALSE)</f>
        <v/>
      </c>
      <c r="X830" s="7" t="n"/>
      <c r="Y830" s="7" t="n"/>
      <c r="Z830" s="7" t="n"/>
      <c r="AA830" s="7" t="n"/>
      <c r="AB830" s="7" t="n"/>
      <c r="AC830" s="7" t="n"/>
    </row>
    <row r="831" ht="9.75" customHeight="1" s="12">
      <c r="A831" s="11" t="inlineStr">
        <is>
          <t>SO - 0005793</t>
        </is>
      </c>
      <c r="B831" s="11" t="inlineStr">
        <is>
          <t>Online</t>
        </is>
      </c>
      <c r="C831" s="11" t="inlineStr">
        <is>
          <t>WARE-PUJ1005</t>
        </is>
      </c>
      <c r="D831" s="6" t="n">
        <v>43800</v>
      </c>
      <c r="E831" s="6" t="n">
        <v>43926</v>
      </c>
      <c r="F831" s="6" t="n">
        <v>43928</v>
      </c>
      <c r="G831" s="6" t="n">
        <v>43931</v>
      </c>
      <c r="H831" s="11" t="inlineStr">
        <is>
          <t>USD</t>
        </is>
      </c>
      <c r="I831" s="11" t="n">
        <v>15</v>
      </c>
      <c r="J831" s="11" t="n">
        <v>45</v>
      </c>
      <c r="K831" s="11" t="n">
        <v>306</v>
      </c>
      <c r="L831" s="11" t="n">
        <v>5</v>
      </c>
      <c r="M831" s="11" t="n">
        <v>5</v>
      </c>
      <c r="N831" s="11" t="n">
        <v>0.15</v>
      </c>
      <c r="O831" s="7" t="n">
        <v>1118.9</v>
      </c>
      <c r="P831" s="7" t="n">
        <v>593.0170000000001</v>
      </c>
      <c r="Q831" s="7">
        <f>text(E831,"ddd")</f>
        <v/>
      </c>
      <c r="R831" s="7">
        <f>G831-F831</f>
        <v/>
      </c>
      <c r="S831" s="7">
        <f>E831-D831</f>
        <v/>
      </c>
      <c r="T831" s="7">
        <f>O831*M831</f>
        <v/>
      </c>
      <c r="U831" s="7">
        <f>T831*N831</f>
        <v/>
      </c>
      <c r="V831" s="7">
        <f>T831-U831-(P831*M831)</f>
        <v/>
      </c>
      <c r="W831" s="7">
        <f>VLOOKUP(L831,'Products Sheet'!$A:$B,2,FALSE)</f>
        <v/>
      </c>
      <c r="X831" s="7" t="n"/>
      <c r="Y831" s="7" t="n"/>
      <c r="Z831" s="7" t="n"/>
      <c r="AA831" s="7" t="n"/>
      <c r="AB831" s="7" t="n"/>
      <c r="AC831" s="7" t="n"/>
    </row>
    <row r="832" ht="9.75" customHeight="1" s="12">
      <c r="A832" s="11" t="inlineStr">
        <is>
          <t>SO - 0005830</t>
        </is>
      </c>
      <c r="B832" s="11" t="inlineStr">
        <is>
          <t>In-Store</t>
        </is>
      </c>
      <c r="C832" s="11" t="inlineStr">
        <is>
          <t>WARE-PUJ1005</t>
        </is>
      </c>
      <c r="D832" s="6" t="n">
        <v>43800</v>
      </c>
      <c r="E832" s="6" t="n">
        <v>43930</v>
      </c>
      <c r="F832" s="6" t="n">
        <v>43948</v>
      </c>
      <c r="G832" s="6" t="n">
        <v>43958</v>
      </c>
      <c r="H832" s="11" t="inlineStr">
        <is>
          <t>USD</t>
        </is>
      </c>
      <c r="I832" s="11" t="n">
        <v>12</v>
      </c>
      <c r="J832" s="11" t="n">
        <v>5</v>
      </c>
      <c r="K832" s="11" t="n">
        <v>304</v>
      </c>
      <c r="L832" s="11" t="n">
        <v>5</v>
      </c>
      <c r="M832" s="11" t="n">
        <v>1</v>
      </c>
      <c r="N832" s="11" t="n">
        <v>0.15</v>
      </c>
      <c r="O832" s="7" t="n">
        <v>1078.7</v>
      </c>
      <c r="P832" s="7" t="n">
        <v>722.729</v>
      </c>
      <c r="Q832" s="7">
        <f>text(E832,"ddd")</f>
        <v/>
      </c>
      <c r="R832" s="7">
        <f>G832-F832</f>
        <v/>
      </c>
      <c r="S832" s="7">
        <f>E832-D832</f>
        <v/>
      </c>
      <c r="T832" s="7">
        <f>O832*M832</f>
        <v/>
      </c>
      <c r="U832" s="7">
        <f>T832*N832</f>
        <v/>
      </c>
      <c r="V832" s="7">
        <f>T832-U832-(P832*M832)</f>
        <v/>
      </c>
      <c r="W832" s="7">
        <f>VLOOKUP(L832,'Products Sheet'!$A:$B,2,FALSE)</f>
        <v/>
      </c>
      <c r="X832" s="7" t="n"/>
      <c r="Y832" s="7" t="n"/>
      <c r="Z832" s="7" t="n"/>
      <c r="AA832" s="7" t="n"/>
      <c r="AB832" s="7" t="n"/>
      <c r="AC832" s="7" t="n"/>
    </row>
    <row r="833" ht="9.75" customHeight="1" s="12">
      <c r="A833" s="11" t="inlineStr">
        <is>
          <t>SO - 0006086</t>
        </is>
      </c>
      <c r="B833" s="11" t="inlineStr">
        <is>
          <t>Online</t>
        </is>
      </c>
      <c r="C833" s="11" t="inlineStr">
        <is>
          <t>WARE-XYS1001</t>
        </is>
      </c>
      <c r="D833" s="6" t="n">
        <v>43900</v>
      </c>
      <c r="E833" s="6" t="n">
        <v>43962</v>
      </c>
      <c r="F833" s="6" t="n">
        <v>43988</v>
      </c>
      <c r="G833" s="6" t="n">
        <v>43996</v>
      </c>
      <c r="H833" s="11" t="inlineStr">
        <is>
          <t>USD</t>
        </is>
      </c>
      <c r="I833" s="11" t="n">
        <v>17</v>
      </c>
      <c r="J833" s="11" t="n">
        <v>15</v>
      </c>
      <c r="K833" s="11" t="n">
        <v>8</v>
      </c>
      <c r="L833" s="11" t="n">
        <v>5</v>
      </c>
      <c r="M833" s="11" t="n">
        <v>7</v>
      </c>
      <c r="N833" s="11" t="n">
        <v>0.2</v>
      </c>
      <c r="O833" s="7" t="n">
        <v>3966.4</v>
      </c>
      <c r="P833" s="7" t="n">
        <v>1705.552</v>
      </c>
      <c r="Q833" s="7">
        <f>text(E833,"ddd")</f>
        <v/>
      </c>
      <c r="R833" s="7">
        <f>G833-F833</f>
        <v/>
      </c>
      <c r="S833" s="7">
        <f>E833-D833</f>
        <v/>
      </c>
      <c r="T833" s="7">
        <f>O833*M833</f>
        <v/>
      </c>
      <c r="U833" s="7">
        <f>T833*N833</f>
        <v/>
      </c>
      <c r="V833" s="7">
        <f>T833-U833-(P833*M833)</f>
        <v/>
      </c>
      <c r="W833" s="7">
        <f>VLOOKUP(L833,'Products Sheet'!$A:$B,2,FALSE)</f>
        <v/>
      </c>
      <c r="X833" s="7" t="n"/>
      <c r="Y833" s="7" t="n"/>
      <c r="Z833" s="7" t="n"/>
      <c r="AA833" s="7" t="n"/>
      <c r="AB833" s="7" t="n"/>
      <c r="AC833" s="7" t="n"/>
    </row>
    <row r="834" ht="9.75" customHeight="1" s="12">
      <c r="A834" s="11" t="inlineStr">
        <is>
          <t>SO - 0006124</t>
        </is>
      </c>
      <c r="B834" s="11" t="inlineStr">
        <is>
          <t>In-Store</t>
        </is>
      </c>
      <c r="C834" s="11" t="inlineStr">
        <is>
          <t>WARE-MKL1006</t>
        </is>
      </c>
      <c r="D834" s="6" t="n">
        <v>43900</v>
      </c>
      <c r="E834" s="6" t="n">
        <v>43967</v>
      </c>
      <c r="F834" s="6" t="n">
        <v>43983</v>
      </c>
      <c r="G834" s="6" t="n">
        <v>43987</v>
      </c>
      <c r="H834" s="11" t="inlineStr">
        <is>
          <t>USD</t>
        </is>
      </c>
      <c r="I834" s="11" t="n">
        <v>5</v>
      </c>
      <c r="J834" s="11" t="n">
        <v>23</v>
      </c>
      <c r="K834" s="11" t="n">
        <v>359</v>
      </c>
      <c r="L834" s="11" t="n">
        <v>5</v>
      </c>
      <c r="M834" s="11" t="n">
        <v>1</v>
      </c>
      <c r="N834" s="11" t="n">
        <v>0.075</v>
      </c>
      <c r="O834" s="7" t="n">
        <v>1098.8</v>
      </c>
      <c r="P834" s="7" t="n">
        <v>868.052</v>
      </c>
      <c r="Q834" s="7">
        <f>text(E834,"ddd")</f>
        <v/>
      </c>
      <c r="R834" s="7">
        <f>G834-F834</f>
        <v/>
      </c>
      <c r="S834" s="7">
        <f>E834-D834</f>
        <v/>
      </c>
      <c r="T834" s="7">
        <f>O834*M834</f>
        <v/>
      </c>
      <c r="U834" s="7">
        <f>T834*N834</f>
        <v/>
      </c>
      <c r="V834" s="7">
        <f>T834-U834-(P834*M834)</f>
        <v/>
      </c>
      <c r="W834" s="7">
        <f>VLOOKUP(L834,'Products Sheet'!$A:$B,2,FALSE)</f>
        <v/>
      </c>
      <c r="X834" s="7" t="n"/>
      <c r="Y834" s="7" t="n"/>
      <c r="Z834" s="7" t="n"/>
      <c r="AA834" s="7" t="n"/>
      <c r="AB834" s="7" t="n"/>
      <c r="AC834" s="7" t="n"/>
    </row>
    <row r="835" ht="9.75" customHeight="1" s="12">
      <c r="A835" s="11" t="inlineStr">
        <is>
          <t>SO - 0006134</t>
        </is>
      </c>
      <c r="B835" s="11" t="inlineStr">
        <is>
          <t>Distributor</t>
        </is>
      </c>
      <c r="C835" s="11" t="inlineStr">
        <is>
          <t>WARE-PUJ1005</t>
        </is>
      </c>
      <c r="D835" s="6" t="n">
        <v>43800</v>
      </c>
      <c r="E835" s="6" t="n">
        <v>43968</v>
      </c>
      <c r="F835" s="6" t="n">
        <v>43983</v>
      </c>
      <c r="G835" s="6" t="n">
        <v>43993</v>
      </c>
      <c r="H835" s="11" t="inlineStr">
        <is>
          <t>USD</t>
        </is>
      </c>
      <c r="I835" s="11" t="n">
        <v>23</v>
      </c>
      <c r="J835" s="11" t="n">
        <v>40</v>
      </c>
      <c r="K835" s="11" t="n">
        <v>291</v>
      </c>
      <c r="L835" s="11" t="n">
        <v>5</v>
      </c>
      <c r="M835" s="11" t="n">
        <v>6</v>
      </c>
      <c r="N835" s="11" t="n">
        <v>0.1</v>
      </c>
      <c r="O835" s="7" t="n">
        <v>3557.7</v>
      </c>
      <c r="P835" s="7" t="n">
        <v>1707.696</v>
      </c>
      <c r="Q835" s="7">
        <f>text(E835,"ddd")</f>
        <v/>
      </c>
      <c r="R835" s="7">
        <f>G835-F835</f>
        <v/>
      </c>
      <c r="S835" s="7">
        <f>E835-D835</f>
        <v/>
      </c>
      <c r="T835" s="7">
        <f>O835*M835</f>
        <v/>
      </c>
      <c r="U835" s="7">
        <f>T835*N835</f>
        <v/>
      </c>
      <c r="V835" s="7">
        <f>T835-U835-(P835*M835)</f>
        <v/>
      </c>
      <c r="W835" s="7">
        <f>VLOOKUP(L835,'Products Sheet'!$A:$B,2,FALSE)</f>
        <v/>
      </c>
      <c r="X835" s="7" t="n"/>
      <c r="Y835" s="7" t="n"/>
      <c r="Z835" s="7" t="n"/>
      <c r="AA835" s="7" t="n"/>
      <c r="AB835" s="7" t="n"/>
      <c r="AC835" s="7" t="n"/>
    </row>
    <row r="836" ht="9.75" customHeight="1" s="12">
      <c r="A836" s="11" t="inlineStr">
        <is>
          <t>SO - 0006175</t>
        </is>
      </c>
      <c r="B836" s="11" t="inlineStr">
        <is>
          <t>In-Store</t>
        </is>
      </c>
      <c r="C836" s="11" t="inlineStr">
        <is>
          <t>WARE-UHY1004</t>
        </is>
      </c>
      <c r="D836" s="6" t="n">
        <v>43900</v>
      </c>
      <c r="E836" s="6" t="n">
        <v>43973</v>
      </c>
      <c r="F836" s="6" t="n">
        <v>43981</v>
      </c>
      <c r="G836" s="6" t="n">
        <v>43987</v>
      </c>
      <c r="H836" s="11" t="inlineStr">
        <is>
          <t>USD</t>
        </is>
      </c>
      <c r="I836" s="11" t="n">
        <v>5</v>
      </c>
      <c r="J836" s="11" t="n">
        <v>42</v>
      </c>
      <c r="K836" s="11" t="n">
        <v>242</v>
      </c>
      <c r="L836" s="11" t="n">
        <v>5</v>
      </c>
      <c r="M836" s="11" t="n">
        <v>7</v>
      </c>
      <c r="N836" s="11" t="n">
        <v>0.05</v>
      </c>
      <c r="O836" s="7" t="n">
        <v>261.3</v>
      </c>
      <c r="P836" s="7" t="n">
        <v>151.554</v>
      </c>
      <c r="Q836" s="7">
        <f>text(E836,"ddd")</f>
        <v/>
      </c>
      <c r="R836" s="7">
        <f>G836-F836</f>
        <v/>
      </c>
      <c r="S836" s="7">
        <f>E836-D836</f>
        <v/>
      </c>
      <c r="T836" s="7">
        <f>O836*M836</f>
        <v/>
      </c>
      <c r="U836" s="7">
        <f>T836*N836</f>
        <v/>
      </c>
      <c r="V836" s="7">
        <f>T836-U836-(P836*M836)</f>
        <v/>
      </c>
      <c r="W836" s="7">
        <f>VLOOKUP(L836,'Products Sheet'!$A:$B,2,FALSE)</f>
        <v/>
      </c>
      <c r="X836" s="7" t="n"/>
      <c r="Y836" s="7" t="n"/>
      <c r="Z836" s="7" t="n"/>
      <c r="AA836" s="7" t="n"/>
      <c r="AB836" s="7" t="n"/>
      <c r="AC836" s="7" t="n"/>
    </row>
    <row r="837" ht="9.75" customHeight="1" s="12">
      <c r="A837" s="11" t="inlineStr">
        <is>
          <t>SO - 0006241</t>
        </is>
      </c>
      <c r="B837" s="11" t="inlineStr">
        <is>
          <t>In-Store</t>
        </is>
      </c>
      <c r="C837" s="11" t="inlineStr">
        <is>
          <t>WARE-XYS1001</t>
        </is>
      </c>
      <c r="D837" s="6" t="n">
        <v>43800</v>
      </c>
      <c r="E837" s="6" t="n">
        <v>43980</v>
      </c>
      <c r="F837" s="6" t="n">
        <v>43986</v>
      </c>
      <c r="G837" s="6" t="n">
        <v>43993</v>
      </c>
      <c r="H837" s="11" t="inlineStr">
        <is>
          <t>USD</t>
        </is>
      </c>
      <c r="I837" s="11" t="n">
        <v>11</v>
      </c>
      <c r="J837" s="11" t="n">
        <v>44</v>
      </c>
      <c r="K837" s="11" t="n">
        <v>9</v>
      </c>
      <c r="L837" s="11" t="n">
        <v>5</v>
      </c>
      <c r="M837" s="11" t="n">
        <v>5</v>
      </c>
      <c r="N837" s="11" t="n">
        <v>0.05</v>
      </c>
      <c r="O837" s="7" t="n">
        <v>1065.3</v>
      </c>
      <c r="P837" s="7" t="n">
        <v>628.5269999999999</v>
      </c>
      <c r="Q837" s="7">
        <f>text(E837,"ddd")</f>
        <v/>
      </c>
      <c r="R837" s="7">
        <f>G837-F837</f>
        <v/>
      </c>
      <c r="S837" s="7">
        <f>E837-D837</f>
        <v/>
      </c>
      <c r="T837" s="7">
        <f>O837*M837</f>
        <v/>
      </c>
      <c r="U837" s="7">
        <f>T837*N837</f>
        <v/>
      </c>
      <c r="V837" s="7">
        <f>T837-U837-(P837*M837)</f>
        <v/>
      </c>
      <c r="W837" s="7">
        <f>VLOOKUP(L837,'Products Sheet'!$A:$B,2,FALSE)</f>
        <v/>
      </c>
      <c r="X837" s="7" t="n"/>
      <c r="Y837" s="7" t="n"/>
      <c r="Z837" s="7" t="n"/>
      <c r="AA837" s="7" t="n"/>
      <c r="AB837" s="7" t="n"/>
      <c r="AC837" s="7" t="n"/>
    </row>
    <row r="838" ht="9.75" customHeight="1" s="12">
      <c r="A838" s="11" t="inlineStr">
        <is>
          <t>SO - 0006320</t>
        </is>
      </c>
      <c r="B838" s="11" t="inlineStr">
        <is>
          <t>In-Store</t>
        </is>
      </c>
      <c r="C838" s="11" t="inlineStr">
        <is>
          <t>WARE-MKL1006</t>
        </is>
      </c>
      <c r="D838" s="6" t="n">
        <v>43900</v>
      </c>
      <c r="E838" s="6" t="n">
        <v>43987</v>
      </c>
      <c r="F838" s="6" t="n">
        <v>43993</v>
      </c>
      <c r="G838" s="6" t="n">
        <v>44000</v>
      </c>
      <c r="H838" s="11" t="inlineStr">
        <is>
          <t>USD</t>
        </is>
      </c>
      <c r="I838" s="11" t="n">
        <v>7</v>
      </c>
      <c r="J838" s="11" t="n">
        <v>41</v>
      </c>
      <c r="K838" s="11" t="n">
        <v>337</v>
      </c>
      <c r="L838" s="11" t="n">
        <v>5</v>
      </c>
      <c r="M838" s="11" t="n">
        <v>7</v>
      </c>
      <c r="N838" s="11" t="n">
        <v>0.1</v>
      </c>
      <c r="O838" s="7" t="n">
        <v>3999.9</v>
      </c>
      <c r="P838" s="7" t="n">
        <v>2159.946</v>
      </c>
      <c r="Q838" s="7">
        <f>text(E838,"ddd")</f>
        <v/>
      </c>
      <c r="R838" s="7">
        <f>G838-F838</f>
        <v/>
      </c>
      <c r="S838" s="7">
        <f>E838-D838</f>
        <v/>
      </c>
      <c r="T838" s="7">
        <f>O838*M838</f>
        <v/>
      </c>
      <c r="U838" s="7">
        <f>T838*N838</f>
        <v/>
      </c>
      <c r="V838" s="7">
        <f>T838-U838-(P838*M838)</f>
        <v/>
      </c>
      <c r="W838" s="7">
        <f>VLOOKUP(L838,'Products Sheet'!$A:$B,2,FALSE)</f>
        <v/>
      </c>
      <c r="X838" s="7" t="n"/>
      <c r="Y838" s="7" t="n"/>
      <c r="Z838" s="7" t="n"/>
      <c r="AA838" s="7" t="n"/>
      <c r="AB838" s="7" t="n"/>
      <c r="AC838" s="7" t="n"/>
    </row>
    <row r="839" ht="9.75" customHeight="1" s="12">
      <c r="A839" s="11" t="inlineStr">
        <is>
          <t>SO - 0006417</t>
        </is>
      </c>
      <c r="B839" s="11" t="inlineStr">
        <is>
          <t>Online</t>
        </is>
      </c>
      <c r="C839" s="11" t="inlineStr">
        <is>
          <t>WARE-NMK1003</t>
        </is>
      </c>
      <c r="D839" s="6" t="n">
        <v>43900</v>
      </c>
      <c r="E839" s="6" t="n">
        <v>44000</v>
      </c>
      <c r="F839" s="6" t="n">
        <v>44021</v>
      </c>
      <c r="G839" s="6" t="n">
        <v>44027</v>
      </c>
      <c r="H839" s="11" t="inlineStr">
        <is>
          <t>USD</t>
        </is>
      </c>
      <c r="I839" s="11" t="n">
        <v>13</v>
      </c>
      <c r="J839" s="11" t="n">
        <v>11</v>
      </c>
      <c r="K839" s="11" t="n">
        <v>166</v>
      </c>
      <c r="L839" s="11" t="n">
        <v>5</v>
      </c>
      <c r="M839" s="11" t="n">
        <v>7</v>
      </c>
      <c r="N839" s="11" t="n">
        <v>0.15</v>
      </c>
      <c r="O839" s="7" t="n">
        <v>2371.8</v>
      </c>
      <c r="P839" s="7" t="n">
        <v>1778.85</v>
      </c>
      <c r="Q839" s="7">
        <f>text(E839,"ddd")</f>
        <v/>
      </c>
      <c r="R839" s="7">
        <f>G839-F839</f>
        <v/>
      </c>
      <c r="S839" s="7">
        <f>E839-D839</f>
        <v/>
      </c>
      <c r="T839" s="7">
        <f>O839*M839</f>
        <v/>
      </c>
      <c r="U839" s="7">
        <f>T839*N839</f>
        <v/>
      </c>
      <c r="V839" s="7">
        <f>T839-U839-(P839*M839)</f>
        <v/>
      </c>
      <c r="W839" s="7">
        <f>VLOOKUP(L839,'Products Sheet'!$A:$B,2,FALSE)</f>
        <v/>
      </c>
      <c r="X839" s="7" t="n"/>
      <c r="Y839" s="7" t="n"/>
      <c r="Z839" s="7" t="n"/>
      <c r="AA839" s="7" t="n"/>
      <c r="AB839" s="7" t="n"/>
      <c r="AC839" s="7" t="n"/>
    </row>
    <row r="840" ht="9.75" customHeight="1" s="12">
      <c r="A840" s="11" t="inlineStr">
        <is>
          <t>SO - 0006480</t>
        </is>
      </c>
      <c r="B840" s="11" t="inlineStr">
        <is>
          <t>In-Store</t>
        </is>
      </c>
      <c r="C840" s="11" t="inlineStr">
        <is>
          <t>WARE-MKL1006</t>
        </is>
      </c>
      <c r="D840" s="6" t="n">
        <v>43900</v>
      </c>
      <c r="E840" s="6" t="n">
        <v>44008</v>
      </c>
      <c r="F840" s="6" t="n">
        <v>44013</v>
      </c>
      <c r="G840" s="6" t="n">
        <v>44015</v>
      </c>
      <c r="H840" s="11" t="inlineStr">
        <is>
          <t>USD</t>
        </is>
      </c>
      <c r="I840" s="11" t="n">
        <v>8</v>
      </c>
      <c r="J840" s="11" t="n">
        <v>36</v>
      </c>
      <c r="K840" s="11" t="n">
        <v>360</v>
      </c>
      <c r="L840" s="11" t="n">
        <v>5</v>
      </c>
      <c r="M840" s="11" t="n">
        <v>1</v>
      </c>
      <c r="N840" s="11" t="n">
        <v>0.15</v>
      </c>
      <c r="O840" s="7" t="n">
        <v>2278</v>
      </c>
      <c r="P840" s="7" t="n">
        <v>1571.82</v>
      </c>
      <c r="Q840" s="7">
        <f>text(E840,"ddd")</f>
        <v/>
      </c>
      <c r="R840" s="7">
        <f>G840-F840</f>
        <v/>
      </c>
      <c r="S840" s="7">
        <f>E840-D840</f>
        <v/>
      </c>
      <c r="T840" s="7">
        <f>O840*M840</f>
        <v/>
      </c>
      <c r="U840" s="7">
        <f>T840*N840</f>
        <v/>
      </c>
      <c r="V840" s="7">
        <f>T840-U840-(P840*M840)</f>
        <v/>
      </c>
      <c r="W840" s="7">
        <f>VLOOKUP(L840,'Products Sheet'!$A:$B,2,FALSE)</f>
        <v/>
      </c>
      <c r="X840" s="7" t="n"/>
      <c r="Y840" s="7" t="n"/>
      <c r="Z840" s="7" t="n"/>
      <c r="AA840" s="7" t="n"/>
      <c r="AB840" s="7" t="n"/>
      <c r="AC840" s="7" t="n"/>
    </row>
    <row r="841" ht="9.75" customHeight="1" s="12">
      <c r="A841" s="11" t="inlineStr">
        <is>
          <t>SO - 0006518</t>
        </is>
      </c>
      <c r="B841" s="11" t="inlineStr">
        <is>
          <t>In-Store</t>
        </is>
      </c>
      <c r="C841" s="11" t="inlineStr">
        <is>
          <t>WARE-NBV1002</t>
        </is>
      </c>
      <c r="D841" s="6" t="n">
        <v>43900</v>
      </c>
      <c r="E841" s="6" t="n">
        <v>44012</v>
      </c>
      <c r="F841" s="6" t="n">
        <v>44037</v>
      </c>
      <c r="G841" s="6" t="n">
        <v>44042</v>
      </c>
      <c r="H841" s="11" t="inlineStr">
        <is>
          <t>USD</t>
        </is>
      </c>
      <c r="I841" s="11" t="n">
        <v>3</v>
      </c>
      <c r="J841" s="11" t="n">
        <v>17</v>
      </c>
      <c r="K841" s="11" t="n">
        <v>82</v>
      </c>
      <c r="L841" s="11" t="n">
        <v>5</v>
      </c>
      <c r="M841" s="11" t="n">
        <v>8</v>
      </c>
      <c r="N841" s="11" t="n">
        <v>0.15</v>
      </c>
      <c r="O841" s="7" t="n">
        <v>891.1</v>
      </c>
      <c r="P841" s="7" t="n">
        <v>570.304</v>
      </c>
      <c r="Q841" s="7">
        <f>text(E841,"ddd")</f>
        <v/>
      </c>
      <c r="R841" s="7">
        <f>G841-F841</f>
        <v/>
      </c>
      <c r="S841" s="7">
        <f>E841-D841</f>
        <v/>
      </c>
      <c r="T841" s="7">
        <f>O841*M841</f>
        <v/>
      </c>
      <c r="U841" s="7">
        <f>T841*N841</f>
        <v/>
      </c>
      <c r="V841" s="7">
        <f>T841-U841-(P841*M841)</f>
        <v/>
      </c>
      <c r="W841" s="7">
        <f>VLOOKUP(L841,'Products Sheet'!$A:$B,2,FALSE)</f>
        <v/>
      </c>
      <c r="X841" s="7" t="n"/>
      <c r="Y841" s="7" t="n"/>
      <c r="Z841" s="7" t="n"/>
      <c r="AA841" s="7" t="n"/>
      <c r="AB841" s="7" t="n"/>
      <c r="AC841" s="7" t="n"/>
    </row>
    <row r="842" ht="9.75" customHeight="1" s="12">
      <c r="A842" s="11" t="inlineStr">
        <is>
          <t>SO - 0006652</t>
        </is>
      </c>
      <c r="B842" s="11" t="inlineStr">
        <is>
          <t>Online</t>
        </is>
      </c>
      <c r="C842" s="11" t="inlineStr">
        <is>
          <t>WARE-NBV1002</t>
        </is>
      </c>
      <c r="D842" s="6" t="n">
        <v>43900</v>
      </c>
      <c r="E842" s="6" t="n">
        <v>44027</v>
      </c>
      <c r="F842" s="6" t="n">
        <v>44054</v>
      </c>
      <c r="G842" s="6" t="n">
        <v>44059</v>
      </c>
      <c r="H842" s="11" t="inlineStr">
        <is>
          <t>USD</t>
        </is>
      </c>
      <c r="I842" s="11" t="n">
        <v>16</v>
      </c>
      <c r="J842" s="11" t="n">
        <v>25</v>
      </c>
      <c r="K842" s="11" t="n">
        <v>74</v>
      </c>
      <c r="L842" s="11" t="n">
        <v>5</v>
      </c>
      <c r="M842" s="11" t="n">
        <v>8</v>
      </c>
      <c r="N842" s="11" t="n">
        <v>0.15</v>
      </c>
      <c r="O842" s="7" t="n">
        <v>837.5</v>
      </c>
      <c r="P842" s="7" t="n">
        <v>469.0000000000001</v>
      </c>
      <c r="Q842" s="7">
        <f>text(E842,"ddd")</f>
        <v/>
      </c>
      <c r="R842" s="7">
        <f>G842-F842</f>
        <v/>
      </c>
      <c r="S842" s="7">
        <f>E842-D842</f>
        <v/>
      </c>
      <c r="T842" s="7">
        <f>O842*M842</f>
        <v/>
      </c>
      <c r="U842" s="7">
        <f>T842*N842</f>
        <v/>
      </c>
      <c r="V842" s="7">
        <f>T842-U842-(P842*M842)</f>
        <v/>
      </c>
      <c r="W842" s="7">
        <f>VLOOKUP(L842,'Products Sheet'!$A:$B,2,FALSE)</f>
        <v/>
      </c>
      <c r="X842" s="7" t="n"/>
      <c r="Y842" s="7" t="n"/>
      <c r="Z842" s="7" t="n"/>
      <c r="AA842" s="7" t="n"/>
      <c r="AB842" s="7" t="n"/>
      <c r="AC842" s="7" t="n"/>
    </row>
    <row r="843" ht="9.75" customHeight="1" s="12">
      <c r="A843" s="11" t="inlineStr">
        <is>
          <t>SO - 0006668</t>
        </is>
      </c>
      <c r="B843" s="11" t="inlineStr">
        <is>
          <t>In-Store</t>
        </is>
      </c>
      <c r="C843" s="11" t="inlineStr">
        <is>
          <t>WARE-UHY1004</t>
        </is>
      </c>
      <c r="D843" s="6" t="n">
        <v>43900</v>
      </c>
      <c r="E843" s="6" t="n">
        <v>44029</v>
      </c>
      <c r="F843" s="6" t="n">
        <v>44032</v>
      </c>
      <c r="G843" s="6" t="n">
        <v>44037</v>
      </c>
      <c r="H843" s="11" t="inlineStr">
        <is>
          <t>USD</t>
        </is>
      </c>
      <c r="I843" s="11" t="n">
        <v>10</v>
      </c>
      <c r="J843" s="11" t="n">
        <v>47</v>
      </c>
      <c r="K843" s="11" t="n">
        <v>207</v>
      </c>
      <c r="L843" s="11" t="n">
        <v>5</v>
      </c>
      <c r="M843" s="11" t="n">
        <v>8</v>
      </c>
      <c r="N843" s="11" t="n">
        <v>0.075</v>
      </c>
      <c r="O843" s="7" t="n">
        <v>207.7</v>
      </c>
      <c r="P843" s="7" t="n">
        <v>87.23400000000001</v>
      </c>
      <c r="Q843" s="7">
        <f>text(E843,"ddd")</f>
        <v/>
      </c>
      <c r="R843" s="7">
        <f>G843-F843</f>
        <v/>
      </c>
      <c r="S843" s="7">
        <f>E843-D843</f>
        <v/>
      </c>
      <c r="T843" s="7">
        <f>O843*M843</f>
        <v/>
      </c>
      <c r="U843" s="7">
        <f>T843*N843</f>
        <v/>
      </c>
      <c r="V843" s="7">
        <f>T843-U843-(P843*M843)</f>
        <v/>
      </c>
      <c r="W843" s="7">
        <f>VLOOKUP(L843,'Products Sheet'!$A:$B,2,FALSE)</f>
        <v/>
      </c>
      <c r="X843" s="7" t="n"/>
      <c r="Y843" s="7" t="n"/>
      <c r="Z843" s="7" t="n"/>
      <c r="AA843" s="7" t="n"/>
      <c r="AB843" s="7" t="n"/>
      <c r="AC843" s="7" t="n"/>
    </row>
    <row r="844" ht="9.75" customHeight="1" s="12">
      <c r="A844" s="11" t="inlineStr">
        <is>
          <t>SO - 0006712</t>
        </is>
      </c>
      <c r="B844" s="11" t="inlineStr">
        <is>
          <t>In-Store</t>
        </is>
      </c>
      <c r="C844" s="11" t="inlineStr">
        <is>
          <t>WARE-NMK1003</t>
        </is>
      </c>
      <c r="D844" s="6" t="n">
        <v>43900</v>
      </c>
      <c r="E844" s="6" t="n">
        <v>44033</v>
      </c>
      <c r="F844" s="6" t="n">
        <v>44048</v>
      </c>
      <c r="G844" s="6" t="n">
        <v>44052</v>
      </c>
      <c r="H844" s="11" t="inlineStr">
        <is>
          <t>USD</t>
        </is>
      </c>
      <c r="I844" s="11" t="n">
        <v>7</v>
      </c>
      <c r="J844" s="11" t="n">
        <v>39</v>
      </c>
      <c r="K844" s="11" t="n">
        <v>203</v>
      </c>
      <c r="L844" s="11" t="n">
        <v>5</v>
      </c>
      <c r="M844" s="11" t="n">
        <v>6</v>
      </c>
      <c r="N844" s="11" t="n">
        <v>0.05</v>
      </c>
      <c r="O844" s="7" t="n">
        <v>864.3000000000001</v>
      </c>
      <c r="P844" s="7" t="n">
        <v>388.9350000000001</v>
      </c>
      <c r="Q844" s="7">
        <f>text(E844,"ddd")</f>
        <v/>
      </c>
      <c r="R844" s="7">
        <f>G844-F844</f>
        <v/>
      </c>
      <c r="S844" s="7">
        <f>E844-D844</f>
        <v/>
      </c>
      <c r="T844" s="7">
        <f>O844*M844</f>
        <v/>
      </c>
      <c r="U844" s="7">
        <f>T844*N844</f>
        <v/>
      </c>
      <c r="V844" s="7">
        <f>T844-U844-(P844*M844)</f>
        <v/>
      </c>
      <c r="W844" s="7">
        <f>VLOOKUP(L844,'Products Sheet'!$A:$B,2,FALSE)</f>
        <v/>
      </c>
      <c r="X844" s="7" t="n"/>
      <c r="Y844" s="7" t="n"/>
      <c r="Z844" s="7" t="n"/>
      <c r="AA844" s="7" t="n"/>
      <c r="AB844" s="7" t="n"/>
      <c r="AC844" s="7" t="n"/>
    </row>
    <row r="845" ht="9.75" customHeight="1" s="12">
      <c r="A845" s="11" t="inlineStr">
        <is>
          <t>SO - 0006844</t>
        </is>
      </c>
      <c r="B845" s="11" t="inlineStr">
        <is>
          <t>Online</t>
        </is>
      </c>
      <c r="C845" s="11" t="inlineStr">
        <is>
          <t>WARE-NBV1002</t>
        </is>
      </c>
      <c r="D845" s="6" t="n">
        <v>43900</v>
      </c>
      <c r="E845" s="6" t="n">
        <v>44050</v>
      </c>
      <c r="F845" s="6" t="n">
        <v>44066</v>
      </c>
      <c r="G845" s="6" t="n">
        <v>44075</v>
      </c>
      <c r="H845" s="11" t="inlineStr">
        <is>
          <t>USD</t>
        </is>
      </c>
      <c r="I845" s="11" t="n">
        <v>14</v>
      </c>
      <c r="J845" s="11" t="n">
        <v>48</v>
      </c>
      <c r="K845" s="11" t="n">
        <v>82</v>
      </c>
      <c r="L845" s="11" t="n">
        <v>5</v>
      </c>
      <c r="M845" s="11" t="n">
        <v>6</v>
      </c>
      <c r="N845" s="11" t="n">
        <v>0.1</v>
      </c>
      <c r="O845" s="7" t="n">
        <v>984.9</v>
      </c>
      <c r="P845" s="7" t="n">
        <v>610.638</v>
      </c>
      <c r="Q845" s="7">
        <f>text(E845,"ddd")</f>
        <v/>
      </c>
      <c r="R845" s="7">
        <f>G845-F845</f>
        <v/>
      </c>
      <c r="S845" s="7">
        <f>E845-D845</f>
        <v/>
      </c>
      <c r="T845" s="7">
        <f>O845*M845</f>
        <v/>
      </c>
      <c r="U845" s="7">
        <f>T845*N845</f>
        <v/>
      </c>
      <c r="V845" s="7">
        <f>T845-U845-(P845*M845)</f>
        <v/>
      </c>
      <c r="W845" s="7">
        <f>VLOOKUP(L845,'Products Sheet'!$A:$B,2,FALSE)</f>
        <v/>
      </c>
      <c r="X845" s="7" t="n"/>
      <c r="Y845" s="7" t="n"/>
      <c r="Z845" s="7" t="n"/>
      <c r="AA845" s="7" t="n"/>
      <c r="AB845" s="7" t="n"/>
      <c r="AC845" s="7" t="n"/>
    </row>
    <row r="846" ht="9.75" customHeight="1" s="12">
      <c r="A846" s="11" t="inlineStr">
        <is>
          <t>SO - 0006934</t>
        </is>
      </c>
      <c r="B846" s="11" t="inlineStr">
        <is>
          <t>Online</t>
        </is>
      </c>
      <c r="C846" s="11" t="inlineStr">
        <is>
          <t>WARE-NMK1003</t>
        </is>
      </c>
      <c r="D846" s="6" t="n">
        <v>44000</v>
      </c>
      <c r="E846" s="6" t="n">
        <v>44061</v>
      </c>
      <c r="F846" s="6" t="n">
        <v>44074</v>
      </c>
      <c r="G846" s="6" t="n">
        <v>44076</v>
      </c>
      <c r="H846" s="11" t="inlineStr">
        <is>
          <t>USD</t>
        </is>
      </c>
      <c r="I846" s="11" t="n">
        <v>18</v>
      </c>
      <c r="J846" s="11" t="n">
        <v>31</v>
      </c>
      <c r="K846" s="11" t="n">
        <v>123</v>
      </c>
      <c r="L846" s="11" t="n">
        <v>5</v>
      </c>
      <c r="M846" s="11" t="n">
        <v>1</v>
      </c>
      <c r="N846" s="11" t="n">
        <v>0.05</v>
      </c>
      <c r="O846" s="7" t="n">
        <v>3839.1</v>
      </c>
      <c r="P846" s="7" t="n">
        <v>2418.633</v>
      </c>
      <c r="Q846" s="7">
        <f>text(E846,"ddd")</f>
        <v/>
      </c>
      <c r="R846" s="7">
        <f>G846-F846</f>
        <v/>
      </c>
      <c r="S846" s="7">
        <f>E846-D846</f>
        <v/>
      </c>
      <c r="T846" s="7">
        <f>O846*M846</f>
        <v/>
      </c>
      <c r="U846" s="7">
        <f>T846*N846</f>
        <v/>
      </c>
      <c r="V846" s="7">
        <f>T846-U846-(P846*M846)</f>
        <v/>
      </c>
      <c r="W846" s="7">
        <f>VLOOKUP(L846,'Products Sheet'!$A:$B,2,FALSE)</f>
        <v/>
      </c>
      <c r="X846" s="7" t="n"/>
      <c r="Y846" s="7" t="n"/>
      <c r="Z846" s="7" t="n"/>
      <c r="AA846" s="7" t="n"/>
      <c r="AB846" s="7" t="n"/>
      <c r="AC846" s="7" t="n"/>
    </row>
    <row r="847" ht="9.75" customHeight="1" s="12">
      <c r="A847" s="11" t="inlineStr">
        <is>
          <t>SO - 0006936</t>
        </is>
      </c>
      <c r="B847" s="11" t="inlineStr">
        <is>
          <t>Distributor</t>
        </is>
      </c>
      <c r="C847" s="11" t="inlineStr">
        <is>
          <t>WARE-MKL1006</t>
        </is>
      </c>
      <c r="D847" s="6" t="n">
        <v>43900</v>
      </c>
      <c r="E847" s="6" t="n">
        <v>44061</v>
      </c>
      <c r="F847" s="6" t="n">
        <v>44080</v>
      </c>
      <c r="G847" s="6" t="n">
        <v>44090</v>
      </c>
      <c r="H847" s="11" t="inlineStr">
        <is>
          <t>USD</t>
        </is>
      </c>
      <c r="I847" s="11" t="n">
        <v>23</v>
      </c>
      <c r="J847" s="11" t="n">
        <v>30</v>
      </c>
      <c r="K847" s="11" t="n">
        <v>367</v>
      </c>
      <c r="L847" s="11" t="n">
        <v>5</v>
      </c>
      <c r="M847" s="11" t="n">
        <v>8</v>
      </c>
      <c r="N847" s="11" t="n">
        <v>0.1</v>
      </c>
      <c r="O847" s="7" t="n">
        <v>3912.8</v>
      </c>
      <c r="P847" s="7" t="n">
        <v>2817.216</v>
      </c>
      <c r="Q847" s="7">
        <f>text(E847,"ddd")</f>
        <v/>
      </c>
      <c r="R847" s="7">
        <f>G847-F847</f>
        <v/>
      </c>
      <c r="S847" s="7">
        <f>E847-D847</f>
        <v/>
      </c>
      <c r="T847" s="7">
        <f>O847*M847</f>
        <v/>
      </c>
      <c r="U847" s="7">
        <f>T847*N847</f>
        <v/>
      </c>
      <c r="V847" s="7">
        <f>T847-U847-(P847*M847)</f>
        <v/>
      </c>
      <c r="W847" s="7">
        <f>VLOOKUP(L847,'Products Sheet'!$A:$B,2,FALSE)</f>
        <v/>
      </c>
      <c r="X847" s="7" t="n"/>
      <c r="Y847" s="7" t="n"/>
      <c r="Z847" s="7" t="n"/>
      <c r="AA847" s="7" t="n"/>
      <c r="AB847" s="7" t="n"/>
      <c r="AC847" s="7" t="n"/>
    </row>
    <row r="848" ht="9.75" customHeight="1" s="12">
      <c r="A848" s="11" t="inlineStr">
        <is>
          <t>SO - 0006943</t>
        </is>
      </c>
      <c r="B848" s="11" t="inlineStr">
        <is>
          <t>Wholesale</t>
        </is>
      </c>
      <c r="C848" s="11" t="inlineStr">
        <is>
          <t>WARE-NMK1003</t>
        </is>
      </c>
      <c r="D848" s="6" t="n">
        <v>44000</v>
      </c>
      <c r="E848" s="6" t="n">
        <v>44062</v>
      </c>
      <c r="F848" s="6" t="n">
        <v>44070</v>
      </c>
      <c r="G848" s="6" t="n">
        <v>44077</v>
      </c>
      <c r="H848" s="11" t="inlineStr">
        <is>
          <t>USD</t>
        </is>
      </c>
      <c r="I848" s="11" t="n">
        <v>28</v>
      </c>
      <c r="J848" s="11" t="n">
        <v>31</v>
      </c>
      <c r="K848" s="11" t="n">
        <v>192</v>
      </c>
      <c r="L848" s="11" t="n">
        <v>5</v>
      </c>
      <c r="M848" s="11" t="n">
        <v>4</v>
      </c>
      <c r="N848" s="11" t="n">
        <v>0.05</v>
      </c>
      <c r="O848" s="7" t="n">
        <v>2331.6</v>
      </c>
      <c r="P848" s="7" t="n">
        <v>1095.852</v>
      </c>
      <c r="Q848" s="7">
        <f>text(E848,"ddd")</f>
        <v/>
      </c>
      <c r="R848" s="7">
        <f>G848-F848</f>
        <v/>
      </c>
      <c r="S848" s="7">
        <f>E848-D848</f>
        <v/>
      </c>
      <c r="T848" s="7">
        <f>O848*M848</f>
        <v/>
      </c>
      <c r="U848" s="7">
        <f>T848*N848</f>
        <v/>
      </c>
      <c r="V848" s="7">
        <f>T848-U848-(P848*M848)</f>
        <v/>
      </c>
      <c r="W848" s="7">
        <f>VLOOKUP(L848,'Products Sheet'!$A:$B,2,FALSE)</f>
        <v/>
      </c>
      <c r="X848" s="7" t="n"/>
      <c r="Y848" s="7" t="n"/>
      <c r="Z848" s="7" t="n"/>
      <c r="AA848" s="7" t="n"/>
      <c r="AB848" s="7" t="n"/>
      <c r="AC848" s="7" t="n"/>
    </row>
    <row r="849" ht="9.75" customHeight="1" s="12">
      <c r="A849" s="11" t="inlineStr">
        <is>
          <t>SO - 0006956</t>
        </is>
      </c>
      <c r="B849" s="11" t="inlineStr">
        <is>
          <t>Distributor</t>
        </is>
      </c>
      <c r="C849" s="11" t="inlineStr">
        <is>
          <t>WARE-PUJ1005</t>
        </is>
      </c>
      <c r="D849" s="6" t="n">
        <v>43900</v>
      </c>
      <c r="E849" s="6" t="n">
        <v>44064</v>
      </c>
      <c r="F849" s="6" t="n">
        <v>44071</v>
      </c>
      <c r="G849" s="6" t="n">
        <v>44075</v>
      </c>
      <c r="H849" s="11" t="inlineStr">
        <is>
          <t>USD</t>
        </is>
      </c>
      <c r="I849" s="11" t="n">
        <v>22</v>
      </c>
      <c r="J849" s="11" t="n">
        <v>31</v>
      </c>
      <c r="K849" s="11" t="n">
        <v>306</v>
      </c>
      <c r="L849" s="11" t="n">
        <v>5</v>
      </c>
      <c r="M849" s="11" t="n">
        <v>7</v>
      </c>
      <c r="N849" s="11" t="n">
        <v>0.075</v>
      </c>
      <c r="O849" s="7" t="n">
        <v>1943</v>
      </c>
      <c r="P849" s="7" t="n">
        <v>1360.1</v>
      </c>
      <c r="Q849" s="7">
        <f>text(E849,"ddd")</f>
        <v/>
      </c>
      <c r="R849" s="7">
        <f>G849-F849</f>
        <v/>
      </c>
      <c r="S849" s="7">
        <f>E849-D849</f>
        <v/>
      </c>
      <c r="T849" s="7">
        <f>O849*M849</f>
        <v/>
      </c>
      <c r="U849" s="7">
        <f>T849*N849</f>
        <v/>
      </c>
      <c r="V849" s="7">
        <f>T849-U849-(P849*M849)</f>
        <v/>
      </c>
      <c r="W849" s="7">
        <f>VLOOKUP(L849,'Products Sheet'!$A:$B,2,FALSE)</f>
        <v/>
      </c>
      <c r="X849" s="7" t="n"/>
      <c r="Y849" s="7" t="n"/>
      <c r="Z849" s="7" t="n"/>
      <c r="AA849" s="7" t="n"/>
      <c r="AB849" s="7" t="n"/>
      <c r="AC849" s="7" t="n"/>
    </row>
    <row r="850" ht="9.75" customHeight="1" s="12">
      <c r="A850" s="11" t="inlineStr">
        <is>
          <t>SO - 0006993</t>
        </is>
      </c>
      <c r="B850" s="11" t="inlineStr">
        <is>
          <t>Online</t>
        </is>
      </c>
      <c r="C850" s="11" t="inlineStr">
        <is>
          <t>WARE-UHY1004</t>
        </is>
      </c>
      <c r="D850" s="6" t="n">
        <v>44000</v>
      </c>
      <c r="E850" s="6" t="n">
        <v>44068</v>
      </c>
      <c r="F850" s="6" t="n">
        <v>44079</v>
      </c>
      <c r="G850" s="6" t="n">
        <v>44087</v>
      </c>
      <c r="H850" s="11" t="inlineStr">
        <is>
          <t>USD</t>
        </is>
      </c>
      <c r="I850" s="11" t="n">
        <v>16</v>
      </c>
      <c r="J850" s="11" t="n">
        <v>38</v>
      </c>
      <c r="K850" s="11" t="n">
        <v>227</v>
      </c>
      <c r="L850" s="11" t="n">
        <v>5</v>
      </c>
      <c r="M850" s="11" t="n">
        <v>7</v>
      </c>
      <c r="N850" s="11" t="n">
        <v>0.1</v>
      </c>
      <c r="O850" s="7" t="n">
        <v>247.9</v>
      </c>
      <c r="P850" s="7" t="n">
        <v>153.698</v>
      </c>
      <c r="Q850" s="7">
        <f>text(E850,"ddd")</f>
        <v/>
      </c>
      <c r="R850" s="7">
        <f>G850-F850</f>
        <v/>
      </c>
      <c r="S850" s="7">
        <f>E850-D850</f>
        <v/>
      </c>
      <c r="T850" s="7">
        <f>O850*M850</f>
        <v/>
      </c>
      <c r="U850" s="7">
        <f>T850*N850</f>
        <v/>
      </c>
      <c r="V850" s="7">
        <f>T850-U850-(P850*M850)</f>
        <v/>
      </c>
      <c r="W850" s="7">
        <f>VLOOKUP(L850,'Products Sheet'!$A:$B,2,FALSE)</f>
        <v/>
      </c>
      <c r="X850" s="7" t="n"/>
      <c r="Y850" s="7" t="n"/>
      <c r="Z850" s="7" t="n"/>
      <c r="AA850" s="7" t="n"/>
      <c r="AB850" s="7" t="n"/>
      <c r="AC850" s="7" t="n"/>
    </row>
    <row r="851" ht="9.75" customHeight="1" s="12">
      <c r="A851" s="11" t="inlineStr">
        <is>
          <t>SO - 0007017</t>
        </is>
      </c>
      <c r="B851" s="11" t="inlineStr">
        <is>
          <t>Wholesale</t>
        </is>
      </c>
      <c r="C851" s="11" t="inlineStr">
        <is>
          <t>WARE-PUJ1005</t>
        </is>
      </c>
      <c r="D851" s="6" t="n">
        <v>44000</v>
      </c>
      <c r="E851" s="6" t="n">
        <v>44070</v>
      </c>
      <c r="F851" s="6" t="n">
        <v>44072</v>
      </c>
      <c r="G851" s="6" t="n">
        <v>44075</v>
      </c>
      <c r="H851" s="11" t="inlineStr">
        <is>
          <t>USD</t>
        </is>
      </c>
      <c r="I851" s="11" t="n">
        <v>26</v>
      </c>
      <c r="J851" s="11" t="n">
        <v>2</v>
      </c>
      <c r="K851" s="11" t="n">
        <v>272</v>
      </c>
      <c r="L851" s="11" t="n">
        <v>5</v>
      </c>
      <c r="M851" s="11" t="n">
        <v>8</v>
      </c>
      <c r="N851" s="11" t="n">
        <v>0.2</v>
      </c>
      <c r="O851" s="7" t="n">
        <v>3825.7</v>
      </c>
      <c r="P851" s="7" t="n">
        <v>2486.705</v>
      </c>
      <c r="Q851" s="7">
        <f>text(E851,"ddd")</f>
        <v/>
      </c>
      <c r="R851" s="7">
        <f>G851-F851</f>
        <v/>
      </c>
      <c r="S851" s="7">
        <f>E851-D851</f>
        <v/>
      </c>
      <c r="T851" s="7">
        <f>O851*M851</f>
        <v/>
      </c>
      <c r="U851" s="7">
        <f>T851*N851</f>
        <v/>
      </c>
      <c r="V851" s="7">
        <f>T851-U851-(P851*M851)</f>
        <v/>
      </c>
      <c r="W851" s="7">
        <f>VLOOKUP(L851,'Products Sheet'!$A:$B,2,FALSE)</f>
        <v/>
      </c>
      <c r="X851" s="7" t="n"/>
      <c r="Y851" s="7" t="n"/>
      <c r="Z851" s="7" t="n"/>
      <c r="AA851" s="7" t="n"/>
      <c r="AB851" s="7" t="n"/>
      <c r="AC851" s="7" t="n"/>
    </row>
    <row r="852" ht="9.75" customHeight="1" s="12">
      <c r="A852" s="11" t="inlineStr">
        <is>
          <t>SO - 0007225</t>
        </is>
      </c>
      <c r="B852" s="11" t="inlineStr">
        <is>
          <t>Wholesale</t>
        </is>
      </c>
      <c r="C852" s="11" t="inlineStr">
        <is>
          <t>WARE-UHY1004</t>
        </is>
      </c>
      <c r="D852" s="6" t="n">
        <v>44000</v>
      </c>
      <c r="E852" s="6" t="n">
        <v>44095</v>
      </c>
      <c r="F852" s="6" t="n">
        <v>44116</v>
      </c>
      <c r="G852" s="6" t="n">
        <v>44119</v>
      </c>
      <c r="H852" s="11" t="inlineStr">
        <is>
          <t>USD</t>
        </is>
      </c>
      <c r="I852" s="11" t="n">
        <v>28</v>
      </c>
      <c r="J852" s="11" t="n">
        <v>14</v>
      </c>
      <c r="K852" s="11" t="n">
        <v>237</v>
      </c>
      <c r="L852" s="11" t="n">
        <v>5</v>
      </c>
      <c r="M852" s="11" t="n">
        <v>5</v>
      </c>
      <c r="N852" s="11" t="n">
        <v>0.075</v>
      </c>
      <c r="O852" s="7" t="n">
        <v>1695.1</v>
      </c>
      <c r="P852" s="7" t="n">
        <v>830.599</v>
      </c>
      <c r="Q852" s="7">
        <f>text(E852,"ddd")</f>
        <v/>
      </c>
      <c r="R852" s="7">
        <f>G852-F852</f>
        <v/>
      </c>
      <c r="S852" s="7">
        <f>E852-D852</f>
        <v/>
      </c>
      <c r="T852" s="7">
        <f>O852*M852</f>
        <v/>
      </c>
      <c r="U852" s="7">
        <f>T852*N852</f>
        <v/>
      </c>
      <c r="V852" s="7">
        <f>T852-U852-(P852*M852)</f>
        <v/>
      </c>
      <c r="W852" s="7">
        <f>VLOOKUP(L852,'Products Sheet'!$A:$B,2,FALSE)</f>
        <v/>
      </c>
      <c r="X852" s="7" t="n"/>
      <c r="Y852" s="7" t="n"/>
      <c r="Z852" s="7" t="n"/>
      <c r="AA852" s="7" t="n"/>
      <c r="AB852" s="7" t="n"/>
      <c r="AC852" s="7" t="n"/>
    </row>
    <row r="853" ht="9.75" customHeight="1" s="12">
      <c r="A853" s="11" t="inlineStr">
        <is>
          <t>SO - 0007280</t>
        </is>
      </c>
      <c r="B853" s="11" t="inlineStr">
        <is>
          <t>Distributor</t>
        </is>
      </c>
      <c r="C853" s="11" t="inlineStr">
        <is>
          <t>WARE-MKL1006</t>
        </is>
      </c>
      <c r="D853" s="6" t="n">
        <v>44000</v>
      </c>
      <c r="E853" s="6" t="n">
        <v>44101</v>
      </c>
      <c r="F853" s="6" t="n">
        <v>44116</v>
      </c>
      <c r="G853" s="6" t="n">
        <v>44120</v>
      </c>
      <c r="H853" s="11" t="inlineStr">
        <is>
          <t>USD</t>
        </is>
      </c>
      <c r="I853" s="11" t="n">
        <v>24</v>
      </c>
      <c r="J853" s="11" t="n">
        <v>30</v>
      </c>
      <c r="K853" s="11" t="n">
        <v>364</v>
      </c>
      <c r="L853" s="11" t="n">
        <v>5</v>
      </c>
      <c r="M853" s="11" t="n">
        <v>5</v>
      </c>
      <c r="N853" s="11" t="n">
        <v>0.075</v>
      </c>
      <c r="O853" s="7" t="n">
        <v>2505.8</v>
      </c>
      <c r="P853" s="7" t="n">
        <v>1779.118</v>
      </c>
      <c r="Q853" s="7">
        <f>text(E853,"ddd")</f>
        <v/>
      </c>
      <c r="R853" s="7">
        <f>G853-F853</f>
        <v/>
      </c>
      <c r="S853" s="7">
        <f>E853-D853</f>
        <v/>
      </c>
      <c r="T853" s="7">
        <f>O853*M853</f>
        <v/>
      </c>
      <c r="U853" s="7">
        <f>T853*N853</f>
        <v/>
      </c>
      <c r="V853" s="7">
        <f>T853-U853-(P853*M853)</f>
        <v/>
      </c>
      <c r="W853" s="7">
        <f>VLOOKUP(L853,'Products Sheet'!$A:$B,2,FALSE)</f>
        <v/>
      </c>
      <c r="X853" s="7" t="n"/>
      <c r="Y853" s="7" t="n"/>
      <c r="Z853" s="7" t="n"/>
      <c r="AA853" s="7" t="n"/>
      <c r="AB853" s="7" t="n"/>
      <c r="AC853" s="7" t="n"/>
    </row>
    <row r="854" ht="9.75" customHeight="1" s="12">
      <c r="A854" s="11" t="inlineStr">
        <is>
          <t>SO - 0007290</t>
        </is>
      </c>
      <c r="B854" s="11" t="inlineStr">
        <is>
          <t>Wholesale</t>
        </is>
      </c>
      <c r="C854" s="11" t="inlineStr">
        <is>
          <t>WARE-PUJ1005</t>
        </is>
      </c>
      <c r="D854" s="6" t="n">
        <v>44000</v>
      </c>
      <c r="E854" s="6" t="n">
        <v>44102</v>
      </c>
      <c r="F854" s="6" t="n">
        <v>44112</v>
      </c>
      <c r="G854" s="6" t="n">
        <v>44114</v>
      </c>
      <c r="H854" s="11" t="inlineStr">
        <is>
          <t>USD</t>
        </is>
      </c>
      <c r="I854" s="11" t="n">
        <v>27</v>
      </c>
      <c r="J854" s="11" t="n">
        <v>37</v>
      </c>
      <c r="K854" s="11" t="n">
        <v>274</v>
      </c>
      <c r="L854" s="11" t="n">
        <v>5</v>
      </c>
      <c r="M854" s="11" t="n">
        <v>8</v>
      </c>
      <c r="N854" s="11" t="n">
        <v>0.075</v>
      </c>
      <c r="O854" s="7" t="n">
        <v>6070.2</v>
      </c>
      <c r="P854" s="7" t="n">
        <v>2670.888</v>
      </c>
      <c r="Q854" s="7">
        <f>text(E854,"ddd")</f>
        <v/>
      </c>
      <c r="R854" s="7">
        <f>G854-F854</f>
        <v/>
      </c>
      <c r="S854" s="7">
        <f>E854-D854</f>
        <v/>
      </c>
      <c r="T854" s="7">
        <f>O854*M854</f>
        <v/>
      </c>
      <c r="U854" s="7">
        <f>T854*N854</f>
        <v/>
      </c>
      <c r="V854" s="7">
        <f>T854-U854-(P854*M854)</f>
        <v/>
      </c>
      <c r="W854" s="7">
        <f>VLOOKUP(L854,'Products Sheet'!$A:$B,2,FALSE)</f>
        <v/>
      </c>
      <c r="X854" s="7" t="n"/>
      <c r="Y854" s="7" t="n"/>
      <c r="Z854" s="7" t="n"/>
      <c r="AA854" s="7" t="n"/>
      <c r="AB854" s="7" t="n"/>
      <c r="AC854" s="7" t="n"/>
    </row>
    <row r="855" ht="9.75" customHeight="1" s="12">
      <c r="A855" s="11" t="inlineStr">
        <is>
          <t>SO - 0007410</t>
        </is>
      </c>
      <c r="B855" s="11" t="inlineStr">
        <is>
          <t>Distributor</t>
        </is>
      </c>
      <c r="C855" s="11" t="inlineStr">
        <is>
          <t>WARE-NMK1003</t>
        </is>
      </c>
      <c r="D855" s="6" t="n">
        <v>44000</v>
      </c>
      <c r="E855" s="6" t="n">
        <v>44116</v>
      </c>
      <c r="F855" s="6" t="n">
        <v>44120</v>
      </c>
      <c r="G855" s="6" t="n">
        <v>44130</v>
      </c>
      <c r="H855" s="11" t="inlineStr">
        <is>
          <t>USD</t>
        </is>
      </c>
      <c r="I855" s="11" t="n">
        <v>23</v>
      </c>
      <c r="J855" s="11" t="n">
        <v>1</v>
      </c>
      <c r="K855" s="11" t="n">
        <v>131</v>
      </c>
      <c r="L855" s="11" t="n">
        <v>5</v>
      </c>
      <c r="M855" s="11" t="n">
        <v>1</v>
      </c>
      <c r="N855" s="11" t="n">
        <v>0.1</v>
      </c>
      <c r="O855" s="7" t="n">
        <v>864.3000000000001</v>
      </c>
      <c r="P855" s="7" t="n">
        <v>656.8680000000001</v>
      </c>
      <c r="Q855" s="7">
        <f>text(E855,"ddd")</f>
        <v/>
      </c>
      <c r="R855" s="7">
        <f>G855-F855</f>
        <v/>
      </c>
      <c r="S855" s="7">
        <f>E855-D855</f>
        <v/>
      </c>
      <c r="T855" s="7">
        <f>O855*M855</f>
        <v/>
      </c>
      <c r="U855" s="7">
        <f>T855*N855</f>
        <v/>
      </c>
      <c r="V855" s="7">
        <f>T855-U855-(P855*M855)</f>
        <v/>
      </c>
      <c r="W855" s="7">
        <f>VLOOKUP(L855,'Products Sheet'!$A:$B,2,FALSE)</f>
        <v/>
      </c>
      <c r="X855" s="7" t="n"/>
      <c r="Y855" s="7" t="n"/>
      <c r="Z855" s="7" t="n"/>
      <c r="AA855" s="7" t="n"/>
      <c r="AB855" s="7" t="n"/>
      <c r="AC855" s="7" t="n"/>
    </row>
    <row r="856" ht="9.75" customHeight="1" s="12">
      <c r="A856" s="11" t="inlineStr">
        <is>
          <t>SO - 0007479</t>
        </is>
      </c>
      <c r="B856" s="11" t="inlineStr">
        <is>
          <t>In-Store</t>
        </is>
      </c>
      <c r="C856" s="11" t="inlineStr">
        <is>
          <t>WARE-UHY1004</t>
        </is>
      </c>
      <c r="D856" s="6" t="n">
        <v>44000</v>
      </c>
      <c r="E856" s="6" t="n">
        <v>44125</v>
      </c>
      <c r="F856" s="6" t="n">
        <v>44137</v>
      </c>
      <c r="G856" s="6" t="n">
        <v>44138</v>
      </c>
      <c r="H856" s="11" t="inlineStr">
        <is>
          <t>USD</t>
        </is>
      </c>
      <c r="I856" s="11" t="n">
        <v>10</v>
      </c>
      <c r="J856" s="11" t="n">
        <v>24</v>
      </c>
      <c r="K856" s="11" t="n">
        <v>248</v>
      </c>
      <c r="L856" s="11" t="n">
        <v>5</v>
      </c>
      <c r="M856" s="11" t="n">
        <v>8</v>
      </c>
      <c r="N856" s="11" t="n">
        <v>0.05</v>
      </c>
      <c r="O856" s="7" t="n">
        <v>2546</v>
      </c>
      <c r="P856" s="7" t="n">
        <v>1884.04</v>
      </c>
      <c r="Q856" s="7">
        <f>text(E856,"ddd")</f>
        <v/>
      </c>
      <c r="R856" s="7">
        <f>G856-F856</f>
        <v/>
      </c>
      <c r="S856" s="7">
        <f>E856-D856</f>
        <v/>
      </c>
      <c r="T856" s="7">
        <f>O856*M856</f>
        <v/>
      </c>
      <c r="U856" s="7">
        <f>T856*N856</f>
        <v/>
      </c>
      <c r="V856" s="7">
        <f>T856-U856-(P856*M856)</f>
        <v/>
      </c>
      <c r="W856" s="7">
        <f>VLOOKUP(L856,'Products Sheet'!$A:$B,2,FALSE)</f>
        <v/>
      </c>
      <c r="X856" s="7" t="n"/>
      <c r="Y856" s="7" t="n"/>
      <c r="Z856" s="7" t="n"/>
      <c r="AA856" s="7" t="n"/>
      <c r="AB856" s="7" t="n"/>
      <c r="AC856" s="7" t="n"/>
    </row>
    <row r="857" ht="9.75" customHeight="1" s="12">
      <c r="A857" s="11" t="inlineStr">
        <is>
          <t>SO - 0007482</t>
        </is>
      </c>
      <c r="B857" s="11" t="inlineStr">
        <is>
          <t>Online</t>
        </is>
      </c>
      <c r="C857" s="11" t="inlineStr">
        <is>
          <t>WARE-NBV1002</t>
        </is>
      </c>
      <c r="D857" s="6" t="n">
        <v>44000</v>
      </c>
      <c r="E857" s="6" t="n">
        <v>44125</v>
      </c>
      <c r="F857" s="6" t="n">
        <v>44144</v>
      </c>
      <c r="G857" s="6" t="n">
        <v>44147</v>
      </c>
      <c r="H857" s="11" t="inlineStr">
        <is>
          <t>USD</t>
        </is>
      </c>
      <c r="I857" s="11" t="n">
        <v>13</v>
      </c>
      <c r="J857" s="11" t="n">
        <v>27</v>
      </c>
      <c r="K857" s="11" t="n">
        <v>65</v>
      </c>
      <c r="L857" s="11" t="n">
        <v>5</v>
      </c>
      <c r="M857" s="11" t="n">
        <v>6</v>
      </c>
      <c r="N857" s="11" t="n">
        <v>0.15</v>
      </c>
      <c r="O857" s="7" t="n">
        <v>3068.6</v>
      </c>
      <c r="P857" s="7" t="n">
        <v>2454.88</v>
      </c>
      <c r="Q857" s="7">
        <f>text(E857,"ddd")</f>
        <v/>
      </c>
      <c r="R857" s="7">
        <f>G857-F857</f>
        <v/>
      </c>
      <c r="S857" s="7">
        <f>E857-D857</f>
        <v/>
      </c>
      <c r="T857" s="7">
        <f>O857*M857</f>
        <v/>
      </c>
      <c r="U857" s="7">
        <f>T857*N857</f>
        <v/>
      </c>
      <c r="V857" s="7">
        <f>T857-U857-(P857*M857)</f>
        <v/>
      </c>
      <c r="W857" s="7">
        <f>VLOOKUP(L857,'Products Sheet'!$A:$B,2,FALSE)</f>
        <v/>
      </c>
      <c r="X857" s="7" t="n"/>
      <c r="Y857" s="7" t="n"/>
      <c r="Z857" s="7" t="n"/>
      <c r="AA857" s="7" t="n"/>
      <c r="AB857" s="7" t="n"/>
      <c r="AC857" s="7" t="n"/>
    </row>
    <row r="858" ht="9.75" customHeight="1" s="12">
      <c r="A858" s="11" t="inlineStr">
        <is>
          <t>SO - 0007483</t>
        </is>
      </c>
      <c r="B858" s="11" t="inlineStr">
        <is>
          <t>Online</t>
        </is>
      </c>
      <c r="C858" s="11" t="inlineStr">
        <is>
          <t>WARE-PUJ1005</t>
        </is>
      </c>
      <c r="D858" s="6" t="n">
        <v>44000</v>
      </c>
      <c r="E858" s="6" t="n">
        <v>44125</v>
      </c>
      <c r="F858" s="6" t="n">
        <v>44134</v>
      </c>
      <c r="G858" s="6" t="n">
        <v>44136</v>
      </c>
      <c r="H858" s="11" t="inlineStr">
        <is>
          <t>USD</t>
        </is>
      </c>
      <c r="I858" s="11" t="n">
        <v>20</v>
      </c>
      <c r="J858" s="11" t="n">
        <v>17</v>
      </c>
      <c r="K858" s="11" t="n">
        <v>309</v>
      </c>
      <c r="L858" s="11" t="n">
        <v>5</v>
      </c>
      <c r="M858" s="11" t="n">
        <v>1</v>
      </c>
      <c r="N858" s="11" t="n">
        <v>0.15</v>
      </c>
      <c r="O858" s="7" t="n">
        <v>944.7</v>
      </c>
      <c r="P858" s="7" t="n">
        <v>566.8200000000001</v>
      </c>
      <c r="Q858" s="7">
        <f>text(E858,"ddd")</f>
        <v/>
      </c>
      <c r="R858" s="7">
        <f>G858-F858</f>
        <v/>
      </c>
      <c r="S858" s="7">
        <f>E858-D858</f>
        <v/>
      </c>
      <c r="T858" s="7">
        <f>O858*M858</f>
        <v/>
      </c>
      <c r="U858" s="7">
        <f>T858*N858</f>
        <v/>
      </c>
      <c r="V858" s="7">
        <f>T858-U858-(P858*M858)</f>
        <v/>
      </c>
      <c r="W858" s="7">
        <f>VLOOKUP(L858,'Products Sheet'!$A:$B,2,FALSE)</f>
        <v/>
      </c>
      <c r="X858" s="7" t="n"/>
      <c r="Y858" s="7" t="n"/>
      <c r="Z858" s="7" t="n"/>
      <c r="AA858" s="7" t="n"/>
      <c r="AB858" s="7" t="n"/>
      <c r="AC858" s="7" t="n"/>
    </row>
    <row r="859" ht="9.75" customHeight="1" s="12">
      <c r="A859" s="11" t="inlineStr">
        <is>
          <t>SO - 0007498</t>
        </is>
      </c>
      <c r="B859" s="11" t="inlineStr">
        <is>
          <t>In-Store</t>
        </is>
      </c>
      <c r="C859" s="11" t="inlineStr">
        <is>
          <t>WARE-MKL1006</t>
        </is>
      </c>
      <c r="D859" s="6" t="n">
        <v>44000</v>
      </c>
      <c r="E859" s="6" t="n">
        <v>44127</v>
      </c>
      <c r="F859" s="6" t="n">
        <v>44139</v>
      </c>
      <c r="G859" s="6" t="n">
        <v>44147</v>
      </c>
      <c r="H859" s="11" t="inlineStr">
        <is>
          <t>USD</t>
        </is>
      </c>
      <c r="I859" s="11" t="n">
        <v>9</v>
      </c>
      <c r="J859" s="11" t="n">
        <v>18</v>
      </c>
      <c r="K859" s="11" t="n">
        <v>347</v>
      </c>
      <c r="L859" s="11" t="n">
        <v>5</v>
      </c>
      <c r="M859" s="11" t="n">
        <v>7</v>
      </c>
      <c r="N859" s="11" t="n">
        <v>0.075</v>
      </c>
      <c r="O859" s="7" t="n">
        <v>1045.2</v>
      </c>
      <c r="P859" s="7" t="n">
        <v>836.1600000000001</v>
      </c>
      <c r="Q859" s="7">
        <f>text(E859,"ddd")</f>
        <v/>
      </c>
      <c r="R859" s="7">
        <f>G859-F859</f>
        <v/>
      </c>
      <c r="S859" s="7">
        <f>E859-D859</f>
        <v/>
      </c>
      <c r="T859" s="7">
        <f>O859*M859</f>
        <v/>
      </c>
      <c r="U859" s="7">
        <f>T859*N859</f>
        <v/>
      </c>
      <c r="V859" s="7">
        <f>T859-U859-(P859*M859)</f>
        <v/>
      </c>
      <c r="W859" s="7">
        <f>VLOOKUP(L859,'Products Sheet'!$A:$B,2,FALSE)</f>
        <v/>
      </c>
      <c r="X859" s="7" t="n"/>
      <c r="Y859" s="7" t="n"/>
      <c r="Z859" s="7" t="n"/>
      <c r="AA859" s="7" t="n"/>
      <c r="AB859" s="7" t="n"/>
      <c r="AC859" s="7" t="n"/>
    </row>
    <row r="860" ht="9.75" customHeight="1" s="12">
      <c r="A860" s="11" t="inlineStr">
        <is>
          <t>SO - 0007511</t>
        </is>
      </c>
      <c r="B860" s="11" t="inlineStr">
        <is>
          <t>Wholesale</t>
        </is>
      </c>
      <c r="C860" s="11" t="inlineStr">
        <is>
          <t>WARE-PUJ1005</t>
        </is>
      </c>
      <c r="D860" s="6" t="n">
        <v>44000</v>
      </c>
      <c r="E860" s="6" t="n">
        <v>44128</v>
      </c>
      <c r="F860" s="6" t="n">
        <v>44135</v>
      </c>
      <c r="G860" s="6" t="n">
        <v>44141</v>
      </c>
      <c r="H860" s="11" t="inlineStr">
        <is>
          <t>USD</t>
        </is>
      </c>
      <c r="I860" s="11" t="n">
        <v>25</v>
      </c>
      <c r="J860" s="11" t="n">
        <v>49</v>
      </c>
      <c r="K860" s="11" t="n">
        <v>317</v>
      </c>
      <c r="L860" s="11" t="n">
        <v>5</v>
      </c>
      <c r="M860" s="11" t="n">
        <v>3</v>
      </c>
      <c r="N860" s="11" t="n">
        <v>0.05</v>
      </c>
      <c r="O860" s="7" t="n">
        <v>1031.8</v>
      </c>
      <c r="P860" s="7" t="n">
        <v>650.034</v>
      </c>
      <c r="Q860" s="7">
        <f>text(E860,"ddd")</f>
        <v/>
      </c>
      <c r="R860" s="7">
        <f>G860-F860</f>
        <v/>
      </c>
      <c r="S860" s="7">
        <f>E860-D860</f>
        <v/>
      </c>
      <c r="T860" s="7">
        <f>O860*M860</f>
        <v/>
      </c>
      <c r="U860" s="7">
        <f>T860*N860</f>
        <v/>
      </c>
      <c r="V860" s="7">
        <f>T860-U860-(P860*M860)</f>
        <v/>
      </c>
      <c r="W860" s="7">
        <f>VLOOKUP(L860,'Products Sheet'!$A:$B,2,FALSE)</f>
        <v/>
      </c>
      <c r="X860" s="7" t="n"/>
      <c r="Y860" s="7" t="n"/>
      <c r="Z860" s="7" t="n"/>
      <c r="AA860" s="7" t="n"/>
      <c r="AB860" s="7" t="n"/>
      <c r="AC860" s="7" t="n"/>
    </row>
    <row r="861" ht="9.75" customHeight="1" s="12">
      <c r="A861" s="11" t="inlineStr">
        <is>
          <t>SO - 0007517</t>
        </is>
      </c>
      <c r="B861" s="11" t="inlineStr">
        <is>
          <t>Online</t>
        </is>
      </c>
      <c r="C861" s="11" t="inlineStr">
        <is>
          <t>WARE-PUJ1005</t>
        </is>
      </c>
      <c r="D861" s="6" t="n">
        <v>44000</v>
      </c>
      <c r="E861" s="6" t="n">
        <v>44129</v>
      </c>
      <c r="F861" s="6" t="n">
        <v>44135</v>
      </c>
      <c r="G861" s="6" t="n">
        <v>44145</v>
      </c>
      <c r="H861" s="11" t="inlineStr">
        <is>
          <t>USD</t>
        </is>
      </c>
      <c r="I861" s="11" t="n">
        <v>16</v>
      </c>
      <c r="J861" s="11" t="n">
        <v>8</v>
      </c>
      <c r="K861" s="11" t="n">
        <v>325</v>
      </c>
      <c r="L861" s="11" t="n">
        <v>5</v>
      </c>
      <c r="M861" s="11" t="n">
        <v>7</v>
      </c>
      <c r="N861" s="11" t="n">
        <v>0.075</v>
      </c>
      <c r="O861" s="7" t="n">
        <v>1139</v>
      </c>
      <c r="P861" s="7" t="n">
        <v>592.28</v>
      </c>
      <c r="Q861" s="7">
        <f>text(E861,"ddd")</f>
        <v/>
      </c>
      <c r="R861" s="7">
        <f>G861-F861</f>
        <v/>
      </c>
      <c r="S861" s="7">
        <f>E861-D861</f>
        <v/>
      </c>
      <c r="T861" s="7">
        <f>O861*M861</f>
        <v/>
      </c>
      <c r="U861" s="7">
        <f>T861*N861</f>
        <v/>
      </c>
      <c r="V861" s="7">
        <f>T861-U861-(P861*M861)</f>
        <v/>
      </c>
      <c r="W861" s="7">
        <f>VLOOKUP(L861,'Products Sheet'!$A:$B,2,FALSE)</f>
        <v/>
      </c>
      <c r="X861" s="7" t="n"/>
      <c r="Y861" s="7" t="n"/>
      <c r="Z861" s="7" t="n"/>
      <c r="AA861" s="7" t="n"/>
      <c r="AB861" s="7" t="n"/>
      <c r="AC861" s="7" t="n"/>
    </row>
    <row r="862" ht="9.75" customHeight="1" s="12">
      <c r="A862" s="11" t="inlineStr">
        <is>
          <t>SO - 0007547</t>
        </is>
      </c>
      <c r="B862" s="11" t="inlineStr">
        <is>
          <t>Distributor</t>
        </is>
      </c>
      <c r="C862" s="11" t="inlineStr">
        <is>
          <t>WARE-MKL1006</t>
        </is>
      </c>
      <c r="D862" s="6" t="n">
        <v>44000</v>
      </c>
      <c r="E862" s="6" t="n">
        <v>44132</v>
      </c>
      <c r="F862" s="6" t="n">
        <v>44138</v>
      </c>
      <c r="G862" s="6" t="n">
        <v>44146</v>
      </c>
      <c r="H862" s="11" t="inlineStr">
        <is>
          <t>USD</t>
        </is>
      </c>
      <c r="I862" s="11" t="n">
        <v>23</v>
      </c>
      <c r="J862" s="11" t="n">
        <v>43</v>
      </c>
      <c r="K862" s="11" t="n">
        <v>343</v>
      </c>
      <c r="L862" s="11" t="n">
        <v>5</v>
      </c>
      <c r="M862" s="11" t="n">
        <v>8</v>
      </c>
      <c r="N862" s="11" t="n">
        <v>0.05</v>
      </c>
      <c r="O862" s="7" t="n">
        <v>221.1</v>
      </c>
      <c r="P862" s="7" t="n">
        <v>101.706</v>
      </c>
      <c r="Q862" s="7">
        <f>text(E862,"ddd")</f>
        <v/>
      </c>
      <c r="R862" s="7">
        <f>G862-F862</f>
        <v/>
      </c>
      <c r="S862" s="7">
        <f>E862-D862</f>
        <v/>
      </c>
      <c r="T862" s="7">
        <f>O862*M862</f>
        <v/>
      </c>
      <c r="U862" s="7">
        <f>T862*N862</f>
        <v/>
      </c>
      <c r="V862" s="7">
        <f>T862-U862-(P862*M862)</f>
        <v/>
      </c>
      <c r="W862" s="7">
        <f>VLOOKUP(L862,'Products Sheet'!$A:$B,2,FALSE)</f>
        <v/>
      </c>
      <c r="X862" s="7" t="n"/>
      <c r="Y862" s="7" t="n"/>
      <c r="Z862" s="7" t="n"/>
      <c r="AA862" s="7" t="n"/>
      <c r="AB862" s="7" t="n"/>
      <c r="AC862" s="7" t="n"/>
    </row>
    <row r="863" ht="9.75" customHeight="1" s="12">
      <c r="A863" s="11" t="inlineStr">
        <is>
          <t>SO - 0007583</t>
        </is>
      </c>
      <c r="B863" s="11" t="inlineStr">
        <is>
          <t>In-Store</t>
        </is>
      </c>
      <c r="C863" s="11" t="inlineStr">
        <is>
          <t>WARE-XYS1001</t>
        </is>
      </c>
      <c r="D863" s="6" t="n">
        <v>44000</v>
      </c>
      <c r="E863" s="6" t="n">
        <v>44135</v>
      </c>
      <c r="F863" s="6" t="n">
        <v>44145</v>
      </c>
      <c r="G863" s="6" t="n">
        <v>44151</v>
      </c>
      <c r="H863" s="11" t="inlineStr">
        <is>
          <t>USD</t>
        </is>
      </c>
      <c r="I863" s="11" t="n">
        <v>4</v>
      </c>
      <c r="J863" s="11" t="n">
        <v>24</v>
      </c>
      <c r="K863" s="11" t="n">
        <v>58</v>
      </c>
      <c r="L863" s="11" t="n">
        <v>5</v>
      </c>
      <c r="M863" s="11" t="n">
        <v>2</v>
      </c>
      <c r="N863" s="11" t="n">
        <v>0.15</v>
      </c>
      <c r="O863" s="7" t="n">
        <v>3698.4</v>
      </c>
      <c r="P863" s="7" t="n">
        <v>3106.656</v>
      </c>
      <c r="Q863" s="7">
        <f>text(E863,"ddd")</f>
        <v/>
      </c>
      <c r="R863" s="7">
        <f>G863-F863</f>
        <v/>
      </c>
      <c r="S863" s="7">
        <f>E863-D863</f>
        <v/>
      </c>
      <c r="T863" s="7">
        <f>O863*M863</f>
        <v/>
      </c>
      <c r="U863" s="7">
        <f>T863*N863</f>
        <v/>
      </c>
      <c r="V863" s="7">
        <f>T863-U863-(P863*M863)</f>
        <v/>
      </c>
      <c r="W863" s="7">
        <f>VLOOKUP(L863,'Products Sheet'!$A:$B,2,FALSE)</f>
        <v/>
      </c>
      <c r="X863" s="7" t="n"/>
      <c r="Y863" s="7" t="n"/>
      <c r="Z863" s="7" t="n"/>
      <c r="AA863" s="7" t="n"/>
      <c r="AB863" s="7" t="n"/>
      <c r="AC863" s="7" t="n"/>
    </row>
    <row r="864" ht="9.75" customHeight="1" s="12">
      <c r="A864" s="11" t="inlineStr">
        <is>
          <t>SO - 0007596</t>
        </is>
      </c>
      <c r="B864" s="11" t="inlineStr">
        <is>
          <t>Wholesale</t>
        </is>
      </c>
      <c r="C864" s="11" t="inlineStr">
        <is>
          <t>WARE-PUJ1005</t>
        </is>
      </c>
      <c r="D864" s="6" t="n">
        <v>44000</v>
      </c>
      <c r="E864" s="6" t="n">
        <v>44136</v>
      </c>
      <c r="F864" s="6" t="n">
        <v>44151</v>
      </c>
      <c r="G864" s="6" t="n">
        <v>44161</v>
      </c>
      <c r="H864" s="11" t="inlineStr">
        <is>
          <t>USD</t>
        </is>
      </c>
      <c r="I864" s="11" t="n">
        <v>28</v>
      </c>
      <c r="J864" s="11" t="n">
        <v>35</v>
      </c>
      <c r="K864" s="11" t="n">
        <v>311</v>
      </c>
      <c r="L864" s="11" t="n">
        <v>5</v>
      </c>
      <c r="M864" s="11" t="n">
        <v>3</v>
      </c>
      <c r="N864" s="11" t="n">
        <v>0.15</v>
      </c>
      <c r="O864" s="7" t="n">
        <v>2217.7</v>
      </c>
      <c r="P864" s="7" t="n">
        <v>1153.204</v>
      </c>
      <c r="Q864" s="7">
        <f>text(E864,"ddd")</f>
        <v/>
      </c>
      <c r="R864" s="7">
        <f>G864-F864</f>
        <v/>
      </c>
      <c r="S864" s="7">
        <f>E864-D864</f>
        <v/>
      </c>
      <c r="T864" s="7">
        <f>O864*M864</f>
        <v/>
      </c>
      <c r="U864" s="7">
        <f>T864*N864</f>
        <v/>
      </c>
      <c r="V864" s="7">
        <f>T864-U864-(P864*M864)</f>
        <v/>
      </c>
      <c r="W864" s="7">
        <f>VLOOKUP(L864,'Products Sheet'!$A:$B,2,FALSE)</f>
        <v/>
      </c>
      <c r="X864" s="7" t="n"/>
      <c r="Y864" s="7" t="n"/>
      <c r="Z864" s="7" t="n"/>
      <c r="AA864" s="7" t="n"/>
      <c r="AB864" s="7" t="n"/>
      <c r="AC864" s="7" t="n"/>
    </row>
    <row r="865" ht="9.75" customHeight="1" s="12">
      <c r="A865" s="11" t="inlineStr">
        <is>
          <t>SO - 0007620</t>
        </is>
      </c>
      <c r="B865" s="11" t="inlineStr">
        <is>
          <t>In-Store</t>
        </is>
      </c>
      <c r="C865" s="11" t="inlineStr">
        <is>
          <t>WARE-NMK1003</t>
        </is>
      </c>
      <c r="D865" s="6" t="n">
        <v>44000</v>
      </c>
      <c r="E865" s="6" t="n">
        <v>44139</v>
      </c>
      <c r="F865" s="6" t="n">
        <v>44149</v>
      </c>
      <c r="G865" s="6" t="n">
        <v>44158</v>
      </c>
      <c r="H865" s="11" t="inlineStr">
        <is>
          <t>USD</t>
        </is>
      </c>
      <c r="I865" s="11" t="n">
        <v>1</v>
      </c>
      <c r="J865" s="11" t="n">
        <v>13</v>
      </c>
      <c r="K865" s="11" t="n">
        <v>202</v>
      </c>
      <c r="L865" s="11" t="n">
        <v>5</v>
      </c>
      <c r="M865" s="11" t="n">
        <v>8</v>
      </c>
      <c r="N865" s="11" t="n">
        <v>0.05</v>
      </c>
      <c r="O865" s="7" t="n">
        <v>1963.1</v>
      </c>
      <c r="P865" s="7" t="n">
        <v>1629.373</v>
      </c>
      <c r="Q865" s="7">
        <f>text(E865,"ddd")</f>
        <v/>
      </c>
      <c r="R865" s="7">
        <f>G865-F865</f>
        <v/>
      </c>
      <c r="S865" s="7">
        <f>E865-D865</f>
        <v/>
      </c>
      <c r="T865" s="7">
        <f>O865*M865</f>
        <v/>
      </c>
      <c r="U865" s="7">
        <f>T865*N865</f>
        <v/>
      </c>
      <c r="V865" s="7">
        <f>T865-U865-(P865*M865)</f>
        <v/>
      </c>
      <c r="W865" s="7">
        <f>VLOOKUP(L865,'Products Sheet'!$A:$B,2,FALSE)</f>
        <v/>
      </c>
      <c r="X865" s="7" t="n"/>
      <c r="Y865" s="7" t="n"/>
      <c r="Z865" s="7" t="n"/>
      <c r="AA865" s="7" t="n"/>
      <c r="AB865" s="7" t="n"/>
      <c r="AC865" s="7" t="n"/>
    </row>
    <row r="866" ht="9.75" customHeight="1" s="12">
      <c r="A866" s="11" t="inlineStr">
        <is>
          <t>SO - 0007631</t>
        </is>
      </c>
      <c r="B866" s="11" t="inlineStr">
        <is>
          <t>In-Store</t>
        </is>
      </c>
      <c r="C866" s="11" t="inlineStr">
        <is>
          <t>WARE-NMK1003</t>
        </is>
      </c>
      <c r="D866" s="6" t="n">
        <v>44100</v>
      </c>
      <c r="E866" s="6" t="n">
        <v>44141</v>
      </c>
      <c r="F866" s="6" t="n">
        <v>44154</v>
      </c>
      <c r="G866" s="6" t="n">
        <v>44163</v>
      </c>
      <c r="H866" s="11" t="inlineStr">
        <is>
          <t>USD</t>
        </is>
      </c>
      <c r="I866" s="11" t="n">
        <v>9</v>
      </c>
      <c r="J866" s="11" t="n">
        <v>14</v>
      </c>
      <c r="K866" s="11" t="n">
        <v>174</v>
      </c>
      <c r="L866" s="11" t="n">
        <v>5</v>
      </c>
      <c r="M866" s="11" t="n">
        <v>3</v>
      </c>
      <c r="N866" s="11" t="n">
        <v>0.05</v>
      </c>
      <c r="O866" s="7" t="n">
        <v>1018.4</v>
      </c>
      <c r="P866" s="7" t="n">
        <v>661.96</v>
      </c>
      <c r="Q866" s="7">
        <f>text(E866,"ddd")</f>
        <v/>
      </c>
      <c r="R866" s="7">
        <f>G866-F866</f>
        <v/>
      </c>
      <c r="S866" s="7">
        <f>E866-D866</f>
        <v/>
      </c>
      <c r="T866" s="7">
        <f>O866*M866</f>
        <v/>
      </c>
      <c r="U866" s="7">
        <f>T866*N866</f>
        <v/>
      </c>
      <c r="V866" s="7">
        <f>T866-U866-(P866*M866)</f>
        <v/>
      </c>
      <c r="W866" s="7">
        <f>VLOOKUP(L866,'Products Sheet'!$A:$B,2,FALSE)</f>
        <v/>
      </c>
      <c r="X866" s="7" t="n"/>
      <c r="Y866" s="7" t="n"/>
      <c r="Z866" s="7" t="n"/>
      <c r="AA866" s="7" t="n"/>
      <c r="AB866" s="7" t="n"/>
      <c r="AC866" s="7" t="n"/>
    </row>
    <row r="867" ht="9.75" customHeight="1" s="12">
      <c r="A867" s="11" t="inlineStr">
        <is>
          <t>SO - 0007640</t>
        </is>
      </c>
      <c r="B867" s="11" t="inlineStr">
        <is>
          <t>Online</t>
        </is>
      </c>
      <c r="C867" s="11" t="inlineStr">
        <is>
          <t>WARE-NMK1003</t>
        </is>
      </c>
      <c r="D867" s="6" t="n">
        <v>44000</v>
      </c>
      <c r="E867" s="6" t="n">
        <v>44142</v>
      </c>
      <c r="F867" s="6" t="n">
        <v>44150</v>
      </c>
      <c r="G867" s="6" t="n">
        <v>44155</v>
      </c>
      <c r="H867" s="11" t="inlineStr">
        <is>
          <t>USD</t>
        </is>
      </c>
      <c r="I867" s="11" t="n">
        <v>16</v>
      </c>
      <c r="J867" s="11" t="n">
        <v>42</v>
      </c>
      <c r="K867" s="11" t="n">
        <v>174</v>
      </c>
      <c r="L867" s="11" t="n">
        <v>5</v>
      </c>
      <c r="M867" s="11" t="n">
        <v>2</v>
      </c>
      <c r="N867" s="11" t="n">
        <v>0.1</v>
      </c>
      <c r="O867" s="7" t="n">
        <v>2385.2</v>
      </c>
      <c r="P867" s="7" t="n">
        <v>1645.788</v>
      </c>
      <c r="Q867" s="7">
        <f>text(E867,"ddd")</f>
        <v/>
      </c>
      <c r="R867" s="7">
        <f>G867-F867</f>
        <v/>
      </c>
      <c r="S867" s="7">
        <f>E867-D867</f>
        <v/>
      </c>
      <c r="T867" s="7">
        <f>O867*M867</f>
        <v/>
      </c>
      <c r="U867" s="7">
        <f>T867*N867</f>
        <v/>
      </c>
      <c r="V867" s="7">
        <f>T867-U867-(P867*M867)</f>
        <v/>
      </c>
      <c r="W867" s="7">
        <f>VLOOKUP(L867,'Products Sheet'!$A:$B,2,FALSE)</f>
        <v/>
      </c>
      <c r="X867" s="7" t="n"/>
      <c r="Y867" s="7" t="n"/>
      <c r="Z867" s="7" t="n"/>
      <c r="AA867" s="7" t="n"/>
      <c r="AB867" s="7" t="n"/>
      <c r="AC867" s="7" t="n"/>
    </row>
    <row r="868" ht="9.75" customHeight="1" s="12">
      <c r="A868" s="11" t="inlineStr">
        <is>
          <t>SO - 0007701</t>
        </is>
      </c>
      <c r="B868" s="11" t="inlineStr">
        <is>
          <t>Online</t>
        </is>
      </c>
      <c r="C868" s="11" t="inlineStr">
        <is>
          <t>WARE-PUJ1005</t>
        </is>
      </c>
      <c r="D868" s="6" t="n">
        <v>44100</v>
      </c>
      <c r="E868" s="6" t="n">
        <v>44149</v>
      </c>
      <c r="F868" s="6" t="n">
        <v>44176</v>
      </c>
      <c r="G868" s="6" t="n">
        <v>44182</v>
      </c>
      <c r="H868" s="11" t="inlineStr">
        <is>
          <t>USD</t>
        </is>
      </c>
      <c r="I868" s="11" t="n">
        <v>17</v>
      </c>
      <c r="J868" s="11" t="n">
        <v>46</v>
      </c>
      <c r="K868" s="11" t="n">
        <v>294</v>
      </c>
      <c r="L868" s="11" t="n">
        <v>5</v>
      </c>
      <c r="M868" s="11" t="n">
        <v>3</v>
      </c>
      <c r="N868" s="11" t="n">
        <v>0.15</v>
      </c>
      <c r="O868" s="7" t="n">
        <v>3055.2</v>
      </c>
      <c r="P868" s="7" t="n">
        <v>1894.224</v>
      </c>
      <c r="Q868" s="7">
        <f>text(E868,"ddd")</f>
        <v/>
      </c>
      <c r="R868" s="7">
        <f>G868-F868</f>
        <v/>
      </c>
      <c r="S868" s="7">
        <f>E868-D868</f>
        <v/>
      </c>
      <c r="T868" s="7">
        <f>O868*M868</f>
        <v/>
      </c>
      <c r="U868" s="7">
        <f>T868*N868</f>
        <v/>
      </c>
      <c r="V868" s="7">
        <f>T868-U868-(P868*M868)</f>
        <v/>
      </c>
      <c r="W868" s="7">
        <f>VLOOKUP(L868,'Products Sheet'!$A:$B,2,FALSE)</f>
        <v/>
      </c>
      <c r="X868" s="7" t="n"/>
      <c r="Y868" s="7" t="n"/>
      <c r="Z868" s="7" t="n"/>
      <c r="AA868" s="7" t="n"/>
      <c r="AB868" s="7" t="n"/>
      <c r="AC868" s="7" t="n"/>
    </row>
    <row r="869" ht="9.75" customHeight="1" s="12">
      <c r="A869" s="11" t="inlineStr">
        <is>
          <t>SO - 0007723</t>
        </is>
      </c>
      <c r="B869" s="11" t="inlineStr">
        <is>
          <t>In-Store</t>
        </is>
      </c>
      <c r="C869" s="11" t="inlineStr">
        <is>
          <t>WARE-XYS1001</t>
        </is>
      </c>
      <c r="D869" s="6" t="n">
        <v>44000</v>
      </c>
      <c r="E869" s="6" t="n">
        <v>44151</v>
      </c>
      <c r="F869" s="6" t="n">
        <v>44167</v>
      </c>
      <c r="G869" s="6" t="n">
        <v>44174</v>
      </c>
      <c r="H869" s="11" t="inlineStr">
        <is>
          <t>USD</t>
        </is>
      </c>
      <c r="I869" s="11" t="n">
        <v>7</v>
      </c>
      <c r="J869" s="11" t="n">
        <v>50</v>
      </c>
      <c r="K869" s="11" t="n">
        <v>21</v>
      </c>
      <c r="L869" s="11" t="n">
        <v>5</v>
      </c>
      <c r="M869" s="11" t="n">
        <v>2</v>
      </c>
      <c r="N869" s="11" t="n">
        <v>0.05</v>
      </c>
      <c r="O869" s="7" t="n">
        <v>2854.2</v>
      </c>
      <c r="P869" s="7" t="n">
        <v>1712.52</v>
      </c>
      <c r="Q869" s="7">
        <f>text(E869,"ddd")</f>
        <v/>
      </c>
      <c r="R869" s="7">
        <f>G869-F869</f>
        <v/>
      </c>
      <c r="S869" s="7">
        <f>E869-D869</f>
        <v/>
      </c>
      <c r="T869" s="7">
        <f>O869*M869</f>
        <v/>
      </c>
      <c r="U869" s="7">
        <f>T869*N869</f>
        <v/>
      </c>
      <c r="V869" s="7">
        <f>T869-U869-(P869*M869)</f>
        <v/>
      </c>
      <c r="W869" s="7">
        <f>VLOOKUP(L869,'Products Sheet'!$A:$B,2,FALSE)</f>
        <v/>
      </c>
      <c r="X869" s="7" t="n"/>
      <c r="Y869" s="7" t="n"/>
      <c r="Z869" s="7" t="n"/>
      <c r="AA869" s="7" t="n"/>
      <c r="AB869" s="7" t="n"/>
      <c r="AC869" s="7" t="n"/>
    </row>
    <row r="870" ht="9.75" customHeight="1" s="12">
      <c r="A870" s="11" t="inlineStr">
        <is>
          <t>SO - 0007829</t>
        </is>
      </c>
      <c r="B870" s="11" t="inlineStr">
        <is>
          <t>Online</t>
        </is>
      </c>
      <c r="C870" s="11" t="inlineStr">
        <is>
          <t>WARE-NMK1003</t>
        </is>
      </c>
      <c r="D870" s="6" t="n">
        <v>44100</v>
      </c>
      <c r="E870" s="6" t="n">
        <v>44164</v>
      </c>
      <c r="F870" s="6" t="n">
        <v>44174</v>
      </c>
      <c r="G870" s="6" t="n">
        <v>44182</v>
      </c>
      <c r="H870" s="11" t="inlineStr">
        <is>
          <t>USD</t>
        </is>
      </c>
      <c r="I870" s="11" t="n">
        <v>16</v>
      </c>
      <c r="J870" s="11" t="n">
        <v>16</v>
      </c>
      <c r="K870" s="11" t="n">
        <v>117</v>
      </c>
      <c r="L870" s="11" t="n">
        <v>5</v>
      </c>
      <c r="M870" s="11" t="n">
        <v>1</v>
      </c>
      <c r="N870" s="11" t="n">
        <v>0.075</v>
      </c>
      <c r="O870" s="7" t="n">
        <v>2479</v>
      </c>
      <c r="P870" s="7" t="n">
        <v>1437.82</v>
      </c>
      <c r="Q870" s="7">
        <f>text(E870,"ddd")</f>
        <v/>
      </c>
      <c r="R870" s="7">
        <f>G870-F870</f>
        <v/>
      </c>
      <c r="S870" s="7">
        <f>E870-D870</f>
        <v/>
      </c>
      <c r="T870" s="7">
        <f>O870*M870</f>
        <v/>
      </c>
      <c r="U870" s="7">
        <f>T870*N870</f>
        <v/>
      </c>
      <c r="V870" s="7">
        <f>T870-U870-(P870*M870)</f>
        <v/>
      </c>
      <c r="W870" s="7">
        <f>VLOOKUP(L870,'Products Sheet'!$A:$B,2,FALSE)</f>
        <v/>
      </c>
      <c r="X870" s="7" t="n"/>
      <c r="Y870" s="7" t="n"/>
      <c r="Z870" s="7" t="n"/>
      <c r="AA870" s="7" t="n"/>
      <c r="AB870" s="7" t="n"/>
      <c r="AC870" s="7" t="n"/>
    </row>
    <row r="871" ht="9.75" customHeight="1" s="12">
      <c r="A871" s="11" t="inlineStr">
        <is>
          <t>SO - 0007883</t>
        </is>
      </c>
      <c r="B871" s="11" t="inlineStr">
        <is>
          <t>Distributor</t>
        </is>
      </c>
      <c r="C871" s="11" t="inlineStr">
        <is>
          <t>WARE-NMK1003</t>
        </is>
      </c>
      <c r="D871" s="6" t="n">
        <v>44100</v>
      </c>
      <c r="E871" s="6" t="n">
        <v>44170</v>
      </c>
      <c r="F871" s="6" t="n">
        <v>44178</v>
      </c>
      <c r="G871" s="6" t="n">
        <v>44179</v>
      </c>
      <c r="H871" s="11" t="inlineStr">
        <is>
          <t>USD</t>
        </is>
      </c>
      <c r="I871" s="11" t="n">
        <v>23</v>
      </c>
      <c r="J871" s="11" t="n">
        <v>44</v>
      </c>
      <c r="K871" s="11" t="n">
        <v>183</v>
      </c>
      <c r="L871" s="11" t="n">
        <v>5</v>
      </c>
      <c r="M871" s="11" t="n">
        <v>8</v>
      </c>
      <c r="N871" s="11" t="n">
        <v>0.075</v>
      </c>
      <c r="O871" s="7" t="n">
        <v>3872.6</v>
      </c>
      <c r="P871" s="7" t="n">
        <v>3020.628</v>
      </c>
      <c r="Q871" s="7">
        <f>text(E871,"ddd")</f>
        <v/>
      </c>
      <c r="R871" s="7">
        <f>G871-F871</f>
        <v/>
      </c>
      <c r="S871" s="7">
        <f>E871-D871</f>
        <v/>
      </c>
      <c r="T871" s="7">
        <f>O871*M871</f>
        <v/>
      </c>
      <c r="U871" s="7">
        <f>T871*N871</f>
        <v/>
      </c>
      <c r="V871" s="7">
        <f>T871-U871-(P871*M871)</f>
        <v/>
      </c>
      <c r="W871" s="7">
        <f>VLOOKUP(L871,'Products Sheet'!$A:$B,2,FALSE)</f>
        <v/>
      </c>
      <c r="X871" s="7" t="n"/>
      <c r="Y871" s="7" t="n"/>
      <c r="Z871" s="7" t="n"/>
      <c r="AA871" s="7" t="n"/>
      <c r="AB871" s="7" t="n"/>
      <c r="AC871" s="7" t="n"/>
    </row>
    <row r="872" ht="9.75" customHeight="1" s="12">
      <c r="A872" s="11" t="inlineStr">
        <is>
          <t>SO - 0007889</t>
        </is>
      </c>
      <c r="B872" s="11" t="inlineStr">
        <is>
          <t>In-Store</t>
        </is>
      </c>
      <c r="C872" s="11" t="inlineStr">
        <is>
          <t>WARE-XYS1001</t>
        </is>
      </c>
      <c r="D872" s="6" t="n">
        <v>44000</v>
      </c>
      <c r="E872" s="6" t="n">
        <v>44171</v>
      </c>
      <c r="F872" s="6" t="n">
        <v>44184</v>
      </c>
      <c r="G872" s="6" t="n">
        <v>44188</v>
      </c>
      <c r="H872" s="11" t="inlineStr">
        <is>
          <t>USD</t>
        </is>
      </c>
      <c r="I872" s="11" t="n">
        <v>8</v>
      </c>
      <c r="J872" s="11" t="n">
        <v>47</v>
      </c>
      <c r="K872" s="11" t="n">
        <v>49</v>
      </c>
      <c r="L872" s="11" t="n">
        <v>5</v>
      </c>
      <c r="M872" s="11" t="n">
        <v>7</v>
      </c>
      <c r="N872" s="11" t="n">
        <v>0.2</v>
      </c>
      <c r="O872" s="7" t="n">
        <v>5051.8</v>
      </c>
      <c r="P872" s="7" t="n">
        <v>3081.598</v>
      </c>
      <c r="Q872" s="7">
        <f>text(E872,"ddd")</f>
        <v/>
      </c>
      <c r="R872" s="7">
        <f>G872-F872</f>
        <v/>
      </c>
      <c r="S872" s="7">
        <f>E872-D872</f>
        <v/>
      </c>
      <c r="T872" s="7">
        <f>O872*M872</f>
        <v/>
      </c>
      <c r="U872" s="7">
        <f>T872*N872</f>
        <v/>
      </c>
      <c r="V872" s="7">
        <f>T872-U872-(P872*M872)</f>
        <v/>
      </c>
      <c r="W872" s="7">
        <f>VLOOKUP(L872,'Products Sheet'!$A:$B,2,FALSE)</f>
        <v/>
      </c>
      <c r="X872" s="7" t="n"/>
      <c r="Y872" s="7" t="n"/>
      <c r="Z872" s="7" t="n"/>
      <c r="AA872" s="7" t="n"/>
      <c r="AB872" s="7" t="n"/>
      <c r="AC872" s="7" t="n"/>
    </row>
    <row r="873" ht="9.75" customHeight="1" s="12">
      <c r="A873" s="11" t="inlineStr">
        <is>
          <t>SO - 0007925</t>
        </is>
      </c>
      <c r="B873" s="11" t="inlineStr">
        <is>
          <t>Online</t>
        </is>
      </c>
      <c r="C873" s="11" t="inlineStr">
        <is>
          <t>WARE-PUJ1005</t>
        </is>
      </c>
      <c r="D873" s="6" t="n">
        <v>44100</v>
      </c>
      <c r="E873" s="6" t="n">
        <v>44175</v>
      </c>
      <c r="F873" s="6" t="n">
        <v>44203</v>
      </c>
      <c r="G873" s="6" t="n">
        <v>44207</v>
      </c>
      <c r="H873" s="11" t="inlineStr">
        <is>
          <t>USD</t>
        </is>
      </c>
      <c r="I873" s="11" t="n">
        <v>20</v>
      </c>
      <c r="J873" s="11" t="n">
        <v>12</v>
      </c>
      <c r="K873" s="11" t="n">
        <v>313</v>
      </c>
      <c r="L873" s="11" t="n">
        <v>5</v>
      </c>
      <c r="M873" s="11" t="n">
        <v>4</v>
      </c>
      <c r="N873" s="11" t="n">
        <v>0.2</v>
      </c>
      <c r="O873" s="7" t="n">
        <v>2479</v>
      </c>
      <c r="P873" s="7" t="n">
        <v>1760.09</v>
      </c>
      <c r="Q873" s="7">
        <f>text(E873,"ddd")</f>
        <v/>
      </c>
      <c r="R873" s="7">
        <f>G873-F873</f>
        <v/>
      </c>
      <c r="S873" s="7">
        <f>E873-D873</f>
        <v/>
      </c>
      <c r="T873" s="7">
        <f>O873*M873</f>
        <v/>
      </c>
      <c r="U873" s="7">
        <f>T873*N873</f>
        <v/>
      </c>
      <c r="V873" s="7">
        <f>T873-U873-(P873*M873)</f>
        <v/>
      </c>
      <c r="W873" s="7">
        <f>VLOOKUP(L873,'Products Sheet'!$A:$B,2,FALSE)</f>
        <v/>
      </c>
      <c r="X873" s="7" t="n"/>
      <c r="Y873" s="7" t="n"/>
      <c r="Z873" s="7" t="n"/>
      <c r="AA873" s="7" t="n"/>
      <c r="AB873" s="7" t="n"/>
      <c r="AC873" s="7" t="n"/>
    </row>
    <row r="874" ht="9.75" customHeight="1" s="12">
      <c r="A874" s="11" t="inlineStr">
        <is>
          <t>SO - 0007931</t>
        </is>
      </c>
      <c r="B874" s="11" t="inlineStr">
        <is>
          <t>In-Store</t>
        </is>
      </c>
      <c r="C874" s="11" t="inlineStr">
        <is>
          <t>WARE-MKL1006</t>
        </is>
      </c>
      <c r="D874" s="6" t="n">
        <v>44100</v>
      </c>
      <c r="E874" s="6" t="n">
        <v>44177</v>
      </c>
      <c r="F874" s="6" t="n">
        <v>44191</v>
      </c>
      <c r="G874" s="6" t="n">
        <v>44194</v>
      </c>
      <c r="H874" s="11" t="inlineStr">
        <is>
          <t>USD</t>
        </is>
      </c>
      <c r="I874" s="11" t="n">
        <v>9</v>
      </c>
      <c r="J874" s="11" t="n">
        <v>19</v>
      </c>
      <c r="K874" s="11" t="n">
        <v>350</v>
      </c>
      <c r="L874" s="11" t="n">
        <v>5</v>
      </c>
      <c r="M874" s="11" t="n">
        <v>8</v>
      </c>
      <c r="N874" s="11" t="n">
        <v>0.1</v>
      </c>
      <c r="O874" s="7" t="n">
        <v>951.4</v>
      </c>
      <c r="P874" s="7" t="n">
        <v>694.5219999999999</v>
      </c>
      <c r="Q874" s="7">
        <f>text(E874,"ddd")</f>
        <v/>
      </c>
      <c r="R874" s="7">
        <f>G874-F874</f>
        <v/>
      </c>
      <c r="S874" s="7">
        <f>E874-D874</f>
        <v/>
      </c>
      <c r="T874" s="7">
        <f>O874*M874</f>
        <v/>
      </c>
      <c r="U874" s="7">
        <f>T874*N874</f>
        <v/>
      </c>
      <c r="V874" s="7">
        <f>T874-U874-(P874*M874)</f>
        <v/>
      </c>
      <c r="W874" s="7">
        <f>VLOOKUP(L874,'Products Sheet'!$A:$B,2,FALSE)</f>
        <v/>
      </c>
      <c r="X874" s="7" t="n"/>
      <c r="Y874" s="7" t="n"/>
      <c r="Z874" s="7" t="n"/>
      <c r="AA874" s="7" t="n"/>
      <c r="AB874" s="7" t="n"/>
      <c r="AC874" s="7" t="n"/>
    </row>
    <row r="875" ht="9.75" customHeight="1" s="12">
      <c r="A875" s="11" t="inlineStr">
        <is>
          <t>SO - 0007976</t>
        </is>
      </c>
      <c r="B875" s="11" t="inlineStr">
        <is>
          <t>Online</t>
        </is>
      </c>
      <c r="C875" s="11" t="inlineStr">
        <is>
          <t>WARE-NMK1003</t>
        </is>
      </c>
      <c r="D875" s="6" t="n">
        <v>44100</v>
      </c>
      <c r="E875" s="6" t="n">
        <v>44182</v>
      </c>
      <c r="F875" s="6" t="n">
        <v>44208</v>
      </c>
      <c r="G875" s="6" t="n">
        <v>44216</v>
      </c>
      <c r="H875" s="11" t="inlineStr">
        <is>
          <t>USD</t>
        </is>
      </c>
      <c r="I875" s="11" t="n">
        <v>13</v>
      </c>
      <c r="J875" s="11" t="n">
        <v>29</v>
      </c>
      <c r="K875" s="11" t="n">
        <v>98</v>
      </c>
      <c r="L875" s="11" t="n">
        <v>5</v>
      </c>
      <c r="M875" s="11" t="n">
        <v>7</v>
      </c>
      <c r="N875" s="11" t="n">
        <v>0.05</v>
      </c>
      <c r="O875" s="7" t="n">
        <v>984.9</v>
      </c>
      <c r="P875" s="7" t="n">
        <v>482.601</v>
      </c>
      <c r="Q875" s="7">
        <f>text(E875,"ddd")</f>
        <v/>
      </c>
      <c r="R875" s="7">
        <f>G875-F875</f>
        <v/>
      </c>
      <c r="S875" s="7">
        <f>E875-D875</f>
        <v/>
      </c>
      <c r="T875" s="7">
        <f>O875*M875</f>
        <v/>
      </c>
      <c r="U875" s="7">
        <f>T875*N875</f>
        <v/>
      </c>
      <c r="V875" s="7">
        <f>T875-U875-(P875*M875)</f>
        <v/>
      </c>
      <c r="W875" s="7">
        <f>VLOOKUP(L875,'Products Sheet'!$A:$B,2,FALSE)</f>
        <v/>
      </c>
      <c r="X875" s="7" t="n"/>
      <c r="Y875" s="7" t="n"/>
      <c r="Z875" s="7" t="n"/>
      <c r="AA875" s="7" t="n"/>
      <c r="AB875" s="7" t="n"/>
      <c r="AC875" s="7" t="n"/>
    </row>
    <row r="876" ht="9.75" customHeight="1" s="12">
      <c r="A876" s="11" t="inlineStr">
        <is>
          <t>SO - 0007979</t>
        </is>
      </c>
      <c r="B876" s="11" t="inlineStr">
        <is>
          <t>Distributor</t>
        </is>
      </c>
      <c r="C876" s="11" t="inlineStr">
        <is>
          <t>WARE-XYS1001</t>
        </is>
      </c>
      <c r="D876" s="6" t="n">
        <v>44100</v>
      </c>
      <c r="E876" s="6" t="n">
        <v>44182</v>
      </c>
      <c r="F876" s="6" t="n">
        <v>44208</v>
      </c>
      <c r="G876" s="6" t="n">
        <v>44215</v>
      </c>
      <c r="H876" s="11" t="inlineStr">
        <is>
          <t>USD</t>
        </is>
      </c>
      <c r="I876" s="11" t="n">
        <v>21</v>
      </c>
      <c r="J876" s="11" t="n">
        <v>44</v>
      </c>
      <c r="K876" s="11" t="n">
        <v>17</v>
      </c>
      <c r="L876" s="11" t="n">
        <v>5</v>
      </c>
      <c r="M876" s="11" t="n">
        <v>3</v>
      </c>
      <c r="N876" s="11" t="n">
        <v>0.2</v>
      </c>
      <c r="O876" s="7" t="n">
        <v>6398.5</v>
      </c>
      <c r="P876" s="7" t="n">
        <v>4542.934999999999</v>
      </c>
      <c r="Q876" s="7">
        <f>text(E876,"ddd")</f>
        <v/>
      </c>
      <c r="R876" s="7">
        <f>G876-F876</f>
        <v/>
      </c>
      <c r="S876" s="7">
        <f>E876-D876</f>
        <v/>
      </c>
      <c r="T876" s="7">
        <f>O876*M876</f>
        <v/>
      </c>
      <c r="U876" s="7">
        <f>T876*N876</f>
        <v/>
      </c>
      <c r="V876" s="7">
        <f>T876-U876-(P876*M876)</f>
        <v/>
      </c>
      <c r="W876" s="7">
        <f>VLOOKUP(L876,'Products Sheet'!$A:$B,2,FALSE)</f>
        <v/>
      </c>
      <c r="X876" s="7" t="n"/>
      <c r="Y876" s="7" t="n"/>
      <c r="Z876" s="7" t="n"/>
      <c r="AA876" s="7" t="n"/>
      <c r="AB876" s="7" t="n"/>
      <c r="AC876" s="7" t="n"/>
    </row>
    <row r="877" ht="9.75" customHeight="1" s="12">
      <c r="A877" s="11" t="inlineStr">
        <is>
          <t>SO - 0007988</t>
        </is>
      </c>
      <c r="B877" s="11" t="inlineStr">
        <is>
          <t>Distributor</t>
        </is>
      </c>
      <c r="C877" s="11" t="inlineStr">
        <is>
          <t>WARE-XYS1001</t>
        </is>
      </c>
      <c r="D877" s="6" t="n">
        <v>44100</v>
      </c>
      <c r="E877" s="6" t="n">
        <v>44183</v>
      </c>
      <c r="F877" s="6" t="n">
        <v>44210</v>
      </c>
      <c r="G877" s="6" t="n">
        <v>44216</v>
      </c>
      <c r="H877" s="11" t="inlineStr">
        <is>
          <t>USD</t>
        </is>
      </c>
      <c r="I877" s="11" t="n">
        <v>21</v>
      </c>
      <c r="J877" s="11" t="n">
        <v>41</v>
      </c>
      <c r="K877" s="11" t="n">
        <v>41</v>
      </c>
      <c r="L877" s="11" t="n">
        <v>5</v>
      </c>
      <c r="M877" s="11" t="n">
        <v>8</v>
      </c>
      <c r="N877" s="11" t="n">
        <v>0.05</v>
      </c>
      <c r="O877" s="7" t="n">
        <v>221.1</v>
      </c>
      <c r="P877" s="7" t="n">
        <v>145.926</v>
      </c>
      <c r="Q877" s="7">
        <f>text(E877,"ddd")</f>
        <v/>
      </c>
      <c r="R877" s="7">
        <f>G877-F877</f>
        <v/>
      </c>
      <c r="S877" s="7">
        <f>E877-D877</f>
        <v/>
      </c>
      <c r="T877" s="7">
        <f>O877*M877</f>
        <v/>
      </c>
      <c r="U877" s="7">
        <f>T877*N877</f>
        <v/>
      </c>
      <c r="V877" s="7">
        <f>T877-U877-(P877*M877)</f>
        <v/>
      </c>
      <c r="W877" s="7">
        <f>VLOOKUP(L877,'Products Sheet'!$A:$B,2,FALSE)</f>
        <v/>
      </c>
      <c r="X877" s="7" t="n"/>
      <c r="Y877" s="7" t="n"/>
      <c r="Z877" s="7" t="n"/>
      <c r="AA877" s="7" t="n"/>
      <c r="AB877" s="7" t="n"/>
      <c r="AC877" s="7" t="n"/>
    </row>
    <row r="878" ht="9.75" customHeight="1" s="12">
      <c r="A878" s="11" t="inlineStr">
        <is>
          <t>SO - 0008028</t>
        </is>
      </c>
      <c r="B878" s="11" t="inlineStr">
        <is>
          <t>Distributor</t>
        </is>
      </c>
      <c r="C878" s="11" t="inlineStr">
        <is>
          <t>WARE-UHY1004</t>
        </is>
      </c>
      <c r="D878" s="6" t="n">
        <v>44100</v>
      </c>
      <c r="E878" s="6" t="n">
        <v>44188</v>
      </c>
      <c r="F878" s="6" t="n">
        <v>44208</v>
      </c>
      <c r="G878" s="6" t="n">
        <v>44218</v>
      </c>
      <c r="H878" s="11" t="inlineStr">
        <is>
          <t>USD</t>
        </is>
      </c>
      <c r="I878" s="11" t="n">
        <v>22</v>
      </c>
      <c r="J878" s="11" t="n">
        <v>40</v>
      </c>
      <c r="K878" s="11" t="n">
        <v>246</v>
      </c>
      <c r="L878" s="11" t="n">
        <v>5</v>
      </c>
      <c r="M878" s="11" t="n">
        <v>8</v>
      </c>
      <c r="N878" s="11" t="n">
        <v>0.05</v>
      </c>
      <c r="O878" s="7" t="n">
        <v>984.9</v>
      </c>
      <c r="P878" s="7" t="n">
        <v>728.826</v>
      </c>
      <c r="Q878" s="7">
        <f>text(E878,"ddd")</f>
        <v/>
      </c>
      <c r="R878" s="7">
        <f>G878-F878</f>
        <v/>
      </c>
      <c r="S878" s="7">
        <f>E878-D878</f>
        <v/>
      </c>
      <c r="T878" s="7">
        <f>O878*M878</f>
        <v/>
      </c>
      <c r="U878" s="7">
        <f>T878*N878</f>
        <v/>
      </c>
      <c r="V878" s="7">
        <f>T878-U878-(P878*M878)</f>
        <v/>
      </c>
      <c r="W878" s="7">
        <f>VLOOKUP(L878,'Products Sheet'!$A:$B,2,FALSE)</f>
        <v/>
      </c>
      <c r="X878" s="7" t="n"/>
      <c r="Y878" s="7" t="n"/>
      <c r="Z878" s="7" t="n"/>
      <c r="AA878" s="7" t="n"/>
      <c r="AB878" s="7" t="n"/>
      <c r="AC878" s="7" t="n"/>
    </row>
    <row r="879" ht="9.75" customHeight="1" s="12">
      <c r="A879" s="11" t="inlineStr">
        <is>
          <t>SO - 0008051</t>
        </is>
      </c>
      <c r="B879" s="11" t="inlineStr">
        <is>
          <t>Online</t>
        </is>
      </c>
      <c r="C879" s="11" t="inlineStr">
        <is>
          <t>WARE-NBV1002</t>
        </is>
      </c>
      <c r="D879" s="6" t="n">
        <v>44100</v>
      </c>
      <c r="E879" s="6" t="n">
        <v>44191</v>
      </c>
      <c r="F879" s="6" t="n">
        <v>44218</v>
      </c>
      <c r="G879" s="6" t="n">
        <v>44226</v>
      </c>
      <c r="H879" s="11" t="inlineStr">
        <is>
          <t>USD</t>
        </is>
      </c>
      <c r="I879" s="11" t="n">
        <v>16</v>
      </c>
      <c r="J879" s="11" t="n">
        <v>17</v>
      </c>
      <c r="K879" s="11" t="n">
        <v>77</v>
      </c>
      <c r="L879" s="11" t="n">
        <v>5</v>
      </c>
      <c r="M879" s="11" t="n">
        <v>1</v>
      </c>
      <c r="N879" s="11" t="n">
        <v>0.1</v>
      </c>
      <c r="O879" s="7" t="n">
        <v>3872.6</v>
      </c>
      <c r="P879" s="7" t="n">
        <v>2981.902</v>
      </c>
      <c r="Q879" s="7">
        <f>text(E879,"ddd")</f>
        <v/>
      </c>
      <c r="R879" s="7">
        <f>G879-F879</f>
        <v/>
      </c>
      <c r="S879" s="7">
        <f>E879-D879</f>
        <v/>
      </c>
      <c r="T879" s="7">
        <f>O879*M879</f>
        <v/>
      </c>
      <c r="U879" s="7">
        <f>T879*N879</f>
        <v/>
      </c>
      <c r="V879" s="7">
        <f>T879-U879-(P879*M879)</f>
        <v/>
      </c>
      <c r="W879" s="7">
        <f>VLOOKUP(L879,'Products Sheet'!$A:$B,2,FALSE)</f>
        <v/>
      </c>
      <c r="X879" s="7" t="n"/>
      <c r="Y879" s="7" t="n"/>
      <c r="Z879" s="7" t="n"/>
      <c r="AA879" s="7" t="n"/>
      <c r="AB879" s="7" t="n"/>
      <c r="AC879" s="7" t="n"/>
    </row>
    <row r="880" ht="9.75" customHeight="1" s="12">
      <c r="A880" s="11" t="inlineStr">
        <is>
          <t>SO - 0008060</t>
        </is>
      </c>
      <c r="B880" s="11" t="inlineStr">
        <is>
          <t>Online</t>
        </is>
      </c>
      <c r="C880" s="11" t="inlineStr">
        <is>
          <t>WARE-PUJ1005</t>
        </is>
      </c>
      <c r="D880" s="6" t="n">
        <v>44100</v>
      </c>
      <c r="E880" s="6" t="n">
        <v>44192</v>
      </c>
      <c r="F880" s="6" t="n">
        <v>44204</v>
      </c>
      <c r="G880" s="6" t="n">
        <v>44208</v>
      </c>
      <c r="H880" s="11" t="inlineStr">
        <is>
          <t>USD</t>
        </is>
      </c>
      <c r="I880" s="11" t="n">
        <v>12</v>
      </c>
      <c r="J880" s="11" t="n">
        <v>8</v>
      </c>
      <c r="K880" s="11" t="n">
        <v>263</v>
      </c>
      <c r="L880" s="11" t="n">
        <v>5</v>
      </c>
      <c r="M880" s="11" t="n">
        <v>3</v>
      </c>
      <c r="N880" s="11" t="n">
        <v>0.4</v>
      </c>
      <c r="O880" s="7" t="n">
        <v>1065.3</v>
      </c>
      <c r="P880" s="7" t="n">
        <v>617.8739999999999</v>
      </c>
      <c r="Q880" s="7">
        <f>text(E880,"ddd")</f>
        <v/>
      </c>
      <c r="R880" s="7">
        <f>G880-F880</f>
        <v/>
      </c>
      <c r="S880" s="7">
        <f>E880-D880</f>
        <v/>
      </c>
      <c r="T880" s="7">
        <f>O880*M880</f>
        <v/>
      </c>
      <c r="U880" s="7">
        <f>T880*N880</f>
        <v/>
      </c>
      <c r="V880" s="7">
        <f>T880-U880-(P880*M880)</f>
        <v/>
      </c>
      <c r="W880" s="7">
        <f>VLOOKUP(L880,'Products Sheet'!$A:$B,2,FALSE)</f>
        <v/>
      </c>
      <c r="X880" s="7" t="n"/>
      <c r="Y880" s="7" t="n"/>
      <c r="Z880" s="7" t="n"/>
      <c r="AA880" s="7" t="n"/>
      <c r="AB880" s="7" t="n"/>
      <c r="AC880" s="7" t="n"/>
    </row>
    <row r="881" ht="9.75" customHeight="1" s="12">
      <c r="A881" s="11" t="inlineStr">
        <is>
          <t>SO - 0008062</t>
        </is>
      </c>
      <c r="B881" s="11" t="inlineStr">
        <is>
          <t>Wholesale</t>
        </is>
      </c>
      <c r="C881" s="11" t="inlineStr">
        <is>
          <t>WARE-PUJ1005</t>
        </is>
      </c>
      <c r="D881" s="6" t="n">
        <v>44100</v>
      </c>
      <c r="E881" s="6" t="n">
        <v>44192</v>
      </c>
      <c r="F881" s="6" t="n">
        <v>44220</v>
      </c>
      <c r="G881" s="6" t="n">
        <v>44221</v>
      </c>
      <c r="H881" s="11" t="inlineStr">
        <is>
          <t>USD</t>
        </is>
      </c>
      <c r="I881" s="11" t="n">
        <v>26</v>
      </c>
      <c r="J881" s="11" t="n">
        <v>45</v>
      </c>
      <c r="K881" s="11" t="n">
        <v>278</v>
      </c>
      <c r="L881" s="11" t="n">
        <v>5</v>
      </c>
      <c r="M881" s="11" t="n">
        <v>5</v>
      </c>
      <c r="N881" s="11" t="n">
        <v>0.05</v>
      </c>
      <c r="O881" s="7" t="n">
        <v>3892.7</v>
      </c>
      <c r="P881" s="7" t="n">
        <v>2724.89</v>
      </c>
      <c r="Q881" s="7">
        <f>text(E881,"ddd")</f>
        <v/>
      </c>
      <c r="R881" s="7">
        <f>G881-F881</f>
        <v/>
      </c>
      <c r="S881" s="7">
        <f>E881-D881</f>
        <v/>
      </c>
      <c r="T881" s="7">
        <f>O881*M881</f>
        <v/>
      </c>
      <c r="U881" s="7">
        <f>T881*N881</f>
        <v/>
      </c>
      <c r="V881" s="7">
        <f>T881-U881-(P881*M881)</f>
        <v/>
      </c>
      <c r="W881" s="7">
        <f>VLOOKUP(L881,'Products Sheet'!$A:$B,2,FALSE)</f>
        <v/>
      </c>
      <c r="X881" s="7" t="n"/>
      <c r="Y881" s="7" t="n"/>
      <c r="Z881" s="7" t="n"/>
      <c r="AA881" s="7" t="n"/>
      <c r="AB881" s="7" t="n"/>
      <c r="AC881" s="7" t="n"/>
    </row>
    <row r="882" ht="9.75" customHeight="1" s="12">
      <c r="A882" s="11" t="inlineStr">
        <is>
          <t>SO - 000115</t>
        </is>
      </c>
      <c r="B882" s="11" t="inlineStr">
        <is>
          <t>In-Store</t>
        </is>
      </c>
      <c r="C882" s="11" t="inlineStr">
        <is>
          <t>WARE-NMK1003</t>
        </is>
      </c>
      <c r="D882" s="6" t="n">
        <v>43100</v>
      </c>
      <c r="E882" s="6" t="n">
        <v>43252</v>
      </c>
      <c r="F882" s="6" t="n">
        <v>43266</v>
      </c>
      <c r="G882" s="6" t="n">
        <v>43271</v>
      </c>
      <c r="H882" s="11" t="inlineStr">
        <is>
          <t>USD</t>
        </is>
      </c>
      <c r="I882" s="11" t="n">
        <v>9</v>
      </c>
      <c r="J882" s="11" t="n">
        <v>32</v>
      </c>
      <c r="K882" s="11" t="n">
        <v>138</v>
      </c>
      <c r="L882" s="11" t="n">
        <v>6</v>
      </c>
      <c r="M882" s="11" t="n">
        <v>6</v>
      </c>
      <c r="N882" s="11" t="n">
        <v>0.15</v>
      </c>
      <c r="O882" s="7" t="n">
        <v>3932.9</v>
      </c>
      <c r="P882" s="7" t="n">
        <v>3146.32</v>
      </c>
      <c r="Q882" s="7">
        <f>text(E882,"ddd")</f>
        <v/>
      </c>
      <c r="R882" s="7">
        <f>G882-F882</f>
        <v/>
      </c>
      <c r="S882" s="7">
        <f>E882-D882</f>
        <v/>
      </c>
      <c r="T882" s="7">
        <f>O882*M882</f>
        <v/>
      </c>
      <c r="U882" s="7">
        <f>T882*N882</f>
        <v/>
      </c>
      <c r="V882" s="7">
        <f>T882-U882-(P882*M882)</f>
        <v/>
      </c>
      <c r="W882" s="7">
        <f>VLOOKUP(L882,'Products Sheet'!$A:$B,2,FALSE)</f>
        <v/>
      </c>
      <c r="X882" s="7" t="n"/>
      <c r="Y882" s="7" t="n"/>
      <c r="Z882" s="7" t="n"/>
      <c r="AA882" s="7" t="n"/>
      <c r="AB882" s="7" t="n"/>
      <c r="AC882" s="7" t="n"/>
    </row>
    <row r="883" ht="9.75" customHeight="1" s="12">
      <c r="A883" s="11" t="inlineStr">
        <is>
          <t>SO - 000117</t>
        </is>
      </c>
      <c r="B883" s="11" t="inlineStr">
        <is>
          <t>In-Store</t>
        </is>
      </c>
      <c r="C883" s="11" t="inlineStr">
        <is>
          <t>WARE-PUJ1005</t>
        </is>
      </c>
      <c r="D883" s="6" t="n">
        <v>43200</v>
      </c>
      <c r="E883" s="6" t="n">
        <v>43252</v>
      </c>
      <c r="F883" s="6" t="n">
        <v>43270</v>
      </c>
      <c r="G883" s="6" t="n">
        <v>43278</v>
      </c>
      <c r="H883" s="11" t="inlineStr">
        <is>
          <t>USD</t>
        </is>
      </c>
      <c r="I883" s="11" t="n">
        <v>9</v>
      </c>
      <c r="J883" s="11" t="n">
        <v>10</v>
      </c>
      <c r="K883" s="11" t="n">
        <v>320</v>
      </c>
      <c r="L883" s="11" t="n">
        <v>6</v>
      </c>
      <c r="M883" s="11" t="n">
        <v>3</v>
      </c>
      <c r="N883" s="11" t="n">
        <v>0.075</v>
      </c>
      <c r="O883" s="7" t="n">
        <v>1239.5</v>
      </c>
      <c r="P883" s="7" t="n">
        <v>904.8349999999999</v>
      </c>
      <c r="Q883" s="7">
        <f>text(E883,"ddd")</f>
        <v/>
      </c>
      <c r="R883" s="7">
        <f>G883-F883</f>
        <v/>
      </c>
      <c r="S883" s="7">
        <f>E883-D883</f>
        <v/>
      </c>
      <c r="T883" s="7">
        <f>O883*M883</f>
        <v/>
      </c>
      <c r="U883" s="7">
        <f>T883*N883</f>
        <v/>
      </c>
      <c r="V883" s="7">
        <f>T883-U883-(P883*M883)</f>
        <v/>
      </c>
      <c r="W883" s="7">
        <f>VLOOKUP(L883,'Products Sheet'!$A:$B,2,FALSE)</f>
        <v/>
      </c>
      <c r="X883" s="7" t="n"/>
      <c r="Y883" s="7" t="n"/>
      <c r="Z883" s="7" t="n"/>
      <c r="AA883" s="7" t="n"/>
      <c r="AB883" s="7" t="n"/>
      <c r="AC883" s="7" t="n"/>
    </row>
    <row r="884" ht="9.75" customHeight="1" s="12">
      <c r="A884" s="11" t="inlineStr">
        <is>
          <t>SO - 000222</t>
        </is>
      </c>
      <c r="B884" s="11" t="inlineStr">
        <is>
          <t>Distributor</t>
        </is>
      </c>
      <c r="C884" s="11" t="inlineStr">
        <is>
          <t>WARE-XYS1001</t>
        </is>
      </c>
      <c r="D884" s="6" t="n">
        <v>43200</v>
      </c>
      <c r="E884" s="6" t="n">
        <v>43265</v>
      </c>
      <c r="F884" s="6" t="n">
        <v>43279</v>
      </c>
      <c r="G884" s="6" t="n">
        <v>43287</v>
      </c>
      <c r="H884" s="11" t="inlineStr">
        <is>
          <t>USD</t>
        </is>
      </c>
      <c r="I884" s="11" t="n">
        <v>22</v>
      </c>
      <c r="J884" s="11" t="n">
        <v>38</v>
      </c>
      <c r="K884" s="11" t="n">
        <v>39</v>
      </c>
      <c r="L884" s="11" t="n">
        <v>6</v>
      </c>
      <c r="M884" s="11" t="n">
        <v>7</v>
      </c>
      <c r="N884" s="11" t="n">
        <v>0.05</v>
      </c>
      <c r="O884" s="7" t="n">
        <v>958.1</v>
      </c>
      <c r="P884" s="7" t="n">
        <v>795.223</v>
      </c>
      <c r="Q884" s="7">
        <f>text(E884,"ddd")</f>
        <v/>
      </c>
      <c r="R884" s="7">
        <f>G884-F884</f>
        <v/>
      </c>
      <c r="S884" s="7">
        <f>E884-D884</f>
        <v/>
      </c>
      <c r="T884" s="7">
        <f>O884*M884</f>
        <v/>
      </c>
      <c r="U884" s="7">
        <f>T884*N884</f>
        <v/>
      </c>
      <c r="V884" s="7">
        <f>T884-U884-(P884*M884)</f>
        <v/>
      </c>
      <c r="W884" s="7">
        <f>VLOOKUP(L884,'Products Sheet'!$A:$B,2,FALSE)</f>
        <v/>
      </c>
      <c r="X884" s="7" t="n"/>
      <c r="Y884" s="7" t="n"/>
      <c r="Z884" s="7" t="n"/>
      <c r="AA884" s="7" t="n"/>
      <c r="AB884" s="7" t="n"/>
      <c r="AC884" s="7" t="n"/>
    </row>
    <row r="885" ht="9.75" customHeight="1" s="12">
      <c r="A885" s="11" t="inlineStr">
        <is>
          <t>SO - 000330</t>
        </is>
      </c>
      <c r="B885" s="11" t="inlineStr">
        <is>
          <t>Online</t>
        </is>
      </c>
      <c r="C885" s="11" t="inlineStr">
        <is>
          <t>WARE-PUJ1005</t>
        </is>
      </c>
      <c r="D885" s="6" t="n">
        <v>43200</v>
      </c>
      <c r="E885" s="6" t="n">
        <v>43279</v>
      </c>
      <c r="F885" s="6" t="n">
        <v>43291</v>
      </c>
      <c r="G885" s="6" t="n">
        <v>43292</v>
      </c>
      <c r="H885" s="11" t="inlineStr">
        <is>
          <t>USD</t>
        </is>
      </c>
      <c r="I885" s="11" t="n">
        <v>20</v>
      </c>
      <c r="J885" s="11" t="n">
        <v>49</v>
      </c>
      <c r="K885" s="11" t="n">
        <v>288</v>
      </c>
      <c r="L885" s="11" t="n">
        <v>6</v>
      </c>
      <c r="M885" s="11" t="n">
        <v>6</v>
      </c>
      <c r="N885" s="11" t="n">
        <v>0.15</v>
      </c>
      <c r="O885" s="7" t="n">
        <v>1065.3</v>
      </c>
      <c r="P885" s="7" t="n">
        <v>468.732</v>
      </c>
      <c r="Q885" s="7">
        <f>text(E885,"ddd")</f>
        <v/>
      </c>
      <c r="R885" s="7">
        <f>G885-F885</f>
        <v/>
      </c>
      <c r="S885" s="7">
        <f>E885-D885</f>
        <v/>
      </c>
      <c r="T885" s="7">
        <f>O885*M885</f>
        <v/>
      </c>
      <c r="U885" s="7">
        <f>T885*N885</f>
        <v/>
      </c>
      <c r="V885" s="7">
        <f>T885-U885-(P885*M885)</f>
        <v/>
      </c>
      <c r="W885" s="7">
        <f>VLOOKUP(L885,'Products Sheet'!$A:$B,2,FALSE)</f>
        <v/>
      </c>
      <c r="X885" s="7" t="n"/>
      <c r="Y885" s="7" t="n"/>
      <c r="Z885" s="7" t="n"/>
      <c r="AA885" s="7" t="n"/>
      <c r="AB885" s="7" t="n"/>
      <c r="AC885" s="7" t="n"/>
    </row>
    <row r="886" ht="9.75" customHeight="1" s="12">
      <c r="A886" s="11" t="inlineStr">
        <is>
          <t>SO - 000386</t>
        </is>
      </c>
      <c r="B886" s="11" t="inlineStr">
        <is>
          <t>Distributor</t>
        </is>
      </c>
      <c r="C886" s="11" t="inlineStr">
        <is>
          <t>WARE-XYS1001</t>
        </is>
      </c>
      <c r="D886" s="6" t="n">
        <v>43200</v>
      </c>
      <c r="E886" s="6" t="n">
        <v>43285</v>
      </c>
      <c r="F886" s="6" t="n">
        <v>43304</v>
      </c>
      <c r="G886" s="6" t="n">
        <v>43305</v>
      </c>
      <c r="H886" s="11" t="inlineStr">
        <is>
          <t>USD</t>
        </is>
      </c>
      <c r="I886" s="11" t="n">
        <v>23</v>
      </c>
      <c r="J886" s="11" t="n">
        <v>44</v>
      </c>
      <c r="K886" s="11" t="n">
        <v>51</v>
      </c>
      <c r="L886" s="11" t="n">
        <v>6</v>
      </c>
      <c r="M886" s="11" t="n">
        <v>1</v>
      </c>
      <c r="N886" s="11" t="n">
        <v>0.1</v>
      </c>
      <c r="O886" s="7" t="n">
        <v>1025.1</v>
      </c>
      <c r="P886" s="7" t="n">
        <v>779.0760000000001</v>
      </c>
      <c r="Q886" s="7">
        <f>text(E886,"ddd")</f>
        <v/>
      </c>
      <c r="R886" s="7">
        <f>G886-F886</f>
        <v/>
      </c>
      <c r="S886" s="7">
        <f>E886-D886</f>
        <v/>
      </c>
      <c r="T886" s="7">
        <f>O886*M886</f>
        <v/>
      </c>
      <c r="U886" s="7">
        <f>T886*N886</f>
        <v/>
      </c>
      <c r="V886" s="7">
        <f>T886-U886-(P886*M886)</f>
        <v/>
      </c>
      <c r="W886" s="7">
        <f>VLOOKUP(L886,'Products Sheet'!$A:$B,2,FALSE)</f>
        <v/>
      </c>
      <c r="X886" s="7" t="n"/>
      <c r="Y886" s="7" t="n"/>
      <c r="Z886" s="7" t="n"/>
      <c r="AA886" s="7" t="n"/>
      <c r="AB886" s="7" t="n"/>
      <c r="AC886" s="7" t="n"/>
    </row>
    <row r="887" ht="9.75" customHeight="1" s="12">
      <c r="A887" s="11" t="inlineStr">
        <is>
          <t>SO - 000427</t>
        </is>
      </c>
      <c r="B887" s="11" t="inlineStr">
        <is>
          <t>In-Store</t>
        </is>
      </c>
      <c r="C887" s="11" t="inlineStr">
        <is>
          <t>WARE-NMK1003</t>
        </is>
      </c>
      <c r="D887" s="6" t="n">
        <v>43200</v>
      </c>
      <c r="E887" s="6" t="n">
        <v>43290</v>
      </c>
      <c r="F887" s="6" t="n">
        <v>43314</v>
      </c>
      <c r="G887" s="6" t="n">
        <v>43319</v>
      </c>
      <c r="H887" s="11" t="inlineStr">
        <is>
          <t>USD</t>
        </is>
      </c>
      <c r="I887" s="11" t="n">
        <v>7</v>
      </c>
      <c r="J887" s="11" t="n">
        <v>44</v>
      </c>
      <c r="K887" s="11" t="n">
        <v>183</v>
      </c>
      <c r="L887" s="11" t="n">
        <v>6</v>
      </c>
      <c r="M887" s="11" t="n">
        <v>1</v>
      </c>
      <c r="N887" s="11" t="n">
        <v>0.15</v>
      </c>
      <c r="O887" s="7" t="n">
        <v>3859.2</v>
      </c>
      <c r="P887" s="7" t="n">
        <v>2354.112</v>
      </c>
      <c r="Q887" s="7">
        <f>text(E887,"ddd")</f>
        <v/>
      </c>
      <c r="R887" s="7">
        <f>G887-F887</f>
        <v/>
      </c>
      <c r="S887" s="7">
        <f>E887-D887</f>
        <v/>
      </c>
      <c r="T887" s="7">
        <f>O887*M887</f>
        <v/>
      </c>
      <c r="U887" s="7">
        <f>T887*N887</f>
        <v/>
      </c>
      <c r="V887" s="7">
        <f>T887-U887-(P887*M887)</f>
        <v/>
      </c>
      <c r="W887" s="7">
        <f>VLOOKUP(L887,'Products Sheet'!$A:$B,2,FALSE)</f>
        <v/>
      </c>
      <c r="X887" s="7" t="n"/>
      <c r="Y887" s="7" t="n"/>
      <c r="Z887" s="7" t="n"/>
      <c r="AA887" s="7" t="n"/>
      <c r="AB887" s="7" t="n"/>
      <c r="AC887" s="7" t="n"/>
    </row>
    <row r="888" ht="9.75" customHeight="1" s="12">
      <c r="A888" s="11" t="inlineStr">
        <is>
          <t>SO - 000445</t>
        </is>
      </c>
      <c r="B888" s="11" t="inlineStr">
        <is>
          <t>Online</t>
        </is>
      </c>
      <c r="C888" s="11" t="inlineStr">
        <is>
          <t>WARE-PUJ1005</t>
        </is>
      </c>
      <c r="D888" s="6" t="n">
        <v>43200</v>
      </c>
      <c r="E888" s="6" t="n">
        <v>43292</v>
      </c>
      <c r="F888" s="6" t="n">
        <v>43312</v>
      </c>
      <c r="G888" s="6" t="n">
        <v>43318</v>
      </c>
      <c r="H888" s="11" t="inlineStr">
        <is>
          <t>USD</t>
        </is>
      </c>
      <c r="I888" s="11" t="n">
        <v>16</v>
      </c>
      <c r="J888" s="11" t="n">
        <v>43</v>
      </c>
      <c r="K888" s="11" t="n">
        <v>319</v>
      </c>
      <c r="L888" s="11" t="n">
        <v>6</v>
      </c>
      <c r="M888" s="11" t="n">
        <v>8</v>
      </c>
      <c r="N888" s="11" t="n">
        <v>0.05</v>
      </c>
      <c r="O888" s="7" t="n">
        <v>180.9</v>
      </c>
      <c r="P888" s="7" t="n">
        <v>74.169</v>
      </c>
      <c r="Q888" s="7">
        <f>text(E888,"ddd")</f>
        <v/>
      </c>
      <c r="R888" s="7">
        <f>G888-F888</f>
        <v/>
      </c>
      <c r="S888" s="7">
        <f>E888-D888</f>
        <v/>
      </c>
      <c r="T888" s="7">
        <f>O888*M888</f>
        <v/>
      </c>
      <c r="U888" s="7">
        <f>T888*N888</f>
        <v/>
      </c>
      <c r="V888" s="7">
        <f>T888-U888-(P888*M888)</f>
        <v/>
      </c>
      <c r="W888" s="7">
        <f>VLOOKUP(L888,'Products Sheet'!$A:$B,2,FALSE)</f>
        <v/>
      </c>
      <c r="X888" s="7" t="n"/>
      <c r="Y888" s="7" t="n"/>
      <c r="Z888" s="7" t="n"/>
      <c r="AA888" s="7" t="n"/>
      <c r="AB888" s="7" t="n"/>
      <c r="AC888" s="7" t="n"/>
    </row>
    <row r="889" ht="9.75" customHeight="1" s="12">
      <c r="A889" s="11" t="inlineStr">
        <is>
          <t>SO - 000561</t>
        </is>
      </c>
      <c r="B889" s="11" t="inlineStr">
        <is>
          <t>In-Store</t>
        </is>
      </c>
      <c r="C889" s="11" t="inlineStr">
        <is>
          <t>WARE-XYS1001</t>
        </is>
      </c>
      <c r="D889" s="6" t="n">
        <v>43200</v>
      </c>
      <c r="E889" s="6" t="n">
        <v>43305</v>
      </c>
      <c r="F889" s="6" t="n">
        <v>43314</v>
      </c>
      <c r="G889" s="6" t="n">
        <v>43322</v>
      </c>
      <c r="H889" s="11" t="inlineStr">
        <is>
          <t>USD</t>
        </is>
      </c>
      <c r="I889" s="11" t="n">
        <v>2</v>
      </c>
      <c r="J889" s="11" t="n">
        <v>48</v>
      </c>
      <c r="K889" s="11" t="n">
        <v>7</v>
      </c>
      <c r="L889" s="11" t="n">
        <v>6</v>
      </c>
      <c r="M889" s="11" t="n">
        <v>8</v>
      </c>
      <c r="N889" s="11" t="n">
        <v>0.05</v>
      </c>
      <c r="O889" s="7" t="n">
        <v>1206</v>
      </c>
      <c r="P889" s="7" t="n">
        <v>663.3000000000001</v>
      </c>
      <c r="Q889" s="7">
        <f>text(E889,"ddd")</f>
        <v/>
      </c>
      <c r="R889" s="7">
        <f>G889-F889</f>
        <v/>
      </c>
      <c r="S889" s="7">
        <f>E889-D889</f>
        <v/>
      </c>
      <c r="T889" s="7">
        <f>O889*M889</f>
        <v/>
      </c>
      <c r="U889" s="7">
        <f>T889*N889</f>
        <v/>
      </c>
      <c r="V889" s="7">
        <f>T889-U889-(P889*M889)</f>
        <v/>
      </c>
      <c r="W889" s="7">
        <f>VLOOKUP(L889,'Products Sheet'!$A:$B,2,FALSE)</f>
        <v/>
      </c>
      <c r="X889" s="7" t="n"/>
      <c r="Y889" s="7" t="n"/>
      <c r="Z889" s="7" t="n"/>
      <c r="AA889" s="7" t="n"/>
      <c r="AB889" s="7" t="n"/>
      <c r="AC889" s="7" t="n"/>
    </row>
    <row r="890" ht="9.75" customHeight="1" s="12">
      <c r="A890" s="11" t="inlineStr">
        <is>
          <t>SO - 000564</t>
        </is>
      </c>
      <c r="B890" s="11" t="inlineStr">
        <is>
          <t>Distributor</t>
        </is>
      </c>
      <c r="C890" s="11" t="inlineStr">
        <is>
          <t>WARE-XYS1001</t>
        </is>
      </c>
      <c r="D890" s="6" t="n">
        <v>43200</v>
      </c>
      <c r="E890" s="6" t="n">
        <v>43305</v>
      </c>
      <c r="F890" s="6" t="n">
        <v>43322</v>
      </c>
      <c r="G890" s="6" t="n">
        <v>43327</v>
      </c>
      <c r="H890" s="11" t="inlineStr">
        <is>
          <t>USD</t>
        </is>
      </c>
      <c r="I890" s="11" t="n">
        <v>22</v>
      </c>
      <c r="J890" s="11" t="n">
        <v>27</v>
      </c>
      <c r="K890" s="11" t="n">
        <v>41</v>
      </c>
      <c r="L890" s="11" t="n">
        <v>6</v>
      </c>
      <c r="M890" s="11" t="n">
        <v>5</v>
      </c>
      <c r="N890" s="11" t="n">
        <v>0.075</v>
      </c>
      <c r="O890" s="7" t="n">
        <v>857.6</v>
      </c>
      <c r="P890" s="7" t="n">
        <v>394.496</v>
      </c>
      <c r="Q890" s="7">
        <f>text(E890,"ddd")</f>
        <v/>
      </c>
      <c r="R890" s="7">
        <f>G890-F890</f>
        <v/>
      </c>
      <c r="S890" s="7">
        <f>E890-D890</f>
        <v/>
      </c>
      <c r="T890" s="7">
        <f>O890*M890</f>
        <v/>
      </c>
      <c r="U890" s="7">
        <f>T890*N890</f>
        <v/>
      </c>
      <c r="V890" s="7">
        <f>T890-U890-(P890*M890)</f>
        <v/>
      </c>
      <c r="W890" s="7">
        <f>VLOOKUP(L890,'Products Sheet'!$A:$B,2,FALSE)</f>
        <v/>
      </c>
      <c r="X890" s="7" t="n"/>
      <c r="Y890" s="7" t="n"/>
      <c r="Z890" s="7" t="n"/>
      <c r="AA890" s="7" t="n"/>
      <c r="AB890" s="7" t="n"/>
      <c r="AC890" s="7" t="n"/>
    </row>
    <row r="891" ht="9.75" customHeight="1" s="12">
      <c r="A891" s="11" t="inlineStr">
        <is>
          <t>SO - 000595</t>
        </is>
      </c>
      <c r="B891" s="11" t="inlineStr">
        <is>
          <t>In-Store</t>
        </is>
      </c>
      <c r="C891" s="11" t="inlineStr">
        <is>
          <t>WARE-MKL1006</t>
        </is>
      </c>
      <c r="D891" s="6" t="n">
        <v>43200</v>
      </c>
      <c r="E891" s="6" t="n">
        <v>43309</v>
      </c>
      <c r="F891" s="6" t="n">
        <v>43322</v>
      </c>
      <c r="G891" s="6" t="n">
        <v>43328</v>
      </c>
      <c r="H891" s="11" t="inlineStr">
        <is>
          <t>USD</t>
        </is>
      </c>
      <c r="I891" s="11" t="n">
        <v>1</v>
      </c>
      <c r="J891" s="11" t="n">
        <v>40</v>
      </c>
      <c r="K891" s="11" t="n">
        <v>362</v>
      </c>
      <c r="L891" s="11" t="n">
        <v>6</v>
      </c>
      <c r="M891" s="11" t="n">
        <v>6</v>
      </c>
      <c r="N891" s="11" t="n">
        <v>0.075</v>
      </c>
      <c r="O891" s="7" t="n">
        <v>247.9</v>
      </c>
      <c r="P891" s="7" t="n">
        <v>198.32</v>
      </c>
      <c r="Q891" s="7">
        <f>text(E891,"ddd")</f>
        <v/>
      </c>
      <c r="R891" s="7">
        <f>G891-F891</f>
        <v/>
      </c>
      <c r="S891" s="7">
        <f>E891-D891</f>
        <v/>
      </c>
      <c r="T891" s="7">
        <f>O891*M891</f>
        <v/>
      </c>
      <c r="U891" s="7">
        <f>T891*N891</f>
        <v/>
      </c>
      <c r="V891" s="7">
        <f>T891-U891-(P891*M891)</f>
        <v/>
      </c>
      <c r="W891" s="7">
        <f>VLOOKUP(L891,'Products Sheet'!$A:$B,2,FALSE)</f>
        <v/>
      </c>
      <c r="X891" s="7" t="n"/>
      <c r="Y891" s="7" t="n"/>
      <c r="Z891" s="7" t="n"/>
      <c r="AA891" s="7" t="n"/>
      <c r="AB891" s="7" t="n"/>
      <c r="AC891" s="7" t="n"/>
    </row>
    <row r="892" ht="9.75" customHeight="1" s="12">
      <c r="A892" s="11" t="inlineStr">
        <is>
          <t>SO - 000632</t>
        </is>
      </c>
      <c r="B892" s="11" t="inlineStr">
        <is>
          <t>Online</t>
        </is>
      </c>
      <c r="C892" s="11" t="inlineStr">
        <is>
          <t>WARE-NMK1003</t>
        </is>
      </c>
      <c r="D892" s="6" t="n">
        <v>43200</v>
      </c>
      <c r="E892" s="6" t="n">
        <v>43314</v>
      </c>
      <c r="F892" s="6" t="n">
        <v>43338</v>
      </c>
      <c r="G892" s="6" t="n">
        <v>43346</v>
      </c>
      <c r="H892" s="11" t="inlineStr">
        <is>
          <t>USD</t>
        </is>
      </c>
      <c r="I892" s="11" t="n">
        <v>19</v>
      </c>
      <c r="J892" s="11" t="n">
        <v>35</v>
      </c>
      <c r="K892" s="11" t="n">
        <v>121</v>
      </c>
      <c r="L892" s="11" t="n">
        <v>6</v>
      </c>
      <c r="M892" s="11" t="n">
        <v>6</v>
      </c>
      <c r="N892" s="11" t="n">
        <v>0.075</v>
      </c>
      <c r="O892" s="7" t="n">
        <v>1835.8</v>
      </c>
      <c r="P892" s="7" t="n">
        <v>1248.344</v>
      </c>
      <c r="Q892" s="7">
        <f>text(E892,"ddd")</f>
        <v/>
      </c>
      <c r="R892" s="7">
        <f>G892-F892</f>
        <v/>
      </c>
      <c r="S892" s="7">
        <f>E892-D892</f>
        <v/>
      </c>
      <c r="T892" s="7">
        <f>O892*M892</f>
        <v/>
      </c>
      <c r="U892" s="7">
        <f>T892*N892</f>
        <v/>
      </c>
      <c r="V892" s="7">
        <f>T892-U892-(P892*M892)</f>
        <v/>
      </c>
      <c r="W892" s="7">
        <f>VLOOKUP(L892,'Products Sheet'!$A:$B,2,FALSE)</f>
        <v/>
      </c>
      <c r="X892" s="7" t="n"/>
      <c r="Y892" s="7" t="n"/>
      <c r="Z892" s="7" t="n"/>
      <c r="AA892" s="7" t="n"/>
      <c r="AB892" s="7" t="n"/>
      <c r="AC892" s="7" t="n"/>
    </row>
    <row r="893" ht="9.75" customHeight="1" s="12">
      <c r="A893" s="11" t="inlineStr">
        <is>
          <t>SO - 000759</t>
        </is>
      </c>
      <c r="B893" s="11" t="inlineStr">
        <is>
          <t>Online</t>
        </is>
      </c>
      <c r="C893" s="11" t="inlineStr">
        <is>
          <t>WARE-UHY1004</t>
        </is>
      </c>
      <c r="D893" s="6" t="n">
        <v>43200</v>
      </c>
      <c r="E893" s="6" t="n">
        <v>43327</v>
      </c>
      <c r="F893" s="6" t="n">
        <v>43347</v>
      </c>
      <c r="G893" s="6" t="n">
        <v>43352</v>
      </c>
      <c r="H893" s="11" t="inlineStr">
        <is>
          <t>USD</t>
        </is>
      </c>
      <c r="I893" s="11" t="n">
        <v>16</v>
      </c>
      <c r="J893" s="11" t="n">
        <v>42</v>
      </c>
      <c r="K893" s="11" t="n">
        <v>231</v>
      </c>
      <c r="L893" s="11" t="n">
        <v>6</v>
      </c>
      <c r="M893" s="11" t="n">
        <v>7</v>
      </c>
      <c r="N893" s="11" t="n">
        <v>0.075</v>
      </c>
      <c r="O893" s="7" t="n">
        <v>984.9</v>
      </c>
      <c r="P893" s="7" t="n">
        <v>541.6950000000001</v>
      </c>
      <c r="Q893" s="7">
        <f>text(E893,"ddd")</f>
        <v/>
      </c>
      <c r="R893" s="7">
        <f>G893-F893</f>
        <v/>
      </c>
      <c r="S893" s="7">
        <f>E893-D893</f>
        <v/>
      </c>
      <c r="T893" s="7">
        <f>O893*M893</f>
        <v/>
      </c>
      <c r="U893" s="7">
        <f>T893*N893</f>
        <v/>
      </c>
      <c r="V893" s="7">
        <f>T893-U893-(P893*M893)</f>
        <v/>
      </c>
      <c r="W893" s="7">
        <f>VLOOKUP(L893,'Products Sheet'!$A:$B,2,FALSE)</f>
        <v/>
      </c>
      <c r="X893" s="7" t="n"/>
      <c r="Y893" s="7" t="n"/>
      <c r="Z893" s="7" t="n"/>
      <c r="AA893" s="7" t="n"/>
      <c r="AB893" s="7" t="n"/>
      <c r="AC893" s="7" t="n"/>
    </row>
    <row r="894" ht="9.75" customHeight="1" s="12">
      <c r="A894" s="11" t="inlineStr">
        <is>
          <t>SO - 000820</t>
        </is>
      </c>
      <c r="B894" s="11" t="inlineStr">
        <is>
          <t>Online</t>
        </is>
      </c>
      <c r="C894" s="11" t="inlineStr">
        <is>
          <t>WARE-NMK1003</t>
        </is>
      </c>
      <c r="D894" s="6" t="n">
        <v>43300</v>
      </c>
      <c r="E894" s="6" t="n">
        <v>43334</v>
      </c>
      <c r="F894" s="6" t="n">
        <v>43361</v>
      </c>
      <c r="G894" s="6" t="n">
        <v>43368</v>
      </c>
      <c r="H894" s="11" t="inlineStr">
        <is>
          <t>USD</t>
        </is>
      </c>
      <c r="I894" s="11" t="n">
        <v>17</v>
      </c>
      <c r="J894" s="11" t="n">
        <v>42</v>
      </c>
      <c r="K894" s="11" t="n">
        <v>95</v>
      </c>
      <c r="L894" s="11" t="n">
        <v>6</v>
      </c>
      <c r="M894" s="11" t="n">
        <v>7</v>
      </c>
      <c r="N894" s="11" t="n">
        <v>0.05</v>
      </c>
      <c r="O894" s="7" t="n">
        <v>227.8</v>
      </c>
      <c r="P894" s="7" t="n">
        <v>93.398</v>
      </c>
      <c r="Q894" s="7">
        <f>text(E894,"ddd")</f>
        <v/>
      </c>
      <c r="R894" s="7">
        <f>G894-F894</f>
        <v/>
      </c>
      <c r="S894" s="7">
        <f>E894-D894</f>
        <v/>
      </c>
      <c r="T894" s="7">
        <f>O894*M894</f>
        <v/>
      </c>
      <c r="U894" s="7">
        <f>T894*N894</f>
        <v/>
      </c>
      <c r="V894" s="7">
        <f>T894-U894-(P894*M894)</f>
        <v/>
      </c>
      <c r="W894" s="7">
        <f>VLOOKUP(L894,'Products Sheet'!$A:$B,2,FALSE)</f>
        <v/>
      </c>
      <c r="X894" s="7" t="n"/>
      <c r="Y894" s="7" t="n"/>
      <c r="Z894" s="7" t="n"/>
      <c r="AA894" s="7" t="n"/>
      <c r="AB894" s="7" t="n"/>
      <c r="AC894" s="7" t="n"/>
    </row>
    <row r="895" ht="9.75" customHeight="1" s="12">
      <c r="A895" s="11" t="inlineStr">
        <is>
          <t>SO - 000831</t>
        </is>
      </c>
      <c r="B895" s="11" t="inlineStr">
        <is>
          <t>In-Store</t>
        </is>
      </c>
      <c r="C895" s="11" t="inlineStr">
        <is>
          <t>WARE-NMK1003</t>
        </is>
      </c>
      <c r="D895" s="6" t="n">
        <v>43200</v>
      </c>
      <c r="E895" s="6" t="n">
        <v>43335</v>
      </c>
      <c r="F895" s="6" t="n">
        <v>43350</v>
      </c>
      <c r="G895" s="6" t="n">
        <v>43351</v>
      </c>
      <c r="H895" s="11" t="inlineStr">
        <is>
          <t>USD</t>
        </is>
      </c>
      <c r="I895" s="11" t="n">
        <v>12</v>
      </c>
      <c r="J895" s="11" t="n">
        <v>8</v>
      </c>
      <c r="K895" s="11" t="n">
        <v>156</v>
      </c>
      <c r="L895" s="11" t="n">
        <v>6</v>
      </c>
      <c r="M895" s="11" t="n">
        <v>4</v>
      </c>
      <c r="N895" s="11" t="n">
        <v>0.075</v>
      </c>
      <c r="O895" s="7" t="n">
        <v>2619.7</v>
      </c>
      <c r="P895" s="7" t="n">
        <v>1074.077</v>
      </c>
      <c r="Q895" s="7">
        <f>text(E895,"ddd")</f>
        <v/>
      </c>
      <c r="R895" s="7">
        <f>G895-F895</f>
        <v/>
      </c>
      <c r="S895" s="7">
        <f>E895-D895</f>
        <v/>
      </c>
      <c r="T895" s="7">
        <f>O895*M895</f>
        <v/>
      </c>
      <c r="U895" s="7">
        <f>T895*N895</f>
        <v/>
      </c>
      <c r="V895" s="7">
        <f>T895-U895-(P895*M895)</f>
        <v/>
      </c>
      <c r="W895" s="7">
        <f>VLOOKUP(L895,'Products Sheet'!$A:$B,2,FALSE)</f>
        <v/>
      </c>
      <c r="X895" s="7" t="n"/>
      <c r="Y895" s="7" t="n"/>
      <c r="Z895" s="7" t="n"/>
      <c r="AA895" s="7" t="n"/>
      <c r="AB895" s="7" t="n"/>
      <c r="AC895" s="7" t="n"/>
    </row>
    <row r="896" ht="9.75" customHeight="1" s="12">
      <c r="A896" s="11" t="inlineStr">
        <is>
          <t>SO - 000947</t>
        </is>
      </c>
      <c r="B896" s="11" t="inlineStr">
        <is>
          <t>In-Store</t>
        </is>
      </c>
      <c r="C896" s="11" t="inlineStr">
        <is>
          <t>WARE-NMK1003</t>
        </is>
      </c>
      <c r="D896" s="6" t="n">
        <v>43300</v>
      </c>
      <c r="E896" s="6" t="n">
        <v>43350</v>
      </c>
      <c r="F896" s="6" t="n">
        <v>43362</v>
      </c>
      <c r="G896" s="6" t="n">
        <v>43363</v>
      </c>
      <c r="H896" s="11" t="inlineStr">
        <is>
          <t>USD</t>
        </is>
      </c>
      <c r="I896" s="11" t="n">
        <v>6</v>
      </c>
      <c r="J896" s="11" t="n">
        <v>48</v>
      </c>
      <c r="K896" s="11" t="n">
        <v>101</v>
      </c>
      <c r="L896" s="11" t="n">
        <v>6</v>
      </c>
      <c r="M896" s="11" t="n">
        <v>7</v>
      </c>
      <c r="N896" s="11" t="n">
        <v>0.4</v>
      </c>
      <c r="O896" s="7" t="n">
        <v>2298.1</v>
      </c>
      <c r="P896" s="7" t="n">
        <v>988.183</v>
      </c>
      <c r="Q896" s="7">
        <f>text(E896,"ddd")</f>
        <v/>
      </c>
      <c r="R896" s="7">
        <f>G896-F896</f>
        <v/>
      </c>
      <c r="S896" s="7">
        <f>E896-D896</f>
        <v/>
      </c>
      <c r="T896" s="7">
        <f>O896*M896</f>
        <v/>
      </c>
      <c r="U896" s="7">
        <f>T896*N896</f>
        <v/>
      </c>
      <c r="V896" s="7">
        <f>T896-U896-(P896*M896)</f>
        <v/>
      </c>
      <c r="W896" s="7">
        <f>VLOOKUP(L896,'Products Sheet'!$A:$B,2,FALSE)</f>
        <v/>
      </c>
      <c r="X896" s="7" t="n"/>
      <c r="Y896" s="7" t="n"/>
      <c r="Z896" s="7" t="n"/>
      <c r="AA896" s="7" t="n"/>
      <c r="AB896" s="7" t="n"/>
      <c r="AC896" s="7" t="n"/>
    </row>
    <row r="897" ht="9.75" customHeight="1" s="12">
      <c r="A897" s="11" t="inlineStr">
        <is>
          <t>SO - 000962</t>
        </is>
      </c>
      <c r="B897" s="11" t="inlineStr">
        <is>
          <t>Distributor</t>
        </is>
      </c>
      <c r="C897" s="11" t="inlineStr">
        <is>
          <t>WARE-XYS1001</t>
        </is>
      </c>
      <c r="D897" s="6" t="n">
        <v>43200</v>
      </c>
      <c r="E897" s="6" t="n">
        <v>43352</v>
      </c>
      <c r="F897" s="6" t="n">
        <v>43379</v>
      </c>
      <c r="G897" s="6" t="n">
        <v>43384</v>
      </c>
      <c r="H897" s="11" t="inlineStr">
        <is>
          <t>USD</t>
        </is>
      </c>
      <c r="I897" s="11" t="n">
        <v>21</v>
      </c>
      <c r="J897" s="11" t="n">
        <v>24</v>
      </c>
      <c r="K897" s="11" t="n">
        <v>22</v>
      </c>
      <c r="L897" s="11" t="n">
        <v>6</v>
      </c>
      <c r="M897" s="11" t="n">
        <v>7</v>
      </c>
      <c r="N897" s="11" t="n">
        <v>0.05</v>
      </c>
      <c r="O897" s="7" t="n">
        <v>837.5</v>
      </c>
      <c r="P897" s="7" t="n">
        <v>644.875</v>
      </c>
      <c r="Q897" s="7">
        <f>text(E897,"ddd")</f>
        <v/>
      </c>
      <c r="R897" s="7">
        <f>G897-F897</f>
        <v/>
      </c>
      <c r="S897" s="7">
        <f>E897-D897</f>
        <v/>
      </c>
      <c r="T897" s="7">
        <f>O897*M897</f>
        <v/>
      </c>
      <c r="U897" s="7">
        <f>T897*N897</f>
        <v/>
      </c>
      <c r="V897" s="7">
        <f>T897-U897-(P897*M897)</f>
        <v/>
      </c>
      <c r="W897" s="7">
        <f>VLOOKUP(L897,'Products Sheet'!$A:$B,2,FALSE)</f>
        <v/>
      </c>
      <c r="X897" s="7" t="n"/>
      <c r="Y897" s="7" t="n"/>
      <c r="Z897" s="7" t="n"/>
      <c r="AA897" s="7" t="n"/>
      <c r="AB897" s="7" t="n"/>
      <c r="AC897" s="7" t="n"/>
    </row>
    <row r="898" ht="9.75" customHeight="1" s="12">
      <c r="A898" s="11" t="inlineStr">
        <is>
          <t>SO - 0001006</t>
        </is>
      </c>
      <c r="B898" s="11" t="inlineStr">
        <is>
          <t>Distributor</t>
        </is>
      </c>
      <c r="C898" s="11" t="inlineStr">
        <is>
          <t>WARE-MKL1006</t>
        </is>
      </c>
      <c r="D898" s="6" t="n">
        <v>43200</v>
      </c>
      <c r="E898" s="6" t="n">
        <v>43356</v>
      </c>
      <c r="F898" s="6" t="n">
        <v>43360</v>
      </c>
      <c r="G898" s="6" t="n">
        <v>43363</v>
      </c>
      <c r="H898" s="11" t="inlineStr">
        <is>
          <t>USD</t>
        </is>
      </c>
      <c r="I898" s="11" t="n">
        <v>25</v>
      </c>
      <c r="J898" s="11" t="n">
        <v>38</v>
      </c>
      <c r="K898" s="11" t="n">
        <v>330</v>
      </c>
      <c r="L898" s="11" t="n">
        <v>6</v>
      </c>
      <c r="M898" s="11" t="n">
        <v>7</v>
      </c>
      <c r="N898" s="11" t="n">
        <v>0.15</v>
      </c>
      <c r="O898" s="7" t="n">
        <v>1775.5</v>
      </c>
      <c r="P898" s="7" t="n">
        <v>923.26</v>
      </c>
      <c r="Q898" s="7">
        <f>text(E898,"ddd")</f>
        <v/>
      </c>
      <c r="R898" s="7">
        <f>G898-F898</f>
        <v/>
      </c>
      <c r="S898" s="7">
        <f>E898-D898</f>
        <v/>
      </c>
      <c r="T898" s="7">
        <f>O898*M898</f>
        <v/>
      </c>
      <c r="U898" s="7">
        <f>T898*N898</f>
        <v/>
      </c>
      <c r="V898" s="7">
        <f>T898-U898-(P898*M898)</f>
        <v/>
      </c>
      <c r="W898" s="7">
        <f>VLOOKUP(L898,'Products Sheet'!$A:$B,2,FALSE)</f>
        <v/>
      </c>
      <c r="X898" s="7" t="n"/>
      <c r="Y898" s="7" t="n"/>
      <c r="Z898" s="7" t="n"/>
      <c r="AA898" s="7" t="n"/>
      <c r="AB898" s="7" t="n"/>
      <c r="AC898" s="7" t="n"/>
    </row>
    <row r="899" ht="9.75" customHeight="1" s="12">
      <c r="A899" s="11" t="inlineStr">
        <is>
          <t>SO - 0001199</t>
        </is>
      </c>
      <c r="B899" s="11" t="inlineStr">
        <is>
          <t>Online</t>
        </is>
      </c>
      <c r="C899" s="11" t="inlineStr">
        <is>
          <t>WARE-PUJ1005</t>
        </is>
      </c>
      <c r="D899" s="6" t="n">
        <v>43300</v>
      </c>
      <c r="E899" s="6" t="n">
        <v>43380</v>
      </c>
      <c r="F899" s="6" t="n">
        <v>43398</v>
      </c>
      <c r="G899" s="6" t="n">
        <v>43407</v>
      </c>
      <c r="H899" s="11" t="inlineStr">
        <is>
          <t>USD</t>
        </is>
      </c>
      <c r="I899" s="11" t="n">
        <v>12</v>
      </c>
      <c r="J899" s="11" t="n">
        <v>4</v>
      </c>
      <c r="K899" s="11" t="n">
        <v>283</v>
      </c>
      <c r="L899" s="11" t="n">
        <v>6</v>
      </c>
      <c r="M899" s="11" t="n">
        <v>3</v>
      </c>
      <c r="N899" s="11" t="n">
        <v>0.15</v>
      </c>
      <c r="O899" s="7" t="n">
        <v>1025.1</v>
      </c>
      <c r="P899" s="7" t="n">
        <v>594.558</v>
      </c>
      <c r="Q899" s="7">
        <f>text(E899,"ddd")</f>
        <v/>
      </c>
      <c r="R899" s="7">
        <f>G899-F899</f>
        <v/>
      </c>
      <c r="S899" s="7">
        <f>E899-D899</f>
        <v/>
      </c>
      <c r="T899" s="7">
        <f>O899*M899</f>
        <v/>
      </c>
      <c r="U899" s="7">
        <f>T899*N899</f>
        <v/>
      </c>
      <c r="V899" s="7">
        <f>T899-U899-(P899*M899)</f>
        <v/>
      </c>
      <c r="W899" s="7">
        <f>VLOOKUP(L899,'Products Sheet'!$A:$B,2,FALSE)</f>
        <v/>
      </c>
      <c r="X899" s="7" t="n"/>
      <c r="Y899" s="7" t="n"/>
      <c r="Z899" s="7" t="n"/>
      <c r="AA899" s="7" t="n"/>
      <c r="AB899" s="7" t="n"/>
      <c r="AC899" s="7" t="n"/>
    </row>
    <row r="900" ht="9.75" customHeight="1" s="12">
      <c r="A900" s="11" t="inlineStr">
        <is>
          <t>SO - 0001281</t>
        </is>
      </c>
      <c r="B900" s="11" t="inlineStr">
        <is>
          <t>In-Store</t>
        </is>
      </c>
      <c r="C900" s="11" t="inlineStr">
        <is>
          <t>WARE-NMK1003</t>
        </is>
      </c>
      <c r="D900" s="6" t="n">
        <v>43300</v>
      </c>
      <c r="E900" s="6" t="n">
        <v>43392</v>
      </c>
      <c r="F900" s="6" t="n">
        <v>43411</v>
      </c>
      <c r="G900" s="6" t="n">
        <v>43415</v>
      </c>
      <c r="H900" s="11" t="inlineStr">
        <is>
          <t>USD</t>
        </is>
      </c>
      <c r="I900" s="11" t="n">
        <v>7</v>
      </c>
      <c r="J900" s="11" t="n">
        <v>9</v>
      </c>
      <c r="K900" s="11" t="n">
        <v>125</v>
      </c>
      <c r="L900" s="11" t="n">
        <v>6</v>
      </c>
      <c r="M900" s="11" t="n">
        <v>4</v>
      </c>
      <c r="N900" s="11" t="n">
        <v>0.05</v>
      </c>
      <c r="O900" s="7" t="n">
        <v>1299.8</v>
      </c>
      <c r="P900" s="7" t="n">
        <v>623.904</v>
      </c>
      <c r="Q900" s="7">
        <f>text(E900,"ddd")</f>
        <v/>
      </c>
      <c r="R900" s="7">
        <f>G900-F900</f>
        <v/>
      </c>
      <c r="S900" s="7">
        <f>E900-D900</f>
        <v/>
      </c>
      <c r="T900" s="7">
        <f>O900*M900</f>
        <v/>
      </c>
      <c r="U900" s="7">
        <f>T900*N900</f>
        <v/>
      </c>
      <c r="V900" s="7">
        <f>T900-U900-(P900*M900)</f>
        <v/>
      </c>
      <c r="W900" s="7">
        <f>VLOOKUP(L900,'Products Sheet'!$A:$B,2,FALSE)</f>
        <v/>
      </c>
      <c r="X900" s="7" t="n"/>
      <c r="Y900" s="7" t="n"/>
      <c r="Z900" s="7" t="n"/>
      <c r="AA900" s="7" t="n"/>
      <c r="AB900" s="7" t="n"/>
      <c r="AC900" s="7" t="n"/>
    </row>
    <row r="901" ht="9.75" customHeight="1" s="12">
      <c r="A901" s="11" t="inlineStr">
        <is>
          <t>SO - 0001293</t>
        </is>
      </c>
      <c r="B901" s="11" t="inlineStr">
        <is>
          <t>Online</t>
        </is>
      </c>
      <c r="C901" s="11" t="inlineStr">
        <is>
          <t>WARE-PUJ1005</t>
        </is>
      </c>
      <c r="D901" s="6" t="n">
        <v>43300</v>
      </c>
      <c r="E901" s="6" t="n">
        <v>43394</v>
      </c>
      <c r="F901" s="6" t="n">
        <v>43418</v>
      </c>
      <c r="G901" s="6" t="n">
        <v>43422</v>
      </c>
      <c r="H901" s="11" t="inlineStr">
        <is>
          <t>USD</t>
        </is>
      </c>
      <c r="I901" s="11" t="n">
        <v>13</v>
      </c>
      <c r="J901" s="11" t="n">
        <v>13</v>
      </c>
      <c r="K901" s="11" t="n">
        <v>329</v>
      </c>
      <c r="L901" s="11" t="n">
        <v>6</v>
      </c>
      <c r="M901" s="11" t="n">
        <v>3</v>
      </c>
      <c r="N901" s="11" t="n">
        <v>0.05</v>
      </c>
      <c r="O901" s="7" t="n">
        <v>683.4</v>
      </c>
      <c r="P901" s="7" t="n">
        <v>396.372</v>
      </c>
      <c r="Q901" s="7">
        <f>text(E901,"ddd")</f>
        <v/>
      </c>
      <c r="R901" s="7">
        <f>G901-F901</f>
        <v/>
      </c>
      <c r="S901" s="7">
        <f>E901-D901</f>
        <v/>
      </c>
      <c r="T901" s="7">
        <f>O901*M901</f>
        <v/>
      </c>
      <c r="U901" s="7">
        <f>T901*N901</f>
        <v/>
      </c>
      <c r="V901" s="7">
        <f>T901-U901-(P901*M901)</f>
        <v/>
      </c>
      <c r="W901" s="7">
        <f>VLOOKUP(L901,'Products Sheet'!$A:$B,2,FALSE)</f>
        <v/>
      </c>
      <c r="X901" s="7" t="n"/>
      <c r="Y901" s="7" t="n"/>
      <c r="Z901" s="7" t="n"/>
      <c r="AA901" s="7" t="n"/>
      <c r="AB901" s="7" t="n"/>
      <c r="AC901" s="7" t="n"/>
    </row>
    <row r="902" ht="9.75" customHeight="1" s="12">
      <c r="A902" s="11" t="inlineStr">
        <is>
          <t>SO - 0001475</t>
        </is>
      </c>
      <c r="B902" s="11" t="inlineStr">
        <is>
          <t>Online</t>
        </is>
      </c>
      <c r="C902" s="11" t="inlineStr">
        <is>
          <t>WARE-XYS1001</t>
        </is>
      </c>
      <c r="D902" s="6" t="n">
        <v>43300</v>
      </c>
      <c r="E902" s="6" t="n">
        <v>43415</v>
      </c>
      <c r="F902" s="6" t="n">
        <v>43432</v>
      </c>
      <c r="G902" s="6" t="n">
        <v>43441</v>
      </c>
      <c r="H902" s="11" t="inlineStr">
        <is>
          <t>USD</t>
        </is>
      </c>
      <c r="I902" s="11" t="n">
        <v>18</v>
      </c>
      <c r="J902" s="11" t="n">
        <v>16</v>
      </c>
      <c r="K902" s="11" t="n">
        <v>15</v>
      </c>
      <c r="L902" s="11" t="n">
        <v>6</v>
      </c>
      <c r="M902" s="11" t="n">
        <v>5</v>
      </c>
      <c r="N902" s="11" t="n">
        <v>0.15</v>
      </c>
      <c r="O902" s="7" t="n">
        <v>1306.5</v>
      </c>
      <c r="P902" s="7" t="n">
        <v>940.6799999999999</v>
      </c>
      <c r="Q902" s="7">
        <f>text(E902,"ddd")</f>
        <v/>
      </c>
      <c r="R902" s="7">
        <f>G902-F902</f>
        <v/>
      </c>
      <c r="S902" s="7">
        <f>E902-D902</f>
        <v/>
      </c>
      <c r="T902" s="7">
        <f>O902*M902</f>
        <v/>
      </c>
      <c r="U902" s="7">
        <f>T902*N902</f>
        <v/>
      </c>
      <c r="V902" s="7">
        <f>T902-U902-(P902*M902)</f>
        <v/>
      </c>
      <c r="W902" s="7">
        <f>VLOOKUP(L902,'Products Sheet'!$A:$B,2,FALSE)</f>
        <v/>
      </c>
      <c r="X902" s="7" t="n"/>
      <c r="Y902" s="7" t="n"/>
      <c r="Z902" s="7" t="n"/>
      <c r="AA902" s="7" t="n"/>
      <c r="AB902" s="7" t="n"/>
      <c r="AC902" s="7" t="n"/>
    </row>
    <row r="903" ht="9.75" customHeight="1" s="12">
      <c r="A903" s="11" t="inlineStr">
        <is>
          <t>SO - 0001499</t>
        </is>
      </c>
      <c r="B903" s="11" t="inlineStr">
        <is>
          <t>In-Store</t>
        </is>
      </c>
      <c r="C903" s="11" t="inlineStr">
        <is>
          <t>WARE-NBV1002</t>
        </is>
      </c>
      <c r="D903" s="6" t="n">
        <v>43300</v>
      </c>
      <c r="E903" s="6" t="n">
        <v>43418</v>
      </c>
      <c r="F903" s="6" t="n">
        <v>43445</v>
      </c>
      <c r="G903" s="6" t="n">
        <v>43447</v>
      </c>
      <c r="H903" s="11" t="inlineStr">
        <is>
          <t>USD</t>
        </is>
      </c>
      <c r="I903" s="11" t="n">
        <v>5</v>
      </c>
      <c r="J903" s="11" t="n">
        <v>37</v>
      </c>
      <c r="K903" s="11" t="n">
        <v>76</v>
      </c>
      <c r="L903" s="11" t="n">
        <v>6</v>
      </c>
      <c r="M903" s="11" t="n">
        <v>2</v>
      </c>
      <c r="N903" s="11" t="n">
        <v>0.1</v>
      </c>
      <c r="O903" s="7" t="n">
        <v>234.5</v>
      </c>
      <c r="P903" s="7" t="n">
        <v>171.185</v>
      </c>
      <c r="Q903" s="7">
        <f>text(E903,"ddd")</f>
        <v/>
      </c>
      <c r="R903" s="7">
        <f>G903-F903</f>
        <v/>
      </c>
      <c r="S903" s="7">
        <f>E903-D903</f>
        <v/>
      </c>
      <c r="T903" s="7">
        <f>O903*M903</f>
        <v/>
      </c>
      <c r="U903" s="7">
        <f>T903*N903</f>
        <v/>
      </c>
      <c r="V903" s="7">
        <f>T903-U903-(P903*M903)</f>
        <v/>
      </c>
      <c r="W903" s="7">
        <f>VLOOKUP(L903,'Products Sheet'!$A:$B,2,FALSE)</f>
        <v/>
      </c>
      <c r="X903" s="7" t="n"/>
      <c r="Y903" s="7" t="n"/>
      <c r="Z903" s="7" t="n"/>
      <c r="AA903" s="7" t="n"/>
      <c r="AB903" s="7" t="n"/>
      <c r="AC903" s="7" t="n"/>
    </row>
    <row r="904" ht="9.75" customHeight="1" s="12">
      <c r="A904" s="11" t="inlineStr">
        <is>
          <t>SO - 0001598</t>
        </is>
      </c>
      <c r="B904" s="11" t="inlineStr">
        <is>
          <t>In-Store</t>
        </is>
      </c>
      <c r="C904" s="11" t="inlineStr">
        <is>
          <t>WARE-PUJ1005</t>
        </is>
      </c>
      <c r="D904" s="6" t="n">
        <v>43300</v>
      </c>
      <c r="E904" s="6" t="n">
        <v>43430</v>
      </c>
      <c r="F904" s="6" t="n">
        <v>43458</v>
      </c>
      <c r="G904" s="6" t="n">
        <v>43460</v>
      </c>
      <c r="H904" s="11" t="inlineStr">
        <is>
          <t>USD</t>
        </is>
      </c>
      <c r="I904" s="11" t="n">
        <v>12</v>
      </c>
      <c r="J904" s="11" t="n">
        <v>23</v>
      </c>
      <c r="K904" s="11" t="n">
        <v>318</v>
      </c>
      <c r="L904" s="11" t="n">
        <v>6</v>
      </c>
      <c r="M904" s="11" t="n">
        <v>8</v>
      </c>
      <c r="N904" s="11" t="n">
        <v>0.05</v>
      </c>
      <c r="O904" s="7" t="n">
        <v>261.3</v>
      </c>
      <c r="P904" s="7" t="n">
        <v>209.04</v>
      </c>
      <c r="Q904" s="7">
        <f>text(E904,"ddd")</f>
        <v/>
      </c>
      <c r="R904" s="7">
        <f>G904-F904</f>
        <v/>
      </c>
      <c r="S904" s="7">
        <f>E904-D904</f>
        <v/>
      </c>
      <c r="T904" s="7">
        <f>O904*M904</f>
        <v/>
      </c>
      <c r="U904" s="7">
        <f>T904*N904</f>
        <v/>
      </c>
      <c r="V904" s="7">
        <f>T904-U904-(P904*M904)</f>
        <v/>
      </c>
      <c r="W904" s="7">
        <f>VLOOKUP(L904,'Products Sheet'!$A:$B,2,FALSE)</f>
        <v/>
      </c>
      <c r="X904" s="7" t="n"/>
      <c r="Y904" s="7" t="n"/>
      <c r="Z904" s="7" t="n"/>
      <c r="AA904" s="7" t="n"/>
      <c r="AB904" s="7" t="n"/>
      <c r="AC904" s="7" t="n"/>
    </row>
    <row r="905" ht="9.75" customHeight="1" s="12">
      <c r="A905" s="11" t="inlineStr">
        <is>
          <t>SO - 0001612</t>
        </is>
      </c>
      <c r="B905" s="11" t="inlineStr">
        <is>
          <t>Wholesale</t>
        </is>
      </c>
      <c r="C905" s="11" t="inlineStr">
        <is>
          <t>WARE-MKL1006</t>
        </is>
      </c>
      <c r="D905" s="6" t="n">
        <v>43300</v>
      </c>
      <c r="E905" s="6" t="n">
        <v>43431</v>
      </c>
      <c r="F905" s="6" t="n">
        <v>43453</v>
      </c>
      <c r="G905" s="6" t="n">
        <v>43454</v>
      </c>
      <c r="H905" s="11" t="inlineStr">
        <is>
          <t>USD</t>
        </is>
      </c>
      <c r="I905" s="11" t="n">
        <v>26</v>
      </c>
      <c r="J905" s="11" t="n">
        <v>17</v>
      </c>
      <c r="K905" s="11" t="n">
        <v>355</v>
      </c>
      <c r="L905" s="11" t="n">
        <v>6</v>
      </c>
      <c r="M905" s="11" t="n">
        <v>5</v>
      </c>
      <c r="N905" s="11" t="n">
        <v>0.05</v>
      </c>
      <c r="O905" s="7" t="n">
        <v>3953</v>
      </c>
      <c r="P905" s="7" t="n">
        <v>2490.39</v>
      </c>
      <c r="Q905" s="7">
        <f>text(E905,"ddd")</f>
        <v/>
      </c>
      <c r="R905" s="7">
        <f>G905-F905</f>
        <v/>
      </c>
      <c r="S905" s="7">
        <f>E905-D905</f>
        <v/>
      </c>
      <c r="T905" s="7">
        <f>O905*M905</f>
        <v/>
      </c>
      <c r="U905" s="7">
        <f>T905*N905</f>
        <v/>
      </c>
      <c r="V905" s="7">
        <f>T905-U905-(P905*M905)</f>
        <v/>
      </c>
      <c r="W905" s="7">
        <f>VLOOKUP(L905,'Products Sheet'!$A:$B,2,FALSE)</f>
        <v/>
      </c>
      <c r="X905" s="7" t="n"/>
      <c r="Y905" s="7" t="n"/>
      <c r="Z905" s="7" t="n"/>
      <c r="AA905" s="7" t="n"/>
      <c r="AB905" s="7" t="n"/>
      <c r="AC905" s="7" t="n"/>
    </row>
    <row r="906" ht="9.75" customHeight="1" s="12">
      <c r="A906" s="11" t="inlineStr">
        <is>
          <t>SO - 0001724</t>
        </is>
      </c>
      <c r="B906" s="11" t="inlineStr">
        <is>
          <t>Distributor</t>
        </is>
      </c>
      <c r="C906" s="11" t="inlineStr">
        <is>
          <t>WARE-XYS1001</t>
        </is>
      </c>
      <c r="D906" s="6" t="n">
        <v>43300</v>
      </c>
      <c r="E906" s="6" t="n">
        <v>43445</v>
      </c>
      <c r="F906" s="6" t="n">
        <v>43467</v>
      </c>
      <c r="G906" s="6" t="n">
        <v>43475</v>
      </c>
      <c r="H906" s="11" t="inlineStr">
        <is>
          <t>USD</t>
        </is>
      </c>
      <c r="I906" s="11" t="n">
        <v>24</v>
      </c>
      <c r="J906" s="11" t="n">
        <v>30</v>
      </c>
      <c r="K906" s="11" t="n">
        <v>1</v>
      </c>
      <c r="L906" s="11" t="n">
        <v>6</v>
      </c>
      <c r="M906" s="11" t="n">
        <v>2</v>
      </c>
      <c r="N906" s="11" t="n">
        <v>0.3</v>
      </c>
      <c r="O906" s="7" t="n">
        <v>1038.5</v>
      </c>
      <c r="P906" s="7" t="n">
        <v>633.485</v>
      </c>
      <c r="Q906" s="7">
        <f>text(E906,"ddd")</f>
        <v/>
      </c>
      <c r="R906" s="7">
        <f>G906-F906</f>
        <v/>
      </c>
      <c r="S906" s="7">
        <f>E906-D906</f>
        <v/>
      </c>
      <c r="T906" s="7">
        <f>O906*M906</f>
        <v/>
      </c>
      <c r="U906" s="7">
        <f>T906*N906</f>
        <v/>
      </c>
      <c r="V906" s="7">
        <f>T906-U906-(P906*M906)</f>
        <v/>
      </c>
      <c r="W906" s="7">
        <f>VLOOKUP(L906,'Products Sheet'!$A:$B,2,FALSE)</f>
        <v/>
      </c>
      <c r="X906" s="7" t="n"/>
      <c r="Y906" s="7" t="n"/>
      <c r="Z906" s="7" t="n"/>
      <c r="AA906" s="7" t="n"/>
      <c r="AB906" s="7" t="n"/>
      <c r="AC906" s="7" t="n"/>
    </row>
    <row r="907" ht="9.75" customHeight="1" s="12">
      <c r="A907" s="11" t="inlineStr">
        <is>
          <t>SO - 0001814</t>
        </is>
      </c>
      <c r="B907" s="11" t="inlineStr">
        <is>
          <t>In-Store</t>
        </is>
      </c>
      <c r="C907" s="11" t="inlineStr">
        <is>
          <t>WARE-PUJ1005</t>
        </is>
      </c>
      <c r="D907" s="6" t="n">
        <v>43300</v>
      </c>
      <c r="E907" s="6" t="n">
        <v>43455</v>
      </c>
      <c r="F907" s="6" t="n">
        <v>43470</v>
      </c>
      <c r="G907" s="6" t="n">
        <v>43478</v>
      </c>
      <c r="H907" s="11" t="inlineStr">
        <is>
          <t>USD</t>
        </is>
      </c>
      <c r="I907" s="11" t="n">
        <v>9</v>
      </c>
      <c r="J907" s="11" t="n">
        <v>10</v>
      </c>
      <c r="K907" s="11" t="n">
        <v>273</v>
      </c>
      <c r="L907" s="11" t="n">
        <v>6</v>
      </c>
      <c r="M907" s="11" t="n">
        <v>5</v>
      </c>
      <c r="N907" s="11" t="n">
        <v>0.15</v>
      </c>
      <c r="O907" s="7" t="n">
        <v>214.4</v>
      </c>
      <c r="P907" s="7" t="n">
        <v>135.072</v>
      </c>
      <c r="Q907" s="7">
        <f>text(E907,"ddd")</f>
        <v/>
      </c>
      <c r="R907" s="7">
        <f>G907-F907</f>
        <v/>
      </c>
      <c r="S907" s="7">
        <f>E907-D907</f>
        <v/>
      </c>
      <c r="T907" s="7">
        <f>O907*M907</f>
        <v/>
      </c>
      <c r="U907" s="7">
        <f>T907*N907</f>
        <v/>
      </c>
      <c r="V907" s="7">
        <f>T907-U907-(P907*M907)</f>
        <v/>
      </c>
      <c r="W907" s="7">
        <f>VLOOKUP(L907,'Products Sheet'!$A:$B,2,FALSE)</f>
        <v/>
      </c>
      <c r="X907" s="7" t="n"/>
      <c r="Y907" s="7" t="n"/>
      <c r="Z907" s="7" t="n"/>
      <c r="AA907" s="7" t="n"/>
      <c r="AB907" s="7" t="n"/>
      <c r="AC907" s="7" t="n"/>
    </row>
    <row r="908" ht="9.75" customHeight="1" s="12">
      <c r="A908" s="11" t="inlineStr">
        <is>
          <t>SO - 0001941</t>
        </is>
      </c>
      <c r="B908" s="11" t="inlineStr">
        <is>
          <t>Wholesale</t>
        </is>
      </c>
      <c r="C908" s="11" t="inlineStr">
        <is>
          <t>WARE-NMK1003</t>
        </is>
      </c>
      <c r="D908" s="6" t="n">
        <v>43400</v>
      </c>
      <c r="E908" s="6" t="n">
        <v>43466</v>
      </c>
      <c r="F908" s="6" t="n">
        <v>43472</v>
      </c>
      <c r="G908" s="6" t="n">
        <v>43473</v>
      </c>
      <c r="H908" s="11" t="inlineStr">
        <is>
          <t>USD</t>
        </is>
      </c>
      <c r="I908" s="11" t="n">
        <v>28</v>
      </c>
      <c r="J908" s="11" t="n">
        <v>34</v>
      </c>
      <c r="K908" s="11" t="n">
        <v>175</v>
      </c>
      <c r="L908" s="11" t="n">
        <v>6</v>
      </c>
      <c r="M908" s="11" t="n">
        <v>7</v>
      </c>
      <c r="N908" s="11" t="n">
        <v>0.15</v>
      </c>
      <c r="O908" s="7" t="n">
        <v>1038.5</v>
      </c>
      <c r="P908" s="7" t="n">
        <v>581.5600000000001</v>
      </c>
      <c r="Q908" s="7">
        <f>text(E908,"ddd")</f>
        <v/>
      </c>
      <c r="R908" s="7">
        <f>G908-F908</f>
        <v/>
      </c>
      <c r="S908" s="7">
        <f>E908-D908</f>
        <v/>
      </c>
      <c r="T908" s="7">
        <f>O908*M908</f>
        <v/>
      </c>
      <c r="U908" s="7">
        <f>T908*N908</f>
        <v/>
      </c>
      <c r="V908" s="7">
        <f>T908-U908-(P908*M908)</f>
        <v/>
      </c>
      <c r="W908" s="7">
        <f>VLOOKUP(L908,'Products Sheet'!$A:$B,2,FALSE)</f>
        <v/>
      </c>
      <c r="X908" s="7" t="n"/>
      <c r="Y908" s="7" t="n"/>
      <c r="Z908" s="7" t="n"/>
      <c r="AA908" s="7" t="n"/>
      <c r="AB908" s="7" t="n"/>
      <c r="AC908" s="7" t="n"/>
    </row>
    <row r="909" ht="9.75" customHeight="1" s="12">
      <c r="A909" s="11" t="inlineStr">
        <is>
          <t>SO - 0001942</t>
        </is>
      </c>
      <c r="B909" s="11" t="inlineStr">
        <is>
          <t>Online</t>
        </is>
      </c>
      <c r="C909" s="11" t="inlineStr">
        <is>
          <t>WARE-NMK1003</t>
        </is>
      </c>
      <c r="D909" s="6" t="n">
        <v>43400</v>
      </c>
      <c r="E909" s="6" t="n">
        <v>43466</v>
      </c>
      <c r="F909" s="6" t="n">
        <v>43479</v>
      </c>
      <c r="G909" s="6" t="n">
        <v>43484</v>
      </c>
      <c r="H909" s="11" t="inlineStr">
        <is>
          <t>USD</t>
        </is>
      </c>
      <c r="I909" s="11" t="n">
        <v>18</v>
      </c>
      <c r="J909" s="11" t="n">
        <v>37</v>
      </c>
      <c r="K909" s="11" t="n">
        <v>99</v>
      </c>
      <c r="L909" s="11" t="n">
        <v>6</v>
      </c>
      <c r="M909" s="11" t="n">
        <v>2</v>
      </c>
      <c r="N909" s="11" t="n">
        <v>0.05</v>
      </c>
      <c r="O909" s="7" t="n">
        <v>2860.9</v>
      </c>
      <c r="P909" s="7" t="n">
        <v>1487.668</v>
      </c>
      <c r="Q909" s="7">
        <f>text(E909,"ddd")</f>
        <v/>
      </c>
      <c r="R909" s="7">
        <f>G909-F909</f>
        <v/>
      </c>
      <c r="S909" s="7">
        <f>E909-D909</f>
        <v/>
      </c>
      <c r="T909" s="7">
        <f>O909*M909</f>
        <v/>
      </c>
      <c r="U909" s="7">
        <f>T909*N909</f>
        <v/>
      </c>
      <c r="V909" s="7">
        <f>T909-U909-(P909*M909)</f>
        <v/>
      </c>
      <c r="W909" s="7">
        <f>VLOOKUP(L909,'Products Sheet'!$A:$B,2,FALSE)</f>
        <v/>
      </c>
      <c r="X909" s="7" t="n"/>
      <c r="Y909" s="7" t="n"/>
      <c r="Z909" s="7" t="n"/>
      <c r="AA909" s="7" t="n"/>
      <c r="AB909" s="7" t="n"/>
      <c r="AC909" s="7" t="n"/>
    </row>
    <row r="910" ht="9.75" customHeight="1" s="12">
      <c r="A910" s="11" t="inlineStr">
        <is>
          <t>SO - 0002041</t>
        </is>
      </c>
      <c r="B910" s="11" t="inlineStr">
        <is>
          <t>Online</t>
        </is>
      </c>
      <c r="C910" s="11" t="inlineStr">
        <is>
          <t>WARE-UHY1004</t>
        </is>
      </c>
      <c r="D910" s="6" t="n">
        <v>43300</v>
      </c>
      <c r="E910" s="6" t="n">
        <v>43475</v>
      </c>
      <c r="F910" s="6" t="n">
        <v>43492</v>
      </c>
      <c r="G910" s="6" t="n">
        <v>43498</v>
      </c>
      <c r="H910" s="11" t="inlineStr">
        <is>
          <t>USD</t>
        </is>
      </c>
      <c r="I910" s="11" t="n">
        <v>13</v>
      </c>
      <c r="J910" s="11" t="n">
        <v>17</v>
      </c>
      <c r="K910" s="11" t="n">
        <v>221</v>
      </c>
      <c r="L910" s="11" t="n">
        <v>6</v>
      </c>
      <c r="M910" s="11" t="n">
        <v>5</v>
      </c>
      <c r="N910" s="11" t="n">
        <v>0.075</v>
      </c>
      <c r="O910" s="7" t="n">
        <v>3430.4</v>
      </c>
      <c r="P910" s="7" t="n">
        <v>2744.32</v>
      </c>
      <c r="Q910" s="7">
        <f>text(E910,"ddd")</f>
        <v/>
      </c>
      <c r="R910" s="7">
        <f>G910-F910</f>
        <v/>
      </c>
      <c r="S910" s="7">
        <f>E910-D910</f>
        <v/>
      </c>
      <c r="T910" s="7">
        <f>O910*M910</f>
        <v/>
      </c>
      <c r="U910" s="7">
        <f>T910*N910</f>
        <v/>
      </c>
      <c r="V910" s="7">
        <f>T910-U910-(P910*M910)</f>
        <v/>
      </c>
      <c r="W910" s="7">
        <f>VLOOKUP(L910,'Products Sheet'!$A:$B,2,FALSE)</f>
        <v/>
      </c>
      <c r="X910" s="7" t="n"/>
      <c r="Y910" s="7" t="n"/>
      <c r="Z910" s="7" t="n"/>
      <c r="AA910" s="7" t="n"/>
      <c r="AB910" s="7" t="n"/>
      <c r="AC910" s="7" t="n"/>
    </row>
    <row r="911" ht="9.75" customHeight="1" s="12">
      <c r="A911" s="11" t="inlineStr">
        <is>
          <t>SO - 0002094</t>
        </is>
      </c>
      <c r="B911" s="11" t="inlineStr">
        <is>
          <t>Online</t>
        </is>
      </c>
      <c r="C911" s="11" t="inlineStr">
        <is>
          <t>WARE-XYS1001</t>
        </is>
      </c>
      <c r="D911" s="6" t="n">
        <v>43400</v>
      </c>
      <c r="E911" s="6" t="n">
        <v>43481</v>
      </c>
      <c r="F911" s="6" t="n">
        <v>43507</v>
      </c>
      <c r="G911" s="6" t="n">
        <v>43510</v>
      </c>
      <c r="H911" s="11" t="inlineStr">
        <is>
          <t>USD</t>
        </is>
      </c>
      <c r="I911" s="11" t="n">
        <v>18</v>
      </c>
      <c r="J911" s="11" t="n">
        <v>19</v>
      </c>
      <c r="K911" s="11" t="n">
        <v>36</v>
      </c>
      <c r="L911" s="11" t="n">
        <v>6</v>
      </c>
      <c r="M911" s="11" t="n">
        <v>1</v>
      </c>
      <c r="N911" s="11" t="n">
        <v>0.05</v>
      </c>
      <c r="O911" s="7" t="n">
        <v>871</v>
      </c>
      <c r="P911" s="7" t="n">
        <v>644.54</v>
      </c>
      <c r="Q911" s="7">
        <f>text(E911,"ddd")</f>
        <v/>
      </c>
      <c r="R911" s="7">
        <f>G911-F911</f>
        <v/>
      </c>
      <c r="S911" s="7">
        <f>E911-D911</f>
        <v/>
      </c>
      <c r="T911" s="7">
        <f>O911*M911</f>
        <v/>
      </c>
      <c r="U911" s="7">
        <f>T911*N911</f>
        <v/>
      </c>
      <c r="V911" s="7">
        <f>T911-U911-(P911*M911)</f>
        <v/>
      </c>
      <c r="W911" s="7">
        <f>VLOOKUP(L911,'Products Sheet'!$A:$B,2,FALSE)</f>
        <v/>
      </c>
      <c r="X911" s="7" t="n"/>
      <c r="Y911" s="7" t="n"/>
      <c r="Z911" s="7" t="n"/>
      <c r="AA911" s="7" t="n"/>
      <c r="AB911" s="7" t="n"/>
      <c r="AC911" s="7" t="n"/>
    </row>
    <row r="912" ht="9.75" customHeight="1" s="12">
      <c r="A912" s="11" t="inlineStr">
        <is>
          <t>SO - 0002163</t>
        </is>
      </c>
      <c r="B912" s="11" t="inlineStr">
        <is>
          <t>Online</t>
        </is>
      </c>
      <c r="C912" s="11" t="inlineStr">
        <is>
          <t>WARE-NMK1003</t>
        </is>
      </c>
      <c r="D912" s="6" t="n">
        <v>43300</v>
      </c>
      <c r="E912" s="6" t="n">
        <v>43488</v>
      </c>
      <c r="F912" s="6" t="n">
        <v>43503</v>
      </c>
      <c r="G912" s="6" t="n">
        <v>43506</v>
      </c>
      <c r="H912" s="11" t="inlineStr">
        <is>
          <t>USD</t>
        </is>
      </c>
      <c r="I912" s="11" t="n">
        <v>14</v>
      </c>
      <c r="J912" s="11" t="n">
        <v>5</v>
      </c>
      <c r="K912" s="11" t="n">
        <v>180</v>
      </c>
      <c r="L912" s="11" t="n">
        <v>6</v>
      </c>
      <c r="M912" s="11" t="n">
        <v>7</v>
      </c>
      <c r="N912" s="11" t="n">
        <v>0.2</v>
      </c>
      <c r="O912" s="7" t="n">
        <v>5808.900000000001</v>
      </c>
      <c r="P912" s="7" t="n">
        <v>3485.34</v>
      </c>
      <c r="Q912" s="7">
        <f>text(E912,"ddd")</f>
        <v/>
      </c>
      <c r="R912" s="7">
        <f>G912-F912</f>
        <v/>
      </c>
      <c r="S912" s="7">
        <f>E912-D912</f>
        <v/>
      </c>
      <c r="T912" s="7">
        <f>O912*M912</f>
        <v/>
      </c>
      <c r="U912" s="7">
        <f>T912*N912</f>
        <v/>
      </c>
      <c r="V912" s="7">
        <f>T912-U912-(P912*M912)</f>
        <v/>
      </c>
      <c r="W912" s="7">
        <f>VLOOKUP(L912,'Products Sheet'!$A:$B,2,FALSE)</f>
        <v/>
      </c>
      <c r="X912" s="7" t="n"/>
      <c r="Y912" s="7" t="n"/>
      <c r="Z912" s="7" t="n"/>
      <c r="AA912" s="7" t="n"/>
      <c r="AB912" s="7" t="n"/>
      <c r="AC912" s="7" t="n"/>
    </row>
    <row r="913" ht="9.75" customHeight="1" s="12">
      <c r="A913" s="11" t="inlineStr">
        <is>
          <t>SO - 0002200</t>
        </is>
      </c>
      <c r="B913" s="11" t="inlineStr">
        <is>
          <t>Online</t>
        </is>
      </c>
      <c r="C913" s="11" t="inlineStr">
        <is>
          <t>WARE-MKL1006</t>
        </is>
      </c>
      <c r="D913" s="6" t="n">
        <v>43400</v>
      </c>
      <c r="E913" s="6" t="n">
        <v>43493</v>
      </c>
      <c r="F913" s="6" t="n">
        <v>43496</v>
      </c>
      <c r="G913" s="6" t="n">
        <v>43497</v>
      </c>
      <c r="H913" s="11" t="inlineStr">
        <is>
          <t>USD</t>
        </is>
      </c>
      <c r="I913" s="11" t="n">
        <v>15</v>
      </c>
      <c r="J913" s="11" t="n">
        <v>38</v>
      </c>
      <c r="K913" s="11" t="n">
        <v>348</v>
      </c>
      <c r="L913" s="11" t="n">
        <v>6</v>
      </c>
      <c r="M913" s="11" t="n">
        <v>1</v>
      </c>
      <c r="N913" s="11" t="n">
        <v>0.1</v>
      </c>
      <c r="O913" s="7" t="n">
        <v>3819</v>
      </c>
      <c r="P913" s="7" t="n">
        <v>1565.79</v>
      </c>
      <c r="Q913" s="7">
        <f>text(E913,"ddd")</f>
        <v/>
      </c>
      <c r="R913" s="7">
        <f>G913-F913</f>
        <v/>
      </c>
      <c r="S913" s="7">
        <f>E913-D913</f>
        <v/>
      </c>
      <c r="T913" s="7">
        <f>O913*M913</f>
        <v/>
      </c>
      <c r="U913" s="7">
        <f>T913*N913</f>
        <v/>
      </c>
      <c r="V913" s="7">
        <f>T913-U913-(P913*M913)</f>
        <v/>
      </c>
      <c r="W913" s="7">
        <f>VLOOKUP(L913,'Products Sheet'!$A:$B,2,FALSE)</f>
        <v/>
      </c>
      <c r="X913" s="7" t="n"/>
      <c r="Y913" s="7" t="n"/>
      <c r="Z913" s="7" t="n"/>
      <c r="AA913" s="7" t="n"/>
      <c r="AB913" s="7" t="n"/>
      <c r="AC913" s="7" t="n"/>
    </row>
    <row r="914" ht="9.75" customHeight="1" s="12">
      <c r="A914" s="11" t="inlineStr">
        <is>
          <t>SO - 0002212</t>
        </is>
      </c>
      <c r="B914" s="11" t="inlineStr">
        <is>
          <t>In-Store</t>
        </is>
      </c>
      <c r="C914" s="11" t="inlineStr">
        <is>
          <t>WARE-NBV1002</t>
        </is>
      </c>
      <c r="D914" s="6" t="n">
        <v>43400</v>
      </c>
      <c r="E914" s="6" t="n">
        <v>43494</v>
      </c>
      <c r="F914" s="6" t="n">
        <v>43509</v>
      </c>
      <c r="G914" s="6" t="n">
        <v>43513</v>
      </c>
      <c r="H914" s="11" t="inlineStr">
        <is>
          <t>USD</t>
        </is>
      </c>
      <c r="I914" s="11" t="n">
        <v>12</v>
      </c>
      <c r="J914" s="11" t="n">
        <v>6</v>
      </c>
      <c r="K914" s="11" t="n">
        <v>80</v>
      </c>
      <c r="L914" s="11" t="n">
        <v>6</v>
      </c>
      <c r="M914" s="11" t="n">
        <v>2</v>
      </c>
      <c r="N914" s="11" t="n">
        <v>0.05</v>
      </c>
      <c r="O914" s="7" t="n">
        <v>3865.9</v>
      </c>
      <c r="P914" s="7" t="n">
        <v>1585.019</v>
      </c>
      <c r="Q914" s="7">
        <f>text(E914,"ddd")</f>
        <v/>
      </c>
      <c r="R914" s="7">
        <f>G914-F914</f>
        <v/>
      </c>
      <c r="S914" s="7">
        <f>E914-D914</f>
        <v/>
      </c>
      <c r="T914" s="7">
        <f>O914*M914</f>
        <v/>
      </c>
      <c r="U914" s="7">
        <f>T914*N914</f>
        <v/>
      </c>
      <c r="V914" s="7">
        <f>T914-U914-(P914*M914)</f>
        <v/>
      </c>
      <c r="W914" s="7">
        <f>VLOOKUP(L914,'Products Sheet'!$A:$B,2,FALSE)</f>
        <v/>
      </c>
      <c r="X914" s="7" t="n"/>
      <c r="Y914" s="7" t="n"/>
      <c r="Z914" s="7" t="n"/>
      <c r="AA914" s="7" t="n"/>
      <c r="AB914" s="7" t="n"/>
      <c r="AC914" s="7" t="n"/>
    </row>
    <row r="915" ht="9.75" customHeight="1" s="12">
      <c r="A915" s="11" t="inlineStr">
        <is>
          <t>SO - 0002253</t>
        </is>
      </c>
      <c r="B915" s="11" t="inlineStr">
        <is>
          <t>Online</t>
        </is>
      </c>
      <c r="C915" s="11" t="inlineStr">
        <is>
          <t>WARE-NMK1003</t>
        </is>
      </c>
      <c r="D915" s="6" t="n">
        <v>43400</v>
      </c>
      <c r="E915" s="6" t="n">
        <v>43500</v>
      </c>
      <c r="F915" s="6" t="n">
        <v>43528</v>
      </c>
      <c r="G915" s="6" t="n">
        <v>43531</v>
      </c>
      <c r="H915" s="11" t="inlineStr">
        <is>
          <t>USD</t>
        </is>
      </c>
      <c r="I915" s="11" t="n">
        <v>14</v>
      </c>
      <c r="J915" s="11" t="n">
        <v>48</v>
      </c>
      <c r="K915" s="11" t="n">
        <v>130</v>
      </c>
      <c r="L915" s="11" t="n">
        <v>6</v>
      </c>
      <c r="M915" s="11" t="n">
        <v>1</v>
      </c>
      <c r="N915" s="11" t="n">
        <v>0.075</v>
      </c>
      <c r="O915" s="7" t="n">
        <v>991.6</v>
      </c>
      <c r="P915" s="7" t="n">
        <v>803.196</v>
      </c>
      <c r="Q915" s="7">
        <f>text(E915,"ddd")</f>
        <v/>
      </c>
      <c r="R915" s="7">
        <f>G915-F915</f>
        <v/>
      </c>
      <c r="S915" s="7">
        <f>E915-D915</f>
        <v/>
      </c>
      <c r="T915" s="7">
        <f>O915*M915</f>
        <v/>
      </c>
      <c r="U915" s="7">
        <f>T915*N915</f>
        <v/>
      </c>
      <c r="V915" s="7">
        <f>T915-U915-(P915*M915)</f>
        <v/>
      </c>
      <c r="W915" s="7">
        <f>VLOOKUP(L915,'Products Sheet'!$A:$B,2,FALSE)</f>
        <v/>
      </c>
      <c r="X915" s="7" t="n"/>
      <c r="Y915" s="7" t="n"/>
      <c r="Z915" s="7" t="n"/>
      <c r="AA915" s="7" t="n"/>
      <c r="AB915" s="7" t="n"/>
      <c r="AC915" s="7" t="n"/>
    </row>
    <row r="916" ht="9.75" customHeight="1" s="12">
      <c r="A916" s="11" t="inlineStr">
        <is>
          <t>SO - 0002291</t>
        </is>
      </c>
      <c r="B916" s="11" t="inlineStr">
        <is>
          <t>In-Store</t>
        </is>
      </c>
      <c r="C916" s="11" t="inlineStr">
        <is>
          <t>WARE-NBV1002</t>
        </is>
      </c>
      <c r="D916" s="6" t="n">
        <v>43400</v>
      </c>
      <c r="E916" s="6" t="n">
        <v>43504</v>
      </c>
      <c r="F916" s="6" t="n">
        <v>43509</v>
      </c>
      <c r="G916" s="6" t="n">
        <v>43517</v>
      </c>
      <c r="H916" s="11" t="inlineStr">
        <is>
          <t>USD</t>
        </is>
      </c>
      <c r="I916" s="11" t="n">
        <v>3</v>
      </c>
      <c r="J916" s="11" t="n">
        <v>3</v>
      </c>
      <c r="K916" s="11" t="n">
        <v>63</v>
      </c>
      <c r="L916" s="11" t="n">
        <v>6</v>
      </c>
      <c r="M916" s="11" t="n">
        <v>8</v>
      </c>
      <c r="N916" s="11" t="n">
        <v>0.05</v>
      </c>
      <c r="O916" s="7" t="n">
        <v>2271.3</v>
      </c>
      <c r="P916" s="7" t="n">
        <v>1476.345</v>
      </c>
      <c r="Q916" s="7">
        <f>text(E916,"ddd")</f>
        <v/>
      </c>
      <c r="R916" s="7">
        <f>G916-F916</f>
        <v/>
      </c>
      <c r="S916" s="7">
        <f>E916-D916</f>
        <v/>
      </c>
      <c r="T916" s="7">
        <f>O916*M916</f>
        <v/>
      </c>
      <c r="U916" s="7">
        <f>T916*N916</f>
        <v/>
      </c>
      <c r="V916" s="7">
        <f>T916-U916-(P916*M916)</f>
        <v/>
      </c>
      <c r="W916" s="7">
        <f>VLOOKUP(L916,'Products Sheet'!$A:$B,2,FALSE)</f>
        <v/>
      </c>
      <c r="X916" s="7" t="n"/>
      <c r="Y916" s="7" t="n"/>
      <c r="Z916" s="7" t="n"/>
      <c r="AA916" s="7" t="n"/>
      <c r="AB916" s="7" t="n"/>
      <c r="AC916" s="7" t="n"/>
    </row>
    <row r="917" ht="9.75" customHeight="1" s="12">
      <c r="A917" s="11" t="inlineStr">
        <is>
          <t>SO - 0002337</t>
        </is>
      </c>
      <c r="B917" s="11" t="inlineStr">
        <is>
          <t>In-Store</t>
        </is>
      </c>
      <c r="C917" s="11" t="inlineStr">
        <is>
          <t>WARE-NMK1003</t>
        </is>
      </c>
      <c r="D917" s="6" t="n">
        <v>43400</v>
      </c>
      <c r="E917" s="6" t="n">
        <v>43510</v>
      </c>
      <c r="F917" s="6" t="n">
        <v>43530</v>
      </c>
      <c r="G917" s="6" t="n">
        <v>43534</v>
      </c>
      <c r="H917" s="11" t="inlineStr">
        <is>
          <t>USD</t>
        </is>
      </c>
      <c r="I917" s="11" t="n">
        <v>9</v>
      </c>
      <c r="J917" s="11" t="n">
        <v>29</v>
      </c>
      <c r="K917" s="11" t="n">
        <v>170</v>
      </c>
      <c r="L917" s="11" t="n">
        <v>6</v>
      </c>
      <c r="M917" s="11" t="n">
        <v>5</v>
      </c>
      <c r="N917" s="11" t="n">
        <v>0.15</v>
      </c>
      <c r="O917" s="7" t="n">
        <v>5681.6</v>
      </c>
      <c r="P917" s="7" t="n">
        <v>4658.912</v>
      </c>
      <c r="Q917" s="7">
        <f>text(E917,"ddd")</f>
        <v/>
      </c>
      <c r="R917" s="7">
        <f>G917-F917</f>
        <v/>
      </c>
      <c r="S917" s="7">
        <f>E917-D917</f>
        <v/>
      </c>
      <c r="T917" s="7">
        <f>O917*M917</f>
        <v/>
      </c>
      <c r="U917" s="7">
        <f>T917*N917</f>
        <v/>
      </c>
      <c r="V917" s="7">
        <f>T917-U917-(P917*M917)</f>
        <v/>
      </c>
      <c r="W917" s="7">
        <f>VLOOKUP(L917,'Products Sheet'!$A:$B,2,FALSE)</f>
        <v/>
      </c>
      <c r="X917" s="7" t="n"/>
      <c r="Y917" s="7" t="n"/>
      <c r="Z917" s="7" t="n"/>
      <c r="AA917" s="7" t="n"/>
      <c r="AB917" s="7" t="n"/>
      <c r="AC917" s="7" t="n"/>
    </row>
    <row r="918" ht="9.75" customHeight="1" s="12">
      <c r="A918" s="11" t="inlineStr">
        <is>
          <t>SO - 0002355</t>
        </is>
      </c>
      <c r="B918" s="11" t="inlineStr">
        <is>
          <t>In-Store</t>
        </is>
      </c>
      <c r="C918" s="11" t="inlineStr">
        <is>
          <t>WARE-PUJ1005</t>
        </is>
      </c>
      <c r="D918" s="6" t="n">
        <v>43400</v>
      </c>
      <c r="E918" s="6" t="n">
        <v>43512</v>
      </c>
      <c r="F918" s="6" t="n">
        <v>43520</v>
      </c>
      <c r="G918" s="6" t="n">
        <v>43521</v>
      </c>
      <c r="H918" s="11" t="inlineStr">
        <is>
          <t>USD</t>
        </is>
      </c>
      <c r="I918" s="11" t="n">
        <v>10</v>
      </c>
      <c r="J918" s="11" t="n">
        <v>3</v>
      </c>
      <c r="K918" s="11" t="n">
        <v>285</v>
      </c>
      <c r="L918" s="11" t="n">
        <v>6</v>
      </c>
      <c r="M918" s="11" t="n">
        <v>5</v>
      </c>
      <c r="N918" s="11" t="n">
        <v>0.1</v>
      </c>
      <c r="O918" s="7" t="n">
        <v>167.5</v>
      </c>
      <c r="P918" s="7" t="n">
        <v>120.6</v>
      </c>
      <c r="Q918" s="7">
        <f>text(E918,"ddd")</f>
        <v/>
      </c>
      <c r="R918" s="7">
        <f>G918-F918</f>
        <v/>
      </c>
      <c r="S918" s="7">
        <f>E918-D918</f>
        <v/>
      </c>
      <c r="T918" s="7">
        <f>O918*M918</f>
        <v/>
      </c>
      <c r="U918" s="7">
        <f>T918*N918</f>
        <v/>
      </c>
      <c r="V918" s="7">
        <f>T918-U918-(P918*M918)</f>
        <v/>
      </c>
      <c r="W918" s="7">
        <f>VLOOKUP(L918,'Products Sheet'!$A:$B,2,FALSE)</f>
        <v/>
      </c>
      <c r="X918" s="7" t="n"/>
      <c r="Y918" s="7" t="n"/>
      <c r="Z918" s="7" t="n"/>
      <c r="AA918" s="7" t="n"/>
      <c r="AB918" s="7" t="n"/>
      <c r="AC918" s="7" t="n"/>
    </row>
    <row r="919" ht="9.75" customHeight="1" s="12">
      <c r="A919" s="11" t="inlineStr">
        <is>
          <t>SO - 0002370</t>
        </is>
      </c>
      <c r="B919" s="11" t="inlineStr">
        <is>
          <t>In-Store</t>
        </is>
      </c>
      <c r="C919" s="11" t="inlineStr">
        <is>
          <t>WARE-PUJ1005</t>
        </is>
      </c>
      <c r="D919" s="6" t="n">
        <v>43400</v>
      </c>
      <c r="E919" s="6" t="n">
        <v>43513</v>
      </c>
      <c r="F919" s="6" t="n">
        <v>43522</v>
      </c>
      <c r="G919" s="6" t="n">
        <v>43524</v>
      </c>
      <c r="H919" s="11" t="inlineStr">
        <is>
          <t>USD</t>
        </is>
      </c>
      <c r="I919" s="11" t="n">
        <v>3</v>
      </c>
      <c r="J919" s="11" t="n">
        <v>13</v>
      </c>
      <c r="K919" s="11" t="n">
        <v>318</v>
      </c>
      <c r="L919" s="11" t="n">
        <v>6</v>
      </c>
      <c r="M919" s="11" t="n">
        <v>5</v>
      </c>
      <c r="N919" s="11" t="n">
        <v>0.15</v>
      </c>
      <c r="O919" s="7" t="n">
        <v>194.3</v>
      </c>
      <c r="P919" s="7" t="n">
        <v>101.036</v>
      </c>
      <c r="Q919" s="7">
        <f>text(E919,"ddd")</f>
        <v/>
      </c>
      <c r="R919" s="7">
        <f>G919-F919</f>
        <v/>
      </c>
      <c r="S919" s="7">
        <f>E919-D919</f>
        <v/>
      </c>
      <c r="T919" s="7">
        <f>O919*M919</f>
        <v/>
      </c>
      <c r="U919" s="7">
        <f>T919*N919</f>
        <v/>
      </c>
      <c r="V919" s="7">
        <f>T919-U919-(P919*M919)</f>
        <v/>
      </c>
      <c r="W919" s="7">
        <f>VLOOKUP(L919,'Products Sheet'!$A:$B,2,FALSE)</f>
        <v/>
      </c>
      <c r="X919" s="7" t="n"/>
      <c r="Y919" s="7" t="n"/>
      <c r="Z919" s="7" t="n"/>
      <c r="AA919" s="7" t="n"/>
      <c r="AB919" s="7" t="n"/>
      <c r="AC919" s="7" t="n"/>
    </row>
    <row r="920" ht="9.75" customHeight="1" s="12">
      <c r="A920" s="11" t="inlineStr">
        <is>
          <t>SO - 0002375</t>
        </is>
      </c>
      <c r="B920" s="11" t="inlineStr">
        <is>
          <t>Wholesale</t>
        </is>
      </c>
      <c r="C920" s="11" t="inlineStr">
        <is>
          <t>WARE-MKL1006</t>
        </is>
      </c>
      <c r="D920" s="6" t="n">
        <v>43400</v>
      </c>
      <c r="E920" s="6" t="n">
        <v>43514</v>
      </c>
      <c r="F920" s="6" t="n">
        <v>43540</v>
      </c>
      <c r="G920" s="6" t="n">
        <v>43544</v>
      </c>
      <c r="H920" s="11" t="inlineStr">
        <is>
          <t>USD</t>
        </is>
      </c>
      <c r="I920" s="11" t="n">
        <v>28</v>
      </c>
      <c r="J920" s="11" t="n">
        <v>50</v>
      </c>
      <c r="K920" s="11" t="n">
        <v>344</v>
      </c>
      <c r="L920" s="11" t="n">
        <v>6</v>
      </c>
      <c r="M920" s="11" t="n">
        <v>3</v>
      </c>
      <c r="N920" s="11" t="n">
        <v>0.05</v>
      </c>
      <c r="O920" s="7" t="n">
        <v>1876</v>
      </c>
      <c r="P920" s="7" t="n">
        <v>1256.92</v>
      </c>
      <c r="Q920" s="7">
        <f>text(E920,"ddd")</f>
        <v/>
      </c>
      <c r="R920" s="7">
        <f>G920-F920</f>
        <v/>
      </c>
      <c r="S920" s="7">
        <f>E920-D920</f>
        <v/>
      </c>
      <c r="T920" s="7">
        <f>O920*M920</f>
        <v/>
      </c>
      <c r="U920" s="7">
        <f>T920*N920</f>
        <v/>
      </c>
      <c r="V920" s="7">
        <f>T920-U920-(P920*M920)</f>
        <v/>
      </c>
      <c r="W920" s="7">
        <f>VLOOKUP(L920,'Products Sheet'!$A:$B,2,FALSE)</f>
        <v/>
      </c>
      <c r="X920" s="7" t="n"/>
      <c r="Y920" s="7" t="n"/>
      <c r="Z920" s="7" t="n"/>
      <c r="AA920" s="7" t="n"/>
      <c r="AB920" s="7" t="n"/>
      <c r="AC920" s="7" t="n"/>
    </row>
    <row r="921" ht="9.75" customHeight="1" s="12">
      <c r="A921" s="11" t="inlineStr">
        <is>
          <t>SO - 0002401</t>
        </is>
      </c>
      <c r="B921" s="11" t="inlineStr">
        <is>
          <t>In-Store</t>
        </is>
      </c>
      <c r="C921" s="11" t="inlineStr">
        <is>
          <t>WARE-NBV1002</t>
        </is>
      </c>
      <c r="D921" s="6" t="n">
        <v>43400</v>
      </c>
      <c r="E921" s="6" t="n">
        <v>43517</v>
      </c>
      <c r="F921" s="6" t="n">
        <v>43532</v>
      </c>
      <c r="G921" s="6" t="n">
        <v>43541</v>
      </c>
      <c r="H921" s="11" t="inlineStr">
        <is>
          <t>USD</t>
        </is>
      </c>
      <c r="I921" s="11" t="n">
        <v>6</v>
      </c>
      <c r="J921" s="11" t="n">
        <v>46</v>
      </c>
      <c r="K921" s="11" t="n">
        <v>77</v>
      </c>
      <c r="L921" s="11" t="n">
        <v>6</v>
      </c>
      <c r="M921" s="11" t="n">
        <v>6</v>
      </c>
      <c r="N921" s="11" t="n">
        <v>0.075</v>
      </c>
      <c r="O921" s="7" t="n">
        <v>5487.3</v>
      </c>
      <c r="P921" s="7" t="n">
        <v>4060.602</v>
      </c>
      <c r="Q921" s="7">
        <f>text(E921,"ddd")</f>
        <v/>
      </c>
      <c r="R921" s="7">
        <f>G921-F921</f>
        <v/>
      </c>
      <c r="S921" s="7">
        <f>E921-D921</f>
        <v/>
      </c>
      <c r="T921" s="7">
        <f>O921*M921</f>
        <v/>
      </c>
      <c r="U921" s="7">
        <f>T921*N921</f>
        <v/>
      </c>
      <c r="V921" s="7">
        <f>T921-U921-(P921*M921)</f>
        <v/>
      </c>
      <c r="W921" s="7">
        <f>VLOOKUP(L921,'Products Sheet'!$A:$B,2,FALSE)</f>
        <v/>
      </c>
      <c r="X921" s="7" t="n"/>
      <c r="Y921" s="7" t="n"/>
      <c r="Z921" s="7" t="n"/>
      <c r="AA921" s="7" t="n"/>
      <c r="AB921" s="7" t="n"/>
      <c r="AC921" s="7" t="n"/>
    </row>
    <row r="922" ht="9.75" customHeight="1" s="12">
      <c r="A922" s="11" t="inlineStr">
        <is>
          <t>SO - 0002405</t>
        </is>
      </c>
      <c r="B922" s="11" t="inlineStr">
        <is>
          <t>Wholesale</t>
        </is>
      </c>
      <c r="C922" s="11" t="inlineStr">
        <is>
          <t>WARE-XYS1001</t>
        </is>
      </c>
      <c r="D922" s="6" t="n">
        <v>43400</v>
      </c>
      <c r="E922" s="6" t="n">
        <v>43518</v>
      </c>
      <c r="F922" s="6" t="n">
        <v>43538</v>
      </c>
      <c r="G922" s="6" t="n">
        <v>43544</v>
      </c>
      <c r="H922" s="11" t="inlineStr">
        <is>
          <t>USD</t>
        </is>
      </c>
      <c r="I922" s="11" t="n">
        <v>27</v>
      </c>
      <c r="J922" s="11" t="n">
        <v>23</v>
      </c>
      <c r="K922" s="11" t="n">
        <v>22</v>
      </c>
      <c r="L922" s="11" t="n">
        <v>6</v>
      </c>
      <c r="M922" s="11" t="n">
        <v>1</v>
      </c>
      <c r="N922" s="11" t="n">
        <v>0.3</v>
      </c>
      <c r="O922" s="7" t="n">
        <v>964.8000000000001</v>
      </c>
      <c r="P922" s="7" t="n">
        <v>694.6560000000001</v>
      </c>
      <c r="Q922" s="7">
        <f>text(E922,"ddd")</f>
        <v/>
      </c>
      <c r="R922" s="7">
        <f>G922-F922</f>
        <v/>
      </c>
      <c r="S922" s="7">
        <f>E922-D922</f>
        <v/>
      </c>
      <c r="T922" s="7">
        <f>O922*M922</f>
        <v/>
      </c>
      <c r="U922" s="7">
        <f>T922*N922</f>
        <v/>
      </c>
      <c r="V922" s="7">
        <f>T922-U922-(P922*M922)</f>
        <v/>
      </c>
      <c r="W922" s="7">
        <f>VLOOKUP(L922,'Products Sheet'!$A:$B,2,FALSE)</f>
        <v/>
      </c>
      <c r="X922" s="7" t="n"/>
      <c r="Y922" s="7" t="n"/>
      <c r="Z922" s="7" t="n"/>
      <c r="AA922" s="7" t="n"/>
      <c r="AB922" s="7" t="n"/>
      <c r="AC922" s="7" t="n"/>
    </row>
    <row r="923" ht="9.75" customHeight="1" s="12">
      <c r="A923" s="11" t="inlineStr">
        <is>
          <t>SO - 0002423</t>
        </is>
      </c>
      <c r="B923" s="11" t="inlineStr">
        <is>
          <t>Online</t>
        </is>
      </c>
      <c r="C923" s="11" t="inlineStr">
        <is>
          <t>WARE-NBV1002</t>
        </is>
      </c>
      <c r="D923" s="6" t="n">
        <v>43400</v>
      </c>
      <c r="E923" s="6" t="n">
        <v>43519</v>
      </c>
      <c r="F923" s="6" t="n">
        <v>43534</v>
      </c>
      <c r="G923" s="6" t="n">
        <v>43538</v>
      </c>
      <c r="H923" s="11" t="inlineStr">
        <is>
          <t>USD</t>
        </is>
      </c>
      <c r="I923" s="11" t="n">
        <v>17</v>
      </c>
      <c r="J923" s="11" t="n">
        <v>36</v>
      </c>
      <c r="K923" s="11" t="n">
        <v>61</v>
      </c>
      <c r="L923" s="11" t="n">
        <v>6</v>
      </c>
      <c r="M923" s="11" t="n">
        <v>1</v>
      </c>
      <c r="N923" s="11" t="n">
        <v>0.075</v>
      </c>
      <c r="O923" s="7" t="n">
        <v>221.1</v>
      </c>
      <c r="P923" s="7" t="n">
        <v>168.036</v>
      </c>
      <c r="Q923" s="7">
        <f>text(E923,"ddd")</f>
        <v/>
      </c>
      <c r="R923" s="7">
        <f>G923-F923</f>
        <v/>
      </c>
      <c r="S923" s="7">
        <f>E923-D923</f>
        <v/>
      </c>
      <c r="T923" s="7">
        <f>O923*M923</f>
        <v/>
      </c>
      <c r="U923" s="7">
        <f>T923*N923</f>
        <v/>
      </c>
      <c r="V923" s="7">
        <f>T923-U923-(P923*M923)</f>
        <v/>
      </c>
      <c r="W923" s="7">
        <f>VLOOKUP(L923,'Products Sheet'!$A:$B,2,FALSE)</f>
        <v/>
      </c>
      <c r="X923" s="7" t="n"/>
      <c r="Y923" s="7" t="n"/>
      <c r="Z923" s="7" t="n"/>
      <c r="AA923" s="7" t="n"/>
      <c r="AB923" s="7" t="n"/>
      <c r="AC923" s="7" t="n"/>
    </row>
    <row r="924" ht="9.75" customHeight="1" s="12">
      <c r="A924" s="11" t="inlineStr">
        <is>
          <t>SO - 0002457</t>
        </is>
      </c>
      <c r="B924" s="11" t="inlineStr">
        <is>
          <t>Distributor</t>
        </is>
      </c>
      <c r="C924" s="11" t="inlineStr">
        <is>
          <t>WARE-NBV1002</t>
        </is>
      </c>
      <c r="D924" s="6" t="n">
        <v>43400</v>
      </c>
      <c r="E924" s="6" t="n">
        <v>43524</v>
      </c>
      <c r="F924" s="6" t="n">
        <v>43551</v>
      </c>
      <c r="G924" s="6" t="n">
        <v>43558</v>
      </c>
      <c r="H924" s="11" t="inlineStr">
        <is>
          <t>USD</t>
        </is>
      </c>
      <c r="I924" s="11" t="n">
        <v>23</v>
      </c>
      <c r="J924" s="11" t="n">
        <v>26</v>
      </c>
      <c r="K924" s="11" t="n">
        <v>84</v>
      </c>
      <c r="L924" s="11" t="n">
        <v>6</v>
      </c>
      <c r="M924" s="11" t="n">
        <v>1</v>
      </c>
      <c r="N924" s="11" t="n">
        <v>0.15</v>
      </c>
      <c r="O924" s="7" t="n">
        <v>5514.1</v>
      </c>
      <c r="P924" s="7" t="n">
        <v>4025.293</v>
      </c>
      <c r="Q924" s="7">
        <f>text(E924,"ddd")</f>
        <v/>
      </c>
      <c r="R924" s="7">
        <f>G924-F924</f>
        <v/>
      </c>
      <c r="S924" s="7">
        <f>E924-D924</f>
        <v/>
      </c>
      <c r="T924" s="7">
        <f>O924*M924</f>
        <v/>
      </c>
      <c r="U924" s="7">
        <f>T924*N924</f>
        <v/>
      </c>
      <c r="V924" s="7">
        <f>T924-U924-(P924*M924)</f>
        <v/>
      </c>
      <c r="W924" s="7">
        <f>VLOOKUP(L924,'Products Sheet'!$A:$B,2,FALSE)</f>
        <v/>
      </c>
      <c r="X924" s="7" t="n"/>
      <c r="Y924" s="7" t="n"/>
      <c r="Z924" s="7" t="n"/>
      <c r="AA924" s="7" t="n"/>
      <c r="AB924" s="7" t="n"/>
      <c r="AC924" s="7" t="n"/>
    </row>
    <row r="925" ht="9.75" customHeight="1" s="12">
      <c r="A925" s="11" t="inlineStr">
        <is>
          <t>SO - 0002493</t>
        </is>
      </c>
      <c r="B925" s="11" t="inlineStr">
        <is>
          <t>In-Store</t>
        </is>
      </c>
      <c r="C925" s="11" t="inlineStr">
        <is>
          <t>WARE-MKL1006</t>
        </is>
      </c>
      <c r="D925" s="6" t="n">
        <v>43400</v>
      </c>
      <c r="E925" s="6" t="n">
        <v>43530</v>
      </c>
      <c r="F925" s="6" t="n">
        <v>43552</v>
      </c>
      <c r="G925" s="6" t="n">
        <v>43557</v>
      </c>
      <c r="H925" s="11" t="inlineStr">
        <is>
          <t>USD</t>
        </is>
      </c>
      <c r="I925" s="11" t="n">
        <v>4</v>
      </c>
      <c r="J925" s="11" t="n">
        <v>49</v>
      </c>
      <c r="K925" s="11" t="n">
        <v>351</v>
      </c>
      <c r="L925" s="11" t="n">
        <v>6</v>
      </c>
      <c r="M925" s="11" t="n">
        <v>2</v>
      </c>
      <c r="N925" s="11" t="n">
        <v>0.05</v>
      </c>
      <c r="O925" s="7" t="n">
        <v>911.2</v>
      </c>
      <c r="P925" s="7" t="n">
        <v>674.288</v>
      </c>
      <c r="Q925" s="7">
        <f>text(E925,"ddd")</f>
        <v/>
      </c>
      <c r="R925" s="7">
        <f>G925-F925</f>
        <v/>
      </c>
      <c r="S925" s="7">
        <f>E925-D925</f>
        <v/>
      </c>
      <c r="T925" s="7">
        <f>O925*M925</f>
        <v/>
      </c>
      <c r="U925" s="7">
        <f>T925*N925</f>
        <v/>
      </c>
      <c r="V925" s="7">
        <f>T925-U925-(P925*M925)</f>
        <v/>
      </c>
      <c r="W925" s="7">
        <f>VLOOKUP(L925,'Products Sheet'!$A:$B,2,FALSE)</f>
        <v/>
      </c>
      <c r="X925" s="7" t="n"/>
      <c r="Y925" s="7" t="n"/>
      <c r="Z925" s="7" t="n"/>
      <c r="AA925" s="7" t="n"/>
      <c r="AB925" s="7" t="n"/>
      <c r="AC925" s="7" t="n"/>
    </row>
    <row r="926" ht="9.75" customHeight="1" s="12">
      <c r="A926" s="11" t="inlineStr">
        <is>
          <t>SO - 0002552</t>
        </is>
      </c>
      <c r="B926" s="11" t="inlineStr">
        <is>
          <t>Online</t>
        </is>
      </c>
      <c r="C926" s="11" t="inlineStr">
        <is>
          <t>WARE-PUJ1005</t>
        </is>
      </c>
      <c r="D926" s="6" t="n">
        <v>43400</v>
      </c>
      <c r="E926" s="6" t="n">
        <v>43539</v>
      </c>
      <c r="F926" s="6" t="n">
        <v>43544</v>
      </c>
      <c r="G926" s="6" t="n">
        <v>43553</v>
      </c>
      <c r="H926" s="11" t="inlineStr">
        <is>
          <t>USD</t>
        </is>
      </c>
      <c r="I926" s="11" t="n">
        <v>16</v>
      </c>
      <c r="J926" s="11" t="n">
        <v>5</v>
      </c>
      <c r="K926" s="11" t="n">
        <v>304</v>
      </c>
      <c r="L926" s="11" t="n">
        <v>6</v>
      </c>
      <c r="M926" s="11" t="n">
        <v>3</v>
      </c>
      <c r="N926" s="11" t="n">
        <v>0.075</v>
      </c>
      <c r="O926" s="7" t="n">
        <v>3892.7</v>
      </c>
      <c r="P926" s="7" t="n">
        <v>1829.569</v>
      </c>
      <c r="Q926" s="7">
        <f>text(E926,"ddd")</f>
        <v/>
      </c>
      <c r="R926" s="7">
        <f>G926-F926</f>
        <v/>
      </c>
      <c r="S926" s="7">
        <f>E926-D926</f>
        <v/>
      </c>
      <c r="T926" s="7">
        <f>O926*M926</f>
        <v/>
      </c>
      <c r="U926" s="7">
        <f>T926*N926</f>
        <v/>
      </c>
      <c r="V926" s="7">
        <f>T926-U926-(P926*M926)</f>
        <v/>
      </c>
      <c r="W926" s="7">
        <f>VLOOKUP(L926,'Products Sheet'!$A:$B,2,FALSE)</f>
        <v/>
      </c>
      <c r="X926" s="7" t="n"/>
      <c r="Y926" s="7" t="n"/>
      <c r="Z926" s="7" t="n"/>
      <c r="AA926" s="7" t="n"/>
      <c r="AB926" s="7" t="n"/>
      <c r="AC926" s="7" t="n"/>
    </row>
    <row r="927" ht="9.75" customHeight="1" s="12">
      <c r="A927" s="11" t="inlineStr">
        <is>
          <t>SO - 0002566</t>
        </is>
      </c>
      <c r="B927" s="11" t="inlineStr">
        <is>
          <t>Online</t>
        </is>
      </c>
      <c r="C927" s="11" t="inlineStr">
        <is>
          <t>WARE-NMK1003</t>
        </is>
      </c>
      <c r="D927" s="6" t="n">
        <v>43400</v>
      </c>
      <c r="E927" s="6" t="n">
        <v>43540</v>
      </c>
      <c r="F927" s="6" t="n">
        <v>43562</v>
      </c>
      <c r="G927" s="6" t="n">
        <v>43572</v>
      </c>
      <c r="H927" s="11" t="inlineStr">
        <is>
          <t>USD</t>
        </is>
      </c>
      <c r="I927" s="11" t="n">
        <v>12</v>
      </c>
      <c r="J927" s="11" t="n">
        <v>45</v>
      </c>
      <c r="K927" s="11" t="n">
        <v>122</v>
      </c>
      <c r="L927" s="11" t="n">
        <v>6</v>
      </c>
      <c r="M927" s="11" t="n">
        <v>6</v>
      </c>
      <c r="N927" s="11" t="n">
        <v>0.075</v>
      </c>
      <c r="O927" s="7" t="n">
        <v>3819</v>
      </c>
      <c r="P927" s="7" t="n">
        <v>2176.83</v>
      </c>
      <c r="Q927" s="7">
        <f>text(E927,"ddd")</f>
        <v/>
      </c>
      <c r="R927" s="7">
        <f>G927-F927</f>
        <v/>
      </c>
      <c r="S927" s="7">
        <f>E927-D927</f>
        <v/>
      </c>
      <c r="T927" s="7">
        <f>O927*M927</f>
        <v/>
      </c>
      <c r="U927" s="7">
        <f>T927*N927</f>
        <v/>
      </c>
      <c r="V927" s="7">
        <f>T927-U927-(P927*M927)</f>
        <v/>
      </c>
      <c r="W927" s="7">
        <f>VLOOKUP(L927,'Products Sheet'!$A:$B,2,FALSE)</f>
        <v/>
      </c>
      <c r="X927" s="7" t="n"/>
      <c r="Y927" s="7" t="n"/>
      <c r="Z927" s="7" t="n"/>
      <c r="AA927" s="7" t="n"/>
      <c r="AB927" s="7" t="n"/>
      <c r="AC927" s="7" t="n"/>
    </row>
    <row r="928" ht="9.75" customHeight="1" s="12">
      <c r="A928" s="11" t="inlineStr">
        <is>
          <t>SO - 0002607</t>
        </is>
      </c>
      <c r="B928" s="11" t="inlineStr">
        <is>
          <t>Wholesale</t>
        </is>
      </c>
      <c r="C928" s="11" t="inlineStr">
        <is>
          <t>WARE-XYS1001</t>
        </is>
      </c>
      <c r="D928" s="6" t="n">
        <v>43400</v>
      </c>
      <c r="E928" s="6" t="n">
        <v>43546</v>
      </c>
      <c r="F928" s="6" t="n">
        <v>43568</v>
      </c>
      <c r="G928" s="6" t="n">
        <v>43570</v>
      </c>
      <c r="H928" s="11" t="inlineStr">
        <is>
          <t>USD</t>
        </is>
      </c>
      <c r="I928" s="11" t="n">
        <v>26</v>
      </c>
      <c r="J928" s="11" t="n">
        <v>5</v>
      </c>
      <c r="K928" s="11" t="n">
        <v>26</v>
      </c>
      <c r="L928" s="11" t="n">
        <v>6</v>
      </c>
      <c r="M928" s="11" t="n">
        <v>2</v>
      </c>
      <c r="N928" s="11" t="n">
        <v>0.05</v>
      </c>
      <c r="O928" s="7" t="n">
        <v>1728.6</v>
      </c>
      <c r="P928" s="7" t="n">
        <v>1331.022</v>
      </c>
      <c r="Q928" s="7">
        <f>text(E928,"ddd")</f>
        <v/>
      </c>
      <c r="R928" s="7">
        <f>G928-F928</f>
        <v/>
      </c>
      <c r="S928" s="7">
        <f>E928-D928</f>
        <v/>
      </c>
      <c r="T928" s="7">
        <f>O928*M928</f>
        <v/>
      </c>
      <c r="U928" s="7">
        <f>T928*N928</f>
        <v/>
      </c>
      <c r="V928" s="7">
        <f>T928-U928-(P928*M928)</f>
        <v/>
      </c>
      <c r="W928" s="7">
        <f>VLOOKUP(L928,'Products Sheet'!$A:$B,2,FALSE)</f>
        <v/>
      </c>
      <c r="X928" s="7" t="n"/>
      <c r="Y928" s="7" t="n"/>
      <c r="Z928" s="7" t="n"/>
      <c r="AA928" s="7" t="n"/>
      <c r="AB928" s="7" t="n"/>
      <c r="AC928" s="7" t="n"/>
    </row>
    <row r="929" ht="9.75" customHeight="1" s="12">
      <c r="A929" s="11" t="inlineStr">
        <is>
          <t>SO - 0002639</t>
        </is>
      </c>
      <c r="B929" s="11" t="inlineStr">
        <is>
          <t>In-Store</t>
        </is>
      </c>
      <c r="C929" s="11" t="inlineStr">
        <is>
          <t>WARE-XYS1001</t>
        </is>
      </c>
      <c r="D929" s="6" t="n">
        <v>43400</v>
      </c>
      <c r="E929" s="6" t="n">
        <v>43550</v>
      </c>
      <c r="F929" s="6" t="n">
        <v>43571</v>
      </c>
      <c r="G929" s="6" t="n">
        <v>43576</v>
      </c>
      <c r="H929" s="11" t="inlineStr">
        <is>
          <t>USD</t>
        </is>
      </c>
      <c r="I929" s="11" t="n">
        <v>12</v>
      </c>
      <c r="J929" s="11" t="n">
        <v>19</v>
      </c>
      <c r="K929" s="11" t="n">
        <v>26</v>
      </c>
      <c r="L929" s="11" t="n">
        <v>6</v>
      </c>
      <c r="M929" s="11" t="n">
        <v>8</v>
      </c>
      <c r="N929" s="11" t="n">
        <v>0.075</v>
      </c>
      <c r="O929" s="7" t="n">
        <v>2371.8</v>
      </c>
      <c r="P929" s="7" t="n">
        <v>2016.03</v>
      </c>
      <c r="Q929" s="7">
        <f>text(E929,"ddd")</f>
        <v/>
      </c>
      <c r="R929" s="7">
        <f>G929-F929</f>
        <v/>
      </c>
      <c r="S929" s="7">
        <f>E929-D929</f>
        <v/>
      </c>
      <c r="T929" s="7">
        <f>O929*M929</f>
        <v/>
      </c>
      <c r="U929" s="7">
        <f>T929*N929</f>
        <v/>
      </c>
      <c r="V929" s="7">
        <f>T929-U929-(P929*M929)</f>
        <v/>
      </c>
      <c r="W929" s="7">
        <f>VLOOKUP(L929,'Products Sheet'!$A:$B,2,FALSE)</f>
        <v/>
      </c>
      <c r="X929" s="7" t="n"/>
      <c r="Y929" s="7" t="n"/>
      <c r="Z929" s="7" t="n"/>
      <c r="AA929" s="7" t="n"/>
      <c r="AB929" s="7" t="n"/>
      <c r="AC929" s="7" t="n"/>
    </row>
    <row r="930" ht="9.75" customHeight="1" s="12">
      <c r="A930" s="11" t="inlineStr">
        <is>
          <t>SO - 0002693</t>
        </is>
      </c>
      <c r="B930" s="11" t="inlineStr">
        <is>
          <t>In-Store</t>
        </is>
      </c>
      <c r="C930" s="11" t="inlineStr">
        <is>
          <t>WARE-NBV1002</t>
        </is>
      </c>
      <c r="D930" s="6" t="n">
        <v>43400</v>
      </c>
      <c r="E930" s="6" t="n">
        <v>43558</v>
      </c>
      <c r="F930" s="6" t="n">
        <v>43565</v>
      </c>
      <c r="G930" s="6" t="n">
        <v>43570</v>
      </c>
      <c r="H930" s="11" t="inlineStr">
        <is>
          <t>USD</t>
        </is>
      </c>
      <c r="I930" s="11" t="n">
        <v>12</v>
      </c>
      <c r="J930" s="11" t="n">
        <v>13</v>
      </c>
      <c r="K930" s="11" t="n">
        <v>83</v>
      </c>
      <c r="L930" s="11" t="n">
        <v>6</v>
      </c>
      <c r="M930" s="11" t="n">
        <v>8</v>
      </c>
      <c r="N930" s="11" t="n">
        <v>0.1</v>
      </c>
      <c r="O930" s="7" t="n">
        <v>1038.5</v>
      </c>
      <c r="P930" s="7" t="n">
        <v>508.865</v>
      </c>
      <c r="Q930" s="7">
        <f>text(E930,"ddd")</f>
        <v/>
      </c>
      <c r="R930" s="7">
        <f>G930-F930</f>
        <v/>
      </c>
      <c r="S930" s="7">
        <f>E930-D930</f>
        <v/>
      </c>
      <c r="T930" s="7">
        <f>O930*M930</f>
        <v/>
      </c>
      <c r="U930" s="7">
        <f>T930*N930</f>
        <v/>
      </c>
      <c r="V930" s="7">
        <f>T930-U930-(P930*M930)</f>
        <v/>
      </c>
      <c r="W930" s="7">
        <f>VLOOKUP(L930,'Products Sheet'!$A:$B,2,FALSE)</f>
        <v/>
      </c>
      <c r="X930" s="7" t="n"/>
      <c r="Y930" s="7" t="n"/>
      <c r="Z930" s="7" t="n"/>
      <c r="AA930" s="7" t="n"/>
      <c r="AB930" s="7" t="n"/>
      <c r="AC930" s="7" t="n"/>
    </row>
    <row r="931" ht="9.75" customHeight="1" s="12">
      <c r="A931" s="11" t="inlineStr">
        <is>
          <t>SO - 0002735</t>
        </is>
      </c>
      <c r="B931" s="11" t="inlineStr">
        <is>
          <t>In-Store</t>
        </is>
      </c>
      <c r="C931" s="11" t="inlineStr">
        <is>
          <t>WARE-UHY1004</t>
        </is>
      </c>
      <c r="D931" s="6" t="n">
        <v>43400</v>
      </c>
      <c r="E931" s="6" t="n">
        <v>43562</v>
      </c>
      <c r="F931" s="6" t="n">
        <v>43582</v>
      </c>
      <c r="G931" s="6" t="n">
        <v>43584</v>
      </c>
      <c r="H931" s="11" t="inlineStr">
        <is>
          <t>USD</t>
        </is>
      </c>
      <c r="I931" s="11" t="n">
        <v>4</v>
      </c>
      <c r="J931" s="11" t="n">
        <v>8</v>
      </c>
      <c r="K931" s="11" t="n">
        <v>260</v>
      </c>
      <c r="L931" s="11" t="n">
        <v>6</v>
      </c>
      <c r="M931" s="11" t="n">
        <v>7</v>
      </c>
      <c r="N931" s="11" t="n">
        <v>0.15</v>
      </c>
      <c r="O931" s="7" t="n">
        <v>2318.2</v>
      </c>
      <c r="P931" s="7" t="n">
        <v>1275.01</v>
      </c>
      <c r="Q931" s="7">
        <f>text(E931,"ddd")</f>
        <v/>
      </c>
      <c r="R931" s="7">
        <f>G931-F931</f>
        <v/>
      </c>
      <c r="S931" s="7">
        <f>E931-D931</f>
        <v/>
      </c>
      <c r="T931" s="7">
        <f>O931*M931</f>
        <v/>
      </c>
      <c r="U931" s="7">
        <f>T931*N931</f>
        <v/>
      </c>
      <c r="V931" s="7">
        <f>T931-U931-(P931*M931)</f>
        <v/>
      </c>
      <c r="W931" s="7">
        <f>VLOOKUP(L931,'Products Sheet'!$A:$B,2,FALSE)</f>
        <v/>
      </c>
      <c r="X931" s="7" t="n"/>
      <c r="Y931" s="7" t="n"/>
      <c r="Z931" s="7" t="n"/>
      <c r="AA931" s="7" t="n"/>
      <c r="AB931" s="7" t="n"/>
      <c r="AC931" s="7" t="n"/>
    </row>
    <row r="932" ht="9.75" customHeight="1" s="12">
      <c r="A932" s="11" t="inlineStr">
        <is>
          <t>SO - 0002764</t>
        </is>
      </c>
      <c r="B932" s="11" t="inlineStr">
        <is>
          <t>Wholesale</t>
        </is>
      </c>
      <c r="C932" s="11" t="inlineStr">
        <is>
          <t>WARE-NMK1003</t>
        </is>
      </c>
      <c r="D932" s="6" t="n">
        <v>43500</v>
      </c>
      <c r="E932" s="6" t="n">
        <v>43565</v>
      </c>
      <c r="F932" s="6" t="n">
        <v>43590</v>
      </c>
      <c r="G932" s="6" t="n">
        <v>43596</v>
      </c>
      <c r="H932" s="11" t="inlineStr">
        <is>
          <t>USD</t>
        </is>
      </c>
      <c r="I932" s="11" t="n">
        <v>26</v>
      </c>
      <c r="J932" s="11" t="n">
        <v>36</v>
      </c>
      <c r="K932" s="11" t="n">
        <v>130</v>
      </c>
      <c r="L932" s="11" t="n">
        <v>6</v>
      </c>
      <c r="M932" s="11" t="n">
        <v>4</v>
      </c>
      <c r="N932" s="11" t="n">
        <v>0.05</v>
      </c>
      <c r="O932" s="7" t="n">
        <v>2418.7</v>
      </c>
      <c r="P932" s="7" t="n">
        <v>1451.22</v>
      </c>
      <c r="Q932" s="7">
        <f>text(E932,"ddd")</f>
        <v/>
      </c>
      <c r="R932" s="7">
        <f>G932-F932</f>
        <v/>
      </c>
      <c r="S932" s="7">
        <f>E932-D932</f>
        <v/>
      </c>
      <c r="T932" s="7">
        <f>O932*M932</f>
        <v/>
      </c>
      <c r="U932" s="7">
        <f>T932*N932</f>
        <v/>
      </c>
      <c r="V932" s="7">
        <f>T932-U932-(P932*M932)</f>
        <v/>
      </c>
      <c r="W932" s="7">
        <f>VLOOKUP(L932,'Products Sheet'!$A:$B,2,FALSE)</f>
        <v/>
      </c>
      <c r="X932" s="7" t="n"/>
      <c r="Y932" s="7" t="n"/>
      <c r="Z932" s="7" t="n"/>
      <c r="AA932" s="7" t="n"/>
      <c r="AB932" s="7" t="n"/>
      <c r="AC932" s="7" t="n"/>
    </row>
    <row r="933" ht="9.75" customHeight="1" s="12">
      <c r="A933" s="11" t="inlineStr">
        <is>
          <t>SO - 0002813</t>
        </is>
      </c>
      <c r="B933" s="11" t="inlineStr">
        <is>
          <t>Wholesale</t>
        </is>
      </c>
      <c r="C933" s="11" t="inlineStr">
        <is>
          <t>WARE-UHY1004</t>
        </is>
      </c>
      <c r="D933" s="6" t="n">
        <v>43400</v>
      </c>
      <c r="E933" s="6" t="n">
        <v>43571</v>
      </c>
      <c r="F933" s="6" t="n">
        <v>43587</v>
      </c>
      <c r="G933" s="6" t="n">
        <v>43592</v>
      </c>
      <c r="H933" s="11" t="inlineStr">
        <is>
          <t>USD</t>
        </is>
      </c>
      <c r="I933" s="11" t="n">
        <v>27</v>
      </c>
      <c r="J933" s="11" t="n">
        <v>29</v>
      </c>
      <c r="K933" s="11" t="n">
        <v>237</v>
      </c>
      <c r="L933" s="11" t="n">
        <v>6</v>
      </c>
      <c r="M933" s="11" t="n">
        <v>7</v>
      </c>
      <c r="N933" s="11" t="n">
        <v>0.075</v>
      </c>
      <c r="O933" s="7" t="n">
        <v>3946.3</v>
      </c>
      <c r="P933" s="7" t="n">
        <v>1775.835</v>
      </c>
      <c r="Q933" s="7">
        <f>text(E933,"ddd")</f>
        <v/>
      </c>
      <c r="R933" s="7">
        <f>G933-F933</f>
        <v/>
      </c>
      <c r="S933" s="7">
        <f>E933-D933</f>
        <v/>
      </c>
      <c r="T933" s="7">
        <f>O933*M933</f>
        <v/>
      </c>
      <c r="U933" s="7">
        <f>T933*N933</f>
        <v/>
      </c>
      <c r="V933" s="7">
        <f>T933-U933-(P933*M933)</f>
        <v/>
      </c>
      <c r="W933" s="7">
        <f>VLOOKUP(L933,'Products Sheet'!$A:$B,2,FALSE)</f>
        <v/>
      </c>
      <c r="X933" s="7" t="n"/>
      <c r="Y933" s="7" t="n"/>
      <c r="Z933" s="7" t="n"/>
      <c r="AA933" s="7" t="n"/>
      <c r="AB933" s="7" t="n"/>
      <c r="AC933" s="7" t="n"/>
    </row>
    <row r="934" ht="9.75" customHeight="1" s="12">
      <c r="A934" s="11" t="inlineStr">
        <is>
          <t>SO - 0002841</t>
        </is>
      </c>
      <c r="B934" s="11" t="inlineStr">
        <is>
          <t>Online</t>
        </is>
      </c>
      <c r="C934" s="11" t="inlineStr">
        <is>
          <t>WARE-NMK1003</t>
        </is>
      </c>
      <c r="D934" s="6" t="n">
        <v>43400</v>
      </c>
      <c r="E934" s="6" t="n">
        <v>43574</v>
      </c>
      <c r="F934" s="6" t="n">
        <v>43598</v>
      </c>
      <c r="G934" s="6" t="n">
        <v>43604</v>
      </c>
      <c r="H934" s="11" t="inlineStr">
        <is>
          <t>USD</t>
        </is>
      </c>
      <c r="I934" s="11" t="n">
        <v>20</v>
      </c>
      <c r="J934" s="11" t="n">
        <v>21</v>
      </c>
      <c r="K934" s="11" t="n">
        <v>163</v>
      </c>
      <c r="L934" s="11" t="n">
        <v>6</v>
      </c>
      <c r="M934" s="11" t="n">
        <v>7</v>
      </c>
      <c r="N934" s="11" t="n">
        <v>0.3</v>
      </c>
      <c r="O934" s="7" t="n">
        <v>710.2</v>
      </c>
      <c r="P934" s="7" t="n">
        <v>419.018</v>
      </c>
      <c r="Q934" s="7">
        <f>text(E934,"ddd")</f>
        <v/>
      </c>
      <c r="R934" s="7">
        <f>G934-F934</f>
        <v/>
      </c>
      <c r="S934" s="7">
        <f>E934-D934</f>
        <v/>
      </c>
      <c r="T934" s="7">
        <f>O934*M934</f>
        <v/>
      </c>
      <c r="U934" s="7">
        <f>T934*N934</f>
        <v/>
      </c>
      <c r="V934" s="7">
        <f>T934-U934-(P934*M934)</f>
        <v/>
      </c>
      <c r="W934" s="7">
        <f>VLOOKUP(L934,'Products Sheet'!$A:$B,2,FALSE)</f>
        <v/>
      </c>
      <c r="X934" s="7" t="n"/>
      <c r="Y934" s="7" t="n"/>
      <c r="Z934" s="7" t="n"/>
      <c r="AA934" s="7" t="n"/>
      <c r="AB934" s="7" t="n"/>
      <c r="AC934" s="7" t="n"/>
    </row>
    <row r="935" ht="9.75" customHeight="1" s="12">
      <c r="A935" s="11" t="inlineStr">
        <is>
          <t>SO - 0002888</t>
        </is>
      </c>
      <c r="B935" s="11" t="inlineStr">
        <is>
          <t>Wholesale</t>
        </is>
      </c>
      <c r="C935" s="11" t="inlineStr">
        <is>
          <t>WARE-NMK1003</t>
        </is>
      </c>
      <c r="D935" s="6" t="n">
        <v>43400</v>
      </c>
      <c r="E935" s="6" t="n">
        <v>43580</v>
      </c>
      <c r="F935" s="6" t="n">
        <v>43588</v>
      </c>
      <c r="G935" s="6" t="n">
        <v>43597</v>
      </c>
      <c r="H935" s="11" t="inlineStr">
        <is>
          <t>USD</t>
        </is>
      </c>
      <c r="I935" s="11" t="n">
        <v>26</v>
      </c>
      <c r="J935" s="11" t="n">
        <v>11</v>
      </c>
      <c r="K935" s="11" t="n">
        <v>135</v>
      </c>
      <c r="L935" s="11" t="n">
        <v>6</v>
      </c>
      <c r="M935" s="11" t="n">
        <v>2</v>
      </c>
      <c r="N935" s="11" t="n">
        <v>0.05</v>
      </c>
      <c r="O935" s="7" t="n">
        <v>3832.4</v>
      </c>
      <c r="P935" s="7" t="n">
        <v>2107.82</v>
      </c>
      <c r="Q935" s="7">
        <f>text(E935,"ddd")</f>
        <v/>
      </c>
      <c r="R935" s="7">
        <f>G935-F935</f>
        <v/>
      </c>
      <c r="S935" s="7">
        <f>E935-D935</f>
        <v/>
      </c>
      <c r="T935" s="7">
        <f>O935*M935</f>
        <v/>
      </c>
      <c r="U935" s="7">
        <f>T935*N935</f>
        <v/>
      </c>
      <c r="V935" s="7">
        <f>T935-U935-(P935*M935)</f>
        <v/>
      </c>
      <c r="W935" s="7">
        <f>VLOOKUP(L935,'Products Sheet'!$A:$B,2,FALSE)</f>
        <v/>
      </c>
      <c r="X935" s="7" t="n"/>
      <c r="Y935" s="7" t="n"/>
      <c r="Z935" s="7" t="n"/>
      <c r="AA935" s="7" t="n"/>
      <c r="AB935" s="7" t="n"/>
      <c r="AC935" s="7" t="n"/>
    </row>
    <row r="936" ht="9.75" customHeight="1" s="12">
      <c r="A936" s="11" t="inlineStr">
        <is>
          <t>SO - 0002889</t>
        </is>
      </c>
      <c r="B936" s="11" t="inlineStr">
        <is>
          <t>Distributor</t>
        </is>
      </c>
      <c r="C936" s="11" t="inlineStr">
        <is>
          <t>WARE-NBV1002</t>
        </is>
      </c>
      <c r="D936" s="6" t="n">
        <v>43500</v>
      </c>
      <c r="E936" s="6" t="n">
        <v>43580</v>
      </c>
      <c r="F936" s="6" t="n">
        <v>43605</v>
      </c>
      <c r="G936" s="6" t="n">
        <v>43612</v>
      </c>
      <c r="H936" s="11" t="inlineStr">
        <is>
          <t>USD</t>
        </is>
      </c>
      <c r="I936" s="11" t="n">
        <v>22</v>
      </c>
      <c r="J936" s="11" t="n">
        <v>7</v>
      </c>
      <c r="K936" s="11" t="n">
        <v>60</v>
      </c>
      <c r="L936" s="11" t="n">
        <v>6</v>
      </c>
      <c r="M936" s="11" t="n">
        <v>4</v>
      </c>
      <c r="N936" s="11" t="n">
        <v>0.05</v>
      </c>
      <c r="O936" s="7" t="n">
        <v>1742</v>
      </c>
      <c r="P936" s="7" t="n">
        <v>1167.14</v>
      </c>
      <c r="Q936" s="7">
        <f>text(E936,"ddd")</f>
        <v/>
      </c>
      <c r="R936" s="7">
        <f>G936-F936</f>
        <v/>
      </c>
      <c r="S936" s="7">
        <f>E936-D936</f>
        <v/>
      </c>
      <c r="T936" s="7">
        <f>O936*M936</f>
        <v/>
      </c>
      <c r="U936" s="7">
        <f>T936*N936</f>
        <v/>
      </c>
      <c r="V936" s="7">
        <f>T936-U936-(P936*M936)</f>
        <v/>
      </c>
      <c r="W936" s="7">
        <f>VLOOKUP(L936,'Products Sheet'!$A:$B,2,FALSE)</f>
        <v/>
      </c>
      <c r="X936" s="7" t="n"/>
      <c r="Y936" s="7" t="n"/>
      <c r="Z936" s="7" t="n"/>
      <c r="AA936" s="7" t="n"/>
      <c r="AB936" s="7" t="n"/>
      <c r="AC936" s="7" t="n"/>
    </row>
    <row r="937" ht="9.75" customHeight="1" s="12">
      <c r="A937" s="11" t="inlineStr">
        <is>
          <t>SO - 0002994</t>
        </is>
      </c>
      <c r="B937" s="11" t="inlineStr">
        <is>
          <t>Wholesale</t>
        </is>
      </c>
      <c r="C937" s="11" t="inlineStr">
        <is>
          <t>WARE-XYS1001</t>
        </is>
      </c>
      <c r="D937" s="6" t="n">
        <v>43500</v>
      </c>
      <c r="E937" s="6" t="n">
        <v>43590</v>
      </c>
      <c r="F937" s="6" t="n">
        <v>43599</v>
      </c>
      <c r="G937" s="6" t="n">
        <v>43606</v>
      </c>
      <c r="H937" s="11" t="inlineStr">
        <is>
          <t>USD</t>
        </is>
      </c>
      <c r="I937" s="11" t="n">
        <v>27</v>
      </c>
      <c r="J937" s="11" t="n">
        <v>8</v>
      </c>
      <c r="K937" s="11" t="n">
        <v>23</v>
      </c>
      <c r="L937" s="11" t="n">
        <v>6</v>
      </c>
      <c r="M937" s="11" t="n">
        <v>8</v>
      </c>
      <c r="N937" s="11" t="n">
        <v>0.05</v>
      </c>
      <c r="O937" s="7" t="n">
        <v>1132.3</v>
      </c>
      <c r="P937" s="7" t="n">
        <v>735.995</v>
      </c>
      <c r="Q937" s="7">
        <f>text(E937,"ddd")</f>
        <v/>
      </c>
      <c r="R937" s="7">
        <f>G937-F937</f>
        <v/>
      </c>
      <c r="S937" s="7">
        <f>E937-D937</f>
        <v/>
      </c>
      <c r="T937" s="7">
        <f>O937*M937</f>
        <v/>
      </c>
      <c r="U937" s="7">
        <f>T937*N937</f>
        <v/>
      </c>
      <c r="V937" s="7">
        <f>T937-U937-(P937*M937)</f>
        <v/>
      </c>
      <c r="W937" s="7">
        <f>VLOOKUP(L937,'Products Sheet'!$A:$B,2,FALSE)</f>
        <v/>
      </c>
      <c r="X937" s="7" t="n"/>
      <c r="Y937" s="7" t="n"/>
      <c r="Z937" s="7" t="n"/>
      <c r="AA937" s="7" t="n"/>
      <c r="AB937" s="7" t="n"/>
      <c r="AC937" s="7" t="n"/>
    </row>
    <row r="938" ht="9.75" customHeight="1" s="12">
      <c r="A938" s="11" t="inlineStr">
        <is>
          <t>SO - 0003006</t>
        </is>
      </c>
      <c r="B938" s="11" t="inlineStr">
        <is>
          <t>In-Store</t>
        </is>
      </c>
      <c r="C938" s="11" t="inlineStr">
        <is>
          <t>WARE-NMK1003</t>
        </is>
      </c>
      <c r="D938" s="6" t="n">
        <v>43500</v>
      </c>
      <c r="E938" s="6" t="n">
        <v>43591</v>
      </c>
      <c r="F938" s="6" t="n">
        <v>43615</v>
      </c>
      <c r="G938" s="6" t="n">
        <v>43618</v>
      </c>
      <c r="H938" s="11" t="inlineStr">
        <is>
          <t>USD</t>
        </is>
      </c>
      <c r="I938" s="11" t="n">
        <v>12</v>
      </c>
      <c r="J938" s="11" t="n">
        <v>17</v>
      </c>
      <c r="K938" s="11" t="n">
        <v>183</v>
      </c>
      <c r="L938" s="11" t="n">
        <v>6</v>
      </c>
      <c r="M938" s="11" t="n">
        <v>6</v>
      </c>
      <c r="N938" s="11" t="n">
        <v>0.1</v>
      </c>
      <c r="O938" s="7" t="n">
        <v>2472.3</v>
      </c>
      <c r="P938" s="7" t="n">
        <v>1483.38</v>
      </c>
      <c r="Q938" s="7">
        <f>text(E938,"ddd")</f>
        <v/>
      </c>
      <c r="R938" s="7">
        <f>G938-F938</f>
        <v/>
      </c>
      <c r="S938" s="7">
        <f>E938-D938</f>
        <v/>
      </c>
      <c r="T938" s="7">
        <f>O938*M938</f>
        <v/>
      </c>
      <c r="U938" s="7">
        <f>T938*N938</f>
        <v/>
      </c>
      <c r="V938" s="7">
        <f>T938-U938-(P938*M938)</f>
        <v/>
      </c>
      <c r="W938" s="7">
        <f>VLOOKUP(L938,'Products Sheet'!$A:$B,2,FALSE)</f>
        <v/>
      </c>
      <c r="X938" s="7" t="n"/>
      <c r="Y938" s="7" t="n"/>
      <c r="Z938" s="7" t="n"/>
      <c r="AA938" s="7" t="n"/>
      <c r="AB938" s="7" t="n"/>
      <c r="AC938" s="7" t="n"/>
    </row>
    <row r="939" ht="9.75" customHeight="1" s="12">
      <c r="A939" s="11" t="inlineStr">
        <is>
          <t>SO - 0003031</t>
        </is>
      </c>
      <c r="B939" s="11" t="inlineStr">
        <is>
          <t>Online</t>
        </is>
      </c>
      <c r="C939" s="11" t="inlineStr">
        <is>
          <t>WARE-PUJ1005</t>
        </is>
      </c>
      <c r="D939" s="6" t="n">
        <v>43500</v>
      </c>
      <c r="E939" s="6" t="n">
        <v>43594</v>
      </c>
      <c r="F939" s="6" t="n">
        <v>43614</v>
      </c>
      <c r="G939" s="6" t="n">
        <v>43618</v>
      </c>
      <c r="H939" s="11" t="inlineStr">
        <is>
          <t>USD</t>
        </is>
      </c>
      <c r="I939" s="11" t="n">
        <v>17</v>
      </c>
      <c r="J939" s="11" t="n">
        <v>47</v>
      </c>
      <c r="K939" s="11" t="n">
        <v>263</v>
      </c>
      <c r="L939" s="11" t="n">
        <v>6</v>
      </c>
      <c r="M939" s="11" t="n">
        <v>2</v>
      </c>
      <c r="N939" s="11" t="n">
        <v>0.15</v>
      </c>
      <c r="O939" s="7" t="n">
        <v>254.6</v>
      </c>
      <c r="P939" s="7" t="n">
        <v>180.766</v>
      </c>
      <c r="Q939" s="7">
        <f>text(E939,"ddd")</f>
        <v/>
      </c>
      <c r="R939" s="7">
        <f>G939-F939</f>
        <v/>
      </c>
      <c r="S939" s="7">
        <f>E939-D939</f>
        <v/>
      </c>
      <c r="T939" s="7">
        <f>O939*M939</f>
        <v/>
      </c>
      <c r="U939" s="7">
        <f>T939*N939</f>
        <v/>
      </c>
      <c r="V939" s="7">
        <f>T939-U939-(P939*M939)</f>
        <v/>
      </c>
      <c r="W939" s="7">
        <f>VLOOKUP(L939,'Products Sheet'!$A:$B,2,FALSE)</f>
        <v/>
      </c>
      <c r="X939" s="7" t="n"/>
      <c r="Y939" s="7" t="n"/>
      <c r="Z939" s="7" t="n"/>
      <c r="AA939" s="7" t="n"/>
      <c r="AB939" s="7" t="n"/>
      <c r="AC939" s="7" t="n"/>
    </row>
    <row r="940" ht="9.75" customHeight="1" s="12">
      <c r="A940" s="11" t="inlineStr">
        <is>
          <t>SO - 0003073</t>
        </is>
      </c>
      <c r="B940" s="11" t="inlineStr">
        <is>
          <t>In-Store</t>
        </is>
      </c>
      <c r="C940" s="11" t="inlineStr">
        <is>
          <t>WARE-NMK1003</t>
        </is>
      </c>
      <c r="D940" s="6" t="n">
        <v>43500</v>
      </c>
      <c r="E940" s="6" t="n">
        <v>43599</v>
      </c>
      <c r="F940" s="6" t="n">
        <v>43624</v>
      </c>
      <c r="G940" s="6" t="n">
        <v>43625</v>
      </c>
      <c r="H940" s="11" t="inlineStr">
        <is>
          <t>USD</t>
        </is>
      </c>
      <c r="I940" s="11" t="n">
        <v>4</v>
      </c>
      <c r="J940" s="11" t="n">
        <v>11</v>
      </c>
      <c r="K940" s="11" t="n">
        <v>124</v>
      </c>
      <c r="L940" s="11" t="n">
        <v>6</v>
      </c>
      <c r="M940" s="11" t="n">
        <v>4</v>
      </c>
      <c r="N940" s="11" t="n">
        <v>0.1</v>
      </c>
      <c r="O940" s="7" t="n">
        <v>5045.1</v>
      </c>
      <c r="P940" s="7" t="n">
        <v>2623.452</v>
      </c>
      <c r="Q940" s="7">
        <f>text(E940,"ddd")</f>
        <v/>
      </c>
      <c r="R940" s="7">
        <f>G940-F940</f>
        <v/>
      </c>
      <c r="S940" s="7">
        <f>E940-D940</f>
        <v/>
      </c>
      <c r="T940" s="7">
        <f>O940*M940</f>
        <v/>
      </c>
      <c r="U940" s="7">
        <f>T940*N940</f>
        <v/>
      </c>
      <c r="V940" s="7">
        <f>T940-U940-(P940*M940)</f>
        <v/>
      </c>
      <c r="W940" s="7">
        <f>VLOOKUP(L940,'Products Sheet'!$A:$B,2,FALSE)</f>
        <v/>
      </c>
      <c r="X940" s="7" t="n"/>
      <c r="Y940" s="7" t="n"/>
      <c r="Z940" s="7" t="n"/>
      <c r="AA940" s="7" t="n"/>
      <c r="AB940" s="7" t="n"/>
      <c r="AC940" s="7" t="n"/>
    </row>
    <row r="941" ht="9.75" customHeight="1" s="12">
      <c r="A941" s="11" t="inlineStr">
        <is>
          <t>SO - 0003206</t>
        </is>
      </c>
      <c r="B941" s="11" t="inlineStr">
        <is>
          <t>In-Store</t>
        </is>
      </c>
      <c r="C941" s="11" t="inlineStr">
        <is>
          <t>WARE-NMK1003</t>
        </is>
      </c>
      <c r="D941" s="6" t="n">
        <v>43500</v>
      </c>
      <c r="E941" s="6" t="n">
        <v>43614</v>
      </c>
      <c r="F941" s="6" t="n">
        <v>43623</v>
      </c>
      <c r="G941" s="6" t="n">
        <v>43633</v>
      </c>
      <c r="H941" s="11" t="inlineStr">
        <is>
          <t>USD</t>
        </is>
      </c>
      <c r="I941" s="11" t="n">
        <v>7</v>
      </c>
      <c r="J941" s="11" t="n">
        <v>41</v>
      </c>
      <c r="K941" s="11" t="n">
        <v>173</v>
      </c>
      <c r="L941" s="11" t="n">
        <v>6</v>
      </c>
      <c r="M941" s="11" t="n">
        <v>1</v>
      </c>
      <c r="N941" s="11" t="n">
        <v>0.1</v>
      </c>
      <c r="O941" s="7" t="n">
        <v>1058.6</v>
      </c>
      <c r="P941" s="7" t="n">
        <v>476.3700000000001</v>
      </c>
      <c r="Q941" s="7">
        <f>text(E941,"ddd")</f>
        <v/>
      </c>
      <c r="R941" s="7">
        <f>G941-F941</f>
        <v/>
      </c>
      <c r="S941" s="7">
        <f>E941-D941</f>
        <v/>
      </c>
      <c r="T941" s="7">
        <f>O941*M941</f>
        <v/>
      </c>
      <c r="U941" s="7">
        <f>T941*N941</f>
        <v/>
      </c>
      <c r="V941" s="7">
        <f>T941-U941-(P941*M941)</f>
        <v/>
      </c>
      <c r="W941" s="7">
        <f>VLOOKUP(L941,'Products Sheet'!$A:$B,2,FALSE)</f>
        <v/>
      </c>
      <c r="X941" s="7" t="n"/>
      <c r="Y941" s="7" t="n"/>
      <c r="Z941" s="7" t="n"/>
      <c r="AA941" s="7" t="n"/>
      <c r="AB941" s="7" t="n"/>
      <c r="AC941" s="7" t="n"/>
    </row>
    <row r="942" ht="9.75" customHeight="1" s="12">
      <c r="A942" s="11" t="inlineStr">
        <is>
          <t>SO - 0003212</t>
        </is>
      </c>
      <c r="B942" s="11" t="inlineStr">
        <is>
          <t>Online</t>
        </is>
      </c>
      <c r="C942" s="11" t="inlineStr">
        <is>
          <t>WARE-UHY1004</t>
        </is>
      </c>
      <c r="D942" s="6" t="n">
        <v>43500</v>
      </c>
      <c r="E942" s="6" t="n">
        <v>43615</v>
      </c>
      <c r="F942" s="6" t="n">
        <v>43633</v>
      </c>
      <c r="G942" s="6" t="n">
        <v>43637</v>
      </c>
      <c r="H942" s="11" t="inlineStr">
        <is>
          <t>USD</t>
        </is>
      </c>
      <c r="I942" s="11" t="n">
        <v>17</v>
      </c>
      <c r="J942" s="11" t="n">
        <v>50</v>
      </c>
      <c r="K942" s="11" t="n">
        <v>254</v>
      </c>
      <c r="L942" s="11" t="n">
        <v>6</v>
      </c>
      <c r="M942" s="11" t="n">
        <v>2</v>
      </c>
      <c r="N942" s="11" t="n">
        <v>0.05</v>
      </c>
      <c r="O942" s="7" t="n">
        <v>227.8</v>
      </c>
      <c r="P942" s="7" t="n">
        <v>109.344</v>
      </c>
      <c r="Q942" s="7">
        <f>text(E942,"ddd")</f>
        <v/>
      </c>
      <c r="R942" s="7">
        <f>G942-F942</f>
        <v/>
      </c>
      <c r="S942" s="7">
        <f>E942-D942</f>
        <v/>
      </c>
      <c r="T942" s="7">
        <f>O942*M942</f>
        <v/>
      </c>
      <c r="U942" s="7">
        <f>T942*N942</f>
        <v/>
      </c>
      <c r="V942" s="7">
        <f>T942-U942-(P942*M942)</f>
        <v/>
      </c>
      <c r="W942" s="7">
        <f>VLOOKUP(L942,'Products Sheet'!$A:$B,2,FALSE)</f>
        <v/>
      </c>
      <c r="X942" s="7" t="n"/>
      <c r="Y942" s="7" t="n"/>
      <c r="Z942" s="7" t="n"/>
      <c r="AA942" s="7" t="n"/>
      <c r="AB942" s="7" t="n"/>
      <c r="AC942" s="7" t="n"/>
    </row>
    <row r="943" ht="9.75" customHeight="1" s="12">
      <c r="A943" s="11" t="inlineStr">
        <is>
          <t>SO - 0003234</t>
        </is>
      </c>
      <c r="B943" s="11" t="inlineStr">
        <is>
          <t>In-Store</t>
        </is>
      </c>
      <c r="C943" s="11" t="inlineStr">
        <is>
          <t>WARE-UHY1004</t>
        </is>
      </c>
      <c r="D943" s="6" t="n">
        <v>43500</v>
      </c>
      <c r="E943" s="6" t="n">
        <v>43617</v>
      </c>
      <c r="F943" s="6" t="n">
        <v>43629</v>
      </c>
      <c r="G943" s="6" t="n">
        <v>43639</v>
      </c>
      <c r="H943" s="11" t="inlineStr">
        <is>
          <t>USD</t>
        </is>
      </c>
      <c r="I943" s="11" t="n">
        <v>10</v>
      </c>
      <c r="J943" s="11" t="n">
        <v>39</v>
      </c>
      <c r="K943" s="11" t="n">
        <v>207</v>
      </c>
      <c r="L943" s="11" t="n">
        <v>6</v>
      </c>
      <c r="M943" s="11" t="n">
        <v>6</v>
      </c>
      <c r="N943" s="11" t="n">
        <v>0.05</v>
      </c>
      <c r="O943" s="7" t="n">
        <v>1092.1</v>
      </c>
      <c r="P943" s="7" t="n">
        <v>829.9960000000001</v>
      </c>
      <c r="Q943" s="7">
        <f>text(E943,"ddd")</f>
        <v/>
      </c>
      <c r="R943" s="7">
        <f>G943-F943</f>
        <v/>
      </c>
      <c r="S943" s="7">
        <f>E943-D943</f>
        <v/>
      </c>
      <c r="T943" s="7">
        <f>O943*M943</f>
        <v/>
      </c>
      <c r="U943" s="7">
        <f>T943*N943</f>
        <v/>
      </c>
      <c r="V943" s="7">
        <f>T943-U943-(P943*M943)</f>
        <v/>
      </c>
      <c r="W943" s="7">
        <f>VLOOKUP(L943,'Products Sheet'!$A:$B,2,FALSE)</f>
        <v/>
      </c>
      <c r="X943" s="7" t="n"/>
      <c r="Y943" s="7" t="n"/>
      <c r="Z943" s="7" t="n"/>
      <c r="AA943" s="7" t="n"/>
      <c r="AB943" s="7" t="n"/>
      <c r="AC943" s="7" t="n"/>
    </row>
    <row r="944" ht="9.75" customHeight="1" s="12">
      <c r="A944" s="11" t="inlineStr">
        <is>
          <t>SO - 0003384</t>
        </is>
      </c>
      <c r="B944" s="11" t="inlineStr">
        <is>
          <t>In-Store</t>
        </is>
      </c>
      <c r="C944" s="11" t="inlineStr">
        <is>
          <t>WARE-UHY1004</t>
        </is>
      </c>
      <c r="D944" s="6" t="n">
        <v>43600</v>
      </c>
      <c r="E944" s="6" t="n">
        <v>43635</v>
      </c>
      <c r="F944" s="6" t="n">
        <v>43656</v>
      </c>
      <c r="G944" s="6" t="n">
        <v>43661</v>
      </c>
      <c r="H944" s="11" t="inlineStr">
        <is>
          <t>USD</t>
        </is>
      </c>
      <c r="I944" s="11" t="n">
        <v>8</v>
      </c>
      <c r="J944" s="11" t="n">
        <v>25</v>
      </c>
      <c r="K944" s="11" t="n">
        <v>204</v>
      </c>
      <c r="L944" s="11" t="n">
        <v>6</v>
      </c>
      <c r="M944" s="11" t="n">
        <v>3</v>
      </c>
      <c r="N944" s="11" t="n">
        <v>0.15</v>
      </c>
      <c r="O944" s="7" t="n">
        <v>5313.1</v>
      </c>
      <c r="P944" s="7" t="n">
        <v>3772.301</v>
      </c>
      <c r="Q944" s="7">
        <f>text(E944,"ddd")</f>
        <v/>
      </c>
      <c r="R944" s="7">
        <f>G944-F944</f>
        <v/>
      </c>
      <c r="S944" s="7">
        <f>E944-D944</f>
        <v/>
      </c>
      <c r="T944" s="7">
        <f>O944*M944</f>
        <v/>
      </c>
      <c r="U944" s="7">
        <f>T944*N944</f>
        <v/>
      </c>
      <c r="V944" s="7">
        <f>T944-U944-(P944*M944)</f>
        <v/>
      </c>
      <c r="W944" s="7">
        <f>VLOOKUP(L944,'Products Sheet'!$A:$B,2,FALSE)</f>
        <v/>
      </c>
      <c r="X944" s="7" t="n"/>
      <c r="Y944" s="7" t="n"/>
      <c r="Z944" s="7" t="n"/>
      <c r="AA944" s="7" t="n"/>
      <c r="AB944" s="7" t="n"/>
      <c r="AC944" s="7" t="n"/>
    </row>
    <row r="945" ht="9.75" customHeight="1" s="12">
      <c r="A945" s="11" t="inlineStr">
        <is>
          <t>SO - 0003387</t>
        </is>
      </c>
      <c r="B945" s="11" t="inlineStr">
        <is>
          <t>In-Store</t>
        </is>
      </c>
      <c r="C945" s="11" t="inlineStr">
        <is>
          <t>WARE-NBV1002</t>
        </is>
      </c>
      <c r="D945" s="6" t="n">
        <v>43500</v>
      </c>
      <c r="E945" s="6" t="n">
        <v>43636</v>
      </c>
      <c r="F945" s="6" t="n">
        <v>43656</v>
      </c>
      <c r="G945" s="6" t="n">
        <v>43661</v>
      </c>
      <c r="H945" s="11" t="inlineStr">
        <is>
          <t>USD</t>
        </is>
      </c>
      <c r="I945" s="11" t="n">
        <v>1</v>
      </c>
      <c r="J945" s="11" t="n">
        <v>25</v>
      </c>
      <c r="K945" s="11" t="n">
        <v>83</v>
      </c>
      <c r="L945" s="11" t="n">
        <v>6</v>
      </c>
      <c r="M945" s="11" t="n">
        <v>1</v>
      </c>
      <c r="N945" s="11" t="n">
        <v>0.05</v>
      </c>
      <c r="O945" s="7" t="n">
        <v>6411.900000000001</v>
      </c>
      <c r="P945" s="7" t="n">
        <v>2821.236</v>
      </c>
      <c r="Q945" s="7">
        <f>text(E945,"ddd")</f>
        <v/>
      </c>
      <c r="R945" s="7">
        <f>G945-F945</f>
        <v/>
      </c>
      <c r="S945" s="7">
        <f>E945-D945</f>
        <v/>
      </c>
      <c r="T945" s="7">
        <f>O945*M945</f>
        <v/>
      </c>
      <c r="U945" s="7">
        <f>T945*N945</f>
        <v/>
      </c>
      <c r="V945" s="7">
        <f>T945-U945-(P945*M945)</f>
        <v/>
      </c>
      <c r="W945" s="7">
        <f>VLOOKUP(L945,'Products Sheet'!$A:$B,2,FALSE)</f>
        <v/>
      </c>
      <c r="X945" s="7" t="n"/>
      <c r="Y945" s="7" t="n"/>
      <c r="Z945" s="7" t="n"/>
      <c r="AA945" s="7" t="n"/>
      <c r="AB945" s="7" t="n"/>
      <c r="AC945" s="7" t="n"/>
    </row>
    <row r="946" ht="9.75" customHeight="1" s="12">
      <c r="A946" s="11" t="inlineStr">
        <is>
          <t>SO - 0003518</t>
        </is>
      </c>
      <c r="B946" s="11" t="inlineStr">
        <is>
          <t>Distributor</t>
        </is>
      </c>
      <c r="C946" s="11" t="inlineStr">
        <is>
          <t>WARE-NBV1002</t>
        </is>
      </c>
      <c r="D946" s="6" t="n">
        <v>43500</v>
      </c>
      <c r="E946" s="6" t="n">
        <v>43652</v>
      </c>
      <c r="F946" s="6" t="n">
        <v>43675</v>
      </c>
      <c r="G946" s="6" t="n">
        <v>43679</v>
      </c>
      <c r="H946" s="11" t="inlineStr">
        <is>
          <t>USD</t>
        </is>
      </c>
      <c r="I946" s="11" t="n">
        <v>20</v>
      </c>
      <c r="J946" s="11" t="n">
        <v>12</v>
      </c>
      <c r="K946" s="11" t="n">
        <v>67</v>
      </c>
      <c r="L946" s="11" t="n">
        <v>6</v>
      </c>
      <c r="M946" s="11" t="n">
        <v>3</v>
      </c>
      <c r="N946" s="11" t="n">
        <v>0.05</v>
      </c>
      <c r="O946" s="7" t="n">
        <v>247.9</v>
      </c>
      <c r="P946" s="7" t="n">
        <v>146.261</v>
      </c>
      <c r="Q946" s="7">
        <f>text(E946,"ddd")</f>
        <v/>
      </c>
      <c r="R946" s="7">
        <f>G946-F946</f>
        <v/>
      </c>
      <c r="S946" s="7">
        <f>E946-D946</f>
        <v/>
      </c>
      <c r="T946" s="7">
        <f>O946*M946</f>
        <v/>
      </c>
      <c r="U946" s="7">
        <f>T946*N946</f>
        <v/>
      </c>
      <c r="V946" s="7">
        <f>T946-U946-(P946*M946)</f>
        <v/>
      </c>
      <c r="W946" s="7">
        <f>VLOOKUP(L946,'Products Sheet'!$A:$B,2,FALSE)</f>
        <v/>
      </c>
      <c r="X946" s="7" t="n"/>
      <c r="Y946" s="7" t="n"/>
      <c r="Z946" s="7" t="n"/>
      <c r="AA946" s="7" t="n"/>
      <c r="AB946" s="7" t="n"/>
      <c r="AC946" s="7" t="n"/>
    </row>
    <row r="947" ht="9.75" customHeight="1" s="12">
      <c r="A947" s="11" t="inlineStr">
        <is>
          <t>SO - 0003528</t>
        </is>
      </c>
      <c r="B947" s="11" t="inlineStr">
        <is>
          <t>Online</t>
        </is>
      </c>
      <c r="C947" s="11" t="inlineStr">
        <is>
          <t>WARE-NMK1003</t>
        </is>
      </c>
      <c r="D947" s="6" t="n">
        <v>43500</v>
      </c>
      <c r="E947" s="6" t="n">
        <v>43653</v>
      </c>
      <c r="F947" s="6" t="n">
        <v>43656</v>
      </c>
      <c r="G947" s="6" t="n">
        <v>43665</v>
      </c>
      <c r="H947" s="11" t="inlineStr">
        <is>
          <t>USD</t>
        </is>
      </c>
      <c r="I947" s="11" t="n">
        <v>12</v>
      </c>
      <c r="J947" s="11" t="n">
        <v>24</v>
      </c>
      <c r="K947" s="11" t="n">
        <v>170</v>
      </c>
      <c r="L947" s="11" t="n">
        <v>6</v>
      </c>
      <c r="M947" s="11" t="n">
        <v>8</v>
      </c>
      <c r="N947" s="11" t="n">
        <v>0.15</v>
      </c>
      <c r="O947" s="7" t="n">
        <v>1688.4</v>
      </c>
      <c r="P947" s="7" t="n">
        <v>1080.576</v>
      </c>
      <c r="Q947" s="7">
        <f>text(E947,"ddd")</f>
        <v/>
      </c>
      <c r="R947" s="7">
        <f>G947-F947</f>
        <v/>
      </c>
      <c r="S947" s="7">
        <f>E947-D947</f>
        <v/>
      </c>
      <c r="T947" s="7">
        <f>O947*M947</f>
        <v/>
      </c>
      <c r="U947" s="7">
        <f>T947*N947</f>
        <v/>
      </c>
      <c r="V947" s="7">
        <f>T947-U947-(P947*M947)</f>
        <v/>
      </c>
      <c r="W947" s="7">
        <f>VLOOKUP(L947,'Products Sheet'!$A:$B,2,FALSE)</f>
        <v/>
      </c>
      <c r="X947" s="7" t="n"/>
      <c r="Y947" s="7" t="n"/>
      <c r="Z947" s="7" t="n"/>
      <c r="AA947" s="7" t="n"/>
      <c r="AB947" s="7" t="n"/>
      <c r="AC947" s="7" t="n"/>
    </row>
    <row r="948" ht="9.75" customHeight="1" s="12">
      <c r="A948" s="11" t="inlineStr">
        <is>
          <t>SO - 0003540</t>
        </is>
      </c>
      <c r="B948" s="11" t="inlineStr">
        <is>
          <t>Online</t>
        </is>
      </c>
      <c r="C948" s="11" t="inlineStr">
        <is>
          <t>WARE-UHY1004</t>
        </is>
      </c>
      <c r="D948" s="6" t="n">
        <v>43500</v>
      </c>
      <c r="E948" s="6" t="n">
        <v>43655</v>
      </c>
      <c r="F948" s="6" t="n">
        <v>43674</v>
      </c>
      <c r="G948" s="6" t="n">
        <v>43684</v>
      </c>
      <c r="H948" s="11" t="inlineStr">
        <is>
          <t>USD</t>
        </is>
      </c>
      <c r="I948" s="11" t="n">
        <v>20</v>
      </c>
      <c r="J948" s="11" t="n">
        <v>49</v>
      </c>
      <c r="K948" s="11" t="n">
        <v>209</v>
      </c>
      <c r="L948" s="11" t="n">
        <v>6</v>
      </c>
      <c r="M948" s="11" t="n">
        <v>2</v>
      </c>
      <c r="N948" s="11" t="n">
        <v>0.05</v>
      </c>
      <c r="O948" s="7" t="n">
        <v>1078.7</v>
      </c>
      <c r="P948" s="7" t="n">
        <v>528.563</v>
      </c>
      <c r="Q948" s="7">
        <f>text(E948,"ddd")</f>
        <v/>
      </c>
      <c r="R948" s="7">
        <f>G948-F948</f>
        <v/>
      </c>
      <c r="S948" s="7">
        <f>E948-D948</f>
        <v/>
      </c>
      <c r="T948" s="7">
        <f>O948*M948</f>
        <v/>
      </c>
      <c r="U948" s="7">
        <f>T948*N948</f>
        <v/>
      </c>
      <c r="V948" s="7">
        <f>T948-U948-(P948*M948)</f>
        <v/>
      </c>
      <c r="W948" s="7">
        <f>VLOOKUP(L948,'Products Sheet'!$A:$B,2,FALSE)</f>
        <v/>
      </c>
      <c r="X948" s="7" t="n"/>
      <c r="Y948" s="7" t="n"/>
      <c r="Z948" s="7" t="n"/>
      <c r="AA948" s="7" t="n"/>
      <c r="AB948" s="7" t="n"/>
      <c r="AC948" s="7" t="n"/>
    </row>
    <row r="949" ht="9.75" customHeight="1" s="12">
      <c r="A949" s="11" t="inlineStr">
        <is>
          <t>SO - 0003561</t>
        </is>
      </c>
      <c r="B949" s="11" t="inlineStr">
        <is>
          <t>Wholesale</t>
        </is>
      </c>
      <c r="C949" s="11" t="inlineStr">
        <is>
          <t>WARE-NMK1003</t>
        </is>
      </c>
      <c r="D949" s="6" t="n">
        <v>43500</v>
      </c>
      <c r="E949" s="6" t="n">
        <v>43659</v>
      </c>
      <c r="F949" s="6" t="n">
        <v>43674</v>
      </c>
      <c r="G949" s="6" t="n">
        <v>43680</v>
      </c>
      <c r="H949" s="11" t="inlineStr">
        <is>
          <t>USD</t>
        </is>
      </c>
      <c r="I949" s="11" t="n">
        <v>27</v>
      </c>
      <c r="J949" s="11" t="n">
        <v>7</v>
      </c>
      <c r="K949" s="11" t="n">
        <v>151</v>
      </c>
      <c r="L949" s="11" t="n">
        <v>6</v>
      </c>
      <c r="M949" s="11" t="n">
        <v>8</v>
      </c>
      <c r="N949" s="11" t="n">
        <v>0.075</v>
      </c>
      <c r="O949" s="7" t="n">
        <v>3564.4</v>
      </c>
      <c r="P949" s="7" t="n">
        <v>2566.368</v>
      </c>
      <c r="Q949" s="7">
        <f>text(E949,"ddd")</f>
        <v/>
      </c>
      <c r="R949" s="7">
        <f>G949-F949</f>
        <v/>
      </c>
      <c r="S949" s="7">
        <f>E949-D949</f>
        <v/>
      </c>
      <c r="T949" s="7">
        <f>O949*M949</f>
        <v/>
      </c>
      <c r="U949" s="7">
        <f>T949*N949</f>
        <v/>
      </c>
      <c r="V949" s="7">
        <f>T949-U949-(P949*M949)</f>
        <v/>
      </c>
      <c r="W949" s="7">
        <f>VLOOKUP(L949,'Products Sheet'!$A:$B,2,FALSE)</f>
        <v/>
      </c>
      <c r="X949" s="7" t="n"/>
      <c r="Y949" s="7" t="n"/>
      <c r="Z949" s="7" t="n"/>
      <c r="AA949" s="7" t="n"/>
      <c r="AB949" s="7" t="n"/>
      <c r="AC949" s="7" t="n"/>
    </row>
    <row r="950" ht="9.75" customHeight="1" s="12">
      <c r="A950" s="11" t="inlineStr">
        <is>
          <t>SO - 0003580</t>
        </is>
      </c>
      <c r="B950" s="11" t="inlineStr">
        <is>
          <t>Online</t>
        </is>
      </c>
      <c r="C950" s="11" t="inlineStr">
        <is>
          <t>WARE-PUJ1005</t>
        </is>
      </c>
      <c r="D950" s="6" t="n">
        <v>43500</v>
      </c>
      <c r="E950" s="6" t="n">
        <v>43661</v>
      </c>
      <c r="F950" s="6" t="n">
        <v>43673</v>
      </c>
      <c r="G950" s="6" t="n">
        <v>43682</v>
      </c>
      <c r="H950" s="11" t="inlineStr">
        <is>
          <t>USD</t>
        </is>
      </c>
      <c r="I950" s="11" t="n">
        <v>14</v>
      </c>
      <c r="J950" s="11" t="n">
        <v>13</v>
      </c>
      <c r="K950" s="11" t="n">
        <v>302</v>
      </c>
      <c r="L950" s="11" t="n">
        <v>6</v>
      </c>
      <c r="M950" s="11" t="n">
        <v>3</v>
      </c>
      <c r="N950" s="11" t="n">
        <v>0.075</v>
      </c>
      <c r="O950" s="7" t="n">
        <v>3825.7</v>
      </c>
      <c r="P950" s="7" t="n">
        <v>1912.85</v>
      </c>
      <c r="Q950" s="7">
        <f>text(E950,"ddd")</f>
        <v/>
      </c>
      <c r="R950" s="7">
        <f>G950-F950</f>
        <v/>
      </c>
      <c r="S950" s="7">
        <f>E950-D950</f>
        <v/>
      </c>
      <c r="T950" s="7">
        <f>O950*M950</f>
        <v/>
      </c>
      <c r="U950" s="7">
        <f>T950*N950</f>
        <v/>
      </c>
      <c r="V950" s="7">
        <f>T950-U950-(P950*M950)</f>
        <v/>
      </c>
      <c r="W950" s="7">
        <f>VLOOKUP(L950,'Products Sheet'!$A:$B,2,FALSE)</f>
        <v/>
      </c>
      <c r="X950" s="7" t="n"/>
      <c r="Y950" s="7" t="n"/>
      <c r="Z950" s="7" t="n"/>
      <c r="AA950" s="7" t="n"/>
      <c r="AB950" s="7" t="n"/>
      <c r="AC950" s="7" t="n"/>
    </row>
    <row r="951" ht="9.75" customHeight="1" s="12">
      <c r="A951" s="11" t="inlineStr">
        <is>
          <t>SO - 0003697</t>
        </is>
      </c>
      <c r="B951" s="11" t="inlineStr">
        <is>
          <t>Online</t>
        </is>
      </c>
      <c r="C951" s="11" t="inlineStr">
        <is>
          <t>WARE-NMK1003</t>
        </is>
      </c>
      <c r="D951" s="6" t="n">
        <v>43600</v>
      </c>
      <c r="E951" s="6" t="n">
        <v>43675</v>
      </c>
      <c r="F951" s="6" t="n">
        <v>43678</v>
      </c>
      <c r="G951" s="6" t="n">
        <v>43688</v>
      </c>
      <c r="H951" s="11" t="inlineStr">
        <is>
          <t>USD</t>
        </is>
      </c>
      <c r="I951" s="11" t="n">
        <v>17</v>
      </c>
      <c r="J951" s="11" t="n">
        <v>45</v>
      </c>
      <c r="K951" s="11" t="n">
        <v>161</v>
      </c>
      <c r="L951" s="11" t="n">
        <v>6</v>
      </c>
      <c r="M951" s="11" t="n">
        <v>7</v>
      </c>
      <c r="N951" s="11" t="n">
        <v>0.15</v>
      </c>
      <c r="O951" s="7" t="n">
        <v>2532.6</v>
      </c>
      <c r="P951" s="7" t="n">
        <v>1874.124</v>
      </c>
      <c r="Q951" s="7">
        <f>text(E951,"ddd")</f>
        <v/>
      </c>
      <c r="R951" s="7">
        <f>G951-F951</f>
        <v/>
      </c>
      <c r="S951" s="7">
        <f>E951-D951</f>
        <v/>
      </c>
      <c r="T951" s="7">
        <f>O951*M951</f>
        <v/>
      </c>
      <c r="U951" s="7">
        <f>T951*N951</f>
        <v/>
      </c>
      <c r="V951" s="7">
        <f>T951-U951-(P951*M951)</f>
        <v/>
      </c>
      <c r="W951" s="7">
        <f>VLOOKUP(L951,'Products Sheet'!$A:$B,2,FALSE)</f>
        <v/>
      </c>
      <c r="X951" s="7" t="n"/>
      <c r="Y951" s="7" t="n"/>
      <c r="Z951" s="7" t="n"/>
      <c r="AA951" s="7" t="n"/>
      <c r="AB951" s="7" t="n"/>
      <c r="AC951" s="7" t="n"/>
    </row>
    <row r="952" ht="9.75" customHeight="1" s="12">
      <c r="A952" s="11" t="inlineStr">
        <is>
          <t>SO - 0003718</t>
        </is>
      </c>
      <c r="B952" s="11" t="inlineStr">
        <is>
          <t>In-Store</t>
        </is>
      </c>
      <c r="C952" s="11" t="inlineStr">
        <is>
          <t>WARE-NMK1003</t>
        </is>
      </c>
      <c r="D952" s="6" t="n">
        <v>43600</v>
      </c>
      <c r="E952" s="6" t="n">
        <v>43677</v>
      </c>
      <c r="F952" s="6" t="n">
        <v>43696</v>
      </c>
      <c r="G952" s="6" t="n">
        <v>43698</v>
      </c>
      <c r="H952" s="11" t="inlineStr">
        <is>
          <t>USD</t>
        </is>
      </c>
      <c r="I952" s="11" t="n">
        <v>7</v>
      </c>
      <c r="J952" s="11" t="n">
        <v>28</v>
      </c>
      <c r="K952" s="11" t="n">
        <v>145</v>
      </c>
      <c r="L952" s="11" t="n">
        <v>6</v>
      </c>
      <c r="M952" s="11" t="n">
        <v>8</v>
      </c>
      <c r="N952" s="11" t="n">
        <v>0.05</v>
      </c>
      <c r="O952" s="7" t="n">
        <v>2633.1</v>
      </c>
      <c r="P952" s="7" t="n">
        <v>1474.536</v>
      </c>
      <c r="Q952" s="7">
        <f>text(E952,"ddd")</f>
        <v/>
      </c>
      <c r="R952" s="7">
        <f>G952-F952</f>
        <v/>
      </c>
      <c r="S952" s="7">
        <f>E952-D952</f>
        <v/>
      </c>
      <c r="T952" s="7">
        <f>O952*M952</f>
        <v/>
      </c>
      <c r="U952" s="7">
        <f>T952*N952</f>
        <v/>
      </c>
      <c r="V952" s="7">
        <f>T952-U952-(P952*M952)</f>
        <v/>
      </c>
      <c r="W952" s="7">
        <f>VLOOKUP(L952,'Products Sheet'!$A:$B,2,FALSE)</f>
        <v/>
      </c>
      <c r="X952" s="7" t="n"/>
      <c r="Y952" s="7" t="n"/>
      <c r="Z952" s="7" t="n"/>
      <c r="AA952" s="7" t="n"/>
      <c r="AB952" s="7" t="n"/>
      <c r="AC952" s="7" t="n"/>
    </row>
    <row r="953" ht="9.75" customHeight="1" s="12">
      <c r="A953" s="11" t="inlineStr">
        <is>
          <t>SO - 0003748</t>
        </is>
      </c>
      <c r="B953" s="11" t="inlineStr">
        <is>
          <t>In-Store</t>
        </is>
      </c>
      <c r="C953" s="11" t="inlineStr">
        <is>
          <t>WARE-UHY1004</t>
        </is>
      </c>
      <c r="D953" s="6" t="n">
        <v>43600</v>
      </c>
      <c r="E953" s="6" t="n">
        <v>43679</v>
      </c>
      <c r="F953" s="6" t="n">
        <v>43682</v>
      </c>
      <c r="G953" s="6" t="n">
        <v>43686</v>
      </c>
      <c r="H953" s="11" t="inlineStr">
        <is>
          <t>USD</t>
        </is>
      </c>
      <c r="I953" s="11" t="n">
        <v>8</v>
      </c>
      <c r="J953" s="11" t="n">
        <v>45</v>
      </c>
      <c r="K953" s="11" t="n">
        <v>246</v>
      </c>
      <c r="L953" s="11" t="n">
        <v>6</v>
      </c>
      <c r="M953" s="11" t="n">
        <v>7</v>
      </c>
      <c r="N953" s="11" t="n">
        <v>0.05</v>
      </c>
      <c r="O953" s="7" t="n">
        <v>2693.4</v>
      </c>
      <c r="P953" s="7" t="n">
        <v>2073.918</v>
      </c>
      <c r="Q953" s="7">
        <f>text(E953,"ddd")</f>
        <v/>
      </c>
      <c r="R953" s="7">
        <f>G953-F953</f>
        <v/>
      </c>
      <c r="S953" s="7">
        <f>E953-D953</f>
        <v/>
      </c>
      <c r="T953" s="7">
        <f>O953*M953</f>
        <v/>
      </c>
      <c r="U953" s="7">
        <f>T953*N953</f>
        <v/>
      </c>
      <c r="V953" s="7">
        <f>T953-U953-(P953*M953)</f>
        <v/>
      </c>
      <c r="W953" s="7">
        <f>VLOOKUP(L953,'Products Sheet'!$A:$B,2,FALSE)</f>
        <v/>
      </c>
      <c r="X953" s="7" t="n"/>
      <c r="Y953" s="7" t="n"/>
      <c r="Z953" s="7" t="n"/>
      <c r="AA953" s="7" t="n"/>
      <c r="AB953" s="7" t="n"/>
      <c r="AC953" s="7" t="n"/>
    </row>
    <row r="954" ht="9.75" customHeight="1" s="12">
      <c r="A954" s="11" t="inlineStr">
        <is>
          <t>SO - 0003783</t>
        </is>
      </c>
      <c r="B954" s="11" t="inlineStr">
        <is>
          <t>In-Store</t>
        </is>
      </c>
      <c r="C954" s="11" t="inlineStr">
        <is>
          <t>WARE-NMK1003</t>
        </is>
      </c>
      <c r="D954" s="6" t="n">
        <v>43600</v>
      </c>
      <c r="E954" s="6" t="n">
        <v>43684</v>
      </c>
      <c r="F954" s="6" t="n">
        <v>43696</v>
      </c>
      <c r="G954" s="6" t="n">
        <v>43702</v>
      </c>
      <c r="H954" s="11" t="inlineStr">
        <is>
          <t>USD</t>
        </is>
      </c>
      <c r="I954" s="11" t="n">
        <v>9</v>
      </c>
      <c r="J954" s="11" t="n">
        <v>28</v>
      </c>
      <c r="K954" s="11" t="n">
        <v>156</v>
      </c>
      <c r="L954" s="11" t="n">
        <v>6</v>
      </c>
      <c r="M954" s="11" t="n">
        <v>6</v>
      </c>
      <c r="N954" s="11" t="n">
        <v>0.075</v>
      </c>
      <c r="O954" s="7" t="n">
        <v>1005</v>
      </c>
      <c r="P954" s="7" t="n">
        <v>623.1</v>
      </c>
      <c r="Q954" s="7">
        <f>text(E954,"ddd")</f>
        <v/>
      </c>
      <c r="R954" s="7">
        <f>G954-F954</f>
        <v/>
      </c>
      <c r="S954" s="7">
        <f>E954-D954</f>
        <v/>
      </c>
      <c r="T954" s="7">
        <f>O954*M954</f>
        <v/>
      </c>
      <c r="U954" s="7">
        <f>T954*N954</f>
        <v/>
      </c>
      <c r="V954" s="7">
        <f>T954-U954-(P954*M954)</f>
        <v/>
      </c>
      <c r="W954" s="7">
        <f>VLOOKUP(L954,'Products Sheet'!$A:$B,2,FALSE)</f>
        <v/>
      </c>
      <c r="X954" s="7" t="n"/>
      <c r="Y954" s="7" t="n"/>
      <c r="Z954" s="7" t="n"/>
      <c r="AA954" s="7" t="n"/>
      <c r="AB954" s="7" t="n"/>
      <c r="AC954" s="7" t="n"/>
    </row>
    <row r="955" ht="9.75" customHeight="1" s="12">
      <c r="A955" s="11" t="inlineStr">
        <is>
          <t>SO - 0003869</t>
        </is>
      </c>
      <c r="B955" s="11" t="inlineStr">
        <is>
          <t>In-Store</t>
        </is>
      </c>
      <c r="C955" s="11" t="inlineStr">
        <is>
          <t>WARE-NMK1003</t>
        </is>
      </c>
      <c r="D955" s="6" t="n">
        <v>43600</v>
      </c>
      <c r="E955" s="6" t="n">
        <v>43694</v>
      </c>
      <c r="F955" s="6" t="n">
        <v>43704</v>
      </c>
      <c r="G955" s="6" t="n">
        <v>43710</v>
      </c>
      <c r="H955" s="11" t="inlineStr">
        <is>
          <t>USD</t>
        </is>
      </c>
      <c r="I955" s="11" t="n">
        <v>10</v>
      </c>
      <c r="J955" s="11" t="n">
        <v>7</v>
      </c>
      <c r="K955" s="11" t="n">
        <v>125</v>
      </c>
      <c r="L955" s="11" t="n">
        <v>6</v>
      </c>
      <c r="M955" s="11" t="n">
        <v>5</v>
      </c>
      <c r="N955" s="11" t="n">
        <v>0.05</v>
      </c>
      <c r="O955" s="7" t="n">
        <v>4020</v>
      </c>
      <c r="P955" s="7" t="n">
        <v>2291.4</v>
      </c>
      <c r="Q955" s="7">
        <f>text(E955,"ddd")</f>
        <v/>
      </c>
      <c r="R955" s="7">
        <f>G955-F955</f>
        <v/>
      </c>
      <c r="S955" s="7">
        <f>E955-D955</f>
        <v/>
      </c>
      <c r="T955" s="7">
        <f>O955*M955</f>
        <v/>
      </c>
      <c r="U955" s="7">
        <f>T955*N955</f>
        <v/>
      </c>
      <c r="V955" s="7">
        <f>T955-U955-(P955*M955)</f>
        <v/>
      </c>
      <c r="W955" s="7">
        <f>VLOOKUP(L955,'Products Sheet'!$A:$B,2,FALSE)</f>
        <v/>
      </c>
      <c r="X955" s="7" t="n"/>
      <c r="Y955" s="7" t="n"/>
      <c r="Z955" s="7" t="n"/>
      <c r="AA955" s="7" t="n"/>
      <c r="AB955" s="7" t="n"/>
      <c r="AC955" s="7" t="n"/>
    </row>
    <row r="956" ht="9.75" customHeight="1" s="12">
      <c r="A956" s="11" t="inlineStr">
        <is>
          <t>SO - 0003881</t>
        </is>
      </c>
      <c r="B956" s="11" t="inlineStr">
        <is>
          <t>Online</t>
        </is>
      </c>
      <c r="C956" s="11" t="inlineStr">
        <is>
          <t>WARE-XYS1001</t>
        </is>
      </c>
      <c r="D956" s="6" t="n">
        <v>43600</v>
      </c>
      <c r="E956" s="6" t="n">
        <v>43696</v>
      </c>
      <c r="F956" s="6" t="n">
        <v>43706</v>
      </c>
      <c r="G956" s="6" t="n">
        <v>43707</v>
      </c>
      <c r="H956" s="11" t="inlineStr">
        <is>
          <t>USD</t>
        </is>
      </c>
      <c r="I956" s="11" t="n">
        <v>16</v>
      </c>
      <c r="J956" s="11" t="n">
        <v>40</v>
      </c>
      <c r="K956" s="11" t="n">
        <v>29</v>
      </c>
      <c r="L956" s="11" t="n">
        <v>6</v>
      </c>
      <c r="M956" s="11" t="n">
        <v>4</v>
      </c>
      <c r="N956" s="11" t="n">
        <v>0.075</v>
      </c>
      <c r="O956" s="7" t="n">
        <v>857.6</v>
      </c>
      <c r="P956" s="7" t="n">
        <v>651.7760000000001</v>
      </c>
      <c r="Q956" s="7">
        <f>text(E956,"ddd")</f>
        <v/>
      </c>
      <c r="R956" s="7">
        <f>G956-F956</f>
        <v/>
      </c>
      <c r="S956" s="7">
        <f>E956-D956</f>
        <v/>
      </c>
      <c r="T956" s="7">
        <f>O956*M956</f>
        <v/>
      </c>
      <c r="U956" s="7">
        <f>T956*N956</f>
        <v/>
      </c>
      <c r="V956" s="7">
        <f>T956-U956-(P956*M956)</f>
        <v/>
      </c>
      <c r="W956" s="7">
        <f>VLOOKUP(L956,'Products Sheet'!$A:$B,2,FALSE)</f>
        <v/>
      </c>
      <c r="X956" s="7" t="n"/>
      <c r="Y956" s="7" t="n"/>
      <c r="Z956" s="7" t="n"/>
      <c r="AA956" s="7" t="n"/>
      <c r="AB956" s="7" t="n"/>
      <c r="AC956" s="7" t="n"/>
    </row>
    <row r="957" ht="9.75" customHeight="1" s="12">
      <c r="A957" s="11" t="inlineStr">
        <is>
          <t>SO - 0003889</t>
        </is>
      </c>
      <c r="B957" s="11" t="inlineStr">
        <is>
          <t>Distributor</t>
        </is>
      </c>
      <c r="C957" s="11" t="inlineStr">
        <is>
          <t>WARE-NBV1002</t>
        </is>
      </c>
      <c r="D957" s="6" t="n">
        <v>43600</v>
      </c>
      <c r="E957" s="6" t="n">
        <v>43697</v>
      </c>
      <c r="F957" s="6" t="n">
        <v>43714</v>
      </c>
      <c r="G957" s="6" t="n">
        <v>43718</v>
      </c>
      <c r="H957" s="11" t="inlineStr">
        <is>
          <t>USD</t>
        </is>
      </c>
      <c r="I957" s="11" t="n">
        <v>21</v>
      </c>
      <c r="J957" s="11" t="n">
        <v>39</v>
      </c>
      <c r="K957" s="11" t="n">
        <v>60</v>
      </c>
      <c r="L957" s="11" t="n">
        <v>6</v>
      </c>
      <c r="M957" s="11" t="n">
        <v>7</v>
      </c>
      <c r="N957" s="11" t="n">
        <v>0.4</v>
      </c>
      <c r="O957" s="7" t="n">
        <v>1882.7</v>
      </c>
      <c r="P957" s="7" t="n">
        <v>903.696</v>
      </c>
      <c r="Q957" s="7">
        <f>text(E957,"ddd")</f>
        <v/>
      </c>
      <c r="R957" s="7">
        <f>G957-F957</f>
        <v/>
      </c>
      <c r="S957" s="7">
        <f>E957-D957</f>
        <v/>
      </c>
      <c r="T957" s="7">
        <f>O957*M957</f>
        <v/>
      </c>
      <c r="U957" s="7">
        <f>T957*N957</f>
        <v/>
      </c>
      <c r="V957" s="7">
        <f>T957-U957-(P957*M957)</f>
        <v/>
      </c>
      <c r="W957" s="7">
        <f>VLOOKUP(L957,'Products Sheet'!$A:$B,2,FALSE)</f>
        <v/>
      </c>
      <c r="X957" s="7" t="n"/>
      <c r="Y957" s="7" t="n"/>
      <c r="Z957" s="7" t="n"/>
      <c r="AA957" s="7" t="n"/>
      <c r="AB957" s="7" t="n"/>
      <c r="AC957" s="7" t="n"/>
    </row>
    <row r="958" ht="9.75" customHeight="1" s="12">
      <c r="A958" s="11" t="inlineStr">
        <is>
          <t>SO - 0003963</t>
        </is>
      </c>
      <c r="B958" s="11" t="inlineStr">
        <is>
          <t>Distributor</t>
        </is>
      </c>
      <c r="C958" s="11" t="inlineStr">
        <is>
          <t>WARE-MKL1006</t>
        </is>
      </c>
      <c r="D958" s="6" t="n">
        <v>43600</v>
      </c>
      <c r="E958" s="6" t="n">
        <v>43706</v>
      </c>
      <c r="F958" s="6" t="n">
        <v>43729</v>
      </c>
      <c r="G958" s="6" t="n">
        <v>43738</v>
      </c>
      <c r="H958" s="11" t="inlineStr">
        <is>
          <t>USD</t>
        </is>
      </c>
      <c r="I958" s="11" t="n">
        <v>23</v>
      </c>
      <c r="J958" s="11" t="n">
        <v>43</v>
      </c>
      <c r="K958" s="11" t="n">
        <v>343</v>
      </c>
      <c r="L958" s="11" t="n">
        <v>6</v>
      </c>
      <c r="M958" s="11" t="n">
        <v>1</v>
      </c>
      <c r="N958" s="11" t="n">
        <v>0.05</v>
      </c>
      <c r="O958" s="7" t="n">
        <v>1145.7</v>
      </c>
      <c r="P958" s="7" t="n">
        <v>893.6460000000001</v>
      </c>
      <c r="Q958" s="7">
        <f>text(E958,"ddd")</f>
        <v/>
      </c>
      <c r="R958" s="7">
        <f>G958-F958</f>
        <v/>
      </c>
      <c r="S958" s="7">
        <f>E958-D958</f>
        <v/>
      </c>
      <c r="T958" s="7">
        <f>O958*M958</f>
        <v/>
      </c>
      <c r="U958" s="7">
        <f>T958*N958</f>
        <v/>
      </c>
      <c r="V958" s="7">
        <f>T958-U958-(P958*M958)</f>
        <v/>
      </c>
      <c r="W958" s="7">
        <f>VLOOKUP(L958,'Products Sheet'!$A:$B,2,FALSE)</f>
        <v/>
      </c>
      <c r="X958" s="7" t="n"/>
      <c r="Y958" s="7" t="n"/>
      <c r="Z958" s="7" t="n"/>
      <c r="AA958" s="7" t="n"/>
      <c r="AB958" s="7" t="n"/>
      <c r="AC958" s="7" t="n"/>
    </row>
    <row r="959" ht="9.75" customHeight="1" s="12">
      <c r="A959" s="11" t="inlineStr">
        <is>
          <t>SO - 0004058</t>
        </is>
      </c>
      <c r="B959" s="11" t="inlineStr">
        <is>
          <t>In-Store</t>
        </is>
      </c>
      <c r="C959" s="11" t="inlineStr">
        <is>
          <t>WARE-NMK1003</t>
        </is>
      </c>
      <c r="D959" s="6" t="n">
        <v>43600</v>
      </c>
      <c r="E959" s="6" t="n">
        <v>43719</v>
      </c>
      <c r="F959" s="6" t="n">
        <v>43744</v>
      </c>
      <c r="G959" s="6" t="n">
        <v>43751</v>
      </c>
      <c r="H959" s="11" t="inlineStr">
        <is>
          <t>USD</t>
        </is>
      </c>
      <c r="I959" s="11" t="n">
        <v>3</v>
      </c>
      <c r="J959" s="11" t="n">
        <v>14</v>
      </c>
      <c r="K959" s="11" t="n">
        <v>169</v>
      </c>
      <c r="L959" s="11" t="n">
        <v>6</v>
      </c>
      <c r="M959" s="11" t="n">
        <v>3</v>
      </c>
      <c r="N959" s="11" t="n">
        <v>0.05</v>
      </c>
      <c r="O959" s="7" t="n">
        <v>3102.1</v>
      </c>
      <c r="P959" s="7" t="n">
        <v>2357.596</v>
      </c>
      <c r="Q959" s="7">
        <f>text(E959,"ddd")</f>
        <v/>
      </c>
      <c r="R959" s="7">
        <f>G959-F959</f>
        <v/>
      </c>
      <c r="S959" s="7">
        <f>E959-D959</f>
        <v/>
      </c>
      <c r="T959" s="7">
        <f>O959*M959</f>
        <v/>
      </c>
      <c r="U959" s="7">
        <f>T959*N959</f>
        <v/>
      </c>
      <c r="V959" s="7">
        <f>T959-U959-(P959*M959)</f>
        <v/>
      </c>
      <c r="W959" s="7">
        <f>VLOOKUP(L959,'Products Sheet'!$A:$B,2,FALSE)</f>
        <v/>
      </c>
      <c r="X959" s="7" t="n"/>
      <c r="Y959" s="7" t="n"/>
      <c r="Z959" s="7" t="n"/>
      <c r="AA959" s="7" t="n"/>
      <c r="AB959" s="7" t="n"/>
      <c r="AC959" s="7" t="n"/>
    </row>
    <row r="960" ht="9.75" customHeight="1" s="12">
      <c r="A960" s="11" t="inlineStr">
        <is>
          <t>SO - 0004081</t>
        </is>
      </c>
      <c r="B960" s="11" t="inlineStr">
        <is>
          <t>Distributor</t>
        </is>
      </c>
      <c r="C960" s="11" t="inlineStr">
        <is>
          <t>WARE-NMK1003</t>
        </is>
      </c>
      <c r="D960" s="6" t="n">
        <v>43600</v>
      </c>
      <c r="E960" s="6" t="n">
        <v>43722</v>
      </c>
      <c r="F960" s="6" t="n">
        <v>43744</v>
      </c>
      <c r="G960" s="6" t="n">
        <v>43746</v>
      </c>
      <c r="H960" s="11" t="inlineStr">
        <is>
          <t>USD</t>
        </is>
      </c>
      <c r="I960" s="11" t="n">
        <v>24</v>
      </c>
      <c r="J960" s="11" t="n">
        <v>35</v>
      </c>
      <c r="K960" s="11" t="n">
        <v>145</v>
      </c>
      <c r="L960" s="11" t="n">
        <v>6</v>
      </c>
      <c r="M960" s="11" t="n">
        <v>3</v>
      </c>
      <c r="N960" s="11" t="n">
        <v>0.075</v>
      </c>
      <c r="O960" s="7" t="n">
        <v>3624.7</v>
      </c>
      <c r="P960" s="7" t="n">
        <v>3080.995</v>
      </c>
      <c r="Q960" s="7">
        <f>text(E960,"ddd")</f>
        <v/>
      </c>
      <c r="R960" s="7">
        <f>G960-F960</f>
        <v/>
      </c>
      <c r="S960" s="7">
        <f>E960-D960</f>
        <v/>
      </c>
      <c r="T960" s="7">
        <f>O960*M960</f>
        <v/>
      </c>
      <c r="U960" s="7">
        <f>T960*N960</f>
        <v/>
      </c>
      <c r="V960" s="7">
        <f>T960-U960-(P960*M960)</f>
        <v/>
      </c>
      <c r="W960" s="7">
        <f>VLOOKUP(L960,'Products Sheet'!$A:$B,2,FALSE)</f>
        <v/>
      </c>
      <c r="X960" s="7" t="n"/>
      <c r="Y960" s="7" t="n"/>
      <c r="Z960" s="7" t="n"/>
      <c r="AA960" s="7" t="n"/>
      <c r="AB960" s="7" t="n"/>
      <c r="AC960" s="7" t="n"/>
    </row>
    <row r="961" ht="9.75" customHeight="1" s="12">
      <c r="A961" s="11" t="inlineStr">
        <is>
          <t>SO - 0004175</t>
        </is>
      </c>
      <c r="B961" s="11" t="inlineStr">
        <is>
          <t>Wholesale</t>
        </is>
      </c>
      <c r="C961" s="11" t="inlineStr">
        <is>
          <t>WARE-PUJ1005</t>
        </is>
      </c>
      <c r="D961" s="6" t="n">
        <v>43600</v>
      </c>
      <c r="E961" s="6" t="n">
        <v>43734</v>
      </c>
      <c r="F961" s="6" t="n">
        <v>43740</v>
      </c>
      <c r="G961" s="6" t="n">
        <v>43743</v>
      </c>
      <c r="H961" s="11" t="inlineStr">
        <is>
          <t>USD</t>
        </is>
      </c>
      <c r="I961" s="11" t="n">
        <v>27</v>
      </c>
      <c r="J961" s="11" t="n">
        <v>49</v>
      </c>
      <c r="K961" s="11" t="n">
        <v>299</v>
      </c>
      <c r="L961" s="11" t="n">
        <v>6</v>
      </c>
      <c r="M961" s="11" t="n">
        <v>1</v>
      </c>
      <c r="N961" s="11" t="n">
        <v>0.15</v>
      </c>
      <c r="O961" s="7" t="n">
        <v>254.6</v>
      </c>
      <c r="P961" s="7" t="n">
        <v>137.484</v>
      </c>
      <c r="Q961" s="7">
        <f>text(E961,"ddd")</f>
        <v/>
      </c>
      <c r="R961" s="7">
        <f>G961-F961</f>
        <v/>
      </c>
      <c r="S961" s="7">
        <f>E961-D961</f>
        <v/>
      </c>
      <c r="T961" s="7">
        <f>O961*M961</f>
        <v/>
      </c>
      <c r="U961" s="7">
        <f>T961*N961</f>
        <v/>
      </c>
      <c r="V961" s="7">
        <f>T961-U961-(P961*M961)</f>
        <v/>
      </c>
      <c r="W961" s="7">
        <f>VLOOKUP(L961,'Products Sheet'!$A:$B,2,FALSE)</f>
        <v/>
      </c>
      <c r="X961" s="7" t="n"/>
      <c r="Y961" s="7" t="n"/>
      <c r="Z961" s="7" t="n"/>
      <c r="AA961" s="7" t="n"/>
      <c r="AB961" s="7" t="n"/>
      <c r="AC961" s="7" t="n"/>
    </row>
    <row r="962" ht="9.75" customHeight="1" s="12">
      <c r="A962" s="11" t="inlineStr">
        <is>
          <t>SO - 0004211</t>
        </is>
      </c>
      <c r="B962" s="11" t="inlineStr">
        <is>
          <t>Online</t>
        </is>
      </c>
      <c r="C962" s="11" t="inlineStr">
        <is>
          <t>WARE-UHY1004</t>
        </is>
      </c>
      <c r="D962" s="6" t="n">
        <v>43600</v>
      </c>
      <c r="E962" s="6" t="n">
        <v>43738</v>
      </c>
      <c r="F962" s="6" t="n">
        <v>43746</v>
      </c>
      <c r="G962" s="6" t="n">
        <v>43755</v>
      </c>
      <c r="H962" s="11" t="inlineStr">
        <is>
          <t>USD</t>
        </is>
      </c>
      <c r="I962" s="11" t="n">
        <v>19</v>
      </c>
      <c r="J962" s="11" t="n">
        <v>27</v>
      </c>
      <c r="K962" s="11" t="n">
        <v>223</v>
      </c>
      <c r="L962" s="11" t="n">
        <v>6</v>
      </c>
      <c r="M962" s="11" t="n">
        <v>1</v>
      </c>
      <c r="N962" s="11" t="n">
        <v>0.05</v>
      </c>
      <c r="O962" s="7" t="n">
        <v>978.2</v>
      </c>
      <c r="P962" s="7" t="n">
        <v>391.28</v>
      </c>
      <c r="Q962" s="7">
        <f>text(E962,"ddd")</f>
        <v/>
      </c>
      <c r="R962" s="7">
        <f>G962-F962</f>
        <v/>
      </c>
      <c r="S962" s="7">
        <f>E962-D962</f>
        <v/>
      </c>
      <c r="T962" s="7">
        <f>O962*M962</f>
        <v/>
      </c>
      <c r="U962" s="7">
        <f>T962*N962</f>
        <v/>
      </c>
      <c r="V962" s="7">
        <f>T962-U962-(P962*M962)</f>
        <v/>
      </c>
      <c r="W962" s="7">
        <f>VLOOKUP(L962,'Products Sheet'!$A:$B,2,FALSE)</f>
        <v/>
      </c>
      <c r="X962" s="7" t="n"/>
      <c r="Y962" s="7" t="n"/>
      <c r="Z962" s="7" t="n"/>
      <c r="AA962" s="7" t="n"/>
      <c r="AB962" s="7" t="n"/>
      <c r="AC962" s="7" t="n"/>
    </row>
    <row r="963" ht="9.75" customHeight="1" s="12">
      <c r="A963" s="11" t="inlineStr">
        <is>
          <t>SO - 0004356</t>
        </is>
      </c>
      <c r="B963" s="11" t="inlineStr">
        <is>
          <t>Online</t>
        </is>
      </c>
      <c r="C963" s="11" t="inlineStr">
        <is>
          <t>WARE-UHY1004</t>
        </is>
      </c>
      <c r="D963" s="6" t="n">
        <v>43700</v>
      </c>
      <c r="E963" s="6" t="n">
        <v>43757</v>
      </c>
      <c r="F963" s="6" t="n">
        <v>43771</v>
      </c>
      <c r="G963" s="6" t="n">
        <v>43781</v>
      </c>
      <c r="H963" s="11" t="inlineStr">
        <is>
          <t>USD</t>
        </is>
      </c>
      <c r="I963" s="11" t="n">
        <v>20</v>
      </c>
      <c r="J963" s="11" t="n">
        <v>20</v>
      </c>
      <c r="K963" s="11" t="n">
        <v>211</v>
      </c>
      <c r="L963" s="11" t="n">
        <v>6</v>
      </c>
      <c r="M963" s="11" t="n">
        <v>7</v>
      </c>
      <c r="N963" s="11" t="n">
        <v>0.075</v>
      </c>
      <c r="O963" s="7" t="n">
        <v>3470.6</v>
      </c>
      <c r="P963" s="7" t="n">
        <v>2151.772</v>
      </c>
      <c r="Q963" s="7">
        <f>text(E963,"ddd")</f>
        <v/>
      </c>
      <c r="R963" s="7">
        <f>G963-F963</f>
        <v/>
      </c>
      <c r="S963" s="7">
        <f>E963-D963</f>
        <v/>
      </c>
      <c r="T963" s="7">
        <f>O963*M963</f>
        <v/>
      </c>
      <c r="U963" s="7">
        <f>T963*N963</f>
        <v/>
      </c>
      <c r="V963" s="7">
        <f>T963-U963-(P963*M963)</f>
        <v/>
      </c>
      <c r="W963" s="7">
        <f>VLOOKUP(L963,'Products Sheet'!$A:$B,2,FALSE)</f>
        <v/>
      </c>
      <c r="X963" s="7" t="n"/>
      <c r="Y963" s="7" t="n"/>
      <c r="Z963" s="7" t="n"/>
      <c r="AA963" s="7" t="n"/>
      <c r="AB963" s="7" t="n"/>
      <c r="AC963" s="7" t="n"/>
    </row>
    <row r="964" ht="9.75" customHeight="1" s="12">
      <c r="A964" s="11" t="inlineStr">
        <is>
          <t>SO - 0004400</t>
        </is>
      </c>
      <c r="B964" s="11" t="inlineStr">
        <is>
          <t>Online</t>
        </is>
      </c>
      <c r="C964" s="11" t="inlineStr">
        <is>
          <t>WARE-PUJ1005</t>
        </is>
      </c>
      <c r="D964" s="6" t="n">
        <v>43600</v>
      </c>
      <c r="E964" s="6" t="n">
        <v>43762</v>
      </c>
      <c r="F964" s="6" t="n">
        <v>43777</v>
      </c>
      <c r="G964" s="6" t="n">
        <v>43778</v>
      </c>
      <c r="H964" s="11" t="inlineStr">
        <is>
          <t>USD</t>
        </is>
      </c>
      <c r="I964" s="11" t="n">
        <v>20</v>
      </c>
      <c r="J964" s="11" t="n">
        <v>28</v>
      </c>
      <c r="K964" s="11" t="n">
        <v>295</v>
      </c>
      <c r="L964" s="11" t="n">
        <v>6</v>
      </c>
      <c r="M964" s="11" t="n">
        <v>1</v>
      </c>
      <c r="N964" s="11" t="n">
        <v>0.05</v>
      </c>
      <c r="O964" s="7" t="n">
        <v>2552.7</v>
      </c>
      <c r="P964" s="7" t="n">
        <v>1506.093</v>
      </c>
      <c r="Q964" s="7">
        <f>text(E964,"ddd")</f>
        <v/>
      </c>
      <c r="R964" s="7">
        <f>G964-F964</f>
        <v/>
      </c>
      <c r="S964" s="7">
        <f>E964-D964</f>
        <v/>
      </c>
      <c r="T964" s="7">
        <f>O964*M964</f>
        <v/>
      </c>
      <c r="U964" s="7">
        <f>T964*N964</f>
        <v/>
      </c>
      <c r="V964" s="7">
        <f>T964-U964-(P964*M964)</f>
        <v/>
      </c>
      <c r="W964" s="7">
        <f>VLOOKUP(L964,'Products Sheet'!$A:$B,2,FALSE)</f>
        <v/>
      </c>
      <c r="X964" s="7" t="n"/>
      <c r="Y964" s="7" t="n"/>
      <c r="Z964" s="7" t="n"/>
      <c r="AA964" s="7" t="n"/>
      <c r="AB964" s="7" t="n"/>
      <c r="AC964" s="7" t="n"/>
    </row>
    <row r="965" ht="9.75" customHeight="1" s="12">
      <c r="A965" s="11" t="inlineStr">
        <is>
          <t>SO - 0004413</t>
        </is>
      </c>
      <c r="B965" s="11" t="inlineStr">
        <is>
          <t>Online</t>
        </is>
      </c>
      <c r="C965" s="11" t="inlineStr">
        <is>
          <t>WARE-NMK1003</t>
        </is>
      </c>
      <c r="D965" s="6" t="n">
        <v>43600</v>
      </c>
      <c r="E965" s="6" t="n">
        <v>43764</v>
      </c>
      <c r="F965" s="6" t="n">
        <v>43792</v>
      </c>
      <c r="G965" s="6" t="n">
        <v>43800</v>
      </c>
      <c r="H965" s="11" t="inlineStr">
        <is>
          <t>USD</t>
        </is>
      </c>
      <c r="I965" s="11" t="n">
        <v>18</v>
      </c>
      <c r="J965" s="11" t="n">
        <v>24</v>
      </c>
      <c r="K965" s="11" t="n">
        <v>129</v>
      </c>
      <c r="L965" s="11" t="n">
        <v>6</v>
      </c>
      <c r="M965" s="11" t="n">
        <v>2</v>
      </c>
      <c r="N965" s="11" t="n">
        <v>0.075</v>
      </c>
      <c r="O965" s="7" t="n">
        <v>670</v>
      </c>
      <c r="P965" s="7" t="n">
        <v>301.5</v>
      </c>
      <c r="Q965" s="7">
        <f>text(E965,"ddd")</f>
        <v/>
      </c>
      <c r="R965" s="7">
        <f>G965-F965</f>
        <v/>
      </c>
      <c r="S965" s="7">
        <f>E965-D965</f>
        <v/>
      </c>
      <c r="T965" s="7">
        <f>O965*M965</f>
        <v/>
      </c>
      <c r="U965" s="7">
        <f>T965*N965</f>
        <v/>
      </c>
      <c r="V965" s="7">
        <f>T965-U965-(P965*M965)</f>
        <v/>
      </c>
      <c r="W965" s="7">
        <f>VLOOKUP(L965,'Products Sheet'!$A:$B,2,FALSE)</f>
        <v/>
      </c>
      <c r="X965" s="7" t="n"/>
      <c r="Y965" s="7" t="n"/>
      <c r="Z965" s="7" t="n"/>
      <c r="AA965" s="7" t="n"/>
      <c r="AB965" s="7" t="n"/>
      <c r="AC965" s="7" t="n"/>
    </row>
    <row r="966" ht="9.75" customHeight="1" s="12">
      <c r="A966" s="11" t="inlineStr">
        <is>
          <t>SO - 0004414</t>
        </is>
      </c>
      <c r="B966" s="11" t="inlineStr">
        <is>
          <t>Online</t>
        </is>
      </c>
      <c r="C966" s="11" t="inlineStr">
        <is>
          <t>WARE-NMK1003</t>
        </is>
      </c>
      <c r="D966" s="6" t="n">
        <v>43700</v>
      </c>
      <c r="E966" s="6" t="n">
        <v>43764</v>
      </c>
      <c r="F966" s="6" t="n">
        <v>43791</v>
      </c>
      <c r="G966" s="6" t="n">
        <v>43793</v>
      </c>
      <c r="H966" s="11" t="inlineStr">
        <is>
          <t>USD</t>
        </is>
      </c>
      <c r="I966" s="11" t="n">
        <v>20</v>
      </c>
      <c r="J966" s="11" t="n">
        <v>19</v>
      </c>
      <c r="K966" s="11" t="n">
        <v>147</v>
      </c>
      <c r="L966" s="11" t="n">
        <v>6</v>
      </c>
      <c r="M966" s="11" t="n">
        <v>7</v>
      </c>
      <c r="N966" s="11" t="n">
        <v>0.05</v>
      </c>
      <c r="O966" s="7" t="n">
        <v>958.1</v>
      </c>
      <c r="P966" s="7" t="n">
        <v>450.307</v>
      </c>
      <c r="Q966" s="7">
        <f>text(E966,"ddd")</f>
        <v/>
      </c>
      <c r="R966" s="7">
        <f>G966-F966</f>
        <v/>
      </c>
      <c r="S966" s="7">
        <f>E966-D966</f>
        <v/>
      </c>
      <c r="T966" s="7">
        <f>O966*M966</f>
        <v/>
      </c>
      <c r="U966" s="7">
        <f>T966*N966</f>
        <v/>
      </c>
      <c r="V966" s="7">
        <f>T966-U966-(P966*M966)</f>
        <v/>
      </c>
      <c r="W966" s="7">
        <f>VLOOKUP(L966,'Products Sheet'!$A:$B,2,FALSE)</f>
        <v/>
      </c>
      <c r="X966" s="7" t="n"/>
      <c r="Y966" s="7" t="n"/>
      <c r="Z966" s="7" t="n"/>
      <c r="AA966" s="7" t="n"/>
      <c r="AB966" s="7" t="n"/>
      <c r="AC966" s="7" t="n"/>
    </row>
    <row r="967" ht="9.75" customHeight="1" s="12">
      <c r="A967" s="11" t="inlineStr">
        <is>
          <t>SO - 0004558</t>
        </is>
      </c>
      <c r="B967" s="11" t="inlineStr">
        <is>
          <t>In-Store</t>
        </is>
      </c>
      <c r="C967" s="11" t="inlineStr">
        <is>
          <t>WARE-UHY1004</t>
        </is>
      </c>
      <c r="D967" s="6" t="n">
        <v>43700</v>
      </c>
      <c r="E967" s="6" t="n">
        <v>43783</v>
      </c>
      <c r="F967" s="6" t="n">
        <v>43811</v>
      </c>
      <c r="G967" s="6" t="n">
        <v>43819</v>
      </c>
      <c r="H967" s="11" t="inlineStr">
        <is>
          <t>USD</t>
        </is>
      </c>
      <c r="I967" s="11" t="n">
        <v>8</v>
      </c>
      <c r="J967" s="11" t="n">
        <v>44</v>
      </c>
      <c r="K967" s="11" t="n">
        <v>237</v>
      </c>
      <c r="L967" s="11" t="n">
        <v>6</v>
      </c>
      <c r="M967" s="11" t="n">
        <v>2</v>
      </c>
      <c r="N967" s="11" t="n">
        <v>0.05</v>
      </c>
      <c r="O967" s="7" t="n">
        <v>3872.6</v>
      </c>
      <c r="P967" s="7" t="n">
        <v>1742.67</v>
      </c>
      <c r="Q967" s="7">
        <f>text(E967,"ddd")</f>
        <v/>
      </c>
      <c r="R967" s="7">
        <f>G967-F967</f>
        <v/>
      </c>
      <c r="S967" s="7">
        <f>E967-D967</f>
        <v/>
      </c>
      <c r="T967" s="7">
        <f>O967*M967</f>
        <v/>
      </c>
      <c r="U967" s="7">
        <f>T967*N967</f>
        <v/>
      </c>
      <c r="V967" s="7">
        <f>T967-U967-(P967*M967)</f>
        <v/>
      </c>
      <c r="W967" s="7">
        <f>VLOOKUP(L967,'Products Sheet'!$A:$B,2,FALSE)</f>
        <v/>
      </c>
      <c r="X967" s="7" t="n"/>
      <c r="Y967" s="7" t="n"/>
      <c r="Z967" s="7" t="n"/>
      <c r="AA967" s="7" t="n"/>
      <c r="AB967" s="7" t="n"/>
      <c r="AC967" s="7" t="n"/>
    </row>
    <row r="968" ht="9.75" customHeight="1" s="12">
      <c r="A968" s="11" t="inlineStr">
        <is>
          <t>SO - 0004565</t>
        </is>
      </c>
      <c r="B968" s="11" t="inlineStr">
        <is>
          <t>Online</t>
        </is>
      </c>
      <c r="C968" s="11" t="inlineStr">
        <is>
          <t>WARE-NMK1003</t>
        </is>
      </c>
      <c r="D968" s="6" t="n">
        <v>43700</v>
      </c>
      <c r="E968" s="6" t="n">
        <v>43784</v>
      </c>
      <c r="F968" s="6" t="n">
        <v>43804</v>
      </c>
      <c r="G968" s="6" t="n">
        <v>43812</v>
      </c>
      <c r="H968" s="11" t="inlineStr">
        <is>
          <t>USD</t>
        </is>
      </c>
      <c r="I968" s="11" t="n">
        <v>14</v>
      </c>
      <c r="J968" s="11" t="n">
        <v>19</v>
      </c>
      <c r="K968" s="11" t="n">
        <v>142</v>
      </c>
      <c r="L968" s="11" t="n">
        <v>6</v>
      </c>
      <c r="M968" s="11" t="n">
        <v>3</v>
      </c>
      <c r="N968" s="11" t="n">
        <v>0.05</v>
      </c>
      <c r="O968" s="7" t="n">
        <v>1715.2</v>
      </c>
      <c r="P968" s="7" t="n">
        <v>1183.488</v>
      </c>
      <c r="Q968" s="7">
        <f>text(E968,"ddd")</f>
        <v/>
      </c>
      <c r="R968" s="7">
        <f>G968-F968</f>
        <v/>
      </c>
      <c r="S968" s="7">
        <f>E968-D968</f>
        <v/>
      </c>
      <c r="T968" s="7">
        <f>O968*M968</f>
        <v/>
      </c>
      <c r="U968" s="7">
        <f>T968*N968</f>
        <v/>
      </c>
      <c r="V968" s="7">
        <f>T968-U968-(P968*M968)</f>
        <v/>
      </c>
      <c r="W968" s="7">
        <f>VLOOKUP(L968,'Products Sheet'!$A:$B,2,FALSE)</f>
        <v/>
      </c>
      <c r="X968" s="7" t="n"/>
      <c r="Y968" s="7" t="n"/>
      <c r="Z968" s="7" t="n"/>
      <c r="AA968" s="7" t="n"/>
      <c r="AB968" s="7" t="n"/>
      <c r="AC968" s="7" t="n"/>
    </row>
    <row r="969" ht="9.75" customHeight="1" s="12">
      <c r="A969" s="11" t="inlineStr">
        <is>
          <t>SO - 0004582</t>
        </is>
      </c>
      <c r="B969" s="11" t="inlineStr">
        <is>
          <t>In-Store</t>
        </is>
      </c>
      <c r="C969" s="11" t="inlineStr">
        <is>
          <t>WARE-NBV1002</t>
        </is>
      </c>
      <c r="D969" s="6" t="n">
        <v>43700</v>
      </c>
      <c r="E969" s="6" t="n">
        <v>43785</v>
      </c>
      <c r="F969" s="6" t="n">
        <v>43812</v>
      </c>
      <c r="G969" s="6" t="n">
        <v>43815</v>
      </c>
      <c r="H969" s="11" t="inlineStr">
        <is>
          <t>USD</t>
        </is>
      </c>
      <c r="I969" s="11" t="n">
        <v>1</v>
      </c>
      <c r="J969" s="11" t="n">
        <v>23</v>
      </c>
      <c r="K969" s="11" t="n">
        <v>72</v>
      </c>
      <c r="L969" s="11" t="n">
        <v>6</v>
      </c>
      <c r="M969" s="11" t="n">
        <v>1</v>
      </c>
      <c r="N969" s="11" t="n">
        <v>0.05</v>
      </c>
      <c r="O969" s="7" t="n">
        <v>2485.7</v>
      </c>
      <c r="P969" s="7" t="n">
        <v>1093.708</v>
      </c>
      <c r="Q969" s="7">
        <f>text(E969,"ddd")</f>
        <v/>
      </c>
      <c r="R969" s="7">
        <f>G969-F969</f>
        <v/>
      </c>
      <c r="S969" s="7">
        <f>E969-D969</f>
        <v/>
      </c>
      <c r="T969" s="7">
        <f>O969*M969</f>
        <v/>
      </c>
      <c r="U969" s="7">
        <f>T969*N969</f>
        <v/>
      </c>
      <c r="V969" s="7">
        <f>T969-U969-(P969*M969)</f>
        <v/>
      </c>
      <c r="W969" s="7">
        <f>VLOOKUP(L969,'Products Sheet'!$A:$B,2,FALSE)</f>
        <v/>
      </c>
      <c r="X969" s="7" t="n"/>
      <c r="Y969" s="7" t="n"/>
      <c r="Z969" s="7" t="n"/>
      <c r="AA969" s="7" t="n"/>
      <c r="AB969" s="7" t="n"/>
      <c r="AC969" s="7" t="n"/>
    </row>
    <row r="970" ht="9.75" customHeight="1" s="12">
      <c r="A970" s="11" t="inlineStr">
        <is>
          <t>SO - 0004635</t>
        </is>
      </c>
      <c r="B970" s="11" t="inlineStr">
        <is>
          <t>Online</t>
        </is>
      </c>
      <c r="C970" s="11" t="inlineStr">
        <is>
          <t>WARE-XYS1001</t>
        </is>
      </c>
      <c r="D970" s="6" t="n">
        <v>43700</v>
      </c>
      <c r="E970" s="6" t="n">
        <v>43791</v>
      </c>
      <c r="F970" s="6" t="n">
        <v>43808</v>
      </c>
      <c r="G970" s="6" t="n">
        <v>43814</v>
      </c>
      <c r="H970" s="11" t="inlineStr">
        <is>
          <t>USD</t>
        </is>
      </c>
      <c r="I970" s="11" t="n">
        <v>12</v>
      </c>
      <c r="J970" s="11" t="n">
        <v>12</v>
      </c>
      <c r="K970" s="11" t="n">
        <v>55</v>
      </c>
      <c r="L970" s="11" t="n">
        <v>6</v>
      </c>
      <c r="M970" s="11" t="n">
        <v>1</v>
      </c>
      <c r="N970" s="11" t="n">
        <v>0.2</v>
      </c>
      <c r="O970" s="7" t="n">
        <v>3437.1</v>
      </c>
      <c r="P970" s="7" t="n">
        <v>2887.164</v>
      </c>
      <c r="Q970" s="7">
        <f>text(E970,"ddd")</f>
        <v/>
      </c>
      <c r="R970" s="7">
        <f>G970-F970</f>
        <v/>
      </c>
      <c r="S970" s="7">
        <f>E970-D970</f>
        <v/>
      </c>
      <c r="T970" s="7">
        <f>O970*M970</f>
        <v/>
      </c>
      <c r="U970" s="7">
        <f>T970*N970</f>
        <v/>
      </c>
      <c r="V970" s="7">
        <f>T970-U970-(P970*M970)</f>
        <v/>
      </c>
      <c r="W970" s="7">
        <f>VLOOKUP(L970,'Products Sheet'!$A:$B,2,FALSE)</f>
        <v/>
      </c>
      <c r="X970" s="7" t="n"/>
      <c r="Y970" s="7" t="n"/>
      <c r="Z970" s="7" t="n"/>
      <c r="AA970" s="7" t="n"/>
      <c r="AB970" s="7" t="n"/>
      <c r="AC970" s="7" t="n"/>
    </row>
    <row r="971" ht="9.75" customHeight="1" s="12">
      <c r="A971" s="11" t="inlineStr">
        <is>
          <t>SO - 0004741</t>
        </is>
      </c>
      <c r="B971" s="11" t="inlineStr">
        <is>
          <t>In-Store</t>
        </is>
      </c>
      <c r="C971" s="11" t="inlineStr">
        <is>
          <t>WARE-UHY1004</t>
        </is>
      </c>
      <c r="D971" s="6" t="n">
        <v>43700</v>
      </c>
      <c r="E971" s="6" t="n">
        <v>43803</v>
      </c>
      <c r="F971" s="6" t="n">
        <v>43813</v>
      </c>
      <c r="G971" s="6" t="n">
        <v>43821</v>
      </c>
      <c r="H971" s="11" t="inlineStr">
        <is>
          <t>USD</t>
        </is>
      </c>
      <c r="I971" s="11" t="n">
        <v>12</v>
      </c>
      <c r="J971" s="11" t="n">
        <v>13</v>
      </c>
      <c r="K971" s="11" t="n">
        <v>243</v>
      </c>
      <c r="L971" s="11" t="n">
        <v>6</v>
      </c>
      <c r="M971" s="11" t="n">
        <v>2</v>
      </c>
      <c r="N971" s="11" t="n">
        <v>0.05</v>
      </c>
      <c r="O971" s="7" t="n">
        <v>1051.9</v>
      </c>
      <c r="P971" s="7" t="n">
        <v>683.7350000000001</v>
      </c>
      <c r="Q971" s="7">
        <f>text(E971,"ddd")</f>
        <v/>
      </c>
      <c r="R971" s="7">
        <f>G971-F971</f>
        <v/>
      </c>
      <c r="S971" s="7">
        <f>E971-D971</f>
        <v/>
      </c>
      <c r="T971" s="7">
        <f>O971*M971</f>
        <v/>
      </c>
      <c r="U971" s="7">
        <f>T971*N971</f>
        <v/>
      </c>
      <c r="V971" s="7">
        <f>T971-U971-(P971*M971)</f>
        <v/>
      </c>
      <c r="W971" s="7">
        <f>VLOOKUP(L971,'Products Sheet'!$A:$B,2,FALSE)</f>
        <v/>
      </c>
      <c r="X971" s="7" t="n"/>
      <c r="Y971" s="7" t="n"/>
      <c r="Z971" s="7" t="n"/>
      <c r="AA971" s="7" t="n"/>
      <c r="AB971" s="7" t="n"/>
      <c r="AC971" s="7" t="n"/>
    </row>
    <row r="972" ht="9.75" customHeight="1" s="12">
      <c r="A972" s="11" t="inlineStr">
        <is>
          <t>SO - 0004985</t>
        </is>
      </c>
      <c r="B972" s="11" t="inlineStr">
        <is>
          <t>Online</t>
        </is>
      </c>
      <c r="C972" s="11" t="inlineStr">
        <is>
          <t>WARE-MKL1006</t>
        </is>
      </c>
      <c r="D972" s="6" t="n">
        <v>43700</v>
      </c>
      <c r="E972" s="6" t="n">
        <v>43833</v>
      </c>
      <c r="F972" s="6" t="n">
        <v>43859</v>
      </c>
      <c r="G972" s="6" t="n">
        <v>43865</v>
      </c>
      <c r="H972" s="11" t="inlineStr">
        <is>
          <t>USD</t>
        </is>
      </c>
      <c r="I972" s="11" t="n">
        <v>13</v>
      </c>
      <c r="J972" s="11" t="n">
        <v>36</v>
      </c>
      <c r="K972" s="11" t="n">
        <v>349</v>
      </c>
      <c r="L972" s="11" t="n">
        <v>6</v>
      </c>
      <c r="M972" s="11" t="n">
        <v>5</v>
      </c>
      <c r="N972" s="11" t="n">
        <v>0.05</v>
      </c>
      <c r="O972" s="7" t="n">
        <v>2351.7</v>
      </c>
      <c r="P972" s="7" t="n">
        <v>1622.673</v>
      </c>
      <c r="Q972" s="7">
        <f>text(E972,"ddd")</f>
        <v/>
      </c>
      <c r="R972" s="7">
        <f>G972-F972</f>
        <v/>
      </c>
      <c r="S972" s="7">
        <f>E972-D972</f>
        <v/>
      </c>
      <c r="T972" s="7">
        <f>O972*M972</f>
        <v/>
      </c>
      <c r="U972" s="7">
        <f>T972*N972</f>
        <v/>
      </c>
      <c r="V972" s="7">
        <f>T972-U972-(P972*M972)</f>
        <v/>
      </c>
      <c r="W972" s="7">
        <f>VLOOKUP(L972,'Products Sheet'!$A:$B,2,FALSE)</f>
        <v/>
      </c>
      <c r="X972" s="7" t="n"/>
      <c r="Y972" s="7" t="n"/>
      <c r="Z972" s="7" t="n"/>
      <c r="AA972" s="7" t="n"/>
      <c r="AB972" s="7" t="n"/>
      <c r="AC972" s="7" t="n"/>
    </row>
    <row r="973" ht="9.75" customHeight="1" s="12">
      <c r="A973" s="11" t="inlineStr">
        <is>
          <t>SO - 0005033</t>
        </is>
      </c>
      <c r="B973" s="11" t="inlineStr">
        <is>
          <t>Online</t>
        </is>
      </c>
      <c r="C973" s="11" t="inlineStr">
        <is>
          <t>WARE-MKL1006</t>
        </is>
      </c>
      <c r="D973" s="6" t="n">
        <v>43700</v>
      </c>
      <c r="E973" s="6" t="n">
        <v>43838</v>
      </c>
      <c r="F973" s="6" t="n">
        <v>43856</v>
      </c>
      <c r="G973" s="6" t="n">
        <v>43861</v>
      </c>
      <c r="H973" s="11" t="inlineStr">
        <is>
          <t>USD</t>
        </is>
      </c>
      <c r="I973" s="11" t="n">
        <v>19</v>
      </c>
      <c r="J973" s="11" t="n">
        <v>7</v>
      </c>
      <c r="K973" s="11" t="n">
        <v>344</v>
      </c>
      <c r="L973" s="11" t="n">
        <v>6</v>
      </c>
      <c r="M973" s="11" t="n">
        <v>8</v>
      </c>
      <c r="N973" s="11" t="n">
        <v>0.15</v>
      </c>
      <c r="O973" s="7" t="n">
        <v>3892.7</v>
      </c>
      <c r="P973" s="7" t="n">
        <v>3075.233</v>
      </c>
      <c r="Q973" s="7">
        <f>text(E973,"ddd")</f>
        <v/>
      </c>
      <c r="R973" s="7">
        <f>G973-F973</f>
        <v/>
      </c>
      <c r="S973" s="7">
        <f>E973-D973</f>
        <v/>
      </c>
      <c r="T973" s="7">
        <f>O973*M973</f>
        <v/>
      </c>
      <c r="U973" s="7">
        <f>T973*N973</f>
        <v/>
      </c>
      <c r="V973" s="7">
        <f>T973-U973-(P973*M973)</f>
        <v/>
      </c>
      <c r="W973" s="7">
        <f>VLOOKUP(L973,'Products Sheet'!$A:$B,2,FALSE)</f>
        <v/>
      </c>
      <c r="X973" s="7" t="n"/>
      <c r="Y973" s="7" t="n"/>
      <c r="Z973" s="7" t="n"/>
      <c r="AA973" s="7" t="n"/>
      <c r="AB973" s="7" t="n"/>
      <c r="AC973" s="7" t="n"/>
    </row>
    <row r="974" ht="9.75" customHeight="1" s="12">
      <c r="A974" s="11" t="inlineStr">
        <is>
          <t>SO - 0005090</t>
        </is>
      </c>
      <c r="B974" s="11" t="inlineStr">
        <is>
          <t>In-Store</t>
        </is>
      </c>
      <c r="C974" s="11" t="inlineStr">
        <is>
          <t>WARE-NMK1003</t>
        </is>
      </c>
      <c r="D974" s="6" t="n">
        <v>43800</v>
      </c>
      <c r="E974" s="6" t="n">
        <v>43843</v>
      </c>
      <c r="F974" s="6" t="n">
        <v>43863</v>
      </c>
      <c r="G974" s="6" t="n">
        <v>43870</v>
      </c>
      <c r="H974" s="11" t="inlineStr">
        <is>
          <t>USD</t>
        </is>
      </c>
      <c r="I974" s="11" t="n">
        <v>5</v>
      </c>
      <c r="J974" s="11" t="n">
        <v>7</v>
      </c>
      <c r="K974" s="11" t="n">
        <v>190</v>
      </c>
      <c r="L974" s="11" t="n">
        <v>6</v>
      </c>
      <c r="M974" s="11" t="n">
        <v>7</v>
      </c>
      <c r="N974" s="11" t="n">
        <v>0.05</v>
      </c>
      <c r="O974" s="7" t="n">
        <v>227.8</v>
      </c>
      <c r="P974" s="7" t="n">
        <v>159.46</v>
      </c>
      <c r="Q974" s="7">
        <f>text(E974,"ddd")</f>
        <v/>
      </c>
      <c r="R974" s="7">
        <f>G974-F974</f>
        <v/>
      </c>
      <c r="S974" s="7">
        <f>E974-D974</f>
        <v/>
      </c>
      <c r="T974" s="7">
        <f>O974*M974</f>
        <v/>
      </c>
      <c r="U974" s="7">
        <f>T974*N974</f>
        <v/>
      </c>
      <c r="V974" s="7">
        <f>T974-U974-(P974*M974)</f>
        <v/>
      </c>
      <c r="W974" s="7">
        <f>VLOOKUP(L974,'Products Sheet'!$A:$B,2,FALSE)</f>
        <v/>
      </c>
      <c r="X974" s="7" t="n"/>
      <c r="Y974" s="7" t="n"/>
      <c r="Z974" s="7" t="n"/>
      <c r="AA974" s="7" t="n"/>
      <c r="AB974" s="7" t="n"/>
      <c r="AC974" s="7" t="n"/>
    </row>
    <row r="975" ht="9.75" customHeight="1" s="12">
      <c r="A975" s="11" t="inlineStr">
        <is>
          <t>SO - 0005139</t>
        </is>
      </c>
      <c r="B975" s="11" t="inlineStr">
        <is>
          <t>Online</t>
        </is>
      </c>
      <c r="C975" s="11" t="inlineStr">
        <is>
          <t>WARE-PUJ1005</t>
        </is>
      </c>
      <c r="D975" s="6" t="n">
        <v>43700</v>
      </c>
      <c r="E975" s="6" t="n">
        <v>43849</v>
      </c>
      <c r="F975" s="6" t="n">
        <v>43852</v>
      </c>
      <c r="G975" s="6" t="n">
        <v>43861</v>
      </c>
      <c r="H975" s="11" t="inlineStr">
        <is>
          <t>USD</t>
        </is>
      </c>
      <c r="I975" s="11" t="n">
        <v>17</v>
      </c>
      <c r="J975" s="11" t="n">
        <v>5</v>
      </c>
      <c r="K975" s="11" t="n">
        <v>298</v>
      </c>
      <c r="L975" s="11" t="n">
        <v>6</v>
      </c>
      <c r="M975" s="11" t="n">
        <v>8</v>
      </c>
      <c r="N975" s="11" t="n">
        <v>0.15</v>
      </c>
      <c r="O975" s="7" t="n">
        <v>1132.3</v>
      </c>
      <c r="P975" s="7" t="n">
        <v>600.119</v>
      </c>
      <c r="Q975" s="7">
        <f>text(E975,"ddd")</f>
        <v/>
      </c>
      <c r="R975" s="7">
        <f>G975-F975</f>
        <v/>
      </c>
      <c r="S975" s="7">
        <f>E975-D975</f>
        <v/>
      </c>
      <c r="T975" s="7">
        <f>O975*M975</f>
        <v/>
      </c>
      <c r="U975" s="7">
        <f>T975*N975</f>
        <v/>
      </c>
      <c r="V975" s="7">
        <f>T975-U975-(P975*M975)</f>
        <v/>
      </c>
      <c r="W975" s="7">
        <f>VLOOKUP(L975,'Products Sheet'!$A:$B,2,FALSE)</f>
        <v/>
      </c>
      <c r="X975" s="7" t="n"/>
      <c r="Y975" s="7" t="n"/>
      <c r="Z975" s="7" t="n"/>
      <c r="AA975" s="7" t="n"/>
      <c r="AB975" s="7" t="n"/>
      <c r="AC975" s="7" t="n"/>
    </row>
    <row r="976" ht="9.75" customHeight="1" s="12">
      <c r="A976" s="11" t="inlineStr">
        <is>
          <t>SO - 0005167</t>
        </is>
      </c>
      <c r="B976" s="11" t="inlineStr">
        <is>
          <t>In-Store</t>
        </is>
      </c>
      <c r="C976" s="11" t="inlineStr">
        <is>
          <t>WARE-XYS1001</t>
        </is>
      </c>
      <c r="D976" s="6" t="n">
        <v>43800</v>
      </c>
      <c r="E976" s="6" t="n">
        <v>43852</v>
      </c>
      <c r="F976" s="6" t="n">
        <v>43869</v>
      </c>
      <c r="G976" s="6" t="n">
        <v>43876</v>
      </c>
      <c r="H976" s="11" t="inlineStr">
        <is>
          <t>USD</t>
        </is>
      </c>
      <c r="I976" s="11" t="n">
        <v>9</v>
      </c>
      <c r="J976" s="11" t="n">
        <v>37</v>
      </c>
      <c r="K976" s="11" t="n">
        <v>36</v>
      </c>
      <c r="L976" s="11" t="n">
        <v>6</v>
      </c>
      <c r="M976" s="11" t="n">
        <v>7</v>
      </c>
      <c r="N976" s="11" t="n">
        <v>0.05</v>
      </c>
      <c r="O976" s="7" t="n">
        <v>6244.400000000001</v>
      </c>
      <c r="P976" s="7" t="n">
        <v>5057.964000000001</v>
      </c>
      <c r="Q976" s="7">
        <f>text(E976,"ddd")</f>
        <v/>
      </c>
      <c r="R976" s="7">
        <f>G976-F976</f>
        <v/>
      </c>
      <c r="S976" s="7">
        <f>E976-D976</f>
        <v/>
      </c>
      <c r="T976" s="7">
        <f>O976*M976</f>
        <v/>
      </c>
      <c r="U976" s="7">
        <f>T976*N976</f>
        <v/>
      </c>
      <c r="V976" s="7">
        <f>T976-U976-(P976*M976)</f>
        <v/>
      </c>
      <c r="W976" s="7">
        <f>VLOOKUP(L976,'Products Sheet'!$A:$B,2,FALSE)</f>
        <v/>
      </c>
      <c r="X976" s="7" t="n"/>
      <c r="Y976" s="7" t="n"/>
      <c r="Z976" s="7" t="n"/>
      <c r="AA976" s="7" t="n"/>
      <c r="AB976" s="7" t="n"/>
      <c r="AC976" s="7" t="n"/>
    </row>
    <row r="977" ht="9.75" customHeight="1" s="12">
      <c r="A977" s="11" t="inlineStr">
        <is>
          <t>SO - 0005274</t>
        </is>
      </c>
      <c r="B977" s="11" t="inlineStr">
        <is>
          <t>Distributor</t>
        </is>
      </c>
      <c r="C977" s="11" t="inlineStr">
        <is>
          <t>WARE-NBV1002</t>
        </is>
      </c>
      <c r="D977" s="6" t="n">
        <v>43800</v>
      </c>
      <c r="E977" s="6" t="n">
        <v>43865</v>
      </c>
      <c r="F977" s="6" t="n">
        <v>43870</v>
      </c>
      <c r="G977" s="6" t="n">
        <v>43873</v>
      </c>
      <c r="H977" s="11" t="inlineStr">
        <is>
          <t>USD</t>
        </is>
      </c>
      <c r="I977" s="11" t="n">
        <v>21</v>
      </c>
      <c r="J977" s="11" t="n">
        <v>3</v>
      </c>
      <c r="K977" s="11" t="n">
        <v>64</v>
      </c>
      <c r="L977" s="11" t="n">
        <v>6</v>
      </c>
      <c r="M977" s="11" t="n">
        <v>4</v>
      </c>
      <c r="N977" s="11" t="n">
        <v>0.05</v>
      </c>
      <c r="O977" s="7" t="n">
        <v>3966.4</v>
      </c>
      <c r="P977" s="7" t="n">
        <v>2379.84</v>
      </c>
      <c r="Q977" s="7">
        <f>text(E977,"ddd")</f>
        <v/>
      </c>
      <c r="R977" s="7">
        <f>G977-F977</f>
        <v/>
      </c>
      <c r="S977" s="7">
        <f>E977-D977</f>
        <v/>
      </c>
      <c r="T977" s="7">
        <f>O977*M977</f>
        <v/>
      </c>
      <c r="U977" s="7">
        <f>T977*N977</f>
        <v/>
      </c>
      <c r="V977" s="7">
        <f>T977-U977-(P977*M977)</f>
        <v/>
      </c>
      <c r="W977" s="7">
        <f>VLOOKUP(L977,'Products Sheet'!$A:$B,2,FALSE)</f>
        <v/>
      </c>
      <c r="X977" s="7" t="n"/>
      <c r="Y977" s="7" t="n"/>
      <c r="Z977" s="7" t="n"/>
      <c r="AA977" s="7" t="n"/>
      <c r="AB977" s="7" t="n"/>
      <c r="AC977" s="7" t="n"/>
    </row>
    <row r="978" ht="9.75" customHeight="1" s="12">
      <c r="A978" s="11" t="inlineStr">
        <is>
          <t>SO - 0005302</t>
        </is>
      </c>
      <c r="B978" s="11" t="inlineStr">
        <is>
          <t>Online</t>
        </is>
      </c>
      <c r="C978" s="11" t="inlineStr">
        <is>
          <t>WARE-PUJ1005</t>
        </is>
      </c>
      <c r="D978" s="6" t="n">
        <v>43800</v>
      </c>
      <c r="E978" s="6" t="n">
        <v>43870</v>
      </c>
      <c r="F978" s="6" t="n">
        <v>43874</v>
      </c>
      <c r="G978" s="6" t="n">
        <v>43879</v>
      </c>
      <c r="H978" s="11" t="inlineStr">
        <is>
          <t>USD</t>
        </is>
      </c>
      <c r="I978" s="11" t="n">
        <v>16</v>
      </c>
      <c r="J978" s="11" t="n">
        <v>1</v>
      </c>
      <c r="K978" s="11" t="n">
        <v>326</v>
      </c>
      <c r="L978" s="11" t="n">
        <v>6</v>
      </c>
      <c r="M978" s="11" t="n">
        <v>5</v>
      </c>
      <c r="N978" s="11" t="n">
        <v>0.075</v>
      </c>
      <c r="O978" s="7" t="n">
        <v>1755.4</v>
      </c>
      <c r="P978" s="7" t="n">
        <v>1018.132</v>
      </c>
      <c r="Q978" s="7">
        <f>text(E978,"ddd")</f>
        <v/>
      </c>
      <c r="R978" s="7">
        <f>G978-F978</f>
        <v/>
      </c>
      <c r="S978" s="7">
        <f>E978-D978</f>
        <v/>
      </c>
      <c r="T978" s="7">
        <f>O978*M978</f>
        <v/>
      </c>
      <c r="U978" s="7">
        <f>T978*N978</f>
        <v/>
      </c>
      <c r="V978" s="7">
        <f>T978-U978-(P978*M978)</f>
        <v/>
      </c>
      <c r="W978" s="7">
        <f>VLOOKUP(L978,'Products Sheet'!$A:$B,2,FALSE)</f>
        <v/>
      </c>
      <c r="X978" s="7" t="n"/>
      <c r="Y978" s="7" t="n"/>
      <c r="Z978" s="7" t="n"/>
      <c r="AA978" s="7" t="n"/>
      <c r="AB978" s="7" t="n"/>
      <c r="AC978" s="7" t="n"/>
    </row>
    <row r="979" ht="9.75" customHeight="1" s="12">
      <c r="A979" s="11" t="inlineStr">
        <is>
          <t>SO - 0005329</t>
        </is>
      </c>
      <c r="B979" s="11" t="inlineStr">
        <is>
          <t>In-Store</t>
        </is>
      </c>
      <c r="C979" s="11" t="inlineStr">
        <is>
          <t>WARE-NBV1002</t>
        </is>
      </c>
      <c r="D979" s="6" t="n">
        <v>43800</v>
      </c>
      <c r="E979" s="6" t="n">
        <v>43872</v>
      </c>
      <c r="F979" s="6" t="n">
        <v>43889</v>
      </c>
      <c r="G979" s="6" t="n">
        <v>43893</v>
      </c>
      <c r="H979" s="11" t="inlineStr">
        <is>
          <t>USD</t>
        </is>
      </c>
      <c r="I979" s="11" t="n">
        <v>11</v>
      </c>
      <c r="J979" s="11" t="n">
        <v>46</v>
      </c>
      <c r="K979" s="11" t="n">
        <v>63</v>
      </c>
      <c r="L979" s="11" t="n">
        <v>6</v>
      </c>
      <c r="M979" s="11" t="n">
        <v>1</v>
      </c>
      <c r="N979" s="11" t="n">
        <v>0.1</v>
      </c>
      <c r="O979" s="7" t="n">
        <v>1862.6</v>
      </c>
      <c r="P979" s="7" t="n">
        <v>949.926</v>
      </c>
      <c r="Q979" s="7">
        <f>text(E979,"ddd")</f>
        <v/>
      </c>
      <c r="R979" s="7">
        <f>G979-F979</f>
        <v/>
      </c>
      <c r="S979" s="7">
        <f>E979-D979</f>
        <v/>
      </c>
      <c r="T979" s="7">
        <f>O979*M979</f>
        <v/>
      </c>
      <c r="U979" s="7">
        <f>T979*N979</f>
        <v/>
      </c>
      <c r="V979" s="7">
        <f>T979-U979-(P979*M979)</f>
        <v/>
      </c>
      <c r="W979" s="7">
        <f>VLOOKUP(L979,'Products Sheet'!$A:$B,2,FALSE)</f>
        <v/>
      </c>
      <c r="X979" s="7" t="n"/>
      <c r="Y979" s="7" t="n"/>
      <c r="Z979" s="7" t="n"/>
      <c r="AA979" s="7" t="n"/>
      <c r="AB979" s="7" t="n"/>
      <c r="AC979" s="7" t="n"/>
    </row>
    <row r="980" ht="9.75" customHeight="1" s="12">
      <c r="A980" s="11" t="inlineStr">
        <is>
          <t>SO - 0005389</t>
        </is>
      </c>
      <c r="B980" s="11" t="inlineStr">
        <is>
          <t>Distributor</t>
        </is>
      </c>
      <c r="C980" s="11" t="inlineStr">
        <is>
          <t>WARE-XYS1001</t>
        </is>
      </c>
      <c r="D980" s="6" t="n">
        <v>43800</v>
      </c>
      <c r="E980" s="6" t="n">
        <v>43879</v>
      </c>
      <c r="F980" s="6" t="n">
        <v>43883</v>
      </c>
      <c r="G980" s="6" t="n">
        <v>43892</v>
      </c>
      <c r="H980" s="11" t="inlineStr">
        <is>
          <t>USD</t>
        </is>
      </c>
      <c r="I980" s="11" t="n">
        <v>22</v>
      </c>
      <c r="J980" s="11" t="n">
        <v>10</v>
      </c>
      <c r="K980" s="11" t="n">
        <v>54</v>
      </c>
      <c r="L980" s="11" t="n">
        <v>6</v>
      </c>
      <c r="M980" s="11" t="n">
        <v>5</v>
      </c>
      <c r="N980" s="11" t="n">
        <v>0.1</v>
      </c>
      <c r="O980" s="7" t="n">
        <v>5065.2</v>
      </c>
      <c r="P980" s="7" t="n">
        <v>2785.86</v>
      </c>
      <c r="Q980" s="7">
        <f>text(E980,"ddd")</f>
        <v/>
      </c>
      <c r="R980" s="7">
        <f>G980-F980</f>
        <v/>
      </c>
      <c r="S980" s="7">
        <f>E980-D980</f>
        <v/>
      </c>
      <c r="T980" s="7">
        <f>O980*M980</f>
        <v/>
      </c>
      <c r="U980" s="7">
        <f>T980*N980</f>
        <v/>
      </c>
      <c r="V980" s="7">
        <f>T980-U980-(P980*M980)</f>
        <v/>
      </c>
      <c r="W980" s="7">
        <f>VLOOKUP(L980,'Products Sheet'!$A:$B,2,FALSE)</f>
        <v/>
      </c>
      <c r="X980" s="7" t="n"/>
      <c r="Y980" s="7" t="n"/>
      <c r="Z980" s="7" t="n"/>
      <c r="AA980" s="7" t="n"/>
      <c r="AB980" s="7" t="n"/>
      <c r="AC980" s="7" t="n"/>
    </row>
    <row r="981" ht="9.75" customHeight="1" s="12">
      <c r="A981" s="11" t="inlineStr">
        <is>
          <t>SO - 0005413</t>
        </is>
      </c>
      <c r="B981" s="11" t="inlineStr">
        <is>
          <t>Distributor</t>
        </is>
      </c>
      <c r="C981" s="11" t="inlineStr">
        <is>
          <t>WARE-NBV1002</t>
        </is>
      </c>
      <c r="D981" s="6" t="n">
        <v>43700</v>
      </c>
      <c r="E981" s="6" t="n">
        <v>43881</v>
      </c>
      <c r="F981" s="6" t="n">
        <v>43906</v>
      </c>
      <c r="G981" s="6" t="n">
        <v>43915</v>
      </c>
      <c r="H981" s="11" t="inlineStr">
        <is>
          <t>USD</t>
        </is>
      </c>
      <c r="I981" s="11" t="n">
        <v>24</v>
      </c>
      <c r="J981" s="11" t="n">
        <v>34</v>
      </c>
      <c r="K981" s="11" t="n">
        <v>72</v>
      </c>
      <c r="L981" s="11" t="n">
        <v>6</v>
      </c>
      <c r="M981" s="11" t="n">
        <v>7</v>
      </c>
      <c r="N981" s="11" t="n">
        <v>0.05</v>
      </c>
      <c r="O981" s="7" t="n">
        <v>3115.5</v>
      </c>
      <c r="P981" s="7" t="n">
        <v>1682.37</v>
      </c>
      <c r="Q981" s="7">
        <f>text(E981,"ddd")</f>
        <v/>
      </c>
      <c r="R981" s="7">
        <f>G981-F981</f>
        <v/>
      </c>
      <c r="S981" s="7">
        <f>E981-D981</f>
        <v/>
      </c>
      <c r="T981" s="7">
        <f>O981*M981</f>
        <v/>
      </c>
      <c r="U981" s="7">
        <f>T981*N981</f>
        <v/>
      </c>
      <c r="V981" s="7">
        <f>T981-U981-(P981*M981)</f>
        <v/>
      </c>
      <c r="W981" s="7">
        <f>VLOOKUP(L981,'Products Sheet'!$A:$B,2,FALSE)</f>
        <v/>
      </c>
      <c r="X981" s="7" t="n"/>
      <c r="Y981" s="7" t="n"/>
      <c r="Z981" s="7" t="n"/>
      <c r="AA981" s="7" t="n"/>
      <c r="AB981" s="7" t="n"/>
      <c r="AC981" s="7" t="n"/>
    </row>
    <row r="982" ht="9.75" customHeight="1" s="12">
      <c r="A982" s="11" t="inlineStr">
        <is>
          <t>SO - 0005503</t>
        </is>
      </c>
      <c r="B982" s="11" t="inlineStr">
        <is>
          <t>In-Store</t>
        </is>
      </c>
      <c r="C982" s="11" t="inlineStr">
        <is>
          <t>WARE-PUJ1005</t>
        </is>
      </c>
      <c r="D982" s="6" t="n">
        <v>43800</v>
      </c>
      <c r="E982" s="6" t="n">
        <v>43890</v>
      </c>
      <c r="F982" s="6" t="n">
        <v>43900</v>
      </c>
      <c r="G982" s="6" t="n">
        <v>43909</v>
      </c>
      <c r="H982" s="11" t="inlineStr">
        <is>
          <t>USD</t>
        </is>
      </c>
      <c r="I982" s="11" t="n">
        <v>12</v>
      </c>
      <c r="J982" s="11" t="n">
        <v>12</v>
      </c>
      <c r="K982" s="11" t="n">
        <v>327</v>
      </c>
      <c r="L982" s="11" t="n">
        <v>6</v>
      </c>
      <c r="M982" s="11" t="n">
        <v>4</v>
      </c>
      <c r="N982" s="11" t="n">
        <v>0.075</v>
      </c>
      <c r="O982" s="7" t="n">
        <v>1011.7</v>
      </c>
      <c r="P982" s="7" t="n">
        <v>435.031</v>
      </c>
      <c r="Q982" s="7">
        <f>text(E982,"ddd")</f>
        <v/>
      </c>
      <c r="R982" s="7">
        <f>G982-F982</f>
        <v/>
      </c>
      <c r="S982" s="7">
        <f>E982-D982</f>
        <v/>
      </c>
      <c r="T982" s="7">
        <f>O982*M982</f>
        <v/>
      </c>
      <c r="U982" s="7">
        <f>T982*N982</f>
        <v/>
      </c>
      <c r="V982" s="7">
        <f>T982-U982-(P982*M982)</f>
        <v/>
      </c>
      <c r="W982" s="7">
        <f>VLOOKUP(L982,'Products Sheet'!$A:$B,2,FALSE)</f>
        <v/>
      </c>
      <c r="X982" s="7" t="n"/>
      <c r="Y982" s="7" t="n"/>
      <c r="Z982" s="7" t="n"/>
      <c r="AA982" s="7" t="n"/>
      <c r="AB982" s="7" t="n"/>
      <c r="AC982" s="7" t="n"/>
    </row>
    <row r="983" ht="9.75" customHeight="1" s="12">
      <c r="A983" s="11" t="inlineStr">
        <is>
          <t>SO - 0005533</t>
        </is>
      </c>
      <c r="B983" s="11" t="inlineStr">
        <is>
          <t>In-Store</t>
        </is>
      </c>
      <c r="C983" s="11" t="inlineStr">
        <is>
          <t>WARE-PUJ1005</t>
        </is>
      </c>
      <c r="D983" s="6" t="n">
        <v>43800</v>
      </c>
      <c r="E983" s="6" t="n">
        <v>43894</v>
      </c>
      <c r="F983" s="6" t="n">
        <v>43904</v>
      </c>
      <c r="G983" s="6" t="n">
        <v>43909</v>
      </c>
      <c r="H983" s="11" t="inlineStr">
        <is>
          <t>USD</t>
        </is>
      </c>
      <c r="I983" s="11" t="n">
        <v>10</v>
      </c>
      <c r="J983" s="11" t="n">
        <v>38</v>
      </c>
      <c r="K983" s="11" t="n">
        <v>294</v>
      </c>
      <c r="L983" s="11" t="n">
        <v>6</v>
      </c>
      <c r="M983" s="11" t="n">
        <v>7</v>
      </c>
      <c r="N983" s="11" t="n">
        <v>0.1</v>
      </c>
      <c r="O983" s="7" t="n">
        <v>3959.7</v>
      </c>
      <c r="P983" s="7" t="n">
        <v>2930.178</v>
      </c>
      <c r="Q983" s="7">
        <f>text(E983,"ddd")</f>
        <v/>
      </c>
      <c r="R983" s="7">
        <f>G983-F983</f>
        <v/>
      </c>
      <c r="S983" s="7">
        <f>E983-D983</f>
        <v/>
      </c>
      <c r="T983" s="7">
        <f>O983*M983</f>
        <v/>
      </c>
      <c r="U983" s="7">
        <f>T983*N983</f>
        <v/>
      </c>
      <c r="V983" s="7">
        <f>T983-U983-(P983*M983)</f>
        <v/>
      </c>
      <c r="W983" s="7">
        <f>VLOOKUP(L983,'Products Sheet'!$A:$B,2,FALSE)</f>
        <v/>
      </c>
      <c r="X983" s="7" t="n"/>
      <c r="Y983" s="7" t="n"/>
      <c r="Z983" s="7" t="n"/>
      <c r="AA983" s="7" t="n"/>
      <c r="AB983" s="7" t="n"/>
      <c r="AC983" s="7" t="n"/>
    </row>
    <row r="984" ht="9.75" customHeight="1" s="12">
      <c r="A984" s="11" t="inlineStr">
        <is>
          <t>SO - 0005555</t>
        </is>
      </c>
      <c r="B984" s="11" t="inlineStr">
        <is>
          <t>Online</t>
        </is>
      </c>
      <c r="C984" s="11" t="inlineStr">
        <is>
          <t>WARE-MKL1006</t>
        </is>
      </c>
      <c r="D984" s="6" t="n">
        <v>43800</v>
      </c>
      <c r="E984" s="6" t="n">
        <v>43897</v>
      </c>
      <c r="F984" s="6" t="n">
        <v>43914</v>
      </c>
      <c r="G984" s="6" t="n">
        <v>43916</v>
      </c>
      <c r="H984" s="11" t="inlineStr">
        <is>
          <t>USD</t>
        </is>
      </c>
      <c r="I984" s="11" t="n">
        <v>13</v>
      </c>
      <c r="J984" s="11" t="n">
        <v>46</v>
      </c>
      <c r="K984" s="11" t="n">
        <v>338</v>
      </c>
      <c r="L984" s="11" t="n">
        <v>6</v>
      </c>
      <c r="M984" s="11" t="n">
        <v>8</v>
      </c>
      <c r="N984" s="11" t="n">
        <v>0.1</v>
      </c>
      <c r="O984" s="7" t="n">
        <v>911.2</v>
      </c>
      <c r="P984" s="7" t="n">
        <v>610.504</v>
      </c>
      <c r="Q984" s="7">
        <f>text(E984,"ddd")</f>
        <v/>
      </c>
      <c r="R984" s="7">
        <f>G984-F984</f>
        <v/>
      </c>
      <c r="S984" s="7">
        <f>E984-D984</f>
        <v/>
      </c>
      <c r="T984" s="7">
        <f>O984*M984</f>
        <v/>
      </c>
      <c r="U984" s="7">
        <f>T984*N984</f>
        <v/>
      </c>
      <c r="V984" s="7">
        <f>T984-U984-(P984*M984)</f>
        <v/>
      </c>
      <c r="W984" s="7">
        <f>VLOOKUP(L984,'Products Sheet'!$A:$B,2,FALSE)</f>
        <v/>
      </c>
      <c r="X984" s="7" t="n"/>
      <c r="Y984" s="7" t="n"/>
      <c r="Z984" s="7" t="n"/>
      <c r="AA984" s="7" t="n"/>
      <c r="AB984" s="7" t="n"/>
      <c r="AC984" s="7" t="n"/>
    </row>
    <row r="985" ht="9.75" customHeight="1" s="12">
      <c r="A985" s="11" t="inlineStr">
        <is>
          <t>SO - 0005589</t>
        </is>
      </c>
      <c r="B985" s="11" t="inlineStr">
        <is>
          <t>Distributor</t>
        </is>
      </c>
      <c r="C985" s="11" t="inlineStr">
        <is>
          <t>WARE-NMK1003</t>
        </is>
      </c>
      <c r="D985" s="6" t="n">
        <v>43800</v>
      </c>
      <c r="E985" s="6" t="n">
        <v>43901</v>
      </c>
      <c r="F985" s="6" t="n">
        <v>43919</v>
      </c>
      <c r="G985" s="6" t="n">
        <v>43928</v>
      </c>
      <c r="H985" s="11" t="inlineStr">
        <is>
          <t>USD</t>
        </is>
      </c>
      <c r="I985" s="11" t="n">
        <v>22</v>
      </c>
      <c r="J985" s="11" t="n">
        <v>3</v>
      </c>
      <c r="K985" s="11" t="n">
        <v>137</v>
      </c>
      <c r="L985" s="11" t="n">
        <v>6</v>
      </c>
      <c r="M985" s="11" t="n">
        <v>5</v>
      </c>
      <c r="N985" s="11" t="n">
        <v>0.075</v>
      </c>
      <c r="O985" s="7" t="n">
        <v>234.5</v>
      </c>
      <c r="P985" s="7" t="n">
        <v>194.635</v>
      </c>
      <c r="Q985" s="7">
        <f>text(E985,"ddd")</f>
        <v/>
      </c>
      <c r="R985" s="7">
        <f>G985-F985</f>
        <v/>
      </c>
      <c r="S985" s="7">
        <f>E985-D985</f>
        <v/>
      </c>
      <c r="T985" s="7">
        <f>O985*M985</f>
        <v/>
      </c>
      <c r="U985" s="7">
        <f>T985*N985</f>
        <v/>
      </c>
      <c r="V985" s="7">
        <f>T985-U985-(P985*M985)</f>
        <v/>
      </c>
      <c r="W985" s="7">
        <f>VLOOKUP(L985,'Products Sheet'!$A:$B,2,FALSE)</f>
        <v/>
      </c>
      <c r="X985" s="7" t="n"/>
      <c r="Y985" s="7" t="n"/>
      <c r="Z985" s="7" t="n"/>
      <c r="AA985" s="7" t="n"/>
      <c r="AB985" s="7" t="n"/>
      <c r="AC985" s="7" t="n"/>
    </row>
    <row r="986" ht="9.75" customHeight="1" s="12">
      <c r="A986" s="11" t="inlineStr">
        <is>
          <t>SO - 0005600</t>
        </is>
      </c>
      <c r="B986" s="11" t="inlineStr">
        <is>
          <t>In-Store</t>
        </is>
      </c>
      <c r="C986" s="11" t="inlineStr">
        <is>
          <t>WARE-NMK1003</t>
        </is>
      </c>
      <c r="D986" s="6" t="n">
        <v>43800</v>
      </c>
      <c r="E986" s="6" t="n">
        <v>43902</v>
      </c>
      <c r="F986" s="6" t="n">
        <v>43916</v>
      </c>
      <c r="G986" s="6" t="n">
        <v>43917</v>
      </c>
      <c r="H986" s="11" t="inlineStr">
        <is>
          <t>USD</t>
        </is>
      </c>
      <c r="I986" s="11" t="n">
        <v>9</v>
      </c>
      <c r="J986" s="11" t="n">
        <v>48</v>
      </c>
      <c r="K986" s="11" t="n">
        <v>111</v>
      </c>
      <c r="L986" s="11" t="n">
        <v>6</v>
      </c>
      <c r="M986" s="11" t="n">
        <v>7</v>
      </c>
      <c r="N986" s="11" t="n">
        <v>0.05</v>
      </c>
      <c r="O986" s="7" t="n">
        <v>971.5</v>
      </c>
      <c r="P986" s="7" t="n">
        <v>505.18</v>
      </c>
      <c r="Q986" s="7">
        <f>text(E986,"ddd")</f>
        <v/>
      </c>
      <c r="R986" s="7">
        <f>G986-F986</f>
        <v/>
      </c>
      <c r="S986" s="7">
        <f>E986-D986</f>
        <v/>
      </c>
      <c r="T986" s="7">
        <f>O986*M986</f>
        <v/>
      </c>
      <c r="U986" s="7">
        <f>T986*N986</f>
        <v/>
      </c>
      <c r="V986" s="7">
        <f>T986-U986-(P986*M986)</f>
        <v/>
      </c>
      <c r="W986" s="7">
        <f>VLOOKUP(L986,'Products Sheet'!$A:$B,2,FALSE)</f>
        <v/>
      </c>
      <c r="X986" s="7" t="n"/>
      <c r="Y986" s="7" t="n"/>
      <c r="Z986" s="7" t="n"/>
      <c r="AA986" s="7" t="n"/>
      <c r="AB986" s="7" t="n"/>
      <c r="AC986" s="7" t="n"/>
    </row>
    <row r="987" ht="9.75" customHeight="1" s="12">
      <c r="A987" s="11" t="inlineStr">
        <is>
          <t>SO - 0005613</t>
        </is>
      </c>
      <c r="B987" s="11" t="inlineStr">
        <is>
          <t>In-Store</t>
        </is>
      </c>
      <c r="C987" s="11" t="inlineStr">
        <is>
          <t>WARE-XYS1001</t>
        </is>
      </c>
      <c r="D987" s="6" t="n">
        <v>43800</v>
      </c>
      <c r="E987" s="6" t="n">
        <v>43904</v>
      </c>
      <c r="F987" s="6" t="n">
        <v>43913</v>
      </c>
      <c r="G987" s="6" t="n">
        <v>43916</v>
      </c>
      <c r="H987" s="11" t="inlineStr">
        <is>
          <t>USD</t>
        </is>
      </c>
      <c r="I987" s="11" t="n">
        <v>4</v>
      </c>
      <c r="J987" s="11" t="n">
        <v>11</v>
      </c>
      <c r="K987" s="11" t="n">
        <v>26</v>
      </c>
      <c r="L987" s="11" t="n">
        <v>6</v>
      </c>
      <c r="M987" s="11" t="n">
        <v>3</v>
      </c>
      <c r="N987" s="11" t="n">
        <v>0.05</v>
      </c>
      <c r="O987" s="7" t="n">
        <v>2458.9</v>
      </c>
      <c r="P987" s="7" t="n">
        <v>1327.806</v>
      </c>
      <c r="Q987" s="7">
        <f>text(E987,"ddd")</f>
        <v/>
      </c>
      <c r="R987" s="7">
        <f>G987-F987</f>
        <v/>
      </c>
      <c r="S987" s="7">
        <f>E987-D987</f>
        <v/>
      </c>
      <c r="T987" s="7">
        <f>O987*M987</f>
        <v/>
      </c>
      <c r="U987" s="7">
        <f>T987*N987</f>
        <v/>
      </c>
      <c r="V987" s="7">
        <f>T987-U987-(P987*M987)</f>
        <v/>
      </c>
      <c r="W987" s="7">
        <f>VLOOKUP(L987,'Products Sheet'!$A:$B,2,FALSE)</f>
        <v/>
      </c>
      <c r="X987" s="7" t="n"/>
      <c r="Y987" s="7" t="n"/>
      <c r="Z987" s="7" t="n"/>
      <c r="AA987" s="7" t="n"/>
      <c r="AB987" s="7" t="n"/>
      <c r="AC987" s="7" t="n"/>
    </row>
    <row r="988" ht="9.75" customHeight="1" s="12">
      <c r="A988" s="11" t="inlineStr">
        <is>
          <t>SO - 0005700</t>
        </is>
      </c>
      <c r="B988" s="11" t="inlineStr">
        <is>
          <t>In-Store</t>
        </is>
      </c>
      <c r="C988" s="11" t="inlineStr">
        <is>
          <t>WARE-PUJ1005</t>
        </is>
      </c>
      <c r="D988" s="6" t="n">
        <v>43800</v>
      </c>
      <c r="E988" s="6" t="n">
        <v>43916</v>
      </c>
      <c r="F988" s="6" t="n">
        <v>43934</v>
      </c>
      <c r="G988" s="6" t="n">
        <v>43943</v>
      </c>
      <c r="H988" s="11" t="inlineStr">
        <is>
          <t>USD</t>
        </is>
      </c>
      <c r="I988" s="11" t="n">
        <v>6</v>
      </c>
      <c r="J988" s="11" t="n">
        <v>41</v>
      </c>
      <c r="K988" s="11" t="n">
        <v>310</v>
      </c>
      <c r="L988" s="11" t="n">
        <v>6</v>
      </c>
      <c r="M988" s="11" t="n">
        <v>5</v>
      </c>
      <c r="N988" s="11" t="n">
        <v>0.05</v>
      </c>
      <c r="O988" s="7" t="n">
        <v>1058.6</v>
      </c>
      <c r="P988" s="7" t="n">
        <v>455.198</v>
      </c>
      <c r="Q988" s="7">
        <f>text(E988,"ddd")</f>
        <v/>
      </c>
      <c r="R988" s="7">
        <f>G988-F988</f>
        <v/>
      </c>
      <c r="S988" s="7">
        <f>E988-D988</f>
        <v/>
      </c>
      <c r="T988" s="7">
        <f>O988*M988</f>
        <v/>
      </c>
      <c r="U988" s="7">
        <f>T988*N988</f>
        <v/>
      </c>
      <c r="V988" s="7">
        <f>T988-U988-(P988*M988)</f>
        <v/>
      </c>
      <c r="W988" s="7">
        <f>VLOOKUP(L988,'Products Sheet'!$A:$B,2,FALSE)</f>
        <v/>
      </c>
      <c r="X988" s="7" t="n"/>
      <c r="Y988" s="7" t="n"/>
      <c r="Z988" s="7" t="n"/>
      <c r="AA988" s="7" t="n"/>
      <c r="AB988" s="7" t="n"/>
      <c r="AC988" s="7" t="n"/>
    </row>
    <row r="989" ht="9.75" customHeight="1" s="12">
      <c r="A989" s="11" t="inlineStr">
        <is>
          <t>SO - 0005713</t>
        </is>
      </c>
      <c r="B989" s="11" t="inlineStr">
        <is>
          <t>Distributor</t>
        </is>
      </c>
      <c r="C989" s="11" t="inlineStr">
        <is>
          <t>WARE-PUJ1005</t>
        </is>
      </c>
      <c r="D989" s="6" t="n">
        <v>43800</v>
      </c>
      <c r="E989" s="6" t="n">
        <v>43918</v>
      </c>
      <c r="F989" s="6" t="n">
        <v>43941</v>
      </c>
      <c r="G989" s="6" t="n">
        <v>43948</v>
      </c>
      <c r="H989" s="11" t="inlineStr">
        <is>
          <t>USD</t>
        </is>
      </c>
      <c r="I989" s="11" t="n">
        <v>21</v>
      </c>
      <c r="J989" s="11" t="n">
        <v>22</v>
      </c>
      <c r="K989" s="11" t="n">
        <v>263</v>
      </c>
      <c r="L989" s="11" t="n">
        <v>6</v>
      </c>
      <c r="M989" s="11" t="n">
        <v>7</v>
      </c>
      <c r="N989" s="11" t="n">
        <v>0.2</v>
      </c>
      <c r="O989" s="7" t="n">
        <v>2391.9</v>
      </c>
      <c r="P989" s="7" t="n">
        <v>1387.302</v>
      </c>
      <c r="Q989" s="7">
        <f>text(E989,"ddd")</f>
        <v/>
      </c>
      <c r="R989" s="7">
        <f>G989-F989</f>
        <v/>
      </c>
      <c r="S989" s="7">
        <f>E989-D989</f>
        <v/>
      </c>
      <c r="T989" s="7">
        <f>O989*M989</f>
        <v/>
      </c>
      <c r="U989" s="7">
        <f>T989*N989</f>
        <v/>
      </c>
      <c r="V989" s="7">
        <f>T989-U989-(P989*M989)</f>
        <v/>
      </c>
      <c r="W989" s="7">
        <f>VLOOKUP(L989,'Products Sheet'!$A:$B,2,FALSE)</f>
        <v/>
      </c>
      <c r="X989" s="7" t="n"/>
      <c r="Y989" s="7" t="n"/>
      <c r="Z989" s="7" t="n"/>
      <c r="AA989" s="7" t="n"/>
      <c r="AB989" s="7" t="n"/>
      <c r="AC989" s="7" t="n"/>
    </row>
    <row r="990" ht="9.75" customHeight="1" s="12">
      <c r="A990" s="11" t="inlineStr">
        <is>
          <t>SO - 0005729</t>
        </is>
      </c>
      <c r="B990" s="11" t="inlineStr">
        <is>
          <t>Wholesale</t>
        </is>
      </c>
      <c r="C990" s="11" t="inlineStr">
        <is>
          <t>WARE-PUJ1005</t>
        </is>
      </c>
      <c r="D990" s="6" t="n">
        <v>43800</v>
      </c>
      <c r="E990" s="6" t="n">
        <v>43919</v>
      </c>
      <c r="F990" s="6" t="n">
        <v>43929</v>
      </c>
      <c r="G990" s="6" t="n">
        <v>43939</v>
      </c>
      <c r="H990" s="11" t="inlineStr">
        <is>
          <t>USD</t>
        </is>
      </c>
      <c r="I990" s="11" t="n">
        <v>26</v>
      </c>
      <c r="J990" s="11" t="n">
        <v>36</v>
      </c>
      <c r="K990" s="11" t="n">
        <v>311</v>
      </c>
      <c r="L990" s="11" t="n">
        <v>6</v>
      </c>
      <c r="M990" s="11" t="n">
        <v>2</v>
      </c>
      <c r="N990" s="11" t="n">
        <v>0.4</v>
      </c>
      <c r="O990" s="7" t="n">
        <v>3825.7</v>
      </c>
      <c r="P990" s="7" t="n">
        <v>1836.336</v>
      </c>
      <c r="Q990" s="7">
        <f>text(E990,"ddd")</f>
        <v/>
      </c>
      <c r="R990" s="7">
        <f>G990-F990</f>
        <v/>
      </c>
      <c r="S990" s="7">
        <f>E990-D990</f>
        <v/>
      </c>
      <c r="T990" s="7">
        <f>O990*M990</f>
        <v/>
      </c>
      <c r="U990" s="7">
        <f>T990*N990</f>
        <v/>
      </c>
      <c r="V990" s="7">
        <f>T990-U990-(P990*M990)</f>
        <v/>
      </c>
      <c r="W990" s="7">
        <f>VLOOKUP(L990,'Products Sheet'!$A:$B,2,FALSE)</f>
        <v/>
      </c>
      <c r="X990" s="7" t="n"/>
      <c r="Y990" s="7" t="n"/>
      <c r="Z990" s="7" t="n"/>
      <c r="AA990" s="7" t="n"/>
      <c r="AB990" s="7" t="n"/>
      <c r="AC990" s="7" t="n"/>
    </row>
    <row r="991" ht="9.75" customHeight="1" s="12">
      <c r="A991" s="11" t="inlineStr">
        <is>
          <t>SO - 0005806</t>
        </is>
      </c>
      <c r="B991" s="11" t="inlineStr">
        <is>
          <t>In-Store</t>
        </is>
      </c>
      <c r="C991" s="11" t="inlineStr">
        <is>
          <t>WARE-UHY1004</t>
        </is>
      </c>
      <c r="D991" s="6" t="n">
        <v>43800</v>
      </c>
      <c r="E991" s="6" t="n">
        <v>43927</v>
      </c>
      <c r="F991" s="6" t="n">
        <v>43941</v>
      </c>
      <c r="G991" s="6" t="n">
        <v>43942</v>
      </c>
      <c r="H991" s="11" t="inlineStr">
        <is>
          <t>USD</t>
        </is>
      </c>
      <c r="I991" s="11" t="n">
        <v>10</v>
      </c>
      <c r="J991" s="11" t="n">
        <v>42</v>
      </c>
      <c r="K991" s="11" t="n">
        <v>245</v>
      </c>
      <c r="L991" s="11" t="n">
        <v>6</v>
      </c>
      <c r="M991" s="11" t="n">
        <v>8</v>
      </c>
      <c r="N991" s="11" t="n">
        <v>0.05</v>
      </c>
      <c r="O991" s="7" t="n">
        <v>2278</v>
      </c>
      <c r="P991" s="7" t="n">
        <v>1321.24</v>
      </c>
      <c r="Q991" s="7">
        <f>text(E991,"ddd")</f>
        <v/>
      </c>
      <c r="R991" s="7">
        <f>G991-F991</f>
        <v/>
      </c>
      <c r="S991" s="7">
        <f>E991-D991</f>
        <v/>
      </c>
      <c r="T991" s="7">
        <f>O991*M991</f>
        <v/>
      </c>
      <c r="U991" s="7">
        <f>T991*N991</f>
        <v/>
      </c>
      <c r="V991" s="7">
        <f>T991-U991-(P991*M991)</f>
        <v/>
      </c>
      <c r="W991" s="7">
        <f>VLOOKUP(L991,'Products Sheet'!$A:$B,2,FALSE)</f>
        <v/>
      </c>
      <c r="X991" s="7" t="n"/>
      <c r="Y991" s="7" t="n"/>
      <c r="Z991" s="7" t="n"/>
      <c r="AA991" s="7" t="n"/>
      <c r="AB991" s="7" t="n"/>
      <c r="AC991" s="7" t="n"/>
    </row>
    <row r="992" ht="9.75" customHeight="1" s="12">
      <c r="A992" s="11" t="inlineStr">
        <is>
          <t>SO - 0005861</t>
        </is>
      </c>
      <c r="B992" s="11" t="inlineStr">
        <is>
          <t>Online</t>
        </is>
      </c>
      <c r="C992" s="11" t="inlineStr">
        <is>
          <t>WARE-MKL1006</t>
        </is>
      </c>
      <c r="D992" s="6" t="n">
        <v>43800</v>
      </c>
      <c r="E992" s="6" t="n">
        <v>43934</v>
      </c>
      <c r="F992" s="6" t="n">
        <v>43962</v>
      </c>
      <c r="G992" s="6" t="n">
        <v>43965</v>
      </c>
      <c r="H992" s="11" t="inlineStr">
        <is>
          <t>USD</t>
        </is>
      </c>
      <c r="I992" s="11" t="n">
        <v>20</v>
      </c>
      <c r="J992" s="11" t="n">
        <v>20</v>
      </c>
      <c r="K992" s="11" t="n">
        <v>342</v>
      </c>
      <c r="L992" s="11" t="n">
        <v>6</v>
      </c>
      <c r="M992" s="11" t="n">
        <v>1</v>
      </c>
      <c r="N992" s="11" t="n">
        <v>0.075</v>
      </c>
      <c r="O992" s="7" t="n">
        <v>1869.3</v>
      </c>
      <c r="P992" s="7" t="n">
        <v>972.0360000000001</v>
      </c>
      <c r="Q992" s="7">
        <f>text(E992,"ddd")</f>
        <v/>
      </c>
      <c r="R992" s="7">
        <f>G992-F992</f>
        <v/>
      </c>
      <c r="S992" s="7">
        <f>E992-D992</f>
        <v/>
      </c>
      <c r="T992" s="7">
        <f>O992*M992</f>
        <v/>
      </c>
      <c r="U992" s="7">
        <f>T992*N992</f>
        <v/>
      </c>
      <c r="V992" s="7">
        <f>T992-U992-(P992*M992)</f>
        <v/>
      </c>
      <c r="W992" s="7">
        <f>VLOOKUP(L992,'Products Sheet'!$A:$B,2,FALSE)</f>
        <v/>
      </c>
      <c r="X992" s="7" t="n"/>
      <c r="Y992" s="7" t="n"/>
      <c r="Z992" s="7" t="n"/>
      <c r="AA992" s="7" t="n"/>
      <c r="AB992" s="7" t="n"/>
      <c r="AC992" s="7" t="n"/>
    </row>
    <row r="993" ht="9.75" customHeight="1" s="12">
      <c r="A993" s="11" t="inlineStr">
        <is>
          <t>SO - 0005913</t>
        </is>
      </c>
      <c r="B993" s="11" t="inlineStr">
        <is>
          <t>Online</t>
        </is>
      </c>
      <c r="C993" s="11" t="inlineStr">
        <is>
          <t>WARE-MKL1006</t>
        </is>
      </c>
      <c r="D993" s="6" t="n">
        <v>43900</v>
      </c>
      <c r="E993" s="6" t="n">
        <v>43941</v>
      </c>
      <c r="F993" s="6" t="n">
        <v>43947</v>
      </c>
      <c r="G993" s="6" t="n">
        <v>43951</v>
      </c>
      <c r="H993" s="11" t="inlineStr">
        <is>
          <t>USD</t>
        </is>
      </c>
      <c r="I993" s="11" t="n">
        <v>13</v>
      </c>
      <c r="J993" s="11" t="n">
        <v>25</v>
      </c>
      <c r="K993" s="11" t="n">
        <v>342</v>
      </c>
      <c r="L993" s="11" t="n">
        <v>6</v>
      </c>
      <c r="M993" s="11" t="n">
        <v>1</v>
      </c>
      <c r="N993" s="11" t="n">
        <v>0.2</v>
      </c>
      <c r="O993" s="7" t="n">
        <v>1051.9</v>
      </c>
      <c r="P993" s="7" t="n">
        <v>673.2160000000001</v>
      </c>
      <c r="Q993" s="7">
        <f>text(E993,"ddd")</f>
        <v/>
      </c>
      <c r="R993" s="7">
        <f>G993-F993</f>
        <v/>
      </c>
      <c r="S993" s="7">
        <f>E993-D993</f>
        <v/>
      </c>
      <c r="T993" s="7">
        <f>O993*M993</f>
        <v/>
      </c>
      <c r="U993" s="7">
        <f>T993*N993</f>
        <v/>
      </c>
      <c r="V993" s="7">
        <f>T993-U993-(P993*M993)</f>
        <v/>
      </c>
      <c r="W993" s="7">
        <f>VLOOKUP(L993,'Products Sheet'!$A:$B,2,FALSE)</f>
        <v/>
      </c>
      <c r="X993" s="7" t="n"/>
      <c r="Y993" s="7" t="n"/>
      <c r="Z993" s="7" t="n"/>
      <c r="AA993" s="7" t="n"/>
      <c r="AB993" s="7" t="n"/>
      <c r="AC993" s="7" t="n"/>
    </row>
    <row r="994" ht="9.75" customHeight="1" s="12">
      <c r="A994" s="11" t="inlineStr">
        <is>
          <t>SO - 0005926</t>
        </is>
      </c>
      <c r="B994" s="11" t="inlineStr">
        <is>
          <t>In-Store</t>
        </is>
      </c>
      <c r="C994" s="11" t="inlineStr">
        <is>
          <t>WARE-MKL1006</t>
        </is>
      </c>
      <c r="D994" s="6" t="n">
        <v>43800</v>
      </c>
      <c r="E994" s="6" t="n">
        <v>43943</v>
      </c>
      <c r="F994" s="6" t="n">
        <v>43966</v>
      </c>
      <c r="G994" s="6" t="n">
        <v>43972</v>
      </c>
      <c r="H994" s="11" t="inlineStr">
        <is>
          <t>USD</t>
        </is>
      </c>
      <c r="I994" s="11" t="n">
        <v>7</v>
      </c>
      <c r="J994" s="11" t="n">
        <v>24</v>
      </c>
      <c r="K994" s="11" t="n">
        <v>342</v>
      </c>
      <c r="L994" s="11" t="n">
        <v>6</v>
      </c>
      <c r="M994" s="11" t="n">
        <v>4</v>
      </c>
      <c r="N994" s="11" t="n">
        <v>0.05</v>
      </c>
      <c r="O994" s="7" t="n">
        <v>5494</v>
      </c>
      <c r="P994" s="7" t="n">
        <v>2747</v>
      </c>
      <c r="Q994" s="7">
        <f>text(E994,"ddd")</f>
        <v/>
      </c>
      <c r="R994" s="7">
        <f>G994-F994</f>
        <v/>
      </c>
      <c r="S994" s="7">
        <f>E994-D994</f>
        <v/>
      </c>
      <c r="T994" s="7">
        <f>O994*M994</f>
        <v/>
      </c>
      <c r="U994" s="7">
        <f>T994*N994</f>
        <v/>
      </c>
      <c r="V994" s="7">
        <f>T994-U994-(P994*M994)</f>
        <v/>
      </c>
      <c r="W994" s="7">
        <f>VLOOKUP(L994,'Products Sheet'!$A:$B,2,FALSE)</f>
        <v/>
      </c>
      <c r="X994" s="7" t="n"/>
      <c r="Y994" s="7" t="n"/>
      <c r="Z994" s="7" t="n"/>
      <c r="AA994" s="7" t="n"/>
      <c r="AB994" s="7" t="n"/>
      <c r="AC994" s="7" t="n"/>
    </row>
    <row r="995" ht="9.75" customHeight="1" s="12">
      <c r="A995" s="11" t="inlineStr">
        <is>
          <t>SO - 0006065</t>
        </is>
      </c>
      <c r="B995" s="11" t="inlineStr">
        <is>
          <t>In-Store</t>
        </is>
      </c>
      <c r="C995" s="11" t="inlineStr">
        <is>
          <t>WARE-XYS1001</t>
        </is>
      </c>
      <c r="D995" s="6" t="n">
        <v>43800</v>
      </c>
      <c r="E995" s="6" t="n">
        <v>43960</v>
      </c>
      <c r="F995" s="6" t="n">
        <v>43987</v>
      </c>
      <c r="G995" s="6" t="n">
        <v>43995</v>
      </c>
      <c r="H995" s="11" t="inlineStr">
        <is>
          <t>USD</t>
        </is>
      </c>
      <c r="I995" s="11" t="n">
        <v>9</v>
      </c>
      <c r="J995" s="11" t="n">
        <v>13</v>
      </c>
      <c r="K995" s="11" t="n">
        <v>26</v>
      </c>
      <c r="L995" s="11" t="n">
        <v>6</v>
      </c>
      <c r="M995" s="11" t="n">
        <v>4</v>
      </c>
      <c r="N995" s="11" t="n">
        <v>0.15</v>
      </c>
      <c r="O995" s="7" t="n">
        <v>6277.900000000001</v>
      </c>
      <c r="P995" s="7" t="n">
        <v>4959.541000000001</v>
      </c>
      <c r="Q995" s="7">
        <f>text(E995,"ddd")</f>
        <v/>
      </c>
      <c r="R995" s="7">
        <f>G995-F995</f>
        <v/>
      </c>
      <c r="S995" s="7">
        <f>E995-D995</f>
        <v/>
      </c>
      <c r="T995" s="7">
        <f>O995*M995</f>
        <v/>
      </c>
      <c r="U995" s="7">
        <f>T995*N995</f>
        <v/>
      </c>
      <c r="V995" s="7">
        <f>T995-U995-(P995*M995)</f>
        <v/>
      </c>
      <c r="W995" s="7">
        <f>VLOOKUP(L995,'Products Sheet'!$A:$B,2,FALSE)</f>
        <v/>
      </c>
      <c r="X995" s="7" t="n"/>
      <c r="Y995" s="7" t="n"/>
      <c r="Z995" s="7" t="n"/>
      <c r="AA995" s="7" t="n"/>
      <c r="AB995" s="7" t="n"/>
      <c r="AC995" s="7" t="n"/>
    </row>
    <row r="996" ht="9.75" customHeight="1" s="12">
      <c r="A996" s="11" t="inlineStr">
        <is>
          <t>SO - 0006139</t>
        </is>
      </c>
      <c r="B996" s="11" t="inlineStr">
        <is>
          <t>Online</t>
        </is>
      </c>
      <c r="C996" s="11" t="inlineStr">
        <is>
          <t>WARE-XYS1001</t>
        </is>
      </c>
      <c r="D996" s="6" t="n">
        <v>43900</v>
      </c>
      <c r="E996" s="6" t="n">
        <v>43968</v>
      </c>
      <c r="F996" s="6" t="n">
        <v>43971</v>
      </c>
      <c r="G996" s="6" t="n">
        <v>43972</v>
      </c>
      <c r="H996" s="11" t="inlineStr">
        <is>
          <t>USD</t>
        </is>
      </c>
      <c r="I996" s="11" t="n">
        <v>13</v>
      </c>
      <c r="J996" s="11" t="n">
        <v>29</v>
      </c>
      <c r="K996" s="11" t="n">
        <v>11</v>
      </c>
      <c r="L996" s="11" t="n">
        <v>6</v>
      </c>
      <c r="M996" s="11" t="n">
        <v>3</v>
      </c>
      <c r="N996" s="11" t="n">
        <v>0.1</v>
      </c>
      <c r="O996" s="7" t="n">
        <v>3865.9</v>
      </c>
      <c r="P996" s="7" t="n">
        <v>1700.996</v>
      </c>
      <c r="Q996" s="7">
        <f>text(E996,"ddd")</f>
        <v/>
      </c>
      <c r="R996" s="7">
        <f>G996-F996</f>
        <v/>
      </c>
      <c r="S996" s="7">
        <f>E996-D996</f>
        <v/>
      </c>
      <c r="T996" s="7">
        <f>O996*M996</f>
        <v/>
      </c>
      <c r="U996" s="7">
        <f>T996*N996</f>
        <v/>
      </c>
      <c r="V996" s="7">
        <f>T996-U996-(P996*M996)</f>
        <v/>
      </c>
      <c r="W996" s="7">
        <f>VLOOKUP(L996,'Products Sheet'!$A:$B,2,FALSE)</f>
        <v/>
      </c>
      <c r="X996" s="7" t="n"/>
      <c r="Y996" s="7" t="n"/>
      <c r="Z996" s="7" t="n"/>
      <c r="AA996" s="7" t="n"/>
      <c r="AB996" s="7" t="n"/>
      <c r="AC996" s="7" t="n"/>
    </row>
    <row r="997" ht="9.75" customHeight="1" s="12">
      <c r="A997" s="11" t="inlineStr">
        <is>
          <t>SO - 0006149</t>
        </is>
      </c>
      <c r="B997" s="11" t="inlineStr">
        <is>
          <t>Distributor</t>
        </is>
      </c>
      <c r="C997" s="11" t="inlineStr">
        <is>
          <t>WARE-NMK1003</t>
        </is>
      </c>
      <c r="D997" s="6" t="n">
        <v>43900</v>
      </c>
      <c r="E997" s="6" t="n">
        <v>43969</v>
      </c>
      <c r="F997" s="6" t="n">
        <v>43971</v>
      </c>
      <c r="G997" s="6" t="n">
        <v>43978</v>
      </c>
      <c r="H997" s="11" t="inlineStr">
        <is>
          <t>USD</t>
        </is>
      </c>
      <c r="I997" s="11" t="n">
        <v>25</v>
      </c>
      <c r="J997" s="11" t="n">
        <v>50</v>
      </c>
      <c r="K997" s="11" t="n">
        <v>118</v>
      </c>
      <c r="L997" s="11" t="n">
        <v>6</v>
      </c>
      <c r="M997" s="11" t="n">
        <v>3</v>
      </c>
      <c r="N997" s="11" t="n">
        <v>0.15</v>
      </c>
      <c r="O997" s="7" t="n">
        <v>2458.9</v>
      </c>
      <c r="P997" s="7" t="n">
        <v>1254.039</v>
      </c>
      <c r="Q997" s="7">
        <f>text(E997,"ddd")</f>
        <v/>
      </c>
      <c r="R997" s="7">
        <f>G997-F997</f>
        <v/>
      </c>
      <c r="S997" s="7">
        <f>E997-D997</f>
        <v/>
      </c>
      <c r="T997" s="7">
        <f>O997*M997</f>
        <v/>
      </c>
      <c r="U997" s="7">
        <f>T997*N997</f>
        <v/>
      </c>
      <c r="V997" s="7">
        <f>T997-U997-(P997*M997)</f>
        <v/>
      </c>
      <c r="W997" s="7">
        <f>VLOOKUP(L997,'Products Sheet'!$A:$B,2,FALSE)</f>
        <v/>
      </c>
      <c r="X997" s="7" t="n"/>
      <c r="Y997" s="7" t="n"/>
      <c r="Z997" s="7" t="n"/>
      <c r="AA997" s="7" t="n"/>
      <c r="AB997" s="7" t="n"/>
      <c r="AC997" s="7" t="n"/>
    </row>
    <row r="998" ht="9.75" customHeight="1" s="12">
      <c r="A998" s="11" t="inlineStr">
        <is>
          <t>SO - 0006211</t>
        </is>
      </c>
      <c r="B998" s="11" t="inlineStr">
        <is>
          <t>In-Store</t>
        </is>
      </c>
      <c r="C998" s="11" t="inlineStr">
        <is>
          <t>WARE-MKL1006</t>
        </is>
      </c>
      <c r="D998" s="6" t="n">
        <v>43900</v>
      </c>
      <c r="E998" s="6" t="n">
        <v>43977</v>
      </c>
      <c r="F998" s="6" t="n">
        <v>43996</v>
      </c>
      <c r="G998" s="6" t="n">
        <v>43998</v>
      </c>
      <c r="H998" s="11" t="inlineStr">
        <is>
          <t>USD</t>
        </is>
      </c>
      <c r="I998" s="11" t="n">
        <v>8</v>
      </c>
      <c r="J998" s="11" t="n">
        <v>39</v>
      </c>
      <c r="K998" s="11" t="n">
        <v>341</v>
      </c>
      <c r="L998" s="11" t="n">
        <v>6</v>
      </c>
      <c r="M998" s="11" t="n">
        <v>1</v>
      </c>
      <c r="N998" s="11" t="n">
        <v>0.05</v>
      </c>
      <c r="O998" s="7" t="n">
        <v>1105.5</v>
      </c>
      <c r="P998" s="7" t="n">
        <v>895.455</v>
      </c>
      <c r="Q998" s="7">
        <f>text(E998,"ddd")</f>
        <v/>
      </c>
      <c r="R998" s="7">
        <f>G998-F998</f>
        <v/>
      </c>
      <c r="S998" s="7">
        <f>E998-D998</f>
        <v/>
      </c>
      <c r="T998" s="7">
        <f>O998*M998</f>
        <v/>
      </c>
      <c r="U998" s="7">
        <f>T998*N998</f>
        <v/>
      </c>
      <c r="V998" s="7">
        <f>T998-U998-(P998*M998)</f>
        <v/>
      </c>
      <c r="W998" s="7">
        <f>VLOOKUP(L998,'Products Sheet'!$A:$B,2,FALSE)</f>
        <v/>
      </c>
      <c r="X998" s="7" t="n"/>
      <c r="Y998" s="7" t="n"/>
      <c r="Z998" s="7" t="n"/>
      <c r="AA998" s="7" t="n"/>
      <c r="AB998" s="7" t="n"/>
      <c r="AC998" s="7" t="n"/>
    </row>
    <row r="999" ht="9.75" customHeight="1" s="12">
      <c r="A999" s="11" t="inlineStr">
        <is>
          <t>SO - 0006212</t>
        </is>
      </c>
      <c r="B999" s="11" t="inlineStr">
        <is>
          <t>Online</t>
        </is>
      </c>
      <c r="C999" s="11" t="inlineStr">
        <is>
          <t>WARE-PUJ1005</t>
        </is>
      </c>
      <c r="D999" s="6" t="n">
        <v>43900</v>
      </c>
      <c r="E999" s="6" t="n">
        <v>43977</v>
      </c>
      <c r="F999" s="6" t="n">
        <v>43994</v>
      </c>
      <c r="G999" s="6" t="n">
        <v>43998</v>
      </c>
      <c r="H999" s="11" t="inlineStr">
        <is>
          <t>USD</t>
        </is>
      </c>
      <c r="I999" s="11" t="n">
        <v>18</v>
      </c>
      <c r="J999" s="11" t="n">
        <v>11</v>
      </c>
      <c r="K999" s="11" t="n">
        <v>313</v>
      </c>
      <c r="L999" s="11" t="n">
        <v>6</v>
      </c>
      <c r="M999" s="11" t="n">
        <v>1</v>
      </c>
      <c r="N999" s="11" t="n">
        <v>0.15</v>
      </c>
      <c r="O999" s="7" t="n">
        <v>1011.7</v>
      </c>
      <c r="P999" s="7" t="n">
        <v>839.711</v>
      </c>
      <c r="Q999" s="7">
        <f>text(E999,"ddd")</f>
        <v/>
      </c>
      <c r="R999" s="7">
        <f>G999-F999</f>
        <v/>
      </c>
      <c r="S999" s="7">
        <f>E999-D999</f>
        <v/>
      </c>
      <c r="T999" s="7">
        <f>O999*M999</f>
        <v/>
      </c>
      <c r="U999" s="7">
        <f>T999*N999</f>
        <v/>
      </c>
      <c r="V999" s="7">
        <f>T999-U999-(P999*M999)</f>
        <v/>
      </c>
      <c r="W999" s="7">
        <f>VLOOKUP(L999,'Products Sheet'!$A:$B,2,FALSE)</f>
        <v/>
      </c>
      <c r="X999" s="7" t="n"/>
      <c r="Y999" s="7" t="n"/>
      <c r="Z999" s="7" t="n"/>
      <c r="AA999" s="7" t="n"/>
      <c r="AB999" s="7" t="n"/>
      <c r="AC999" s="7" t="n"/>
    </row>
    <row r="1000" ht="9.75" customHeight="1" s="12">
      <c r="A1000" s="11" t="inlineStr">
        <is>
          <t>SO - 0006234</t>
        </is>
      </c>
      <c r="B1000" s="11" t="inlineStr">
        <is>
          <t>In-Store</t>
        </is>
      </c>
      <c r="C1000" s="11" t="inlineStr">
        <is>
          <t>WARE-XYS1001</t>
        </is>
      </c>
      <c r="D1000" s="6" t="n">
        <v>43900</v>
      </c>
      <c r="E1000" s="6" t="n">
        <v>43979</v>
      </c>
      <c r="F1000" s="6" t="n">
        <v>43994</v>
      </c>
      <c r="G1000" s="6" t="n">
        <v>43996</v>
      </c>
      <c r="H1000" s="11" t="inlineStr">
        <is>
          <t>USD</t>
        </is>
      </c>
      <c r="I1000" s="11" t="n">
        <v>9</v>
      </c>
      <c r="J1000" s="11" t="n">
        <v>5</v>
      </c>
      <c r="K1000" s="11" t="n">
        <v>7</v>
      </c>
      <c r="L1000" s="11" t="n">
        <v>6</v>
      </c>
      <c r="M1000" s="11" t="n">
        <v>7</v>
      </c>
      <c r="N1000" s="11" t="n">
        <v>0.075</v>
      </c>
      <c r="O1000" s="7" t="n">
        <v>1983.2</v>
      </c>
      <c r="P1000" s="7" t="n">
        <v>1269.248</v>
      </c>
      <c r="Q1000" s="7">
        <f>text(E1000,"ddd")</f>
        <v/>
      </c>
      <c r="R1000" s="7">
        <f>G1000-F1000</f>
        <v/>
      </c>
      <c r="S1000" s="7">
        <f>E1000-D1000</f>
        <v/>
      </c>
      <c r="T1000" s="7">
        <f>O1000*M1000</f>
        <v/>
      </c>
      <c r="U1000" s="7">
        <f>T1000*N1000</f>
        <v/>
      </c>
      <c r="V1000" s="7">
        <f>T1000-U1000-(P1000*M1000)</f>
        <v/>
      </c>
      <c r="W1000" s="7">
        <f>VLOOKUP(L1000,'Products Sheet'!$A:$B,2,FALSE)</f>
        <v/>
      </c>
      <c r="X1000" s="7" t="n"/>
      <c r="Y1000" s="7" t="n"/>
      <c r="Z1000" s="7" t="n"/>
      <c r="AA1000" s="7" t="n"/>
      <c r="AB1000" s="7" t="n"/>
      <c r="AC1000" s="7" t="n"/>
    </row>
    <row r="1001" ht="9.75" customHeight="1" s="12">
      <c r="A1001" s="11" t="inlineStr">
        <is>
          <t>SO - 0006259</t>
        </is>
      </c>
      <c r="B1001" s="11" t="inlineStr">
        <is>
          <t>Distributor</t>
        </is>
      </c>
      <c r="C1001" s="11" t="inlineStr">
        <is>
          <t>WARE-PUJ1005</t>
        </is>
      </c>
      <c r="D1001" s="6" t="n">
        <v>43900</v>
      </c>
      <c r="E1001" s="6" t="n">
        <v>43982</v>
      </c>
      <c r="F1001" s="6" t="n">
        <v>44010</v>
      </c>
      <c r="G1001" s="6" t="n">
        <v>44015</v>
      </c>
      <c r="H1001" s="11" t="inlineStr">
        <is>
          <t>USD</t>
        </is>
      </c>
      <c r="I1001" s="11" t="n">
        <v>25</v>
      </c>
      <c r="J1001" s="11" t="n">
        <v>50</v>
      </c>
      <c r="K1001" s="11" t="n">
        <v>266</v>
      </c>
      <c r="L1001" s="11" t="n">
        <v>6</v>
      </c>
      <c r="M1001" s="11" t="n">
        <v>2</v>
      </c>
      <c r="N1001" s="11" t="n">
        <v>0.05</v>
      </c>
      <c r="O1001" s="7" t="n">
        <v>1058.6</v>
      </c>
      <c r="P1001" s="7" t="n">
        <v>709.2620000000002</v>
      </c>
      <c r="Q1001" s="7">
        <f>text(E1001,"ddd")</f>
        <v/>
      </c>
      <c r="R1001" s="7">
        <f>G1001-F1001</f>
        <v/>
      </c>
      <c r="S1001" s="7">
        <f>E1001-D1001</f>
        <v/>
      </c>
      <c r="T1001" s="7">
        <f>O1001*M1001</f>
        <v/>
      </c>
      <c r="U1001" s="7">
        <f>T1001*N1001</f>
        <v/>
      </c>
      <c r="V1001" s="7">
        <f>T1001-U1001-(P1001*M1001)</f>
        <v/>
      </c>
      <c r="W1001" s="7">
        <f>VLOOKUP(L1001,'Products Sheet'!$A:$B,2,FALSE)</f>
        <v/>
      </c>
      <c r="X1001" s="7" t="n"/>
      <c r="Y1001" s="7" t="n"/>
      <c r="Z1001" s="7" t="n"/>
      <c r="AA1001" s="7" t="n"/>
      <c r="AB1001" s="7" t="n"/>
      <c r="AC1001" s="7" t="n"/>
    </row>
    <row r="1002" ht="9.75" customHeight="1" s="12">
      <c r="A1002" s="11" t="inlineStr">
        <is>
          <t>SO - 0006299</t>
        </is>
      </c>
      <c r="B1002" s="11" t="inlineStr">
        <is>
          <t>Online</t>
        </is>
      </c>
      <c r="C1002" s="11" t="inlineStr">
        <is>
          <t>WARE-NMK1003</t>
        </is>
      </c>
      <c r="D1002" s="6" t="n">
        <v>43900</v>
      </c>
      <c r="E1002" s="6" t="n">
        <v>43985</v>
      </c>
      <c r="F1002" s="6" t="n">
        <v>44011</v>
      </c>
      <c r="G1002" s="6" t="n">
        <v>44013</v>
      </c>
      <c r="H1002" s="11" t="inlineStr">
        <is>
          <t>USD</t>
        </is>
      </c>
      <c r="I1002" s="11" t="n">
        <v>19</v>
      </c>
      <c r="J1002" s="11" t="n">
        <v>28</v>
      </c>
      <c r="K1002" s="11" t="n">
        <v>109</v>
      </c>
      <c r="L1002" s="11" t="n">
        <v>6</v>
      </c>
      <c r="M1002" s="11" t="n">
        <v>1</v>
      </c>
      <c r="N1002" s="11" t="n">
        <v>0.2</v>
      </c>
      <c r="O1002" s="7" t="n">
        <v>3705.1</v>
      </c>
      <c r="P1002" s="7" t="n">
        <v>2482.417</v>
      </c>
      <c r="Q1002" s="7">
        <f>text(E1002,"ddd")</f>
        <v/>
      </c>
      <c r="R1002" s="7">
        <f>G1002-F1002</f>
        <v/>
      </c>
      <c r="S1002" s="7">
        <f>E1002-D1002</f>
        <v/>
      </c>
      <c r="T1002" s="7">
        <f>O1002*M1002</f>
        <v/>
      </c>
      <c r="U1002" s="7">
        <f>T1002*N1002</f>
        <v/>
      </c>
      <c r="V1002" s="7">
        <f>T1002-U1002-(P1002*M1002)</f>
        <v/>
      </c>
      <c r="W1002" s="7">
        <f>VLOOKUP(L1002,'Products Sheet'!$A:$B,2,FALSE)</f>
        <v/>
      </c>
      <c r="X1002" s="7" t="n"/>
      <c r="Y1002" s="7" t="n"/>
      <c r="Z1002" s="7" t="n"/>
      <c r="AA1002" s="7" t="n"/>
      <c r="AB1002" s="7" t="n"/>
      <c r="AC1002" s="7" t="n"/>
    </row>
    <row r="1003" ht="9.75" customHeight="1" s="12">
      <c r="A1003" s="11" t="inlineStr">
        <is>
          <t>SO - 0006321</t>
        </is>
      </c>
      <c r="B1003" s="11" t="inlineStr">
        <is>
          <t>Online</t>
        </is>
      </c>
      <c r="C1003" s="11" t="inlineStr">
        <is>
          <t>WARE-XYS1001</t>
        </is>
      </c>
      <c r="D1003" s="6" t="n">
        <v>43900</v>
      </c>
      <c r="E1003" s="6" t="n">
        <v>43987</v>
      </c>
      <c r="F1003" s="6" t="n">
        <v>44004</v>
      </c>
      <c r="G1003" s="6" t="n">
        <v>44007</v>
      </c>
      <c r="H1003" s="11" t="inlineStr">
        <is>
          <t>USD</t>
        </is>
      </c>
      <c r="I1003" s="11" t="n">
        <v>13</v>
      </c>
      <c r="J1003" s="11" t="n">
        <v>12</v>
      </c>
      <c r="K1003" s="11" t="n">
        <v>6</v>
      </c>
      <c r="L1003" s="11" t="n">
        <v>6</v>
      </c>
      <c r="M1003" s="11" t="n">
        <v>1</v>
      </c>
      <c r="N1003" s="11" t="n">
        <v>0.05</v>
      </c>
      <c r="O1003" s="7" t="n">
        <v>3939.6</v>
      </c>
      <c r="P1003" s="7" t="n">
        <v>2481.948</v>
      </c>
      <c r="Q1003" s="7">
        <f>text(E1003,"ddd")</f>
        <v/>
      </c>
      <c r="R1003" s="7">
        <f>G1003-F1003</f>
        <v/>
      </c>
      <c r="S1003" s="7">
        <f>E1003-D1003</f>
        <v/>
      </c>
      <c r="T1003" s="7">
        <f>O1003*M1003</f>
        <v/>
      </c>
      <c r="U1003" s="7">
        <f>T1003*N1003</f>
        <v/>
      </c>
      <c r="V1003" s="7">
        <f>T1003-U1003-(P1003*M1003)</f>
        <v/>
      </c>
      <c r="W1003" s="7">
        <f>VLOOKUP(L1003,'Products Sheet'!$A:$B,2,FALSE)</f>
        <v/>
      </c>
      <c r="X1003" s="7" t="n"/>
      <c r="Y1003" s="7" t="n"/>
      <c r="Z1003" s="7" t="n"/>
      <c r="AA1003" s="7" t="n"/>
      <c r="AB1003" s="7" t="n"/>
      <c r="AC1003" s="7" t="n"/>
    </row>
    <row r="1004" ht="9.75" customHeight="1" s="12">
      <c r="A1004" s="11" t="inlineStr">
        <is>
          <t>SO - 0006338</t>
        </is>
      </c>
      <c r="B1004" s="11" t="inlineStr">
        <is>
          <t>Online</t>
        </is>
      </c>
      <c r="C1004" s="11" t="inlineStr">
        <is>
          <t>WARE-PUJ1005</t>
        </is>
      </c>
      <c r="D1004" s="6" t="n">
        <v>43900</v>
      </c>
      <c r="E1004" s="6" t="n">
        <v>43989</v>
      </c>
      <c r="F1004" s="6" t="n">
        <v>44015</v>
      </c>
      <c r="G1004" s="6" t="n">
        <v>44022</v>
      </c>
      <c r="H1004" s="11" t="inlineStr">
        <is>
          <t>USD</t>
        </is>
      </c>
      <c r="I1004" s="11" t="n">
        <v>20</v>
      </c>
      <c r="J1004" s="11" t="n">
        <v>49</v>
      </c>
      <c r="K1004" s="11" t="n">
        <v>298</v>
      </c>
      <c r="L1004" s="11" t="n">
        <v>6</v>
      </c>
      <c r="M1004" s="11" t="n">
        <v>1</v>
      </c>
      <c r="N1004" s="11" t="n">
        <v>0.15</v>
      </c>
      <c r="O1004" s="7" t="n">
        <v>3979.8</v>
      </c>
      <c r="P1004" s="7" t="n">
        <v>3144.042</v>
      </c>
      <c r="Q1004" s="7">
        <f>text(E1004,"ddd")</f>
        <v/>
      </c>
      <c r="R1004" s="7">
        <f>G1004-F1004</f>
        <v/>
      </c>
      <c r="S1004" s="7">
        <f>E1004-D1004</f>
        <v/>
      </c>
      <c r="T1004" s="7">
        <f>O1004*M1004</f>
        <v/>
      </c>
      <c r="U1004" s="7">
        <f>T1004*N1004</f>
        <v/>
      </c>
      <c r="V1004" s="7">
        <f>T1004-U1004-(P1004*M1004)</f>
        <v/>
      </c>
      <c r="W1004" s="7">
        <f>VLOOKUP(L1004,'Products Sheet'!$A:$B,2,FALSE)</f>
        <v/>
      </c>
      <c r="X1004" s="7" t="n"/>
      <c r="Y1004" s="7" t="n"/>
      <c r="Z1004" s="7" t="n"/>
      <c r="AA1004" s="7" t="n"/>
      <c r="AB1004" s="7" t="n"/>
      <c r="AC1004" s="7" t="n"/>
    </row>
    <row r="1005" ht="9.75" customHeight="1" s="12">
      <c r="A1005" s="11" t="inlineStr">
        <is>
          <t>SO - 0006365</t>
        </is>
      </c>
      <c r="B1005" s="11" t="inlineStr">
        <is>
          <t>Online</t>
        </is>
      </c>
      <c r="C1005" s="11" t="inlineStr">
        <is>
          <t>WARE-NMK1003</t>
        </is>
      </c>
      <c r="D1005" s="6" t="n">
        <v>43900</v>
      </c>
      <c r="E1005" s="6" t="n">
        <v>43993</v>
      </c>
      <c r="F1005" s="6" t="n">
        <v>44012</v>
      </c>
      <c r="G1005" s="6" t="n">
        <v>44016</v>
      </c>
      <c r="H1005" s="11" t="inlineStr">
        <is>
          <t>USD</t>
        </is>
      </c>
      <c r="I1005" s="11" t="n">
        <v>20</v>
      </c>
      <c r="J1005" s="11" t="n">
        <v>12</v>
      </c>
      <c r="K1005" s="11" t="n">
        <v>94</v>
      </c>
      <c r="L1005" s="11" t="n">
        <v>6</v>
      </c>
      <c r="M1005" s="11" t="n">
        <v>2</v>
      </c>
      <c r="N1005" s="11" t="n">
        <v>0.075</v>
      </c>
      <c r="O1005" s="7" t="n">
        <v>1005</v>
      </c>
      <c r="P1005" s="7" t="n">
        <v>532.65</v>
      </c>
      <c r="Q1005" s="7">
        <f>text(E1005,"ddd")</f>
        <v/>
      </c>
      <c r="R1005" s="7">
        <f>G1005-F1005</f>
        <v/>
      </c>
      <c r="S1005" s="7">
        <f>E1005-D1005</f>
        <v/>
      </c>
      <c r="T1005" s="7">
        <f>O1005*M1005</f>
        <v/>
      </c>
      <c r="U1005" s="7">
        <f>T1005*N1005</f>
        <v/>
      </c>
      <c r="V1005" s="7">
        <f>T1005-U1005-(P1005*M1005)</f>
        <v/>
      </c>
      <c r="W1005" s="7">
        <f>VLOOKUP(L1005,'Products Sheet'!$A:$B,2,FALSE)</f>
        <v/>
      </c>
      <c r="X1005" s="7" t="n"/>
      <c r="Y1005" s="7" t="n"/>
      <c r="Z1005" s="7" t="n"/>
      <c r="AA1005" s="7" t="n"/>
      <c r="AB1005" s="7" t="n"/>
      <c r="AC1005" s="7" t="n"/>
    </row>
    <row r="1006" ht="9.75" customHeight="1" s="12">
      <c r="A1006" s="11" t="inlineStr">
        <is>
          <t>SO - 0006471</t>
        </is>
      </c>
      <c r="B1006" s="11" t="inlineStr">
        <is>
          <t>Online</t>
        </is>
      </c>
      <c r="C1006" s="11" t="inlineStr">
        <is>
          <t>WARE-NMK1003</t>
        </is>
      </c>
      <c r="D1006" s="6" t="n">
        <v>43900</v>
      </c>
      <c r="E1006" s="6" t="n">
        <v>44007</v>
      </c>
      <c r="F1006" s="6" t="n">
        <v>44013</v>
      </c>
      <c r="G1006" s="6" t="n">
        <v>44020</v>
      </c>
      <c r="H1006" s="11" t="inlineStr">
        <is>
          <t>USD</t>
        </is>
      </c>
      <c r="I1006" s="11" t="n">
        <v>18</v>
      </c>
      <c r="J1006" s="11" t="n">
        <v>4</v>
      </c>
      <c r="K1006" s="11" t="n">
        <v>162</v>
      </c>
      <c r="L1006" s="11" t="n">
        <v>6</v>
      </c>
      <c r="M1006" s="11" t="n">
        <v>7</v>
      </c>
      <c r="N1006" s="11" t="n">
        <v>0.1</v>
      </c>
      <c r="O1006" s="7" t="n">
        <v>1159.1</v>
      </c>
      <c r="P1006" s="7" t="n">
        <v>915.6890000000002</v>
      </c>
      <c r="Q1006" s="7">
        <f>text(E1006,"ddd")</f>
        <v/>
      </c>
      <c r="R1006" s="7">
        <f>G1006-F1006</f>
        <v/>
      </c>
      <c r="S1006" s="7">
        <f>E1006-D1006</f>
        <v/>
      </c>
      <c r="T1006" s="7">
        <f>O1006*M1006</f>
        <v/>
      </c>
      <c r="U1006" s="7">
        <f>T1006*N1006</f>
        <v/>
      </c>
      <c r="V1006" s="7">
        <f>T1006-U1006-(P1006*M1006)</f>
        <v/>
      </c>
      <c r="W1006" s="7">
        <f>VLOOKUP(L1006,'Products Sheet'!$A:$B,2,FALSE)</f>
        <v/>
      </c>
      <c r="X1006" s="7" t="n"/>
      <c r="Y1006" s="7" t="n"/>
      <c r="Z1006" s="7" t="n"/>
      <c r="AA1006" s="7" t="n"/>
      <c r="AB1006" s="7" t="n"/>
      <c r="AC1006" s="7" t="n"/>
    </row>
    <row r="1007" ht="9.75" customHeight="1" s="12">
      <c r="A1007" s="11" t="inlineStr">
        <is>
          <t>SO - 0006509</t>
        </is>
      </c>
      <c r="B1007" s="11" t="inlineStr">
        <is>
          <t>Online</t>
        </is>
      </c>
      <c r="C1007" s="11" t="inlineStr">
        <is>
          <t>WARE-NMK1003</t>
        </is>
      </c>
      <c r="D1007" s="6" t="n">
        <v>43900</v>
      </c>
      <c r="E1007" s="6" t="n">
        <v>44011</v>
      </c>
      <c r="F1007" s="6" t="n">
        <v>44034</v>
      </c>
      <c r="G1007" s="6" t="n">
        <v>44035</v>
      </c>
      <c r="H1007" s="11" t="inlineStr">
        <is>
          <t>USD</t>
        </is>
      </c>
      <c r="I1007" s="11" t="n">
        <v>16</v>
      </c>
      <c r="J1007" s="11" t="n">
        <v>11</v>
      </c>
      <c r="K1007" s="11" t="n">
        <v>185</v>
      </c>
      <c r="L1007" s="11" t="n">
        <v>6</v>
      </c>
      <c r="M1007" s="11" t="n">
        <v>8</v>
      </c>
      <c r="N1007" s="11" t="n">
        <v>0.4</v>
      </c>
      <c r="O1007" s="7" t="n">
        <v>783.9</v>
      </c>
      <c r="P1007" s="7" t="n">
        <v>572.247</v>
      </c>
      <c r="Q1007" s="7">
        <f>text(E1007,"ddd")</f>
        <v/>
      </c>
      <c r="R1007" s="7">
        <f>G1007-F1007</f>
        <v/>
      </c>
      <c r="S1007" s="7">
        <f>E1007-D1007</f>
        <v/>
      </c>
      <c r="T1007" s="7">
        <f>O1007*M1007</f>
        <v/>
      </c>
      <c r="U1007" s="7">
        <f>T1007*N1007</f>
        <v/>
      </c>
      <c r="V1007" s="7">
        <f>T1007-U1007-(P1007*M1007)</f>
        <v/>
      </c>
      <c r="W1007" s="7">
        <f>VLOOKUP(L1007,'Products Sheet'!$A:$B,2,FALSE)</f>
        <v/>
      </c>
      <c r="X1007" s="7" t="n"/>
      <c r="Y1007" s="7" t="n"/>
      <c r="Z1007" s="7" t="n"/>
      <c r="AA1007" s="7" t="n"/>
      <c r="AB1007" s="7" t="n"/>
      <c r="AC1007" s="7" t="n"/>
    </row>
    <row r="1008" ht="9.75" customHeight="1" s="12">
      <c r="A1008" s="11" t="inlineStr">
        <is>
          <t>SO - 0006606</t>
        </is>
      </c>
      <c r="B1008" s="11" t="inlineStr">
        <is>
          <t>Online</t>
        </is>
      </c>
      <c r="C1008" s="11" t="inlineStr">
        <is>
          <t>WARE-UHY1004</t>
        </is>
      </c>
      <c r="D1008" s="6" t="n">
        <v>43900</v>
      </c>
      <c r="E1008" s="6" t="n">
        <v>44022</v>
      </c>
      <c r="F1008" s="6" t="n">
        <v>44034</v>
      </c>
      <c r="G1008" s="6" t="n">
        <v>44037</v>
      </c>
      <c r="H1008" s="11" t="inlineStr">
        <is>
          <t>USD</t>
        </is>
      </c>
      <c r="I1008" s="11" t="n">
        <v>15</v>
      </c>
      <c r="J1008" s="11" t="n">
        <v>3</v>
      </c>
      <c r="K1008" s="11" t="n">
        <v>225</v>
      </c>
      <c r="L1008" s="11" t="n">
        <v>6</v>
      </c>
      <c r="M1008" s="11" t="n">
        <v>7</v>
      </c>
      <c r="N1008" s="11" t="n">
        <v>0.075</v>
      </c>
      <c r="O1008" s="7" t="n">
        <v>1715.2</v>
      </c>
      <c r="P1008" s="7" t="n">
        <v>823.2959999999999</v>
      </c>
      <c r="Q1008" s="7">
        <f>text(E1008,"ddd")</f>
        <v/>
      </c>
      <c r="R1008" s="7">
        <f>G1008-F1008</f>
        <v/>
      </c>
      <c r="S1008" s="7">
        <f>E1008-D1008</f>
        <v/>
      </c>
      <c r="T1008" s="7">
        <f>O1008*M1008</f>
        <v/>
      </c>
      <c r="U1008" s="7">
        <f>T1008*N1008</f>
        <v/>
      </c>
      <c r="V1008" s="7">
        <f>T1008-U1008-(P1008*M1008)</f>
        <v/>
      </c>
      <c r="W1008" s="7">
        <f>VLOOKUP(L1008,'Products Sheet'!$A:$B,2,FALSE)</f>
        <v/>
      </c>
      <c r="X1008" s="7" t="n"/>
      <c r="Y1008" s="7" t="n"/>
      <c r="Z1008" s="7" t="n"/>
      <c r="AA1008" s="7" t="n"/>
      <c r="AB1008" s="7" t="n"/>
      <c r="AC1008" s="7" t="n"/>
    </row>
    <row r="1009" ht="9.75" customHeight="1" s="12">
      <c r="A1009" s="11" t="inlineStr">
        <is>
          <t>SO - 0006653</t>
        </is>
      </c>
      <c r="B1009" s="11" t="inlineStr">
        <is>
          <t>Distributor</t>
        </is>
      </c>
      <c r="C1009" s="11" t="inlineStr">
        <is>
          <t>WARE-NMK1003</t>
        </is>
      </c>
      <c r="D1009" s="6" t="n">
        <v>43900</v>
      </c>
      <c r="E1009" s="6" t="n">
        <v>44027</v>
      </c>
      <c r="F1009" s="6" t="n">
        <v>44031</v>
      </c>
      <c r="G1009" s="6" t="n">
        <v>44032</v>
      </c>
      <c r="H1009" s="11" t="inlineStr">
        <is>
          <t>USD</t>
        </is>
      </c>
      <c r="I1009" s="11" t="n">
        <v>21</v>
      </c>
      <c r="J1009" s="11" t="n">
        <v>44</v>
      </c>
      <c r="K1009" s="11" t="n">
        <v>132</v>
      </c>
      <c r="L1009" s="11" t="n">
        <v>6</v>
      </c>
      <c r="M1009" s="11" t="n">
        <v>1</v>
      </c>
      <c r="N1009" s="11" t="n">
        <v>0.075</v>
      </c>
      <c r="O1009" s="7" t="n">
        <v>917.9</v>
      </c>
      <c r="P1009" s="7" t="n">
        <v>514.024</v>
      </c>
      <c r="Q1009" s="7">
        <f>text(E1009,"ddd")</f>
        <v/>
      </c>
      <c r="R1009" s="7">
        <f>G1009-F1009</f>
        <v/>
      </c>
      <c r="S1009" s="7">
        <f>E1009-D1009</f>
        <v/>
      </c>
      <c r="T1009" s="7">
        <f>O1009*M1009</f>
        <v/>
      </c>
      <c r="U1009" s="7">
        <f>T1009*N1009</f>
        <v/>
      </c>
      <c r="V1009" s="7">
        <f>T1009-U1009-(P1009*M1009)</f>
        <v/>
      </c>
      <c r="W1009" s="7">
        <f>VLOOKUP(L1009,'Products Sheet'!$A:$B,2,FALSE)</f>
        <v/>
      </c>
      <c r="X1009" s="7" t="n"/>
      <c r="Y1009" s="7" t="n"/>
      <c r="Z1009" s="7" t="n"/>
      <c r="AA1009" s="7" t="n"/>
      <c r="AB1009" s="7" t="n"/>
      <c r="AC1009" s="7" t="n"/>
    </row>
    <row r="1010" ht="9.75" customHeight="1" s="12">
      <c r="A1010" s="11" t="inlineStr">
        <is>
          <t>SO - 0006674</t>
        </is>
      </c>
      <c r="B1010" s="11" t="inlineStr">
        <is>
          <t>In-Store</t>
        </is>
      </c>
      <c r="C1010" s="11" t="inlineStr">
        <is>
          <t>WARE-NMK1003</t>
        </is>
      </c>
      <c r="D1010" s="6" t="n">
        <v>43900</v>
      </c>
      <c r="E1010" s="6" t="n">
        <v>44029</v>
      </c>
      <c r="F1010" s="6" t="n">
        <v>44054</v>
      </c>
      <c r="G1010" s="6" t="n">
        <v>44058</v>
      </c>
      <c r="H1010" s="11" t="inlineStr">
        <is>
          <t>USD</t>
        </is>
      </c>
      <c r="I1010" s="11" t="n">
        <v>6</v>
      </c>
      <c r="J1010" s="11" t="n">
        <v>9</v>
      </c>
      <c r="K1010" s="11" t="n">
        <v>161</v>
      </c>
      <c r="L1010" s="11" t="n">
        <v>6</v>
      </c>
      <c r="M1010" s="11" t="n">
        <v>8</v>
      </c>
      <c r="N1010" s="11" t="n">
        <v>0.075</v>
      </c>
      <c r="O1010" s="7" t="n">
        <v>194.3</v>
      </c>
      <c r="P1010" s="7" t="n">
        <v>110.751</v>
      </c>
      <c r="Q1010" s="7">
        <f>text(E1010,"ddd")</f>
        <v/>
      </c>
      <c r="R1010" s="7">
        <f>G1010-F1010</f>
        <v/>
      </c>
      <c r="S1010" s="7">
        <f>E1010-D1010</f>
        <v/>
      </c>
      <c r="T1010" s="7">
        <f>O1010*M1010</f>
        <v/>
      </c>
      <c r="U1010" s="7">
        <f>T1010*N1010</f>
        <v/>
      </c>
      <c r="V1010" s="7">
        <f>T1010-U1010-(P1010*M1010)</f>
        <v/>
      </c>
      <c r="W1010" s="7">
        <f>VLOOKUP(L1010,'Products Sheet'!$A:$B,2,FALSE)</f>
        <v/>
      </c>
      <c r="X1010" s="7" t="n"/>
      <c r="Y1010" s="7" t="n"/>
      <c r="Z1010" s="7" t="n"/>
      <c r="AA1010" s="7" t="n"/>
      <c r="AB1010" s="7" t="n"/>
      <c r="AC1010" s="7" t="n"/>
    </row>
    <row r="1011" ht="9.75" customHeight="1" s="12">
      <c r="A1011" s="11" t="inlineStr">
        <is>
          <t>SO - 0006713</t>
        </is>
      </c>
      <c r="B1011" s="11" t="inlineStr">
        <is>
          <t>In-Store</t>
        </is>
      </c>
      <c r="C1011" s="11" t="inlineStr">
        <is>
          <t>WARE-UHY1004</t>
        </is>
      </c>
      <c r="D1011" s="6" t="n">
        <v>43900</v>
      </c>
      <c r="E1011" s="6" t="n">
        <v>44033</v>
      </c>
      <c r="F1011" s="6" t="n">
        <v>44058</v>
      </c>
      <c r="G1011" s="6" t="n">
        <v>44059</v>
      </c>
      <c r="H1011" s="11" t="inlineStr">
        <is>
          <t>USD</t>
        </is>
      </c>
      <c r="I1011" s="11" t="n">
        <v>6</v>
      </c>
      <c r="J1011" s="11" t="n">
        <v>48</v>
      </c>
      <c r="K1011" s="11" t="n">
        <v>259</v>
      </c>
      <c r="L1011" s="11" t="n">
        <v>6</v>
      </c>
      <c r="M1011" s="11" t="n">
        <v>3</v>
      </c>
      <c r="N1011" s="11" t="n">
        <v>0.075</v>
      </c>
      <c r="O1011" s="7" t="n">
        <v>2492.4</v>
      </c>
      <c r="P1011" s="7" t="n">
        <v>1246.2</v>
      </c>
      <c r="Q1011" s="7">
        <f>text(E1011,"ddd")</f>
        <v/>
      </c>
      <c r="R1011" s="7">
        <f>G1011-F1011</f>
        <v/>
      </c>
      <c r="S1011" s="7">
        <f>E1011-D1011</f>
        <v/>
      </c>
      <c r="T1011" s="7">
        <f>O1011*M1011</f>
        <v/>
      </c>
      <c r="U1011" s="7">
        <f>T1011*N1011</f>
        <v/>
      </c>
      <c r="V1011" s="7">
        <f>T1011-U1011-(P1011*M1011)</f>
        <v/>
      </c>
      <c r="W1011" s="7">
        <f>VLOOKUP(L1011,'Products Sheet'!$A:$B,2,FALSE)</f>
        <v/>
      </c>
      <c r="X1011" s="7" t="n"/>
      <c r="Y1011" s="7" t="n"/>
      <c r="Z1011" s="7" t="n"/>
      <c r="AA1011" s="7" t="n"/>
      <c r="AB1011" s="7" t="n"/>
      <c r="AC1011" s="7" t="n"/>
    </row>
    <row r="1012" ht="9.75" customHeight="1" s="12">
      <c r="A1012" s="11" t="inlineStr">
        <is>
          <t>SO - 0006729</t>
        </is>
      </c>
      <c r="B1012" s="11" t="inlineStr">
        <is>
          <t>Online</t>
        </is>
      </c>
      <c r="C1012" s="11" t="inlineStr">
        <is>
          <t>WARE-UHY1004</t>
        </is>
      </c>
      <c r="D1012" s="6" t="n">
        <v>43900</v>
      </c>
      <c r="E1012" s="6" t="n">
        <v>44036</v>
      </c>
      <c r="F1012" s="6" t="n">
        <v>44061</v>
      </c>
      <c r="G1012" s="6" t="n">
        <v>44066</v>
      </c>
      <c r="H1012" s="11" t="inlineStr">
        <is>
          <t>USD</t>
        </is>
      </c>
      <c r="I1012" s="11" t="n">
        <v>13</v>
      </c>
      <c r="J1012" s="11" t="n">
        <v>36</v>
      </c>
      <c r="K1012" s="11" t="n">
        <v>245</v>
      </c>
      <c r="L1012" s="11" t="n">
        <v>6</v>
      </c>
      <c r="M1012" s="11" t="n">
        <v>3</v>
      </c>
      <c r="N1012" s="11" t="n">
        <v>0.05</v>
      </c>
      <c r="O1012" s="7" t="n">
        <v>3504.1</v>
      </c>
      <c r="P1012" s="7" t="n">
        <v>1401.64</v>
      </c>
      <c r="Q1012" s="7">
        <f>text(E1012,"ddd")</f>
        <v/>
      </c>
      <c r="R1012" s="7">
        <f>G1012-F1012</f>
        <v/>
      </c>
      <c r="S1012" s="7">
        <f>E1012-D1012</f>
        <v/>
      </c>
      <c r="T1012" s="7">
        <f>O1012*M1012</f>
        <v/>
      </c>
      <c r="U1012" s="7">
        <f>T1012*N1012</f>
        <v/>
      </c>
      <c r="V1012" s="7">
        <f>T1012-U1012-(P1012*M1012)</f>
        <v/>
      </c>
      <c r="W1012" s="7">
        <f>VLOOKUP(L1012,'Products Sheet'!$A:$B,2,FALSE)</f>
        <v/>
      </c>
      <c r="X1012" s="7" t="n"/>
      <c r="Y1012" s="7" t="n"/>
      <c r="Z1012" s="7" t="n"/>
      <c r="AA1012" s="7" t="n"/>
      <c r="AB1012" s="7" t="n"/>
      <c r="AC1012" s="7" t="n"/>
    </row>
    <row r="1013" ht="9.75" customHeight="1" s="12">
      <c r="A1013" s="11" t="inlineStr">
        <is>
          <t>SO - 0006789</t>
        </is>
      </c>
      <c r="B1013" s="11" t="inlineStr">
        <is>
          <t>Online</t>
        </is>
      </c>
      <c r="C1013" s="11" t="inlineStr">
        <is>
          <t>WARE-XYS1001</t>
        </is>
      </c>
      <c r="D1013" s="6" t="n">
        <v>43900</v>
      </c>
      <c r="E1013" s="6" t="n">
        <v>44042</v>
      </c>
      <c r="F1013" s="6" t="n">
        <v>44062</v>
      </c>
      <c r="G1013" s="6" t="n">
        <v>44066</v>
      </c>
      <c r="H1013" s="11" t="inlineStr">
        <is>
          <t>USD</t>
        </is>
      </c>
      <c r="I1013" s="11" t="n">
        <v>12</v>
      </c>
      <c r="J1013" s="11" t="n">
        <v>12</v>
      </c>
      <c r="K1013" s="11" t="n">
        <v>35</v>
      </c>
      <c r="L1013" s="11" t="n">
        <v>6</v>
      </c>
      <c r="M1013" s="11" t="n">
        <v>3</v>
      </c>
      <c r="N1013" s="11" t="n">
        <v>0.4</v>
      </c>
      <c r="O1013" s="7" t="n">
        <v>5775.400000000001</v>
      </c>
      <c r="P1013" s="7" t="n">
        <v>4678.074000000001</v>
      </c>
      <c r="Q1013" s="7">
        <f>text(E1013,"ddd")</f>
        <v/>
      </c>
      <c r="R1013" s="7">
        <f>G1013-F1013</f>
        <v/>
      </c>
      <c r="S1013" s="7">
        <f>E1013-D1013</f>
        <v/>
      </c>
      <c r="T1013" s="7">
        <f>O1013*M1013</f>
        <v/>
      </c>
      <c r="U1013" s="7">
        <f>T1013*N1013</f>
        <v/>
      </c>
      <c r="V1013" s="7">
        <f>T1013-U1013-(P1013*M1013)</f>
        <v/>
      </c>
      <c r="W1013" s="7">
        <f>VLOOKUP(L1013,'Products Sheet'!$A:$B,2,FALSE)</f>
        <v/>
      </c>
      <c r="X1013" s="7" t="n"/>
      <c r="Y1013" s="7" t="n"/>
      <c r="Z1013" s="7" t="n"/>
      <c r="AA1013" s="7" t="n"/>
      <c r="AB1013" s="7" t="n"/>
      <c r="AC1013" s="7" t="n"/>
    </row>
    <row r="1014" ht="9.75" customHeight="1" s="12">
      <c r="A1014" s="11" t="inlineStr">
        <is>
          <t>SO - 0006862</t>
        </is>
      </c>
      <c r="B1014" s="11" t="inlineStr">
        <is>
          <t>Online</t>
        </is>
      </c>
      <c r="C1014" s="11" t="inlineStr">
        <is>
          <t>WARE-NMK1003</t>
        </is>
      </c>
      <c r="D1014" s="6" t="n">
        <v>44000</v>
      </c>
      <c r="E1014" s="6" t="n">
        <v>44052</v>
      </c>
      <c r="F1014" s="6" t="n">
        <v>44069</v>
      </c>
      <c r="G1014" s="6" t="n">
        <v>44071</v>
      </c>
      <c r="H1014" s="11" t="inlineStr">
        <is>
          <t>USD</t>
        </is>
      </c>
      <c r="I1014" s="11" t="n">
        <v>14</v>
      </c>
      <c r="J1014" s="11" t="n">
        <v>3</v>
      </c>
      <c r="K1014" s="11" t="n">
        <v>100</v>
      </c>
      <c r="L1014" s="11" t="n">
        <v>6</v>
      </c>
      <c r="M1014" s="11" t="n">
        <v>2</v>
      </c>
      <c r="N1014" s="11" t="n">
        <v>0.05</v>
      </c>
      <c r="O1014" s="7" t="n">
        <v>1273</v>
      </c>
      <c r="P1014" s="7" t="n">
        <v>1069.32</v>
      </c>
      <c r="Q1014" s="7">
        <f>text(E1014,"ddd")</f>
        <v/>
      </c>
      <c r="R1014" s="7">
        <f>G1014-F1014</f>
        <v/>
      </c>
      <c r="S1014" s="7">
        <f>E1014-D1014</f>
        <v/>
      </c>
      <c r="T1014" s="7">
        <f>O1014*M1014</f>
        <v/>
      </c>
      <c r="U1014" s="7">
        <f>T1014*N1014</f>
        <v/>
      </c>
      <c r="V1014" s="7">
        <f>T1014-U1014-(P1014*M1014)</f>
        <v/>
      </c>
      <c r="W1014" s="7">
        <f>VLOOKUP(L1014,'Products Sheet'!$A:$B,2,FALSE)</f>
        <v/>
      </c>
      <c r="X1014" s="7" t="n"/>
      <c r="Y1014" s="7" t="n"/>
      <c r="Z1014" s="7" t="n"/>
      <c r="AA1014" s="7" t="n"/>
      <c r="AB1014" s="7" t="n"/>
      <c r="AC1014" s="7" t="n"/>
    </row>
    <row r="1015" ht="9.75" customHeight="1" s="12">
      <c r="A1015" s="11" t="inlineStr">
        <is>
          <t>SO - 0006916</t>
        </is>
      </c>
      <c r="B1015" s="11" t="inlineStr">
        <is>
          <t>Distributor</t>
        </is>
      </c>
      <c r="C1015" s="11" t="inlineStr">
        <is>
          <t>WARE-NMK1003</t>
        </is>
      </c>
      <c r="D1015" s="6" t="n">
        <v>43900</v>
      </c>
      <c r="E1015" s="6" t="n">
        <v>44058</v>
      </c>
      <c r="F1015" s="6" t="n">
        <v>44063</v>
      </c>
      <c r="G1015" s="6" t="n">
        <v>44064</v>
      </c>
      <c r="H1015" s="11" t="inlineStr">
        <is>
          <t>USD</t>
        </is>
      </c>
      <c r="I1015" s="11" t="n">
        <v>24</v>
      </c>
      <c r="J1015" s="11" t="n">
        <v>43</v>
      </c>
      <c r="K1015" s="11" t="n">
        <v>143</v>
      </c>
      <c r="L1015" s="11" t="n">
        <v>6</v>
      </c>
      <c r="M1015" s="11" t="n">
        <v>5</v>
      </c>
      <c r="N1015" s="11" t="n">
        <v>0.1</v>
      </c>
      <c r="O1015" s="7" t="n">
        <v>3088.7</v>
      </c>
      <c r="P1015" s="7" t="n">
        <v>2223.864</v>
      </c>
      <c r="Q1015" s="7">
        <f>text(E1015,"ddd")</f>
        <v/>
      </c>
      <c r="R1015" s="7">
        <f>G1015-F1015</f>
        <v/>
      </c>
      <c r="S1015" s="7">
        <f>E1015-D1015</f>
        <v/>
      </c>
      <c r="T1015" s="7">
        <f>O1015*M1015</f>
        <v/>
      </c>
      <c r="U1015" s="7">
        <f>T1015*N1015</f>
        <v/>
      </c>
      <c r="V1015" s="7">
        <f>T1015-U1015-(P1015*M1015)</f>
        <v/>
      </c>
      <c r="W1015" s="7">
        <f>VLOOKUP(L1015,'Products Sheet'!$A:$B,2,FALSE)</f>
        <v/>
      </c>
      <c r="X1015" s="7" t="n"/>
      <c r="Y1015" s="7" t="n"/>
      <c r="Z1015" s="7" t="n"/>
      <c r="AA1015" s="7" t="n"/>
      <c r="AB1015" s="7" t="n"/>
      <c r="AC1015" s="7" t="n"/>
    </row>
    <row r="1016" ht="9.75" customHeight="1" s="12">
      <c r="A1016" s="11" t="inlineStr">
        <is>
          <t>SO - 0007103</t>
        </is>
      </c>
      <c r="B1016" s="11" t="inlineStr">
        <is>
          <t>In-Store</t>
        </is>
      </c>
      <c r="C1016" s="11" t="inlineStr">
        <is>
          <t>WARE-NMK1003</t>
        </is>
      </c>
      <c r="D1016" s="6" t="n">
        <v>44000</v>
      </c>
      <c r="E1016" s="6" t="n">
        <v>44081</v>
      </c>
      <c r="F1016" s="6" t="n">
        <v>44103</v>
      </c>
      <c r="G1016" s="6" t="n">
        <v>44111</v>
      </c>
      <c r="H1016" s="11" t="inlineStr">
        <is>
          <t>USD</t>
        </is>
      </c>
      <c r="I1016" s="11" t="n">
        <v>7</v>
      </c>
      <c r="J1016" s="11" t="n">
        <v>17</v>
      </c>
      <c r="K1016" s="11" t="n">
        <v>96</v>
      </c>
      <c r="L1016" s="11" t="n">
        <v>6</v>
      </c>
      <c r="M1016" s="11" t="n">
        <v>8</v>
      </c>
      <c r="N1016" s="11" t="n">
        <v>0.1</v>
      </c>
      <c r="O1016" s="7" t="n">
        <v>3825.7</v>
      </c>
      <c r="P1016" s="7" t="n">
        <v>2869.275</v>
      </c>
      <c r="Q1016" s="7">
        <f>text(E1016,"ddd")</f>
        <v/>
      </c>
      <c r="R1016" s="7">
        <f>G1016-F1016</f>
        <v/>
      </c>
      <c r="S1016" s="7">
        <f>E1016-D1016</f>
        <v/>
      </c>
      <c r="T1016" s="7">
        <f>O1016*M1016</f>
        <v/>
      </c>
      <c r="U1016" s="7">
        <f>T1016*N1016</f>
        <v/>
      </c>
      <c r="V1016" s="7">
        <f>T1016-U1016-(P1016*M1016)</f>
        <v/>
      </c>
      <c r="W1016" s="7">
        <f>VLOOKUP(L1016,'Products Sheet'!$A:$B,2,FALSE)</f>
        <v/>
      </c>
      <c r="X1016" s="7" t="n"/>
      <c r="Y1016" s="7" t="n"/>
      <c r="Z1016" s="7" t="n"/>
      <c r="AA1016" s="7" t="n"/>
      <c r="AB1016" s="7" t="n"/>
      <c r="AC1016" s="7" t="n"/>
    </row>
    <row r="1017" ht="9.75" customHeight="1" s="12">
      <c r="A1017" s="11" t="inlineStr">
        <is>
          <t>SO - 0007130</t>
        </is>
      </c>
      <c r="B1017" s="11" t="inlineStr">
        <is>
          <t>In-Store</t>
        </is>
      </c>
      <c r="C1017" s="11" t="inlineStr">
        <is>
          <t>WARE-PUJ1005</t>
        </is>
      </c>
      <c r="D1017" s="6" t="n">
        <v>44000</v>
      </c>
      <c r="E1017" s="6" t="n">
        <v>44085</v>
      </c>
      <c r="F1017" s="6" t="n">
        <v>44095</v>
      </c>
      <c r="G1017" s="6" t="n">
        <v>44099</v>
      </c>
      <c r="H1017" s="11" t="inlineStr">
        <is>
          <t>USD</t>
        </is>
      </c>
      <c r="I1017" s="11" t="n">
        <v>10</v>
      </c>
      <c r="J1017" s="11" t="n">
        <v>48</v>
      </c>
      <c r="K1017" s="11" t="n">
        <v>281</v>
      </c>
      <c r="L1017" s="11" t="n">
        <v>6</v>
      </c>
      <c r="M1017" s="11" t="n">
        <v>1</v>
      </c>
      <c r="N1017" s="11" t="n">
        <v>0.05</v>
      </c>
      <c r="O1017" s="7" t="n">
        <v>1768.8</v>
      </c>
      <c r="P1017" s="7" t="n">
        <v>1468.104</v>
      </c>
      <c r="Q1017" s="7">
        <f>text(E1017,"ddd")</f>
        <v/>
      </c>
      <c r="R1017" s="7">
        <f>G1017-F1017</f>
        <v/>
      </c>
      <c r="S1017" s="7">
        <f>E1017-D1017</f>
        <v/>
      </c>
      <c r="T1017" s="7">
        <f>O1017*M1017</f>
        <v/>
      </c>
      <c r="U1017" s="7">
        <f>T1017*N1017</f>
        <v/>
      </c>
      <c r="V1017" s="7">
        <f>T1017-U1017-(P1017*M1017)</f>
        <v/>
      </c>
      <c r="W1017" s="7">
        <f>VLOOKUP(L1017,'Products Sheet'!$A:$B,2,FALSE)</f>
        <v/>
      </c>
      <c r="X1017" s="7" t="n"/>
      <c r="Y1017" s="7" t="n"/>
      <c r="Z1017" s="7" t="n"/>
      <c r="AA1017" s="7" t="n"/>
      <c r="AB1017" s="7" t="n"/>
      <c r="AC1017" s="7" t="n"/>
    </row>
    <row r="1018" ht="9.75" customHeight="1" s="12">
      <c r="A1018" s="11" t="inlineStr">
        <is>
          <t>SO - 0007165</t>
        </is>
      </c>
      <c r="B1018" s="11" t="inlineStr">
        <is>
          <t>In-Store</t>
        </is>
      </c>
      <c r="C1018" s="11" t="inlineStr">
        <is>
          <t>WARE-UHY1004</t>
        </is>
      </c>
      <c r="D1018" s="6" t="n">
        <v>44000</v>
      </c>
      <c r="E1018" s="6" t="n">
        <v>44089</v>
      </c>
      <c r="F1018" s="6" t="n">
        <v>44116</v>
      </c>
      <c r="G1018" s="6" t="n">
        <v>44125</v>
      </c>
      <c r="H1018" s="11" t="inlineStr">
        <is>
          <t>USD</t>
        </is>
      </c>
      <c r="I1018" s="11" t="n">
        <v>6</v>
      </c>
      <c r="J1018" s="11" t="n">
        <v>13</v>
      </c>
      <c r="K1018" s="11" t="n">
        <v>246</v>
      </c>
      <c r="L1018" s="11" t="n">
        <v>6</v>
      </c>
      <c r="M1018" s="11" t="n">
        <v>3</v>
      </c>
      <c r="N1018" s="11" t="n">
        <v>0.05</v>
      </c>
      <c r="O1018" s="7" t="n">
        <v>938</v>
      </c>
      <c r="P1018" s="7" t="n">
        <v>497.14</v>
      </c>
      <c r="Q1018" s="7">
        <f>text(E1018,"ddd")</f>
        <v/>
      </c>
      <c r="R1018" s="7">
        <f>G1018-F1018</f>
        <v/>
      </c>
      <c r="S1018" s="7">
        <f>E1018-D1018</f>
        <v/>
      </c>
      <c r="T1018" s="7">
        <f>O1018*M1018</f>
        <v/>
      </c>
      <c r="U1018" s="7">
        <f>T1018*N1018</f>
        <v/>
      </c>
      <c r="V1018" s="7">
        <f>T1018-U1018-(P1018*M1018)</f>
        <v/>
      </c>
      <c r="W1018" s="7">
        <f>VLOOKUP(L1018,'Products Sheet'!$A:$B,2,FALSE)</f>
        <v/>
      </c>
      <c r="X1018" s="7" t="n"/>
      <c r="Y1018" s="7" t="n"/>
      <c r="Z1018" s="7" t="n"/>
      <c r="AA1018" s="7" t="n"/>
      <c r="AB1018" s="7" t="n"/>
      <c r="AC1018" s="7" t="n"/>
    </row>
    <row r="1019" ht="9.75" customHeight="1" s="12">
      <c r="A1019" s="11" t="inlineStr">
        <is>
          <t>SO - 0007252</t>
        </is>
      </c>
      <c r="B1019" s="11" t="inlineStr">
        <is>
          <t>Online</t>
        </is>
      </c>
      <c r="C1019" s="11" t="inlineStr">
        <is>
          <t>WARE-NMK1003</t>
        </is>
      </c>
      <c r="D1019" s="6" t="n">
        <v>44000</v>
      </c>
      <c r="E1019" s="6" t="n">
        <v>44097</v>
      </c>
      <c r="F1019" s="6" t="n">
        <v>44110</v>
      </c>
      <c r="G1019" s="6" t="n">
        <v>44113</v>
      </c>
      <c r="H1019" s="11" t="inlineStr">
        <is>
          <t>USD</t>
        </is>
      </c>
      <c r="I1019" s="11" t="n">
        <v>16</v>
      </c>
      <c r="J1019" s="11" t="n">
        <v>31</v>
      </c>
      <c r="K1019" s="11" t="n">
        <v>136</v>
      </c>
      <c r="L1019" s="11" t="n">
        <v>6</v>
      </c>
      <c r="M1019" s="11" t="n">
        <v>1</v>
      </c>
      <c r="N1019" s="11" t="n">
        <v>0.075</v>
      </c>
      <c r="O1019" s="7" t="n">
        <v>5386.8</v>
      </c>
      <c r="P1019" s="7" t="n">
        <v>4417.175999999999</v>
      </c>
      <c r="Q1019" s="7">
        <f>text(E1019,"ddd")</f>
        <v/>
      </c>
      <c r="R1019" s="7">
        <f>G1019-F1019</f>
        <v/>
      </c>
      <c r="S1019" s="7">
        <f>E1019-D1019</f>
        <v/>
      </c>
      <c r="T1019" s="7">
        <f>O1019*M1019</f>
        <v/>
      </c>
      <c r="U1019" s="7">
        <f>T1019*N1019</f>
        <v/>
      </c>
      <c r="V1019" s="7">
        <f>T1019-U1019-(P1019*M1019)</f>
        <v/>
      </c>
      <c r="W1019" s="7">
        <f>VLOOKUP(L1019,'Products Sheet'!$A:$B,2,FALSE)</f>
        <v/>
      </c>
      <c r="X1019" s="7" t="n"/>
      <c r="Y1019" s="7" t="n"/>
      <c r="Z1019" s="7" t="n"/>
      <c r="AA1019" s="7" t="n"/>
      <c r="AB1019" s="7" t="n"/>
      <c r="AC1019" s="7" t="n"/>
    </row>
    <row r="1020" ht="9.75" customHeight="1" s="12">
      <c r="A1020" s="11" t="inlineStr">
        <is>
          <t>SO - 0007266</t>
        </is>
      </c>
      <c r="B1020" s="11" t="inlineStr">
        <is>
          <t>Online</t>
        </is>
      </c>
      <c r="C1020" s="11" t="inlineStr">
        <is>
          <t>WARE-NBV1002</t>
        </is>
      </c>
      <c r="D1020" s="6" t="n">
        <v>44000</v>
      </c>
      <c r="E1020" s="6" t="n">
        <v>44099</v>
      </c>
      <c r="F1020" s="6" t="n">
        <v>44124</v>
      </c>
      <c r="G1020" s="6" t="n">
        <v>44129</v>
      </c>
      <c r="H1020" s="11" t="inlineStr">
        <is>
          <t>USD</t>
        </is>
      </c>
      <c r="I1020" s="11" t="n">
        <v>17</v>
      </c>
      <c r="J1020" s="11" t="n">
        <v>8</v>
      </c>
      <c r="K1020" s="11" t="n">
        <v>85</v>
      </c>
      <c r="L1020" s="11" t="n">
        <v>6</v>
      </c>
      <c r="M1020" s="11" t="n">
        <v>7</v>
      </c>
      <c r="N1020" s="11" t="n">
        <v>0.05</v>
      </c>
      <c r="O1020" s="7" t="n">
        <v>3959.7</v>
      </c>
      <c r="P1020" s="7" t="n">
        <v>1623.477</v>
      </c>
      <c r="Q1020" s="7">
        <f>text(E1020,"ddd")</f>
        <v/>
      </c>
      <c r="R1020" s="7">
        <f>G1020-F1020</f>
        <v/>
      </c>
      <c r="S1020" s="7">
        <f>E1020-D1020</f>
        <v/>
      </c>
      <c r="T1020" s="7">
        <f>O1020*M1020</f>
        <v/>
      </c>
      <c r="U1020" s="7">
        <f>T1020*N1020</f>
        <v/>
      </c>
      <c r="V1020" s="7">
        <f>T1020-U1020-(P1020*M1020)</f>
        <v/>
      </c>
      <c r="W1020" s="7">
        <f>VLOOKUP(L1020,'Products Sheet'!$A:$B,2,FALSE)</f>
        <v/>
      </c>
      <c r="X1020" s="7" t="n"/>
      <c r="Y1020" s="7" t="n"/>
      <c r="Z1020" s="7" t="n"/>
      <c r="AA1020" s="7" t="n"/>
      <c r="AB1020" s="7" t="n"/>
      <c r="AC1020" s="7" t="n"/>
    </row>
    <row r="1021" ht="9.75" customHeight="1" s="12">
      <c r="A1021" s="11" t="inlineStr">
        <is>
          <t>SO - 0007296</t>
        </is>
      </c>
      <c r="B1021" s="11" t="inlineStr">
        <is>
          <t>In-Store</t>
        </is>
      </c>
      <c r="C1021" s="11" t="inlineStr">
        <is>
          <t>WARE-NMK1003</t>
        </is>
      </c>
      <c r="D1021" s="6" t="n">
        <v>44000</v>
      </c>
      <c r="E1021" s="6" t="n">
        <v>44103</v>
      </c>
      <c r="F1021" s="6" t="n">
        <v>44107</v>
      </c>
      <c r="G1021" s="6" t="n">
        <v>44108</v>
      </c>
      <c r="H1021" s="11" t="inlineStr">
        <is>
          <t>USD</t>
        </is>
      </c>
      <c r="I1021" s="11" t="n">
        <v>10</v>
      </c>
      <c r="J1021" s="11" t="n">
        <v>43</v>
      </c>
      <c r="K1021" s="11" t="n">
        <v>155</v>
      </c>
      <c r="L1021" s="11" t="n">
        <v>6</v>
      </c>
      <c r="M1021" s="11" t="n">
        <v>3</v>
      </c>
      <c r="N1021" s="11" t="n">
        <v>0.075</v>
      </c>
      <c r="O1021" s="7" t="n">
        <v>6251.1</v>
      </c>
      <c r="P1021" s="7" t="n">
        <v>2938.017</v>
      </c>
      <c r="Q1021" s="7">
        <f>text(E1021,"ddd")</f>
        <v/>
      </c>
      <c r="R1021" s="7">
        <f>G1021-F1021</f>
        <v/>
      </c>
      <c r="S1021" s="7">
        <f>E1021-D1021</f>
        <v/>
      </c>
      <c r="T1021" s="7">
        <f>O1021*M1021</f>
        <v/>
      </c>
      <c r="U1021" s="7">
        <f>T1021*N1021</f>
        <v/>
      </c>
      <c r="V1021" s="7">
        <f>T1021-U1021-(P1021*M1021)</f>
        <v/>
      </c>
      <c r="W1021" s="7">
        <f>VLOOKUP(L1021,'Products Sheet'!$A:$B,2,FALSE)</f>
        <v/>
      </c>
      <c r="X1021" s="7" t="n"/>
      <c r="Y1021" s="7" t="n"/>
      <c r="Z1021" s="7" t="n"/>
      <c r="AA1021" s="7" t="n"/>
      <c r="AB1021" s="7" t="n"/>
      <c r="AC1021" s="7" t="n"/>
    </row>
    <row r="1022" ht="9.75" customHeight="1" s="12">
      <c r="A1022" s="11" t="inlineStr">
        <is>
          <t>SO - 0007345</t>
        </is>
      </c>
      <c r="B1022" s="11" t="inlineStr">
        <is>
          <t>In-Store</t>
        </is>
      </c>
      <c r="C1022" s="11" t="inlineStr">
        <is>
          <t>WARE-MKL1006</t>
        </is>
      </c>
      <c r="D1022" s="6" t="n">
        <v>44000</v>
      </c>
      <c r="E1022" s="6" t="n">
        <v>44108</v>
      </c>
      <c r="F1022" s="6" t="n">
        <v>44134</v>
      </c>
      <c r="G1022" s="6" t="n">
        <v>44137</v>
      </c>
      <c r="H1022" s="11" t="inlineStr">
        <is>
          <t>USD</t>
        </is>
      </c>
      <c r="I1022" s="11" t="n">
        <v>6</v>
      </c>
      <c r="J1022" s="11" t="n">
        <v>27</v>
      </c>
      <c r="K1022" s="11" t="n">
        <v>350</v>
      </c>
      <c r="L1022" s="11" t="n">
        <v>6</v>
      </c>
      <c r="M1022" s="11" t="n">
        <v>5</v>
      </c>
      <c r="N1022" s="11" t="n">
        <v>0.05</v>
      </c>
      <c r="O1022" s="7" t="n">
        <v>951.4</v>
      </c>
      <c r="P1022" s="7" t="n">
        <v>447.158</v>
      </c>
      <c r="Q1022" s="7">
        <f>text(E1022,"ddd")</f>
        <v/>
      </c>
      <c r="R1022" s="7">
        <f>G1022-F1022</f>
        <v/>
      </c>
      <c r="S1022" s="7">
        <f>E1022-D1022</f>
        <v/>
      </c>
      <c r="T1022" s="7">
        <f>O1022*M1022</f>
        <v/>
      </c>
      <c r="U1022" s="7">
        <f>T1022*N1022</f>
        <v/>
      </c>
      <c r="V1022" s="7">
        <f>T1022-U1022-(P1022*M1022)</f>
        <v/>
      </c>
      <c r="W1022" s="7">
        <f>VLOOKUP(L1022,'Products Sheet'!$A:$B,2,FALSE)</f>
        <v/>
      </c>
      <c r="X1022" s="7" t="n"/>
      <c r="Y1022" s="7" t="n"/>
      <c r="Z1022" s="7" t="n"/>
      <c r="AA1022" s="7" t="n"/>
      <c r="AB1022" s="7" t="n"/>
      <c r="AC1022" s="7" t="n"/>
    </row>
    <row r="1023" ht="9.75" customHeight="1" s="12">
      <c r="A1023" s="11" t="inlineStr">
        <is>
          <t>SO - 0007349</t>
        </is>
      </c>
      <c r="B1023" s="11" t="inlineStr">
        <is>
          <t>Wholesale</t>
        </is>
      </c>
      <c r="C1023" s="11" t="inlineStr">
        <is>
          <t>WARE-NMK1003</t>
        </is>
      </c>
      <c r="D1023" s="6" t="n">
        <v>44000</v>
      </c>
      <c r="E1023" s="6" t="n">
        <v>44109</v>
      </c>
      <c r="F1023" s="6" t="n">
        <v>44114</v>
      </c>
      <c r="G1023" s="6" t="n">
        <v>44117</v>
      </c>
      <c r="H1023" s="11" t="inlineStr">
        <is>
          <t>USD</t>
        </is>
      </c>
      <c r="I1023" s="11" t="n">
        <v>27</v>
      </c>
      <c r="J1023" s="11" t="n">
        <v>18</v>
      </c>
      <c r="K1023" s="11" t="n">
        <v>129</v>
      </c>
      <c r="L1023" s="11" t="n">
        <v>6</v>
      </c>
      <c r="M1023" s="11" t="n">
        <v>3</v>
      </c>
      <c r="N1023" s="11" t="n">
        <v>0.05</v>
      </c>
      <c r="O1023" s="7" t="n">
        <v>1112.2</v>
      </c>
      <c r="P1023" s="7" t="n">
        <v>656.198</v>
      </c>
      <c r="Q1023" s="7">
        <f>text(E1023,"ddd")</f>
        <v/>
      </c>
      <c r="R1023" s="7">
        <f>G1023-F1023</f>
        <v/>
      </c>
      <c r="S1023" s="7">
        <f>E1023-D1023</f>
        <v/>
      </c>
      <c r="T1023" s="7">
        <f>O1023*M1023</f>
        <v/>
      </c>
      <c r="U1023" s="7">
        <f>T1023*N1023</f>
        <v/>
      </c>
      <c r="V1023" s="7">
        <f>T1023-U1023-(P1023*M1023)</f>
        <v/>
      </c>
      <c r="W1023" s="7">
        <f>VLOOKUP(L1023,'Products Sheet'!$A:$B,2,FALSE)</f>
        <v/>
      </c>
      <c r="X1023" s="7" t="n"/>
      <c r="Y1023" s="7" t="n"/>
      <c r="Z1023" s="7" t="n"/>
      <c r="AA1023" s="7" t="n"/>
      <c r="AB1023" s="7" t="n"/>
      <c r="AC1023" s="7" t="n"/>
    </row>
    <row r="1024" ht="9.75" customHeight="1" s="12">
      <c r="A1024" s="11" t="inlineStr">
        <is>
          <t>SO - 0007360</t>
        </is>
      </c>
      <c r="B1024" s="11" t="inlineStr">
        <is>
          <t>Online</t>
        </is>
      </c>
      <c r="C1024" s="11" t="inlineStr">
        <is>
          <t>WARE-NMK1003</t>
        </is>
      </c>
      <c r="D1024" s="6" t="n">
        <v>44000</v>
      </c>
      <c r="E1024" s="6" t="n">
        <v>44110</v>
      </c>
      <c r="F1024" s="6" t="n">
        <v>44124</v>
      </c>
      <c r="G1024" s="6" t="n">
        <v>44133</v>
      </c>
      <c r="H1024" s="11" t="inlineStr">
        <is>
          <t>USD</t>
        </is>
      </c>
      <c r="I1024" s="11" t="n">
        <v>15</v>
      </c>
      <c r="J1024" s="11" t="n">
        <v>18</v>
      </c>
      <c r="K1024" s="11" t="n">
        <v>197</v>
      </c>
      <c r="L1024" s="11" t="n">
        <v>6</v>
      </c>
      <c r="M1024" s="11" t="n">
        <v>2</v>
      </c>
      <c r="N1024" s="11" t="n">
        <v>0.075</v>
      </c>
      <c r="O1024" s="7" t="n">
        <v>2773.8</v>
      </c>
      <c r="P1024" s="7" t="n">
        <v>1414.638</v>
      </c>
      <c r="Q1024" s="7">
        <f>text(E1024,"ddd")</f>
        <v/>
      </c>
      <c r="R1024" s="7">
        <f>G1024-F1024</f>
        <v/>
      </c>
      <c r="S1024" s="7">
        <f>E1024-D1024</f>
        <v/>
      </c>
      <c r="T1024" s="7">
        <f>O1024*M1024</f>
        <v/>
      </c>
      <c r="U1024" s="7">
        <f>T1024*N1024</f>
        <v/>
      </c>
      <c r="V1024" s="7">
        <f>T1024-U1024-(P1024*M1024)</f>
        <v/>
      </c>
      <c r="W1024" s="7">
        <f>VLOOKUP(L1024,'Products Sheet'!$A:$B,2,FALSE)</f>
        <v/>
      </c>
      <c r="X1024" s="7" t="n"/>
      <c r="Y1024" s="7" t="n"/>
      <c r="Z1024" s="7" t="n"/>
      <c r="AA1024" s="7" t="n"/>
      <c r="AB1024" s="7" t="n"/>
      <c r="AC1024" s="7" t="n"/>
    </row>
    <row r="1025" ht="9.75" customHeight="1" s="12">
      <c r="A1025" s="11" t="inlineStr">
        <is>
          <t>SO - 0007362</t>
        </is>
      </c>
      <c r="B1025" s="11" t="inlineStr">
        <is>
          <t>In-Store</t>
        </is>
      </c>
      <c r="C1025" s="11" t="inlineStr">
        <is>
          <t>WARE-NMK1003</t>
        </is>
      </c>
      <c r="D1025" s="6" t="n">
        <v>44000</v>
      </c>
      <c r="E1025" s="6" t="n">
        <v>44110</v>
      </c>
      <c r="F1025" s="6" t="n">
        <v>44131</v>
      </c>
      <c r="G1025" s="6" t="n">
        <v>44133</v>
      </c>
      <c r="H1025" s="11" t="inlineStr">
        <is>
          <t>USD</t>
        </is>
      </c>
      <c r="I1025" s="11" t="n">
        <v>1</v>
      </c>
      <c r="J1025" s="11" t="n">
        <v>32</v>
      </c>
      <c r="K1025" s="11" t="n">
        <v>155</v>
      </c>
      <c r="L1025" s="11" t="n">
        <v>6</v>
      </c>
      <c r="M1025" s="11" t="n">
        <v>5</v>
      </c>
      <c r="N1025" s="11" t="n">
        <v>0.15</v>
      </c>
      <c r="O1025" s="7" t="n">
        <v>1031.8</v>
      </c>
      <c r="P1025" s="7" t="n">
        <v>433.3559999999999</v>
      </c>
      <c r="Q1025" s="7">
        <f>text(E1025,"ddd")</f>
        <v/>
      </c>
      <c r="R1025" s="7">
        <f>G1025-F1025</f>
        <v/>
      </c>
      <c r="S1025" s="7">
        <f>E1025-D1025</f>
        <v/>
      </c>
      <c r="T1025" s="7">
        <f>O1025*M1025</f>
        <v/>
      </c>
      <c r="U1025" s="7">
        <f>T1025*N1025</f>
        <v/>
      </c>
      <c r="V1025" s="7">
        <f>T1025-U1025-(P1025*M1025)</f>
        <v/>
      </c>
      <c r="W1025" s="7">
        <f>VLOOKUP(L1025,'Products Sheet'!$A:$B,2,FALSE)</f>
        <v/>
      </c>
      <c r="X1025" s="7" t="n"/>
      <c r="Y1025" s="7" t="n"/>
      <c r="Z1025" s="7" t="n"/>
      <c r="AA1025" s="7" t="n"/>
      <c r="AB1025" s="7" t="n"/>
      <c r="AC1025" s="7" t="n"/>
    </row>
    <row r="1026" ht="9.75" customHeight="1" s="12">
      <c r="A1026" s="11" t="inlineStr">
        <is>
          <t>SO - 0007434</t>
        </is>
      </c>
      <c r="B1026" s="11" t="inlineStr">
        <is>
          <t>Online</t>
        </is>
      </c>
      <c r="C1026" s="11" t="inlineStr">
        <is>
          <t>WARE-NMK1003</t>
        </is>
      </c>
      <c r="D1026" s="6" t="n">
        <v>44000</v>
      </c>
      <c r="E1026" s="6" t="n">
        <v>44119</v>
      </c>
      <c r="F1026" s="6" t="n">
        <v>44130</v>
      </c>
      <c r="G1026" s="6" t="n">
        <v>44134</v>
      </c>
      <c r="H1026" s="11" t="inlineStr">
        <is>
          <t>USD</t>
        </is>
      </c>
      <c r="I1026" s="11" t="n">
        <v>15</v>
      </c>
      <c r="J1026" s="11" t="n">
        <v>10</v>
      </c>
      <c r="K1026" s="11" t="n">
        <v>122</v>
      </c>
      <c r="L1026" s="11" t="n">
        <v>6</v>
      </c>
      <c r="M1026" s="11" t="n">
        <v>4</v>
      </c>
      <c r="N1026" s="11" t="n">
        <v>0.15</v>
      </c>
      <c r="O1026" s="7" t="n">
        <v>1768.8</v>
      </c>
      <c r="P1026" s="7" t="n">
        <v>1238.16</v>
      </c>
      <c r="Q1026" s="7">
        <f>text(E1026,"ddd")</f>
        <v/>
      </c>
      <c r="R1026" s="7">
        <f>G1026-F1026</f>
        <v/>
      </c>
      <c r="S1026" s="7">
        <f>E1026-D1026</f>
        <v/>
      </c>
      <c r="T1026" s="7">
        <f>O1026*M1026</f>
        <v/>
      </c>
      <c r="U1026" s="7">
        <f>T1026*N1026</f>
        <v/>
      </c>
      <c r="V1026" s="7">
        <f>T1026-U1026-(P1026*M1026)</f>
        <v/>
      </c>
      <c r="W1026" s="7">
        <f>VLOOKUP(L1026,'Products Sheet'!$A:$B,2,FALSE)</f>
        <v/>
      </c>
      <c r="X1026" s="7" t="n"/>
      <c r="Y1026" s="7" t="n"/>
      <c r="Z1026" s="7" t="n"/>
      <c r="AA1026" s="7" t="n"/>
      <c r="AB1026" s="7" t="n"/>
      <c r="AC1026" s="7" t="n"/>
    </row>
    <row r="1027" ht="9.75" customHeight="1" s="12">
      <c r="A1027" s="11" t="inlineStr">
        <is>
          <t>SO - 0007492</t>
        </is>
      </c>
      <c r="B1027" s="11" t="inlineStr">
        <is>
          <t>Online</t>
        </is>
      </c>
      <c r="C1027" s="11" t="inlineStr">
        <is>
          <t>WARE-NMK1003</t>
        </is>
      </c>
      <c r="D1027" s="6" t="n">
        <v>44000</v>
      </c>
      <c r="E1027" s="6" t="n">
        <v>44126</v>
      </c>
      <c r="F1027" s="6" t="n">
        <v>44149</v>
      </c>
      <c r="G1027" s="6" t="n">
        <v>44153</v>
      </c>
      <c r="H1027" s="11" t="inlineStr">
        <is>
          <t>USD</t>
        </is>
      </c>
      <c r="I1027" s="11" t="n">
        <v>12</v>
      </c>
      <c r="J1027" s="11" t="n">
        <v>14</v>
      </c>
      <c r="K1027" s="11" t="n">
        <v>180</v>
      </c>
      <c r="L1027" s="11" t="n">
        <v>6</v>
      </c>
      <c r="M1027" s="11" t="n">
        <v>3</v>
      </c>
      <c r="N1027" s="11" t="n">
        <v>0.05</v>
      </c>
      <c r="O1027" s="7" t="n">
        <v>2981.5</v>
      </c>
      <c r="P1027" s="7" t="n">
        <v>1759.085</v>
      </c>
      <c r="Q1027" s="7">
        <f>text(E1027,"ddd")</f>
        <v/>
      </c>
      <c r="R1027" s="7">
        <f>G1027-F1027</f>
        <v/>
      </c>
      <c r="S1027" s="7">
        <f>E1027-D1027</f>
        <v/>
      </c>
      <c r="T1027" s="7">
        <f>O1027*M1027</f>
        <v/>
      </c>
      <c r="U1027" s="7">
        <f>T1027*N1027</f>
        <v/>
      </c>
      <c r="V1027" s="7">
        <f>T1027-U1027-(P1027*M1027)</f>
        <v/>
      </c>
      <c r="W1027" s="7">
        <f>VLOOKUP(L1027,'Products Sheet'!$A:$B,2,FALSE)</f>
        <v/>
      </c>
      <c r="X1027" s="7" t="n"/>
      <c r="Y1027" s="7" t="n"/>
      <c r="Z1027" s="7" t="n"/>
      <c r="AA1027" s="7" t="n"/>
      <c r="AB1027" s="7" t="n"/>
      <c r="AC1027" s="7" t="n"/>
    </row>
    <row r="1028" ht="9.75" customHeight="1" s="12">
      <c r="A1028" s="11" t="inlineStr">
        <is>
          <t>SO - 0007569</t>
        </is>
      </c>
      <c r="B1028" s="11" t="inlineStr">
        <is>
          <t>Online</t>
        </is>
      </c>
      <c r="C1028" s="11" t="inlineStr">
        <is>
          <t>WARE-MKL1006</t>
        </is>
      </c>
      <c r="D1028" s="6" t="n">
        <v>44000</v>
      </c>
      <c r="E1028" s="6" t="n">
        <v>44134</v>
      </c>
      <c r="F1028" s="6" t="n">
        <v>44159</v>
      </c>
      <c r="G1028" s="6" t="n">
        <v>44168</v>
      </c>
      <c r="H1028" s="11" t="inlineStr">
        <is>
          <t>USD</t>
        </is>
      </c>
      <c r="I1028" s="11" t="n">
        <v>13</v>
      </c>
      <c r="J1028" s="11" t="n">
        <v>4</v>
      </c>
      <c r="K1028" s="11" t="n">
        <v>363</v>
      </c>
      <c r="L1028" s="11" t="n">
        <v>6</v>
      </c>
      <c r="M1028" s="11" t="n">
        <v>3</v>
      </c>
      <c r="N1028" s="11" t="n">
        <v>0.15</v>
      </c>
      <c r="O1028" s="7" t="n">
        <v>884.4</v>
      </c>
      <c r="P1028" s="7" t="n">
        <v>725.208</v>
      </c>
      <c r="Q1028" s="7">
        <f>text(E1028,"ddd")</f>
        <v/>
      </c>
      <c r="R1028" s="7">
        <f>G1028-F1028</f>
        <v/>
      </c>
      <c r="S1028" s="7">
        <f>E1028-D1028</f>
        <v/>
      </c>
      <c r="T1028" s="7">
        <f>O1028*M1028</f>
        <v/>
      </c>
      <c r="U1028" s="7">
        <f>T1028*N1028</f>
        <v/>
      </c>
      <c r="V1028" s="7">
        <f>T1028-U1028-(P1028*M1028)</f>
        <v/>
      </c>
      <c r="W1028" s="7">
        <f>VLOOKUP(L1028,'Products Sheet'!$A:$B,2,FALSE)</f>
        <v/>
      </c>
      <c r="X1028" s="7" t="n"/>
      <c r="Y1028" s="7" t="n"/>
      <c r="Z1028" s="7" t="n"/>
      <c r="AA1028" s="7" t="n"/>
      <c r="AB1028" s="7" t="n"/>
      <c r="AC1028" s="7" t="n"/>
    </row>
    <row r="1029" ht="9.75" customHeight="1" s="12">
      <c r="A1029" s="11" t="inlineStr">
        <is>
          <t>SO - 0007607</t>
        </is>
      </c>
      <c r="B1029" s="11" t="inlineStr">
        <is>
          <t>In-Store</t>
        </is>
      </c>
      <c r="C1029" s="11" t="inlineStr">
        <is>
          <t>WARE-NMK1003</t>
        </is>
      </c>
      <c r="D1029" s="6" t="n">
        <v>44000</v>
      </c>
      <c r="E1029" s="6" t="n">
        <v>44138</v>
      </c>
      <c r="F1029" s="6" t="n">
        <v>44160</v>
      </c>
      <c r="G1029" s="6" t="n">
        <v>44170</v>
      </c>
      <c r="H1029" s="11" t="inlineStr">
        <is>
          <t>USD</t>
        </is>
      </c>
      <c r="I1029" s="11" t="n">
        <v>7</v>
      </c>
      <c r="J1029" s="11" t="n">
        <v>30</v>
      </c>
      <c r="K1029" s="11" t="n">
        <v>113</v>
      </c>
      <c r="L1029" s="11" t="n">
        <v>6</v>
      </c>
      <c r="M1029" s="11" t="n">
        <v>6</v>
      </c>
      <c r="N1029" s="11" t="n">
        <v>0.05</v>
      </c>
      <c r="O1029" s="7" t="n">
        <v>2860.9</v>
      </c>
      <c r="P1029" s="7" t="n">
        <v>1316.014</v>
      </c>
      <c r="Q1029" s="7">
        <f>text(E1029,"ddd")</f>
        <v/>
      </c>
      <c r="R1029" s="7">
        <f>G1029-F1029</f>
        <v/>
      </c>
      <c r="S1029" s="7">
        <f>E1029-D1029</f>
        <v/>
      </c>
      <c r="T1029" s="7">
        <f>O1029*M1029</f>
        <v/>
      </c>
      <c r="U1029" s="7">
        <f>T1029*N1029</f>
        <v/>
      </c>
      <c r="V1029" s="7">
        <f>T1029-U1029-(P1029*M1029)</f>
        <v/>
      </c>
      <c r="W1029" s="7">
        <f>VLOOKUP(L1029,'Products Sheet'!$A:$B,2,FALSE)</f>
        <v/>
      </c>
      <c r="X1029" s="7" t="n"/>
      <c r="Y1029" s="7" t="n"/>
      <c r="Z1029" s="7" t="n"/>
      <c r="AA1029" s="7" t="n"/>
      <c r="AB1029" s="7" t="n"/>
      <c r="AC1029" s="7" t="n"/>
    </row>
    <row r="1030" ht="9.75" customHeight="1" s="12">
      <c r="A1030" s="11" t="inlineStr">
        <is>
          <t>SO - 0007659</t>
        </is>
      </c>
      <c r="B1030" s="11" t="inlineStr">
        <is>
          <t>In-Store</t>
        </is>
      </c>
      <c r="C1030" s="11" t="inlineStr">
        <is>
          <t>WARE-PUJ1005</t>
        </is>
      </c>
      <c r="D1030" s="6" t="n">
        <v>44000</v>
      </c>
      <c r="E1030" s="6" t="n">
        <v>44144</v>
      </c>
      <c r="F1030" s="6" t="n">
        <v>44172</v>
      </c>
      <c r="G1030" s="6" t="n">
        <v>44182</v>
      </c>
      <c r="H1030" s="11" t="inlineStr">
        <is>
          <t>USD</t>
        </is>
      </c>
      <c r="I1030" s="11" t="n">
        <v>6</v>
      </c>
      <c r="J1030" s="11" t="n">
        <v>22</v>
      </c>
      <c r="K1030" s="11" t="n">
        <v>299</v>
      </c>
      <c r="L1030" s="11" t="n">
        <v>6</v>
      </c>
      <c r="M1030" s="11" t="n">
        <v>8</v>
      </c>
      <c r="N1030" s="11" t="n">
        <v>0.15</v>
      </c>
      <c r="O1030" s="7" t="n">
        <v>1038.5</v>
      </c>
      <c r="P1030" s="7" t="n">
        <v>726.9499999999999</v>
      </c>
      <c r="Q1030" s="7">
        <f>text(E1030,"ddd")</f>
        <v/>
      </c>
      <c r="R1030" s="7">
        <f>G1030-F1030</f>
        <v/>
      </c>
      <c r="S1030" s="7">
        <f>E1030-D1030</f>
        <v/>
      </c>
      <c r="T1030" s="7">
        <f>O1030*M1030</f>
        <v/>
      </c>
      <c r="U1030" s="7">
        <f>T1030*N1030</f>
        <v/>
      </c>
      <c r="V1030" s="7">
        <f>T1030-U1030-(P1030*M1030)</f>
        <v/>
      </c>
      <c r="W1030" s="7">
        <f>VLOOKUP(L1030,'Products Sheet'!$A:$B,2,FALSE)</f>
        <v/>
      </c>
      <c r="X1030" s="7" t="n"/>
      <c r="Y1030" s="7" t="n"/>
      <c r="Z1030" s="7" t="n"/>
      <c r="AA1030" s="7" t="n"/>
      <c r="AB1030" s="7" t="n"/>
      <c r="AC1030" s="7" t="n"/>
    </row>
    <row r="1031" ht="9.75" customHeight="1" s="12">
      <c r="A1031" s="11" t="inlineStr">
        <is>
          <t>SO - 0007705</t>
        </is>
      </c>
      <c r="B1031" s="11" t="inlineStr">
        <is>
          <t>In-Store</t>
        </is>
      </c>
      <c r="C1031" s="11" t="inlineStr">
        <is>
          <t>WARE-UHY1004</t>
        </is>
      </c>
      <c r="D1031" s="6" t="n">
        <v>44000</v>
      </c>
      <c r="E1031" s="6" t="n">
        <v>44150</v>
      </c>
      <c r="F1031" s="6" t="n">
        <v>44154</v>
      </c>
      <c r="G1031" s="6" t="n">
        <v>44157</v>
      </c>
      <c r="H1031" s="11" t="inlineStr">
        <is>
          <t>USD</t>
        </is>
      </c>
      <c r="I1031" s="11" t="n">
        <v>7</v>
      </c>
      <c r="J1031" s="11" t="n">
        <v>40</v>
      </c>
      <c r="K1031" s="11" t="n">
        <v>215</v>
      </c>
      <c r="L1031" s="11" t="n">
        <v>6</v>
      </c>
      <c r="M1031" s="11" t="n">
        <v>8</v>
      </c>
      <c r="N1031" s="11" t="n">
        <v>0.15</v>
      </c>
      <c r="O1031" s="7" t="n">
        <v>221.1</v>
      </c>
      <c r="P1031" s="7" t="n">
        <v>139.293</v>
      </c>
      <c r="Q1031" s="7">
        <f>text(E1031,"ddd")</f>
        <v/>
      </c>
      <c r="R1031" s="7">
        <f>G1031-F1031</f>
        <v/>
      </c>
      <c r="S1031" s="7">
        <f>E1031-D1031</f>
        <v/>
      </c>
      <c r="T1031" s="7">
        <f>O1031*M1031</f>
        <v/>
      </c>
      <c r="U1031" s="7">
        <f>T1031*N1031</f>
        <v/>
      </c>
      <c r="V1031" s="7">
        <f>T1031-U1031-(P1031*M1031)</f>
        <v/>
      </c>
      <c r="W1031" s="7">
        <f>VLOOKUP(L1031,'Products Sheet'!$A:$B,2,FALSE)</f>
        <v/>
      </c>
      <c r="X1031" s="7" t="n"/>
      <c r="Y1031" s="7" t="n"/>
      <c r="Z1031" s="7" t="n"/>
      <c r="AA1031" s="7" t="n"/>
      <c r="AB1031" s="7" t="n"/>
      <c r="AC1031" s="7" t="n"/>
    </row>
    <row r="1032" ht="9.75" customHeight="1" s="12">
      <c r="A1032" s="11" t="inlineStr">
        <is>
          <t>SO - 0007836</t>
        </is>
      </c>
      <c r="B1032" s="11" t="inlineStr">
        <is>
          <t>In-Store</t>
        </is>
      </c>
      <c r="C1032" s="11" t="inlineStr">
        <is>
          <t>WARE-PUJ1005</t>
        </is>
      </c>
      <c r="D1032" s="6" t="n">
        <v>44000</v>
      </c>
      <c r="E1032" s="6" t="n">
        <v>44164</v>
      </c>
      <c r="F1032" s="6" t="n">
        <v>44180</v>
      </c>
      <c r="G1032" s="6" t="n">
        <v>44186</v>
      </c>
      <c r="H1032" s="11" t="inlineStr">
        <is>
          <t>USD</t>
        </is>
      </c>
      <c r="I1032" s="11" t="n">
        <v>9</v>
      </c>
      <c r="J1032" s="11" t="n">
        <v>48</v>
      </c>
      <c r="K1032" s="11" t="n">
        <v>310</v>
      </c>
      <c r="L1032" s="11" t="n">
        <v>6</v>
      </c>
      <c r="M1032" s="11" t="n">
        <v>6</v>
      </c>
      <c r="N1032" s="11" t="n">
        <v>0.15</v>
      </c>
      <c r="O1032" s="7" t="n">
        <v>1829.1</v>
      </c>
      <c r="P1032" s="7" t="n">
        <v>1371.825</v>
      </c>
      <c r="Q1032" s="7">
        <f>text(E1032,"ddd")</f>
        <v/>
      </c>
      <c r="R1032" s="7">
        <f>G1032-F1032</f>
        <v/>
      </c>
      <c r="S1032" s="7">
        <f>E1032-D1032</f>
        <v/>
      </c>
      <c r="T1032" s="7">
        <f>O1032*M1032</f>
        <v/>
      </c>
      <c r="U1032" s="7">
        <f>T1032*N1032</f>
        <v/>
      </c>
      <c r="V1032" s="7">
        <f>T1032-U1032-(P1032*M1032)</f>
        <v/>
      </c>
      <c r="W1032" s="7">
        <f>VLOOKUP(L1032,'Products Sheet'!$A:$B,2,FALSE)</f>
        <v/>
      </c>
      <c r="X1032" s="7" t="n"/>
      <c r="Y1032" s="7" t="n"/>
      <c r="Z1032" s="7" t="n"/>
      <c r="AA1032" s="7" t="n"/>
      <c r="AB1032" s="7" t="n"/>
      <c r="AC1032" s="7" t="n"/>
    </row>
    <row r="1033" ht="9.75" customHeight="1" s="12">
      <c r="A1033" s="11" t="inlineStr">
        <is>
          <t>SO - 0007846</t>
        </is>
      </c>
      <c r="B1033" s="11" t="inlineStr">
        <is>
          <t>In-Store</t>
        </is>
      </c>
      <c r="C1033" s="11" t="inlineStr">
        <is>
          <t>WARE-NMK1003</t>
        </is>
      </c>
      <c r="D1033" s="6" t="n">
        <v>44000</v>
      </c>
      <c r="E1033" s="6" t="n">
        <v>44165</v>
      </c>
      <c r="F1033" s="6" t="n">
        <v>44188</v>
      </c>
      <c r="G1033" s="6" t="n">
        <v>44191</v>
      </c>
      <c r="H1033" s="11" t="inlineStr">
        <is>
          <t>USD</t>
        </is>
      </c>
      <c r="I1033" s="11" t="n">
        <v>4</v>
      </c>
      <c r="J1033" s="11" t="n">
        <v>19</v>
      </c>
      <c r="K1033" s="11" t="n">
        <v>192</v>
      </c>
      <c r="L1033" s="11" t="n">
        <v>6</v>
      </c>
      <c r="M1033" s="11" t="n">
        <v>1</v>
      </c>
      <c r="N1033" s="11" t="n">
        <v>0.2</v>
      </c>
      <c r="O1033" s="7" t="n">
        <v>187.6</v>
      </c>
      <c r="P1033" s="7" t="n">
        <v>76.916</v>
      </c>
      <c r="Q1033" s="7">
        <f>text(E1033,"ddd")</f>
        <v/>
      </c>
      <c r="R1033" s="7">
        <f>G1033-F1033</f>
        <v/>
      </c>
      <c r="S1033" s="7">
        <f>E1033-D1033</f>
        <v/>
      </c>
      <c r="T1033" s="7">
        <f>O1033*M1033</f>
        <v/>
      </c>
      <c r="U1033" s="7">
        <f>T1033*N1033</f>
        <v/>
      </c>
      <c r="V1033" s="7">
        <f>T1033-U1033-(P1033*M1033)</f>
        <v/>
      </c>
      <c r="W1033" s="7">
        <f>VLOOKUP(L1033,'Products Sheet'!$A:$B,2,FALSE)</f>
        <v/>
      </c>
      <c r="X1033" s="7" t="n"/>
      <c r="Y1033" s="7" t="n"/>
      <c r="Z1033" s="7" t="n"/>
      <c r="AA1033" s="7" t="n"/>
      <c r="AB1033" s="7" t="n"/>
      <c r="AC1033" s="7" t="n"/>
    </row>
    <row r="1034" ht="9.75" customHeight="1" s="12">
      <c r="A1034" s="11" t="inlineStr">
        <is>
          <t>SO - 0008036</t>
        </is>
      </c>
      <c r="B1034" s="11" t="inlineStr">
        <is>
          <t>Wholesale</t>
        </is>
      </c>
      <c r="C1034" s="11" t="inlineStr">
        <is>
          <t>WARE-NMK1003</t>
        </is>
      </c>
      <c r="D1034" s="6" t="n">
        <v>44100</v>
      </c>
      <c r="E1034" s="6" t="n">
        <v>44189</v>
      </c>
      <c r="F1034" s="6" t="n">
        <v>44212</v>
      </c>
      <c r="G1034" s="6" t="n">
        <v>44219</v>
      </c>
      <c r="H1034" s="11" t="inlineStr">
        <is>
          <t>USD</t>
        </is>
      </c>
      <c r="I1034" s="11" t="n">
        <v>27</v>
      </c>
      <c r="J1034" s="11" t="n">
        <v>9</v>
      </c>
      <c r="K1034" s="11" t="n">
        <v>128</v>
      </c>
      <c r="L1034" s="11" t="n">
        <v>6</v>
      </c>
      <c r="M1034" s="11" t="n">
        <v>1</v>
      </c>
      <c r="N1034" s="11" t="n">
        <v>0.075</v>
      </c>
      <c r="O1034" s="7" t="n">
        <v>268</v>
      </c>
      <c r="P1034" s="7" t="n">
        <v>201</v>
      </c>
      <c r="Q1034" s="7">
        <f>text(E1034,"ddd")</f>
        <v/>
      </c>
      <c r="R1034" s="7">
        <f>G1034-F1034</f>
        <v/>
      </c>
      <c r="S1034" s="7">
        <f>E1034-D1034</f>
        <v/>
      </c>
      <c r="T1034" s="7">
        <f>O1034*M1034</f>
        <v/>
      </c>
      <c r="U1034" s="7">
        <f>T1034*N1034</f>
        <v/>
      </c>
      <c r="V1034" s="7">
        <f>T1034-U1034-(P1034*M1034)</f>
        <v/>
      </c>
      <c r="W1034" s="7">
        <f>VLOOKUP(L1034,'Products Sheet'!$A:$B,2,FALSE)</f>
        <v/>
      </c>
      <c r="X1034" s="7" t="n"/>
      <c r="Y1034" s="7" t="n"/>
      <c r="Z1034" s="7" t="n"/>
      <c r="AA1034" s="7" t="n"/>
      <c r="AB1034" s="7" t="n"/>
      <c r="AC1034" s="7" t="n"/>
    </row>
    <row r="1035" ht="9.75" customHeight="1" s="12">
      <c r="A1035" s="11" t="inlineStr">
        <is>
          <t>SO - 0008046</t>
        </is>
      </c>
      <c r="B1035" s="11" t="inlineStr">
        <is>
          <t>In-Store</t>
        </is>
      </c>
      <c r="C1035" s="11" t="inlineStr">
        <is>
          <t>WARE-NMK1003</t>
        </is>
      </c>
      <c r="D1035" s="6" t="n">
        <v>44100</v>
      </c>
      <c r="E1035" s="6" t="n">
        <v>44190</v>
      </c>
      <c r="F1035" s="6" t="n">
        <v>44217</v>
      </c>
      <c r="G1035" s="6" t="n">
        <v>44225</v>
      </c>
      <c r="H1035" s="11" t="inlineStr">
        <is>
          <t>USD</t>
        </is>
      </c>
      <c r="I1035" s="11" t="n">
        <v>8</v>
      </c>
      <c r="J1035" s="11" t="n">
        <v>39</v>
      </c>
      <c r="K1035" s="11" t="n">
        <v>101</v>
      </c>
      <c r="L1035" s="11" t="n">
        <v>6</v>
      </c>
      <c r="M1035" s="11" t="n">
        <v>3</v>
      </c>
      <c r="N1035" s="11" t="n">
        <v>0.1</v>
      </c>
      <c r="O1035" s="7" t="n">
        <v>1949.7</v>
      </c>
      <c r="P1035" s="7" t="n">
        <v>857.8680000000001</v>
      </c>
      <c r="Q1035" s="7">
        <f>text(E1035,"ddd")</f>
        <v/>
      </c>
      <c r="R1035" s="7">
        <f>G1035-F1035</f>
        <v/>
      </c>
      <c r="S1035" s="7">
        <f>E1035-D1035</f>
        <v/>
      </c>
      <c r="T1035" s="7">
        <f>O1035*M1035</f>
        <v/>
      </c>
      <c r="U1035" s="7">
        <f>T1035*N1035</f>
        <v/>
      </c>
      <c r="V1035" s="7">
        <f>T1035-U1035-(P1035*M1035)</f>
        <v/>
      </c>
      <c r="W1035" s="7">
        <f>VLOOKUP(L1035,'Products Sheet'!$A:$B,2,FALSE)</f>
        <v/>
      </c>
      <c r="X1035" s="7" t="n"/>
      <c r="Y1035" s="7" t="n"/>
      <c r="Z1035" s="7" t="n"/>
      <c r="AA1035" s="7" t="n"/>
      <c r="AB1035" s="7" t="n"/>
      <c r="AC1035" s="7" t="n"/>
    </row>
    <row r="1036" ht="9.75" customHeight="1" s="12">
      <c r="A1036" s="11" t="inlineStr">
        <is>
          <t>SO - 000133</t>
        </is>
      </c>
      <c r="B1036" s="11" t="inlineStr">
        <is>
          <t>Online</t>
        </is>
      </c>
      <c r="C1036" s="11" t="inlineStr">
        <is>
          <t>WARE-UHY1004</t>
        </is>
      </c>
      <c r="D1036" s="6" t="n">
        <v>43100</v>
      </c>
      <c r="E1036" s="6" t="n">
        <v>43254</v>
      </c>
      <c r="F1036" s="6" t="n">
        <v>43281</v>
      </c>
      <c r="G1036" s="6" t="n">
        <v>43291</v>
      </c>
      <c r="H1036" s="11" t="inlineStr">
        <is>
          <t>USD</t>
        </is>
      </c>
      <c r="I1036" s="11" t="n">
        <v>19</v>
      </c>
      <c r="J1036" s="11" t="n">
        <v>46</v>
      </c>
      <c r="K1036" s="11" t="n">
        <v>217</v>
      </c>
      <c r="L1036" s="11" t="n">
        <v>7</v>
      </c>
      <c r="M1036" s="11" t="n">
        <v>3</v>
      </c>
      <c r="N1036" s="11" t="n">
        <v>0.1</v>
      </c>
      <c r="O1036" s="7" t="n">
        <v>3919.5</v>
      </c>
      <c r="P1036" s="7" t="n">
        <v>2077.335</v>
      </c>
      <c r="Q1036" s="7">
        <f>text(E1036,"ddd")</f>
        <v/>
      </c>
      <c r="R1036" s="7">
        <f>G1036-F1036</f>
        <v/>
      </c>
      <c r="S1036" s="7">
        <f>E1036-D1036</f>
        <v/>
      </c>
      <c r="T1036" s="7">
        <f>O1036*M1036</f>
        <v/>
      </c>
      <c r="U1036" s="7">
        <f>T1036*N1036</f>
        <v/>
      </c>
      <c r="V1036" s="7">
        <f>T1036-U1036-(P1036*M1036)</f>
        <v/>
      </c>
      <c r="W1036" s="7">
        <f>VLOOKUP(L1036,'Products Sheet'!$A:$B,2,FALSE)</f>
        <v/>
      </c>
      <c r="X1036" s="7" t="n"/>
      <c r="Y1036" s="7" t="n"/>
      <c r="Z1036" s="7" t="n"/>
      <c r="AA1036" s="7" t="n"/>
      <c r="AB1036" s="7" t="n"/>
      <c r="AC1036" s="7" t="n"/>
    </row>
    <row r="1037" ht="9.75" customHeight="1" s="12">
      <c r="A1037" s="11" t="inlineStr">
        <is>
          <t>SO - 000249</t>
        </is>
      </c>
      <c r="B1037" s="11" t="inlineStr">
        <is>
          <t>Distributor</t>
        </is>
      </c>
      <c r="C1037" s="11" t="inlineStr">
        <is>
          <t>WARE-MKL1006</t>
        </is>
      </c>
      <c r="D1037" s="6" t="n">
        <v>43200</v>
      </c>
      <c r="E1037" s="6" t="n">
        <v>43268</v>
      </c>
      <c r="F1037" s="6" t="n">
        <v>43283</v>
      </c>
      <c r="G1037" s="6" t="n">
        <v>43285</v>
      </c>
      <c r="H1037" s="11" t="inlineStr">
        <is>
          <t>USD</t>
        </is>
      </c>
      <c r="I1037" s="11" t="n">
        <v>21</v>
      </c>
      <c r="J1037" s="11" t="n">
        <v>50</v>
      </c>
      <c r="K1037" s="11" t="n">
        <v>341</v>
      </c>
      <c r="L1037" s="11" t="n">
        <v>7</v>
      </c>
      <c r="M1037" s="11" t="n">
        <v>7</v>
      </c>
      <c r="N1037" s="11" t="n">
        <v>0.05</v>
      </c>
      <c r="O1037" s="7" t="n">
        <v>227.8</v>
      </c>
      <c r="P1037" s="7" t="n">
        <v>100.232</v>
      </c>
      <c r="Q1037" s="7">
        <f>text(E1037,"ddd")</f>
        <v/>
      </c>
      <c r="R1037" s="7">
        <f>G1037-F1037</f>
        <v/>
      </c>
      <c r="S1037" s="7">
        <f>E1037-D1037</f>
        <v/>
      </c>
      <c r="T1037" s="7">
        <f>O1037*M1037</f>
        <v/>
      </c>
      <c r="U1037" s="7">
        <f>T1037*N1037</f>
        <v/>
      </c>
      <c r="V1037" s="7">
        <f>T1037-U1037-(P1037*M1037)</f>
        <v/>
      </c>
      <c r="W1037" s="7">
        <f>VLOOKUP(L1037,'Products Sheet'!$A:$B,2,FALSE)</f>
        <v/>
      </c>
      <c r="X1037" s="7" t="n"/>
      <c r="Y1037" s="7" t="n"/>
      <c r="Z1037" s="7" t="n"/>
      <c r="AA1037" s="7" t="n"/>
      <c r="AB1037" s="7" t="n"/>
      <c r="AC1037" s="7" t="n"/>
    </row>
    <row r="1038" ht="9.75" customHeight="1" s="12">
      <c r="A1038" s="11" t="inlineStr">
        <is>
          <t>SO - 000280</t>
        </is>
      </c>
      <c r="B1038" s="11" t="inlineStr">
        <is>
          <t>Wholesale</t>
        </is>
      </c>
      <c r="C1038" s="11" t="inlineStr">
        <is>
          <t>WARE-XYS1001</t>
        </is>
      </c>
      <c r="D1038" s="6" t="n">
        <v>43200</v>
      </c>
      <c r="E1038" s="6" t="n">
        <v>43272</v>
      </c>
      <c r="F1038" s="6" t="n">
        <v>43285</v>
      </c>
      <c r="G1038" s="6" t="n">
        <v>43288</v>
      </c>
      <c r="H1038" s="11" t="inlineStr">
        <is>
          <t>USD</t>
        </is>
      </c>
      <c r="I1038" s="11" t="n">
        <v>25</v>
      </c>
      <c r="J1038" s="11" t="n">
        <v>40</v>
      </c>
      <c r="K1038" s="11" t="n">
        <v>43</v>
      </c>
      <c r="L1038" s="11" t="n">
        <v>7</v>
      </c>
      <c r="M1038" s="11" t="n">
        <v>5</v>
      </c>
      <c r="N1038" s="11" t="n">
        <v>0.2</v>
      </c>
      <c r="O1038" s="7" t="n">
        <v>1139</v>
      </c>
      <c r="P1038" s="7" t="n">
        <v>933.9799999999999</v>
      </c>
      <c r="Q1038" s="7">
        <f>text(E1038,"ddd")</f>
        <v/>
      </c>
      <c r="R1038" s="7">
        <f>G1038-F1038</f>
        <v/>
      </c>
      <c r="S1038" s="7">
        <f>E1038-D1038</f>
        <v/>
      </c>
      <c r="T1038" s="7">
        <f>O1038*M1038</f>
        <v/>
      </c>
      <c r="U1038" s="7">
        <f>T1038*N1038</f>
        <v/>
      </c>
      <c r="V1038" s="7">
        <f>T1038-U1038-(P1038*M1038)</f>
        <v/>
      </c>
      <c r="W1038" s="7">
        <f>VLOOKUP(L1038,'Products Sheet'!$A:$B,2,FALSE)</f>
        <v/>
      </c>
      <c r="X1038" s="7" t="n"/>
      <c r="Y1038" s="7" t="n"/>
      <c r="Z1038" s="7" t="n"/>
      <c r="AA1038" s="7" t="n"/>
      <c r="AB1038" s="7" t="n"/>
      <c r="AC1038" s="7" t="n"/>
    </row>
    <row r="1039" ht="9.75" customHeight="1" s="12">
      <c r="A1039" s="11" t="inlineStr">
        <is>
          <t>SO - 000307</t>
        </is>
      </c>
      <c r="B1039" s="11" t="inlineStr">
        <is>
          <t xml:space="preserve">  Online</t>
        </is>
      </c>
      <c r="C1039" s="11" t="inlineStr">
        <is>
          <t>WARE-PUJ1005</t>
        </is>
      </c>
      <c r="D1039" s="6" t="n">
        <v>43200</v>
      </c>
      <c r="E1039" s="6" t="n">
        <v>43277</v>
      </c>
      <c r="F1039" s="6" t="n">
        <v>43301</v>
      </c>
      <c r="G1039" s="6" t="n">
        <v>43303</v>
      </c>
      <c r="H1039" s="11" t="inlineStr">
        <is>
          <t>USD</t>
        </is>
      </c>
      <c r="I1039" s="11" t="n">
        <v>12</v>
      </c>
      <c r="J1039" s="11" t="n">
        <v>1</v>
      </c>
      <c r="K1039" s="11" t="n">
        <v>299</v>
      </c>
      <c r="L1039" s="11" t="n">
        <v>7</v>
      </c>
      <c r="M1039" s="11" t="n">
        <v>1</v>
      </c>
      <c r="N1039" s="11" t="n">
        <v>0.075</v>
      </c>
      <c r="O1039" s="7" t="n">
        <v>1078.7</v>
      </c>
      <c r="P1039" s="7" t="n">
        <v>506.989</v>
      </c>
      <c r="Q1039" s="7">
        <f>text(E1039,"ddd")</f>
        <v/>
      </c>
      <c r="R1039" s="7">
        <f>G1039-F1039</f>
        <v/>
      </c>
      <c r="S1039" s="7">
        <f>E1039-D1039</f>
        <v/>
      </c>
      <c r="T1039" s="7">
        <f>O1039*M1039</f>
        <v/>
      </c>
      <c r="U1039" s="7">
        <f>T1039*N1039</f>
        <v/>
      </c>
      <c r="V1039" s="7">
        <f>T1039-U1039-(P1039*M1039)</f>
        <v/>
      </c>
      <c r="W1039" s="7">
        <f>VLOOKUP(L1039,'Products Sheet'!$A:$B,2,FALSE)</f>
        <v/>
      </c>
      <c r="X1039" s="7" t="n"/>
      <c r="Y1039" s="7" t="n"/>
      <c r="Z1039" s="7" t="n"/>
      <c r="AA1039" s="7" t="n"/>
      <c r="AB1039" s="7" t="n"/>
      <c r="AC1039" s="7" t="n"/>
    </row>
    <row r="1040" ht="9.75" customHeight="1" s="12">
      <c r="A1040" s="11" t="inlineStr">
        <is>
          <t>SO - 000407</t>
        </is>
      </c>
      <c r="B1040" s="11" t="inlineStr">
        <is>
          <t>Wholesale</t>
        </is>
      </c>
      <c r="C1040" s="11" t="inlineStr">
        <is>
          <t>WARE-MKL1006</t>
        </is>
      </c>
      <c r="D1040" s="6" t="n">
        <v>43200</v>
      </c>
      <c r="E1040" s="6" t="n">
        <v>43288</v>
      </c>
      <c r="F1040" s="6" t="n">
        <v>43294</v>
      </c>
      <c r="G1040" s="6" t="n">
        <v>43297</v>
      </c>
      <c r="H1040" s="11" t="inlineStr">
        <is>
          <t>USD</t>
        </is>
      </c>
      <c r="I1040" s="11" t="n">
        <v>28</v>
      </c>
      <c r="J1040" s="11" t="n">
        <v>38</v>
      </c>
      <c r="K1040" s="11" t="n">
        <v>357</v>
      </c>
      <c r="L1040" s="11" t="n">
        <v>7</v>
      </c>
      <c r="M1040" s="11" t="n">
        <v>1</v>
      </c>
      <c r="N1040" s="11" t="n">
        <v>0.3</v>
      </c>
      <c r="O1040" s="7" t="n">
        <v>1842.5</v>
      </c>
      <c r="P1040" s="7" t="n">
        <v>1050.225</v>
      </c>
      <c r="Q1040" s="7">
        <f>text(E1040,"ddd")</f>
        <v/>
      </c>
      <c r="R1040" s="7">
        <f>G1040-F1040</f>
        <v/>
      </c>
      <c r="S1040" s="7">
        <f>E1040-D1040</f>
        <v/>
      </c>
      <c r="T1040" s="7">
        <f>O1040*M1040</f>
        <v/>
      </c>
      <c r="U1040" s="7">
        <f>T1040*N1040</f>
        <v/>
      </c>
      <c r="V1040" s="7">
        <f>T1040-U1040-(P1040*M1040)</f>
        <v/>
      </c>
      <c r="W1040" s="7">
        <f>VLOOKUP(L1040,'Products Sheet'!$A:$B,2,FALSE)</f>
        <v/>
      </c>
      <c r="X1040" s="7" t="n"/>
      <c r="Y1040" s="7" t="n"/>
      <c r="Z1040" s="7" t="n"/>
      <c r="AA1040" s="7" t="n"/>
      <c r="AB1040" s="7" t="n"/>
      <c r="AC1040" s="7" t="n"/>
    </row>
    <row r="1041" ht="9.75" customHeight="1" s="12">
      <c r="A1041" s="11" t="inlineStr">
        <is>
          <t>SO - 000422</t>
        </is>
      </c>
      <c r="B1041" s="11" t="inlineStr">
        <is>
          <t>Wholesale</t>
        </is>
      </c>
      <c r="C1041" s="11" t="inlineStr">
        <is>
          <t>WARE-NMK1003</t>
        </is>
      </c>
      <c r="D1041" s="6" t="n">
        <v>43200</v>
      </c>
      <c r="E1041" s="6" t="n">
        <v>43290</v>
      </c>
      <c r="F1041" s="6" t="n">
        <v>43293</v>
      </c>
      <c r="G1041" s="6" t="n">
        <v>43295</v>
      </c>
      <c r="H1041" s="11" t="inlineStr">
        <is>
          <t>USD</t>
        </is>
      </c>
      <c r="I1041" s="11" t="n">
        <v>28</v>
      </c>
      <c r="J1041" s="11" t="n">
        <v>32</v>
      </c>
      <c r="K1041" s="11" t="n">
        <v>150</v>
      </c>
      <c r="L1041" s="11" t="n">
        <v>7</v>
      </c>
      <c r="M1041" s="11" t="n">
        <v>4</v>
      </c>
      <c r="N1041" s="11" t="n">
        <v>0.05</v>
      </c>
      <c r="O1041" s="7" t="n">
        <v>897.8000000000001</v>
      </c>
      <c r="P1041" s="7" t="n">
        <v>368.098</v>
      </c>
      <c r="Q1041" s="7">
        <f>text(E1041,"ddd")</f>
        <v/>
      </c>
      <c r="R1041" s="7">
        <f>G1041-F1041</f>
        <v/>
      </c>
      <c r="S1041" s="7">
        <f>E1041-D1041</f>
        <v/>
      </c>
      <c r="T1041" s="7">
        <f>O1041*M1041</f>
        <v/>
      </c>
      <c r="U1041" s="7">
        <f>T1041*N1041</f>
        <v/>
      </c>
      <c r="V1041" s="7">
        <f>T1041-U1041-(P1041*M1041)</f>
        <v/>
      </c>
      <c r="W1041" s="7">
        <f>VLOOKUP(L1041,'Products Sheet'!$A:$B,2,FALSE)</f>
        <v/>
      </c>
      <c r="X1041" s="7" t="n"/>
      <c r="Y1041" s="7" t="n"/>
      <c r="Z1041" s="7" t="n"/>
      <c r="AA1041" s="7" t="n"/>
      <c r="AB1041" s="7" t="n"/>
      <c r="AC1041" s="7" t="n"/>
    </row>
    <row r="1042" ht="9.75" customHeight="1" s="12">
      <c r="A1042" s="11" t="inlineStr">
        <is>
          <t>SO - 000434</t>
        </is>
      </c>
      <c r="B1042" s="11" t="inlineStr">
        <is>
          <t>In-Store</t>
        </is>
      </c>
      <c r="C1042" s="11" t="inlineStr">
        <is>
          <t>WARE-NMK1003</t>
        </is>
      </c>
      <c r="D1042" s="6" t="n">
        <v>43200</v>
      </c>
      <c r="E1042" s="6" t="n">
        <v>43291</v>
      </c>
      <c r="F1042" s="6" t="n">
        <v>43302</v>
      </c>
      <c r="G1042" s="6" t="n">
        <v>43312</v>
      </c>
      <c r="H1042" s="11" t="inlineStr">
        <is>
          <t>USD</t>
        </is>
      </c>
      <c r="I1042" s="11" t="n">
        <v>10</v>
      </c>
      <c r="J1042" s="11" t="n">
        <v>27</v>
      </c>
      <c r="K1042" s="11" t="n">
        <v>165</v>
      </c>
      <c r="L1042" s="11" t="n">
        <v>7</v>
      </c>
      <c r="M1042" s="11" t="n">
        <v>7</v>
      </c>
      <c r="N1042" s="11" t="n">
        <v>0.075</v>
      </c>
      <c r="O1042" s="7" t="n">
        <v>2586.2</v>
      </c>
      <c r="P1042" s="7" t="n">
        <v>2094.822000000001</v>
      </c>
      <c r="Q1042" s="7">
        <f>text(E1042,"ddd")</f>
        <v/>
      </c>
      <c r="R1042" s="7">
        <f>G1042-F1042</f>
        <v/>
      </c>
      <c r="S1042" s="7">
        <f>E1042-D1042</f>
        <v/>
      </c>
      <c r="T1042" s="7">
        <f>O1042*M1042</f>
        <v/>
      </c>
      <c r="U1042" s="7">
        <f>T1042*N1042</f>
        <v/>
      </c>
      <c r="V1042" s="7">
        <f>T1042-U1042-(P1042*M1042)</f>
        <v/>
      </c>
      <c r="W1042" s="7">
        <f>VLOOKUP(L1042,'Products Sheet'!$A:$B,2,FALSE)</f>
        <v/>
      </c>
      <c r="X1042" s="7" t="n"/>
      <c r="Y1042" s="7" t="n"/>
      <c r="Z1042" s="7" t="n"/>
      <c r="AA1042" s="7" t="n"/>
      <c r="AB1042" s="7" t="n"/>
      <c r="AC1042" s="7" t="n"/>
    </row>
    <row r="1043" ht="9.75" customHeight="1" s="12">
      <c r="A1043" s="11" t="inlineStr">
        <is>
          <t>SO - 000457</t>
        </is>
      </c>
      <c r="B1043" s="11" t="inlineStr">
        <is>
          <t>Wholesale</t>
        </is>
      </c>
      <c r="C1043" s="11" t="inlineStr">
        <is>
          <t>WARE-PUJ1005</t>
        </is>
      </c>
      <c r="D1043" s="6" t="n">
        <v>43200</v>
      </c>
      <c r="E1043" s="6" t="n">
        <v>43293</v>
      </c>
      <c r="F1043" s="6" t="n">
        <v>43312</v>
      </c>
      <c r="G1043" s="6" t="n">
        <v>43316</v>
      </c>
      <c r="H1043" s="11" t="inlineStr">
        <is>
          <t>USD</t>
        </is>
      </c>
      <c r="I1043" s="11" t="n">
        <v>27</v>
      </c>
      <c r="J1043" s="11" t="n">
        <v>11</v>
      </c>
      <c r="K1043" s="11" t="n">
        <v>273</v>
      </c>
      <c r="L1043" s="11" t="n">
        <v>7</v>
      </c>
      <c r="M1043" s="11" t="n">
        <v>7</v>
      </c>
      <c r="N1043" s="11" t="n">
        <v>0.2</v>
      </c>
      <c r="O1043" s="7" t="n">
        <v>1822.4</v>
      </c>
      <c r="P1043" s="7" t="n">
        <v>1184.56</v>
      </c>
      <c r="Q1043" s="7">
        <f>text(E1043,"ddd")</f>
        <v/>
      </c>
      <c r="R1043" s="7">
        <f>G1043-F1043</f>
        <v/>
      </c>
      <c r="S1043" s="7">
        <f>E1043-D1043</f>
        <v/>
      </c>
      <c r="T1043" s="7">
        <f>O1043*M1043</f>
        <v/>
      </c>
      <c r="U1043" s="7">
        <f>T1043*N1043</f>
        <v/>
      </c>
      <c r="V1043" s="7">
        <f>T1043-U1043-(P1043*M1043)</f>
        <v/>
      </c>
      <c r="W1043" s="7">
        <f>VLOOKUP(L1043,'Products Sheet'!$A:$B,2,FALSE)</f>
        <v/>
      </c>
      <c r="X1043" s="7" t="n"/>
      <c r="Y1043" s="7" t="n"/>
      <c r="Z1043" s="7" t="n"/>
      <c r="AA1043" s="7" t="n"/>
      <c r="AB1043" s="7" t="n"/>
      <c r="AC1043" s="7" t="n"/>
    </row>
    <row r="1044" ht="9.75" customHeight="1" s="12">
      <c r="A1044" s="11" t="inlineStr">
        <is>
          <t>SO - 000462</t>
        </is>
      </c>
      <c r="B1044" s="11" t="inlineStr">
        <is>
          <t>Distributor</t>
        </is>
      </c>
      <c r="C1044" s="11" t="inlineStr">
        <is>
          <t>WARE-PUJ1005</t>
        </is>
      </c>
      <c r="D1044" s="6" t="n">
        <v>43200</v>
      </c>
      <c r="E1044" s="6" t="n">
        <v>43294</v>
      </c>
      <c r="F1044" s="6" t="n">
        <v>43322</v>
      </c>
      <c r="G1044" s="6" t="n">
        <v>43329</v>
      </c>
      <c r="H1044" s="11" t="inlineStr">
        <is>
          <t>USD</t>
        </is>
      </c>
      <c r="I1044" s="11" t="n">
        <v>22</v>
      </c>
      <c r="J1044" s="11" t="n">
        <v>24</v>
      </c>
      <c r="K1044" s="11" t="n">
        <v>261</v>
      </c>
      <c r="L1044" s="11" t="n">
        <v>7</v>
      </c>
      <c r="M1044" s="11" t="n">
        <v>1</v>
      </c>
      <c r="N1044" s="11" t="n">
        <v>0.05</v>
      </c>
      <c r="O1044" s="7" t="n">
        <v>1025.1</v>
      </c>
      <c r="P1044" s="7" t="n">
        <v>861.0840000000001</v>
      </c>
      <c r="Q1044" s="7">
        <f>text(E1044,"ddd")</f>
        <v/>
      </c>
      <c r="R1044" s="7">
        <f>G1044-F1044</f>
        <v/>
      </c>
      <c r="S1044" s="7">
        <f>E1044-D1044</f>
        <v/>
      </c>
      <c r="T1044" s="7">
        <f>O1044*M1044</f>
        <v/>
      </c>
      <c r="U1044" s="7">
        <f>T1044*N1044</f>
        <v/>
      </c>
      <c r="V1044" s="7">
        <f>T1044-U1044-(P1044*M1044)</f>
        <v/>
      </c>
      <c r="W1044" s="7">
        <f>VLOOKUP(L1044,'Products Sheet'!$A:$B,2,FALSE)</f>
        <v/>
      </c>
      <c r="X1044" s="7" t="n"/>
      <c r="Y1044" s="7" t="n"/>
      <c r="Z1044" s="7" t="n"/>
      <c r="AA1044" s="7" t="n"/>
      <c r="AB1044" s="7" t="n"/>
      <c r="AC1044" s="7" t="n"/>
    </row>
    <row r="1045" ht="9.75" customHeight="1" s="12">
      <c r="A1045" s="11" t="inlineStr">
        <is>
          <t>SO - 000472</t>
        </is>
      </c>
      <c r="B1045" s="11" t="inlineStr">
        <is>
          <t>In-Store</t>
        </is>
      </c>
      <c r="C1045" s="11" t="inlineStr">
        <is>
          <t>WARE-UHY1004</t>
        </is>
      </c>
      <c r="D1045" s="6" t="n">
        <v>43200</v>
      </c>
      <c r="E1045" s="6" t="n">
        <v>43295</v>
      </c>
      <c r="F1045" s="6" t="n">
        <v>43298</v>
      </c>
      <c r="G1045" s="6" t="n">
        <v>43305</v>
      </c>
      <c r="H1045" s="11" t="inlineStr">
        <is>
          <t>USD</t>
        </is>
      </c>
      <c r="I1045" s="11" t="n">
        <v>4</v>
      </c>
      <c r="J1045" s="11" t="n">
        <v>8</v>
      </c>
      <c r="K1045" s="11" t="n">
        <v>233</v>
      </c>
      <c r="L1045" s="11" t="n">
        <v>7</v>
      </c>
      <c r="M1045" s="11" t="n">
        <v>2</v>
      </c>
      <c r="N1045" s="11" t="n">
        <v>0.075</v>
      </c>
      <c r="O1045" s="7" t="n">
        <v>1768.8</v>
      </c>
      <c r="P1045" s="7" t="n">
        <v>831.3359999999999</v>
      </c>
      <c r="Q1045" s="7">
        <f>text(E1045,"ddd")</f>
        <v/>
      </c>
      <c r="R1045" s="7">
        <f>G1045-F1045</f>
        <v/>
      </c>
      <c r="S1045" s="7">
        <f>E1045-D1045</f>
        <v/>
      </c>
      <c r="T1045" s="7">
        <f>O1045*M1045</f>
        <v/>
      </c>
      <c r="U1045" s="7">
        <f>T1045*N1045</f>
        <v/>
      </c>
      <c r="V1045" s="7">
        <f>T1045-U1045-(P1045*M1045)</f>
        <v/>
      </c>
      <c r="W1045" s="7">
        <f>VLOOKUP(L1045,'Products Sheet'!$A:$B,2,FALSE)</f>
        <v/>
      </c>
      <c r="X1045" s="7" t="n"/>
      <c r="Y1045" s="7" t="n"/>
      <c r="Z1045" s="7" t="n"/>
      <c r="AA1045" s="7" t="n"/>
      <c r="AB1045" s="7" t="n"/>
      <c r="AC1045" s="7" t="n"/>
    </row>
    <row r="1046" ht="9.75" customHeight="1" s="12">
      <c r="A1046" s="11" t="inlineStr">
        <is>
          <t>SO - 000583</t>
        </is>
      </c>
      <c r="B1046" s="11" t="inlineStr">
        <is>
          <t>In-Store</t>
        </is>
      </c>
      <c r="C1046" s="11" t="inlineStr">
        <is>
          <t>WARE-NBV1002</t>
        </is>
      </c>
      <c r="D1046" s="6" t="n">
        <v>43200</v>
      </c>
      <c r="E1046" s="6" t="n">
        <v>43307</v>
      </c>
      <c r="F1046" s="6" t="n">
        <v>43314</v>
      </c>
      <c r="G1046" s="6" t="n">
        <v>43315</v>
      </c>
      <c r="H1046" s="11" t="inlineStr">
        <is>
          <t>USD</t>
        </is>
      </c>
      <c r="I1046" s="11" t="n">
        <v>7</v>
      </c>
      <c r="J1046" s="11" t="n">
        <v>46</v>
      </c>
      <c r="K1046" s="11" t="n">
        <v>82</v>
      </c>
      <c r="L1046" s="11" t="n">
        <v>7</v>
      </c>
      <c r="M1046" s="11" t="n">
        <v>2</v>
      </c>
      <c r="N1046" s="11" t="n">
        <v>0.05</v>
      </c>
      <c r="O1046" s="7" t="n">
        <v>1118.9</v>
      </c>
      <c r="P1046" s="7" t="n">
        <v>839.1750000000001</v>
      </c>
      <c r="Q1046" s="7">
        <f>text(E1046,"ddd")</f>
        <v/>
      </c>
      <c r="R1046" s="7">
        <f>G1046-F1046</f>
        <v/>
      </c>
      <c r="S1046" s="7">
        <f>E1046-D1046</f>
        <v/>
      </c>
      <c r="T1046" s="7">
        <f>O1046*M1046</f>
        <v/>
      </c>
      <c r="U1046" s="7">
        <f>T1046*N1046</f>
        <v/>
      </c>
      <c r="V1046" s="7">
        <f>T1046-U1046-(P1046*M1046)</f>
        <v/>
      </c>
      <c r="W1046" s="7">
        <f>VLOOKUP(L1046,'Products Sheet'!$A:$B,2,FALSE)</f>
        <v/>
      </c>
      <c r="X1046" s="7" t="n"/>
      <c r="Y1046" s="7" t="n"/>
      <c r="Z1046" s="7" t="n"/>
      <c r="AA1046" s="7" t="n"/>
      <c r="AB1046" s="7" t="n"/>
      <c r="AC1046" s="7" t="n"/>
    </row>
    <row r="1047" ht="9.75" customHeight="1" s="12">
      <c r="A1047" s="11" t="inlineStr">
        <is>
          <t>SO - 000598</t>
        </is>
      </c>
      <c r="B1047" s="11" t="inlineStr">
        <is>
          <t>In-Store</t>
        </is>
      </c>
      <c r="C1047" s="11" t="inlineStr">
        <is>
          <t>WARE-UHY1004</t>
        </is>
      </c>
      <c r="D1047" s="6" t="n">
        <v>43200</v>
      </c>
      <c r="E1047" s="6" t="n">
        <v>43309</v>
      </c>
      <c r="F1047" s="6" t="n">
        <v>43322</v>
      </c>
      <c r="G1047" s="6" t="n">
        <v>43323</v>
      </c>
      <c r="H1047" s="11" t="inlineStr">
        <is>
          <t>USD</t>
        </is>
      </c>
      <c r="I1047" s="11" t="n">
        <v>7</v>
      </c>
      <c r="J1047" s="11" t="n">
        <v>25</v>
      </c>
      <c r="K1047" s="11" t="n">
        <v>223</v>
      </c>
      <c r="L1047" s="11" t="n">
        <v>7</v>
      </c>
      <c r="M1047" s="11" t="n">
        <v>6</v>
      </c>
      <c r="N1047" s="11" t="n">
        <v>0.15</v>
      </c>
      <c r="O1047" s="7" t="n">
        <v>1809</v>
      </c>
      <c r="P1047" s="7" t="n">
        <v>1157.76</v>
      </c>
      <c r="Q1047" s="7">
        <f>text(E1047,"ddd")</f>
        <v/>
      </c>
      <c r="R1047" s="7">
        <f>G1047-F1047</f>
        <v/>
      </c>
      <c r="S1047" s="7">
        <f>E1047-D1047</f>
        <v/>
      </c>
      <c r="T1047" s="7">
        <f>O1047*M1047</f>
        <v/>
      </c>
      <c r="U1047" s="7">
        <f>T1047*N1047</f>
        <v/>
      </c>
      <c r="V1047" s="7">
        <f>T1047-U1047-(P1047*M1047)</f>
        <v/>
      </c>
      <c r="W1047" s="7">
        <f>VLOOKUP(L1047,'Products Sheet'!$A:$B,2,FALSE)</f>
        <v/>
      </c>
      <c r="X1047" s="7" t="n"/>
      <c r="Y1047" s="7" t="n"/>
      <c r="Z1047" s="7" t="n"/>
      <c r="AA1047" s="7" t="n"/>
      <c r="AB1047" s="7" t="n"/>
      <c r="AC1047" s="7" t="n"/>
    </row>
    <row r="1048" ht="9.75" customHeight="1" s="12">
      <c r="A1048" s="11" t="inlineStr">
        <is>
          <t>SO - 000631</t>
        </is>
      </c>
      <c r="B1048" s="11" t="inlineStr">
        <is>
          <t>Online</t>
        </is>
      </c>
      <c r="C1048" s="11" t="inlineStr">
        <is>
          <t>WARE-UHY1004</t>
        </is>
      </c>
      <c r="D1048" s="6" t="n">
        <v>43200</v>
      </c>
      <c r="E1048" s="6" t="n">
        <v>43314</v>
      </c>
      <c r="F1048" s="6" t="n">
        <v>43330</v>
      </c>
      <c r="G1048" s="6" t="n">
        <v>43334</v>
      </c>
      <c r="H1048" s="11" t="inlineStr">
        <is>
          <t>USD</t>
        </is>
      </c>
      <c r="I1048" s="11" t="n">
        <v>12</v>
      </c>
      <c r="J1048" s="11" t="n">
        <v>37</v>
      </c>
      <c r="K1048" s="11" t="n">
        <v>219</v>
      </c>
      <c r="L1048" s="11" t="n">
        <v>7</v>
      </c>
      <c r="M1048" s="11" t="n">
        <v>4</v>
      </c>
      <c r="N1048" s="11" t="n">
        <v>0.1</v>
      </c>
      <c r="O1048" s="7" t="n">
        <v>3865.9</v>
      </c>
      <c r="P1048" s="7" t="n">
        <v>3170.038</v>
      </c>
      <c r="Q1048" s="7">
        <f>text(E1048,"ddd")</f>
        <v/>
      </c>
      <c r="R1048" s="7">
        <f>G1048-F1048</f>
        <v/>
      </c>
      <c r="S1048" s="7">
        <f>E1048-D1048</f>
        <v/>
      </c>
      <c r="T1048" s="7">
        <f>O1048*M1048</f>
        <v/>
      </c>
      <c r="U1048" s="7">
        <f>T1048*N1048</f>
        <v/>
      </c>
      <c r="V1048" s="7">
        <f>T1048-U1048-(P1048*M1048)</f>
        <v/>
      </c>
      <c r="W1048" s="7">
        <f>VLOOKUP(L1048,'Products Sheet'!$A:$B,2,FALSE)</f>
        <v/>
      </c>
      <c r="X1048" s="7" t="n"/>
      <c r="Y1048" s="7" t="n"/>
      <c r="Z1048" s="7" t="n"/>
      <c r="AA1048" s="7" t="n"/>
      <c r="AB1048" s="7" t="n"/>
      <c r="AC1048" s="7" t="n"/>
    </row>
    <row r="1049" ht="9.75" customHeight="1" s="12">
      <c r="A1049" s="11" t="inlineStr">
        <is>
          <t>SO - 000753</t>
        </is>
      </c>
      <c r="B1049" s="11" t="inlineStr">
        <is>
          <t>Online</t>
        </is>
      </c>
      <c r="C1049" s="11" t="inlineStr">
        <is>
          <t>WARE-UHY1004</t>
        </is>
      </c>
      <c r="D1049" s="6" t="n">
        <v>43200</v>
      </c>
      <c r="E1049" s="6" t="n">
        <v>43326</v>
      </c>
      <c r="F1049" s="6" t="n">
        <v>43352</v>
      </c>
      <c r="G1049" s="6" t="n">
        <v>43355</v>
      </c>
      <c r="H1049" s="11" t="inlineStr">
        <is>
          <t>USD</t>
        </is>
      </c>
      <c r="I1049" s="11" t="n">
        <v>17</v>
      </c>
      <c r="J1049" s="11" t="n">
        <v>37</v>
      </c>
      <c r="K1049" s="11" t="n">
        <v>220</v>
      </c>
      <c r="L1049" s="11" t="n">
        <v>7</v>
      </c>
      <c r="M1049" s="11" t="n">
        <v>4</v>
      </c>
      <c r="N1049" s="11" t="n">
        <v>0.05</v>
      </c>
      <c r="O1049" s="7" t="n">
        <v>3946.3</v>
      </c>
      <c r="P1049" s="7" t="n">
        <v>3038.651</v>
      </c>
      <c r="Q1049" s="7">
        <f>text(E1049,"ddd")</f>
        <v/>
      </c>
      <c r="R1049" s="7">
        <f>G1049-F1049</f>
        <v/>
      </c>
      <c r="S1049" s="7">
        <f>E1049-D1049</f>
        <v/>
      </c>
      <c r="T1049" s="7">
        <f>O1049*M1049</f>
        <v/>
      </c>
      <c r="U1049" s="7">
        <f>T1049*N1049</f>
        <v/>
      </c>
      <c r="V1049" s="7">
        <f>T1049-U1049-(P1049*M1049)</f>
        <v/>
      </c>
      <c r="W1049" s="7">
        <f>VLOOKUP(L1049,'Products Sheet'!$A:$B,2,FALSE)</f>
        <v/>
      </c>
      <c r="X1049" s="7" t="n"/>
      <c r="Y1049" s="7" t="n"/>
      <c r="Z1049" s="7" t="n"/>
      <c r="AA1049" s="7" t="n"/>
      <c r="AB1049" s="7" t="n"/>
      <c r="AC1049" s="7" t="n"/>
    </row>
    <row r="1050" ht="9.75" customHeight="1" s="12">
      <c r="A1050" s="11" t="inlineStr">
        <is>
          <t>SO - 000834</t>
        </is>
      </c>
      <c r="B1050" s="11" t="inlineStr">
        <is>
          <t>Online</t>
        </is>
      </c>
      <c r="C1050" s="11" t="inlineStr">
        <is>
          <t>WARE-UHY1004</t>
        </is>
      </c>
      <c r="D1050" s="6" t="n">
        <v>43200</v>
      </c>
      <c r="E1050" s="6" t="n">
        <v>43335</v>
      </c>
      <c r="F1050" s="6" t="n">
        <v>43360</v>
      </c>
      <c r="G1050" s="6" t="n">
        <v>43364</v>
      </c>
      <c r="H1050" s="11" t="inlineStr">
        <is>
          <t>USD</t>
        </is>
      </c>
      <c r="I1050" s="11" t="n">
        <v>16</v>
      </c>
      <c r="J1050" s="11" t="n">
        <v>43</v>
      </c>
      <c r="K1050" s="11" t="n">
        <v>252</v>
      </c>
      <c r="L1050" s="11" t="n">
        <v>7</v>
      </c>
      <c r="M1050" s="11" t="n">
        <v>3</v>
      </c>
      <c r="N1050" s="11" t="n">
        <v>0.15</v>
      </c>
      <c r="O1050" s="7" t="n">
        <v>3618</v>
      </c>
      <c r="P1050" s="7" t="n">
        <v>1447.2</v>
      </c>
      <c r="Q1050" s="7">
        <f>text(E1050,"ddd")</f>
        <v/>
      </c>
      <c r="R1050" s="7">
        <f>G1050-F1050</f>
        <v/>
      </c>
      <c r="S1050" s="7">
        <f>E1050-D1050</f>
        <v/>
      </c>
      <c r="T1050" s="7">
        <f>O1050*M1050</f>
        <v/>
      </c>
      <c r="U1050" s="7">
        <f>T1050*N1050</f>
        <v/>
      </c>
      <c r="V1050" s="7">
        <f>T1050-U1050-(P1050*M1050)</f>
        <v/>
      </c>
      <c r="W1050" s="7">
        <f>VLOOKUP(L1050,'Products Sheet'!$A:$B,2,FALSE)</f>
        <v/>
      </c>
      <c r="X1050" s="7" t="n"/>
      <c r="Y1050" s="7" t="n"/>
      <c r="Z1050" s="7" t="n"/>
      <c r="AA1050" s="7" t="n"/>
      <c r="AB1050" s="7" t="n"/>
      <c r="AC1050" s="7" t="n"/>
    </row>
    <row r="1051" ht="9.75" customHeight="1" s="12">
      <c r="A1051" s="11" t="inlineStr">
        <is>
          <t>SO - 000975</t>
        </is>
      </c>
      <c r="B1051" s="11" t="inlineStr">
        <is>
          <t>In-Store</t>
        </is>
      </c>
      <c r="C1051" s="11" t="inlineStr">
        <is>
          <t>WARE-NMK1003</t>
        </is>
      </c>
      <c r="D1051" s="6" t="n">
        <v>43300</v>
      </c>
      <c r="E1051" s="6" t="n">
        <v>43353</v>
      </c>
      <c r="F1051" s="6" t="n">
        <v>43359</v>
      </c>
      <c r="G1051" s="6" t="n">
        <v>43360</v>
      </c>
      <c r="H1051" s="11" t="inlineStr">
        <is>
          <t>USD</t>
        </is>
      </c>
      <c r="I1051" s="11" t="n">
        <v>3</v>
      </c>
      <c r="J1051" s="11" t="n">
        <v>28</v>
      </c>
      <c r="K1051" s="11" t="n">
        <v>193</v>
      </c>
      <c r="L1051" s="11" t="n">
        <v>7</v>
      </c>
      <c r="M1051" s="11" t="n">
        <v>6</v>
      </c>
      <c r="N1051" s="11" t="n">
        <v>0.1</v>
      </c>
      <c r="O1051" s="7" t="n">
        <v>261.3</v>
      </c>
      <c r="P1051" s="7" t="n">
        <v>151.554</v>
      </c>
      <c r="Q1051" s="7">
        <f>text(E1051,"ddd")</f>
        <v/>
      </c>
      <c r="R1051" s="7">
        <f>G1051-F1051</f>
        <v/>
      </c>
      <c r="S1051" s="7">
        <f>E1051-D1051</f>
        <v/>
      </c>
      <c r="T1051" s="7">
        <f>O1051*M1051</f>
        <v/>
      </c>
      <c r="U1051" s="7">
        <f>T1051*N1051</f>
        <v/>
      </c>
      <c r="V1051" s="7">
        <f>T1051-U1051-(P1051*M1051)</f>
        <v/>
      </c>
      <c r="W1051" s="7">
        <f>VLOOKUP(L1051,'Products Sheet'!$A:$B,2,FALSE)</f>
        <v/>
      </c>
      <c r="X1051" s="7" t="n"/>
      <c r="Y1051" s="7" t="n"/>
      <c r="Z1051" s="7" t="n"/>
      <c r="AA1051" s="7" t="n"/>
      <c r="AB1051" s="7" t="n"/>
      <c r="AC1051" s="7" t="n"/>
    </row>
    <row r="1052" ht="9.75" customHeight="1" s="12">
      <c r="A1052" s="11" t="inlineStr">
        <is>
          <t>SO - 000978</t>
        </is>
      </c>
      <c r="B1052" s="11" t="inlineStr">
        <is>
          <t>In-Store</t>
        </is>
      </c>
      <c r="C1052" s="11" t="inlineStr">
        <is>
          <t>WARE-NMK1003</t>
        </is>
      </c>
      <c r="D1052" s="6" t="n">
        <v>43300</v>
      </c>
      <c r="E1052" s="6" t="n">
        <v>43354</v>
      </c>
      <c r="F1052" s="6" t="n">
        <v>43382</v>
      </c>
      <c r="G1052" s="6" t="n">
        <v>43385</v>
      </c>
      <c r="H1052" s="11" t="inlineStr">
        <is>
          <t>USD</t>
        </is>
      </c>
      <c r="I1052" s="11" t="n">
        <v>6</v>
      </c>
      <c r="J1052" s="11" t="n">
        <v>18</v>
      </c>
      <c r="K1052" s="11" t="n">
        <v>121</v>
      </c>
      <c r="L1052" s="11" t="n">
        <v>7</v>
      </c>
      <c r="M1052" s="11" t="n">
        <v>5</v>
      </c>
      <c r="N1052" s="11" t="n">
        <v>0.05</v>
      </c>
      <c r="O1052" s="7" t="n">
        <v>180.9</v>
      </c>
      <c r="P1052" s="7" t="n">
        <v>135.675</v>
      </c>
      <c r="Q1052" s="7">
        <f>text(E1052,"ddd")</f>
        <v/>
      </c>
      <c r="R1052" s="7">
        <f>G1052-F1052</f>
        <v/>
      </c>
      <c r="S1052" s="7">
        <f>E1052-D1052</f>
        <v/>
      </c>
      <c r="T1052" s="7">
        <f>O1052*M1052</f>
        <v/>
      </c>
      <c r="U1052" s="7">
        <f>T1052*N1052</f>
        <v/>
      </c>
      <c r="V1052" s="7">
        <f>T1052-U1052-(P1052*M1052)</f>
        <v/>
      </c>
      <c r="W1052" s="7">
        <f>VLOOKUP(L1052,'Products Sheet'!$A:$B,2,FALSE)</f>
        <v/>
      </c>
      <c r="X1052" s="7" t="n"/>
      <c r="Y1052" s="7" t="n"/>
      <c r="Z1052" s="7" t="n"/>
      <c r="AA1052" s="7" t="n"/>
      <c r="AB1052" s="7" t="n"/>
      <c r="AC1052" s="7" t="n"/>
    </row>
    <row r="1053" ht="9.75" customHeight="1" s="12">
      <c r="A1053" s="11" t="inlineStr">
        <is>
          <t>SO - 0001029</t>
        </is>
      </c>
      <c r="B1053" s="11" t="inlineStr">
        <is>
          <t>In-Store</t>
        </is>
      </c>
      <c r="C1053" s="11" t="inlineStr">
        <is>
          <t>WARE-PUJ1005</t>
        </is>
      </c>
      <c r="D1053" s="6" t="n">
        <v>43200</v>
      </c>
      <c r="E1053" s="6" t="n">
        <v>43358</v>
      </c>
      <c r="F1053" s="6" t="n">
        <v>43375</v>
      </c>
      <c r="G1053" s="6" t="n">
        <v>43380</v>
      </c>
      <c r="H1053" s="11" t="inlineStr">
        <is>
          <t>USD</t>
        </is>
      </c>
      <c r="I1053" s="11" t="n">
        <v>4</v>
      </c>
      <c r="J1053" s="11" t="n">
        <v>46</v>
      </c>
      <c r="K1053" s="11" t="n">
        <v>327</v>
      </c>
      <c r="L1053" s="11" t="n">
        <v>7</v>
      </c>
      <c r="M1053" s="11" t="n">
        <v>4</v>
      </c>
      <c r="N1053" s="11" t="n">
        <v>0.4</v>
      </c>
      <c r="O1053" s="7" t="n">
        <v>3892.7</v>
      </c>
      <c r="P1053" s="7" t="n">
        <v>2257.766</v>
      </c>
      <c r="Q1053" s="7">
        <f>text(E1053,"ddd")</f>
        <v/>
      </c>
      <c r="R1053" s="7">
        <f>G1053-F1053</f>
        <v/>
      </c>
      <c r="S1053" s="7">
        <f>E1053-D1053</f>
        <v/>
      </c>
      <c r="T1053" s="7">
        <f>O1053*M1053</f>
        <v/>
      </c>
      <c r="U1053" s="7">
        <f>T1053*N1053</f>
        <v/>
      </c>
      <c r="V1053" s="7">
        <f>T1053-U1053-(P1053*M1053)</f>
        <v/>
      </c>
      <c r="W1053" s="7">
        <f>VLOOKUP(L1053,'Products Sheet'!$A:$B,2,FALSE)</f>
        <v/>
      </c>
      <c r="X1053" s="7" t="n"/>
      <c r="Y1053" s="7" t="n"/>
      <c r="Z1053" s="7" t="n"/>
      <c r="AA1053" s="7" t="n"/>
      <c r="AB1053" s="7" t="n"/>
      <c r="AC1053" s="7" t="n"/>
    </row>
    <row r="1054" ht="9.75" customHeight="1" s="12">
      <c r="A1054" s="11" t="inlineStr">
        <is>
          <t>SO - 0001053</t>
        </is>
      </c>
      <c r="B1054" s="11" t="inlineStr">
        <is>
          <t>In-Store</t>
        </is>
      </c>
      <c r="C1054" s="11" t="inlineStr">
        <is>
          <t>WARE-MKL1006</t>
        </is>
      </c>
      <c r="D1054" s="6" t="n">
        <v>43300</v>
      </c>
      <c r="E1054" s="6" t="n">
        <v>43362</v>
      </c>
      <c r="F1054" s="6" t="n">
        <v>43364</v>
      </c>
      <c r="G1054" s="6" t="n">
        <v>43368</v>
      </c>
      <c r="H1054" s="11" t="inlineStr">
        <is>
          <t>USD</t>
        </is>
      </c>
      <c r="I1054" s="11" t="n">
        <v>8</v>
      </c>
      <c r="J1054" s="11" t="n">
        <v>20</v>
      </c>
      <c r="K1054" s="11" t="n">
        <v>353</v>
      </c>
      <c r="L1054" s="11" t="n">
        <v>7</v>
      </c>
      <c r="M1054" s="11" t="n">
        <v>5</v>
      </c>
      <c r="N1054" s="11" t="n">
        <v>0.05</v>
      </c>
      <c r="O1054" s="7" t="n">
        <v>1051.9</v>
      </c>
      <c r="P1054" s="7" t="n">
        <v>452.317</v>
      </c>
      <c r="Q1054" s="7">
        <f>text(E1054,"ddd")</f>
        <v/>
      </c>
      <c r="R1054" s="7">
        <f>G1054-F1054</f>
        <v/>
      </c>
      <c r="S1054" s="7">
        <f>E1054-D1054</f>
        <v/>
      </c>
      <c r="T1054" s="7">
        <f>O1054*M1054</f>
        <v/>
      </c>
      <c r="U1054" s="7">
        <f>T1054*N1054</f>
        <v/>
      </c>
      <c r="V1054" s="7">
        <f>T1054-U1054-(P1054*M1054)</f>
        <v/>
      </c>
      <c r="W1054" s="7">
        <f>VLOOKUP(L1054,'Products Sheet'!$A:$B,2,FALSE)</f>
        <v/>
      </c>
      <c r="X1054" s="7" t="n"/>
      <c r="Y1054" s="7" t="n"/>
      <c r="Z1054" s="7" t="n"/>
      <c r="AA1054" s="7" t="n"/>
      <c r="AB1054" s="7" t="n"/>
      <c r="AC1054" s="7" t="n"/>
    </row>
    <row r="1055" ht="9.75" customHeight="1" s="12">
      <c r="A1055" s="11" t="inlineStr">
        <is>
          <t>SO - 0001137</t>
        </is>
      </c>
      <c r="B1055" s="11" t="inlineStr">
        <is>
          <t>Online</t>
        </is>
      </c>
      <c r="C1055" s="11" t="inlineStr">
        <is>
          <t>WARE-NMK1003</t>
        </is>
      </c>
      <c r="D1055" s="6" t="n">
        <v>43200</v>
      </c>
      <c r="E1055" s="6" t="n">
        <v>43372</v>
      </c>
      <c r="F1055" s="6" t="n">
        <v>43388</v>
      </c>
      <c r="G1055" s="6" t="n">
        <v>43392</v>
      </c>
      <c r="H1055" s="11" t="inlineStr">
        <is>
          <t>USD</t>
        </is>
      </c>
      <c r="I1055" s="11" t="n">
        <v>16</v>
      </c>
      <c r="J1055" s="11" t="n">
        <v>19</v>
      </c>
      <c r="K1055" s="11" t="n">
        <v>105</v>
      </c>
      <c r="L1055" s="11" t="n">
        <v>7</v>
      </c>
      <c r="M1055" s="11" t="n">
        <v>6</v>
      </c>
      <c r="N1055" s="11" t="n">
        <v>0.15</v>
      </c>
      <c r="O1055" s="7" t="n">
        <v>3986.5</v>
      </c>
      <c r="P1055" s="7" t="n">
        <v>3268.93</v>
      </c>
      <c r="Q1055" s="7">
        <f>text(E1055,"ddd")</f>
        <v/>
      </c>
      <c r="R1055" s="7">
        <f>G1055-F1055</f>
        <v/>
      </c>
      <c r="S1055" s="7">
        <f>E1055-D1055</f>
        <v/>
      </c>
      <c r="T1055" s="7">
        <f>O1055*M1055</f>
        <v/>
      </c>
      <c r="U1055" s="7">
        <f>T1055*N1055</f>
        <v/>
      </c>
      <c r="V1055" s="7">
        <f>T1055-U1055-(P1055*M1055)</f>
        <v/>
      </c>
      <c r="W1055" s="7">
        <f>VLOOKUP(L1055,'Products Sheet'!$A:$B,2,FALSE)</f>
        <v/>
      </c>
      <c r="X1055" s="7" t="n"/>
      <c r="Y1055" s="7" t="n"/>
      <c r="Z1055" s="7" t="n"/>
      <c r="AA1055" s="7" t="n"/>
      <c r="AB1055" s="7" t="n"/>
      <c r="AC1055" s="7" t="n"/>
    </row>
    <row r="1056" ht="9.75" customHeight="1" s="12">
      <c r="A1056" s="11" t="inlineStr">
        <is>
          <t>SO - 0001141</t>
        </is>
      </c>
      <c r="B1056" s="11" t="inlineStr">
        <is>
          <t>In-Store</t>
        </is>
      </c>
      <c r="C1056" s="11" t="inlineStr">
        <is>
          <t>WARE-NMK1003</t>
        </is>
      </c>
      <c r="D1056" s="6" t="n">
        <v>43200</v>
      </c>
      <c r="E1056" s="6" t="n">
        <v>43372</v>
      </c>
      <c r="F1056" s="6" t="n">
        <v>43383</v>
      </c>
      <c r="G1056" s="6" t="n">
        <v>43393</v>
      </c>
      <c r="H1056" s="11" t="inlineStr">
        <is>
          <t>USD</t>
        </is>
      </c>
      <c r="I1056" s="11" t="n">
        <v>5</v>
      </c>
      <c r="J1056" s="11" t="n">
        <v>11</v>
      </c>
      <c r="K1056" s="11" t="n">
        <v>146</v>
      </c>
      <c r="L1056" s="11" t="n">
        <v>7</v>
      </c>
      <c r="M1056" s="11" t="n">
        <v>1</v>
      </c>
      <c r="N1056" s="11" t="n">
        <v>0.05</v>
      </c>
      <c r="O1056" s="7" t="n">
        <v>5433.7</v>
      </c>
      <c r="P1056" s="7" t="n">
        <v>2825.524</v>
      </c>
      <c r="Q1056" s="7">
        <f>text(E1056,"ddd")</f>
        <v/>
      </c>
      <c r="R1056" s="7">
        <f>G1056-F1056</f>
        <v/>
      </c>
      <c r="S1056" s="7">
        <f>E1056-D1056</f>
        <v/>
      </c>
      <c r="T1056" s="7">
        <f>O1056*M1056</f>
        <v/>
      </c>
      <c r="U1056" s="7">
        <f>T1056*N1056</f>
        <v/>
      </c>
      <c r="V1056" s="7">
        <f>T1056-U1056-(P1056*M1056)</f>
        <v/>
      </c>
      <c r="W1056" s="7">
        <f>VLOOKUP(L1056,'Products Sheet'!$A:$B,2,FALSE)</f>
        <v/>
      </c>
      <c r="X1056" s="7" t="n"/>
      <c r="Y1056" s="7" t="n"/>
      <c r="Z1056" s="7" t="n"/>
      <c r="AA1056" s="7" t="n"/>
      <c r="AB1056" s="7" t="n"/>
      <c r="AC1056" s="7" t="n"/>
    </row>
    <row r="1057" ht="9.75" customHeight="1" s="12">
      <c r="A1057" s="11" t="inlineStr">
        <is>
          <t>SO - 0001202</t>
        </is>
      </c>
      <c r="B1057" s="11" t="inlineStr">
        <is>
          <t>Online</t>
        </is>
      </c>
      <c r="C1057" s="11" t="inlineStr">
        <is>
          <t>WARE-UHY1004</t>
        </is>
      </c>
      <c r="D1057" s="6" t="n">
        <v>43300</v>
      </c>
      <c r="E1057" s="6" t="n">
        <v>43380</v>
      </c>
      <c r="F1057" s="6" t="n">
        <v>43398</v>
      </c>
      <c r="G1057" s="6" t="n">
        <v>43400</v>
      </c>
      <c r="H1057" s="11" t="inlineStr">
        <is>
          <t>USD</t>
        </is>
      </c>
      <c r="I1057" s="11" t="n">
        <v>20</v>
      </c>
      <c r="J1057" s="11" t="n">
        <v>48</v>
      </c>
      <c r="K1057" s="11" t="n">
        <v>229</v>
      </c>
      <c r="L1057" s="11" t="n">
        <v>7</v>
      </c>
      <c r="M1057" s="11" t="n">
        <v>2</v>
      </c>
      <c r="N1057" s="11" t="n">
        <v>0.05</v>
      </c>
      <c r="O1057" s="7" t="n">
        <v>1896.1</v>
      </c>
      <c r="P1057" s="7" t="n">
        <v>1573.763</v>
      </c>
      <c r="Q1057" s="7">
        <f>text(E1057,"ddd")</f>
        <v/>
      </c>
      <c r="R1057" s="7">
        <f>G1057-F1057</f>
        <v/>
      </c>
      <c r="S1057" s="7">
        <f>E1057-D1057</f>
        <v/>
      </c>
      <c r="T1057" s="7">
        <f>O1057*M1057</f>
        <v/>
      </c>
      <c r="U1057" s="7">
        <f>T1057*N1057</f>
        <v/>
      </c>
      <c r="V1057" s="7">
        <f>T1057-U1057-(P1057*M1057)</f>
        <v/>
      </c>
      <c r="W1057" s="7">
        <f>VLOOKUP(L1057,'Products Sheet'!$A:$B,2,FALSE)</f>
        <v/>
      </c>
      <c r="X1057" s="7" t="n"/>
      <c r="Y1057" s="7" t="n"/>
      <c r="Z1057" s="7" t="n"/>
      <c r="AA1057" s="7" t="n"/>
      <c r="AB1057" s="7" t="n"/>
      <c r="AC1057" s="7" t="n"/>
    </row>
    <row r="1058" ht="9.75" customHeight="1" s="12">
      <c r="A1058" s="11" t="inlineStr">
        <is>
          <t>SO - 0001234</t>
        </is>
      </c>
      <c r="B1058" s="11" t="inlineStr">
        <is>
          <t>Online</t>
        </is>
      </c>
      <c r="C1058" s="11" t="inlineStr">
        <is>
          <t>WARE-XYS1001</t>
        </is>
      </c>
      <c r="D1058" s="6" t="n">
        <v>43300</v>
      </c>
      <c r="E1058" s="6" t="n">
        <v>43386</v>
      </c>
      <c r="F1058" s="6" t="n">
        <v>43389</v>
      </c>
      <c r="G1058" s="6" t="n">
        <v>43398</v>
      </c>
      <c r="H1058" s="11" t="inlineStr">
        <is>
          <t>USD</t>
        </is>
      </c>
      <c r="I1058" s="11" t="n">
        <v>15</v>
      </c>
      <c r="J1058" s="11" t="n">
        <v>26</v>
      </c>
      <c r="K1058" s="11" t="n">
        <v>47</v>
      </c>
      <c r="L1058" s="11" t="n">
        <v>7</v>
      </c>
      <c r="M1058" s="11" t="n">
        <v>5</v>
      </c>
      <c r="N1058" s="11" t="n">
        <v>0.075</v>
      </c>
      <c r="O1058" s="7" t="n">
        <v>4006.6</v>
      </c>
      <c r="P1058" s="7" t="n">
        <v>2283.762</v>
      </c>
      <c r="Q1058" s="7">
        <f>text(E1058,"ddd")</f>
        <v/>
      </c>
      <c r="R1058" s="7">
        <f>G1058-F1058</f>
        <v/>
      </c>
      <c r="S1058" s="7">
        <f>E1058-D1058</f>
        <v/>
      </c>
      <c r="T1058" s="7">
        <f>O1058*M1058</f>
        <v/>
      </c>
      <c r="U1058" s="7">
        <f>T1058*N1058</f>
        <v/>
      </c>
      <c r="V1058" s="7">
        <f>T1058-U1058-(P1058*M1058)</f>
        <v/>
      </c>
      <c r="W1058" s="7">
        <f>VLOOKUP(L1058,'Products Sheet'!$A:$B,2,FALSE)</f>
        <v/>
      </c>
      <c r="X1058" s="7" t="n"/>
      <c r="Y1058" s="7" t="n"/>
      <c r="Z1058" s="7" t="n"/>
      <c r="AA1058" s="7" t="n"/>
      <c r="AB1058" s="7" t="n"/>
      <c r="AC1058" s="7" t="n"/>
    </row>
    <row r="1059" ht="9.75" customHeight="1" s="12">
      <c r="A1059" s="11" t="inlineStr">
        <is>
          <t>SO - 0001336</t>
        </is>
      </c>
      <c r="B1059" s="11" t="inlineStr">
        <is>
          <t>In-Store</t>
        </is>
      </c>
      <c r="C1059" s="11" t="inlineStr">
        <is>
          <t>WARE-NMK1003</t>
        </is>
      </c>
      <c r="D1059" s="6" t="n">
        <v>43300</v>
      </c>
      <c r="E1059" s="6" t="n">
        <v>43399</v>
      </c>
      <c r="F1059" s="6" t="n">
        <v>43408</v>
      </c>
      <c r="G1059" s="6" t="n">
        <v>43415</v>
      </c>
      <c r="H1059" s="11" t="inlineStr">
        <is>
          <t>USD</t>
        </is>
      </c>
      <c r="I1059" s="11" t="n">
        <v>10</v>
      </c>
      <c r="J1059" s="11" t="n">
        <v>23</v>
      </c>
      <c r="K1059" s="11" t="n">
        <v>128</v>
      </c>
      <c r="L1059" s="11" t="n">
        <v>7</v>
      </c>
      <c r="M1059" s="11" t="n">
        <v>4</v>
      </c>
      <c r="N1059" s="11" t="n">
        <v>0.1</v>
      </c>
      <c r="O1059" s="7" t="n">
        <v>1025.1</v>
      </c>
      <c r="P1059" s="7" t="n">
        <v>574.0560000000002</v>
      </c>
      <c r="Q1059" s="7">
        <f>text(E1059,"ddd")</f>
        <v/>
      </c>
      <c r="R1059" s="7">
        <f>G1059-F1059</f>
        <v/>
      </c>
      <c r="S1059" s="7">
        <f>E1059-D1059</f>
        <v/>
      </c>
      <c r="T1059" s="7">
        <f>O1059*M1059</f>
        <v/>
      </c>
      <c r="U1059" s="7">
        <f>T1059*N1059</f>
        <v/>
      </c>
      <c r="V1059" s="7">
        <f>T1059-U1059-(P1059*M1059)</f>
        <v/>
      </c>
      <c r="W1059" s="7">
        <f>VLOOKUP(L1059,'Products Sheet'!$A:$B,2,FALSE)</f>
        <v/>
      </c>
      <c r="X1059" s="7" t="n"/>
      <c r="Y1059" s="7" t="n"/>
      <c r="Z1059" s="7" t="n"/>
      <c r="AA1059" s="7" t="n"/>
      <c r="AB1059" s="7" t="n"/>
      <c r="AC1059" s="7" t="n"/>
    </row>
    <row r="1060" ht="9.75" customHeight="1" s="12">
      <c r="A1060" s="11" t="inlineStr">
        <is>
          <t>SO - 0001379</t>
        </is>
      </c>
      <c r="B1060" s="11" t="inlineStr">
        <is>
          <t>Distributor</t>
        </is>
      </c>
      <c r="C1060" s="11" t="inlineStr">
        <is>
          <t>WARE-PUJ1005</t>
        </is>
      </c>
      <c r="D1060" s="6" t="n">
        <v>43300</v>
      </c>
      <c r="E1060" s="6" t="n">
        <v>43404</v>
      </c>
      <c r="F1060" s="6" t="n">
        <v>43413</v>
      </c>
      <c r="G1060" s="6" t="n">
        <v>43421</v>
      </c>
      <c r="H1060" s="11" t="inlineStr">
        <is>
          <t>USD</t>
        </is>
      </c>
      <c r="I1060" s="11" t="n">
        <v>24</v>
      </c>
      <c r="J1060" s="11" t="n">
        <v>27</v>
      </c>
      <c r="K1060" s="11" t="n">
        <v>265</v>
      </c>
      <c r="L1060" s="11" t="n">
        <v>7</v>
      </c>
      <c r="M1060" s="11" t="n">
        <v>3</v>
      </c>
      <c r="N1060" s="11" t="n">
        <v>0.15</v>
      </c>
      <c r="O1060" s="7" t="n">
        <v>2680</v>
      </c>
      <c r="P1060" s="7" t="n">
        <v>2170.8</v>
      </c>
      <c r="Q1060" s="7">
        <f>text(E1060,"ddd")</f>
        <v/>
      </c>
      <c r="R1060" s="7">
        <f>G1060-F1060</f>
        <v/>
      </c>
      <c r="S1060" s="7">
        <f>E1060-D1060</f>
        <v/>
      </c>
      <c r="T1060" s="7">
        <f>O1060*M1060</f>
        <v/>
      </c>
      <c r="U1060" s="7">
        <f>T1060*N1060</f>
        <v/>
      </c>
      <c r="V1060" s="7">
        <f>T1060-U1060-(P1060*M1060)</f>
        <v/>
      </c>
      <c r="W1060" s="7">
        <f>VLOOKUP(L1060,'Products Sheet'!$A:$B,2,FALSE)</f>
        <v/>
      </c>
      <c r="X1060" s="7" t="n"/>
      <c r="Y1060" s="7" t="n"/>
      <c r="Z1060" s="7" t="n"/>
      <c r="AA1060" s="7" t="n"/>
      <c r="AB1060" s="7" t="n"/>
      <c r="AC1060" s="7" t="n"/>
    </row>
    <row r="1061" ht="9.75" customHeight="1" s="12">
      <c r="A1061" s="11" t="inlineStr">
        <is>
          <t>SO - 0001391</t>
        </is>
      </c>
      <c r="B1061" s="11" t="inlineStr">
        <is>
          <t>In-Store</t>
        </is>
      </c>
      <c r="C1061" s="11" t="inlineStr">
        <is>
          <t>WARE-NMK1003</t>
        </is>
      </c>
      <c r="D1061" s="6" t="n">
        <v>43300</v>
      </c>
      <c r="E1061" s="6" t="n">
        <v>43405</v>
      </c>
      <c r="F1061" s="6" t="n">
        <v>43407</v>
      </c>
      <c r="G1061" s="6" t="n">
        <v>43408</v>
      </c>
      <c r="H1061" s="11" t="inlineStr">
        <is>
          <t>USD</t>
        </is>
      </c>
      <c r="I1061" s="11" t="n">
        <v>10</v>
      </c>
      <c r="J1061" s="11" t="n">
        <v>27</v>
      </c>
      <c r="K1061" s="11" t="n">
        <v>187</v>
      </c>
      <c r="L1061" s="11" t="n">
        <v>7</v>
      </c>
      <c r="M1061" s="11" t="n">
        <v>8</v>
      </c>
      <c r="N1061" s="11" t="n">
        <v>0.1</v>
      </c>
      <c r="O1061" s="7" t="n">
        <v>3912.8</v>
      </c>
      <c r="P1061" s="7" t="n">
        <v>1995.528</v>
      </c>
      <c r="Q1061" s="7">
        <f>text(E1061,"ddd")</f>
        <v/>
      </c>
      <c r="R1061" s="7">
        <f>G1061-F1061</f>
        <v/>
      </c>
      <c r="S1061" s="7">
        <f>E1061-D1061</f>
        <v/>
      </c>
      <c r="T1061" s="7">
        <f>O1061*M1061</f>
        <v/>
      </c>
      <c r="U1061" s="7">
        <f>T1061*N1061</f>
        <v/>
      </c>
      <c r="V1061" s="7">
        <f>T1061-U1061-(P1061*M1061)</f>
        <v/>
      </c>
      <c r="W1061" s="7">
        <f>VLOOKUP(L1061,'Products Sheet'!$A:$B,2,FALSE)</f>
        <v/>
      </c>
      <c r="X1061" s="7" t="n"/>
      <c r="Y1061" s="7" t="n"/>
      <c r="Z1061" s="7" t="n"/>
      <c r="AA1061" s="7" t="n"/>
      <c r="AB1061" s="7" t="n"/>
      <c r="AC1061" s="7" t="n"/>
    </row>
    <row r="1062" ht="9.75" customHeight="1" s="12">
      <c r="A1062" s="11" t="inlineStr">
        <is>
          <t>SO - 0001519</t>
        </is>
      </c>
      <c r="B1062" s="11" t="inlineStr">
        <is>
          <t>In-Store</t>
        </is>
      </c>
      <c r="C1062" s="11" t="inlineStr">
        <is>
          <t>WARE-PUJ1005</t>
        </is>
      </c>
      <c r="D1062" s="6" t="n">
        <v>43300</v>
      </c>
      <c r="E1062" s="6" t="n">
        <v>43420</v>
      </c>
      <c r="F1062" s="6" t="n">
        <v>43437</v>
      </c>
      <c r="G1062" s="6" t="n">
        <v>43445</v>
      </c>
      <c r="H1062" s="11" t="inlineStr">
        <is>
          <t>USD</t>
        </is>
      </c>
      <c r="I1062" s="11" t="n">
        <v>5</v>
      </c>
      <c r="J1062" s="11" t="n">
        <v>35</v>
      </c>
      <c r="K1062" s="11" t="n">
        <v>286</v>
      </c>
      <c r="L1062" s="11" t="n">
        <v>7</v>
      </c>
      <c r="M1062" s="11" t="n">
        <v>6</v>
      </c>
      <c r="N1062" s="11" t="n">
        <v>0.075</v>
      </c>
      <c r="O1062" s="7" t="n">
        <v>1956.4</v>
      </c>
      <c r="P1062" s="7" t="n">
        <v>1076.02</v>
      </c>
      <c r="Q1062" s="7">
        <f>text(E1062,"ddd")</f>
        <v/>
      </c>
      <c r="R1062" s="7">
        <f>G1062-F1062</f>
        <v/>
      </c>
      <c r="S1062" s="7">
        <f>E1062-D1062</f>
        <v/>
      </c>
      <c r="T1062" s="7">
        <f>O1062*M1062</f>
        <v/>
      </c>
      <c r="U1062" s="7">
        <f>T1062*N1062</f>
        <v/>
      </c>
      <c r="V1062" s="7">
        <f>T1062-U1062-(P1062*M1062)</f>
        <v/>
      </c>
      <c r="W1062" s="7">
        <f>VLOOKUP(L1062,'Products Sheet'!$A:$B,2,FALSE)</f>
        <v/>
      </c>
      <c r="X1062" s="7" t="n"/>
      <c r="Y1062" s="7" t="n"/>
      <c r="Z1062" s="7" t="n"/>
      <c r="AA1062" s="7" t="n"/>
      <c r="AB1062" s="7" t="n"/>
      <c r="AC1062" s="7" t="n"/>
    </row>
    <row r="1063" ht="9.75" customHeight="1" s="12">
      <c r="A1063" s="11" t="inlineStr">
        <is>
          <t>SO - 0001574</t>
        </is>
      </c>
      <c r="B1063" s="11" t="inlineStr">
        <is>
          <t>In-Store</t>
        </is>
      </c>
      <c r="C1063" s="11" t="inlineStr">
        <is>
          <t>WARE-NMK1003</t>
        </is>
      </c>
      <c r="D1063" s="6" t="n">
        <v>43300</v>
      </c>
      <c r="E1063" s="6" t="n">
        <v>43426</v>
      </c>
      <c r="F1063" s="6" t="n">
        <v>43439</v>
      </c>
      <c r="G1063" s="6" t="n">
        <v>43447</v>
      </c>
      <c r="H1063" s="11" t="inlineStr">
        <is>
          <t>USD</t>
        </is>
      </c>
      <c r="I1063" s="11" t="n">
        <v>5</v>
      </c>
      <c r="J1063" s="11" t="n">
        <v>49</v>
      </c>
      <c r="K1063" s="11" t="n">
        <v>161</v>
      </c>
      <c r="L1063" s="11" t="n">
        <v>7</v>
      </c>
      <c r="M1063" s="11" t="n">
        <v>6</v>
      </c>
      <c r="N1063" s="11" t="n">
        <v>0.3</v>
      </c>
      <c r="O1063" s="7" t="n">
        <v>1936.3</v>
      </c>
      <c r="P1063" s="7" t="n">
        <v>910.0609999999999</v>
      </c>
      <c r="Q1063" s="7">
        <f>text(E1063,"ddd")</f>
        <v/>
      </c>
      <c r="R1063" s="7">
        <f>G1063-F1063</f>
        <v/>
      </c>
      <c r="S1063" s="7">
        <f>E1063-D1063</f>
        <v/>
      </c>
      <c r="T1063" s="7">
        <f>O1063*M1063</f>
        <v/>
      </c>
      <c r="U1063" s="7">
        <f>T1063*N1063</f>
        <v/>
      </c>
      <c r="V1063" s="7">
        <f>T1063-U1063-(P1063*M1063)</f>
        <v/>
      </c>
      <c r="W1063" s="7">
        <f>VLOOKUP(L1063,'Products Sheet'!$A:$B,2,FALSE)</f>
        <v/>
      </c>
      <c r="X1063" s="7" t="n"/>
      <c r="Y1063" s="7" t="n"/>
      <c r="Z1063" s="7" t="n"/>
      <c r="AA1063" s="7" t="n"/>
      <c r="AB1063" s="7" t="n"/>
      <c r="AC1063" s="7" t="n"/>
    </row>
    <row r="1064" ht="9.75" customHeight="1" s="12">
      <c r="A1064" s="11" t="inlineStr">
        <is>
          <t>SO - 0001575</t>
        </is>
      </c>
      <c r="B1064" s="11" t="inlineStr">
        <is>
          <t>In-Store</t>
        </is>
      </c>
      <c r="C1064" s="11" t="inlineStr">
        <is>
          <t>WARE-NMK1003</t>
        </is>
      </c>
      <c r="D1064" s="6" t="n">
        <v>43300</v>
      </c>
      <c r="E1064" s="6" t="n">
        <v>43426</v>
      </c>
      <c r="F1064" s="6" t="n">
        <v>43435</v>
      </c>
      <c r="G1064" s="6" t="n">
        <v>43441</v>
      </c>
      <c r="H1064" s="11" t="inlineStr">
        <is>
          <t>USD</t>
        </is>
      </c>
      <c r="I1064" s="11" t="n">
        <v>8</v>
      </c>
      <c r="J1064" s="11" t="n">
        <v>50</v>
      </c>
      <c r="K1064" s="11" t="n">
        <v>122</v>
      </c>
      <c r="L1064" s="11" t="n">
        <v>7</v>
      </c>
      <c r="M1064" s="11" t="n">
        <v>6</v>
      </c>
      <c r="N1064" s="11" t="n">
        <v>0.075</v>
      </c>
      <c r="O1064" s="7" t="n">
        <v>1922.9</v>
      </c>
      <c r="P1064" s="7" t="n">
        <v>1211.427</v>
      </c>
      <c r="Q1064" s="7">
        <f>text(E1064,"ddd")</f>
        <v/>
      </c>
      <c r="R1064" s="7">
        <f>G1064-F1064</f>
        <v/>
      </c>
      <c r="S1064" s="7">
        <f>E1064-D1064</f>
        <v/>
      </c>
      <c r="T1064" s="7">
        <f>O1064*M1064</f>
        <v/>
      </c>
      <c r="U1064" s="7">
        <f>T1064*N1064</f>
        <v/>
      </c>
      <c r="V1064" s="7">
        <f>T1064-U1064-(P1064*M1064)</f>
        <v/>
      </c>
      <c r="W1064" s="7">
        <f>VLOOKUP(L1064,'Products Sheet'!$A:$B,2,FALSE)</f>
        <v/>
      </c>
      <c r="X1064" s="7" t="n"/>
      <c r="Y1064" s="7" t="n"/>
      <c r="Z1064" s="7" t="n"/>
      <c r="AA1064" s="7" t="n"/>
      <c r="AB1064" s="7" t="n"/>
      <c r="AC1064" s="7" t="n"/>
    </row>
    <row r="1065" ht="9.75" customHeight="1" s="12">
      <c r="A1065" s="11" t="inlineStr">
        <is>
          <t>SO - 0001707</t>
        </is>
      </c>
      <c r="B1065" s="11" t="inlineStr">
        <is>
          <t>Online</t>
        </is>
      </c>
      <c r="C1065" s="11" t="inlineStr">
        <is>
          <t>WARE-XYS1001</t>
        </is>
      </c>
      <c r="D1065" s="6" t="n">
        <v>43400</v>
      </c>
      <c r="E1065" s="6" t="n">
        <v>43442</v>
      </c>
      <c r="F1065" s="6" t="n">
        <v>43461</v>
      </c>
      <c r="G1065" s="6" t="n">
        <v>43464</v>
      </c>
      <c r="H1065" s="11" t="inlineStr">
        <is>
          <t>USD</t>
        </is>
      </c>
      <c r="I1065" s="11" t="n">
        <v>14</v>
      </c>
      <c r="J1065" s="11" t="n">
        <v>14</v>
      </c>
      <c r="K1065" s="11" t="n">
        <v>26</v>
      </c>
      <c r="L1065" s="11" t="n">
        <v>7</v>
      </c>
      <c r="M1065" s="11" t="n">
        <v>7</v>
      </c>
      <c r="N1065" s="11" t="n">
        <v>0.075</v>
      </c>
      <c r="O1065" s="7" t="n">
        <v>174.2</v>
      </c>
      <c r="P1065" s="7" t="n">
        <v>106.262</v>
      </c>
      <c r="Q1065" s="7">
        <f>text(E1065,"ddd")</f>
        <v/>
      </c>
      <c r="R1065" s="7">
        <f>G1065-F1065</f>
        <v/>
      </c>
      <c r="S1065" s="7">
        <f>E1065-D1065</f>
        <v/>
      </c>
      <c r="T1065" s="7">
        <f>O1065*M1065</f>
        <v/>
      </c>
      <c r="U1065" s="7">
        <f>T1065*N1065</f>
        <v/>
      </c>
      <c r="V1065" s="7">
        <f>T1065-U1065-(P1065*M1065)</f>
        <v/>
      </c>
      <c r="W1065" s="7">
        <f>VLOOKUP(L1065,'Products Sheet'!$A:$B,2,FALSE)</f>
        <v/>
      </c>
      <c r="X1065" s="7" t="n"/>
      <c r="Y1065" s="7" t="n"/>
      <c r="Z1065" s="7" t="n"/>
      <c r="AA1065" s="7" t="n"/>
      <c r="AB1065" s="7" t="n"/>
      <c r="AC1065" s="7" t="n"/>
    </row>
    <row r="1066" ht="9.75" customHeight="1" s="12">
      <c r="A1066" s="11" t="inlineStr">
        <is>
          <t>SO - 0001711</t>
        </is>
      </c>
      <c r="B1066" s="11" t="inlineStr">
        <is>
          <t>Distributor</t>
        </is>
      </c>
      <c r="C1066" s="11" t="inlineStr">
        <is>
          <t>WARE-PUJ1005</t>
        </is>
      </c>
      <c r="D1066" s="6" t="n">
        <v>43300</v>
      </c>
      <c r="E1066" s="6" t="n">
        <v>43443</v>
      </c>
      <c r="F1066" s="6" t="n">
        <v>43457</v>
      </c>
      <c r="G1066" s="6" t="n">
        <v>43465</v>
      </c>
      <c r="H1066" s="11" t="inlineStr">
        <is>
          <t>USD</t>
        </is>
      </c>
      <c r="I1066" s="11" t="n">
        <v>24</v>
      </c>
      <c r="J1066" s="11" t="n">
        <v>36</v>
      </c>
      <c r="K1066" s="11" t="n">
        <v>313</v>
      </c>
      <c r="L1066" s="11" t="n">
        <v>7</v>
      </c>
      <c r="M1066" s="11" t="n">
        <v>3</v>
      </c>
      <c r="N1066" s="11" t="n">
        <v>0.05</v>
      </c>
      <c r="O1066" s="7" t="n">
        <v>1038.5</v>
      </c>
      <c r="P1066" s="7" t="n">
        <v>768.49</v>
      </c>
      <c r="Q1066" s="7">
        <f>text(E1066,"ddd")</f>
        <v/>
      </c>
      <c r="R1066" s="7">
        <f>G1066-F1066</f>
        <v/>
      </c>
      <c r="S1066" s="7">
        <f>E1066-D1066</f>
        <v/>
      </c>
      <c r="T1066" s="7">
        <f>O1066*M1066</f>
        <v/>
      </c>
      <c r="U1066" s="7">
        <f>T1066*N1066</f>
        <v/>
      </c>
      <c r="V1066" s="7">
        <f>T1066-U1066-(P1066*M1066)</f>
        <v/>
      </c>
      <c r="W1066" s="7">
        <f>VLOOKUP(L1066,'Products Sheet'!$A:$B,2,FALSE)</f>
        <v/>
      </c>
      <c r="X1066" s="7" t="n"/>
      <c r="Y1066" s="7" t="n"/>
      <c r="Z1066" s="7" t="n"/>
      <c r="AA1066" s="7" t="n"/>
      <c r="AB1066" s="7" t="n"/>
      <c r="AC1066" s="7" t="n"/>
    </row>
    <row r="1067" ht="9.75" customHeight="1" s="12">
      <c r="A1067" s="11" t="inlineStr">
        <is>
          <t>SO - 0001762</t>
        </is>
      </c>
      <c r="B1067" s="11" t="inlineStr">
        <is>
          <t>Online</t>
        </is>
      </c>
      <c r="C1067" s="11" t="inlineStr">
        <is>
          <t>WARE-PUJ1005</t>
        </is>
      </c>
      <c r="D1067" s="6" t="n">
        <v>43400</v>
      </c>
      <c r="E1067" s="6" t="n">
        <v>43449</v>
      </c>
      <c r="F1067" s="6" t="n">
        <v>43460</v>
      </c>
      <c r="G1067" s="6" t="n">
        <v>43461</v>
      </c>
      <c r="H1067" s="11" t="inlineStr">
        <is>
          <t>USD</t>
        </is>
      </c>
      <c r="I1067" s="11" t="n">
        <v>20</v>
      </c>
      <c r="J1067" s="11" t="n">
        <v>12</v>
      </c>
      <c r="K1067" s="11" t="n">
        <v>325</v>
      </c>
      <c r="L1067" s="11" t="n">
        <v>7</v>
      </c>
      <c r="M1067" s="11" t="n">
        <v>6</v>
      </c>
      <c r="N1067" s="11" t="n">
        <v>0.075</v>
      </c>
      <c r="O1067" s="7" t="n">
        <v>1319.9</v>
      </c>
      <c r="P1067" s="7" t="n">
        <v>963.527</v>
      </c>
      <c r="Q1067" s="7">
        <f>text(E1067,"ddd")</f>
        <v/>
      </c>
      <c r="R1067" s="7">
        <f>G1067-F1067</f>
        <v/>
      </c>
      <c r="S1067" s="7">
        <f>E1067-D1067</f>
        <v/>
      </c>
      <c r="T1067" s="7">
        <f>O1067*M1067</f>
        <v/>
      </c>
      <c r="U1067" s="7">
        <f>T1067*N1067</f>
        <v/>
      </c>
      <c r="V1067" s="7">
        <f>T1067-U1067-(P1067*M1067)</f>
        <v/>
      </c>
      <c r="W1067" s="7">
        <f>VLOOKUP(L1067,'Products Sheet'!$A:$B,2,FALSE)</f>
        <v/>
      </c>
      <c r="X1067" s="7" t="n"/>
      <c r="Y1067" s="7" t="n"/>
      <c r="Z1067" s="7" t="n"/>
      <c r="AA1067" s="7" t="n"/>
      <c r="AB1067" s="7" t="n"/>
      <c r="AC1067" s="7" t="n"/>
    </row>
    <row r="1068" ht="9.75" customHeight="1" s="12">
      <c r="A1068" s="11" t="inlineStr">
        <is>
          <t>SO - 0001792</t>
        </is>
      </c>
      <c r="B1068" s="11" t="inlineStr">
        <is>
          <t>Distributor</t>
        </is>
      </c>
      <c r="C1068" s="11" t="inlineStr">
        <is>
          <t>WARE-NMK1003</t>
        </is>
      </c>
      <c r="D1068" s="6" t="n">
        <v>43400</v>
      </c>
      <c r="E1068" s="6" t="n">
        <v>43452</v>
      </c>
      <c r="F1068" s="6" t="n">
        <v>43474</v>
      </c>
      <c r="G1068" s="6" t="n">
        <v>43477</v>
      </c>
      <c r="H1068" s="11" t="inlineStr">
        <is>
          <t>USD</t>
        </is>
      </c>
      <c r="I1068" s="11" t="n">
        <v>21</v>
      </c>
      <c r="J1068" s="11" t="n">
        <v>31</v>
      </c>
      <c r="K1068" s="11" t="n">
        <v>141</v>
      </c>
      <c r="L1068" s="11" t="n">
        <v>7</v>
      </c>
      <c r="M1068" s="11" t="n">
        <v>1</v>
      </c>
      <c r="N1068" s="11" t="n">
        <v>0.075</v>
      </c>
      <c r="O1068" s="7" t="n">
        <v>2519.2</v>
      </c>
      <c r="P1068" s="7" t="n">
        <v>1007.68</v>
      </c>
      <c r="Q1068" s="7">
        <f>text(E1068,"ddd")</f>
        <v/>
      </c>
      <c r="R1068" s="7">
        <f>G1068-F1068</f>
        <v/>
      </c>
      <c r="S1068" s="7">
        <f>E1068-D1068</f>
        <v/>
      </c>
      <c r="T1068" s="7">
        <f>O1068*M1068</f>
        <v/>
      </c>
      <c r="U1068" s="7">
        <f>T1068*N1068</f>
        <v/>
      </c>
      <c r="V1068" s="7">
        <f>T1068-U1068-(P1068*M1068)</f>
        <v/>
      </c>
      <c r="W1068" s="7">
        <f>VLOOKUP(L1068,'Products Sheet'!$A:$B,2,FALSE)</f>
        <v/>
      </c>
      <c r="X1068" s="7" t="n"/>
      <c r="Y1068" s="7" t="n"/>
      <c r="Z1068" s="7" t="n"/>
      <c r="AA1068" s="7" t="n"/>
      <c r="AB1068" s="7" t="n"/>
      <c r="AC1068" s="7" t="n"/>
    </row>
    <row r="1069" ht="9.75" customHeight="1" s="12">
      <c r="A1069" s="11" t="inlineStr">
        <is>
          <t>SO - 0001821</t>
        </is>
      </c>
      <c r="B1069" s="11" t="inlineStr">
        <is>
          <t>Wholesale</t>
        </is>
      </c>
      <c r="C1069" s="11" t="inlineStr">
        <is>
          <t>WARE-NMK1003</t>
        </is>
      </c>
      <c r="D1069" s="6" t="n">
        <v>43400</v>
      </c>
      <c r="E1069" s="6" t="n">
        <v>43455</v>
      </c>
      <c r="F1069" s="6" t="n">
        <v>43479</v>
      </c>
      <c r="G1069" s="6" t="n">
        <v>43485</v>
      </c>
      <c r="H1069" s="11" t="inlineStr">
        <is>
          <t>USD</t>
        </is>
      </c>
      <c r="I1069" s="11" t="n">
        <v>26</v>
      </c>
      <c r="J1069" s="11" t="n">
        <v>36</v>
      </c>
      <c r="K1069" s="11" t="n">
        <v>122</v>
      </c>
      <c r="L1069" s="11" t="n">
        <v>7</v>
      </c>
      <c r="M1069" s="11" t="n">
        <v>2</v>
      </c>
      <c r="N1069" s="11" t="n">
        <v>0.075</v>
      </c>
      <c r="O1069" s="7" t="n">
        <v>6097</v>
      </c>
      <c r="P1069" s="7" t="n">
        <v>2926.56</v>
      </c>
      <c r="Q1069" s="7">
        <f>text(E1069,"ddd")</f>
        <v/>
      </c>
      <c r="R1069" s="7">
        <f>G1069-F1069</f>
        <v/>
      </c>
      <c r="S1069" s="7">
        <f>E1069-D1069</f>
        <v/>
      </c>
      <c r="T1069" s="7">
        <f>O1069*M1069</f>
        <v/>
      </c>
      <c r="U1069" s="7">
        <f>T1069*N1069</f>
        <v/>
      </c>
      <c r="V1069" s="7">
        <f>T1069-U1069-(P1069*M1069)</f>
        <v/>
      </c>
      <c r="W1069" s="7">
        <f>VLOOKUP(L1069,'Products Sheet'!$A:$B,2,FALSE)</f>
        <v/>
      </c>
      <c r="X1069" s="7" t="n"/>
      <c r="Y1069" s="7" t="n"/>
      <c r="Z1069" s="7" t="n"/>
      <c r="AA1069" s="7" t="n"/>
      <c r="AB1069" s="7" t="n"/>
      <c r="AC1069" s="7" t="n"/>
    </row>
    <row r="1070" ht="9.75" customHeight="1" s="12">
      <c r="A1070" s="11" t="inlineStr">
        <is>
          <t>SO - 0001937</t>
        </is>
      </c>
      <c r="B1070" s="11" t="inlineStr">
        <is>
          <t>Online</t>
        </is>
      </c>
      <c r="C1070" s="11" t="inlineStr">
        <is>
          <t>WARE-NMK1003</t>
        </is>
      </c>
      <c r="D1070" s="6" t="n">
        <v>43400</v>
      </c>
      <c r="E1070" s="6" t="n">
        <v>43466</v>
      </c>
      <c r="F1070" s="6" t="n">
        <v>43489</v>
      </c>
      <c r="G1070" s="6" t="n">
        <v>43496</v>
      </c>
      <c r="H1070" s="11" t="inlineStr">
        <is>
          <t>USD</t>
        </is>
      </c>
      <c r="I1070" s="11" t="n">
        <v>16</v>
      </c>
      <c r="J1070" s="11" t="n">
        <v>27</v>
      </c>
      <c r="K1070" s="11" t="n">
        <v>136</v>
      </c>
      <c r="L1070" s="11" t="n">
        <v>7</v>
      </c>
      <c r="M1070" s="11" t="n">
        <v>7</v>
      </c>
      <c r="N1070" s="11" t="n">
        <v>0.05</v>
      </c>
      <c r="O1070" s="7" t="n">
        <v>1031.8</v>
      </c>
      <c r="P1070" s="7" t="n">
        <v>773.8499999999999</v>
      </c>
      <c r="Q1070" s="7">
        <f>text(E1070,"ddd")</f>
        <v/>
      </c>
      <c r="R1070" s="7">
        <f>G1070-F1070</f>
        <v/>
      </c>
      <c r="S1070" s="7">
        <f>E1070-D1070</f>
        <v/>
      </c>
      <c r="T1070" s="7">
        <f>O1070*M1070</f>
        <v/>
      </c>
      <c r="U1070" s="7">
        <f>T1070*N1070</f>
        <v/>
      </c>
      <c r="V1070" s="7">
        <f>T1070-U1070-(P1070*M1070)</f>
        <v/>
      </c>
      <c r="W1070" s="7">
        <f>VLOOKUP(L1070,'Products Sheet'!$A:$B,2,FALSE)</f>
        <v/>
      </c>
      <c r="X1070" s="7" t="n"/>
      <c r="Y1070" s="7" t="n"/>
      <c r="Z1070" s="7" t="n"/>
      <c r="AA1070" s="7" t="n"/>
      <c r="AB1070" s="7" t="n"/>
      <c r="AC1070" s="7" t="n"/>
    </row>
    <row r="1071" ht="9.75" customHeight="1" s="12">
      <c r="A1071" s="11" t="inlineStr">
        <is>
          <t>SO - 0001992</t>
        </is>
      </c>
      <c r="B1071" s="11" t="inlineStr">
        <is>
          <t>Online</t>
        </is>
      </c>
      <c r="C1071" s="11" t="inlineStr">
        <is>
          <t>WARE-PUJ1005</t>
        </is>
      </c>
      <c r="D1071" s="6" t="n">
        <v>43400</v>
      </c>
      <c r="E1071" s="6" t="n">
        <v>43470</v>
      </c>
      <c r="F1071" s="6" t="n">
        <v>43475</v>
      </c>
      <c r="G1071" s="6" t="n">
        <v>43481</v>
      </c>
      <c r="H1071" s="11" t="inlineStr">
        <is>
          <t>USD</t>
        </is>
      </c>
      <c r="I1071" s="11" t="n">
        <v>20</v>
      </c>
      <c r="J1071" s="11" t="n">
        <v>32</v>
      </c>
      <c r="K1071" s="11" t="n">
        <v>268</v>
      </c>
      <c r="L1071" s="11" t="n">
        <v>7</v>
      </c>
      <c r="M1071" s="11" t="n">
        <v>4</v>
      </c>
      <c r="N1071" s="11" t="n">
        <v>0.4</v>
      </c>
      <c r="O1071" s="7" t="n">
        <v>897.8000000000001</v>
      </c>
      <c r="P1071" s="7" t="n">
        <v>493.7900000000001</v>
      </c>
      <c r="Q1071" s="7">
        <f>text(E1071,"ddd")</f>
        <v/>
      </c>
      <c r="R1071" s="7">
        <f>G1071-F1071</f>
        <v/>
      </c>
      <c r="S1071" s="7">
        <f>E1071-D1071</f>
        <v/>
      </c>
      <c r="T1071" s="7">
        <f>O1071*M1071</f>
        <v/>
      </c>
      <c r="U1071" s="7">
        <f>T1071*N1071</f>
        <v/>
      </c>
      <c r="V1071" s="7">
        <f>T1071-U1071-(P1071*M1071)</f>
        <v/>
      </c>
      <c r="W1071" s="7">
        <f>VLOOKUP(L1071,'Products Sheet'!$A:$B,2,FALSE)</f>
        <v/>
      </c>
      <c r="X1071" s="7" t="n"/>
      <c r="Y1071" s="7" t="n"/>
      <c r="Z1071" s="7" t="n"/>
      <c r="AA1071" s="7" t="n"/>
      <c r="AB1071" s="7" t="n"/>
      <c r="AC1071" s="7" t="n"/>
    </row>
    <row r="1072" ht="9.75" customHeight="1" s="12">
      <c r="A1072" s="11" t="inlineStr">
        <is>
          <t>SO - 0001994</t>
        </is>
      </c>
      <c r="B1072" s="11" t="inlineStr">
        <is>
          <t>Online</t>
        </is>
      </c>
      <c r="C1072" s="11" t="inlineStr">
        <is>
          <t>WARE-UHY1004</t>
        </is>
      </c>
      <c r="D1072" s="6" t="n">
        <v>43300</v>
      </c>
      <c r="E1072" s="6" t="n">
        <v>43470</v>
      </c>
      <c r="F1072" s="6" t="n">
        <v>43477</v>
      </c>
      <c r="G1072" s="6" t="n">
        <v>43479</v>
      </c>
      <c r="H1072" s="11" t="inlineStr">
        <is>
          <t>USD</t>
        </is>
      </c>
      <c r="I1072" s="11" t="n">
        <v>18</v>
      </c>
      <c r="J1072" s="11" t="n">
        <v>43</v>
      </c>
      <c r="K1072" s="11" t="n">
        <v>235</v>
      </c>
      <c r="L1072" s="11" t="n">
        <v>7</v>
      </c>
      <c r="M1072" s="11" t="n">
        <v>6</v>
      </c>
      <c r="N1072" s="11" t="n">
        <v>0.05</v>
      </c>
      <c r="O1072" s="7" t="n">
        <v>904.5</v>
      </c>
      <c r="P1072" s="7" t="n">
        <v>397.98</v>
      </c>
      <c r="Q1072" s="7">
        <f>text(E1072,"ddd")</f>
        <v/>
      </c>
      <c r="R1072" s="7">
        <f>G1072-F1072</f>
        <v/>
      </c>
      <c r="S1072" s="7">
        <f>E1072-D1072</f>
        <v/>
      </c>
      <c r="T1072" s="7">
        <f>O1072*M1072</f>
        <v/>
      </c>
      <c r="U1072" s="7">
        <f>T1072*N1072</f>
        <v/>
      </c>
      <c r="V1072" s="7">
        <f>T1072-U1072-(P1072*M1072)</f>
        <v/>
      </c>
      <c r="W1072" s="7">
        <f>VLOOKUP(L1072,'Products Sheet'!$A:$B,2,FALSE)</f>
        <v/>
      </c>
      <c r="X1072" s="7" t="n"/>
      <c r="Y1072" s="7" t="n"/>
      <c r="Z1072" s="7" t="n"/>
      <c r="AA1072" s="7" t="n"/>
      <c r="AB1072" s="7" t="n"/>
      <c r="AC1072" s="7" t="n"/>
    </row>
    <row r="1073" ht="9.75" customHeight="1" s="12">
      <c r="A1073" s="11" t="inlineStr">
        <is>
          <t>SO - 0002022</t>
        </is>
      </c>
      <c r="B1073" s="11" t="inlineStr">
        <is>
          <t>In-Store</t>
        </is>
      </c>
      <c r="C1073" s="11" t="inlineStr">
        <is>
          <t>WARE-PUJ1005</t>
        </is>
      </c>
      <c r="D1073" s="6" t="n">
        <v>43400</v>
      </c>
      <c r="E1073" s="6" t="n">
        <v>43473</v>
      </c>
      <c r="F1073" s="6" t="n">
        <v>43477</v>
      </c>
      <c r="G1073" s="6" t="n">
        <v>43478</v>
      </c>
      <c r="H1073" s="11" t="inlineStr">
        <is>
          <t>USD</t>
        </is>
      </c>
      <c r="I1073" s="11" t="n">
        <v>11</v>
      </c>
      <c r="J1073" s="11" t="n">
        <v>43</v>
      </c>
      <c r="K1073" s="11" t="n">
        <v>310</v>
      </c>
      <c r="L1073" s="11" t="n">
        <v>7</v>
      </c>
      <c r="M1073" s="11" t="n">
        <v>1</v>
      </c>
      <c r="N1073" s="11" t="n">
        <v>0.1</v>
      </c>
      <c r="O1073" s="7" t="n">
        <v>1105.5</v>
      </c>
      <c r="P1073" s="7" t="n">
        <v>464.31</v>
      </c>
      <c r="Q1073" s="7">
        <f>text(E1073,"ddd")</f>
        <v/>
      </c>
      <c r="R1073" s="7">
        <f>G1073-F1073</f>
        <v/>
      </c>
      <c r="S1073" s="7">
        <f>E1073-D1073</f>
        <v/>
      </c>
      <c r="T1073" s="7">
        <f>O1073*M1073</f>
        <v/>
      </c>
      <c r="U1073" s="7">
        <f>T1073*N1073</f>
        <v/>
      </c>
      <c r="V1073" s="7">
        <f>T1073-U1073-(P1073*M1073)</f>
        <v/>
      </c>
      <c r="W1073" s="7">
        <f>VLOOKUP(L1073,'Products Sheet'!$A:$B,2,FALSE)</f>
        <v/>
      </c>
      <c r="X1073" s="7" t="n"/>
      <c r="Y1073" s="7" t="n"/>
      <c r="Z1073" s="7" t="n"/>
      <c r="AA1073" s="7" t="n"/>
      <c r="AB1073" s="7" t="n"/>
      <c r="AC1073" s="7" t="n"/>
    </row>
    <row r="1074" ht="9.75" customHeight="1" s="12">
      <c r="A1074" s="11" t="inlineStr">
        <is>
          <t>SO - 0002211</t>
        </is>
      </c>
      <c r="B1074" s="11" t="inlineStr">
        <is>
          <t>In-Store</t>
        </is>
      </c>
      <c r="C1074" s="11" t="inlineStr">
        <is>
          <t>WARE-NMK1003</t>
        </is>
      </c>
      <c r="D1074" s="6" t="n">
        <v>43400</v>
      </c>
      <c r="E1074" s="6" t="n">
        <v>43494</v>
      </c>
      <c r="F1074" s="6" t="n">
        <v>43503</v>
      </c>
      <c r="G1074" s="6" t="n">
        <v>43513</v>
      </c>
      <c r="H1074" s="11" t="inlineStr">
        <is>
          <t>USD</t>
        </is>
      </c>
      <c r="I1074" s="11" t="n">
        <v>10</v>
      </c>
      <c r="J1074" s="11" t="n">
        <v>11</v>
      </c>
      <c r="K1074" s="11" t="n">
        <v>107</v>
      </c>
      <c r="L1074" s="11" t="n">
        <v>7</v>
      </c>
      <c r="M1074" s="11" t="n">
        <v>3</v>
      </c>
      <c r="N1074" s="11" t="n">
        <v>0.2</v>
      </c>
      <c r="O1074" s="7" t="n">
        <v>2010</v>
      </c>
      <c r="P1074" s="7" t="n">
        <v>1386.9</v>
      </c>
      <c r="Q1074" s="7">
        <f>text(E1074,"ddd")</f>
        <v/>
      </c>
      <c r="R1074" s="7">
        <f>G1074-F1074</f>
        <v/>
      </c>
      <c r="S1074" s="7">
        <f>E1074-D1074</f>
        <v/>
      </c>
      <c r="T1074" s="7">
        <f>O1074*M1074</f>
        <v/>
      </c>
      <c r="U1074" s="7">
        <f>T1074*N1074</f>
        <v/>
      </c>
      <c r="V1074" s="7">
        <f>T1074-U1074-(P1074*M1074)</f>
        <v/>
      </c>
      <c r="W1074" s="7">
        <f>VLOOKUP(L1074,'Products Sheet'!$A:$B,2,FALSE)</f>
        <v/>
      </c>
      <c r="X1074" s="7" t="n"/>
      <c r="Y1074" s="7" t="n"/>
      <c r="Z1074" s="7" t="n"/>
      <c r="AA1074" s="7" t="n"/>
      <c r="AB1074" s="7" t="n"/>
      <c r="AC1074" s="7" t="n"/>
    </row>
    <row r="1075" ht="9.75" customHeight="1" s="12">
      <c r="A1075" s="11" t="inlineStr">
        <is>
          <t>SO - 0002258</t>
        </is>
      </c>
      <c r="B1075" s="11" t="inlineStr">
        <is>
          <t>Distributor</t>
        </is>
      </c>
      <c r="C1075" s="11" t="inlineStr">
        <is>
          <t>WARE-PUJ1005</t>
        </is>
      </c>
      <c r="D1075" s="6" t="n">
        <v>43400</v>
      </c>
      <c r="E1075" s="6" t="n">
        <v>43501</v>
      </c>
      <c r="F1075" s="6" t="n">
        <v>43527</v>
      </c>
      <c r="G1075" s="6" t="n">
        <v>43530</v>
      </c>
      <c r="H1075" s="11" t="inlineStr">
        <is>
          <t>USD</t>
        </is>
      </c>
      <c r="I1075" s="11" t="n">
        <v>23</v>
      </c>
      <c r="J1075" s="11" t="n">
        <v>48</v>
      </c>
      <c r="K1075" s="11" t="n">
        <v>312</v>
      </c>
      <c r="L1075" s="11" t="n">
        <v>7</v>
      </c>
      <c r="M1075" s="11" t="n">
        <v>5</v>
      </c>
      <c r="N1075" s="11" t="n">
        <v>0.075</v>
      </c>
      <c r="O1075" s="7" t="n">
        <v>998.3000000000001</v>
      </c>
      <c r="P1075" s="7" t="n">
        <v>708.793</v>
      </c>
      <c r="Q1075" s="7">
        <f>text(E1075,"ddd")</f>
        <v/>
      </c>
      <c r="R1075" s="7">
        <f>G1075-F1075</f>
        <v/>
      </c>
      <c r="S1075" s="7">
        <f>E1075-D1075</f>
        <v/>
      </c>
      <c r="T1075" s="7">
        <f>O1075*M1075</f>
        <v/>
      </c>
      <c r="U1075" s="7">
        <f>T1075*N1075</f>
        <v/>
      </c>
      <c r="V1075" s="7">
        <f>T1075-U1075-(P1075*M1075)</f>
        <v/>
      </c>
      <c r="W1075" s="7">
        <f>VLOOKUP(L1075,'Products Sheet'!$A:$B,2,FALSE)</f>
        <v/>
      </c>
      <c r="X1075" s="7" t="n"/>
      <c r="Y1075" s="7" t="n"/>
      <c r="Z1075" s="7" t="n"/>
      <c r="AA1075" s="7" t="n"/>
      <c r="AB1075" s="7" t="n"/>
      <c r="AC1075" s="7" t="n"/>
    </row>
    <row r="1076" ht="9.75" customHeight="1" s="12">
      <c r="A1076" s="11" t="inlineStr">
        <is>
          <t>SO - 0002274</t>
        </is>
      </c>
      <c r="B1076" s="11" t="inlineStr">
        <is>
          <t>Online</t>
        </is>
      </c>
      <c r="C1076" s="11" t="inlineStr">
        <is>
          <t>WARE-MKL1006</t>
        </is>
      </c>
      <c r="D1076" s="6" t="n">
        <v>43400</v>
      </c>
      <c r="E1076" s="6" t="n">
        <v>43502</v>
      </c>
      <c r="F1076" s="6" t="n">
        <v>43516</v>
      </c>
      <c r="G1076" s="6" t="n">
        <v>43523</v>
      </c>
      <c r="H1076" s="11" t="inlineStr">
        <is>
          <t>USD</t>
        </is>
      </c>
      <c r="I1076" s="11" t="n">
        <v>18</v>
      </c>
      <c r="J1076" s="11" t="n">
        <v>13</v>
      </c>
      <c r="K1076" s="11" t="n">
        <v>352</v>
      </c>
      <c r="L1076" s="11" t="n">
        <v>7</v>
      </c>
      <c r="M1076" s="11" t="n">
        <v>2</v>
      </c>
      <c r="N1076" s="11" t="n">
        <v>0.3</v>
      </c>
      <c r="O1076" s="7" t="n">
        <v>247.9</v>
      </c>
      <c r="P1076" s="7" t="n">
        <v>148.74</v>
      </c>
      <c r="Q1076" s="7">
        <f>text(E1076,"ddd")</f>
        <v/>
      </c>
      <c r="R1076" s="7">
        <f>G1076-F1076</f>
        <v/>
      </c>
      <c r="S1076" s="7">
        <f>E1076-D1076</f>
        <v/>
      </c>
      <c r="T1076" s="7">
        <f>O1076*M1076</f>
        <v/>
      </c>
      <c r="U1076" s="7">
        <f>T1076*N1076</f>
        <v/>
      </c>
      <c r="V1076" s="7">
        <f>T1076-U1076-(P1076*M1076)</f>
        <v/>
      </c>
      <c r="W1076" s="7">
        <f>VLOOKUP(L1076,'Products Sheet'!$A:$B,2,FALSE)</f>
        <v/>
      </c>
      <c r="X1076" s="7" t="n"/>
      <c r="Y1076" s="7" t="n"/>
      <c r="Z1076" s="7" t="n"/>
      <c r="AA1076" s="7" t="n"/>
      <c r="AB1076" s="7" t="n"/>
      <c r="AC1076" s="7" t="n"/>
    </row>
    <row r="1077" ht="9.75" customHeight="1" s="12">
      <c r="A1077" s="11" t="inlineStr">
        <is>
          <t>SO - 0002282</t>
        </is>
      </c>
      <c r="B1077" s="11" t="inlineStr">
        <is>
          <t>In-Store</t>
        </is>
      </c>
      <c r="C1077" s="11" t="inlineStr">
        <is>
          <t>WARE-XYS1001</t>
        </is>
      </c>
      <c r="D1077" s="6" t="n">
        <v>43400</v>
      </c>
      <c r="E1077" s="6" t="n">
        <v>43503</v>
      </c>
      <c r="F1077" s="6" t="n">
        <v>43523</v>
      </c>
      <c r="G1077" s="6" t="n">
        <v>43525</v>
      </c>
      <c r="H1077" s="11" t="inlineStr">
        <is>
          <t>USD</t>
        </is>
      </c>
      <c r="I1077" s="11" t="n">
        <v>3</v>
      </c>
      <c r="J1077" s="11" t="n">
        <v>39</v>
      </c>
      <c r="K1077" s="11" t="n">
        <v>30</v>
      </c>
      <c r="L1077" s="11" t="n">
        <v>7</v>
      </c>
      <c r="M1077" s="11" t="n">
        <v>3</v>
      </c>
      <c r="N1077" s="11" t="n">
        <v>0.05</v>
      </c>
      <c r="O1077" s="7" t="n">
        <v>2418.7</v>
      </c>
      <c r="P1077" s="7" t="n">
        <v>1596.342</v>
      </c>
      <c r="Q1077" s="7">
        <f>text(E1077,"ddd")</f>
        <v/>
      </c>
      <c r="R1077" s="7">
        <f>G1077-F1077</f>
        <v/>
      </c>
      <c r="S1077" s="7">
        <f>E1077-D1077</f>
        <v/>
      </c>
      <c r="T1077" s="7">
        <f>O1077*M1077</f>
        <v/>
      </c>
      <c r="U1077" s="7">
        <f>T1077*N1077</f>
        <v/>
      </c>
      <c r="V1077" s="7">
        <f>T1077-U1077-(P1077*M1077)</f>
        <v/>
      </c>
      <c r="W1077" s="7">
        <f>VLOOKUP(L1077,'Products Sheet'!$A:$B,2,FALSE)</f>
        <v/>
      </c>
      <c r="X1077" s="7" t="n"/>
      <c r="Y1077" s="7" t="n"/>
      <c r="Z1077" s="7" t="n"/>
      <c r="AA1077" s="7" t="n"/>
      <c r="AB1077" s="7" t="n"/>
      <c r="AC1077" s="7" t="n"/>
    </row>
    <row r="1078" ht="9.75" customHeight="1" s="12">
      <c r="A1078" s="11" t="inlineStr">
        <is>
          <t>SO - 0002306</t>
        </is>
      </c>
      <c r="B1078" s="11" t="inlineStr">
        <is>
          <t>Online</t>
        </is>
      </c>
      <c r="C1078" s="11" t="inlineStr">
        <is>
          <t>WARE-NMK1003</t>
        </is>
      </c>
      <c r="D1078" s="6" t="n">
        <v>43400</v>
      </c>
      <c r="E1078" s="6" t="n">
        <v>43506</v>
      </c>
      <c r="F1078" s="6" t="n">
        <v>43519</v>
      </c>
      <c r="G1078" s="6" t="n">
        <v>43521</v>
      </c>
      <c r="H1078" s="11" t="inlineStr">
        <is>
          <t>USD</t>
        </is>
      </c>
      <c r="I1078" s="11" t="n">
        <v>17</v>
      </c>
      <c r="J1078" s="11" t="n">
        <v>15</v>
      </c>
      <c r="K1078" s="11" t="n">
        <v>171</v>
      </c>
      <c r="L1078" s="11" t="n">
        <v>7</v>
      </c>
      <c r="M1078" s="11" t="n">
        <v>1</v>
      </c>
      <c r="N1078" s="11" t="n">
        <v>0.05</v>
      </c>
      <c r="O1078" s="7" t="n">
        <v>1701.8</v>
      </c>
      <c r="P1078" s="7" t="n">
        <v>1412.494</v>
      </c>
      <c r="Q1078" s="7">
        <f>text(E1078,"ddd")</f>
        <v/>
      </c>
      <c r="R1078" s="7">
        <f>G1078-F1078</f>
        <v/>
      </c>
      <c r="S1078" s="7">
        <f>E1078-D1078</f>
        <v/>
      </c>
      <c r="T1078" s="7">
        <f>O1078*M1078</f>
        <v/>
      </c>
      <c r="U1078" s="7">
        <f>T1078*N1078</f>
        <v/>
      </c>
      <c r="V1078" s="7">
        <f>T1078-U1078-(P1078*M1078)</f>
        <v/>
      </c>
      <c r="W1078" s="7">
        <f>VLOOKUP(L1078,'Products Sheet'!$A:$B,2,FALSE)</f>
        <v/>
      </c>
      <c r="X1078" s="7" t="n"/>
      <c r="Y1078" s="7" t="n"/>
      <c r="Z1078" s="7" t="n"/>
      <c r="AA1078" s="7" t="n"/>
      <c r="AB1078" s="7" t="n"/>
      <c r="AC1078" s="7" t="n"/>
    </row>
    <row r="1079" ht="9.75" customHeight="1" s="12">
      <c r="A1079" s="11" t="inlineStr">
        <is>
          <t>SO - 0002323</t>
        </is>
      </c>
      <c r="B1079" s="11" t="inlineStr">
        <is>
          <t>Distributor</t>
        </is>
      </c>
      <c r="C1079" s="11" t="inlineStr">
        <is>
          <t>WARE-NMK1003</t>
        </is>
      </c>
      <c r="D1079" s="6" t="n">
        <v>43400</v>
      </c>
      <c r="E1079" s="6" t="n">
        <v>43508</v>
      </c>
      <c r="F1079" s="6" t="n">
        <v>43511</v>
      </c>
      <c r="G1079" s="6" t="n">
        <v>43512</v>
      </c>
      <c r="H1079" s="11" t="inlineStr">
        <is>
          <t>USD</t>
        </is>
      </c>
      <c r="I1079" s="11" t="n">
        <v>24</v>
      </c>
      <c r="J1079" s="11" t="n">
        <v>13</v>
      </c>
      <c r="K1079" s="11" t="n">
        <v>134</v>
      </c>
      <c r="L1079" s="11" t="n">
        <v>7</v>
      </c>
      <c r="M1079" s="11" t="n">
        <v>5</v>
      </c>
      <c r="N1079" s="11" t="n">
        <v>0.05</v>
      </c>
      <c r="O1079" s="7" t="n">
        <v>1125.6</v>
      </c>
      <c r="P1079" s="7" t="n">
        <v>495.2640000000001</v>
      </c>
      <c r="Q1079" s="7">
        <f>text(E1079,"ddd")</f>
        <v/>
      </c>
      <c r="R1079" s="7">
        <f>G1079-F1079</f>
        <v/>
      </c>
      <c r="S1079" s="7">
        <f>E1079-D1079</f>
        <v/>
      </c>
      <c r="T1079" s="7">
        <f>O1079*M1079</f>
        <v/>
      </c>
      <c r="U1079" s="7">
        <f>T1079*N1079</f>
        <v/>
      </c>
      <c r="V1079" s="7">
        <f>T1079-U1079-(P1079*M1079)</f>
        <v/>
      </c>
      <c r="W1079" s="7">
        <f>VLOOKUP(L1079,'Products Sheet'!$A:$B,2,FALSE)</f>
        <v/>
      </c>
      <c r="X1079" s="7" t="n"/>
      <c r="Y1079" s="7" t="n"/>
      <c r="Z1079" s="7" t="n"/>
      <c r="AA1079" s="7" t="n"/>
      <c r="AB1079" s="7" t="n"/>
      <c r="AC1079" s="7" t="n"/>
    </row>
    <row r="1080" ht="9.75" customHeight="1" s="12">
      <c r="A1080" s="11" t="inlineStr">
        <is>
          <t>SO - 0002371</t>
        </is>
      </c>
      <c r="B1080" s="11" t="inlineStr">
        <is>
          <t>In-Store</t>
        </is>
      </c>
      <c r="C1080" s="11" t="inlineStr">
        <is>
          <t>WARE-UHY1004</t>
        </is>
      </c>
      <c r="D1080" s="6" t="n">
        <v>43400</v>
      </c>
      <c r="E1080" s="6" t="n">
        <v>43513</v>
      </c>
      <c r="F1080" s="6" t="n">
        <v>43526</v>
      </c>
      <c r="G1080" s="6" t="n">
        <v>43535</v>
      </c>
      <c r="H1080" s="11" t="inlineStr">
        <is>
          <t>USD</t>
        </is>
      </c>
      <c r="I1080" s="11" t="n">
        <v>6</v>
      </c>
      <c r="J1080" s="11" t="n">
        <v>27</v>
      </c>
      <c r="K1080" s="11" t="n">
        <v>237</v>
      </c>
      <c r="L1080" s="11" t="n">
        <v>7</v>
      </c>
      <c r="M1080" s="11" t="n">
        <v>1</v>
      </c>
      <c r="N1080" s="11" t="n">
        <v>0.05</v>
      </c>
      <c r="O1080" s="7" t="n">
        <v>1098.8</v>
      </c>
      <c r="P1080" s="7" t="n">
        <v>879.04</v>
      </c>
      <c r="Q1080" s="7">
        <f>text(E1080,"ddd")</f>
        <v/>
      </c>
      <c r="R1080" s="7">
        <f>G1080-F1080</f>
        <v/>
      </c>
      <c r="S1080" s="7">
        <f>E1080-D1080</f>
        <v/>
      </c>
      <c r="T1080" s="7">
        <f>O1080*M1080</f>
        <v/>
      </c>
      <c r="U1080" s="7">
        <f>T1080*N1080</f>
        <v/>
      </c>
      <c r="V1080" s="7">
        <f>T1080-U1080-(P1080*M1080)</f>
        <v/>
      </c>
      <c r="W1080" s="7">
        <f>VLOOKUP(L1080,'Products Sheet'!$A:$B,2,FALSE)</f>
        <v/>
      </c>
      <c r="X1080" s="7" t="n"/>
      <c r="Y1080" s="7" t="n"/>
      <c r="Z1080" s="7" t="n"/>
      <c r="AA1080" s="7" t="n"/>
      <c r="AB1080" s="7" t="n"/>
      <c r="AC1080" s="7" t="n"/>
    </row>
    <row r="1081" ht="9.75" customHeight="1" s="12">
      <c r="A1081" s="11" t="inlineStr">
        <is>
          <t>SO - 0002377</t>
        </is>
      </c>
      <c r="B1081" s="11" t="inlineStr">
        <is>
          <t>Wholesale</t>
        </is>
      </c>
      <c r="C1081" s="11" t="inlineStr">
        <is>
          <t>WARE-XYS1001</t>
        </is>
      </c>
      <c r="D1081" s="6" t="n">
        <v>43400</v>
      </c>
      <c r="E1081" s="6" t="n">
        <v>43514</v>
      </c>
      <c r="F1081" s="6" t="n">
        <v>43523</v>
      </c>
      <c r="G1081" s="6" t="n">
        <v>43532</v>
      </c>
      <c r="H1081" s="11" t="inlineStr">
        <is>
          <t>USD</t>
        </is>
      </c>
      <c r="I1081" s="11" t="n">
        <v>27</v>
      </c>
      <c r="J1081" s="11" t="n">
        <v>5</v>
      </c>
      <c r="K1081" s="11" t="n">
        <v>48</v>
      </c>
      <c r="L1081" s="11" t="n">
        <v>7</v>
      </c>
      <c r="M1081" s="11" t="n">
        <v>4</v>
      </c>
      <c r="N1081" s="11" t="n">
        <v>0.075</v>
      </c>
      <c r="O1081" s="7" t="n">
        <v>844.2</v>
      </c>
      <c r="P1081" s="7" t="n">
        <v>455.8680000000001</v>
      </c>
      <c r="Q1081" s="7">
        <f>text(E1081,"ddd")</f>
        <v/>
      </c>
      <c r="R1081" s="7">
        <f>G1081-F1081</f>
        <v/>
      </c>
      <c r="S1081" s="7">
        <f>E1081-D1081</f>
        <v/>
      </c>
      <c r="T1081" s="7">
        <f>O1081*M1081</f>
        <v/>
      </c>
      <c r="U1081" s="7">
        <f>T1081*N1081</f>
        <v/>
      </c>
      <c r="V1081" s="7">
        <f>T1081-U1081-(P1081*M1081)</f>
        <v/>
      </c>
      <c r="W1081" s="7">
        <f>VLOOKUP(L1081,'Products Sheet'!$A:$B,2,FALSE)</f>
        <v/>
      </c>
      <c r="X1081" s="7" t="n"/>
      <c r="Y1081" s="7" t="n"/>
      <c r="Z1081" s="7" t="n"/>
      <c r="AA1081" s="7" t="n"/>
      <c r="AB1081" s="7" t="n"/>
      <c r="AC1081" s="7" t="n"/>
    </row>
    <row r="1082" ht="9.75" customHeight="1" s="12">
      <c r="A1082" s="11" t="inlineStr">
        <is>
          <t>SO - 0002510</t>
        </is>
      </c>
      <c r="B1082" s="11" t="inlineStr">
        <is>
          <t>In-Store</t>
        </is>
      </c>
      <c r="C1082" s="11" t="inlineStr">
        <is>
          <t>WARE-UHY1004</t>
        </is>
      </c>
      <c r="D1082" s="6" t="n">
        <v>43400</v>
      </c>
      <c r="E1082" s="6" t="n">
        <v>43532</v>
      </c>
      <c r="F1082" s="6" t="n">
        <v>43543</v>
      </c>
      <c r="G1082" s="6" t="n">
        <v>43547</v>
      </c>
      <c r="H1082" s="11" t="inlineStr">
        <is>
          <t>USD</t>
        </is>
      </c>
      <c r="I1082" s="11" t="n">
        <v>1</v>
      </c>
      <c r="J1082" s="11" t="n">
        <v>34</v>
      </c>
      <c r="K1082" s="11" t="n">
        <v>249</v>
      </c>
      <c r="L1082" s="11" t="n">
        <v>7</v>
      </c>
      <c r="M1082" s="11" t="n">
        <v>6</v>
      </c>
      <c r="N1082" s="11" t="n">
        <v>0.05</v>
      </c>
      <c r="O1082" s="7" t="n">
        <v>3008.3</v>
      </c>
      <c r="P1082" s="7" t="n">
        <v>1263.486</v>
      </c>
      <c r="Q1082" s="7">
        <f>text(E1082,"ddd")</f>
        <v/>
      </c>
      <c r="R1082" s="7">
        <f>G1082-F1082</f>
        <v/>
      </c>
      <c r="S1082" s="7">
        <f>E1082-D1082</f>
        <v/>
      </c>
      <c r="T1082" s="7">
        <f>O1082*M1082</f>
        <v/>
      </c>
      <c r="U1082" s="7">
        <f>T1082*N1082</f>
        <v/>
      </c>
      <c r="V1082" s="7">
        <f>T1082-U1082-(P1082*M1082)</f>
        <v/>
      </c>
      <c r="W1082" s="7">
        <f>VLOOKUP(L1082,'Products Sheet'!$A:$B,2,FALSE)</f>
        <v/>
      </c>
      <c r="X1082" s="7" t="n"/>
      <c r="Y1082" s="7" t="n"/>
      <c r="Z1082" s="7" t="n"/>
      <c r="AA1082" s="7" t="n"/>
      <c r="AB1082" s="7" t="n"/>
      <c r="AC1082" s="7" t="n"/>
    </row>
    <row r="1083" ht="9.75" customHeight="1" s="12">
      <c r="A1083" s="11" t="inlineStr">
        <is>
          <t>SO - 0002521</t>
        </is>
      </c>
      <c r="B1083" s="11" t="inlineStr">
        <is>
          <t>Online</t>
        </is>
      </c>
      <c r="C1083" s="11" t="inlineStr">
        <is>
          <t>WARE-NBV1002</t>
        </is>
      </c>
      <c r="D1083" s="6" t="n">
        <v>43400</v>
      </c>
      <c r="E1083" s="6" t="n">
        <v>43534</v>
      </c>
      <c r="F1083" s="6" t="n">
        <v>43540</v>
      </c>
      <c r="G1083" s="6" t="n">
        <v>43550</v>
      </c>
      <c r="H1083" s="11" t="inlineStr">
        <is>
          <t>USD</t>
        </is>
      </c>
      <c r="I1083" s="11" t="n">
        <v>19</v>
      </c>
      <c r="J1083" s="11" t="n">
        <v>5</v>
      </c>
      <c r="K1083" s="11" t="n">
        <v>68</v>
      </c>
      <c r="L1083" s="11" t="n">
        <v>7</v>
      </c>
      <c r="M1083" s="11" t="n">
        <v>2</v>
      </c>
      <c r="N1083" s="11" t="n">
        <v>0.1</v>
      </c>
      <c r="O1083" s="7" t="n">
        <v>221.1</v>
      </c>
      <c r="P1083" s="7" t="n">
        <v>117.183</v>
      </c>
      <c r="Q1083" s="7">
        <f>text(E1083,"ddd")</f>
        <v/>
      </c>
      <c r="R1083" s="7">
        <f>G1083-F1083</f>
        <v/>
      </c>
      <c r="S1083" s="7">
        <f>E1083-D1083</f>
        <v/>
      </c>
      <c r="T1083" s="7">
        <f>O1083*M1083</f>
        <v/>
      </c>
      <c r="U1083" s="7">
        <f>T1083*N1083</f>
        <v/>
      </c>
      <c r="V1083" s="7">
        <f>T1083-U1083-(P1083*M1083)</f>
        <v/>
      </c>
      <c r="W1083" s="7">
        <f>VLOOKUP(L1083,'Products Sheet'!$A:$B,2,FALSE)</f>
        <v/>
      </c>
      <c r="X1083" s="7" t="n"/>
      <c r="Y1083" s="7" t="n"/>
      <c r="Z1083" s="7" t="n"/>
      <c r="AA1083" s="7" t="n"/>
      <c r="AB1083" s="7" t="n"/>
      <c r="AC1083" s="7" t="n"/>
    </row>
    <row r="1084" ht="9.75" customHeight="1" s="12">
      <c r="A1084" s="11" t="inlineStr">
        <is>
          <t>SO - 0002584</t>
        </is>
      </c>
      <c r="B1084" s="11" t="inlineStr">
        <is>
          <t>In-Store</t>
        </is>
      </c>
      <c r="C1084" s="11" t="inlineStr">
        <is>
          <t>WARE-MKL1006</t>
        </is>
      </c>
      <c r="D1084" s="6" t="n">
        <v>43400</v>
      </c>
      <c r="E1084" s="6" t="n">
        <v>43542</v>
      </c>
      <c r="F1084" s="6" t="n">
        <v>43553</v>
      </c>
      <c r="G1084" s="6" t="n">
        <v>43554</v>
      </c>
      <c r="H1084" s="11" t="inlineStr">
        <is>
          <t>USD</t>
        </is>
      </c>
      <c r="I1084" s="11" t="n">
        <v>11</v>
      </c>
      <c r="J1084" s="11" t="n">
        <v>9</v>
      </c>
      <c r="K1084" s="11" t="n">
        <v>351</v>
      </c>
      <c r="L1084" s="11" t="n">
        <v>7</v>
      </c>
      <c r="M1084" s="11" t="n">
        <v>3</v>
      </c>
      <c r="N1084" s="11" t="n">
        <v>0.1</v>
      </c>
      <c r="O1084" s="7" t="n">
        <v>1025.1</v>
      </c>
      <c r="P1084" s="7" t="n">
        <v>707.3190000000001</v>
      </c>
      <c r="Q1084" s="7">
        <f>text(E1084,"ddd")</f>
        <v/>
      </c>
      <c r="R1084" s="7">
        <f>G1084-F1084</f>
        <v/>
      </c>
      <c r="S1084" s="7">
        <f>E1084-D1084</f>
        <v/>
      </c>
      <c r="T1084" s="7">
        <f>O1084*M1084</f>
        <v/>
      </c>
      <c r="U1084" s="7">
        <f>T1084*N1084</f>
        <v/>
      </c>
      <c r="V1084" s="7">
        <f>T1084-U1084-(P1084*M1084)</f>
        <v/>
      </c>
      <c r="W1084" s="7">
        <f>VLOOKUP(L1084,'Products Sheet'!$A:$B,2,FALSE)</f>
        <v/>
      </c>
      <c r="X1084" s="7" t="n"/>
      <c r="Y1084" s="7" t="n"/>
      <c r="Z1084" s="7" t="n"/>
      <c r="AA1084" s="7" t="n"/>
      <c r="AB1084" s="7" t="n"/>
      <c r="AC1084" s="7" t="n"/>
    </row>
    <row r="1085" ht="9.75" customHeight="1" s="12">
      <c r="A1085" s="11" t="inlineStr">
        <is>
          <t>SO - 0002661</t>
        </is>
      </c>
      <c r="B1085" s="11" t="inlineStr">
        <is>
          <t>In-Store</t>
        </is>
      </c>
      <c r="C1085" s="11" t="inlineStr">
        <is>
          <t>WARE-PUJ1005</t>
        </is>
      </c>
      <c r="D1085" s="6" t="n">
        <v>43500</v>
      </c>
      <c r="E1085" s="6" t="n">
        <v>43554</v>
      </c>
      <c r="F1085" s="6" t="n">
        <v>43578</v>
      </c>
      <c r="G1085" s="6" t="n">
        <v>43580</v>
      </c>
      <c r="H1085" s="11" t="inlineStr">
        <is>
          <t>USD</t>
        </is>
      </c>
      <c r="I1085" s="11" t="n">
        <v>3</v>
      </c>
      <c r="J1085" s="11" t="n">
        <v>33</v>
      </c>
      <c r="K1085" s="11" t="n">
        <v>279</v>
      </c>
      <c r="L1085" s="11" t="n">
        <v>7</v>
      </c>
      <c r="M1085" s="11" t="n">
        <v>6</v>
      </c>
      <c r="N1085" s="11" t="n">
        <v>0.075</v>
      </c>
      <c r="O1085" s="7" t="n">
        <v>1145.7</v>
      </c>
      <c r="P1085" s="7" t="n">
        <v>962.388</v>
      </c>
      <c r="Q1085" s="7">
        <f>text(E1085,"ddd")</f>
        <v/>
      </c>
      <c r="R1085" s="7">
        <f>G1085-F1085</f>
        <v/>
      </c>
      <c r="S1085" s="7">
        <f>E1085-D1085</f>
        <v/>
      </c>
      <c r="T1085" s="7">
        <f>O1085*M1085</f>
        <v/>
      </c>
      <c r="U1085" s="7">
        <f>T1085*N1085</f>
        <v/>
      </c>
      <c r="V1085" s="7">
        <f>T1085-U1085-(P1085*M1085)</f>
        <v/>
      </c>
      <c r="W1085" s="7">
        <f>VLOOKUP(L1085,'Products Sheet'!$A:$B,2,FALSE)</f>
        <v/>
      </c>
      <c r="X1085" s="7" t="n"/>
      <c r="Y1085" s="7" t="n"/>
      <c r="Z1085" s="7" t="n"/>
      <c r="AA1085" s="7" t="n"/>
      <c r="AB1085" s="7" t="n"/>
      <c r="AC1085" s="7" t="n"/>
    </row>
    <row r="1086" ht="9.75" customHeight="1" s="12">
      <c r="A1086" s="11" t="inlineStr">
        <is>
          <t>SO - 0002679</t>
        </is>
      </c>
      <c r="B1086" s="11" t="inlineStr">
        <is>
          <t>Online</t>
        </is>
      </c>
      <c r="C1086" s="11" t="inlineStr">
        <is>
          <t>WARE-PUJ1005</t>
        </is>
      </c>
      <c r="D1086" s="6" t="n">
        <v>43500</v>
      </c>
      <c r="E1086" s="6" t="n">
        <v>43556</v>
      </c>
      <c r="F1086" s="6" t="n">
        <v>43579</v>
      </c>
      <c r="G1086" s="6" t="n">
        <v>43583</v>
      </c>
      <c r="H1086" s="11" t="inlineStr">
        <is>
          <t>USD</t>
        </is>
      </c>
      <c r="I1086" s="11" t="n">
        <v>20</v>
      </c>
      <c r="J1086" s="11" t="n">
        <v>46</v>
      </c>
      <c r="K1086" s="11" t="n">
        <v>297</v>
      </c>
      <c r="L1086" s="11" t="n">
        <v>7</v>
      </c>
      <c r="M1086" s="11" t="n">
        <v>3</v>
      </c>
      <c r="N1086" s="11" t="n">
        <v>0.1</v>
      </c>
      <c r="O1086" s="7" t="n">
        <v>924.6</v>
      </c>
      <c r="P1086" s="7" t="n">
        <v>711.942</v>
      </c>
      <c r="Q1086" s="7">
        <f>text(E1086,"ddd")</f>
        <v/>
      </c>
      <c r="R1086" s="7">
        <f>G1086-F1086</f>
        <v/>
      </c>
      <c r="S1086" s="7">
        <f>E1086-D1086</f>
        <v/>
      </c>
      <c r="T1086" s="7">
        <f>O1086*M1086</f>
        <v/>
      </c>
      <c r="U1086" s="7">
        <f>T1086*N1086</f>
        <v/>
      </c>
      <c r="V1086" s="7">
        <f>T1086-U1086-(P1086*M1086)</f>
        <v/>
      </c>
      <c r="W1086" s="7">
        <f>VLOOKUP(L1086,'Products Sheet'!$A:$B,2,FALSE)</f>
        <v/>
      </c>
      <c r="X1086" s="7" t="n"/>
      <c r="Y1086" s="7" t="n"/>
      <c r="Z1086" s="7" t="n"/>
      <c r="AA1086" s="7" t="n"/>
      <c r="AB1086" s="7" t="n"/>
      <c r="AC1086" s="7" t="n"/>
    </row>
    <row r="1087" ht="9.75" customHeight="1" s="12">
      <c r="A1087" s="11" t="inlineStr">
        <is>
          <t>SO - 0002727</t>
        </is>
      </c>
      <c r="B1087" s="11" t="inlineStr">
        <is>
          <t>Online</t>
        </is>
      </c>
      <c r="C1087" s="11" t="inlineStr">
        <is>
          <t>WARE-MKL1006</t>
        </is>
      </c>
      <c r="D1087" s="6" t="n">
        <v>43400</v>
      </c>
      <c r="E1087" s="6" t="n">
        <v>43561</v>
      </c>
      <c r="F1087" s="6" t="n">
        <v>43574</v>
      </c>
      <c r="G1087" s="6" t="n">
        <v>43577</v>
      </c>
      <c r="H1087" s="11" t="inlineStr">
        <is>
          <t>USD</t>
        </is>
      </c>
      <c r="I1087" s="11" t="n">
        <v>12</v>
      </c>
      <c r="J1087" s="11" t="n">
        <v>42</v>
      </c>
      <c r="K1087" s="11" t="n">
        <v>355</v>
      </c>
      <c r="L1087" s="11" t="n">
        <v>7</v>
      </c>
      <c r="M1087" s="11" t="n">
        <v>5</v>
      </c>
      <c r="N1087" s="11" t="n">
        <v>0.075</v>
      </c>
      <c r="O1087" s="7" t="n">
        <v>1005</v>
      </c>
      <c r="P1087" s="7" t="n">
        <v>854.25</v>
      </c>
      <c r="Q1087" s="7">
        <f>text(E1087,"ddd")</f>
        <v/>
      </c>
      <c r="R1087" s="7">
        <f>G1087-F1087</f>
        <v/>
      </c>
      <c r="S1087" s="7">
        <f>E1087-D1087</f>
        <v/>
      </c>
      <c r="T1087" s="7">
        <f>O1087*M1087</f>
        <v/>
      </c>
      <c r="U1087" s="7">
        <f>T1087*N1087</f>
        <v/>
      </c>
      <c r="V1087" s="7">
        <f>T1087-U1087-(P1087*M1087)</f>
        <v/>
      </c>
      <c r="W1087" s="7">
        <f>VLOOKUP(L1087,'Products Sheet'!$A:$B,2,FALSE)</f>
        <v/>
      </c>
      <c r="X1087" s="7" t="n"/>
      <c r="Y1087" s="7" t="n"/>
      <c r="Z1087" s="7" t="n"/>
      <c r="AA1087" s="7" t="n"/>
      <c r="AB1087" s="7" t="n"/>
      <c r="AC1087" s="7" t="n"/>
    </row>
    <row r="1088" ht="9.75" customHeight="1" s="12">
      <c r="A1088" s="11" t="inlineStr">
        <is>
          <t>SO - 0002758</t>
        </is>
      </c>
      <c r="B1088" s="11" t="inlineStr">
        <is>
          <t>Online</t>
        </is>
      </c>
      <c r="C1088" s="11" t="inlineStr">
        <is>
          <t>WARE-NMK1003</t>
        </is>
      </c>
      <c r="D1088" s="6" t="n">
        <v>43500</v>
      </c>
      <c r="E1088" s="6" t="n">
        <v>43564</v>
      </c>
      <c r="F1088" s="6" t="n">
        <v>43574</v>
      </c>
      <c r="G1088" s="6" t="n">
        <v>43575</v>
      </c>
      <c r="H1088" s="11" t="inlineStr">
        <is>
          <t>USD</t>
        </is>
      </c>
      <c r="I1088" s="11" t="n">
        <v>17</v>
      </c>
      <c r="J1088" s="11" t="n">
        <v>14</v>
      </c>
      <c r="K1088" s="11" t="n">
        <v>132</v>
      </c>
      <c r="L1088" s="11" t="n">
        <v>7</v>
      </c>
      <c r="M1088" s="11" t="n">
        <v>8</v>
      </c>
      <c r="N1088" s="11" t="n">
        <v>0.05</v>
      </c>
      <c r="O1088" s="7" t="n">
        <v>904.5</v>
      </c>
      <c r="P1088" s="7" t="n">
        <v>642.1949999999999</v>
      </c>
      <c r="Q1088" s="7">
        <f>text(E1088,"ddd")</f>
        <v/>
      </c>
      <c r="R1088" s="7">
        <f>G1088-F1088</f>
        <v/>
      </c>
      <c r="S1088" s="7">
        <f>E1088-D1088</f>
        <v/>
      </c>
      <c r="T1088" s="7">
        <f>O1088*M1088</f>
        <v/>
      </c>
      <c r="U1088" s="7">
        <f>T1088*N1088</f>
        <v/>
      </c>
      <c r="V1088" s="7">
        <f>T1088-U1088-(P1088*M1088)</f>
        <v/>
      </c>
      <c r="W1088" s="7">
        <f>VLOOKUP(L1088,'Products Sheet'!$A:$B,2,FALSE)</f>
        <v/>
      </c>
      <c r="X1088" s="7" t="n"/>
      <c r="Y1088" s="7" t="n"/>
      <c r="Z1088" s="7" t="n"/>
      <c r="AA1088" s="7" t="n"/>
      <c r="AB1088" s="7" t="n"/>
      <c r="AC1088" s="7" t="n"/>
    </row>
    <row r="1089" ht="9.75" customHeight="1" s="12">
      <c r="A1089" s="11" t="inlineStr">
        <is>
          <t>SO - 0003005</t>
        </is>
      </c>
      <c r="B1089" s="11" t="inlineStr">
        <is>
          <t>In-Store</t>
        </is>
      </c>
      <c r="C1089" s="11" t="inlineStr">
        <is>
          <t>WARE-PUJ1005</t>
        </is>
      </c>
      <c r="D1089" s="6" t="n">
        <v>43500</v>
      </c>
      <c r="E1089" s="6" t="n">
        <v>43591</v>
      </c>
      <c r="F1089" s="6" t="n">
        <v>43614</v>
      </c>
      <c r="G1089" s="6" t="n">
        <v>43624</v>
      </c>
      <c r="H1089" s="11" t="inlineStr">
        <is>
          <t>USD</t>
        </is>
      </c>
      <c r="I1089" s="11" t="n">
        <v>9</v>
      </c>
      <c r="J1089" s="11" t="n">
        <v>20</v>
      </c>
      <c r="K1089" s="11" t="n">
        <v>325</v>
      </c>
      <c r="L1089" s="11" t="n">
        <v>7</v>
      </c>
      <c r="M1089" s="11" t="n">
        <v>5</v>
      </c>
      <c r="N1089" s="11" t="n">
        <v>0.1</v>
      </c>
      <c r="O1089" s="7" t="n">
        <v>1125.6</v>
      </c>
      <c r="P1089" s="7" t="n">
        <v>675.36</v>
      </c>
      <c r="Q1089" s="7">
        <f>text(E1089,"ddd")</f>
        <v/>
      </c>
      <c r="R1089" s="7">
        <f>G1089-F1089</f>
        <v/>
      </c>
      <c r="S1089" s="7">
        <f>E1089-D1089</f>
        <v/>
      </c>
      <c r="T1089" s="7">
        <f>O1089*M1089</f>
        <v/>
      </c>
      <c r="U1089" s="7">
        <f>T1089*N1089</f>
        <v/>
      </c>
      <c r="V1089" s="7">
        <f>T1089-U1089-(P1089*M1089)</f>
        <v/>
      </c>
      <c r="W1089" s="7">
        <f>VLOOKUP(L1089,'Products Sheet'!$A:$B,2,FALSE)</f>
        <v/>
      </c>
      <c r="X1089" s="7" t="n"/>
      <c r="Y1089" s="7" t="n"/>
      <c r="Z1089" s="7" t="n"/>
      <c r="AA1089" s="7" t="n"/>
      <c r="AB1089" s="7" t="n"/>
      <c r="AC1089" s="7" t="n"/>
    </row>
    <row r="1090" ht="9.75" customHeight="1" s="12">
      <c r="A1090" s="11" t="inlineStr">
        <is>
          <t>SO - 0003027</t>
        </is>
      </c>
      <c r="B1090" s="11" t="inlineStr">
        <is>
          <t>Online</t>
        </is>
      </c>
      <c r="C1090" s="11" t="inlineStr">
        <is>
          <t>WARE-NBV1002</t>
        </is>
      </c>
      <c r="D1090" s="6" t="n">
        <v>43500</v>
      </c>
      <c r="E1090" s="6" t="n">
        <v>43594</v>
      </c>
      <c r="F1090" s="6" t="n">
        <v>43609</v>
      </c>
      <c r="G1090" s="6" t="n">
        <v>43619</v>
      </c>
      <c r="H1090" s="11" t="inlineStr">
        <is>
          <t>USD</t>
        </is>
      </c>
      <c r="I1090" s="11" t="n">
        <v>16</v>
      </c>
      <c r="J1090" s="11" t="n">
        <v>26</v>
      </c>
      <c r="K1090" s="11" t="n">
        <v>71</v>
      </c>
      <c r="L1090" s="11" t="n">
        <v>7</v>
      </c>
      <c r="M1090" s="11" t="n">
        <v>7</v>
      </c>
      <c r="N1090" s="11" t="n">
        <v>0.2</v>
      </c>
      <c r="O1090" s="7" t="n">
        <v>1085.4</v>
      </c>
      <c r="P1090" s="7" t="n">
        <v>640.386</v>
      </c>
      <c r="Q1090" s="7">
        <f>text(E1090,"ddd")</f>
        <v/>
      </c>
      <c r="R1090" s="7">
        <f>G1090-F1090</f>
        <v/>
      </c>
      <c r="S1090" s="7">
        <f>E1090-D1090</f>
        <v/>
      </c>
      <c r="T1090" s="7">
        <f>O1090*M1090</f>
        <v/>
      </c>
      <c r="U1090" s="7">
        <f>T1090*N1090</f>
        <v/>
      </c>
      <c r="V1090" s="7">
        <f>T1090-U1090-(P1090*M1090)</f>
        <v/>
      </c>
      <c r="W1090" s="7">
        <f>VLOOKUP(L1090,'Products Sheet'!$A:$B,2,FALSE)</f>
        <v/>
      </c>
      <c r="X1090" s="7" t="n"/>
      <c r="Y1090" s="7" t="n"/>
      <c r="Z1090" s="7" t="n"/>
      <c r="AA1090" s="7" t="n"/>
      <c r="AB1090" s="7" t="n"/>
      <c r="AC1090" s="7" t="n"/>
    </row>
    <row r="1091" ht="9.75" customHeight="1" s="12">
      <c r="A1091" s="11" t="inlineStr">
        <is>
          <t>SO - 0003151</t>
        </is>
      </c>
      <c r="B1091" s="11" t="inlineStr">
        <is>
          <t>In-Store</t>
        </is>
      </c>
      <c r="C1091" s="11" t="inlineStr">
        <is>
          <t>WARE-NMK1003</t>
        </is>
      </c>
      <c r="D1091" s="6" t="n">
        <v>43500</v>
      </c>
      <c r="E1091" s="6" t="n">
        <v>43609</v>
      </c>
      <c r="F1091" s="6" t="n">
        <v>43634</v>
      </c>
      <c r="G1091" s="6" t="n">
        <v>43643</v>
      </c>
      <c r="H1091" s="11" t="inlineStr">
        <is>
          <t>USD</t>
        </is>
      </c>
      <c r="I1091" s="11" t="n">
        <v>3</v>
      </c>
      <c r="J1091" s="11" t="n">
        <v>9</v>
      </c>
      <c r="K1091" s="11" t="n">
        <v>155</v>
      </c>
      <c r="L1091" s="11" t="n">
        <v>7</v>
      </c>
      <c r="M1091" s="11" t="n">
        <v>1</v>
      </c>
      <c r="N1091" s="11" t="n">
        <v>0.15</v>
      </c>
      <c r="O1091" s="7" t="n">
        <v>1005</v>
      </c>
      <c r="P1091" s="7" t="n">
        <v>603</v>
      </c>
      <c r="Q1091" s="7">
        <f>text(E1091,"ddd")</f>
        <v/>
      </c>
      <c r="R1091" s="7">
        <f>G1091-F1091</f>
        <v/>
      </c>
      <c r="S1091" s="7">
        <f>E1091-D1091</f>
        <v/>
      </c>
      <c r="T1091" s="7">
        <f>O1091*M1091</f>
        <v/>
      </c>
      <c r="U1091" s="7">
        <f>T1091*N1091</f>
        <v/>
      </c>
      <c r="V1091" s="7">
        <f>T1091-U1091-(P1091*M1091)</f>
        <v/>
      </c>
      <c r="W1091" s="7">
        <f>VLOOKUP(L1091,'Products Sheet'!$A:$B,2,FALSE)</f>
        <v/>
      </c>
      <c r="X1091" s="7" t="n"/>
      <c r="Y1091" s="7" t="n"/>
      <c r="Z1091" s="7" t="n"/>
      <c r="AA1091" s="7" t="n"/>
      <c r="AB1091" s="7" t="n"/>
      <c r="AC1091" s="7" t="n"/>
    </row>
    <row r="1092" ht="9.75" customHeight="1" s="12">
      <c r="A1092" s="11" t="inlineStr">
        <is>
          <t>SO - 0003175</t>
        </is>
      </c>
      <c r="B1092" s="11" t="inlineStr">
        <is>
          <t>In-Store</t>
        </is>
      </c>
      <c r="C1092" s="11" t="inlineStr">
        <is>
          <t>WARE-NBV1002</t>
        </is>
      </c>
      <c r="D1092" s="6" t="n">
        <v>43500</v>
      </c>
      <c r="E1092" s="6" t="n">
        <v>43611</v>
      </c>
      <c r="F1092" s="6" t="n">
        <v>43632</v>
      </c>
      <c r="G1092" s="6" t="n">
        <v>43635</v>
      </c>
      <c r="H1092" s="11" t="inlineStr">
        <is>
          <t>USD</t>
        </is>
      </c>
      <c r="I1092" s="11" t="n">
        <v>6</v>
      </c>
      <c r="J1092" s="11" t="n">
        <v>41</v>
      </c>
      <c r="K1092" s="11" t="n">
        <v>85</v>
      </c>
      <c r="L1092" s="11" t="n">
        <v>7</v>
      </c>
      <c r="M1092" s="11" t="n">
        <v>2</v>
      </c>
      <c r="N1092" s="11" t="n">
        <v>0.05</v>
      </c>
      <c r="O1092" s="7" t="n">
        <v>2284.7</v>
      </c>
      <c r="P1092" s="7" t="n">
        <v>1804.913</v>
      </c>
      <c r="Q1092" s="7">
        <f>text(E1092,"ddd")</f>
        <v/>
      </c>
      <c r="R1092" s="7">
        <f>G1092-F1092</f>
        <v/>
      </c>
      <c r="S1092" s="7">
        <f>E1092-D1092</f>
        <v/>
      </c>
      <c r="T1092" s="7">
        <f>O1092*M1092</f>
        <v/>
      </c>
      <c r="U1092" s="7">
        <f>T1092*N1092</f>
        <v/>
      </c>
      <c r="V1092" s="7">
        <f>T1092-U1092-(P1092*M1092)</f>
        <v/>
      </c>
      <c r="W1092" s="7">
        <f>VLOOKUP(L1092,'Products Sheet'!$A:$B,2,FALSE)</f>
        <v/>
      </c>
      <c r="X1092" s="7" t="n"/>
      <c r="Y1092" s="7" t="n"/>
      <c r="Z1092" s="7" t="n"/>
      <c r="AA1092" s="7" t="n"/>
      <c r="AB1092" s="7" t="n"/>
      <c r="AC1092" s="7" t="n"/>
    </row>
    <row r="1093" ht="9.75" customHeight="1" s="12">
      <c r="A1093" s="11" t="inlineStr">
        <is>
          <t>SO - 0003195</t>
        </is>
      </c>
      <c r="B1093" s="11" t="inlineStr">
        <is>
          <t>Online</t>
        </is>
      </c>
      <c r="C1093" s="11" t="inlineStr">
        <is>
          <t>WARE-UHY1004</t>
        </is>
      </c>
      <c r="D1093" s="6" t="n">
        <v>43500</v>
      </c>
      <c r="E1093" s="6" t="n">
        <v>43613</v>
      </c>
      <c r="F1093" s="6" t="n">
        <v>43623</v>
      </c>
      <c r="G1093" s="6" t="n">
        <v>43626</v>
      </c>
      <c r="H1093" s="11" t="inlineStr">
        <is>
          <t>USD</t>
        </is>
      </c>
      <c r="I1093" s="11" t="n">
        <v>15</v>
      </c>
      <c r="J1093" s="11" t="n">
        <v>33</v>
      </c>
      <c r="K1093" s="11" t="n">
        <v>230</v>
      </c>
      <c r="L1093" s="11" t="n">
        <v>7</v>
      </c>
      <c r="M1093" s="11" t="n">
        <v>8</v>
      </c>
      <c r="N1093" s="11" t="n">
        <v>0.15</v>
      </c>
      <c r="O1093" s="7" t="n">
        <v>1105.5</v>
      </c>
      <c r="P1093" s="7" t="n">
        <v>707.52</v>
      </c>
      <c r="Q1093" s="7">
        <f>text(E1093,"ddd")</f>
        <v/>
      </c>
      <c r="R1093" s="7">
        <f>G1093-F1093</f>
        <v/>
      </c>
      <c r="S1093" s="7">
        <f>E1093-D1093</f>
        <v/>
      </c>
      <c r="T1093" s="7">
        <f>O1093*M1093</f>
        <v/>
      </c>
      <c r="U1093" s="7">
        <f>T1093*N1093</f>
        <v/>
      </c>
      <c r="V1093" s="7">
        <f>T1093-U1093-(P1093*M1093)</f>
        <v/>
      </c>
      <c r="W1093" s="7">
        <f>VLOOKUP(L1093,'Products Sheet'!$A:$B,2,FALSE)</f>
        <v/>
      </c>
      <c r="X1093" s="7" t="n"/>
      <c r="Y1093" s="7" t="n"/>
      <c r="Z1093" s="7" t="n"/>
      <c r="AA1093" s="7" t="n"/>
      <c r="AB1093" s="7" t="n"/>
      <c r="AC1093" s="7" t="n"/>
    </row>
    <row r="1094" ht="9.75" customHeight="1" s="12">
      <c r="A1094" s="11" t="inlineStr">
        <is>
          <t>SO - 0003205</t>
        </is>
      </c>
      <c r="B1094" s="11" t="inlineStr">
        <is>
          <t>Online</t>
        </is>
      </c>
      <c r="C1094" s="11" t="inlineStr">
        <is>
          <t>WARE-PUJ1005</t>
        </is>
      </c>
      <c r="D1094" s="6" t="n">
        <v>43500</v>
      </c>
      <c r="E1094" s="6" t="n">
        <v>43614</v>
      </c>
      <c r="F1094" s="6" t="n">
        <v>43638</v>
      </c>
      <c r="G1094" s="6" t="n">
        <v>43640</v>
      </c>
      <c r="H1094" s="11" t="inlineStr">
        <is>
          <t>USD</t>
        </is>
      </c>
      <c r="I1094" s="11" t="n">
        <v>20</v>
      </c>
      <c r="J1094" s="11" t="n">
        <v>21</v>
      </c>
      <c r="K1094" s="11" t="n">
        <v>272</v>
      </c>
      <c r="L1094" s="11" t="n">
        <v>7</v>
      </c>
      <c r="M1094" s="11" t="n">
        <v>6</v>
      </c>
      <c r="N1094" s="11" t="n">
        <v>0.1</v>
      </c>
      <c r="O1094" s="7" t="n">
        <v>2291.4</v>
      </c>
      <c r="P1094" s="7" t="n">
        <v>1764.378</v>
      </c>
      <c r="Q1094" s="7">
        <f>text(E1094,"ddd")</f>
        <v/>
      </c>
      <c r="R1094" s="7">
        <f>G1094-F1094</f>
        <v/>
      </c>
      <c r="S1094" s="7">
        <f>E1094-D1094</f>
        <v/>
      </c>
      <c r="T1094" s="7">
        <f>O1094*M1094</f>
        <v/>
      </c>
      <c r="U1094" s="7">
        <f>T1094*N1094</f>
        <v/>
      </c>
      <c r="V1094" s="7">
        <f>T1094-U1094-(P1094*M1094)</f>
        <v/>
      </c>
      <c r="W1094" s="7">
        <f>VLOOKUP(L1094,'Products Sheet'!$A:$B,2,FALSE)</f>
        <v/>
      </c>
      <c r="X1094" s="7" t="n"/>
      <c r="Y1094" s="7" t="n"/>
      <c r="Z1094" s="7" t="n"/>
      <c r="AA1094" s="7" t="n"/>
      <c r="AB1094" s="7" t="n"/>
      <c r="AC1094" s="7" t="n"/>
    </row>
    <row r="1095" ht="9.75" customHeight="1" s="12">
      <c r="A1095" s="11" t="inlineStr">
        <is>
          <t>SO - 0003279</t>
        </is>
      </c>
      <c r="B1095" s="11" t="inlineStr">
        <is>
          <t>In-Store</t>
        </is>
      </c>
      <c r="C1095" s="11" t="inlineStr">
        <is>
          <t>WARE-UHY1004</t>
        </is>
      </c>
      <c r="D1095" s="6" t="n">
        <v>43500</v>
      </c>
      <c r="E1095" s="6" t="n">
        <v>43622</v>
      </c>
      <c r="F1095" s="6" t="n">
        <v>43646</v>
      </c>
      <c r="G1095" s="6" t="n">
        <v>43648</v>
      </c>
      <c r="H1095" s="11" t="inlineStr">
        <is>
          <t>USD</t>
        </is>
      </c>
      <c r="I1095" s="11" t="n">
        <v>8</v>
      </c>
      <c r="J1095" s="11" t="n">
        <v>13</v>
      </c>
      <c r="K1095" s="11" t="n">
        <v>208</v>
      </c>
      <c r="L1095" s="11" t="n">
        <v>7</v>
      </c>
      <c r="M1095" s="11" t="n">
        <v>1</v>
      </c>
      <c r="N1095" s="11" t="n">
        <v>0.1</v>
      </c>
      <c r="O1095" s="7" t="n">
        <v>5433.7</v>
      </c>
      <c r="P1095" s="7" t="n">
        <v>3097.209</v>
      </c>
      <c r="Q1095" s="7">
        <f>text(E1095,"ddd")</f>
        <v/>
      </c>
      <c r="R1095" s="7">
        <f>G1095-F1095</f>
        <v/>
      </c>
      <c r="S1095" s="7">
        <f>E1095-D1095</f>
        <v/>
      </c>
      <c r="T1095" s="7">
        <f>O1095*M1095</f>
        <v/>
      </c>
      <c r="U1095" s="7">
        <f>T1095*N1095</f>
        <v/>
      </c>
      <c r="V1095" s="7">
        <f>T1095-U1095-(P1095*M1095)</f>
        <v/>
      </c>
      <c r="W1095" s="7">
        <f>VLOOKUP(L1095,'Products Sheet'!$A:$B,2,FALSE)</f>
        <v/>
      </c>
      <c r="X1095" s="7" t="n"/>
      <c r="Y1095" s="7" t="n"/>
      <c r="Z1095" s="7" t="n"/>
      <c r="AA1095" s="7" t="n"/>
      <c r="AB1095" s="7" t="n"/>
      <c r="AC1095" s="7" t="n"/>
    </row>
    <row r="1096" ht="9.75" customHeight="1" s="12">
      <c r="A1096" s="11" t="inlineStr">
        <is>
          <t>SO - 0003281</t>
        </is>
      </c>
      <c r="B1096" s="11" t="inlineStr">
        <is>
          <t>In-Store</t>
        </is>
      </c>
      <c r="C1096" s="11" t="inlineStr">
        <is>
          <t>WARE-NMK1003</t>
        </is>
      </c>
      <c r="D1096" s="6" t="n">
        <v>43500</v>
      </c>
      <c r="E1096" s="6" t="n">
        <v>43623</v>
      </c>
      <c r="F1096" s="6" t="n">
        <v>43639</v>
      </c>
      <c r="G1096" s="6" t="n">
        <v>43647</v>
      </c>
      <c r="H1096" s="11" t="inlineStr">
        <is>
          <t>USD</t>
        </is>
      </c>
      <c r="I1096" s="11" t="n">
        <v>9</v>
      </c>
      <c r="J1096" s="11" t="n">
        <v>21</v>
      </c>
      <c r="K1096" s="11" t="n">
        <v>194</v>
      </c>
      <c r="L1096" s="11" t="n">
        <v>7</v>
      </c>
      <c r="M1096" s="11" t="n">
        <v>5</v>
      </c>
      <c r="N1096" s="11" t="n">
        <v>0.2</v>
      </c>
      <c r="O1096" s="7" t="n">
        <v>5775.400000000001</v>
      </c>
      <c r="P1096" s="7" t="n">
        <v>3580.748000000001</v>
      </c>
      <c r="Q1096" s="7">
        <f>text(E1096,"ddd")</f>
        <v/>
      </c>
      <c r="R1096" s="7">
        <f>G1096-F1096</f>
        <v/>
      </c>
      <c r="S1096" s="7">
        <f>E1096-D1096</f>
        <v/>
      </c>
      <c r="T1096" s="7">
        <f>O1096*M1096</f>
        <v/>
      </c>
      <c r="U1096" s="7">
        <f>T1096*N1096</f>
        <v/>
      </c>
      <c r="V1096" s="7">
        <f>T1096-U1096-(P1096*M1096)</f>
        <v/>
      </c>
      <c r="W1096" s="7">
        <f>VLOOKUP(L1096,'Products Sheet'!$A:$B,2,FALSE)</f>
        <v/>
      </c>
      <c r="X1096" s="7" t="n"/>
      <c r="Y1096" s="7" t="n"/>
      <c r="Z1096" s="7" t="n"/>
      <c r="AA1096" s="7" t="n"/>
      <c r="AB1096" s="7" t="n"/>
      <c r="AC1096" s="7" t="n"/>
    </row>
    <row r="1097" ht="9.75" customHeight="1" s="12">
      <c r="A1097" s="11" t="inlineStr">
        <is>
          <t>SO - 0003332</t>
        </is>
      </c>
      <c r="B1097" s="11" t="inlineStr">
        <is>
          <t>Wholesale</t>
        </is>
      </c>
      <c r="C1097" s="11" t="inlineStr">
        <is>
          <t>WARE-UHY1004</t>
        </is>
      </c>
      <c r="D1097" s="6" t="n">
        <v>43500</v>
      </c>
      <c r="E1097" s="6" t="n">
        <v>43628</v>
      </c>
      <c r="F1097" s="6" t="n">
        <v>43651</v>
      </c>
      <c r="G1097" s="6" t="n">
        <v>43661</v>
      </c>
      <c r="H1097" s="11" t="inlineStr">
        <is>
          <t>USD</t>
        </is>
      </c>
      <c r="I1097" s="11" t="n">
        <v>28</v>
      </c>
      <c r="J1097" s="11" t="n">
        <v>15</v>
      </c>
      <c r="K1097" s="11" t="n">
        <v>234</v>
      </c>
      <c r="L1097" s="11" t="n">
        <v>7</v>
      </c>
      <c r="M1097" s="11" t="n">
        <v>4</v>
      </c>
      <c r="N1097" s="11" t="n">
        <v>0.1</v>
      </c>
      <c r="O1097" s="7" t="n">
        <v>1072</v>
      </c>
      <c r="P1097" s="7" t="n">
        <v>546.72</v>
      </c>
      <c r="Q1097" s="7">
        <f>text(E1097,"ddd")</f>
        <v/>
      </c>
      <c r="R1097" s="7">
        <f>G1097-F1097</f>
        <v/>
      </c>
      <c r="S1097" s="7">
        <f>E1097-D1097</f>
        <v/>
      </c>
      <c r="T1097" s="7">
        <f>O1097*M1097</f>
        <v/>
      </c>
      <c r="U1097" s="7">
        <f>T1097*N1097</f>
        <v/>
      </c>
      <c r="V1097" s="7">
        <f>T1097-U1097-(P1097*M1097)</f>
        <v/>
      </c>
      <c r="W1097" s="7">
        <f>VLOOKUP(L1097,'Products Sheet'!$A:$B,2,FALSE)</f>
        <v/>
      </c>
      <c r="X1097" s="7" t="n"/>
      <c r="Y1097" s="7" t="n"/>
      <c r="Z1097" s="7" t="n"/>
      <c r="AA1097" s="7" t="n"/>
      <c r="AB1097" s="7" t="n"/>
      <c r="AC1097" s="7" t="n"/>
    </row>
    <row r="1098" ht="9.75" customHeight="1" s="12">
      <c r="A1098" s="11" t="inlineStr">
        <is>
          <t>SO - 0003360</t>
        </is>
      </c>
      <c r="B1098" s="11" t="inlineStr">
        <is>
          <t>In-Store</t>
        </is>
      </c>
      <c r="C1098" s="11" t="inlineStr">
        <is>
          <t>WARE-NMK1003</t>
        </is>
      </c>
      <c r="D1098" s="6" t="n">
        <v>43500</v>
      </c>
      <c r="E1098" s="6" t="n">
        <v>43631</v>
      </c>
      <c r="F1098" s="6" t="n">
        <v>43658</v>
      </c>
      <c r="G1098" s="6" t="n">
        <v>43663</v>
      </c>
      <c r="H1098" s="11" t="inlineStr">
        <is>
          <t>USD</t>
        </is>
      </c>
      <c r="I1098" s="11" t="n">
        <v>7</v>
      </c>
      <c r="J1098" s="11" t="n">
        <v>14</v>
      </c>
      <c r="K1098" s="11" t="n">
        <v>130</v>
      </c>
      <c r="L1098" s="11" t="n">
        <v>7</v>
      </c>
      <c r="M1098" s="11" t="n">
        <v>5</v>
      </c>
      <c r="N1098" s="11" t="n">
        <v>0.2</v>
      </c>
      <c r="O1098" s="7" t="n">
        <v>3953</v>
      </c>
      <c r="P1098" s="7" t="n">
        <v>1818.38</v>
      </c>
      <c r="Q1098" s="7">
        <f>text(E1098,"ddd")</f>
        <v/>
      </c>
      <c r="R1098" s="7">
        <f>G1098-F1098</f>
        <v/>
      </c>
      <c r="S1098" s="7">
        <f>E1098-D1098</f>
        <v/>
      </c>
      <c r="T1098" s="7">
        <f>O1098*M1098</f>
        <v/>
      </c>
      <c r="U1098" s="7">
        <f>T1098*N1098</f>
        <v/>
      </c>
      <c r="V1098" s="7">
        <f>T1098-U1098-(P1098*M1098)</f>
        <v/>
      </c>
      <c r="W1098" s="7">
        <f>VLOOKUP(L1098,'Products Sheet'!$A:$B,2,FALSE)</f>
        <v/>
      </c>
      <c r="X1098" s="7" t="n"/>
      <c r="Y1098" s="7" t="n"/>
      <c r="Z1098" s="7" t="n"/>
      <c r="AA1098" s="7" t="n"/>
      <c r="AB1098" s="7" t="n"/>
      <c r="AC1098" s="7" t="n"/>
    </row>
    <row r="1099" ht="9.75" customHeight="1" s="12">
      <c r="A1099" s="11" t="inlineStr">
        <is>
          <t>SO - 0003599</t>
        </is>
      </c>
      <c r="B1099" s="11" t="inlineStr">
        <is>
          <t>Online</t>
        </is>
      </c>
      <c r="C1099" s="11" t="inlineStr">
        <is>
          <t>WARE-MKL1006</t>
        </is>
      </c>
      <c r="D1099" s="6" t="n">
        <v>43600</v>
      </c>
      <c r="E1099" s="6" t="n">
        <v>43663</v>
      </c>
      <c r="F1099" s="6" t="n">
        <v>43682</v>
      </c>
      <c r="G1099" s="6" t="n">
        <v>43686</v>
      </c>
      <c r="H1099" s="11" t="inlineStr">
        <is>
          <t>USD</t>
        </is>
      </c>
      <c r="I1099" s="11" t="n">
        <v>19</v>
      </c>
      <c r="J1099" s="11" t="n">
        <v>48</v>
      </c>
      <c r="K1099" s="11" t="n">
        <v>355</v>
      </c>
      <c r="L1099" s="11" t="n">
        <v>7</v>
      </c>
      <c r="M1099" s="11" t="n">
        <v>3</v>
      </c>
      <c r="N1099" s="11" t="n">
        <v>0.075</v>
      </c>
      <c r="O1099" s="7" t="n">
        <v>5875.900000000001</v>
      </c>
      <c r="P1099" s="7" t="n">
        <v>2467.878</v>
      </c>
      <c r="Q1099" s="7">
        <f>text(E1099,"ddd")</f>
        <v/>
      </c>
      <c r="R1099" s="7">
        <f>G1099-F1099</f>
        <v/>
      </c>
      <c r="S1099" s="7">
        <f>E1099-D1099</f>
        <v/>
      </c>
      <c r="T1099" s="7">
        <f>O1099*M1099</f>
        <v/>
      </c>
      <c r="U1099" s="7">
        <f>T1099*N1099</f>
        <v/>
      </c>
      <c r="V1099" s="7">
        <f>T1099-U1099-(P1099*M1099)</f>
        <v/>
      </c>
      <c r="W1099" s="7">
        <f>VLOOKUP(L1099,'Products Sheet'!$A:$B,2,FALSE)</f>
        <v/>
      </c>
      <c r="X1099" s="7" t="n"/>
      <c r="Y1099" s="7" t="n"/>
      <c r="Z1099" s="7" t="n"/>
      <c r="AA1099" s="7" t="n"/>
      <c r="AB1099" s="7" t="n"/>
      <c r="AC1099" s="7" t="n"/>
    </row>
    <row r="1100" ht="9.75" customHeight="1" s="12">
      <c r="A1100" s="11" t="inlineStr">
        <is>
          <t>SO - 0003635</t>
        </is>
      </c>
      <c r="B1100" s="11" t="inlineStr">
        <is>
          <t>Online</t>
        </is>
      </c>
      <c r="C1100" s="11" t="inlineStr">
        <is>
          <t>WARE-NBV1002</t>
        </is>
      </c>
      <c r="D1100" s="6" t="n">
        <v>43500</v>
      </c>
      <c r="E1100" s="6" t="n">
        <v>43667</v>
      </c>
      <c r="F1100" s="6" t="n">
        <v>43695</v>
      </c>
      <c r="G1100" s="6" t="n">
        <v>43705</v>
      </c>
      <c r="H1100" s="11" t="inlineStr">
        <is>
          <t>USD</t>
        </is>
      </c>
      <c r="I1100" s="11" t="n">
        <v>18</v>
      </c>
      <c r="J1100" s="11" t="n">
        <v>11</v>
      </c>
      <c r="K1100" s="11" t="n">
        <v>72</v>
      </c>
      <c r="L1100" s="11" t="n">
        <v>7</v>
      </c>
      <c r="M1100" s="11" t="n">
        <v>6</v>
      </c>
      <c r="N1100" s="11" t="n">
        <v>0.075</v>
      </c>
      <c r="O1100" s="7" t="n">
        <v>1112.2</v>
      </c>
      <c r="P1100" s="7" t="n">
        <v>544.9780000000001</v>
      </c>
      <c r="Q1100" s="7">
        <f>text(E1100,"ddd")</f>
        <v/>
      </c>
      <c r="R1100" s="7">
        <f>G1100-F1100</f>
        <v/>
      </c>
      <c r="S1100" s="7">
        <f>E1100-D1100</f>
        <v/>
      </c>
      <c r="T1100" s="7">
        <f>O1100*M1100</f>
        <v/>
      </c>
      <c r="U1100" s="7">
        <f>T1100*N1100</f>
        <v/>
      </c>
      <c r="V1100" s="7">
        <f>T1100-U1100-(P1100*M1100)</f>
        <v/>
      </c>
      <c r="W1100" s="7">
        <f>VLOOKUP(L1100,'Products Sheet'!$A:$B,2,FALSE)</f>
        <v/>
      </c>
      <c r="X1100" s="7" t="n"/>
      <c r="Y1100" s="7" t="n"/>
      <c r="Z1100" s="7" t="n"/>
      <c r="AA1100" s="7" t="n"/>
      <c r="AB1100" s="7" t="n"/>
      <c r="AC1100" s="7" t="n"/>
    </row>
    <row r="1101" ht="9.75" customHeight="1" s="12">
      <c r="A1101" s="11" t="inlineStr">
        <is>
          <t>SO - 0003723</t>
        </is>
      </c>
      <c r="B1101" s="11" t="inlineStr">
        <is>
          <t>Wholesale</t>
        </is>
      </c>
      <c r="C1101" s="11" t="inlineStr">
        <is>
          <t>WARE-PUJ1005</t>
        </is>
      </c>
      <c r="D1101" s="6" t="n">
        <v>43600</v>
      </c>
      <c r="E1101" s="6" t="n">
        <v>43678</v>
      </c>
      <c r="F1101" s="6" t="n">
        <v>43686</v>
      </c>
      <c r="G1101" s="6" t="n">
        <v>43693</v>
      </c>
      <c r="H1101" s="11" t="inlineStr">
        <is>
          <t>USD</t>
        </is>
      </c>
      <c r="I1101" s="11" t="n">
        <v>26</v>
      </c>
      <c r="J1101" s="11" t="n">
        <v>1</v>
      </c>
      <c r="K1101" s="11" t="n">
        <v>261</v>
      </c>
      <c r="L1101" s="11" t="n">
        <v>7</v>
      </c>
      <c r="M1101" s="11" t="n">
        <v>4</v>
      </c>
      <c r="N1101" s="11" t="n">
        <v>0.05</v>
      </c>
      <c r="O1101" s="7" t="n">
        <v>1849.2</v>
      </c>
      <c r="P1101" s="7" t="n">
        <v>1312.932</v>
      </c>
      <c r="Q1101" s="7">
        <f>text(E1101,"ddd")</f>
        <v/>
      </c>
      <c r="R1101" s="7">
        <f>G1101-F1101</f>
        <v/>
      </c>
      <c r="S1101" s="7">
        <f>E1101-D1101</f>
        <v/>
      </c>
      <c r="T1101" s="7">
        <f>O1101*M1101</f>
        <v/>
      </c>
      <c r="U1101" s="7">
        <f>T1101*N1101</f>
        <v/>
      </c>
      <c r="V1101" s="7">
        <f>T1101-U1101-(P1101*M1101)</f>
        <v/>
      </c>
      <c r="W1101" s="7">
        <f>VLOOKUP(L1101,'Products Sheet'!$A:$B,2,FALSE)</f>
        <v/>
      </c>
      <c r="X1101" s="7" t="n"/>
      <c r="Y1101" s="7" t="n"/>
      <c r="Z1101" s="7" t="n"/>
      <c r="AA1101" s="7" t="n"/>
      <c r="AB1101" s="7" t="n"/>
      <c r="AC1101" s="7" t="n"/>
    </row>
    <row r="1102" ht="9.75" customHeight="1" s="12">
      <c r="A1102" s="11" t="inlineStr">
        <is>
          <t>SO - 0003733</t>
        </is>
      </c>
      <c r="B1102" s="11" t="inlineStr">
        <is>
          <t>Wholesale</t>
        </is>
      </c>
      <c r="C1102" s="11" t="inlineStr">
        <is>
          <t>WARE-UHY1004</t>
        </is>
      </c>
      <c r="D1102" s="6" t="n">
        <v>43600</v>
      </c>
      <c r="E1102" s="6" t="n">
        <v>43678</v>
      </c>
      <c r="F1102" s="6" t="n">
        <v>43696</v>
      </c>
      <c r="G1102" s="6" t="n">
        <v>43697</v>
      </c>
      <c r="H1102" s="11" t="inlineStr">
        <is>
          <t>USD</t>
        </is>
      </c>
      <c r="I1102" s="11" t="n">
        <v>27</v>
      </c>
      <c r="J1102" s="11" t="n">
        <v>22</v>
      </c>
      <c r="K1102" s="11" t="n">
        <v>251</v>
      </c>
      <c r="L1102" s="11" t="n">
        <v>7</v>
      </c>
      <c r="M1102" s="11" t="n">
        <v>2</v>
      </c>
      <c r="N1102" s="11" t="n">
        <v>0.075</v>
      </c>
      <c r="O1102" s="7" t="n">
        <v>247.9</v>
      </c>
      <c r="P1102" s="7" t="n">
        <v>126.429</v>
      </c>
      <c r="Q1102" s="7">
        <f>text(E1102,"ddd")</f>
        <v/>
      </c>
      <c r="R1102" s="7">
        <f>G1102-F1102</f>
        <v/>
      </c>
      <c r="S1102" s="7">
        <f>E1102-D1102</f>
        <v/>
      </c>
      <c r="T1102" s="7">
        <f>O1102*M1102</f>
        <v/>
      </c>
      <c r="U1102" s="7">
        <f>T1102*N1102</f>
        <v/>
      </c>
      <c r="V1102" s="7">
        <f>T1102-U1102-(P1102*M1102)</f>
        <v/>
      </c>
      <c r="W1102" s="7">
        <f>VLOOKUP(L1102,'Products Sheet'!$A:$B,2,FALSE)</f>
        <v/>
      </c>
      <c r="X1102" s="7" t="n"/>
      <c r="Y1102" s="7" t="n"/>
      <c r="Z1102" s="7" t="n"/>
      <c r="AA1102" s="7" t="n"/>
      <c r="AB1102" s="7" t="n"/>
      <c r="AC1102" s="7" t="n"/>
    </row>
    <row r="1103" ht="9.75" customHeight="1" s="12">
      <c r="A1103" s="11" t="inlineStr">
        <is>
          <t>SO - 0003777</t>
        </is>
      </c>
      <c r="B1103" s="11" t="inlineStr">
        <is>
          <t>In-Store</t>
        </is>
      </c>
      <c r="C1103" s="11" t="inlineStr">
        <is>
          <t>WARE-UHY1004</t>
        </is>
      </c>
      <c r="D1103" s="6" t="n">
        <v>43600</v>
      </c>
      <c r="E1103" s="6" t="n">
        <v>43683</v>
      </c>
      <c r="F1103" s="6" t="n">
        <v>43700</v>
      </c>
      <c r="G1103" s="6" t="n">
        <v>43705</v>
      </c>
      <c r="H1103" s="11" t="inlineStr">
        <is>
          <t>USD</t>
        </is>
      </c>
      <c r="I1103" s="11" t="n">
        <v>7</v>
      </c>
      <c r="J1103" s="11" t="n">
        <v>5</v>
      </c>
      <c r="K1103" s="11" t="n">
        <v>252</v>
      </c>
      <c r="L1103" s="11" t="n">
        <v>7</v>
      </c>
      <c r="M1103" s="11" t="n">
        <v>7</v>
      </c>
      <c r="N1103" s="11" t="n">
        <v>0.075</v>
      </c>
      <c r="O1103" s="7" t="n">
        <v>6331.5</v>
      </c>
      <c r="P1103" s="7" t="n">
        <v>3292.38</v>
      </c>
      <c r="Q1103" s="7">
        <f>text(E1103,"ddd")</f>
        <v/>
      </c>
      <c r="R1103" s="7">
        <f>G1103-F1103</f>
        <v/>
      </c>
      <c r="S1103" s="7">
        <f>E1103-D1103</f>
        <v/>
      </c>
      <c r="T1103" s="7">
        <f>O1103*M1103</f>
        <v/>
      </c>
      <c r="U1103" s="7">
        <f>T1103*N1103</f>
        <v/>
      </c>
      <c r="V1103" s="7">
        <f>T1103-U1103-(P1103*M1103)</f>
        <v/>
      </c>
      <c r="W1103" s="7">
        <f>VLOOKUP(L1103,'Products Sheet'!$A:$B,2,FALSE)</f>
        <v/>
      </c>
      <c r="X1103" s="7" t="n"/>
      <c r="Y1103" s="7" t="n"/>
      <c r="Z1103" s="7" t="n"/>
      <c r="AA1103" s="7" t="n"/>
      <c r="AB1103" s="7" t="n"/>
      <c r="AC1103" s="7" t="n"/>
    </row>
    <row r="1104" ht="9.75" customHeight="1" s="12">
      <c r="A1104" s="11" t="inlineStr">
        <is>
          <t>SO - 0003860</t>
        </is>
      </c>
      <c r="B1104" s="11" t="inlineStr">
        <is>
          <t>Distributor</t>
        </is>
      </c>
      <c r="C1104" s="11" t="inlineStr">
        <is>
          <t>WARE-XYS1001</t>
        </is>
      </c>
      <c r="D1104" s="6" t="n">
        <v>43600</v>
      </c>
      <c r="E1104" s="6" t="n">
        <v>43693</v>
      </c>
      <c r="F1104" s="6" t="n">
        <v>43704</v>
      </c>
      <c r="G1104" s="6" t="n">
        <v>43707</v>
      </c>
      <c r="H1104" s="11" t="inlineStr">
        <is>
          <t>USD</t>
        </is>
      </c>
      <c r="I1104" s="11" t="n">
        <v>23</v>
      </c>
      <c r="J1104" s="11" t="n">
        <v>12</v>
      </c>
      <c r="K1104" s="11" t="n">
        <v>56</v>
      </c>
      <c r="L1104" s="11" t="n">
        <v>7</v>
      </c>
      <c r="M1104" s="11" t="n">
        <v>7</v>
      </c>
      <c r="N1104" s="11" t="n">
        <v>0.075</v>
      </c>
      <c r="O1104" s="7" t="n">
        <v>3370.1</v>
      </c>
      <c r="P1104" s="7" t="n">
        <v>2055.761</v>
      </c>
      <c r="Q1104" s="7">
        <f>text(E1104,"ddd")</f>
        <v/>
      </c>
      <c r="R1104" s="7">
        <f>G1104-F1104</f>
        <v/>
      </c>
      <c r="S1104" s="7">
        <f>E1104-D1104</f>
        <v/>
      </c>
      <c r="T1104" s="7">
        <f>O1104*M1104</f>
        <v/>
      </c>
      <c r="U1104" s="7">
        <f>T1104*N1104</f>
        <v/>
      </c>
      <c r="V1104" s="7">
        <f>T1104-U1104-(P1104*M1104)</f>
        <v/>
      </c>
      <c r="W1104" s="7">
        <f>VLOOKUP(L1104,'Products Sheet'!$A:$B,2,FALSE)</f>
        <v/>
      </c>
      <c r="X1104" s="7" t="n"/>
      <c r="Y1104" s="7" t="n"/>
      <c r="Z1104" s="7" t="n"/>
      <c r="AA1104" s="7" t="n"/>
      <c r="AB1104" s="7" t="n"/>
      <c r="AC1104" s="7" t="n"/>
    </row>
    <row r="1105" ht="9.75" customHeight="1" s="12">
      <c r="A1105" s="11" t="inlineStr">
        <is>
          <t>SO - 0003902</t>
        </is>
      </c>
      <c r="B1105" s="11" t="inlineStr">
        <is>
          <t>Online</t>
        </is>
      </c>
      <c r="C1105" s="11" t="inlineStr">
        <is>
          <t>WARE-PUJ1005</t>
        </is>
      </c>
      <c r="D1105" s="6" t="n">
        <v>43600</v>
      </c>
      <c r="E1105" s="6" t="n">
        <v>43698</v>
      </c>
      <c r="F1105" s="6" t="n">
        <v>43705</v>
      </c>
      <c r="G1105" s="6" t="n">
        <v>43710</v>
      </c>
      <c r="H1105" s="11" t="inlineStr">
        <is>
          <t>USD</t>
        </is>
      </c>
      <c r="I1105" s="11" t="n">
        <v>15</v>
      </c>
      <c r="J1105" s="11" t="n">
        <v>8</v>
      </c>
      <c r="K1105" s="11" t="n">
        <v>291</v>
      </c>
      <c r="L1105" s="11" t="n">
        <v>7</v>
      </c>
      <c r="M1105" s="11" t="n">
        <v>8</v>
      </c>
      <c r="N1105" s="11" t="n">
        <v>0.05</v>
      </c>
      <c r="O1105" s="7" t="n">
        <v>1916.2</v>
      </c>
      <c r="P1105" s="7" t="n">
        <v>1379.664</v>
      </c>
      <c r="Q1105" s="7">
        <f>text(E1105,"ddd")</f>
        <v/>
      </c>
      <c r="R1105" s="7">
        <f>G1105-F1105</f>
        <v/>
      </c>
      <c r="S1105" s="7">
        <f>E1105-D1105</f>
        <v/>
      </c>
      <c r="T1105" s="7">
        <f>O1105*M1105</f>
        <v/>
      </c>
      <c r="U1105" s="7">
        <f>T1105*N1105</f>
        <v/>
      </c>
      <c r="V1105" s="7">
        <f>T1105-U1105-(P1105*M1105)</f>
        <v/>
      </c>
      <c r="W1105" s="7">
        <f>VLOOKUP(L1105,'Products Sheet'!$A:$B,2,FALSE)</f>
        <v/>
      </c>
      <c r="X1105" s="7" t="n"/>
      <c r="Y1105" s="7" t="n"/>
      <c r="Z1105" s="7" t="n"/>
      <c r="AA1105" s="7" t="n"/>
      <c r="AB1105" s="7" t="n"/>
      <c r="AC1105" s="7" t="n"/>
    </row>
    <row r="1106" ht="9.75" customHeight="1" s="12">
      <c r="A1106" s="11" t="inlineStr">
        <is>
          <t>SO - 0003906</t>
        </is>
      </c>
      <c r="B1106" s="11" t="inlineStr">
        <is>
          <t>In-Store</t>
        </is>
      </c>
      <c r="C1106" s="11" t="inlineStr">
        <is>
          <t>WARE-NMK1003</t>
        </is>
      </c>
      <c r="D1106" s="6" t="n">
        <v>43600</v>
      </c>
      <c r="E1106" s="6" t="n">
        <v>43698</v>
      </c>
      <c r="F1106" s="6" t="n">
        <v>43722</v>
      </c>
      <c r="G1106" s="6" t="n">
        <v>43723</v>
      </c>
      <c r="H1106" s="11" t="inlineStr">
        <is>
          <t>USD</t>
        </is>
      </c>
      <c r="I1106" s="11" t="n">
        <v>6</v>
      </c>
      <c r="J1106" s="11" t="n">
        <v>23</v>
      </c>
      <c r="K1106" s="11" t="n">
        <v>132</v>
      </c>
      <c r="L1106" s="11" t="n">
        <v>7</v>
      </c>
      <c r="M1106" s="11" t="n">
        <v>1</v>
      </c>
      <c r="N1106" s="11" t="n">
        <v>0.1</v>
      </c>
      <c r="O1106" s="7" t="n">
        <v>167.5</v>
      </c>
      <c r="P1106" s="7" t="n">
        <v>112.225</v>
      </c>
      <c r="Q1106" s="7">
        <f>text(E1106,"ddd")</f>
        <v/>
      </c>
      <c r="R1106" s="7">
        <f>G1106-F1106</f>
        <v/>
      </c>
      <c r="S1106" s="7">
        <f>E1106-D1106</f>
        <v/>
      </c>
      <c r="T1106" s="7">
        <f>O1106*M1106</f>
        <v/>
      </c>
      <c r="U1106" s="7">
        <f>T1106*N1106</f>
        <v/>
      </c>
      <c r="V1106" s="7">
        <f>T1106-U1106-(P1106*M1106)</f>
        <v/>
      </c>
      <c r="W1106" s="7">
        <f>VLOOKUP(L1106,'Products Sheet'!$A:$B,2,FALSE)</f>
        <v/>
      </c>
      <c r="X1106" s="7" t="n"/>
      <c r="Y1106" s="7" t="n"/>
      <c r="Z1106" s="7" t="n"/>
      <c r="AA1106" s="7" t="n"/>
      <c r="AB1106" s="7" t="n"/>
      <c r="AC1106" s="7" t="n"/>
    </row>
    <row r="1107" ht="9.75" customHeight="1" s="12">
      <c r="A1107" s="11" t="inlineStr">
        <is>
          <t>SO - 0004050</t>
        </is>
      </c>
      <c r="B1107" s="11" t="inlineStr">
        <is>
          <t>Online</t>
        </is>
      </c>
      <c r="C1107" s="11" t="inlineStr">
        <is>
          <t>WARE-PUJ1005</t>
        </is>
      </c>
      <c r="D1107" s="6" t="n">
        <v>43600</v>
      </c>
      <c r="E1107" s="6" t="n">
        <v>43718</v>
      </c>
      <c r="F1107" s="6" t="n">
        <v>43728</v>
      </c>
      <c r="G1107" s="6" t="n">
        <v>43733</v>
      </c>
      <c r="H1107" s="11" t="inlineStr">
        <is>
          <t>USD</t>
        </is>
      </c>
      <c r="I1107" s="11" t="n">
        <v>20</v>
      </c>
      <c r="J1107" s="11" t="n">
        <v>24</v>
      </c>
      <c r="K1107" s="11" t="n">
        <v>298</v>
      </c>
      <c r="L1107" s="11" t="n">
        <v>7</v>
      </c>
      <c r="M1107" s="11" t="n">
        <v>8</v>
      </c>
      <c r="N1107" s="11" t="n">
        <v>0.075</v>
      </c>
      <c r="O1107" s="7" t="n">
        <v>877.7</v>
      </c>
      <c r="P1107" s="7" t="n">
        <v>649.498</v>
      </c>
      <c r="Q1107" s="7">
        <f>text(E1107,"ddd")</f>
        <v/>
      </c>
      <c r="R1107" s="7">
        <f>G1107-F1107</f>
        <v/>
      </c>
      <c r="S1107" s="7">
        <f>E1107-D1107</f>
        <v/>
      </c>
      <c r="T1107" s="7">
        <f>O1107*M1107</f>
        <v/>
      </c>
      <c r="U1107" s="7">
        <f>T1107*N1107</f>
        <v/>
      </c>
      <c r="V1107" s="7">
        <f>T1107-U1107-(P1107*M1107)</f>
        <v/>
      </c>
      <c r="W1107" s="7">
        <f>VLOOKUP(L1107,'Products Sheet'!$A:$B,2,FALSE)</f>
        <v/>
      </c>
      <c r="X1107" s="7" t="n"/>
      <c r="Y1107" s="7" t="n"/>
      <c r="Z1107" s="7" t="n"/>
      <c r="AA1107" s="7" t="n"/>
      <c r="AB1107" s="7" t="n"/>
      <c r="AC1107" s="7" t="n"/>
    </row>
    <row r="1108" ht="9.75" customHeight="1" s="12">
      <c r="A1108" s="11" t="inlineStr">
        <is>
          <t>SO - 0004118</t>
        </is>
      </c>
      <c r="B1108" s="11" t="inlineStr">
        <is>
          <t>In-Store</t>
        </is>
      </c>
      <c r="C1108" s="11" t="inlineStr">
        <is>
          <t>WARE-NMK1003</t>
        </is>
      </c>
      <c r="D1108" s="6" t="n">
        <v>43600</v>
      </c>
      <c r="E1108" s="6" t="n">
        <v>43727</v>
      </c>
      <c r="F1108" s="6" t="n">
        <v>43732</v>
      </c>
      <c r="G1108" s="6" t="n">
        <v>43736</v>
      </c>
      <c r="H1108" s="11" t="inlineStr">
        <is>
          <t>USD</t>
        </is>
      </c>
      <c r="I1108" s="11" t="n">
        <v>1</v>
      </c>
      <c r="J1108" s="11" t="n">
        <v>12</v>
      </c>
      <c r="K1108" s="11" t="n">
        <v>167</v>
      </c>
      <c r="L1108" s="11" t="n">
        <v>7</v>
      </c>
      <c r="M1108" s="11" t="n">
        <v>4</v>
      </c>
      <c r="N1108" s="11" t="n">
        <v>0.2</v>
      </c>
      <c r="O1108" s="7" t="n">
        <v>891.1</v>
      </c>
      <c r="P1108" s="7" t="n">
        <v>516.838</v>
      </c>
      <c r="Q1108" s="7">
        <f>text(E1108,"ddd")</f>
        <v/>
      </c>
      <c r="R1108" s="7">
        <f>G1108-F1108</f>
        <v/>
      </c>
      <c r="S1108" s="7">
        <f>E1108-D1108</f>
        <v/>
      </c>
      <c r="T1108" s="7">
        <f>O1108*M1108</f>
        <v/>
      </c>
      <c r="U1108" s="7">
        <f>T1108*N1108</f>
        <v/>
      </c>
      <c r="V1108" s="7">
        <f>T1108-U1108-(P1108*M1108)</f>
        <v/>
      </c>
      <c r="W1108" s="7">
        <f>VLOOKUP(L1108,'Products Sheet'!$A:$B,2,FALSE)</f>
        <v/>
      </c>
      <c r="X1108" s="7" t="n"/>
      <c r="Y1108" s="7" t="n"/>
      <c r="Z1108" s="7" t="n"/>
      <c r="AA1108" s="7" t="n"/>
      <c r="AB1108" s="7" t="n"/>
      <c r="AC1108" s="7" t="n"/>
    </row>
    <row r="1109" ht="9.75" customHeight="1" s="12">
      <c r="A1109" s="11" t="inlineStr">
        <is>
          <t>SO - 0004137</t>
        </is>
      </c>
      <c r="B1109" s="11" t="inlineStr">
        <is>
          <t>In-Store</t>
        </is>
      </c>
      <c r="C1109" s="11" t="inlineStr">
        <is>
          <t>WARE-UHY1004</t>
        </is>
      </c>
      <c r="D1109" s="6" t="n">
        <v>43600</v>
      </c>
      <c r="E1109" s="6" t="n">
        <v>43729</v>
      </c>
      <c r="F1109" s="6" t="n">
        <v>43738</v>
      </c>
      <c r="G1109" s="6" t="n">
        <v>43742</v>
      </c>
      <c r="H1109" s="11" t="inlineStr">
        <is>
          <t>USD</t>
        </is>
      </c>
      <c r="I1109" s="11" t="n">
        <v>4</v>
      </c>
      <c r="J1109" s="11" t="n">
        <v>32</v>
      </c>
      <c r="K1109" s="11" t="n">
        <v>226</v>
      </c>
      <c r="L1109" s="11" t="n">
        <v>7</v>
      </c>
      <c r="M1109" s="11" t="n">
        <v>4</v>
      </c>
      <c r="N1109" s="11" t="n">
        <v>0.05</v>
      </c>
      <c r="O1109" s="7" t="n">
        <v>984.9</v>
      </c>
      <c r="P1109" s="7" t="n">
        <v>797.769</v>
      </c>
      <c r="Q1109" s="7">
        <f>text(E1109,"ddd")</f>
        <v/>
      </c>
      <c r="R1109" s="7">
        <f>G1109-F1109</f>
        <v/>
      </c>
      <c r="S1109" s="7">
        <f>E1109-D1109</f>
        <v/>
      </c>
      <c r="T1109" s="7">
        <f>O1109*M1109</f>
        <v/>
      </c>
      <c r="U1109" s="7">
        <f>T1109*N1109</f>
        <v/>
      </c>
      <c r="V1109" s="7">
        <f>T1109-U1109-(P1109*M1109)</f>
        <v/>
      </c>
      <c r="W1109" s="7">
        <f>VLOOKUP(L1109,'Products Sheet'!$A:$B,2,FALSE)</f>
        <v/>
      </c>
      <c r="X1109" s="7" t="n"/>
      <c r="Y1109" s="7" t="n"/>
      <c r="Z1109" s="7" t="n"/>
      <c r="AA1109" s="7" t="n"/>
      <c r="AB1109" s="7" t="n"/>
      <c r="AC1109" s="7" t="n"/>
    </row>
    <row r="1110" ht="9.75" customHeight="1" s="12">
      <c r="A1110" s="11" t="inlineStr">
        <is>
          <t>SO - 0004140</t>
        </is>
      </c>
      <c r="B1110" s="11" t="inlineStr">
        <is>
          <t>Online</t>
        </is>
      </c>
      <c r="C1110" s="11" t="inlineStr">
        <is>
          <t>WARE-NMK1003</t>
        </is>
      </c>
      <c r="D1110" s="6" t="n">
        <v>43600</v>
      </c>
      <c r="E1110" s="6" t="n">
        <v>43730</v>
      </c>
      <c r="F1110" s="6" t="n">
        <v>43749</v>
      </c>
      <c r="G1110" s="6" t="n">
        <v>43758</v>
      </c>
      <c r="H1110" s="11" t="inlineStr">
        <is>
          <t>USD</t>
        </is>
      </c>
      <c r="I1110" s="11" t="n">
        <v>14</v>
      </c>
      <c r="J1110" s="11" t="n">
        <v>20</v>
      </c>
      <c r="K1110" s="11" t="n">
        <v>193</v>
      </c>
      <c r="L1110" s="11" t="n">
        <v>7</v>
      </c>
      <c r="M1110" s="11" t="n">
        <v>1</v>
      </c>
      <c r="N1110" s="11" t="n">
        <v>0.075</v>
      </c>
      <c r="O1110" s="7" t="n">
        <v>1125.6</v>
      </c>
      <c r="P1110" s="7" t="n">
        <v>821.6880000000001</v>
      </c>
      <c r="Q1110" s="7">
        <f>text(E1110,"ddd")</f>
        <v/>
      </c>
      <c r="R1110" s="7">
        <f>G1110-F1110</f>
        <v/>
      </c>
      <c r="S1110" s="7">
        <f>E1110-D1110</f>
        <v/>
      </c>
      <c r="T1110" s="7">
        <f>O1110*M1110</f>
        <v/>
      </c>
      <c r="U1110" s="7">
        <f>T1110*N1110</f>
        <v/>
      </c>
      <c r="V1110" s="7">
        <f>T1110-U1110-(P1110*M1110)</f>
        <v/>
      </c>
      <c r="W1110" s="7">
        <f>VLOOKUP(L1110,'Products Sheet'!$A:$B,2,FALSE)</f>
        <v/>
      </c>
      <c r="X1110" s="7" t="n"/>
      <c r="Y1110" s="7" t="n"/>
      <c r="Z1110" s="7" t="n"/>
      <c r="AA1110" s="7" t="n"/>
      <c r="AB1110" s="7" t="n"/>
      <c r="AC1110" s="7" t="n"/>
    </row>
    <row r="1111" ht="9.75" customHeight="1" s="12">
      <c r="A1111" s="11" t="inlineStr">
        <is>
          <t>SO - 0004182</t>
        </is>
      </c>
      <c r="B1111" s="11" t="inlineStr">
        <is>
          <t>In-Store</t>
        </is>
      </c>
      <c r="C1111" s="11" t="inlineStr">
        <is>
          <t>WARE-MKL1006</t>
        </is>
      </c>
      <c r="D1111" s="6" t="n">
        <v>43600</v>
      </c>
      <c r="E1111" s="6" t="n">
        <v>43734</v>
      </c>
      <c r="F1111" s="6" t="n">
        <v>43754</v>
      </c>
      <c r="G1111" s="6" t="n">
        <v>43763</v>
      </c>
      <c r="H1111" s="11" t="inlineStr">
        <is>
          <t>USD</t>
        </is>
      </c>
      <c r="I1111" s="11" t="n">
        <v>4</v>
      </c>
      <c r="J1111" s="11" t="n">
        <v>2</v>
      </c>
      <c r="K1111" s="11" t="n">
        <v>360</v>
      </c>
      <c r="L1111" s="11" t="n">
        <v>7</v>
      </c>
      <c r="M1111" s="11" t="n">
        <v>8</v>
      </c>
      <c r="N1111" s="11" t="n">
        <v>0.075</v>
      </c>
      <c r="O1111" s="7" t="n">
        <v>1869.3</v>
      </c>
      <c r="P1111" s="7" t="n">
        <v>1495.44</v>
      </c>
      <c r="Q1111" s="7">
        <f>text(E1111,"ddd")</f>
        <v/>
      </c>
      <c r="R1111" s="7">
        <f>G1111-F1111</f>
        <v/>
      </c>
      <c r="S1111" s="7">
        <f>E1111-D1111</f>
        <v/>
      </c>
      <c r="T1111" s="7">
        <f>O1111*M1111</f>
        <v/>
      </c>
      <c r="U1111" s="7">
        <f>T1111*N1111</f>
        <v/>
      </c>
      <c r="V1111" s="7">
        <f>T1111-U1111-(P1111*M1111)</f>
        <v/>
      </c>
      <c r="W1111" s="7">
        <f>VLOOKUP(L1111,'Products Sheet'!$A:$B,2,FALSE)</f>
        <v/>
      </c>
      <c r="X1111" s="7" t="n"/>
      <c r="Y1111" s="7" t="n"/>
      <c r="Z1111" s="7" t="n"/>
      <c r="AA1111" s="7" t="n"/>
      <c r="AB1111" s="7" t="n"/>
      <c r="AC1111" s="7" t="n"/>
    </row>
    <row r="1112" ht="9.75" customHeight="1" s="12">
      <c r="A1112" s="11" t="inlineStr">
        <is>
          <t>SO - 0004234</t>
        </is>
      </c>
      <c r="B1112" s="11" t="inlineStr">
        <is>
          <t>Wholesale</t>
        </is>
      </c>
      <c r="C1112" s="11" t="inlineStr">
        <is>
          <t>WARE-UHY1004</t>
        </is>
      </c>
      <c r="D1112" s="6" t="n">
        <v>43600</v>
      </c>
      <c r="E1112" s="6" t="n">
        <v>43741</v>
      </c>
      <c r="F1112" s="6" t="n">
        <v>43745</v>
      </c>
      <c r="G1112" s="6" t="n">
        <v>43754</v>
      </c>
      <c r="H1112" s="11" t="inlineStr">
        <is>
          <t>USD</t>
        </is>
      </c>
      <c r="I1112" s="11" t="n">
        <v>27</v>
      </c>
      <c r="J1112" s="11" t="n">
        <v>11</v>
      </c>
      <c r="K1112" s="11" t="n">
        <v>260</v>
      </c>
      <c r="L1112" s="11" t="n">
        <v>7</v>
      </c>
      <c r="M1112" s="11" t="n">
        <v>8</v>
      </c>
      <c r="N1112" s="11" t="n">
        <v>0.1</v>
      </c>
      <c r="O1112" s="7" t="n">
        <v>1996.6</v>
      </c>
      <c r="P1112" s="7" t="n">
        <v>1257.858</v>
      </c>
      <c r="Q1112" s="7">
        <f>text(E1112,"ddd")</f>
        <v/>
      </c>
      <c r="R1112" s="7">
        <f>G1112-F1112</f>
        <v/>
      </c>
      <c r="S1112" s="7">
        <f>E1112-D1112</f>
        <v/>
      </c>
      <c r="T1112" s="7">
        <f>O1112*M1112</f>
        <v/>
      </c>
      <c r="U1112" s="7">
        <f>T1112*N1112</f>
        <v/>
      </c>
      <c r="V1112" s="7">
        <f>T1112-U1112-(P1112*M1112)</f>
        <v/>
      </c>
      <c r="W1112" s="7">
        <f>VLOOKUP(L1112,'Products Sheet'!$A:$B,2,FALSE)</f>
        <v/>
      </c>
      <c r="X1112" s="7" t="n"/>
      <c r="Y1112" s="7" t="n"/>
      <c r="Z1112" s="7" t="n"/>
      <c r="AA1112" s="7" t="n"/>
      <c r="AB1112" s="7" t="n"/>
      <c r="AC1112" s="7" t="n"/>
    </row>
    <row r="1113" ht="9.75" customHeight="1" s="12">
      <c r="A1113" s="11" t="inlineStr">
        <is>
          <t>SO - 0004236</t>
        </is>
      </c>
      <c r="B1113" s="11" t="inlineStr">
        <is>
          <t>Online</t>
        </is>
      </c>
      <c r="C1113" s="11" t="inlineStr">
        <is>
          <t>WARE-UHY1004</t>
        </is>
      </c>
      <c r="D1113" s="6" t="n">
        <v>43600</v>
      </c>
      <c r="E1113" s="6" t="n">
        <v>43741</v>
      </c>
      <c r="F1113" s="6" t="n">
        <v>43764</v>
      </c>
      <c r="G1113" s="6" t="n">
        <v>43765</v>
      </c>
      <c r="H1113" s="11" t="inlineStr">
        <is>
          <t>USD</t>
        </is>
      </c>
      <c r="I1113" s="11" t="n">
        <v>14</v>
      </c>
      <c r="J1113" s="11" t="n">
        <v>50</v>
      </c>
      <c r="K1113" s="11" t="n">
        <v>212</v>
      </c>
      <c r="L1113" s="11" t="n">
        <v>7</v>
      </c>
      <c r="M1113" s="11" t="n">
        <v>7</v>
      </c>
      <c r="N1113" s="11" t="n">
        <v>0.3</v>
      </c>
      <c r="O1113" s="7" t="n">
        <v>2613</v>
      </c>
      <c r="P1113" s="7" t="n">
        <v>1097.46</v>
      </c>
      <c r="Q1113" s="7">
        <f>text(E1113,"ddd")</f>
        <v/>
      </c>
      <c r="R1113" s="7">
        <f>G1113-F1113</f>
        <v/>
      </c>
      <c r="S1113" s="7">
        <f>E1113-D1113</f>
        <v/>
      </c>
      <c r="T1113" s="7">
        <f>O1113*M1113</f>
        <v/>
      </c>
      <c r="U1113" s="7">
        <f>T1113*N1113</f>
        <v/>
      </c>
      <c r="V1113" s="7">
        <f>T1113-U1113-(P1113*M1113)</f>
        <v/>
      </c>
      <c r="W1113" s="7">
        <f>VLOOKUP(L1113,'Products Sheet'!$A:$B,2,FALSE)</f>
        <v/>
      </c>
      <c r="X1113" s="7" t="n"/>
      <c r="Y1113" s="7" t="n"/>
      <c r="Z1113" s="7" t="n"/>
      <c r="AA1113" s="7" t="n"/>
      <c r="AB1113" s="7" t="n"/>
      <c r="AC1113" s="7" t="n"/>
    </row>
    <row r="1114" ht="9.75" customHeight="1" s="12">
      <c r="A1114" s="11" t="inlineStr">
        <is>
          <t>SO - 0004259</t>
        </is>
      </c>
      <c r="B1114" s="11" t="inlineStr">
        <is>
          <t>Wholesale</t>
        </is>
      </c>
      <c r="C1114" s="11" t="inlineStr">
        <is>
          <t>WARE-PUJ1005</t>
        </is>
      </c>
      <c r="D1114" s="6" t="n">
        <v>43600</v>
      </c>
      <c r="E1114" s="6" t="n">
        <v>43744</v>
      </c>
      <c r="F1114" s="6" t="n">
        <v>43772</v>
      </c>
      <c r="G1114" s="6" t="n">
        <v>43773</v>
      </c>
      <c r="H1114" s="11" t="inlineStr">
        <is>
          <t>USD</t>
        </is>
      </c>
      <c r="I1114" s="11" t="n">
        <v>27</v>
      </c>
      <c r="J1114" s="11" t="n">
        <v>16</v>
      </c>
      <c r="K1114" s="11" t="n">
        <v>319</v>
      </c>
      <c r="L1114" s="11" t="n">
        <v>7</v>
      </c>
      <c r="M1114" s="11" t="n">
        <v>1</v>
      </c>
      <c r="N1114" s="11" t="n">
        <v>0.15</v>
      </c>
      <c r="O1114" s="7" t="n">
        <v>194.3</v>
      </c>
      <c r="P1114" s="7" t="n">
        <v>163.212</v>
      </c>
      <c r="Q1114" s="7">
        <f>text(E1114,"ddd")</f>
        <v/>
      </c>
      <c r="R1114" s="7">
        <f>G1114-F1114</f>
        <v/>
      </c>
      <c r="S1114" s="7">
        <f>E1114-D1114</f>
        <v/>
      </c>
      <c r="T1114" s="7">
        <f>O1114*M1114</f>
        <v/>
      </c>
      <c r="U1114" s="7">
        <f>T1114*N1114</f>
        <v/>
      </c>
      <c r="V1114" s="7">
        <f>T1114-U1114-(P1114*M1114)</f>
        <v/>
      </c>
      <c r="W1114" s="7">
        <f>VLOOKUP(L1114,'Products Sheet'!$A:$B,2,FALSE)</f>
        <v/>
      </c>
      <c r="X1114" s="7" t="n"/>
      <c r="Y1114" s="7" t="n"/>
      <c r="Z1114" s="7" t="n"/>
      <c r="AA1114" s="7" t="n"/>
      <c r="AB1114" s="7" t="n"/>
      <c r="AC1114" s="7" t="n"/>
    </row>
    <row r="1115" ht="9.75" customHeight="1" s="12">
      <c r="A1115" s="11" t="inlineStr">
        <is>
          <t>SO - 0004280</t>
        </is>
      </c>
      <c r="B1115" s="11" t="inlineStr">
        <is>
          <t>Online</t>
        </is>
      </c>
      <c r="C1115" s="11" t="inlineStr">
        <is>
          <t>WARE-UHY1004</t>
        </is>
      </c>
      <c r="D1115" s="6" t="n">
        <v>43600</v>
      </c>
      <c r="E1115" s="6" t="n">
        <v>43746</v>
      </c>
      <c r="F1115" s="6" t="n">
        <v>43753</v>
      </c>
      <c r="G1115" s="6" t="n">
        <v>43754</v>
      </c>
      <c r="H1115" s="11" t="inlineStr">
        <is>
          <t>USD</t>
        </is>
      </c>
      <c r="I1115" s="11" t="n">
        <v>12</v>
      </c>
      <c r="J1115" s="11" t="n">
        <v>41</v>
      </c>
      <c r="K1115" s="11" t="n">
        <v>229</v>
      </c>
      <c r="L1115" s="11" t="n">
        <v>7</v>
      </c>
      <c r="M1115" s="11" t="n">
        <v>8</v>
      </c>
      <c r="N1115" s="11" t="n">
        <v>0.15</v>
      </c>
      <c r="O1115" s="7" t="n">
        <v>3966.4</v>
      </c>
      <c r="P1115" s="7" t="n">
        <v>2260.848</v>
      </c>
      <c r="Q1115" s="7">
        <f>text(E1115,"ddd")</f>
        <v/>
      </c>
      <c r="R1115" s="7">
        <f>G1115-F1115</f>
        <v/>
      </c>
      <c r="S1115" s="7">
        <f>E1115-D1115</f>
        <v/>
      </c>
      <c r="T1115" s="7">
        <f>O1115*M1115</f>
        <v/>
      </c>
      <c r="U1115" s="7">
        <f>T1115*N1115</f>
        <v/>
      </c>
      <c r="V1115" s="7">
        <f>T1115-U1115-(P1115*M1115)</f>
        <v/>
      </c>
      <c r="W1115" s="7">
        <f>VLOOKUP(L1115,'Products Sheet'!$A:$B,2,FALSE)</f>
        <v/>
      </c>
      <c r="X1115" s="7" t="n"/>
      <c r="Y1115" s="7" t="n"/>
      <c r="Z1115" s="7" t="n"/>
      <c r="AA1115" s="7" t="n"/>
      <c r="AB1115" s="7" t="n"/>
      <c r="AC1115" s="7" t="n"/>
    </row>
    <row r="1116" ht="9.75" customHeight="1" s="12">
      <c r="A1116" s="11" t="inlineStr">
        <is>
          <t>SO - 0004326</t>
        </is>
      </c>
      <c r="B1116" s="11" t="inlineStr">
        <is>
          <t>In-Store</t>
        </is>
      </c>
      <c r="C1116" s="11" t="inlineStr">
        <is>
          <t>WARE-NMK1003</t>
        </is>
      </c>
      <c r="D1116" s="6" t="n">
        <v>43600</v>
      </c>
      <c r="E1116" s="6" t="n">
        <v>43753</v>
      </c>
      <c r="F1116" s="6" t="n">
        <v>43765</v>
      </c>
      <c r="G1116" s="6" t="n">
        <v>43772</v>
      </c>
      <c r="H1116" s="11" t="inlineStr">
        <is>
          <t>USD</t>
        </is>
      </c>
      <c r="I1116" s="11" t="n">
        <v>9</v>
      </c>
      <c r="J1116" s="11" t="n">
        <v>44</v>
      </c>
      <c r="K1116" s="11" t="n">
        <v>164</v>
      </c>
      <c r="L1116" s="11" t="n">
        <v>7</v>
      </c>
      <c r="M1116" s="11" t="n">
        <v>1</v>
      </c>
      <c r="N1116" s="11" t="n">
        <v>0.05</v>
      </c>
      <c r="O1116" s="7" t="n">
        <v>5366.7</v>
      </c>
      <c r="P1116" s="7" t="n">
        <v>3488.355</v>
      </c>
      <c r="Q1116" s="7">
        <f>text(E1116,"ddd")</f>
        <v/>
      </c>
      <c r="R1116" s="7">
        <f>G1116-F1116</f>
        <v/>
      </c>
      <c r="S1116" s="7">
        <f>E1116-D1116</f>
        <v/>
      </c>
      <c r="T1116" s="7">
        <f>O1116*M1116</f>
        <v/>
      </c>
      <c r="U1116" s="7">
        <f>T1116*N1116</f>
        <v/>
      </c>
      <c r="V1116" s="7">
        <f>T1116-U1116-(P1116*M1116)</f>
        <v/>
      </c>
      <c r="W1116" s="7">
        <f>VLOOKUP(L1116,'Products Sheet'!$A:$B,2,FALSE)</f>
        <v/>
      </c>
      <c r="X1116" s="7" t="n"/>
      <c r="Y1116" s="7" t="n"/>
      <c r="Z1116" s="7" t="n"/>
      <c r="AA1116" s="7" t="n"/>
      <c r="AB1116" s="7" t="n"/>
      <c r="AC1116" s="7" t="n"/>
    </row>
    <row r="1117" ht="9.75" customHeight="1" s="12">
      <c r="A1117" s="11" t="inlineStr">
        <is>
          <t>SO - 0004344</t>
        </is>
      </c>
      <c r="B1117" s="11" t="inlineStr">
        <is>
          <t>Wholesale</t>
        </is>
      </c>
      <c r="C1117" s="11" t="inlineStr">
        <is>
          <t>WARE-NMK1003</t>
        </is>
      </c>
      <c r="D1117" s="6" t="n">
        <v>43700</v>
      </c>
      <c r="E1117" s="6" t="n">
        <v>43755</v>
      </c>
      <c r="F1117" s="6" t="n">
        <v>43762</v>
      </c>
      <c r="G1117" s="6" t="n">
        <v>43771</v>
      </c>
      <c r="H1117" s="11" t="inlineStr">
        <is>
          <t>USD</t>
        </is>
      </c>
      <c r="I1117" s="11" t="n">
        <v>28</v>
      </c>
      <c r="J1117" s="11" t="n">
        <v>49</v>
      </c>
      <c r="K1117" s="11" t="n">
        <v>99</v>
      </c>
      <c r="L1117" s="11" t="n">
        <v>7</v>
      </c>
      <c r="M1117" s="11" t="n">
        <v>6</v>
      </c>
      <c r="N1117" s="11" t="n">
        <v>0.05</v>
      </c>
      <c r="O1117" s="7" t="n">
        <v>5447.1</v>
      </c>
      <c r="P1117" s="7" t="n">
        <v>2723.55</v>
      </c>
      <c r="Q1117" s="7">
        <f>text(E1117,"ddd")</f>
        <v/>
      </c>
      <c r="R1117" s="7">
        <f>G1117-F1117</f>
        <v/>
      </c>
      <c r="S1117" s="7">
        <f>E1117-D1117</f>
        <v/>
      </c>
      <c r="T1117" s="7">
        <f>O1117*M1117</f>
        <v/>
      </c>
      <c r="U1117" s="7">
        <f>T1117*N1117</f>
        <v/>
      </c>
      <c r="V1117" s="7">
        <f>T1117-U1117-(P1117*M1117)</f>
        <v/>
      </c>
      <c r="W1117" s="7">
        <f>VLOOKUP(L1117,'Products Sheet'!$A:$B,2,FALSE)</f>
        <v/>
      </c>
      <c r="X1117" s="7" t="n"/>
      <c r="Y1117" s="7" t="n"/>
      <c r="Z1117" s="7" t="n"/>
      <c r="AA1117" s="7" t="n"/>
      <c r="AB1117" s="7" t="n"/>
      <c r="AC1117" s="7" t="n"/>
    </row>
    <row r="1118" ht="9.75" customHeight="1" s="12">
      <c r="A1118" s="11" t="inlineStr">
        <is>
          <t>SO - 0004381</t>
        </is>
      </c>
      <c r="B1118" s="11" t="inlineStr">
        <is>
          <t>In-Store</t>
        </is>
      </c>
      <c r="C1118" s="11" t="inlineStr">
        <is>
          <t>WARE-MKL1006</t>
        </is>
      </c>
      <c r="D1118" s="6" t="n">
        <v>43700</v>
      </c>
      <c r="E1118" s="6" t="n">
        <v>43760</v>
      </c>
      <c r="F1118" s="6" t="n">
        <v>43768</v>
      </c>
      <c r="G1118" s="6" t="n">
        <v>43774</v>
      </c>
      <c r="H1118" s="11" t="inlineStr">
        <is>
          <t>USD</t>
        </is>
      </c>
      <c r="I1118" s="11" t="n">
        <v>7</v>
      </c>
      <c r="J1118" s="11" t="n">
        <v>20</v>
      </c>
      <c r="K1118" s="11" t="n">
        <v>366</v>
      </c>
      <c r="L1118" s="11" t="n">
        <v>7</v>
      </c>
      <c r="M1118" s="11" t="n">
        <v>6</v>
      </c>
      <c r="N1118" s="11" t="n">
        <v>0.075</v>
      </c>
      <c r="O1118" s="7" t="n">
        <v>1118.9</v>
      </c>
      <c r="P1118" s="7" t="n">
        <v>928.687</v>
      </c>
      <c r="Q1118" s="7">
        <f>text(E1118,"ddd")</f>
        <v/>
      </c>
      <c r="R1118" s="7">
        <f>G1118-F1118</f>
        <v/>
      </c>
      <c r="S1118" s="7">
        <f>E1118-D1118</f>
        <v/>
      </c>
      <c r="T1118" s="7">
        <f>O1118*M1118</f>
        <v/>
      </c>
      <c r="U1118" s="7">
        <f>T1118*N1118</f>
        <v/>
      </c>
      <c r="V1118" s="7">
        <f>T1118-U1118-(P1118*M1118)</f>
        <v/>
      </c>
      <c r="W1118" s="7">
        <f>VLOOKUP(L1118,'Products Sheet'!$A:$B,2,FALSE)</f>
        <v/>
      </c>
      <c r="X1118" s="7" t="n"/>
      <c r="Y1118" s="7" t="n"/>
      <c r="Z1118" s="7" t="n"/>
      <c r="AA1118" s="7" t="n"/>
      <c r="AB1118" s="7" t="n"/>
      <c r="AC1118" s="7" t="n"/>
    </row>
    <row r="1119" ht="9.75" customHeight="1" s="12">
      <c r="A1119" s="11" t="inlineStr">
        <is>
          <t>SO - 0004444</t>
        </is>
      </c>
      <c r="B1119" s="11" t="inlineStr">
        <is>
          <t>Online</t>
        </is>
      </c>
      <c r="C1119" s="11" t="inlineStr">
        <is>
          <t>WARE-XYS1001</t>
        </is>
      </c>
      <c r="D1119" s="6" t="n">
        <v>43600</v>
      </c>
      <c r="E1119" s="6" t="n">
        <v>43768</v>
      </c>
      <c r="F1119" s="6" t="n">
        <v>43783</v>
      </c>
      <c r="G1119" s="6" t="n">
        <v>43787</v>
      </c>
      <c r="H1119" s="11" t="inlineStr">
        <is>
          <t>USD</t>
        </is>
      </c>
      <c r="I1119" s="11" t="n">
        <v>19</v>
      </c>
      <c r="J1119" s="11" t="n">
        <v>14</v>
      </c>
      <c r="K1119" s="11" t="n">
        <v>10</v>
      </c>
      <c r="L1119" s="11" t="n">
        <v>7</v>
      </c>
      <c r="M1119" s="11" t="n">
        <v>6</v>
      </c>
      <c r="N1119" s="11" t="n">
        <v>0.075</v>
      </c>
      <c r="O1119" s="7" t="n">
        <v>1051.9</v>
      </c>
      <c r="P1119" s="7" t="n">
        <v>746.849</v>
      </c>
      <c r="Q1119" s="7">
        <f>text(E1119,"ddd")</f>
        <v/>
      </c>
      <c r="R1119" s="7">
        <f>G1119-F1119</f>
        <v/>
      </c>
      <c r="S1119" s="7">
        <f>E1119-D1119</f>
        <v/>
      </c>
      <c r="T1119" s="7">
        <f>O1119*M1119</f>
        <v/>
      </c>
      <c r="U1119" s="7">
        <f>T1119*N1119</f>
        <v/>
      </c>
      <c r="V1119" s="7">
        <f>T1119-U1119-(P1119*M1119)</f>
        <v/>
      </c>
      <c r="W1119" s="7">
        <f>VLOOKUP(L1119,'Products Sheet'!$A:$B,2,FALSE)</f>
        <v/>
      </c>
      <c r="X1119" s="7" t="n"/>
      <c r="Y1119" s="7" t="n"/>
      <c r="Z1119" s="7" t="n"/>
      <c r="AA1119" s="7" t="n"/>
      <c r="AB1119" s="7" t="n"/>
      <c r="AC1119" s="7" t="n"/>
    </row>
    <row r="1120" ht="9.75" customHeight="1" s="12">
      <c r="A1120" s="11" t="inlineStr">
        <is>
          <t>SO - 0004463</t>
        </is>
      </c>
      <c r="B1120" s="11" t="inlineStr">
        <is>
          <t>Distributor</t>
        </is>
      </c>
      <c r="C1120" s="11" t="inlineStr">
        <is>
          <t>WARE-NMK1003</t>
        </is>
      </c>
      <c r="D1120" s="6" t="n">
        <v>43600</v>
      </c>
      <c r="E1120" s="6" t="n">
        <v>43770</v>
      </c>
      <c r="F1120" s="6" t="n">
        <v>43782</v>
      </c>
      <c r="G1120" s="6" t="n">
        <v>43790</v>
      </c>
      <c r="H1120" s="11" t="inlineStr">
        <is>
          <t>USD</t>
        </is>
      </c>
      <c r="I1120" s="11" t="n">
        <v>25</v>
      </c>
      <c r="J1120" s="11" t="n">
        <v>20</v>
      </c>
      <c r="K1120" s="11" t="n">
        <v>170</v>
      </c>
      <c r="L1120" s="11" t="n">
        <v>7</v>
      </c>
      <c r="M1120" s="11" t="n">
        <v>7</v>
      </c>
      <c r="N1120" s="11" t="n">
        <v>0.05</v>
      </c>
      <c r="O1120" s="7" t="n">
        <v>6438.7</v>
      </c>
      <c r="P1120" s="7" t="n">
        <v>4378.316</v>
      </c>
      <c r="Q1120" s="7">
        <f>text(E1120,"ddd")</f>
        <v/>
      </c>
      <c r="R1120" s="7">
        <f>G1120-F1120</f>
        <v/>
      </c>
      <c r="S1120" s="7">
        <f>E1120-D1120</f>
        <v/>
      </c>
      <c r="T1120" s="7">
        <f>O1120*M1120</f>
        <v/>
      </c>
      <c r="U1120" s="7">
        <f>T1120*N1120</f>
        <v/>
      </c>
      <c r="V1120" s="7">
        <f>T1120-U1120-(P1120*M1120)</f>
        <v/>
      </c>
      <c r="W1120" s="7">
        <f>VLOOKUP(L1120,'Products Sheet'!$A:$B,2,FALSE)</f>
        <v/>
      </c>
      <c r="X1120" s="7" t="n"/>
      <c r="Y1120" s="7" t="n"/>
      <c r="Z1120" s="7" t="n"/>
      <c r="AA1120" s="7" t="n"/>
      <c r="AB1120" s="7" t="n"/>
      <c r="AC1120" s="7" t="n"/>
    </row>
    <row r="1121" ht="9.75" customHeight="1" s="12">
      <c r="A1121" s="11" t="inlineStr">
        <is>
          <t>SO - 0004477</t>
        </is>
      </c>
      <c r="B1121" s="11" t="inlineStr">
        <is>
          <t>Online</t>
        </is>
      </c>
      <c r="C1121" s="11" t="inlineStr">
        <is>
          <t>WARE-NMK1003</t>
        </is>
      </c>
      <c r="D1121" s="6" t="n">
        <v>43700</v>
      </c>
      <c r="E1121" s="6" t="n">
        <v>43773</v>
      </c>
      <c r="F1121" s="6" t="n">
        <v>43800</v>
      </c>
      <c r="G1121" s="6" t="n">
        <v>43810</v>
      </c>
      <c r="H1121" s="11" t="inlineStr">
        <is>
          <t>USD</t>
        </is>
      </c>
      <c r="I1121" s="11" t="n">
        <v>20</v>
      </c>
      <c r="J1121" s="11" t="n">
        <v>50</v>
      </c>
      <c r="K1121" s="11" t="n">
        <v>121</v>
      </c>
      <c r="L1121" s="11" t="n">
        <v>7</v>
      </c>
      <c r="M1121" s="11" t="n">
        <v>4</v>
      </c>
      <c r="N1121" s="11" t="n">
        <v>0.1</v>
      </c>
      <c r="O1121" s="7" t="n">
        <v>2338.3</v>
      </c>
      <c r="P1121" s="7" t="n">
        <v>1987.555</v>
      </c>
      <c r="Q1121" s="7">
        <f>text(E1121,"ddd")</f>
        <v/>
      </c>
      <c r="R1121" s="7">
        <f>G1121-F1121</f>
        <v/>
      </c>
      <c r="S1121" s="7">
        <f>E1121-D1121</f>
        <v/>
      </c>
      <c r="T1121" s="7">
        <f>O1121*M1121</f>
        <v/>
      </c>
      <c r="U1121" s="7">
        <f>T1121*N1121</f>
        <v/>
      </c>
      <c r="V1121" s="7">
        <f>T1121-U1121-(P1121*M1121)</f>
        <v/>
      </c>
      <c r="W1121" s="7">
        <f>VLOOKUP(L1121,'Products Sheet'!$A:$B,2,FALSE)</f>
        <v/>
      </c>
      <c r="X1121" s="7" t="n"/>
      <c r="Y1121" s="7" t="n"/>
      <c r="Z1121" s="7" t="n"/>
      <c r="AA1121" s="7" t="n"/>
      <c r="AB1121" s="7" t="n"/>
      <c r="AC1121" s="7" t="n"/>
    </row>
    <row r="1122" ht="9.75" customHeight="1" s="12">
      <c r="A1122" s="11" t="inlineStr">
        <is>
          <t>SO - 0004481</t>
        </is>
      </c>
      <c r="B1122" s="11" t="inlineStr">
        <is>
          <t>In-Store</t>
        </is>
      </c>
      <c r="C1122" s="11" t="inlineStr">
        <is>
          <t>WARE-NMK1003</t>
        </is>
      </c>
      <c r="D1122" s="6" t="n">
        <v>43600</v>
      </c>
      <c r="E1122" s="6" t="n">
        <v>43773</v>
      </c>
      <c r="F1122" s="6" t="n">
        <v>43798</v>
      </c>
      <c r="G1122" s="6" t="n">
        <v>43800</v>
      </c>
      <c r="H1122" s="11" t="inlineStr">
        <is>
          <t>USD</t>
        </is>
      </c>
      <c r="I1122" s="11" t="n">
        <v>6</v>
      </c>
      <c r="J1122" s="11" t="n">
        <v>15</v>
      </c>
      <c r="K1122" s="11" t="n">
        <v>170</v>
      </c>
      <c r="L1122" s="11" t="n">
        <v>7</v>
      </c>
      <c r="M1122" s="11" t="n">
        <v>7</v>
      </c>
      <c r="N1122" s="11" t="n">
        <v>0.2</v>
      </c>
      <c r="O1122" s="7" t="n">
        <v>871</v>
      </c>
      <c r="P1122" s="7" t="n">
        <v>409.37</v>
      </c>
      <c r="Q1122" s="7">
        <f>text(E1122,"ddd")</f>
        <v/>
      </c>
      <c r="R1122" s="7">
        <f>G1122-F1122</f>
        <v/>
      </c>
      <c r="S1122" s="7">
        <f>E1122-D1122</f>
        <v/>
      </c>
      <c r="T1122" s="7">
        <f>O1122*M1122</f>
        <v/>
      </c>
      <c r="U1122" s="7">
        <f>T1122*N1122</f>
        <v/>
      </c>
      <c r="V1122" s="7">
        <f>T1122-U1122-(P1122*M1122)</f>
        <v/>
      </c>
      <c r="W1122" s="7">
        <f>VLOOKUP(L1122,'Products Sheet'!$A:$B,2,FALSE)</f>
        <v/>
      </c>
      <c r="X1122" s="7" t="n"/>
      <c r="Y1122" s="7" t="n"/>
      <c r="Z1122" s="7" t="n"/>
      <c r="AA1122" s="7" t="n"/>
      <c r="AB1122" s="7" t="n"/>
      <c r="AC1122" s="7" t="n"/>
    </row>
    <row r="1123" ht="9.75" customHeight="1" s="12">
      <c r="A1123" s="11" t="inlineStr">
        <is>
          <t>SO - 0004510</t>
        </is>
      </c>
      <c r="B1123" s="11" t="inlineStr">
        <is>
          <t>Online</t>
        </is>
      </c>
      <c r="C1123" s="11" t="inlineStr">
        <is>
          <t>WARE-NMK1003</t>
        </is>
      </c>
      <c r="D1123" s="6" t="n">
        <v>43700</v>
      </c>
      <c r="E1123" s="6" t="n">
        <v>43776</v>
      </c>
      <c r="F1123" s="6" t="n">
        <v>43798</v>
      </c>
      <c r="G1123" s="6" t="n">
        <v>43805</v>
      </c>
      <c r="H1123" s="11" t="inlineStr">
        <is>
          <t>USD</t>
        </is>
      </c>
      <c r="I1123" s="11" t="n">
        <v>20</v>
      </c>
      <c r="J1123" s="11" t="n">
        <v>36</v>
      </c>
      <c r="K1123" s="11" t="n">
        <v>103</v>
      </c>
      <c r="L1123" s="11" t="n">
        <v>7</v>
      </c>
      <c r="M1123" s="11" t="n">
        <v>1</v>
      </c>
      <c r="N1123" s="11" t="n">
        <v>0.3</v>
      </c>
      <c r="O1123" s="7" t="n">
        <v>2512.5</v>
      </c>
      <c r="P1123" s="7" t="n">
        <v>1331.625</v>
      </c>
      <c r="Q1123" s="7">
        <f>text(E1123,"ddd")</f>
        <v/>
      </c>
      <c r="R1123" s="7">
        <f>G1123-F1123</f>
        <v/>
      </c>
      <c r="S1123" s="7">
        <f>E1123-D1123</f>
        <v/>
      </c>
      <c r="T1123" s="7">
        <f>O1123*M1123</f>
        <v/>
      </c>
      <c r="U1123" s="7">
        <f>T1123*N1123</f>
        <v/>
      </c>
      <c r="V1123" s="7">
        <f>T1123-U1123-(P1123*M1123)</f>
        <v/>
      </c>
      <c r="W1123" s="7">
        <f>VLOOKUP(L1123,'Products Sheet'!$A:$B,2,FALSE)</f>
        <v/>
      </c>
      <c r="X1123" s="7" t="n"/>
      <c r="Y1123" s="7" t="n"/>
      <c r="Z1123" s="7" t="n"/>
      <c r="AA1123" s="7" t="n"/>
      <c r="AB1123" s="7" t="n"/>
      <c r="AC1123" s="7" t="n"/>
    </row>
    <row r="1124" ht="9.75" customHeight="1" s="12">
      <c r="A1124" s="11" t="inlineStr">
        <is>
          <t>SO - 0004715</t>
        </is>
      </c>
      <c r="B1124" s="11" t="inlineStr">
        <is>
          <t>Distributor</t>
        </is>
      </c>
      <c r="C1124" s="11" t="inlineStr">
        <is>
          <t>WARE-NMK1003</t>
        </is>
      </c>
      <c r="D1124" s="6" t="n">
        <v>43700</v>
      </c>
      <c r="E1124" s="6" t="n">
        <v>43799</v>
      </c>
      <c r="F1124" s="6" t="n">
        <v>43818</v>
      </c>
      <c r="G1124" s="6" t="n">
        <v>43827</v>
      </c>
      <c r="H1124" s="11" t="inlineStr">
        <is>
          <t>USD</t>
        </is>
      </c>
      <c r="I1124" s="11" t="n">
        <v>25</v>
      </c>
      <c r="J1124" s="11" t="n">
        <v>32</v>
      </c>
      <c r="K1124" s="11" t="n">
        <v>113</v>
      </c>
      <c r="L1124" s="11" t="n">
        <v>7</v>
      </c>
      <c r="M1124" s="11" t="n">
        <v>7</v>
      </c>
      <c r="N1124" s="11" t="n">
        <v>0.05</v>
      </c>
      <c r="O1124" s="7" t="n">
        <v>234.5</v>
      </c>
      <c r="P1124" s="7" t="n">
        <v>119.595</v>
      </c>
      <c r="Q1124" s="7">
        <f>text(E1124,"ddd")</f>
        <v/>
      </c>
      <c r="R1124" s="7">
        <f>G1124-F1124</f>
        <v/>
      </c>
      <c r="S1124" s="7">
        <f>E1124-D1124</f>
        <v/>
      </c>
      <c r="T1124" s="7">
        <f>O1124*M1124</f>
        <v/>
      </c>
      <c r="U1124" s="7">
        <f>T1124*N1124</f>
        <v/>
      </c>
      <c r="V1124" s="7">
        <f>T1124-U1124-(P1124*M1124)</f>
        <v/>
      </c>
      <c r="W1124" s="7">
        <f>VLOOKUP(L1124,'Products Sheet'!$A:$B,2,FALSE)</f>
        <v/>
      </c>
      <c r="X1124" s="7" t="n"/>
      <c r="Y1124" s="7" t="n"/>
      <c r="Z1124" s="7" t="n"/>
      <c r="AA1124" s="7" t="n"/>
      <c r="AB1124" s="7" t="n"/>
      <c r="AC1124" s="7" t="n"/>
    </row>
    <row r="1125" ht="9.75" customHeight="1" s="12">
      <c r="A1125" s="11" t="inlineStr">
        <is>
          <t>SO - 0004727</t>
        </is>
      </c>
      <c r="B1125" s="11" t="inlineStr">
        <is>
          <t>Wholesale</t>
        </is>
      </c>
      <c r="C1125" s="11" t="inlineStr">
        <is>
          <t>WARE-XYS1001</t>
        </is>
      </c>
      <c r="D1125" s="6" t="n">
        <v>43700</v>
      </c>
      <c r="E1125" s="6" t="n">
        <v>43801</v>
      </c>
      <c r="F1125" s="6" t="n">
        <v>43825</v>
      </c>
      <c r="G1125" s="6" t="n">
        <v>43828</v>
      </c>
      <c r="H1125" s="11" t="inlineStr">
        <is>
          <t>USD</t>
        </is>
      </c>
      <c r="I1125" s="11" t="n">
        <v>27</v>
      </c>
      <c r="J1125" s="11" t="n">
        <v>5</v>
      </c>
      <c r="K1125" s="11" t="n">
        <v>8</v>
      </c>
      <c r="L1125" s="11" t="n">
        <v>7</v>
      </c>
      <c r="M1125" s="11" t="n">
        <v>2</v>
      </c>
      <c r="N1125" s="11" t="n">
        <v>0.1</v>
      </c>
      <c r="O1125" s="7" t="n">
        <v>2814</v>
      </c>
      <c r="P1125" s="7" t="n">
        <v>1997.94</v>
      </c>
      <c r="Q1125" s="7">
        <f>text(E1125,"ddd")</f>
        <v/>
      </c>
      <c r="R1125" s="7">
        <f>G1125-F1125</f>
        <v/>
      </c>
      <c r="S1125" s="7">
        <f>E1125-D1125</f>
        <v/>
      </c>
      <c r="T1125" s="7">
        <f>O1125*M1125</f>
        <v/>
      </c>
      <c r="U1125" s="7">
        <f>T1125*N1125</f>
        <v/>
      </c>
      <c r="V1125" s="7">
        <f>T1125-U1125-(P1125*M1125)</f>
        <v/>
      </c>
      <c r="W1125" s="7">
        <f>VLOOKUP(L1125,'Products Sheet'!$A:$B,2,FALSE)</f>
        <v/>
      </c>
      <c r="X1125" s="7" t="n"/>
      <c r="Y1125" s="7" t="n"/>
      <c r="Z1125" s="7" t="n"/>
      <c r="AA1125" s="7" t="n"/>
      <c r="AB1125" s="7" t="n"/>
      <c r="AC1125" s="7" t="n"/>
    </row>
    <row r="1126" ht="9.75" customHeight="1" s="12">
      <c r="A1126" s="11" t="inlineStr">
        <is>
          <t>SO - 0004762</t>
        </is>
      </c>
      <c r="B1126" s="11" t="inlineStr">
        <is>
          <t>Distributor</t>
        </is>
      </c>
      <c r="C1126" s="11" t="inlineStr">
        <is>
          <t>WARE-NMK1003</t>
        </is>
      </c>
      <c r="D1126" s="6" t="n">
        <v>43700</v>
      </c>
      <c r="E1126" s="6" t="n">
        <v>43805</v>
      </c>
      <c r="F1126" s="6" t="n">
        <v>43828</v>
      </c>
      <c r="G1126" s="6" t="n">
        <v>43836</v>
      </c>
      <c r="H1126" s="11" t="inlineStr">
        <is>
          <t>USD</t>
        </is>
      </c>
      <c r="I1126" s="11" t="n">
        <v>22</v>
      </c>
      <c r="J1126" s="11" t="n">
        <v>14</v>
      </c>
      <c r="K1126" s="11" t="n">
        <v>182</v>
      </c>
      <c r="L1126" s="11" t="n">
        <v>7</v>
      </c>
      <c r="M1126" s="11" t="n">
        <v>7</v>
      </c>
      <c r="N1126" s="11" t="n">
        <v>0.1</v>
      </c>
      <c r="O1126" s="7" t="n">
        <v>5065.2</v>
      </c>
      <c r="P1126" s="7" t="n">
        <v>2026.08</v>
      </c>
      <c r="Q1126" s="7">
        <f>text(E1126,"ddd")</f>
        <v/>
      </c>
      <c r="R1126" s="7">
        <f>G1126-F1126</f>
        <v/>
      </c>
      <c r="S1126" s="7">
        <f>E1126-D1126</f>
        <v/>
      </c>
      <c r="T1126" s="7">
        <f>O1126*M1126</f>
        <v/>
      </c>
      <c r="U1126" s="7">
        <f>T1126*N1126</f>
        <v/>
      </c>
      <c r="V1126" s="7">
        <f>T1126-U1126-(P1126*M1126)</f>
        <v/>
      </c>
      <c r="W1126" s="7">
        <f>VLOOKUP(L1126,'Products Sheet'!$A:$B,2,FALSE)</f>
        <v/>
      </c>
      <c r="X1126" s="7" t="n"/>
      <c r="Y1126" s="7" t="n"/>
      <c r="Z1126" s="7" t="n"/>
      <c r="AA1126" s="7" t="n"/>
      <c r="AB1126" s="7" t="n"/>
      <c r="AC1126" s="7" t="n"/>
    </row>
    <row r="1127" ht="9.75" customHeight="1" s="12">
      <c r="A1127" s="11" t="inlineStr">
        <is>
          <t>SO - 0004777</t>
        </is>
      </c>
      <c r="B1127" s="11" t="inlineStr">
        <is>
          <t>Wholesale</t>
        </is>
      </c>
      <c r="C1127" s="11" t="inlineStr">
        <is>
          <t>WARE-XYS1001</t>
        </is>
      </c>
      <c r="D1127" s="6" t="n">
        <v>43700</v>
      </c>
      <c r="E1127" s="6" t="n">
        <v>43808</v>
      </c>
      <c r="F1127" s="6" t="n">
        <v>43832</v>
      </c>
      <c r="G1127" s="6" t="n">
        <v>43835</v>
      </c>
      <c r="H1127" s="11" t="inlineStr">
        <is>
          <t>USD</t>
        </is>
      </c>
      <c r="I1127" s="11" t="n">
        <v>27</v>
      </c>
      <c r="J1127" s="11" t="n">
        <v>3</v>
      </c>
      <c r="K1127" s="11" t="n">
        <v>35</v>
      </c>
      <c r="L1127" s="11" t="n">
        <v>7</v>
      </c>
      <c r="M1127" s="11" t="n">
        <v>8</v>
      </c>
      <c r="N1127" s="11" t="n">
        <v>0.05</v>
      </c>
      <c r="O1127" s="7" t="n">
        <v>2224.4</v>
      </c>
      <c r="P1127" s="7" t="n">
        <v>934.248</v>
      </c>
      <c r="Q1127" s="7">
        <f>text(E1127,"ddd")</f>
        <v/>
      </c>
      <c r="R1127" s="7">
        <f>G1127-F1127</f>
        <v/>
      </c>
      <c r="S1127" s="7">
        <f>E1127-D1127</f>
        <v/>
      </c>
      <c r="T1127" s="7">
        <f>O1127*M1127</f>
        <v/>
      </c>
      <c r="U1127" s="7">
        <f>T1127*N1127</f>
        <v/>
      </c>
      <c r="V1127" s="7">
        <f>T1127-U1127-(P1127*M1127)</f>
        <v/>
      </c>
      <c r="W1127" s="7">
        <f>VLOOKUP(L1127,'Products Sheet'!$A:$B,2,FALSE)</f>
        <v/>
      </c>
      <c r="X1127" s="7" t="n"/>
      <c r="Y1127" s="7" t="n"/>
      <c r="Z1127" s="7" t="n"/>
      <c r="AA1127" s="7" t="n"/>
      <c r="AB1127" s="7" t="n"/>
      <c r="AC1127" s="7" t="n"/>
    </row>
    <row r="1128" ht="9.75" customHeight="1" s="12">
      <c r="A1128" s="11" t="inlineStr">
        <is>
          <t>SO - 0004792</t>
        </is>
      </c>
      <c r="B1128" s="11" t="inlineStr">
        <is>
          <t>Online</t>
        </is>
      </c>
      <c r="C1128" s="11" t="inlineStr">
        <is>
          <t>WARE-XYS1001</t>
        </is>
      </c>
      <c r="D1128" s="6" t="n">
        <v>43700</v>
      </c>
      <c r="E1128" s="6" t="n">
        <v>43810</v>
      </c>
      <c r="F1128" s="6" t="n">
        <v>43823</v>
      </c>
      <c r="G1128" s="6" t="n">
        <v>43830</v>
      </c>
      <c r="H1128" s="11" t="inlineStr">
        <is>
          <t>USD</t>
        </is>
      </c>
      <c r="I1128" s="11" t="n">
        <v>15</v>
      </c>
      <c r="J1128" s="11" t="n">
        <v>14</v>
      </c>
      <c r="K1128" s="11" t="n">
        <v>1</v>
      </c>
      <c r="L1128" s="11" t="n">
        <v>7</v>
      </c>
      <c r="M1128" s="11" t="n">
        <v>5</v>
      </c>
      <c r="N1128" s="11" t="n">
        <v>0.05</v>
      </c>
      <c r="O1128" s="7" t="n">
        <v>167.5</v>
      </c>
      <c r="P1128" s="7" t="n">
        <v>83.75</v>
      </c>
      <c r="Q1128" s="7">
        <f>text(E1128,"ddd")</f>
        <v/>
      </c>
      <c r="R1128" s="7">
        <f>G1128-F1128</f>
        <v/>
      </c>
      <c r="S1128" s="7">
        <f>E1128-D1128</f>
        <v/>
      </c>
      <c r="T1128" s="7">
        <f>O1128*M1128</f>
        <v/>
      </c>
      <c r="U1128" s="7">
        <f>T1128*N1128</f>
        <v/>
      </c>
      <c r="V1128" s="7">
        <f>T1128-U1128-(P1128*M1128)</f>
        <v/>
      </c>
      <c r="W1128" s="7">
        <f>VLOOKUP(L1128,'Products Sheet'!$A:$B,2,FALSE)</f>
        <v/>
      </c>
      <c r="X1128" s="7" t="n"/>
      <c r="Y1128" s="7" t="n"/>
      <c r="Z1128" s="7" t="n"/>
      <c r="AA1128" s="7" t="n"/>
      <c r="AB1128" s="7" t="n"/>
      <c r="AC1128" s="7" t="n"/>
    </row>
    <row r="1129" ht="9.75" customHeight="1" s="12">
      <c r="A1129" s="11" t="inlineStr">
        <is>
          <t>SO - 0004817</t>
        </is>
      </c>
      <c r="B1129" s="11" t="inlineStr">
        <is>
          <t>In-Store</t>
        </is>
      </c>
      <c r="C1129" s="11" t="inlineStr">
        <is>
          <t>WARE-NBV1002</t>
        </is>
      </c>
      <c r="D1129" s="6" t="n">
        <v>43700</v>
      </c>
      <c r="E1129" s="6" t="n">
        <v>43813</v>
      </c>
      <c r="F1129" s="6" t="n">
        <v>43818</v>
      </c>
      <c r="G1129" s="6" t="n">
        <v>43824</v>
      </c>
      <c r="H1129" s="11" t="inlineStr">
        <is>
          <t>USD</t>
        </is>
      </c>
      <c r="I1129" s="11" t="n">
        <v>4</v>
      </c>
      <c r="J1129" s="11" t="n">
        <v>10</v>
      </c>
      <c r="K1129" s="11" t="n">
        <v>62</v>
      </c>
      <c r="L1129" s="11" t="n">
        <v>7</v>
      </c>
      <c r="M1129" s="11" t="n">
        <v>1</v>
      </c>
      <c r="N1129" s="11" t="n">
        <v>0.15</v>
      </c>
      <c r="O1129" s="7" t="n">
        <v>944.7</v>
      </c>
      <c r="P1129" s="7" t="n">
        <v>736.8660000000001</v>
      </c>
      <c r="Q1129" s="7">
        <f>text(E1129,"ddd")</f>
        <v/>
      </c>
      <c r="R1129" s="7">
        <f>G1129-F1129</f>
        <v/>
      </c>
      <c r="S1129" s="7">
        <f>E1129-D1129</f>
        <v/>
      </c>
      <c r="T1129" s="7">
        <f>O1129*M1129</f>
        <v/>
      </c>
      <c r="U1129" s="7">
        <f>T1129*N1129</f>
        <v/>
      </c>
      <c r="V1129" s="7">
        <f>T1129-U1129-(P1129*M1129)</f>
        <v/>
      </c>
      <c r="W1129" s="7">
        <f>VLOOKUP(L1129,'Products Sheet'!$A:$B,2,FALSE)</f>
        <v/>
      </c>
      <c r="X1129" s="7" t="n"/>
      <c r="Y1129" s="7" t="n"/>
      <c r="Z1129" s="7" t="n"/>
      <c r="AA1129" s="7" t="n"/>
      <c r="AB1129" s="7" t="n"/>
      <c r="AC1129" s="7" t="n"/>
    </row>
    <row r="1130" ht="9.75" customHeight="1" s="12">
      <c r="A1130" s="11" t="inlineStr">
        <is>
          <t>SO - 0004842</t>
        </is>
      </c>
      <c r="B1130" s="11" t="inlineStr">
        <is>
          <t>Distributor</t>
        </is>
      </c>
      <c r="C1130" s="11" t="inlineStr">
        <is>
          <t>WARE-NMK1003</t>
        </is>
      </c>
      <c r="D1130" s="6" t="n">
        <v>43700</v>
      </c>
      <c r="E1130" s="6" t="n">
        <v>43815</v>
      </c>
      <c r="F1130" s="6" t="n">
        <v>43820</v>
      </c>
      <c r="G1130" s="6" t="n">
        <v>43822</v>
      </c>
      <c r="H1130" s="11" t="inlineStr">
        <is>
          <t>USD</t>
        </is>
      </c>
      <c r="I1130" s="11" t="n">
        <v>25</v>
      </c>
      <c r="J1130" s="11" t="n">
        <v>5</v>
      </c>
      <c r="K1130" s="11" t="n">
        <v>98</v>
      </c>
      <c r="L1130" s="11" t="n">
        <v>7</v>
      </c>
      <c r="M1130" s="11" t="n">
        <v>7</v>
      </c>
      <c r="N1130" s="11" t="n">
        <v>0.05</v>
      </c>
      <c r="O1130" s="7" t="n">
        <v>1085.4</v>
      </c>
      <c r="P1130" s="7" t="n">
        <v>596.9700000000001</v>
      </c>
      <c r="Q1130" s="7">
        <f>text(E1130,"ddd")</f>
        <v/>
      </c>
      <c r="R1130" s="7">
        <f>G1130-F1130</f>
        <v/>
      </c>
      <c r="S1130" s="7">
        <f>E1130-D1130</f>
        <v/>
      </c>
      <c r="T1130" s="7">
        <f>O1130*M1130</f>
        <v/>
      </c>
      <c r="U1130" s="7">
        <f>T1130*N1130</f>
        <v/>
      </c>
      <c r="V1130" s="7">
        <f>T1130-U1130-(P1130*M1130)</f>
        <v/>
      </c>
      <c r="W1130" s="7">
        <f>VLOOKUP(L1130,'Products Sheet'!$A:$B,2,FALSE)</f>
        <v/>
      </c>
      <c r="X1130" s="7" t="n"/>
      <c r="Y1130" s="7" t="n"/>
      <c r="Z1130" s="7" t="n"/>
      <c r="AA1130" s="7" t="n"/>
      <c r="AB1130" s="7" t="n"/>
      <c r="AC1130" s="7" t="n"/>
    </row>
    <row r="1131" ht="9.75" customHeight="1" s="12">
      <c r="A1131" s="11" t="inlineStr">
        <is>
          <t>SO - 0004844</t>
        </is>
      </c>
      <c r="B1131" s="11" t="inlineStr">
        <is>
          <t>In-Store</t>
        </is>
      </c>
      <c r="C1131" s="11" t="inlineStr">
        <is>
          <t>WARE-NBV1002</t>
        </is>
      </c>
      <c r="D1131" s="6" t="n">
        <v>43700</v>
      </c>
      <c r="E1131" s="6" t="n">
        <v>43816</v>
      </c>
      <c r="F1131" s="6" t="n">
        <v>43819</v>
      </c>
      <c r="G1131" s="6" t="n">
        <v>43824</v>
      </c>
      <c r="H1131" s="11" t="inlineStr">
        <is>
          <t>USD</t>
        </is>
      </c>
      <c r="I1131" s="11" t="n">
        <v>5</v>
      </c>
      <c r="J1131" s="11" t="n">
        <v>21</v>
      </c>
      <c r="K1131" s="11" t="n">
        <v>68</v>
      </c>
      <c r="L1131" s="11" t="n">
        <v>7</v>
      </c>
      <c r="M1131" s="11" t="n">
        <v>5</v>
      </c>
      <c r="N1131" s="11" t="n">
        <v>0.05</v>
      </c>
      <c r="O1131" s="7" t="n">
        <v>1005</v>
      </c>
      <c r="P1131" s="7" t="n">
        <v>472.35</v>
      </c>
      <c r="Q1131" s="7">
        <f>text(E1131,"ddd")</f>
        <v/>
      </c>
      <c r="R1131" s="7">
        <f>G1131-F1131</f>
        <v/>
      </c>
      <c r="S1131" s="7">
        <f>E1131-D1131</f>
        <v/>
      </c>
      <c r="T1131" s="7">
        <f>O1131*M1131</f>
        <v/>
      </c>
      <c r="U1131" s="7">
        <f>T1131*N1131</f>
        <v/>
      </c>
      <c r="V1131" s="7">
        <f>T1131-U1131-(P1131*M1131)</f>
        <v/>
      </c>
      <c r="W1131" s="7">
        <f>VLOOKUP(L1131,'Products Sheet'!$A:$B,2,FALSE)</f>
        <v/>
      </c>
      <c r="X1131" s="7" t="n"/>
      <c r="Y1131" s="7" t="n"/>
      <c r="Z1131" s="7" t="n"/>
      <c r="AA1131" s="7" t="n"/>
      <c r="AB1131" s="7" t="n"/>
      <c r="AC1131" s="7" t="n"/>
    </row>
    <row r="1132" ht="9.75" customHeight="1" s="12">
      <c r="A1132" s="11" t="inlineStr">
        <is>
          <t>SO - 0004845</t>
        </is>
      </c>
      <c r="B1132" s="11" t="inlineStr">
        <is>
          <t>In-Store</t>
        </is>
      </c>
      <c r="C1132" s="11" t="inlineStr">
        <is>
          <t>WARE-NMK1003</t>
        </is>
      </c>
      <c r="D1132" s="6" t="n">
        <v>43700</v>
      </c>
      <c r="E1132" s="6" t="n">
        <v>43816</v>
      </c>
      <c r="F1132" s="6" t="n">
        <v>43823</v>
      </c>
      <c r="G1132" s="6" t="n">
        <v>43828</v>
      </c>
      <c r="H1132" s="11" t="inlineStr">
        <is>
          <t>USD</t>
        </is>
      </c>
      <c r="I1132" s="11" t="n">
        <v>1</v>
      </c>
      <c r="J1132" s="11" t="n">
        <v>35</v>
      </c>
      <c r="K1132" s="11" t="n">
        <v>191</v>
      </c>
      <c r="L1132" s="11" t="n">
        <v>7</v>
      </c>
      <c r="M1132" s="11" t="n">
        <v>4</v>
      </c>
      <c r="N1132" s="11" t="n">
        <v>0.1</v>
      </c>
      <c r="O1132" s="7" t="n">
        <v>1929.6</v>
      </c>
      <c r="P1132" s="7" t="n">
        <v>1370.016</v>
      </c>
      <c r="Q1132" s="7">
        <f>text(E1132,"ddd")</f>
        <v/>
      </c>
      <c r="R1132" s="7">
        <f>G1132-F1132</f>
        <v/>
      </c>
      <c r="S1132" s="7">
        <f>E1132-D1132</f>
        <v/>
      </c>
      <c r="T1132" s="7">
        <f>O1132*M1132</f>
        <v/>
      </c>
      <c r="U1132" s="7">
        <f>T1132*N1132</f>
        <v/>
      </c>
      <c r="V1132" s="7">
        <f>T1132-U1132-(P1132*M1132)</f>
        <v/>
      </c>
      <c r="W1132" s="7">
        <f>VLOOKUP(L1132,'Products Sheet'!$A:$B,2,FALSE)</f>
        <v/>
      </c>
      <c r="X1132" s="7" t="n"/>
      <c r="Y1132" s="7" t="n"/>
      <c r="Z1132" s="7" t="n"/>
      <c r="AA1132" s="7" t="n"/>
      <c r="AB1132" s="7" t="n"/>
      <c r="AC1132" s="7" t="n"/>
    </row>
    <row r="1133" ht="9.75" customHeight="1" s="12">
      <c r="A1133" s="11" t="inlineStr">
        <is>
          <t>SO - 0004879</t>
        </is>
      </c>
      <c r="B1133" s="11" t="inlineStr">
        <is>
          <t>In-Store</t>
        </is>
      </c>
      <c r="C1133" s="11" t="inlineStr">
        <is>
          <t>WARE-PUJ1005</t>
        </is>
      </c>
      <c r="D1133" s="6" t="n">
        <v>43700</v>
      </c>
      <c r="E1133" s="6" t="n">
        <v>43820</v>
      </c>
      <c r="F1133" s="6" t="n">
        <v>43833</v>
      </c>
      <c r="G1133" s="6" t="n">
        <v>43836</v>
      </c>
      <c r="H1133" s="11" t="inlineStr">
        <is>
          <t>USD</t>
        </is>
      </c>
      <c r="I1133" s="11" t="n">
        <v>1</v>
      </c>
      <c r="J1133" s="11" t="n">
        <v>32</v>
      </c>
      <c r="K1133" s="11" t="n">
        <v>267</v>
      </c>
      <c r="L1133" s="11" t="n">
        <v>7</v>
      </c>
      <c r="M1133" s="11" t="n">
        <v>3</v>
      </c>
      <c r="N1133" s="11" t="n">
        <v>0.15</v>
      </c>
      <c r="O1133" s="7" t="n">
        <v>2257.9</v>
      </c>
      <c r="P1133" s="7" t="n">
        <v>1151.529</v>
      </c>
      <c r="Q1133" s="7">
        <f>text(E1133,"ddd")</f>
        <v/>
      </c>
      <c r="R1133" s="7">
        <f>G1133-F1133</f>
        <v/>
      </c>
      <c r="S1133" s="7">
        <f>E1133-D1133</f>
        <v/>
      </c>
      <c r="T1133" s="7">
        <f>O1133*M1133</f>
        <v/>
      </c>
      <c r="U1133" s="7">
        <f>T1133*N1133</f>
        <v/>
      </c>
      <c r="V1133" s="7">
        <f>T1133-U1133-(P1133*M1133)</f>
        <v/>
      </c>
      <c r="W1133" s="7">
        <f>VLOOKUP(L1133,'Products Sheet'!$A:$B,2,FALSE)</f>
        <v/>
      </c>
      <c r="X1133" s="7" t="n"/>
      <c r="Y1133" s="7" t="n"/>
      <c r="Z1133" s="7" t="n"/>
      <c r="AA1133" s="7" t="n"/>
      <c r="AB1133" s="7" t="n"/>
      <c r="AC1133" s="7" t="n"/>
    </row>
    <row r="1134" ht="9.75" customHeight="1" s="12">
      <c r="A1134" s="11" t="inlineStr">
        <is>
          <t>SO - 0004888</t>
        </is>
      </c>
      <c r="B1134" s="11" t="inlineStr">
        <is>
          <t>In-Store</t>
        </is>
      </c>
      <c r="C1134" s="11" t="inlineStr">
        <is>
          <t>WARE-PUJ1005</t>
        </is>
      </c>
      <c r="D1134" s="6" t="n">
        <v>43700</v>
      </c>
      <c r="E1134" s="6" t="n">
        <v>43821</v>
      </c>
      <c r="F1134" s="6" t="n">
        <v>43841</v>
      </c>
      <c r="G1134" s="6" t="n">
        <v>43847</v>
      </c>
      <c r="H1134" s="11" t="inlineStr">
        <is>
          <t>USD</t>
        </is>
      </c>
      <c r="I1134" s="11" t="n">
        <v>1</v>
      </c>
      <c r="J1134" s="11" t="n">
        <v>13</v>
      </c>
      <c r="K1134" s="11" t="n">
        <v>320</v>
      </c>
      <c r="L1134" s="11" t="n">
        <v>7</v>
      </c>
      <c r="M1134" s="11" t="n">
        <v>8</v>
      </c>
      <c r="N1134" s="11" t="n">
        <v>0.2</v>
      </c>
      <c r="O1134" s="7" t="n">
        <v>5748.6</v>
      </c>
      <c r="P1134" s="7" t="n">
        <v>4598.88</v>
      </c>
      <c r="Q1134" s="7">
        <f>text(E1134,"ddd")</f>
        <v/>
      </c>
      <c r="R1134" s="7">
        <f>G1134-F1134</f>
        <v/>
      </c>
      <c r="S1134" s="7">
        <f>E1134-D1134</f>
        <v/>
      </c>
      <c r="T1134" s="7">
        <f>O1134*M1134</f>
        <v/>
      </c>
      <c r="U1134" s="7">
        <f>T1134*N1134</f>
        <v/>
      </c>
      <c r="V1134" s="7">
        <f>T1134-U1134-(P1134*M1134)</f>
        <v/>
      </c>
      <c r="W1134" s="7">
        <f>VLOOKUP(L1134,'Products Sheet'!$A:$B,2,FALSE)</f>
        <v/>
      </c>
      <c r="X1134" s="7" t="n"/>
      <c r="Y1134" s="7" t="n"/>
      <c r="Z1134" s="7" t="n"/>
      <c r="AA1134" s="7" t="n"/>
      <c r="AB1134" s="7" t="n"/>
      <c r="AC1134" s="7" t="n"/>
    </row>
    <row r="1135" ht="9.75" customHeight="1" s="12">
      <c r="A1135" s="11" t="inlineStr">
        <is>
          <t>SO - 0004967</t>
        </is>
      </c>
      <c r="B1135" s="11" t="inlineStr">
        <is>
          <t>In-Store</t>
        </is>
      </c>
      <c r="C1135" s="11" t="inlineStr">
        <is>
          <t>WARE-XYS1001</t>
        </is>
      </c>
      <c r="D1135" s="6" t="n">
        <v>43700</v>
      </c>
      <c r="E1135" s="6" t="n">
        <v>43831</v>
      </c>
      <c r="F1135" s="6" t="n">
        <v>43845</v>
      </c>
      <c r="G1135" s="6" t="n">
        <v>43853</v>
      </c>
      <c r="H1135" s="11" t="inlineStr">
        <is>
          <t>USD</t>
        </is>
      </c>
      <c r="I1135" s="11" t="n">
        <v>5</v>
      </c>
      <c r="J1135" s="11" t="n">
        <v>29</v>
      </c>
      <c r="K1135" s="11" t="n">
        <v>2</v>
      </c>
      <c r="L1135" s="11" t="n">
        <v>7</v>
      </c>
      <c r="M1135" s="11" t="n">
        <v>3</v>
      </c>
      <c r="N1135" s="11" t="n">
        <v>0.05</v>
      </c>
      <c r="O1135" s="7" t="n">
        <v>3845.8</v>
      </c>
      <c r="P1135" s="7" t="n">
        <v>2230.564</v>
      </c>
      <c r="Q1135" s="7">
        <f>text(E1135,"ddd")</f>
        <v/>
      </c>
      <c r="R1135" s="7">
        <f>G1135-F1135</f>
        <v/>
      </c>
      <c r="S1135" s="7">
        <f>E1135-D1135</f>
        <v/>
      </c>
      <c r="T1135" s="7">
        <f>O1135*M1135</f>
        <v/>
      </c>
      <c r="U1135" s="7">
        <f>T1135*N1135</f>
        <v/>
      </c>
      <c r="V1135" s="7">
        <f>T1135-U1135-(P1135*M1135)</f>
        <v/>
      </c>
      <c r="W1135" s="7">
        <f>VLOOKUP(L1135,'Products Sheet'!$A:$B,2,FALSE)</f>
        <v/>
      </c>
      <c r="X1135" s="7" t="n"/>
      <c r="Y1135" s="7" t="n"/>
      <c r="Z1135" s="7" t="n"/>
      <c r="AA1135" s="7" t="n"/>
      <c r="AB1135" s="7" t="n"/>
      <c r="AC1135" s="7" t="n"/>
    </row>
    <row r="1136" ht="9.75" customHeight="1" s="12">
      <c r="A1136" s="11" t="inlineStr">
        <is>
          <t>SO - 0005096</t>
        </is>
      </c>
      <c r="B1136" s="11" t="inlineStr">
        <is>
          <t>Wholesale</t>
        </is>
      </c>
      <c r="C1136" s="11" t="inlineStr">
        <is>
          <t>WARE-PUJ1005</t>
        </is>
      </c>
      <c r="D1136" s="6" t="n">
        <v>43800</v>
      </c>
      <c r="E1136" s="6" t="n">
        <v>43844</v>
      </c>
      <c r="F1136" s="6" t="n">
        <v>43853</v>
      </c>
      <c r="G1136" s="6" t="n">
        <v>43862</v>
      </c>
      <c r="H1136" s="11" t="inlineStr">
        <is>
          <t>USD</t>
        </is>
      </c>
      <c r="I1136" s="11" t="n">
        <v>28</v>
      </c>
      <c r="J1136" s="11" t="n">
        <v>30</v>
      </c>
      <c r="K1136" s="11" t="n">
        <v>325</v>
      </c>
      <c r="L1136" s="11" t="n">
        <v>7</v>
      </c>
      <c r="M1136" s="11" t="n">
        <v>5</v>
      </c>
      <c r="N1136" s="11" t="n">
        <v>0.05</v>
      </c>
      <c r="O1136" s="7" t="n">
        <v>1072</v>
      </c>
      <c r="P1136" s="7" t="n">
        <v>546.72</v>
      </c>
      <c r="Q1136" s="7">
        <f>text(E1136,"ddd")</f>
        <v/>
      </c>
      <c r="R1136" s="7">
        <f>G1136-F1136</f>
        <v/>
      </c>
      <c r="S1136" s="7">
        <f>E1136-D1136</f>
        <v/>
      </c>
      <c r="T1136" s="7">
        <f>O1136*M1136</f>
        <v/>
      </c>
      <c r="U1136" s="7">
        <f>T1136*N1136</f>
        <v/>
      </c>
      <c r="V1136" s="7">
        <f>T1136-U1136-(P1136*M1136)</f>
        <v/>
      </c>
      <c r="W1136" s="7">
        <f>VLOOKUP(L1136,'Products Sheet'!$A:$B,2,FALSE)</f>
        <v/>
      </c>
      <c r="X1136" s="7" t="n"/>
      <c r="Y1136" s="7" t="n"/>
      <c r="Z1136" s="7" t="n"/>
      <c r="AA1136" s="7" t="n"/>
      <c r="AB1136" s="7" t="n"/>
      <c r="AC1136" s="7" t="n"/>
    </row>
    <row r="1137" ht="9.75" customHeight="1" s="12">
      <c r="A1137" s="11" t="inlineStr">
        <is>
          <t>SO - 0005163</t>
        </is>
      </c>
      <c r="B1137" s="11" t="inlineStr">
        <is>
          <t>Online</t>
        </is>
      </c>
      <c r="C1137" s="11" t="inlineStr">
        <is>
          <t>WARE-NMK1003</t>
        </is>
      </c>
      <c r="D1137" s="6" t="n">
        <v>43700</v>
      </c>
      <c r="E1137" s="6" t="n">
        <v>43851</v>
      </c>
      <c r="F1137" s="6" t="n">
        <v>43874</v>
      </c>
      <c r="G1137" s="6" t="n">
        <v>43882</v>
      </c>
      <c r="H1137" s="11" t="inlineStr">
        <is>
          <t>USD</t>
        </is>
      </c>
      <c r="I1137" s="11" t="n">
        <v>17</v>
      </c>
      <c r="J1137" s="11" t="n">
        <v>19</v>
      </c>
      <c r="K1137" s="11" t="n">
        <v>141</v>
      </c>
      <c r="L1137" s="11" t="n">
        <v>7</v>
      </c>
      <c r="M1137" s="11" t="n">
        <v>6</v>
      </c>
      <c r="N1137" s="11" t="n">
        <v>0.075</v>
      </c>
      <c r="O1137" s="7" t="n">
        <v>931.3000000000001</v>
      </c>
      <c r="P1137" s="7" t="n">
        <v>605.345</v>
      </c>
      <c r="Q1137" s="7">
        <f>text(E1137,"ddd")</f>
        <v/>
      </c>
      <c r="R1137" s="7">
        <f>G1137-F1137</f>
        <v/>
      </c>
      <c r="S1137" s="7">
        <f>E1137-D1137</f>
        <v/>
      </c>
      <c r="T1137" s="7">
        <f>O1137*M1137</f>
        <v/>
      </c>
      <c r="U1137" s="7">
        <f>T1137*N1137</f>
        <v/>
      </c>
      <c r="V1137" s="7">
        <f>T1137-U1137-(P1137*M1137)</f>
        <v/>
      </c>
      <c r="W1137" s="7">
        <f>VLOOKUP(L1137,'Products Sheet'!$A:$B,2,FALSE)</f>
        <v/>
      </c>
      <c r="X1137" s="7" t="n"/>
      <c r="Y1137" s="7" t="n"/>
      <c r="Z1137" s="7" t="n"/>
      <c r="AA1137" s="7" t="n"/>
      <c r="AB1137" s="7" t="n"/>
      <c r="AC1137" s="7" t="n"/>
    </row>
    <row r="1138" ht="9.75" customHeight="1" s="12">
      <c r="A1138" s="11" t="inlineStr">
        <is>
          <t>SO - 0005451</t>
        </is>
      </c>
      <c r="B1138" s="11" t="inlineStr">
        <is>
          <t>Distributor</t>
        </is>
      </c>
      <c r="C1138" s="11" t="inlineStr">
        <is>
          <t>WARE-PUJ1005</t>
        </is>
      </c>
      <c r="D1138" s="6" t="n">
        <v>43800</v>
      </c>
      <c r="E1138" s="6" t="n">
        <v>43885</v>
      </c>
      <c r="F1138" s="6" t="n">
        <v>43894</v>
      </c>
      <c r="G1138" s="6" t="n">
        <v>43898</v>
      </c>
      <c r="H1138" s="11" t="inlineStr">
        <is>
          <t>USD</t>
        </is>
      </c>
      <c r="I1138" s="11" t="n">
        <v>23</v>
      </c>
      <c r="J1138" s="11" t="n">
        <v>50</v>
      </c>
      <c r="K1138" s="11" t="n">
        <v>270</v>
      </c>
      <c r="L1138" s="11" t="n">
        <v>7</v>
      </c>
      <c r="M1138" s="11" t="n">
        <v>6</v>
      </c>
      <c r="N1138" s="11" t="n">
        <v>0.075</v>
      </c>
      <c r="O1138" s="7" t="n">
        <v>3390.2</v>
      </c>
      <c r="P1138" s="7" t="n">
        <v>2339.238</v>
      </c>
      <c r="Q1138" s="7">
        <f>text(E1138,"ddd")</f>
        <v/>
      </c>
      <c r="R1138" s="7">
        <f>G1138-F1138</f>
        <v/>
      </c>
      <c r="S1138" s="7">
        <f>E1138-D1138</f>
        <v/>
      </c>
      <c r="T1138" s="7">
        <f>O1138*M1138</f>
        <v/>
      </c>
      <c r="U1138" s="7">
        <f>T1138*N1138</f>
        <v/>
      </c>
      <c r="V1138" s="7">
        <f>T1138-U1138-(P1138*M1138)</f>
        <v/>
      </c>
      <c r="W1138" s="7">
        <f>VLOOKUP(L1138,'Products Sheet'!$A:$B,2,FALSE)</f>
        <v/>
      </c>
      <c r="X1138" s="7" t="n"/>
      <c r="Y1138" s="7" t="n"/>
      <c r="Z1138" s="7" t="n"/>
      <c r="AA1138" s="7" t="n"/>
      <c r="AB1138" s="7" t="n"/>
      <c r="AC1138" s="7" t="n"/>
    </row>
    <row r="1139" ht="9.75" customHeight="1" s="12">
      <c r="A1139" s="11" t="inlineStr">
        <is>
          <t>SO - 0005479</t>
        </is>
      </c>
      <c r="B1139" s="11" t="inlineStr">
        <is>
          <t>Distributor</t>
        </is>
      </c>
      <c r="C1139" s="11" t="inlineStr">
        <is>
          <t>WARE-PUJ1005</t>
        </is>
      </c>
      <c r="D1139" s="6" t="n">
        <v>43800</v>
      </c>
      <c r="E1139" s="6" t="n">
        <v>43887</v>
      </c>
      <c r="F1139" s="6" t="n">
        <v>43898</v>
      </c>
      <c r="G1139" s="6" t="n">
        <v>43900</v>
      </c>
      <c r="H1139" s="11" t="inlineStr">
        <is>
          <t>USD</t>
        </is>
      </c>
      <c r="I1139" s="11" t="n">
        <v>22</v>
      </c>
      <c r="J1139" s="11" t="n">
        <v>22</v>
      </c>
      <c r="K1139" s="11" t="n">
        <v>324</v>
      </c>
      <c r="L1139" s="11" t="n">
        <v>7</v>
      </c>
      <c r="M1139" s="11" t="n">
        <v>6</v>
      </c>
      <c r="N1139" s="11" t="n">
        <v>0.05</v>
      </c>
      <c r="O1139" s="7" t="n">
        <v>3859.2</v>
      </c>
      <c r="P1139" s="7" t="n">
        <v>1620.864</v>
      </c>
      <c r="Q1139" s="7">
        <f>text(E1139,"ddd")</f>
        <v/>
      </c>
      <c r="R1139" s="7">
        <f>G1139-F1139</f>
        <v/>
      </c>
      <c r="S1139" s="7">
        <f>E1139-D1139</f>
        <v/>
      </c>
      <c r="T1139" s="7">
        <f>O1139*M1139</f>
        <v/>
      </c>
      <c r="U1139" s="7">
        <f>T1139*N1139</f>
        <v/>
      </c>
      <c r="V1139" s="7">
        <f>T1139-U1139-(P1139*M1139)</f>
        <v/>
      </c>
      <c r="W1139" s="7">
        <f>VLOOKUP(L1139,'Products Sheet'!$A:$B,2,FALSE)</f>
        <v/>
      </c>
      <c r="X1139" s="7" t="n"/>
      <c r="Y1139" s="7" t="n"/>
      <c r="Z1139" s="7" t="n"/>
      <c r="AA1139" s="7" t="n"/>
      <c r="AB1139" s="7" t="n"/>
      <c r="AC1139" s="7" t="n"/>
    </row>
    <row r="1140" ht="9.75" customHeight="1" s="12">
      <c r="A1140" s="11" t="inlineStr">
        <is>
          <t>SO - 0005554</t>
        </is>
      </c>
      <c r="B1140" s="11" t="inlineStr">
        <is>
          <t>In-Store</t>
        </is>
      </c>
      <c r="C1140" s="11" t="inlineStr">
        <is>
          <t>WARE-MKL1006</t>
        </is>
      </c>
      <c r="D1140" s="6" t="n">
        <v>43800</v>
      </c>
      <c r="E1140" s="6" t="n">
        <v>43897</v>
      </c>
      <c r="F1140" s="6" t="n">
        <v>43903</v>
      </c>
      <c r="G1140" s="6" t="n">
        <v>43911</v>
      </c>
      <c r="H1140" s="11" t="inlineStr">
        <is>
          <t>USD</t>
        </is>
      </c>
      <c r="I1140" s="11" t="n">
        <v>4</v>
      </c>
      <c r="J1140" s="11" t="n">
        <v>30</v>
      </c>
      <c r="K1140" s="11" t="n">
        <v>364</v>
      </c>
      <c r="L1140" s="11" t="n">
        <v>7</v>
      </c>
      <c r="M1140" s="11" t="n">
        <v>3</v>
      </c>
      <c r="N1140" s="11" t="n">
        <v>0.075</v>
      </c>
      <c r="O1140" s="7" t="n">
        <v>187.6</v>
      </c>
      <c r="P1140" s="7" t="n">
        <v>95.676</v>
      </c>
      <c r="Q1140" s="7">
        <f>text(E1140,"ddd")</f>
        <v/>
      </c>
      <c r="R1140" s="7">
        <f>G1140-F1140</f>
        <v/>
      </c>
      <c r="S1140" s="7">
        <f>E1140-D1140</f>
        <v/>
      </c>
      <c r="T1140" s="7">
        <f>O1140*M1140</f>
        <v/>
      </c>
      <c r="U1140" s="7">
        <f>T1140*N1140</f>
        <v/>
      </c>
      <c r="V1140" s="7">
        <f>T1140-U1140-(P1140*M1140)</f>
        <v/>
      </c>
      <c r="W1140" s="7">
        <f>VLOOKUP(L1140,'Products Sheet'!$A:$B,2,FALSE)</f>
        <v/>
      </c>
      <c r="X1140" s="7" t="n"/>
      <c r="Y1140" s="7" t="n"/>
      <c r="Z1140" s="7" t="n"/>
      <c r="AA1140" s="7" t="n"/>
      <c r="AB1140" s="7" t="n"/>
      <c r="AC1140" s="7" t="n"/>
    </row>
    <row r="1141" ht="9.75" customHeight="1" s="12">
      <c r="A1141" s="11" t="inlineStr">
        <is>
          <t>SO - 0005695</t>
        </is>
      </c>
      <c r="B1141" s="11" t="inlineStr">
        <is>
          <t>Distributor</t>
        </is>
      </c>
      <c r="C1141" s="11" t="inlineStr">
        <is>
          <t>WARE-UHY1004</t>
        </is>
      </c>
      <c r="D1141" s="6" t="n">
        <v>43800</v>
      </c>
      <c r="E1141" s="6" t="n">
        <v>43915</v>
      </c>
      <c r="F1141" s="6" t="n">
        <v>43927</v>
      </c>
      <c r="G1141" s="6" t="n">
        <v>43932</v>
      </c>
      <c r="H1141" s="11" t="inlineStr">
        <is>
          <t>USD</t>
        </is>
      </c>
      <c r="I1141" s="11" t="n">
        <v>23</v>
      </c>
      <c r="J1141" s="11" t="n">
        <v>15</v>
      </c>
      <c r="K1141" s="11" t="n">
        <v>256</v>
      </c>
      <c r="L1141" s="11" t="n">
        <v>7</v>
      </c>
      <c r="M1141" s="11" t="n">
        <v>8</v>
      </c>
      <c r="N1141" s="11" t="n">
        <v>0.05</v>
      </c>
      <c r="O1141" s="7" t="n">
        <v>5406.900000000001</v>
      </c>
      <c r="P1141" s="7" t="n">
        <v>4055.175</v>
      </c>
      <c r="Q1141" s="7">
        <f>text(E1141,"ddd")</f>
        <v/>
      </c>
      <c r="R1141" s="7">
        <f>G1141-F1141</f>
        <v/>
      </c>
      <c r="S1141" s="7">
        <f>E1141-D1141</f>
        <v/>
      </c>
      <c r="T1141" s="7">
        <f>O1141*M1141</f>
        <v/>
      </c>
      <c r="U1141" s="7">
        <f>T1141*N1141</f>
        <v/>
      </c>
      <c r="V1141" s="7">
        <f>T1141-U1141-(P1141*M1141)</f>
        <v/>
      </c>
      <c r="W1141" s="7">
        <f>VLOOKUP(L1141,'Products Sheet'!$A:$B,2,FALSE)</f>
        <v/>
      </c>
      <c r="X1141" s="7" t="n"/>
      <c r="Y1141" s="7" t="n"/>
      <c r="Z1141" s="7" t="n"/>
      <c r="AA1141" s="7" t="n"/>
      <c r="AB1141" s="7" t="n"/>
      <c r="AC1141" s="7" t="n"/>
    </row>
    <row r="1142" ht="9.75" customHeight="1" s="12">
      <c r="A1142" s="11" t="inlineStr">
        <is>
          <t>SO - 0005706</t>
        </is>
      </c>
      <c r="B1142" s="11" t="inlineStr">
        <is>
          <t>Online</t>
        </is>
      </c>
      <c r="C1142" s="11" t="inlineStr">
        <is>
          <t>WARE-XYS1001</t>
        </is>
      </c>
      <c r="D1142" s="6" t="n">
        <v>43800</v>
      </c>
      <c r="E1142" s="6" t="n">
        <v>43917</v>
      </c>
      <c r="F1142" s="6" t="n">
        <v>43922</v>
      </c>
      <c r="G1142" s="6" t="n">
        <v>43932</v>
      </c>
      <c r="H1142" s="11" t="inlineStr">
        <is>
          <t>USD</t>
        </is>
      </c>
      <c r="I1142" s="11" t="n">
        <v>14</v>
      </c>
      <c r="J1142" s="11" t="n">
        <v>1</v>
      </c>
      <c r="K1142" s="11" t="n">
        <v>37</v>
      </c>
      <c r="L1142" s="11" t="n">
        <v>7</v>
      </c>
      <c r="M1142" s="11" t="n">
        <v>3</v>
      </c>
      <c r="N1142" s="11" t="n">
        <v>0.2</v>
      </c>
      <c r="O1142" s="7" t="n">
        <v>844.2</v>
      </c>
      <c r="P1142" s="7" t="n">
        <v>616.266</v>
      </c>
      <c r="Q1142" s="7">
        <f>text(E1142,"ddd")</f>
        <v/>
      </c>
      <c r="R1142" s="7">
        <f>G1142-F1142</f>
        <v/>
      </c>
      <c r="S1142" s="7">
        <f>E1142-D1142</f>
        <v/>
      </c>
      <c r="T1142" s="7">
        <f>O1142*M1142</f>
        <v/>
      </c>
      <c r="U1142" s="7">
        <f>T1142*N1142</f>
        <v/>
      </c>
      <c r="V1142" s="7">
        <f>T1142-U1142-(P1142*M1142)</f>
        <v/>
      </c>
      <c r="W1142" s="7">
        <f>VLOOKUP(L1142,'Products Sheet'!$A:$B,2,FALSE)</f>
        <v/>
      </c>
      <c r="X1142" s="7" t="n"/>
      <c r="Y1142" s="7" t="n"/>
      <c r="Z1142" s="7" t="n"/>
      <c r="AA1142" s="7" t="n"/>
      <c r="AB1142" s="7" t="n"/>
      <c r="AC1142" s="7" t="n"/>
    </row>
    <row r="1143" ht="9.75" customHeight="1" s="12">
      <c r="A1143" s="11" t="inlineStr">
        <is>
          <t>SO - 0005759</t>
        </is>
      </c>
      <c r="B1143" s="11" t="inlineStr">
        <is>
          <t>Online</t>
        </is>
      </c>
      <c r="C1143" s="11" t="inlineStr">
        <is>
          <t>WARE-NMK1003</t>
        </is>
      </c>
      <c r="D1143" s="6" t="n">
        <v>43800</v>
      </c>
      <c r="E1143" s="6" t="n">
        <v>43923</v>
      </c>
      <c r="F1143" s="6" t="n">
        <v>43937</v>
      </c>
      <c r="G1143" s="6" t="n">
        <v>43940</v>
      </c>
      <c r="H1143" s="11" t="inlineStr">
        <is>
          <t>USD</t>
        </is>
      </c>
      <c r="I1143" s="11" t="n">
        <v>18</v>
      </c>
      <c r="J1143" s="11" t="n">
        <v>7</v>
      </c>
      <c r="K1143" s="11" t="n">
        <v>135</v>
      </c>
      <c r="L1143" s="11" t="n">
        <v>7</v>
      </c>
      <c r="M1143" s="11" t="n">
        <v>2</v>
      </c>
      <c r="N1143" s="11" t="n">
        <v>0.075</v>
      </c>
      <c r="O1143" s="7" t="n">
        <v>3919.5</v>
      </c>
      <c r="P1143" s="7" t="n">
        <v>2978.82</v>
      </c>
      <c r="Q1143" s="7">
        <f>text(E1143,"ddd")</f>
        <v/>
      </c>
      <c r="R1143" s="7">
        <f>G1143-F1143</f>
        <v/>
      </c>
      <c r="S1143" s="7">
        <f>E1143-D1143</f>
        <v/>
      </c>
      <c r="T1143" s="7">
        <f>O1143*M1143</f>
        <v/>
      </c>
      <c r="U1143" s="7">
        <f>T1143*N1143</f>
        <v/>
      </c>
      <c r="V1143" s="7">
        <f>T1143-U1143-(P1143*M1143)</f>
        <v/>
      </c>
      <c r="W1143" s="7">
        <f>VLOOKUP(L1143,'Products Sheet'!$A:$B,2,FALSE)</f>
        <v/>
      </c>
      <c r="X1143" s="7" t="n"/>
      <c r="Y1143" s="7" t="n"/>
      <c r="Z1143" s="7" t="n"/>
      <c r="AA1143" s="7" t="n"/>
      <c r="AB1143" s="7" t="n"/>
      <c r="AC1143" s="7" t="n"/>
    </row>
    <row r="1144" ht="9.75" customHeight="1" s="12">
      <c r="A1144" s="11" t="inlineStr">
        <is>
          <t>SO - 0005782</t>
        </is>
      </c>
      <c r="B1144" s="11" t="inlineStr">
        <is>
          <t>Online</t>
        </is>
      </c>
      <c r="C1144" s="11" t="inlineStr">
        <is>
          <t>WARE-XYS1001</t>
        </is>
      </c>
      <c r="D1144" s="6" t="n">
        <v>43800</v>
      </c>
      <c r="E1144" s="6" t="n">
        <v>43925</v>
      </c>
      <c r="F1144" s="6" t="n">
        <v>43935</v>
      </c>
      <c r="G1144" s="6" t="n">
        <v>43938</v>
      </c>
      <c r="H1144" s="11" t="inlineStr">
        <is>
          <t>USD</t>
        </is>
      </c>
      <c r="I1144" s="11" t="n">
        <v>18</v>
      </c>
      <c r="J1144" s="11" t="n">
        <v>48</v>
      </c>
      <c r="K1144" s="11" t="n">
        <v>44</v>
      </c>
      <c r="L1144" s="11" t="n">
        <v>7</v>
      </c>
      <c r="M1144" s="11" t="n">
        <v>4</v>
      </c>
      <c r="N1144" s="11" t="n">
        <v>0.15</v>
      </c>
      <c r="O1144" s="7" t="n">
        <v>1132.3</v>
      </c>
      <c r="P1144" s="7" t="n">
        <v>611.442</v>
      </c>
      <c r="Q1144" s="7">
        <f>text(E1144,"ddd")</f>
        <v/>
      </c>
      <c r="R1144" s="7">
        <f>G1144-F1144</f>
        <v/>
      </c>
      <c r="S1144" s="7">
        <f>E1144-D1144</f>
        <v/>
      </c>
      <c r="T1144" s="7">
        <f>O1144*M1144</f>
        <v/>
      </c>
      <c r="U1144" s="7">
        <f>T1144*N1144</f>
        <v/>
      </c>
      <c r="V1144" s="7">
        <f>T1144-U1144-(P1144*M1144)</f>
        <v/>
      </c>
      <c r="W1144" s="7">
        <f>VLOOKUP(L1144,'Products Sheet'!$A:$B,2,FALSE)</f>
        <v/>
      </c>
      <c r="X1144" s="7" t="n"/>
      <c r="Y1144" s="7" t="n"/>
      <c r="Z1144" s="7" t="n"/>
      <c r="AA1144" s="7" t="n"/>
      <c r="AB1144" s="7" t="n"/>
      <c r="AC1144" s="7" t="n"/>
    </row>
    <row r="1145" ht="9.75" customHeight="1" s="12">
      <c r="A1145" s="11" t="inlineStr">
        <is>
          <t>SO - 0005822</t>
        </is>
      </c>
      <c r="B1145" s="11" t="inlineStr">
        <is>
          <t>In-Store</t>
        </is>
      </c>
      <c r="C1145" s="11" t="inlineStr">
        <is>
          <t>WARE-UHY1004</t>
        </is>
      </c>
      <c r="D1145" s="6" t="n">
        <v>43800</v>
      </c>
      <c r="E1145" s="6" t="n">
        <v>43929</v>
      </c>
      <c r="F1145" s="6" t="n">
        <v>43953</v>
      </c>
      <c r="G1145" s="6" t="n">
        <v>43958</v>
      </c>
      <c r="H1145" s="11" t="inlineStr">
        <is>
          <t>USD</t>
        </is>
      </c>
      <c r="I1145" s="11" t="n">
        <v>7</v>
      </c>
      <c r="J1145" s="11" t="n">
        <v>30</v>
      </c>
      <c r="K1145" s="11" t="n">
        <v>210</v>
      </c>
      <c r="L1145" s="11" t="n">
        <v>7</v>
      </c>
      <c r="M1145" s="11" t="n">
        <v>1</v>
      </c>
      <c r="N1145" s="11" t="n">
        <v>0.15</v>
      </c>
      <c r="O1145" s="7" t="n">
        <v>1045.2</v>
      </c>
      <c r="P1145" s="7" t="n">
        <v>888.42</v>
      </c>
      <c r="Q1145" s="7">
        <f>text(E1145,"ddd")</f>
        <v/>
      </c>
      <c r="R1145" s="7">
        <f>G1145-F1145</f>
        <v/>
      </c>
      <c r="S1145" s="7">
        <f>E1145-D1145</f>
        <v/>
      </c>
      <c r="T1145" s="7">
        <f>O1145*M1145</f>
        <v/>
      </c>
      <c r="U1145" s="7">
        <f>T1145*N1145</f>
        <v/>
      </c>
      <c r="V1145" s="7">
        <f>T1145-U1145-(P1145*M1145)</f>
        <v/>
      </c>
      <c r="W1145" s="7">
        <f>VLOOKUP(L1145,'Products Sheet'!$A:$B,2,FALSE)</f>
        <v/>
      </c>
      <c r="X1145" s="7" t="n"/>
      <c r="Y1145" s="7" t="n"/>
      <c r="Z1145" s="7" t="n"/>
      <c r="AA1145" s="7" t="n"/>
      <c r="AB1145" s="7" t="n"/>
      <c r="AC1145" s="7" t="n"/>
    </row>
    <row r="1146" ht="9.75" customHeight="1" s="12">
      <c r="A1146" s="11" t="inlineStr">
        <is>
          <t>SO - 0005844</t>
        </is>
      </c>
      <c r="B1146" s="11" t="inlineStr">
        <is>
          <t>Online</t>
        </is>
      </c>
      <c r="C1146" s="11" t="inlineStr">
        <is>
          <t>WARE-UHY1004</t>
        </is>
      </c>
      <c r="D1146" s="6" t="n">
        <v>43800</v>
      </c>
      <c r="E1146" s="6" t="n">
        <v>43932</v>
      </c>
      <c r="F1146" s="6" t="n">
        <v>43936</v>
      </c>
      <c r="G1146" s="6" t="n">
        <v>43938</v>
      </c>
      <c r="H1146" s="11" t="inlineStr">
        <is>
          <t>USD</t>
        </is>
      </c>
      <c r="I1146" s="11" t="n">
        <v>13</v>
      </c>
      <c r="J1146" s="11" t="n">
        <v>39</v>
      </c>
      <c r="K1146" s="11" t="n">
        <v>256</v>
      </c>
      <c r="L1146" s="11" t="n">
        <v>7</v>
      </c>
      <c r="M1146" s="11" t="n">
        <v>2</v>
      </c>
      <c r="N1146" s="11" t="n">
        <v>0.075</v>
      </c>
      <c r="O1146" s="7" t="n">
        <v>2211</v>
      </c>
      <c r="P1146" s="7" t="n">
        <v>1127.61</v>
      </c>
      <c r="Q1146" s="7">
        <f>text(E1146,"ddd")</f>
        <v/>
      </c>
      <c r="R1146" s="7">
        <f>G1146-F1146</f>
        <v/>
      </c>
      <c r="S1146" s="7">
        <f>E1146-D1146</f>
        <v/>
      </c>
      <c r="T1146" s="7">
        <f>O1146*M1146</f>
        <v/>
      </c>
      <c r="U1146" s="7">
        <f>T1146*N1146</f>
        <v/>
      </c>
      <c r="V1146" s="7">
        <f>T1146-U1146-(P1146*M1146)</f>
        <v/>
      </c>
      <c r="W1146" s="7">
        <f>VLOOKUP(L1146,'Products Sheet'!$A:$B,2,FALSE)</f>
        <v/>
      </c>
      <c r="X1146" s="7" t="n"/>
      <c r="Y1146" s="7" t="n"/>
      <c r="Z1146" s="7" t="n"/>
      <c r="AA1146" s="7" t="n"/>
      <c r="AB1146" s="7" t="n"/>
      <c r="AC1146" s="7" t="n"/>
    </row>
    <row r="1147" ht="9.75" customHeight="1" s="12">
      <c r="A1147" s="11" t="inlineStr">
        <is>
          <t>SO - 0005864</t>
        </is>
      </c>
      <c r="B1147" s="11" t="inlineStr">
        <is>
          <t>In-Store</t>
        </is>
      </c>
      <c r="C1147" s="11" t="inlineStr">
        <is>
          <t>WARE-PUJ1005</t>
        </is>
      </c>
      <c r="D1147" s="6" t="n">
        <v>43800</v>
      </c>
      <c r="E1147" s="6" t="n">
        <v>43935</v>
      </c>
      <c r="F1147" s="6" t="n">
        <v>43937</v>
      </c>
      <c r="G1147" s="6" t="n">
        <v>43940</v>
      </c>
      <c r="H1147" s="11" t="inlineStr">
        <is>
          <t>USD</t>
        </is>
      </c>
      <c r="I1147" s="11" t="n">
        <v>1</v>
      </c>
      <c r="J1147" s="11" t="n">
        <v>17</v>
      </c>
      <c r="K1147" s="11" t="n">
        <v>284</v>
      </c>
      <c r="L1147" s="11" t="n">
        <v>7</v>
      </c>
      <c r="M1147" s="11" t="n">
        <v>3</v>
      </c>
      <c r="N1147" s="11" t="n">
        <v>0.1</v>
      </c>
      <c r="O1147" s="7" t="n">
        <v>911.2</v>
      </c>
      <c r="P1147" s="7" t="n">
        <v>492.0480000000001</v>
      </c>
      <c r="Q1147" s="7">
        <f>text(E1147,"ddd")</f>
        <v/>
      </c>
      <c r="R1147" s="7">
        <f>G1147-F1147</f>
        <v/>
      </c>
      <c r="S1147" s="7">
        <f>E1147-D1147</f>
        <v/>
      </c>
      <c r="T1147" s="7">
        <f>O1147*M1147</f>
        <v/>
      </c>
      <c r="U1147" s="7">
        <f>T1147*N1147</f>
        <v/>
      </c>
      <c r="V1147" s="7">
        <f>T1147-U1147-(P1147*M1147)</f>
        <v/>
      </c>
      <c r="W1147" s="7">
        <f>VLOOKUP(L1147,'Products Sheet'!$A:$B,2,FALSE)</f>
        <v/>
      </c>
      <c r="X1147" s="7" t="n"/>
      <c r="Y1147" s="7" t="n"/>
      <c r="Z1147" s="7" t="n"/>
      <c r="AA1147" s="7" t="n"/>
      <c r="AB1147" s="7" t="n"/>
      <c r="AC1147" s="7" t="n"/>
    </row>
    <row r="1148" ht="9.75" customHeight="1" s="12">
      <c r="A1148" s="11" t="inlineStr">
        <is>
          <t>SO - 0005940</t>
        </is>
      </c>
      <c r="B1148" s="11" t="inlineStr">
        <is>
          <t>Online</t>
        </is>
      </c>
      <c r="C1148" s="11" t="inlineStr">
        <is>
          <t>WARE-UHY1004</t>
        </is>
      </c>
      <c r="D1148" s="6" t="n">
        <v>43800</v>
      </c>
      <c r="E1148" s="6" t="n">
        <v>43944</v>
      </c>
      <c r="F1148" s="6" t="n">
        <v>43967</v>
      </c>
      <c r="G1148" s="6" t="n">
        <v>43976</v>
      </c>
      <c r="H1148" s="11" t="inlineStr">
        <is>
          <t>USD</t>
        </is>
      </c>
      <c r="I1148" s="11" t="n">
        <v>17</v>
      </c>
      <c r="J1148" s="11" t="n">
        <v>29</v>
      </c>
      <c r="K1148" s="11" t="n">
        <v>227</v>
      </c>
      <c r="L1148" s="11" t="n">
        <v>7</v>
      </c>
      <c r="M1148" s="11" t="n">
        <v>1</v>
      </c>
      <c r="N1148" s="11" t="n">
        <v>0.075</v>
      </c>
      <c r="O1148" s="7" t="n">
        <v>5212.6</v>
      </c>
      <c r="P1148" s="7" t="n">
        <v>2814.804000000001</v>
      </c>
      <c r="Q1148" s="7">
        <f>text(E1148,"ddd")</f>
        <v/>
      </c>
      <c r="R1148" s="7">
        <f>G1148-F1148</f>
        <v/>
      </c>
      <c r="S1148" s="7">
        <f>E1148-D1148</f>
        <v/>
      </c>
      <c r="T1148" s="7">
        <f>O1148*M1148</f>
        <v/>
      </c>
      <c r="U1148" s="7">
        <f>T1148*N1148</f>
        <v/>
      </c>
      <c r="V1148" s="7">
        <f>T1148-U1148-(P1148*M1148)</f>
        <v/>
      </c>
      <c r="W1148" s="7">
        <f>VLOOKUP(L1148,'Products Sheet'!$A:$B,2,FALSE)</f>
        <v/>
      </c>
      <c r="X1148" s="7" t="n"/>
      <c r="Y1148" s="7" t="n"/>
      <c r="Z1148" s="7" t="n"/>
      <c r="AA1148" s="7" t="n"/>
      <c r="AB1148" s="7" t="n"/>
      <c r="AC1148" s="7" t="n"/>
    </row>
    <row r="1149" ht="9.75" customHeight="1" s="12">
      <c r="A1149" s="11" t="inlineStr">
        <is>
          <t>SO - 0005988</t>
        </is>
      </c>
      <c r="B1149" s="11" t="inlineStr">
        <is>
          <t>In-Store</t>
        </is>
      </c>
      <c r="C1149" s="11" t="inlineStr">
        <is>
          <t>WARE-NBV1002</t>
        </is>
      </c>
      <c r="D1149" s="6" t="n">
        <v>43800</v>
      </c>
      <c r="E1149" s="6" t="n">
        <v>43949</v>
      </c>
      <c r="F1149" s="6" t="n">
        <v>43967</v>
      </c>
      <c r="G1149" s="6" t="n">
        <v>43971</v>
      </c>
      <c r="H1149" s="11" t="inlineStr">
        <is>
          <t>USD</t>
        </is>
      </c>
      <c r="I1149" s="11" t="n">
        <v>3</v>
      </c>
      <c r="J1149" s="11" t="n">
        <v>44</v>
      </c>
      <c r="K1149" s="11" t="n">
        <v>87</v>
      </c>
      <c r="L1149" s="11" t="n">
        <v>7</v>
      </c>
      <c r="M1149" s="11" t="n">
        <v>8</v>
      </c>
      <c r="N1149" s="11" t="n">
        <v>0.05</v>
      </c>
      <c r="O1149" s="7" t="n">
        <v>1005</v>
      </c>
      <c r="P1149" s="7" t="n">
        <v>743.7</v>
      </c>
      <c r="Q1149" s="7">
        <f>text(E1149,"ddd")</f>
        <v/>
      </c>
      <c r="R1149" s="7">
        <f>G1149-F1149</f>
        <v/>
      </c>
      <c r="S1149" s="7">
        <f>E1149-D1149</f>
        <v/>
      </c>
      <c r="T1149" s="7">
        <f>O1149*M1149</f>
        <v/>
      </c>
      <c r="U1149" s="7">
        <f>T1149*N1149</f>
        <v/>
      </c>
      <c r="V1149" s="7">
        <f>T1149-U1149-(P1149*M1149)</f>
        <v/>
      </c>
      <c r="W1149" s="7">
        <f>VLOOKUP(L1149,'Products Sheet'!$A:$B,2,FALSE)</f>
        <v/>
      </c>
      <c r="X1149" s="7" t="n"/>
      <c r="Y1149" s="7" t="n"/>
      <c r="Z1149" s="7" t="n"/>
      <c r="AA1149" s="7" t="n"/>
      <c r="AB1149" s="7" t="n"/>
      <c r="AC1149" s="7" t="n"/>
    </row>
    <row r="1150" ht="9.75" customHeight="1" s="12">
      <c r="A1150" s="11" t="inlineStr">
        <is>
          <t>SO - 0006071</t>
        </is>
      </c>
      <c r="B1150" s="11" t="inlineStr">
        <is>
          <t>In-Store</t>
        </is>
      </c>
      <c r="C1150" s="11" t="inlineStr">
        <is>
          <t>WARE-UHY1004</t>
        </is>
      </c>
      <c r="D1150" s="6" t="n">
        <v>43800</v>
      </c>
      <c r="E1150" s="6" t="n">
        <v>43960</v>
      </c>
      <c r="F1150" s="6" t="n">
        <v>43971</v>
      </c>
      <c r="G1150" s="6" t="n">
        <v>43979</v>
      </c>
      <c r="H1150" s="11" t="inlineStr">
        <is>
          <t>USD</t>
        </is>
      </c>
      <c r="I1150" s="11" t="n">
        <v>11</v>
      </c>
      <c r="J1150" s="11" t="n">
        <v>3</v>
      </c>
      <c r="K1150" s="11" t="n">
        <v>252</v>
      </c>
      <c r="L1150" s="11" t="n">
        <v>7</v>
      </c>
      <c r="M1150" s="11" t="n">
        <v>2</v>
      </c>
      <c r="N1150" s="11" t="n">
        <v>0.1</v>
      </c>
      <c r="O1150" s="7" t="n">
        <v>2659.9</v>
      </c>
      <c r="P1150" s="7" t="n">
        <v>2260.915</v>
      </c>
      <c r="Q1150" s="7">
        <f>text(E1150,"ddd")</f>
        <v/>
      </c>
      <c r="R1150" s="7">
        <f>G1150-F1150</f>
        <v/>
      </c>
      <c r="S1150" s="7">
        <f>E1150-D1150</f>
        <v/>
      </c>
      <c r="T1150" s="7">
        <f>O1150*M1150</f>
        <v/>
      </c>
      <c r="U1150" s="7">
        <f>T1150*N1150</f>
        <v/>
      </c>
      <c r="V1150" s="7">
        <f>T1150-U1150-(P1150*M1150)</f>
        <v/>
      </c>
      <c r="W1150" s="7">
        <f>VLOOKUP(L1150,'Products Sheet'!$A:$B,2,FALSE)</f>
        <v/>
      </c>
      <c r="X1150" s="7" t="n"/>
      <c r="Y1150" s="7" t="n"/>
      <c r="Z1150" s="7" t="n"/>
      <c r="AA1150" s="7" t="n"/>
      <c r="AB1150" s="7" t="n"/>
      <c r="AC1150" s="7" t="n"/>
    </row>
    <row r="1151" ht="9.75" customHeight="1" s="12">
      <c r="A1151" s="11" t="inlineStr">
        <is>
          <t>SO - 0006245</t>
        </is>
      </c>
      <c r="B1151" s="11" t="inlineStr">
        <is>
          <t>In-Store</t>
        </is>
      </c>
      <c r="C1151" s="11" t="inlineStr">
        <is>
          <t>WARE-NMK1003</t>
        </is>
      </c>
      <c r="D1151" s="6" t="n">
        <v>43800</v>
      </c>
      <c r="E1151" s="6" t="n">
        <v>43980</v>
      </c>
      <c r="F1151" s="6" t="n">
        <v>43999</v>
      </c>
      <c r="G1151" s="6" t="n">
        <v>44007</v>
      </c>
      <c r="H1151" s="11" t="inlineStr">
        <is>
          <t>USD</t>
        </is>
      </c>
      <c r="I1151" s="11" t="n">
        <v>8</v>
      </c>
      <c r="J1151" s="11" t="n">
        <v>18</v>
      </c>
      <c r="K1151" s="11" t="n">
        <v>170</v>
      </c>
      <c r="L1151" s="11" t="n">
        <v>7</v>
      </c>
      <c r="M1151" s="11" t="n">
        <v>4</v>
      </c>
      <c r="N1151" s="11" t="n">
        <v>0.05</v>
      </c>
      <c r="O1151" s="7" t="n">
        <v>998.3000000000001</v>
      </c>
      <c r="P1151" s="7" t="n">
        <v>718.7760000000001</v>
      </c>
      <c r="Q1151" s="7">
        <f>text(E1151,"ddd")</f>
        <v/>
      </c>
      <c r="R1151" s="7">
        <f>G1151-F1151</f>
        <v/>
      </c>
      <c r="S1151" s="7">
        <f>E1151-D1151</f>
        <v/>
      </c>
      <c r="T1151" s="7">
        <f>O1151*M1151</f>
        <v/>
      </c>
      <c r="U1151" s="7">
        <f>T1151*N1151</f>
        <v/>
      </c>
      <c r="V1151" s="7">
        <f>T1151-U1151-(P1151*M1151)</f>
        <v/>
      </c>
      <c r="W1151" s="7">
        <f>VLOOKUP(L1151,'Products Sheet'!$A:$B,2,FALSE)</f>
        <v/>
      </c>
      <c r="X1151" s="7" t="n"/>
      <c r="Y1151" s="7" t="n"/>
      <c r="Z1151" s="7" t="n"/>
      <c r="AA1151" s="7" t="n"/>
      <c r="AB1151" s="7" t="n"/>
      <c r="AC1151" s="7" t="n"/>
    </row>
    <row r="1152" ht="9.75" customHeight="1" s="12">
      <c r="A1152" s="11" t="inlineStr">
        <is>
          <t>SO - 0006264</t>
        </is>
      </c>
      <c r="B1152" s="11" t="inlineStr">
        <is>
          <t>Distributor</t>
        </is>
      </c>
      <c r="C1152" s="11" t="inlineStr">
        <is>
          <t>WARE-UHY1004</t>
        </is>
      </c>
      <c r="D1152" s="6" t="n">
        <v>43900</v>
      </c>
      <c r="E1152" s="6" t="n">
        <v>43982</v>
      </c>
      <c r="F1152" s="6" t="n">
        <v>43996</v>
      </c>
      <c r="G1152" s="6" t="n">
        <v>44005</v>
      </c>
      <c r="H1152" s="11" t="inlineStr">
        <is>
          <t>USD</t>
        </is>
      </c>
      <c r="I1152" s="11" t="n">
        <v>21</v>
      </c>
      <c r="J1152" s="11" t="n">
        <v>46</v>
      </c>
      <c r="K1152" s="11" t="n">
        <v>212</v>
      </c>
      <c r="L1152" s="11" t="n">
        <v>7</v>
      </c>
      <c r="M1152" s="11" t="n">
        <v>8</v>
      </c>
      <c r="N1152" s="11" t="n">
        <v>0.075</v>
      </c>
      <c r="O1152" s="7" t="n">
        <v>2425.4</v>
      </c>
      <c r="P1152" s="7" t="n">
        <v>1115.684</v>
      </c>
      <c r="Q1152" s="7">
        <f>text(E1152,"ddd")</f>
        <v/>
      </c>
      <c r="R1152" s="7">
        <f>G1152-F1152</f>
        <v/>
      </c>
      <c r="S1152" s="7">
        <f>E1152-D1152</f>
        <v/>
      </c>
      <c r="T1152" s="7">
        <f>O1152*M1152</f>
        <v/>
      </c>
      <c r="U1152" s="7">
        <f>T1152*N1152</f>
        <v/>
      </c>
      <c r="V1152" s="7">
        <f>T1152-U1152-(P1152*M1152)</f>
        <v/>
      </c>
      <c r="W1152" s="7">
        <f>VLOOKUP(L1152,'Products Sheet'!$A:$B,2,FALSE)</f>
        <v/>
      </c>
      <c r="X1152" s="7" t="n"/>
      <c r="Y1152" s="7" t="n"/>
      <c r="Z1152" s="7" t="n"/>
      <c r="AA1152" s="7" t="n"/>
      <c r="AB1152" s="7" t="n"/>
      <c r="AC1152" s="7" t="n"/>
    </row>
    <row r="1153" ht="9.75" customHeight="1" s="12">
      <c r="A1153" s="11" t="inlineStr">
        <is>
          <t>SO - 0006274</t>
        </is>
      </c>
      <c r="B1153" s="11" t="inlineStr">
        <is>
          <t>Distributor</t>
        </is>
      </c>
      <c r="C1153" s="11" t="inlineStr">
        <is>
          <t>WARE-MKL1006</t>
        </is>
      </c>
      <c r="D1153" s="6" t="n">
        <v>43900</v>
      </c>
      <c r="E1153" s="6" t="n">
        <v>43983</v>
      </c>
      <c r="F1153" s="6" t="n">
        <v>44011</v>
      </c>
      <c r="G1153" s="6" t="n">
        <v>44017</v>
      </c>
      <c r="H1153" s="11" t="inlineStr">
        <is>
          <t>USD</t>
        </is>
      </c>
      <c r="I1153" s="11" t="n">
        <v>20</v>
      </c>
      <c r="J1153" s="11" t="n">
        <v>20</v>
      </c>
      <c r="K1153" s="11" t="n">
        <v>355</v>
      </c>
      <c r="L1153" s="11" t="n">
        <v>7</v>
      </c>
      <c r="M1153" s="11" t="n">
        <v>7</v>
      </c>
      <c r="N1153" s="11" t="n">
        <v>0.2</v>
      </c>
      <c r="O1153" s="7" t="n">
        <v>241.2</v>
      </c>
      <c r="P1153" s="7" t="n">
        <v>159.192</v>
      </c>
      <c r="Q1153" s="7">
        <f>text(E1153,"ddd")</f>
        <v/>
      </c>
      <c r="R1153" s="7">
        <f>G1153-F1153</f>
        <v/>
      </c>
      <c r="S1153" s="7">
        <f>E1153-D1153</f>
        <v/>
      </c>
      <c r="T1153" s="7">
        <f>O1153*M1153</f>
        <v/>
      </c>
      <c r="U1153" s="7">
        <f>T1153*N1153</f>
        <v/>
      </c>
      <c r="V1153" s="7">
        <f>T1153-U1153-(P1153*M1153)</f>
        <v/>
      </c>
      <c r="W1153" s="7">
        <f>VLOOKUP(L1153,'Products Sheet'!$A:$B,2,FALSE)</f>
        <v/>
      </c>
      <c r="X1153" s="7" t="n"/>
      <c r="Y1153" s="7" t="n"/>
      <c r="Z1153" s="7" t="n"/>
      <c r="AA1153" s="7" t="n"/>
      <c r="AB1153" s="7" t="n"/>
      <c r="AC1153" s="7" t="n"/>
    </row>
    <row r="1154" ht="9.75" customHeight="1" s="12">
      <c r="A1154" s="11" t="inlineStr">
        <is>
          <t>SO - 0006307</t>
        </is>
      </c>
      <c r="B1154" s="11" t="inlineStr">
        <is>
          <t>Online</t>
        </is>
      </c>
      <c r="C1154" s="11" t="inlineStr">
        <is>
          <t>WARE-NMK1003</t>
        </is>
      </c>
      <c r="D1154" s="6" t="n">
        <v>43900</v>
      </c>
      <c r="E1154" s="6" t="n">
        <v>43986</v>
      </c>
      <c r="F1154" s="6" t="n">
        <v>44002</v>
      </c>
      <c r="G1154" s="6" t="n">
        <v>44011</v>
      </c>
      <c r="H1154" s="11" t="inlineStr">
        <is>
          <t>USD</t>
        </is>
      </c>
      <c r="I1154" s="11" t="n">
        <v>16</v>
      </c>
      <c r="J1154" s="11" t="n">
        <v>21</v>
      </c>
      <c r="K1154" s="11" t="n">
        <v>164</v>
      </c>
      <c r="L1154" s="11" t="n">
        <v>7</v>
      </c>
      <c r="M1154" s="11" t="n">
        <v>7</v>
      </c>
      <c r="N1154" s="11" t="n">
        <v>0.15</v>
      </c>
      <c r="O1154" s="7" t="n">
        <v>5902.7</v>
      </c>
      <c r="P1154" s="7" t="n">
        <v>3069.404</v>
      </c>
      <c r="Q1154" s="7">
        <f>text(E1154,"ddd")</f>
        <v/>
      </c>
      <c r="R1154" s="7">
        <f>G1154-F1154</f>
        <v/>
      </c>
      <c r="S1154" s="7">
        <f>E1154-D1154</f>
        <v/>
      </c>
      <c r="T1154" s="7">
        <f>O1154*M1154</f>
        <v/>
      </c>
      <c r="U1154" s="7">
        <f>T1154*N1154</f>
        <v/>
      </c>
      <c r="V1154" s="7">
        <f>T1154-U1154-(P1154*M1154)</f>
        <v/>
      </c>
      <c r="W1154" s="7">
        <f>VLOOKUP(L1154,'Products Sheet'!$A:$B,2,FALSE)</f>
        <v/>
      </c>
      <c r="X1154" s="7" t="n"/>
      <c r="Y1154" s="7" t="n"/>
      <c r="Z1154" s="7" t="n"/>
      <c r="AA1154" s="7" t="n"/>
      <c r="AB1154" s="7" t="n"/>
      <c r="AC1154" s="7" t="n"/>
    </row>
    <row r="1155" ht="9.75" customHeight="1" s="12">
      <c r="A1155" s="11" t="inlineStr">
        <is>
          <t>SO - 0006312</t>
        </is>
      </c>
      <c r="B1155" s="11" t="inlineStr">
        <is>
          <t>Distributor</t>
        </is>
      </c>
      <c r="C1155" s="11" t="inlineStr">
        <is>
          <t>WARE-PUJ1005</t>
        </is>
      </c>
      <c r="D1155" s="6" t="n">
        <v>43900</v>
      </c>
      <c r="E1155" s="6" t="n">
        <v>43986</v>
      </c>
      <c r="F1155" s="6" t="n">
        <v>44000</v>
      </c>
      <c r="G1155" s="6" t="n">
        <v>44006</v>
      </c>
      <c r="H1155" s="11" t="inlineStr">
        <is>
          <t>USD</t>
        </is>
      </c>
      <c r="I1155" s="11" t="n">
        <v>23</v>
      </c>
      <c r="J1155" s="11" t="n">
        <v>29</v>
      </c>
      <c r="K1155" s="11" t="n">
        <v>284</v>
      </c>
      <c r="L1155" s="11" t="n">
        <v>7</v>
      </c>
      <c r="M1155" s="11" t="n">
        <v>2</v>
      </c>
      <c r="N1155" s="11" t="n">
        <v>0.1</v>
      </c>
      <c r="O1155" s="7" t="n">
        <v>2010</v>
      </c>
      <c r="P1155" s="7" t="n">
        <v>824.0999999999999</v>
      </c>
      <c r="Q1155" s="7">
        <f>text(E1155,"ddd")</f>
        <v/>
      </c>
      <c r="R1155" s="7">
        <f>G1155-F1155</f>
        <v/>
      </c>
      <c r="S1155" s="7">
        <f>E1155-D1155</f>
        <v/>
      </c>
      <c r="T1155" s="7">
        <f>O1155*M1155</f>
        <v/>
      </c>
      <c r="U1155" s="7">
        <f>T1155*N1155</f>
        <v/>
      </c>
      <c r="V1155" s="7">
        <f>T1155-U1155-(P1155*M1155)</f>
        <v/>
      </c>
      <c r="W1155" s="7">
        <f>VLOOKUP(L1155,'Products Sheet'!$A:$B,2,FALSE)</f>
        <v/>
      </c>
      <c r="X1155" s="7" t="n"/>
      <c r="Y1155" s="7" t="n"/>
      <c r="Z1155" s="7" t="n"/>
      <c r="AA1155" s="7" t="n"/>
      <c r="AB1155" s="7" t="n"/>
      <c r="AC1155" s="7" t="n"/>
    </row>
    <row r="1156" ht="9.75" customHeight="1" s="12">
      <c r="A1156" s="11" t="inlineStr">
        <is>
          <t>SO - 0006325</t>
        </is>
      </c>
      <c r="B1156" s="11" t="inlineStr">
        <is>
          <t>Online</t>
        </is>
      </c>
      <c r="C1156" s="11" t="inlineStr">
        <is>
          <t>WARE-XYS1001</t>
        </is>
      </c>
      <c r="D1156" s="6" t="n">
        <v>43900</v>
      </c>
      <c r="E1156" s="6" t="n">
        <v>43988</v>
      </c>
      <c r="F1156" s="6" t="n">
        <v>44015</v>
      </c>
      <c r="G1156" s="6" t="n">
        <v>44017</v>
      </c>
      <c r="H1156" s="11" t="inlineStr">
        <is>
          <t>USD</t>
        </is>
      </c>
      <c r="I1156" s="11" t="n">
        <v>14</v>
      </c>
      <c r="J1156" s="11" t="n">
        <v>22</v>
      </c>
      <c r="K1156" s="11" t="n">
        <v>22</v>
      </c>
      <c r="L1156" s="11" t="n">
        <v>7</v>
      </c>
      <c r="M1156" s="11" t="n">
        <v>1</v>
      </c>
      <c r="N1156" s="11" t="n">
        <v>0.15</v>
      </c>
      <c r="O1156" s="7" t="n">
        <v>1963.1</v>
      </c>
      <c r="P1156" s="7" t="n">
        <v>1138.598</v>
      </c>
      <c r="Q1156" s="7">
        <f>text(E1156,"ddd")</f>
        <v/>
      </c>
      <c r="R1156" s="7">
        <f>G1156-F1156</f>
        <v/>
      </c>
      <c r="S1156" s="7">
        <f>E1156-D1156</f>
        <v/>
      </c>
      <c r="T1156" s="7">
        <f>O1156*M1156</f>
        <v/>
      </c>
      <c r="U1156" s="7">
        <f>T1156*N1156</f>
        <v/>
      </c>
      <c r="V1156" s="7">
        <f>T1156-U1156-(P1156*M1156)</f>
        <v/>
      </c>
      <c r="W1156" s="7">
        <f>VLOOKUP(L1156,'Products Sheet'!$A:$B,2,FALSE)</f>
        <v/>
      </c>
      <c r="X1156" s="7" t="n"/>
      <c r="Y1156" s="7" t="n"/>
      <c r="Z1156" s="7" t="n"/>
      <c r="AA1156" s="7" t="n"/>
      <c r="AB1156" s="7" t="n"/>
      <c r="AC1156" s="7" t="n"/>
    </row>
    <row r="1157" ht="9.75" customHeight="1" s="12">
      <c r="A1157" s="11" t="inlineStr">
        <is>
          <t>SO - 0006356</t>
        </is>
      </c>
      <c r="B1157" s="11" t="inlineStr">
        <is>
          <t>Online</t>
        </is>
      </c>
      <c r="C1157" s="11" t="inlineStr">
        <is>
          <t>WARE-NMK1003</t>
        </is>
      </c>
      <c r="D1157" s="6" t="n">
        <v>43900</v>
      </c>
      <c r="E1157" s="6" t="n">
        <v>43992</v>
      </c>
      <c r="F1157" s="6" t="n">
        <v>44000</v>
      </c>
      <c r="G1157" s="6" t="n">
        <v>44007</v>
      </c>
      <c r="H1157" s="11" t="inlineStr">
        <is>
          <t>USD</t>
        </is>
      </c>
      <c r="I1157" s="11" t="n">
        <v>19</v>
      </c>
      <c r="J1157" s="11" t="n">
        <v>48</v>
      </c>
      <c r="K1157" s="11" t="n">
        <v>154</v>
      </c>
      <c r="L1157" s="11" t="n">
        <v>7</v>
      </c>
      <c r="M1157" s="11" t="n">
        <v>6</v>
      </c>
      <c r="N1157" s="11" t="n">
        <v>0.1</v>
      </c>
      <c r="O1157" s="7" t="n">
        <v>2539.3</v>
      </c>
      <c r="P1157" s="7" t="n">
        <v>1244.257</v>
      </c>
      <c r="Q1157" s="7">
        <f>text(E1157,"ddd")</f>
        <v/>
      </c>
      <c r="R1157" s="7">
        <f>G1157-F1157</f>
        <v/>
      </c>
      <c r="S1157" s="7">
        <f>E1157-D1157</f>
        <v/>
      </c>
      <c r="T1157" s="7">
        <f>O1157*M1157</f>
        <v/>
      </c>
      <c r="U1157" s="7">
        <f>T1157*N1157</f>
        <v/>
      </c>
      <c r="V1157" s="7">
        <f>T1157-U1157-(P1157*M1157)</f>
        <v/>
      </c>
      <c r="W1157" s="7">
        <f>VLOOKUP(L1157,'Products Sheet'!$A:$B,2,FALSE)</f>
        <v/>
      </c>
      <c r="X1157" s="7" t="n"/>
      <c r="Y1157" s="7" t="n"/>
      <c r="Z1157" s="7" t="n"/>
      <c r="AA1157" s="7" t="n"/>
      <c r="AB1157" s="7" t="n"/>
      <c r="AC1157" s="7" t="n"/>
    </row>
    <row r="1158" ht="9.75" customHeight="1" s="12">
      <c r="A1158" s="11" t="inlineStr">
        <is>
          <t>SO - 0006357</t>
        </is>
      </c>
      <c r="B1158" s="11" t="inlineStr">
        <is>
          <t>In-Store</t>
        </is>
      </c>
      <c r="C1158" s="11" t="inlineStr">
        <is>
          <t>WARE-NMK1003</t>
        </is>
      </c>
      <c r="D1158" s="6" t="n">
        <v>43900</v>
      </c>
      <c r="E1158" s="6" t="n">
        <v>43992</v>
      </c>
      <c r="F1158" s="6" t="n">
        <v>44006</v>
      </c>
      <c r="G1158" s="6" t="n">
        <v>44008</v>
      </c>
      <c r="H1158" s="11" t="inlineStr">
        <is>
          <t>USD</t>
        </is>
      </c>
      <c r="I1158" s="11" t="n">
        <v>9</v>
      </c>
      <c r="J1158" s="11" t="n">
        <v>33</v>
      </c>
      <c r="K1158" s="11" t="n">
        <v>148</v>
      </c>
      <c r="L1158" s="11" t="n">
        <v>7</v>
      </c>
      <c r="M1158" s="11" t="n">
        <v>3</v>
      </c>
      <c r="N1158" s="11" t="n">
        <v>0.05</v>
      </c>
      <c r="O1158" s="7" t="n">
        <v>1125.6</v>
      </c>
      <c r="P1158" s="7" t="n">
        <v>934.248</v>
      </c>
      <c r="Q1158" s="7">
        <f>text(E1158,"ddd")</f>
        <v/>
      </c>
      <c r="R1158" s="7">
        <f>G1158-F1158</f>
        <v/>
      </c>
      <c r="S1158" s="7">
        <f>E1158-D1158</f>
        <v/>
      </c>
      <c r="T1158" s="7">
        <f>O1158*M1158</f>
        <v/>
      </c>
      <c r="U1158" s="7">
        <f>T1158*N1158</f>
        <v/>
      </c>
      <c r="V1158" s="7">
        <f>T1158-U1158-(P1158*M1158)</f>
        <v/>
      </c>
      <c r="W1158" s="7">
        <f>VLOOKUP(L1158,'Products Sheet'!$A:$B,2,FALSE)</f>
        <v/>
      </c>
      <c r="X1158" s="7" t="n"/>
      <c r="Y1158" s="7" t="n"/>
      <c r="Z1158" s="7" t="n"/>
      <c r="AA1158" s="7" t="n"/>
      <c r="AB1158" s="7" t="n"/>
      <c r="AC1158" s="7" t="n"/>
    </row>
    <row r="1159" ht="9.75" customHeight="1" s="12">
      <c r="A1159" s="11" t="inlineStr">
        <is>
          <t>SO - 0006380</t>
        </is>
      </c>
      <c r="B1159" s="11" t="inlineStr">
        <is>
          <t>Distributor</t>
        </is>
      </c>
      <c r="C1159" s="11" t="inlineStr">
        <is>
          <t>WARE-MKL1006</t>
        </is>
      </c>
      <c r="D1159" s="6" t="n">
        <v>43900</v>
      </c>
      <c r="E1159" s="6" t="n">
        <v>43995</v>
      </c>
      <c r="F1159" s="6" t="n">
        <v>44013</v>
      </c>
      <c r="G1159" s="6" t="n">
        <v>44022</v>
      </c>
      <c r="H1159" s="11" t="inlineStr">
        <is>
          <t>USD</t>
        </is>
      </c>
      <c r="I1159" s="11" t="n">
        <v>22</v>
      </c>
      <c r="J1159" s="11" t="n">
        <v>39</v>
      </c>
      <c r="K1159" s="11" t="n">
        <v>356</v>
      </c>
      <c r="L1159" s="11" t="n">
        <v>7</v>
      </c>
      <c r="M1159" s="11" t="n">
        <v>1</v>
      </c>
      <c r="N1159" s="11" t="n">
        <v>0.05</v>
      </c>
      <c r="O1159" s="7" t="n">
        <v>904.5</v>
      </c>
      <c r="P1159" s="7" t="n">
        <v>587.9250000000001</v>
      </c>
      <c r="Q1159" s="7">
        <f>text(E1159,"ddd")</f>
        <v/>
      </c>
      <c r="R1159" s="7">
        <f>G1159-F1159</f>
        <v/>
      </c>
      <c r="S1159" s="7">
        <f>E1159-D1159</f>
        <v/>
      </c>
      <c r="T1159" s="7">
        <f>O1159*M1159</f>
        <v/>
      </c>
      <c r="U1159" s="7">
        <f>T1159*N1159</f>
        <v/>
      </c>
      <c r="V1159" s="7">
        <f>T1159-U1159-(P1159*M1159)</f>
        <v/>
      </c>
      <c r="W1159" s="7">
        <f>VLOOKUP(L1159,'Products Sheet'!$A:$B,2,FALSE)</f>
        <v/>
      </c>
      <c r="X1159" s="7" t="n"/>
      <c r="Y1159" s="7" t="n"/>
      <c r="Z1159" s="7" t="n"/>
      <c r="AA1159" s="7" t="n"/>
      <c r="AB1159" s="7" t="n"/>
      <c r="AC1159" s="7" t="n"/>
    </row>
    <row r="1160" ht="9.75" customHeight="1" s="12">
      <c r="A1160" s="11" t="inlineStr">
        <is>
          <t>SO - 0006398</t>
        </is>
      </c>
      <c r="B1160" s="11" t="inlineStr">
        <is>
          <t>In-Store</t>
        </is>
      </c>
      <c r="C1160" s="11" t="inlineStr">
        <is>
          <t>WARE-NBV1002</t>
        </is>
      </c>
      <c r="D1160" s="6" t="n">
        <v>43900</v>
      </c>
      <c r="E1160" s="6" t="n">
        <v>43997</v>
      </c>
      <c r="F1160" s="6" t="n">
        <v>44009</v>
      </c>
      <c r="G1160" s="6" t="n">
        <v>44016</v>
      </c>
      <c r="H1160" s="11" t="inlineStr">
        <is>
          <t>USD</t>
        </is>
      </c>
      <c r="I1160" s="11" t="n">
        <v>12</v>
      </c>
      <c r="J1160" s="11" t="n">
        <v>6</v>
      </c>
      <c r="K1160" s="11" t="n">
        <v>70</v>
      </c>
      <c r="L1160" s="11" t="n">
        <v>7</v>
      </c>
      <c r="M1160" s="11" t="n">
        <v>4</v>
      </c>
      <c r="N1160" s="11" t="n">
        <v>0.05</v>
      </c>
      <c r="O1160" s="7" t="n">
        <v>3417</v>
      </c>
      <c r="P1160" s="7" t="n">
        <v>2084.37</v>
      </c>
      <c r="Q1160" s="7">
        <f>text(E1160,"ddd")</f>
        <v/>
      </c>
      <c r="R1160" s="7">
        <f>G1160-F1160</f>
        <v/>
      </c>
      <c r="S1160" s="7">
        <f>E1160-D1160</f>
        <v/>
      </c>
      <c r="T1160" s="7">
        <f>O1160*M1160</f>
        <v/>
      </c>
      <c r="U1160" s="7">
        <f>T1160*N1160</f>
        <v/>
      </c>
      <c r="V1160" s="7">
        <f>T1160-U1160-(P1160*M1160)</f>
        <v/>
      </c>
      <c r="W1160" s="7">
        <f>VLOOKUP(L1160,'Products Sheet'!$A:$B,2,FALSE)</f>
        <v/>
      </c>
      <c r="X1160" s="7" t="n"/>
      <c r="Y1160" s="7" t="n"/>
      <c r="Z1160" s="7" t="n"/>
      <c r="AA1160" s="7" t="n"/>
      <c r="AB1160" s="7" t="n"/>
      <c r="AC1160" s="7" t="n"/>
    </row>
    <row r="1161" ht="9.75" customHeight="1" s="12">
      <c r="A1161" s="11" t="inlineStr">
        <is>
          <t>SO - 0006434</t>
        </is>
      </c>
      <c r="B1161" s="11" t="inlineStr">
        <is>
          <t>Online</t>
        </is>
      </c>
      <c r="C1161" s="11" t="inlineStr">
        <is>
          <t>WARE-NMK1003</t>
        </is>
      </c>
      <c r="D1161" s="6" t="n">
        <v>43900</v>
      </c>
      <c r="E1161" s="6" t="n">
        <v>44002</v>
      </c>
      <c r="F1161" s="6" t="n">
        <v>44023</v>
      </c>
      <c r="G1161" s="6" t="n">
        <v>44024</v>
      </c>
      <c r="H1161" s="11" t="inlineStr">
        <is>
          <t>USD</t>
        </is>
      </c>
      <c r="I1161" s="11" t="n">
        <v>16</v>
      </c>
      <c r="J1161" s="11" t="n">
        <v>5</v>
      </c>
      <c r="K1161" s="11" t="n">
        <v>122</v>
      </c>
      <c r="L1161" s="11" t="n">
        <v>7</v>
      </c>
      <c r="M1161" s="11" t="n">
        <v>7</v>
      </c>
      <c r="N1161" s="11" t="n">
        <v>0.075</v>
      </c>
      <c r="O1161" s="7" t="n">
        <v>5654.8</v>
      </c>
      <c r="P1161" s="7" t="n">
        <v>3110.14</v>
      </c>
      <c r="Q1161" s="7">
        <f>text(E1161,"ddd")</f>
        <v/>
      </c>
      <c r="R1161" s="7">
        <f>G1161-F1161</f>
        <v/>
      </c>
      <c r="S1161" s="7">
        <f>E1161-D1161</f>
        <v/>
      </c>
      <c r="T1161" s="7">
        <f>O1161*M1161</f>
        <v/>
      </c>
      <c r="U1161" s="7">
        <f>T1161*N1161</f>
        <v/>
      </c>
      <c r="V1161" s="7">
        <f>T1161-U1161-(P1161*M1161)</f>
        <v/>
      </c>
      <c r="W1161" s="7">
        <f>VLOOKUP(L1161,'Products Sheet'!$A:$B,2,FALSE)</f>
        <v/>
      </c>
      <c r="X1161" s="7" t="n"/>
      <c r="Y1161" s="7" t="n"/>
      <c r="Z1161" s="7" t="n"/>
      <c r="AA1161" s="7" t="n"/>
      <c r="AB1161" s="7" t="n"/>
      <c r="AC1161" s="7" t="n"/>
    </row>
    <row r="1162" ht="9.75" customHeight="1" s="12">
      <c r="A1162" s="11" t="inlineStr">
        <is>
          <t>SO - 0006542</t>
        </is>
      </c>
      <c r="B1162" s="11" t="inlineStr">
        <is>
          <t>In-Store</t>
        </is>
      </c>
      <c r="C1162" s="11" t="inlineStr">
        <is>
          <t>WARE-PUJ1005</t>
        </is>
      </c>
      <c r="D1162" s="6" t="n">
        <v>43900</v>
      </c>
      <c r="E1162" s="6" t="n">
        <v>44015</v>
      </c>
      <c r="F1162" s="6" t="n">
        <v>44017</v>
      </c>
      <c r="G1162" s="6" t="n">
        <v>44023</v>
      </c>
      <c r="H1162" s="11" t="inlineStr">
        <is>
          <t>USD</t>
        </is>
      </c>
      <c r="I1162" s="11" t="n">
        <v>8</v>
      </c>
      <c r="J1162" s="11" t="n">
        <v>40</v>
      </c>
      <c r="K1162" s="11" t="n">
        <v>308</v>
      </c>
      <c r="L1162" s="11" t="n">
        <v>7</v>
      </c>
      <c r="M1162" s="11" t="n">
        <v>5</v>
      </c>
      <c r="N1162" s="11" t="n">
        <v>0.05</v>
      </c>
      <c r="O1162" s="7" t="n">
        <v>1882.7</v>
      </c>
      <c r="P1162" s="7" t="n">
        <v>1487.333</v>
      </c>
      <c r="Q1162" s="7">
        <f>text(E1162,"ddd")</f>
        <v/>
      </c>
      <c r="R1162" s="7">
        <f>G1162-F1162</f>
        <v/>
      </c>
      <c r="S1162" s="7">
        <f>E1162-D1162</f>
        <v/>
      </c>
      <c r="T1162" s="7">
        <f>O1162*M1162</f>
        <v/>
      </c>
      <c r="U1162" s="7">
        <f>T1162*N1162</f>
        <v/>
      </c>
      <c r="V1162" s="7">
        <f>T1162-U1162-(P1162*M1162)</f>
        <v/>
      </c>
      <c r="W1162" s="7">
        <f>VLOOKUP(L1162,'Products Sheet'!$A:$B,2,FALSE)</f>
        <v/>
      </c>
      <c r="X1162" s="7" t="n"/>
      <c r="Y1162" s="7" t="n"/>
      <c r="Z1162" s="7" t="n"/>
      <c r="AA1162" s="7" t="n"/>
      <c r="AB1162" s="7" t="n"/>
      <c r="AC1162" s="7" t="n"/>
    </row>
    <row r="1163" ht="9.75" customHeight="1" s="12">
      <c r="A1163" s="11" t="inlineStr">
        <is>
          <t>SO - 0006549</t>
        </is>
      </c>
      <c r="B1163" s="11" t="inlineStr">
        <is>
          <t>In-Store</t>
        </is>
      </c>
      <c r="C1163" s="11" t="inlineStr">
        <is>
          <t>WARE-PUJ1005</t>
        </is>
      </c>
      <c r="D1163" s="6" t="n">
        <v>43900</v>
      </c>
      <c r="E1163" s="6" t="n">
        <v>44016</v>
      </c>
      <c r="F1163" s="6" t="n">
        <v>44042</v>
      </c>
      <c r="G1163" s="6" t="n">
        <v>44047</v>
      </c>
      <c r="H1163" s="11" t="inlineStr">
        <is>
          <t>USD</t>
        </is>
      </c>
      <c r="I1163" s="11" t="n">
        <v>6</v>
      </c>
      <c r="J1163" s="11" t="n">
        <v>43</v>
      </c>
      <c r="K1163" s="11" t="n">
        <v>322</v>
      </c>
      <c r="L1163" s="11" t="n">
        <v>7</v>
      </c>
      <c r="M1163" s="11" t="n">
        <v>7</v>
      </c>
      <c r="N1163" s="11" t="n">
        <v>0.075</v>
      </c>
      <c r="O1163" s="7" t="n">
        <v>5762</v>
      </c>
      <c r="P1163" s="7" t="n">
        <v>3514.82</v>
      </c>
      <c r="Q1163" s="7">
        <f>text(E1163,"ddd")</f>
        <v/>
      </c>
      <c r="R1163" s="7">
        <f>G1163-F1163</f>
        <v/>
      </c>
      <c r="S1163" s="7">
        <f>E1163-D1163</f>
        <v/>
      </c>
      <c r="T1163" s="7">
        <f>O1163*M1163</f>
        <v/>
      </c>
      <c r="U1163" s="7">
        <f>T1163*N1163</f>
        <v/>
      </c>
      <c r="V1163" s="7">
        <f>T1163-U1163-(P1163*M1163)</f>
        <v/>
      </c>
      <c r="W1163" s="7">
        <f>VLOOKUP(L1163,'Products Sheet'!$A:$B,2,FALSE)</f>
        <v/>
      </c>
      <c r="X1163" s="7" t="n"/>
      <c r="Y1163" s="7" t="n"/>
      <c r="Z1163" s="7" t="n"/>
      <c r="AA1163" s="7" t="n"/>
      <c r="AB1163" s="7" t="n"/>
      <c r="AC1163" s="7" t="n"/>
    </row>
    <row r="1164" ht="9.75" customHeight="1" s="12">
      <c r="A1164" s="11" t="inlineStr">
        <is>
          <t>SO - 0006677</t>
        </is>
      </c>
      <c r="B1164" s="11" t="inlineStr">
        <is>
          <t>Distributor</t>
        </is>
      </c>
      <c r="C1164" s="11" t="inlineStr">
        <is>
          <t>WARE-XYS1001</t>
        </is>
      </c>
      <c r="D1164" s="6" t="n">
        <v>43900</v>
      </c>
      <c r="E1164" s="6" t="n">
        <v>44030</v>
      </c>
      <c r="F1164" s="6" t="n">
        <v>44033</v>
      </c>
      <c r="G1164" s="6" t="n">
        <v>44042</v>
      </c>
      <c r="H1164" s="11" t="inlineStr">
        <is>
          <t>USD</t>
        </is>
      </c>
      <c r="I1164" s="11" t="n">
        <v>21</v>
      </c>
      <c r="J1164" s="11" t="n">
        <v>18</v>
      </c>
      <c r="K1164" s="11" t="n">
        <v>18</v>
      </c>
      <c r="L1164" s="11" t="n">
        <v>7</v>
      </c>
      <c r="M1164" s="11" t="n">
        <v>5</v>
      </c>
      <c r="N1164" s="11" t="n">
        <v>0.1</v>
      </c>
      <c r="O1164" s="7" t="n">
        <v>958.1</v>
      </c>
      <c r="P1164" s="7" t="n">
        <v>699.413</v>
      </c>
      <c r="Q1164" s="7">
        <f>text(E1164,"ddd")</f>
        <v/>
      </c>
      <c r="R1164" s="7">
        <f>G1164-F1164</f>
        <v/>
      </c>
      <c r="S1164" s="7">
        <f>E1164-D1164</f>
        <v/>
      </c>
      <c r="T1164" s="7">
        <f>O1164*M1164</f>
        <v/>
      </c>
      <c r="U1164" s="7">
        <f>T1164*N1164</f>
        <v/>
      </c>
      <c r="V1164" s="7">
        <f>T1164-U1164-(P1164*M1164)</f>
        <v/>
      </c>
      <c r="W1164" s="7">
        <f>VLOOKUP(L1164,'Products Sheet'!$A:$B,2,FALSE)</f>
        <v/>
      </c>
      <c r="X1164" s="7" t="n"/>
      <c r="Y1164" s="7" t="n"/>
      <c r="Z1164" s="7" t="n"/>
      <c r="AA1164" s="7" t="n"/>
      <c r="AB1164" s="7" t="n"/>
      <c r="AC1164" s="7" t="n"/>
    </row>
    <row r="1165" ht="9.75" customHeight="1" s="12">
      <c r="A1165" s="11" t="inlineStr">
        <is>
          <t>SO - 0006704</t>
        </is>
      </c>
      <c r="B1165" s="11" t="inlineStr">
        <is>
          <t>Wholesale</t>
        </is>
      </c>
      <c r="C1165" s="11" t="inlineStr">
        <is>
          <t>WARE-NMK1003</t>
        </is>
      </c>
      <c r="D1165" s="6" t="n">
        <v>43900</v>
      </c>
      <c r="E1165" s="6" t="n">
        <v>44032</v>
      </c>
      <c r="F1165" s="6" t="n">
        <v>44048</v>
      </c>
      <c r="G1165" s="6" t="n">
        <v>44058</v>
      </c>
      <c r="H1165" s="11" t="inlineStr">
        <is>
          <t>USD</t>
        </is>
      </c>
      <c r="I1165" s="11" t="n">
        <v>26</v>
      </c>
      <c r="J1165" s="11" t="n">
        <v>50</v>
      </c>
      <c r="K1165" s="11" t="n">
        <v>186</v>
      </c>
      <c r="L1165" s="11" t="n">
        <v>7</v>
      </c>
      <c r="M1165" s="11" t="n">
        <v>4</v>
      </c>
      <c r="N1165" s="11" t="n">
        <v>0.1</v>
      </c>
      <c r="O1165" s="7" t="n">
        <v>5085.3</v>
      </c>
      <c r="P1165" s="7" t="n">
        <v>3661.416</v>
      </c>
      <c r="Q1165" s="7">
        <f>text(E1165,"ddd")</f>
        <v/>
      </c>
      <c r="R1165" s="7">
        <f>G1165-F1165</f>
        <v/>
      </c>
      <c r="S1165" s="7">
        <f>E1165-D1165</f>
        <v/>
      </c>
      <c r="T1165" s="7">
        <f>O1165*M1165</f>
        <v/>
      </c>
      <c r="U1165" s="7">
        <f>T1165*N1165</f>
        <v/>
      </c>
      <c r="V1165" s="7">
        <f>T1165-U1165-(P1165*M1165)</f>
        <v/>
      </c>
      <c r="W1165" s="7">
        <f>VLOOKUP(L1165,'Products Sheet'!$A:$B,2,FALSE)</f>
        <v/>
      </c>
      <c r="X1165" s="7" t="n"/>
      <c r="Y1165" s="7" t="n"/>
      <c r="Z1165" s="7" t="n"/>
      <c r="AA1165" s="7" t="n"/>
      <c r="AB1165" s="7" t="n"/>
      <c r="AC1165" s="7" t="n"/>
    </row>
    <row r="1166" ht="9.75" customHeight="1" s="12">
      <c r="A1166" s="11" t="inlineStr">
        <is>
          <t>SO - 0006708</t>
        </is>
      </c>
      <c r="B1166" s="11" t="inlineStr">
        <is>
          <t>In-Store</t>
        </is>
      </c>
      <c r="C1166" s="11" t="inlineStr">
        <is>
          <t>WARE-NBV1002</t>
        </is>
      </c>
      <c r="D1166" s="6" t="n">
        <v>43900</v>
      </c>
      <c r="E1166" s="6" t="n">
        <v>44032</v>
      </c>
      <c r="F1166" s="6" t="n">
        <v>44060</v>
      </c>
      <c r="G1166" s="6" t="n">
        <v>44064</v>
      </c>
      <c r="H1166" s="11" t="inlineStr">
        <is>
          <t>USD</t>
        </is>
      </c>
      <c r="I1166" s="11" t="n">
        <v>10</v>
      </c>
      <c r="J1166" s="11" t="n">
        <v>45</v>
      </c>
      <c r="K1166" s="11" t="n">
        <v>79</v>
      </c>
      <c r="L1166" s="11" t="n">
        <v>7</v>
      </c>
      <c r="M1166" s="11" t="n">
        <v>6</v>
      </c>
      <c r="N1166" s="11" t="n">
        <v>0.05</v>
      </c>
      <c r="O1166" s="7" t="n">
        <v>1212.7</v>
      </c>
      <c r="P1166" s="7" t="n">
        <v>497.207</v>
      </c>
      <c r="Q1166" s="7">
        <f>text(E1166,"ddd")</f>
        <v/>
      </c>
      <c r="R1166" s="7">
        <f>G1166-F1166</f>
        <v/>
      </c>
      <c r="S1166" s="7">
        <f>E1166-D1166</f>
        <v/>
      </c>
      <c r="T1166" s="7">
        <f>O1166*M1166</f>
        <v/>
      </c>
      <c r="U1166" s="7">
        <f>T1166*N1166</f>
        <v/>
      </c>
      <c r="V1166" s="7">
        <f>T1166-U1166-(P1166*M1166)</f>
        <v/>
      </c>
      <c r="W1166" s="7">
        <f>VLOOKUP(L1166,'Products Sheet'!$A:$B,2,FALSE)</f>
        <v/>
      </c>
      <c r="X1166" s="7" t="n"/>
      <c r="Y1166" s="7" t="n"/>
      <c r="Z1166" s="7" t="n"/>
      <c r="AA1166" s="7" t="n"/>
      <c r="AB1166" s="7" t="n"/>
      <c r="AC1166" s="7" t="n"/>
    </row>
    <row r="1167" ht="9.75" customHeight="1" s="12">
      <c r="A1167" s="11" t="inlineStr">
        <is>
          <t>SO - 0006775</t>
        </is>
      </c>
      <c r="B1167" s="11" t="inlineStr">
        <is>
          <t>In-Store</t>
        </is>
      </c>
      <c r="C1167" s="11" t="inlineStr">
        <is>
          <t>WARE-NBV1002</t>
        </is>
      </c>
      <c r="D1167" s="6" t="n">
        <v>43900</v>
      </c>
      <c r="E1167" s="6" t="n">
        <v>44041</v>
      </c>
      <c r="F1167" s="6" t="n">
        <v>44069</v>
      </c>
      <c r="G1167" s="6" t="n">
        <v>44072</v>
      </c>
      <c r="H1167" s="11" t="inlineStr">
        <is>
          <t>USD</t>
        </is>
      </c>
      <c r="I1167" s="11" t="n">
        <v>7</v>
      </c>
      <c r="J1167" s="11" t="n">
        <v>14</v>
      </c>
      <c r="K1167" s="11" t="n">
        <v>86</v>
      </c>
      <c r="L1167" s="11" t="n">
        <v>7</v>
      </c>
      <c r="M1167" s="11" t="n">
        <v>1</v>
      </c>
      <c r="N1167" s="11" t="n">
        <v>0.1</v>
      </c>
      <c r="O1167" s="7" t="n">
        <v>1045.2</v>
      </c>
      <c r="P1167" s="7" t="n">
        <v>679.3800000000001</v>
      </c>
      <c r="Q1167" s="7">
        <f>text(E1167,"ddd")</f>
        <v/>
      </c>
      <c r="R1167" s="7">
        <f>G1167-F1167</f>
        <v/>
      </c>
      <c r="S1167" s="7">
        <f>E1167-D1167</f>
        <v/>
      </c>
      <c r="T1167" s="7">
        <f>O1167*M1167</f>
        <v/>
      </c>
      <c r="U1167" s="7">
        <f>T1167*N1167</f>
        <v/>
      </c>
      <c r="V1167" s="7">
        <f>T1167-U1167-(P1167*M1167)</f>
        <v/>
      </c>
      <c r="W1167" s="7">
        <f>VLOOKUP(L1167,'Products Sheet'!$A:$B,2,FALSE)</f>
        <v/>
      </c>
      <c r="X1167" s="7" t="n"/>
      <c r="Y1167" s="7" t="n"/>
      <c r="Z1167" s="7" t="n"/>
      <c r="AA1167" s="7" t="n"/>
      <c r="AB1167" s="7" t="n"/>
      <c r="AC1167" s="7" t="n"/>
    </row>
    <row r="1168" ht="9.75" customHeight="1" s="12">
      <c r="A1168" s="11" t="inlineStr">
        <is>
          <t>SO - 0006777</t>
        </is>
      </c>
      <c r="B1168" s="11" t="inlineStr">
        <is>
          <t>In-Store</t>
        </is>
      </c>
      <c r="C1168" s="11" t="inlineStr">
        <is>
          <t>WARE-NMK1003</t>
        </is>
      </c>
      <c r="D1168" s="6" t="n">
        <v>43900</v>
      </c>
      <c r="E1168" s="6" t="n">
        <v>44041</v>
      </c>
      <c r="F1168" s="6" t="n">
        <v>44044</v>
      </c>
      <c r="G1168" s="6" t="n">
        <v>44050</v>
      </c>
      <c r="H1168" s="11" t="inlineStr">
        <is>
          <t>USD</t>
        </is>
      </c>
      <c r="I1168" s="11" t="n">
        <v>4</v>
      </c>
      <c r="J1168" s="11" t="n">
        <v>26</v>
      </c>
      <c r="K1168" s="11" t="n">
        <v>146</v>
      </c>
      <c r="L1168" s="11" t="n">
        <v>7</v>
      </c>
      <c r="M1168" s="11" t="n">
        <v>3</v>
      </c>
      <c r="N1168" s="11" t="n">
        <v>0.05</v>
      </c>
      <c r="O1168" s="7" t="n">
        <v>911.2</v>
      </c>
      <c r="P1168" s="7" t="n">
        <v>446.488</v>
      </c>
      <c r="Q1168" s="7">
        <f>text(E1168,"ddd")</f>
        <v/>
      </c>
      <c r="R1168" s="7">
        <f>G1168-F1168</f>
        <v/>
      </c>
      <c r="S1168" s="7">
        <f>E1168-D1168</f>
        <v/>
      </c>
      <c r="T1168" s="7">
        <f>O1168*M1168</f>
        <v/>
      </c>
      <c r="U1168" s="7">
        <f>T1168*N1168</f>
        <v/>
      </c>
      <c r="V1168" s="7">
        <f>T1168-U1168-(P1168*M1168)</f>
        <v/>
      </c>
      <c r="W1168" s="7">
        <f>VLOOKUP(L1168,'Products Sheet'!$A:$B,2,FALSE)</f>
        <v/>
      </c>
      <c r="X1168" s="7" t="n"/>
      <c r="Y1168" s="7" t="n"/>
      <c r="Z1168" s="7" t="n"/>
      <c r="AA1168" s="7" t="n"/>
      <c r="AB1168" s="7" t="n"/>
      <c r="AC1168" s="7" t="n"/>
    </row>
    <row r="1169" ht="9.75" customHeight="1" s="12">
      <c r="A1169" s="11" t="inlineStr">
        <is>
          <t>SO - 0006797</t>
        </is>
      </c>
      <c r="B1169" s="11" t="inlineStr">
        <is>
          <t>Online</t>
        </is>
      </c>
      <c r="C1169" s="11" t="inlineStr">
        <is>
          <t>WARE-XYS1001</t>
        </is>
      </c>
      <c r="D1169" s="6" t="n">
        <v>43900</v>
      </c>
      <c r="E1169" s="6" t="n">
        <v>44043</v>
      </c>
      <c r="F1169" s="6" t="n">
        <v>44056</v>
      </c>
      <c r="G1169" s="6" t="n">
        <v>44063</v>
      </c>
      <c r="H1169" s="11" t="inlineStr">
        <is>
          <t>USD</t>
        </is>
      </c>
      <c r="I1169" s="11" t="n">
        <v>15</v>
      </c>
      <c r="J1169" s="11" t="n">
        <v>18</v>
      </c>
      <c r="K1169" s="11" t="n">
        <v>35</v>
      </c>
      <c r="L1169" s="11" t="n">
        <v>7</v>
      </c>
      <c r="M1169" s="11" t="n">
        <v>8</v>
      </c>
      <c r="N1169" s="11" t="n">
        <v>0.15</v>
      </c>
      <c r="O1169" s="7" t="n">
        <v>6525.8</v>
      </c>
      <c r="P1169" s="7" t="n">
        <v>3589.190000000001</v>
      </c>
      <c r="Q1169" s="7">
        <f>text(E1169,"ddd")</f>
        <v/>
      </c>
      <c r="R1169" s="7">
        <f>G1169-F1169</f>
        <v/>
      </c>
      <c r="S1169" s="7">
        <f>E1169-D1169</f>
        <v/>
      </c>
      <c r="T1169" s="7">
        <f>O1169*M1169</f>
        <v/>
      </c>
      <c r="U1169" s="7">
        <f>T1169*N1169</f>
        <v/>
      </c>
      <c r="V1169" s="7">
        <f>T1169-U1169-(P1169*M1169)</f>
        <v/>
      </c>
      <c r="W1169" s="7">
        <f>VLOOKUP(L1169,'Products Sheet'!$A:$B,2,FALSE)</f>
        <v/>
      </c>
      <c r="X1169" s="7" t="n"/>
      <c r="Y1169" s="7" t="n"/>
      <c r="Z1169" s="7" t="n"/>
      <c r="AA1169" s="7" t="n"/>
      <c r="AB1169" s="7" t="n"/>
      <c r="AC1169" s="7" t="n"/>
    </row>
    <row r="1170" ht="9.75" customHeight="1" s="12">
      <c r="A1170" s="11" t="inlineStr">
        <is>
          <t>SO - 0006940</t>
        </is>
      </c>
      <c r="B1170" s="11" t="inlineStr">
        <is>
          <t>Online</t>
        </is>
      </c>
      <c r="C1170" s="11" t="inlineStr">
        <is>
          <t>WARE-MKL1006</t>
        </is>
      </c>
      <c r="D1170" s="6" t="n">
        <v>44000</v>
      </c>
      <c r="E1170" s="6" t="n">
        <v>44061</v>
      </c>
      <c r="F1170" s="6" t="n">
        <v>44079</v>
      </c>
      <c r="G1170" s="6" t="n">
        <v>44087</v>
      </c>
      <c r="H1170" s="11" t="inlineStr">
        <is>
          <t>USD</t>
        </is>
      </c>
      <c r="I1170" s="11" t="n">
        <v>16</v>
      </c>
      <c r="J1170" s="11" t="n">
        <v>37</v>
      </c>
      <c r="K1170" s="11" t="n">
        <v>350</v>
      </c>
      <c r="L1170" s="11" t="n">
        <v>7</v>
      </c>
      <c r="M1170" s="11" t="n">
        <v>1</v>
      </c>
      <c r="N1170" s="11" t="n">
        <v>0.3</v>
      </c>
      <c r="O1170" s="7" t="n">
        <v>964.8000000000001</v>
      </c>
      <c r="P1170" s="7" t="n">
        <v>549.936</v>
      </c>
      <c r="Q1170" s="7">
        <f>text(E1170,"ddd")</f>
        <v/>
      </c>
      <c r="R1170" s="7">
        <f>G1170-F1170</f>
        <v/>
      </c>
      <c r="S1170" s="7">
        <f>E1170-D1170</f>
        <v/>
      </c>
      <c r="T1170" s="7">
        <f>O1170*M1170</f>
        <v/>
      </c>
      <c r="U1170" s="7">
        <f>T1170*N1170</f>
        <v/>
      </c>
      <c r="V1170" s="7">
        <f>T1170-U1170-(P1170*M1170)</f>
        <v/>
      </c>
      <c r="W1170" s="7">
        <f>VLOOKUP(L1170,'Products Sheet'!$A:$B,2,FALSE)</f>
        <v/>
      </c>
      <c r="X1170" s="7" t="n"/>
      <c r="Y1170" s="7" t="n"/>
      <c r="Z1170" s="7" t="n"/>
      <c r="AA1170" s="7" t="n"/>
      <c r="AB1170" s="7" t="n"/>
      <c r="AC1170" s="7" t="n"/>
    </row>
    <row r="1171" ht="9.75" customHeight="1" s="12">
      <c r="A1171" s="11" t="inlineStr">
        <is>
          <t>SO - 0006948</t>
        </is>
      </c>
      <c r="B1171" s="11" t="inlineStr">
        <is>
          <t>Online</t>
        </is>
      </c>
      <c r="C1171" s="11" t="inlineStr">
        <is>
          <t>WARE-XYS1001</t>
        </is>
      </c>
      <c r="D1171" s="6" t="n">
        <v>44000</v>
      </c>
      <c r="E1171" s="6" t="n">
        <v>44063</v>
      </c>
      <c r="F1171" s="6" t="n">
        <v>44068</v>
      </c>
      <c r="G1171" s="6" t="n">
        <v>44078</v>
      </c>
      <c r="H1171" s="11" t="inlineStr">
        <is>
          <t>USD</t>
        </is>
      </c>
      <c r="I1171" s="11" t="n">
        <v>18</v>
      </c>
      <c r="J1171" s="11" t="n">
        <v>21</v>
      </c>
      <c r="K1171" s="11" t="n">
        <v>44</v>
      </c>
      <c r="L1171" s="11" t="n">
        <v>7</v>
      </c>
      <c r="M1171" s="11" t="n">
        <v>2</v>
      </c>
      <c r="N1171" s="11" t="n">
        <v>0.05</v>
      </c>
      <c r="O1171" s="7" t="n">
        <v>1943</v>
      </c>
      <c r="P1171" s="7" t="n">
        <v>1262.95</v>
      </c>
      <c r="Q1171" s="7">
        <f>text(E1171,"ddd")</f>
        <v/>
      </c>
      <c r="R1171" s="7">
        <f>G1171-F1171</f>
        <v/>
      </c>
      <c r="S1171" s="7">
        <f>E1171-D1171</f>
        <v/>
      </c>
      <c r="T1171" s="7">
        <f>O1171*M1171</f>
        <v/>
      </c>
      <c r="U1171" s="7">
        <f>T1171*N1171</f>
        <v/>
      </c>
      <c r="V1171" s="7">
        <f>T1171-U1171-(P1171*M1171)</f>
        <v/>
      </c>
      <c r="W1171" s="7">
        <f>VLOOKUP(L1171,'Products Sheet'!$A:$B,2,FALSE)</f>
        <v/>
      </c>
      <c r="X1171" s="7" t="n"/>
      <c r="Y1171" s="7" t="n"/>
      <c r="Z1171" s="7" t="n"/>
      <c r="AA1171" s="7" t="n"/>
      <c r="AB1171" s="7" t="n"/>
      <c r="AC1171" s="7" t="n"/>
    </row>
    <row r="1172" ht="9.75" customHeight="1" s="12">
      <c r="A1172" s="11" t="inlineStr">
        <is>
          <t>SO - 0007066</t>
        </is>
      </c>
      <c r="B1172" s="11" t="inlineStr">
        <is>
          <t>In-Store</t>
        </is>
      </c>
      <c r="C1172" s="11" t="inlineStr">
        <is>
          <t>WARE-PUJ1005</t>
        </is>
      </c>
      <c r="D1172" s="6" t="n">
        <v>43900</v>
      </c>
      <c r="E1172" s="6" t="n">
        <v>44077</v>
      </c>
      <c r="F1172" s="6" t="n">
        <v>44095</v>
      </c>
      <c r="G1172" s="6" t="n">
        <v>44102</v>
      </c>
      <c r="H1172" s="11" t="inlineStr">
        <is>
          <t>USD</t>
        </is>
      </c>
      <c r="I1172" s="11" t="n">
        <v>4</v>
      </c>
      <c r="J1172" s="11" t="n">
        <v>9</v>
      </c>
      <c r="K1172" s="11" t="n">
        <v>302</v>
      </c>
      <c r="L1172" s="11" t="n">
        <v>7</v>
      </c>
      <c r="M1172" s="11" t="n">
        <v>7</v>
      </c>
      <c r="N1172" s="11" t="n">
        <v>0.075</v>
      </c>
      <c r="O1172" s="7" t="n">
        <v>2499.1</v>
      </c>
      <c r="P1172" s="7" t="n">
        <v>1299.532</v>
      </c>
      <c r="Q1172" s="7">
        <f>text(E1172,"ddd")</f>
        <v/>
      </c>
      <c r="R1172" s="7">
        <f>G1172-F1172</f>
        <v/>
      </c>
      <c r="S1172" s="7">
        <f>E1172-D1172</f>
        <v/>
      </c>
      <c r="T1172" s="7">
        <f>O1172*M1172</f>
        <v/>
      </c>
      <c r="U1172" s="7">
        <f>T1172*N1172</f>
        <v/>
      </c>
      <c r="V1172" s="7">
        <f>T1172-U1172-(P1172*M1172)</f>
        <v/>
      </c>
      <c r="W1172" s="7">
        <f>VLOOKUP(L1172,'Products Sheet'!$A:$B,2,FALSE)</f>
        <v/>
      </c>
      <c r="X1172" s="7" t="n"/>
      <c r="Y1172" s="7" t="n"/>
      <c r="Z1172" s="7" t="n"/>
      <c r="AA1172" s="7" t="n"/>
      <c r="AB1172" s="7" t="n"/>
      <c r="AC1172" s="7" t="n"/>
    </row>
    <row r="1173" ht="9.75" customHeight="1" s="12">
      <c r="A1173" s="11" t="inlineStr">
        <is>
          <t>SO - 0007072</t>
        </is>
      </c>
      <c r="B1173" s="11" t="inlineStr">
        <is>
          <t>Online</t>
        </is>
      </c>
      <c r="C1173" s="11" t="inlineStr">
        <is>
          <t>WARE-NBV1002</t>
        </is>
      </c>
      <c r="D1173" s="6" t="n">
        <v>44000</v>
      </c>
      <c r="E1173" s="6" t="n">
        <v>44078</v>
      </c>
      <c r="F1173" s="6" t="n">
        <v>44082</v>
      </c>
      <c r="G1173" s="6" t="n">
        <v>44086</v>
      </c>
      <c r="H1173" s="11" t="inlineStr">
        <is>
          <t>USD</t>
        </is>
      </c>
      <c r="I1173" s="11" t="n">
        <v>17</v>
      </c>
      <c r="J1173" s="11" t="n">
        <v>28</v>
      </c>
      <c r="K1173" s="11" t="n">
        <v>59</v>
      </c>
      <c r="L1173" s="11" t="n">
        <v>7</v>
      </c>
      <c r="M1173" s="11" t="n">
        <v>8</v>
      </c>
      <c r="N1173" s="11" t="n">
        <v>0.4</v>
      </c>
      <c r="O1173" s="7" t="n">
        <v>1896.1</v>
      </c>
      <c r="P1173" s="7" t="n">
        <v>1156.621</v>
      </c>
      <c r="Q1173" s="7">
        <f>text(E1173,"ddd")</f>
        <v/>
      </c>
      <c r="R1173" s="7">
        <f>G1173-F1173</f>
        <v/>
      </c>
      <c r="S1173" s="7">
        <f>E1173-D1173</f>
        <v/>
      </c>
      <c r="T1173" s="7">
        <f>O1173*M1173</f>
        <v/>
      </c>
      <c r="U1173" s="7">
        <f>T1173*N1173</f>
        <v/>
      </c>
      <c r="V1173" s="7">
        <f>T1173-U1173-(P1173*M1173)</f>
        <v/>
      </c>
      <c r="W1173" s="7">
        <f>VLOOKUP(L1173,'Products Sheet'!$A:$B,2,FALSE)</f>
        <v/>
      </c>
      <c r="X1173" s="7" t="n"/>
      <c r="Y1173" s="7" t="n"/>
      <c r="Z1173" s="7" t="n"/>
      <c r="AA1173" s="7" t="n"/>
      <c r="AB1173" s="7" t="n"/>
      <c r="AC1173" s="7" t="n"/>
    </row>
    <row r="1174" ht="9.75" customHeight="1" s="12">
      <c r="A1174" s="11" t="inlineStr">
        <is>
          <t>SO - 0007095</t>
        </is>
      </c>
      <c r="B1174" s="11" t="inlineStr">
        <is>
          <t>In-Store</t>
        </is>
      </c>
      <c r="C1174" s="11" t="inlineStr">
        <is>
          <t>WARE-PUJ1005</t>
        </is>
      </c>
      <c r="D1174" s="6" t="n">
        <v>44000</v>
      </c>
      <c r="E1174" s="6" t="n">
        <v>44080</v>
      </c>
      <c r="F1174" s="6" t="n">
        <v>44099</v>
      </c>
      <c r="G1174" s="6" t="n">
        <v>44109</v>
      </c>
      <c r="H1174" s="11" t="inlineStr">
        <is>
          <t>USD</t>
        </is>
      </c>
      <c r="I1174" s="11" t="n">
        <v>4</v>
      </c>
      <c r="J1174" s="11" t="n">
        <v>18</v>
      </c>
      <c r="K1174" s="11" t="n">
        <v>320</v>
      </c>
      <c r="L1174" s="11" t="n">
        <v>7</v>
      </c>
      <c r="M1174" s="11" t="n">
        <v>8</v>
      </c>
      <c r="N1174" s="11" t="n">
        <v>0.1</v>
      </c>
      <c r="O1174" s="7" t="n">
        <v>2800.6</v>
      </c>
      <c r="P1174" s="7" t="n">
        <v>1680.36</v>
      </c>
      <c r="Q1174" s="7">
        <f>text(E1174,"ddd")</f>
        <v/>
      </c>
      <c r="R1174" s="7">
        <f>G1174-F1174</f>
        <v/>
      </c>
      <c r="S1174" s="7">
        <f>E1174-D1174</f>
        <v/>
      </c>
      <c r="T1174" s="7">
        <f>O1174*M1174</f>
        <v/>
      </c>
      <c r="U1174" s="7">
        <f>T1174*N1174</f>
        <v/>
      </c>
      <c r="V1174" s="7">
        <f>T1174-U1174-(P1174*M1174)</f>
        <v/>
      </c>
      <c r="W1174" s="7">
        <f>VLOOKUP(L1174,'Products Sheet'!$A:$B,2,FALSE)</f>
        <v/>
      </c>
      <c r="X1174" s="7" t="n"/>
      <c r="Y1174" s="7" t="n"/>
      <c r="Z1174" s="7" t="n"/>
      <c r="AA1174" s="7" t="n"/>
      <c r="AB1174" s="7" t="n"/>
      <c r="AC1174" s="7" t="n"/>
    </row>
    <row r="1175" ht="9.75" customHeight="1" s="12">
      <c r="A1175" s="11" t="inlineStr">
        <is>
          <t>SO - 0007113</t>
        </is>
      </c>
      <c r="B1175" s="11" t="inlineStr">
        <is>
          <t>In-Store</t>
        </is>
      </c>
      <c r="C1175" s="11" t="inlineStr">
        <is>
          <t>WARE-NMK1003</t>
        </is>
      </c>
      <c r="D1175" s="6" t="n">
        <v>44000</v>
      </c>
      <c r="E1175" s="6" t="n">
        <v>44082</v>
      </c>
      <c r="F1175" s="6" t="n">
        <v>44105</v>
      </c>
      <c r="G1175" s="6" t="n">
        <v>44115</v>
      </c>
      <c r="H1175" s="11" t="inlineStr">
        <is>
          <t>USD</t>
        </is>
      </c>
      <c r="I1175" s="11" t="n">
        <v>10</v>
      </c>
      <c r="J1175" s="11" t="n">
        <v>43</v>
      </c>
      <c r="K1175" s="11" t="n">
        <v>192</v>
      </c>
      <c r="L1175" s="11" t="n">
        <v>7</v>
      </c>
      <c r="M1175" s="11" t="n">
        <v>2</v>
      </c>
      <c r="N1175" s="11" t="n">
        <v>0.05</v>
      </c>
      <c r="O1175" s="7" t="n">
        <v>991.6</v>
      </c>
      <c r="P1175" s="7" t="n">
        <v>763.532</v>
      </c>
      <c r="Q1175" s="7">
        <f>text(E1175,"ddd")</f>
        <v/>
      </c>
      <c r="R1175" s="7">
        <f>G1175-F1175</f>
        <v/>
      </c>
      <c r="S1175" s="7">
        <f>E1175-D1175</f>
        <v/>
      </c>
      <c r="T1175" s="7">
        <f>O1175*M1175</f>
        <v/>
      </c>
      <c r="U1175" s="7">
        <f>T1175*N1175</f>
        <v/>
      </c>
      <c r="V1175" s="7">
        <f>T1175-U1175-(P1175*M1175)</f>
        <v/>
      </c>
      <c r="W1175" s="7">
        <f>VLOOKUP(L1175,'Products Sheet'!$A:$B,2,FALSE)</f>
        <v/>
      </c>
      <c r="X1175" s="7" t="n"/>
      <c r="Y1175" s="7" t="n"/>
      <c r="Z1175" s="7" t="n"/>
      <c r="AA1175" s="7" t="n"/>
      <c r="AB1175" s="7" t="n"/>
      <c r="AC1175" s="7" t="n"/>
    </row>
    <row r="1176" ht="9.75" customHeight="1" s="12">
      <c r="A1176" s="11" t="inlineStr">
        <is>
          <t>SO - 0007154</t>
        </is>
      </c>
      <c r="B1176" s="11" t="inlineStr">
        <is>
          <t>Online</t>
        </is>
      </c>
      <c r="C1176" s="11" t="inlineStr">
        <is>
          <t>WARE-NMK1003</t>
        </is>
      </c>
      <c r="D1176" s="6" t="n">
        <v>44000</v>
      </c>
      <c r="E1176" s="6" t="n">
        <v>44088</v>
      </c>
      <c r="F1176" s="6" t="n">
        <v>44115</v>
      </c>
      <c r="G1176" s="6" t="n">
        <v>44123</v>
      </c>
      <c r="H1176" s="11" t="inlineStr">
        <is>
          <t>USD</t>
        </is>
      </c>
      <c r="I1176" s="11" t="n">
        <v>16</v>
      </c>
      <c r="J1176" s="11" t="n">
        <v>14</v>
      </c>
      <c r="K1176" s="11" t="n">
        <v>116</v>
      </c>
      <c r="L1176" s="11" t="n">
        <v>7</v>
      </c>
      <c r="M1176" s="11" t="n">
        <v>2</v>
      </c>
      <c r="N1176" s="11" t="n">
        <v>0.1</v>
      </c>
      <c r="O1176" s="7" t="n">
        <v>6070.2</v>
      </c>
      <c r="P1176" s="7" t="n">
        <v>2974.398</v>
      </c>
      <c r="Q1176" s="7">
        <f>text(E1176,"ddd")</f>
        <v/>
      </c>
      <c r="R1176" s="7">
        <f>G1176-F1176</f>
        <v/>
      </c>
      <c r="S1176" s="7">
        <f>E1176-D1176</f>
        <v/>
      </c>
      <c r="T1176" s="7">
        <f>O1176*M1176</f>
        <v/>
      </c>
      <c r="U1176" s="7">
        <f>T1176*N1176</f>
        <v/>
      </c>
      <c r="V1176" s="7">
        <f>T1176-U1176-(P1176*M1176)</f>
        <v/>
      </c>
      <c r="W1176" s="7">
        <f>VLOOKUP(L1176,'Products Sheet'!$A:$B,2,FALSE)</f>
        <v/>
      </c>
      <c r="X1176" s="7" t="n"/>
      <c r="Y1176" s="7" t="n"/>
      <c r="Z1176" s="7" t="n"/>
      <c r="AA1176" s="7" t="n"/>
      <c r="AB1176" s="7" t="n"/>
      <c r="AC1176" s="7" t="n"/>
    </row>
    <row r="1177" ht="9.75" customHeight="1" s="12">
      <c r="A1177" s="11" t="inlineStr">
        <is>
          <t>SO - 0007168</t>
        </is>
      </c>
      <c r="B1177" s="11" t="inlineStr">
        <is>
          <t>Distributor</t>
        </is>
      </c>
      <c r="C1177" s="11" t="inlineStr">
        <is>
          <t>WARE-NMK1003</t>
        </is>
      </c>
      <c r="D1177" s="6" t="n">
        <v>43900</v>
      </c>
      <c r="E1177" s="6" t="n">
        <v>44089</v>
      </c>
      <c r="F1177" s="6" t="n">
        <v>44108</v>
      </c>
      <c r="G1177" s="6" t="n">
        <v>44118</v>
      </c>
      <c r="H1177" s="11" t="inlineStr">
        <is>
          <t>USD</t>
        </is>
      </c>
      <c r="I1177" s="11" t="n">
        <v>24</v>
      </c>
      <c r="J1177" s="11" t="n">
        <v>29</v>
      </c>
      <c r="K1177" s="11" t="n">
        <v>142</v>
      </c>
      <c r="L1177" s="11" t="n">
        <v>7</v>
      </c>
      <c r="M1177" s="11" t="n">
        <v>1</v>
      </c>
      <c r="N1177" s="11" t="n">
        <v>0.2</v>
      </c>
      <c r="O1177" s="7" t="n">
        <v>167.5</v>
      </c>
      <c r="P1177" s="7" t="n">
        <v>137.35</v>
      </c>
      <c r="Q1177" s="7">
        <f>text(E1177,"ddd")</f>
        <v/>
      </c>
      <c r="R1177" s="7">
        <f>G1177-F1177</f>
        <v/>
      </c>
      <c r="S1177" s="7">
        <f>E1177-D1177</f>
        <v/>
      </c>
      <c r="T1177" s="7">
        <f>O1177*M1177</f>
        <v/>
      </c>
      <c r="U1177" s="7">
        <f>T1177*N1177</f>
        <v/>
      </c>
      <c r="V1177" s="7">
        <f>T1177-U1177-(P1177*M1177)</f>
        <v/>
      </c>
      <c r="W1177" s="7">
        <f>VLOOKUP(L1177,'Products Sheet'!$A:$B,2,FALSE)</f>
        <v/>
      </c>
      <c r="X1177" s="7" t="n"/>
      <c r="Y1177" s="7" t="n"/>
      <c r="Z1177" s="7" t="n"/>
      <c r="AA1177" s="7" t="n"/>
      <c r="AB1177" s="7" t="n"/>
      <c r="AC1177" s="7" t="n"/>
    </row>
    <row r="1178" ht="9.75" customHeight="1" s="12">
      <c r="A1178" s="11" t="inlineStr">
        <is>
          <t>SO - 0007179</t>
        </is>
      </c>
      <c r="B1178" s="11" t="inlineStr">
        <is>
          <t>In-Store</t>
        </is>
      </c>
      <c r="C1178" s="11" t="inlineStr">
        <is>
          <t>WARE-PUJ1005</t>
        </is>
      </c>
      <c r="D1178" s="6" t="n">
        <v>44000</v>
      </c>
      <c r="E1178" s="6" t="n">
        <v>44090</v>
      </c>
      <c r="F1178" s="6" t="n">
        <v>44116</v>
      </c>
      <c r="G1178" s="6" t="n">
        <v>44118</v>
      </c>
      <c r="H1178" s="11" t="inlineStr">
        <is>
          <t>USD</t>
        </is>
      </c>
      <c r="I1178" s="11" t="n">
        <v>12</v>
      </c>
      <c r="J1178" s="11" t="n">
        <v>1</v>
      </c>
      <c r="K1178" s="11" t="n">
        <v>324</v>
      </c>
      <c r="L1178" s="11" t="n">
        <v>7</v>
      </c>
      <c r="M1178" s="11" t="n">
        <v>6</v>
      </c>
      <c r="N1178" s="11" t="n">
        <v>0.1</v>
      </c>
      <c r="O1178" s="7" t="n">
        <v>194.3</v>
      </c>
      <c r="P1178" s="7" t="n">
        <v>147.668</v>
      </c>
      <c r="Q1178" s="7">
        <f>text(E1178,"ddd")</f>
        <v/>
      </c>
      <c r="R1178" s="7">
        <f>G1178-F1178</f>
        <v/>
      </c>
      <c r="S1178" s="7">
        <f>E1178-D1178</f>
        <v/>
      </c>
      <c r="T1178" s="7">
        <f>O1178*M1178</f>
        <v/>
      </c>
      <c r="U1178" s="7">
        <f>T1178*N1178</f>
        <v/>
      </c>
      <c r="V1178" s="7">
        <f>T1178-U1178-(P1178*M1178)</f>
        <v/>
      </c>
      <c r="W1178" s="7">
        <f>VLOOKUP(L1178,'Products Sheet'!$A:$B,2,FALSE)</f>
        <v/>
      </c>
      <c r="X1178" s="7" t="n"/>
      <c r="Y1178" s="7" t="n"/>
      <c r="Z1178" s="7" t="n"/>
      <c r="AA1178" s="7" t="n"/>
      <c r="AB1178" s="7" t="n"/>
      <c r="AC1178" s="7" t="n"/>
    </row>
    <row r="1179" ht="9.75" customHeight="1" s="12">
      <c r="A1179" s="11" t="inlineStr">
        <is>
          <t>SO - 0007187</t>
        </is>
      </c>
      <c r="B1179" s="11" t="inlineStr">
        <is>
          <t>Wholesale</t>
        </is>
      </c>
      <c r="C1179" s="11" t="inlineStr">
        <is>
          <t>WARE-XYS1001</t>
        </is>
      </c>
      <c r="D1179" s="6" t="n">
        <v>44000</v>
      </c>
      <c r="E1179" s="6" t="n">
        <v>44091</v>
      </c>
      <c r="F1179" s="6" t="n">
        <v>44096</v>
      </c>
      <c r="G1179" s="6" t="n">
        <v>44100</v>
      </c>
      <c r="H1179" s="11" t="inlineStr">
        <is>
          <t>USD</t>
        </is>
      </c>
      <c r="I1179" s="11" t="n">
        <v>26</v>
      </c>
      <c r="J1179" s="11" t="n">
        <v>12</v>
      </c>
      <c r="K1179" s="11" t="n">
        <v>3</v>
      </c>
      <c r="L1179" s="11" t="n">
        <v>7</v>
      </c>
      <c r="M1179" s="11" t="n">
        <v>8</v>
      </c>
      <c r="N1179" s="11" t="n">
        <v>0.075</v>
      </c>
      <c r="O1179" s="7" t="n">
        <v>1031.8</v>
      </c>
      <c r="P1179" s="7" t="n">
        <v>588.126</v>
      </c>
      <c r="Q1179" s="7">
        <f>text(E1179,"ddd")</f>
        <v/>
      </c>
      <c r="R1179" s="7">
        <f>G1179-F1179</f>
        <v/>
      </c>
      <c r="S1179" s="7">
        <f>E1179-D1179</f>
        <v/>
      </c>
      <c r="T1179" s="7">
        <f>O1179*M1179</f>
        <v/>
      </c>
      <c r="U1179" s="7">
        <f>T1179*N1179</f>
        <v/>
      </c>
      <c r="V1179" s="7">
        <f>T1179-U1179-(P1179*M1179)</f>
        <v/>
      </c>
      <c r="W1179" s="7">
        <f>VLOOKUP(L1179,'Products Sheet'!$A:$B,2,FALSE)</f>
        <v/>
      </c>
      <c r="X1179" s="7" t="n"/>
      <c r="Y1179" s="7" t="n"/>
      <c r="Z1179" s="7" t="n"/>
      <c r="AA1179" s="7" t="n"/>
      <c r="AB1179" s="7" t="n"/>
      <c r="AC1179" s="7" t="n"/>
    </row>
    <row r="1180" ht="9.75" customHeight="1" s="12">
      <c r="A1180" s="11" t="inlineStr">
        <is>
          <t>SO - 0007228</t>
        </is>
      </c>
      <c r="B1180" s="11" t="inlineStr">
        <is>
          <t>In-Store</t>
        </is>
      </c>
      <c r="C1180" s="11" t="inlineStr">
        <is>
          <t>WARE-XYS1001</t>
        </is>
      </c>
      <c r="D1180" s="6" t="n">
        <v>44000</v>
      </c>
      <c r="E1180" s="6" t="n">
        <v>44095</v>
      </c>
      <c r="F1180" s="6" t="n">
        <v>44122</v>
      </c>
      <c r="G1180" s="6" t="n">
        <v>44124</v>
      </c>
      <c r="H1180" s="11" t="inlineStr">
        <is>
          <t>USD</t>
        </is>
      </c>
      <c r="I1180" s="11" t="n">
        <v>2</v>
      </c>
      <c r="J1180" s="11" t="n">
        <v>20</v>
      </c>
      <c r="K1180" s="11" t="n">
        <v>55</v>
      </c>
      <c r="L1180" s="11" t="n">
        <v>7</v>
      </c>
      <c r="M1180" s="11" t="n">
        <v>7</v>
      </c>
      <c r="N1180" s="11" t="n">
        <v>0.075</v>
      </c>
      <c r="O1180" s="7" t="n">
        <v>1051.9</v>
      </c>
      <c r="P1180" s="7" t="n">
        <v>873.077</v>
      </c>
      <c r="Q1180" s="7">
        <f>text(E1180,"ddd")</f>
        <v/>
      </c>
      <c r="R1180" s="7">
        <f>G1180-F1180</f>
        <v/>
      </c>
      <c r="S1180" s="7">
        <f>E1180-D1180</f>
        <v/>
      </c>
      <c r="T1180" s="7">
        <f>O1180*M1180</f>
        <v/>
      </c>
      <c r="U1180" s="7">
        <f>T1180*N1180</f>
        <v/>
      </c>
      <c r="V1180" s="7">
        <f>T1180-U1180-(P1180*M1180)</f>
        <v/>
      </c>
      <c r="W1180" s="7">
        <f>VLOOKUP(L1180,'Products Sheet'!$A:$B,2,FALSE)</f>
        <v/>
      </c>
      <c r="X1180" s="7" t="n"/>
      <c r="Y1180" s="7" t="n"/>
      <c r="Z1180" s="7" t="n"/>
      <c r="AA1180" s="7" t="n"/>
      <c r="AB1180" s="7" t="n"/>
      <c r="AC1180" s="7" t="n"/>
    </row>
    <row r="1181" ht="9.75" customHeight="1" s="12">
      <c r="A1181" s="11" t="inlineStr">
        <is>
          <t>SO - 0007258</t>
        </is>
      </c>
      <c r="B1181" s="11" t="inlineStr">
        <is>
          <t>Online</t>
        </is>
      </c>
      <c r="C1181" s="11" t="inlineStr">
        <is>
          <t>WARE-UHY1004</t>
        </is>
      </c>
      <c r="D1181" s="6" t="n">
        <v>44000</v>
      </c>
      <c r="E1181" s="6" t="n">
        <v>44098</v>
      </c>
      <c r="F1181" s="6" t="n">
        <v>44102</v>
      </c>
      <c r="G1181" s="6" t="n">
        <v>44103</v>
      </c>
      <c r="H1181" s="11" t="inlineStr">
        <is>
          <t>USD</t>
        </is>
      </c>
      <c r="I1181" s="11" t="n">
        <v>19</v>
      </c>
      <c r="J1181" s="11" t="n">
        <v>37</v>
      </c>
      <c r="K1181" s="11" t="n">
        <v>225</v>
      </c>
      <c r="L1181" s="11" t="n">
        <v>7</v>
      </c>
      <c r="M1181" s="11" t="n">
        <v>3</v>
      </c>
      <c r="N1181" s="11" t="n">
        <v>0.3</v>
      </c>
      <c r="O1181" s="7" t="n">
        <v>1326.6</v>
      </c>
      <c r="P1181" s="7" t="n">
        <v>1101.078</v>
      </c>
      <c r="Q1181" s="7">
        <f>text(E1181,"ddd")</f>
        <v/>
      </c>
      <c r="R1181" s="7">
        <f>G1181-F1181</f>
        <v/>
      </c>
      <c r="S1181" s="7">
        <f>E1181-D1181</f>
        <v/>
      </c>
      <c r="T1181" s="7">
        <f>O1181*M1181</f>
        <v/>
      </c>
      <c r="U1181" s="7">
        <f>T1181*N1181</f>
        <v/>
      </c>
      <c r="V1181" s="7">
        <f>T1181-U1181-(P1181*M1181)</f>
        <v/>
      </c>
      <c r="W1181" s="7">
        <f>VLOOKUP(L1181,'Products Sheet'!$A:$B,2,FALSE)</f>
        <v/>
      </c>
      <c r="X1181" s="7" t="n"/>
      <c r="Y1181" s="7" t="n"/>
      <c r="Z1181" s="7" t="n"/>
      <c r="AA1181" s="7" t="n"/>
      <c r="AB1181" s="7" t="n"/>
      <c r="AC1181" s="7" t="n"/>
    </row>
    <row r="1182" ht="9.75" customHeight="1" s="12">
      <c r="A1182" s="11" t="inlineStr">
        <is>
          <t>SO - 0007260</t>
        </is>
      </c>
      <c r="B1182" s="11" t="inlineStr">
        <is>
          <t>In-Store</t>
        </is>
      </c>
      <c r="C1182" s="11" t="inlineStr">
        <is>
          <t>WARE-PUJ1005</t>
        </is>
      </c>
      <c r="D1182" s="6" t="n">
        <v>44000</v>
      </c>
      <c r="E1182" s="6" t="n">
        <v>44098</v>
      </c>
      <c r="F1182" s="6" t="n">
        <v>44107</v>
      </c>
      <c r="G1182" s="6" t="n">
        <v>44108</v>
      </c>
      <c r="H1182" s="11" t="inlineStr">
        <is>
          <t>USD</t>
        </is>
      </c>
      <c r="I1182" s="11" t="n">
        <v>6</v>
      </c>
      <c r="J1182" s="11" t="n">
        <v>8</v>
      </c>
      <c r="K1182" s="11" t="n">
        <v>325</v>
      </c>
      <c r="L1182" s="11" t="n">
        <v>7</v>
      </c>
      <c r="M1182" s="11" t="n">
        <v>1</v>
      </c>
      <c r="N1182" s="11" t="n">
        <v>0.1</v>
      </c>
      <c r="O1182" s="7" t="n">
        <v>5219.3</v>
      </c>
      <c r="P1182" s="7" t="n">
        <v>4332.019</v>
      </c>
      <c r="Q1182" s="7">
        <f>text(E1182,"ddd")</f>
        <v/>
      </c>
      <c r="R1182" s="7">
        <f>G1182-F1182</f>
        <v/>
      </c>
      <c r="S1182" s="7">
        <f>E1182-D1182</f>
        <v/>
      </c>
      <c r="T1182" s="7">
        <f>O1182*M1182</f>
        <v/>
      </c>
      <c r="U1182" s="7">
        <f>T1182*N1182</f>
        <v/>
      </c>
      <c r="V1182" s="7">
        <f>T1182-U1182-(P1182*M1182)</f>
        <v/>
      </c>
      <c r="W1182" s="7">
        <f>VLOOKUP(L1182,'Products Sheet'!$A:$B,2,FALSE)</f>
        <v/>
      </c>
      <c r="X1182" s="7" t="n"/>
      <c r="Y1182" s="7" t="n"/>
      <c r="Z1182" s="7" t="n"/>
      <c r="AA1182" s="7" t="n"/>
      <c r="AB1182" s="7" t="n"/>
      <c r="AC1182" s="7" t="n"/>
    </row>
    <row r="1183" ht="9.75" customHeight="1" s="12">
      <c r="A1183" s="11" t="inlineStr">
        <is>
          <t>SO - 0007268</t>
        </is>
      </c>
      <c r="B1183" s="11" t="inlineStr">
        <is>
          <t>Wholesale</t>
        </is>
      </c>
      <c r="C1183" s="11" t="inlineStr">
        <is>
          <t>WARE-MKL1006</t>
        </is>
      </c>
      <c r="D1183" s="6" t="n">
        <v>44000</v>
      </c>
      <c r="E1183" s="6" t="n">
        <v>44099</v>
      </c>
      <c r="F1183" s="6" t="n">
        <v>44123</v>
      </c>
      <c r="G1183" s="6" t="n">
        <v>44125</v>
      </c>
      <c r="H1183" s="11" t="inlineStr">
        <is>
          <t>USD</t>
        </is>
      </c>
      <c r="I1183" s="11" t="n">
        <v>27</v>
      </c>
      <c r="J1183" s="11" t="n">
        <v>33</v>
      </c>
      <c r="K1183" s="11" t="n">
        <v>356</v>
      </c>
      <c r="L1183" s="11" t="n">
        <v>7</v>
      </c>
      <c r="M1183" s="11" t="n">
        <v>7</v>
      </c>
      <c r="N1183" s="11" t="n">
        <v>0.075</v>
      </c>
      <c r="O1183" s="7" t="n">
        <v>5159</v>
      </c>
      <c r="P1183" s="7" t="n">
        <v>3301.76</v>
      </c>
      <c r="Q1183" s="7">
        <f>text(E1183,"ddd")</f>
        <v/>
      </c>
      <c r="R1183" s="7">
        <f>G1183-F1183</f>
        <v/>
      </c>
      <c r="S1183" s="7">
        <f>E1183-D1183</f>
        <v/>
      </c>
      <c r="T1183" s="7">
        <f>O1183*M1183</f>
        <v/>
      </c>
      <c r="U1183" s="7">
        <f>T1183*N1183</f>
        <v/>
      </c>
      <c r="V1183" s="7">
        <f>T1183-U1183-(P1183*M1183)</f>
        <v/>
      </c>
      <c r="W1183" s="7">
        <f>VLOOKUP(L1183,'Products Sheet'!$A:$B,2,FALSE)</f>
        <v/>
      </c>
      <c r="X1183" s="7" t="n"/>
      <c r="Y1183" s="7" t="n"/>
      <c r="Z1183" s="7" t="n"/>
      <c r="AA1183" s="7" t="n"/>
      <c r="AB1183" s="7" t="n"/>
      <c r="AC1183" s="7" t="n"/>
    </row>
    <row r="1184" ht="9.75" customHeight="1" s="12">
      <c r="A1184" s="11" t="inlineStr">
        <is>
          <t>SO - 0007352</t>
        </is>
      </c>
      <c r="B1184" s="11" t="inlineStr">
        <is>
          <t>Online</t>
        </is>
      </c>
      <c r="C1184" s="11" t="inlineStr">
        <is>
          <t>WARE-UHY1004</t>
        </is>
      </c>
      <c r="D1184" s="6" t="n">
        <v>44000</v>
      </c>
      <c r="E1184" s="6" t="n">
        <v>44109</v>
      </c>
      <c r="F1184" s="6" t="n">
        <v>44130</v>
      </c>
      <c r="G1184" s="6" t="n">
        <v>44137</v>
      </c>
      <c r="H1184" s="11" t="inlineStr">
        <is>
          <t>USD</t>
        </is>
      </c>
      <c r="I1184" s="11" t="n">
        <v>17</v>
      </c>
      <c r="J1184" s="11" t="n">
        <v>39</v>
      </c>
      <c r="K1184" s="11" t="n">
        <v>216</v>
      </c>
      <c r="L1184" s="11" t="n">
        <v>7</v>
      </c>
      <c r="M1184" s="11" t="n">
        <v>7</v>
      </c>
      <c r="N1184" s="11" t="n">
        <v>0.3</v>
      </c>
      <c r="O1184" s="7" t="n">
        <v>2284.7</v>
      </c>
      <c r="P1184" s="7" t="n">
        <v>1347.973</v>
      </c>
      <c r="Q1184" s="7">
        <f>text(E1184,"ddd")</f>
        <v/>
      </c>
      <c r="R1184" s="7">
        <f>G1184-F1184</f>
        <v/>
      </c>
      <c r="S1184" s="7">
        <f>E1184-D1184</f>
        <v/>
      </c>
      <c r="T1184" s="7">
        <f>O1184*M1184</f>
        <v/>
      </c>
      <c r="U1184" s="7">
        <f>T1184*N1184</f>
        <v/>
      </c>
      <c r="V1184" s="7">
        <f>T1184-U1184-(P1184*M1184)</f>
        <v/>
      </c>
      <c r="W1184" s="7">
        <f>VLOOKUP(L1184,'Products Sheet'!$A:$B,2,FALSE)</f>
        <v/>
      </c>
      <c r="X1184" s="7" t="n"/>
      <c r="Y1184" s="7" t="n"/>
      <c r="Z1184" s="7" t="n"/>
      <c r="AA1184" s="7" t="n"/>
      <c r="AB1184" s="7" t="n"/>
      <c r="AC1184" s="7" t="n"/>
    </row>
    <row r="1185" ht="9.75" customHeight="1" s="12">
      <c r="A1185" s="11" t="inlineStr">
        <is>
          <t>SO - 0007358</t>
        </is>
      </c>
      <c r="B1185" s="11" t="inlineStr">
        <is>
          <t>Wholesale</t>
        </is>
      </c>
      <c r="C1185" s="11" t="inlineStr">
        <is>
          <t>WARE-NMK1003</t>
        </is>
      </c>
      <c r="D1185" s="6" t="n">
        <v>44000</v>
      </c>
      <c r="E1185" s="6" t="n">
        <v>44110</v>
      </c>
      <c r="F1185" s="6" t="n">
        <v>44128</v>
      </c>
      <c r="G1185" s="6" t="n">
        <v>44134</v>
      </c>
      <c r="H1185" s="11" t="inlineStr">
        <is>
          <t>USD</t>
        </is>
      </c>
      <c r="I1185" s="11" t="n">
        <v>26</v>
      </c>
      <c r="J1185" s="11" t="n">
        <v>47</v>
      </c>
      <c r="K1185" s="11" t="n">
        <v>173</v>
      </c>
      <c r="L1185" s="11" t="n">
        <v>7</v>
      </c>
      <c r="M1185" s="11" t="n">
        <v>2</v>
      </c>
      <c r="N1185" s="11" t="n">
        <v>0.05</v>
      </c>
      <c r="O1185" s="7" t="n">
        <v>3705.1</v>
      </c>
      <c r="P1185" s="7" t="n">
        <v>2964.08</v>
      </c>
      <c r="Q1185" s="7">
        <f>text(E1185,"ddd")</f>
        <v/>
      </c>
      <c r="R1185" s="7">
        <f>G1185-F1185</f>
        <v/>
      </c>
      <c r="S1185" s="7">
        <f>E1185-D1185</f>
        <v/>
      </c>
      <c r="T1185" s="7">
        <f>O1185*M1185</f>
        <v/>
      </c>
      <c r="U1185" s="7">
        <f>T1185*N1185</f>
        <v/>
      </c>
      <c r="V1185" s="7">
        <f>T1185-U1185-(P1185*M1185)</f>
        <v/>
      </c>
      <c r="W1185" s="7">
        <f>VLOOKUP(L1185,'Products Sheet'!$A:$B,2,FALSE)</f>
        <v/>
      </c>
      <c r="X1185" s="7" t="n"/>
      <c r="Y1185" s="7" t="n"/>
      <c r="Z1185" s="7" t="n"/>
      <c r="AA1185" s="7" t="n"/>
      <c r="AB1185" s="7" t="n"/>
      <c r="AC1185" s="7" t="n"/>
    </row>
    <row r="1186" ht="9.75" customHeight="1" s="12">
      <c r="A1186" s="11" t="inlineStr">
        <is>
          <t>SO - 0007368</t>
        </is>
      </c>
      <c r="B1186" s="11" t="inlineStr">
        <is>
          <t>Online</t>
        </is>
      </c>
      <c r="C1186" s="11" t="inlineStr">
        <is>
          <t>WARE-NBV1002</t>
        </is>
      </c>
      <c r="D1186" s="6" t="n">
        <v>44000</v>
      </c>
      <c r="E1186" s="6" t="n">
        <v>44111</v>
      </c>
      <c r="F1186" s="6" t="n">
        <v>44118</v>
      </c>
      <c r="G1186" s="6" t="n">
        <v>44126</v>
      </c>
      <c r="H1186" s="11" t="inlineStr">
        <is>
          <t>USD</t>
        </is>
      </c>
      <c r="I1186" s="11" t="n">
        <v>15</v>
      </c>
      <c r="J1186" s="11" t="n">
        <v>22</v>
      </c>
      <c r="K1186" s="11" t="n">
        <v>80</v>
      </c>
      <c r="L1186" s="11" t="n">
        <v>7</v>
      </c>
      <c r="M1186" s="11" t="n">
        <v>8</v>
      </c>
      <c r="N1186" s="11" t="n">
        <v>0.075</v>
      </c>
      <c r="O1186" s="7" t="n">
        <v>5896</v>
      </c>
      <c r="P1186" s="7" t="n">
        <v>3183.84</v>
      </c>
      <c r="Q1186" s="7">
        <f>text(E1186,"ddd")</f>
        <v/>
      </c>
      <c r="R1186" s="7">
        <f>G1186-F1186</f>
        <v/>
      </c>
      <c r="S1186" s="7">
        <f>E1186-D1186</f>
        <v/>
      </c>
      <c r="T1186" s="7">
        <f>O1186*M1186</f>
        <v/>
      </c>
      <c r="U1186" s="7">
        <f>T1186*N1186</f>
        <v/>
      </c>
      <c r="V1186" s="7">
        <f>T1186-U1186-(P1186*M1186)</f>
        <v/>
      </c>
      <c r="W1186" s="7">
        <f>VLOOKUP(L1186,'Products Sheet'!$A:$B,2,FALSE)</f>
        <v/>
      </c>
      <c r="X1186" s="7" t="n"/>
      <c r="Y1186" s="7" t="n"/>
      <c r="Z1186" s="7" t="n"/>
      <c r="AA1186" s="7" t="n"/>
      <c r="AB1186" s="7" t="n"/>
      <c r="AC1186" s="7" t="n"/>
    </row>
    <row r="1187" ht="9.75" customHeight="1" s="12">
      <c r="A1187" s="11" t="inlineStr">
        <is>
          <t>SO - 0007379</t>
        </is>
      </c>
      <c r="B1187" s="11" t="inlineStr">
        <is>
          <t>Online</t>
        </is>
      </c>
      <c r="C1187" s="11" t="inlineStr">
        <is>
          <t>WARE-NMK1003</t>
        </is>
      </c>
      <c r="D1187" s="6" t="n">
        <v>44000</v>
      </c>
      <c r="E1187" s="6" t="n">
        <v>44112</v>
      </c>
      <c r="F1187" s="6" t="n">
        <v>44125</v>
      </c>
      <c r="G1187" s="6" t="n">
        <v>44135</v>
      </c>
      <c r="H1187" s="11" t="inlineStr">
        <is>
          <t>USD</t>
        </is>
      </c>
      <c r="I1187" s="11" t="n">
        <v>14</v>
      </c>
      <c r="J1187" s="11" t="n">
        <v>2</v>
      </c>
      <c r="K1187" s="11" t="n">
        <v>98</v>
      </c>
      <c r="L1187" s="11" t="n">
        <v>7</v>
      </c>
      <c r="M1187" s="11" t="n">
        <v>6</v>
      </c>
      <c r="N1187" s="11" t="n">
        <v>0.3</v>
      </c>
      <c r="O1187" s="7" t="n">
        <v>1728.6</v>
      </c>
      <c r="P1187" s="7" t="n">
        <v>933.4440000000002</v>
      </c>
      <c r="Q1187" s="7">
        <f>text(E1187,"ddd")</f>
        <v/>
      </c>
      <c r="R1187" s="7">
        <f>G1187-F1187</f>
        <v/>
      </c>
      <c r="S1187" s="7">
        <f>E1187-D1187</f>
        <v/>
      </c>
      <c r="T1187" s="7">
        <f>O1187*M1187</f>
        <v/>
      </c>
      <c r="U1187" s="7">
        <f>T1187*N1187</f>
        <v/>
      </c>
      <c r="V1187" s="7">
        <f>T1187-U1187-(P1187*M1187)</f>
        <v/>
      </c>
      <c r="W1187" s="7">
        <f>VLOOKUP(L1187,'Products Sheet'!$A:$B,2,FALSE)</f>
        <v/>
      </c>
      <c r="X1187" s="7" t="n"/>
      <c r="Y1187" s="7" t="n"/>
      <c r="Z1187" s="7" t="n"/>
      <c r="AA1187" s="7" t="n"/>
      <c r="AB1187" s="7" t="n"/>
      <c r="AC1187" s="7" t="n"/>
    </row>
    <row r="1188" ht="9.75" customHeight="1" s="12">
      <c r="A1188" s="11" t="inlineStr">
        <is>
          <t>SO - 0007389</t>
        </is>
      </c>
      <c r="B1188" s="11" t="inlineStr">
        <is>
          <t>In-Store</t>
        </is>
      </c>
      <c r="C1188" s="11" t="inlineStr">
        <is>
          <t>WARE-NMK1003</t>
        </is>
      </c>
      <c r="D1188" s="6" t="n">
        <v>44000</v>
      </c>
      <c r="E1188" s="6" t="n">
        <v>44114</v>
      </c>
      <c r="F1188" s="6" t="n">
        <v>44124</v>
      </c>
      <c r="G1188" s="6" t="n">
        <v>44130</v>
      </c>
      <c r="H1188" s="11" t="inlineStr">
        <is>
          <t>USD</t>
        </is>
      </c>
      <c r="I1188" s="11" t="n">
        <v>10</v>
      </c>
      <c r="J1188" s="11" t="n">
        <v>3</v>
      </c>
      <c r="K1188" s="11" t="n">
        <v>182</v>
      </c>
      <c r="L1188" s="11" t="n">
        <v>7</v>
      </c>
      <c r="M1188" s="11" t="n">
        <v>8</v>
      </c>
      <c r="N1188" s="11" t="n">
        <v>0.1</v>
      </c>
      <c r="O1188" s="7" t="n">
        <v>2458.9</v>
      </c>
      <c r="P1188" s="7" t="n">
        <v>2016.298</v>
      </c>
      <c r="Q1188" s="7">
        <f>text(E1188,"ddd")</f>
        <v/>
      </c>
      <c r="R1188" s="7">
        <f>G1188-F1188</f>
        <v/>
      </c>
      <c r="S1188" s="7">
        <f>E1188-D1188</f>
        <v/>
      </c>
      <c r="T1188" s="7">
        <f>O1188*M1188</f>
        <v/>
      </c>
      <c r="U1188" s="7">
        <f>T1188*N1188</f>
        <v/>
      </c>
      <c r="V1188" s="7">
        <f>T1188-U1188-(P1188*M1188)</f>
        <v/>
      </c>
      <c r="W1188" s="7">
        <f>VLOOKUP(L1188,'Products Sheet'!$A:$B,2,FALSE)</f>
        <v/>
      </c>
      <c r="X1188" s="7" t="n"/>
      <c r="Y1188" s="7" t="n"/>
      <c r="Z1188" s="7" t="n"/>
      <c r="AA1188" s="7" t="n"/>
      <c r="AB1188" s="7" t="n"/>
      <c r="AC1188" s="7" t="n"/>
    </row>
    <row r="1189" ht="9.75" customHeight="1" s="12">
      <c r="A1189" s="11" t="inlineStr">
        <is>
          <t>SO - 0007391</t>
        </is>
      </c>
      <c r="B1189" s="11" t="inlineStr">
        <is>
          <t>Online</t>
        </is>
      </c>
      <c r="C1189" s="11" t="inlineStr">
        <is>
          <t>WARE-MKL1006</t>
        </is>
      </c>
      <c r="D1189" s="6" t="n">
        <v>44000</v>
      </c>
      <c r="E1189" s="6" t="n">
        <v>44114</v>
      </c>
      <c r="F1189" s="6" t="n">
        <v>44118</v>
      </c>
      <c r="G1189" s="6" t="n">
        <v>44126</v>
      </c>
      <c r="H1189" s="11" t="inlineStr">
        <is>
          <t>USD</t>
        </is>
      </c>
      <c r="I1189" s="11" t="n">
        <v>13</v>
      </c>
      <c r="J1189" s="11" t="n">
        <v>46</v>
      </c>
      <c r="K1189" s="11" t="n">
        <v>363</v>
      </c>
      <c r="L1189" s="11" t="n">
        <v>7</v>
      </c>
      <c r="M1189" s="11" t="n">
        <v>1</v>
      </c>
      <c r="N1189" s="11" t="n">
        <v>0.075</v>
      </c>
      <c r="O1189" s="7" t="n">
        <v>1829.1</v>
      </c>
      <c r="P1189" s="7" t="n">
        <v>1280.37</v>
      </c>
      <c r="Q1189" s="7">
        <f>text(E1189,"ddd")</f>
        <v/>
      </c>
      <c r="R1189" s="7">
        <f>G1189-F1189</f>
        <v/>
      </c>
      <c r="S1189" s="7">
        <f>E1189-D1189</f>
        <v/>
      </c>
      <c r="T1189" s="7">
        <f>O1189*M1189</f>
        <v/>
      </c>
      <c r="U1189" s="7">
        <f>T1189*N1189</f>
        <v/>
      </c>
      <c r="V1189" s="7">
        <f>T1189-U1189-(P1189*M1189)</f>
        <v/>
      </c>
      <c r="W1189" s="7">
        <f>VLOOKUP(L1189,'Products Sheet'!$A:$B,2,FALSE)</f>
        <v/>
      </c>
      <c r="X1189" s="7" t="n"/>
      <c r="Y1189" s="7" t="n"/>
      <c r="Z1189" s="7" t="n"/>
      <c r="AA1189" s="7" t="n"/>
      <c r="AB1189" s="7" t="n"/>
      <c r="AC1189" s="7" t="n"/>
    </row>
    <row r="1190" ht="9.75" customHeight="1" s="12">
      <c r="A1190" s="11" t="inlineStr">
        <is>
          <t>SO - 0007462</t>
        </is>
      </c>
      <c r="B1190" s="11" t="inlineStr">
        <is>
          <t>In-Store</t>
        </is>
      </c>
      <c r="C1190" s="11" t="inlineStr">
        <is>
          <t>WARE-UHY1004</t>
        </is>
      </c>
      <c r="D1190" s="6" t="n">
        <v>44000</v>
      </c>
      <c r="E1190" s="6" t="n">
        <v>44122</v>
      </c>
      <c r="F1190" s="6" t="n">
        <v>44124</v>
      </c>
      <c r="G1190" s="6" t="n">
        <v>44128</v>
      </c>
      <c r="H1190" s="11" t="inlineStr">
        <is>
          <t>USD</t>
        </is>
      </c>
      <c r="I1190" s="11" t="n">
        <v>6</v>
      </c>
      <c r="J1190" s="11" t="n">
        <v>48</v>
      </c>
      <c r="K1190" s="11" t="n">
        <v>217</v>
      </c>
      <c r="L1190" s="11" t="n">
        <v>7</v>
      </c>
      <c r="M1190" s="11" t="n">
        <v>4</v>
      </c>
      <c r="N1190" s="11" t="n">
        <v>0.075</v>
      </c>
      <c r="O1190" s="7" t="n">
        <v>2338.3</v>
      </c>
      <c r="P1190" s="7" t="n">
        <v>1823.874</v>
      </c>
      <c r="Q1190" s="7">
        <f>text(E1190,"ddd")</f>
        <v/>
      </c>
      <c r="R1190" s="7">
        <f>G1190-F1190</f>
        <v/>
      </c>
      <c r="S1190" s="7">
        <f>E1190-D1190</f>
        <v/>
      </c>
      <c r="T1190" s="7">
        <f>O1190*M1190</f>
        <v/>
      </c>
      <c r="U1190" s="7">
        <f>T1190*N1190</f>
        <v/>
      </c>
      <c r="V1190" s="7">
        <f>T1190-U1190-(P1190*M1190)</f>
        <v/>
      </c>
      <c r="W1190" s="7">
        <f>VLOOKUP(L1190,'Products Sheet'!$A:$B,2,FALSE)</f>
        <v/>
      </c>
      <c r="X1190" s="7" t="n"/>
      <c r="Y1190" s="7" t="n"/>
      <c r="Z1190" s="7" t="n"/>
      <c r="AA1190" s="7" t="n"/>
      <c r="AB1190" s="7" t="n"/>
      <c r="AC1190" s="7" t="n"/>
    </row>
    <row r="1191" ht="9.75" customHeight="1" s="12">
      <c r="A1191" s="11" t="inlineStr">
        <is>
          <t>SO - 0007549</t>
        </is>
      </c>
      <c r="B1191" s="11" t="inlineStr">
        <is>
          <t>In-Store</t>
        </is>
      </c>
      <c r="C1191" s="11" t="inlineStr">
        <is>
          <t>WARE-XYS1001</t>
        </is>
      </c>
      <c r="D1191" s="6" t="n">
        <v>44000</v>
      </c>
      <c r="E1191" s="6" t="n">
        <v>44132</v>
      </c>
      <c r="F1191" s="6" t="n">
        <v>44149</v>
      </c>
      <c r="G1191" s="6" t="n">
        <v>44158</v>
      </c>
      <c r="H1191" s="11" t="inlineStr">
        <is>
          <t>USD</t>
        </is>
      </c>
      <c r="I1191" s="11" t="n">
        <v>6</v>
      </c>
      <c r="J1191" s="11" t="n">
        <v>44</v>
      </c>
      <c r="K1191" s="11" t="n">
        <v>14</v>
      </c>
      <c r="L1191" s="11" t="n">
        <v>7</v>
      </c>
      <c r="M1191" s="11" t="n">
        <v>1</v>
      </c>
      <c r="N1191" s="11" t="n">
        <v>0.05</v>
      </c>
      <c r="O1191" s="7" t="n">
        <v>817.4</v>
      </c>
      <c r="P1191" s="7" t="n">
        <v>531.3100000000001</v>
      </c>
      <c r="Q1191" s="7">
        <f>text(E1191,"ddd")</f>
        <v/>
      </c>
      <c r="R1191" s="7">
        <f>G1191-F1191</f>
        <v/>
      </c>
      <c r="S1191" s="7">
        <f>E1191-D1191</f>
        <v/>
      </c>
      <c r="T1191" s="7">
        <f>O1191*M1191</f>
        <v/>
      </c>
      <c r="U1191" s="7">
        <f>T1191*N1191</f>
        <v/>
      </c>
      <c r="V1191" s="7">
        <f>T1191-U1191-(P1191*M1191)</f>
        <v/>
      </c>
      <c r="W1191" s="7">
        <f>VLOOKUP(L1191,'Products Sheet'!$A:$B,2,FALSE)</f>
        <v/>
      </c>
      <c r="X1191" s="7" t="n"/>
      <c r="Y1191" s="7" t="n"/>
      <c r="Z1191" s="7" t="n"/>
      <c r="AA1191" s="7" t="n"/>
      <c r="AB1191" s="7" t="n"/>
      <c r="AC1191" s="7" t="n"/>
    </row>
    <row r="1192" ht="9.75" customHeight="1" s="12">
      <c r="A1192" s="11" t="inlineStr">
        <is>
          <t>SO - 0007554</t>
        </is>
      </c>
      <c r="B1192" s="11" t="inlineStr">
        <is>
          <t>Online</t>
        </is>
      </c>
      <c r="C1192" s="11" t="inlineStr">
        <is>
          <t>WARE-NBV1002</t>
        </is>
      </c>
      <c r="D1192" s="6" t="n">
        <v>44000</v>
      </c>
      <c r="E1192" s="6" t="n">
        <v>44133</v>
      </c>
      <c r="F1192" s="6" t="n">
        <v>44158</v>
      </c>
      <c r="G1192" s="6" t="n">
        <v>44166</v>
      </c>
      <c r="H1192" s="11" t="inlineStr">
        <is>
          <t>USD</t>
        </is>
      </c>
      <c r="I1192" s="11" t="n">
        <v>14</v>
      </c>
      <c r="J1192" s="11" t="n">
        <v>23</v>
      </c>
      <c r="K1192" s="11" t="n">
        <v>63</v>
      </c>
      <c r="L1192" s="11" t="n">
        <v>7</v>
      </c>
      <c r="M1192" s="11" t="n">
        <v>7</v>
      </c>
      <c r="N1192" s="11" t="n">
        <v>0.1</v>
      </c>
      <c r="O1192" s="7" t="n">
        <v>2452.2</v>
      </c>
      <c r="P1192" s="7" t="n">
        <v>1741.062</v>
      </c>
      <c r="Q1192" s="7">
        <f>text(E1192,"ddd")</f>
        <v/>
      </c>
      <c r="R1192" s="7">
        <f>G1192-F1192</f>
        <v/>
      </c>
      <c r="S1192" s="7">
        <f>E1192-D1192</f>
        <v/>
      </c>
      <c r="T1192" s="7">
        <f>O1192*M1192</f>
        <v/>
      </c>
      <c r="U1192" s="7">
        <f>T1192*N1192</f>
        <v/>
      </c>
      <c r="V1192" s="7">
        <f>T1192-U1192-(P1192*M1192)</f>
        <v/>
      </c>
      <c r="W1192" s="7">
        <f>VLOOKUP(L1192,'Products Sheet'!$A:$B,2,FALSE)</f>
        <v/>
      </c>
      <c r="X1192" s="7" t="n"/>
      <c r="Y1192" s="7" t="n"/>
      <c r="Z1192" s="7" t="n"/>
      <c r="AA1192" s="7" t="n"/>
      <c r="AB1192" s="7" t="n"/>
      <c r="AC1192" s="7" t="n"/>
    </row>
    <row r="1193" ht="9.75" customHeight="1" s="12">
      <c r="A1193" s="11" t="inlineStr">
        <is>
          <t>SO - 0007601</t>
        </is>
      </c>
      <c r="B1193" s="11" t="inlineStr">
        <is>
          <t>Online</t>
        </is>
      </c>
      <c r="C1193" s="11" t="inlineStr">
        <is>
          <t>WARE-MKL1006</t>
        </is>
      </c>
      <c r="D1193" s="6" t="n">
        <v>44100</v>
      </c>
      <c r="E1193" s="6" t="n">
        <v>44137</v>
      </c>
      <c r="F1193" s="6" t="n">
        <v>44139</v>
      </c>
      <c r="G1193" s="6" t="n">
        <v>44144</v>
      </c>
      <c r="H1193" s="11" t="inlineStr">
        <is>
          <t>USD</t>
        </is>
      </c>
      <c r="I1193" s="11" t="n">
        <v>13</v>
      </c>
      <c r="J1193" s="11" t="n">
        <v>11</v>
      </c>
      <c r="K1193" s="11" t="n">
        <v>359</v>
      </c>
      <c r="L1193" s="11" t="n">
        <v>7</v>
      </c>
      <c r="M1193" s="11" t="n">
        <v>1</v>
      </c>
      <c r="N1193" s="11" t="n">
        <v>0.2</v>
      </c>
      <c r="O1193" s="7" t="n">
        <v>1996.6</v>
      </c>
      <c r="P1193" s="7" t="n">
        <v>1098.13</v>
      </c>
      <c r="Q1193" s="7">
        <f>text(E1193,"ddd")</f>
        <v/>
      </c>
      <c r="R1193" s="7">
        <f>G1193-F1193</f>
        <v/>
      </c>
      <c r="S1193" s="7">
        <f>E1193-D1193</f>
        <v/>
      </c>
      <c r="T1193" s="7">
        <f>O1193*M1193</f>
        <v/>
      </c>
      <c r="U1193" s="7">
        <f>T1193*N1193</f>
        <v/>
      </c>
      <c r="V1193" s="7">
        <f>T1193-U1193-(P1193*M1193)</f>
        <v/>
      </c>
      <c r="W1193" s="7">
        <f>VLOOKUP(L1193,'Products Sheet'!$A:$B,2,FALSE)</f>
        <v/>
      </c>
      <c r="X1193" s="7" t="n"/>
      <c r="Y1193" s="7" t="n"/>
      <c r="Z1193" s="7" t="n"/>
      <c r="AA1193" s="7" t="n"/>
      <c r="AB1193" s="7" t="n"/>
      <c r="AC1193" s="7" t="n"/>
    </row>
    <row r="1194" ht="9.75" customHeight="1" s="12">
      <c r="A1194" s="11" t="inlineStr">
        <is>
          <t>SO - 0007625</t>
        </is>
      </c>
      <c r="B1194" s="11" t="inlineStr">
        <is>
          <t>In-Store</t>
        </is>
      </c>
      <c r="C1194" s="11" t="inlineStr">
        <is>
          <t>WARE-UHY1004</t>
        </is>
      </c>
      <c r="D1194" s="6" t="n">
        <v>44100</v>
      </c>
      <c r="E1194" s="6" t="n">
        <v>44140</v>
      </c>
      <c r="F1194" s="6" t="n">
        <v>44155</v>
      </c>
      <c r="G1194" s="6" t="n">
        <v>44163</v>
      </c>
      <c r="H1194" s="11" t="inlineStr">
        <is>
          <t>USD</t>
        </is>
      </c>
      <c r="I1194" s="11" t="n">
        <v>9</v>
      </c>
      <c r="J1194" s="11" t="n">
        <v>31</v>
      </c>
      <c r="K1194" s="11" t="n">
        <v>234</v>
      </c>
      <c r="L1194" s="11" t="n">
        <v>7</v>
      </c>
      <c r="M1194" s="11" t="n">
        <v>8</v>
      </c>
      <c r="N1194" s="11" t="n">
        <v>0.075</v>
      </c>
      <c r="O1194" s="7" t="n">
        <v>1822.4</v>
      </c>
      <c r="P1194" s="7" t="n">
        <v>1221.008</v>
      </c>
      <c r="Q1194" s="7">
        <f>text(E1194,"ddd")</f>
        <v/>
      </c>
      <c r="R1194" s="7">
        <f>G1194-F1194</f>
        <v/>
      </c>
      <c r="S1194" s="7">
        <f>E1194-D1194</f>
        <v/>
      </c>
      <c r="T1194" s="7">
        <f>O1194*M1194</f>
        <v/>
      </c>
      <c r="U1194" s="7">
        <f>T1194*N1194</f>
        <v/>
      </c>
      <c r="V1194" s="7">
        <f>T1194-U1194-(P1194*M1194)</f>
        <v/>
      </c>
      <c r="W1194" s="7">
        <f>VLOOKUP(L1194,'Products Sheet'!$A:$B,2,FALSE)</f>
        <v/>
      </c>
      <c r="X1194" s="7" t="n"/>
      <c r="Y1194" s="7" t="n"/>
      <c r="Z1194" s="7" t="n"/>
      <c r="AA1194" s="7" t="n"/>
      <c r="AB1194" s="7" t="n"/>
      <c r="AC1194" s="7" t="n"/>
    </row>
    <row r="1195" ht="9.75" customHeight="1" s="12">
      <c r="A1195" s="11" t="inlineStr">
        <is>
          <t>SO - 0007826</t>
        </is>
      </c>
      <c r="B1195" s="11" t="inlineStr">
        <is>
          <t>Wholesale</t>
        </is>
      </c>
      <c r="C1195" s="11" t="inlineStr">
        <is>
          <t>WARE-NBV1002</t>
        </is>
      </c>
      <c r="D1195" s="6" t="n">
        <v>44100</v>
      </c>
      <c r="E1195" s="6" t="n">
        <v>44163</v>
      </c>
      <c r="F1195" s="6" t="n">
        <v>44178</v>
      </c>
      <c r="G1195" s="6" t="n">
        <v>44182</v>
      </c>
      <c r="H1195" s="11" t="inlineStr">
        <is>
          <t>USD</t>
        </is>
      </c>
      <c r="I1195" s="11" t="n">
        <v>27</v>
      </c>
      <c r="J1195" s="11" t="n">
        <v>5</v>
      </c>
      <c r="K1195" s="11" t="n">
        <v>80</v>
      </c>
      <c r="L1195" s="11" t="n">
        <v>7</v>
      </c>
      <c r="M1195" s="11" t="n">
        <v>5</v>
      </c>
      <c r="N1195" s="11" t="n">
        <v>0.1</v>
      </c>
      <c r="O1195" s="7" t="n">
        <v>1118.9</v>
      </c>
      <c r="P1195" s="7" t="n">
        <v>704.907</v>
      </c>
      <c r="Q1195" s="7">
        <f>text(E1195,"ddd")</f>
        <v/>
      </c>
      <c r="R1195" s="7">
        <f>G1195-F1195</f>
        <v/>
      </c>
      <c r="S1195" s="7">
        <f>E1195-D1195</f>
        <v/>
      </c>
      <c r="T1195" s="7">
        <f>O1195*M1195</f>
        <v/>
      </c>
      <c r="U1195" s="7">
        <f>T1195*N1195</f>
        <v/>
      </c>
      <c r="V1195" s="7">
        <f>T1195-U1195-(P1195*M1195)</f>
        <v/>
      </c>
      <c r="W1195" s="7">
        <f>VLOOKUP(L1195,'Products Sheet'!$A:$B,2,FALSE)</f>
        <v/>
      </c>
      <c r="X1195" s="7" t="n"/>
      <c r="Y1195" s="7" t="n"/>
      <c r="Z1195" s="7" t="n"/>
      <c r="AA1195" s="7" t="n"/>
      <c r="AB1195" s="7" t="n"/>
      <c r="AC1195" s="7" t="n"/>
    </row>
    <row r="1196" ht="9.75" customHeight="1" s="12">
      <c r="A1196" s="11" t="inlineStr">
        <is>
          <t>SO - 0007833</t>
        </is>
      </c>
      <c r="B1196" s="11" t="inlineStr">
        <is>
          <t>Distributor</t>
        </is>
      </c>
      <c r="C1196" s="11" t="inlineStr">
        <is>
          <t>WARE-PUJ1005</t>
        </is>
      </c>
      <c r="D1196" s="6" t="n">
        <v>44000</v>
      </c>
      <c r="E1196" s="6" t="n">
        <v>44164</v>
      </c>
      <c r="F1196" s="6" t="n">
        <v>44177</v>
      </c>
      <c r="G1196" s="6" t="n">
        <v>44179</v>
      </c>
      <c r="H1196" s="11" t="inlineStr">
        <is>
          <t>USD</t>
        </is>
      </c>
      <c r="I1196" s="11" t="n">
        <v>23</v>
      </c>
      <c r="J1196" s="11" t="n">
        <v>25</v>
      </c>
      <c r="K1196" s="11" t="n">
        <v>299</v>
      </c>
      <c r="L1196" s="11" t="n">
        <v>7</v>
      </c>
      <c r="M1196" s="11" t="n">
        <v>2</v>
      </c>
      <c r="N1196" s="11" t="n">
        <v>0.05</v>
      </c>
      <c r="O1196" s="7" t="n">
        <v>207.7</v>
      </c>
      <c r="P1196" s="7" t="n">
        <v>124.62</v>
      </c>
      <c r="Q1196" s="7">
        <f>text(E1196,"ddd")</f>
        <v/>
      </c>
      <c r="R1196" s="7">
        <f>G1196-F1196</f>
        <v/>
      </c>
      <c r="S1196" s="7">
        <f>E1196-D1196</f>
        <v/>
      </c>
      <c r="T1196" s="7">
        <f>O1196*M1196</f>
        <v/>
      </c>
      <c r="U1196" s="7">
        <f>T1196*N1196</f>
        <v/>
      </c>
      <c r="V1196" s="7">
        <f>T1196-U1196-(P1196*M1196)</f>
        <v/>
      </c>
      <c r="W1196" s="7">
        <f>VLOOKUP(L1196,'Products Sheet'!$A:$B,2,FALSE)</f>
        <v/>
      </c>
      <c r="X1196" s="7" t="n"/>
      <c r="Y1196" s="7" t="n"/>
      <c r="Z1196" s="7" t="n"/>
      <c r="AA1196" s="7" t="n"/>
      <c r="AB1196" s="7" t="n"/>
      <c r="AC1196" s="7" t="n"/>
    </row>
    <row r="1197" ht="9.75" customHeight="1" s="12">
      <c r="A1197" s="11" t="inlineStr">
        <is>
          <t>SO - 0007894</t>
        </is>
      </c>
      <c r="B1197" s="11" t="inlineStr">
        <is>
          <t>Online</t>
        </is>
      </c>
      <c r="C1197" s="11" t="inlineStr">
        <is>
          <t>WARE-XYS1001</t>
        </is>
      </c>
      <c r="D1197" s="6" t="n">
        <v>44100</v>
      </c>
      <c r="E1197" s="6" t="n">
        <v>44172</v>
      </c>
      <c r="F1197" s="6" t="n">
        <v>44191</v>
      </c>
      <c r="G1197" s="6" t="n">
        <v>44201</v>
      </c>
      <c r="H1197" s="11" t="inlineStr">
        <is>
          <t>USD</t>
        </is>
      </c>
      <c r="I1197" s="11" t="n">
        <v>14</v>
      </c>
      <c r="J1197" s="11" t="n">
        <v>29</v>
      </c>
      <c r="K1197" s="11" t="n">
        <v>20</v>
      </c>
      <c r="L1197" s="11" t="n">
        <v>7</v>
      </c>
      <c r="M1197" s="11" t="n">
        <v>2</v>
      </c>
      <c r="N1197" s="11" t="n">
        <v>0.15</v>
      </c>
      <c r="O1197" s="7" t="n">
        <v>1125.6</v>
      </c>
      <c r="P1197" s="7" t="n">
        <v>866.7120000000001</v>
      </c>
      <c r="Q1197" s="7">
        <f>text(E1197,"ddd")</f>
        <v/>
      </c>
      <c r="R1197" s="7">
        <f>G1197-F1197</f>
        <v/>
      </c>
      <c r="S1197" s="7">
        <f>E1197-D1197</f>
        <v/>
      </c>
      <c r="T1197" s="7">
        <f>O1197*M1197</f>
        <v/>
      </c>
      <c r="U1197" s="7">
        <f>T1197*N1197</f>
        <v/>
      </c>
      <c r="V1197" s="7">
        <f>T1197-U1197-(P1197*M1197)</f>
        <v/>
      </c>
      <c r="W1197" s="7">
        <f>VLOOKUP(L1197,'Products Sheet'!$A:$B,2,FALSE)</f>
        <v/>
      </c>
      <c r="X1197" s="7" t="n"/>
      <c r="Y1197" s="7" t="n"/>
      <c r="Z1197" s="7" t="n"/>
      <c r="AA1197" s="7" t="n"/>
      <c r="AB1197" s="7" t="n"/>
      <c r="AC1197" s="7" t="n"/>
    </row>
    <row r="1198" ht="9.75" customHeight="1" s="12">
      <c r="A1198" s="11" t="inlineStr">
        <is>
          <t>SO - 0007900</t>
        </is>
      </c>
      <c r="B1198" s="11" t="inlineStr">
        <is>
          <t>Online</t>
        </is>
      </c>
      <c r="C1198" s="11" t="inlineStr">
        <is>
          <t>WARE-NMK1003</t>
        </is>
      </c>
      <c r="D1198" s="6" t="n">
        <v>44100</v>
      </c>
      <c r="E1198" s="6" t="n">
        <v>44172</v>
      </c>
      <c r="F1198" s="6" t="n">
        <v>44184</v>
      </c>
      <c r="G1198" s="6" t="n">
        <v>44187</v>
      </c>
      <c r="H1198" s="11" t="inlineStr">
        <is>
          <t>USD</t>
        </is>
      </c>
      <c r="I1198" s="11" t="n">
        <v>14</v>
      </c>
      <c r="J1198" s="11" t="n">
        <v>48</v>
      </c>
      <c r="K1198" s="11" t="n">
        <v>88</v>
      </c>
      <c r="L1198" s="11" t="n">
        <v>7</v>
      </c>
      <c r="M1198" s="11" t="n">
        <v>5</v>
      </c>
      <c r="N1198" s="11" t="n">
        <v>0.1</v>
      </c>
      <c r="O1198" s="7" t="n">
        <v>2224.4</v>
      </c>
      <c r="P1198" s="7" t="n">
        <v>1557.08</v>
      </c>
      <c r="Q1198" s="7">
        <f>text(E1198,"ddd")</f>
        <v/>
      </c>
      <c r="R1198" s="7">
        <f>G1198-F1198</f>
        <v/>
      </c>
      <c r="S1198" s="7">
        <f>E1198-D1198</f>
        <v/>
      </c>
      <c r="T1198" s="7">
        <f>O1198*M1198</f>
        <v/>
      </c>
      <c r="U1198" s="7">
        <f>T1198*N1198</f>
        <v/>
      </c>
      <c r="V1198" s="7">
        <f>T1198-U1198-(P1198*M1198)</f>
        <v/>
      </c>
      <c r="W1198" s="7">
        <f>VLOOKUP(L1198,'Products Sheet'!$A:$B,2,FALSE)</f>
        <v/>
      </c>
      <c r="X1198" s="7" t="n"/>
      <c r="Y1198" s="7" t="n"/>
      <c r="Z1198" s="7" t="n"/>
      <c r="AA1198" s="7" t="n"/>
      <c r="AB1198" s="7" t="n"/>
      <c r="AC1198" s="7" t="n"/>
    </row>
    <row r="1199" ht="9.75" customHeight="1" s="12">
      <c r="A1199" s="11" t="inlineStr">
        <is>
          <t>SO - 0007922</t>
        </is>
      </c>
      <c r="B1199" s="11" t="inlineStr">
        <is>
          <t>Distributor</t>
        </is>
      </c>
      <c r="C1199" s="11" t="inlineStr">
        <is>
          <t>WARE-NMK1003</t>
        </is>
      </c>
      <c r="D1199" s="6" t="n">
        <v>44000</v>
      </c>
      <c r="E1199" s="6" t="n">
        <v>44174</v>
      </c>
      <c r="F1199" s="6" t="n">
        <v>44198</v>
      </c>
      <c r="G1199" s="6" t="n">
        <v>44207</v>
      </c>
      <c r="H1199" s="11" t="inlineStr">
        <is>
          <t>USD</t>
        </is>
      </c>
      <c r="I1199" s="11" t="n">
        <v>23</v>
      </c>
      <c r="J1199" s="11" t="n">
        <v>12</v>
      </c>
      <c r="K1199" s="11" t="n">
        <v>111</v>
      </c>
      <c r="L1199" s="11" t="n">
        <v>7</v>
      </c>
      <c r="M1199" s="11" t="n">
        <v>1</v>
      </c>
      <c r="N1199" s="11" t="n">
        <v>0.1</v>
      </c>
      <c r="O1199" s="7" t="n">
        <v>1078.7</v>
      </c>
      <c r="P1199" s="7" t="n">
        <v>744.303</v>
      </c>
      <c r="Q1199" s="7">
        <f>text(E1199,"ddd")</f>
        <v/>
      </c>
      <c r="R1199" s="7">
        <f>G1199-F1199</f>
        <v/>
      </c>
      <c r="S1199" s="7">
        <f>E1199-D1199</f>
        <v/>
      </c>
      <c r="T1199" s="7">
        <f>O1199*M1199</f>
        <v/>
      </c>
      <c r="U1199" s="7">
        <f>T1199*N1199</f>
        <v/>
      </c>
      <c r="V1199" s="7">
        <f>T1199-U1199-(P1199*M1199)</f>
        <v/>
      </c>
      <c r="W1199" s="7">
        <f>VLOOKUP(L1199,'Products Sheet'!$A:$B,2,FALSE)</f>
        <v/>
      </c>
      <c r="X1199" s="7" t="n"/>
      <c r="Y1199" s="7" t="n"/>
      <c r="Z1199" s="7" t="n"/>
      <c r="AA1199" s="7" t="n"/>
      <c r="AB1199" s="7" t="n"/>
      <c r="AC1199" s="7" t="n"/>
    </row>
    <row r="1200" ht="9.75" customHeight="1" s="12">
      <c r="A1200" s="11" t="inlineStr">
        <is>
          <t>SO - 0008008</t>
        </is>
      </c>
      <c r="B1200" s="11" t="inlineStr">
        <is>
          <t>Distributor</t>
        </is>
      </c>
      <c r="C1200" s="11" t="inlineStr">
        <is>
          <t>WARE-XYS1001</t>
        </is>
      </c>
      <c r="D1200" s="6" t="n">
        <v>44100</v>
      </c>
      <c r="E1200" s="6" t="n">
        <v>44186</v>
      </c>
      <c r="F1200" s="6" t="n">
        <v>44200</v>
      </c>
      <c r="G1200" s="6" t="n">
        <v>44210</v>
      </c>
      <c r="H1200" s="11" t="inlineStr">
        <is>
          <t>USD</t>
        </is>
      </c>
      <c r="I1200" s="11" t="n">
        <v>21</v>
      </c>
      <c r="J1200" s="11" t="n">
        <v>25</v>
      </c>
      <c r="K1200" s="11" t="n">
        <v>16</v>
      </c>
      <c r="L1200" s="11" t="n">
        <v>7</v>
      </c>
      <c r="M1200" s="11" t="n">
        <v>5</v>
      </c>
      <c r="N1200" s="11" t="n">
        <v>0.2</v>
      </c>
      <c r="O1200" s="7" t="n">
        <v>6210.900000000001</v>
      </c>
      <c r="P1200" s="7" t="n">
        <v>3540.213</v>
      </c>
      <c r="Q1200" s="7">
        <f>text(E1200,"ddd")</f>
        <v/>
      </c>
      <c r="R1200" s="7">
        <f>G1200-F1200</f>
        <v/>
      </c>
      <c r="S1200" s="7">
        <f>E1200-D1200</f>
        <v/>
      </c>
      <c r="T1200" s="7">
        <f>O1200*M1200</f>
        <v/>
      </c>
      <c r="U1200" s="7">
        <f>T1200*N1200</f>
        <v/>
      </c>
      <c r="V1200" s="7">
        <f>T1200-U1200-(P1200*M1200)</f>
        <v/>
      </c>
      <c r="W1200" s="7">
        <f>VLOOKUP(L1200,'Products Sheet'!$A:$B,2,FALSE)</f>
        <v/>
      </c>
      <c r="X1200" s="7" t="n"/>
      <c r="Y1200" s="7" t="n"/>
      <c r="Z1200" s="7" t="n"/>
      <c r="AA1200" s="7" t="n"/>
      <c r="AB1200" s="7" t="n"/>
      <c r="AC1200" s="7" t="n"/>
    </row>
    <row r="1201" ht="9.75" customHeight="1" s="12">
      <c r="A1201" s="11" t="inlineStr">
        <is>
          <t>SO - 0008013</t>
        </is>
      </c>
      <c r="B1201" s="11" t="inlineStr">
        <is>
          <t>Distributor</t>
        </is>
      </c>
      <c r="C1201" s="11" t="inlineStr">
        <is>
          <t>WARE-NBV1002</t>
        </is>
      </c>
      <c r="D1201" s="6" t="n">
        <v>44100</v>
      </c>
      <c r="E1201" s="6" t="n">
        <v>44186</v>
      </c>
      <c r="F1201" s="6" t="n">
        <v>44195</v>
      </c>
      <c r="G1201" s="6" t="n">
        <v>44196</v>
      </c>
      <c r="H1201" s="11" t="inlineStr">
        <is>
          <t>USD</t>
        </is>
      </c>
      <c r="I1201" s="11" t="n">
        <v>23</v>
      </c>
      <c r="J1201" s="11" t="n">
        <v>37</v>
      </c>
      <c r="K1201" s="11" t="n">
        <v>73</v>
      </c>
      <c r="L1201" s="11" t="n">
        <v>7</v>
      </c>
      <c r="M1201" s="11" t="n">
        <v>3</v>
      </c>
      <c r="N1201" s="11" t="n">
        <v>0.075</v>
      </c>
      <c r="O1201" s="7" t="n">
        <v>2378.5</v>
      </c>
      <c r="P1201" s="7" t="n">
        <v>1950.37</v>
      </c>
      <c r="Q1201" s="7">
        <f>text(E1201,"ddd")</f>
        <v/>
      </c>
      <c r="R1201" s="7">
        <f>G1201-F1201</f>
        <v/>
      </c>
      <c r="S1201" s="7">
        <f>E1201-D1201</f>
        <v/>
      </c>
      <c r="T1201" s="7">
        <f>O1201*M1201</f>
        <v/>
      </c>
      <c r="U1201" s="7">
        <f>T1201*N1201</f>
        <v/>
      </c>
      <c r="V1201" s="7">
        <f>T1201-U1201-(P1201*M1201)</f>
        <v/>
      </c>
      <c r="W1201" s="7">
        <f>VLOOKUP(L1201,'Products Sheet'!$A:$B,2,FALSE)</f>
        <v/>
      </c>
      <c r="X1201" s="7" t="n"/>
      <c r="Y1201" s="7" t="n"/>
      <c r="Z1201" s="7" t="n"/>
      <c r="AA1201" s="7" t="n"/>
      <c r="AB1201" s="7" t="n"/>
      <c r="AC1201" s="7" t="n"/>
    </row>
    <row r="1202" ht="9.75" customHeight="1" s="12">
      <c r="A1202" s="11" t="inlineStr">
        <is>
          <t>SO - 000145</t>
        </is>
      </c>
      <c r="B1202" s="11" t="inlineStr">
        <is>
          <t>Online</t>
        </is>
      </c>
      <c r="C1202" s="11" t="inlineStr">
        <is>
          <t>WARE-UHY1004</t>
        </is>
      </c>
      <c r="D1202" s="6" t="n">
        <v>43100</v>
      </c>
      <c r="E1202" s="6" t="n">
        <v>43255</v>
      </c>
      <c r="F1202" s="6" t="n">
        <v>43263</v>
      </c>
      <c r="G1202" s="6" t="n">
        <v>43265</v>
      </c>
      <c r="H1202" s="11" t="inlineStr">
        <is>
          <t>USD</t>
        </is>
      </c>
      <c r="I1202" s="11" t="n">
        <v>15</v>
      </c>
      <c r="J1202" s="11" t="n">
        <v>14</v>
      </c>
      <c r="K1202" s="11" t="n">
        <v>212</v>
      </c>
      <c r="L1202" s="11" t="n">
        <v>8</v>
      </c>
      <c r="M1202" s="11" t="n">
        <v>4</v>
      </c>
      <c r="N1202" s="11" t="n">
        <v>0.4</v>
      </c>
      <c r="O1202" s="7" t="n">
        <v>3865.9</v>
      </c>
      <c r="P1202" s="7" t="n">
        <v>2164.904</v>
      </c>
      <c r="Q1202" s="7">
        <f>text(E1202,"ddd")</f>
        <v/>
      </c>
      <c r="R1202" s="7">
        <f>G1202-F1202</f>
        <v/>
      </c>
      <c r="S1202" s="7">
        <f>E1202-D1202</f>
        <v/>
      </c>
      <c r="T1202" s="7">
        <f>O1202*M1202</f>
        <v/>
      </c>
      <c r="U1202" s="7">
        <f>T1202*N1202</f>
        <v/>
      </c>
      <c r="V1202" s="7">
        <f>T1202-U1202-(P1202*M1202)</f>
        <v/>
      </c>
      <c r="W1202" s="7">
        <f>VLOOKUP(L1202,'Products Sheet'!$A:$B,2,FALSE)</f>
        <v/>
      </c>
      <c r="X1202" s="7" t="n"/>
      <c r="Y1202" s="7" t="n"/>
      <c r="Z1202" s="7" t="n"/>
      <c r="AA1202" s="7" t="n"/>
      <c r="AB1202" s="7" t="n"/>
      <c r="AC1202" s="7" t="n"/>
    </row>
    <row r="1203" ht="9.75" customHeight="1" s="12">
      <c r="A1203" s="11" t="inlineStr">
        <is>
          <t>SO - 000150</t>
        </is>
      </c>
      <c r="B1203" s="11" t="inlineStr">
        <is>
          <t>Distributor</t>
        </is>
      </c>
      <c r="C1203" s="11" t="inlineStr">
        <is>
          <t>WARE-XYS1001</t>
        </is>
      </c>
      <c r="D1203" s="6" t="n">
        <v>43200</v>
      </c>
      <c r="E1203" s="6" t="n">
        <v>43256</v>
      </c>
      <c r="F1203" s="6" t="n">
        <v>43279</v>
      </c>
      <c r="G1203" s="6" t="n">
        <v>43288</v>
      </c>
      <c r="H1203" s="11" t="inlineStr">
        <is>
          <t>USD</t>
        </is>
      </c>
      <c r="I1203" s="11" t="n">
        <v>23</v>
      </c>
      <c r="J1203" s="11" t="n">
        <v>20</v>
      </c>
      <c r="K1203" s="11" t="n">
        <v>17</v>
      </c>
      <c r="L1203" s="11" t="n">
        <v>8</v>
      </c>
      <c r="M1203" s="11" t="n">
        <v>8</v>
      </c>
      <c r="N1203" s="11" t="n">
        <v>0.05</v>
      </c>
      <c r="O1203" s="7" t="n">
        <v>3638.1</v>
      </c>
      <c r="P1203" s="7" t="n">
        <v>1455.24</v>
      </c>
      <c r="Q1203" s="7">
        <f>text(E1203,"ddd")</f>
        <v/>
      </c>
      <c r="R1203" s="7">
        <f>G1203-F1203</f>
        <v/>
      </c>
      <c r="S1203" s="7">
        <f>E1203-D1203</f>
        <v/>
      </c>
      <c r="T1203" s="7">
        <f>O1203*M1203</f>
        <v/>
      </c>
      <c r="U1203" s="7">
        <f>T1203*N1203</f>
        <v/>
      </c>
      <c r="V1203" s="7">
        <f>T1203-U1203-(P1203*M1203)</f>
        <v/>
      </c>
      <c r="W1203" s="7">
        <f>VLOOKUP(L1203,'Products Sheet'!$A:$B,2,FALSE)</f>
        <v/>
      </c>
      <c r="X1203" s="7" t="n"/>
      <c r="Y1203" s="7" t="n"/>
      <c r="Z1203" s="7" t="n"/>
      <c r="AA1203" s="7" t="n"/>
      <c r="AB1203" s="7" t="n"/>
      <c r="AC1203" s="7" t="n"/>
    </row>
    <row r="1204" ht="9.75" customHeight="1" s="12">
      <c r="A1204" s="11" t="inlineStr">
        <is>
          <t>SO - 000163</t>
        </is>
      </c>
      <c r="B1204" s="11" t="inlineStr">
        <is>
          <t>Online</t>
        </is>
      </c>
      <c r="C1204" s="11" t="inlineStr">
        <is>
          <t>WARE-PUJ1005</t>
        </is>
      </c>
      <c r="D1204" s="6" t="n">
        <v>43200</v>
      </c>
      <c r="E1204" s="6" t="n">
        <v>43258</v>
      </c>
      <c r="F1204" s="6" t="n">
        <v>43261</v>
      </c>
      <c r="G1204" s="6" t="n">
        <v>43264</v>
      </c>
      <c r="H1204" s="11" t="inlineStr">
        <is>
          <t>USD</t>
        </is>
      </c>
      <c r="I1204" s="11" t="n">
        <v>20</v>
      </c>
      <c r="J1204" s="11" t="n">
        <v>6</v>
      </c>
      <c r="K1204" s="11" t="n">
        <v>262</v>
      </c>
      <c r="L1204" s="11" t="n">
        <v>8</v>
      </c>
      <c r="M1204" s="11" t="n">
        <v>5</v>
      </c>
      <c r="N1204" s="11" t="n">
        <v>0.3</v>
      </c>
      <c r="O1204" s="7" t="n">
        <v>1072</v>
      </c>
      <c r="P1204" s="7" t="n">
        <v>589.6</v>
      </c>
      <c r="Q1204" s="7">
        <f>text(E1204,"ddd")</f>
        <v/>
      </c>
      <c r="R1204" s="7">
        <f>G1204-F1204</f>
        <v/>
      </c>
      <c r="S1204" s="7">
        <f>E1204-D1204</f>
        <v/>
      </c>
      <c r="T1204" s="7">
        <f>O1204*M1204</f>
        <v/>
      </c>
      <c r="U1204" s="7">
        <f>T1204*N1204</f>
        <v/>
      </c>
      <c r="V1204" s="7">
        <f>T1204-U1204-(P1204*M1204)</f>
        <v/>
      </c>
      <c r="W1204" s="7">
        <f>VLOOKUP(L1204,'Products Sheet'!$A:$B,2,FALSE)</f>
        <v/>
      </c>
      <c r="X1204" s="7" t="n"/>
      <c r="Y1204" s="7" t="n"/>
      <c r="Z1204" s="7" t="n"/>
      <c r="AA1204" s="7" t="n"/>
      <c r="AB1204" s="7" t="n"/>
      <c r="AC1204" s="7" t="n"/>
    </row>
    <row r="1205" ht="9.75" customHeight="1" s="12">
      <c r="A1205" s="11" t="inlineStr">
        <is>
          <t>SO - 000189</t>
        </is>
      </c>
      <c r="B1205" s="11" t="inlineStr">
        <is>
          <t>Online</t>
        </is>
      </c>
      <c r="C1205" s="11" t="inlineStr">
        <is>
          <t>WARE-UHY1004</t>
        </is>
      </c>
      <c r="D1205" s="6" t="n">
        <v>43100</v>
      </c>
      <c r="E1205" s="6" t="n">
        <v>43262</v>
      </c>
      <c r="F1205" s="6" t="n">
        <v>43264</v>
      </c>
      <c r="G1205" s="6" t="n">
        <v>43267</v>
      </c>
      <c r="H1205" s="11" t="inlineStr">
        <is>
          <t>USD</t>
        </is>
      </c>
      <c r="I1205" s="11" t="n">
        <v>13</v>
      </c>
      <c r="J1205" s="11" t="n">
        <v>5</v>
      </c>
      <c r="K1205" s="11" t="n">
        <v>249</v>
      </c>
      <c r="L1205" s="11" t="n">
        <v>8</v>
      </c>
      <c r="M1205" s="11" t="n">
        <v>2</v>
      </c>
      <c r="N1205" s="11" t="n">
        <v>0.4</v>
      </c>
      <c r="O1205" s="7" t="n">
        <v>3953</v>
      </c>
      <c r="P1205" s="7" t="n">
        <v>3360.05</v>
      </c>
      <c r="Q1205" s="7">
        <f>text(E1205,"ddd")</f>
        <v/>
      </c>
      <c r="R1205" s="7">
        <f>G1205-F1205</f>
        <v/>
      </c>
      <c r="S1205" s="7">
        <f>E1205-D1205</f>
        <v/>
      </c>
      <c r="T1205" s="7">
        <f>O1205*M1205</f>
        <v/>
      </c>
      <c r="U1205" s="7">
        <f>T1205*N1205</f>
        <v/>
      </c>
      <c r="V1205" s="7">
        <f>T1205-U1205-(P1205*M1205)</f>
        <v/>
      </c>
      <c r="W1205" s="7">
        <f>VLOOKUP(L1205,'Products Sheet'!$A:$B,2,FALSE)</f>
        <v/>
      </c>
      <c r="X1205" s="7" t="n"/>
      <c r="Y1205" s="7" t="n"/>
      <c r="Z1205" s="7" t="n"/>
      <c r="AA1205" s="7" t="n"/>
      <c r="AB1205" s="7" t="n"/>
      <c r="AC1205" s="7" t="n"/>
    </row>
    <row r="1206" ht="9.75" customHeight="1" s="12">
      <c r="A1206" s="11" t="inlineStr">
        <is>
          <t>SO - 000212</t>
        </is>
      </c>
      <c r="B1206" s="11" t="inlineStr">
        <is>
          <t>In-Store</t>
        </is>
      </c>
      <c r="C1206" s="11" t="inlineStr">
        <is>
          <t>WARE-NMK1003</t>
        </is>
      </c>
      <c r="D1206" s="6" t="n">
        <v>43100</v>
      </c>
      <c r="E1206" s="6" t="n">
        <v>43264</v>
      </c>
      <c r="F1206" s="6" t="n">
        <v>43286</v>
      </c>
      <c r="G1206" s="6" t="n">
        <v>43294</v>
      </c>
      <c r="H1206" s="11" t="inlineStr">
        <is>
          <t>USD</t>
        </is>
      </c>
      <c r="I1206" s="11" t="n">
        <v>7</v>
      </c>
      <c r="J1206" s="11" t="n">
        <v>15</v>
      </c>
      <c r="K1206" s="11" t="n">
        <v>144</v>
      </c>
      <c r="L1206" s="11" t="n">
        <v>8</v>
      </c>
      <c r="M1206" s="11" t="n">
        <v>3</v>
      </c>
      <c r="N1206" s="11" t="n">
        <v>0.1</v>
      </c>
      <c r="O1206" s="7" t="n">
        <v>2217.7</v>
      </c>
      <c r="P1206" s="7" t="n">
        <v>1707.629</v>
      </c>
      <c r="Q1206" s="7">
        <f>text(E1206,"ddd")</f>
        <v/>
      </c>
      <c r="R1206" s="7">
        <f>G1206-F1206</f>
        <v/>
      </c>
      <c r="S1206" s="7">
        <f>E1206-D1206</f>
        <v/>
      </c>
      <c r="T1206" s="7">
        <f>O1206*M1206</f>
        <v/>
      </c>
      <c r="U1206" s="7">
        <f>T1206*N1206</f>
        <v/>
      </c>
      <c r="V1206" s="7">
        <f>T1206-U1206-(P1206*M1206)</f>
        <v/>
      </c>
      <c r="W1206" s="7">
        <f>VLOOKUP(L1206,'Products Sheet'!$A:$B,2,FALSE)</f>
        <v/>
      </c>
      <c r="X1206" s="7" t="n"/>
      <c r="Y1206" s="7" t="n"/>
      <c r="Z1206" s="7" t="n"/>
      <c r="AA1206" s="7" t="n"/>
      <c r="AB1206" s="7" t="n"/>
      <c r="AC1206" s="7" t="n"/>
    </row>
    <row r="1207" ht="9.75" customHeight="1" s="12">
      <c r="A1207" s="11" t="inlineStr">
        <is>
          <t>SO - 000254</t>
        </is>
      </c>
      <c r="B1207" s="11" t="inlineStr">
        <is>
          <t>In-Store</t>
        </is>
      </c>
      <c r="C1207" s="11" t="inlineStr">
        <is>
          <t>WARE-PUJ1005</t>
        </is>
      </c>
      <c r="D1207" s="6" t="n">
        <v>43200</v>
      </c>
      <c r="E1207" s="6" t="n">
        <v>43269</v>
      </c>
      <c r="F1207" s="6" t="n">
        <v>43289</v>
      </c>
      <c r="G1207" s="6" t="n">
        <v>43290</v>
      </c>
      <c r="H1207" s="11" t="inlineStr">
        <is>
          <t>USD</t>
        </is>
      </c>
      <c r="I1207" s="11" t="n">
        <v>3</v>
      </c>
      <c r="J1207" s="11" t="n">
        <v>9</v>
      </c>
      <c r="K1207" s="11" t="n">
        <v>276</v>
      </c>
      <c r="L1207" s="11" t="n">
        <v>8</v>
      </c>
      <c r="M1207" s="11" t="n">
        <v>3</v>
      </c>
      <c r="N1207" s="11" t="n">
        <v>0.15</v>
      </c>
      <c r="O1207" s="7" t="n">
        <v>2566.1</v>
      </c>
      <c r="P1207" s="7" t="n">
        <v>2181.185</v>
      </c>
      <c r="Q1207" s="7">
        <f>text(E1207,"ddd")</f>
        <v/>
      </c>
      <c r="R1207" s="7">
        <f>G1207-F1207</f>
        <v/>
      </c>
      <c r="S1207" s="7">
        <f>E1207-D1207</f>
        <v/>
      </c>
      <c r="T1207" s="7">
        <f>O1207*M1207</f>
        <v/>
      </c>
      <c r="U1207" s="7">
        <f>T1207*N1207</f>
        <v/>
      </c>
      <c r="V1207" s="7">
        <f>T1207-U1207-(P1207*M1207)</f>
        <v/>
      </c>
      <c r="W1207" s="7">
        <f>VLOOKUP(L1207,'Products Sheet'!$A:$B,2,FALSE)</f>
        <v/>
      </c>
      <c r="X1207" s="7" t="n"/>
      <c r="Y1207" s="7" t="n"/>
      <c r="Z1207" s="7" t="n"/>
      <c r="AA1207" s="7" t="n"/>
      <c r="AB1207" s="7" t="n"/>
      <c r="AC1207" s="7" t="n"/>
    </row>
    <row r="1208" ht="9.75" customHeight="1" s="12">
      <c r="A1208" s="11" t="inlineStr">
        <is>
          <t>SO - 000265</t>
        </is>
      </c>
      <c r="B1208" s="11" t="inlineStr">
        <is>
          <t>In-Store</t>
        </is>
      </c>
      <c r="C1208" s="11" t="inlineStr">
        <is>
          <t>WARE-NMK1003</t>
        </is>
      </c>
      <c r="D1208" s="6" t="n">
        <v>43200</v>
      </c>
      <c r="E1208" s="6" t="n">
        <v>43270</v>
      </c>
      <c r="F1208" s="6" t="n">
        <v>43279</v>
      </c>
      <c r="G1208" s="6" t="n">
        <v>43284</v>
      </c>
      <c r="H1208" s="11" t="inlineStr">
        <is>
          <t>USD</t>
        </is>
      </c>
      <c r="I1208" s="11" t="n">
        <v>11</v>
      </c>
      <c r="J1208" s="11" t="n">
        <v>45</v>
      </c>
      <c r="K1208" s="11" t="n">
        <v>94</v>
      </c>
      <c r="L1208" s="11" t="n">
        <v>8</v>
      </c>
      <c r="M1208" s="11" t="n">
        <v>7</v>
      </c>
      <c r="N1208" s="11" t="n">
        <v>0.2</v>
      </c>
      <c r="O1208" s="7" t="n">
        <v>1038.5</v>
      </c>
      <c r="P1208" s="7" t="n">
        <v>758.105</v>
      </c>
      <c r="Q1208" s="7">
        <f>text(E1208,"ddd")</f>
        <v/>
      </c>
      <c r="R1208" s="7">
        <f>G1208-F1208</f>
        <v/>
      </c>
      <c r="S1208" s="7">
        <f>E1208-D1208</f>
        <v/>
      </c>
      <c r="T1208" s="7">
        <f>O1208*M1208</f>
        <v/>
      </c>
      <c r="U1208" s="7">
        <f>T1208*N1208</f>
        <v/>
      </c>
      <c r="V1208" s="7">
        <f>T1208-U1208-(P1208*M1208)</f>
        <v/>
      </c>
      <c r="W1208" s="7">
        <f>VLOOKUP(L1208,'Products Sheet'!$A:$B,2,FALSE)</f>
        <v/>
      </c>
      <c r="X1208" s="7" t="n"/>
      <c r="Y1208" s="7" t="n"/>
      <c r="Z1208" s="7" t="n"/>
      <c r="AA1208" s="7" t="n"/>
      <c r="AB1208" s="7" t="n"/>
      <c r="AC1208" s="7" t="n"/>
    </row>
    <row r="1209" ht="9.75" customHeight="1" s="12">
      <c r="A1209" s="11" t="inlineStr">
        <is>
          <t>SO - 000342</t>
        </is>
      </c>
      <c r="B1209" s="11" t="inlineStr">
        <is>
          <t>In-Store</t>
        </is>
      </c>
      <c r="C1209" s="11" t="inlineStr">
        <is>
          <t>WARE-NBV1002</t>
        </is>
      </c>
      <c r="D1209" s="6" t="n">
        <v>43200</v>
      </c>
      <c r="E1209" s="6" t="n">
        <v>43279</v>
      </c>
      <c r="F1209" s="6" t="n">
        <v>43296</v>
      </c>
      <c r="G1209" s="6" t="n">
        <v>43299</v>
      </c>
      <c r="H1209" s="11" t="inlineStr">
        <is>
          <t>USD</t>
        </is>
      </c>
      <c r="I1209" s="11" t="n">
        <v>11</v>
      </c>
      <c r="J1209" s="11" t="n">
        <v>23</v>
      </c>
      <c r="K1209" s="11" t="n">
        <v>64</v>
      </c>
      <c r="L1209" s="11" t="n">
        <v>8</v>
      </c>
      <c r="M1209" s="11" t="n">
        <v>7</v>
      </c>
      <c r="N1209" s="11" t="n">
        <v>0.1</v>
      </c>
      <c r="O1209" s="7" t="n">
        <v>2479</v>
      </c>
      <c r="P1209" s="7" t="n">
        <v>1859.25</v>
      </c>
      <c r="Q1209" s="7">
        <f>text(E1209,"ddd")</f>
        <v/>
      </c>
      <c r="R1209" s="7">
        <f>G1209-F1209</f>
        <v/>
      </c>
      <c r="S1209" s="7">
        <f>E1209-D1209</f>
        <v/>
      </c>
      <c r="T1209" s="7">
        <f>O1209*M1209</f>
        <v/>
      </c>
      <c r="U1209" s="7">
        <f>T1209*N1209</f>
        <v/>
      </c>
      <c r="V1209" s="7">
        <f>T1209-U1209-(P1209*M1209)</f>
        <v/>
      </c>
      <c r="W1209" s="7">
        <f>VLOOKUP(L1209,'Products Sheet'!$A:$B,2,FALSE)</f>
        <v/>
      </c>
      <c r="X1209" s="7" t="n"/>
      <c r="Y1209" s="7" t="n"/>
      <c r="Z1209" s="7" t="n"/>
      <c r="AA1209" s="7" t="n"/>
      <c r="AB1209" s="7" t="n"/>
      <c r="AC1209" s="7" t="n"/>
    </row>
    <row r="1210" ht="9.75" customHeight="1" s="12">
      <c r="A1210" s="11" t="inlineStr">
        <is>
          <t>SO - 000354</t>
        </is>
      </c>
      <c r="B1210" s="11" t="inlineStr">
        <is>
          <t>In-Store</t>
        </is>
      </c>
      <c r="C1210" s="11" t="inlineStr">
        <is>
          <t>WARE-XYS1001</t>
        </is>
      </c>
      <c r="D1210" s="6" t="n">
        <v>43200</v>
      </c>
      <c r="E1210" s="6" t="n">
        <v>43281</v>
      </c>
      <c r="F1210" s="6" t="n">
        <v>43285</v>
      </c>
      <c r="G1210" s="6" t="n">
        <v>43286</v>
      </c>
      <c r="H1210" s="11" t="inlineStr">
        <is>
          <t>USD</t>
        </is>
      </c>
      <c r="I1210" s="11" t="n">
        <v>1</v>
      </c>
      <c r="J1210" s="11" t="n">
        <v>38</v>
      </c>
      <c r="K1210" s="11" t="n">
        <v>33</v>
      </c>
      <c r="L1210" s="11" t="n">
        <v>8</v>
      </c>
      <c r="M1210" s="11" t="n">
        <v>1</v>
      </c>
      <c r="N1210" s="11" t="n">
        <v>0.075</v>
      </c>
      <c r="O1210" s="7" t="n">
        <v>3537.6</v>
      </c>
      <c r="P1210" s="7" t="n">
        <v>1910.304</v>
      </c>
      <c r="Q1210" s="7">
        <f>text(E1210,"ddd")</f>
        <v/>
      </c>
      <c r="R1210" s="7">
        <f>G1210-F1210</f>
        <v/>
      </c>
      <c r="S1210" s="7">
        <f>E1210-D1210</f>
        <v/>
      </c>
      <c r="T1210" s="7">
        <f>O1210*M1210</f>
        <v/>
      </c>
      <c r="U1210" s="7">
        <f>T1210*N1210</f>
        <v/>
      </c>
      <c r="V1210" s="7">
        <f>T1210-U1210-(P1210*M1210)</f>
        <v/>
      </c>
      <c r="W1210" s="7">
        <f>VLOOKUP(L1210,'Products Sheet'!$A:$B,2,FALSE)</f>
        <v/>
      </c>
      <c r="X1210" s="7" t="n"/>
      <c r="Y1210" s="7" t="n"/>
      <c r="Z1210" s="7" t="n"/>
      <c r="AA1210" s="7" t="n"/>
      <c r="AB1210" s="7" t="n"/>
      <c r="AC1210" s="7" t="n"/>
    </row>
    <row r="1211" ht="9.75" customHeight="1" s="12">
      <c r="A1211" s="11" t="inlineStr">
        <is>
          <t>SO - 000483</t>
        </is>
      </c>
      <c r="B1211" s="11" t="inlineStr">
        <is>
          <t>In-Store</t>
        </is>
      </c>
      <c r="C1211" s="11" t="inlineStr">
        <is>
          <t>WARE-NMK1003</t>
        </is>
      </c>
      <c r="D1211" s="6" t="n">
        <v>43200</v>
      </c>
      <c r="E1211" s="6" t="n">
        <v>43297</v>
      </c>
      <c r="F1211" s="6" t="n">
        <v>43308</v>
      </c>
      <c r="G1211" s="6" t="n">
        <v>43317</v>
      </c>
      <c r="H1211" s="11" t="inlineStr">
        <is>
          <t>USD</t>
        </is>
      </c>
      <c r="I1211" s="11" t="n">
        <v>7</v>
      </c>
      <c r="J1211" s="11" t="n">
        <v>40</v>
      </c>
      <c r="K1211" s="11" t="n">
        <v>146</v>
      </c>
      <c r="L1211" s="11" t="n">
        <v>8</v>
      </c>
      <c r="M1211" s="11" t="n">
        <v>2</v>
      </c>
      <c r="N1211" s="11" t="n">
        <v>0.05</v>
      </c>
      <c r="O1211" s="7" t="n">
        <v>864.3000000000001</v>
      </c>
      <c r="P1211" s="7" t="n">
        <v>700.0830000000001</v>
      </c>
      <c r="Q1211" s="7">
        <f>text(E1211,"ddd")</f>
        <v/>
      </c>
      <c r="R1211" s="7">
        <f>G1211-F1211</f>
        <v/>
      </c>
      <c r="S1211" s="7">
        <f>E1211-D1211</f>
        <v/>
      </c>
      <c r="T1211" s="7">
        <f>O1211*M1211</f>
        <v/>
      </c>
      <c r="U1211" s="7">
        <f>T1211*N1211</f>
        <v/>
      </c>
      <c r="V1211" s="7">
        <f>T1211-U1211-(P1211*M1211)</f>
        <v/>
      </c>
      <c r="W1211" s="7">
        <f>VLOOKUP(L1211,'Products Sheet'!$A:$B,2,FALSE)</f>
        <v/>
      </c>
      <c r="X1211" s="7" t="n"/>
      <c r="Y1211" s="7" t="n"/>
      <c r="Z1211" s="7" t="n"/>
      <c r="AA1211" s="7" t="n"/>
      <c r="AB1211" s="7" t="n"/>
      <c r="AC1211" s="7" t="n"/>
    </row>
    <row r="1212" ht="9.75" customHeight="1" s="12">
      <c r="A1212" s="11" t="inlineStr">
        <is>
          <t>SO - 000495</t>
        </is>
      </c>
      <c r="B1212" s="11" t="inlineStr">
        <is>
          <t>Distributor</t>
        </is>
      </c>
      <c r="C1212" s="11" t="inlineStr">
        <is>
          <t>WARE-PUJ1005</t>
        </is>
      </c>
      <c r="D1212" s="6" t="n">
        <v>43200</v>
      </c>
      <c r="E1212" s="6" t="n">
        <v>43298</v>
      </c>
      <c r="F1212" s="6" t="n">
        <v>43325</v>
      </c>
      <c r="G1212" s="6" t="n">
        <v>43328</v>
      </c>
      <c r="H1212" s="11" t="inlineStr">
        <is>
          <t>USD</t>
        </is>
      </c>
      <c r="I1212" s="11" t="n">
        <v>22</v>
      </c>
      <c r="J1212" s="11" t="n">
        <v>27</v>
      </c>
      <c r="K1212" s="11" t="n">
        <v>311</v>
      </c>
      <c r="L1212" s="11" t="n">
        <v>8</v>
      </c>
      <c r="M1212" s="11" t="n">
        <v>3</v>
      </c>
      <c r="N1212" s="11" t="n">
        <v>0.05</v>
      </c>
      <c r="O1212" s="7" t="n">
        <v>6405.2</v>
      </c>
      <c r="P1212" s="7" t="n">
        <v>3138.548</v>
      </c>
      <c r="Q1212" s="7">
        <f>text(E1212,"ddd")</f>
        <v/>
      </c>
      <c r="R1212" s="7">
        <f>G1212-F1212</f>
        <v/>
      </c>
      <c r="S1212" s="7">
        <f>E1212-D1212</f>
        <v/>
      </c>
      <c r="T1212" s="7">
        <f>O1212*M1212</f>
        <v/>
      </c>
      <c r="U1212" s="7">
        <f>T1212*N1212</f>
        <v/>
      </c>
      <c r="V1212" s="7">
        <f>T1212-U1212-(P1212*M1212)</f>
        <v/>
      </c>
      <c r="W1212" s="7">
        <f>VLOOKUP(L1212,'Products Sheet'!$A:$B,2,FALSE)</f>
        <v/>
      </c>
      <c r="X1212" s="7" t="n"/>
      <c r="Y1212" s="7" t="n"/>
      <c r="Z1212" s="7" t="n"/>
      <c r="AA1212" s="7" t="n"/>
      <c r="AB1212" s="7" t="n"/>
      <c r="AC1212" s="7" t="n"/>
    </row>
    <row r="1213" ht="9.75" customHeight="1" s="12">
      <c r="A1213" s="11" t="inlineStr">
        <is>
          <t>SO - 000522</t>
        </is>
      </c>
      <c r="B1213" s="11" t="inlineStr">
        <is>
          <t>In-Store</t>
        </is>
      </c>
      <c r="C1213" s="11" t="inlineStr">
        <is>
          <t>WARE-XYS1001</t>
        </is>
      </c>
      <c r="D1213" s="6" t="n">
        <v>43200</v>
      </c>
      <c r="E1213" s="6" t="n">
        <v>43301</v>
      </c>
      <c r="F1213" s="6" t="n">
        <v>43306</v>
      </c>
      <c r="G1213" s="6" t="n">
        <v>43311</v>
      </c>
      <c r="H1213" s="11" t="inlineStr">
        <is>
          <t>USD</t>
        </is>
      </c>
      <c r="I1213" s="11" t="n">
        <v>1</v>
      </c>
      <c r="J1213" s="11" t="n">
        <v>16</v>
      </c>
      <c r="K1213" s="11" t="n">
        <v>56</v>
      </c>
      <c r="L1213" s="11" t="n">
        <v>8</v>
      </c>
      <c r="M1213" s="11" t="n">
        <v>5</v>
      </c>
      <c r="N1213" s="11" t="n">
        <v>0.05</v>
      </c>
      <c r="O1213" s="7" t="n">
        <v>1125.6</v>
      </c>
      <c r="P1213" s="7" t="n">
        <v>731.6400000000001</v>
      </c>
      <c r="Q1213" s="7">
        <f>text(E1213,"ddd")</f>
        <v/>
      </c>
      <c r="R1213" s="7">
        <f>G1213-F1213</f>
        <v/>
      </c>
      <c r="S1213" s="7">
        <f>E1213-D1213</f>
        <v/>
      </c>
      <c r="T1213" s="7">
        <f>O1213*M1213</f>
        <v/>
      </c>
      <c r="U1213" s="7">
        <f>T1213*N1213</f>
        <v/>
      </c>
      <c r="V1213" s="7">
        <f>T1213-U1213-(P1213*M1213)</f>
        <v/>
      </c>
      <c r="W1213" s="7">
        <f>VLOOKUP(L1213,'Products Sheet'!$A:$B,2,FALSE)</f>
        <v/>
      </c>
      <c r="X1213" s="7" t="n"/>
      <c r="Y1213" s="7" t="n"/>
      <c r="Z1213" s="7" t="n"/>
      <c r="AA1213" s="7" t="n"/>
      <c r="AB1213" s="7" t="n"/>
      <c r="AC1213" s="7" t="n"/>
    </row>
    <row r="1214" ht="9.75" customHeight="1" s="12">
      <c r="A1214" s="11" t="inlineStr">
        <is>
          <t>SO - 000525</t>
        </is>
      </c>
      <c r="B1214" s="11" t="inlineStr">
        <is>
          <t>In-Store</t>
        </is>
      </c>
      <c r="C1214" s="11" t="inlineStr">
        <is>
          <t>WARE-MKL1006</t>
        </is>
      </c>
      <c r="D1214" s="6" t="n">
        <v>43200</v>
      </c>
      <c r="E1214" s="6" t="n">
        <v>43301</v>
      </c>
      <c r="F1214" s="6" t="n">
        <v>43323</v>
      </c>
      <c r="G1214" s="6" t="n">
        <v>43329</v>
      </c>
      <c r="H1214" s="11" t="inlineStr">
        <is>
          <t>USD</t>
        </is>
      </c>
      <c r="I1214" s="11" t="n">
        <v>1</v>
      </c>
      <c r="J1214" s="11" t="n">
        <v>43</v>
      </c>
      <c r="K1214" s="11" t="n">
        <v>360</v>
      </c>
      <c r="L1214" s="11" t="n">
        <v>8</v>
      </c>
      <c r="M1214" s="11" t="n">
        <v>5</v>
      </c>
      <c r="N1214" s="11" t="n">
        <v>0.15</v>
      </c>
      <c r="O1214" s="7" t="n">
        <v>3959.7</v>
      </c>
      <c r="P1214" s="7" t="n">
        <v>2138.238</v>
      </c>
      <c r="Q1214" s="7">
        <f>text(E1214,"ddd")</f>
        <v/>
      </c>
      <c r="R1214" s="7">
        <f>G1214-F1214</f>
        <v/>
      </c>
      <c r="S1214" s="7">
        <f>E1214-D1214</f>
        <v/>
      </c>
      <c r="T1214" s="7">
        <f>O1214*M1214</f>
        <v/>
      </c>
      <c r="U1214" s="7">
        <f>T1214*N1214</f>
        <v/>
      </c>
      <c r="V1214" s="7">
        <f>T1214-U1214-(P1214*M1214)</f>
        <v/>
      </c>
      <c r="W1214" s="7">
        <f>VLOOKUP(L1214,'Products Sheet'!$A:$B,2,FALSE)</f>
        <v/>
      </c>
      <c r="X1214" s="7" t="n"/>
      <c r="Y1214" s="7" t="n"/>
      <c r="Z1214" s="7" t="n"/>
      <c r="AA1214" s="7" t="n"/>
      <c r="AB1214" s="7" t="n"/>
      <c r="AC1214" s="7" t="n"/>
    </row>
    <row r="1215" ht="9.75" customHeight="1" s="12">
      <c r="A1215" s="11" t="inlineStr">
        <is>
          <t>SO - 000550</t>
        </is>
      </c>
      <c r="B1215" s="11" t="inlineStr">
        <is>
          <t>Wholesale</t>
        </is>
      </c>
      <c r="C1215" s="11" t="inlineStr">
        <is>
          <t>WARE-NBV1002</t>
        </is>
      </c>
      <c r="D1215" s="6" t="n">
        <v>43200</v>
      </c>
      <c r="E1215" s="6" t="n">
        <v>43303</v>
      </c>
      <c r="F1215" s="6" t="n">
        <v>43323</v>
      </c>
      <c r="G1215" s="6" t="n">
        <v>43327</v>
      </c>
      <c r="H1215" s="11" t="inlineStr">
        <is>
          <t>USD</t>
        </is>
      </c>
      <c r="I1215" s="11" t="n">
        <v>26</v>
      </c>
      <c r="J1215" s="11" t="n">
        <v>26</v>
      </c>
      <c r="K1215" s="11" t="n">
        <v>76</v>
      </c>
      <c r="L1215" s="11" t="n">
        <v>8</v>
      </c>
      <c r="M1215" s="11" t="n">
        <v>3</v>
      </c>
      <c r="N1215" s="11" t="n">
        <v>0.1</v>
      </c>
      <c r="O1215" s="7" t="n">
        <v>1889.4</v>
      </c>
      <c r="P1215" s="7" t="n">
        <v>1152.534</v>
      </c>
      <c r="Q1215" s="7">
        <f>text(E1215,"ddd")</f>
        <v/>
      </c>
      <c r="R1215" s="7">
        <f>G1215-F1215</f>
        <v/>
      </c>
      <c r="S1215" s="7">
        <f>E1215-D1215</f>
        <v/>
      </c>
      <c r="T1215" s="7">
        <f>O1215*M1215</f>
        <v/>
      </c>
      <c r="U1215" s="7">
        <f>T1215*N1215</f>
        <v/>
      </c>
      <c r="V1215" s="7">
        <f>T1215-U1215-(P1215*M1215)</f>
        <v/>
      </c>
      <c r="W1215" s="7">
        <f>VLOOKUP(L1215,'Products Sheet'!$A:$B,2,FALSE)</f>
        <v/>
      </c>
      <c r="X1215" s="7" t="n"/>
      <c r="Y1215" s="7" t="n"/>
      <c r="Z1215" s="7" t="n"/>
      <c r="AA1215" s="7" t="n"/>
      <c r="AB1215" s="7" t="n"/>
      <c r="AC1215" s="7" t="n"/>
    </row>
    <row r="1216" ht="9.75" customHeight="1" s="12">
      <c r="A1216" s="11" t="inlineStr">
        <is>
          <t>SO - 000558</t>
        </is>
      </c>
      <c r="B1216" s="11" t="inlineStr">
        <is>
          <t>In-Store</t>
        </is>
      </c>
      <c r="C1216" s="11" t="inlineStr">
        <is>
          <t>WARE-NMK1003</t>
        </is>
      </c>
      <c r="D1216" s="6" t="n">
        <v>43200</v>
      </c>
      <c r="E1216" s="6" t="n">
        <v>43304</v>
      </c>
      <c r="F1216" s="6" t="n">
        <v>43313</v>
      </c>
      <c r="G1216" s="6" t="n">
        <v>43319</v>
      </c>
      <c r="H1216" s="11" t="inlineStr">
        <is>
          <t>USD</t>
        </is>
      </c>
      <c r="I1216" s="11" t="n">
        <v>6</v>
      </c>
      <c r="J1216" s="11" t="n">
        <v>35</v>
      </c>
      <c r="K1216" s="11" t="n">
        <v>95</v>
      </c>
      <c r="L1216" s="11" t="n">
        <v>8</v>
      </c>
      <c r="M1216" s="11" t="n">
        <v>8</v>
      </c>
      <c r="N1216" s="11" t="n">
        <v>0.2</v>
      </c>
      <c r="O1216" s="7" t="n">
        <v>2298.1</v>
      </c>
      <c r="P1216" s="7" t="n">
        <v>1539.727</v>
      </c>
      <c r="Q1216" s="7">
        <f>text(E1216,"ddd")</f>
        <v/>
      </c>
      <c r="R1216" s="7">
        <f>G1216-F1216</f>
        <v/>
      </c>
      <c r="S1216" s="7">
        <f>E1216-D1216</f>
        <v/>
      </c>
      <c r="T1216" s="7">
        <f>O1216*M1216</f>
        <v/>
      </c>
      <c r="U1216" s="7">
        <f>T1216*N1216</f>
        <v/>
      </c>
      <c r="V1216" s="7">
        <f>T1216-U1216-(P1216*M1216)</f>
        <v/>
      </c>
      <c r="W1216" s="7">
        <f>VLOOKUP(L1216,'Products Sheet'!$A:$B,2,FALSE)</f>
        <v/>
      </c>
      <c r="X1216" s="7" t="n"/>
      <c r="Y1216" s="7" t="n"/>
      <c r="Z1216" s="7" t="n"/>
      <c r="AA1216" s="7" t="n"/>
      <c r="AB1216" s="7" t="n"/>
      <c r="AC1216" s="7" t="n"/>
    </row>
    <row r="1217" ht="9.75" customHeight="1" s="12">
      <c r="A1217" s="11" t="inlineStr">
        <is>
          <t>SO - 000570</t>
        </is>
      </c>
      <c r="B1217" s="11" t="inlineStr">
        <is>
          <t>Distributor</t>
        </is>
      </c>
      <c r="C1217" s="11" t="inlineStr">
        <is>
          <t>WARE-NMK1003</t>
        </is>
      </c>
      <c r="D1217" s="6" t="n">
        <v>43200</v>
      </c>
      <c r="E1217" s="6" t="n">
        <v>43306</v>
      </c>
      <c r="F1217" s="6" t="n">
        <v>43313</v>
      </c>
      <c r="G1217" s="6" t="n">
        <v>43315</v>
      </c>
      <c r="H1217" s="11" t="inlineStr">
        <is>
          <t>USD</t>
        </is>
      </c>
      <c r="I1217" s="11" t="n">
        <v>24</v>
      </c>
      <c r="J1217" s="11" t="n">
        <v>8</v>
      </c>
      <c r="K1217" s="11" t="n">
        <v>109</v>
      </c>
      <c r="L1217" s="11" t="n">
        <v>8</v>
      </c>
      <c r="M1217" s="11" t="n">
        <v>1</v>
      </c>
      <c r="N1217" s="11" t="n">
        <v>0.075</v>
      </c>
      <c r="O1217" s="7" t="n">
        <v>167.5</v>
      </c>
      <c r="P1217" s="7" t="n">
        <v>125.625</v>
      </c>
      <c r="Q1217" s="7">
        <f>text(E1217,"ddd")</f>
        <v/>
      </c>
      <c r="R1217" s="7">
        <f>G1217-F1217</f>
        <v/>
      </c>
      <c r="S1217" s="7">
        <f>E1217-D1217</f>
        <v/>
      </c>
      <c r="T1217" s="7">
        <f>O1217*M1217</f>
        <v/>
      </c>
      <c r="U1217" s="7">
        <f>T1217*N1217</f>
        <v/>
      </c>
      <c r="V1217" s="7">
        <f>T1217-U1217-(P1217*M1217)</f>
        <v/>
      </c>
      <c r="W1217" s="7">
        <f>VLOOKUP(L1217,'Products Sheet'!$A:$B,2,FALSE)</f>
        <v/>
      </c>
      <c r="X1217" s="7" t="n"/>
      <c r="Y1217" s="7" t="n"/>
      <c r="Z1217" s="7" t="n"/>
      <c r="AA1217" s="7" t="n"/>
      <c r="AB1217" s="7" t="n"/>
      <c r="AC1217" s="7" t="n"/>
    </row>
    <row r="1218" ht="9.75" customHeight="1" s="12">
      <c r="A1218" s="11" t="inlineStr">
        <is>
          <t>SO - 000591</t>
        </is>
      </c>
      <c r="B1218" s="11" t="inlineStr">
        <is>
          <t>Online</t>
        </is>
      </c>
      <c r="C1218" s="11" t="inlineStr">
        <is>
          <t>WARE-NMK1003</t>
        </is>
      </c>
      <c r="D1218" s="6" t="n">
        <v>43200</v>
      </c>
      <c r="E1218" s="6" t="n">
        <v>43307</v>
      </c>
      <c r="F1218" s="6" t="n">
        <v>43333</v>
      </c>
      <c r="G1218" s="6" t="n">
        <v>43337</v>
      </c>
      <c r="H1218" s="11" t="inlineStr">
        <is>
          <t>USD</t>
        </is>
      </c>
      <c r="I1218" s="11" t="n">
        <v>20</v>
      </c>
      <c r="J1218" s="11" t="n">
        <v>38</v>
      </c>
      <c r="K1218" s="11" t="n">
        <v>104</v>
      </c>
      <c r="L1218" s="11" t="n">
        <v>8</v>
      </c>
      <c r="M1218" s="11" t="n">
        <v>8</v>
      </c>
      <c r="N1218" s="11" t="n">
        <v>0.075</v>
      </c>
      <c r="O1218" s="7" t="n">
        <v>3912.8</v>
      </c>
      <c r="P1218" s="7" t="n">
        <v>2034.656</v>
      </c>
      <c r="Q1218" s="7">
        <f>text(E1218,"ddd")</f>
        <v/>
      </c>
      <c r="R1218" s="7">
        <f>G1218-F1218</f>
        <v/>
      </c>
      <c r="S1218" s="7">
        <f>E1218-D1218</f>
        <v/>
      </c>
      <c r="T1218" s="7">
        <f>O1218*M1218</f>
        <v/>
      </c>
      <c r="U1218" s="7">
        <f>T1218*N1218</f>
        <v/>
      </c>
      <c r="V1218" s="7">
        <f>T1218-U1218-(P1218*M1218)</f>
        <v/>
      </c>
      <c r="W1218" s="7">
        <f>VLOOKUP(L1218,'Products Sheet'!$A:$B,2,FALSE)</f>
        <v/>
      </c>
      <c r="X1218" s="7" t="n"/>
      <c r="Y1218" s="7" t="n"/>
      <c r="Z1218" s="7" t="n"/>
      <c r="AA1218" s="7" t="n"/>
      <c r="AB1218" s="7" t="n"/>
      <c r="AC1218" s="7" t="n"/>
    </row>
    <row r="1219" ht="9.75" customHeight="1" s="12">
      <c r="A1219" s="11" t="inlineStr">
        <is>
          <t>SO - 000602</t>
        </is>
      </c>
      <c r="B1219" s="11" t="inlineStr">
        <is>
          <t>Distributor</t>
        </is>
      </c>
      <c r="C1219" s="11" t="inlineStr">
        <is>
          <t>WARE-PUJ1005</t>
        </is>
      </c>
      <c r="D1219" s="6" t="n">
        <v>43200</v>
      </c>
      <c r="E1219" s="6" t="n">
        <v>43310</v>
      </c>
      <c r="F1219" s="6" t="n">
        <v>43338</v>
      </c>
      <c r="G1219" s="6" t="n">
        <v>43345</v>
      </c>
      <c r="H1219" s="11" t="inlineStr">
        <is>
          <t>USD</t>
        </is>
      </c>
      <c r="I1219" s="11" t="n">
        <v>21</v>
      </c>
      <c r="J1219" s="11" t="n">
        <v>48</v>
      </c>
      <c r="K1219" s="11" t="n">
        <v>315</v>
      </c>
      <c r="L1219" s="11" t="n">
        <v>8</v>
      </c>
      <c r="M1219" s="11" t="n">
        <v>5</v>
      </c>
      <c r="N1219" s="11" t="n">
        <v>0.2</v>
      </c>
      <c r="O1219" s="7" t="n">
        <v>1058.6</v>
      </c>
      <c r="P1219" s="7" t="n">
        <v>645.7460000000001</v>
      </c>
      <c r="Q1219" s="7">
        <f>text(E1219,"ddd")</f>
        <v/>
      </c>
      <c r="R1219" s="7">
        <f>G1219-F1219</f>
        <v/>
      </c>
      <c r="S1219" s="7">
        <f>E1219-D1219</f>
        <v/>
      </c>
      <c r="T1219" s="7">
        <f>O1219*M1219</f>
        <v/>
      </c>
      <c r="U1219" s="7">
        <f>T1219*N1219</f>
        <v/>
      </c>
      <c r="V1219" s="7">
        <f>T1219-U1219-(P1219*M1219)</f>
        <v/>
      </c>
      <c r="W1219" s="7">
        <f>VLOOKUP(L1219,'Products Sheet'!$A:$B,2,FALSE)</f>
        <v/>
      </c>
      <c r="X1219" s="7" t="n"/>
      <c r="Y1219" s="7" t="n"/>
      <c r="Z1219" s="7" t="n"/>
      <c r="AA1219" s="7" t="n"/>
      <c r="AB1219" s="7" t="n"/>
      <c r="AC1219" s="7" t="n"/>
    </row>
    <row r="1220" ht="9.75" customHeight="1" s="12">
      <c r="A1220" s="11" t="inlineStr">
        <is>
          <t>SO - 000689</t>
        </is>
      </c>
      <c r="B1220" s="11" t="inlineStr">
        <is>
          <t>In-Store</t>
        </is>
      </c>
      <c r="C1220" s="11" t="inlineStr">
        <is>
          <t>WARE-PUJ1005</t>
        </is>
      </c>
      <c r="D1220" s="6" t="n">
        <v>43200</v>
      </c>
      <c r="E1220" s="6" t="n">
        <v>43320</v>
      </c>
      <c r="F1220" s="6" t="n">
        <v>43328</v>
      </c>
      <c r="G1220" s="6" t="n">
        <v>43329</v>
      </c>
      <c r="H1220" s="11" t="inlineStr">
        <is>
          <t>USD</t>
        </is>
      </c>
      <c r="I1220" s="11" t="n">
        <v>4</v>
      </c>
      <c r="J1220" s="11" t="n">
        <v>14</v>
      </c>
      <c r="K1220" s="11" t="n">
        <v>301</v>
      </c>
      <c r="L1220" s="11" t="n">
        <v>8</v>
      </c>
      <c r="M1220" s="11" t="n">
        <v>4</v>
      </c>
      <c r="N1220" s="11" t="n">
        <v>0.1</v>
      </c>
      <c r="O1220" s="7" t="n">
        <v>884.4</v>
      </c>
      <c r="P1220" s="7" t="n">
        <v>566.016</v>
      </c>
      <c r="Q1220" s="7">
        <f>text(E1220,"ddd")</f>
        <v/>
      </c>
      <c r="R1220" s="7">
        <f>G1220-F1220</f>
        <v/>
      </c>
      <c r="S1220" s="7">
        <f>E1220-D1220</f>
        <v/>
      </c>
      <c r="T1220" s="7">
        <f>O1220*M1220</f>
        <v/>
      </c>
      <c r="U1220" s="7">
        <f>T1220*N1220</f>
        <v/>
      </c>
      <c r="V1220" s="7">
        <f>T1220-U1220-(P1220*M1220)</f>
        <v/>
      </c>
      <c r="W1220" s="7">
        <f>VLOOKUP(L1220,'Products Sheet'!$A:$B,2,FALSE)</f>
        <v/>
      </c>
      <c r="X1220" s="7" t="n"/>
      <c r="Y1220" s="7" t="n"/>
      <c r="Z1220" s="7" t="n"/>
      <c r="AA1220" s="7" t="n"/>
      <c r="AB1220" s="7" t="n"/>
      <c r="AC1220" s="7" t="n"/>
    </row>
    <row r="1221" ht="9.75" customHeight="1" s="12">
      <c r="A1221" s="11" t="inlineStr">
        <is>
          <t>SO - 000707</t>
        </is>
      </c>
      <c r="B1221" s="11" t="inlineStr">
        <is>
          <t>In-Store</t>
        </is>
      </c>
      <c r="C1221" s="11" t="inlineStr">
        <is>
          <t>WARE-NMK1003</t>
        </is>
      </c>
      <c r="D1221" s="6" t="n">
        <v>43200</v>
      </c>
      <c r="E1221" s="6" t="n">
        <v>43321</v>
      </c>
      <c r="F1221" s="6" t="n">
        <v>43340</v>
      </c>
      <c r="G1221" s="6" t="n">
        <v>43342</v>
      </c>
      <c r="H1221" s="11" t="inlineStr">
        <is>
          <t>USD</t>
        </is>
      </c>
      <c r="I1221" s="11" t="n">
        <v>12</v>
      </c>
      <c r="J1221" s="11" t="n">
        <v>17</v>
      </c>
      <c r="K1221" s="11" t="n">
        <v>131</v>
      </c>
      <c r="L1221" s="11" t="n">
        <v>8</v>
      </c>
      <c r="M1221" s="11" t="n">
        <v>6</v>
      </c>
      <c r="N1221" s="11" t="n">
        <v>0.3</v>
      </c>
      <c r="O1221" s="7" t="n">
        <v>3886</v>
      </c>
      <c r="P1221" s="7" t="n">
        <v>2797.92</v>
      </c>
      <c r="Q1221" s="7">
        <f>text(E1221,"ddd")</f>
        <v/>
      </c>
      <c r="R1221" s="7">
        <f>G1221-F1221</f>
        <v/>
      </c>
      <c r="S1221" s="7">
        <f>E1221-D1221</f>
        <v/>
      </c>
      <c r="T1221" s="7">
        <f>O1221*M1221</f>
        <v/>
      </c>
      <c r="U1221" s="7">
        <f>T1221*N1221</f>
        <v/>
      </c>
      <c r="V1221" s="7">
        <f>T1221-U1221-(P1221*M1221)</f>
        <v/>
      </c>
      <c r="W1221" s="7">
        <f>VLOOKUP(L1221,'Products Sheet'!$A:$B,2,FALSE)</f>
        <v/>
      </c>
      <c r="X1221" s="7" t="n"/>
      <c r="Y1221" s="7" t="n"/>
      <c r="Z1221" s="7" t="n"/>
      <c r="AA1221" s="7" t="n"/>
      <c r="AB1221" s="7" t="n"/>
      <c r="AC1221" s="7" t="n"/>
    </row>
    <row r="1222" ht="9.75" customHeight="1" s="12">
      <c r="A1222" s="11" t="inlineStr">
        <is>
          <t>SO - 000708</t>
        </is>
      </c>
      <c r="B1222" s="11" t="inlineStr">
        <is>
          <t>Distributor</t>
        </is>
      </c>
      <c r="C1222" s="11" t="inlineStr">
        <is>
          <t>WARE-NBV1002</t>
        </is>
      </c>
      <c r="D1222" s="6" t="n">
        <v>43200</v>
      </c>
      <c r="E1222" s="6" t="n">
        <v>43321</v>
      </c>
      <c r="F1222" s="6" t="n">
        <v>43337</v>
      </c>
      <c r="G1222" s="6" t="n">
        <v>43339</v>
      </c>
      <c r="H1222" s="11" t="inlineStr">
        <is>
          <t>USD</t>
        </is>
      </c>
      <c r="I1222" s="11" t="n">
        <v>23</v>
      </c>
      <c r="J1222" s="11" t="n">
        <v>39</v>
      </c>
      <c r="K1222" s="11" t="n">
        <v>75</v>
      </c>
      <c r="L1222" s="11" t="n">
        <v>8</v>
      </c>
      <c r="M1222" s="11" t="n">
        <v>3</v>
      </c>
      <c r="N1222" s="11" t="n">
        <v>0.4</v>
      </c>
      <c r="O1222" s="7" t="n">
        <v>234.5</v>
      </c>
      <c r="P1222" s="7" t="n">
        <v>96.145</v>
      </c>
      <c r="Q1222" s="7">
        <f>text(E1222,"ddd")</f>
        <v/>
      </c>
      <c r="R1222" s="7">
        <f>G1222-F1222</f>
        <v/>
      </c>
      <c r="S1222" s="7">
        <f>E1222-D1222</f>
        <v/>
      </c>
      <c r="T1222" s="7">
        <f>O1222*M1222</f>
        <v/>
      </c>
      <c r="U1222" s="7">
        <f>T1222*N1222</f>
        <v/>
      </c>
      <c r="V1222" s="7">
        <f>T1222-U1222-(P1222*M1222)</f>
        <v/>
      </c>
      <c r="W1222" s="7">
        <f>VLOOKUP(L1222,'Products Sheet'!$A:$B,2,FALSE)</f>
        <v/>
      </c>
      <c r="X1222" s="7" t="n"/>
      <c r="Y1222" s="7" t="n"/>
      <c r="Z1222" s="7" t="n"/>
      <c r="AA1222" s="7" t="n"/>
      <c r="AB1222" s="7" t="n"/>
      <c r="AC1222" s="7" t="n"/>
    </row>
    <row r="1223" ht="9.75" customHeight="1" s="12">
      <c r="A1223" s="11" t="inlineStr">
        <is>
          <t>SO - 000755</t>
        </is>
      </c>
      <c r="B1223" s="11" t="inlineStr">
        <is>
          <t>Distributor</t>
        </is>
      </c>
      <c r="C1223" s="11" t="inlineStr">
        <is>
          <t>WARE-NMK1003</t>
        </is>
      </c>
      <c r="D1223" s="6" t="n">
        <v>43200</v>
      </c>
      <c r="E1223" s="6" t="n">
        <v>43327</v>
      </c>
      <c r="F1223" s="6" t="n">
        <v>43332</v>
      </c>
      <c r="G1223" s="6" t="n">
        <v>43336</v>
      </c>
      <c r="H1223" s="11" t="inlineStr">
        <is>
          <t>USD</t>
        </is>
      </c>
      <c r="I1223" s="11" t="n">
        <v>24</v>
      </c>
      <c r="J1223" s="11" t="n">
        <v>42</v>
      </c>
      <c r="K1223" s="11" t="n">
        <v>117</v>
      </c>
      <c r="L1223" s="11" t="n">
        <v>8</v>
      </c>
      <c r="M1223" s="11" t="n">
        <v>3</v>
      </c>
      <c r="N1223" s="11" t="n">
        <v>0.075</v>
      </c>
      <c r="O1223" s="7" t="n">
        <v>5587.8</v>
      </c>
      <c r="P1223" s="7" t="n">
        <v>3967.338</v>
      </c>
      <c r="Q1223" s="7">
        <f>text(E1223,"ddd")</f>
        <v/>
      </c>
      <c r="R1223" s="7">
        <f>G1223-F1223</f>
        <v/>
      </c>
      <c r="S1223" s="7">
        <f>E1223-D1223</f>
        <v/>
      </c>
      <c r="T1223" s="7">
        <f>O1223*M1223</f>
        <v/>
      </c>
      <c r="U1223" s="7">
        <f>T1223*N1223</f>
        <v/>
      </c>
      <c r="V1223" s="7">
        <f>T1223-U1223-(P1223*M1223)</f>
        <v/>
      </c>
      <c r="W1223" s="7">
        <f>VLOOKUP(L1223,'Products Sheet'!$A:$B,2,FALSE)</f>
        <v/>
      </c>
      <c r="X1223" s="7" t="n"/>
      <c r="Y1223" s="7" t="n"/>
      <c r="Z1223" s="7" t="n"/>
      <c r="AA1223" s="7" t="n"/>
      <c r="AB1223" s="7" t="n"/>
      <c r="AC1223" s="7" t="n"/>
    </row>
    <row r="1224" ht="9.75" customHeight="1" s="12">
      <c r="A1224" s="11" t="inlineStr">
        <is>
          <t>SO - 000780</t>
        </is>
      </c>
      <c r="B1224" s="11" t="inlineStr">
        <is>
          <t>In-Store</t>
        </is>
      </c>
      <c r="C1224" s="11" t="inlineStr">
        <is>
          <t>WARE-MKL1006</t>
        </is>
      </c>
      <c r="D1224" s="6" t="n">
        <v>43200</v>
      </c>
      <c r="E1224" s="6" t="n">
        <v>43329</v>
      </c>
      <c r="F1224" s="6" t="n">
        <v>43333</v>
      </c>
      <c r="G1224" s="6" t="n">
        <v>43337</v>
      </c>
      <c r="H1224" s="11" t="inlineStr">
        <is>
          <t>USD</t>
        </is>
      </c>
      <c r="I1224" s="11" t="n">
        <v>1</v>
      </c>
      <c r="J1224" s="11" t="n">
        <v>11</v>
      </c>
      <c r="K1224" s="11" t="n">
        <v>357</v>
      </c>
      <c r="L1224" s="11" t="n">
        <v>8</v>
      </c>
      <c r="M1224" s="11" t="n">
        <v>3</v>
      </c>
      <c r="N1224" s="11" t="n">
        <v>0.1</v>
      </c>
      <c r="O1224" s="7" t="n">
        <v>3819</v>
      </c>
      <c r="P1224" s="7" t="n">
        <v>2024.07</v>
      </c>
      <c r="Q1224" s="7">
        <f>text(E1224,"ddd")</f>
        <v/>
      </c>
      <c r="R1224" s="7">
        <f>G1224-F1224</f>
        <v/>
      </c>
      <c r="S1224" s="7">
        <f>E1224-D1224</f>
        <v/>
      </c>
      <c r="T1224" s="7">
        <f>O1224*M1224</f>
        <v/>
      </c>
      <c r="U1224" s="7">
        <f>T1224*N1224</f>
        <v/>
      </c>
      <c r="V1224" s="7">
        <f>T1224-U1224-(P1224*M1224)</f>
        <v/>
      </c>
      <c r="W1224" s="7">
        <f>VLOOKUP(L1224,'Products Sheet'!$A:$B,2,FALSE)</f>
        <v/>
      </c>
      <c r="X1224" s="7" t="n"/>
      <c r="Y1224" s="7" t="n"/>
      <c r="Z1224" s="7" t="n"/>
      <c r="AA1224" s="7" t="n"/>
      <c r="AB1224" s="7" t="n"/>
      <c r="AC1224" s="7" t="n"/>
    </row>
    <row r="1225" ht="9.75" customHeight="1" s="12">
      <c r="A1225" s="11" t="inlineStr">
        <is>
          <t>SO - 000874</t>
        </is>
      </c>
      <c r="B1225" s="11" t="inlineStr">
        <is>
          <t>Wholesale</t>
        </is>
      </c>
      <c r="C1225" s="11" t="inlineStr">
        <is>
          <t>WARE-NBV1002</t>
        </is>
      </c>
      <c r="D1225" s="6" t="n">
        <v>43200</v>
      </c>
      <c r="E1225" s="6" t="n">
        <v>43340</v>
      </c>
      <c r="F1225" s="6" t="n">
        <v>43359</v>
      </c>
      <c r="G1225" s="6" t="n">
        <v>43362</v>
      </c>
      <c r="H1225" s="11" t="inlineStr">
        <is>
          <t>USD</t>
        </is>
      </c>
      <c r="I1225" s="11" t="n">
        <v>25</v>
      </c>
      <c r="J1225" s="11" t="n">
        <v>35</v>
      </c>
      <c r="K1225" s="11" t="n">
        <v>80</v>
      </c>
      <c r="L1225" s="11" t="n">
        <v>8</v>
      </c>
      <c r="M1225" s="11" t="n">
        <v>6</v>
      </c>
      <c r="N1225" s="11" t="n">
        <v>0.075</v>
      </c>
      <c r="O1225" s="7" t="n">
        <v>2505.8</v>
      </c>
      <c r="P1225" s="7" t="n">
        <v>1378.19</v>
      </c>
      <c r="Q1225" s="7">
        <f>text(E1225,"ddd")</f>
        <v/>
      </c>
      <c r="R1225" s="7">
        <f>G1225-F1225</f>
        <v/>
      </c>
      <c r="S1225" s="7">
        <f>E1225-D1225</f>
        <v/>
      </c>
      <c r="T1225" s="7">
        <f>O1225*M1225</f>
        <v/>
      </c>
      <c r="U1225" s="7">
        <f>T1225*N1225</f>
        <v/>
      </c>
      <c r="V1225" s="7">
        <f>T1225-U1225-(P1225*M1225)</f>
        <v/>
      </c>
      <c r="W1225" s="7">
        <f>VLOOKUP(L1225,'Products Sheet'!$A:$B,2,FALSE)</f>
        <v/>
      </c>
      <c r="X1225" s="7" t="n"/>
      <c r="Y1225" s="7" t="n"/>
      <c r="Z1225" s="7" t="n"/>
      <c r="AA1225" s="7" t="n"/>
      <c r="AB1225" s="7" t="n"/>
      <c r="AC1225" s="7" t="n"/>
    </row>
    <row r="1226" ht="9.75" customHeight="1" s="12">
      <c r="A1226" s="11" t="inlineStr">
        <is>
          <t>SO - 000912</t>
        </is>
      </c>
      <c r="B1226" s="11" t="inlineStr">
        <is>
          <t>Wholesale</t>
        </is>
      </c>
      <c r="C1226" s="11" t="inlineStr">
        <is>
          <t>WARE-MKL1006</t>
        </is>
      </c>
      <c r="D1226" s="6" t="n">
        <v>43200</v>
      </c>
      <c r="E1226" s="6" t="n">
        <v>43345</v>
      </c>
      <c r="F1226" s="6" t="n">
        <v>43357</v>
      </c>
      <c r="G1226" s="6" t="n">
        <v>43360</v>
      </c>
      <c r="H1226" s="11" t="inlineStr">
        <is>
          <t>USD</t>
        </is>
      </c>
      <c r="I1226" s="11" t="n">
        <v>26</v>
      </c>
      <c r="J1226" s="11" t="n">
        <v>3</v>
      </c>
      <c r="K1226" s="11" t="n">
        <v>342</v>
      </c>
      <c r="L1226" s="11" t="n">
        <v>8</v>
      </c>
      <c r="M1226" s="11" t="n">
        <v>7</v>
      </c>
      <c r="N1226" s="11" t="n">
        <v>0.075</v>
      </c>
      <c r="O1226" s="7" t="n">
        <v>1882.7</v>
      </c>
      <c r="P1226" s="7" t="n">
        <v>1317.89</v>
      </c>
      <c r="Q1226" s="7">
        <f>text(E1226,"ddd")</f>
        <v/>
      </c>
      <c r="R1226" s="7">
        <f>G1226-F1226</f>
        <v/>
      </c>
      <c r="S1226" s="7">
        <f>E1226-D1226</f>
        <v/>
      </c>
      <c r="T1226" s="7">
        <f>O1226*M1226</f>
        <v/>
      </c>
      <c r="U1226" s="7">
        <f>T1226*N1226</f>
        <v/>
      </c>
      <c r="V1226" s="7">
        <f>T1226-U1226-(P1226*M1226)</f>
        <v/>
      </c>
      <c r="W1226" s="7">
        <f>VLOOKUP(L1226,'Products Sheet'!$A:$B,2,FALSE)</f>
        <v/>
      </c>
      <c r="X1226" s="7" t="n"/>
      <c r="Y1226" s="7" t="n"/>
      <c r="Z1226" s="7" t="n"/>
      <c r="AA1226" s="7" t="n"/>
      <c r="AB1226" s="7" t="n"/>
      <c r="AC1226" s="7" t="n"/>
    </row>
    <row r="1227" ht="9.75" customHeight="1" s="12">
      <c r="A1227" s="11" t="inlineStr">
        <is>
          <t>SO - 0001083</t>
        </is>
      </c>
      <c r="B1227" s="11" t="inlineStr">
        <is>
          <t>Online</t>
        </is>
      </c>
      <c r="C1227" s="11" t="inlineStr">
        <is>
          <t>WARE-UHY1004</t>
        </is>
      </c>
      <c r="D1227" s="6" t="n">
        <v>43300</v>
      </c>
      <c r="E1227" s="6" t="n">
        <v>43366</v>
      </c>
      <c r="F1227" s="6" t="n">
        <v>43369</v>
      </c>
      <c r="G1227" s="6" t="n">
        <v>43370</v>
      </c>
      <c r="H1227" s="11" t="inlineStr">
        <is>
          <t>USD</t>
        </is>
      </c>
      <c r="I1227" s="11" t="n">
        <v>14</v>
      </c>
      <c r="J1227" s="11" t="n">
        <v>5</v>
      </c>
      <c r="K1227" s="11" t="n">
        <v>211</v>
      </c>
      <c r="L1227" s="11" t="n">
        <v>8</v>
      </c>
      <c r="M1227" s="11" t="n">
        <v>5</v>
      </c>
      <c r="N1227" s="11" t="n">
        <v>0.05</v>
      </c>
      <c r="O1227" s="7" t="n">
        <v>1842.5</v>
      </c>
      <c r="P1227" s="7" t="n">
        <v>976.5250000000001</v>
      </c>
      <c r="Q1227" s="7">
        <f>text(E1227,"ddd")</f>
        <v/>
      </c>
      <c r="R1227" s="7">
        <f>G1227-F1227</f>
        <v/>
      </c>
      <c r="S1227" s="7">
        <f>E1227-D1227</f>
        <v/>
      </c>
      <c r="T1227" s="7">
        <f>O1227*M1227</f>
        <v/>
      </c>
      <c r="U1227" s="7">
        <f>T1227*N1227</f>
        <v/>
      </c>
      <c r="V1227" s="7">
        <f>T1227-U1227-(P1227*M1227)</f>
        <v/>
      </c>
      <c r="W1227" s="7">
        <f>VLOOKUP(L1227,'Products Sheet'!$A:$B,2,FALSE)</f>
        <v/>
      </c>
      <c r="X1227" s="7" t="n"/>
      <c r="Y1227" s="7" t="n"/>
      <c r="Z1227" s="7" t="n"/>
      <c r="AA1227" s="7" t="n"/>
      <c r="AB1227" s="7" t="n"/>
      <c r="AC1227" s="7" t="n"/>
    </row>
    <row r="1228" ht="9.75" customHeight="1" s="12">
      <c r="A1228" s="11" t="inlineStr">
        <is>
          <t>SO - 0001143</t>
        </is>
      </c>
      <c r="B1228" s="11" t="inlineStr">
        <is>
          <t>Online</t>
        </is>
      </c>
      <c r="C1228" s="11" t="inlineStr">
        <is>
          <t>WARE-PUJ1005</t>
        </is>
      </c>
      <c r="D1228" s="6" t="n">
        <v>43200</v>
      </c>
      <c r="E1228" s="6" t="n">
        <v>43372</v>
      </c>
      <c r="F1228" s="6" t="n">
        <v>43377</v>
      </c>
      <c r="G1228" s="6" t="n">
        <v>43387</v>
      </c>
      <c r="H1228" s="11" t="inlineStr">
        <is>
          <t>USD</t>
        </is>
      </c>
      <c r="I1228" s="11" t="n">
        <v>15</v>
      </c>
      <c r="J1228" s="11" t="n">
        <v>22</v>
      </c>
      <c r="K1228" s="11" t="n">
        <v>296</v>
      </c>
      <c r="L1228" s="11" t="n">
        <v>8</v>
      </c>
      <c r="M1228" s="11" t="n">
        <v>1</v>
      </c>
      <c r="N1228" s="11" t="n">
        <v>0.15</v>
      </c>
      <c r="O1228" s="7" t="n">
        <v>3892.7</v>
      </c>
      <c r="P1228" s="7" t="n">
        <v>2296.693</v>
      </c>
      <c r="Q1228" s="7">
        <f>text(E1228,"ddd")</f>
        <v/>
      </c>
      <c r="R1228" s="7">
        <f>G1228-F1228</f>
        <v/>
      </c>
      <c r="S1228" s="7">
        <f>E1228-D1228</f>
        <v/>
      </c>
      <c r="T1228" s="7">
        <f>O1228*M1228</f>
        <v/>
      </c>
      <c r="U1228" s="7">
        <f>T1228*N1228</f>
        <v/>
      </c>
      <c r="V1228" s="7">
        <f>T1228-U1228-(P1228*M1228)</f>
        <v/>
      </c>
      <c r="W1228" s="7">
        <f>VLOOKUP(L1228,'Products Sheet'!$A:$B,2,FALSE)</f>
        <v/>
      </c>
      <c r="X1228" s="7" t="n"/>
      <c r="Y1228" s="7" t="n"/>
      <c r="Z1228" s="7" t="n"/>
      <c r="AA1228" s="7" t="n"/>
      <c r="AB1228" s="7" t="n"/>
      <c r="AC1228" s="7" t="n"/>
    </row>
    <row r="1229" ht="9.75" customHeight="1" s="12">
      <c r="A1229" s="11" t="inlineStr">
        <is>
          <t>SO - 0001176</t>
        </is>
      </c>
      <c r="B1229" s="11" t="inlineStr">
        <is>
          <t>Online</t>
        </is>
      </c>
      <c r="C1229" s="11" t="inlineStr">
        <is>
          <t>WARE-XYS1001</t>
        </is>
      </c>
      <c r="D1229" s="6" t="n">
        <v>43300</v>
      </c>
      <c r="E1229" s="6" t="n">
        <v>43377</v>
      </c>
      <c r="F1229" s="6" t="n">
        <v>43402</v>
      </c>
      <c r="G1229" s="6" t="n">
        <v>43410</v>
      </c>
      <c r="H1229" s="11" t="inlineStr">
        <is>
          <t>USD</t>
        </is>
      </c>
      <c r="I1229" s="11" t="n">
        <v>12</v>
      </c>
      <c r="J1229" s="11" t="n">
        <v>50</v>
      </c>
      <c r="K1229" s="11" t="n">
        <v>15</v>
      </c>
      <c r="L1229" s="11" t="n">
        <v>8</v>
      </c>
      <c r="M1229" s="11" t="n">
        <v>6</v>
      </c>
      <c r="N1229" s="11" t="n">
        <v>0.1</v>
      </c>
      <c r="O1229" s="7" t="n">
        <v>234.5</v>
      </c>
      <c r="P1229" s="7" t="n">
        <v>161.805</v>
      </c>
      <c r="Q1229" s="7">
        <f>text(E1229,"ddd")</f>
        <v/>
      </c>
      <c r="R1229" s="7">
        <f>G1229-F1229</f>
        <v/>
      </c>
      <c r="S1229" s="7">
        <f>E1229-D1229</f>
        <v/>
      </c>
      <c r="T1229" s="7">
        <f>O1229*M1229</f>
        <v/>
      </c>
      <c r="U1229" s="7">
        <f>T1229*N1229</f>
        <v/>
      </c>
      <c r="V1229" s="7">
        <f>T1229-U1229-(P1229*M1229)</f>
        <v/>
      </c>
      <c r="W1229" s="7">
        <f>VLOOKUP(L1229,'Products Sheet'!$A:$B,2,FALSE)</f>
        <v/>
      </c>
      <c r="X1229" s="7" t="n"/>
      <c r="Y1229" s="7" t="n"/>
      <c r="Z1229" s="7" t="n"/>
      <c r="AA1229" s="7" t="n"/>
      <c r="AB1229" s="7" t="n"/>
      <c r="AC1229" s="7" t="n"/>
    </row>
    <row r="1230" ht="9.75" customHeight="1" s="12">
      <c r="A1230" s="11" t="inlineStr">
        <is>
          <t>SO - 0001233</t>
        </is>
      </c>
      <c r="B1230" s="11" t="inlineStr">
        <is>
          <t>In-Store</t>
        </is>
      </c>
      <c r="C1230" s="11" t="inlineStr">
        <is>
          <t>WARE-PUJ1005</t>
        </is>
      </c>
      <c r="D1230" s="6" t="n">
        <v>43300</v>
      </c>
      <c r="E1230" s="6" t="n">
        <v>43386</v>
      </c>
      <c r="F1230" s="6" t="n">
        <v>43398</v>
      </c>
      <c r="G1230" s="6" t="n">
        <v>43408</v>
      </c>
      <c r="H1230" s="11" t="inlineStr">
        <is>
          <t>USD</t>
        </is>
      </c>
      <c r="I1230" s="11" t="n">
        <v>6</v>
      </c>
      <c r="J1230" s="11" t="n">
        <v>46</v>
      </c>
      <c r="K1230" s="11" t="n">
        <v>325</v>
      </c>
      <c r="L1230" s="11" t="n">
        <v>8</v>
      </c>
      <c r="M1230" s="11" t="n">
        <v>2</v>
      </c>
      <c r="N1230" s="11" t="n">
        <v>0.05</v>
      </c>
      <c r="O1230" s="7" t="n">
        <v>207.7</v>
      </c>
      <c r="P1230" s="7" t="n">
        <v>151.621</v>
      </c>
      <c r="Q1230" s="7">
        <f>text(E1230,"ddd")</f>
        <v/>
      </c>
      <c r="R1230" s="7">
        <f>G1230-F1230</f>
        <v/>
      </c>
      <c r="S1230" s="7">
        <f>E1230-D1230</f>
        <v/>
      </c>
      <c r="T1230" s="7">
        <f>O1230*M1230</f>
        <v/>
      </c>
      <c r="U1230" s="7">
        <f>T1230*N1230</f>
        <v/>
      </c>
      <c r="V1230" s="7">
        <f>T1230-U1230-(P1230*M1230)</f>
        <v/>
      </c>
      <c r="W1230" s="7">
        <f>VLOOKUP(L1230,'Products Sheet'!$A:$B,2,FALSE)</f>
        <v/>
      </c>
      <c r="X1230" s="7" t="n"/>
      <c r="Y1230" s="7" t="n"/>
      <c r="Z1230" s="7" t="n"/>
      <c r="AA1230" s="7" t="n"/>
      <c r="AB1230" s="7" t="n"/>
      <c r="AC1230" s="7" t="n"/>
    </row>
    <row r="1231" ht="9.75" customHeight="1" s="12">
      <c r="A1231" s="11" t="inlineStr">
        <is>
          <t>SO - 0001238</t>
        </is>
      </c>
      <c r="B1231" s="11" t="inlineStr">
        <is>
          <t>Distributor</t>
        </is>
      </c>
      <c r="C1231" s="11" t="inlineStr">
        <is>
          <t>WARE-NMK1003</t>
        </is>
      </c>
      <c r="D1231" s="6" t="n">
        <v>43300</v>
      </c>
      <c r="E1231" s="6" t="n">
        <v>43386</v>
      </c>
      <c r="F1231" s="6" t="n">
        <v>43411</v>
      </c>
      <c r="G1231" s="6" t="n">
        <v>43415</v>
      </c>
      <c r="H1231" s="11" t="inlineStr">
        <is>
          <t>USD</t>
        </is>
      </c>
      <c r="I1231" s="11" t="n">
        <v>24</v>
      </c>
      <c r="J1231" s="11" t="n">
        <v>49</v>
      </c>
      <c r="K1231" s="11" t="n">
        <v>119</v>
      </c>
      <c r="L1231" s="11" t="n">
        <v>8</v>
      </c>
      <c r="M1231" s="11" t="n">
        <v>3</v>
      </c>
      <c r="N1231" s="11" t="n">
        <v>0.2</v>
      </c>
      <c r="O1231" s="7" t="n">
        <v>2546</v>
      </c>
      <c r="P1231" s="7" t="n">
        <v>1782.2</v>
      </c>
      <c r="Q1231" s="7">
        <f>text(E1231,"ddd")</f>
        <v/>
      </c>
      <c r="R1231" s="7">
        <f>G1231-F1231</f>
        <v/>
      </c>
      <c r="S1231" s="7">
        <f>E1231-D1231</f>
        <v/>
      </c>
      <c r="T1231" s="7">
        <f>O1231*M1231</f>
        <v/>
      </c>
      <c r="U1231" s="7">
        <f>T1231*N1231</f>
        <v/>
      </c>
      <c r="V1231" s="7">
        <f>T1231-U1231-(P1231*M1231)</f>
        <v/>
      </c>
      <c r="W1231" s="7">
        <f>VLOOKUP(L1231,'Products Sheet'!$A:$B,2,FALSE)</f>
        <v/>
      </c>
      <c r="X1231" s="7" t="n"/>
      <c r="Y1231" s="7" t="n"/>
      <c r="Z1231" s="7" t="n"/>
      <c r="AA1231" s="7" t="n"/>
      <c r="AB1231" s="7" t="n"/>
      <c r="AC1231" s="7" t="n"/>
    </row>
    <row r="1232" ht="9.75" customHeight="1" s="12">
      <c r="A1232" s="11" t="inlineStr">
        <is>
          <t>SO - 0001262</t>
        </is>
      </c>
      <c r="B1232" s="11" t="inlineStr">
        <is>
          <t>Wholesale</t>
        </is>
      </c>
      <c r="C1232" s="11" t="inlineStr">
        <is>
          <t>WARE-NMK1003</t>
        </is>
      </c>
      <c r="D1232" s="6" t="n">
        <v>43300</v>
      </c>
      <c r="E1232" s="6" t="n">
        <v>43390</v>
      </c>
      <c r="F1232" s="6" t="n">
        <v>43392</v>
      </c>
      <c r="G1232" s="6" t="n">
        <v>43397</v>
      </c>
      <c r="H1232" s="11" t="inlineStr">
        <is>
          <t>USD</t>
        </is>
      </c>
      <c r="I1232" s="11" t="n">
        <v>26</v>
      </c>
      <c r="J1232" s="11" t="n">
        <v>48</v>
      </c>
      <c r="K1232" s="11" t="n">
        <v>157</v>
      </c>
      <c r="L1232" s="11" t="n">
        <v>8</v>
      </c>
      <c r="M1232" s="11" t="n">
        <v>7</v>
      </c>
      <c r="N1232" s="11" t="n">
        <v>0.3</v>
      </c>
      <c r="O1232" s="7" t="n">
        <v>1118.9</v>
      </c>
      <c r="P1232" s="7" t="n">
        <v>525.883</v>
      </c>
      <c r="Q1232" s="7">
        <f>text(E1232,"ddd")</f>
        <v/>
      </c>
      <c r="R1232" s="7">
        <f>G1232-F1232</f>
        <v/>
      </c>
      <c r="S1232" s="7">
        <f>E1232-D1232</f>
        <v/>
      </c>
      <c r="T1232" s="7">
        <f>O1232*M1232</f>
        <v/>
      </c>
      <c r="U1232" s="7">
        <f>T1232*N1232</f>
        <v/>
      </c>
      <c r="V1232" s="7">
        <f>T1232-U1232-(P1232*M1232)</f>
        <v/>
      </c>
      <c r="W1232" s="7">
        <f>VLOOKUP(L1232,'Products Sheet'!$A:$B,2,FALSE)</f>
        <v/>
      </c>
      <c r="X1232" s="7" t="n"/>
      <c r="Y1232" s="7" t="n"/>
      <c r="Z1232" s="7" t="n"/>
      <c r="AA1232" s="7" t="n"/>
      <c r="AB1232" s="7" t="n"/>
      <c r="AC1232" s="7" t="n"/>
    </row>
    <row r="1233" ht="9.75" customHeight="1" s="12">
      <c r="A1233" s="11" t="inlineStr">
        <is>
          <t>SO - 0001312</t>
        </is>
      </c>
      <c r="B1233" s="11" t="inlineStr">
        <is>
          <t>In-Store</t>
        </is>
      </c>
      <c r="C1233" s="11" t="inlineStr">
        <is>
          <t>WARE-MKL1006</t>
        </is>
      </c>
      <c r="D1233" s="6" t="n">
        <v>43300</v>
      </c>
      <c r="E1233" s="6" t="n">
        <v>43396</v>
      </c>
      <c r="F1233" s="6" t="n">
        <v>43399</v>
      </c>
      <c r="G1233" s="6" t="n">
        <v>43406</v>
      </c>
      <c r="H1233" s="11" t="inlineStr">
        <is>
          <t>USD</t>
        </is>
      </c>
      <c r="I1233" s="11" t="n">
        <v>5</v>
      </c>
      <c r="J1233" s="11" t="n">
        <v>38</v>
      </c>
      <c r="K1233" s="11" t="n">
        <v>351</v>
      </c>
      <c r="L1233" s="11" t="n">
        <v>8</v>
      </c>
      <c r="M1233" s="11" t="n">
        <v>4</v>
      </c>
      <c r="N1233" s="11" t="n">
        <v>0.05</v>
      </c>
      <c r="O1233" s="7" t="n">
        <v>3463.9</v>
      </c>
      <c r="P1233" s="7" t="n">
        <v>1662.672</v>
      </c>
      <c r="Q1233" s="7">
        <f>text(E1233,"ddd")</f>
        <v/>
      </c>
      <c r="R1233" s="7">
        <f>G1233-F1233</f>
        <v/>
      </c>
      <c r="S1233" s="7">
        <f>E1233-D1233</f>
        <v/>
      </c>
      <c r="T1233" s="7">
        <f>O1233*M1233</f>
        <v/>
      </c>
      <c r="U1233" s="7">
        <f>T1233*N1233</f>
        <v/>
      </c>
      <c r="V1233" s="7">
        <f>T1233-U1233-(P1233*M1233)</f>
        <v/>
      </c>
      <c r="W1233" s="7">
        <f>VLOOKUP(L1233,'Products Sheet'!$A:$B,2,FALSE)</f>
        <v/>
      </c>
      <c r="X1233" s="7" t="n"/>
      <c r="Y1233" s="7" t="n"/>
      <c r="Z1233" s="7" t="n"/>
      <c r="AA1233" s="7" t="n"/>
      <c r="AB1233" s="7" t="n"/>
      <c r="AC1233" s="7" t="n"/>
    </row>
    <row r="1234" ht="9.75" customHeight="1" s="12">
      <c r="A1234" s="11" t="inlineStr">
        <is>
          <t>SO - 0001322</t>
        </is>
      </c>
      <c r="B1234" s="11" t="inlineStr">
        <is>
          <t>In-Store</t>
        </is>
      </c>
      <c r="C1234" s="11" t="inlineStr">
        <is>
          <t>WARE-MKL1006</t>
        </is>
      </c>
      <c r="D1234" s="6" t="n">
        <v>43300</v>
      </c>
      <c r="E1234" s="6" t="n">
        <v>43397</v>
      </c>
      <c r="F1234" s="6" t="n">
        <v>43419</v>
      </c>
      <c r="G1234" s="6" t="n">
        <v>43427</v>
      </c>
      <c r="H1234" s="11" t="inlineStr">
        <is>
          <t>USD</t>
        </is>
      </c>
      <c r="I1234" s="11" t="n">
        <v>12</v>
      </c>
      <c r="J1234" s="11" t="n">
        <v>12</v>
      </c>
      <c r="K1234" s="11" t="n">
        <v>335</v>
      </c>
      <c r="L1234" s="11" t="n">
        <v>8</v>
      </c>
      <c r="M1234" s="11" t="n">
        <v>8</v>
      </c>
      <c r="N1234" s="11" t="n">
        <v>0.1</v>
      </c>
      <c r="O1234" s="7" t="n">
        <v>207.7</v>
      </c>
      <c r="P1234" s="7" t="n">
        <v>137.082</v>
      </c>
      <c r="Q1234" s="7">
        <f>text(E1234,"ddd")</f>
        <v/>
      </c>
      <c r="R1234" s="7">
        <f>G1234-F1234</f>
        <v/>
      </c>
      <c r="S1234" s="7">
        <f>E1234-D1234</f>
        <v/>
      </c>
      <c r="T1234" s="7">
        <f>O1234*M1234</f>
        <v/>
      </c>
      <c r="U1234" s="7">
        <f>T1234*N1234</f>
        <v/>
      </c>
      <c r="V1234" s="7">
        <f>T1234-U1234-(P1234*M1234)</f>
        <v/>
      </c>
      <c r="W1234" s="7">
        <f>VLOOKUP(L1234,'Products Sheet'!$A:$B,2,FALSE)</f>
        <v/>
      </c>
      <c r="X1234" s="7" t="n"/>
      <c r="Y1234" s="7" t="n"/>
      <c r="Z1234" s="7" t="n"/>
      <c r="AA1234" s="7" t="n"/>
      <c r="AB1234" s="7" t="n"/>
      <c r="AC1234" s="7" t="n"/>
    </row>
    <row r="1235" ht="9.75" customHeight="1" s="12">
      <c r="A1235" s="11" t="inlineStr">
        <is>
          <t>SO - 0001361</t>
        </is>
      </c>
      <c r="B1235" s="11" t="inlineStr">
        <is>
          <t>Online</t>
        </is>
      </c>
      <c r="C1235" s="11" t="inlineStr">
        <is>
          <t>WARE-PUJ1005</t>
        </is>
      </c>
      <c r="D1235" s="6" t="n">
        <v>43300</v>
      </c>
      <c r="E1235" s="6" t="n">
        <v>43402</v>
      </c>
      <c r="F1235" s="6" t="n">
        <v>43407</v>
      </c>
      <c r="G1235" s="6" t="n">
        <v>43411</v>
      </c>
      <c r="H1235" s="11" t="inlineStr">
        <is>
          <t>USD</t>
        </is>
      </c>
      <c r="I1235" s="11" t="n">
        <v>19</v>
      </c>
      <c r="J1235" s="11" t="n">
        <v>34</v>
      </c>
      <c r="K1235" s="11" t="n">
        <v>283</v>
      </c>
      <c r="L1235" s="11" t="n">
        <v>8</v>
      </c>
      <c r="M1235" s="11" t="n">
        <v>2</v>
      </c>
      <c r="N1235" s="11" t="n">
        <v>0.1</v>
      </c>
      <c r="O1235" s="7" t="n">
        <v>3276.3</v>
      </c>
      <c r="P1235" s="7" t="n">
        <v>1539.861</v>
      </c>
      <c r="Q1235" s="7">
        <f>text(E1235,"ddd")</f>
        <v/>
      </c>
      <c r="R1235" s="7">
        <f>G1235-F1235</f>
        <v/>
      </c>
      <c r="S1235" s="7">
        <f>E1235-D1235</f>
        <v/>
      </c>
      <c r="T1235" s="7">
        <f>O1235*M1235</f>
        <v/>
      </c>
      <c r="U1235" s="7">
        <f>T1235*N1235</f>
        <v/>
      </c>
      <c r="V1235" s="7">
        <f>T1235-U1235-(P1235*M1235)</f>
        <v/>
      </c>
      <c r="W1235" s="7">
        <f>VLOOKUP(L1235,'Products Sheet'!$A:$B,2,FALSE)</f>
        <v/>
      </c>
      <c r="X1235" s="7" t="n"/>
      <c r="Y1235" s="7" t="n"/>
      <c r="Z1235" s="7" t="n"/>
      <c r="AA1235" s="7" t="n"/>
      <c r="AB1235" s="7" t="n"/>
      <c r="AC1235" s="7" t="n"/>
    </row>
    <row r="1236" ht="9.75" customHeight="1" s="12">
      <c r="A1236" s="11" t="inlineStr">
        <is>
          <t>SO - 0001377</t>
        </is>
      </c>
      <c r="B1236" s="11" t="inlineStr">
        <is>
          <t>In-Store</t>
        </is>
      </c>
      <c r="C1236" s="11" t="inlineStr">
        <is>
          <t>WARE-PUJ1005</t>
        </is>
      </c>
      <c r="D1236" s="6" t="n">
        <v>43300</v>
      </c>
      <c r="E1236" s="6" t="n">
        <v>43404</v>
      </c>
      <c r="F1236" s="6" t="n">
        <v>43431</v>
      </c>
      <c r="G1236" s="6" t="n">
        <v>43436</v>
      </c>
      <c r="H1236" s="11" t="inlineStr">
        <is>
          <t>USD</t>
        </is>
      </c>
      <c r="I1236" s="11" t="n">
        <v>9</v>
      </c>
      <c r="J1236" s="11" t="n">
        <v>30</v>
      </c>
      <c r="K1236" s="11" t="n">
        <v>313</v>
      </c>
      <c r="L1236" s="11" t="n">
        <v>8</v>
      </c>
      <c r="M1236" s="11" t="n">
        <v>7</v>
      </c>
      <c r="N1236" s="11" t="n">
        <v>0.075</v>
      </c>
      <c r="O1236" s="7" t="n">
        <v>3182.5</v>
      </c>
      <c r="P1236" s="7" t="n">
        <v>1686.725</v>
      </c>
      <c r="Q1236" s="7">
        <f>text(E1236,"ddd")</f>
        <v/>
      </c>
      <c r="R1236" s="7">
        <f>G1236-F1236</f>
        <v/>
      </c>
      <c r="S1236" s="7">
        <f>E1236-D1236</f>
        <v/>
      </c>
      <c r="T1236" s="7">
        <f>O1236*M1236</f>
        <v/>
      </c>
      <c r="U1236" s="7">
        <f>T1236*N1236</f>
        <v/>
      </c>
      <c r="V1236" s="7">
        <f>T1236-U1236-(P1236*M1236)</f>
        <v/>
      </c>
      <c r="W1236" s="7">
        <f>VLOOKUP(L1236,'Products Sheet'!$A:$B,2,FALSE)</f>
        <v/>
      </c>
      <c r="X1236" s="7" t="n"/>
      <c r="Y1236" s="7" t="n"/>
      <c r="Z1236" s="7" t="n"/>
      <c r="AA1236" s="7" t="n"/>
      <c r="AB1236" s="7" t="n"/>
      <c r="AC1236" s="7" t="n"/>
    </row>
    <row r="1237" ht="9.75" customHeight="1" s="12">
      <c r="A1237" s="11" t="inlineStr">
        <is>
          <t>SO - 0001378</t>
        </is>
      </c>
      <c r="B1237" s="11" t="inlineStr">
        <is>
          <t>Online</t>
        </is>
      </c>
      <c r="C1237" s="11" t="inlineStr">
        <is>
          <t>WARE-XYS1001</t>
        </is>
      </c>
      <c r="D1237" s="6" t="n">
        <v>43300</v>
      </c>
      <c r="E1237" s="6" t="n">
        <v>43404</v>
      </c>
      <c r="F1237" s="6" t="n">
        <v>43411</v>
      </c>
      <c r="G1237" s="6" t="n">
        <v>43415</v>
      </c>
      <c r="H1237" s="11" t="inlineStr">
        <is>
          <t>USD</t>
        </is>
      </c>
      <c r="I1237" s="11" t="n">
        <v>17</v>
      </c>
      <c r="J1237" s="11" t="n">
        <v>19</v>
      </c>
      <c r="K1237" s="11" t="n">
        <v>30</v>
      </c>
      <c r="L1237" s="11" t="n">
        <v>8</v>
      </c>
      <c r="M1237" s="11" t="n">
        <v>2</v>
      </c>
      <c r="N1237" s="11" t="n">
        <v>0.1</v>
      </c>
      <c r="O1237" s="7" t="n">
        <v>1728.6</v>
      </c>
      <c r="P1237" s="7" t="n">
        <v>1279.164</v>
      </c>
      <c r="Q1237" s="7">
        <f>text(E1237,"ddd")</f>
        <v/>
      </c>
      <c r="R1237" s="7">
        <f>G1237-F1237</f>
        <v/>
      </c>
      <c r="S1237" s="7">
        <f>E1237-D1237</f>
        <v/>
      </c>
      <c r="T1237" s="7">
        <f>O1237*M1237</f>
        <v/>
      </c>
      <c r="U1237" s="7">
        <f>T1237*N1237</f>
        <v/>
      </c>
      <c r="V1237" s="7">
        <f>T1237-U1237-(P1237*M1237)</f>
        <v/>
      </c>
      <c r="W1237" s="7">
        <f>VLOOKUP(L1237,'Products Sheet'!$A:$B,2,FALSE)</f>
        <v/>
      </c>
      <c r="X1237" s="7" t="n"/>
      <c r="Y1237" s="7" t="n"/>
      <c r="Z1237" s="7" t="n"/>
      <c r="AA1237" s="7" t="n"/>
      <c r="AB1237" s="7" t="n"/>
      <c r="AC1237" s="7" t="n"/>
    </row>
    <row r="1238" ht="9.75" customHeight="1" s="12">
      <c r="A1238" s="11" t="inlineStr">
        <is>
          <t>SO - 0001395</t>
        </is>
      </c>
      <c r="B1238" s="11" t="inlineStr">
        <is>
          <t>In-Store</t>
        </is>
      </c>
      <c r="C1238" s="11" t="inlineStr">
        <is>
          <t>WARE-XYS1001</t>
        </is>
      </c>
      <c r="D1238" s="6" t="n">
        <v>43300</v>
      </c>
      <c r="E1238" s="6" t="n">
        <v>43405</v>
      </c>
      <c r="F1238" s="6" t="n">
        <v>43418</v>
      </c>
      <c r="G1238" s="6" t="n">
        <v>43422</v>
      </c>
      <c r="H1238" s="11" t="inlineStr">
        <is>
          <t>USD</t>
        </is>
      </c>
      <c r="I1238" s="11" t="n">
        <v>1</v>
      </c>
      <c r="J1238" s="11" t="n">
        <v>34</v>
      </c>
      <c r="K1238" s="11" t="n">
        <v>53</v>
      </c>
      <c r="L1238" s="11" t="n">
        <v>8</v>
      </c>
      <c r="M1238" s="11" t="n">
        <v>7</v>
      </c>
      <c r="N1238" s="11" t="n">
        <v>0.4</v>
      </c>
      <c r="O1238" s="7" t="n">
        <v>5695</v>
      </c>
      <c r="P1238" s="7" t="n">
        <v>2334.95</v>
      </c>
      <c r="Q1238" s="7">
        <f>text(E1238,"ddd")</f>
        <v/>
      </c>
      <c r="R1238" s="7">
        <f>G1238-F1238</f>
        <v/>
      </c>
      <c r="S1238" s="7">
        <f>E1238-D1238</f>
        <v/>
      </c>
      <c r="T1238" s="7">
        <f>O1238*M1238</f>
        <v/>
      </c>
      <c r="U1238" s="7">
        <f>T1238*N1238</f>
        <v/>
      </c>
      <c r="V1238" s="7">
        <f>T1238-U1238-(P1238*M1238)</f>
        <v/>
      </c>
      <c r="W1238" s="7">
        <f>VLOOKUP(L1238,'Products Sheet'!$A:$B,2,FALSE)</f>
        <v/>
      </c>
      <c r="X1238" s="7" t="n"/>
      <c r="Y1238" s="7" t="n"/>
      <c r="Z1238" s="7" t="n"/>
      <c r="AA1238" s="7" t="n"/>
      <c r="AB1238" s="7" t="n"/>
      <c r="AC1238" s="7" t="n"/>
    </row>
    <row r="1239" ht="9.75" customHeight="1" s="12">
      <c r="A1239" s="11" t="inlineStr">
        <is>
          <t>SO - 0001465</t>
        </is>
      </c>
      <c r="B1239" s="11" t="inlineStr">
        <is>
          <t>In-Store</t>
        </is>
      </c>
      <c r="C1239" s="11" t="inlineStr">
        <is>
          <t>WARE-MKL1006</t>
        </is>
      </c>
      <c r="D1239" s="6" t="n">
        <v>43300</v>
      </c>
      <c r="E1239" s="6" t="n">
        <v>43414</v>
      </c>
      <c r="F1239" s="6" t="n">
        <v>43434</v>
      </c>
      <c r="G1239" s="6" t="n">
        <v>43438</v>
      </c>
      <c r="H1239" s="11" t="inlineStr">
        <is>
          <t>USD</t>
        </is>
      </c>
      <c r="I1239" s="11" t="n">
        <v>3</v>
      </c>
      <c r="J1239" s="11" t="n">
        <v>4</v>
      </c>
      <c r="K1239" s="11" t="n">
        <v>366</v>
      </c>
      <c r="L1239" s="11" t="n">
        <v>8</v>
      </c>
      <c r="M1239" s="11" t="n">
        <v>6</v>
      </c>
      <c r="N1239" s="11" t="n">
        <v>0.05</v>
      </c>
      <c r="O1239" s="7" t="n">
        <v>1829.1</v>
      </c>
      <c r="P1239" s="7" t="n">
        <v>786.513</v>
      </c>
      <c r="Q1239" s="7">
        <f>text(E1239,"ddd")</f>
        <v/>
      </c>
      <c r="R1239" s="7">
        <f>G1239-F1239</f>
        <v/>
      </c>
      <c r="S1239" s="7">
        <f>E1239-D1239</f>
        <v/>
      </c>
      <c r="T1239" s="7">
        <f>O1239*M1239</f>
        <v/>
      </c>
      <c r="U1239" s="7">
        <f>T1239*N1239</f>
        <v/>
      </c>
      <c r="V1239" s="7">
        <f>T1239-U1239-(P1239*M1239)</f>
        <v/>
      </c>
      <c r="W1239" s="7">
        <f>VLOOKUP(L1239,'Products Sheet'!$A:$B,2,FALSE)</f>
        <v/>
      </c>
      <c r="X1239" s="7" t="n"/>
      <c r="Y1239" s="7" t="n"/>
      <c r="Z1239" s="7" t="n"/>
      <c r="AA1239" s="7" t="n"/>
      <c r="AB1239" s="7" t="n"/>
      <c r="AC1239" s="7" t="n"/>
    </row>
    <row r="1240" ht="9.75" customHeight="1" s="12">
      <c r="A1240" s="11" t="inlineStr">
        <is>
          <t>SO - 0001471</t>
        </is>
      </c>
      <c r="B1240" s="11" t="inlineStr">
        <is>
          <t>In-Store</t>
        </is>
      </c>
      <c r="C1240" s="11" t="inlineStr">
        <is>
          <t>WARE-XYS1001</t>
        </is>
      </c>
      <c r="D1240" s="6" t="n">
        <v>43300</v>
      </c>
      <c r="E1240" s="6" t="n">
        <v>43414</v>
      </c>
      <c r="F1240" s="6" t="n">
        <v>43433</v>
      </c>
      <c r="G1240" s="6" t="n">
        <v>43438</v>
      </c>
      <c r="H1240" s="11" t="inlineStr">
        <is>
          <t>USD</t>
        </is>
      </c>
      <c r="I1240" s="11" t="n">
        <v>11</v>
      </c>
      <c r="J1240" s="11" t="n">
        <v>1</v>
      </c>
      <c r="K1240" s="11" t="n">
        <v>55</v>
      </c>
      <c r="L1240" s="11" t="n">
        <v>8</v>
      </c>
      <c r="M1240" s="11" t="n">
        <v>1</v>
      </c>
      <c r="N1240" s="11" t="n">
        <v>0.075</v>
      </c>
      <c r="O1240" s="7" t="n">
        <v>3906.1</v>
      </c>
      <c r="P1240" s="7" t="n">
        <v>2304.599</v>
      </c>
      <c r="Q1240" s="7">
        <f>text(E1240,"ddd")</f>
        <v/>
      </c>
      <c r="R1240" s="7">
        <f>G1240-F1240</f>
        <v/>
      </c>
      <c r="S1240" s="7">
        <f>E1240-D1240</f>
        <v/>
      </c>
      <c r="T1240" s="7">
        <f>O1240*M1240</f>
        <v/>
      </c>
      <c r="U1240" s="7">
        <f>T1240*N1240</f>
        <v/>
      </c>
      <c r="V1240" s="7">
        <f>T1240-U1240-(P1240*M1240)</f>
        <v/>
      </c>
      <c r="W1240" s="7">
        <f>VLOOKUP(L1240,'Products Sheet'!$A:$B,2,FALSE)</f>
        <v/>
      </c>
      <c r="X1240" s="7" t="n"/>
      <c r="Y1240" s="7" t="n"/>
      <c r="Z1240" s="7" t="n"/>
      <c r="AA1240" s="7" t="n"/>
      <c r="AB1240" s="7" t="n"/>
      <c r="AC1240" s="7" t="n"/>
    </row>
    <row r="1241" ht="9.75" customHeight="1" s="12">
      <c r="A1241" s="11" t="inlineStr">
        <is>
          <t>SO - 0001497</t>
        </is>
      </c>
      <c r="B1241" s="11" t="inlineStr">
        <is>
          <t>Online</t>
        </is>
      </c>
      <c r="C1241" s="11" t="inlineStr">
        <is>
          <t>WARE-PUJ1005</t>
        </is>
      </c>
      <c r="D1241" s="6" t="n">
        <v>43300</v>
      </c>
      <c r="E1241" s="6" t="n">
        <v>43417</v>
      </c>
      <c r="F1241" s="6" t="n">
        <v>43423</v>
      </c>
      <c r="G1241" s="6" t="n">
        <v>43429</v>
      </c>
      <c r="H1241" s="11" t="inlineStr">
        <is>
          <t>USD</t>
        </is>
      </c>
      <c r="I1241" s="11" t="n">
        <v>16</v>
      </c>
      <c r="J1241" s="11" t="n">
        <v>6</v>
      </c>
      <c r="K1241" s="11" t="n">
        <v>282</v>
      </c>
      <c r="L1241" s="11" t="n">
        <v>8</v>
      </c>
      <c r="M1241" s="11" t="n">
        <v>2</v>
      </c>
      <c r="N1241" s="11" t="n">
        <v>0.075</v>
      </c>
      <c r="O1241" s="7" t="n">
        <v>1735.3</v>
      </c>
      <c r="P1241" s="7" t="n">
        <v>780.885</v>
      </c>
      <c r="Q1241" s="7">
        <f>text(E1241,"ddd")</f>
        <v/>
      </c>
      <c r="R1241" s="7">
        <f>G1241-F1241</f>
        <v/>
      </c>
      <c r="S1241" s="7">
        <f>E1241-D1241</f>
        <v/>
      </c>
      <c r="T1241" s="7">
        <f>O1241*M1241</f>
        <v/>
      </c>
      <c r="U1241" s="7">
        <f>T1241*N1241</f>
        <v/>
      </c>
      <c r="V1241" s="7">
        <f>T1241-U1241-(P1241*M1241)</f>
        <v/>
      </c>
      <c r="W1241" s="7">
        <f>VLOOKUP(L1241,'Products Sheet'!$A:$B,2,FALSE)</f>
        <v/>
      </c>
      <c r="X1241" s="7" t="n"/>
      <c r="Y1241" s="7" t="n"/>
      <c r="Z1241" s="7" t="n"/>
      <c r="AA1241" s="7" t="n"/>
      <c r="AB1241" s="7" t="n"/>
      <c r="AC1241" s="7" t="n"/>
    </row>
    <row r="1242" ht="9.75" customHeight="1" s="12">
      <c r="A1242" s="11" t="inlineStr">
        <is>
          <t>SO - 0001588</t>
        </is>
      </c>
      <c r="B1242" s="11" t="inlineStr">
        <is>
          <t>Wholesale</t>
        </is>
      </c>
      <c r="C1242" s="11" t="inlineStr">
        <is>
          <t>WARE-NBV1002</t>
        </is>
      </c>
      <c r="D1242" s="6" t="n">
        <v>43300</v>
      </c>
      <c r="E1242" s="6" t="n">
        <v>43428</v>
      </c>
      <c r="F1242" s="6" t="n">
        <v>43450</v>
      </c>
      <c r="G1242" s="6" t="n">
        <v>43451</v>
      </c>
      <c r="H1242" s="11" t="inlineStr">
        <is>
          <t>USD</t>
        </is>
      </c>
      <c r="I1242" s="11" t="n">
        <v>26</v>
      </c>
      <c r="J1242" s="11" t="n">
        <v>49</v>
      </c>
      <c r="K1242" s="11" t="n">
        <v>63</v>
      </c>
      <c r="L1242" s="11" t="n">
        <v>8</v>
      </c>
      <c r="M1242" s="11" t="n">
        <v>7</v>
      </c>
      <c r="N1242" s="11" t="n">
        <v>0.1</v>
      </c>
      <c r="O1242" s="7" t="n">
        <v>5842.400000000001</v>
      </c>
      <c r="P1242" s="7" t="n">
        <v>4557.072000000001</v>
      </c>
      <c r="Q1242" s="7">
        <f>text(E1242,"ddd")</f>
        <v/>
      </c>
      <c r="R1242" s="7">
        <f>G1242-F1242</f>
        <v/>
      </c>
      <c r="S1242" s="7">
        <f>E1242-D1242</f>
        <v/>
      </c>
      <c r="T1242" s="7">
        <f>O1242*M1242</f>
        <v/>
      </c>
      <c r="U1242" s="7">
        <f>T1242*N1242</f>
        <v/>
      </c>
      <c r="V1242" s="7">
        <f>T1242-U1242-(P1242*M1242)</f>
        <v/>
      </c>
      <c r="W1242" s="7">
        <f>VLOOKUP(L1242,'Products Sheet'!$A:$B,2,FALSE)</f>
        <v/>
      </c>
      <c r="X1242" s="7" t="n"/>
      <c r="Y1242" s="7" t="n"/>
      <c r="Z1242" s="7" t="n"/>
      <c r="AA1242" s="7" t="n"/>
      <c r="AB1242" s="7" t="n"/>
      <c r="AC1242" s="7" t="n"/>
    </row>
    <row r="1243" ht="9.75" customHeight="1" s="12">
      <c r="A1243" s="11" t="inlineStr">
        <is>
          <t>SO - 0001605</t>
        </is>
      </c>
      <c r="B1243" s="11" t="inlineStr">
        <is>
          <t>Online</t>
        </is>
      </c>
      <c r="C1243" s="11" t="inlineStr">
        <is>
          <t>WARE-MKL1006</t>
        </is>
      </c>
      <c r="D1243" s="6" t="n">
        <v>43300</v>
      </c>
      <c r="E1243" s="6" t="n">
        <v>43430</v>
      </c>
      <c r="F1243" s="6" t="n">
        <v>43457</v>
      </c>
      <c r="G1243" s="6" t="n">
        <v>43463</v>
      </c>
      <c r="H1243" s="11" t="inlineStr">
        <is>
          <t>USD</t>
        </is>
      </c>
      <c r="I1243" s="11" t="n">
        <v>20</v>
      </c>
      <c r="J1243" s="11" t="n">
        <v>29</v>
      </c>
      <c r="K1243" s="11" t="n">
        <v>357</v>
      </c>
      <c r="L1243" s="11" t="n">
        <v>8</v>
      </c>
      <c r="M1243" s="11" t="n">
        <v>8</v>
      </c>
      <c r="N1243" s="11" t="n">
        <v>0.1</v>
      </c>
      <c r="O1243" s="7" t="n">
        <v>2244.5</v>
      </c>
      <c r="P1243" s="7" t="n">
        <v>1346.7</v>
      </c>
      <c r="Q1243" s="7">
        <f>text(E1243,"ddd")</f>
        <v/>
      </c>
      <c r="R1243" s="7">
        <f>G1243-F1243</f>
        <v/>
      </c>
      <c r="S1243" s="7">
        <f>E1243-D1243</f>
        <v/>
      </c>
      <c r="T1243" s="7">
        <f>O1243*M1243</f>
        <v/>
      </c>
      <c r="U1243" s="7">
        <f>T1243*N1243</f>
        <v/>
      </c>
      <c r="V1243" s="7">
        <f>T1243-U1243-(P1243*M1243)</f>
        <v/>
      </c>
      <c r="W1243" s="7">
        <f>VLOOKUP(L1243,'Products Sheet'!$A:$B,2,FALSE)</f>
        <v/>
      </c>
      <c r="X1243" s="7" t="n"/>
      <c r="Y1243" s="7" t="n"/>
      <c r="Z1243" s="7" t="n"/>
      <c r="AA1243" s="7" t="n"/>
      <c r="AB1243" s="7" t="n"/>
      <c r="AC1243" s="7" t="n"/>
    </row>
    <row r="1244" ht="9.75" customHeight="1" s="12">
      <c r="A1244" s="11" t="inlineStr">
        <is>
          <t>SO - 0001611</t>
        </is>
      </c>
      <c r="B1244" s="11" t="inlineStr">
        <is>
          <t>Distributor</t>
        </is>
      </c>
      <c r="C1244" s="11" t="inlineStr">
        <is>
          <t>WARE-NMK1003</t>
        </is>
      </c>
      <c r="D1244" s="6" t="n">
        <v>43300</v>
      </c>
      <c r="E1244" s="6" t="n">
        <v>43431</v>
      </c>
      <c r="F1244" s="6" t="n">
        <v>43447</v>
      </c>
      <c r="G1244" s="6" t="n">
        <v>43454</v>
      </c>
      <c r="H1244" s="11" t="inlineStr">
        <is>
          <t>USD</t>
        </is>
      </c>
      <c r="I1244" s="11" t="n">
        <v>25</v>
      </c>
      <c r="J1244" s="11" t="n">
        <v>23</v>
      </c>
      <c r="K1244" s="11" t="n">
        <v>104</v>
      </c>
      <c r="L1244" s="11" t="n">
        <v>8</v>
      </c>
      <c r="M1244" s="11" t="n">
        <v>2</v>
      </c>
      <c r="N1244" s="11" t="n">
        <v>0.3</v>
      </c>
      <c r="O1244" s="7" t="n">
        <v>2257.9</v>
      </c>
      <c r="P1244" s="7" t="n">
        <v>1264.424</v>
      </c>
      <c r="Q1244" s="7">
        <f>text(E1244,"ddd")</f>
        <v/>
      </c>
      <c r="R1244" s="7">
        <f>G1244-F1244</f>
        <v/>
      </c>
      <c r="S1244" s="7">
        <f>E1244-D1244</f>
        <v/>
      </c>
      <c r="T1244" s="7">
        <f>O1244*M1244</f>
        <v/>
      </c>
      <c r="U1244" s="7">
        <f>T1244*N1244</f>
        <v/>
      </c>
      <c r="V1244" s="7">
        <f>T1244-U1244-(P1244*M1244)</f>
        <v/>
      </c>
      <c r="W1244" s="7">
        <f>VLOOKUP(L1244,'Products Sheet'!$A:$B,2,FALSE)</f>
        <v/>
      </c>
      <c r="X1244" s="7" t="n"/>
      <c r="Y1244" s="7" t="n"/>
      <c r="Z1244" s="7" t="n"/>
      <c r="AA1244" s="7" t="n"/>
      <c r="AB1244" s="7" t="n"/>
      <c r="AC1244" s="7" t="n"/>
    </row>
    <row r="1245" ht="9.75" customHeight="1" s="12">
      <c r="A1245" s="11" t="inlineStr">
        <is>
          <t>SO - 0001710</t>
        </is>
      </c>
      <c r="B1245" s="11" t="inlineStr">
        <is>
          <t>In-Store</t>
        </is>
      </c>
      <c r="C1245" s="11" t="inlineStr">
        <is>
          <t>WARE-PUJ1005</t>
        </is>
      </c>
      <c r="D1245" s="6" t="n">
        <v>43300</v>
      </c>
      <c r="E1245" s="6" t="n">
        <v>43443</v>
      </c>
      <c r="F1245" s="6" t="n">
        <v>43446</v>
      </c>
      <c r="G1245" s="6" t="n">
        <v>43449</v>
      </c>
      <c r="H1245" s="11" t="inlineStr">
        <is>
          <t>USD</t>
        </is>
      </c>
      <c r="I1245" s="11" t="n">
        <v>4</v>
      </c>
      <c r="J1245" s="11" t="n">
        <v>43</v>
      </c>
      <c r="K1245" s="11" t="n">
        <v>327</v>
      </c>
      <c r="L1245" s="11" t="n">
        <v>8</v>
      </c>
      <c r="M1245" s="11" t="n">
        <v>4</v>
      </c>
      <c r="N1245" s="11" t="n">
        <v>0.15</v>
      </c>
      <c r="O1245" s="7" t="n">
        <v>3926.2</v>
      </c>
      <c r="P1245" s="7" t="n">
        <v>2080.886</v>
      </c>
      <c r="Q1245" s="7">
        <f>text(E1245,"ddd")</f>
        <v/>
      </c>
      <c r="R1245" s="7">
        <f>G1245-F1245</f>
        <v/>
      </c>
      <c r="S1245" s="7">
        <f>E1245-D1245</f>
        <v/>
      </c>
      <c r="T1245" s="7">
        <f>O1245*M1245</f>
        <v/>
      </c>
      <c r="U1245" s="7">
        <f>T1245*N1245</f>
        <v/>
      </c>
      <c r="V1245" s="7">
        <f>T1245-U1245-(P1245*M1245)</f>
        <v/>
      </c>
      <c r="W1245" s="7">
        <f>VLOOKUP(L1245,'Products Sheet'!$A:$B,2,FALSE)</f>
        <v/>
      </c>
      <c r="X1245" s="7" t="n"/>
      <c r="Y1245" s="7" t="n"/>
      <c r="Z1245" s="7" t="n"/>
      <c r="AA1245" s="7" t="n"/>
      <c r="AB1245" s="7" t="n"/>
      <c r="AC1245" s="7" t="n"/>
    </row>
    <row r="1246" ht="9.75" customHeight="1" s="12">
      <c r="A1246" s="11" t="inlineStr">
        <is>
          <t>SO - 0001735</t>
        </is>
      </c>
      <c r="B1246" s="11" t="inlineStr">
        <is>
          <t>In-Store</t>
        </is>
      </c>
      <c r="C1246" s="11" t="inlineStr">
        <is>
          <t>WARE-MKL1006</t>
        </is>
      </c>
      <c r="D1246" s="6" t="n">
        <v>43300</v>
      </c>
      <c r="E1246" s="6" t="n">
        <v>43446</v>
      </c>
      <c r="F1246" s="6" t="n">
        <v>43449</v>
      </c>
      <c r="G1246" s="6" t="n">
        <v>43455</v>
      </c>
      <c r="H1246" s="11" t="inlineStr">
        <is>
          <t>USD</t>
        </is>
      </c>
      <c r="I1246" s="11" t="n">
        <v>1</v>
      </c>
      <c r="J1246" s="11" t="n">
        <v>41</v>
      </c>
      <c r="K1246" s="11" t="n">
        <v>362</v>
      </c>
      <c r="L1246" s="11" t="n">
        <v>8</v>
      </c>
      <c r="M1246" s="11" t="n">
        <v>6</v>
      </c>
      <c r="N1246" s="11" t="n">
        <v>0.2</v>
      </c>
      <c r="O1246" s="7" t="n">
        <v>743.7</v>
      </c>
      <c r="P1246" s="7" t="n">
        <v>438.783</v>
      </c>
      <c r="Q1246" s="7">
        <f>text(E1246,"ddd")</f>
        <v/>
      </c>
      <c r="R1246" s="7">
        <f>G1246-F1246</f>
        <v/>
      </c>
      <c r="S1246" s="7">
        <f>E1246-D1246</f>
        <v/>
      </c>
      <c r="T1246" s="7">
        <f>O1246*M1246</f>
        <v/>
      </c>
      <c r="U1246" s="7">
        <f>T1246*N1246</f>
        <v/>
      </c>
      <c r="V1246" s="7">
        <f>T1246-U1246-(P1246*M1246)</f>
        <v/>
      </c>
      <c r="W1246" s="7">
        <f>VLOOKUP(L1246,'Products Sheet'!$A:$B,2,FALSE)</f>
        <v/>
      </c>
      <c r="X1246" s="7" t="n"/>
      <c r="Y1246" s="7" t="n"/>
      <c r="Z1246" s="7" t="n"/>
      <c r="AA1246" s="7" t="n"/>
      <c r="AB1246" s="7" t="n"/>
      <c r="AC1246" s="7" t="n"/>
    </row>
    <row r="1247" ht="9.75" customHeight="1" s="12">
      <c r="A1247" s="11" t="inlineStr">
        <is>
          <t>SO - 0001809</t>
        </is>
      </c>
      <c r="B1247" s="11" t="inlineStr">
        <is>
          <t>In-Store</t>
        </is>
      </c>
      <c r="C1247" s="11" t="inlineStr">
        <is>
          <t>WARE-NMK1003</t>
        </is>
      </c>
      <c r="D1247" s="6" t="n">
        <v>43400</v>
      </c>
      <c r="E1247" s="6" t="n">
        <v>43454</v>
      </c>
      <c r="F1247" s="6" t="n">
        <v>43457</v>
      </c>
      <c r="G1247" s="6" t="n">
        <v>43463</v>
      </c>
      <c r="H1247" s="11" t="inlineStr">
        <is>
          <t>USD</t>
        </is>
      </c>
      <c r="I1247" s="11" t="n">
        <v>6</v>
      </c>
      <c r="J1247" s="11" t="n">
        <v>37</v>
      </c>
      <c r="K1247" s="11" t="n">
        <v>171</v>
      </c>
      <c r="L1247" s="11" t="n">
        <v>8</v>
      </c>
      <c r="M1247" s="11" t="n">
        <v>8</v>
      </c>
      <c r="N1247" s="11" t="n">
        <v>0.075</v>
      </c>
      <c r="O1247" s="7" t="n">
        <v>2546</v>
      </c>
      <c r="P1247" s="7" t="n">
        <v>1654.9</v>
      </c>
      <c r="Q1247" s="7">
        <f>text(E1247,"ddd")</f>
        <v/>
      </c>
      <c r="R1247" s="7">
        <f>G1247-F1247</f>
        <v/>
      </c>
      <c r="S1247" s="7">
        <f>E1247-D1247</f>
        <v/>
      </c>
      <c r="T1247" s="7">
        <f>O1247*M1247</f>
        <v/>
      </c>
      <c r="U1247" s="7">
        <f>T1247*N1247</f>
        <v/>
      </c>
      <c r="V1247" s="7">
        <f>T1247-U1247-(P1247*M1247)</f>
        <v/>
      </c>
      <c r="W1247" s="7">
        <f>VLOOKUP(L1247,'Products Sheet'!$A:$B,2,FALSE)</f>
        <v/>
      </c>
      <c r="X1247" s="7" t="n"/>
      <c r="Y1247" s="7" t="n"/>
      <c r="Z1247" s="7" t="n"/>
      <c r="AA1247" s="7" t="n"/>
      <c r="AB1247" s="7" t="n"/>
      <c r="AC1247" s="7" t="n"/>
    </row>
    <row r="1248" ht="9.75" customHeight="1" s="12">
      <c r="A1248" s="11" t="inlineStr">
        <is>
          <t>SO - 0001815</t>
        </is>
      </c>
      <c r="B1248" s="11" t="inlineStr">
        <is>
          <t>Distributor</t>
        </is>
      </c>
      <c r="C1248" s="11" t="inlineStr">
        <is>
          <t>WARE-XYS1001</t>
        </is>
      </c>
      <c r="D1248" s="6" t="n">
        <v>43300</v>
      </c>
      <c r="E1248" s="6" t="n">
        <v>43455</v>
      </c>
      <c r="F1248" s="6" t="n">
        <v>43463</v>
      </c>
      <c r="G1248" s="6" t="n">
        <v>43465</v>
      </c>
      <c r="H1248" s="11" t="inlineStr">
        <is>
          <t>USD</t>
        </is>
      </c>
      <c r="I1248" s="11" t="n">
        <v>22</v>
      </c>
      <c r="J1248" s="11" t="n">
        <v>8</v>
      </c>
      <c r="K1248" s="11" t="n">
        <v>20</v>
      </c>
      <c r="L1248" s="11" t="n">
        <v>8</v>
      </c>
      <c r="M1248" s="11" t="n">
        <v>7</v>
      </c>
      <c r="N1248" s="11" t="n">
        <v>0.1</v>
      </c>
      <c r="O1248" s="7" t="n">
        <v>1125.6</v>
      </c>
      <c r="P1248" s="7" t="n">
        <v>821.6880000000001</v>
      </c>
      <c r="Q1248" s="7">
        <f>text(E1248,"ddd")</f>
        <v/>
      </c>
      <c r="R1248" s="7">
        <f>G1248-F1248</f>
        <v/>
      </c>
      <c r="S1248" s="7">
        <f>E1248-D1248</f>
        <v/>
      </c>
      <c r="T1248" s="7">
        <f>O1248*M1248</f>
        <v/>
      </c>
      <c r="U1248" s="7">
        <f>T1248*N1248</f>
        <v/>
      </c>
      <c r="V1248" s="7">
        <f>T1248-U1248-(P1248*M1248)</f>
        <v/>
      </c>
      <c r="W1248" s="7">
        <f>VLOOKUP(L1248,'Products Sheet'!$A:$B,2,FALSE)</f>
        <v/>
      </c>
      <c r="X1248" s="7" t="n"/>
      <c r="Y1248" s="7" t="n"/>
      <c r="Z1248" s="7" t="n"/>
      <c r="AA1248" s="7" t="n"/>
      <c r="AB1248" s="7" t="n"/>
      <c r="AC1248" s="7" t="n"/>
    </row>
    <row r="1249" ht="9.75" customHeight="1" s="12">
      <c r="A1249" s="11" t="inlineStr">
        <is>
          <t>SO - 0001834</t>
        </is>
      </c>
      <c r="B1249" s="11" t="inlineStr">
        <is>
          <t>In-Store</t>
        </is>
      </c>
      <c r="C1249" s="11" t="inlineStr">
        <is>
          <t>WARE-NBV1002</t>
        </is>
      </c>
      <c r="D1249" s="6" t="n">
        <v>43400</v>
      </c>
      <c r="E1249" s="6" t="n">
        <v>43457</v>
      </c>
      <c r="F1249" s="6" t="n">
        <v>43481</v>
      </c>
      <c r="G1249" s="6" t="n">
        <v>43491</v>
      </c>
      <c r="H1249" s="11" t="inlineStr">
        <is>
          <t>USD</t>
        </is>
      </c>
      <c r="I1249" s="11" t="n">
        <v>1</v>
      </c>
      <c r="J1249" s="11" t="n">
        <v>5</v>
      </c>
      <c r="K1249" s="11" t="n">
        <v>83</v>
      </c>
      <c r="L1249" s="11" t="n">
        <v>8</v>
      </c>
      <c r="M1249" s="11" t="n">
        <v>6</v>
      </c>
      <c r="N1249" s="11" t="n">
        <v>0.075</v>
      </c>
      <c r="O1249" s="7" t="n">
        <v>1112.2</v>
      </c>
      <c r="P1249" s="7" t="n">
        <v>734.052</v>
      </c>
      <c r="Q1249" s="7">
        <f>text(E1249,"ddd")</f>
        <v/>
      </c>
      <c r="R1249" s="7">
        <f>G1249-F1249</f>
        <v/>
      </c>
      <c r="S1249" s="7">
        <f>E1249-D1249</f>
        <v/>
      </c>
      <c r="T1249" s="7">
        <f>O1249*M1249</f>
        <v/>
      </c>
      <c r="U1249" s="7">
        <f>T1249*N1249</f>
        <v/>
      </c>
      <c r="V1249" s="7">
        <f>T1249-U1249-(P1249*M1249)</f>
        <v/>
      </c>
      <c r="W1249" s="7">
        <f>VLOOKUP(L1249,'Products Sheet'!$A:$B,2,FALSE)</f>
        <v/>
      </c>
      <c r="X1249" s="7" t="n"/>
      <c r="Y1249" s="7" t="n"/>
      <c r="Z1249" s="7" t="n"/>
      <c r="AA1249" s="7" t="n"/>
      <c r="AB1249" s="7" t="n"/>
      <c r="AC1249" s="7" t="n"/>
    </row>
    <row r="1250" ht="9.75" customHeight="1" s="12">
      <c r="A1250" s="11" t="inlineStr">
        <is>
          <t>SO - 0001892</t>
        </is>
      </c>
      <c r="B1250" s="11" t="inlineStr">
        <is>
          <t>In-Store</t>
        </is>
      </c>
      <c r="C1250" s="11" t="inlineStr">
        <is>
          <t>WARE-XYS1001</t>
        </is>
      </c>
      <c r="D1250" s="6" t="n">
        <v>43400</v>
      </c>
      <c r="E1250" s="6" t="n">
        <v>43462</v>
      </c>
      <c r="F1250" s="6" t="n">
        <v>43479</v>
      </c>
      <c r="G1250" s="6" t="n">
        <v>43483</v>
      </c>
      <c r="H1250" s="11" t="inlineStr">
        <is>
          <t>USD</t>
        </is>
      </c>
      <c r="I1250" s="11" t="n">
        <v>11</v>
      </c>
      <c r="J1250" s="11" t="n">
        <v>14</v>
      </c>
      <c r="K1250" s="11" t="n">
        <v>6</v>
      </c>
      <c r="L1250" s="11" t="n">
        <v>8</v>
      </c>
      <c r="M1250" s="11" t="n">
        <v>7</v>
      </c>
      <c r="N1250" s="11" t="n">
        <v>0.075</v>
      </c>
      <c r="O1250" s="7" t="n">
        <v>3155.7</v>
      </c>
      <c r="P1250" s="7" t="n">
        <v>2240.547</v>
      </c>
      <c r="Q1250" s="7">
        <f>text(E1250,"ddd")</f>
        <v/>
      </c>
      <c r="R1250" s="7">
        <f>G1250-F1250</f>
        <v/>
      </c>
      <c r="S1250" s="7">
        <f>E1250-D1250</f>
        <v/>
      </c>
      <c r="T1250" s="7">
        <f>O1250*M1250</f>
        <v/>
      </c>
      <c r="U1250" s="7">
        <f>T1250*N1250</f>
        <v/>
      </c>
      <c r="V1250" s="7">
        <f>T1250-U1250-(P1250*M1250)</f>
        <v/>
      </c>
      <c r="W1250" s="7">
        <f>VLOOKUP(L1250,'Products Sheet'!$A:$B,2,FALSE)</f>
        <v/>
      </c>
      <c r="X1250" s="7" t="n"/>
      <c r="Y1250" s="7" t="n"/>
      <c r="Z1250" s="7" t="n"/>
      <c r="AA1250" s="7" t="n"/>
      <c r="AB1250" s="7" t="n"/>
      <c r="AC1250" s="7" t="n"/>
    </row>
    <row r="1251" ht="9.75" customHeight="1" s="12">
      <c r="A1251" s="11" t="inlineStr">
        <is>
          <t>SO - 0001902</t>
        </is>
      </c>
      <c r="B1251" s="11" t="inlineStr">
        <is>
          <t>Online</t>
        </is>
      </c>
      <c r="C1251" s="11" t="inlineStr">
        <is>
          <t>WARE-NMK1003</t>
        </is>
      </c>
      <c r="D1251" s="6" t="n">
        <v>43300</v>
      </c>
      <c r="E1251" s="6" t="n">
        <v>43463</v>
      </c>
      <c r="F1251" s="6" t="n">
        <v>43470</v>
      </c>
      <c r="G1251" s="6" t="n">
        <v>43477</v>
      </c>
      <c r="H1251" s="11" t="inlineStr">
        <is>
          <t>USD</t>
        </is>
      </c>
      <c r="I1251" s="11" t="n">
        <v>19</v>
      </c>
      <c r="J1251" s="11" t="n">
        <v>45</v>
      </c>
      <c r="K1251" s="11" t="n">
        <v>166</v>
      </c>
      <c r="L1251" s="11" t="n">
        <v>8</v>
      </c>
      <c r="M1251" s="11" t="n">
        <v>4</v>
      </c>
      <c r="N1251" s="11" t="n">
        <v>0.2</v>
      </c>
      <c r="O1251" s="7" t="n">
        <v>2579.5</v>
      </c>
      <c r="P1251" s="7" t="n">
        <v>1496.11</v>
      </c>
      <c r="Q1251" s="7">
        <f>text(E1251,"ddd")</f>
        <v/>
      </c>
      <c r="R1251" s="7">
        <f>G1251-F1251</f>
        <v/>
      </c>
      <c r="S1251" s="7">
        <f>E1251-D1251</f>
        <v/>
      </c>
      <c r="T1251" s="7">
        <f>O1251*M1251</f>
        <v/>
      </c>
      <c r="U1251" s="7">
        <f>T1251*N1251</f>
        <v/>
      </c>
      <c r="V1251" s="7">
        <f>T1251-U1251-(P1251*M1251)</f>
        <v/>
      </c>
      <c r="W1251" s="7">
        <f>VLOOKUP(L1251,'Products Sheet'!$A:$B,2,FALSE)</f>
        <v/>
      </c>
      <c r="X1251" s="7" t="n"/>
      <c r="Y1251" s="7" t="n"/>
      <c r="Z1251" s="7" t="n"/>
      <c r="AA1251" s="7" t="n"/>
      <c r="AB1251" s="7" t="n"/>
      <c r="AC1251" s="7" t="n"/>
    </row>
    <row r="1252" ht="9.75" customHeight="1" s="12">
      <c r="A1252" s="11" t="inlineStr">
        <is>
          <t>SO - 0001973</t>
        </is>
      </c>
      <c r="B1252" s="11" t="inlineStr">
        <is>
          <t>In-Store</t>
        </is>
      </c>
      <c r="C1252" s="11" t="inlineStr">
        <is>
          <t>WARE-NMK1003</t>
        </is>
      </c>
      <c r="D1252" s="6" t="n">
        <v>43400</v>
      </c>
      <c r="E1252" s="6" t="n">
        <v>43469</v>
      </c>
      <c r="F1252" s="6" t="n">
        <v>43497</v>
      </c>
      <c r="G1252" s="6" t="n">
        <v>43503</v>
      </c>
      <c r="H1252" s="11" t="inlineStr">
        <is>
          <t>USD</t>
        </is>
      </c>
      <c r="I1252" s="11" t="n">
        <v>3</v>
      </c>
      <c r="J1252" s="11" t="n">
        <v>26</v>
      </c>
      <c r="K1252" s="11" t="n">
        <v>178</v>
      </c>
      <c r="L1252" s="11" t="n">
        <v>8</v>
      </c>
      <c r="M1252" s="11" t="n">
        <v>3</v>
      </c>
      <c r="N1252" s="11" t="n">
        <v>0.05</v>
      </c>
      <c r="O1252" s="7" t="n">
        <v>3839.1</v>
      </c>
      <c r="P1252" s="7" t="n">
        <v>2802.543</v>
      </c>
      <c r="Q1252" s="7">
        <f>text(E1252,"ddd")</f>
        <v/>
      </c>
      <c r="R1252" s="7">
        <f>G1252-F1252</f>
        <v/>
      </c>
      <c r="S1252" s="7">
        <f>E1252-D1252</f>
        <v/>
      </c>
      <c r="T1252" s="7">
        <f>O1252*M1252</f>
        <v/>
      </c>
      <c r="U1252" s="7">
        <f>T1252*N1252</f>
        <v/>
      </c>
      <c r="V1252" s="7">
        <f>T1252-U1252-(P1252*M1252)</f>
        <v/>
      </c>
      <c r="W1252" s="7">
        <f>VLOOKUP(L1252,'Products Sheet'!$A:$B,2,FALSE)</f>
        <v/>
      </c>
      <c r="X1252" s="7" t="n"/>
      <c r="Y1252" s="7" t="n"/>
      <c r="Z1252" s="7" t="n"/>
      <c r="AA1252" s="7" t="n"/>
      <c r="AB1252" s="7" t="n"/>
      <c r="AC1252" s="7" t="n"/>
    </row>
    <row r="1253" ht="9.75" customHeight="1" s="12">
      <c r="A1253" s="11" t="inlineStr">
        <is>
          <t>SO - 0002062</t>
        </is>
      </c>
      <c r="B1253" s="11" t="inlineStr">
        <is>
          <t>Online</t>
        </is>
      </c>
      <c r="C1253" s="11" t="inlineStr">
        <is>
          <t>WARE-UHY1004</t>
        </is>
      </c>
      <c r="D1253" s="6" t="n">
        <v>43300</v>
      </c>
      <c r="E1253" s="6" t="n">
        <v>43476</v>
      </c>
      <c r="F1253" s="6" t="n">
        <v>43495</v>
      </c>
      <c r="G1253" s="6" t="n">
        <v>43505</v>
      </c>
      <c r="H1253" s="11" t="inlineStr">
        <is>
          <t>USD</t>
        </is>
      </c>
      <c r="I1253" s="11" t="n">
        <v>17</v>
      </c>
      <c r="J1253" s="11" t="n">
        <v>29</v>
      </c>
      <c r="K1253" s="11" t="n">
        <v>251</v>
      </c>
      <c r="L1253" s="11" t="n">
        <v>8</v>
      </c>
      <c r="M1253" s="11" t="n">
        <v>6</v>
      </c>
      <c r="N1253" s="11" t="n">
        <v>0.2</v>
      </c>
      <c r="O1253" s="7" t="n">
        <v>5587.8</v>
      </c>
      <c r="P1253" s="7" t="n">
        <v>2682.144</v>
      </c>
      <c r="Q1253" s="7">
        <f>text(E1253,"ddd")</f>
        <v/>
      </c>
      <c r="R1253" s="7">
        <f>G1253-F1253</f>
        <v/>
      </c>
      <c r="S1253" s="7">
        <f>E1253-D1253</f>
        <v/>
      </c>
      <c r="T1253" s="7">
        <f>O1253*M1253</f>
        <v/>
      </c>
      <c r="U1253" s="7">
        <f>T1253*N1253</f>
        <v/>
      </c>
      <c r="V1253" s="7">
        <f>T1253-U1253-(P1253*M1253)</f>
        <v/>
      </c>
      <c r="W1253" s="7">
        <f>VLOOKUP(L1253,'Products Sheet'!$A:$B,2,FALSE)</f>
        <v/>
      </c>
      <c r="X1253" s="7" t="n"/>
      <c r="Y1253" s="7" t="n"/>
      <c r="Z1253" s="7" t="n"/>
      <c r="AA1253" s="7" t="n"/>
      <c r="AB1253" s="7" t="n"/>
      <c r="AC1253" s="7" t="n"/>
    </row>
    <row r="1254" ht="9.75" customHeight="1" s="12">
      <c r="A1254" s="11" t="inlineStr">
        <is>
          <t>SO - 0002065</t>
        </is>
      </c>
      <c r="B1254" s="11" t="inlineStr">
        <is>
          <t>Online</t>
        </is>
      </c>
      <c r="C1254" s="11" t="inlineStr">
        <is>
          <t>WARE-PUJ1005</t>
        </is>
      </c>
      <c r="D1254" s="6" t="n">
        <v>43300</v>
      </c>
      <c r="E1254" s="6" t="n">
        <v>43477</v>
      </c>
      <c r="F1254" s="6" t="n">
        <v>43503</v>
      </c>
      <c r="G1254" s="6" t="n">
        <v>43506</v>
      </c>
      <c r="H1254" s="11" t="inlineStr">
        <is>
          <t>USD</t>
        </is>
      </c>
      <c r="I1254" s="11" t="n">
        <v>19</v>
      </c>
      <c r="J1254" s="11" t="n">
        <v>31</v>
      </c>
      <c r="K1254" s="11" t="n">
        <v>285</v>
      </c>
      <c r="L1254" s="11" t="n">
        <v>8</v>
      </c>
      <c r="M1254" s="11" t="n">
        <v>4</v>
      </c>
      <c r="N1254" s="11" t="n">
        <v>0.1</v>
      </c>
      <c r="O1254" s="7" t="n">
        <v>964.8000000000001</v>
      </c>
      <c r="P1254" s="7" t="n">
        <v>665.712</v>
      </c>
      <c r="Q1254" s="7">
        <f>text(E1254,"ddd")</f>
        <v/>
      </c>
      <c r="R1254" s="7">
        <f>G1254-F1254</f>
        <v/>
      </c>
      <c r="S1254" s="7">
        <f>E1254-D1254</f>
        <v/>
      </c>
      <c r="T1254" s="7">
        <f>O1254*M1254</f>
        <v/>
      </c>
      <c r="U1254" s="7">
        <f>T1254*N1254</f>
        <v/>
      </c>
      <c r="V1254" s="7">
        <f>T1254-U1254-(P1254*M1254)</f>
        <v/>
      </c>
      <c r="W1254" s="7">
        <f>VLOOKUP(L1254,'Products Sheet'!$A:$B,2,FALSE)</f>
        <v/>
      </c>
      <c r="X1254" s="7" t="n"/>
      <c r="Y1254" s="7" t="n"/>
      <c r="Z1254" s="7" t="n"/>
      <c r="AA1254" s="7" t="n"/>
      <c r="AB1254" s="7" t="n"/>
      <c r="AC1254" s="7" t="n"/>
    </row>
    <row r="1255" ht="9.75" customHeight="1" s="12">
      <c r="A1255" s="11" t="inlineStr">
        <is>
          <t>SO - 0002078</t>
        </is>
      </c>
      <c r="B1255" s="11" t="inlineStr">
        <is>
          <t>Online</t>
        </is>
      </c>
      <c r="C1255" s="11" t="inlineStr">
        <is>
          <t>WARE-XYS1001</t>
        </is>
      </c>
      <c r="D1255" s="6" t="n">
        <v>43400</v>
      </c>
      <c r="E1255" s="6" t="n">
        <v>43478</v>
      </c>
      <c r="F1255" s="6" t="n">
        <v>43480</v>
      </c>
      <c r="G1255" s="6" t="n">
        <v>43483</v>
      </c>
      <c r="H1255" s="11" t="inlineStr">
        <is>
          <t>USD</t>
        </is>
      </c>
      <c r="I1255" s="11" t="n">
        <v>15</v>
      </c>
      <c r="J1255" s="11" t="n">
        <v>5</v>
      </c>
      <c r="K1255" s="11" t="n">
        <v>1</v>
      </c>
      <c r="L1255" s="11" t="n">
        <v>8</v>
      </c>
      <c r="M1255" s="11" t="n">
        <v>1</v>
      </c>
      <c r="N1255" s="11" t="n">
        <v>0.2</v>
      </c>
      <c r="O1255" s="7" t="n">
        <v>3999.9</v>
      </c>
      <c r="P1255" s="7" t="n">
        <v>3279.918</v>
      </c>
      <c r="Q1255" s="7">
        <f>text(E1255,"ddd")</f>
        <v/>
      </c>
      <c r="R1255" s="7">
        <f>G1255-F1255</f>
        <v/>
      </c>
      <c r="S1255" s="7">
        <f>E1255-D1255</f>
        <v/>
      </c>
      <c r="T1255" s="7">
        <f>O1255*M1255</f>
        <v/>
      </c>
      <c r="U1255" s="7">
        <f>T1255*N1255</f>
        <v/>
      </c>
      <c r="V1255" s="7">
        <f>T1255-U1255-(P1255*M1255)</f>
        <v/>
      </c>
      <c r="W1255" s="7">
        <f>VLOOKUP(L1255,'Products Sheet'!$A:$B,2,FALSE)</f>
        <v/>
      </c>
      <c r="X1255" s="7" t="n"/>
      <c r="Y1255" s="7" t="n"/>
      <c r="Z1255" s="7" t="n"/>
      <c r="AA1255" s="7" t="n"/>
      <c r="AB1255" s="7" t="n"/>
      <c r="AC1255" s="7" t="n"/>
    </row>
    <row r="1256" ht="9.75" customHeight="1" s="12">
      <c r="A1256" s="11" t="inlineStr">
        <is>
          <t>SO - 0002080</t>
        </is>
      </c>
      <c r="B1256" s="11" t="inlineStr">
        <is>
          <t>In-Store</t>
        </is>
      </c>
      <c r="C1256" s="11" t="inlineStr">
        <is>
          <t>WARE-NMK1003</t>
        </is>
      </c>
      <c r="D1256" s="6" t="n">
        <v>43300</v>
      </c>
      <c r="E1256" s="6" t="n">
        <v>43479</v>
      </c>
      <c r="F1256" s="6" t="n">
        <v>43485</v>
      </c>
      <c r="G1256" s="6" t="n">
        <v>43495</v>
      </c>
      <c r="H1256" s="11" t="inlineStr">
        <is>
          <t>USD</t>
        </is>
      </c>
      <c r="I1256" s="11" t="n">
        <v>1</v>
      </c>
      <c r="J1256" s="11" t="n">
        <v>41</v>
      </c>
      <c r="K1256" s="11" t="n">
        <v>190</v>
      </c>
      <c r="L1256" s="11" t="n">
        <v>8</v>
      </c>
      <c r="M1256" s="11" t="n">
        <v>2</v>
      </c>
      <c r="N1256" s="11" t="n">
        <v>0.4</v>
      </c>
      <c r="O1256" s="7" t="n">
        <v>174.2</v>
      </c>
      <c r="P1256" s="7" t="n">
        <v>142.844</v>
      </c>
      <c r="Q1256" s="7">
        <f>text(E1256,"ddd")</f>
        <v/>
      </c>
      <c r="R1256" s="7">
        <f>G1256-F1256</f>
        <v/>
      </c>
      <c r="S1256" s="7">
        <f>E1256-D1256</f>
        <v/>
      </c>
      <c r="T1256" s="7">
        <f>O1256*M1256</f>
        <v/>
      </c>
      <c r="U1256" s="7">
        <f>T1256*N1256</f>
        <v/>
      </c>
      <c r="V1256" s="7">
        <f>T1256-U1256-(P1256*M1256)</f>
        <v/>
      </c>
      <c r="W1256" s="7">
        <f>VLOOKUP(L1256,'Products Sheet'!$A:$B,2,FALSE)</f>
        <v/>
      </c>
      <c r="X1256" s="7" t="n"/>
      <c r="Y1256" s="7" t="n"/>
      <c r="Z1256" s="7" t="n"/>
      <c r="AA1256" s="7" t="n"/>
      <c r="AB1256" s="7" t="n"/>
      <c r="AC1256" s="7" t="n"/>
    </row>
    <row r="1257" ht="9.75" customHeight="1" s="12">
      <c r="A1257" s="11" t="inlineStr">
        <is>
          <t>SO - 0002101</t>
        </is>
      </c>
      <c r="B1257" s="11" t="inlineStr">
        <is>
          <t>In-Store</t>
        </is>
      </c>
      <c r="C1257" s="11" t="inlineStr">
        <is>
          <t>WARE-PUJ1005</t>
        </is>
      </c>
      <c r="D1257" s="6" t="n">
        <v>43400</v>
      </c>
      <c r="E1257" s="6" t="n">
        <v>43482</v>
      </c>
      <c r="F1257" s="6" t="n">
        <v>43494</v>
      </c>
      <c r="G1257" s="6" t="n">
        <v>43501</v>
      </c>
      <c r="H1257" s="11" t="inlineStr">
        <is>
          <t>USD</t>
        </is>
      </c>
      <c r="I1257" s="11" t="n">
        <v>8</v>
      </c>
      <c r="J1257" s="11" t="n">
        <v>5</v>
      </c>
      <c r="K1257" s="11" t="n">
        <v>287</v>
      </c>
      <c r="L1257" s="11" t="n">
        <v>8</v>
      </c>
      <c r="M1257" s="11" t="n">
        <v>6</v>
      </c>
      <c r="N1257" s="11" t="n">
        <v>0.05</v>
      </c>
      <c r="O1257" s="7" t="n">
        <v>1313.2</v>
      </c>
      <c r="P1257" s="7" t="n">
        <v>617.204</v>
      </c>
      <c r="Q1257" s="7">
        <f>text(E1257,"ddd")</f>
        <v/>
      </c>
      <c r="R1257" s="7">
        <f>G1257-F1257</f>
        <v/>
      </c>
      <c r="S1257" s="7">
        <f>E1257-D1257</f>
        <v/>
      </c>
      <c r="T1257" s="7">
        <f>O1257*M1257</f>
        <v/>
      </c>
      <c r="U1257" s="7">
        <f>T1257*N1257</f>
        <v/>
      </c>
      <c r="V1257" s="7">
        <f>T1257-U1257-(P1257*M1257)</f>
        <v/>
      </c>
      <c r="W1257" s="7">
        <f>VLOOKUP(L1257,'Products Sheet'!$A:$B,2,FALSE)</f>
        <v/>
      </c>
      <c r="X1257" s="7" t="n"/>
      <c r="Y1257" s="7" t="n"/>
      <c r="Z1257" s="7" t="n"/>
      <c r="AA1257" s="7" t="n"/>
      <c r="AB1257" s="7" t="n"/>
      <c r="AC1257" s="7" t="n"/>
    </row>
    <row r="1258" ht="9.75" customHeight="1" s="12">
      <c r="A1258" s="11" t="inlineStr">
        <is>
          <t>SO - 0002122</t>
        </is>
      </c>
      <c r="B1258" s="11" t="inlineStr">
        <is>
          <t>In-Store</t>
        </is>
      </c>
      <c r="C1258" s="11" t="inlineStr">
        <is>
          <t>WARE-XYS1001</t>
        </is>
      </c>
      <c r="D1258" s="6" t="n">
        <v>43400</v>
      </c>
      <c r="E1258" s="6" t="n">
        <v>43484</v>
      </c>
      <c r="F1258" s="6" t="n">
        <v>43502</v>
      </c>
      <c r="G1258" s="6" t="n">
        <v>43509</v>
      </c>
      <c r="H1258" s="11" t="inlineStr">
        <is>
          <t>USD</t>
        </is>
      </c>
      <c r="I1258" s="11" t="n">
        <v>6</v>
      </c>
      <c r="J1258" s="11" t="n">
        <v>42</v>
      </c>
      <c r="K1258" s="11" t="n">
        <v>7</v>
      </c>
      <c r="L1258" s="11" t="n">
        <v>8</v>
      </c>
      <c r="M1258" s="11" t="n">
        <v>2</v>
      </c>
      <c r="N1258" s="11" t="n">
        <v>0.1</v>
      </c>
      <c r="O1258" s="7" t="n">
        <v>884.4</v>
      </c>
      <c r="P1258" s="7" t="n">
        <v>689.832</v>
      </c>
      <c r="Q1258" s="7">
        <f>text(E1258,"ddd")</f>
        <v/>
      </c>
      <c r="R1258" s="7">
        <f>G1258-F1258</f>
        <v/>
      </c>
      <c r="S1258" s="7">
        <f>E1258-D1258</f>
        <v/>
      </c>
      <c r="T1258" s="7">
        <f>O1258*M1258</f>
        <v/>
      </c>
      <c r="U1258" s="7">
        <f>T1258*N1258</f>
        <v/>
      </c>
      <c r="V1258" s="7">
        <f>T1258-U1258-(P1258*M1258)</f>
        <v/>
      </c>
      <c r="W1258" s="7">
        <f>VLOOKUP(L1258,'Products Sheet'!$A:$B,2,FALSE)</f>
        <v/>
      </c>
      <c r="X1258" s="7" t="n"/>
      <c r="Y1258" s="7" t="n"/>
      <c r="Z1258" s="7" t="n"/>
      <c r="AA1258" s="7" t="n"/>
      <c r="AB1258" s="7" t="n"/>
      <c r="AC1258" s="7" t="n"/>
    </row>
    <row r="1259" ht="9.75" customHeight="1" s="12">
      <c r="A1259" s="11" t="inlineStr">
        <is>
          <t>SO - 0002167</t>
        </is>
      </c>
      <c r="B1259" s="11" t="inlineStr">
        <is>
          <t>In-Store</t>
        </is>
      </c>
      <c r="C1259" s="11" t="inlineStr">
        <is>
          <t>WARE-MKL1006</t>
        </is>
      </c>
      <c r="D1259" s="6" t="n">
        <v>43400</v>
      </c>
      <c r="E1259" s="6" t="n">
        <v>43489</v>
      </c>
      <c r="F1259" s="6" t="n">
        <v>43501</v>
      </c>
      <c r="G1259" s="6" t="n">
        <v>43506</v>
      </c>
      <c r="H1259" s="11" t="inlineStr">
        <is>
          <t>USD</t>
        </is>
      </c>
      <c r="I1259" s="11" t="n">
        <v>5</v>
      </c>
      <c r="J1259" s="11" t="n">
        <v>1</v>
      </c>
      <c r="K1259" s="11" t="n">
        <v>335</v>
      </c>
      <c r="L1259" s="11" t="n">
        <v>8</v>
      </c>
      <c r="M1259" s="11" t="n">
        <v>1</v>
      </c>
      <c r="N1259" s="11" t="n">
        <v>0.075</v>
      </c>
      <c r="O1259" s="7" t="n">
        <v>207.7</v>
      </c>
      <c r="P1259" s="7" t="n">
        <v>116.312</v>
      </c>
      <c r="Q1259" s="7">
        <f>text(E1259,"ddd")</f>
        <v/>
      </c>
      <c r="R1259" s="7">
        <f>G1259-F1259</f>
        <v/>
      </c>
      <c r="S1259" s="7">
        <f>E1259-D1259</f>
        <v/>
      </c>
      <c r="T1259" s="7">
        <f>O1259*M1259</f>
        <v/>
      </c>
      <c r="U1259" s="7">
        <f>T1259*N1259</f>
        <v/>
      </c>
      <c r="V1259" s="7">
        <f>T1259-U1259-(P1259*M1259)</f>
        <v/>
      </c>
      <c r="W1259" s="7">
        <f>VLOOKUP(L1259,'Products Sheet'!$A:$B,2,FALSE)</f>
        <v/>
      </c>
      <c r="X1259" s="7" t="n"/>
      <c r="Y1259" s="7" t="n"/>
      <c r="Z1259" s="7" t="n"/>
      <c r="AA1259" s="7" t="n"/>
      <c r="AB1259" s="7" t="n"/>
      <c r="AC1259" s="7" t="n"/>
    </row>
    <row r="1260" ht="9.75" customHeight="1" s="12">
      <c r="A1260" s="11" t="inlineStr">
        <is>
          <t>SO - 0002178</t>
        </is>
      </c>
      <c r="B1260" s="11" t="inlineStr">
        <is>
          <t>In-Store</t>
        </is>
      </c>
      <c r="C1260" s="11" t="inlineStr">
        <is>
          <t>WARE-PUJ1005</t>
        </is>
      </c>
      <c r="D1260" s="6" t="n">
        <v>43400</v>
      </c>
      <c r="E1260" s="6" t="n">
        <v>43491</v>
      </c>
      <c r="F1260" s="6" t="n">
        <v>43507</v>
      </c>
      <c r="G1260" s="6" t="n">
        <v>43516</v>
      </c>
      <c r="H1260" s="11" t="inlineStr">
        <is>
          <t>USD</t>
        </is>
      </c>
      <c r="I1260" s="11" t="n">
        <v>2</v>
      </c>
      <c r="J1260" s="11" t="n">
        <v>27</v>
      </c>
      <c r="K1260" s="11" t="n">
        <v>310</v>
      </c>
      <c r="L1260" s="11" t="n">
        <v>8</v>
      </c>
      <c r="M1260" s="11" t="n">
        <v>3</v>
      </c>
      <c r="N1260" s="11" t="n">
        <v>0.05</v>
      </c>
      <c r="O1260" s="7" t="n">
        <v>1112.2</v>
      </c>
      <c r="P1260" s="7" t="n">
        <v>856.394</v>
      </c>
      <c r="Q1260" s="7">
        <f>text(E1260,"ddd")</f>
        <v/>
      </c>
      <c r="R1260" s="7">
        <f>G1260-F1260</f>
        <v/>
      </c>
      <c r="S1260" s="7">
        <f>E1260-D1260</f>
        <v/>
      </c>
      <c r="T1260" s="7">
        <f>O1260*M1260</f>
        <v/>
      </c>
      <c r="U1260" s="7">
        <f>T1260*N1260</f>
        <v/>
      </c>
      <c r="V1260" s="7">
        <f>T1260-U1260-(P1260*M1260)</f>
        <v/>
      </c>
      <c r="W1260" s="7">
        <f>VLOOKUP(L1260,'Products Sheet'!$A:$B,2,FALSE)</f>
        <v/>
      </c>
      <c r="X1260" s="7" t="n"/>
      <c r="Y1260" s="7" t="n"/>
      <c r="Z1260" s="7" t="n"/>
      <c r="AA1260" s="7" t="n"/>
      <c r="AB1260" s="7" t="n"/>
      <c r="AC1260" s="7" t="n"/>
    </row>
    <row r="1261" ht="9.75" customHeight="1" s="12">
      <c r="A1261" s="11" t="inlineStr">
        <is>
          <t>SO - 0002194</t>
        </is>
      </c>
      <c r="B1261" s="11" t="inlineStr">
        <is>
          <t>In-Store</t>
        </is>
      </c>
      <c r="C1261" s="11" t="inlineStr">
        <is>
          <t>WARE-NMK1003</t>
        </is>
      </c>
      <c r="D1261" s="6" t="n">
        <v>43400</v>
      </c>
      <c r="E1261" s="6" t="n">
        <v>43493</v>
      </c>
      <c r="F1261" s="6" t="n">
        <v>43513</v>
      </c>
      <c r="G1261" s="6" t="n">
        <v>43523</v>
      </c>
      <c r="H1261" s="11" t="inlineStr">
        <is>
          <t>USD</t>
        </is>
      </c>
      <c r="I1261" s="11" t="n">
        <v>4</v>
      </c>
      <c r="J1261" s="11" t="n">
        <v>27</v>
      </c>
      <c r="K1261" s="11" t="n">
        <v>143</v>
      </c>
      <c r="L1261" s="11" t="n">
        <v>8</v>
      </c>
      <c r="M1261" s="11" t="n">
        <v>3</v>
      </c>
      <c r="N1261" s="11" t="n">
        <v>0.3</v>
      </c>
      <c r="O1261" s="7" t="n">
        <v>2680</v>
      </c>
      <c r="P1261" s="7" t="n">
        <v>1098.8</v>
      </c>
      <c r="Q1261" s="7">
        <f>text(E1261,"ddd")</f>
        <v/>
      </c>
      <c r="R1261" s="7">
        <f>G1261-F1261</f>
        <v/>
      </c>
      <c r="S1261" s="7">
        <f>E1261-D1261</f>
        <v/>
      </c>
      <c r="T1261" s="7">
        <f>O1261*M1261</f>
        <v/>
      </c>
      <c r="U1261" s="7">
        <f>T1261*N1261</f>
        <v/>
      </c>
      <c r="V1261" s="7">
        <f>T1261-U1261-(P1261*M1261)</f>
        <v/>
      </c>
      <c r="W1261" s="7">
        <f>VLOOKUP(L1261,'Products Sheet'!$A:$B,2,FALSE)</f>
        <v/>
      </c>
      <c r="X1261" s="7" t="n"/>
      <c r="Y1261" s="7" t="n"/>
      <c r="Z1261" s="7" t="n"/>
      <c r="AA1261" s="7" t="n"/>
      <c r="AB1261" s="7" t="n"/>
      <c r="AC1261" s="7" t="n"/>
    </row>
    <row r="1262" ht="9.75" customHeight="1" s="12">
      <c r="A1262" s="11" t="inlineStr">
        <is>
          <t>SO - 0002238</t>
        </is>
      </c>
      <c r="B1262" s="11" t="inlineStr">
        <is>
          <t>Wholesale</t>
        </is>
      </c>
      <c r="C1262" s="11" t="inlineStr">
        <is>
          <t>WARE-NMK1003</t>
        </is>
      </c>
      <c r="D1262" s="6" t="n">
        <v>43400</v>
      </c>
      <c r="E1262" s="6" t="n">
        <v>43498</v>
      </c>
      <c r="F1262" s="6" t="n">
        <v>43506</v>
      </c>
      <c r="G1262" s="6" t="n">
        <v>43507</v>
      </c>
      <c r="H1262" s="11" t="inlineStr">
        <is>
          <t>USD</t>
        </is>
      </c>
      <c r="I1262" s="11" t="n">
        <v>26</v>
      </c>
      <c r="J1262" s="11" t="n">
        <v>21</v>
      </c>
      <c r="K1262" s="11" t="n">
        <v>90</v>
      </c>
      <c r="L1262" s="11" t="n">
        <v>8</v>
      </c>
      <c r="M1262" s="11" t="n">
        <v>6</v>
      </c>
      <c r="N1262" s="11" t="n">
        <v>0.1</v>
      </c>
      <c r="O1262" s="7" t="n">
        <v>1031.8</v>
      </c>
      <c r="P1262" s="7" t="n">
        <v>546.854</v>
      </c>
      <c r="Q1262" s="7">
        <f>text(E1262,"ddd")</f>
        <v/>
      </c>
      <c r="R1262" s="7">
        <f>G1262-F1262</f>
        <v/>
      </c>
      <c r="S1262" s="7">
        <f>E1262-D1262</f>
        <v/>
      </c>
      <c r="T1262" s="7">
        <f>O1262*M1262</f>
        <v/>
      </c>
      <c r="U1262" s="7">
        <f>T1262*N1262</f>
        <v/>
      </c>
      <c r="V1262" s="7">
        <f>T1262-U1262-(P1262*M1262)</f>
        <v/>
      </c>
      <c r="W1262" s="7">
        <f>VLOOKUP(L1262,'Products Sheet'!$A:$B,2,FALSE)</f>
        <v/>
      </c>
      <c r="X1262" s="7" t="n"/>
      <c r="Y1262" s="7" t="n"/>
      <c r="Z1262" s="7" t="n"/>
      <c r="AA1262" s="7" t="n"/>
      <c r="AB1262" s="7" t="n"/>
      <c r="AC1262" s="7" t="n"/>
    </row>
    <row r="1263" ht="9.75" customHeight="1" s="12">
      <c r="A1263" s="11" t="inlineStr">
        <is>
          <t>SO - 0002288</t>
        </is>
      </c>
      <c r="B1263" s="11" t="inlineStr">
        <is>
          <t>Distributor</t>
        </is>
      </c>
      <c r="C1263" s="11" t="inlineStr">
        <is>
          <t>WARE-NMK1003</t>
        </is>
      </c>
      <c r="D1263" s="6" t="n">
        <v>43400</v>
      </c>
      <c r="E1263" s="6" t="n">
        <v>43504</v>
      </c>
      <c r="F1263" s="6" t="n">
        <v>43532</v>
      </c>
      <c r="G1263" s="6" t="n">
        <v>43542</v>
      </c>
      <c r="H1263" s="11" t="inlineStr">
        <is>
          <t>USD</t>
        </is>
      </c>
      <c r="I1263" s="11" t="n">
        <v>23</v>
      </c>
      <c r="J1263" s="11" t="n">
        <v>34</v>
      </c>
      <c r="K1263" s="11" t="n">
        <v>152</v>
      </c>
      <c r="L1263" s="11" t="n">
        <v>8</v>
      </c>
      <c r="M1263" s="11" t="n">
        <v>7</v>
      </c>
      <c r="N1263" s="11" t="n">
        <v>0.05</v>
      </c>
      <c r="O1263" s="7" t="n">
        <v>2244.5</v>
      </c>
      <c r="P1263" s="7" t="n">
        <v>1324.255</v>
      </c>
      <c r="Q1263" s="7">
        <f>text(E1263,"ddd")</f>
        <v/>
      </c>
      <c r="R1263" s="7">
        <f>G1263-F1263</f>
        <v/>
      </c>
      <c r="S1263" s="7">
        <f>E1263-D1263</f>
        <v/>
      </c>
      <c r="T1263" s="7">
        <f>O1263*M1263</f>
        <v/>
      </c>
      <c r="U1263" s="7">
        <f>T1263*N1263</f>
        <v/>
      </c>
      <c r="V1263" s="7">
        <f>T1263-U1263-(P1263*M1263)</f>
        <v/>
      </c>
      <c r="W1263" s="7">
        <f>VLOOKUP(L1263,'Products Sheet'!$A:$B,2,FALSE)</f>
        <v/>
      </c>
      <c r="X1263" s="7" t="n"/>
      <c r="Y1263" s="7" t="n"/>
      <c r="Z1263" s="7" t="n"/>
      <c r="AA1263" s="7" t="n"/>
      <c r="AB1263" s="7" t="n"/>
      <c r="AC1263" s="7" t="n"/>
    </row>
    <row r="1264" ht="9.75" customHeight="1" s="12">
      <c r="A1264" s="11" t="inlineStr">
        <is>
          <t>SO - 0002318</t>
        </is>
      </c>
      <c r="B1264" s="11" t="inlineStr">
        <is>
          <t>Distributor</t>
        </is>
      </c>
      <c r="C1264" s="11" t="inlineStr">
        <is>
          <t>WARE-UHY1004</t>
        </is>
      </c>
      <c r="D1264" s="6" t="n">
        <v>43400</v>
      </c>
      <c r="E1264" s="6" t="n">
        <v>43507</v>
      </c>
      <c r="F1264" s="6" t="n">
        <v>43526</v>
      </c>
      <c r="G1264" s="6" t="n">
        <v>43528</v>
      </c>
      <c r="H1264" s="11" t="inlineStr">
        <is>
          <t>USD</t>
        </is>
      </c>
      <c r="I1264" s="11" t="n">
        <v>24</v>
      </c>
      <c r="J1264" s="11" t="n">
        <v>38</v>
      </c>
      <c r="K1264" s="11" t="n">
        <v>225</v>
      </c>
      <c r="L1264" s="11" t="n">
        <v>8</v>
      </c>
      <c r="M1264" s="11" t="n">
        <v>2</v>
      </c>
      <c r="N1264" s="11" t="n">
        <v>0.15</v>
      </c>
      <c r="O1264" s="7" t="n">
        <v>2793.9</v>
      </c>
      <c r="P1264" s="7" t="n">
        <v>1201.377</v>
      </c>
      <c r="Q1264" s="7">
        <f>text(E1264,"ddd")</f>
        <v/>
      </c>
      <c r="R1264" s="7">
        <f>G1264-F1264</f>
        <v/>
      </c>
      <c r="S1264" s="7">
        <f>E1264-D1264</f>
        <v/>
      </c>
      <c r="T1264" s="7">
        <f>O1264*M1264</f>
        <v/>
      </c>
      <c r="U1264" s="7">
        <f>T1264*N1264</f>
        <v/>
      </c>
      <c r="V1264" s="7">
        <f>T1264-U1264-(P1264*M1264)</f>
        <v/>
      </c>
      <c r="W1264" s="7">
        <f>VLOOKUP(L1264,'Products Sheet'!$A:$B,2,FALSE)</f>
        <v/>
      </c>
      <c r="X1264" s="7" t="n"/>
      <c r="Y1264" s="7" t="n"/>
      <c r="Z1264" s="7" t="n"/>
      <c r="AA1264" s="7" t="n"/>
      <c r="AB1264" s="7" t="n"/>
      <c r="AC1264" s="7" t="n"/>
    </row>
    <row r="1265" ht="9.75" customHeight="1" s="12">
      <c r="A1265" s="11" t="inlineStr">
        <is>
          <t>SO - 0002394</t>
        </is>
      </c>
      <c r="B1265" s="11" t="inlineStr">
        <is>
          <t>In-Store</t>
        </is>
      </c>
      <c r="C1265" s="11" t="inlineStr">
        <is>
          <t>WARE-UHY1004</t>
        </is>
      </c>
      <c r="D1265" s="6" t="n">
        <v>43400</v>
      </c>
      <c r="E1265" s="6" t="n">
        <v>43516</v>
      </c>
      <c r="F1265" s="6" t="n">
        <v>43532</v>
      </c>
      <c r="G1265" s="6" t="n">
        <v>43540</v>
      </c>
      <c r="H1265" s="11" t="inlineStr">
        <is>
          <t>USD</t>
        </is>
      </c>
      <c r="I1265" s="11" t="n">
        <v>4</v>
      </c>
      <c r="J1265" s="11" t="n">
        <v>43</v>
      </c>
      <c r="K1265" s="11" t="n">
        <v>228</v>
      </c>
      <c r="L1265" s="11" t="n">
        <v>8</v>
      </c>
      <c r="M1265" s="11" t="n">
        <v>4</v>
      </c>
      <c r="N1265" s="11" t="n">
        <v>0.05</v>
      </c>
      <c r="O1265" s="7" t="n">
        <v>2425.4</v>
      </c>
      <c r="P1265" s="7" t="n">
        <v>1406.732</v>
      </c>
      <c r="Q1265" s="7">
        <f>text(E1265,"ddd")</f>
        <v/>
      </c>
      <c r="R1265" s="7">
        <f>G1265-F1265</f>
        <v/>
      </c>
      <c r="S1265" s="7">
        <f>E1265-D1265</f>
        <v/>
      </c>
      <c r="T1265" s="7">
        <f>O1265*M1265</f>
        <v/>
      </c>
      <c r="U1265" s="7">
        <f>T1265*N1265</f>
        <v/>
      </c>
      <c r="V1265" s="7">
        <f>T1265-U1265-(P1265*M1265)</f>
        <v/>
      </c>
      <c r="W1265" s="7">
        <f>VLOOKUP(L1265,'Products Sheet'!$A:$B,2,FALSE)</f>
        <v/>
      </c>
      <c r="X1265" s="7" t="n"/>
      <c r="Y1265" s="7" t="n"/>
      <c r="Z1265" s="7" t="n"/>
      <c r="AA1265" s="7" t="n"/>
      <c r="AB1265" s="7" t="n"/>
      <c r="AC1265" s="7" t="n"/>
    </row>
    <row r="1266" ht="9.75" customHeight="1" s="12">
      <c r="A1266" s="11" t="inlineStr">
        <is>
          <t>SO - 0002451</t>
        </is>
      </c>
      <c r="B1266" s="11" t="inlineStr">
        <is>
          <t>Distributor</t>
        </is>
      </c>
      <c r="C1266" s="11" t="inlineStr">
        <is>
          <t>WARE-MKL1006</t>
        </is>
      </c>
      <c r="D1266" s="6" t="n">
        <v>43400</v>
      </c>
      <c r="E1266" s="6" t="n">
        <v>43523</v>
      </c>
      <c r="F1266" s="6" t="n">
        <v>43538</v>
      </c>
      <c r="G1266" s="6" t="n">
        <v>43548</v>
      </c>
      <c r="H1266" s="11" t="inlineStr">
        <is>
          <t>USD</t>
        </is>
      </c>
      <c r="I1266" s="11" t="n">
        <v>24</v>
      </c>
      <c r="J1266" s="11" t="n">
        <v>6</v>
      </c>
      <c r="K1266" s="11" t="n">
        <v>331</v>
      </c>
      <c r="L1266" s="11" t="n">
        <v>8</v>
      </c>
      <c r="M1266" s="11" t="n">
        <v>1</v>
      </c>
      <c r="N1266" s="11" t="n">
        <v>0.05</v>
      </c>
      <c r="O1266" s="7" t="n">
        <v>3946.3</v>
      </c>
      <c r="P1266" s="7" t="n">
        <v>2012.613</v>
      </c>
      <c r="Q1266" s="7">
        <f>text(E1266,"ddd")</f>
        <v/>
      </c>
      <c r="R1266" s="7">
        <f>G1266-F1266</f>
        <v/>
      </c>
      <c r="S1266" s="7">
        <f>E1266-D1266</f>
        <v/>
      </c>
      <c r="T1266" s="7">
        <f>O1266*M1266</f>
        <v/>
      </c>
      <c r="U1266" s="7">
        <f>T1266*N1266</f>
        <v/>
      </c>
      <c r="V1266" s="7">
        <f>T1266-U1266-(P1266*M1266)</f>
        <v/>
      </c>
      <c r="W1266" s="7">
        <f>VLOOKUP(L1266,'Products Sheet'!$A:$B,2,FALSE)</f>
        <v/>
      </c>
      <c r="X1266" s="7" t="n"/>
      <c r="Y1266" s="7" t="n"/>
      <c r="Z1266" s="7" t="n"/>
      <c r="AA1266" s="7" t="n"/>
      <c r="AB1266" s="7" t="n"/>
      <c r="AC1266" s="7" t="n"/>
    </row>
    <row r="1267" ht="9.75" customHeight="1" s="12">
      <c r="A1267" s="11" t="inlineStr">
        <is>
          <t>SO - 0002592</t>
        </is>
      </c>
      <c r="B1267" s="11" t="inlineStr">
        <is>
          <t>Online</t>
        </is>
      </c>
      <c r="C1267" s="11" t="inlineStr">
        <is>
          <t>WARE-PUJ1005</t>
        </is>
      </c>
      <c r="D1267" s="6" t="n">
        <v>43500</v>
      </c>
      <c r="E1267" s="6" t="n">
        <v>43543</v>
      </c>
      <c r="F1267" s="6" t="n">
        <v>43571</v>
      </c>
      <c r="G1267" s="6" t="n">
        <v>43573</v>
      </c>
      <c r="H1267" s="11" t="inlineStr">
        <is>
          <t>USD</t>
        </is>
      </c>
      <c r="I1267" s="11" t="n">
        <v>15</v>
      </c>
      <c r="J1267" s="11" t="n">
        <v>47</v>
      </c>
      <c r="K1267" s="11" t="n">
        <v>319</v>
      </c>
      <c r="L1267" s="11" t="n">
        <v>8</v>
      </c>
      <c r="M1267" s="11" t="n">
        <v>6</v>
      </c>
      <c r="N1267" s="11" t="n">
        <v>0.075</v>
      </c>
      <c r="O1267" s="7" t="n">
        <v>944.7</v>
      </c>
      <c r="P1267" s="7" t="n">
        <v>774.654</v>
      </c>
      <c r="Q1267" s="7">
        <f>text(E1267,"ddd")</f>
        <v/>
      </c>
      <c r="R1267" s="7">
        <f>G1267-F1267</f>
        <v/>
      </c>
      <c r="S1267" s="7">
        <f>E1267-D1267</f>
        <v/>
      </c>
      <c r="T1267" s="7">
        <f>O1267*M1267</f>
        <v/>
      </c>
      <c r="U1267" s="7">
        <f>T1267*N1267</f>
        <v/>
      </c>
      <c r="V1267" s="7">
        <f>T1267-U1267-(P1267*M1267)</f>
        <v/>
      </c>
      <c r="W1267" s="7">
        <f>VLOOKUP(L1267,'Products Sheet'!$A:$B,2,FALSE)</f>
        <v/>
      </c>
      <c r="X1267" s="7" t="n"/>
      <c r="Y1267" s="7" t="n"/>
      <c r="Z1267" s="7" t="n"/>
      <c r="AA1267" s="7" t="n"/>
      <c r="AB1267" s="7" t="n"/>
      <c r="AC1267" s="7" t="n"/>
    </row>
    <row r="1268" ht="9.75" customHeight="1" s="12">
      <c r="A1268" s="11" t="inlineStr">
        <is>
          <t>SO - 0002665</t>
        </is>
      </c>
      <c r="B1268" s="11" t="inlineStr">
        <is>
          <t>Distributor</t>
        </is>
      </c>
      <c r="C1268" s="11" t="inlineStr">
        <is>
          <t>WARE-NMK1003</t>
        </is>
      </c>
      <c r="D1268" s="6" t="n">
        <v>43500</v>
      </c>
      <c r="E1268" s="6" t="n">
        <v>43554</v>
      </c>
      <c r="F1268" s="6" t="n">
        <v>43560</v>
      </c>
      <c r="G1268" s="6" t="n">
        <v>43567</v>
      </c>
      <c r="H1268" s="11" t="inlineStr">
        <is>
          <t>USD</t>
        </is>
      </c>
      <c r="I1268" s="11" t="n">
        <v>21</v>
      </c>
      <c r="J1268" s="11" t="n">
        <v>39</v>
      </c>
      <c r="K1268" s="11" t="n">
        <v>125</v>
      </c>
      <c r="L1268" s="11" t="n">
        <v>8</v>
      </c>
      <c r="M1268" s="11" t="n">
        <v>8</v>
      </c>
      <c r="N1268" s="11" t="n">
        <v>0.1</v>
      </c>
      <c r="O1268" s="7" t="n">
        <v>2954.7</v>
      </c>
      <c r="P1268" s="7" t="n">
        <v>1300.068</v>
      </c>
      <c r="Q1268" s="7">
        <f>text(E1268,"ddd")</f>
        <v/>
      </c>
      <c r="R1268" s="7">
        <f>G1268-F1268</f>
        <v/>
      </c>
      <c r="S1268" s="7">
        <f>E1268-D1268</f>
        <v/>
      </c>
      <c r="T1268" s="7">
        <f>O1268*M1268</f>
        <v/>
      </c>
      <c r="U1268" s="7">
        <f>T1268*N1268</f>
        <v/>
      </c>
      <c r="V1268" s="7">
        <f>T1268-U1268-(P1268*M1268)</f>
        <v/>
      </c>
      <c r="W1268" s="7">
        <f>VLOOKUP(L1268,'Products Sheet'!$A:$B,2,FALSE)</f>
        <v/>
      </c>
      <c r="X1268" s="7" t="n"/>
      <c r="Y1268" s="7" t="n"/>
      <c r="Z1268" s="7" t="n"/>
      <c r="AA1268" s="7" t="n"/>
      <c r="AB1268" s="7" t="n"/>
      <c r="AC1268" s="7" t="n"/>
    </row>
    <row r="1269" ht="9.75" customHeight="1" s="12">
      <c r="A1269" s="11" t="inlineStr">
        <is>
          <t>SO - 0002682</t>
        </is>
      </c>
      <c r="B1269" s="11" t="inlineStr">
        <is>
          <t>Online</t>
        </is>
      </c>
      <c r="C1269" s="11" t="inlineStr">
        <is>
          <t>WARE-MKL1006</t>
        </is>
      </c>
      <c r="D1269" s="6" t="n">
        <v>43500</v>
      </c>
      <c r="E1269" s="6" t="n">
        <v>43556</v>
      </c>
      <c r="F1269" s="6" t="n">
        <v>43575</v>
      </c>
      <c r="G1269" s="6" t="n">
        <v>43580</v>
      </c>
      <c r="H1269" s="11" t="inlineStr">
        <is>
          <t>USD</t>
        </is>
      </c>
      <c r="I1269" s="11" t="n">
        <v>14</v>
      </c>
      <c r="J1269" s="11" t="n">
        <v>3</v>
      </c>
      <c r="K1269" s="11" t="n">
        <v>333</v>
      </c>
      <c r="L1269" s="11" t="n">
        <v>8</v>
      </c>
      <c r="M1269" s="11" t="n">
        <v>1</v>
      </c>
      <c r="N1269" s="11" t="n">
        <v>0.05</v>
      </c>
      <c r="O1269" s="7" t="n">
        <v>951.4</v>
      </c>
      <c r="P1269" s="7" t="n">
        <v>513.756</v>
      </c>
      <c r="Q1269" s="7">
        <f>text(E1269,"ddd")</f>
        <v/>
      </c>
      <c r="R1269" s="7">
        <f>G1269-F1269</f>
        <v/>
      </c>
      <c r="S1269" s="7">
        <f>E1269-D1269</f>
        <v/>
      </c>
      <c r="T1269" s="7">
        <f>O1269*M1269</f>
        <v/>
      </c>
      <c r="U1269" s="7">
        <f>T1269*N1269</f>
        <v/>
      </c>
      <c r="V1269" s="7">
        <f>T1269-U1269-(P1269*M1269)</f>
        <v/>
      </c>
      <c r="W1269" s="7">
        <f>VLOOKUP(L1269,'Products Sheet'!$A:$B,2,FALSE)</f>
        <v/>
      </c>
      <c r="X1269" s="7" t="n"/>
      <c r="Y1269" s="7" t="n"/>
      <c r="Z1269" s="7" t="n"/>
      <c r="AA1269" s="7" t="n"/>
      <c r="AB1269" s="7" t="n"/>
      <c r="AC1269" s="7" t="n"/>
    </row>
    <row r="1270" ht="9.75" customHeight="1" s="12">
      <c r="A1270" s="11" t="inlineStr">
        <is>
          <t>SO - 0002765</t>
        </is>
      </c>
      <c r="B1270" s="11" t="inlineStr">
        <is>
          <t>In-Store</t>
        </is>
      </c>
      <c r="C1270" s="11" t="inlineStr">
        <is>
          <t>WARE-NMK1003</t>
        </is>
      </c>
      <c r="D1270" s="6" t="n">
        <v>43500</v>
      </c>
      <c r="E1270" s="6" t="n">
        <v>43565</v>
      </c>
      <c r="F1270" s="6" t="n">
        <v>43591</v>
      </c>
      <c r="G1270" s="6" t="n">
        <v>43594</v>
      </c>
      <c r="H1270" s="11" t="inlineStr">
        <is>
          <t>USD</t>
        </is>
      </c>
      <c r="I1270" s="11" t="n">
        <v>1</v>
      </c>
      <c r="J1270" s="11" t="n">
        <v>27</v>
      </c>
      <c r="K1270" s="11" t="n">
        <v>196</v>
      </c>
      <c r="L1270" s="11" t="n">
        <v>8</v>
      </c>
      <c r="M1270" s="11" t="n">
        <v>7</v>
      </c>
      <c r="N1270" s="11" t="n">
        <v>0.1</v>
      </c>
      <c r="O1270" s="7" t="n">
        <v>167.5</v>
      </c>
      <c r="P1270" s="7" t="n">
        <v>139.025</v>
      </c>
      <c r="Q1270" s="7">
        <f>text(E1270,"ddd")</f>
        <v/>
      </c>
      <c r="R1270" s="7">
        <f>G1270-F1270</f>
        <v/>
      </c>
      <c r="S1270" s="7">
        <f>E1270-D1270</f>
        <v/>
      </c>
      <c r="T1270" s="7">
        <f>O1270*M1270</f>
        <v/>
      </c>
      <c r="U1270" s="7">
        <f>T1270*N1270</f>
        <v/>
      </c>
      <c r="V1270" s="7">
        <f>T1270-U1270-(P1270*M1270)</f>
        <v/>
      </c>
      <c r="W1270" s="7">
        <f>VLOOKUP(L1270,'Products Sheet'!$A:$B,2,FALSE)</f>
        <v/>
      </c>
      <c r="X1270" s="7" t="n"/>
      <c r="Y1270" s="7" t="n"/>
      <c r="Z1270" s="7" t="n"/>
      <c r="AA1270" s="7" t="n"/>
      <c r="AB1270" s="7" t="n"/>
      <c r="AC1270" s="7" t="n"/>
    </row>
    <row r="1271" ht="9.75" customHeight="1" s="12">
      <c r="A1271" s="11" t="inlineStr">
        <is>
          <t>SO - 0002788</t>
        </is>
      </c>
      <c r="B1271" s="11" t="inlineStr">
        <is>
          <t>Online</t>
        </is>
      </c>
      <c r="C1271" s="11" t="inlineStr">
        <is>
          <t>WARE-NMK1003</t>
        </is>
      </c>
      <c r="D1271" s="6" t="n">
        <v>43400</v>
      </c>
      <c r="E1271" s="6" t="n">
        <v>43568</v>
      </c>
      <c r="F1271" s="6" t="n">
        <v>43579</v>
      </c>
      <c r="G1271" s="6" t="n">
        <v>43588</v>
      </c>
      <c r="H1271" s="11" t="inlineStr">
        <is>
          <t>USD</t>
        </is>
      </c>
      <c r="I1271" s="11" t="n">
        <v>15</v>
      </c>
      <c r="J1271" s="11" t="n">
        <v>19</v>
      </c>
      <c r="K1271" s="11" t="n">
        <v>142</v>
      </c>
      <c r="L1271" s="11" t="n">
        <v>8</v>
      </c>
      <c r="M1271" s="11" t="n">
        <v>8</v>
      </c>
      <c r="N1271" s="11" t="n">
        <v>0.075</v>
      </c>
      <c r="O1271" s="7" t="n">
        <v>1956.4</v>
      </c>
      <c r="P1271" s="7" t="n">
        <v>782.5600000000001</v>
      </c>
      <c r="Q1271" s="7">
        <f>text(E1271,"ddd")</f>
        <v/>
      </c>
      <c r="R1271" s="7">
        <f>G1271-F1271</f>
        <v/>
      </c>
      <c r="S1271" s="7">
        <f>E1271-D1271</f>
        <v/>
      </c>
      <c r="T1271" s="7">
        <f>O1271*M1271</f>
        <v/>
      </c>
      <c r="U1271" s="7">
        <f>T1271*N1271</f>
        <v/>
      </c>
      <c r="V1271" s="7">
        <f>T1271-U1271-(P1271*M1271)</f>
        <v/>
      </c>
      <c r="W1271" s="7">
        <f>VLOOKUP(L1271,'Products Sheet'!$A:$B,2,FALSE)</f>
        <v/>
      </c>
      <c r="X1271" s="7" t="n"/>
      <c r="Y1271" s="7" t="n"/>
      <c r="Z1271" s="7" t="n"/>
      <c r="AA1271" s="7" t="n"/>
      <c r="AB1271" s="7" t="n"/>
      <c r="AC1271" s="7" t="n"/>
    </row>
    <row r="1272" ht="9.75" customHeight="1" s="12">
      <c r="A1272" s="11" t="inlineStr">
        <is>
          <t>SO - 0002793</t>
        </is>
      </c>
      <c r="B1272" s="11" t="inlineStr">
        <is>
          <t>Wholesale</t>
        </is>
      </c>
      <c r="C1272" s="11" t="inlineStr">
        <is>
          <t>WARE-XYS1001</t>
        </is>
      </c>
      <c r="D1272" s="6" t="n">
        <v>43400</v>
      </c>
      <c r="E1272" s="6" t="n">
        <v>43569</v>
      </c>
      <c r="F1272" s="6" t="n">
        <v>43588</v>
      </c>
      <c r="G1272" s="6" t="n">
        <v>43592</v>
      </c>
      <c r="H1272" s="11" t="inlineStr">
        <is>
          <t>USD</t>
        </is>
      </c>
      <c r="I1272" s="11" t="n">
        <v>27</v>
      </c>
      <c r="J1272" s="11" t="n">
        <v>17</v>
      </c>
      <c r="K1272" s="11" t="n">
        <v>26</v>
      </c>
      <c r="L1272" s="11" t="n">
        <v>8</v>
      </c>
      <c r="M1272" s="11" t="n">
        <v>5</v>
      </c>
      <c r="N1272" s="11" t="n">
        <v>0.075</v>
      </c>
      <c r="O1272" s="7" t="n">
        <v>1051.9</v>
      </c>
      <c r="P1272" s="7" t="n">
        <v>841.5200000000001</v>
      </c>
      <c r="Q1272" s="7">
        <f>text(E1272,"ddd")</f>
        <v/>
      </c>
      <c r="R1272" s="7">
        <f>G1272-F1272</f>
        <v/>
      </c>
      <c r="S1272" s="7">
        <f>E1272-D1272</f>
        <v/>
      </c>
      <c r="T1272" s="7">
        <f>O1272*M1272</f>
        <v/>
      </c>
      <c r="U1272" s="7">
        <f>T1272*N1272</f>
        <v/>
      </c>
      <c r="V1272" s="7">
        <f>T1272-U1272-(P1272*M1272)</f>
        <v/>
      </c>
      <c r="W1272" s="7">
        <f>VLOOKUP(L1272,'Products Sheet'!$A:$B,2,FALSE)</f>
        <v/>
      </c>
      <c r="X1272" s="7" t="n"/>
      <c r="Y1272" s="7" t="n"/>
      <c r="Z1272" s="7" t="n"/>
      <c r="AA1272" s="7" t="n"/>
      <c r="AB1272" s="7" t="n"/>
      <c r="AC1272" s="7" t="n"/>
    </row>
    <row r="1273" ht="9.75" customHeight="1" s="12">
      <c r="A1273" s="11" t="inlineStr">
        <is>
          <t>SO - 0002847</t>
        </is>
      </c>
      <c r="B1273" s="11" t="inlineStr">
        <is>
          <t>Online</t>
        </is>
      </c>
      <c r="C1273" s="11" t="inlineStr">
        <is>
          <t>WARE-PUJ1005</t>
        </is>
      </c>
      <c r="D1273" s="6" t="n">
        <v>43500</v>
      </c>
      <c r="E1273" s="6" t="n">
        <v>43575</v>
      </c>
      <c r="F1273" s="6" t="n">
        <v>43580</v>
      </c>
      <c r="G1273" s="6" t="n">
        <v>43585</v>
      </c>
      <c r="H1273" s="11" t="inlineStr">
        <is>
          <t>USD</t>
        </is>
      </c>
      <c r="I1273" s="11" t="n">
        <v>13</v>
      </c>
      <c r="J1273" s="11" t="n">
        <v>36</v>
      </c>
      <c r="K1273" s="11" t="n">
        <v>320</v>
      </c>
      <c r="L1273" s="11" t="n">
        <v>8</v>
      </c>
      <c r="M1273" s="11" t="n">
        <v>6</v>
      </c>
      <c r="N1273" s="11" t="n">
        <v>0.1</v>
      </c>
      <c r="O1273" s="7" t="n">
        <v>1118.9</v>
      </c>
      <c r="P1273" s="7" t="n">
        <v>559.45</v>
      </c>
      <c r="Q1273" s="7">
        <f>text(E1273,"ddd")</f>
        <v/>
      </c>
      <c r="R1273" s="7">
        <f>G1273-F1273</f>
        <v/>
      </c>
      <c r="S1273" s="7">
        <f>E1273-D1273</f>
        <v/>
      </c>
      <c r="T1273" s="7">
        <f>O1273*M1273</f>
        <v/>
      </c>
      <c r="U1273" s="7">
        <f>T1273*N1273</f>
        <v/>
      </c>
      <c r="V1273" s="7">
        <f>T1273-U1273-(P1273*M1273)</f>
        <v/>
      </c>
      <c r="W1273" s="7">
        <f>VLOOKUP(L1273,'Products Sheet'!$A:$B,2,FALSE)</f>
        <v/>
      </c>
      <c r="X1273" s="7" t="n"/>
      <c r="Y1273" s="7" t="n"/>
      <c r="Z1273" s="7" t="n"/>
      <c r="AA1273" s="7" t="n"/>
      <c r="AB1273" s="7" t="n"/>
      <c r="AC1273" s="7" t="n"/>
    </row>
    <row r="1274" ht="9.75" customHeight="1" s="12">
      <c r="A1274" s="11" t="inlineStr">
        <is>
          <t>SO - 0002879</t>
        </is>
      </c>
      <c r="B1274" s="11" t="inlineStr">
        <is>
          <t>In-Store</t>
        </is>
      </c>
      <c r="C1274" s="11" t="inlineStr">
        <is>
          <t>WARE-XYS1001</t>
        </is>
      </c>
      <c r="D1274" s="6" t="n">
        <v>43500</v>
      </c>
      <c r="E1274" s="6" t="n">
        <v>43579</v>
      </c>
      <c r="F1274" s="6" t="n">
        <v>43594</v>
      </c>
      <c r="G1274" s="6" t="n">
        <v>43596</v>
      </c>
      <c r="H1274" s="11" t="inlineStr">
        <is>
          <t>USD</t>
        </is>
      </c>
      <c r="I1274" s="11" t="n">
        <v>11</v>
      </c>
      <c r="J1274" s="11" t="n">
        <v>32</v>
      </c>
      <c r="K1274" s="11" t="n">
        <v>52</v>
      </c>
      <c r="L1274" s="11" t="n">
        <v>8</v>
      </c>
      <c r="M1274" s="11" t="n">
        <v>8</v>
      </c>
      <c r="N1274" s="11" t="n">
        <v>0.4</v>
      </c>
      <c r="O1274" s="7" t="n">
        <v>3102.1</v>
      </c>
      <c r="P1274" s="7" t="n">
        <v>2078.407</v>
      </c>
      <c r="Q1274" s="7">
        <f>text(E1274,"ddd")</f>
        <v/>
      </c>
      <c r="R1274" s="7">
        <f>G1274-F1274</f>
        <v/>
      </c>
      <c r="S1274" s="7">
        <f>E1274-D1274</f>
        <v/>
      </c>
      <c r="T1274" s="7">
        <f>O1274*M1274</f>
        <v/>
      </c>
      <c r="U1274" s="7">
        <f>T1274*N1274</f>
        <v/>
      </c>
      <c r="V1274" s="7">
        <f>T1274-U1274-(P1274*M1274)</f>
        <v/>
      </c>
      <c r="W1274" s="7">
        <f>VLOOKUP(L1274,'Products Sheet'!$A:$B,2,FALSE)</f>
        <v/>
      </c>
      <c r="X1274" s="7" t="n"/>
      <c r="Y1274" s="7" t="n"/>
      <c r="Z1274" s="7" t="n"/>
      <c r="AA1274" s="7" t="n"/>
      <c r="AB1274" s="7" t="n"/>
      <c r="AC1274" s="7" t="n"/>
    </row>
    <row r="1275" ht="9.75" customHeight="1" s="12">
      <c r="A1275" s="11" t="inlineStr">
        <is>
          <t>SO - 0003030</t>
        </is>
      </c>
      <c r="B1275" s="11" t="inlineStr">
        <is>
          <t>Wholesale</t>
        </is>
      </c>
      <c r="C1275" s="11" t="inlineStr">
        <is>
          <t>WARE-UHY1004</t>
        </is>
      </c>
      <c r="D1275" s="6" t="n">
        <v>43500</v>
      </c>
      <c r="E1275" s="6" t="n">
        <v>43594</v>
      </c>
      <c r="F1275" s="6" t="n">
        <v>43619</v>
      </c>
      <c r="G1275" s="6" t="n">
        <v>43620</v>
      </c>
      <c r="H1275" s="11" t="inlineStr">
        <is>
          <t>USD</t>
        </is>
      </c>
      <c r="I1275" s="11" t="n">
        <v>26</v>
      </c>
      <c r="J1275" s="11" t="n">
        <v>47</v>
      </c>
      <c r="K1275" s="11" t="n">
        <v>217</v>
      </c>
      <c r="L1275" s="11" t="n">
        <v>8</v>
      </c>
      <c r="M1275" s="11" t="n">
        <v>6</v>
      </c>
      <c r="N1275" s="11" t="n">
        <v>0.1</v>
      </c>
      <c r="O1275" s="7" t="n">
        <v>194.3</v>
      </c>
      <c r="P1275" s="7" t="n">
        <v>153.497</v>
      </c>
      <c r="Q1275" s="7">
        <f>text(E1275,"ddd")</f>
        <v/>
      </c>
      <c r="R1275" s="7">
        <f>G1275-F1275</f>
        <v/>
      </c>
      <c r="S1275" s="7">
        <f>E1275-D1275</f>
        <v/>
      </c>
      <c r="T1275" s="7">
        <f>O1275*M1275</f>
        <v/>
      </c>
      <c r="U1275" s="7">
        <f>T1275*N1275</f>
        <v/>
      </c>
      <c r="V1275" s="7">
        <f>T1275-U1275-(P1275*M1275)</f>
        <v/>
      </c>
      <c r="W1275" s="7">
        <f>VLOOKUP(L1275,'Products Sheet'!$A:$B,2,FALSE)</f>
        <v/>
      </c>
      <c r="X1275" s="7" t="n"/>
      <c r="Y1275" s="7" t="n"/>
      <c r="Z1275" s="7" t="n"/>
      <c r="AA1275" s="7" t="n"/>
      <c r="AB1275" s="7" t="n"/>
      <c r="AC1275" s="7" t="n"/>
    </row>
    <row r="1276" ht="9.75" customHeight="1" s="12">
      <c r="A1276" s="11" t="inlineStr">
        <is>
          <t>SO - 0003039</t>
        </is>
      </c>
      <c r="B1276" s="11" t="inlineStr">
        <is>
          <t>In-Store</t>
        </is>
      </c>
      <c r="C1276" s="11" t="inlineStr">
        <is>
          <t>WARE-NMK1003</t>
        </is>
      </c>
      <c r="D1276" s="6" t="n">
        <v>43500</v>
      </c>
      <c r="E1276" s="6" t="n">
        <v>43595</v>
      </c>
      <c r="F1276" s="6" t="n">
        <v>43604</v>
      </c>
      <c r="G1276" s="6" t="n">
        <v>43608</v>
      </c>
      <c r="H1276" s="11" t="inlineStr">
        <is>
          <t>USD</t>
        </is>
      </c>
      <c r="I1276" s="11" t="n">
        <v>9</v>
      </c>
      <c r="J1276" s="11" t="n">
        <v>9</v>
      </c>
      <c r="K1276" s="11" t="n">
        <v>182</v>
      </c>
      <c r="L1276" s="11" t="n">
        <v>8</v>
      </c>
      <c r="M1276" s="11" t="n">
        <v>5</v>
      </c>
      <c r="N1276" s="11" t="n">
        <v>0.05</v>
      </c>
      <c r="O1276" s="7" t="n">
        <v>1125.6</v>
      </c>
      <c r="P1276" s="7" t="n">
        <v>731.6400000000001</v>
      </c>
      <c r="Q1276" s="7">
        <f>text(E1276,"ddd")</f>
        <v/>
      </c>
      <c r="R1276" s="7">
        <f>G1276-F1276</f>
        <v/>
      </c>
      <c r="S1276" s="7">
        <f>E1276-D1276</f>
        <v/>
      </c>
      <c r="T1276" s="7">
        <f>O1276*M1276</f>
        <v/>
      </c>
      <c r="U1276" s="7">
        <f>T1276*N1276</f>
        <v/>
      </c>
      <c r="V1276" s="7">
        <f>T1276-U1276-(P1276*M1276)</f>
        <v/>
      </c>
      <c r="W1276" s="7">
        <f>VLOOKUP(L1276,'Products Sheet'!$A:$B,2,FALSE)</f>
        <v/>
      </c>
      <c r="X1276" s="7" t="n"/>
      <c r="Y1276" s="7" t="n"/>
      <c r="Z1276" s="7" t="n"/>
      <c r="AA1276" s="7" t="n"/>
      <c r="AB1276" s="7" t="n"/>
      <c r="AC1276" s="7" t="n"/>
    </row>
    <row r="1277" ht="9.75" customHeight="1" s="12">
      <c r="A1277" s="11" t="inlineStr">
        <is>
          <t>SO - 0003089</t>
        </is>
      </c>
      <c r="B1277" s="11" t="inlineStr">
        <is>
          <t>Distributor</t>
        </is>
      </c>
      <c r="C1277" s="11" t="inlineStr">
        <is>
          <t>WARE-NBV1002</t>
        </is>
      </c>
      <c r="D1277" s="6" t="n">
        <v>43500</v>
      </c>
      <c r="E1277" s="6" t="n">
        <v>43601</v>
      </c>
      <c r="F1277" s="6" t="n">
        <v>43604</v>
      </c>
      <c r="G1277" s="6" t="n">
        <v>43614</v>
      </c>
      <c r="H1277" s="11" t="inlineStr">
        <is>
          <t>USD</t>
        </is>
      </c>
      <c r="I1277" s="11" t="n">
        <v>24</v>
      </c>
      <c r="J1277" s="11" t="n">
        <v>29</v>
      </c>
      <c r="K1277" s="11" t="n">
        <v>65</v>
      </c>
      <c r="L1277" s="11" t="n">
        <v>8</v>
      </c>
      <c r="M1277" s="11" t="n">
        <v>5</v>
      </c>
      <c r="N1277" s="11" t="n">
        <v>0.075</v>
      </c>
      <c r="O1277" s="7" t="n">
        <v>1085.4</v>
      </c>
      <c r="P1277" s="7" t="n">
        <v>445.014</v>
      </c>
      <c r="Q1277" s="7">
        <f>text(E1277,"ddd")</f>
        <v/>
      </c>
      <c r="R1277" s="7">
        <f>G1277-F1277</f>
        <v/>
      </c>
      <c r="S1277" s="7">
        <f>E1277-D1277</f>
        <v/>
      </c>
      <c r="T1277" s="7">
        <f>O1277*M1277</f>
        <v/>
      </c>
      <c r="U1277" s="7">
        <f>T1277*N1277</f>
        <v/>
      </c>
      <c r="V1277" s="7">
        <f>T1277-U1277-(P1277*M1277)</f>
        <v/>
      </c>
      <c r="W1277" s="7">
        <f>VLOOKUP(L1277,'Products Sheet'!$A:$B,2,FALSE)</f>
        <v/>
      </c>
      <c r="X1277" s="7" t="n"/>
      <c r="Y1277" s="7" t="n"/>
      <c r="Z1277" s="7" t="n"/>
      <c r="AA1277" s="7" t="n"/>
      <c r="AB1277" s="7" t="n"/>
      <c r="AC1277" s="7" t="n"/>
    </row>
    <row r="1278" ht="9.75" customHeight="1" s="12">
      <c r="A1278" s="11" t="inlineStr">
        <is>
          <t>SO - 0003260</t>
        </is>
      </c>
      <c r="B1278" s="11" t="inlineStr">
        <is>
          <t>In-Store</t>
        </is>
      </c>
      <c r="C1278" s="11" t="inlineStr">
        <is>
          <t>WARE-NMK1003</t>
        </is>
      </c>
      <c r="D1278" s="6" t="n">
        <v>43500</v>
      </c>
      <c r="E1278" s="6" t="n">
        <v>43619</v>
      </c>
      <c r="F1278" s="6" t="n">
        <v>43629</v>
      </c>
      <c r="G1278" s="6" t="n">
        <v>43637</v>
      </c>
      <c r="H1278" s="11" t="inlineStr">
        <is>
          <t>USD</t>
        </is>
      </c>
      <c r="I1278" s="11" t="n">
        <v>6</v>
      </c>
      <c r="J1278" s="11" t="n">
        <v>49</v>
      </c>
      <c r="K1278" s="11" t="n">
        <v>143</v>
      </c>
      <c r="L1278" s="11" t="n">
        <v>8</v>
      </c>
      <c r="M1278" s="11" t="n">
        <v>1</v>
      </c>
      <c r="N1278" s="11" t="n">
        <v>0.075</v>
      </c>
      <c r="O1278" s="7" t="n">
        <v>924.6</v>
      </c>
      <c r="P1278" s="7" t="n">
        <v>711.942</v>
      </c>
      <c r="Q1278" s="7">
        <f>text(E1278,"ddd")</f>
        <v/>
      </c>
      <c r="R1278" s="7">
        <f>G1278-F1278</f>
        <v/>
      </c>
      <c r="S1278" s="7">
        <f>E1278-D1278</f>
        <v/>
      </c>
      <c r="T1278" s="7">
        <f>O1278*M1278</f>
        <v/>
      </c>
      <c r="U1278" s="7">
        <f>T1278*N1278</f>
        <v/>
      </c>
      <c r="V1278" s="7">
        <f>T1278-U1278-(P1278*M1278)</f>
        <v/>
      </c>
      <c r="W1278" s="7">
        <f>VLOOKUP(L1278,'Products Sheet'!$A:$B,2,FALSE)</f>
        <v/>
      </c>
      <c r="X1278" s="7" t="n"/>
      <c r="Y1278" s="7" t="n"/>
      <c r="Z1278" s="7" t="n"/>
      <c r="AA1278" s="7" t="n"/>
      <c r="AB1278" s="7" t="n"/>
      <c r="AC1278" s="7" t="n"/>
    </row>
    <row r="1279" ht="9.75" customHeight="1" s="12">
      <c r="A1279" s="11" t="inlineStr">
        <is>
          <t>SO - 0003271</t>
        </is>
      </c>
      <c r="B1279" s="11" t="inlineStr">
        <is>
          <t>In-Store</t>
        </is>
      </c>
      <c r="C1279" s="11" t="inlineStr">
        <is>
          <t>WARE-MKL1006</t>
        </is>
      </c>
      <c r="D1279" s="6" t="n">
        <v>43500</v>
      </c>
      <c r="E1279" s="6" t="n">
        <v>43620</v>
      </c>
      <c r="F1279" s="6" t="n">
        <v>43632</v>
      </c>
      <c r="G1279" s="6" t="n">
        <v>43641</v>
      </c>
      <c r="H1279" s="11" t="inlineStr">
        <is>
          <t>USD</t>
        </is>
      </c>
      <c r="I1279" s="11" t="n">
        <v>8</v>
      </c>
      <c r="J1279" s="11" t="n">
        <v>14</v>
      </c>
      <c r="K1279" s="11" t="n">
        <v>356</v>
      </c>
      <c r="L1279" s="11" t="n">
        <v>8</v>
      </c>
      <c r="M1279" s="11" t="n">
        <v>1</v>
      </c>
      <c r="N1279" s="11" t="n">
        <v>0.075</v>
      </c>
      <c r="O1279" s="7" t="n">
        <v>3497.4</v>
      </c>
      <c r="P1279" s="7" t="n">
        <v>1398.96</v>
      </c>
      <c r="Q1279" s="7">
        <f>text(E1279,"ddd")</f>
        <v/>
      </c>
      <c r="R1279" s="7">
        <f>G1279-F1279</f>
        <v/>
      </c>
      <c r="S1279" s="7">
        <f>E1279-D1279</f>
        <v/>
      </c>
      <c r="T1279" s="7">
        <f>O1279*M1279</f>
        <v/>
      </c>
      <c r="U1279" s="7">
        <f>T1279*N1279</f>
        <v/>
      </c>
      <c r="V1279" s="7">
        <f>T1279-U1279-(P1279*M1279)</f>
        <v/>
      </c>
      <c r="W1279" s="7">
        <f>VLOOKUP(L1279,'Products Sheet'!$A:$B,2,FALSE)</f>
        <v/>
      </c>
      <c r="X1279" s="7" t="n"/>
      <c r="Y1279" s="7" t="n"/>
      <c r="Z1279" s="7" t="n"/>
      <c r="AA1279" s="7" t="n"/>
      <c r="AB1279" s="7" t="n"/>
      <c r="AC1279" s="7" t="n"/>
    </row>
    <row r="1280" ht="9.75" customHeight="1" s="12">
      <c r="A1280" s="11" t="inlineStr">
        <is>
          <t>SO - 0003283</t>
        </is>
      </c>
      <c r="B1280" s="11" t="inlineStr">
        <is>
          <t>In-Store</t>
        </is>
      </c>
      <c r="C1280" s="11" t="inlineStr">
        <is>
          <t>WARE-NBV1002</t>
        </is>
      </c>
      <c r="D1280" s="6" t="n">
        <v>43500</v>
      </c>
      <c r="E1280" s="6" t="n">
        <v>43623</v>
      </c>
      <c r="F1280" s="6" t="n">
        <v>43640</v>
      </c>
      <c r="G1280" s="6" t="n">
        <v>43641</v>
      </c>
      <c r="H1280" s="11" t="inlineStr">
        <is>
          <t>USD</t>
        </is>
      </c>
      <c r="I1280" s="11" t="n">
        <v>11</v>
      </c>
      <c r="J1280" s="11" t="n">
        <v>27</v>
      </c>
      <c r="K1280" s="11" t="n">
        <v>70</v>
      </c>
      <c r="L1280" s="11" t="n">
        <v>8</v>
      </c>
      <c r="M1280" s="11" t="n">
        <v>8</v>
      </c>
      <c r="N1280" s="11" t="n">
        <v>0.075</v>
      </c>
      <c r="O1280" s="7" t="n">
        <v>6418.6</v>
      </c>
      <c r="P1280" s="7" t="n">
        <v>3145.114</v>
      </c>
      <c r="Q1280" s="7">
        <f>text(E1280,"ddd")</f>
        <v/>
      </c>
      <c r="R1280" s="7">
        <f>G1280-F1280</f>
        <v/>
      </c>
      <c r="S1280" s="7">
        <f>E1280-D1280</f>
        <v/>
      </c>
      <c r="T1280" s="7">
        <f>O1280*M1280</f>
        <v/>
      </c>
      <c r="U1280" s="7">
        <f>T1280*N1280</f>
        <v/>
      </c>
      <c r="V1280" s="7">
        <f>T1280-U1280-(P1280*M1280)</f>
        <v/>
      </c>
      <c r="W1280" s="7">
        <f>VLOOKUP(L1280,'Products Sheet'!$A:$B,2,FALSE)</f>
        <v/>
      </c>
      <c r="X1280" s="7" t="n"/>
      <c r="Y1280" s="7" t="n"/>
      <c r="Z1280" s="7" t="n"/>
      <c r="AA1280" s="7" t="n"/>
      <c r="AB1280" s="7" t="n"/>
      <c r="AC1280" s="7" t="n"/>
    </row>
    <row r="1281" ht="9.75" customHeight="1" s="12">
      <c r="A1281" s="11" t="inlineStr">
        <is>
          <t>SO - 0003345</t>
        </is>
      </c>
      <c r="B1281" s="11" t="inlineStr">
        <is>
          <t>Online</t>
        </is>
      </c>
      <c r="C1281" s="11" t="inlineStr">
        <is>
          <t>WARE-UHY1004</t>
        </is>
      </c>
      <c r="D1281" s="6" t="n">
        <v>43500</v>
      </c>
      <c r="E1281" s="6" t="n">
        <v>43630</v>
      </c>
      <c r="F1281" s="6" t="n">
        <v>43656</v>
      </c>
      <c r="G1281" s="6" t="n">
        <v>43661</v>
      </c>
      <c r="H1281" s="11" t="inlineStr">
        <is>
          <t>USD</t>
        </is>
      </c>
      <c r="I1281" s="11" t="n">
        <v>13</v>
      </c>
      <c r="J1281" s="11" t="n">
        <v>8</v>
      </c>
      <c r="K1281" s="11" t="n">
        <v>208</v>
      </c>
      <c r="L1281" s="11" t="n">
        <v>8</v>
      </c>
      <c r="M1281" s="11" t="n">
        <v>8</v>
      </c>
      <c r="N1281" s="11" t="n">
        <v>0.05</v>
      </c>
      <c r="O1281" s="7" t="n">
        <v>911.2</v>
      </c>
      <c r="P1281" s="7" t="n">
        <v>628.728</v>
      </c>
      <c r="Q1281" s="7">
        <f>text(E1281,"ddd")</f>
        <v/>
      </c>
      <c r="R1281" s="7">
        <f>G1281-F1281</f>
        <v/>
      </c>
      <c r="S1281" s="7">
        <f>E1281-D1281</f>
        <v/>
      </c>
      <c r="T1281" s="7">
        <f>O1281*M1281</f>
        <v/>
      </c>
      <c r="U1281" s="7">
        <f>T1281*N1281</f>
        <v/>
      </c>
      <c r="V1281" s="7">
        <f>T1281-U1281-(P1281*M1281)</f>
        <v/>
      </c>
      <c r="W1281" s="7">
        <f>VLOOKUP(L1281,'Products Sheet'!$A:$B,2,FALSE)</f>
        <v/>
      </c>
      <c r="X1281" s="7" t="n"/>
      <c r="Y1281" s="7" t="n"/>
      <c r="Z1281" s="7" t="n"/>
      <c r="AA1281" s="7" t="n"/>
      <c r="AB1281" s="7" t="n"/>
      <c r="AC1281" s="7" t="n"/>
    </row>
    <row r="1282" ht="9.75" customHeight="1" s="12">
      <c r="A1282" s="11" t="inlineStr">
        <is>
          <t>SO - 0003423</t>
        </is>
      </c>
      <c r="B1282" s="11" t="inlineStr">
        <is>
          <t>Online</t>
        </is>
      </c>
      <c r="C1282" s="11" t="inlineStr">
        <is>
          <t>WARE-PUJ1005</t>
        </is>
      </c>
      <c r="D1282" s="6" t="n">
        <v>43500</v>
      </c>
      <c r="E1282" s="6" t="n">
        <v>43641</v>
      </c>
      <c r="F1282" s="6" t="n">
        <v>43658</v>
      </c>
      <c r="G1282" s="6" t="n">
        <v>43662</v>
      </c>
      <c r="H1282" s="11" t="inlineStr">
        <is>
          <t>USD</t>
        </is>
      </c>
      <c r="I1282" s="11" t="n">
        <v>15</v>
      </c>
      <c r="J1282" s="11" t="n">
        <v>26</v>
      </c>
      <c r="K1282" s="11" t="n">
        <v>298</v>
      </c>
      <c r="L1282" s="11" t="n">
        <v>8</v>
      </c>
      <c r="M1282" s="11" t="n">
        <v>2</v>
      </c>
      <c r="N1282" s="11" t="n">
        <v>0.05</v>
      </c>
      <c r="O1282" s="7" t="n">
        <v>2237.8</v>
      </c>
      <c r="P1282" s="7" t="n">
        <v>1566.46</v>
      </c>
      <c r="Q1282" s="7">
        <f>text(E1282,"ddd")</f>
        <v/>
      </c>
      <c r="R1282" s="7">
        <f>G1282-F1282</f>
        <v/>
      </c>
      <c r="S1282" s="7">
        <f>E1282-D1282</f>
        <v/>
      </c>
      <c r="T1282" s="7">
        <f>O1282*M1282</f>
        <v/>
      </c>
      <c r="U1282" s="7">
        <f>T1282*N1282</f>
        <v/>
      </c>
      <c r="V1282" s="7">
        <f>T1282-U1282-(P1282*M1282)</f>
        <v/>
      </c>
      <c r="W1282" s="7">
        <f>VLOOKUP(L1282,'Products Sheet'!$A:$B,2,FALSE)</f>
        <v/>
      </c>
      <c r="X1282" s="7" t="n"/>
      <c r="Y1282" s="7" t="n"/>
      <c r="Z1282" s="7" t="n"/>
      <c r="AA1282" s="7" t="n"/>
      <c r="AB1282" s="7" t="n"/>
      <c r="AC1282" s="7" t="n"/>
    </row>
    <row r="1283" ht="9.75" customHeight="1" s="12">
      <c r="A1283" s="11" t="inlineStr">
        <is>
          <t>SO - 0003434</t>
        </is>
      </c>
      <c r="B1283" s="11" t="inlineStr">
        <is>
          <t>Distributor</t>
        </is>
      </c>
      <c r="C1283" s="11" t="inlineStr">
        <is>
          <t>WARE-NMK1003</t>
        </is>
      </c>
      <c r="D1283" s="6" t="n">
        <v>43600</v>
      </c>
      <c r="E1283" s="6" t="n">
        <v>43642</v>
      </c>
      <c r="F1283" s="6" t="n">
        <v>43665</v>
      </c>
      <c r="G1283" s="6" t="n">
        <v>43674</v>
      </c>
      <c r="H1283" s="11" t="inlineStr">
        <is>
          <t>USD</t>
        </is>
      </c>
      <c r="I1283" s="11" t="n">
        <v>23</v>
      </c>
      <c r="J1283" s="11" t="n">
        <v>35</v>
      </c>
      <c r="K1283" s="11" t="n">
        <v>177</v>
      </c>
      <c r="L1283" s="11" t="n">
        <v>8</v>
      </c>
      <c r="M1283" s="11" t="n">
        <v>1</v>
      </c>
      <c r="N1283" s="11" t="n">
        <v>0.15</v>
      </c>
      <c r="O1283" s="7" t="n">
        <v>1065.3</v>
      </c>
      <c r="P1283" s="7" t="n">
        <v>724.404</v>
      </c>
      <c r="Q1283" s="7">
        <f>text(E1283,"ddd")</f>
        <v/>
      </c>
      <c r="R1283" s="7">
        <f>G1283-F1283</f>
        <v/>
      </c>
      <c r="S1283" s="7">
        <f>E1283-D1283</f>
        <v/>
      </c>
      <c r="T1283" s="7">
        <f>O1283*M1283</f>
        <v/>
      </c>
      <c r="U1283" s="7">
        <f>T1283*N1283</f>
        <v/>
      </c>
      <c r="V1283" s="7">
        <f>T1283-U1283-(P1283*M1283)</f>
        <v/>
      </c>
      <c r="W1283" s="7">
        <f>VLOOKUP(L1283,'Products Sheet'!$A:$B,2,FALSE)</f>
        <v/>
      </c>
      <c r="X1283" s="7" t="n"/>
      <c r="Y1283" s="7" t="n"/>
      <c r="Z1283" s="7" t="n"/>
      <c r="AA1283" s="7" t="n"/>
      <c r="AB1283" s="7" t="n"/>
      <c r="AC1283" s="7" t="n"/>
    </row>
    <row r="1284" ht="9.75" customHeight="1" s="12">
      <c r="A1284" s="11" t="inlineStr">
        <is>
          <t>SO - 0003536</t>
        </is>
      </c>
      <c r="B1284" s="11" t="inlineStr">
        <is>
          <t>In-Store</t>
        </is>
      </c>
      <c r="C1284" s="11" t="inlineStr">
        <is>
          <t>WARE-XYS1001</t>
        </is>
      </c>
      <c r="D1284" s="6" t="n">
        <v>43600</v>
      </c>
      <c r="E1284" s="6" t="n">
        <v>43655</v>
      </c>
      <c r="F1284" s="6" t="n">
        <v>43673</v>
      </c>
      <c r="G1284" s="6" t="n">
        <v>43680</v>
      </c>
      <c r="H1284" s="11" t="inlineStr">
        <is>
          <t>USD</t>
        </is>
      </c>
      <c r="I1284" s="11" t="n">
        <v>6</v>
      </c>
      <c r="J1284" s="11" t="n">
        <v>41</v>
      </c>
      <c r="K1284" s="11" t="n">
        <v>38</v>
      </c>
      <c r="L1284" s="11" t="n">
        <v>8</v>
      </c>
      <c r="M1284" s="11" t="n">
        <v>5</v>
      </c>
      <c r="N1284" s="11" t="n">
        <v>0.1</v>
      </c>
      <c r="O1284" s="7" t="n">
        <v>6411.900000000001</v>
      </c>
      <c r="P1284" s="7" t="n">
        <v>3526.545000000001</v>
      </c>
      <c r="Q1284" s="7">
        <f>text(E1284,"ddd")</f>
        <v/>
      </c>
      <c r="R1284" s="7">
        <f>G1284-F1284</f>
        <v/>
      </c>
      <c r="S1284" s="7">
        <f>E1284-D1284</f>
        <v/>
      </c>
      <c r="T1284" s="7">
        <f>O1284*M1284</f>
        <v/>
      </c>
      <c r="U1284" s="7">
        <f>T1284*N1284</f>
        <v/>
      </c>
      <c r="V1284" s="7">
        <f>T1284-U1284-(P1284*M1284)</f>
        <v/>
      </c>
      <c r="W1284" s="7">
        <f>VLOOKUP(L1284,'Products Sheet'!$A:$B,2,FALSE)</f>
        <v/>
      </c>
      <c r="X1284" s="7" t="n"/>
      <c r="Y1284" s="7" t="n"/>
      <c r="Z1284" s="7" t="n"/>
      <c r="AA1284" s="7" t="n"/>
      <c r="AB1284" s="7" t="n"/>
      <c r="AC1284" s="7" t="n"/>
    </row>
    <row r="1285" ht="9.75" customHeight="1" s="12">
      <c r="A1285" s="11" t="inlineStr">
        <is>
          <t>SO - 0003581</t>
        </is>
      </c>
      <c r="B1285" s="11" t="inlineStr">
        <is>
          <t>Online</t>
        </is>
      </c>
      <c r="C1285" s="11" t="inlineStr">
        <is>
          <t>WARE-PUJ1005</t>
        </is>
      </c>
      <c r="D1285" s="6" t="n">
        <v>43500</v>
      </c>
      <c r="E1285" s="6" t="n">
        <v>43661</v>
      </c>
      <c r="F1285" s="6" t="n">
        <v>43667</v>
      </c>
      <c r="G1285" s="6" t="n">
        <v>43670</v>
      </c>
      <c r="H1285" s="11" t="inlineStr">
        <is>
          <t>USD</t>
        </is>
      </c>
      <c r="I1285" s="11" t="n">
        <v>15</v>
      </c>
      <c r="J1285" s="11" t="n">
        <v>20</v>
      </c>
      <c r="K1285" s="11" t="n">
        <v>296</v>
      </c>
      <c r="L1285" s="11" t="n">
        <v>8</v>
      </c>
      <c r="M1285" s="11" t="n">
        <v>2</v>
      </c>
      <c r="N1285" s="11" t="n">
        <v>0.1</v>
      </c>
      <c r="O1285" s="7" t="n">
        <v>167.5</v>
      </c>
      <c r="P1285" s="7" t="n">
        <v>128.975</v>
      </c>
      <c r="Q1285" s="7">
        <f>text(E1285,"ddd")</f>
        <v/>
      </c>
      <c r="R1285" s="7">
        <f>G1285-F1285</f>
        <v/>
      </c>
      <c r="S1285" s="7">
        <f>E1285-D1285</f>
        <v/>
      </c>
      <c r="T1285" s="7">
        <f>O1285*M1285</f>
        <v/>
      </c>
      <c r="U1285" s="7">
        <f>T1285*N1285</f>
        <v/>
      </c>
      <c r="V1285" s="7">
        <f>T1285-U1285-(P1285*M1285)</f>
        <v/>
      </c>
      <c r="W1285" s="7">
        <f>VLOOKUP(L1285,'Products Sheet'!$A:$B,2,FALSE)</f>
        <v/>
      </c>
      <c r="X1285" s="7" t="n"/>
      <c r="Y1285" s="7" t="n"/>
      <c r="Z1285" s="7" t="n"/>
      <c r="AA1285" s="7" t="n"/>
      <c r="AB1285" s="7" t="n"/>
      <c r="AC1285" s="7" t="n"/>
    </row>
    <row r="1286" ht="9.75" customHeight="1" s="12">
      <c r="A1286" s="11" t="inlineStr">
        <is>
          <t>SO - 0003593</t>
        </is>
      </c>
      <c r="B1286" s="11" t="inlineStr">
        <is>
          <t>Online</t>
        </is>
      </c>
      <c r="C1286" s="11" t="inlineStr">
        <is>
          <t>WARE-NMK1003</t>
        </is>
      </c>
      <c r="D1286" s="6" t="n">
        <v>43500</v>
      </c>
      <c r="E1286" s="6" t="n">
        <v>43663</v>
      </c>
      <c r="F1286" s="6" t="n">
        <v>43671</v>
      </c>
      <c r="G1286" s="6" t="n">
        <v>43678</v>
      </c>
      <c r="H1286" s="11" t="inlineStr">
        <is>
          <t>USD</t>
        </is>
      </c>
      <c r="I1286" s="11" t="n">
        <v>19</v>
      </c>
      <c r="J1286" s="11" t="n">
        <v>42</v>
      </c>
      <c r="K1286" s="11" t="n">
        <v>110</v>
      </c>
      <c r="L1286" s="11" t="n">
        <v>8</v>
      </c>
      <c r="M1286" s="11" t="n">
        <v>8</v>
      </c>
      <c r="N1286" s="11" t="n">
        <v>0.4</v>
      </c>
      <c r="O1286" s="7" t="n">
        <v>3926.2</v>
      </c>
      <c r="P1286" s="7" t="n">
        <v>2866.126</v>
      </c>
      <c r="Q1286" s="7">
        <f>text(E1286,"ddd")</f>
        <v/>
      </c>
      <c r="R1286" s="7">
        <f>G1286-F1286</f>
        <v/>
      </c>
      <c r="S1286" s="7">
        <f>E1286-D1286</f>
        <v/>
      </c>
      <c r="T1286" s="7">
        <f>O1286*M1286</f>
        <v/>
      </c>
      <c r="U1286" s="7">
        <f>T1286*N1286</f>
        <v/>
      </c>
      <c r="V1286" s="7">
        <f>T1286-U1286-(P1286*M1286)</f>
        <v/>
      </c>
      <c r="W1286" s="7">
        <f>VLOOKUP(L1286,'Products Sheet'!$A:$B,2,FALSE)</f>
        <v/>
      </c>
      <c r="X1286" s="7" t="n"/>
      <c r="Y1286" s="7" t="n"/>
      <c r="Z1286" s="7" t="n"/>
      <c r="AA1286" s="7" t="n"/>
      <c r="AB1286" s="7" t="n"/>
      <c r="AC1286" s="7" t="n"/>
    </row>
    <row r="1287" ht="9.75" customHeight="1" s="12">
      <c r="A1287" s="11" t="inlineStr">
        <is>
          <t>SO - 0003630</t>
        </is>
      </c>
      <c r="B1287" s="11" t="inlineStr">
        <is>
          <t>Online</t>
        </is>
      </c>
      <c r="C1287" s="11" t="inlineStr">
        <is>
          <t>WARE-NMK1003</t>
        </is>
      </c>
      <c r="D1287" s="6" t="n">
        <v>43500</v>
      </c>
      <c r="E1287" s="6" t="n">
        <v>43667</v>
      </c>
      <c r="F1287" s="6" t="n">
        <v>43680</v>
      </c>
      <c r="G1287" s="6" t="n">
        <v>43686</v>
      </c>
      <c r="H1287" s="11" t="inlineStr">
        <is>
          <t>USD</t>
        </is>
      </c>
      <c r="I1287" s="11" t="n">
        <v>18</v>
      </c>
      <c r="J1287" s="11" t="n">
        <v>43</v>
      </c>
      <c r="K1287" s="11" t="n">
        <v>91</v>
      </c>
      <c r="L1287" s="11" t="n">
        <v>8</v>
      </c>
      <c r="M1287" s="11" t="n">
        <v>6</v>
      </c>
      <c r="N1287" s="11" t="n">
        <v>0.05</v>
      </c>
      <c r="O1287" s="7" t="n">
        <v>194.3</v>
      </c>
      <c r="P1287" s="7" t="n">
        <v>163.212</v>
      </c>
      <c r="Q1287" s="7">
        <f>text(E1287,"ddd")</f>
        <v/>
      </c>
      <c r="R1287" s="7">
        <f>G1287-F1287</f>
        <v/>
      </c>
      <c r="S1287" s="7">
        <f>E1287-D1287</f>
        <v/>
      </c>
      <c r="T1287" s="7">
        <f>O1287*M1287</f>
        <v/>
      </c>
      <c r="U1287" s="7">
        <f>T1287*N1287</f>
        <v/>
      </c>
      <c r="V1287" s="7">
        <f>T1287-U1287-(P1287*M1287)</f>
        <v/>
      </c>
      <c r="W1287" s="7">
        <f>VLOOKUP(L1287,'Products Sheet'!$A:$B,2,FALSE)</f>
        <v/>
      </c>
      <c r="X1287" s="7" t="n"/>
      <c r="Y1287" s="7" t="n"/>
      <c r="Z1287" s="7" t="n"/>
      <c r="AA1287" s="7" t="n"/>
      <c r="AB1287" s="7" t="n"/>
      <c r="AC1287" s="7" t="n"/>
    </row>
    <row r="1288" ht="9.75" customHeight="1" s="12">
      <c r="A1288" s="11" t="inlineStr">
        <is>
          <t>SO - 0003800</t>
        </is>
      </c>
      <c r="B1288" s="11" t="inlineStr">
        <is>
          <t>Wholesale</t>
        </is>
      </c>
      <c r="C1288" s="11" t="inlineStr">
        <is>
          <t>WARE-NMK1003</t>
        </is>
      </c>
      <c r="D1288" s="6" t="n">
        <v>43600</v>
      </c>
      <c r="E1288" s="6" t="n">
        <v>43686</v>
      </c>
      <c r="F1288" s="6" t="n">
        <v>43689</v>
      </c>
      <c r="G1288" s="6" t="n">
        <v>43693</v>
      </c>
      <c r="H1288" s="11" t="inlineStr">
        <is>
          <t>USD</t>
        </is>
      </c>
      <c r="I1288" s="11" t="n">
        <v>28</v>
      </c>
      <c r="J1288" s="11" t="n">
        <v>47</v>
      </c>
      <c r="K1288" s="11" t="n">
        <v>156</v>
      </c>
      <c r="L1288" s="11" t="n">
        <v>8</v>
      </c>
      <c r="M1288" s="11" t="n">
        <v>3</v>
      </c>
      <c r="N1288" s="11" t="n">
        <v>0.15</v>
      </c>
      <c r="O1288" s="7" t="n">
        <v>5621.3</v>
      </c>
      <c r="P1288" s="7" t="n">
        <v>2754.437</v>
      </c>
      <c r="Q1288" s="7">
        <f>text(E1288,"ddd")</f>
        <v/>
      </c>
      <c r="R1288" s="7">
        <f>G1288-F1288</f>
        <v/>
      </c>
      <c r="S1288" s="7">
        <f>E1288-D1288</f>
        <v/>
      </c>
      <c r="T1288" s="7">
        <f>O1288*M1288</f>
        <v/>
      </c>
      <c r="U1288" s="7">
        <f>T1288*N1288</f>
        <v/>
      </c>
      <c r="V1288" s="7">
        <f>T1288-U1288-(P1288*M1288)</f>
        <v/>
      </c>
      <c r="W1288" s="7">
        <f>VLOOKUP(L1288,'Products Sheet'!$A:$B,2,FALSE)</f>
        <v/>
      </c>
      <c r="X1288" s="7" t="n"/>
      <c r="Y1288" s="7" t="n"/>
      <c r="Z1288" s="7" t="n"/>
      <c r="AA1288" s="7" t="n"/>
      <c r="AB1288" s="7" t="n"/>
      <c r="AC1288" s="7" t="n"/>
    </row>
    <row r="1289" ht="9.75" customHeight="1" s="12">
      <c r="A1289" s="11" t="inlineStr">
        <is>
          <t>SO - 0003802</t>
        </is>
      </c>
      <c r="B1289" s="11" t="inlineStr">
        <is>
          <t>In-Store</t>
        </is>
      </c>
      <c r="C1289" s="11" t="inlineStr">
        <is>
          <t>WARE-XYS1001</t>
        </is>
      </c>
      <c r="D1289" s="6" t="n">
        <v>43600</v>
      </c>
      <c r="E1289" s="6" t="n">
        <v>43686</v>
      </c>
      <c r="F1289" s="6" t="n">
        <v>43689</v>
      </c>
      <c r="G1289" s="6" t="n">
        <v>43694</v>
      </c>
      <c r="H1289" s="11" t="inlineStr">
        <is>
          <t>USD</t>
        </is>
      </c>
      <c r="I1289" s="11" t="n">
        <v>5</v>
      </c>
      <c r="J1289" s="11" t="n">
        <v>24</v>
      </c>
      <c r="K1289" s="11" t="n">
        <v>17</v>
      </c>
      <c r="L1289" s="11" t="n">
        <v>8</v>
      </c>
      <c r="M1289" s="11" t="n">
        <v>4</v>
      </c>
      <c r="N1289" s="11" t="n">
        <v>0.075</v>
      </c>
      <c r="O1289" s="7" t="n">
        <v>877.7</v>
      </c>
      <c r="P1289" s="7" t="n">
        <v>438.85</v>
      </c>
      <c r="Q1289" s="7">
        <f>text(E1289,"ddd")</f>
        <v/>
      </c>
      <c r="R1289" s="7">
        <f>G1289-F1289</f>
        <v/>
      </c>
      <c r="S1289" s="7">
        <f>E1289-D1289</f>
        <v/>
      </c>
      <c r="T1289" s="7">
        <f>O1289*M1289</f>
        <v/>
      </c>
      <c r="U1289" s="7">
        <f>T1289*N1289</f>
        <v/>
      </c>
      <c r="V1289" s="7">
        <f>T1289-U1289-(P1289*M1289)</f>
        <v/>
      </c>
      <c r="W1289" s="7">
        <f>VLOOKUP(L1289,'Products Sheet'!$A:$B,2,FALSE)</f>
        <v/>
      </c>
      <c r="X1289" s="7" t="n"/>
      <c r="Y1289" s="7" t="n"/>
      <c r="Z1289" s="7" t="n"/>
      <c r="AA1289" s="7" t="n"/>
      <c r="AB1289" s="7" t="n"/>
      <c r="AC1289" s="7" t="n"/>
    </row>
    <row r="1290" ht="9.75" customHeight="1" s="12">
      <c r="A1290" s="11" t="inlineStr">
        <is>
          <t>SO - 0003885</t>
        </is>
      </c>
      <c r="B1290" s="11" t="inlineStr">
        <is>
          <t>In-Store</t>
        </is>
      </c>
      <c r="C1290" s="11" t="inlineStr">
        <is>
          <t>WARE-XYS1001</t>
        </is>
      </c>
      <c r="D1290" s="6" t="n">
        <v>43600</v>
      </c>
      <c r="E1290" s="6" t="n">
        <v>43697</v>
      </c>
      <c r="F1290" s="6" t="n">
        <v>43719</v>
      </c>
      <c r="G1290" s="6" t="n">
        <v>43721</v>
      </c>
      <c r="H1290" s="11" t="inlineStr">
        <is>
          <t>USD</t>
        </is>
      </c>
      <c r="I1290" s="11" t="n">
        <v>8</v>
      </c>
      <c r="J1290" s="11" t="n">
        <v>10</v>
      </c>
      <c r="K1290" s="11" t="n">
        <v>32</v>
      </c>
      <c r="L1290" s="11" t="n">
        <v>8</v>
      </c>
      <c r="M1290" s="11" t="n">
        <v>6</v>
      </c>
      <c r="N1290" s="11" t="n">
        <v>0.075</v>
      </c>
      <c r="O1290" s="7" t="n">
        <v>3765.4</v>
      </c>
      <c r="P1290" s="7" t="n">
        <v>2372.202</v>
      </c>
      <c r="Q1290" s="7">
        <f>text(E1290,"ddd")</f>
        <v/>
      </c>
      <c r="R1290" s="7">
        <f>G1290-F1290</f>
        <v/>
      </c>
      <c r="S1290" s="7">
        <f>E1290-D1290</f>
        <v/>
      </c>
      <c r="T1290" s="7">
        <f>O1290*M1290</f>
        <v/>
      </c>
      <c r="U1290" s="7">
        <f>T1290*N1290</f>
        <v/>
      </c>
      <c r="V1290" s="7">
        <f>T1290-U1290-(P1290*M1290)</f>
        <v/>
      </c>
      <c r="W1290" s="7">
        <f>VLOOKUP(L1290,'Products Sheet'!$A:$B,2,FALSE)</f>
        <v/>
      </c>
      <c r="X1290" s="7" t="n"/>
      <c r="Y1290" s="7" t="n"/>
      <c r="Z1290" s="7" t="n"/>
      <c r="AA1290" s="7" t="n"/>
      <c r="AB1290" s="7" t="n"/>
      <c r="AC1290" s="7" t="n"/>
    </row>
    <row r="1291" ht="9.75" customHeight="1" s="12">
      <c r="A1291" s="11" t="inlineStr">
        <is>
          <t>SO - 0003890</t>
        </is>
      </c>
      <c r="B1291" s="11" t="inlineStr">
        <is>
          <t>In-Store</t>
        </is>
      </c>
      <c r="C1291" s="11" t="inlineStr">
        <is>
          <t>WARE-NMK1003</t>
        </is>
      </c>
      <c r="D1291" s="6" t="n">
        <v>43600</v>
      </c>
      <c r="E1291" s="6" t="n">
        <v>43697</v>
      </c>
      <c r="F1291" s="6" t="n">
        <v>43711</v>
      </c>
      <c r="G1291" s="6" t="n">
        <v>43714</v>
      </c>
      <c r="H1291" s="11" t="inlineStr">
        <is>
          <t>USD</t>
        </is>
      </c>
      <c r="I1291" s="11" t="n">
        <v>12</v>
      </c>
      <c r="J1291" s="11" t="n">
        <v>7</v>
      </c>
      <c r="K1291" s="11" t="n">
        <v>155</v>
      </c>
      <c r="L1291" s="11" t="n">
        <v>8</v>
      </c>
      <c r="M1291" s="11" t="n">
        <v>5</v>
      </c>
      <c r="N1291" s="11" t="n">
        <v>0.1</v>
      </c>
      <c r="O1291" s="7" t="n">
        <v>917.9</v>
      </c>
      <c r="P1291" s="7" t="n">
        <v>614.9930000000001</v>
      </c>
      <c r="Q1291" s="7">
        <f>text(E1291,"ddd")</f>
        <v/>
      </c>
      <c r="R1291" s="7">
        <f>G1291-F1291</f>
        <v/>
      </c>
      <c r="S1291" s="7">
        <f>E1291-D1291</f>
        <v/>
      </c>
      <c r="T1291" s="7">
        <f>O1291*M1291</f>
        <v/>
      </c>
      <c r="U1291" s="7">
        <f>T1291*N1291</f>
        <v/>
      </c>
      <c r="V1291" s="7">
        <f>T1291-U1291-(P1291*M1291)</f>
        <v/>
      </c>
      <c r="W1291" s="7">
        <f>VLOOKUP(L1291,'Products Sheet'!$A:$B,2,FALSE)</f>
        <v/>
      </c>
      <c r="X1291" s="7" t="n"/>
      <c r="Y1291" s="7" t="n"/>
      <c r="Z1291" s="7" t="n"/>
      <c r="AA1291" s="7" t="n"/>
      <c r="AB1291" s="7" t="n"/>
      <c r="AC1291" s="7" t="n"/>
    </row>
    <row r="1292" ht="9.75" customHeight="1" s="12">
      <c r="A1292" s="11" t="inlineStr">
        <is>
          <t>SO - 0003935</t>
        </is>
      </c>
      <c r="B1292" s="11" t="inlineStr">
        <is>
          <t>In-Store</t>
        </is>
      </c>
      <c r="C1292" s="11" t="inlineStr">
        <is>
          <t>WARE-NBV1002</t>
        </is>
      </c>
      <c r="D1292" s="6" t="n">
        <v>43600</v>
      </c>
      <c r="E1292" s="6" t="n">
        <v>43702</v>
      </c>
      <c r="F1292" s="6" t="n">
        <v>43712</v>
      </c>
      <c r="G1292" s="6" t="n">
        <v>43715</v>
      </c>
      <c r="H1292" s="11" t="inlineStr">
        <is>
          <t>USD</t>
        </is>
      </c>
      <c r="I1292" s="11" t="n">
        <v>4</v>
      </c>
      <c r="J1292" s="11" t="n">
        <v>18</v>
      </c>
      <c r="K1292" s="11" t="n">
        <v>67</v>
      </c>
      <c r="L1292" s="11" t="n">
        <v>8</v>
      </c>
      <c r="M1292" s="11" t="n">
        <v>2</v>
      </c>
      <c r="N1292" s="11" t="n">
        <v>0.15</v>
      </c>
      <c r="O1292" s="7" t="n">
        <v>2606.3</v>
      </c>
      <c r="P1292" s="7" t="n">
        <v>2137.166</v>
      </c>
      <c r="Q1292" s="7">
        <f>text(E1292,"ddd")</f>
        <v/>
      </c>
      <c r="R1292" s="7">
        <f>G1292-F1292</f>
        <v/>
      </c>
      <c r="S1292" s="7">
        <f>E1292-D1292</f>
        <v/>
      </c>
      <c r="T1292" s="7">
        <f>O1292*M1292</f>
        <v/>
      </c>
      <c r="U1292" s="7">
        <f>T1292*N1292</f>
        <v/>
      </c>
      <c r="V1292" s="7">
        <f>T1292-U1292-(P1292*M1292)</f>
        <v/>
      </c>
      <c r="W1292" s="7">
        <f>VLOOKUP(L1292,'Products Sheet'!$A:$B,2,FALSE)</f>
        <v/>
      </c>
      <c r="X1292" s="7" t="n"/>
      <c r="Y1292" s="7" t="n"/>
      <c r="Z1292" s="7" t="n"/>
      <c r="AA1292" s="7" t="n"/>
      <c r="AB1292" s="7" t="n"/>
      <c r="AC1292" s="7" t="n"/>
    </row>
    <row r="1293" ht="9.75" customHeight="1" s="12">
      <c r="A1293" s="11" t="inlineStr">
        <is>
          <t>SO - 0003940</t>
        </is>
      </c>
      <c r="B1293" s="11" t="inlineStr">
        <is>
          <t>In-Store</t>
        </is>
      </c>
      <c r="C1293" s="11" t="inlineStr">
        <is>
          <t>WARE-XYS1001</t>
        </is>
      </c>
      <c r="D1293" s="6" t="n">
        <v>43600</v>
      </c>
      <c r="E1293" s="6" t="n">
        <v>43703</v>
      </c>
      <c r="F1293" s="6" t="n">
        <v>43722</v>
      </c>
      <c r="G1293" s="6" t="n">
        <v>43726</v>
      </c>
      <c r="H1293" s="11" t="inlineStr">
        <is>
          <t>USD</t>
        </is>
      </c>
      <c r="I1293" s="11" t="n">
        <v>7</v>
      </c>
      <c r="J1293" s="11" t="n">
        <v>29</v>
      </c>
      <c r="K1293" s="11" t="n">
        <v>46</v>
      </c>
      <c r="L1293" s="11" t="n">
        <v>8</v>
      </c>
      <c r="M1293" s="11" t="n">
        <v>7</v>
      </c>
      <c r="N1293" s="11" t="n">
        <v>0.15</v>
      </c>
      <c r="O1293" s="7" t="n">
        <v>2010</v>
      </c>
      <c r="P1293" s="7" t="n">
        <v>1447.2</v>
      </c>
      <c r="Q1293" s="7">
        <f>text(E1293,"ddd")</f>
        <v/>
      </c>
      <c r="R1293" s="7">
        <f>G1293-F1293</f>
        <v/>
      </c>
      <c r="S1293" s="7">
        <f>E1293-D1293</f>
        <v/>
      </c>
      <c r="T1293" s="7">
        <f>O1293*M1293</f>
        <v/>
      </c>
      <c r="U1293" s="7">
        <f>T1293*N1293</f>
        <v/>
      </c>
      <c r="V1293" s="7">
        <f>T1293-U1293-(P1293*M1293)</f>
        <v/>
      </c>
      <c r="W1293" s="7">
        <f>VLOOKUP(L1293,'Products Sheet'!$A:$B,2,FALSE)</f>
        <v/>
      </c>
      <c r="X1293" s="7" t="n"/>
      <c r="Y1293" s="7" t="n"/>
      <c r="Z1293" s="7" t="n"/>
      <c r="AA1293" s="7" t="n"/>
      <c r="AB1293" s="7" t="n"/>
      <c r="AC1293" s="7" t="n"/>
    </row>
    <row r="1294" ht="9.75" customHeight="1" s="12">
      <c r="A1294" s="11" t="inlineStr">
        <is>
          <t>SO - 0003965</t>
        </is>
      </c>
      <c r="B1294" s="11" t="inlineStr">
        <is>
          <t>In-Store</t>
        </is>
      </c>
      <c r="C1294" s="11" t="inlineStr">
        <is>
          <t>WARE-XYS1001</t>
        </is>
      </c>
      <c r="D1294" s="6" t="n">
        <v>43600</v>
      </c>
      <c r="E1294" s="6" t="n">
        <v>43707</v>
      </c>
      <c r="F1294" s="6" t="n">
        <v>43713</v>
      </c>
      <c r="G1294" s="6" t="n">
        <v>43718</v>
      </c>
      <c r="H1294" s="11" t="inlineStr">
        <is>
          <t>USD</t>
        </is>
      </c>
      <c r="I1294" s="11" t="n">
        <v>10</v>
      </c>
      <c r="J1294" s="11" t="n">
        <v>16</v>
      </c>
      <c r="K1294" s="11" t="n">
        <v>36</v>
      </c>
      <c r="L1294" s="11" t="n">
        <v>8</v>
      </c>
      <c r="M1294" s="11" t="n">
        <v>1</v>
      </c>
      <c r="N1294" s="11" t="n">
        <v>0.075</v>
      </c>
      <c r="O1294" s="7" t="n">
        <v>2599.6</v>
      </c>
      <c r="P1294" s="7" t="n">
        <v>1715.736</v>
      </c>
      <c r="Q1294" s="7">
        <f>text(E1294,"ddd")</f>
        <v/>
      </c>
      <c r="R1294" s="7">
        <f>G1294-F1294</f>
        <v/>
      </c>
      <c r="S1294" s="7">
        <f>E1294-D1294</f>
        <v/>
      </c>
      <c r="T1294" s="7">
        <f>O1294*M1294</f>
        <v/>
      </c>
      <c r="U1294" s="7">
        <f>T1294*N1294</f>
        <v/>
      </c>
      <c r="V1294" s="7">
        <f>T1294-U1294-(P1294*M1294)</f>
        <v/>
      </c>
      <c r="W1294" s="7">
        <f>VLOOKUP(L1294,'Products Sheet'!$A:$B,2,FALSE)</f>
        <v/>
      </c>
      <c r="X1294" s="7" t="n"/>
      <c r="Y1294" s="7" t="n"/>
      <c r="Z1294" s="7" t="n"/>
      <c r="AA1294" s="7" t="n"/>
      <c r="AB1294" s="7" t="n"/>
      <c r="AC1294" s="7" t="n"/>
    </row>
    <row r="1295" ht="9.75" customHeight="1" s="12">
      <c r="A1295" s="11" t="inlineStr">
        <is>
          <t>SO - 0003982</t>
        </is>
      </c>
      <c r="B1295" s="11" t="inlineStr">
        <is>
          <t>Distributor</t>
        </is>
      </c>
      <c r="C1295" s="11" t="inlineStr">
        <is>
          <t>WARE-NBV1002</t>
        </is>
      </c>
      <c r="D1295" s="6" t="n">
        <v>43600</v>
      </c>
      <c r="E1295" s="6" t="n">
        <v>43709</v>
      </c>
      <c r="F1295" s="6" t="n">
        <v>43735</v>
      </c>
      <c r="G1295" s="6" t="n">
        <v>43739</v>
      </c>
      <c r="H1295" s="11" t="inlineStr">
        <is>
          <t>USD</t>
        </is>
      </c>
      <c r="I1295" s="11" t="n">
        <v>22</v>
      </c>
      <c r="J1295" s="11" t="n">
        <v>33</v>
      </c>
      <c r="K1295" s="11" t="n">
        <v>62</v>
      </c>
      <c r="L1295" s="11" t="n">
        <v>8</v>
      </c>
      <c r="M1295" s="11" t="n">
        <v>5</v>
      </c>
      <c r="N1295" s="11" t="n">
        <v>0.05</v>
      </c>
      <c r="O1295" s="7" t="n">
        <v>5105.400000000001</v>
      </c>
      <c r="P1295" s="7" t="n">
        <v>2042.16</v>
      </c>
      <c r="Q1295" s="7">
        <f>text(E1295,"ddd")</f>
        <v/>
      </c>
      <c r="R1295" s="7">
        <f>G1295-F1295</f>
        <v/>
      </c>
      <c r="S1295" s="7">
        <f>E1295-D1295</f>
        <v/>
      </c>
      <c r="T1295" s="7">
        <f>O1295*M1295</f>
        <v/>
      </c>
      <c r="U1295" s="7">
        <f>T1295*N1295</f>
        <v/>
      </c>
      <c r="V1295" s="7">
        <f>T1295-U1295-(P1295*M1295)</f>
        <v/>
      </c>
      <c r="W1295" s="7">
        <f>VLOOKUP(L1295,'Products Sheet'!$A:$B,2,FALSE)</f>
        <v/>
      </c>
      <c r="X1295" s="7" t="n"/>
      <c r="Y1295" s="7" t="n"/>
      <c r="Z1295" s="7" t="n"/>
      <c r="AA1295" s="7" t="n"/>
      <c r="AB1295" s="7" t="n"/>
      <c r="AC1295" s="7" t="n"/>
    </row>
    <row r="1296" ht="9.75" customHeight="1" s="12">
      <c r="A1296" s="11" t="inlineStr">
        <is>
          <t>SO - 0004016</t>
        </is>
      </c>
      <c r="B1296" s="11" t="inlineStr">
        <is>
          <t>In-Store</t>
        </is>
      </c>
      <c r="C1296" s="11" t="inlineStr">
        <is>
          <t>WARE-XYS1001</t>
        </is>
      </c>
      <c r="D1296" s="6" t="n">
        <v>43600</v>
      </c>
      <c r="E1296" s="6" t="n">
        <v>43713</v>
      </c>
      <c r="F1296" s="6" t="n">
        <v>43737</v>
      </c>
      <c r="G1296" s="6" t="n">
        <v>43739</v>
      </c>
      <c r="H1296" s="11" t="inlineStr">
        <is>
          <t>USD</t>
        </is>
      </c>
      <c r="I1296" s="11" t="n">
        <v>9</v>
      </c>
      <c r="J1296" s="11" t="n">
        <v>13</v>
      </c>
      <c r="K1296" s="11" t="n">
        <v>53</v>
      </c>
      <c r="L1296" s="11" t="n">
        <v>8</v>
      </c>
      <c r="M1296" s="11" t="n">
        <v>1</v>
      </c>
      <c r="N1296" s="11" t="n">
        <v>0.15</v>
      </c>
      <c r="O1296" s="7" t="n">
        <v>3899.4</v>
      </c>
      <c r="P1296" s="7" t="n">
        <v>3080.526</v>
      </c>
      <c r="Q1296" s="7">
        <f>text(E1296,"ddd")</f>
        <v/>
      </c>
      <c r="R1296" s="7">
        <f>G1296-F1296</f>
        <v/>
      </c>
      <c r="S1296" s="7">
        <f>E1296-D1296</f>
        <v/>
      </c>
      <c r="T1296" s="7">
        <f>O1296*M1296</f>
        <v/>
      </c>
      <c r="U1296" s="7">
        <f>T1296*N1296</f>
        <v/>
      </c>
      <c r="V1296" s="7">
        <f>T1296-U1296-(P1296*M1296)</f>
        <v/>
      </c>
      <c r="W1296" s="7">
        <f>VLOOKUP(L1296,'Products Sheet'!$A:$B,2,FALSE)</f>
        <v/>
      </c>
      <c r="X1296" s="7" t="n"/>
      <c r="Y1296" s="7" t="n"/>
      <c r="Z1296" s="7" t="n"/>
      <c r="AA1296" s="7" t="n"/>
      <c r="AB1296" s="7" t="n"/>
      <c r="AC1296" s="7" t="n"/>
    </row>
    <row r="1297" ht="9.75" customHeight="1" s="12">
      <c r="A1297" s="11" t="inlineStr">
        <is>
          <t>SO - 0004072</t>
        </is>
      </c>
      <c r="B1297" s="11" t="inlineStr">
        <is>
          <t>Online</t>
        </is>
      </c>
      <c r="C1297" s="11" t="inlineStr">
        <is>
          <t>WARE-UHY1004</t>
        </is>
      </c>
      <c r="D1297" s="6" t="n">
        <v>43600</v>
      </c>
      <c r="E1297" s="6" t="n">
        <v>43721</v>
      </c>
      <c r="F1297" s="6" t="n">
        <v>43727</v>
      </c>
      <c r="G1297" s="6" t="n">
        <v>43733</v>
      </c>
      <c r="H1297" s="11" t="inlineStr">
        <is>
          <t>USD</t>
        </is>
      </c>
      <c r="I1297" s="11" t="n">
        <v>13</v>
      </c>
      <c r="J1297" s="11" t="n">
        <v>48</v>
      </c>
      <c r="K1297" s="11" t="n">
        <v>231</v>
      </c>
      <c r="L1297" s="11" t="n">
        <v>8</v>
      </c>
      <c r="M1297" s="11" t="n">
        <v>2</v>
      </c>
      <c r="N1297" s="11" t="n">
        <v>0.15</v>
      </c>
      <c r="O1297" s="7" t="n">
        <v>1139</v>
      </c>
      <c r="P1297" s="7" t="n">
        <v>569.5</v>
      </c>
      <c r="Q1297" s="7">
        <f>text(E1297,"ddd")</f>
        <v/>
      </c>
      <c r="R1297" s="7">
        <f>G1297-F1297</f>
        <v/>
      </c>
      <c r="S1297" s="7">
        <f>E1297-D1297</f>
        <v/>
      </c>
      <c r="T1297" s="7">
        <f>O1297*M1297</f>
        <v/>
      </c>
      <c r="U1297" s="7">
        <f>T1297*N1297</f>
        <v/>
      </c>
      <c r="V1297" s="7">
        <f>T1297-U1297-(P1297*M1297)</f>
        <v/>
      </c>
      <c r="W1297" s="7">
        <f>VLOOKUP(L1297,'Products Sheet'!$A:$B,2,FALSE)</f>
        <v/>
      </c>
      <c r="X1297" s="7" t="n"/>
      <c r="Y1297" s="7" t="n"/>
      <c r="Z1297" s="7" t="n"/>
      <c r="AA1297" s="7" t="n"/>
      <c r="AB1297" s="7" t="n"/>
      <c r="AC1297" s="7" t="n"/>
    </row>
    <row r="1298" ht="9.75" customHeight="1" s="12">
      <c r="A1298" s="11" t="inlineStr">
        <is>
          <t>SO - 0004206</t>
        </is>
      </c>
      <c r="B1298" s="11" t="inlineStr">
        <is>
          <t>Wholesale</t>
        </is>
      </c>
      <c r="C1298" s="11" t="inlineStr">
        <is>
          <t>WARE-NBV1002</t>
        </is>
      </c>
      <c r="D1298" s="6" t="n">
        <v>43600</v>
      </c>
      <c r="E1298" s="6" t="n">
        <v>43737</v>
      </c>
      <c r="F1298" s="6" t="n">
        <v>43761</v>
      </c>
      <c r="G1298" s="6" t="n">
        <v>43767</v>
      </c>
      <c r="H1298" s="11" t="inlineStr">
        <is>
          <t>USD</t>
        </is>
      </c>
      <c r="I1298" s="11" t="n">
        <v>28</v>
      </c>
      <c r="J1298" s="11" t="n">
        <v>41</v>
      </c>
      <c r="K1298" s="11" t="n">
        <v>64</v>
      </c>
      <c r="L1298" s="11" t="n">
        <v>8</v>
      </c>
      <c r="M1298" s="11" t="n">
        <v>1</v>
      </c>
      <c r="N1298" s="11" t="n">
        <v>0.075</v>
      </c>
      <c r="O1298" s="7" t="n">
        <v>904.5</v>
      </c>
      <c r="P1298" s="7" t="n">
        <v>587.9250000000001</v>
      </c>
      <c r="Q1298" s="7">
        <f>text(E1298,"ddd")</f>
        <v/>
      </c>
      <c r="R1298" s="7">
        <f>G1298-F1298</f>
        <v/>
      </c>
      <c r="S1298" s="7">
        <f>E1298-D1298</f>
        <v/>
      </c>
      <c r="T1298" s="7">
        <f>O1298*M1298</f>
        <v/>
      </c>
      <c r="U1298" s="7">
        <f>T1298*N1298</f>
        <v/>
      </c>
      <c r="V1298" s="7">
        <f>T1298-U1298-(P1298*M1298)</f>
        <v/>
      </c>
      <c r="W1298" s="7">
        <f>VLOOKUP(L1298,'Products Sheet'!$A:$B,2,FALSE)</f>
        <v/>
      </c>
      <c r="X1298" s="7" t="n"/>
      <c r="Y1298" s="7" t="n"/>
      <c r="Z1298" s="7" t="n"/>
      <c r="AA1298" s="7" t="n"/>
      <c r="AB1298" s="7" t="n"/>
      <c r="AC1298" s="7" t="n"/>
    </row>
    <row r="1299" ht="9.75" customHeight="1" s="12">
      <c r="A1299" s="11" t="inlineStr">
        <is>
          <t>SO - 0004221</t>
        </is>
      </c>
      <c r="B1299" s="11" t="inlineStr">
        <is>
          <t>Distributor</t>
        </is>
      </c>
      <c r="C1299" s="11" t="inlineStr">
        <is>
          <t>WARE-NMK1003</t>
        </is>
      </c>
      <c r="D1299" s="6" t="n">
        <v>43600</v>
      </c>
      <c r="E1299" s="6" t="n">
        <v>43739</v>
      </c>
      <c r="F1299" s="6" t="n">
        <v>43742</v>
      </c>
      <c r="G1299" s="6" t="n">
        <v>43747</v>
      </c>
      <c r="H1299" s="11" t="inlineStr">
        <is>
          <t>USD</t>
        </is>
      </c>
      <c r="I1299" s="11" t="n">
        <v>21</v>
      </c>
      <c r="J1299" s="11" t="n">
        <v>36</v>
      </c>
      <c r="K1299" s="11" t="n">
        <v>121</v>
      </c>
      <c r="L1299" s="11" t="n">
        <v>8</v>
      </c>
      <c r="M1299" s="11" t="n">
        <v>1</v>
      </c>
      <c r="N1299" s="11" t="n">
        <v>0.05</v>
      </c>
      <c r="O1299" s="7" t="n">
        <v>3906.1</v>
      </c>
      <c r="P1299" s="7" t="n">
        <v>2538.965</v>
      </c>
      <c r="Q1299" s="7">
        <f>text(E1299,"ddd")</f>
        <v/>
      </c>
      <c r="R1299" s="7">
        <f>G1299-F1299</f>
        <v/>
      </c>
      <c r="S1299" s="7">
        <f>E1299-D1299</f>
        <v/>
      </c>
      <c r="T1299" s="7">
        <f>O1299*M1299</f>
        <v/>
      </c>
      <c r="U1299" s="7">
        <f>T1299*N1299</f>
        <v/>
      </c>
      <c r="V1299" s="7">
        <f>T1299-U1299-(P1299*M1299)</f>
        <v/>
      </c>
      <c r="W1299" s="7">
        <f>VLOOKUP(L1299,'Products Sheet'!$A:$B,2,FALSE)</f>
        <v/>
      </c>
      <c r="X1299" s="7" t="n"/>
      <c r="Y1299" s="7" t="n"/>
      <c r="Z1299" s="7" t="n"/>
      <c r="AA1299" s="7" t="n"/>
      <c r="AB1299" s="7" t="n"/>
      <c r="AC1299" s="7" t="n"/>
    </row>
    <row r="1300" ht="9.75" customHeight="1" s="12">
      <c r="A1300" s="11" t="inlineStr">
        <is>
          <t>SO - 0004233</t>
        </is>
      </c>
      <c r="B1300" s="11" t="inlineStr">
        <is>
          <t>Distributor</t>
        </is>
      </c>
      <c r="C1300" s="11" t="inlineStr">
        <is>
          <t>WARE-NMK1003</t>
        </is>
      </c>
      <c r="D1300" s="6" t="n">
        <v>43700</v>
      </c>
      <c r="E1300" s="6" t="n">
        <v>43741</v>
      </c>
      <c r="F1300" s="6" t="n">
        <v>43746</v>
      </c>
      <c r="G1300" s="6" t="n">
        <v>43748</v>
      </c>
      <c r="H1300" s="11" t="inlineStr">
        <is>
          <t>USD</t>
        </is>
      </c>
      <c r="I1300" s="11" t="n">
        <v>23</v>
      </c>
      <c r="J1300" s="11" t="n">
        <v>21</v>
      </c>
      <c r="K1300" s="11" t="n">
        <v>197</v>
      </c>
      <c r="L1300" s="11" t="n">
        <v>8</v>
      </c>
      <c r="M1300" s="11" t="n">
        <v>2</v>
      </c>
      <c r="N1300" s="11" t="n">
        <v>0.2</v>
      </c>
      <c r="O1300" s="7" t="n">
        <v>3926.2</v>
      </c>
      <c r="P1300" s="7" t="n">
        <v>2630.554000000001</v>
      </c>
      <c r="Q1300" s="7">
        <f>text(E1300,"ddd")</f>
        <v/>
      </c>
      <c r="R1300" s="7">
        <f>G1300-F1300</f>
        <v/>
      </c>
      <c r="S1300" s="7">
        <f>E1300-D1300</f>
        <v/>
      </c>
      <c r="T1300" s="7">
        <f>O1300*M1300</f>
        <v/>
      </c>
      <c r="U1300" s="7">
        <f>T1300*N1300</f>
        <v/>
      </c>
      <c r="V1300" s="7">
        <f>T1300-U1300-(P1300*M1300)</f>
        <v/>
      </c>
      <c r="W1300" s="7">
        <f>VLOOKUP(L1300,'Products Sheet'!$A:$B,2,FALSE)</f>
        <v/>
      </c>
      <c r="X1300" s="7" t="n"/>
      <c r="Y1300" s="7" t="n"/>
      <c r="Z1300" s="7" t="n"/>
      <c r="AA1300" s="7" t="n"/>
      <c r="AB1300" s="7" t="n"/>
      <c r="AC1300" s="7" t="n"/>
    </row>
    <row r="1301" ht="9.75" customHeight="1" s="12">
      <c r="A1301" s="11" t="inlineStr">
        <is>
          <t>SO - 0004287</t>
        </is>
      </c>
      <c r="B1301" s="11" t="inlineStr">
        <is>
          <t>Online</t>
        </is>
      </c>
      <c r="C1301" s="11" t="inlineStr">
        <is>
          <t>WARE-NMK1003</t>
        </is>
      </c>
      <c r="D1301" s="6" t="n">
        <v>43600</v>
      </c>
      <c r="E1301" s="6" t="n">
        <v>43747</v>
      </c>
      <c r="F1301" s="6" t="n">
        <v>43774</v>
      </c>
      <c r="G1301" s="6" t="n">
        <v>43783</v>
      </c>
      <c r="H1301" s="11" t="inlineStr">
        <is>
          <t>USD</t>
        </is>
      </c>
      <c r="I1301" s="11" t="n">
        <v>15</v>
      </c>
      <c r="J1301" s="11" t="n">
        <v>36</v>
      </c>
      <c r="K1301" s="11" t="n">
        <v>119</v>
      </c>
      <c r="L1301" s="11" t="n">
        <v>8</v>
      </c>
      <c r="M1301" s="11" t="n">
        <v>3</v>
      </c>
      <c r="N1301" s="11" t="n">
        <v>0.05</v>
      </c>
      <c r="O1301" s="7" t="n">
        <v>6130.5</v>
      </c>
      <c r="P1301" s="7" t="n">
        <v>3494.385</v>
      </c>
      <c r="Q1301" s="7">
        <f>text(E1301,"ddd")</f>
        <v/>
      </c>
      <c r="R1301" s="7">
        <f>G1301-F1301</f>
        <v/>
      </c>
      <c r="S1301" s="7">
        <f>E1301-D1301</f>
        <v/>
      </c>
      <c r="T1301" s="7">
        <f>O1301*M1301</f>
        <v/>
      </c>
      <c r="U1301" s="7">
        <f>T1301*N1301</f>
        <v/>
      </c>
      <c r="V1301" s="7">
        <f>T1301-U1301-(P1301*M1301)</f>
        <v/>
      </c>
      <c r="W1301" s="7">
        <f>VLOOKUP(L1301,'Products Sheet'!$A:$B,2,FALSE)</f>
        <v/>
      </c>
      <c r="X1301" s="7" t="n"/>
      <c r="Y1301" s="7" t="n"/>
      <c r="Z1301" s="7" t="n"/>
      <c r="AA1301" s="7" t="n"/>
      <c r="AB1301" s="7" t="n"/>
      <c r="AC1301" s="7" t="n"/>
    </row>
    <row r="1302" ht="9.75" customHeight="1" s="12">
      <c r="A1302" s="11" t="inlineStr">
        <is>
          <t>SO - 0004319</t>
        </is>
      </c>
      <c r="B1302" s="11" t="inlineStr">
        <is>
          <t>Wholesale</t>
        </is>
      </c>
      <c r="C1302" s="11" t="inlineStr">
        <is>
          <t>WARE-MKL1006</t>
        </is>
      </c>
      <c r="D1302" s="6" t="n">
        <v>43600</v>
      </c>
      <c r="E1302" s="6" t="n">
        <v>43752</v>
      </c>
      <c r="F1302" s="6" t="n">
        <v>43778</v>
      </c>
      <c r="G1302" s="6" t="n">
        <v>43783</v>
      </c>
      <c r="H1302" s="11" t="inlineStr">
        <is>
          <t>USD</t>
        </is>
      </c>
      <c r="I1302" s="11" t="n">
        <v>26</v>
      </c>
      <c r="J1302" s="11" t="n">
        <v>14</v>
      </c>
      <c r="K1302" s="11" t="n">
        <v>338</v>
      </c>
      <c r="L1302" s="11" t="n">
        <v>8</v>
      </c>
      <c r="M1302" s="11" t="n">
        <v>6</v>
      </c>
      <c r="N1302" s="11" t="n">
        <v>0.1</v>
      </c>
      <c r="O1302" s="7" t="n">
        <v>1085.4</v>
      </c>
      <c r="P1302" s="7" t="n">
        <v>520.9920000000001</v>
      </c>
      <c r="Q1302" s="7">
        <f>text(E1302,"ddd")</f>
        <v/>
      </c>
      <c r="R1302" s="7">
        <f>G1302-F1302</f>
        <v/>
      </c>
      <c r="S1302" s="7">
        <f>E1302-D1302</f>
        <v/>
      </c>
      <c r="T1302" s="7">
        <f>O1302*M1302</f>
        <v/>
      </c>
      <c r="U1302" s="7">
        <f>T1302*N1302</f>
        <v/>
      </c>
      <c r="V1302" s="7">
        <f>T1302-U1302-(P1302*M1302)</f>
        <v/>
      </c>
      <c r="W1302" s="7">
        <f>VLOOKUP(L1302,'Products Sheet'!$A:$B,2,FALSE)</f>
        <v/>
      </c>
      <c r="X1302" s="7" t="n"/>
      <c r="Y1302" s="7" t="n"/>
      <c r="Z1302" s="7" t="n"/>
      <c r="AA1302" s="7" t="n"/>
      <c r="AB1302" s="7" t="n"/>
      <c r="AC1302" s="7" t="n"/>
    </row>
    <row r="1303" ht="9.75" customHeight="1" s="12">
      <c r="A1303" s="11" t="inlineStr">
        <is>
          <t>SO - 0004348</t>
        </is>
      </c>
      <c r="B1303" s="11" t="inlineStr">
        <is>
          <t>In-Store</t>
        </is>
      </c>
      <c r="C1303" s="11" t="inlineStr">
        <is>
          <t>WARE-NMK1003</t>
        </is>
      </c>
      <c r="D1303" s="6" t="n">
        <v>43600</v>
      </c>
      <c r="E1303" s="6" t="n">
        <v>43756</v>
      </c>
      <c r="F1303" s="6" t="n">
        <v>43775</v>
      </c>
      <c r="G1303" s="6" t="n">
        <v>43785</v>
      </c>
      <c r="H1303" s="11" t="inlineStr">
        <is>
          <t>USD</t>
        </is>
      </c>
      <c r="I1303" s="11" t="n">
        <v>3</v>
      </c>
      <c r="J1303" s="11" t="n">
        <v>16</v>
      </c>
      <c r="K1303" s="11" t="n">
        <v>133</v>
      </c>
      <c r="L1303" s="11" t="n">
        <v>8</v>
      </c>
      <c r="M1303" s="11" t="n">
        <v>3</v>
      </c>
      <c r="N1303" s="11" t="n">
        <v>0.05</v>
      </c>
      <c r="O1303" s="7" t="n">
        <v>2693.4</v>
      </c>
      <c r="P1303" s="7" t="n">
        <v>1131.228</v>
      </c>
      <c r="Q1303" s="7">
        <f>text(E1303,"ddd")</f>
        <v/>
      </c>
      <c r="R1303" s="7">
        <f>G1303-F1303</f>
        <v/>
      </c>
      <c r="S1303" s="7">
        <f>E1303-D1303</f>
        <v/>
      </c>
      <c r="T1303" s="7">
        <f>O1303*M1303</f>
        <v/>
      </c>
      <c r="U1303" s="7">
        <f>T1303*N1303</f>
        <v/>
      </c>
      <c r="V1303" s="7">
        <f>T1303-U1303-(P1303*M1303)</f>
        <v/>
      </c>
      <c r="W1303" s="7">
        <f>VLOOKUP(L1303,'Products Sheet'!$A:$B,2,FALSE)</f>
        <v/>
      </c>
      <c r="X1303" s="7" t="n"/>
      <c r="Y1303" s="7" t="n"/>
      <c r="Z1303" s="7" t="n"/>
      <c r="AA1303" s="7" t="n"/>
      <c r="AB1303" s="7" t="n"/>
      <c r="AC1303" s="7" t="n"/>
    </row>
    <row r="1304" ht="9.75" customHeight="1" s="12">
      <c r="A1304" s="11" t="inlineStr">
        <is>
          <t>SO - 0004372</t>
        </is>
      </c>
      <c r="B1304" s="11" t="inlineStr">
        <is>
          <t>Online</t>
        </is>
      </c>
      <c r="C1304" s="11" t="inlineStr">
        <is>
          <t>WARE-NMK1003</t>
        </is>
      </c>
      <c r="D1304" s="6" t="n">
        <v>43700</v>
      </c>
      <c r="E1304" s="6" t="n">
        <v>43759</v>
      </c>
      <c r="F1304" s="6" t="n">
        <v>43782</v>
      </c>
      <c r="G1304" s="6" t="n">
        <v>43790</v>
      </c>
      <c r="H1304" s="11" t="inlineStr">
        <is>
          <t>USD</t>
        </is>
      </c>
      <c r="I1304" s="11" t="n">
        <v>17</v>
      </c>
      <c r="J1304" s="11" t="n">
        <v>39</v>
      </c>
      <c r="K1304" s="11" t="n">
        <v>151</v>
      </c>
      <c r="L1304" s="11" t="n">
        <v>8</v>
      </c>
      <c r="M1304" s="11" t="n">
        <v>6</v>
      </c>
      <c r="N1304" s="11" t="n">
        <v>0.15</v>
      </c>
      <c r="O1304" s="7" t="n">
        <v>944.7</v>
      </c>
      <c r="P1304" s="7" t="n">
        <v>670.737</v>
      </c>
      <c r="Q1304" s="7">
        <f>text(E1304,"ddd")</f>
        <v/>
      </c>
      <c r="R1304" s="7">
        <f>G1304-F1304</f>
        <v/>
      </c>
      <c r="S1304" s="7">
        <f>E1304-D1304</f>
        <v/>
      </c>
      <c r="T1304" s="7">
        <f>O1304*M1304</f>
        <v/>
      </c>
      <c r="U1304" s="7">
        <f>T1304*N1304</f>
        <v/>
      </c>
      <c r="V1304" s="7">
        <f>T1304-U1304-(P1304*M1304)</f>
        <v/>
      </c>
      <c r="W1304" s="7">
        <f>VLOOKUP(L1304,'Products Sheet'!$A:$B,2,FALSE)</f>
        <v/>
      </c>
      <c r="X1304" s="7" t="n"/>
      <c r="Y1304" s="7" t="n"/>
      <c r="Z1304" s="7" t="n"/>
      <c r="AA1304" s="7" t="n"/>
      <c r="AB1304" s="7" t="n"/>
      <c r="AC1304" s="7" t="n"/>
    </row>
    <row r="1305" ht="9.75" customHeight="1" s="12">
      <c r="A1305" s="11" t="inlineStr">
        <is>
          <t>SO - 0004390</t>
        </is>
      </c>
      <c r="B1305" s="11" t="inlineStr">
        <is>
          <t>Distributor</t>
        </is>
      </c>
      <c r="C1305" s="11" t="inlineStr">
        <is>
          <t>WARE-UHY1004</t>
        </is>
      </c>
      <c r="D1305" s="6" t="n">
        <v>43700</v>
      </c>
      <c r="E1305" s="6" t="n">
        <v>43761</v>
      </c>
      <c r="F1305" s="6" t="n">
        <v>43768</v>
      </c>
      <c r="G1305" s="6" t="n">
        <v>43776</v>
      </c>
      <c r="H1305" s="11" t="inlineStr">
        <is>
          <t>USD</t>
        </is>
      </c>
      <c r="I1305" s="11" t="n">
        <v>24</v>
      </c>
      <c r="J1305" s="11" t="n">
        <v>40</v>
      </c>
      <c r="K1305" s="11" t="n">
        <v>214</v>
      </c>
      <c r="L1305" s="11" t="n">
        <v>8</v>
      </c>
      <c r="M1305" s="11" t="n">
        <v>7</v>
      </c>
      <c r="N1305" s="11" t="n">
        <v>0.1</v>
      </c>
      <c r="O1305" s="7" t="n">
        <v>5929.5</v>
      </c>
      <c r="P1305" s="7" t="n">
        <v>4209.945</v>
      </c>
      <c r="Q1305" s="7">
        <f>text(E1305,"ddd")</f>
        <v/>
      </c>
      <c r="R1305" s="7">
        <f>G1305-F1305</f>
        <v/>
      </c>
      <c r="S1305" s="7">
        <f>E1305-D1305</f>
        <v/>
      </c>
      <c r="T1305" s="7">
        <f>O1305*M1305</f>
        <v/>
      </c>
      <c r="U1305" s="7">
        <f>T1305*N1305</f>
        <v/>
      </c>
      <c r="V1305" s="7">
        <f>T1305-U1305-(P1305*M1305)</f>
        <v/>
      </c>
      <c r="W1305" s="7">
        <f>VLOOKUP(L1305,'Products Sheet'!$A:$B,2,FALSE)</f>
        <v/>
      </c>
      <c r="X1305" s="7" t="n"/>
      <c r="Y1305" s="7" t="n"/>
      <c r="Z1305" s="7" t="n"/>
      <c r="AA1305" s="7" t="n"/>
      <c r="AB1305" s="7" t="n"/>
      <c r="AC1305" s="7" t="n"/>
    </row>
    <row r="1306" ht="9.75" customHeight="1" s="12">
      <c r="A1306" s="11" t="inlineStr">
        <is>
          <t>SO - 0004420</t>
        </is>
      </c>
      <c r="B1306" s="11" t="inlineStr">
        <is>
          <t>Distributor</t>
        </is>
      </c>
      <c r="C1306" s="11" t="inlineStr">
        <is>
          <t>WARE-NMK1003</t>
        </is>
      </c>
      <c r="D1306" s="6" t="n">
        <v>43600</v>
      </c>
      <c r="E1306" s="6" t="n">
        <v>43765</v>
      </c>
      <c r="F1306" s="6" t="n">
        <v>43779</v>
      </c>
      <c r="G1306" s="6" t="n">
        <v>43787</v>
      </c>
      <c r="H1306" s="11" t="inlineStr">
        <is>
          <t>USD</t>
        </is>
      </c>
      <c r="I1306" s="11" t="n">
        <v>24</v>
      </c>
      <c r="J1306" s="11" t="n">
        <v>44</v>
      </c>
      <c r="K1306" s="11" t="n">
        <v>162</v>
      </c>
      <c r="L1306" s="11" t="n">
        <v>8</v>
      </c>
      <c r="M1306" s="11" t="n">
        <v>7</v>
      </c>
      <c r="N1306" s="11" t="n">
        <v>0.3</v>
      </c>
      <c r="O1306" s="7" t="n">
        <v>3966.4</v>
      </c>
      <c r="P1306" s="7" t="n">
        <v>1824.544</v>
      </c>
      <c r="Q1306" s="7">
        <f>text(E1306,"ddd")</f>
        <v/>
      </c>
      <c r="R1306" s="7">
        <f>G1306-F1306</f>
        <v/>
      </c>
      <c r="S1306" s="7">
        <f>E1306-D1306</f>
        <v/>
      </c>
      <c r="T1306" s="7">
        <f>O1306*M1306</f>
        <v/>
      </c>
      <c r="U1306" s="7">
        <f>T1306*N1306</f>
        <v/>
      </c>
      <c r="V1306" s="7">
        <f>T1306-U1306-(P1306*M1306)</f>
        <v/>
      </c>
      <c r="W1306" s="7">
        <f>VLOOKUP(L1306,'Products Sheet'!$A:$B,2,FALSE)</f>
        <v/>
      </c>
      <c r="X1306" s="7" t="n"/>
      <c r="Y1306" s="7" t="n"/>
      <c r="Z1306" s="7" t="n"/>
      <c r="AA1306" s="7" t="n"/>
      <c r="AB1306" s="7" t="n"/>
      <c r="AC1306" s="7" t="n"/>
    </row>
    <row r="1307" ht="9.75" customHeight="1" s="12">
      <c r="A1307" s="11" t="inlineStr">
        <is>
          <t>SO - 0004424</t>
        </is>
      </c>
      <c r="B1307" s="11" t="inlineStr">
        <is>
          <t>In-Store</t>
        </is>
      </c>
      <c r="C1307" s="11" t="inlineStr">
        <is>
          <t>WARE-NMK1003</t>
        </is>
      </c>
      <c r="D1307" s="6" t="n">
        <v>43700</v>
      </c>
      <c r="E1307" s="6" t="n">
        <v>43765</v>
      </c>
      <c r="F1307" s="6" t="n">
        <v>43790</v>
      </c>
      <c r="G1307" s="6" t="n">
        <v>43798</v>
      </c>
      <c r="H1307" s="11" t="inlineStr">
        <is>
          <t>USD</t>
        </is>
      </c>
      <c r="I1307" s="11" t="n">
        <v>11</v>
      </c>
      <c r="J1307" s="11" t="n">
        <v>29</v>
      </c>
      <c r="K1307" s="11" t="n">
        <v>180</v>
      </c>
      <c r="L1307" s="11" t="n">
        <v>8</v>
      </c>
      <c r="M1307" s="11" t="n">
        <v>8</v>
      </c>
      <c r="N1307" s="11" t="n">
        <v>0.05</v>
      </c>
      <c r="O1307" s="7" t="n">
        <v>1762.1</v>
      </c>
      <c r="P1307" s="7" t="n">
        <v>775.3240000000001</v>
      </c>
      <c r="Q1307" s="7">
        <f>text(E1307,"ddd")</f>
        <v/>
      </c>
      <c r="R1307" s="7">
        <f>G1307-F1307</f>
        <v/>
      </c>
      <c r="S1307" s="7">
        <f>E1307-D1307</f>
        <v/>
      </c>
      <c r="T1307" s="7">
        <f>O1307*M1307</f>
        <v/>
      </c>
      <c r="U1307" s="7">
        <f>T1307*N1307</f>
        <v/>
      </c>
      <c r="V1307" s="7">
        <f>T1307-U1307-(P1307*M1307)</f>
        <v/>
      </c>
      <c r="W1307" s="7">
        <f>VLOOKUP(L1307,'Products Sheet'!$A:$B,2,FALSE)</f>
        <v/>
      </c>
      <c r="X1307" s="7" t="n"/>
      <c r="Y1307" s="7" t="n"/>
      <c r="Z1307" s="7" t="n"/>
      <c r="AA1307" s="7" t="n"/>
      <c r="AB1307" s="7" t="n"/>
      <c r="AC1307" s="7" t="n"/>
    </row>
    <row r="1308" ht="9.75" customHeight="1" s="12">
      <c r="A1308" s="11" t="inlineStr">
        <is>
          <t>SO - 0004454</t>
        </is>
      </c>
      <c r="B1308" s="11" t="inlineStr">
        <is>
          <t>Online</t>
        </is>
      </c>
      <c r="C1308" s="11" t="inlineStr">
        <is>
          <t>WARE-NMK1003</t>
        </is>
      </c>
      <c r="D1308" s="6" t="n">
        <v>43600</v>
      </c>
      <c r="E1308" s="6" t="n">
        <v>43770</v>
      </c>
      <c r="F1308" s="6" t="n">
        <v>43779</v>
      </c>
      <c r="G1308" s="6" t="n">
        <v>43784</v>
      </c>
      <c r="H1308" s="11" t="inlineStr">
        <is>
          <t>USD</t>
        </is>
      </c>
      <c r="I1308" s="11" t="n">
        <v>13</v>
      </c>
      <c r="J1308" s="11" t="n">
        <v>10</v>
      </c>
      <c r="K1308" s="11" t="n">
        <v>155</v>
      </c>
      <c r="L1308" s="11" t="n">
        <v>8</v>
      </c>
      <c r="M1308" s="11" t="n">
        <v>4</v>
      </c>
      <c r="N1308" s="11" t="n">
        <v>0.3</v>
      </c>
      <c r="O1308" s="7" t="n">
        <v>1762.1</v>
      </c>
      <c r="P1308" s="7" t="n">
        <v>1356.817</v>
      </c>
      <c r="Q1308" s="7">
        <f>text(E1308,"ddd")</f>
        <v/>
      </c>
      <c r="R1308" s="7">
        <f>G1308-F1308</f>
        <v/>
      </c>
      <c r="S1308" s="7">
        <f>E1308-D1308</f>
        <v/>
      </c>
      <c r="T1308" s="7">
        <f>O1308*M1308</f>
        <v/>
      </c>
      <c r="U1308" s="7">
        <f>T1308*N1308</f>
        <v/>
      </c>
      <c r="V1308" s="7">
        <f>T1308-U1308-(P1308*M1308)</f>
        <v/>
      </c>
      <c r="W1308" s="7">
        <f>VLOOKUP(L1308,'Products Sheet'!$A:$B,2,FALSE)</f>
        <v/>
      </c>
      <c r="X1308" s="7" t="n"/>
      <c r="Y1308" s="7" t="n"/>
      <c r="Z1308" s="7" t="n"/>
      <c r="AA1308" s="7" t="n"/>
      <c r="AB1308" s="7" t="n"/>
      <c r="AC1308" s="7" t="n"/>
    </row>
    <row r="1309" ht="9.75" customHeight="1" s="12">
      <c r="A1309" s="11" t="inlineStr">
        <is>
          <t>SO - 0004485</t>
        </is>
      </c>
      <c r="B1309" s="11" t="inlineStr">
        <is>
          <t>Distributor</t>
        </is>
      </c>
      <c r="C1309" s="11" t="inlineStr">
        <is>
          <t>WARE-NBV1002</t>
        </is>
      </c>
      <c r="D1309" s="6" t="n">
        <v>43700</v>
      </c>
      <c r="E1309" s="6" t="n">
        <v>43773</v>
      </c>
      <c r="F1309" s="6" t="n">
        <v>43784</v>
      </c>
      <c r="G1309" s="6" t="n">
        <v>43794</v>
      </c>
      <c r="H1309" s="11" t="inlineStr">
        <is>
          <t>USD</t>
        </is>
      </c>
      <c r="I1309" s="11" t="n">
        <v>22</v>
      </c>
      <c r="J1309" s="11" t="n">
        <v>7</v>
      </c>
      <c r="K1309" s="11" t="n">
        <v>65</v>
      </c>
      <c r="L1309" s="11" t="n">
        <v>8</v>
      </c>
      <c r="M1309" s="11" t="n">
        <v>2</v>
      </c>
      <c r="N1309" s="11" t="n">
        <v>0.15</v>
      </c>
      <c r="O1309" s="7" t="n">
        <v>850.9</v>
      </c>
      <c r="P1309" s="7" t="n">
        <v>357.378</v>
      </c>
      <c r="Q1309" s="7">
        <f>text(E1309,"ddd")</f>
        <v/>
      </c>
      <c r="R1309" s="7">
        <f>G1309-F1309</f>
        <v/>
      </c>
      <c r="S1309" s="7">
        <f>E1309-D1309</f>
        <v/>
      </c>
      <c r="T1309" s="7">
        <f>O1309*M1309</f>
        <v/>
      </c>
      <c r="U1309" s="7">
        <f>T1309*N1309</f>
        <v/>
      </c>
      <c r="V1309" s="7">
        <f>T1309-U1309-(P1309*M1309)</f>
        <v/>
      </c>
      <c r="W1309" s="7">
        <f>VLOOKUP(L1309,'Products Sheet'!$A:$B,2,FALSE)</f>
        <v/>
      </c>
      <c r="X1309" s="7" t="n"/>
      <c r="Y1309" s="7" t="n"/>
      <c r="Z1309" s="7" t="n"/>
      <c r="AA1309" s="7" t="n"/>
      <c r="AB1309" s="7" t="n"/>
      <c r="AC1309" s="7" t="n"/>
    </row>
    <row r="1310" ht="9.75" customHeight="1" s="12">
      <c r="A1310" s="11" t="inlineStr">
        <is>
          <t>SO - 0004534</t>
        </is>
      </c>
      <c r="B1310" s="11" t="inlineStr">
        <is>
          <t>In-Store</t>
        </is>
      </c>
      <c r="C1310" s="11" t="inlineStr">
        <is>
          <t>WARE-PUJ1005</t>
        </is>
      </c>
      <c r="D1310" s="6" t="n">
        <v>43600</v>
      </c>
      <c r="E1310" s="6" t="n">
        <v>43781</v>
      </c>
      <c r="F1310" s="6" t="n">
        <v>43808</v>
      </c>
      <c r="G1310" s="6" t="n">
        <v>43815</v>
      </c>
      <c r="H1310" s="11" t="inlineStr">
        <is>
          <t>USD</t>
        </is>
      </c>
      <c r="I1310" s="11" t="n">
        <v>3</v>
      </c>
      <c r="J1310" s="11" t="n">
        <v>6</v>
      </c>
      <c r="K1310" s="11" t="n">
        <v>323</v>
      </c>
      <c r="L1310" s="11" t="n">
        <v>8</v>
      </c>
      <c r="M1310" s="11" t="n">
        <v>7</v>
      </c>
      <c r="N1310" s="11" t="n">
        <v>0.05</v>
      </c>
      <c r="O1310" s="7" t="n">
        <v>1969.8</v>
      </c>
      <c r="P1310" s="7" t="n">
        <v>827.3159999999999</v>
      </c>
      <c r="Q1310" s="7">
        <f>text(E1310,"ddd")</f>
        <v/>
      </c>
      <c r="R1310" s="7">
        <f>G1310-F1310</f>
        <v/>
      </c>
      <c r="S1310" s="7">
        <f>E1310-D1310</f>
        <v/>
      </c>
      <c r="T1310" s="7">
        <f>O1310*M1310</f>
        <v/>
      </c>
      <c r="U1310" s="7">
        <f>T1310*N1310</f>
        <v/>
      </c>
      <c r="V1310" s="7">
        <f>T1310-U1310-(P1310*M1310)</f>
        <v/>
      </c>
      <c r="W1310" s="7">
        <f>VLOOKUP(L1310,'Products Sheet'!$A:$B,2,FALSE)</f>
        <v/>
      </c>
      <c r="X1310" s="7" t="n"/>
      <c r="Y1310" s="7" t="n"/>
      <c r="Z1310" s="7" t="n"/>
      <c r="AA1310" s="7" t="n"/>
      <c r="AB1310" s="7" t="n"/>
      <c r="AC1310" s="7" t="n"/>
    </row>
    <row r="1311" ht="9.75" customHeight="1" s="12">
      <c r="A1311" s="11" t="inlineStr">
        <is>
          <t>SO - 0004593</t>
        </is>
      </c>
      <c r="B1311" s="11" t="inlineStr">
        <is>
          <t>In-Store</t>
        </is>
      </c>
      <c r="C1311" s="11" t="inlineStr">
        <is>
          <t>WARE-XYS1001</t>
        </is>
      </c>
      <c r="D1311" s="6" t="n">
        <v>43700</v>
      </c>
      <c r="E1311" s="6" t="n">
        <v>43786</v>
      </c>
      <c r="F1311" s="6" t="n">
        <v>43805</v>
      </c>
      <c r="G1311" s="6" t="n">
        <v>43806</v>
      </c>
      <c r="H1311" s="11" t="inlineStr">
        <is>
          <t>USD</t>
        </is>
      </c>
      <c r="I1311" s="11" t="n">
        <v>3</v>
      </c>
      <c r="J1311" s="11" t="n">
        <v>6</v>
      </c>
      <c r="K1311" s="11" t="n">
        <v>22</v>
      </c>
      <c r="L1311" s="11" t="n">
        <v>8</v>
      </c>
      <c r="M1311" s="11" t="n">
        <v>5</v>
      </c>
      <c r="N1311" s="11" t="n">
        <v>0.1</v>
      </c>
      <c r="O1311" s="7" t="n">
        <v>783.9</v>
      </c>
      <c r="P1311" s="7" t="n">
        <v>352.755</v>
      </c>
      <c r="Q1311" s="7">
        <f>text(E1311,"ddd")</f>
        <v/>
      </c>
      <c r="R1311" s="7">
        <f>G1311-F1311</f>
        <v/>
      </c>
      <c r="S1311" s="7">
        <f>E1311-D1311</f>
        <v/>
      </c>
      <c r="T1311" s="7">
        <f>O1311*M1311</f>
        <v/>
      </c>
      <c r="U1311" s="7">
        <f>T1311*N1311</f>
        <v/>
      </c>
      <c r="V1311" s="7">
        <f>T1311-U1311-(P1311*M1311)</f>
        <v/>
      </c>
      <c r="W1311" s="7">
        <f>VLOOKUP(L1311,'Products Sheet'!$A:$B,2,FALSE)</f>
        <v/>
      </c>
      <c r="X1311" s="7" t="n"/>
      <c r="Y1311" s="7" t="n"/>
      <c r="Z1311" s="7" t="n"/>
      <c r="AA1311" s="7" t="n"/>
      <c r="AB1311" s="7" t="n"/>
      <c r="AC1311" s="7" t="n"/>
    </row>
    <row r="1312" ht="9.75" customHeight="1" s="12">
      <c r="A1312" s="11" t="inlineStr">
        <is>
          <t>SO - 0004656</t>
        </is>
      </c>
      <c r="B1312" s="11" t="inlineStr">
        <is>
          <t>In-Store</t>
        </is>
      </c>
      <c r="C1312" s="11" t="inlineStr">
        <is>
          <t>WARE-UHY1004</t>
        </is>
      </c>
      <c r="D1312" s="6" t="n">
        <v>43700</v>
      </c>
      <c r="E1312" s="6" t="n">
        <v>43793</v>
      </c>
      <c r="F1312" s="6" t="n">
        <v>43800</v>
      </c>
      <c r="G1312" s="6" t="n">
        <v>43801</v>
      </c>
      <c r="H1312" s="11" t="inlineStr">
        <is>
          <t>USD</t>
        </is>
      </c>
      <c r="I1312" s="11" t="n">
        <v>8</v>
      </c>
      <c r="J1312" s="11" t="n">
        <v>7</v>
      </c>
      <c r="K1312" s="11" t="n">
        <v>209</v>
      </c>
      <c r="L1312" s="11" t="n">
        <v>8</v>
      </c>
      <c r="M1312" s="11" t="n">
        <v>7</v>
      </c>
      <c r="N1312" s="11" t="n">
        <v>0.075</v>
      </c>
      <c r="O1312" s="7" t="n">
        <v>3919.5</v>
      </c>
      <c r="P1312" s="7" t="n">
        <v>2430.09</v>
      </c>
      <c r="Q1312" s="7">
        <f>text(E1312,"ddd")</f>
        <v/>
      </c>
      <c r="R1312" s="7">
        <f>G1312-F1312</f>
        <v/>
      </c>
      <c r="S1312" s="7">
        <f>E1312-D1312</f>
        <v/>
      </c>
      <c r="T1312" s="7">
        <f>O1312*M1312</f>
        <v/>
      </c>
      <c r="U1312" s="7">
        <f>T1312*N1312</f>
        <v/>
      </c>
      <c r="V1312" s="7">
        <f>T1312-U1312-(P1312*M1312)</f>
        <v/>
      </c>
      <c r="W1312" s="7">
        <f>VLOOKUP(L1312,'Products Sheet'!$A:$B,2,FALSE)</f>
        <v/>
      </c>
      <c r="X1312" s="7" t="n"/>
      <c r="Y1312" s="7" t="n"/>
      <c r="Z1312" s="7" t="n"/>
      <c r="AA1312" s="7" t="n"/>
      <c r="AB1312" s="7" t="n"/>
      <c r="AC1312" s="7" t="n"/>
    </row>
    <row r="1313" ht="9.75" customHeight="1" s="12">
      <c r="A1313" s="11" t="inlineStr">
        <is>
          <t>SO - 0004696</t>
        </is>
      </c>
      <c r="B1313" s="11" t="inlineStr">
        <is>
          <t>Distributor</t>
        </is>
      </c>
      <c r="C1313" s="11" t="inlineStr">
        <is>
          <t>WARE-PUJ1005</t>
        </is>
      </c>
      <c r="D1313" s="6" t="n">
        <v>43700</v>
      </c>
      <c r="E1313" s="6" t="n">
        <v>43798</v>
      </c>
      <c r="F1313" s="6" t="n">
        <v>43816</v>
      </c>
      <c r="G1313" s="6" t="n">
        <v>43817</v>
      </c>
      <c r="H1313" s="11" t="inlineStr">
        <is>
          <t>USD</t>
        </is>
      </c>
      <c r="I1313" s="11" t="n">
        <v>25</v>
      </c>
      <c r="J1313" s="11" t="n">
        <v>42</v>
      </c>
      <c r="K1313" s="11" t="n">
        <v>304</v>
      </c>
      <c r="L1313" s="11" t="n">
        <v>8</v>
      </c>
      <c r="M1313" s="11" t="n">
        <v>1</v>
      </c>
      <c r="N1313" s="11" t="n">
        <v>0.15</v>
      </c>
      <c r="O1313" s="7" t="n">
        <v>971.5</v>
      </c>
      <c r="P1313" s="7" t="n">
        <v>582.9</v>
      </c>
      <c r="Q1313" s="7">
        <f>text(E1313,"ddd")</f>
        <v/>
      </c>
      <c r="R1313" s="7">
        <f>G1313-F1313</f>
        <v/>
      </c>
      <c r="S1313" s="7">
        <f>E1313-D1313</f>
        <v/>
      </c>
      <c r="T1313" s="7">
        <f>O1313*M1313</f>
        <v/>
      </c>
      <c r="U1313" s="7">
        <f>T1313*N1313</f>
        <v/>
      </c>
      <c r="V1313" s="7">
        <f>T1313-U1313-(P1313*M1313)</f>
        <v/>
      </c>
      <c r="W1313" s="7">
        <f>VLOOKUP(L1313,'Products Sheet'!$A:$B,2,FALSE)</f>
        <v/>
      </c>
      <c r="X1313" s="7" t="n"/>
      <c r="Y1313" s="7" t="n"/>
      <c r="Z1313" s="7" t="n"/>
      <c r="AA1313" s="7" t="n"/>
      <c r="AB1313" s="7" t="n"/>
      <c r="AC1313" s="7" t="n"/>
    </row>
    <row r="1314" ht="9.75" customHeight="1" s="12">
      <c r="A1314" s="11" t="inlineStr">
        <is>
          <t>SO - 0004702</t>
        </is>
      </c>
      <c r="B1314" s="11" t="inlineStr">
        <is>
          <t>Wholesale</t>
        </is>
      </c>
      <c r="C1314" s="11" t="inlineStr">
        <is>
          <t>WARE-PUJ1005</t>
        </is>
      </c>
      <c r="D1314" s="6" t="n">
        <v>43700</v>
      </c>
      <c r="E1314" s="6" t="n">
        <v>43798</v>
      </c>
      <c r="F1314" s="6" t="n">
        <v>43811</v>
      </c>
      <c r="G1314" s="6" t="n">
        <v>43821</v>
      </c>
      <c r="H1314" s="11" t="inlineStr">
        <is>
          <t>USD</t>
        </is>
      </c>
      <c r="I1314" s="11" t="n">
        <v>27</v>
      </c>
      <c r="J1314" s="11" t="n">
        <v>41</v>
      </c>
      <c r="K1314" s="11" t="n">
        <v>307</v>
      </c>
      <c r="L1314" s="11" t="n">
        <v>8</v>
      </c>
      <c r="M1314" s="11" t="n">
        <v>2</v>
      </c>
      <c r="N1314" s="11" t="n">
        <v>0.05</v>
      </c>
      <c r="O1314" s="7" t="n">
        <v>2519.2</v>
      </c>
      <c r="P1314" s="7" t="n">
        <v>1309.984</v>
      </c>
      <c r="Q1314" s="7">
        <f>text(E1314,"ddd")</f>
        <v/>
      </c>
      <c r="R1314" s="7">
        <f>G1314-F1314</f>
        <v/>
      </c>
      <c r="S1314" s="7">
        <f>E1314-D1314</f>
        <v/>
      </c>
      <c r="T1314" s="7">
        <f>O1314*M1314</f>
        <v/>
      </c>
      <c r="U1314" s="7">
        <f>T1314*N1314</f>
        <v/>
      </c>
      <c r="V1314" s="7">
        <f>T1314-U1314-(P1314*M1314)</f>
        <v/>
      </c>
      <c r="W1314" s="7">
        <f>VLOOKUP(L1314,'Products Sheet'!$A:$B,2,FALSE)</f>
        <v/>
      </c>
      <c r="X1314" s="7" t="n"/>
      <c r="Y1314" s="7" t="n"/>
      <c r="Z1314" s="7" t="n"/>
      <c r="AA1314" s="7" t="n"/>
      <c r="AB1314" s="7" t="n"/>
      <c r="AC1314" s="7" t="n"/>
    </row>
    <row r="1315" ht="9.75" customHeight="1" s="12">
      <c r="A1315" s="11" t="inlineStr">
        <is>
          <t>SO - 0004723</t>
        </is>
      </c>
      <c r="B1315" s="11" t="inlineStr">
        <is>
          <t>Online</t>
        </is>
      </c>
      <c r="C1315" s="11" t="inlineStr">
        <is>
          <t>WARE-PUJ1005</t>
        </is>
      </c>
      <c r="D1315" s="6" t="n">
        <v>43700</v>
      </c>
      <c r="E1315" s="6" t="n">
        <v>43800</v>
      </c>
      <c r="F1315" s="6" t="n">
        <v>43802</v>
      </c>
      <c r="G1315" s="6" t="n">
        <v>43812</v>
      </c>
      <c r="H1315" s="11" t="inlineStr">
        <is>
          <t>USD</t>
        </is>
      </c>
      <c r="I1315" s="11" t="n">
        <v>14</v>
      </c>
      <c r="J1315" s="11" t="n">
        <v>3</v>
      </c>
      <c r="K1315" s="11" t="n">
        <v>291</v>
      </c>
      <c r="L1315" s="11" t="n">
        <v>8</v>
      </c>
      <c r="M1315" s="11" t="n">
        <v>6</v>
      </c>
      <c r="N1315" s="11" t="n">
        <v>0.05</v>
      </c>
      <c r="O1315" s="7" t="n">
        <v>2358.4</v>
      </c>
      <c r="P1315" s="7" t="n">
        <v>1132.032</v>
      </c>
      <c r="Q1315" s="7">
        <f>text(E1315,"ddd")</f>
        <v/>
      </c>
      <c r="R1315" s="7">
        <f>G1315-F1315</f>
        <v/>
      </c>
      <c r="S1315" s="7">
        <f>E1315-D1315</f>
        <v/>
      </c>
      <c r="T1315" s="7">
        <f>O1315*M1315</f>
        <v/>
      </c>
      <c r="U1315" s="7">
        <f>T1315*N1315</f>
        <v/>
      </c>
      <c r="V1315" s="7">
        <f>T1315-U1315-(P1315*M1315)</f>
        <v/>
      </c>
      <c r="W1315" s="7">
        <f>VLOOKUP(L1315,'Products Sheet'!$A:$B,2,FALSE)</f>
        <v/>
      </c>
      <c r="X1315" s="7" t="n"/>
      <c r="Y1315" s="7" t="n"/>
      <c r="Z1315" s="7" t="n"/>
      <c r="AA1315" s="7" t="n"/>
      <c r="AB1315" s="7" t="n"/>
      <c r="AC1315" s="7" t="n"/>
    </row>
    <row r="1316" ht="9.75" customHeight="1" s="12">
      <c r="A1316" s="11" t="inlineStr">
        <is>
          <t>SO - 0004746</t>
        </is>
      </c>
      <c r="B1316" s="11" t="inlineStr">
        <is>
          <t>In-Store</t>
        </is>
      </c>
      <c r="C1316" s="11" t="inlineStr">
        <is>
          <t>WARE-PUJ1005</t>
        </is>
      </c>
      <c r="D1316" s="6" t="n">
        <v>43700</v>
      </c>
      <c r="E1316" s="6" t="n">
        <v>43803</v>
      </c>
      <c r="F1316" s="6" t="n">
        <v>43805</v>
      </c>
      <c r="G1316" s="6" t="n">
        <v>43806</v>
      </c>
      <c r="H1316" s="11" t="inlineStr">
        <is>
          <t>USD</t>
        </is>
      </c>
      <c r="I1316" s="11" t="n">
        <v>12</v>
      </c>
      <c r="J1316" s="11" t="n">
        <v>30</v>
      </c>
      <c r="K1316" s="11" t="n">
        <v>305</v>
      </c>
      <c r="L1316" s="11" t="n">
        <v>8</v>
      </c>
      <c r="M1316" s="11" t="n">
        <v>2</v>
      </c>
      <c r="N1316" s="11" t="n">
        <v>0.1</v>
      </c>
      <c r="O1316" s="7" t="n">
        <v>3819</v>
      </c>
      <c r="P1316" s="7" t="n">
        <v>3055.2</v>
      </c>
      <c r="Q1316" s="7">
        <f>text(E1316,"ddd")</f>
        <v/>
      </c>
      <c r="R1316" s="7">
        <f>G1316-F1316</f>
        <v/>
      </c>
      <c r="S1316" s="7">
        <f>E1316-D1316</f>
        <v/>
      </c>
      <c r="T1316" s="7">
        <f>O1316*M1316</f>
        <v/>
      </c>
      <c r="U1316" s="7">
        <f>T1316*N1316</f>
        <v/>
      </c>
      <c r="V1316" s="7">
        <f>T1316-U1316-(P1316*M1316)</f>
        <v/>
      </c>
      <c r="W1316" s="7">
        <f>VLOOKUP(L1316,'Products Sheet'!$A:$B,2,FALSE)</f>
        <v/>
      </c>
      <c r="X1316" s="7" t="n"/>
      <c r="Y1316" s="7" t="n"/>
      <c r="Z1316" s="7" t="n"/>
      <c r="AA1316" s="7" t="n"/>
      <c r="AB1316" s="7" t="n"/>
      <c r="AC1316" s="7" t="n"/>
    </row>
    <row r="1317" ht="9.75" customHeight="1" s="12">
      <c r="A1317" s="11" t="inlineStr">
        <is>
          <t>SO - 0004829</t>
        </is>
      </c>
      <c r="B1317" s="11" t="inlineStr">
        <is>
          <t>Online</t>
        </is>
      </c>
      <c r="C1317" s="11" t="inlineStr">
        <is>
          <t>WARE-NMK1003</t>
        </is>
      </c>
      <c r="D1317" s="6" t="n">
        <v>43700</v>
      </c>
      <c r="E1317" s="6" t="n">
        <v>43814</v>
      </c>
      <c r="F1317" s="6" t="n">
        <v>43818</v>
      </c>
      <c r="G1317" s="6" t="n">
        <v>43824</v>
      </c>
      <c r="H1317" s="11" t="inlineStr">
        <is>
          <t>USD</t>
        </is>
      </c>
      <c r="I1317" s="11" t="n">
        <v>16</v>
      </c>
      <c r="J1317" s="11" t="n">
        <v>37</v>
      </c>
      <c r="K1317" s="11" t="n">
        <v>135</v>
      </c>
      <c r="L1317" s="11" t="n">
        <v>8</v>
      </c>
      <c r="M1317" s="11" t="n">
        <v>6</v>
      </c>
      <c r="N1317" s="11" t="n">
        <v>0.3</v>
      </c>
      <c r="O1317" s="7" t="n">
        <v>2680</v>
      </c>
      <c r="P1317" s="7" t="n">
        <v>1581.2</v>
      </c>
      <c r="Q1317" s="7">
        <f>text(E1317,"ddd")</f>
        <v/>
      </c>
      <c r="R1317" s="7">
        <f>G1317-F1317</f>
        <v/>
      </c>
      <c r="S1317" s="7">
        <f>E1317-D1317</f>
        <v/>
      </c>
      <c r="T1317" s="7">
        <f>O1317*M1317</f>
        <v/>
      </c>
      <c r="U1317" s="7">
        <f>T1317*N1317</f>
        <v/>
      </c>
      <c r="V1317" s="7">
        <f>T1317-U1317-(P1317*M1317)</f>
        <v/>
      </c>
      <c r="W1317" s="7">
        <f>VLOOKUP(L1317,'Products Sheet'!$A:$B,2,FALSE)</f>
        <v/>
      </c>
      <c r="X1317" s="7" t="n"/>
      <c r="Y1317" s="7" t="n"/>
      <c r="Z1317" s="7" t="n"/>
      <c r="AA1317" s="7" t="n"/>
      <c r="AB1317" s="7" t="n"/>
      <c r="AC1317" s="7" t="n"/>
    </row>
    <row r="1318" ht="9.75" customHeight="1" s="12">
      <c r="A1318" s="11" t="inlineStr">
        <is>
          <t>SO - 0004832</t>
        </is>
      </c>
      <c r="B1318" s="11" t="inlineStr">
        <is>
          <t>Online</t>
        </is>
      </c>
      <c r="C1318" s="11" t="inlineStr">
        <is>
          <t>WARE-UHY1004</t>
        </is>
      </c>
      <c r="D1318" s="6" t="n">
        <v>43700</v>
      </c>
      <c r="E1318" s="6" t="n">
        <v>43814</v>
      </c>
      <c r="F1318" s="6" t="n">
        <v>43829</v>
      </c>
      <c r="G1318" s="6" t="n">
        <v>43831</v>
      </c>
      <c r="H1318" s="11" t="inlineStr">
        <is>
          <t>USD</t>
        </is>
      </c>
      <c r="I1318" s="11" t="n">
        <v>17</v>
      </c>
      <c r="J1318" s="11" t="n">
        <v>43</v>
      </c>
      <c r="K1318" s="11" t="n">
        <v>258</v>
      </c>
      <c r="L1318" s="11" t="n">
        <v>8</v>
      </c>
      <c r="M1318" s="11" t="n">
        <v>3</v>
      </c>
      <c r="N1318" s="11" t="n">
        <v>0.075</v>
      </c>
      <c r="O1318" s="7" t="n">
        <v>4006.6</v>
      </c>
      <c r="P1318" s="7" t="n">
        <v>3325.478</v>
      </c>
      <c r="Q1318" s="7">
        <f>text(E1318,"ddd")</f>
        <v/>
      </c>
      <c r="R1318" s="7">
        <f>G1318-F1318</f>
        <v/>
      </c>
      <c r="S1318" s="7">
        <f>E1318-D1318</f>
        <v/>
      </c>
      <c r="T1318" s="7">
        <f>O1318*M1318</f>
        <v/>
      </c>
      <c r="U1318" s="7">
        <f>T1318*N1318</f>
        <v/>
      </c>
      <c r="V1318" s="7">
        <f>T1318-U1318-(P1318*M1318)</f>
        <v/>
      </c>
      <c r="W1318" s="7">
        <f>VLOOKUP(L1318,'Products Sheet'!$A:$B,2,FALSE)</f>
        <v/>
      </c>
      <c r="X1318" s="7" t="n"/>
      <c r="Y1318" s="7" t="n"/>
      <c r="Z1318" s="7" t="n"/>
      <c r="AA1318" s="7" t="n"/>
      <c r="AB1318" s="7" t="n"/>
      <c r="AC1318" s="7" t="n"/>
    </row>
    <row r="1319" ht="9.75" customHeight="1" s="12">
      <c r="A1319" s="11" t="inlineStr">
        <is>
          <t>SO - 0004890</t>
        </is>
      </c>
      <c r="B1319" s="11" t="inlineStr">
        <is>
          <t>Wholesale</t>
        </is>
      </c>
      <c r="C1319" s="11" t="inlineStr">
        <is>
          <t>WARE-NMK1003</t>
        </is>
      </c>
      <c r="D1319" s="6" t="n">
        <v>43700</v>
      </c>
      <c r="E1319" s="6" t="n">
        <v>43821</v>
      </c>
      <c r="F1319" s="6" t="n">
        <v>43838</v>
      </c>
      <c r="G1319" s="6" t="n">
        <v>43845</v>
      </c>
      <c r="H1319" s="11" t="inlineStr">
        <is>
          <t>USD</t>
        </is>
      </c>
      <c r="I1319" s="11" t="n">
        <v>28</v>
      </c>
      <c r="J1319" s="11" t="n">
        <v>16</v>
      </c>
      <c r="K1319" s="11" t="n">
        <v>90</v>
      </c>
      <c r="L1319" s="11" t="n">
        <v>8</v>
      </c>
      <c r="M1319" s="11" t="n">
        <v>4</v>
      </c>
      <c r="N1319" s="11" t="n">
        <v>0.1</v>
      </c>
      <c r="O1319" s="7" t="n">
        <v>167.5</v>
      </c>
      <c r="P1319" s="7" t="n">
        <v>122.275</v>
      </c>
      <c r="Q1319" s="7">
        <f>text(E1319,"ddd")</f>
        <v/>
      </c>
      <c r="R1319" s="7">
        <f>G1319-F1319</f>
        <v/>
      </c>
      <c r="S1319" s="7">
        <f>E1319-D1319</f>
        <v/>
      </c>
      <c r="T1319" s="7">
        <f>O1319*M1319</f>
        <v/>
      </c>
      <c r="U1319" s="7">
        <f>T1319*N1319</f>
        <v/>
      </c>
      <c r="V1319" s="7">
        <f>T1319-U1319-(P1319*M1319)</f>
        <v/>
      </c>
      <c r="W1319" s="7">
        <f>VLOOKUP(L1319,'Products Sheet'!$A:$B,2,FALSE)</f>
        <v/>
      </c>
      <c r="X1319" s="7" t="n"/>
      <c r="Y1319" s="7" t="n"/>
      <c r="Z1319" s="7" t="n"/>
      <c r="AA1319" s="7" t="n"/>
      <c r="AB1319" s="7" t="n"/>
      <c r="AC1319" s="7" t="n"/>
    </row>
    <row r="1320" ht="9.75" customHeight="1" s="12">
      <c r="A1320" s="11" t="inlineStr">
        <is>
          <t>SO - 0004937</t>
        </is>
      </c>
      <c r="B1320" s="11" t="inlineStr">
        <is>
          <t>In-Store</t>
        </is>
      </c>
      <c r="C1320" s="11" t="inlineStr">
        <is>
          <t>WARE-MKL1006</t>
        </is>
      </c>
      <c r="D1320" s="6" t="n">
        <v>43700</v>
      </c>
      <c r="E1320" s="6" t="n">
        <v>43828</v>
      </c>
      <c r="F1320" s="6" t="n">
        <v>43852</v>
      </c>
      <c r="G1320" s="6" t="n">
        <v>43860</v>
      </c>
      <c r="H1320" s="11" t="inlineStr">
        <is>
          <t>USD</t>
        </is>
      </c>
      <c r="I1320" s="11" t="n">
        <v>8</v>
      </c>
      <c r="J1320" s="11" t="n">
        <v>49</v>
      </c>
      <c r="K1320" s="11" t="n">
        <v>341</v>
      </c>
      <c r="L1320" s="11" t="n">
        <v>8</v>
      </c>
      <c r="M1320" s="11" t="n">
        <v>7</v>
      </c>
      <c r="N1320" s="11" t="n">
        <v>0.05</v>
      </c>
      <c r="O1320" s="7" t="n">
        <v>1802.3</v>
      </c>
      <c r="P1320" s="7" t="n">
        <v>1369.748</v>
      </c>
      <c r="Q1320" s="7">
        <f>text(E1320,"ddd")</f>
        <v/>
      </c>
      <c r="R1320" s="7">
        <f>G1320-F1320</f>
        <v/>
      </c>
      <c r="S1320" s="7">
        <f>E1320-D1320</f>
        <v/>
      </c>
      <c r="T1320" s="7">
        <f>O1320*M1320</f>
        <v/>
      </c>
      <c r="U1320" s="7">
        <f>T1320*N1320</f>
        <v/>
      </c>
      <c r="V1320" s="7">
        <f>T1320-U1320-(P1320*M1320)</f>
        <v/>
      </c>
      <c r="W1320" s="7">
        <f>VLOOKUP(L1320,'Products Sheet'!$A:$B,2,FALSE)</f>
        <v/>
      </c>
      <c r="X1320" s="7" t="n"/>
      <c r="Y1320" s="7" t="n"/>
      <c r="Z1320" s="7" t="n"/>
      <c r="AA1320" s="7" t="n"/>
      <c r="AB1320" s="7" t="n"/>
      <c r="AC1320" s="7" t="n"/>
    </row>
    <row r="1321" ht="9.75" customHeight="1" s="12">
      <c r="A1321" s="11" t="inlineStr">
        <is>
          <t>SO - 0005013</t>
        </is>
      </c>
      <c r="B1321" s="11" t="inlineStr">
        <is>
          <t>Wholesale</t>
        </is>
      </c>
      <c r="C1321" s="11" t="inlineStr">
        <is>
          <t>WARE-NMK1003</t>
        </is>
      </c>
      <c r="D1321" s="6" t="n">
        <v>43700</v>
      </c>
      <c r="E1321" s="6" t="n">
        <v>43836</v>
      </c>
      <c r="F1321" s="6" t="n">
        <v>43857</v>
      </c>
      <c r="G1321" s="6" t="n">
        <v>43860</v>
      </c>
      <c r="H1321" s="11" t="inlineStr">
        <is>
          <t>USD</t>
        </is>
      </c>
      <c r="I1321" s="11" t="n">
        <v>28</v>
      </c>
      <c r="J1321" s="11" t="n">
        <v>20</v>
      </c>
      <c r="K1321" s="11" t="n">
        <v>189</v>
      </c>
      <c r="L1321" s="11" t="n">
        <v>8</v>
      </c>
      <c r="M1321" s="11" t="n">
        <v>5</v>
      </c>
      <c r="N1321" s="11" t="n">
        <v>0.075</v>
      </c>
      <c r="O1321" s="7" t="n">
        <v>1989.9</v>
      </c>
      <c r="P1321" s="7" t="n">
        <v>1492.425</v>
      </c>
      <c r="Q1321" s="7">
        <f>text(E1321,"ddd")</f>
        <v/>
      </c>
      <c r="R1321" s="7">
        <f>G1321-F1321</f>
        <v/>
      </c>
      <c r="S1321" s="7">
        <f>E1321-D1321</f>
        <v/>
      </c>
      <c r="T1321" s="7">
        <f>O1321*M1321</f>
        <v/>
      </c>
      <c r="U1321" s="7">
        <f>T1321*N1321</f>
        <v/>
      </c>
      <c r="V1321" s="7">
        <f>T1321-U1321-(P1321*M1321)</f>
        <v/>
      </c>
      <c r="W1321" s="7">
        <f>VLOOKUP(L1321,'Products Sheet'!$A:$B,2,FALSE)</f>
        <v/>
      </c>
      <c r="X1321" s="7" t="n"/>
      <c r="Y1321" s="7" t="n"/>
      <c r="Z1321" s="7" t="n"/>
      <c r="AA1321" s="7" t="n"/>
      <c r="AB1321" s="7" t="n"/>
      <c r="AC1321" s="7" t="n"/>
    </row>
    <row r="1322" ht="9.75" customHeight="1" s="12">
      <c r="A1322" s="11" t="inlineStr">
        <is>
          <t>SO - 0005151</t>
        </is>
      </c>
      <c r="B1322" s="11" t="inlineStr">
        <is>
          <t>Online</t>
        </is>
      </c>
      <c r="C1322" s="11" t="inlineStr">
        <is>
          <t>WARE-NMK1003</t>
        </is>
      </c>
      <c r="D1322" s="6" t="n">
        <v>43700</v>
      </c>
      <c r="E1322" s="6" t="n">
        <v>43850</v>
      </c>
      <c r="F1322" s="6" t="n">
        <v>43864</v>
      </c>
      <c r="G1322" s="6" t="n">
        <v>43868</v>
      </c>
      <c r="H1322" s="11" t="inlineStr">
        <is>
          <t>USD</t>
        </is>
      </c>
      <c r="I1322" s="11" t="n">
        <v>17</v>
      </c>
      <c r="J1322" s="11" t="n">
        <v>34</v>
      </c>
      <c r="K1322" s="11" t="n">
        <v>113</v>
      </c>
      <c r="L1322" s="11" t="n">
        <v>8</v>
      </c>
      <c r="M1322" s="11" t="n">
        <v>8</v>
      </c>
      <c r="N1322" s="11" t="n">
        <v>0.15</v>
      </c>
      <c r="O1322" s="7" t="n">
        <v>857.6</v>
      </c>
      <c r="P1322" s="7" t="n">
        <v>531.712</v>
      </c>
      <c r="Q1322" s="7">
        <f>text(E1322,"ddd")</f>
        <v/>
      </c>
      <c r="R1322" s="7">
        <f>G1322-F1322</f>
        <v/>
      </c>
      <c r="S1322" s="7">
        <f>E1322-D1322</f>
        <v/>
      </c>
      <c r="T1322" s="7">
        <f>O1322*M1322</f>
        <v/>
      </c>
      <c r="U1322" s="7">
        <f>T1322*N1322</f>
        <v/>
      </c>
      <c r="V1322" s="7">
        <f>T1322-U1322-(P1322*M1322)</f>
        <v/>
      </c>
      <c r="W1322" s="7">
        <f>VLOOKUP(L1322,'Products Sheet'!$A:$B,2,FALSE)</f>
        <v/>
      </c>
      <c r="X1322" s="7" t="n"/>
      <c r="Y1322" s="7" t="n"/>
      <c r="Z1322" s="7" t="n"/>
      <c r="AA1322" s="7" t="n"/>
      <c r="AB1322" s="7" t="n"/>
      <c r="AC1322" s="7" t="n"/>
    </row>
    <row r="1323" ht="9.75" customHeight="1" s="12">
      <c r="A1323" s="11" t="inlineStr">
        <is>
          <t>SO - 0005153</t>
        </is>
      </c>
      <c r="B1323" s="11" t="inlineStr">
        <is>
          <t>Distributor</t>
        </is>
      </c>
      <c r="C1323" s="11" t="inlineStr">
        <is>
          <t>WARE-NBV1002</t>
        </is>
      </c>
      <c r="D1323" s="6" t="n">
        <v>43700</v>
      </c>
      <c r="E1323" s="6" t="n">
        <v>43850</v>
      </c>
      <c r="F1323" s="6" t="n">
        <v>43867</v>
      </c>
      <c r="G1323" s="6" t="n">
        <v>43869</v>
      </c>
      <c r="H1323" s="11" t="inlineStr">
        <is>
          <t>USD</t>
        </is>
      </c>
      <c r="I1323" s="11" t="n">
        <v>24</v>
      </c>
      <c r="J1323" s="11" t="n">
        <v>20</v>
      </c>
      <c r="K1323" s="11" t="n">
        <v>70</v>
      </c>
      <c r="L1323" s="11" t="n">
        <v>8</v>
      </c>
      <c r="M1323" s="11" t="n">
        <v>6</v>
      </c>
      <c r="N1323" s="11" t="n">
        <v>0.075</v>
      </c>
      <c r="O1323" s="7" t="n">
        <v>2010</v>
      </c>
      <c r="P1323" s="7" t="n">
        <v>1045.2</v>
      </c>
      <c r="Q1323" s="7">
        <f>text(E1323,"ddd")</f>
        <v/>
      </c>
      <c r="R1323" s="7">
        <f>G1323-F1323</f>
        <v/>
      </c>
      <c r="S1323" s="7">
        <f>E1323-D1323</f>
        <v/>
      </c>
      <c r="T1323" s="7">
        <f>O1323*M1323</f>
        <v/>
      </c>
      <c r="U1323" s="7">
        <f>T1323*N1323</f>
        <v/>
      </c>
      <c r="V1323" s="7">
        <f>T1323-U1323-(P1323*M1323)</f>
        <v/>
      </c>
      <c r="W1323" s="7">
        <f>VLOOKUP(L1323,'Products Sheet'!$A:$B,2,FALSE)</f>
        <v/>
      </c>
      <c r="X1323" s="7" t="n"/>
      <c r="Y1323" s="7" t="n"/>
      <c r="Z1323" s="7" t="n"/>
      <c r="AA1323" s="7" t="n"/>
      <c r="AB1323" s="7" t="n"/>
      <c r="AC1323" s="7" t="n"/>
    </row>
    <row r="1324" ht="9.75" customHeight="1" s="12">
      <c r="A1324" s="11" t="inlineStr">
        <is>
          <t>SO - 0005208</t>
        </is>
      </c>
      <c r="B1324" s="11" t="inlineStr">
        <is>
          <t>In-Store</t>
        </is>
      </c>
      <c r="C1324" s="11" t="inlineStr">
        <is>
          <t>WARE-NMK1003</t>
        </is>
      </c>
      <c r="D1324" s="6" t="n">
        <v>43800</v>
      </c>
      <c r="E1324" s="6" t="n">
        <v>43857</v>
      </c>
      <c r="F1324" s="6" t="n">
        <v>43869</v>
      </c>
      <c r="G1324" s="6" t="n">
        <v>43871</v>
      </c>
      <c r="H1324" s="11" t="inlineStr">
        <is>
          <t>USD</t>
        </is>
      </c>
      <c r="I1324" s="11" t="n">
        <v>5</v>
      </c>
      <c r="J1324" s="11" t="n">
        <v>39</v>
      </c>
      <c r="K1324" s="11" t="n">
        <v>147</v>
      </c>
      <c r="L1324" s="11" t="n">
        <v>8</v>
      </c>
      <c r="M1324" s="11" t="n">
        <v>8</v>
      </c>
      <c r="N1324" s="11" t="n">
        <v>0.2</v>
      </c>
      <c r="O1324" s="7" t="n">
        <v>1728.6</v>
      </c>
      <c r="P1324" s="7" t="n">
        <v>1417.452</v>
      </c>
      <c r="Q1324" s="7">
        <f>text(E1324,"ddd")</f>
        <v/>
      </c>
      <c r="R1324" s="7">
        <f>G1324-F1324</f>
        <v/>
      </c>
      <c r="S1324" s="7">
        <f>E1324-D1324</f>
        <v/>
      </c>
      <c r="T1324" s="7">
        <f>O1324*M1324</f>
        <v/>
      </c>
      <c r="U1324" s="7">
        <f>T1324*N1324</f>
        <v/>
      </c>
      <c r="V1324" s="7">
        <f>T1324-U1324-(P1324*M1324)</f>
        <v/>
      </c>
      <c r="W1324" s="7">
        <f>VLOOKUP(L1324,'Products Sheet'!$A:$B,2,FALSE)</f>
        <v/>
      </c>
      <c r="X1324" s="7" t="n"/>
      <c r="Y1324" s="7" t="n"/>
      <c r="Z1324" s="7" t="n"/>
      <c r="AA1324" s="7" t="n"/>
      <c r="AB1324" s="7" t="n"/>
      <c r="AC1324" s="7" t="n"/>
    </row>
    <row r="1325" ht="9.75" customHeight="1" s="12">
      <c r="A1325" s="11" t="inlineStr">
        <is>
          <t>SO - 0005268</t>
        </is>
      </c>
      <c r="B1325" s="11" t="inlineStr">
        <is>
          <t>Wholesale</t>
        </is>
      </c>
      <c r="C1325" s="11" t="inlineStr">
        <is>
          <t>WARE-PUJ1005</t>
        </is>
      </c>
      <c r="D1325" s="6" t="n">
        <v>43800</v>
      </c>
      <c r="E1325" s="6" t="n">
        <v>43864</v>
      </c>
      <c r="F1325" s="6" t="n">
        <v>43866</v>
      </c>
      <c r="G1325" s="6" t="n">
        <v>43873</v>
      </c>
      <c r="H1325" s="11" t="inlineStr">
        <is>
          <t>USD</t>
        </is>
      </c>
      <c r="I1325" s="11" t="n">
        <v>28</v>
      </c>
      <c r="J1325" s="11" t="n">
        <v>3</v>
      </c>
      <c r="K1325" s="11" t="n">
        <v>296</v>
      </c>
      <c r="L1325" s="11" t="n">
        <v>8</v>
      </c>
      <c r="M1325" s="11" t="n">
        <v>7</v>
      </c>
      <c r="N1325" s="11" t="n">
        <v>0.4</v>
      </c>
      <c r="O1325" s="7" t="n">
        <v>1025.1</v>
      </c>
      <c r="P1325" s="7" t="n">
        <v>563.8050000000002</v>
      </c>
      <c r="Q1325" s="7">
        <f>text(E1325,"ddd")</f>
        <v/>
      </c>
      <c r="R1325" s="7">
        <f>G1325-F1325</f>
        <v/>
      </c>
      <c r="S1325" s="7">
        <f>E1325-D1325</f>
        <v/>
      </c>
      <c r="T1325" s="7">
        <f>O1325*M1325</f>
        <v/>
      </c>
      <c r="U1325" s="7">
        <f>T1325*N1325</f>
        <v/>
      </c>
      <c r="V1325" s="7">
        <f>T1325-U1325-(P1325*M1325)</f>
        <v/>
      </c>
      <c r="W1325" s="7">
        <f>VLOOKUP(L1325,'Products Sheet'!$A:$B,2,FALSE)</f>
        <v/>
      </c>
      <c r="X1325" s="7" t="n"/>
      <c r="Y1325" s="7" t="n"/>
      <c r="Z1325" s="7" t="n"/>
      <c r="AA1325" s="7" t="n"/>
      <c r="AB1325" s="7" t="n"/>
      <c r="AC1325" s="7" t="n"/>
    </row>
    <row r="1326" ht="9.75" customHeight="1" s="12">
      <c r="A1326" s="11" t="inlineStr">
        <is>
          <t>SO - 0005293</t>
        </is>
      </c>
      <c r="B1326" s="11" t="inlineStr">
        <is>
          <t>Distributor</t>
        </is>
      </c>
      <c r="C1326" s="11" t="inlineStr">
        <is>
          <t>WARE-NMK1003</t>
        </is>
      </c>
      <c r="D1326" s="6" t="n">
        <v>43800</v>
      </c>
      <c r="E1326" s="6" t="n">
        <v>43868</v>
      </c>
      <c r="F1326" s="6" t="n">
        <v>43876</v>
      </c>
      <c r="G1326" s="6" t="n">
        <v>43880</v>
      </c>
      <c r="H1326" s="11" t="inlineStr">
        <is>
          <t>USD</t>
        </is>
      </c>
      <c r="I1326" s="11" t="n">
        <v>22</v>
      </c>
      <c r="J1326" s="11" t="n">
        <v>35</v>
      </c>
      <c r="K1326" s="11" t="n">
        <v>177</v>
      </c>
      <c r="L1326" s="11" t="n">
        <v>8</v>
      </c>
      <c r="M1326" s="11" t="n">
        <v>5</v>
      </c>
      <c r="N1326" s="11" t="n">
        <v>0.1</v>
      </c>
      <c r="O1326" s="7" t="n">
        <v>1125.6</v>
      </c>
      <c r="P1326" s="7" t="n">
        <v>540.288</v>
      </c>
      <c r="Q1326" s="7">
        <f>text(E1326,"ddd")</f>
        <v/>
      </c>
      <c r="R1326" s="7">
        <f>G1326-F1326</f>
        <v/>
      </c>
      <c r="S1326" s="7">
        <f>E1326-D1326</f>
        <v/>
      </c>
      <c r="T1326" s="7">
        <f>O1326*M1326</f>
        <v/>
      </c>
      <c r="U1326" s="7">
        <f>T1326*N1326</f>
        <v/>
      </c>
      <c r="V1326" s="7">
        <f>T1326-U1326-(P1326*M1326)</f>
        <v/>
      </c>
      <c r="W1326" s="7">
        <f>VLOOKUP(L1326,'Products Sheet'!$A:$B,2,FALSE)</f>
        <v/>
      </c>
      <c r="X1326" s="7" t="n"/>
      <c r="Y1326" s="7" t="n"/>
      <c r="Z1326" s="7" t="n"/>
      <c r="AA1326" s="7" t="n"/>
      <c r="AB1326" s="7" t="n"/>
      <c r="AC1326" s="7" t="n"/>
    </row>
    <row r="1327" ht="9.75" customHeight="1" s="12">
      <c r="A1327" s="11" t="inlineStr">
        <is>
          <t>SO - 0005294</t>
        </is>
      </c>
      <c r="B1327" s="11" t="inlineStr">
        <is>
          <t>In-Store</t>
        </is>
      </c>
      <c r="C1327" s="11" t="inlineStr">
        <is>
          <t>WARE-PUJ1005</t>
        </is>
      </c>
      <c r="D1327" s="6" t="n">
        <v>43700</v>
      </c>
      <c r="E1327" s="6" t="n">
        <v>43868</v>
      </c>
      <c r="F1327" s="6" t="n">
        <v>43872</v>
      </c>
      <c r="G1327" s="6" t="n">
        <v>43873</v>
      </c>
      <c r="H1327" s="11" t="inlineStr">
        <is>
          <t>USD</t>
        </is>
      </c>
      <c r="I1327" s="11" t="n">
        <v>3</v>
      </c>
      <c r="J1327" s="11" t="n">
        <v>6</v>
      </c>
      <c r="K1327" s="11" t="n">
        <v>313</v>
      </c>
      <c r="L1327" s="11" t="n">
        <v>8</v>
      </c>
      <c r="M1327" s="11" t="n">
        <v>7</v>
      </c>
      <c r="N1327" s="11" t="n">
        <v>0.05</v>
      </c>
      <c r="O1327" s="7" t="n">
        <v>214.4</v>
      </c>
      <c r="P1327" s="7" t="n">
        <v>139.36</v>
      </c>
      <c r="Q1327" s="7">
        <f>text(E1327,"ddd")</f>
        <v/>
      </c>
      <c r="R1327" s="7">
        <f>G1327-F1327</f>
        <v/>
      </c>
      <c r="S1327" s="7">
        <f>E1327-D1327</f>
        <v/>
      </c>
      <c r="T1327" s="7">
        <f>O1327*M1327</f>
        <v/>
      </c>
      <c r="U1327" s="7">
        <f>T1327*N1327</f>
        <v/>
      </c>
      <c r="V1327" s="7">
        <f>T1327-U1327-(P1327*M1327)</f>
        <v/>
      </c>
      <c r="W1327" s="7">
        <f>VLOOKUP(L1327,'Products Sheet'!$A:$B,2,FALSE)</f>
        <v/>
      </c>
      <c r="X1327" s="7" t="n"/>
      <c r="Y1327" s="7" t="n"/>
      <c r="Z1327" s="7" t="n"/>
      <c r="AA1327" s="7" t="n"/>
      <c r="AB1327" s="7" t="n"/>
      <c r="AC1327" s="7" t="n"/>
    </row>
    <row r="1328" ht="9.75" customHeight="1" s="12">
      <c r="A1328" s="11" t="inlineStr">
        <is>
          <t>SO - 0005331</t>
        </is>
      </c>
      <c r="B1328" s="11" t="inlineStr">
        <is>
          <t>Online</t>
        </is>
      </c>
      <c r="C1328" s="11" t="inlineStr">
        <is>
          <t>WARE-NBV1002</t>
        </is>
      </c>
      <c r="D1328" s="6" t="n">
        <v>43800</v>
      </c>
      <c r="E1328" s="6" t="n">
        <v>43872</v>
      </c>
      <c r="F1328" s="6" t="n">
        <v>43879</v>
      </c>
      <c r="G1328" s="6" t="n">
        <v>43884</v>
      </c>
      <c r="H1328" s="11" t="inlineStr">
        <is>
          <t>USD</t>
        </is>
      </c>
      <c r="I1328" s="11" t="n">
        <v>13</v>
      </c>
      <c r="J1328" s="11" t="n">
        <v>15</v>
      </c>
      <c r="K1328" s="11" t="n">
        <v>84</v>
      </c>
      <c r="L1328" s="11" t="n">
        <v>8</v>
      </c>
      <c r="M1328" s="11" t="n">
        <v>3</v>
      </c>
      <c r="N1328" s="11" t="n">
        <v>0.05</v>
      </c>
      <c r="O1328" s="7" t="n">
        <v>1078.7</v>
      </c>
      <c r="P1328" s="7" t="n">
        <v>560.9240000000001</v>
      </c>
      <c r="Q1328" s="7">
        <f>text(E1328,"ddd")</f>
        <v/>
      </c>
      <c r="R1328" s="7">
        <f>G1328-F1328</f>
        <v/>
      </c>
      <c r="S1328" s="7">
        <f>E1328-D1328</f>
        <v/>
      </c>
      <c r="T1328" s="7">
        <f>O1328*M1328</f>
        <v/>
      </c>
      <c r="U1328" s="7">
        <f>T1328*N1328</f>
        <v/>
      </c>
      <c r="V1328" s="7">
        <f>T1328-U1328-(P1328*M1328)</f>
        <v/>
      </c>
      <c r="W1328" s="7">
        <f>VLOOKUP(L1328,'Products Sheet'!$A:$B,2,FALSE)</f>
        <v/>
      </c>
      <c r="X1328" s="7" t="n"/>
      <c r="Y1328" s="7" t="n"/>
      <c r="Z1328" s="7" t="n"/>
      <c r="AA1328" s="7" t="n"/>
      <c r="AB1328" s="7" t="n"/>
      <c r="AC1328" s="7" t="n"/>
    </row>
    <row r="1329" ht="9.75" customHeight="1" s="12">
      <c r="A1329" s="11" t="inlineStr">
        <is>
          <t>SO - 0005377</t>
        </is>
      </c>
      <c r="B1329" s="11" t="inlineStr">
        <is>
          <t>In-Store</t>
        </is>
      </c>
      <c r="C1329" s="11" t="inlineStr">
        <is>
          <t>WARE-NBV1002</t>
        </is>
      </c>
      <c r="D1329" s="6" t="n">
        <v>43700</v>
      </c>
      <c r="E1329" s="6" t="n">
        <v>43878</v>
      </c>
      <c r="F1329" s="6" t="n">
        <v>43902</v>
      </c>
      <c r="G1329" s="6" t="n">
        <v>43904</v>
      </c>
      <c r="H1329" s="11" t="inlineStr">
        <is>
          <t>USD</t>
        </is>
      </c>
      <c r="I1329" s="11" t="n">
        <v>12</v>
      </c>
      <c r="J1329" s="11" t="n">
        <v>5</v>
      </c>
      <c r="K1329" s="11" t="n">
        <v>64</v>
      </c>
      <c r="L1329" s="11" t="n">
        <v>8</v>
      </c>
      <c r="M1329" s="11" t="n">
        <v>2</v>
      </c>
      <c r="N1329" s="11" t="n">
        <v>0.1</v>
      </c>
      <c r="O1329" s="7" t="n">
        <v>247.9</v>
      </c>
      <c r="P1329" s="7" t="n">
        <v>131.387</v>
      </c>
      <c r="Q1329" s="7">
        <f>text(E1329,"ddd")</f>
        <v/>
      </c>
      <c r="R1329" s="7">
        <f>G1329-F1329</f>
        <v/>
      </c>
      <c r="S1329" s="7">
        <f>E1329-D1329</f>
        <v/>
      </c>
      <c r="T1329" s="7">
        <f>O1329*M1329</f>
        <v/>
      </c>
      <c r="U1329" s="7">
        <f>T1329*N1329</f>
        <v/>
      </c>
      <c r="V1329" s="7">
        <f>T1329-U1329-(P1329*M1329)</f>
        <v/>
      </c>
      <c r="W1329" s="7">
        <f>VLOOKUP(L1329,'Products Sheet'!$A:$B,2,FALSE)</f>
        <v/>
      </c>
      <c r="X1329" s="7" t="n"/>
      <c r="Y1329" s="7" t="n"/>
      <c r="Z1329" s="7" t="n"/>
      <c r="AA1329" s="7" t="n"/>
      <c r="AB1329" s="7" t="n"/>
      <c r="AC1329" s="7" t="n"/>
    </row>
    <row r="1330" ht="9.75" customHeight="1" s="12">
      <c r="A1330" s="11" t="inlineStr">
        <is>
          <t>SO - 0005394</t>
        </is>
      </c>
      <c r="B1330" s="11" t="inlineStr">
        <is>
          <t>Wholesale</t>
        </is>
      </c>
      <c r="C1330" s="11" t="inlineStr">
        <is>
          <t>WARE-MKL1006</t>
        </is>
      </c>
      <c r="D1330" s="6" t="n">
        <v>43800</v>
      </c>
      <c r="E1330" s="6" t="n">
        <v>43880</v>
      </c>
      <c r="F1330" s="6" t="n">
        <v>43900</v>
      </c>
      <c r="G1330" s="6" t="n">
        <v>43910</v>
      </c>
      <c r="H1330" s="11" t="inlineStr">
        <is>
          <t>USD</t>
        </is>
      </c>
      <c r="I1330" s="11" t="n">
        <v>26</v>
      </c>
      <c r="J1330" s="11" t="n">
        <v>11</v>
      </c>
      <c r="K1330" s="11" t="n">
        <v>353</v>
      </c>
      <c r="L1330" s="11" t="n">
        <v>8</v>
      </c>
      <c r="M1330" s="11" t="n">
        <v>1</v>
      </c>
      <c r="N1330" s="11" t="n">
        <v>0.2</v>
      </c>
      <c r="O1330" s="7" t="n">
        <v>1232.8</v>
      </c>
      <c r="P1330" s="7" t="n">
        <v>715.0239999999999</v>
      </c>
      <c r="Q1330" s="7">
        <f>text(E1330,"ddd")</f>
        <v/>
      </c>
      <c r="R1330" s="7">
        <f>G1330-F1330</f>
        <v/>
      </c>
      <c r="S1330" s="7">
        <f>E1330-D1330</f>
        <v/>
      </c>
      <c r="T1330" s="7">
        <f>O1330*M1330</f>
        <v/>
      </c>
      <c r="U1330" s="7">
        <f>T1330*N1330</f>
        <v/>
      </c>
      <c r="V1330" s="7">
        <f>T1330-U1330-(P1330*M1330)</f>
        <v/>
      </c>
      <c r="W1330" s="7">
        <f>VLOOKUP(L1330,'Products Sheet'!$A:$B,2,FALSE)</f>
        <v/>
      </c>
      <c r="X1330" s="7" t="n"/>
      <c r="Y1330" s="7" t="n"/>
      <c r="Z1330" s="7" t="n"/>
      <c r="AA1330" s="7" t="n"/>
      <c r="AB1330" s="7" t="n"/>
      <c r="AC1330" s="7" t="n"/>
    </row>
    <row r="1331" ht="9.75" customHeight="1" s="12">
      <c r="A1331" s="11" t="inlineStr">
        <is>
          <t>SO - 0005459</t>
        </is>
      </c>
      <c r="B1331" s="11" t="inlineStr">
        <is>
          <t>In-Store</t>
        </is>
      </c>
      <c r="C1331" s="11" t="inlineStr">
        <is>
          <t>WARE-UHY1004</t>
        </is>
      </c>
      <c r="D1331" s="6" t="n">
        <v>43800</v>
      </c>
      <c r="E1331" s="6" t="n">
        <v>43885</v>
      </c>
      <c r="F1331" s="6" t="n">
        <v>43908</v>
      </c>
      <c r="G1331" s="6" t="n">
        <v>43911</v>
      </c>
      <c r="H1331" s="11" t="inlineStr">
        <is>
          <t>USD</t>
        </is>
      </c>
      <c r="I1331" s="11" t="n">
        <v>7</v>
      </c>
      <c r="J1331" s="11" t="n">
        <v>36</v>
      </c>
      <c r="K1331" s="11" t="n">
        <v>218</v>
      </c>
      <c r="L1331" s="11" t="n">
        <v>8</v>
      </c>
      <c r="M1331" s="11" t="n">
        <v>3</v>
      </c>
      <c r="N1331" s="11" t="n">
        <v>0.4</v>
      </c>
      <c r="O1331" s="7" t="n">
        <v>3859.2</v>
      </c>
      <c r="P1331" s="7" t="n">
        <v>2585.664</v>
      </c>
      <c r="Q1331" s="7">
        <f>text(E1331,"ddd")</f>
        <v/>
      </c>
      <c r="R1331" s="7">
        <f>G1331-F1331</f>
        <v/>
      </c>
      <c r="S1331" s="7">
        <f>E1331-D1331</f>
        <v/>
      </c>
      <c r="T1331" s="7">
        <f>O1331*M1331</f>
        <v/>
      </c>
      <c r="U1331" s="7">
        <f>T1331*N1331</f>
        <v/>
      </c>
      <c r="V1331" s="7">
        <f>T1331-U1331-(P1331*M1331)</f>
        <v/>
      </c>
      <c r="W1331" s="7">
        <f>VLOOKUP(L1331,'Products Sheet'!$A:$B,2,FALSE)</f>
        <v/>
      </c>
      <c r="X1331" s="7" t="n"/>
      <c r="Y1331" s="7" t="n"/>
      <c r="Z1331" s="7" t="n"/>
      <c r="AA1331" s="7" t="n"/>
      <c r="AB1331" s="7" t="n"/>
      <c r="AC1331" s="7" t="n"/>
    </row>
    <row r="1332" ht="9.75" customHeight="1" s="12">
      <c r="A1332" s="11" t="inlineStr">
        <is>
          <t>SO - 0005519</t>
        </is>
      </c>
      <c r="B1332" s="11" t="inlineStr">
        <is>
          <t>Wholesale</t>
        </is>
      </c>
      <c r="C1332" s="11" t="inlineStr">
        <is>
          <t>WARE-NBV1002</t>
        </is>
      </c>
      <c r="D1332" s="6" t="n">
        <v>43800</v>
      </c>
      <c r="E1332" s="6" t="n">
        <v>43892</v>
      </c>
      <c r="F1332" s="6" t="n">
        <v>43914</v>
      </c>
      <c r="G1332" s="6" t="n">
        <v>43919</v>
      </c>
      <c r="H1332" s="11" t="inlineStr">
        <is>
          <t>USD</t>
        </is>
      </c>
      <c r="I1332" s="11" t="n">
        <v>28</v>
      </c>
      <c r="J1332" s="11" t="n">
        <v>25</v>
      </c>
      <c r="K1332" s="11" t="n">
        <v>76</v>
      </c>
      <c r="L1332" s="11" t="n">
        <v>8</v>
      </c>
      <c r="M1332" s="11" t="n">
        <v>5</v>
      </c>
      <c r="N1332" s="11" t="n">
        <v>0.15</v>
      </c>
      <c r="O1332" s="7" t="n">
        <v>1078.7</v>
      </c>
      <c r="P1332" s="7" t="n">
        <v>841.3860000000001</v>
      </c>
      <c r="Q1332" s="7">
        <f>text(E1332,"ddd")</f>
        <v/>
      </c>
      <c r="R1332" s="7">
        <f>G1332-F1332</f>
        <v/>
      </c>
      <c r="S1332" s="7">
        <f>E1332-D1332</f>
        <v/>
      </c>
      <c r="T1332" s="7">
        <f>O1332*M1332</f>
        <v/>
      </c>
      <c r="U1332" s="7">
        <f>T1332*N1332</f>
        <v/>
      </c>
      <c r="V1332" s="7">
        <f>T1332-U1332-(P1332*M1332)</f>
        <v/>
      </c>
      <c r="W1332" s="7">
        <f>VLOOKUP(L1332,'Products Sheet'!$A:$B,2,FALSE)</f>
        <v/>
      </c>
      <c r="X1332" s="7" t="n"/>
      <c r="Y1332" s="7" t="n"/>
      <c r="Z1332" s="7" t="n"/>
      <c r="AA1332" s="7" t="n"/>
      <c r="AB1332" s="7" t="n"/>
      <c r="AC1332" s="7" t="n"/>
    </row>
    <row r="1333" ht="9.75" customHeight="1" s="12">
      <c r="A1333" s="11" t="inlineStr">
        <is>
          <t>SO - 0005546</t>
        </is>
      </c>
      <c r="B1333" s="11" t="inlineStr">
        <is>
          <t>Online</t>
        </is>
      </c>
      <c r="C1333" s="11" t="inlineStr">
        <is>
          <t>WARE-PUJ1005</t>
        </is>
      </c>
      <c r="D1333" s="6" t="n">
        <v>43800</v>
      </c>
      <c r="E1333" s="6" t="n">
        <v>43896</v>
      </c>
      <c r="F1333" s="6" t="n">
        <v>43906</v>
      </c>
      <c r="G1333" s="6" t="n">
        <v>43909</v>
      </c>
      <c r="H1333" s="11" t="inlineStr">
        <is>
          <t>USD</t>
        </is>
      </c>
      <c r="I1333" s="11" t="n">
        <v>14</v>
      </c>
      <c r="J1333" s="11" t="n">
        <v>18</v>
      </c>
      <c r="K1333" s="11" t="n">
        <v>304</v>
      </c>
      <c r="L1333" s="11" t="n">
        <v>8</v>
      </c>
      <c r="M1333" s="11" t="n">
        <v>7</v>
      </c>
      <c r="N1333" s="11" t="n">
        <v>0.05</v>
      </c>
      <c r="O1333" s="7" t="n">
        <v>1916.2</v>
      </c>
      <c r="P1333" s="7" t="n">
        <v>900.6139999999999</v>
      </c>
      <c r="Q1333" s="7">
        <f>text(E1333,"ddd")</f>
        <v/>
      </c>
      <c r="R1333" s="7">
        <f>G1333-F1333</f>
        <v/>
      </c>
      <c r="S1333" s="7">
        <f>E1333-D1333</f>
        <v/>
      </c>
      <c r="T1333" s="7">
        <f>O1333*M1333</f>
        <v/>
      </c>
      <c r="U1333" s="7">
        <f>T1333*N1333</f>
        <v/>
      </c>
      <c r="V1333" s="7">
        <f>T1333-U1333-(P1333*M1333)</f>
        <v/>
      </c>
      <c r="W1333" s="7">
        <f>VLOOKUP(L1333,'Products Sheet'!$A:$B,2,FALSE)</f>
        <v/>
      </c>
      <c r="X1333" s="7" t="n"/>
      <c r="Y1333" s="7" t="n"/>
      <c r="Z1333" s="7" t="n"/>
      <c r="AA1333" s="7" t="n"/>
      <c r="AB1333" s="7" t="n"/>
      <c r="AC1333" s="7" t="n"/>
    </row>
    <row r="1334" ht="9.75" customHeight="1" s="12">
      <c r="A1334" s="11" t="inlineStr">
        <is>
          <t>SO - 0005651</t>
        </is>
      </c>
      <c r="B1334" s="11" t="inlineStr">
        <is>
          <t>Online</t>
        </is>
      </c>
      <c r="C1334" s="11" t="inlineStr">
        <is>
          <t>WARE-NMK1003</t>
        </is>
      </c>
      <c r="D1334" s="6" t="n">
        <v>43800</v>
      </c>
      <c r="E1334" s="6" t="n">
        <v>43909</v>
      </c>
      <c r="F1334" s="6" t="n">
        <v>43935</v>
      </c>
      <c r="G1334" s="6" t="n">
        <v>43942</v>
      </c>
      <c r="H1334" s="11" t="inlineStr">
        <is>
          <t>USD</t>
        </is>
      </c>
      <c r="I1334" s="11" t="n">
        <v>20</v>
      </c>
      <c r="J1334" s="11" t="n">
        <v>39</v>
      </c>
      <c r="K1334" s="11" t="n">
        <v>98</v>
      </c>
      <c r="L1334" s="11" t="n">
        <v>8</v>
      </c>
      <c r="M1334" s="11" t="n">
        <v>7</v>
      </c>
      <c r="N1334" s="11" t="n">
        <v>0.2</v>
      </c>
      <c r="O1334" s="7" t="n">
        <v>1051.9</v>
      </c>
      <c r="P1334" s="7" t="n">
        <v>704.7730000000001</v>
      </c>
      <c r="Q1334" s="7">
        <f>text(E1334,"ddd")</f>
        <v/>
      </c>
      <c r="R1334" s="7">
        <f>G1334-F1334</f>
        <v/>
      </c>
      <c r="S1334" s="7">
        <f>E1334-D1334</f>
        <v/>
      </c>
      <c r="T1334" s="7">
        <f>O1334*M1334</f>
        <v/>
      </c>
      <c r="U1334" s="7">
        <f>T1334*N1334</f>
        <v/>
      </c>
      <c r="V1334" s="7">
        <f>T1334-U1334-(P1334*M1334)</f>
        <v/>
      </c>
      <c r="W1334" s="7">
        <f>VLOOKUP(L1334,'Products Sheet'!$A:$B,2,FALSE)</f>
        <v/>
      </c>
      <c r="X1334" s="7" t="n"/>
      <c r="Y1334" s="7" t="n"/>
      <c r="Z1334" s="7" t="n"/>
      <c r="AA1334" s="7" t="n"/>
      <c r="AB1334" s="7" t="n"/>
      <c r="AC1334" s="7" t="n"/>
    </row>
    <row r="1335" ht="9.75" customHeight="1" s="12">
      <c r="A1335" s="11" t="inlineStr">
        <is>
          <t>SO - 0005666</t>
        </is>
      </c>
      <c r="B1335" s="11" t="inlineStr">
        <is>
          <t>Distributor</t>
        </is>
      </c>
      <c r="C1335" s="11" t="inlineStr">
        <is>
          <t>WARE-NBV1002</t>
        </is>
      </c>
      <c r="D1335" s="6" t="n">
        <v>43800</v>
      </c>
      <c r="E1335" s="6" t="n">
        <v>43911</v>
      </c>
      <c r="F1335" s="6" t="n">
        <v>43930</v>
      </c>
      <c r="G1335" s="6" t="n">
        <v>43935</v>
      </c>
      <c r="H1335" s="11" t="inlineStr">
        <is>
          <t>USD</t>
        </is>
      </c>
      <c r="I1335" s="11" t="n">
        <v>23</v>
      </c>
      <c r="J1335" s="11" t="n">
        <v>1</v>
      </c>
      <c r="K1335" s="11" t="n">
        <v>68</v>
      </c>
      <c r="L1335" s="11" t="n">
        <v>8</v>
      </c>
      <c r="M1335" s="11" t="n">
        <v>4</v>
      </c>
      <c r="N1335" s="11" t="n">
        <v>0.3</v>
      </c>
      <c r="O1335" s="7" t="n">
        <v>167.5</v>
      </c>
      <c r="P1335" s="7" t="n">
        <v>78.72499999999999</v>
      </c>
      <c r="Q1335" s="7">
        <f>text(E1335,"ddd")</f>
        <v/>
      </c>
      <c r="R1335" s="7">
        <f>G1335-F1335</f>
        <v/>
      </c>
      <c r="S1335" s="7">
        <f>E1335-D1335</f>
        <v/>
      </c>
      <c r="T1335" s="7">
        <f>O1335*M1335</f>
        <v/>
      </c>
      <c r="U1335" s="7">
        <f>T1335*N1335</f>
        <v/>
      </c>
      <c r="V1335" s="7">
        <f>T1335-U1335-(P1335*M1335)</f>
        <v/>
      </c>
      <c r="W1335" s="7">
        <f>VLOOKUP(L1335,'Products Sheet'!$A:$B,2,FALSE)</f>
        <v/>
      </c>
      <c r="X1335" s="7" t="n"/>
      <c r="Y1335" s="7" t="n"/>
      <c r="Z1335" s="7" t="n"/>
      <c r="AA1335" s="7" t="n"/>
      <c r="AB1335" s="7" t="n"/>
      <c r="AC1335" s="7" t="n"/>
    </row>
    <row r="1336" ht="9.75" customHeight="1" s="12">
      <c r="A1336" s="11" t="inlineStr">
        <is>
          <t>SO - 0005674</t>
        </is>
      </c>
      <c r="B1336" s="11" t="inlineStr">
        <is>
          <t>Online</t>
        </is>
      </c>
      <c r="C1336" s="11" t="inlineStr">
        <is>
          <t>WARE-NMK1003</t>
        </is>
      </c>
      <c r="D1336" s="6" t="n">
        <v>43800</v>
      </c>
      <c r="E1336" s="6" t="n">
        <v>43912</v>
      </c>
      <c r="F1336" s="6" t="n">
        <v>43935</v>
      </c>
      <c r="G1336" s="6" t="n">
        <v>43943</v>
      </c>
      <c r="H1336" s="11" t="inlineStr">
        <is>
          <t>USD</t>
        </is>
      </c>
      <c r="I1336" s="11" t="n">
        <v>18</v>
      </c>
      <c r="J1336" s="11" t="n">
        <v>22</v>
      </c>
      <c r="K1336" s="11" t="n">
        <v>129</v>
      </c>
      <c r="L1336" s="11" t="n">
        <v>8</v>
      </c>
      <c r="M1336" s="11" t="n">
        <v>8</v>
      </c>
      <c r="N1336" s="11" t="n">
        <v>0.1</v>
      </c>
      <c r="O1336" s="7" t="n">
        <v>234.5</v>
      </c>
      <c r="P1336" s="7" t="n">
        <v>187.6</v>
      </c>
      <c r="Q1336" s="7">
        <f>text(E1336,"ddd")</f>
        <v/>
      </c>
      <c r="R1336" s="7">
        <f>G1336-F1336</f>
        <v/>
      </c>
      <c r="S1336" s="7">
        <f>E1336-D1336</f>
        <v/>
      </c>
      <c r="T1336" s="7">
        <f>O1336*M1336</f>
        <v/>
      </c>
      <c r="U1336" s="7">
        <f>T1336*N1336</f>
        <v/>
      </c>
      <c r="V1336" s="7">
        <f>T1336-U1336-(P1336*M1336)</f>
        <v/>
      </c>
      <c r="W1336" s="7">
        <f>VLOOKUP(L1336,'Products Sheet'!$A:$B,2,FALSE)</f>
        <v/>
      </c>
      <c r="X1336" s="7" t="n"/>
      <c r="Y1336" s="7" t="n"/>
      <c r="Z1336" s="7" t="n"/>
      <c r="AA1336" s="7" t="n"/>
      <c r="AB1336" s="7" t="n"/>
      <c r="AC1336" s="7" t="n"/>
    </row>
    <row r="1337" ht="9.75" customHeight="1" s="12">
      <c r="A1337" s="11" t="inlineStr">
        <is>
          <t>SO - 0005688</t>
        </is>
      </c>
      <c r="B1337" s="11" t="inlineStr">
        <is>
          <t>Distributor</t>
        </is>
      </c>
      <c r="C1337" s="11" t="inlineStr">
        <is>
          <t>WARE-NMK1003</t>
        </is>
      </c>
      <c r="D1337" s="6" t="n">
        <v>43800</v>
      </c>
      <c r="E1337" s="6" t="n">
        <v>43914</v>
      </c>
      <c r="F1337" s="6" t="n">
        <v>43930</v>
      </c>
      <c r="G1337" s="6" t="n">
        <v>43932</v>
      </c>
      <c r="H1337" s="11" t="inlineStr">
        <is>
          <t>USD</t>
        </is>
      </c>
      <c r="I1337" s="11" t="n">
        <v>24</v>
      </c>
      <c r="J1337" s="11" t="n">
        <v>3</v>
      </c>
      <c r="K1337" s="11" t="n">
        <v>97</v>
      </c>
      <c r="L1337" s="11" t="n">
        <v>8</v>
      </c>
      <c r="M1337" s="11" t="n">
        <v>6</v>
      </c>
      <c r="N1337" s="11" t="n">
        <v>0.4</v>
      </c>
      <c r="O1337" s="7" t="n">
        <v>3926.2</v>
      </c>
      <c r="P1337" s="7" t="n">
        <v>2473.506</v>
      </c>
      <c r="Q1337" s="7">
        <f>text(E1337,"ddd")</f>
        <v/>
      </c>
      <c r="R1337" s="7">
        <f>G1337-F1337</f>
        <v/>
      </c>
      <c r="S1337" s="7">
        <f>E1337-D1337</f>
        <v/>
      </c>
      <c r="T1337" s="7">
        <f>O1337*M1337</f>
        <v/>
      </c>
      <c r="U1337" s="7">
        <f>T1337*N1337</f>
        <v/>
      </c>
      <c r="V1337" s="7">
        <f>T1337-U1337-(P1337*M1337)</f>
        <v/>
      </c>
      <c r="W1337" s="7">
        <f>VLOOKUP(L1337,'Products Sheet'!$A:$B,2,FALSE)</f>
        <v/>
      </c>
      <c r="X1337" s="7" t="n"/>
      <c r="Y1337" s="7" t="n"/>
      <c r="Z1337" s="7" t="n"/>
      <c r="AA1337" s="7" t="n"/>
      <c r="AB1337" s="7" t="n"/>
      <c r="AC1337" s="7" t="n"/>
    </row>
    <row r="1338" ht="9.75" customHeight="1" s="12">
      <c r="A1338" s="11" t="inlineStr">
        <is>
          <t>SO - 0005742</t>
        </is>
      </c>
      <c r="B1338" s="11" t="inlineStr">
        <is>
          <t>In-Store</t>
        </is>
      </c>
      <c r="C1338" s="11" t="inlineStr">
        <is>
          <t>WARE-UHY1004</t>
        </is>
      </c>
      <c r="D1338" s="6" t="n">
        <v>43800</v>
      </c>
      <c r="E1338" s="6" t="n">
        <v>43921</v>
      </c>
      <c r="F1338" s="6" t="n">
        <v>43931</v>
      </c>
      <c r="G1338" s="6" t="n">
        <v>43940</v>
      </c>
      <c r="H1338" s="11" t="inlineStr">
        <is>
          <t>USD</t>
        </is>
      </c>
      <c r="I1338" s="11" t="n">
        <v>4</v>
      </c>
      <c r="J1338" s="11" t="n">
        <v>27</v>
      </c>
      <c r="K1338" s="11" t="n">
        <v>232</v>
      </c>
      <c r="L1338" s="11" t="n">
        <v>8</v>
      </c>
      <c r="M1338" s="11" t="n">
        <v>5</v>
      </c>
      <c r="N1338" s="11" t="n">
        <v>0.075</v>
      </c>
      <c r="O1338" s="7" t="n">
        <v>1996.6</v>
      </c>
      <c r="P1338" s="7" t="n">
        <v>1217.926</v>
      </c>
      <c r="Q1338" s="7">
        <f>text(E1338,"ddd")</f>
        <v/>
      </c>
      <c r="R1338" s="7">
        <f>G1338-F1338</f>
        <v/>
      </c>
      <c r="S1338" s="7">
        <f>E1338-D1338</f>
        <v/>
      </c>
      <c r="T1338" s="7">
        <f>O1338*M1338</f>
        <v/>
      </c>
      <c r="U1338" s="7">
        <f>T1338*N1338</f>
        <v/>
      </c>
      <c r="V1338" s="7">
        <f>T1338-U1338-(P1338*M1338)</f>
        <v/>
      </c>
      <c r="W1338" s="7">
        <f>VLOOKUP(L1338,'Products Sheet'!$A:$B,2,FALSE)</f>
        <v/>
      </c>
      <c r="X1338" s="7" t="n"/>
      <c r="Y1338" s="7" t="n"/>
      <c r="Z1338" s="7" t="n"/>
      <c r="AA1338" s="7" t="n"/>
      <c r="AB1338" s="7" t="n"/>
      <c r="AC1338" s="7" t="n"/>
    </row>
    <row r="1339" ht="9.75" customHeight="1" s="12">
      <c r="A1339" s="11" t="inlineStr">
        <is>
          <t>SO - 0005747</t>
        </is>
      </c>
      <c r="B1339" s="11" t="inlineStr">
        <is>
          <t>Online</t>
        </is>
      </c>
      <c r="C1339" s="11" t="inlineStr">
        <is>
          <t>WARE-PUJ1005</t>
        </is>
      </c>
      <c r="D1339" s="6" t="n">
        <v>43800</v>
      </c>
      <c r="E1339" s="6" t="n">
        <v>43921</v>
      </c>
      <c r="F1339" s="6" t="n">
        <v>43938</v>
      </c>
      <c r="G1339" s="6" t="n">
        <v>43941</v>
      </c>
      <c r="H1339" s="11" t="inlineStr">
        <is>
          <t>USD</t>
        </is>
      </c>
      <c r="I1339" s="11" t="n">
        <v>17</v>
      </c>
      <c r="J1339" s="11" t="n">
        <v>14</v>
      </c>
      <c r="K1339" s="11" t="n">
        <v>313</v>
      </c>
      <c r="L1339" s="11" t="n">
        <v>8</v>
      </c>
      <c r="M1339" s="11" t="n">
        <v>7</v>
      </c>
      <c r="N1339" s="11" t="n">
        <v>0.05</v>
      </c>
      <c r="O1339" s="7" t="n">
        <v>1206</v>
      </c>
      <c r="P1339" s="7" t="n">
        <v>747.72</v>
      </c>
      <c r="Q1339" s="7">
        <f>text(E1339,"ddd")</f>
        <v/>
      </c>
      <c r="R1339" s="7">
        <f>G1339-F1339</f>
        <v/>
      </c>
      <c r="S1339" s="7">
        <f>E1339-D1339</f>
        <v/>
      </c>
      <c r="T1339" s="7">
        <f>O1339*M1339</f>
        <v/>
      </c>
      <c r="U1339" s="7">
        <f>T1339*N1339</f>
        <v/>
      </c>
      <c r="V1339" s="7">
        <f>T1339-U1339-(P1339*M1339)</f>
        <v/>
      </c>
      <c r="W1339" s="7">
        <f>VLOOKUP(L1339,'Products Sheet'!$A:$B,2,FALSE)</f>
        <v/>
      </c>
      <c r="X1339" s="7" t="n"/>
      <c r="Y1339" s="7" t="n"/>
      <c r="Z1339" s="7" t="n"/>
      <c r="AA1339" s="7" t="n"/>
      <c r="AB1339" s="7" t="n"/>
      <c r="AC1339" s="7" t="n"/>
    </row>
    <row r="1340" ht="9.75" customHeight="1" s="12">
      <c r="A1340" s="11" t="inlineStr">
        <is>
          <t>SO - 0005772</t>
        </is>
      </c>
      <c r="B1340" s="11" t="inlineStr">
        <is>
          <t>In-Store</t>
        </is>
      </c>
      <c r="C1340" s="11" t="inlineStr">
        <is>
          <t>WARE-NMK1003</t>
        </is>
      </c>
      <c r="D1340" s="6" t="n">
        <v>43800</v>
      </c>
      <c r="E1340" s="6" t="n">
        <v>43924</v>
      </c>
      <c r="F1340" s="6" t="n">
        <v>43937</v>
      </c>
      <c r="G1340" s="6" t="n">
        <v>43940</v>
      </c>
      <c r="H1340" s="11" t="inlineStr">
        <is>
          <t>USD</t>
        </is>
      </c>
      <c r="I1340" s="11" t="n">
        <v>3</v>
      </c>
      <c r="J1340" s="11" t="n">
        <v>29</v>
      </c>
      <c r="K1340" s="11" t="n">
        <v>91</v>
      </c>
      <c r="L1340" s="11" t="n">
        <v>8</v>
      </c>
      <c r="M1340" s="11" t="n">
        <v>7</v>
      </c>
      <c r="N1340" s="11" t="n">
        <v>0.15</v>
      </c>
      <c r="O1340" s="7" t="n">
        <v>3470.6</v>
      </c>
      <c r="P1340" s="7" t="n">
        <v>1874.124</v>
      </c>
      <c r="Q1340" s="7">
        <f>text(E1340,"ddd")</f>
        <v/>
      </c>
      <c r="R1340" s="7">
        <f>G1340-F1340</f>
        <v/>
      </c>
      <c r="S1340" s="7">
        <f>E1340-D1340</f>
        <v/>
      </c>
      <c r="T1340" s="7">
        <f>O1340*M1340</f>
        <v/>
      </c>
      <c r="U1340" s="7">
        <f>T1340*N1340</f>
        <v/>
      </c>
      <c r="V1340" s="7">
        <f>T1340-U1340-(P1340*M1340)</f>
        <v/>
      </c>
      <c r="W1340" s="7">
        <f>VLOOKUP(L1340,'Products Sheet'!$A:$B,2,FALSE)</f>
        <v/>
      </c>
      <c r="X1340" s="7" t="n"/>
      <c r="Y1340" s="7" t="n"/>
      <c r="Z1340" s="7" t="n"/>
      <c r="AA1340" s="7" t="n"/>
      <c r="AB1340" s="7" t="n"/>
      <c r="AC1340" s="7" t="n"/>
    </row>
    <row r="1341" ht="9.75" customHeight="1" s="12">
      <c r="A1341" s="11" t="inlineStr">
        <is>
          <t>SO - 0005846</t>
        </is>
      </c>
      <c r="B1341" s="11" t="inlineStr">
        <is>
          <t>In-Store</t>
        </is>
      </c>
      <c r="C1341" s="11" t="inlineStr">
        <is>
          <t>WARE-MKL1006</t>
        </is>
      </c>
      <c r="D1341" s="6" t="n">
        <v>43800</v>
      </c>
      <c r="E1341" s="6" t="n">
        <v>43932</v>
      </c>
      <c r="F1341" s="6" t="n">
        <v>43941</v>
      </c>
      <c r="G1341" s="6" t="n">
        <v>43944</v>
      </c>
      <c r="H1341" s="11" t="inlineStr">
        <is>
          <t>USD</t>
        </is>
      </c>
      <c r="I1341" s="11" t="n">
        <v>7</v>
      </c>
      <c r="J1341" s="11" t="n">
        <v>31</v>
      </c>
      <c r="K1341" s="11" t="n">
        <v>358</v>
      </c>
      <c r="L1341" s="11" t="n">
        <v>8</v>
      </c>
      <c r="M1341" s="11" t="n">
        <v>1</v>
      </c>
      <c r="N1341" s="11" t="n">
        <v>0.075</v>
      </c>
      <c r="O1341" s="7" t="n">
        <v>1855.9</v>
      </c>
      <c r="P1341" s="7" t="n">
        <v>1280.571</v>
      </c>
      <c r="Q1341" s="7">
        <f>text(E1341,"ddd")</f>
        <v/>
      </c>
      <c r="R1341" s="7">
        <f>G1341-F1341</f>
        <v/>
      </c>
      <c r="S1341" s="7">
        <f>E1341-D1341</f>
        <v/>
      </c>
      <c r="T1341" s="7">
        <f>O1341*M1341</f>
        <v/>
      </c>
      <c r="U1341" s="7">
        <f>T1341*N1341</f>
        <v/>
      </c>
      <c r="V1341" s="7">
        <f>T1341-U1341-(P1341*M1341)</f>
        <v/>
      </c>
      <c r="W1341" s="7">
        <f>VLOOKUP(L1341,'Products Sheet'!$A:$B,2,FALSE)</f>
        <v/>
      </c>
      <c r="X1341" s="7" t="n"/>
      <c r="Y1341" s="7" t="n"/>
      <c r="Z1341" s="7" t="n"/>
      <c r="AA1341" s="7" t="n"/>
      <c r="AB1341" s="7" t="n"/>
      <c r="AC1341" s="7" t="n"/>
    </row>
    <row r="1342" ht="9.75" customHeight="1" s="12">
      <c r="A1342" s="11" t="inlineStr">
        <is>
          <t>SO - 0005927</t>
        </is>
      </c>
      <c r="B1342" s="11" t="inlineStr">
        <is>
          <t>Online</t>
        </is>
      </c>
      <c r="C1342" s="11" t="inlineStr">
        <is>
          <t>WARE-UHY1004</t>
        </is>
      </c>
      <c r="D1342" s="6" t="n">
        <v>43800</v>
      </c>
      <c r="E1342" s="6" t="n">
        <v>43943</v>
      </c>
      <c r="F1342" s="6" t="n">
        <v>43966</v>
      </c>
      <c r="G1342" s="6" t="n">
        <v>43974</v>
      </c>
      <c r="H1342" s="11" t="inlineStr">
        <is>
          <t>USD</t>
        </is>
      </c>
      <c r="I1342" s="11" t="n">
        <v>19</v>
      </c>
      <c r="J1342" s="11" t="n">
        <v>19</v>
      </c>
      <c r="K1342" s="11" t="n">
        <v>228</v>
      </c>
      <c r="L1342" s="11" t="n">
        <v>8</v>
      </c>
      <c r="M1342" s="11" t="n">
        <v>8</v>
      </c>
      <c r="N1342" s="11" t="n">
        <v>0.075</v>
      </c>
      <c r="O1342" s="7" t="n">
        <v>221.1</v>
      </c>
      <c r="P1342" s="7" t="n">
        <v>161.403</v>
      </c>
      <c r="Q1342" s="7">
        <f>text(E1342,"ddd")</f>
        <v/>
      </c>
      <c r="R1342" s="7">
        <f>G1342-F1342</f>
        <v/>
      </c>
      <c r="S1342" s="7">
        <f>E1342-D1342</f>
        <v/>
      </c>
      <c r="T1342" s="7">
        <f>O1342*M1342</f>
        <v/>
      </c>
      <c r="U1342" s="7">
        <f>T1342*N1342</f>
        <v/>
      </c>
      <c r="V1342" s="7">
        <f>T1342-U1342-(P1342*M1342)</f>
        <v/>
      </c>
      <c r="W1342" s="7">
        <f>VLOOKUP(L1342,'Products Sheet'!$A:$B,2,FALSE)</f>
        <v/>
      </c>
      <c r="X1342" s="7" t="n"/>
      <c r="Y1342" s="7" t="n"/>
      <c r="Z1342" s="7" t="n"/>
      <c r="AA1342" s="7" t="n"/>
      <c r="AB1342" s="7" t="n"/>
      <c r="AC1342" s="7" t="n"/>
    </row>
    <row r="1343" ht="9.75" customHeight="1" s="12">
      <c r="A1343" s="11" t="inlineStr">
        <is>
          <t>SO - 0006105</t>
        </is>
      </c>
      <c r="B1343" s="11" t="inlineStr">
        <is>
          <t>Wholesale</t>
        </is>
      </c>
      <c r="C1343" s="11" t="inlineStr">
        <is>
          <t>WARE-XYS1001</t>
        </is>
      </c>
      <c r="D1343" s="6" t="n">
        <v>43800</v>
      </c>
      <c r="E1343" s="6" t="n">
        <v>43965</v>
      </c>
      <c r="F1343" s="6" t="n">
        <v>43974</v>
      </c>
      <c r="G1343" s="6" t="n">
        <v>43978</v>
      </c>
      <c r="H1343" s="11" t="inlineStr">
        <is>
          <t>USD</t>
        </is>
      </c>
      <c r="I1343" s="11" t="n">
        <v>26</v>
      </c>
      <c r="J1343" s="11" t="n">
        <v>39</v>
      </c>
      <c r="K1343" s="11" t="n">
        <v>42</v>
      </c>
      <c r="L1343" s="11" t="n">
        <v>8</v>
      </c>
      <c r="M1343" s="11" t="n">
        <v>3</v>
      </c>
      <c r="N1343" s="11" t="n">
        <v>0.05</v>
      </c>
      <c r="O1343" s="7" t="n">
        <v>1896.1</v>
      </c>
      <c r="P1343" s="7" t="n">
        <v>777.401</v>
      </c>
      <c r="Q1343" s="7">
        <f>text(E1343,"ddd")</f>
        <v/>
      </c>
      <c r="R1343" s="7">
        <f>G1343-F1343</f>
        <v/>
      </c>
      <c r="S1343" s="7">
        <f>E1343-D1343</f>
        <v/>
      </c>
      <c r="T1343" s="7">
        <f>O1343*M1343</f>
        <v/>
      </c>
      <c r="U1343" s="7">
        <f>T1343*N1343</f>
        <v/>
      </c>
      <c r="V1343" s="7">
        <f>T1343-U1343-(P1343*M1343)</f>
        <v/>
      </c>
      <c r="W1343" s="7">
        <f>VLOOKUP(L1343,'Products Sheet'!$A:$B,2,FALSE)</f>
        <v/>
      </c>
      <c r="X1343" s="7" t="n"/>
      <c r="Y1343" s="7" t="n"/>
      <c r="Z1343" s="7" t="n"/>
      <c r="AA1343" s="7" t="n"/>
      <c r="AB1343" s="7" t="n"/>
      <c r="AC1343" s="7" t="n"/>
    </row>
    <row r="1344" ht="9.75" customHeight="1" s="12">
      <c r="A1344" s="11" t="inlineStr">
        <is>
          <t>SO - 0006129</t>
        </is>
      </c>
      <c r="B1344" s="11" t="inlineStr">
        <is>
          <t>Online</t>
        </is>
      </c>
      <c r="C1344" s="11" t="inlineStr">
        <is>
          <t>WARE-NMK1003</t>
        </is>
      </c>
      <c r="D1344" s="6" t="n">
        <v>43900</v>
      </c>
      <c r="E1344" s="6" t="n">
        <v>43967</v>
      </c>
      <c r="F1344" s="6" t="n">
        <v>43980</v>
      </c>
      <c r="G1344" s="6" t="n">
        <v>43981</v>
      </c>
      <c r="H1344" s="11" t="inlineStr">
        <is>
          <t>USD</t>
        </is>
      </c>
      <c r="I1344" s="11" t="n">
        <v>18</v>
      </c>
      <c r="J1344" s="11" t="n">
        <v>36</v>
      </c>
      <c r="K1344" s="11" t="n">
        <v>158</v>
      </c>
      <c r="L1344" s="11" t="n">
        <v>8</v>
      </c>
      <c r="M1344" s="11" t="n">
        <v>8</v>
      </c>
      <c r="N1344" s="11" t="n">
        <v>0.075</v>
      </c>
      <c r="O1344" s="7" t="n">
        <v>3999.9</v>
      </c>
      <c r="P1344" s="7" t="n">
        <v>2199.945</v>
      </c>
      <c r="Q1344" s="7">
        <f>text(E1344,"ddd")</f>
        <v/>
      </c>
      <c r="R1344" s="7">
        <f>G1344-F1344</f>
        <v/>
      </c>
      <c r="S1344" s="7">
        <f>E1344-D1344</f>
        <v/>
      </c>
      <c r="T1344" s="7">
        <f>O1344*M1344</f>
        <v/>
      </c>
      <c r="U1344" s="7">
        <f>T1344*N1344</f>
        <v/>
      </c>
      <c r="V1344" s="7">
        <f>T1344-U1344-(P1344*M1344)</f>
        <v/>
      </c>
      <c r="W1344" s="7">
        <f>VLOOKUP(L1344,'Products Sheet'!$A:$B,2,FALSE)</f>
        <v/>
      </c>
      <c r="X1344" s="7" t="n"/>
      <c r="Y1344" s="7" t="n"/>
      <c r="Z1344" s="7" t="n"/>
      <c r="AA1344" s="7" t="n"/>
      <c r="AB1344" s="7" t="n"/>
      <c r="AC1344" s="7" t="n"/>
    </row>
    <row r="1345" ht="9.75" customHeight="1" s="12">
      <c r="A1345" s="11" t="inlineStr">
        <is>
          <t>SO - 0006183</t>
        </is>
      </c>
      <c r="B1345" s="11" t="inlineStr">
        <is>
          <t>In-Store</t>
        </is>
      </c>
      <c r="C1345" s="11" t="inlineStr">
        <is>
          <t>WARE-NMK1003</t>
        </is>
      </c>
      <c r="D1345" s="6" t="n">
        <v>43800</v>
      </c>
      <c r="E1345" s="6" t="n">
        <v>43973</v>
      </c>
      <c r="F1345" s="6" t="n">
        <v>43990</v>
      </c>
      <c r="G1345" s="6" t="n">
        <v>43998</v>
      </c>
      <c r="H1345" s="11" t="inlineStr">
        <is>
          <t>USD</t>
        </is>
      </c>
      <c r="I1345" s="11" t="n">
        <v>8</v>
      </c>
      <c r="J1345" s="11" t="n">
        <v>49</v>
      </c>
      <c r="K1345" s="11" t="n">
        <v>122</v>
      </c>
      <c r="L1345" s="11" t="n">
        <v>8</v>
      </c>
      <c r="M1345" s="11" t="n">
        <v>8</v>
      </c>
      <c r="N1345" s="11" t="n">
        <v>0.075</v>
      </c>
      <c r="O1345" s="7" t="n">
        <v>5983.1</v>
      </c>
      <c r="P1345" s="7" t="n">
        <v>2871.888</v>
      </c>
      <c r="Q1345" s="7">
        <f>text(E1345,"ddd")</f>
        <v/>
      </c>
      <c r="R1345" s="7">
        <f>G1345-F1345</f>
        <v/>
      </c>
      <c r="S1345" s="7">
        <f>E1345-D1345</f>
        <v/>
      </c>
      <c r="T1345" s="7">
        <f>O1345*M1345</f>
        <v/>
      </c>
      <c r="U1345" s="7">
        <f>T1345*N1345</f>
        <v/>
      </c>
      <c r="V1345" s="7">
        <f>T1345-U1345-(P1345*M1345)</f>
        <v/>
      </c>
      <c r="W1345" s="7">
        <f>VLOOKUP(L1345,'Products Sheet'!$A:$B,2,FALSE)</f>
        <v/>
      </c>
      <c r="X1345" s="7" t="n"/>
      <c r="Y1345" s="7" t="n"/>
      <c r="Z1345" s="7" t="n"/>
      <c r="AA1345" s="7" t="n"/>
      <c r="AB1345" s="7" t="n"/>
      <c r="AC1345" s="7" t="n"/>
    </row>
    <row r="1346" ht="9.75" customHeight="1" s="12">
      <c r="A1346" s="11" t="inlineStr">
        <is>
          <t>SO - 0006224</t>
        </is>
      </c>
      <c r="B1346" s="11" t="inlineStr">
        <is>
          <t>In-Store</t>
        </is>
      </c>
      <c r="C1346" s="11" t="inlineStr">
        <is>
          <t>WARE-XYS1001</t>
        </is>
      </c>
      <c r="D1346" s="6" t="n">
        <v>43900</v>
      </c>
      <c r="E1346" s="6" t="n">
        <v>43978</v>
      </c>
      <c r="F1346" s="6" t="n">
        <v>43986</v>
      </c>
      <c r="G1346" s="6" t="n">
        <v>43993</v>
      </c>
      <c r="H1346" s="11" t="inlineStr">
        <is>
          <t>USD</t>
        </is>
      </c>
      <c r="I1346" s="11" t="n">
        <v>1</v>
      </c>
      <c r="J1346" s="11" t="n">
        <v>49</v>
      </c>
      <c r="K1346" s="11" t="n">
        <v>47</v>
      </c>
      <c r="L1346" s="11" t="n">
        <v>8</v>
      </c>
      <c r="M1346" s="11" t="n">
        <v>1</v>
      </c>
      <c r="N1346" s="11" t="n">
        <v>0.075</v>
      </c>
      <c r="O1346" s="7" t="n">
        <v>891.1</v>
      </c>
      <c r="P1346" s="7" t="n">
        <v>605.9480000000001</v>
      </c>
      <c r="Q1346" s="7">
        <f>text(E1346,"ddd")</f>
        <v/>
      </c>
      <c r="R1346" s="7">
        <f>G1346-F1346</f>
        <v/>
      </c>
      <c r="S1346" s="7">
        <f>E1346-D1346</f>
        <v/>
      </c>
      <c r="T1346" s="7">
        <f>O1346*M1346</f>
        <v/>
      </c>
      <c r="U1346" s="7">
        <f>T1346*N1346</f>
        <v/>
      </c>
      <c r="V1346" s="7">
        <f>T1346-U1346-(P1346*M1346)</f>
        <v/>
      </c>
      <c r="W1346" s="7">
        <f>VLOOKUP(L1346,'Products Sheet'!$A:$B,2,FALSE)</f>
        <v/>
      </c>
      <c r="X1346" s="7" t="n"/>
      <c r="Y1346" s="7" t="n"/>
      <c r="Z1346" s="7" t="n"/>
      <c r="AA1346" s="7" t="n"/>
      <c r="AB1346" s="7" t="n"/>
      <c r="AC1346" s="7" t="n"/>
    </row>
    <row r="1347" ht="9.75" customHeight="1" s="12">
      <c r="A1347" s="11" t="inlineStr">
        <is>
          <t>SO - 0006240</t>
        </is>
      </c>
      <c r="B1347" s="11" t="inlineStr">
        <is>
          <t>Online</t>
        </is>
      </c>
      <c r="C1347" s="11" t="inlineStr">
        <is>
          <t>WARE-NBV1002</t>
        </is>
      </c>
      <c r="D1347" s="6" t="n">
        <v>43900</v>
      </c>
      <c r="E1347" s="6" t="n">
        <v>43980</v>
      </c>
      <c r="F1347" s="6" t="n">
        <v>43997</v>
      </c>
      <c r="G1347" s="6" t="n">
        <v>43999</v>
      </c>
      <c r="H1347" s="11" t="inlineStr">
        <is>
          <t>USD</t>
        </is>
      </c>
      <c r="I1347" s="11" t="n">
        <v>17</v>
      </c>
      <c r="J1347" s="11" t="n">
        <v>49</v>
      </c>
      <c r="K1347" s="11" t="n">
        <v>82</v>
      </c>
      <c r="L1347" s="11" t="n">
        <v>8</v>
      </c>
      <c r="M1347" s="11" t="n">
        <v>2</v>
      </c>
      <c r="N1347" s="11" t="n">
        <v>0.1</v>
      </c>
      <c r="O1347" s="7" t="n">
        <v>2278</v>
      </c>
      <c r="P1347" s="7" t="n">
        <v>956.76</v>
      </c>
      <c r="Q1347" s="7">
        <f>text(E1347,"ddd")</f>
        <v/>
      </c>
      <c r="R1347" s="7">
        <f>G1347-F1347</f>
        <v/>
      </c>
      <c r="S1347" s="7">
        <f>E1347-D1347</f>
        <v/>
      </c>
      <c r="T1347" s="7">
        <f>O1347*M1347</f>
        <v/>
      </c>
      <c r="U1347" s="7">
        <f>T1347*N1347</f>
        <v/>
      </c>
      <c r="V1347" s="7">
        <f>T1347-U1347-(P1347*M1347)</f>
        <v/>
      </c>
      <c r="W1347" s="7">
        <f>VLOOKUP(L1347,'Products Sheet'!$A:$B,2,FALSE)</f>
        <v/>
      </c>
      <c r="X1347" s="7" t="n"/>
      <c r="Y1347" s="7" t="n"/>
      <c r="Z1347" s="7" t="n"/>
      <c r="AA1347" s="7" t="n"/>
      <c r="AB1347" s="7" t="n"/>
      <c r="AC1347" s="7" t="n"/>
    </row>
    <row r="1348" ht="9.75" customHeight="1" s="12">
      <c r="A1348" s="11" t="inlineStr">
        <is>
          <t>SO - 0006249</t>
        </is>
      </c>
      <c r="B1348" s="11" t="inlineStr">
        <is>
          <t>Online</t>
        </is>
      </c>
      <c r="C1348" s="11" t="inlineStr">
        <is>
          <t>WARE-XYS1001</t>
        </is>
      </c>
      <c r="D1348" s="6" t="n">
        <v>43900</v>
      </c>
      <c r="E1348" s="6" t="n">
        <v>43981</v>
      </c>
      <c r="F1348" s="6" t="n">
        <v>43998</v>
      </c>
      <c r="G1348" s="6" t="n">
        <v>44003</v>
      </c>
      <c r="H1348" s="11" t="inlineStr">
        <is>
          <t>USD</t>
        </is>
      </c>
      <c r="I1348" s="11" t="n">
        <v>19</v>
      </c>
      <c r="J1348" s="11" t="n">
        <v>15</v>
      </c>
      <c r="K1348" s="11" t="n">
        <v>7</v>
      </c>
      <c r="L1348" s="11" t="n">
        <v>8</v>
      </c>
      <c r="M1348" s="11" t="n">
        <v>6</v>
      </c>
      <c r="N1348" s="11" t="n">
        <v>0.075</v>
      </c>
      <c r="O1348" s="7" t="n">
        <v>1728.6</v>
      </c>
      <c r="P1348" s="7" t="n">
        <v>1071.732</v>
      </c>
      <c r="Q1348" s="7">
        <f>text(E1348,"ddd")</f>
        <v/>
      </c>
      <c r="R1348" s="7">
        <f>G1348-F1348</f>
        <v/>
      </c>
      <c r="S1348" s="7">
        <f>E1348-D1348</f>
        <v/>
      </c>
      <c r="T1348" s="7">
        <f>O1348*M1348</f>
        <v/>
      </c>
      <c r="U1348" s="7">
        <f>T1348*N1348</f>
        <v/>
      </c>
      <c r="V1348" s="7">
        <f>T1348-U1348-(P1348*M1348)</f>
        <v/>
      </c>
      <c r="W1348" s="7">
        <f>VLOOKUP(L1348,'Products Sheet'!$A:$B,2,FALSE)</f>
        <v/>
      </c>
      <c r="X1348" s="7" t="n"/>
      <c r="Y1348" s="7" t="n"/>
      <c r="Z1348" s="7" t="n"/>
      <c r="AA1348" s="7" t="n"/>
      <c r="AB1348" s="7" t="n"/>
      <c r="AC1348" s="7" t="n"/>
    </row>
    <row r="1349" ht="9.75" customHeight="1" s="12">
      <c r="A1349" s="11" t="inlineStr">
        <is>
          <t>SO - 0006272</t>
        </is>
      </c>
      <c r="B1349" s="11" t="inlineStr">
        <is>
          <t>In-Store</t>
        </is>
      </c>
      <c r="C1349" s="11" t="inlineStr">
        <is>
          <t>WARE-NMK1003</t>
        </is>
      </c>
      <c r="D1349" s="6" t="n">
        <v>43900</v>
      </c>
      <c r="E1349" s="6" t="n">
        <v>43982</v>
      </c>
      <c r="F1349" s="6" t="n">
        <v>44006</v>
      </c>
      <c r="G1349" s="6" t="n">
        <v>44012</v>
      </c>
      <c r="H1349" s="11" t="inlineStr">
        <is>
          <t>USD</t>
        </is>
      </c>
      <c r="I1349" s="11" t="n">
        <v>5</v>
      </c>
      <c r="J1349" s="11" t="n">
        <v>18</v>
      </c>
      <c r="K1349" s="11" t="n">
        <v>154</v>
      </c>
      <c r="L1349" s="11" t="n">
        <v>8</v>
      </c>
      <c r="M1349" s="11" t="n">
        <v>2</v>
      </c>
      <c r="N1349" s="11" t="n">
        <v>0.1</v>
      </c>
      <c r="O1349" s="7" t="n">
        <v>2659.9</v>
      </c>
      <c r="P1349" s="7" t="n">
        <v>1649.138</v>
      </c>
      <c r="Q1349" s="7">
        <f>text(E1349,"ddd")</f>
        <v/>
      </c>
      <c r="R1349" s="7">
        <f>G1349-F1349</f>
        <v/>
      </c>
      <c r="S1349" s="7">
        <f>E1349-D1349</f>
        <v/>
      </c>
      <c r="T1349" s="7">
        <f>O1349*M1349</f>
        <v/>
      </c>
      <c r="U1349" s="7">
        <f>T1349*N1349</f>
        <v/>
      </c>
      <c r="V1349" s="7">
        <f>T1349-U1349-(P1349*M1349)</f>
        <v/>
      </c>
      <c r="W1349" s="7">
        <f>VLOOKUP(L1349,'Products Sheet'!$A:$B,2,FALSE)</f>
        <v/>
      </c>
      <c r="X1349" s="7" t="n"/>
      <c r="Y1349" s="7" t="n"/>
      <c r="Z1349" s="7" t="n"/>
      <c r="AA1349" s="7" t="n"/>
      <c r="AB1349" s="7" t="n"/>
      <c r="AC1349" s="7" t="n"/>
    </row>
    <row r="1350" ht="9.75" customHeight="1" s="12">
      <c r="A1350" s="11" t="inlineStr">
        <is>
          <t>SO - 0006276</t>
        </is>
      </c>
      <c r="B1350" s="11" t="inlineStr">
        <is>
          <t>In-Store</t>
        </is>
      </c>
      <c r="C1350" s="11" t="inlineStr">
        <is>
          <t>WARE-PUJ1005</t>
        </is>
      </c>
      <c r="D1350" s="6" t="n">
        <v>43900</v>
      </c>
      <c r="E1350" s="6" t="n">
        <v>43983</v>
      </c>
      <c r="F1350" s="6" t="n">
        <v>43995</v>
      </c>
      <c r="G1350" s="6" t="n">
        <v>44000</v>
      </c>
      <c r="H1350" s="11" t="inlineStr">
        <is>
          <t>USD</t>
        </is>
      </c>
      <c r="I1350" s="11" t="n">
        <v>9</v>
      </c>
      <c r="J1350" s="11" t="n">
        <v>4</v>
      </c>
      <c r="K1350" s="11" t="n">
        <v>281</v>
      </c>
      <c r="L1350" s="11" t="n">
        <v>8</v>
      </c>
      <c r="M1350" s="11" t="n">
        <v>1</v>
      </c>
      <c r="N1350" s="11" t="n">
        <v>0.1</v>
      </c>
      <c r="O1350" s="7" t="n">
        <v>2525.9</v>
      </c>
      <c r="P1350" s="7" t="n">
        <v>1288.209</v>
      </c>
      <c r="Q1350" s="7">
        <f>text(E1350,"ddd")</f>
        <v/>
      </c>
      <c r="R1350" s="7">
        <f>G1350-F1350</f>
        <v/>
      </c>
      <c r="S1350" s="7">
        <f>E1350-D1350</f>
        <v/>
      </c>
      <c r="T1350" s="7">
        <f>O1350*M1350</f>
        <v/>
      </c>
      <c r="U1350" s="7">
        <f>T1350*N1350</f>
        <v/>
      </c>
      <c r="V1350" s="7">
        <f>T1350-U1350-(P1350*M1350)</f>
        <v/>
      </c>
      <c r="W1350" s="7">
        <f>VLOOKUP(L1350,'Products Sheet'!$A:$B,2,FALSE)</f>
        <v/>
      </c>
      <c r="X1350" s="7" t="n"/>
      <c r="Y1350" s="7" t="n"/>
      <c r="Z1350" s="7" t="n"/>
      <c r="AA1350" s="7" t="n"/>
      <c r="AB1350" s="7" t="n"/>
      <c r="AC1350" s="7" t="n"/>
    </row>
    <row r="1351" ht="9.75" customHeight="1" s="12">
      <c r="A1351" s="11" t="inlineStr">
        <is>
          <t>SO - 0006283</t>
        </is>
      </c>
      <c r="B1351" s="11" t="inlineStr">
        <is>
          <t>Online</t>
        </is>
      </c>
      <c r="C1351" s="11" t="inlineStr">
        <is>
          <t>WARE-NMK1003</t>
        </is>
      </c>
      <c r="D1351" s="6" t="n">
        <v>43900</v>
      </c>
      <c r="E1351" s="6" t="n">
        <v>43983</v>
      </c>
      <c r="F1351" s="6" t="n">
        <v>44004</v>
      </c>
      <c r="G1351" s="6" t="n">
        <v>44012</v>
      </c>
      <c r="H1351" s="11" t="inlineStr">
        <is>
          <t>USD</t>
        </is>
      </c>
      <c r="I1351" s="11" t="n">
        <v>19</v>
      </c>
      <c r="J1351" s="11" t="n">
        <v>29</v>
      </c>
      <c r="K1351" s="11" t="n">
        <v>128</v>
      </c>
      <c r="L1351" s="11" t="n">
        <v>8</v>
      </c>
      <c r="M1351" s="11" t="n">
        <v>2</v>
      </c>
      <c r="N1351" s="11" t="n">
        <v>0.05</v>
      </c>
      <c r="O1351" s="7" t="n">
        <v>1688.4</v>
      </c>
      <c r="P1351" s="7" t="n">
        <v>1435.14</v>
      </c>
      <c r="Q1351" s="7">
        <f>text(E1351,"ddd")</f>
        <v/>
      </c>
      <c r="R1351" s="7">
        <f>G1351-F1351</f>
        <v/>
      </c>
      <c r="S1351" s="7">
        <f>E1351-D1351</f>
        <v/>
      </c>
      <c r="T1351" s="7">
        <f>O1351*M1351</f>
        <v/>
      </c>
      <c r="U1351" s="7">
        <f>T1351*N1351</f>
        <v/>
      </c>
      <c r="V1351" s="7">
        <f>T1351-U1351-(P1351*M1351)</f>
        <v/>
      </c>
      <c r="W1351" s="7">
        <f>VLOOKUP(L1351,'Products Sheet'!$A:$B,2,FALSE)</f>
        <v/>
      </c>
      <c r="X1351" s="7" t="n"/>
      <c r="Y1351" s="7" t="n"/>
      <c r="Z1351" s="7" t="n"/>
      <c r="AA1351" s="7" t="n"/>
      <c r="AB1351" s="7" t="n"/>
      <c r="AC1351" s="7" t="n"/>
    </row>
    <row r="1352" ht="9.75" customHeight="1" s="12">
      <c r="A1352" s="11" t="inlineStr">
        <is>
          <t>SO - 0006339</t>
        </is>
      </c>
      <c r="B1352" s="11" t="inlineStr">
        <is>
          <t>In-Store</t>
        </is>
      </c>
      <c r="C1352" s="11" t="inlineStr">
        <is>
          <t>WARE-NMK1003</t>
        </is>
      </c>
      <c r="D1352" s="6" t="n">
        <v>43900</v>
      </c>
      <c r="E1352" s="6" t="n">
        <v>43989</v>
      </c>
      <c r="F1352" s="6" t="n">
        <v>44013</v>
      </c>
      <c r="G1352" s="6" t="n">
        <v>44016</v>
      </c>
      <c r="H1352" s="11" t="inlineStr">
        <is>
          <t>USD</t>
        </is>
      </c>
      <c r="I1352" s="11" t="n">
        <v>2</v>
      </c>
      <c r="J1352" s="11" t="n">
        <v>22</v>
      </c>
      <c r="K1352" s="11" t="n">
        <v>156</v>
      </c>
      <c r="L1352" s="11" t="n">
        <v>8</v>
      </c>
      <c r="M1352" s="11" t="n">
        <v>6</v>
      </c>
      <c r="N1352" s="11" t="n">
        <v>0.1</v>
      </c>
      <c r="O1352" s="7" t="n">
        <v>2881</v>
      </c>
      <c r="P1352" s="7" t="n">
        <v>2362.42</v>
      </c>
      <c r="Q1352" s="7">
        <f>text(E1352,"ddd")</f>
        <v/>
      </c>
      <c r="R1352" s="7">
        <f>G1352-F1352</f>
        <v/>
      </c>
      <c r="S1352" s="7">
        <f>E1352-D1352</f>
        <v/>
      </c>
      <c r="T1352" s="7">
        <f>O1352*M1352</f>
        <v/>
      </c>
      <c r="U1352" s="7">
        <f>T1352*N1352</f>
        <v/>
      </c>
      <c r="V1352" s="7">
        <f>T1352-U1352-(P1352*M1352)</f>
        <v/>
      </c>
      <c r="W1352" s="7">
        <f>VLOOKUP(L1352,'Products Sheet'!$A:$B,2,FALSE)</f>
        <v/>
      </c>
      <c r="X1352" s="7" t="n"/>
      <c r="Y1352" s="7" t="n"/>
      <c r="Z1352" s="7" t="n"/>
      <c r="AA1352" s="7" t="n"/>
      <c r="AB1352" s="7" t="n"/>
      <c r="AC1352" s="7" t="n"/>
    </row>
    <row r="1353" ht="9.75" customHeight="1" s="12">
      <c r="A1353" s="11" t="inlineStr">
        <is>
          <t>SO - 0006465</t>
        </is>
      </c>
      <c r="B1353" s="11" t="inlineStr">
        <is>
          <t>Online</t>
        </is>
      </c>
      <c r="C1353" s="11" t="inlineStr">
        <is>
          <t>WARE-UHY1004</t>
        </is>
      </c>
      <c r="D1353" s="6" t="n">
        <v>43900</v>
      </c>
      <c r="E1353" s="6" t="n">
        <v>44006</v>
      </c>
      <c r="F1353" s="6" t="n">
        <v>44033</v>
      </c>
      <c r="G1353" s="6" t="n">
        <v>44039</v>
      </c>
      <c r="H1353" s="11" t="inlineStr">
        <is>
          <t>USD</t>
        </is>
      </c>
      <c r="I1353" s="11" t="n">
        <v>15</v>
      </c>
      <c r="J1353" s="11" t="n">
        <v>19</v>
      </c>
      <c r="K1353" s="11" t="n">
        <v>209</v>
      </c>
      <c r="L1353" s="11" t="n">
        <v>8</v>
      </c>
      <c r="M1353" s="11" t="n">
        <v>6</v>
      </c>
      <c r="N1353" s="11" t="n">
        <v>0.05</v>
      </c>
      <c r="O1353" s="7" t="n">
        <v>3999.9</v>
      </c>
      <c r="P1353" s="7" t="n">
        <v>2159.946</v>
      </c>
      <c r="Q1353" s="7">
        <f>text(E1353,"ddd")</f>
        <v/>
      </c>
      <c r="R1353" s="7">
        <f>G1353-F1353</f>
        <v/>
      </c>
      <c r="S1353" s="7">
        <f>E1353-D1353</f>
        <v/>
      </c>
      <c r="T1353" s="7">
        <f>O1353*M1353</f>
        <v/>
      </c>
      <c r="U1353" s="7">
        <f>T1353*N1353</f>
        <v/>
      </c>
      <c r="V1353" s="7">
        <f>T1353-U1353-(P1353*M1353)</f>
        <v/>
      </c>
      <c r="W1353" s="7">
        <f>VLOOKUP(L1353,'Products Sheet'!$A:$B,2,FALSE)</f>
        <v/>
      </c>
      <c r="X1353" s="7" t="n"/>
      <c r="Y1353" s="7" t="n"/>
      <c r="Z1353" s="7" t="n"/>
      <c r="AA1353" s="7" t="n"/>
      <c r="AB1353" s="7" t="n"/>
      <c r="AC1353" s="7" t="n"/>
    </row>
    <row r="1354" ht="9.75" customHeight="1" s="12">
      <c r="A1354" s="11" t="inlineStr">
        <is>
          <t>SO - 0006493</t>
        </is>
      </c>
      <c r="B1354" s="11" t="inlineStr">
        <is>
          <t>Distributor</t>
        </is>
      </c>
      <c r="C1354" s="11" t="inlineStr">
        <is>
          <t>WARE-XYS1001</t>
        </is>
      </c>
      <c r="D1354" s="6" t="n">
        <v>43900</v>
      </c>
      <c r="E1354" s="6" t="n">
        <v>44009</v>
      </c>
      <c r="F1354" s="6" t="n">
        <v>44022</v>
      </c>
      <c r="G1354" s="6" t="n">
        <v>44025</v>
      </c>
      <c r="H1354" s="11" t="inlineStr">
        <is>
          <t>USD</t>
        </is>
      </c>
      <c r="I1354" s="11" t="n">
        <v>22</v>
      </c>
      <c r="J1354" s="11" t="n">
        <v>28</v>
      </c>
      <c r="K1354" s="11" t="n">
        <v>43</v>
      </c>
      <c r="L1354" s="11" t="n">
        <v>8</v>
      </c>
      <c r="M1354" s="11" t="n">
        <v>1</v>
      </c>
      <c r="N1354" s="11" t="n">
        <v>0.4</v>
      </c>
      <c r="O1354" s="7" t="n">
        <v>1031.8</v>
      </c>
      <c r="P1354" s="7" t="n">
        <v>753.2139999999999</v>
      </c>
      <c r="Q1354" s="7">
        <f>text(E1354,"ddd")</f>
        <v/>
      </c>
      <c r="R1354" s="7">
        <f>G1354-F1354</f>
        <v/>
      </c>
      <c r="S1354" s="7">
        <f>E1354-D1354</f>
        <v/>
      </c>
      <c r="T1354" s="7">
        <f>O1354*M1354</f>
        <v/>
      </c>
      <c r="U1354" s="7">
        <f>T1354*N1354</f>
        <v/>
      </c>
      <c r="V1354" s="7">
        <f>T1354-U1354-(P1354*M1354)</f>
        <v/>
      </c>
      <c r="W1354" s="7">
        <f>VLOOKUP(L1354,'Products Sheet'!$A:$B,2,FALSE)</f>
        <v/>
      </c>
      <c r="X1354" s="7" t="n"/>
      <c r="Y1354" s="7" t="n"/>
      <c r="Z1354" s="7" t="n"/>
      <c r="AA1354" s="7" t="n"/>
      <c r="AB1354" s="7" t="n"/>
      <c r="AC1354" s="7" t="n"/>
    </row>
    <row r="1355" ht="9.75" customHeight="1" s="12">
      <c r="A1355" s="11" t="inlineStr">
        <is>
          <t>SO - 0006499</t>
        </is>
      </c>
      <c r="B1355" s="11" t="inlineStr">
        <is>
          <t>In-Store</t>
        </is>
      </c>
      <c r="C1355" s="11" t="inlineStr">
        <is>
          <t>WARE-MKL1006</t>
        </is>
      </c>
      <c r="D1355" s="6" t="n">
        <v>43900</v>
      </c>
      <c r="E1355" s="6" t="n">
        <v>44010</v>
      </c>
      <c r="F1355" s="6" t="n">
        <v>44016</v>
      </c>
      <c r="G1355" s="6" t="n">
        <v>44021</v>
      </c>
      <c r="H1355" s="11" t="inlineStr">
        <is>
          <t>USD</t>
        </is>
      </c>
      <c r="I1355" s="11" t="n">
        <v>10</v>
      </c>
      <c r="J1355" s="11" t="n">
        <v>44</v>
      </c>
      <c r="K1355" s="11" t="n">
        <v>330</v>
      </c>
      <c r="L1355" s="11" t="n">
        <v>8</v>
      </c>
      <c r="M1355" s="11" t="n">
        <v>2</v>
      </c>
      <c r="N1355" s="11" t="n">
        <v>0.3</v>
      </c>
      <c r="O1355" s="7" t="n">
        <v>3450.5</v>
      </c>
      <c r="P1355" s="7" t="n">
        <v>1725.25</v>
      </c>
      <c r="Q1355" s="7">
        <f>text(E1355,"ddd")</f>
        <v/>
      </c>
      <c r="R1355" s="7">
        <f>G1355-F1355</f>
        <v/>
      </c>
      <c r="S1355" s="7">
        <f>E1355-D1355</f>
        <v/>
      </c>
      <c r="T1355" s="7">
        <f>O1355*M1355</f>
        <v/>
      </c>
      <c r="U1355" s="7">
        <f>T1355*N1355</f>
        <v/>
      </c>
      <c r="V1355" s="7">
        <f>T1355-U1355-(P1355*M1355)</f>
        <v/>
      </c>
      <c r="W1355" s="7">
        <f>VLOOKUP(L1355,'Products Sheet'!$A:$B,2,FALSE)</f>
        <v/>
      </c>
      <c r="X1355" s="7" t="n"/>
      <c r="Y1355" s="7" t="n"/>
      <c r="Z1355" s="7" t="n"/>
      <c r="AA1355" s="7" t="n"/>
      <c r="AB1355" s="7" t="n"/>
      <c r="AC1355" s="7" t="n"/>
    </row>
    <row r="1356" ht="9.75" customHeight="1" s="12">
      <c r="A1356" s="11" t="inlineStr">
        <is>
          <t>SO - 0006517</t>
        </is>
      </c>
      <c r="B1356" s="11" t="inlineStr">
        <is>
          <t>Online</t>
        </is>
      </c>
      <c r="C1356" s="11" t="inlineStr">
        <is>
          <t>WARE-NMK1003</t>
        </is>
      </c>
      <c r="D1356" s="6" t="n">
        <v>43900</v>
      </c>
      <c r="E1356" s="6" t="n">
        <v>44012</v>
      </c>
      <c r="F1356" s="6" t="n">
        <v>44022</v>
      </c>
      <c r="G1356" s="6" t="n">
        <v>44023</v>
      </c>
      <c r="H1356" s="11" t="inlineStr">
        <is>
          <t>USD</t>
        </is>
      </c>
      <c r="I1356" s="11" t="n">
        <v>13</v>
      </c>
      <c r="J1356" s="11" t="n">
        <v>19</v>
      </c>
      <c r="K1356" s="11" t="n">
        <v>141</v>
      </c>
      <c r="L1356" s="11" t="n">
        <v>8</v>
      </c>
      <c r="M1356" s="11" t="n">
        <v>1</v>
      </c>
      <c r="N1356" s="11" t="n">
        <v>0.05</v>
      </c>
      <c r="O1356" s="7" t="n">
        <v>227.8</v>
      </c>
      <c r="P1356" s="7" t="n">
        <v>134.402</v>
      </c>
      <c r="Q1356" s="7">
        <f>text(E1356,"ddd")</f>
        <v/>
      </c>
      <c r="R1356" s="7">
        <f>G1356-F1356</f>
        <v/>
      </c>
      <c r="S1356" s="7">
        <f>E1356-D1356</f>
        <v/>
      </c>
      <c r="T1356" s="7">
        <f>O1356*M1356</f>
        <v/>
      </c>
      <c r="U1356" s="7">
        <f>T1356*N1356</f>
        <v/>
      </c>
      <c r="V1356" s="7">
        <f>T1356-U1356-(P1356*M1356)</f>
        <v/>
      </c>
      <c r="W1356" s="7">
        <f>VLOOKUP(L1356,'Products Sheet'!$A:$B,2,FALSE)</f>
        <v/>
      </c>
      <c r="X1356" s="7" t="n"/>
      <c r="Y1356" s="7" t="n"/>
      <c r="Z1356" s="7" t="n"/>
      <c r="AA1356" s="7" t="n"/>
      <c r="AB1356" s="7" t="n"/>
      <c r="AC1356" s="7" t="n"/>
    </row>
    <row r="1357" ht="9.75" customHeight="1" s="12">
      <c r="A1357" s="11" t="inlineStr">
        <is>
          <t>SO - 0006558</t>
        </is>
      </c>
      <c r="B1357" s="11" t="inlineStr">
        <is>
          <t>Distributor</t>
        </is>
      </c>
      <c r="C1357" s="11" t="inlineStr">
        <is>
          <t>WARE-MKL1006</t>
        </is>
      </c>
      <c r="D1357" s="6" t="n">
        <v>43900</v>
      </c>
      <c r="E1357" s="6" t="n">
        <v>44017</v>
      </c>
      <c r="F1357" s="6" t="n">
        <v>44035</v>
      </c>
      <c r="G1357" s="6" t="n">
        <v>44041</v>
      </c>
      <c r="H1357" s="11" t="inlineStr">
        <is>
          <t>USD</t>
        </is>
      </c>
      <c r="I1357" s="11" t="n">
        <v>23</v>
      </c>
      <c r="J1357" s="11" t="n">
        <v>33</v>
      </c>
      <c r="K1357" s="11" t="n">
        <v>346</v>
      </c>
      <c r="L1357" s="11" t="n">
        <v>8</v>
      </c>
      <c r="M1357" s="11" t="n">
        <v>6</v>
      </c>
      <c r="N1357" s="11" t="n">
        <v>0.05</v>
      </c>
      <c r="O1357" s="7" t="n">
        <v>1132.3</v>
      </c>
      <c r="P1357" s="7" t="n">
        <v>781.2869999999999</v>
      </c>
      <c r="Q1357" s="7">
        <f>text(E1357,"ddd")</f>
        <v/>
      </c>
      <c r="R1357" s="7">
        <f>G1357-F1357</f>
        <v/>
      </c>
      <c r="S1357" s="7">
        <f>E1357-D1357</f>
        <v/>
      </c>
      <c r="T1357" s="7">
        <f>O1357*M1357</f>
        <v/>
      </c>
      <c r="U1357" s="7">
        <f>T1357*N1357</f>
        <v/>
      </c>
      <c r="V1357" s="7">
        <f>T1357-U1357-(P1357*M1357)</f>
        <v/>
      </c>
      <c r="W1357" s="7">
        <f>VLOOKUP(L1357,'Products Sheet'!$A:$B,2,FALSE)</f>
        <v/>
      </c>
      <c r="X1357" s="7" t="n"/>
      <c r="Y1357" s="7" t="n"/>
      <c r="Z1357" s="7" t="n"/>
      <c r="AA1357" s="7" t="n"/>
      <c r="AB1357" s="7" t="n"/>
      <c r="AC1357" s="7" t="n"/>
    </row>
    <row r="1358" ht="9.75" customHeight="1" s="12">
      <c r="A1358" s="11" t="inlineStr">
        <is>
          <t>SO - 0006602</t>
        </is>
      </c>
      <c r="B1358" s="11" t="inlineStr">
        <is>
          <t>In-Store</t>
        </is>
      </c>
      <c r="C1358" s="11" t="inlineStr">
        <is>
          <t>WARE-XYS1001</t>
        </is>
      </c>
      <c r="D1358" s="6" t="n">
        <v>43900</v>
      </c>
      <c r="E1358" s="6" t="n">
        <v>44021</v>
      </c>
      <c r="F1358" s="6" t="n">
        <v>44025</v>
      </c>
      <c r="G1358" s="6" t="n">
        <v>44029</v>
      </c>
      <c r="H1358" s="11" t="inlineStr">
        <is>
          <t>USD</t>
        </is>
      </c>
      <c r="I1358" s="11" t="n">
        <v>5</v>
      </c>
      <c r="J1358" s="11" t="n">
        <v>10</v>
      </c>
      <c r="K1358" s="11" t="n">
        <v>45</v>
      </c>
      <c r="L1358" s="11" t="n">
        <v>8</v>
      </c>
      <c r="M1358" s="11" t="n">
        <v>8</v>
      </c>
      <c r="N1358" s="11" t="n">
        <v>0.075</v>
      </c>
      <c r="O1358" s="7" t="n">
        <v>1855.9</v>
      </c>
      <c r="P1358" s="7" t="n">
        <v>1410.484</v>
      </c>
      <c r="Q1358" s="7">
        <f>text(E1358,"ddd")</f>
        <v/>
      </c>
      <c r="R1358" s="7">
        <f>G1358-F1358</f>
        <v/>
      </c>
      <c r="S1358" s="7">
        <f>E1358-D1358</f>
        <v/>
      </c>
      <c r="T1358" s="7">
        <f>O1358*M1358</f>
        <v/>
      </c>
      <c r="U1358" s="7">
        <f>T1358*N1358</f>
        <v/>
      </c>
      <c r="V1358" s="7">
        <f>T1358-U1358-(P1358*M1358)</f>
        <v/>
      </c>
      <c r="W1358" s="7">
        <f>VLOOKUP(L1358,'Products Sheet'!$A:$B,2,FALSE)</f>
        <v/>
      </c>
      <c r="X1358" s="7" t="n"/>
      <c r="Y1358" s="7" t="n"/>
      <c r="Z1358" s="7" t="n"/>
      <c r="AA1358" s="7" t="n"/>
      <c r="AB1358" s="7" t="n"/>
      <c r="AC1358" s="7" t="n"/>
    </row>
    <row r="1359" ht="9.75" customHeight="1" s="12">
      <c r="A1359" s="11" t="inlineStr">
        <is>
          <t>SO - 0006645</t>
        </is>
      </c>
      <c r="B1359" s="11" t="inlineStr">
        <is>
          <t>Distributor</t>
        </is>
      </c>
      <c r="C1359" s="11" t="inlineStr">
        <is>
          <t>WARE-UHY1004</t>
        </is>
      </c>
      <c r="D1359" s="6" t="n">
        <v>43900</v>
      </c>
      <c r="E1359" s="6" t="n">
        <v>44026</v>
      </c>
      <c r="F1359" s="6" t="n">
        <v>44036</v>
      </c>
      <c r="G1359" s="6" t="n">
        <v>44040</v>
      </c>
      <c r="H1359" s="11" t="inlineStr">
        <is>
          <t>USD</t>
        </is>
      </c>
      <c r="I1359" s="11" t="n">
        <v>21</v>
      </c>
      <c r="J1359" s="11" t="n">
        <v>47</v>
      </c>
      <c r="K1359" s="11" t="n">
        <v>244</v>
      </c>
      <c r="L1359" s="11" t="n">
        <v>8</v>
      </c>
      <c r="M1359" s="11" t="n">
        <v>5</v>
      </c>
      <c r="N1359" s="11" t="n">
        <v>0.15</v>
      </c>
      <c r="O1359" s="7" t="n">
        <v>958.1</v>
      </c>
      <c r="P1359" s="7" t="n">
        <v>411.983</v>
      </c>
      <c r="Q1359" s="7">
        <f>text(E1359,"ddd")</f>
        <v/>
      </c>
      <c r="R1359" s="7">
        <f>G1359-F1359</f>
        <v/>
      </c>
      <c r="S1359" s="7">
        <f>E1359-D1359</f>
        <v/>
      </c>
      <c r="T1359" s="7">
        <f>O1359*M1359</f>
        <v/>
      </c>
      <c r="U1359" s="7">
        <f>T1359*N1359</f>
        <v/>
      </c>
      <c r="V1359" s="7">
        <f>T1359-U1359-(P1359*M1359)</f>
        <v/>
      </c>
      <c r="W1359" s="7">
        <f>VLOOKUP(L1359,'Products Sheet'!$A:$B,2,FALSE)</f>
        <v/>
      </c>
      <c r="X1359" s="7" t="n"/>
      <c r="Y1359" s="7" t="n"/>
      <c r="Z1359" s="7" t="n"/>
      <c r="AA1359" s="7" t="n"/>
      <c r="AB1359" s="7" t="n"/>
      <c r="AC1359" s="7" t="n"/>
    </row>
    <row r="1360" ht="9.75" customHeight="1" s="12">
      <c r="A1360" s="11" t="inlineStr">
        <is>
          <t>SO - 0006675</t>
        </is>
      </c>
      <c r="B1360" s="11" t="inlineStr">
        <is>
          <t>In-Store</t>
        </is>
      </c>
      <c r="C1360" s="11" t="inlineStr">
        <is>
          <t>WARE-PUJ1005</t>
        </is>
      </c>
      <c r="D1360" s="6" t="n">
        <v>43900</v>
      </c>
      <c r="E1360" s="6" t="n">
        <v>44030</v>
      </c>
      <c r="F1360" s="6" t="n">
        <v>44058</v>
      </c>
      <c r="G1360" s="6" t="n">
        <v>44059</v>
      </c>
      <c r="H1360" s="11" t="inlineStr">
        <is>
          <t>USD</t>
        </is>
      </c>
      <c r="I1360" s="11" t="n">
        <v>11</v>
      </c>
      <c r="J1360" s="11" t="n">
        <v>18</v>
      </c>
      <c r="K1360" s="11" t="n">
        <v>317</v>
      </c>
      <c r="L1360" s="11" t="n">
        <v>8</v>
      </c>
      <c r="M1360" s="11" t="n">
        <v>3</v>
      </c>
      <c r="N1360" s="11" t="n">
        <v>0.05</v>
      </c>
      <c r="O1360" s="7" t="n">
        <v>1098.8</v>
      </c>
      <c r="P1360" s="7" t="n">
        <v>505.448</v>
      </c>
      <c r="Q1360" s="7">
        <f>text(E1360,"ddd")</f>
        <v/>
      </c>
      <c r="R1360" s="7">
        <f>G1360-F1360</f>
        <v/>
      </c>
      <c r="S1360" s="7">
        <f>E1360-D1360</f>
        <v/>
      </c>
      <c r="T1360" s="7">
        <f>O1360*M1360</f>
        <v/>
      </c>
      <c r="U1360" s="7">
        <f>T1360*N1360</f>
        <v/>
      </c>
      <c r="V1360" s="7">
        <f>T1360-U1360-(P1360*M1360)</f>
        <v/>
      </c>
      <c r="W1360" s="7">
        <f>VLOOKUP(L1360,'Products Sheet'!$A:$B,2,FALSE)</f>
        <v/>
      </c>
      <c r="X1360" s="7" t="n"/>
      <c r="Y1360" s="7" t="n"/>
      <c r="Z1360" s="7" t="n"/>
      <c r="AA1360" s="7" t="n"/>
      <c r="AB1360" s="7" t="n"/>
      <c r="AC1360" s="7" t="n"/>
    </row>
    <row r="1361" ht="9.75" customHeight="1" s="12">
      <c r="A1361" s="11" t="inlineStr">
        <is>
          <t>SO - 0006714</t>
        </is>
      </c>
      <c r="B1361" s="11" t="inlineStr">
        <is>
          <t>Online</t>
        </is>
      </c>
      <c r="C1361" s="11" t="inlineStr">
        <is>
          <t>WARE-MKL1006</t>
        </is>
      </c>
      <c r="D1361" s="6" t="n">
        <v>43900</v>
      </c>
      <c r="E1361" s="6" t="n">
        <v>44033</v>
      </c>
      <c r="F1361" s="6" t="n">
        <v>44051</v>
      </c>
      <c r="G1361" s="6" t="n">
        <v>44052</v>
      </c>
      <c r="H1361" s="11" t="inlineStr">
        <is>
          <t>USD</t>
        </is>
      </c>
      <c r="I1361" s="11" t="n">
        <v>14</v>
      </c>
      <c r="J1361" s="11" t="n">
        <v>12</v>
      </c>
      <c r="K1361" s="11" t="n">
        <v>363</v>
      </c>
      <c r="L1361" s="11" t="n">
        <v>8</v>
      </c>
      <c r="M1361" s="11" t="n">
        <v>4</v>
      </c>
      <c r="N1361" s="11" t="n">
        <v>0.1</v>
      </c>
      <c r="O1361" s="7" t="n">
        <v>830.8000000000001</v>
      </c>
      <c r="P1361" s="7" t="n">
        <v>548.3280000000001</v>
      </c>
      <c r="Q1361" s="7">
        <f>text(E1361,"ddd")</f>
        <v/>
      </c>
      <c r="R1361" s="7">
        <f>G1361-F1361</f>
        <v/>
      </c>
      <c r="S1361" s="7">
        <f>E1361-D1361</f>
        <v/>
      </c>
      <c r="T1361" s="7">
        <f>O1361*M1361</f>
        <v/>
      </c>
      <c r="U1361" s="7">
        <f>T1361*N1361</f>
        <v/>
      </c>
      <c r="V1361" s="7">
        <f>T1361-U1361-(P1361*M1361)</f>
        <v/>
      </c>
      <c r="W1361" s="7">
        <f>VLOOKUP(L1361,'Products Sheet'!$A:$B,2,FALSE)</f>
        <v/>
      </c>
      <c r="X1361" s="7" t="n"/>
      <c r="Y1361" s="7" t="n"/>
      <c r="Z1361" s="7" t="n"/>
      <c r="AA1361" s="7" t="n"/>
      <c r="AB1361" s="7" t="n"/>
      <c r="AC1361" s="7" t="n"/>
    </row>
    <row r="1362" ht="9.75" customHeight="1" s="12">
      <c r="A1362" s="11" t="inlineStr">
        <is>
          <t>SO - 0006724</t>
        </is>
      </c>
      <c r="B1362" s="11" t="inlineStr">
        <is>
          <t>Online</t>
        </is>
      </c>
      <c r="C1362" s="11" t="inlineStr">
        <is>
          <t>WARE-NBV1002</t>
        </is>
      </c>
      <c r="D1362" s="6" t="n">
        <v>43900</v>
      </c>
      <c r="E1362" s="6" t="n">
        <v>44035</v>
      </c>
      <c r="F1362" s="6" t="n">
        <v>44063</v>
      </c>
      <c r="G1362" s="6" t="n">
        <v>44069</v>
      </c>
      <c r="H1362" s="11" t="inlineStr">
        <is>
          <t>USD</t>
        </is>
      </c>
      <c r="I1362" s="11" t="n">
        <v>18</v>
      </c>
      <c r="J1362" s="11" t="n">
        <v>22</v>
      </c>
      <c r="K1362" s="11" t="n">
        <v>64</v>
      </c>
      <c r="L1362" s="11" t="n">
        <v>8</v>
      </c>
      <c r="M1362" s="11" t="n">
        <v>8</v>
      </c>
      <c r="N1362" s="11" t="n">
        <v>0.075</v>
      </c>
      <c r="O1362" s="7" t="n">
        <v>1132.3</v>
      </c>
      <c r="P1362" s="7" t="n">
        <v>917.163</v>
      </c>
      <c r="Q1362" s="7">
        <f>text(E1362,"ddd")</f>
        <v/>
      </c>
      <c r="R1362" s="7">
        <f>G1362-F1362</f>
        <v/>
      </c>
      <c r="S1362" s="7">
        <f>E1362-D1362</f>
        <v/>
      </c>
      <c r="T1362" s="7">
        <f>O1362*M1362</f>
        <v/>
      </c>
      <c r="U1362" s="7">
        <f>T1362*N1362</f>
        <v/>
      </c>
      <c r="V1362" s="7">
        <f>T1362-U1362-(P1362*M1362)</f>
        <v/>
      </c>
      <c r="W1362" s="7">
        <f>VLOOKUP(L1362,'Products Sheet'!$A:$B,2,FALSE)</f>
        <v/>
      </c>
      <c r="X1362" s="7" t="n"/>
      <c r="Y1362" s="7" t="n"/>
      <c r="Z1362" s="7" t="n"/>
      <c r="AA1362" s="7" t="n"/>
      <c r="AB1362" s="7" t="n"/>
      <c r="AC1362" s="7" t="n"/>
    </row>
    <row r="1363" ht="9.75" customHeight="1" s="12">
      <c r="A1363" s="11" t="inlineStr">
        <is>
          <t>SO - 0006738</t>
        </is>
      </c>
      <c r="B1363" s="11" t="inlineStr">
        <is>
          <t>Online</t>
        </is>
      </c>
      <c r="C1363" s="11" t="inlineStr">
        <is>
          <t>WARE-NBV1002</t>
        </is>
      </c>
      <c r="D1363" s="6" t="n">
        <v>43900</v>
      </c>
      <c r="E1363" s="6" t="n">
        <v>44036</v>
      </c>
      <c r="F1363" s="6" t="n">
        <v>44039</v>
      </c>
      <c r="G1363" s="6" t="n">
        <v>44046</v>
      </c>
      <c r="H1363" s="11" t="inlineStr">
        <is>
          <t>USD</t>
        </is>
      </c>
      <c r="I1363" s="11" t="n">
        <v>15</v>
      </c>
      <c r="J1363" s="11" t="n">
        <v>19</v>
      </c>
      <c r="K1363" s="11" t="n">
        <v>72</v>
      </c>
      <c r="L1363" s="11" t="n">
        <v>8</v>
      </c>
      <c r="M1363" s="11" t="n">
        <v>6</v>
      </c>
      <c r="N1363" s="11" t="n">
        <v>0.075</v>
      </c>
      <c r="O1363" s="7" t="n">
        <v>1996.6</v>
      </c>
      <c r="P1363" s="7" t="n">
        <v>1078.164</v>
      </c>
      <c r="Q1363" s="7">
        <f>text(E1363,"ddd")</f>
        <v/>
      </c>
      <c r="R1363" s="7">
        <f>G1363-F1363</f>
        <v/>
      </c>
      <c r="S1363" s="7">
        <f>E1363-D1363</f>
        <v/>
      </c>
      <c r="T1363" s="7">
        <f>O1363*M1363</f>
        <v/>
      </c>
      <c r="U1363" s="7">
        <f>T1363*N1363</f>
        <v/>
      </c>
      <c r="V1363" s="7">
        <f>T1363-U1363-(P1363*M1363)</f>
        <v/>
      </c>
      <c r="W1363" s="7">
        <f>VLOOKUP(L1363,'Products Sheet'!$A:$B,2,FALSE)</f>
        <v/>
      </c>
      <c r="X1363" s="7" t="n"/>
      <c r="Y1363" s="7" t="n"/>
      <c r="Z1363" s="7" t="n"/>
      <c r="AA1363" s="7" t="n"/>
      <c r="AB1363" s="7" t="n"/>
      <c r="AC1363" s="7" t="n"/>
    </row>
    <row r="1364" ht="9.75" customHeight="1" s="12">
      <c r="A1364" s="11" t="inlineStr">
        <is>
          <t>SO - 0006780</t>
        </is>
      </c>
      <c r="B1364" s="11" t="inlineStr">
        <is>
          <t>Wholesale</t>
        </is>
      </c>
      <c r="C1364" s="11" t="inlineStr">
        <is>
          <t>WARE-PUJ1005</t>
        </is>
      </c>
      <c r="D1364" s="6" t="n">
        <v>44000</v>
      </c>
      <c r="E1364" s="6" t="n">
        <v>44041</v>
      </c>
      <c r="F1364" s="6" t="n">
        <v>44067</v>
      </c>
      <c r="G1364" s="6" t="n">
        <v>44073</v>
      </c>
      <c r="H1364" s="11" t="inlineStr">
        <is>
          <t>USD</t>
        </is>
      </c>
      <c r="I1364" s="11" t="n">
        <v>26</v>
      </c>
      <c r="J1364" s="11" t="n">
        <v>37</v>
      </c>
      <c r="K1364" s="11" t="n">
        <v>322</v>
      </c>
      <c r="L1364" s="11" t="n">
        <v>8</v>
      </c>
      <c r="M1364" s="11" t="n">
        <v>1</v>
      </c>
      <c r="N1364" s="11" t="n">
        <v>0.075</v>
      </c>
      <c r="O1364" s="7" t="n">
        <v>3926.2</v>
      </c>
      <c r="P1364" s="7" t="n">
        <v>1688.266</v>
      </c>
      <c r="Q1364" s="7">
        <f>text(E1364,"ddd")</f>
        <v/>
      </c>
      <c r="R1364" s="7">
        <f>G1364-F1364</f>
        <v/>
      </c>
      <c r="S1364" s="7">
        <f>E1364-D1364</f>
        <v/>
      </c>
      <c r="T1364" s="7">
        <f>O1364*M1364</f>
        <v/>
      </c>
      <c r="U1364" s="7">
        <f>T1364*N1364</f>
        <v/>
      </c>
      <c r="V1364" s="7">
        <f>T1364-U1364-(P1364*M1364)</f>
        <v/>
      </c>
      <c r="W1364" s="7">
        <f>VLOOKUP(L1364,'Products Sheet'!$A:$B,2,FALSE)</f>
        <v/>
      </c>
      <c r="X1364" s="7" t="n"/>
      <c r="Y1364" s="7" t="n"/>
      <c r="Z1364" s="7" t="n"/>
      <c r="AA1364" s="7" t="n"/>
      <c r="AB1364" s="7" t="n"/>
      <c r="AC1364" s="7" t="n"/>
    </row>
    <row r="1365" ht="9.75" customHeight="1" s="12">
      <c r="A1365" s="11" t="inlineStr">
        <is>
          <t>SO - 0006786</t>
        </is>
      </c>
      <c r="B1365" s="11" t="inlineStr">
        <is>
          <t>In-Store</t>
        </is>
      </c>
      <c r="C1365" s="11" t="inlineStr">
        <is>
          <t>WARE-NMK1003</t>
        </is>
      </c>
      <c r="D1365" s="6" t="n">
        <v>43900</v>
      </c>
      <c r="E1365" s="6" t="n">
        <v>44042</v>
      </c>
      <c r="F1365" s="6" t="n">
        <v>44055</v>
      </c>
      <c r="G1365" s="6" t="n">
        <v>44060</v>
      </c>
      <c r="H1365" s="11" t="inlineStr">
        <is>
          <t>USD</t>
        </is>
      </c>
      <c r="I1365" s="11" t="n">
        <v>2</v>
      </c>
      <c r="J1365" s="11" t="n">
        <v>14</v>
      </c>
      <c r="K1365" s="11" t="n">
        <v>143</v>
      </c>
      <c r="L1365" s="11" t="n">
        <v>8</v>
      </c>
      <c r="M1365" s="11" t="n">
        <v>3</v>
      </c>
      <c r="N1365" s="11" t="n">
        <v>0.4</v>
      </c>
      <c r="O1365" s="7" t="n">
        <v>214.4</v>
      </c>
      <c r="P1365" s="7" t="n">
        <v>177.952</v>
      </c>
      <c r="Q1365" s="7">
        <f>text(E1365,"ddd")</f>
        <v/>
      </c>
      <c r="R1365" s="7">
        <f>G1365-F1365</f>
        <v/>
      </c>
      <c r="S1365" s="7">
        <f>E1365-D1365</f>
        <v/>
      </c>
      <c r="T1365" s="7">
        <f>O1365*M1365</f>
        <v/>
      </c>
      <c r="U1365" s="7">
        <f>T1365*N1365</f>
        <v/>
      </c>
      <c r="V1365" s="7">
        <f>T1365-U1365-(P1365*M1365)</f>
        <v/>
      </c>
      <c r="W1365" s="7">
        <f>VLOOKUP(L1365,'Products Sheet'!$A:$B,2,FALSE)</f>
        <v/>
      </c>
      <c r="X1365" s="7" t="n"/>
      <c r="Y1365" s="7" t="n"/>
      <c r="Z1365" s="7" t="n"/>
      <c r="AA1365" s="7" t="n"/>
      <c r="AB1365" s="7" t="n"/>
      <c r="AC1365" s="7" t="n"/>
    </row>
    <row r="1366" ht="9.75" customHeight="1" s="12">
      <c r="A1366" s="11" t="inlineStr">
        <is>
          <t>SO - 0006802</t>
        </is>
      </c>
      <c r="B1366" s="11" t="inlineStr">
        <is>
          <t>Distributor</t>
        </is>
      </c>
      <c r="C1366" s="11" t="inlineStr">
        <is>
          <t>WARE-UHY1004</t>
        </is>
      </c>
      <c r="D1366" s="6" t="n">
        <v>43900</v>
      </c>
      <c r="E1366" s="6" t="n">
        <v>44044</v>
      </c>
      <c r="F1366" s="6" t="n">
        <v>44072</v>
      </c>
      <c r="G1366" s="6" t="n">
        <v>44073</v>
      </c>
      <c r="H1366" s="11" t="inlineStr">
        <is>
          <t>USD</t>
        </is>
      </c>
      <c r="I1366" s="11" t="n">
        <v>22</v>
      </c>
      <c r="J1366" s="11" t="n">
        <v>19</v>
      </c>
      <c r="K1366" s="11" t="n">
        <v>210</v>
      </c>
      <c r="L1366" s="11" t="n">
        <v>8</v>
      </c>
      <c r="M1366" s="11" t="n">
        <v>4</v>
      </c>
      <c r="N1366" s="11" t="n">
        <v>0.3</v>
      </c>
      <c r="O1366" s="7" t="n">
        <v>1226.1</v>
      </c>
      <c r="P1366" s="7" t="n">
        <v>895.0530000000001</v>
      </c>
      <c r="Q1366" s="7">
        <f>text(E1366,"ddd")</f>
        <v/>
      </c>
      <c r="R1366" s="7">
        <f>G1366-F1366</f>
        <v/>
      </c>
      <c r="S1366" s="7">
        <f>E1366-D1366</f>
        <v/>
      </c>
      <c r="T1366" s="7">
        <f>O1366*M1366</f>
        <v/>
      </c>
      <c r="U1366" s="7">
        <f>T1366*N1366</f>
        <v/>
      </c>
      <c r="V1366" s="7">
        <f>T1366-U1366-(P1366*M1366)</f>
        <v/>
      </c>
      <c r="W1366" s="7">
        <f>VLOOKUP(L1366,'Products Sheet'!$A:$B,2,FALSE)</f>
        <v/>
      </c>
      <c r="X1366" s="7" t="n"/>
      <c r="Y1366" s="7" t="n"/>
      <c r="Z1366" s="7" t="n"/>
      <c r="AA1366" s="7" t="n"/>
      <c r="AB1366" s="7" t="n"/>
      <c r="AC1366" s="7" t="n"/>
    </row>
    <row r="1367" ht="9.75" customHeight="1" s="12">
      <c r="A1367" s="11" t="inlineStr">
        <is>
          <t>SO - 0006829</t>
        </is>
      </c>
      <c r="B1367" s="11" t="inlineStr">
        <is>
          <t>In-Store</t>
        </is>
      </c>
      <c r="C1367" s="11" t="inlineStr">
        <is>
          <t>WARE-NMK1003</t>
        </is>
      </c>
      <c r="D1367" s="6" t="n">
        <v>44000</v>
      </c>
      <c r="E1367" s="6" t="n">
        <v>44047</v>
      </c>
      <c r="F1367" s="6" t="n">
        <v>44071</v>
      </c>
      <c r="G1367" s="6" t="n">
        <v>44078</v>
      </c>
      <c r="H1367" s="11" t="inlineStr">
        <is>
          <t>USD</t>
        </is>
      </c>
      <c r="I1367" s="11" t="n">
        <v>7</v>
      </c>
      <c r="J1367" s="11" t="n">
        <v>29</v>
      </c>
      <c r="K1367" s="11" t="n">
        <v>188</v>
      </c>
      <c r="L1367" s="11" t="n">
        <v>8</v>
      </c>
      <c r="M1367" s="11" t="n">
        <v>7</v>
      </c>
      <c r="N1367" s="11" t="n">
        <v>0.1</v>
      </c>
      <c r="O1367" s="7" t="n">
        <v>1835.8</v>
      </c>
      <c r="P1367" s="7" t="n">
        <v>972.974</v>
      </c>
      <c r="Q1367" s="7">
        <f>text(E1367,"ddd")</f>
        <v/>
      </c>
      <c r="R1367" s="7">
        <f>G1367-F1367</f>
        <v/>
      </c>
      <c r="S1367" s="7">
        <f>E1367-D1367</f>
        <v/>
      </c>
      <c r="T1367" s="7">
        <f>O1367*M1367</f>
        <v/>
      </c>
      <c r="U1367" s="7">
        <f>T1367*N1367</f>
        <v/>
      </c>
      <c r="V1367" s="7">
        <f>T1367-U1367-(P1367*M1367)</f>
        <v/>
      </c>
      <c r="W1367" s="7">
        <f>VLOOKUP(L1367,'Products Sheet'!$A:$B,2,FALSE)</f>
        <v/>
      </c>
      <c r="X1367" s="7" t="n"/>
      <c r="Y1367" s="7" t="n"/>
      <c r="Z1367" s="7" t="n"/>
      <c r="AA1367" s="7" t="n"/>
      <c r="AB1367" s="7" t="n"/>
      <c r="AC1367" s="7" t="n"/>
    </row>
    <row r="1368" ht="9.75" customHeight="1" s="12">
      <c r="A1368" s="11" t="inlineStr">
        <is>
          <t>SO - 0006909</t>
        </is>
      </c>
      <c r="B1368" s="11" t="inlineStr">
        <is>
          <t>Online</t>
        </is>
      </c>
      <c r="C1368" s="11" t="inlineStr">
        <is>
          <t>WARE-XYS1001</t>
        </is>
      </c>
      <c r="D1368" s="6" t="n">
        <v>44000</v>
      </c>
      <c r="E1368" s="6" t="n">
        <v>44057</v>
      </c>
      <c r="F1368" s="6" t="n">
        <v>44075</v>
      </c>
      <c r="G1368" s="6" t="n">
        <v>44084</v>
      </c>
      <c r="H1368" s="11" t="inlineStr">
        <is>
          <t>USD</t>
        </is>
      </c>
      <c r="I1368" s="11" t="n">
        <v>20</v>
      </c>
      <c r="J1368" s="11" t="n">
        <v>31</v>
      </c>
      <c r="K1368" s="11" t="n">
        <v>48</v>
      </c>
      <c r="L1368" s="11" t="n">
        <v>8</v>
      </c>
      <c r="M1368" s="11" t="n">
        <v>4</v>
      </c>
      <c r="N1368" s="11" t="n">
        <v>0.075</v>
      </c>
      <c r="O1368" s="7" t="n">
        <v>167.5</v>
      </c>
      <c r="P1368" s="7" t="n">
        <v>112.225</v>
      </c>
      <c r="Q1368" s="7">
        <f>text(E1368,"ddd")</f>
        <v/>
      </c>
      <c r="R1368" s="7">
        <f>G1368-F1368</f>
        <v/>
      </c>
      <c r="S1368" s="7">
        <f>E1368-D1368</f>
        <v/>
      </c>
      <c r="T1368" s="7">
        <f>O1368*M1368</f>
        <v/>
      </c>
      <c r="U1368" s="7">
        <f>T1368*N1368</f>
        <v/>
      </c>
      <c r="V1368" s="7">
        <f>T1368-U1368-(P1368*M1368)</f>
        <v/>
      </c>
      <c r="W1368" s="7">
        <f>VLOOKUP(L1368,'Products Sheet'!$A:$B,2,FALSE)</f>
        <v/>
      </c>
      <c r="X1368" s="7" t="n"/>
      <c r="Y1368" s="7" t="n"/>
      <c r="Z1368" s="7" t="n"/>
      <c r="AA1368" s="7" t="n"/>
      <c r="AB1368" s="7" t="n"/>
      <c r="AC1368" s="7" t="n"/>
    </row>
    <row r="1369" ht="9.75" customHeight="1" s="12">
      <c r="A1369" s="11" t="inlineStr">
        <is>
          <t>SO - 0006939</t>
        </is>
      </c>
      <c r="B1369" s="11" t="inlineStr">
        <is>
          <t>Distributor</t>
        </is>
      </c>
      <c r="C1369" s="11" t="inlineStr">
        <is>
          <t>WARE-NBV1002</t>
        </is>
      </c>
      <c r="D1369" s="6" t="n">
        <v>43900</v>
      </c>
      <c r="E1369" s="6" t="n">
        <v>44061</v>
      </c>
      <c r="F1369" s="6" t="n">
        <v>44074</v>
      </c>
      <c r="G1369" s="6" t="n">
        <v>44084</v>
      </c>
      <c r="H1369" s="11" t="inlineStr">
        <is>
          <t>USD</t>
        </is>
      </c>
      <c r="I1369" s="11" t="n">
        <v>21</v>
      </c>
      <c r="J1369" s="11" t="n">
        <v>6</v>
      </c>
      <c r="K1369" s="11" t="n">
        <v>64</v>
      </c>
      <c r="L1369" s="11" t="n">
        <v>8</v>
      </c>
      <c r="M1369" s="11" t="n">
        <v>7</v>
      </c>
      <c r="N1369" s="11" t="n">
        <v>0.1</v>
      </c>
      <c r="O1369" s="7" t="n">
        <v>5661.5</v>
      </c>
      <c r="P1369" s="7" t="n">
        <v>3623.36</v>
      </c>
      <c r="Q1369" s="7">
        <f>text(E1369,"ddd")</f>
        <v/>
      </c>
      <c r="R1369" s="7">
        <f>G1369-F1369</f>
        <v/>
      </c>
      <c r="S1369" s="7">
        <f>E1369-D1369</f>
        <v/>
      </c>
      <c r="T1369" s="7">
        <f>O1369*M1369</f>
        <v/>
      </c>
      <c r="U1369" s="7">
        <f>T1369*N1369</f>
        <v/>
      </c>
      <c r="V1369" s="7">
        <f>T1369-U1369-(P1369*M1369)</f>
        <v/>
      </c>
      <c r="W1369" s="7">
        <f>VLOOKUP(L1369,'Products Sheet'!$A:$B,2,FALSE)</f>
        <v/>
      </c>
      <c r="X1369" s="7" t="n"/>
      <c r="Y1369" s="7" t="n"/>
      <c r="Z1369" s="7" t="n"/>
      <c r="AA1369" s="7" t="n"/>
      <c r="AB1369" s="7" t="n"/>
      <c r="AC1369" s="7" t="n"/>
    </row>
    <row r="1370" ht="9.75" customHeight="1" s="12">
      <c r="A1370" s="11" t="inlineStr">
        <is>
          <t>SO - 0006945</t>
        </is>
      </c>
      <c r="B1370" s="11" t="inlineStr">
        <is>
          <t>Online</t>
        </is>
      </c>
      <c r="C1370" s="11" t="inlineStr">
        <is>
          <t>WARE-XYS1001</t>
        </is>
      </c>
      <c r="D1370" s="6" t="n">
        <v>44000</v>
      </c>
      <c r="E1370" s="6" t="n">
        <v>44062</v>
      </c>
      <c r="F1370" s="6" t="n">
        <v>44082</v>
      </c>
      <c r="G1370" s="6" t="n">
        <v>44089</v>
      </c>
      <c r="H1370" s="11" t="inlineStr">
        <is>
          <t>USD</t>
        </is>
      </c>
      <c r="I1370" s="11" t="n">
        <v>18</v>
      </c>
      <c r="J1370" s="11" t="n">
        <v>35</v>
      </c>
      <c r="K1370" s="11" t="n">
        <v>34</v>
      </c>
      <c r="L1370" s="11" t="n">
        <v>8</v>
      </c>
      <c r="M1370" s="11" t="n">
        <v>8</v>
      </c>
      <c r="N1370" s="11" t="n">
        <v>0.05</v>
      </c>
      <c r="O1370" s="7" t="n">
        <v>3993.2</v>
      </c>
      <c r="P1370" s="7" t="n">
        <v>1677.144</v>
      </c>
      <c r="Q1370" s="7">
        <f>text(E1370,"ddd")</f>
        <v/>
      </c>
      <c r="R1370" s="7">
        <f>G1370-F1370</f>
        <v/>
      </c>
      <c r="S1370" s="7">
        <f>E1370-D1370</f>
        <v/>
      </c>
      <c r="T1370" s="7">
        <f>O1370*M1370</f>
        <v/>
      </c>
      <c r="U1370" s="7">
        <f>T1370*N1370</f>
        <v/>
      </c>
      <c r="V1370" s="7">
        <f>T1370-U1370-(P1370*M1370)</f>
        <v/>
      </c>
      <c r="W1370" s="7">
        <f>VLOOKUP(L1370,'Products Sheet'!$A:$B,2,FALSE)</f>
        <v/>
      </c>
      <c r="X1370" s="7" t="n"/>
      <c r="Y1370" s="7" t="n"/>
      <c r="Z1370" s="7" t="n"/>
      <c r="AA1370" s="7" t="n"/>
      <c r="AB1370" s="7" t="n"/>
      <c r="AC1370" s="7" t="n"/>
    </row>
    <row r="1371" ht="9.75" customHeight="1" s="12">
      <c r="A1371" s="11" t="inlineStr">
        <is>
          <t>SO - 0007045</t>
        </is>
      </c>
      <c r="B1371" s="11" t="inlineStr">
        <is>
          <t>Distributor</t>
        </is>
      </c>
      <c r="C1371" s="11" t="inlineStr">
        <is>
          <t>WARE-MKL1006</t>
        </is>
      </c>
      <c r="D1371" s="6" t="n">
        <v>44000</v>
      </c>
      <c r="E1371" s="6" t="n">
        <v>44074</v>
      </c>
      <c r="F1371" s="6" t="n">
        <v>44080</v>
      </c>
      <c r="G1371" s="6" t="n">
        <v>44090</v>
      </c>
      <c r="H1371" s="11" t="inlineStr">
        <is>
          <t>USD</t>
        </is>
      </c>
      <c r="I1371" s="11" t="n">
        <v>22</v>
      </c>
      <c r="J1371" s="11" t="n">
        <v>44</v>
      </c>
      <c r="K1371" s="11" t="n">
        <v>356</v>
      </c>
      <c r="L1371" s="11" t="n">
        <v>8</v>
      </c>
      <c r="M1371" s="11" t="n">
        <v>4</v>
      </c>
      <c r="N1371" s="11" t="n">
        <v>0.1</v>
      </c>
      <c r="O1371" s="7" t="n">
        <v>1896.1</v>
      </c>
      <c r="P1371" s="7" t="n">
        <v>1611.685</v>
      </c>
      <c r="Q1371" s="7">
        <f>text(E1371,"ddd")</f>
        <v/>
      </c>
      <c r="R1371" s="7">
        <f>G1371-F1371</f>
        <v/>
      </c>
      <c r="S1371" s="7">
        <f>E1371-D1371</f>
        <v/>
      </c>
      <c r="T1371" s="7">
        <f>O1371*M1371</f>
        <v/>
      </c>
      <c r="U1371" s="7">
        <f>T1371*N1371</f>
        <v/>
      </c>
      <c r="V1371" s="7">
        <f>T1371-U1371-(P1371*M1371)</f>
        <v/>
      </c>
      <c r="W1371" s="7">
        <f>VLOOKUP(L1371,'Products Sheet'!$A:$B,2,FALSE)</f>
        <v/>
      </c>
      <c r="X1371" s="7" t="n"/>
      <c r="Y1371" s="7" t="n"/>
      <c r="Z1371" s="7" t="n"/>
      <c r="AA1371" s="7" t="n"/>
      <c r="AB1371" s="7" t="n"/>
      <c r="AC1371" s="7" t="n"/>
    </row>
    <row r="1372" ht="9.75" customHeight="1" s="12">
      <c r="A1372" s="11" t="inlineStr">
        <is>
          <t>SO - 0007138</t>
        </is>
      </c>
      <c r="B1372" s="11" t="inlineStr">
        <is>
          <t>Wholesale</t>
        </is>
      </c>
      <c r="C1372" s="11" t="inlineStr">
        <is>
          <t>WARE-PUJ1005</t>
        </is>
      </c>
      <c r="D1372" s="6" t="n">
        <v>44000</v>
      </c>
      <c r="E1372" s="6" t="n">
        <v>44086</v>
      </c>
      <c r="F1372" s="6" t="n">
        <v>44104</v>
      </c>
      <c r="G1372" s="6" t="n">
        <v>44108</v>
      </c>
      <c r="H1372" s="11" t="inlineStr">
        <is>
          <t>USD</t>
        </is>
      </c>
      <c r="I1372" s="11" t="n">
        <v>25</v>
      </c>
      <c r="J1372" s="11" t="n">
        <v>9</v>
      </c>
      <c r="K1372" s="11" t="n">
        <v>299</v>
      </c>
      <c r="L1372" s="11" t="n">
        <v>8</v>
      </c>
      <c r="M1372" s="11" t="n">
        <v>5</v>
      </c>
      <c r="N1372" s="11" t="n">
        <v>0.05</v>
      </c>
      <c r="O1372" s="7" t="n">
        <v>6143.900000000001</v>
      </c>
      <c r="P1372" s="7" t="n">
        <v>4054.974000000001</v>
      </c>
      <c r="Q1372" s="7">
        <f>text(E1372,"ddd")</f>
        <v/>
      </c>
      <c r="R1372" s="7">
        <f>G1372-F1372</f>
        <v/>
      </c>
      <c r="S1372" s="7">
        <f>E1372-D1372</f>
        <v/>
      </c>
      <c r="T1372" s="7">
        <f>O1372*M1372</f>
        <v/>
      </c>
      <c r="U1372" s="7">
        <f>T1372*N1372</f>
        <v/>
      </c>
      <c r="V1372" s="7">
        <f>T1372-U1372-(P1372*M1372)</f>
        <v/>
      </c>
      <c r="W1372" s="7">
        <f>VLOOKUP(L1372,'Products Sheet'!$A:$B,2,FALSE)</f>
        <v/>
      </c>
      <c r="X1372" s="7" t="n"/>
      <c r="Y1372" s="7" t="n"/>
      <c r="Z1372" s="7" t="n"/>
      <c r="AA1372" s="7" t="n"/>
      <c r="AB1372" s="7" t="n"/>
      <c r="AC1372" s="7" t="n"/>
    </row>
    <row r="1373" ht="9.75" customHeight="1" s="12">
      <c r="A1373" s="11" t="inlineStr">
        <is>
          <t>SO - 0007142</t>
        </is>
      </c>
      <c r="B1373" s="11" t="inlineStr">
        <is>
          <t>In-Store</t>
        </is>
      </c>
      <c r="C1373" s="11" t="inlineStr">
        <is>
          <t>WARE-PUJ1005</t>
        </is>
      </c>
      <c r="D1373" s="6" t="n">
        <v>44000</v>
      </c>
      <c r="E1373" s="6" t="n">
        <v>44087</v>
      </c>
      <c r="F1373" s="6" t="n">
        <v>44094</v>
      </c>
      <c r="G1373" s="6" t="n">
        <v>44103</v>
      </c>
      <c r="H1373" s="11" t="inlineStr">
        <is>
          <t>USD</t>
        </is>
      </c>
      <c r="I1373" s="11" t="n">
        <v>8</v>
      </c>
      <c r="J1373" s="11" t="n">
        <v>44</v>
      </c>
      <c r="K1373" s="11" t="n">
        <v>316</v>
      </c>
      <c r="L1373" s="11" t="n">
        <v>8</v>
      </c>
      <c r="M1373" s="11" t="n">
        <v>3</v>
      </c>
      <c r="N1373" s="11" t="n">
        <v>0.05</v>
      </c>
      <c r="O1373" s="7" t="n">
        <v>1902.8</v>
      </c>
      <c r="P1373" s="7" t="n">
        <v>932.372</v>
      </c>
      <c r="Q1373" s="7">
        <f>text(E1373,"ddd")</f>
        <v/>
      </c>
      <c r="R1373" s="7">
        <f>G1373-F1373</f>
        <v/>
      </c>
      <c r="S1373" s="7">
        <f>E1373-D1373</f>
        <v/>
      </c>
      <c r="T1373" s="7">
        <f>O1373*M1373</f>
        <v/>
      </c>
      <c r="U1373" s="7">
        <f>T1373*N1373</f>
        <v/>
      </c>
      <c r="V1373" s="7">
        <f>T1373-U1373-(P1373*M1373)</f>
        <v/>
      </c>
      <c r="W1373" s="7">
        <f>VLOOKUP(L1373,'Products Sheet'!$A:$B,2,FALSE)</f>
        <v/>
      </c>
      <c r="X1373" s="7" t="n"/>
      <c r="Y1373" s="7" t="n"/>
      <c r="Z1373" s="7" t="n"/>
      <c r="AA1373" s="7" t="n"/>
      <c r="AB1373" s="7" t="n"/>
      <c r="AC1373" s="7" t="n"/>
    </row>
    <row r="1374" ht="9.75" customHeight="1" s="12">
      <c r="A1374" s="11" t="inlineStr">
        <is>
          <t>SO - 0007192</t>
        </is>
      </c>
      <c r="B1374" s="11" t="inlineStr">
        <is>
          <t>Distributor</t>
        </is>
      </c>
      <c r="C1374" s="11" t="inlineStr">
        <is>
          <t>WARE-PUJ1005</t>
        </is>
      </c>
      <c r="D1374" s="6" t="n">
        <v>44000</v>
      </c>
      <c r="E1374" s="6" t="n">
        <v>44092</v>
      </c>
      <c r="F1374" s="6" t="n">
        <v>44097</v>
      </c>
      <c r="G1374" s="6" t="n">
        <v>44103</v>
      </c>
      <c r="H1374" s="11" t="inlineStr">
        <is>
          <t>USD</t>
        </is>
      </c>
      <c r="I1374" s="11" t="n">
        <v>22</v>
      </c>
      <c r="J1374" s="11" t="n">
        <v>2</v>
      </c>
      <c r="K1374" s="11" t="n">
        <v>319</v>
      </c>
      <c r="L1374" s="11" t="n">
        <v>8</v>
      </c>
      <c r="M1374" s="11" t="n">
        <v>3</v>
      </c>
      <c r="N1374" s="11" t="n">
        <v>0.1</v>
      </c>
      <c r="O1374" s="7" t="n">
        <v>254.6</v>
      </c>
      <c r="P1374" s="7" t="n">
        <v>173.128</v>
      </c>
      <c r="Q1374" s="7">
        <f>text(E1374,"ddd")</f>
        <v/>
      </c>
      <c r="R1374" s="7">
        <f>G1374-F1374</f>
        <v/>
      </c>
      <c r="S1374" s="7">
        <f>E1374-D1374</f>
        <v/>
      </c>
      <c r="T1374" s="7">
        <f>O1374*M1374</f>
        <v/>
      </c>
      <c r="U1374" s="7">
        <f>T1374*N1374</f>
        <v/>
      </c>
      <c r="V1374" s="7">
        <f>T1374-U1374-(P1374*M1374)</f>
        <v/>
      </c>
      <c r="W1374" s="7">
        <f>VLOOKUP(L1374,'Products Sheet'!$A:$B,2,FALSE)</f>
        <v/>
      </c>
      <c r="X1374" s="7" t="n"/>
      <c r="Y1374" s="7" t="n"/>
      <c r="Z1374" s="7" t="n"/>
      <c r="AA1374" s="7" t="n"/>
      <c r="AB1374" s="7" t="n"/>
      <c r="AC1374" s="7" t="n"/>
    </row>
    <row r="1375" ht="9.75" customHeight="1" s="12">
      <c r="A1375" s="11" t="inlineStr">
        <is>
          <t>SO - 0007230</t>
        </is>
      </c>
      <c r="B1375" s="11" t="inlineStr">
        <is>
          <t>In-Store</t>
        </is>
      </c>
      <c r="C1375" s="11" t="inlineStr">
        <is>
          <t>WARE-XYS1001</t>
        </is>
      </c>
      <c r="D1375" s="6" t="n">
        <v>44000</v>
      </c>
      <c r="E1375" s="6" t="n">
        <v>44095</v>
      </c>
      <c r="F1375" s="6" t="n">
        <v>44107</v>
      </c>
      <c r="G1375" s="6" t="n">
        <v>44116</v>
      </c>
      <c r="H1375" s="11" t="inlineStr">
        <is>
          <t>USD</t>
        </is>
      </c>
      <c r="I1375" s="11" t="n">
        <v>3</v>
      </c>
      <c r="J1375" s="11" t="n">
        <v>50</v>
      </c>
      <c r="K1375" s="11" t="n">
        <v>4</v>
      </c>
      <c r="L1375" s="11" t="n">
        <v>8</v>
      </c>
      <c r="M1375" s="11" t="n">
        <v>5</v>
      </c>
      <c r="N1375" s="11" t="n">
        <v>0.075</v>
      </c>
      <c r="O1375" s="7" t="n">
        <v>3899.4</v>
      </c>
      <c r="P1375" s="7" t="n">
        <v>3275.496</v>
      </c>
      <c r="Q1375" s="7">
        <f>text(E1375,"ddd")</f>
        <v/>
      </c>
      <c r="R1375" s="7">
        <f>G1375-F1375</f>
        <v/>
      </c>
      <c r="S1375" s="7">
        <f>E1375-D1375</f>
        <v/>
      </c>
      <c r="T1375" s="7">
        <f>O1375*M1375</f>
        <v/>
      </c>
      <c r="U1375" s="7">
        <f>T1375*N1375</f>
        <v/>
      </c>
      <c r="V1375" s="7">
        <f>T1375-U1375-(P1375*M1375)</f>
        <v/>
      </c>
      <c r="W1375" s="7">
        <f>VLOOKUP(L1375,'Products Sheet'!$A:$B,2,FALSE)</f>
        <v/>
      </c>
      <c r="X1375" s="7" t="n"/>
      <c r="Y1375" s="7" t="n"/>
      <c r="Z1375" s="7" t="n"/>
      <c r="AA1375" s="7" t="n"/>
      <c r="AB1375" s="7" t="n"/>
      <c r="AC1375" s="7" t="n"/>
    </row>
    <row r="1376" ht="9.75" customHeight="1" s="12">
      <c r="A1376" s="11" t="inlineStr">
        <is>
          <t>SO - 0007250</t>
        </is>
      </c>
      <c r="B1376" s="11" t="inlineStr">
        <is>
          <t>Distributor</t>
        </is>
      </c>
      <c r="C1376" s="11" t="inlineStr">
        <is>
          <t>WARE-UHY1004</t>
        </is>
      </c>
      <c r="D1376" s="6" t="n">
        <v>44000</v>
      </c>
      <c r="E1376" s="6" t="n">
        <v>44097</v>
      </c>
      <c r="F1376" s="6" t="n">
        <v>44103</v>
      </c>
      <c r="G1376" s="6" t="n">
        <v>44107</v>
      </c>
      <c r="H1376" s="11" t="inlineStr">
        <is>
          <t>USD</t>
        </is>
      </c>
      <c r="I1376" s="11" t="n">
        <v>23</v>
      </c>
      <c r="J1376" s="11" t="n">
        <v>15</v>
      </c>
      <c r="K1376" s="11" t="n">
        <v>233</v>
      </c>
      <c r="L1376" s="11" t="n">
        <v>8</v>
      </c>
      <c r="M1376" s="11" t="n">
        <v>8</v>
      </c>
      <c r="N1376" s="11" t="n">
        <v>0.05</v>
      </c>
      <c r="O1376" s="7" t="n">
        <v>1775.5</v>
      </c>
      <c r="P1376" s="7" t="n">
        <v>1083.055</v>
      </c>
      <c r="Q1376" s="7">
        <f>text(E1376,"ddd")</f>
        <v/>
      </c>
      <c r="R1376" s="7">
        <f>G1376-F1376</f>
        <v/>
      </c>
      <c r="S1376" s="7">
        <f>E1376-D1376</f>
        <v/>
      </c>
      <c r="T1376" s="7">
        <f>O1376*M1376</f>
        <v/>
      </c>
      <c r="U1376" s="7">
        <f>T1376*N1376</f>
        <v/>
      </c>
      <c r="V1376" s="7">
        <f>T1376-U1376-(P1376*M1376)</f>
        <v/>
      </c>
      <c r="W1376" s="7">
        <f>VLOOKUP(L1376,'Products Sheet'!$A:$B,2,FALSE)</f>
        <v/>
      </c>
      <c r="X1376" s="7" t="n"/>
      <c r="Y1376" s="7" t="n"/>
      <c r="Z1376" s="7" t="n"/>
      <c r="AA1376" s="7" t="n"/>
      <c r="AB1376" s="7" t="n"/>
      <c r="AC1376" s="7" t="n"/>
    </row>
    <row r="1377" ht="9.75" customHeight="1" s="12">
      <c r="A1377" s="11" t="inlineStr">
        <is>
          <t>SO - 0007262</t>
        </is>
      </c>
      <c r="B1377" s="11" t="inlineStr">
        <is>
          <t>In-Store</t>
        </is>
      </c>
      <c r="C1377" s="11" t="inlineStr">
        <is>
          <t>WARE-NBV1002</t>
        </is>
      </c>
      <c r="D1377" s="6" t="n">
        <v>44000</v>
      </c>
      <c r="E1377" s="6" t="n">
        <v>44098</v>
      </c>
      <c r="F1377" s="6" t="n">
        <v>44118</v>
      </c>
      <c r="G1377" s="6" t="n">
        <v>44124</v>
      </c>
      <c r="H1377" s="11" t="inlineStr">
        <is>
          <t>USD</t>
        </is>
      </c>
      <c r="I1377" s="11" t="n">
        <v>7</v>
      </c>
      <c r="J1377" s="11" t="n">
        <v>37</v>
      </c>
      <c r="K1377" s="11" t="n">
        <v>80</v>
      </c>
      <c r="L1377" s="11" t="n">
        <v>8</v>
      </c>
      <c r="M1377" s="11" t="n">
        <v>2</v>
      </c>
      <c r="N1377" s="11" t="n">
        <v>0.1</v>
      </c>
      <c r="O1377" s="7" t="n">
        <v>3343.3</v>
      </c>
      <c r="P1377" s="7" t="n">
        <v>1604.784</v>
      </c>
      <c r="Q1377" s="7">
        <f>text(E1377,"ddd")</f>
        <v/>
      </c>
      <c r="R1377" s="7">
        <f>G1377-F1377</f>
        <v/>
      </c>
      <c r="S1377" s="7">
        <f>E1377-D1377</f>
        <v/>
      </c>
      <c r="T1377" s="7">
        <f>O1377*M1377</f>
        <v/>
      </c>
      <c r="U1377" s="7">
        <f>T1377*N1377</f>
        <v/>
      </c>
      <c r="V1377" s="7">
        <f>T1377-U1377-(P1377*M1377)</f>
        <v/>
      </c>
      <c r="W1377" s="7">
        <f>VLOOKUP(L1377,'Products Sheet'!$A:$B,2,FALSE)</f>
        <v/>
      </c>
      <c r="X1377" s="7" t="n"/>
      <c r="Y1377" s="7" t="n"/>
      <c r="Z1377" s="7" t="n"/>
      <c r="AA1377" s="7" t="n"/>
      <c r="AB1377" s="7" t="n"/>
      <c r="AC1377" s="7" t="n"/>
    </row>
    <row r="1378" ht="9.75" customHeight="1" s="12">
      <c r="A1378" s="11" t="inlineStr">
        <is>
          <t>SO - 0007269</t>
        </is>
      </c>
      <c r="B1378" s="11" t="inlineStr">
        <is>
          <t>Wholesale</t>
        </is>
      </c>
      <c r="C1378" s="11" t="inlineStr">
        <is>
          <t>WARE-PUJ1005</t>
        </is>
      </c>
      <c r="D1378" s="6" t="n">
        <v>44000</v>
      </c>
      <c r="E1378" s="6" t="n">
        <v>44099</v>
      </c>
      <c r="F1378" s="6" t="n">
        <v>44117</v>
      </c>
      <c r="G1378" s="6" t="n">
        <v>44119</v>
      </c>
      <c r="H1378" s="11" t="inlineStr">
        <is>
          <t>USD</t>
        </is>
      </c>
      <c r="I1378" s="11" t="n">
        <v>28</v>
      </c>
      <c r="J1378" s="11" t="n">
        <v>46</v>
      </c>
      <c r="K1378" s="11" t="n">
        <v>292</v>
      </c>
      <c r="L1378" s="11" t="n">
        <v>8</v>
      </c>
      <c r="M1378" s="11" t="n">
        <v>6</v>
      </c>
      <c r="N1378" s="11" t="n">
        <v>0.05</v>
      </c>
      <c r="O1378" s="7" t="n">
        <v>6204.2</v>
      </c>
      <c r="P1378" s="7" t="n">
        <v>4280.897999999999</v>
      </c>
      <c r="Q1378" s="7">
        <f>text(E1378,"ddd")</f>
        <v/>
      </c>
      <c r="R1378" s="7">
        <f>G1378-F1378</f>
        <v/>
      </c>
      <c r="S1378" s="7">
        <f>E1378-D1378</f>
        <v/>
      </c>
      <c r="T1378" s="7">
        <f>O1378*M1378</f>
        <v/>
      </c>
      <c r="U1378" s="7">
        <f>T1378*N1378</f>
        <v/>
      </c>
      <c r="V1378" s="7">
        <f>T1378-U1378-(P1378*M1378)</f>
        <v/>
      </c>
      <c r="W1378" s="7">
        <f>VLOOKUP(L1378,'Products Sheet'!$A:$B,2,FALSE)</f>
        <v/>
      </c>
      <c r="X1378" s="7" t="n"/>
      <c r="Y1378" s="7" t="n"/>
      <c r="Z1378" s="7" t="n"/>
      <c r="AA1378" s="7" t="n"/>
      <c r="AB1378" s="7" t="n"/>
      <c r="AC1378" s="7" t="n"/>
    </row>
    <row r="1379" ht="9.75" customHeight="1" s="12">
      <c r="A1379" s="11" t="inlineStr">
        <is>
          <t>SO - 0007277</t>
        </is>
      </c>
      <c r="B1379" s="11" t="inlineStr">
        <is>
          <t>Wholesale</t>
        </is>
      </c>
      <c r="C1379" s="11" t="inlineStr">
        <is>
          <t>WARE-MKL1006</t>
        </is>
      </c>
      <c r="D1379" s="6" t="n">
        <v>44000</v>
      </c>
      <c r="E1379" s="6" t="n">
        <v>44100</v>
      </c>
      <c r="F1379" s="6" t="n">
        <v>44123</v>
      </c>
      <c r="G1379" s="6" t="n">
        <v>44132</v>
      </c>
      <c r="H1379" s="11" t="inlineStr">
        <is>
          <t>USD</t>
        </is>
      </c>
      <c r="I1379" s="11" t="n">
        <v>27</v>
      </c>
      <c r="J1379" s="11" t="n">
        <v>30</v>
      </c>
      <c r="K1379" s="11" t="n">
        <v>360</v>
      </c>
      <c r="L1379" s="11" t="n">
        <v>8</v>
      </c>
      <c r="M1379" s="11" t="n">
        <v>4</v>
      </c>
      <c r="N1379" s="11" t="n">
        <v>0.15</v>
      </c>
      <c r="O1379" s="7" t="n">
        <v>3122.2</v>
      </c>
      <c r="P1379" s="7" t="n">
        <v>1498.656</v>
      </c>
      <c r="Q1379" s="7">
        <f>text(E1379,"ddd")</f>
        <v/>
      </c>
      <c r="R1379" s="7">
        <f>G1379-F1379</f>
        <v/>
      </c>
      <c r="S1379" s="7">
        <f>E1379-D1379</f>
        <v/>
      </c>
      <c r="T1379" s="7">
        <f>O1379*M1379</f>
        <v/>
      </c>
      <c r="U1379" s="7">
        <f>T1379*N1379</f>
        <v/>
      </c>
      <c r="V1379" s="7">
        <f>T1379-U1379-(P1379*M1379)</f>
        <v/>
      </c>
      <c r="W1379" s="7">
        <f>VLOOKUP(L1379,'Products Sheet'!$A:$B,2,FALSE)</f>
        <v/>
      </c>
      <c r="X1379" s="7" t="n"/>
      <c r="Y1379" s="7" t="n"/>
      <c r="Z1379" s="7" t="n"/>
      <c r="AA1379" s="7" t="n"/>
      <c r="AB1379" s="7" t="n"/>
      <c r="AC1379" s="7" t="n"/>
    </row>
    <row r="1380" ht="9.75" customHeight="1" s="12">
      <c r="A1380" s="11" t="inlineStr">
        <is>
          <t>SO - 0007394</t>
        </is>
      </c>
      <c r="B1380" s="11" t="inlineStr">
        <is>
          <t>Online</t>
        </is>
      </c>
      <c r="C1380" s="11" t="inlineStr">
        <is>
          <t>WARE-NMK1003</t>
        </is>
      </c>
      <c r="D1380" s="6" t="n">
        <v>44000</v>
      </c>
      <c r="E1380" s="6" t="n">
        <v>44114</v>
      </c>
      <c r="F1380" s="6" t="n">
        <v>44119</v>
      </c>
      <c r="G1380" s="6" t="n">
        <v>44125</v>
      </c>
      <c r="H1380" s="11" t="inlineStr">
        <is>
          <t>USD</t>
        </is>
      </c>
      <c r="I1380" s="11" t="n">
        <v>12</v>
      </c>
      <c r="J1380" s="11" t="n">
        <v>27</v>
      </c>
      <c r="K1380" s="11" t="n">
        <v>143</v>
      </c>
      <c r="L1380" s="11" t="n">
        <v>8</v>
      </c>
      <c r="M1380" s="11" t="n">
        <v>2</v>
      </c>
      <c r="N1380" s="11" t="n">
        <v>0.15</v>
      </c>
      <c r="O1380" s="7" t="n">
        <v>207.7</v>
      </c>
      <c r="P1380" s="7" t="n">
        <v>149.544</v>
      </c>
      <c r="Q1380" s="7">
        <f>text(E1380,"ddd")</f>
        <v/>
      </c>
      <c r="R1380" s="7">
        <f>G1380-F1380</f>
        <v/>
      </c>
      <c r="S1380" s="7">
        <f>E1380-D1380</f>
        <v/>
      </c>
      <c r="T1380" s="7">
        <f>O1380*M1380</f>
        <v/>
      </c>
      <c r="U1380" s="7">
        <f>T1380*N1380</f>
        <v/>
      </c>
      <c r="V1380" s="7">
        <f>T1380-U1380-(P1380*M1380)</f>
        <v/>
      </c>
      <c r="W1380" s="7">
        <f>VLOOKUP(L1380,'Products Sheet'!$A:$B,2,FALSE)</f>
        <v/>
      </c>
      <c r="X1380" s="7" t="n"/>
      <c r="Y1380" s="7" t="n"/>
      <c r="Z1380" s="7" t="n"/>
      <c r="AA1380" s="7" t="n"/>
      <c r="AB1380" s="7" t="n"/>
      <c r="AC1380" s="7" t="n"/>
    </row>
    <row r="1381" ht="9.75" customHeight="1" s="12">
      <c r="A1381" s="11" t="inlineStr">
        <is>
          <t>SO - 0007413</t>
        </is>
      </c>
      <c r="B1381" s="11" t="inlineStr">
        <is>
          <t>Online</t>
        </is>
      </c>
      <c r="C1381" s="11" t="inlineStr">
        <is>
          <t>WARE-MKL1006</t>
        </is>
      </c>
      <c r="D1381" s="6" t="n">
        <v>44000</v>
      </c>
      <c r="E1381" s="6" t="n">
        <v>44117</v>
      </c>
      <c r="F1381" s="6" t="n">
        <v>44145</v>
      </c>
      <c r="G1381" s="6" t="n">
        <v>44151</v>
      </c>
      <c r="H1381" s="11" t="inlineStr">
        <is>
          <t>USD</t>
        </is>
      </c>
      <c r="I1381" s="11" t="n">
        <v>14</v>
      </c>
      <c r="J1381" s="11" t="n">
        <v>37</v>
      </c>
      <c r="K1381" s="11" t="n">
        <v>360</v>
      </c>
      <c r="L1381" s="11" t="n">
        <v>8</v>
      </c>
      <c r="M1381" s="11" t="n">
        <v>2</v>
      </c>
      <c r="N1381" s="11" t="n">
        <v>0.15</v>
      </c>
      <c r="O1381" s="7" t="n">
        <v>207.7</v>
      </c>
      <c r="P1381" s="7" t="n">
        <v>176.545</v>
      </c>
      <c r="Q1381" s="7">
        <f>text(E1381,"ddd")</f>
        <v/>
      </c>
      <c r="R1381" s="7">
        <f>G1381-F1381</f>
        <v/>
      </c>
      <c r="S1381" s="7">
        <f>E1381-D1381</f>
        <v/>
      </c>
      <c r="T1381" s="7">
        <f>O1381*M1381</f>
        <v/>
      </c>
      <c r="U1381" s="7">
        <f>T1381*N1381</f>
        <v/>
      </c>
      <c r="V1381" s="7">
        <f>T1381-U1381-(P1381*M1381)</f>
        <v/>
      </c>
      <c r="W1381" s="7">
        <f>VLOOKUP(L1381,'Products Sheet'!$A:$B,2,FALSE)</f>
        <v/>
      </c>
      <c r="X1381" s="7" t="n"/>
      <c r="Y1381" s="7" t="n"/>
      <c r="Z1381" s="7" t="n"/>
      <c r="AA1381" s="7" t="n"/>
      <c r="AB1381" s="7" t="n"/>
      <c r="AC1381" s="7" t="n"/>
    </row>
    <row r="1382" ht="9.75" customHeight="1" s="12">
      <c r="A1382" s="11" t="inlineStr">
        <is>
          <t>SO - 0007424</t>
        </is>
      </c>
      <c r="B1382" s="11" t="inlineStr">
        <is>
          <t>Online</t>
        </is>
      </c>
      <c r="C1382" s="11" t="inlineStr">
        <is>
          <t>WARE-XYS1001</t>
        </is>
      </c>
      <c r="D1382" s="6" t="n">
        <v>44000</v>
      </c>
      <c r="E1382" s="6" t="n">
        <v>44118</v>
      </c>
      <c r="F1382" s="6" t="n">
        <v>44123</v>
      </c>
      <c r="G1382" s="6" t="n">
        <v>44127</v>
      </c>
      <c r="H1382" s="11" t="inlineStr">
        <is>
          <t>USD</t>
        </is>
      </c>
      <c r="I1382" s="11" t="n">
        <v>20</v>
      </c>
      <c r="J1382" s="11" t="n">
        <v>6</v>
      </c>
      <c r="K1382" s="11" t="n">
        <v>16</v>
      </c>
      <c r="L1382" s="11" t="n">
        <v>8</v>
      </c>
      <c r="M1382" s="11" t="n">
        <v>8</v>
      </c>
      <c r="N1382" s="11" t="n">
        <v>0.1</v>
      </c>
      <c r="O1382" s="7" t="n">
        <v>730.3000000000001</v>
      </c>
      <c r="P1382" s="7" t="n">
        <v>496.6040000000001</v>
      </c>
      <c r="Q1382" s="7">
        <f>text(E1382,"ddd")</f>
        <v/>
      </c>
      <c r="R1382" s="7">
        <f>G1382-F1382</f>
        <v/>
      </c>
      <c r="S1382" s="7">
        <f>E1382-D1382</f>
        <v/>
      </c>
      <c r="T1382" s="7">
        <f>O1382*M1382</f>
        <v/>
      </c>
      <c r="U1382" s="7">
        <f>T1382*N1382</f>
        <v/>
      </c>
      <c r="V1382" s="7">
        <f>T1382-U1382-(P1382*M1382)</f>
        <v/>
      </c>
      <c r="W1382" s="7">
        <f>VLOOKUP(L1382,'Products Sheet'!$A:$B,2,FALSE)</f>
        <v/>
      </c>
      <c r="X1382" s="7" t="n"/>
      <c r="Y1382" s="7" t="n"/>
      <c r="Z1382" s="7" t="n"/>
      <c r="AA1382" s="7" t="n"/>
      <c r="AB1382" s="7" t="n"/>
      <c r="AC1382" s="7" t="n"/>
    </row>
    <row r="1383" ht="9.75" customHeight="1" s="12">
      <c r="A1383" s="11" t="inlineStr">
        <is>
          <t>SO - 0007440</t>
        </is>
      </c>
      <c r="B1383" s="11" t="inlineStr">
        <is>
          <t>Distributor</t>
        </is>
      </c>
      <c r="C1383" s="11" t="inlineStr">
        <is>
          <t>WARE-XYS1001</t>
        </is>
      </c>
      <c r="D1383" s="6" t="n">
        <v>44000</v>
      </c>
      <c r="E1383" s="6" t="n">
        <v>44119</v>
      </c>
      <c r="F1383" s="6" t="n">
        <v>44141</v>
      </c>
      <c r="G1383" s="6" t="n">
        <v>44143</v>
      </c>
      <c r="H1383" s="11" t="inlineStr">
        <is>
          <t>USD</t>
        </is>
      </c>
      <c r="I1383" s="11" t="n">
        <v>25</v>
      </c>
      <c r="J1383" s="11" t="n">
        <v>48</v>
      </c>
      <c r="K1383" s="11" t="n">
        <v>27</v>
      </c>
      <c r="L1383" s="11" t="n">
        <v>8</v>
      </c>
      <c r="M1383" s="11" t="n">
        <v>1</v>
      </c>
      <c r="N1383" s="11" t="n">
        <v>0.3</v>
      </c>
      <c r="O1383" s="7" t="n">
        <v>227.8</v>
      </c>
      <c r="P1383" s="7" t="n">
        <v>157.182</v>
      </c>
      <c r="Q1383" s="7">
        <f>text(E1383,"ddd")</f>
        <v/>
      </c>
      <c r="R1383" s="7">
        <f>G1383-F1383</f>
        <v/>
      </c>
      <c r="S1383" s="7">
        <f>E1383-D1383</f>
        <v/>
      </c>
      <c r="T1383" s="7">
        <f>O1383*M1383</f>
        <v/>
      </c>
      <c r="U1383" s="7">
        <f>T1383*N1383</f>
        <v/>
      </c>
      <c r="V1383" s="7">
        <f>T1383-U1383-(P1383*M1383)</f>
        <v/>
      </c>
      <c r="W1383" s="7">
        <f>VLOOKUP(L1383,'Products Sheet'!$A:$B,2,FALSE)</f>
        <v/>
      </c>
      <c r="X1383" s="7" t="n"/>
      <c r="Y1383" s="7" t="n"/>
      <c r="Z1383" s="7" t="n"/>
      <c r="AA1383" s="7" t="n"/>
      <c r="AB1383" s="7" t="n"/>
      <c r="AC1383" s="7" t="n"/>
    </row>
    <row r="1384" ht="9.75" customHeight="1" s="12">
      <c r="A1384" s="11" t="inlineStr">
        <is>
          <t>SO - 0007442</t>
        </is>
      </c>
      <c r="B1384" s="11" t="inlineStr">
        <is>
          <t>Distributor</t>
        </is>
      </c>
      <c r="C1384" s="11" t="inlineStr">
        <is>
          <t>WARE-UHY1004</t>
        </is>
      </c>
      <c r="D1384" s="6" t="n">
        <v>44000</v>
      </c>
      <c r="E1384" s="6" t="n">
        <v>44120</v>
      </c>
      <c r="F1384" s="6" t="n">
        <v>44133</v>
      </c>
      <c r="G1384" s="6" t="n">
        <v>44142</v>
      </c>
      <c r="H1384" s="11" t="inlineStr">
        <is>
          <t>USD</t>
        </is>
      </c>
      <c r="I1384" s="11" t="n">
        <v>23</v>
      </c>
      <c r="J1384" s="11" t="n">
        <v>25</v>
      </c>
      <c r="K1384" s="11" t="n">
        <v>207</v>
      </c>
      <c r="L1384" s="11" t="n">
        <v>8</v>
      </c>
      <c r="M1384" s="11" t="n">
        <v>6</v>
      </c>
      <c r="N1384" s="11" t="n">
        <v>0.4</v>
      </c>
      <c r="O1384" s="7" t="n">
        <v>864.3000000000001</v>
      </c>
      <c r="P1384" s="7" t="n">
        <v>363.006</v>
      </c>
      <c r="Q1384" s="7">
        <f>text(E1384,"ddd")</f>
        <v/>
      </c>
      <c r="R1384" s="7">
        <f>G1384-F1384</f>
        <v/>
      </c>
      <c r="S1384" s="7">
        <f>E1384-D1384</f>
        <v/>
      </c>
      <c r="T1384" s="7">
        <f>O1384*M1384</f>
        <v/>
      </c>
      <c r="U1384" s="7">
        <f>T1384*N1384</f>
        <v/>
      </c>
      <c r="V1384" s="7">
        <f>T1384-U1384-(P1384*M1384)</f>
        <v/>
      </c>
      <c r="W1384" s="7">
        <f>VLOOKUP(L1384,'Products Sheet'!$A:$B,2,FALSE)</f>
        <v/>
      </c>
      <c r="X1384" s="7" t="n"/>
      <c r="Y1384" s="7" t="n"/>
      <c r="Z1384" s="7" t="n"/>
      <c r="AA1384" s="7" t="n"/>
      <c r="AB1384" s="7" t="n"/>
      <c r="AC1384" s="7" t="n"/>
    </row>
    <row r="1385" ht="9.75" customHeight="1" s="12">
      <c r="A1385" s="11" t="inlineStr">
        <is>
          <t>SO - 0007460</t>
        </is>
      </c>
      <c r="B1385" s="11" t="inlineStr">
        <is>
          <t>In-Store</t>
        </is>
      </c>
      <c r="C1385" s="11" t="inlineStr">
        <is>
          <t>WARE-XYS1001</t>
        </is>
      </c>
      <c r="D1385" s="6" t="n">
        <v>44000</v>
      </c>
      <c r="E1385" s="6" t="n">
        <v>44122</v>
      </c>
      <c r="F1385" s="6" t="n">
        <v>44127</v>
      </c>
      <c r="G1385" s="6" t="n">
        <v>44130</v>
      </c>
      <c r="H1385" s="11" t="inlineStr">
        <is>
          <t>USD</t>
        </is>
      </c>
      <c r="I1385" s="11" t="n">
        <v>1</v>
      </c>
      <c r="J1385" s="11" t="n">
        <v>3</v>
      </c>
      <c r="K1385" s="11" t="n">
        <v>5</v>
      </c>
      <c r="L1385" s="11" t="n">
        <v>8</v>
      </c>
      <c r="M1385" s="11" t="n">
        <v>2</v>
      </c>
      <c r="N1385" s="11" t="n">
        <v>0.1</v>
      </c>
      <c r="O1385" s="7" t="n">
        <v>1011.7</v>
      </c>
      <c r="P1385" s="7" t="n">
        <v>556.4350000000001</v>
      </c>
      <c r="Q1385" s="7">
        <f>text(E1385,"ddd")</f>
        <v/>
      </c>
      <c r="R1385" s="7">
        <f>G1385-F1385</f>
        <v/>
      </c>
      <c r="S1385" s="7">
        <f>E1385-D1385</f>
        <v/>
      </c>
      <c r="T1385" s="7">
        <f>O1385*M1385</f>
        <v/>
      </c>
      <c r="U1385" s="7">
        <f>T1385*N1385</f>
        <v/>
      </c>
      <c r="V1385" s="7">
        <f>T1385-U1385-(P1385*M1385)</f>
        <v/>
      </c>
      <c r="W1385" s="7">
        <f>VLOOKUP(L1385,'Products Sheet'!$A:$B,2,FALSE)</f>
        <v/>
      </c>
      <c r="X1385" s="7" t="n"/>
      <c r="Y1385" s="7" t="n"/>
      <c r="Z1385" s="7" t="n"/>
      <c r="AA1385" s="7" t="n"/>
      <c r="AB1385" s="7" t="n"/>
      <c r="AC1385" s="7" t="n"/>
    </row>
    <row r="1386" ht="9.75" customHeight="1" s="12">
      <c r="A1386" s="11" t="inlineStr">
        <is>
          <t>SO - 0007469</t>
        </is>
      </c>
      <c r="B1386" s="11" t="inlineStr">
        <is>
          <t>Wholesale</t>
        </is>
      </c>
      <c r="C1386" s="11" t="inlineStr">
        <is>
          <t>WARE-PUJ1005</t>
        </is>
      </c>
      <c r="D1386" s="6" t="n">
        <v>44000</v>
      </c>
      <c r="E1386" s="6" t="n">
        <v>44124</v>
      </c>
      <c r="F1386" s="6" t="n">
        <v>44134</v>
      </c>
      <c r="G1386" s="6" t="n">
        <v>44141</v>
      </c>
      <c r="H1386" s="11" t="inlineStr">
        <is>
          <t>USD</t>
        </is>
      </c>
      <c r="I1386" s="11" t="n">
        <v>26</v>
      </c>
      <c r="J1386" s="11" t="n">
        <v>27</v>
      </c>
      <c r="K1386" s="11" t="n">
        <v>272</v>
      </c>
      <c r="L1386" s="11" t="n">
        <v>8</v>
      </c>
      <c r="M1386" s="11" t="n">
        <v>5</v>
      </c>
      <c r="N1386" s="11" t="n">
        <v>0.2</v>
      </c>
      <c r="O1386" s="7" t="n">
        <v>2425.4</v>
      </c>
      <c r="P1386" s="7" t="n">
        <v>1600.764</v>
      </c>
      <c r="Q1386" s="7">
        <f>text(E1386,"ddd")</f>
        <v/>
      </c>
      <c r="R1386" s="7">
        <f>G1386-F1386</f>
        <v/>
      </c>
      <c r="S1386" s="7">
        <f>E1386-D1386</f>
        <v/>
      </c>
      <c r="T1386" s="7">
        <f>O1386*M1386</f>
        <v/>
      </c>
      <c r="U1386" s="7">
        <f>T1386*N1386</f>
        <v/>
      </c>
      <c r="V1386" s="7">
        <f>T1386-U1386-(P1386*M1386)</f>
        <v/>
      </c>
      <c r="W1386" s="7">
        <f>VLOOKUP(L1386,'Products Sheet'!$A:$B,2,FALSE)</f>
        <v/>
      </c>
      <c r="X1386" s="7" t="n"/>
      <c r="Y1386" s="7" t="n"/>
      <c r="Z1386" s="7" t="n"/>
      <c r="AA1386" s="7" t="n"/>
      <c r="AB1386" s="7" t="n"/>
      <c r="AC1386" s="7" t="n"/>
    </row>
    <row r="1387" ht="9.75" customHeight="1" s="12">
      <c r="A1387" s="11" t="inlineStr">
        <is>
          <t>SO - 0007481</t>
        </is>
      </c>
      <c r="B1387" s="11" t="inlineStr">
        <is>
          <t>In-Store</t>
        </is>
      </c>
      <c r="C1387" s="11" t="inlineStr">
        <is>
          <t>WARE-NMK1003</t>
        </is>
      </c>
      <c r="D1387" s="6" t="n">
        <v>44000</v>
      </c>
      <c r="E1387" s="6" t="n">
        <v>44125</v>
      </c>
      <c r="F1387" s="6" t="n">
        <v>44143</v>
      </c>
      <c r="G1387" s="6" t="n">
        <v>44146</v>
      </c>
      <c r="H1387" s="11" t="inlineStr">
        <is>
          <t>USD</t>
        </is>
      </c>
      <c r="I1387" s="11" t="n">
        <v>11</v>
      </c>
      <c r="J1387" s="11" t="n">
        <v>45</v>
      </c>
      <c r="K1387" s="11" t="n">
        <v>143</v>
      </c>
      <c r="L1387" s="11" t="n">
        <v>8</v>
      </c>
      <c r="M1387" s="11" t="n">
        <v>1</v>
      </c>
      <c r="N1387" s="11" t="n">
        <v>0.075</v>
      </c>
      <c r="O1387" s="7" t="n">
        <v>3953</v>
      </c>
      <c r="P1387" s="7" t="n">
        <v>3360.05</v>
      </c>
      <c r="Q1387" s="7">
        <f>text(E1387,"ddd")</f>
        <v/>
      </c>
      <c r="R1387" s="7">
        <f>G1387-F1387</f>
        <v/>
      </c>
      <c r="S1387" s="7">
        <f>E1387-D1387</f>
        <v/>
      </c>
      <c r="T1387" s="7">
        <f>O1387*M1387</f>
        <v/>
      </c>
      <c r="U1387" s="7">
        <f>T1387*N1387</f>
        <v/>
      </c>
      <c r="V1387" s="7">
        <f>T1387-U1387-(P1387*M1387)</f>
        <v/>
      </c>
      <c r="W1387" s="7">
        <f>VLOOKUP(L1387,'Products Sheet'!$A:$B,2,FALSE)</f>
        <v/>
      </c>
      <c r="X1387" s="7" t="n"/>
      <c r="Y1387" s="7" t="n"/>
      <c r="Z1387" s="7" t="n"/>
      <c r="AA1387" s="7" t="n"/>
      <c r="AB1387" s="7" t="n"/>
      <c r="AC1387" s="7" t="n"/>
    </row>
    <row r="1388" ht="9.75" customHeight="1" s="12">
      <c r="A1388" s="11" t="inlineStr">
        <is>
          <t>SO - 0007567</t>
        </is>
      </c>
      <c r="B1388" s="11" t="inlineStr">
        <is>
          <t>Wholesale</t>
        </is>
      </c>
      <c r="C1388" s="11" t="inlineStr">
        <is>
          <t>WARE-XYS1001</t>
        </is>
      </c>
      <c r="D1388" s="6" t="n">
        <v>44000</v>
      </c>
      <c r="E1388" s="6" t="n">
        <v>44134</v>
      </c>
      <c r="F1388" s="6" t="n">
        <v>44138</v>
      </c>
      <c r="G1388" s="6" t="n">
        <v>44143</v>
      </c>
      <c r="H1388" s="11" t="inlineStr">
        <is>
          <t>USD</t>
        </is>
      </c>
      <c r="I1388" s="11" t="n">
        <v>27</v>
      </c>
      <c r="J1388" s="11" t="n">
        <v>26</v>
      </c>
      <c r="K1388" s="11" t="n">
        <v>55</v>
      </c>
      <c r="L1388" s="11" t="n">
        <v>8</v>
      </c>
      <c r="M1388" s="11" t="n">
        <v>3</v>
      </c>
      <c r="N1388" s="11" t="n">
        <v>0.1</v>
      </c>
      <c r="O1388" s="7" t="n">
        <v>1105.5</v>
      </c>
      <c r="P1388" s="7" t="n">
        <v>729.63</v>
      </c>
      <c r="Q1388" s="7">
        <f>text(E1388,"ddd")</f>
        <v/>
      </c>
      <c r="R1388" s="7">
        <f>G1388-F1388</f>
        <v/>
      </c>
      <c r="S1388" s="7">
        <f>E1388-D1388</f>
        <v/>
      </c>
      <c r="T1388" s="7">
        <f>O1388*M1388</f>
        <v/>
      </c>
      <c r="U1388" s="7">
        <f>T1388*N1388</f>
        <v/>
      </c>
      <c r="V1388" s="7">
        <f>T1388-U1388-(P1388*M1388)</f>
        <v/>
      </c>
      <c r="W1388" s="7">
        <f>VLOOKUP(L1388,'Products Sheet'!$A:$B,2,FALSE)</f>
        <v/>
      </c>
      <c r="X1388" s="7" t="n"/>
      <c r="Y1388" s="7" t="n"/>
      <c r="Z1388" s="7" t="n"/>
      <c r="AA1388" s="7" t="n"/>
      <c r="AB1388" s="7" t="n"/>
      <c r="AC1388" s="7" t="n"/>
    </row>
    <row r="1389" ht="9.75" customHeight="1" s="12">
      <c r="A1389" s="11" t="inlineStr">
        <is>
          <t>SO - 0007578</t>
        </is>
      </c>
      <c r="B1389" s="11" t="inlineStr">
        <is>
          <t>In-Store</t>
        </is>
      </c>
      <c r="C1389" s="11" t="inlineStr">
        <is>
          <t>WARE-UHY1004</t>
        </is>
      </c>
      <c r="D1389" s="6" t="n">
        <v>44100</v>
      </c>
      <c r="E1389" s="6" t="n">
        <v>44135</v>
      </c>
      <c r="F1389" s="6" t="n">
        <v>44152</v>
      </c>
      <c r="G1389" s="6" t="n">
        <v>44162</v>
      </c>
      <c r="H1389" s="11" t="inlineStr">
        <is>
          <t>USD</t>
        </is>
      </c>
      <c r="I1389" s="11" t="n">
        <v>11</v>
      </c>
      <c r="J1389" s="11" t="n">
        <v>18</v>
      </c>
      <c r="K1389" s="11" t="n">
        <v>242</v>
      </c>
      <c r="L1389" s="11" t="n">
        <v>8</v>
      </c>
      <c r="M1389" s="11" t="n">
        <v>8</v>
      </c>
      <c r="N1389" s="11" t="n">
        <v>0.15</v>
      </c>
      <c r="O1389" s="7" t="n">
        <v>951.4</v>
      </c>
      <c r="P1389" s="7" t="n">
        <v>704.0359999999999</v>
      </c>
      <c r="Q1389" s="7">
        <f>text(E1389,"ddd")</f>
        <v/>
      </c>
      <c r="R1389" s="7">
        <f>G1389-F1389</f>
        <v/>
      </c>
      <c r="S1389" s="7">
        <f>E1389-D1389</f>
        <v/>
      </c>
      <c r="T1389" s="7">
        <f>O1389*M1389</f>
        <v/>
      </c>
      <c r="U1389" s="7">
        <f>T1389*N1389</f>
        <v/>
      </c>
      <c r="V1389" s="7">
        <f>T1389-U1389-(P1389*M1389)</f>
        <v/>
      </c>
      <c r="W1389" s="7">
        <f>VLOOKUP(L1389,'Products Sheet'!$A:$B,2,FALSE)</f>
        <v/>
      </c>
      <c r="X1389" s="7" t="n"/>
      <c r="Y1389" s="7" t="n"/>
      <c r="Z1389" s="7" t="n"/>
      <c r="AA1389" s="7" t="n"/>
      <c r="AB1389" s="7" t="n"/>
      <c r="AC1389" s="7" t="n"/>
    </row>
    <row r="1390" ht="9.75" customHeight="1" s="12">
      <c r="A1390" s="11" t="inlineStr">
        <is>
          <t>SO - 0007585</t>
        </is>
      </c>
      <c r="B1390" s="11" t="inlineStr">
        <is>
          <t>In-Store</t>
        </is>
      </c>
      <c r="C1390" s="11" t="inlineStr">
        <is>
          <t>WARE-NMK1003</t>
        </is>
      </c>
      <c r="D1390" s="6" t="n">
        <v>44000</v>
      </c>
      <c r="E1390" s="6" t="n">
        <v>44135</v>
      </c>
      <c r="F1390" s="6" t="n">
        <v>44158</v>
      </c>
      <c r="G1390" s="6" t="n">
        <v>44163</v>
      </c>
      <c r="H1390" s="11" t="inlineStr">
        <is>
          <t>USD</t>
        </is>
      </c>
      <c r="I1390" s="11" t="n">
        <v>9</v>
      </c>
      <c r="J1390" s="11" t="n">
        <v>33</v>
      </c>
      <c r="K1390" s="11" t="n">
        <v>187</v>
      </c>
      <c r="L1390" s="11" t="n">
        <v>8</v>
      </c>
      <c r="M1390" s="11" t="n">
        <v>6</v>
      </c>
      <c r="N1390" s="11" t="n">
        <v>0.05</v>
      </c>
      <c r="O1390" s="7" t="n">
        <v>971.5</v>
      </c>
      <c r="P1390" s="7" t="n">
        <v>777.2</v>
      </c>
      <c r="Q1390" s="7">
        <f>text(E1390,"ddd")</f>
        <v/>
      </c>
      <c r="R1390" s="7">
        <f>G1390-F1390</f>
        <v/>
      </c>
      <c r="S1390" s="7">
        <f>E1390-D1390</f>
        <v/>
      </c>
      <c r="T1390" s="7">
        <f>O1390*M1390</f>
        <v/>
      </c>
      <c r="U1390" s="7">
        <f>T1390*N1390</f>
        <v/>
      </c>
      <c r="V1390" s="7">
        <f>T1390-U1390-(P1390*M1390)</f>
        <v/>
      </c>
      <c r="W1390" s="7">
        <f>VLOOKUP(L1390,'Products Sheet'!$A:$B,2,FALSE)</f>
        <v/>
      </c>
      <c r="X1390" s="7" t="n"/>
      <c r="Y1390" s="7" t="n"/>
      <c r="Z1390" s="7" t="n"/>
      <c r="AA1390" s="7" t="n"/>
      <c r="AB1390" s="7" t="n"/>
      <c r="AC1390" s="7" t="n"/>
    </row>
    <row r="1391" ht="9.75" customHeight="1" s="12">
      <c r="A1391" s="11" t="inlineStr">
        <is>
          <t>SO - 0007604</t>
        </is>
      </c>
      <c r="B1391" s="11" t="inlineStr">
        <is>
          <t>In-Store</t>
        </is>
      </c>
      <c r="C1391" s="11" t="inlineStr">
        <is>
          <t>WARE-NMK1003</t>
        </is>
      </c>
      <c r="D1391" s="6" t="n">
        <v>44000</v>
      </c>
      <c r="E1391" s="6" t="n">
        <v>44137</v>
      </c>
      <c r="F1391" s="6" t="n">
        <v>44161</v>
      </c>
      <c r="G1391" s="6" t="n">
        <v>44164</v>
      </c>
      <c r="H1391" s="11" t="inlineStr">
        <is>
          <t>USD</t>
        </is>
      </c>
      <c r="I1391" s="11" t="n">
        <v>6</v>
      </c>
      <c r="J1391" s="11" t="n">
        <v>2</v>
      </c>
      <c r="K1391" s="11" t="n">
        <v>165</v>
      </c>
      <c r="L1391" s="11" t="n">
        <v>8</v>
      </c>
      <c r="M1391" s="11" t="n">
        <v>4</v>
      </c>
      <c r="N1391" s="11" t="n">
        <v>0.1</v>
      </c>
      <c r="O1391" s="7" t="n">
        <v>1896.1</v>
      </c>
      <c r="P1391" s="7" t="n">
        <v>1573.763</v>
      </c>
      <c r="Q1391" s="7">
        <f>text(E1391,"ddd")</f>
        <v/>
      </c>
      <c r="R1391" s="7">
        <f>G1391-F1391</f>
        <v/>
      </c>
      <c r="S1391" s="7">
        <f>E1391-D1391</f>
        <v/>
      </c>
      <c r="T1391" s="7">
        <f>O1391*M1391</f>
        <v/>
      </c>
      <c r="U1391" s="7">
        <f>T1391*N1391</f>
        <v/>
      </c>
      <c r="V1391" s="7">
        <f>T1391-U1391-(P1391*M1391)</f>
        <v/>
      </c>
      <c r="W1391" s="7">
        <f>VLOOKUP(L1391,'Products Sheet'!$A:$B,2,FALSE)</f>
        <v/>
      </c>
      <c r="X1391" s="7" t="n"/>
      <c r="Y1391" s="7" t="n"/>
      <c r="Z1391" s="7" t="n"/>
      <c r="AA1391" s="7" t="n"/>
      <c r="AB1391" s="7" t="n"/>
      <c r="AC1391" s="7" t="n"/>
    </row>
    <row r="1392" ht="9.75" customHeight="1" s="12">
      <c r="A1392" s="11" t="inlineStr">
        <is>
          <t>SO - 0007652</t>
        </is>
      </c>
      <c r="B1392" s="11" t="inlineStr">
        <is>
          <t>In-Store</t>
        </is>
      </c>
      <c r="C1392" s="11" t="inlineStr">
        <is>
          <t>WARE-PUJ1005</t>
        </is>
      </c>
      <c r="D1392" s="6" t="n">
        <v>44100</v>
      </c>
      <c r="E1392" s="6" t="n">
        <v>44144</v>
      </c>
      <c r="F1392" s="6" t="n">
        <v>44149</v>
      </c>
      <c r="G1392" s="6" t="n">
        <v>44150</v>
      </c>
      <c r="H1392" s="11" t="inlineStr">
        <is>
          <t>USD</t>
        </is>
      </c>
      <c r="I1392" s="11" t="n">
        <v>7</v>
      </c>
      <c r="J1392" s="11" t="n">
        <v>47</v>
      </c>
      <c r="K1392" s="11" t="n">
        <v>278</v>
      </c>
      <c r="L1392" s="11" t="n">
        <v>8</v>
      </c>
      <c r="M1392" s="11" t="n">
        <v>3</v>
      </c>
      <c r="N1392" s="11" t="n">
        <v>0.1</v>
      </c>
      <c r="O1392" s="7" t="n">
        <v>2673.3</v>
      </c>
      <c r="P1392" s="7" t="n">
        <v>1229.718</v>
      </c>
      <c r="Q1392" s="7">
        <f>text(E1392,"ddd")</f>
        <v/>
      </c>
      <c r="R1392" s="7">
        <f>G1392-F1392</f>
        <v/>
      </c>
      <c r="S1392" s="7">
        <f>E1392-D1392</f>
        <v/>
      </c>
      <c r="T1392" s="7">
        <f>O1392*M1392</f>
        <v/>
      </c>
      <c r="U1392" s="7">
        <f>T1392*N1392</f>
        <v/>
      </c>
      <c r="V1392" s="7">
        <f>T1392-U1392-(P1392*M1392)</f>
        <v/>
      </c>
      <c r="W1392" s="7">
        <f>VLOOKUP(L1392,'Products Sheet'!$A:$B,2,FALSE)</f>
        <v/>
      </c>
      <c r="X1392" s="7" t="n"/>
      <c r="Y1392" s="7" t="n"/>
      <c r="Z1392" s="7" t="n"/>
      <c r="AA1392" s="7" t="n"/>
      <c r="AB1392" s="7" t="n"/>
      <c r="AC1392" s="7" t="n"/>
    </row>
    <row r="1393" ht="9.75" customHeight="1" s="12">
      <c r="A1393" s="11" t="inlineStr">
        <is>
          <t>SO - 0007653</t>
        </is>
      </c>
      <c r="B1393" s="11" t="inlineStr">
        <is>
          <t>Online</t>
        </is>
      </c>
      <c r="C1393" s="11" t="inlineStr">
        <is>
          <t>WARE-NMK1003</t>
        </is>
      </c>
      <c r="D1393" s="6" t="n">
        <v>44100</v>
      </c>
      <c r="E1393" s="6" t="n">
        <v>44144</v>
      </c>
      <c r="F1393" s="6" t="n">
        <v>44161</v>
      </c>
      <c r="G1393" s="6" t="n">
        <v>44168</v>
      </c>
      <c r="H1393" s="11" t="inlineStr">
        <is>
          <t>USD</t>
        </is>
      </c>
      <c r="I1393" s="11" t="n">
        <v>20</v>
      </c>
      <c r="J1393" s="11" t="n">
        <v>18</v>
      </c>
      <c r="K1393" s="11" t="n">
        <v>190</v>
      </c>
      <c r="L1393" s="11" t="n">
        <v>8</v>
      </c>
      <c r="M1393" s="11" t="n">
        <v>4</v>
      </c>
      <c r="N1393" s="11" t="n">
        <v>0.1</v>
      </c>
      <c r="O1393" s="7" t="n">
        <v>938</v>
      </c>
      <c r="P1393" s="7" t="n">
        <v>665.98</v>
      </c>
      <c r="Q1393" s="7">
        <f>text(E1393,"ddd")</f>
        <v/>
      </c>
      <c r="R1393" s="7">
        <f>G1393-F1393</f>
        <v/>
      </c>
      <c r="S1393" s="7">
        <f>E1393-D1393</f>
        <v/>
      </c>
      <c r="T1393" s="7">
        <f>O1393*M1393</f>
        <v/>
      </c>
      <c r="U1393" s="7">
        <f>T1393*N1393</f>
        <v/>
      </c>
      <c r="V1393" s="7">
        <f>T1393-U1393-(P1393*M1393)</f>
        <v/>
      </c>
      <c r="W1393" s="7">
        <f>VLOOKUP(L1393,'Products Sheet'!$A:$B,2,FALSE)</f>
        <v/>
      </c>
      <c r="X1393" s="7" t="n"/>
      <c r="Y1393" s="7" t="n"/>
      <c r="Z1393" s="7" t="n"/>
      <c r="AA1393" s="7" t="n"/>
      <c r="AB1393" s="7" t="n"/>
      <c r="AC1393" s="7" t="n"/>
    </row>
    <row r="1394" ht="9.75" customHeight="1" s="12">
      <c r="A1394" s="11" t="inlineStr">
        <is>
          <t>SO - 0007891</t>
        </is>
      </c>
      <c r="B1394" s="11" t="inlineStr">
        <is>
          <t>In-Store</t>
        </is>
      </c>
      <c r="C1394" s="11" t="inlineStr">
        <is>
          <t>WARE-NBV1002</t>
        </is>
      </c>
      <c r="D1394" s="6" t="n">
        <v>44100</v>
      </c>
      <c r="E1394" s="6" t="n">
        <v>44171</v>
      </c>
      <c r="F1394" s="6" t="n">
        <v>44185</v>
      </c>
      <c r="G1394" s="6" t="n">
        <v>44192</v>
      </c>
      <c r="H1394" s="11" t="inlineStr">
        <is>
          <t>USD</t>
        </is>
      </c>
      <c r="I1394" s="11" t="n">
        <v>1</v>
      </c>
      <c r="J1394" s="11" t="n">
        <v>19</v>
      </c>
      <c r="K1394" s="11" t="n">
        <v>67</v>
      </c>
      <c r="L1394" s="11" t="n">
        <v>8</v>
      </c>
      <c r="M1394" s="11" t="n">
        <v>2</v>
      </c>
      <c r="N1394" s="11" t="n">
        <v>0.15</v>
      </c>
      <c r="O1394" s="7" t="n">
        <v>904.5</v>
      </c>
      <c r="P1394" s="7" t="n">
        <v>506.52</v>
      </c>
      <c r="Q1394" s="7">
        <f>text(E1394,"ddd")</f>
        <v/>
      </c>
      <c r="R1394" s="7">
        <f>G1394-F1394</f>
        <v/>
      </c>
      <c r="S1394" s="7">
        <f>E1394-D1394</f>
        <v/>
      </c>
      <c r="T1394" s="7">
        <f>O1394*M1394</f>
        <v/>
      </c>
      <c r="U1394" s="7">
        <f>T1394*N1394</f>
        <v/>
      </c>
      <c r="V1394" s="7">
        <f>T1394-U1394-(P1394*M1394)</f>
        <v/>
      </c>
      <c r="W1394" s="7">
        <f>VLOOKUP(L1394,'Products Sheet'!$A:$B,2,FALSE)</f>
        <v/>
      </c>
      <c r="X1394" s="7" t="n"/>
      <c r="Y1394" s="7" t="n"/>
      <c r="Z1394" s="7" t="n"/>
      <c r="AA1394" s="7" t="n"/>
      <c r="AB1394" s="7" t="n"/>
      <c r="AC1394" s="7" t="n"/>
    </row>
    <row r="1395" ht="9.75" customHeight="1" s="12">
      <c r="A1395" s="11" t="inlineStr">
        <is>
          <t>SO - 0007910</t>
        </is>
      </c>
      <c r="B1395" s="11" t="inlineStr">
        <is>
          <t>Wholesale</t>
        </is>
      </c>
      <c r="C1395" s="11" t="inlineStr">
        <is>
          <t>WARE-NMK1003</t>
        </is>
      </c>
      <c r="D1395" s="6" t="n">
        <v>44000</v>
      </c>
      <c r="E1395" s="6" t="n">
        <v>44174</v>
      </c>
      <c r="F1395" s="6" t="n">
        <v>44186</v>
      </c>
      <c r="G1395" s="6" t="n">
        <v>44192</v>
      </c>
      <c r="H1395" s="11" t="inlineStr">
        <is>
          <t>USD</t>
        </is>
      </c>
      <c r="I1395" s="11" t="n">
        <v>27</v>
      </c>
      <c r="J1395" s="11" t="n">
        <v>22</v>
      </c>
      <c r="K1395" s="11" t="n">
        <v>155</v>
      </c>
      <c r="L1395" s="11" t="n">
        <v>8</v>
      </c>
      <c r="M1395" s="11" t="n">
        <v>5</v>
      </c>
      <c r="N1395" s="11" t="n">
        <v>0.05</v>
      </c>
      <c r="O1395" s="7" t="n">
        <v>676.7</v>
      </c>
      <c r="P1395" s="7" t="n">
        <v>541.36</v>
      </c>
      <c r="Q1395" s="7">
        <f>text(E1395,"ddd")</f>
        <v/>
      </c>
      <c r="R1395" s="7">
        <f>G1395-F1395</f>
        <v/>
      </c>
      <c r="S1395" s="7">
        <f>E1395-D1395</f>
        <v/>
      </c>
      <c r="T1395" s="7">
        <f>O1395*M1395</f>
        <v/>
      </c>
      <c r="U1395" s="7">
        <f>T1395*N1395</f>
        <v/>
      </c>
      <c r="V1395" s="7">
        <f>T1395-U1395-(P1395*M1395)</f>
        <v/>
      </c>
      <c r="W1395" s="7">
        <f>VLOOKUP(L1395,'Products Sheet'!$A:$B,2,FALSE)</f>
        <v/>
      </c>
      <c r="X1395" s="7" t="n"/>
      <c r="Y1395" s="7" t="n"/>
      <c r="Z1395" s="7" t="n"/>
      <c r="AA1395" s="7" t="n"/>
      <c r="AB1395" s="7" t="n"/>
      <c r="AC1395" s="7" t="n"/>
    </row>
    <row r="1396" ht="9.75" customHeight="1" s="12">
      <c r="A1396" s="11" t="inlineStr">
        <is>
          <t>SO - 0007999</t>
        </is>
      </c>
      <c r="B1396" s="11" t="inlineStr">
        <is>
          <t>In-Store</t>
        </is>
      </c>
      <c r="C1396" s="11" t="inlineStr">
        <is>
          <t>WARE-NMK1003</t>
        </is>
      </c>
      <c r="D1396" s="6" t="n">
        <v>44100</v>
      </c>
      <c r="E1396" s="6" t="n">
        <v>44185</v>
      </c>
      <c r="F1396" s="6" t="n">
        <v>44194</v>
      </c>
      <c r="G1396" s="6" t="n">
        <v>44197</v>
      </c>
      <c r="H1396" s="11" t="inlineStr">
        <is>
          <t>USD</t>
        </is>
      </c>
      <c r="I1396" s="11" t="n">
        <v>5</v>
      </c>
      <c r="J1396" s="11" t="n">
        <v>35</v>
      </c>
      <c r="K1396" s="11" t="n">
        <v>113</v>
      </c>
      <c r="L1396" s="11" t="n">
        <v>8</v>
      </c>
      <c r="M1396" s="11" t="n">
        <v>6</v>
      </c>
      <c r="N1396" s="11" t="n">
        <v>0.075</v>
      </c>
      <c r="O1396" s="7" t="n">
        <v>777.2</v>
      </c>
      <c r="P1396" s="7" t="n">
        <v>606.216</v>
      </c>
      <c r="Q1396" s="7">
        <f>text(E1396,"ddd")</f>
        <v/>
      </c>
      <c r="R1396" s="7">
        <f>G1396-F1396</f>
        <v/>
      </c>
      <c r="S1396" s="7">
        <f>E1396-D1396</f>
        <v/>
      </c>
      <c r="T1396" s="7">
        <f>O1396*M1396</f>
        <v/>
      </c>
      <c r="U1396" s="7">
        <f>T1396*N1396</f>
        <v/>
      </c>
      <c r="V1396" s="7">
        <f>T1396-U1396-(P1396*M1396)</f>
        <v/>
      </c>
      <c r="W1396" s="7">
        <f>VLOOKUP(L1396,'Products Sheet'!$A:$B,2,FALSE)</f>
        <v/>
      </c>
      <c r="X1396" s="7" t="n"/>
      <c r="Y1396" s="7" t="n"/>
      <c r="Z1396" s="7" t="n"/>
      <c r="AA1396" s="7" t="n"/>
      <c r="AB1396" s="7" t="n"/>
      <c r="AC1396" s="7" t="n"/>
    </row>
    <row r="1397" ht="9.75" customHeight="1" s="12">
      <c r="A1397" s="11" t="inlineStr">
        <is>
          <t>SO - 000221</t>
        </is>
      </c>
      <c r="B1397" s="11" t="inlineStr">
        <is>
          <t>In-Store</t>
        </is>
      </c>
      <c r="C1397" s="11" t="inlineStr">
        <is>
          <t>WARE-XYS1001</t>
        </is>
      </c>
      <c r="D1397" s="6" t="n">
        <v>43100</v>
      </c>
      <c r="E1397" s="6" t="n">
        <v>43265</v>
      </c>
      <c r="F1397" s="6" t="n">
        <v>43267</v>
      </c>
      <c r="G1397" s="6" t="n">
        <v>43273</v>
      </c>
      <c r="H1397" s="11" t="inlineStr">
        <is>
          <t>USD</t>
        </is>
      </c>
      <c r="I1397" s="11" t="n">
        <v>3</v>
      </c>
      <c r="J1397" s="11" t="n">
        <v>30</v>
      </c>
      <c r="K1397" s="11" t="n">
        <v>28</v>
      </c>
      <c r="L1397" s="11" t="n">
        <v>9</v>
      </c>
      <c r="M1397" s="11" t="n">
        <v>5</v>
      </c>
      <c r="N1397" s="11" t="n">
        <v>0.1</v>
      </c>
      <c r="O1397" s="7" t="n">
        <v>5058.5</v>
      </c>
      <c r="P1397" s="7" t="n">
        <v>3591.535</v>
      </c>
      <c r="Q1397" s="7">
        <f>text(E1397,"ddd")</f>
        <v/>
      </c>
      <c r="R1397" s="7">
        <f>G1397-F1397</f>
        <v/>
      </c>
      <c r="S1397" s="7">
        <f>E1397-D1397</f>
        <v/>
      </c>
      <c r="T1397" s="7">
        <f>O1397*M1397</f>
        <v/>
      </c>
      <c r="U1397" s="7">
        <f>T1397*N1397</f>
        <v/>
      </c>
      <c r="V1397" s="7">
        <f>T1397-U1397-(P1397*M1397)</f>
        <v/>
      </c>
      <c r="W1397" s="7">
        <f>VLOOKUP(L1397,'Products Sheet'!$A:$B,2,FALSE)</f>
        <v/>
      </c>
      <c r="X1397" s="7" t="n"/>
      <c r="Y1397" s="7" t="n"/>
      <c r="Z1397" s="7" t="n"/>
      <c r="AA1397" s="7" t="n"/>
      <c r="AB1397" s="7" t="n"/>
      <c r="AC1397" s="7" t="n"/>
    </row>
    <row r="1398" ht="9.75" customHeight="1" s="12">
      <c r="A1398" s="11" t="inlineStr">
        <is>
          <t>SO - 000241</t>
        </is>
      </c>
      <c r="B1398" s="11" t="inlineStr">
        <is>
          <t>In-Store</t>
        </is>
      </c>
      <c r="C1398" s="11" t="inlineStr">
        <is>
          <t>WARE-NMK1003</t>
        </is>
      </c>
      <c r="D1398" s="6" t="n">
        <v>43200</v>
      </c>
      <c r="E1398" s="6" t="n">
        <v>43267</v>
      </c>
      <c r="F1398" s="6" t="n">
        <v>43295</v>
      </c>
      <c r="G1398" s="6" t="n">
        <v>43299</v>
      </c>
      <c r="H1398" s="11" t="inlineStr">
        <is>
          <t>USD</t>
        </is>
      </c>
      <c r="I1398" s="11" t="n">
        <v>7</v>
      </c>
      <c r="J1398" s="11" t="n">
        <v>28</v>
      </c>
      <c r="K1398" s="11" t="n">
        <v>148</v>
      </c>
      <c r="L1398" s="11" t="n">
        <v>9</v>
      </c>
      <c r="M1398" s="11" t="n">
        <v>1</v>
      </c>
      <c r="N1398" s="11" t="n">
        <v>0.15</v>
      </c>
      <c r="O1398" s="7" t="n">
        <v>978.2</v>
      </c>
      <c r="P1398" s="7" t="n">
        <v>743.432</v>
      </c>
      <c r="Q1398" s="7">
        <f>text(E1398,"ddd")</f>
        <v/>
      </c>
      <c r="R1398" s="7">
        <f>G1398-F1398</f>
        <v/>
      </c>
      <c r="S1398" s="7">
        <f>E1398-D1398</f>
        <v/>
      </c>
      <c r="T1398" s="7">
        <f>O1398*M1398</f>
        <v/>
      </c>
      <c r="U1398" s="7">
        <f>T1398*N1398</f>
        <v/>
      </c>
      <c r="V1398" s="7">
        <f>T1398-U1398-(P1398*M1398)</f>
        <v/>
      </c>
      <c r="W1398" s="7">
        <f>VLOOKUP(L1398,'Products Sheet'!$A:$B,2,FALSE)</f>
        <v/>
      </c>
      <c r="X1398" s="7" t="n"/>
      <c r="Y1398" s="7" t="n"/>
      <c r="Z1398" s="7" t="n"/>
      <c r="AA1398" s="7" t="n"/>
      <c r="AB1398" s="7" t="n"/>
      <c r="AC1398" s="7" t="n"/>
    </row>
    <row r="1399" ht="9.75" customHeight="1" s="12">
      <c r="A1399" s="11" t="inlineStr">
        <is>
          <t>SO - 000267</t>
        </is>
      </c>
      <c r="B1399" s="11" t="inlineStr">
        <is>
          <t>In-Store</t>
        </is>
      </c>
      <c r="C1399" s="11" t="inlineStr">
        <is>
          <t>WARE-XYS1001</t>
        </is>
      </c>
      <c r="D1399" s="6" t="n">
        <v>43100</v>
      </c>
      <c r="E1399" s="6" t="n">
        <v>43270</v>
      </c>
      <c r="F1399" s="6" t="n">
        <v>43278</v>
      </c>
      <c r="G1399" s="6" t="n">
        <v>43282</v>
      </c>
      <c r="H1399" s="11" t="inlineStr">
        <is>
          <t>USD</t>
        </is>
      </c>
      <c r="I1399" s="11" t="n">
        <v>3</v>
      </c>
      <c r="J1399" s="11" t="n">
        <v>16</v>
      </c>
      <c r="K1399" s="11" t="n">
        <v>17</v>
      </c>
      <c r="L1399" s="11" t="n">
        <v>9</v>
      </c>
      <c r="M1399" s="11" t="n">
        <v>7</v>
      </c>
      <c r="N1399" s="11" t="n">
        <v>0.2</v>
      </c>
      <c r="O1399" s="7" t="n">
        <v>1005</v>
      </c>
      <c r="P1399" s="7" t="n">
        <v>502.5</v>
      </c>
      <c r="Q1399" s="7">
        <f>text(E1399,"ddd")</f>
        <v/>
      </c>
      <c r="R1399" s="7">
        <f>G1399-F1399</f>
        <v/>
      </c>
      <c r="S1399" s="7">
        <f>E1399-D1399</f>
        <v/>
      </c>
      <c r="T1399" s="7">
        <f>O1399*M1399</f>
        <v/>
      </c>
      <c r="U1399" s="7">
        <f>T1399*N1399</f>
        <v/>
      </c>
      <c r="V1399" s="7">
        <f>T1399-U1399-(P1399*M1399)</f>
        <v/>
      </c>
      <c r="W1399" s="7">
        <f>VLOOKUP(L1399,'Products Sheet'!$A:$B,2,FALSE)</f>
        <v/>
      </c>
      <c r="X1399" s="7" t="n"/>
      <c r="Y1399" s="7" t="n"/>
      <c r="Z1399" s="7" t="n"/>
      <c r="AA1399" s="7" t="n"/>
      <c r="AB1399" s="7" t="n"/>
      <c r="AC1399" s="7" t="n"/>
    </row>
    <row r="1400" ht="9.75" customHeight="1" s="12">
      <c r="A1400" s="11" t="inlineStr">
        <is>
          <t>SO - 000293</t>
        </is>
      </c>
      <c r="B1400" s="11" t="inlineStr">
        <is>
          <t>In-Store</t>
        </is>
      </c>
      <c r="C1400" s="11" t="inlineStr">
        <is>
          <t>WARE-NMK1003</t>
        </is>
      </c>
      <c r="D1400" s="6" t="n">
        <v>43100</v>
      </c>
      <c r="E1400" s="6" t="n">
        <v>43273</v>
      </c>
      <c r="F1400" s="6" t="n">
        <v>43285</v>
      </c>
      <c r="G1400" s="6" t="n">
        <v>43290</v>
      </c>
      <c r="H1400" s="11" t="inlineStr">
        <is>
          <t>USD</t>
        </is>
      </c>
      <c r="I1400" s="11" t="n">
        <v>3</v>
      </c>
      <c r="J1400" s="11" t="n">
        <v>3</v>
      </c>
      <c r="K1400" s="11" t="n">
        <v>198</v>
      </c>
      <c r="L1400" s="11" t="n">
        <v>9</v>
      </c>
      <c r="M1400" s="11" t="n">
        <v>7</v>
      </c>
      <c r="N1400" s="11" t="n">
        <v>0.2</v>
      </c>
      <c r="O1400" s="7" t="n">
        <v>2519.2</v>
      </c>
      <c r="P1400" s="7" t="n">
        <v>1309.984</v>
      </c>
      <c r="Q1400" s="7">
        <f>text(E1400,"ddd")</f>
        <v/>
      </c>
      <c r="R1400" s="7">
        <f>G1400-F1400</f>
        <v/>
      </c>
      <c r="S1400" s="7">
        <f>E1400-D1400</f>
        <v/>
      </c>
      <c r="T1400" s="7">
        <f>O1400*M1400</f>
        <v/>
      </c>
      <c r="U1400" s="7">
        <f>T1400*N1400</f>
        <v/>
      </c>
      <c r="V1400" s="7">
        <f>T1400-U1400-(P1400*M1400)</f>
        <v/>
      </c>
      <c r="W1400" s="7">
        <f>VLOOKUP(L1400,'Products Sheet'!$A:$B,2,FALSE)</f>
        <v/>
      </c>
      <c r="X1400" s="7" t="n"/>
      <c r="Y1400" s="7" t="n"/>
      <c r="Z1400" s="7" t="n"/>
      <c r="AA1400" s="7" t="n"/>
      <c r="AB1400" s="7" t="n"/>
      <c r="AC1400" s="7" t="n"/>
    </row>
    <row r="1401" ht="9.75" customHeight="1" s="12">
      <c r="A1401" s="11" t="inlineStr">
        <is>
          <t>SO - 000332</t>
        </is>
      </c>
      <c r="B1401" s="11" t="inlineStr">
        <is>
          <t>Online</t>
        </is>
      </c>
      <c r="C1401" s="11" t="inlineStr">
        <is>
          <t>WARE-PUJ1005</t>
        </is>
      </c>
      <c r="D1401" s="6" t="n">
        <v>43200</v>
      </c>
      <c r="E1401" s="6" t="n">
        <v>43279</v>
      </c>
      <c r="F1401" s="6" t="n">
        <v>43299</v>
      </c>
      <c r="G1401" s="6" t="n">
        <v>43307</v>
      </c>
      <c r="H1401" s="11" t="inlineStr">
        <is>
          <t>USD</t>
        </is>
      </c>
      <c r="I1401" s="11" t="n">
        <v>17</v>
      </c>
      <c r="J1401" s="11" t="n">
        <v>19</v>
      </c>
      <c r="K1401" s="11" t="n">
        <v>297</v>
      </c>
      <c r="L1401" s="11" t="n">
        <v>9</v>
      </c>
      <c r="M1401" s="11" t="n">
        <v>2</v>
      </c>
      <c r="N1401" s="11" t="n">
        <v>0.3</v>
      </c>
      <c r="O1401" s="7" t="n">
        <v>207.7</v>
      </c>
      <c r="P1401" s="7" t="n">
        <v>120.466</v>
      </c>
      <c r="Q1401" s="7">
        <f>text(E1401,"ddd")</f>
        <v/>
      </c>
      <c r="R1401" s="7">
        <f>G1401-F1401</f>
        <v/>
      </c>
      <c r="S1401" s="7">
        <f>E1401-D1401</f>
        <v/>
      </c>
      <c r="T1401" s="7">
        <f>O1401*M1401</f>
        <v/>
      </c>
      <c r="U1401" s="7">
        <f>T1401*N1401</f>
        <v/>
      </c>
      <c r="V1401" s="7">
        <f>T1401-U1401-(P1401*M1401)</f>
        <v/>
      </c>
      <c r="W1401" s="7">
        <f>VLOOKUP(L1401,'Products Sheet'!$A:$B,2,FALSE)</f>
        <v/>
      </c>
      <c r="X1401" s="7" t="n"/>
      <c r="Y1401" s="7" t="n"/>
      <c r="Z1401" s="7" t="n"/>
      <c r="AA1401" s="7" t="n"/>
      <c r="AB1401" s="7" t="n"/>
      <c r="AC1401" s="7" t="n"/>
    </row>
    <row r="1402" ht="9.75" customHeight="1" s="12">
      <c r="A1402" s="11" t="inlineStr">
        <is>
          <t>SO - 000357</t>
        </is>
      </c>
      <c r="B1402" s="11" t="inlineStr">
        <is>
          <t>Online</t>
        </is>
      </c>
      <c r="C1402" s="11" t="inlineStr">
        <is>
          <t>WARE-XYS1001</t>
        </is>
      </c>
      <c r="D1402" s="6" t="n">
        <v>43200</v>
      </c>
      <c r="E1402" s="6" t="n">
        <v>43281</v>
      </c>
      <c r="F1402" s="6" t="n">
        <v>43305</v>
      </c>
      <c r="G1402" s="6" t="n">
        <v>43310</v>
      </c>
      <c r="H1402" s="11" t="inlineStr">
        <is>
          <t>USD</t>
        </is>
      </c>
      <c r="I1402" s="11" t="n">
        <v>18</v>
      </c>
      <c r="J1402" s="11" t="n">
        <v>49</v>
      </c>
      <c r="K1402" s="11" t="n">
        <v>6</v>
      </c>
      <c r="L1402" s="11" t="n">
        <v>9</v>
      </c>
      <c r="M1402" s="11" t="n">
        <v>8</v>
      </c>
      <c r="N1402" s="11" t="n">
        <v>0.075</v>
      </c>
      <c r="O1402" s="7" t="n">
        <v>891.1</v>
      </c>
      <c r="P1402" s="7" t="n">
        <v>739.6129999999999</v>
      </c>
      <c r="Q1402" s="7">
        <f>text(E1402,"ddd")</f>
        <v/>
      </c>
      <c r="R1402" s="7">
        <f>G1402-F1402</f>
        <v/>
      </c>
      <c r="S1402" s="7">
        <f>E1402-D1402</f>
        <v/>
      </c>
      <c r="T1402" s="7">
        <f>O1402*M1402</f>
        <v/>
      </c>
      <c r="U1402" s="7">
        <f>T1402*N1402</f>
        <v/>
      </c>
      <c r="V1402" s="7">
        <f>T1402-U1402-(P1402*M1402)</f>
        <v/>
      </c>
      <c r="W1402" s="7">
        <f>VLOOKUP(L1402,'Products Sheet'!$A:$B,2,FALSE)</f>
        <v/>
      </c>
      <c r="X1402" s="7" t="n"/>
      <c r="Y1402" s="7" t="n"/>
      <c r="Z1402" s="7" t="n"/>
      <c r="AA1402" s="7" t="n"/>
      <c r="AB1402" s="7" t="n"/>
      <c r="AC1402" s="7" t="n"/>
    </row>
    <row r="1403" ht="9.75" customHeight="1" s="12">
      <c r="A1403" s="11" t="inlineStr">
        <is>
          <t>SO - 000440</t>
        </is>
      </c>
      <c r="B1403" s="11" t="inlineStr">
        <is>
          <t>In-Store</t>
        </is>
      </c>
      <c r="C1403" s="11" t="inlineStr">
        <is>
          <t>WARE-PUJ1005</t>
        </is>
      </c>
      <c r="D1403" s="6" t="n">
        <v>43200</v>
      </c>
      <c r="E1403" s="6" t="n">
        <v>43292</v>
      </c>
      <c r="F1403" s="6" t="n">
        <v>43307</v>
      </c>
      <c r="G1403" s="6" t="n">
        <v>43308</v>
      </c>
      <c r="H1403" s="11" t="inlineStr">
        <is>
          <t>USD</t>
        </is>
      </c>
      <c r="I1403" s="11" t="n">
        <v>2</v>
      </c>
      <c r="J1403" s="11" t="n">
        <v>6</v>
      </c>
      <c r="K1403" s="11" t="n">
        <v>316</v>
      </c>
      <c r="L1403" s="11" t="n">
        <v>9</v>
      </c>
      <c r="M1403" s="11" t="n">
        <v>3</v>
      </c>
      <c r="N1403" s="11" t="n">
        <v>0.075</v>
      </c>
      <c r="O1403" s="7" t="n">
        <v>3892.7</v>
      </c>
      <c r="P1403" s="7" t="n">
        <v>3075.233</v>
      </c>
      <c r="Q1403" s="7">
        <f>text(E1403,"ddd")</f>
        <v/>
      </c>
      <c r="R1403" s="7">
        <f>G1403-F1403</f>
        <v/>
      </c>
      <c r="S1403" s="7">
        <f>E1403-D1403</f>
        <v/>
      </c>
      <c r="T1403" s="7">
        <f>O1403*M1403</f>
        <v/>
      </c>
      <c r="U1403" s="7">
        <f>T1403*N1403</f>
        <v/>
      </c>
      <c r="V1403" s="7">
        <f>T1403-U1403-(P1403*M1403)</f>
        <v/>
      </c>
      <c r="W1403" s="7">
        <f>VLOOKUP(L1403,'Products Sheet'!$A:$B,2,FALSE)</f>
        <v/>
      </c>
      <c r="X1403" s="7" t="n"/>
      <c r="Y1403" s="7" t="n"/>
      <c r="Z1403" s="7" t="n"/>
      <c r="AA1403" s="7" t="n"/>
      <c r="AB1403" s="7" t="n"/>
      <c r="AC1403" s="7" t="n"/>
    </row>
    <row r="1404" ht="9.75" customHeight="1" s="12">
      <c r="A1404" s="11" t="inlineStr">
        <is>
          <t>SO - 000448</t>
        </is>
      </c>
      <c r="B1404" s="11" t="inlineStr">
        <is>
          <t>Online</t>
        </is>
      </c>
      <c r="C1404" s="11" t="inlineStr">
        <is>
          <t>WARE-NBV1002</t>
        </is>
      </c>
      <c r="D1404" s="6" t="n">
        <v>43200</v>
      </c>
      <c r="E1404" s="6" t="n">
        <v>43293</v>
      </c>
      <c r="F1404" s="6" t="n">
        <v>43320</v>
      </c>
      <c r="G1404" s="6" t="n">
        <v>43323</v>
      </c>
      <c r="H1404" s="11" t="inlineStr">
        <is>
          <t>USD</t>
        </is>
      </c>
      <c r="I1404" s="11" t="n">
        <v>20</v>
      </c>
      <c r="J1404" s="11" t="n">
        <v>39</v>
      </c>
      <c r="K1404" s="11" t="n">
        <v>66</v>
      </c>
      <c r="L1404" s="11" t="n">
        <v>9</v>
      </c>
      <c r="M1404" s="11" t="n">
        <v>5</v>
      </c>
      <c r="N1404" s="11" t="n">
        <v>0.2</v>
      </c>
      <c r="O1404" s="7" t="n">
        <v>1112.2</v>
      </c>
      <c r="P1404" s="7" t="n">
        <v>778.54</v>
      </c>
      <c r="Q1404" s="7">
        <f>text(E1404,"ddd")</f>
        <v/>
      </c>
      <c r="R1404" s="7">
        <f>G1404-F1404</f>
        <v/>
      </c>
      <c r="S1404" s="7">
        <f>E1404-D1404</f>
        <v/>
      </c>
      <c r="T1404" s="7">
        <f>O1404*M1404</f>
        <v/>
      </c>
      <c r="U1404" s="7">
        <f>T1404*N1404</f>
        <v/>
      </c>
      <c r="V1404" s="7">
        <f>T1404-U1404-(P1404*M1404)</f>
        <v/>
      </c>
      <c r="W1404" s="7">
        <f>VLOOKUP(L1404,'Products Sheet'!$A:$B,2,FALSE)</f>
        <v/>
      </c>
      <c r="X1404" s="7" t="n"/>
      <c r="Y1404" s="7" t="n"/>
      <c r="Z1404" s="7" t="n"/>
      <c r="AA1404" s="7" t="n"/>
      <c r="AB1404" s="7" t="n"/>
      <c r="AC1404" s="7" t="n"/>
    </row>
    <row r="1405" ht="9.75" customHeight="1" s="12">
      <c r="A1405" s="11" t="inlineStr">
        <is>
          <t>SO - 000649</t>
        </is>
      </c>
      <c r="B1405" s="11" t="inlineStr">
        <is>
          <t>In-Store</t>
        </is>
      </c>
      <c r="C1405" s="11" t="inlineStr">
        <is>
          <t>WARE-NBV1002</t>
        </is>
      </c>
      <c r="D1405" s="6" t="n">
        <v>43200</v>
      </c>
      <c r="E1405" s="6" t="n">
        <v>43316</v>
      </c>
      <c r="F1405" s="6" t="n">
        <v>43318</v>
      </c>
      <c r="G1405" s="6" t="n">
        <v>43325</v>
      </c>
      <c r="H1405" s="11" t="inlineStr">
        <is>
          <t>USD</t>
        </is>
      </c>
      <c r="I1405" s="11" t="n">
        <v>10</v>
      </c>
      <c r="J1405" s="11" t="n">
        <v>38</v>
      </c>
      <c r="K1405" s="11" t="n">
        <v>76</v>
      </c>
      <c r="L1405" s="11" t="n">
        <v>9</v>
      </c>
      <c r="M1405" s="11" t="n">
        <v>3</v>
      </c>
      <c r="N1405" s="11" t="n">
        <v>0.15</v>
      </c>
      <c r="O1405" s="7" t="n">
        <v>2331.6</v>
      </c>
      <c r="P1405" s="7" t="n">
        <v>1818.648</v>
      </c>
      <c r="Q1405" s="7">
        <f>text(E1405,"ddd")</f>
        <v/>
      </c>
      <c r="R1405" s="7">
        <f>G1405-F1405</f>
        <v/>
      </c>
      <c r="S1405" s="7">
        <f>E1405-D1405</f>
        <v/>
      </c>
      <c r="T1405" s="7">
        <f>O1405*M1405</f>
        <v/>
      </c>
      <c r="U1405" s="7">
        <f>T1405*N1405</f>
        <v/>
      </c>
      <c r="V1405" s="7">
        <f>T1405-U1405-(P1405*M1405)</f>
        <v/>
      </c>
      <c r="W1405" s="7">
        <f>VLOOKUP(L1405,'Products Sheet'!$A:$B,2,FALSE)</f>
        <v/>
      </c>
      <c r="X1405" s="7" t="n"/>
      <c r="Y1405" s="7" t="n"/>
      <c r="Z1405" s="7" t="n"/>
      <c r="AA1405" s="7" t="n"/>
      <c r="AB1405" s="7" t="n"/>
      <c r="AC1405" s="7" t="n"/>
    </row>
    <row r="1406" ht="9.75" customHeight="1" s="12">
      <c r="A1406" s="11" t="inlineStr">
        <is>
          <t>SO - 000667</t>
        </is>
      </c>
      <c r="B1406" s="11" t="inlineStr">
        <is>
          <t>Distributor</t>
        </is>
      </c>
      <c r="C1406" s="11" t="inlineStr">
        <is>
          <t>WARE-NMK1003</t>
        </is>
      </c>
      <c r="D1406" s="6" t="n">
        <v>43200</v>
      </c>
      <c r="E1406" s="6" t="n">
        <v>43317</v>
      </c>
      <c r="F1406" s="6" t="n">
        <v>43339</v>
      </c>
      <c r="G1406" s="6" t="n">
        <v>43348</v>
      </c>
      <c r="H1406" s="11" t="inlineStr">
        <is>
          <t>USD</t>
        </is>
      </c>
      <c r="I1406" s="11" t="n">
        <v>25</v>
      </c>
      <c r="J1406" s="11" t="n">
        <v>10</v>
      </c>
      <c r="K1406" s="11" t="n">
        <v>152</v>
      </c>
      <c r="L1406" s="11" t="n">
        <v>9</v>
      </c>
      <c r="M1406" s="11" t="n">
        <v>5</v>
      </c>
      <c r="N1406" s="11" t="n">
        <v>0.05</v>
      </c>
      <c r="O1406" s="7" t="n">
        <v>904.5</v>
      </c>
      <c r="P1406" s="7" t="n">
        <v>461.295</v>
      </c>
      <c r="Q1406" s="7">
        <f>text(E1406,"ddd")</f>
        <v/>
      </c>
      <c r="R1406" s="7">
        <f>G1406-F1406</f>
        <v/>
      </c>
      <c r="S1406" s="7">
        <f>E1406-D1406</f>
        <v/>
      </c>
      <c r="T1406" s="7">
        <f>O1406*M1406</f>
        <v/>
      </c>
      <c r="U1406" s="7">
        <f>T1406*N1406</f>
        <v/>
      </c>
      <c r="V1406" s="7">
        <f>T1406-U1406-(P1406*M1406)</f>
        <v/>
      </c>
      <c r="W1406" s="7">
        <f>VLOOKUP(L1406,'Products Sheet'!$A:$B,2,FALSE)</f>
        <v/>
      </c>
      <c r="X1406" s="7" t="n"/>
      <c r="Y1406" s="7" t="n"/>
      <c r="Z1406" s="7" t="n"/>
      <c r="AA1406" s="7" t="n"/>
      <c r="AB1406" s="7" t="n"/>
      <c r="AC1406" s="7" t="n"/>
    </row>
    <row r="1407" ht="9.75" customHeight="1" s="12">
      <c r="A1407" s="11" t="inlineStr">
        <is>
          <t>SO - 000682</t>
        </is>
      </c>
      <c r="B1407" s="11" t="inlineStr">
        <is>
          <t>In-Store</t>
        </is>
      </c>
      <c r="C1407" s="11" t="inlineStr">
        <is>
          <t>WARE-UHY1004</t>
        </is>
      </c>
      <c r="D1407" s="6" t="n">
        <v>43200</v>
      </c>
      <c r="E1407" s="6" t="n">
        <v>43319</v>
      </c>
      <c r="F1407" s="6" t="n">
        <v>43330</v>
      </c>
      <c r="G1407" s="6" t="n">
        <v>43335</v>
      </c>
      <c r="H1407" s="11" t="inlineStr">
        <is>
          <t>USD</t>
        </is>
      </c>
      <c r="I1407" s="11" t="n">
        <v>10</v>
      </c>
      <c r="J1407" s="11" t="n">
        <v>18</v>
      </c>
      <c r="K1407" s="11" t="n">
        <v>255</v>
      </c>
      <c r="L1407" s="11" t="n">
        <v>9</v>
      </c>
      <c r="M1407" s="11" t="n">
        <v>4</v>
      </c>
      <c r="N1407" s="11" t="n">
        <v>0.05</v>
      </c>
      <c r="O1407" s="7" t="n">
        <v>2405.3</v>
      </c>
      <c r="P1407" s="7" t="n">
        <v>1683.71</v>
      </c>
      <c r="Q1407" s="7">
        <f>text(E1407,"ddd")</f>
        <v/>
      </c>
      <c r="R1407" s="7">
        <f>G1407-F1407</f>
        <v/>
      </c>
      <c r="S1407" s="7">
        <f>E1407-D1407</f>
        <v/>
      </c>
      <c r="T1407" s="7">
        <f>O1407*M1407</f>
        <v/>
      </c>
      <c r="U1407" s="7">
        <f>T1407*N1407</f>
        <v/>
      </c>
      <c r="V1407" s="7">
        <f>T1407-U1407-(P1407*M1407)</f>
        <v/>
      </c>
      <c r="W1407" s="7">
        <f>VLOOKUP(L1407,'Products Sheet'!$A:$B,2,FALSE)</f>
        <v/>
      </c>
      <c r="X1407" s="7" t="n"/>
      <c r="Y1407" s="7" t="n"/>
      <c r="Z1407" s="7" t="n"/>
      <c r="AA1407" s="7" t="n"/>
      <c r="AB1407" s="7" t="n"/>
      <c r="AC1407" s="7" t="n"/>
    </row>
    <row r="1408" ht="9.75" customHeight="1" s="12">
      <c r="A1408" s="11" t="inlineStr">
        <is>
          <t>SO - 000714</t>
        </is>
      </c>
      <c r="B1408" s="11" t="inlineStr">
        <is>
          <t>In-Store</t>
        </is>
      </c>
      <c r="C1408" s="11" t="inlineStr">
        <is>
          <t>WARE-PUJ1005</t>
        </is>
      </c>
      <c r="D1408" s="6" t="n">
        <v>43200</v>
      </c>
      <c r="E1408" s="6" t="n">
        <v>43322</v>
      </c>
      <c r="F1408" s="6" t="n">
        <v>43343</v>
      </c>
      <c r="G1408" s="6" t="n">
        <v>43352</v>
      </c>
      <c r="H1408" s="11" t="inlineStr">
        <is>
          <t>USD</t>
        </is>
      </c>
      <c r="I1408" s="11" t="n">
        <v>5</v>
      </c>
      <c r="J1408" s="11" t="n">
        <v>10</v>
      </c>
      <c r="K1408" s="11" t="n">
        <v>308</v>
      </c>
      <c r="L1408" s="11" t="n">
        <v>9</v>
      </c>
      <c r="M1408" s="11" t="n">
        <v>5</v>
      </c>
      <c r="N1408" s="11" t="n">
        <v>0.05</v>
      </c>
      <c r="O1408" s="7" t="n">
        <v>6231</v>
      </c>
      <c r="P1408" s="7" t="n">
        <v>4797.87</v>
      </c>
      <c r="Q1408" s="7">
        <f>text(E1408,"ddd")</f>
        <v/>
      </c>
      <c r="R1408" s="7">
        <f>G1408-F1408</f>
        <v/>
      </c>
      <c r="S1408" s="7">
        <f>E1408-D1408</f>
        <v/>
      </c>
      <c r="T1408" s="7">
        <f>O1408*M1408</f>
        <v/>
      </c>
      <c r="U1408" s="7">
        <f>T1408*N1408</f>
        <v/>
      </c>
      <c r="V1408" s="7">
        <f>T1408-U1408-(P1408*M1408)</f>
        <v/>
      </c>
      <c r="W1408" s="7">
        <f>VLOOKUP(L1408,'Products Sheet'!$A:$B,2,FALSE)</f>
        <v/>
      </c>
      <c r="X1408" s="7" t="n"/>
      <c r="Y1408" s="7" t="n"/>
      <c r="Z1408" s="7" t="n"/>
      <c r="AA1408" s="7" t="n"/>
      <c r="AB1408" s="7" t="n"/>
      <c r="AC1408" s="7" t="n"/>
    </row>
    <row r="1409" ht="9.75" customHeight="1" s="12">
      <c r="A1409" s="11" t="inlineStr">
        <is>
          <t>SO - 000880</t>
        </is>
      </c>
      <c r="B1409" s="11" t="inlineStr">
        <is>
          <t>Online</t>
        </is>
      </c>
      <c r="C1409" s="11" t="inlineStr">
        <is>
          <t>WARE-NMK1003</t>
        </is>
      </c>
      <c r="D1409" s="6" t="n">
        <v>43200</v>
      </c>
      <c r="E1409" s="6" t="n">
        <v>43341</v>
      </c>
      <c r="F1409" s="6" t="n">
        <v>43366</v>
      </c>
      <c r="G1409" s="6" t="n">
        <v>43374</v>
      </c>
      <c r="H1409" s="11" t="inlineStr">
        <is>
          <t>USD</t>
        </is>
      </c>
      <c r="I1409" s="11" t="n">
        <v>18</v>
      </c>
      <c r="J1409" s="11" t="n">
        <v>5</v>
      </c>
      <c r="K1409" s="11" t="n">
        <v>168</v>
      </c>
      <c r="L1409" s="11" t="n">
        <v>9</v>
      </c>
      <c r="M1409" s="11" t="n">
        <v>2</v>
      </c>
      <c r="N1409" s="11" t="n">
        <v>0.1</v>
      </c>
      <c r="O1409" s="7" t="n">
        <v>6123.8</v>
      </c>
      <c r="P1409" s="7" t="n">
        <v>4960.278</v>
      </c>
      <c r="Q1409" s="7">
        <f>text(E1409,"ddd")</f>
        <v/>
      </c>
      <c r="R1409" s="7">
        <f>G1409-F1409</f>
        <v/>
      </c>
      <c r="S1409" s="7">
        <f>E1409-D1409</f>
        <v/>
      </c>
      <c r="T1409" s="7">
        <f>O1409*M1409</f>
        <v/>
      </c>
      <c r="U1409" s="7">
        <f>T1409*N1409</f>
        <v/>
      </c>
      <c r="V1409" s="7">
        <f>T1409-U1409-(P1409*M1409)</f>
        <v/>
      </c>
      <c r="W1409" s="7">
        <f>VLOOKUP(L1409,'Products Sheet'!$A:$B,2,FALSE)</f>
        <v/>
      </c>
      <c r="X1409" s="7" t="n"/>
      <c r="Y1409" s="7" t="n"/>
      <c r="Z1409" s="7" t="n"/>
      <c r="AA1409" s="7" t="n"/>
      <c r="AB1409" s="7" t="n"/>
      <c r="AC1409" s="7" t="n"/>
    </row>
    <row r="1410" ht="9.75" customHeight="1" s="12">
      <c r="A1410" s="11" t="inlineStr">
        <is>
          <t>SO - 000898</t>
        </is>
      </c>
      <c r="B1410" s="11" t="inlineStr">
        <is>
          <t>Online</t>
        </is>
      </c>
      <c r="C1410" s="11" t="inlineStr">
        <is>
          <t>WARE-PUJ1005</t>
        </is>
      </c>
      <c r="D1410" s="6" t="n">
        <v>43200</v>
      </c>
      <c r="E1410" s="6" t="n">
        <v>43343</v>
      </c>
      <c r="F1410" s="6" t="n">
        <v>43362</v>
      </c>
      <c r="G1410" s="6" t="n">
        <v>43366</v>
      </c>
      <c r="H1410" s="11" t="inlineStr">
        <is>
          <t>USD</t>
        </is>
      </c>
      <c r="I1410" s="11" t="n">
        <v>13</v>
      </c>
      <c r="J1410" s="11" t="n">
        <v>9</v>
      </c>
      <c r="K1410" s="11" t="n">
        <v>264</v>
      </c>
      <c r="L1410" s="11" t="n">
        <v>9</v>
      </c>
      <c r="M1410" s="11" t="n">
        <v>2</v>
      </c>
      <c r="N1410" s="11" t="n">
        <v>0.1</v>
      </c>
      <c r="O1410" s="7" t="n">
        <v>690.1</v>
      </c>
      <c r="P1410" s="7" t="n">
        <v>338.149</v>
      </c>
      <c r="Q1410" s="7">
        <f>text(E1410,"ddd")</f>
        <v/>
      </c>
      <c r="R1410" s="7">
        <f>G1410-F1410</f>
        <v/>
      </c>
      <c r="S1410" s="7">
        <f>E1410-D1410</f>
        <v/>
      </c>
      <c r="T1410" s="7">
        <f>O1410*M1410</f>
        <v/>
      </c>
      <c r="U1410" s="7">
        <f>T1410*N1410</f>
        <v/>
      </c>
      <c r="V1410" s="7">
        <f>T1410-U1410-(P1410*M1410)</f>
        <v/>
      </c>
      <c r="W1410" s="7">
        <f>VLOOKUP(L1410,'Products Sheet'!$A:$B,2,FALSE)</f>
        <v/>
      </c>
      <c r="X1410" s="7" t="n"/>
      <c r="Y1410" s="7" t="n"/>
      <c r="Z1410" s="7" t="n"/>
      <c r="AA1410" s="7" t="n"/>
      <c r="AB1410" s="7" t="n"/>
      <c r="AC1410" s="7" t="n"/>
    </row>
    <row r="1411" ht="9.75" customHeight="1" s="12">
      <c r="A1411" s="11" t="inlineStr">
        <is>
          <t>SO - 000904</t>
        </is>
      </c>
      <c r="B1411" s="11" t="inlineStr">
        <is>
          <t>Online</t>
        </is>
      </c>
      <c r="C1411" s="11" t="inlineStr">
        <is>
          <t>WARE-NMK1003</t>
        </is>
      </c>
      <c r="D1411" s="6" t="n">
        <v>43200</v>
      </c>
      <c r="E1411" s="6" t="n">
        <v>43344</v>
      </c>
      <c r="F1411" s="6" t="n">
        <v>43355</v>
      </c>
      <c r="G1411" s="6" t="n">
        <v>43359</v>
      </c>
      <c r="H1411" s="11" t="inlineStr">
        <is>
          <t>USD</t>
        </is>
      </c>
      <c r="I1411" s="11" t="n">
        <v>15</v>
      </c>
      <c r="J1411" s="11" t="n">
        <v>4</v>
      </c>
      <c r="K1411" s="11" t="n">
        <v>130</v>
      </c>
      <c r="L1411" s="11" t="n">
        <v>9</v>
      </c>
      <c r="M1411" s="11" t="n">
        <v>7</v>
      </c>
      <c r="N1411" s="11" t="n">
        <v>0.1</v>
      </c>
      <c r="O1411" s="7" t="n">
        <v>3932.9</v>
      </c>
      <c r="P1411" s="7" t="n">
        <v>1651.818</v>
      </c>
      <c r="Q1411" s="7">
        <f>text(E1411,"ddd")</f>
        <v/>
      </c>
      <c r="R1411" s="7">
        <f>G1411-F1411</f>
        <v/>
      </c>
      <c r="S1411" s="7">
        <f>E1411-D1411</f>
        <v/>
      </c>
      <c r="T1411" s="7">
        <f>O1411*M1411</f>
        <v/>
      </c>
      <c r="U1411" s="7">
        <f>T1411*N1411</f>
        <v/>
      </c>
      <c r="V1411" s="7">
        <f>T1411-U1411-(P1411*M1411)</f>
        <v/>
      </c>
      <c r="W1411" s="7">
        <f>VLOOKUP(L1411,'Products Sheet'!$A:$B,2,FALSE)</f>
        <v/>
      </c>
      <c r="X1411" s="7" t="n"/>
      <c r="Y1411" s="7" t="n"/>
      <c r="Z1411" s="7" t="n"/>
      <c r="AA1411" s="7" t="n"/>
      <c r="AB1411" s="7" t="n"/>
      <c r="AC1411" s="7" t="n"/>
    </row>
    <row r="1412" ht="9.75" customHeight="1" s="12">
      <c r="A1412" s="11" t="inlineStr">
        <is>
          <t>SO - 000931</t>
        </is>
      </c>
      <c r="B1412" s="11" t="inlineStr">
        <is>
          <t>In-Store</t>
        </is>
      </c>
      <c r="C1412" s="11" t="inlineStr">
        <is>
          <t>WARE-NMK1003</t>
        </is>
      </c>
      <c r="D1412" s="6" t="n">
        <v>43200</v>
      </c>
      <c r="E1412" s="6" t="n">
        <v>43348</v>
      </c>
      <c r="F1412" s="6" t="n">
        <v>43376</v>
      </c>
      <c r="G1412" s="6" t="n">
        <v>43377</v>
      </c>
      <c r="H1412" s="11" t="inlineStr">
        <is>
          <t>USD</t>
        </is>
      </c>
      <c r="I1412" s="11" t="n">
        <v>12</v>
      </c>
      <c r="J1412" s="11" t="n">
        <v>21</v>
      </c>
      <c r="K1412" s="11" t="n">
        <v>184</v>
      </c>
      <c r="L1412" s="11" t="n">
        <v>9</v>
      </c>
      <c r="M1412" s="11" t="n">
        <v>5</v>
      </c>
      <c r="N1412" s="11" t="n">
        <v>0.075</v>
      </c>
      <c r="O1412" s="7" t="n">
        <v>1058.6</v>
      </c>
      <c r="P1412" s="7" t="n">
        <v>899.8100000000001</v>
      </c>
      <c r="Q1412" s="7">
        <f>text(E1412,"ddd")</f>
        <v/>
      </c>
      <c r="R1412" s="7">
        <f>G1412-F1412</f>
        <v/>
      </c>
      <c r="S1412" s="7">
        <f>E1412-D1412</f>
        <v/>
      </c>
      <c r="T1412" s="7">
        <f>O1412*M1412</f>
        <v/>
      </c>
      <c r="U1412" s="7">
        <f>T1412*N1412</f>
        <v/>
      </c>
      <c r="V1412" s="7">
        <f>T1412-U1412-(P1412*M1412)</f>
        <v/>
      </c>
      <c r="W1412" s="7">
        <f>VLOOKUP(L1412,'Products Sheet'!$A:$B,2,FALSE)</f>
        <v/>
      </c>
      <c r="X1412" s="7" t="n"/>
      <c r="Y1412" s="7" t="n"/>
      <c r="Z1412" s="7" t="n"/>
      <c r="AA1412" s="7" t="n"/>
      <c r="AB1412" s="7" t="n"/>
      <c r="AC1412" s="7" t="n"/>
    </row>
    <row r="1413" ht="9.75" customHeight="1" s="12">
      <c r="A1413" s="11" t="inlineStr">
        <is>
          <t>SO - 0001026</t>
        </is>
      </c>
      <c r="B1413" s="11" t="inlineStr">
        <is>
          <t>Online</t>
        </is>
      </c>
      <c r="C1413" s="11" t="inlineStr">
        <is>
          <t>WARE-MKL1006</t>
        </is>
      </c>
      <c r="D1413" s="6" t="n">
        <v>43300</v>
      </c>
      <c r="E1413" s="6" t="n">
        <v>43358</v>
      </c>
      <c r="F1413" s="6" t="n">
        <v>43374</v>
      </c>
      <c r="G1413" s="6" t="n">
        <v>43382</v>
      </c>
      <c r="H1413" s="11" t="inlineStr">
        <is>
          <t>USD</t>
        </is>
      </c>
      <c r="I1413" s="11" t="n">
        <v>19</v>
      </c>
      <c r="J1413" s="11" t="n">
        <v>50</v>
      </c>
      <c r="K1413" s="11" t="n">
        <v>352</v>
      </c>
      <c r="L1413" s="11" t="n">
        <v>9</v>
      </c>
      <c r="M1413" s="11" t="n">
        <v>2</v>
      </c>
      <c r="N1413" s="11" t="n">
        <v>0.075</v>
      </c>
      <c r="O1413" s="7" t="n">
        <v>3470.6</v>
      </c>
      <c r="P1413" s="7" t="n">
        <v>1561.77</v>
      </c>
      <c r="Q1413" s="7">
        <f>text(E1413,"ddd")</f>
        <v/>
      </c>
      <c r="R1413" s="7">
        <f>G1413-F1413</f>
        <v/>
      </c>
      <c r="S1413" s="7">
        <f>E1413-D1413</f>
        <v/>
      </c>
      <c r="T1413" s="7">
        <f>O1413*M1413</f>
        <v/>
      </c>
      <c r="U1413" s="7">
        <f>T1413*N1413</f>
        <v/>
      </c>
      <c r="V1413" s="7">
        <f>T1413-U1413-(P1413*M1413)</f>
        <v/>
      </c>
      <c r="W1413" s="7">
        <f>VLOOKUP(L1413,'Products Sheet'!$A:$B,2,FALSE)</f>
        <v/>
      </c>
      <c r="X1413" s="7" t="n"/>
      <c r="Y1413" s="7" t="n"/>
      <c r="Z1413" s="7" t="n"/>
      <c r="AA1413" s="7" t="n"/>
      <c r="AB1413" s="7" t="n"/>
      <c r="AC1413" s="7" t="n"/>
    </row>
    <row r="1414" ht="9.75" customHeight="1" s="12">
      <c r="A1414" s="11" t="inlineStr">
        <is>
          <t>SO - 0001058</t>
        </is>
      </c>
      <c r="B1414" s="11" t="inlineStr">
        <is>
          <t>Online</t>
        </is>
      </c>
      <c r="C1414" s="11" t="inlineStr">
        <is>
          <t>WARE-NMK1003</t>
        </is>
      </c>
      <c r="D1414" s="6" t="n">
        <v>43200</v>
      </c>
      <c r="E1414" s="6" t="n">
        <v>43363</v>
      </c>
      <c r="F1414" s="6" t="n">
        <v>43365</v>
      </c>
      <c r="G1414" s="6" t="n">
        <v>43375</v>
      </c>
      <c r="H1414" s="11" t="inlineStr">
        <is>
          <t>USD</t>
        </is>
      </c>
      <c r="I1414" s="11" t="n">
        <v>19</v>
      </c>
      <c r="J1414" s="11" t="n">
        <v>39</v>
      </c>
      <c r="K1414" s="11" t="n">
        <v>164</v>
      </c>
      <c r="L1414" s="11" t="n">
        <v>9</v>
      </c>
      <c r="M1414" s="11" t="n">
        <v>1</v>
      </c>
      <c r="N1414" s="11" t="n">
        <v>0.075</v>
      </c>
      <c r="O1414" s="7" t="n">
        <v>1011.7</v>
      </c>
      <c r="P1414" s="7" t="n">
        <v>586.7859999999999</v>
      </c>
      <c r="Q1414" s="7">
        <f>text(E1414,"ddd")</f>
        <v/>
      </c>
      <c r="R1414" s="7">
        <f>G1414-F1414</f>
        <v/>
      </c>
      <c r="S1414" s="7">
        <f>E1414-D1414</f>
        <v/>
      </c>
      <c r="T1414" s="7">
        <f>O1414*M1414</f>
        <v/>
      </c>
      <c r="U1414" s="7">
        <f>T1414*N1414</f>
        <v/>
      </c>
      <c r="V1414" s="7">
        <f>T1414-U1414-(P1414*M1414)</f>
        <v/>
      </c>
      <c r="W1414" s="7">
        <f>VLOOKUP(L1414,'Products Sheet'!$A:$B,2,FALSE)</f>
        <v/>
      </c>
      <c r="X1414" s="7" t="n"/>
      <c r="Y1414" s="7" t="n"/>
      <c r="Z1414" s="7" t="n"/>
      <c r="AA1414" s="7" t="n"/>
      <c r="AB1414" s="7" t="n"/>
      <c r="AC1414" s="7" t="n"/>
    </row>
    <row r="1415" ht="9.75" customHeight="1" s="12">
      <c r="A1415" s="11" t="inlineStr">
        <is>
          <t>SO - 0001061</t>
        </is>
      </c>
      <c r="B1415" s="11" t="inlineStr">
        <is>
          <t>Distributor</t>
        </is>
      </c>
      <c r="C1415" s="11" t="inlineStr">
        <is>
          <t>WARE-NMK1003</t>
        </is>
      </c>
      <c r="D1415" s="6" t="n">
        <v>43200</v>
      </c>
      <c r="E1415" s="6" t="n">
        <v>43363</v>
      </c>
      <c r="F1415" s="6" t="n">
        <v>43382</v>
      </c>
      <c r="G1415" s="6" t="n">
        <v>43387</v>
      </c>
      <c r="H1415" s="11" t="inlineStr">
        <is>
          <t>USD</t>
        </is>
      </c>
      <c r="I1415" s="11" t="n">
        <v>23</v>
      </c>
      <c r="J1415" s="11" t="n">
        <v>44</v>
      </c>
      <c r="K1415" s="11" t="n">
        <v>134</v>
      </c>
      <c r="L1415" s="11" t="n">
        <v>9</v>
      </c>
      <c r="M1415" s="11" t="n">
        <v>8</v>
      </c>
      <c r="N1415" s="11" t="n">
        <v>0.05</v>
      </c>
      <c r="O1415" s="7" t="n">
        <v>167.5</v>
      </c>
      <c r="P1415" s="7" t="n">
        <v>110.55</v>
      </c>
      <c r="Q1415" s="7">
        <f>text(E1415,"ddd")</f>
        <v/>
      </c>
      <c r="R1415" s="7">
        <f>G1415-F1415</f>
        <v/>
      </c>
      <c r="S1415" s="7">
        <f>E1415-D1415</f>
        <v/>
      </c>
      <c r="T1415" s="7">
        <f>O1415*M1415</f>
        <v/>
      </c>
      <c r="U1415" s="7">
        <f>T1415*N1415</f>
        <v/>
      </c>
      <c r="V1415" s="7">
        <f>T1415-U1415-(P1415*M1415)</f>
        <v/>
      </c>
      <c r="W1415" s="7">
        <f>VLOOKUP(L1415,'Products Sheet'!$A:$B,2,FALSE)</f>
        <v/>
      </c>
      <c r="X1415" s="7" t="n"/>
      <c r="Y1415" s="7" t="n"/>
      <c r="Z1415" s="7" t="n"/>
      <c r="AA1415" s="7" t="n"/>
      <c r="AB1415" s="7" t="n"/>
      <c r="AC1415" s="7" t="n"/>
    </row>
    <row r="1416" ht="9.75" customHeight="1" s="12">
      <c r="A1416" s="11" t="inlineStr">
        <is>
          <t>SO - 0001123</t>
        </is>
      </c>
      <c r="B1416" s="11" t="inlineStr">
        <is>
          <t>In-Store</t>
        </is>
      </c>
      <c r="C1416" s="11" t="inlineStr">
        <is>
          <t>WARE-MKL1006</t>
        </is>
      </c>
      <c r="D1416" s="6" t="n">
        <v>43200</v>
      </c>
      <c r="E1416" s="6" t="n">
        <v>43370</v>
      </c>
      <c r="F1416" s="6" t="n">
        <v>43373</v>
      </c>
      <c r="G1416" s="6" t="n">
        <v>43379</v>
      </c>
      <c r="H1416" s="11" t="inlineStr">
        <is>
          <t>USD</t>
        </is>
      </c>
      <c r="I1416" s="11" t="n">
        <v>2</v>
      </c>
      <c r="J1416" s="11" t="n">
        <v>48</v>
      </c>
      <c r="K1416" s="11" t="n">
        <v>363</v>
      </c>
      <c r="L1416" s="11" t="n">
        <v>9</v>
      </c>
      <c r="M1416" s="11" t="n">
        <v>5</v>
      </c>
      <c r="N1416" s="11" t="n">
        <v>0.075</v>
      </c>
      <c r="O1416" s="7" t="n">
        <v>3932.9</v>
      </c>
      <c r="P1416" s="7" t="n">
        <v>2477.727</v>
      </c>
      <c r="Q1416" s="7">
        <f>text(E1416,"ddd")</f>
        <v/>
      </c>
      <c r="R1416" s="7">
        <f>G1416-F1416</f>
        <v/>
      </c>
      <c r="S1416" s="7">
        <f>E1416-D1416</f>
        <v/>
      </c>
      <c r="T1416" s="7">
        <f>O1416*M1416</f>
        <v/>
      </c>
      <c r="U1416" s="7">
        <f>T1416*N1416</f>
        <v/>
      </c>
      <c r="V1416" s="7">
        <f>T1416-U1416-(P1416*M1416)</f>
        <v/>
      </c>
      <c r="W1416" s="7">
        <f>VLOOKUP(L1416,'Products Sheet'!$A:$B,2,FALSE)</f>
        <v/>
      </c>
      <c r="X1416" s="7" t="n"/>
      <c r="Y1416" s="7" t="n"/>
      <c r="Z1416" s="7" t="n"/>
      <c r="AA1416" s="7" t="n"/>
      <c r="AB1416" s="7" t="n"/>
      <c r="AC1416" s="7" t="n"/>
    </row>
    <row r="1417" ht="9.75" customHeight="1" s="12">
      <c r="A1417" s="11" t="inlineStr">
        <is>
          <t>SO - 0001160</t>
        </is>
      </c>
      <c r="B1417" s="11" t="inlineStr">
        <is>
          <t>Online</t>
        </is>
      </c>
      <c r="C1417" s="11" t="inlineStr">
        <is>
          <t>WARE-XYS1001</t>
        </is>
      </c>
      <c r="D1417" s="6" t="n">
        <v>43200</v>
      </c>
      <c r="E1417" s="6" t="n">
        <v>43374</v>
      </c>
      <c r="F1417" s="6" t="n">
        <v>43388</v>
      </c>
      <c r="G1417" s="6" t="n">
        <v>43398</v>
      </c>
      <c r="H1417" s="11" t="inlineStr">
        <is>
          <t>USD</t>
        </is>
      </c>
      <c r="I1417" s="11" t="n">
        <v>16</v>
      </c>
      <c r="J1417" s="11" t="n">
        <v>41</v>
      </c>
      <c r="K1417" s="11" t="n">
        <v>20</v>
      </c>
      <c r="L1417" s="11" t="n">
        <v>9</v>
      </c>
      <c r="M1417" s="11" t="n">
        <v>4</v>
      </c>
      <c r="N1417" s="11" t="n">
        <v>0.05</v>
      </c>
      <c r="O1417" s="7" t="n">
        <v>3819</v>
      </c>
      <c r="P1417" s="7" t="n">
        <v>3055.2</v>
      </c>
      <c r="Q1417" s="7">
        <f>text(E1417,"ddd")</f>
        <v/>
      </c>
      <c r="R1417" s="7">
        <f>G1417-F1417</f>
        <v/>
      </c>
      <c r="S1417" s="7">
        <f>E1417-D1417</f>
        <v/>
      </c>
      <c r="T1417" s="7">
        <f>O1417*M1417</f>
        <v/>
      </c>
      <c r="U1417" s="7">
        <f>T1417*N1417</f>
        <v/>
      </c>
      <c r="V1417" s="7">
        <f>T1417-U1417-(P1417*M1417)</f>
        <v/>
      </c>
      <c r="W1417" s="7">
        <f>VLOOKUP(L1417,'Products Sheet'!$A:$B,2,FALSE)</f>
        <v/>
      </c>
      <c r="X1417" s="7" t="n"/>
      <c r="Y1417" s="7" t="n"/>
      <c r="Z1417" s="7" t="n"/>
      <c r="AA1417" s="7" t="n"/>
      <c r="AB1417" s="7" t="n"/>
      <c r="AC1417" s="7" t="n"/>
    </row>
    <row r="1418" ht="9.75" customHeight="1" s="12">
      <c r="A1418" s="11" t="inlineStr">
        <is>
          <t>SO - 0001161</t>
        </is>
      </c>
      <c r="B1418" s="11" t="inlineStr">
        <is>
          <t>Distributor</t>
        </is>
      </c>
      <c r="C1418" s="11" t="inlineStr">
        <is>
          <t>WARE-PUJ1005</t>
        </is>
      </c>
      <c r="D1418" s="6" t="n">
        <v>43300</v>
      </c>
      <c r="E1418" s="6" t="n">
        <v>43375</v>
      </c>
      <c r="F1418" s="6" t="n">
        <v>43383</v>
      </c>
      <c r="G1418" s="6" t="n">
        <v>43392</v>
      </c>
      <c r="H1418" s="11" t="inlineStr">
        <is>
          <t>USD</t>
        </is>
      </c>
      <c r="I1418" s="11" t="n">
        <v>21</v>
      </c>
      <c r="J1418" s="11" t="n">
        <v>9</v>
      </c>
      <c r="K1418" s="11" t="n">
        <v>287</v>
      </c>
      <c r="L1418" s="11" t="n">
        <v>9</v>
      </c>
      <c r="M1418" s="11" t="n">
        <v>6</v>
      </c>
      <c r="N1418" s="11" t="n">
        <v>0.15</v>
      </c>
      <c r="O1418" s="7" t="n">
        <v>1232.8</v>
      </c>
      <c r="P1418" s="7" t="n">
        <v>702.6959999999999</v>
      </c>
      <c r="Q1418" s="7">
        <f>text(E1418,"ddd")</f>
        <v/>
      </c>
      <c r="R1418" s="7">
        <f>G1418-F1418</f>
        <v/>
      </c>
      <c r="S1418" s="7">
        <f>E1418-D1418</f>
        <v/>
      </c>
      <c r="T1418" s="7">
        <f>O1418*M1418</f>
        <v/>
      </c>
      <c r="U1418" s="7">
        <f>T1418*N1418</f>
        <v/>
      </c>
      <c r="V1418" s="7">
        <f>T1418-U1418-(P1418*M1418)</f>
        <v/>
      </c>
      <c r="W1418" s="7">
        <f>VLOOKUP(L1418,'Products Sheet'!$A:$B,2,FALSE)</f>
        <v/>
      </c>
      <c r="X1418" s="7" t="n"/>
      <c r="Y1418" s="7" t="n"/>
      <c r="Z1418" s="7" t="n"/>
      <c r="AA1418" s="7" t="n"/>
      <c r="AB1418" s="7" t="n"/>
      <c r="AC1418" s="7" t="n"/>
    </row>
    <row r="1419" ht="9.75" customHeight="1" s="12">
      <c r="A1419" s="11" t="inlineStr">
        <is>
          <t>SO - 0001235</t>
        </is>
      </c>
      <c r="B1419" s="11" t="inlineStr">
        <is>
          <t>In-Store</t>
        </is>
      </c>
      <c r="C1419" s="11" t="inlineStr">
        <is>
          <t>WARE-XYS1001</t>
        </is>
      </c>
      <c r="D1419" s="6" t="n">
        <v>43300</v>
      </c>
      <c r="E1419" s="6" t="n">
        <v>43386</v>
      </c>
      <c r="F1419" s="6" t="n">
        <v>43393</v>
      </c>
      <c r="G1419" s="6" t="n">
        <v>43397</v>
      </c>
      <c r="H1419" s="11" t="inlineStr">
        <is>
          <t>USD</t>
        </is>
      </c>
      <c r="I1419" s="11" t="n">
        <v>10</v>
      </c>
      <c r="J1419" s="11" t="n">
        <v>40</v>
      </c>
      <c r="K1419" s="11" t="n">
        <v>56</v>
      </c>
      <c r="L1419" s="11" t="n">
        <v>9</v>
      </c>
      <c r="M1419" s="11" t="n">
        <v>6</v>
      </c>
      <c r="N1419" s="11" t="n">
        <v>0.15</v>
      </c>
      <c r="O1419" s="7" t="n">
        <v>2331.6</v>
      </c>
      <c r="P1419" s="7" t="n">
        <v>1095.852</v>
      </c>
      <c r="Q1419" s="7">
        <f>text(E1419,"ddd")</f>
        <v/>
      </c>
      <c r="R1419" s="7">
        <f>G1419-F1419</f>
        <v/>
      </c>
      <c r="S1419" s="7">
        <f>E1419-D1419</f>
        <v/>
      </c>
      <c r="T1419" s="7">
        <f>O1419*M1419</f>
        <v/>
      </c>
      <c r="U1419" s="7">
        <f>T1419*N1419</f>
        <v/>
      </c>
      <c r="V1419" s="7">
        <f>T1419-U1419-(P1419*M1419)</f>
        <v/>
      </c>
      <c r="W1419" s="7">
        <f>VLOOKUP(L1419,'Products Sheet'!$A:$B,2,FALSE)</f>
        <v/>
      </c>
      <c r="X1419" s="7" t="n"/>
      <c r="Y1419" s="7" t="n"/>
      <c r="Z1419" s="7" t="n"/>
      <c r="AA1419" s="7" t="n"/>
      <c r="AB1419" s="7" t="n"/>
      <c r="AC1419" s="7" t="n"/>
    </row>
    <row r="1420" ht="9.75" customHeight="1" s="12">
      <c r="A1420" s="11" t="inlineStr">
        <is>
          <t>SO - 0001241</t>
        </is>
      </c>
      <c r="B1420" s="11" t="inlineStr">
        <is>
          <t>In-Store</t>
        </is>
      </c>
      <c r="C1420" s="11" t="inlineStr">
        <is>
          <t>WARE-UHY1004</t>
        </is>
      </c>
      <c r="D1420" s="6" t="n">
        <v>43300</v>
      </c>
      <c r="E1420" s="6" t="n">
        <v>43387</v>
      </c>
      <c r="F1420" s="6" t="n">
        <v>43407</v>
      </c>
      <c r="G1420" s="6" t="n">
        <v>43411</v>
      </c>
      <c r="H1420" s="11" t="inlineStr">
        <is>
          <t>USD</t>
        </is>
      </c>
      <c r="I1420" s="11" t="n">
        <v>3</v>
      </c>
      <c r="J1420" s="11" t="n">
        <v>11</v>
      </c>
      <c r="K1420" s="11" t="n">
        <v>258</v>
      </c>
      <c r="L1420" s="11" t="n">
        <v>9</v>
      </c>
      <c r="M1420" s="11" t="n">
        <v>8</v>
      </c>
      <c r="N1420" s="11" t="n">
        <v>0.05</v>
      </c>
      <c r="O1420" s="7" t="n">
        <v>1005</v>
      </c>
      <c r="P1420" s="7" t="n">
        <v>783.9</v>
      </c>
      <c r="Q1420" s="7">
        <f>text(E1420,"ddd")</f>
        <v/>
      </c>
      <c r="R1420" s="7">
        <f>G1420-F1420</f>
        <v/>
      </c>
      <c r="S1420" s="7">
        <f>E1420-D1420</f>
        <v/>
      </c>
      <c r="T1420" s="7">
        <f>O1420*M1420</f>
        <v/>
      </c>
      <c r="U1420" s="7">
        <f>T1420*N1420</f>
        <v/>
      </c>
      <c r="V1420" s="7">
        <f>T1420-U1420-(P1420*M1420)</f>
        <v/>
      </c>
      <c r="W1420" s="7">
        <f>VLOOKUP(L1420,'Products Sheet'!$A:$B,2,FALSE)</f>
        <v/>
      </c>
      <c r="X1420" s="7" t="n"/>
      <c r="Y1420" s="7" t="n"/>
      <c r="Z1420" s="7" t="n"/>
      <c r="AA1420" s="7" t="n"/>
      <c r="AB1420" s="7" t="n"/>
      <c r="AC1420" s="7" t="n"/>
    </row>
    <row r="1421" ht="9.75" customHeight="1" s="12">
      <c r="A1421" s="11" t="inlineStr">
        <is>
          <t>SO - 0001298</t>
        </is>
      </c>
      <c r="B1421" s="11" t="inlineStr">
        <is>
          <t>In-Store</t>
        </is>
      </c>
      <c r="C1421" s="11" t="inlineStr">
        <is>
          <t>WARE-PUJ1005</t>
        </is>
      </c>
      <c r="D1421" s="6" t="n">
        <v>43300</v>
      </c>
      <c r="E1421" s="6" t="n">
        <v>43394</v>
      </c>
      <c r="F1421" s="6" t="n">
        <v>43405</v>
      </c>
      <c r="G1421" s="6" t="n">
        <v>43410</v>
      </c>
      <c r="H1421" s="11" t="inlineStr">
        <is>
          <t>USD</t>
        </is>
      </c>
      <c r="I1421" s="11" t="n">
        <v>4</v>
      </c>
      <c r="J1421" s="11" t="n">
        <v>33</v>
      </c>
      <c r="K1421" s="11" t="n">
        <v>278</v>
      </c>
      <c r="L1421" s="11" t="n">
        <v>9</v>
      </c>
      <c r="M1421" s="11" t="n">
        <v>6</v>
      </c>
      <c r="N1421" s="11" t="n">
        <v>0.1</v>
      </c>
      <c r="O1421" s="7" t="n">
        <v>951.4</v>
      </c>
      <c r="P1421" s="7" t="n">
        <v>437.644</v>
      </c>
      <c r="Q1421" s="7">
        <f>text(E1421,"ddd")</f>
        <v/>
      </c>
      <c r="R1421" s="7">
        <f>G1421-F1421</f>
        <v/>
      </c>
      <c r="S1421" s="7">
        <f>E1421-D1421</f>
        <v/>
      </c>
      <c r="T1421" s="7">
        <f>O1421*M1421</f>
        <v/>
      </c>
      <c r="U1421" s="7">
        <f>T1421*N1421</f>
        <v/>
      </c>
      <c r="V1421" s="7">
        <f>T1421-U1421-(P1421*M1421)</f>
        <v/>
      </c>
      <c r="W1421" s="7">
        <f>VLOOKUP(L1421,'Products Sheet'!$A:$B,2,FALSE)</f>
        <v/>
      </c>
      <c r="X1421" s="7" t="n"/>
      <c r="Y1421" s="7" t="n"/>
      <c r="Z1421" s="7" t="n"/>
      <c r="AA1421" s="7" t="n"/>
      <c r="AB1421" s="7" t="n"/>
      <c r="AC1421" s="7" t="n"/>
    </row>
    <row r="1422" ht="9.75" customHeight="1" s="12">
      <c r="A1422" s="11" t="inlineStr">
        <is>
          <t>SO - 0001307</t>
        </is>
      </c>
      <c r="B1422" s="11" t="inlineStr">
        <is>
          <t>Online</t>
        </is>
      </c>
      <c r="C1422" s="11" t="inlineStr">
        <is>
          <t>WARE-XYS1001</t>
        </is>
      </c>
      <c r="D1422" s="6" t="n">
        <v>43300</v>
      </c>
      <c r="E1422" s="6" t="n">
        <v>43395</v>
      </c>
      <c r="F1422" s="6" t="n">
        <v>43419</v>
      </c>
      <c r="G1422" s="6" t="n">
        <v>43426</v>
      </c>
      <c r="H1422" s="11" t="inlineStr">
        <is>
          <t>USD</t>
        </is>
      </c>
      <c r="I1422" s="11" t="n">
        <v>15</v>
      </c>
      <c r="J1422" s="11" t="n">
        <v>33</v>
      </c>
      <c r="K1422" s="11" t="n">
        <v>21</v>
      </c>
      <c r="L1422" s="11" t="n">
        <v>9</v>
      </c>
      <c r="M1422" s="11" t="n">
        <v>7</v>
      </c>
      <c r="N1422" s="11" t="n">
        <v>0.1</v>
      </c>
      <c r="O1422" s="7" t="n">
        <v>6371.7</v>
      </c>
      <c r="P1422" s="7" t="n">
        <v>4460.19</v>
      </c>
      <c r="Q1422" s="7">
        <f>text(E1422,"ddd")</f>
        <v/>
      </c>
      <c r="R1422" s="7">
        <f>G1422-F1422</f>
        <v/>
      </c>
      <c r="S1422" s="7">
        <f>E1422-D1422</f>
        <v/>
      </c>
      <c r="T1422" s="7">
        <f>O1422*M1422</f>
        <v/>
      </c>
      <c r="U1422" s="7">
        <f>T1422*N1422</f>
        <v/>
      </c>
      <c r="V1422" s="7">
        <f>T1422-U1422-(P1422*M1422)</f>
        <v/>
      </c>
      <c r="W1422" s="7">
        <f>VLOOKUP(L1422,'Products Sheet'!$A:$B,2,FALSE)</f>
        <v/>
      </c>
      <c r="X1422" s="7" t="n"/>
      <c r="Y1422" s="7" t="n"/>
      <c r="Z1422" s="7" t="n"/>
      <c r="AA1422" s="7" t="n"/>
      <c r="AB1422" s="7" t="n"/>
      <c r="AC1422" s="7" t="n"/>
    </row>
    <row r="1423" ht="9.75" customHeight="1" s="12">
      <c r="A1423" s="11" t="inlineStr">
        <is>
          <t>SO - 0001309</t>
        </is>
      </c>
      <c r="B1423" s="11" t="inlineStr">
        <is>
          <t>Online</t>
        </is>
      </c>
      <c r="C1423" s="11" t="inlineStr">
        <is>
          <t>WARE-MKL1006</t>
        </is>
      </c>
      <c r="D1423" s="6" t="n">
        <v>43300</v>
      </c>
      <c r="E1423" s="6" t="n">
        <v>43395</v>
      </c>
      <c r="F1423" s="6" t="n">
        <v>43422</v>
      </c>
      <c r="G1423" s="6" t="n">
        <v>43429</v>
      </c>
      <c r="H1423" s="11" t="inlineStr">
        <is>
          <t>USD</t>
        </is>
      </c>
      <c r="I1423" s="11" t="n">
        <v>16</v>
      </c>
      <c r="J1423" s="11" t="n">
        <v>14</v>
      </c>
      <c r="K1423" s="11" t="n">
        <v>362</v>
      </c>
      <c r="L1423" s="11" t="n">
        <v>9</v>
      </c>
      <c r="M1423" s="11" t="n">
        <v>2</v>
      </c>
      <c r="N1423" s="11" t="n">
        <v>0.4</v>
      </c>
      <c r="O1423" s="7" t="n">
        <v>837.5</v>
      </c>
      <c r="P1423" s="7" t="n">
        <v>586.25</v>
      </c>
      <c r="Q1423" s="7">
        <f>text(E1423,"ddd")</f>
        <v/>
      </c>
      <c r="R1423" s="7">
        <f>G1423-F1423</f>
        <v/>
      </c>
      <c r="S1423" s="7">
        <f>E1423-D1423</f>
        <v/>
      </c>
      <c r="T1423" s="7">
        <f>O1423*M1423</f>
        <v/>
      </c>
      <c r="U1423" s="7">
        <f>T1423*N1423</f>
        <v/>
      </c>
      <c r="V1423" s="7">
        <f>T1423-U1423-(P1423*M1423)</f>
        <v/>
      </c>
      <c r="W1423" s="7">
        <f>VLOOKUP(L1423,'Products Sheet'!$A:$B,2,FALSE)</f>
        <v/>
      </c>
      <c r="X1423" s="7" t="n"/>
      <c r="Y1423" s="7" t="n"/>
      <c r="Z1423" s="7" t="n"/>
      <c r="AA1423" s="7" t="n"/>
      <c r="AB1423" s="7" t="n"/>
      <c r="AC1423" s="7" t="n"/>
    </row>
    <row r="1424" ht="9.75" customHeight="1" s="12">
      <c r="A1424" s="11" t="inlineStr">
        <is>
          <t>SO - 0001359</t>
        </is>
      </c>
      <c r="B1424" s="11" t="inlineStr">
        <is>
          <t>In-Store</t>
        </is>
      </c>
      <c r="C1424" s="11" t="inlineStr">
        <is>
          <t>WARE-NMK1003</t>
        </is>
      </c>
      <c r="D1424" s="6" t="n">
        <v>43300</v>
      </c>
      <c r="E1424" s="6" t="n">
        <v>43402</v>
      </c>
      <c r="F1424" s="6" t="n">
        <v>43406</v>
      </c>
      <c r="G1424" s="6" t="n">
        <v>43413</v>
      </c>
      <c r="H1424" s="11" t="inlineStr">
        <is>
          <t>USD</t>
        </is>
      </c>
      <c r="I1424" s="11" t="n">
        <v>6</v>
      </c>
      <c r="J1424" s="11" t="n">
        <v>31</v>
      </c>
      <c r="K1424" s="11" t="n">
        <v>100</v>
      </c>
      <c r="L1424" s="11" t="n">
        <v>9</v>
      </c>
      <c r="M1424" s="11" t="n">
        <v>2</v>
      </c>
      <c r="N1424" s="11" t="n">
        <v>0.05</v>
      </c>
      <c r="O1424" s="7" t="n">
        <v>1118.9</v>
      </c>
      <c r="P1424" s="7" t="n">
        <v>548.2610000000001</v>
      </c>
      <c r="Q1424" s="7">
        <f>text(E1424,"ddd")</f>
        <v/>
      </c>
      <c r="R1424" s="7">
        <f>G1424-F1424</f>
        <v/>
      </c>
      <c r="S1424" s="7">
        <f>E1424-D1424</f>
        <v/>
      </c>
      <c r="T1424" s="7">
        <f>O1424*M1424</f>
        <v/>
      </c>
      <c r="U1424" s="7">
        <f>T1424*N1424</f>
        <v/>
      </c>
      <c r="V1424" s="7">
        <f>T1424-U1424-(P1424*M1424)</f>
        <v/>
      </c>
      <c r="W1424" s="7">
        <f>VLOOKUP(L1424,'Products Sheet'!$A:$B,2,FALSE)</f>
        <v/>
      </c>
      <c r="X1424" s="7" t="n"/>
      <c r="Y1424" s="7" t="n"/>
      <c r="Z1424" s="7" t="n"/>
      <c r="AA1424" s="7" t="n"/>
      <c r="AB1424" s="7" t="n"/>
      <c r="AC1424" s="7" t="n"/>
    </row>
    <row r="1425" ht="9.75" customHeight="1" s="12">
      <c r="A1425" s="11" t="inlineStr">
        <is>
          <t>SO - 0001423</t>
        </is>
      </c>
      <c r="B1425" s="11" t="inlineStr">
        <is>
          <t>In-Store</t>
        </is>
      </c>
      <c r="C1425" s="11" t="inlineStr">
        <is>
          <t>WARE-NMK1003</t>
        </is>
      </c>
      <c r="D1425" s="6" t="n">
        <v>43300</v>
      </c>
      <c r="E1425" s="6" t="n">
        <v>43409</v>
      </c>
      <c r="F1425" s="6" t="n">
        <v>43420</v>
      </c>
      <c r="G1425" s="6" t="n">
        <v>43424</v>
      </c>
      <c r="H1425" s="11" t="inlineStr">
        <is>
          <t>USD</t>
        </is>
      </c>
      <c r="I1425" s="11" t="n">
        <v>1</v>
      </c>
      <c r="J1425" s="11" t="n">
        <v>24</v>
      </c>
      <c r="K1425" s="11" t="n">
        <v>118</v>
      </c>
      <c r="L1425" s="11" t="n">
        <v>9</v>
      </c>
      <c r="M1425" s="11" t="n">
        <v>3</v>
      </c>
      <c r="N1425" s="11" t="n">
        <v>0.05</v>
      </c>
      <c r="O1425" s="7" t="n">
        <v>1025.1</v>
      </c>
      <c r="P1425" s="7" t="n">
        <v>563.8050000000002</v>
      </c>
      <c r="Q1425" s="7">
        <f>text(E1425,"ddd")</f>
        <v/>
      </c>
      <c r="R1425" s="7">
        <f>G1425-F1425</f>
        <v/>
      </c>
      <c r="S1425" s="7">
        <f>E1425-D1425</f>
        <v/>
      </c>
      <c r="T1425" s="7">
        <f>O1425*M1425</f>
        <v/>
      </c>
      <c r="U1425" s="7">
        <f>T1425*N1425</f>
        <v/>
      </c>
      <c r="V1425" s="7">
        <f>T1425-U1425-(P1425*M1425)</f>
        <v/>
      </c>
      <c r="W1425" s="7">
        <f>VLOOKUP(L1425,'Products Sheet'!$A:$B,2,FALSE)</f>
        <v/>
      </c>
      <c r="X1425" s="7" t="n"/>
      <c r="Y1425" s="7" t="n"/>
      <c r="Z1425" s="7" t="n"/>
      <c r="AA1425" s="7" t="n"/>
      <c r="AB1425" s="7" t="n"/>
      <c r="AC1425" s="7" t="n"/>
    </row>
    <row r="1426" ht="9.75" customHeight="1" s="12">
      <c r="A1426" s="11" t="inlineStr">
        <is>
          <t>SO - 0001442</t>
        </is>
      </c>
      <c r="B1426" s="11" t="inlineStr">
        <is>
          <t>Online</t>
        </is>
      </c>
      <c r="C1426" s="11" t="inlineStr">
        <is>
          <t>WARE-MKL1006</t>
        </is>
      </c>
      <c r="D1426" s="6" t="n">
        <v>43300</v>
      </c>
      <c r="E1426" s="6" t="n">
        <v>43411</v>
      </c>
      <c r="F1426" s="6" t="n">
        <v>43438</v>
      </c>
      <c r="G1426" s="6" t="n">
        <v>43446</v>
      </c>
      <c r="H1426" s="11" t="inlineStr">
        <is>
          <t>USD</t>
        </is>
      </c>
      <c r="I1426" s="11" t="n">
        <v>16</v>
      </c>
      <c r="J1426" s="11" t="n">
        <v>22</v>
      </c>
      <c r="K1426" s="11" t="n">
        <v>353</v>
      </c>
      <c r="L1426" s="11" t="n">
        <v>9</v>
      </c>
      <c r="M1426" s="11" t="n">
        <v>5</v>
      </c>
      <c r="N1426" s="11" t="n">
        <v>0.075</v>
      </c>
      <c r="O1426" s="7" t="n">
        <v>5902.7</v>
      </c>
      <c r="P1426" s="7" t="n">
        <v>3541.62</v>
      </c>
      <c r="Q1426" s="7">
        <f>text(E1426,"ddd")</f>
        <v/>
      </c>
      <c r="R1426" s="7">
        <f>G1426-F1426</f>
        <v/>
      </c>
      <c r="S1426" s="7">
        <f>E1426-D1426</f>
        <v/>
      </c>
      <c r="T1426" s="7">
        <f>O1426*M1426</f>
        <v/>
      </c>
      <c r="U1426" s="7">
        <f>T1426*N1426</f>
        <v/>
      </c>
      <c r="V1426" s="7">
        <f>T1426-U1426-(P1426*M1426)</f>
        <v/>
      </c>
      <c r="W1426" s="7">
        <f>VLOOKUP(L1426,'Products Sheet'!$A:$B,2,FALSE)</f>
        <v/>
      </c>
      <c r="X1426" s="7" t="n"/>
      <c r="Y1426" s="7" t="n"/>
      <c r="Z1426" s="7" t="n"/>
      <c r="AA1426" s="7" t="n"/>
      <c r="AB1426" s="7" t="n"/>
      <c r="AC1426" s="7" t="n"/>
    </row>
    <row r="1427" ht="9.75" customHeight="1" s="12">
      <c r="A1427" s="11" t="inlineStr">
        <is>
          <t>SO - 0001485</t>
        </is>
      </c>
      <c r="B1427" s="11" t="inlineStr">
        <is>
          <t>In-Store</t>
        </is>
      </c>
      <c r="C1427" s="11" t="inlineStr">
        <is>
          <t>WARE-NMK1003</t>
        </is>
      </c>
      <c r="D1427" s="6" t="n">
        <v>43300</v>
      </c>
      <c r="E1427" s="6" t="n">
        <v>43416</v>
      </c>
      <c r="F1427" s="6" t="n">
        <v>43430</v>
      </c>
      <c r="G1427" s="6" t="n">
        <v>43436</v>
      </c>
      <c r="H1427" s="11" t="inlineStr">
        <is>
          <t>USD</t>
        </is>
      </c>
      <c r="I1427" s="11" t="n">
        <v>1</v>
      </c>
      <c r="J1427" s="11" t="n">
        <v>39</v>
      </c>
      <c r="K1427" s="11" t="n">
        <v>119</v>
      </c>
      <c r="L1427" s="11" t="n">
        <v>9</v>
      </c>
      <c r="M1427" s="11" t="n">
        <v>6</v>
      </c>
      <c r="N1427" s="11" t="n">
        <v>0.05</v>
      </c>
      <c r="O1427" s="7" t="n">
        <v>3658.2</v>
      </c>
      <c r="P1427" s="7" t="n">
        <v>2707.068</v>
      </c>
      <c r="Q1427" s="7">
        <f>text(E1427,"ddd")</f>
        <v/>
      </c>
      <c r="R1427" s="7">
        <f>G1427-F1427</f>
        <v/>
      </c>
      <c r="S1427" s="7">
        <f>E1427-D1427</f>
        <v/>
      </c>
      <c r="T1427" s="7">
        <f>O1427*M1427</f>
        <v/>
      </c>
      <c r="U1427" s="7">
        <f>T1427*N1427</f>
        <v/>
      </c>
      <c r="V1427" s="7">
        <f>T1427-U1427-(P1427*M1427)</f>
        <v/>
      </c>
      <c r="W1427" s="7">
        <f>VLOOKUP(L1427,'Products Sheet'!$A:$B,2,FALSE)</f>
        <v/>
      </c>
      <c r="X1427" s="7" t="n"/>
      <c r="Y1427" s="7" t="n"/>
      <c r="Z1427" s="7" t="n"/>
      <c r="AA1427" s="7" t="n"/>
      <c r="AB1427" s="7" t="n"/>
      <c r="AC1427" s="7" t="n"/>
    </row>
    <row r="1428" ht="9.75" customHeight="1" s="12">
      <c r="A1428" s="11" t="inlineStr">
        <is>
          <t>SO - 0001565</t>
        </is>
      </c>
      <c r="B1428" s="11" t="inlineStr">
        <is>
          <t>Online</t>
        </is>
      </c>
      <c r="C1428" s="11" t="inlineStr">
        <is>
          <t>WARE-PUJ1005</t>
        </is>
      </c>
      <c r="D1428" s="6" t="n">
        <v>43300</v>
      </c>
      <c r="E1428" s="6" t="n">
        <v>43425</v>
      </c>
      <c r="F1428" s="6" t="n">
        <v>43435</v>
      </c>
      <c r="G1428" s="6" t="n">
        <v>43442</v>
      </c>
      <c r="H1428" s="11" t="inlineStr">
        <is>
          <t>USD</t>
        </is>
      </c>
      <c r="I1428" s="11" t="n">
        <v>13</v>
      </c>
      <c r="J1428" s="11" t="n">
        <v>3</v>
      </c>
      <c r="K1428" s="11" t="n">
        <v>285</v>
      </c>
      <c r="L1428" s="11" t="n">
        <v>9</v>
      </c>
      <c r="M1428" s="11" t="n">
        <v>4</v>
      </c>
      <c r="N1428" s="11" t="n">
        <v>0.075</v>
      </c>
      <c r="O1428" s="7" t="n">
        <v>1098.8</v>
      </c>
      <c r="P1428" s="7" t="n">
        <v>791.136</v>
      </c>
      <c r="Q1428" s="7">
        <f>text(E1428,"ddd")</f>
        <v/>
      </c>
      <c r="R1428" s="7">
        <f>G1428-F1428</f>
        <v/>
      </c>
      <c r="S1428" s="7">
        <f>E1428-D1428</f>
        <v/>
      </c>
      <c r="T1428" s="7">
        <f>O1428*M1428</f>
        <v/>
      </c>
      <c r="U1428" s="7">
        <f>T1428*N1428</f>
        <v/>
      </c>
      <c r="V1428" s="7">
        <f>T1428-U1428-(P1428*M1428)</f>
        <v/>
      </c>
      <c r="W1428" s="7">
        <f>VLOOKUP(L1428,'Products Sheet'!$A:$B,2,FALSE)</f>
        <v/>
      </c>
      <c r="X1428" s="7" t="n"/>
      <c r="Y1428" s="7" t="n"/>
      <c r="Z1428" s="7" t="n"/>
      <c r="AA1428" s="7" t="n"/>
      <c r="AB1428" s="7" t="n"/>
      <c r="AC1428" s="7" t="n"/>
    </row>
    <row r="1429" ht="9.75" customHeight="1" s="12">
      <c r="A1429" s="11" t="inlineStr">
        <is>
          <t>SO - 0001581</t>
        </is>
      </c>
      <c r="B1429" s="11" t="inlineStr">
        <is>
          <t>Distributor</t>
        </is>
      </c>
      <c r="C1429" s="11" t="inlineStr">
        <is>
          <t>WARE-UHY1004</t>
        </is>
      </c>
      <c r="D1429" s="6" t="n">
        <v>43300</v>
      </c>
      <c r="E1429" s="6" t="n">
        <v>43427</v>
      </c>
      <c r="F1429" s="6" t="n">
        <v>43454</v>
      </c>
      <c r="G1429" s="6" t="n">
        <v>43455</v>
      </c>
      <c r="H1429" s="11" t="inlineStr">
        <is>
          <t>USD</t>
        </is>
      </c>
      <c r="I1429" s="11" t="n">
        <v>20</v>
      </c>
      <c r="J1429" s="11" t="n">
        <v>29</v>
      </c>
      <c r="K1429" s="11" t="n">
        <v>229</v>
      </c>
      <c r="L1429" s="11" t="n">
        <v>9</v>
      </c>
      <c r="M1429" s="11" t="n">
        <v>1</v>
      </c>
      <c r="N1429" s="11" t="n">
        <v>0.05</v>
      </c>
      <c r="O1429" s="7" t="n">
        <v>1038.5</v>
      </c>
      <c r="P1429" s="7" t="n">
        <v>820.4150000000001</v>
      </c>
      <c r="Q1429" s="7">
        <f>text(E1429,"ddd")</f>
        <v/>
      </c>
      <c r="R1429" s="7">
        <f>G1429-F1429</f>
        <v/>
      </c>
      <c r="S1429" s="7">
        <f>E1429-D1429</f>
        <v/>
      </c>
      <c r="T1429" s="7">
        <f>O1429*M1429</f>
        <v/>
      </c>
      <c r="U1429" s="7">
        <f>T1429*N1429</f>
        <v/>
      </c>
      <c r="V1429" s="7">
        <f>T1429-U1429-(P1429*M1429)</f>
        <v/>
      </c>
      <c r="W1429" s="7">
        <f>VLOOKUP(L1429,'Products Sheet'!$A:$B,2,FALSE)</f>
        <v/>
      </c>
      <c r="X1429" s="7" t="n"/>
      <c r="Y1429" s="7" t="n"/>
      <c r="Z1429" s="7" t="n"/>
      <c r="AA1429" s="7" t="n"/>
      <c r="AB1429" s="7" t="n"/>
      <c r="AC1429" s="7" t="n"/>
    </row>
    <row r="1430" ht="9.75" customHeight="1" s="12">
      <c r="A1430" s="11" t="inlineStr">
        <is>
          <t>SO - 0001757</t>
        </is>
      </c>
      <c r="B1430" s="11" t="inlineStr">
        <is>
          <t>Distributor</t>
        </is>
      </c>
      <c r="C1430" s="11" t="inlineStr">
        <is>
          <t>WARE-NMK1003</t>
        </is>
      </c>
      <c r="D1430" s="6" t="n">
        <v>43300</v>
      </c>
      <c r="E1430" s="6" t="n">
        <v>43448</v>
      </c>
      <c r="F1430" s="6" t="n">
        <v>43475</v>
      </c>
      <c r="G1430" s="6" t="n">
        <v>43476</v>
      </c>
      <c r="H1430" s="11" t="inlineStr">
        <is>
          <t>USD</t>
        </is>
      </c>
      <c r="I1430" s="11" t="n">
        <v>22</v>
      </c>
      <c r="J1430" s="11" t="n">
        <v>46</v>
      </c>
      <c r="K1430" s="11" t="n">
        <v>102</v>
      </c>
      <c r="L1430" s="11" t="n">
        <v>9</v>
      </c>
      <c r="M1430" s="11" t="n">
        <v>3</v>
      </c>
      <c r="N1430" s="11" t="n">
        <v>0.05</v>
      </c>
      <c r="O1430" s="7" t="n">
        <v>1098.8</v>
      </c>
      <c r="P1430" s="7" t="n">
        <v>747.184</v>
      </c>
      <c r="Q1430" s="7">
        <f>text(E1430,"ddd")</f>
        <v/>
      </c>
      <c r="R1430" s="7">
        <f>G1430-F1430</f>
        <v/>
      </c>
      <c r="S1430" s="7">
        <f>E1430-D1430</f>
        <v/>
      </c>
      <c r="T1430" s="7">
        <f>O1430*M1430</f>
        <v/>
      </c>
      <c r="U1430" s="7">
        <f>T1430*N1430</f>
        <v/>
      </c>
      <c r="V1430" s="7">
        <f>T1430-U1430-(P1430*M1430)</f>
        <v/>
      </c>
      <c r="W1430" s="7">
        <f>VLOOKUP(L1430,'Products Sheet'!$A:$B,2,FALSE)</f>
        <v/>
      </c>
      <c r="X1430" s="7" t="n"/>
      <c r="Y1430" s="7" t="n"/>
      <c r="Z1430" s="7" t="n"/>
      <c r="AA1430" s="7" t="n"/>
      <c r="AB1430" s="7" t="n"/>
      <c r="AC1430" s="7" t="n"/>
    </row>
    <row r="1431" ht="9.75" customHeight="1" s="12">
      <c r="A1431" s="11" t="inlineStr">
        <is>
          <t>SO - 0001918</t>
        </is>
      </c>
      <c r="B1431" s="11" t="inlineStr">
        <is>
          <t>In-Store</t>
        </is>
      </c>
      <c r="C1431" s="11" t="inlineStr">
        <is>
          <t>WARE-UHY1004</t>
        </is>
      </c>
      <c r="D1431" s="6" t="n">
        <v>43400</v>
      </c>
      <c r="E1431" s="6" t="n">
        <v>43464</v>
      </c>
      <c r="F1431" s="6" t="n">
        <v>43471</v>
      </c>
      <c r="G1431" s="6" t="n">
        <v>43474</v>
      </c>
      <c r="H1431" s="11" t="inlineStr">
        <is>
          <t>USD</t>
        </is>
      </c>
      <c r="I1431" s="11" t="n">
        <v>5</v>
      </c>
      <c r="J1431" s="11" t="n">
        <v>39</v>
      </c>
      <c r="K1431" s="11" t="n">
        <v>232</v>
      </c>
      <c r="L1431" s="11" t="n">
        <v>9</v>
      </c>
      <c r="M1431" s="11" t="n">
        <v>6</v>
      </c>
      <c r="N1431" s="11" t="n">
        <v>0.075</v>
      </c>
      <c r="O1431" s="7" t="n">
        <v>3564.4</v>
      </c>
      <c r="P1431" s="7" t="n">
        <v>1817.844</v>
      </c>
      <c r="Q1431" s="7">
        <f>text(E1431,"ddd")</f>
        <v/>
      </c>
      <c r="R1431" s="7">
        <f>G1431-F1431</f>
        <v/>
      </c>
      <c r="S1431" s="7">
        <f>E1431-D1431</f>
        <v/>
      </c>
      <c r="T1431" s="7">
        <f>O1431*M1431</f>
        <v/>
      </c>
      <c r="U1431" s="7">
        <f>T1431*N1431</f>
        <v/>
      </c>
      <c r="V1431" s="7">
        <f>T1431-U1431-(P1431*M1431)</f>
        <v/>
      </c>
      <c r="W1431" s="7">
        <f>VLOOKUP(L1431,'Products Sheet'!$A:$B,2,FALSE)</f>
        <v/>
      </c>
      <c r="X1431" s="7" t="n"/>
      <c r="Y1431" s="7" t="n"/>
      <c r="Z1431" s="7" t="n"/>
      <c r="AA1431" s="7" t="n"/>
      <c r="AB1431" s="7" t="n"/>
      <c r="AC1431" s="7" t="n"/>
    </row>
    <row r="1432" ht="9.75" customHeight="1" s="12">
      <c r="A1432" s="11" t="inlineStr">
        <is>
          <t>SO - 0001932</t>
        </is>
      </c>
      <c r="B1432" s="11" t="inlineStr">
        <is>
          <t>In-Store</t>
        </is>
      </c>
      <c r="C1432" s="11" t="inlineStr">
        <is>
          <t>WARE-NMK1003</t>
        </is>
      </c>
      <c r="D1432" s="6" t="n">
        <v>43400</v>
      </c>
      <c r="E1432" s="6" t="n">
        <v>43465</v>
      </c>
      <c r="F1432" s="6" t="n">
        <v>43479</v>
      </c>
      <c r="G1432" s="6" t="n">
        <v>43486</v>
      </c>
      <c r="H1432" s="11" t="inlineStr">
        <is>
          <t>USD</t>
        </is>
      </c>
      <c r="I1432" s="11" t="n">
        <v>3</v>
      </c>
      <c r="J1432" s="11" t="n">
        <v>29</v>
      </c>
      <c r="K1432" s="11" t="n">
        <v>126</v>
      </c>
      <c r="L1432" s="11" t="n">
        <v>9</v>
      </c>
      <c r="M1432" s="11" t="n">
        <v>4</v>
      </c>
      <c r="N1432" s="11" t="n">
        <v>0.05</v>
      </c>
      <c r="O1432" s="7" t="n">
        <v>1051.9</v>
      </c>
      <c r="P1432" s="7" t="n">
        <v>631.14</v>
      </c>
      <c r="Q1432" s="7">
        <f>text(E1432,"ddd")</f>
        <v/>
      </c>
      <c r="R1432" s="7">
        <f>G1432-F1432</f>
        <v/>
      </c>
      <c r="S1432" s="7">
        <f>E1432-D1432</f>
        <v/>
      </c>
      <c r="T1432" s="7">
        <f>O1432*M1432</f>
        <v/>
      </c>
      <c r="U1432" s="7">
        <f>T1432*N1432</f>
        <v/>
      </c>
      <c r="V1432" s="7">
        <f>T1432-U1432-(P1432*M1432)</f>
        <v/>
      </c>
      <c r="W1432" s="7">
        <f>VLOOKUP(L1432,'Products Sheet'!$A:$B,2,FALSE)</f>
        <v/>
      </c>
      <c r="X1432" s="7" t="n"/>
      <c r="Y1432" s="7" t="n"/>
      <c r="Z1432" s="7" t="n"/>
      <c r="AA1432" s="7" t="n"/>
      <c r="AB1432" s="7" t="n"/>
      <c r="AC1432" s="7" t="n"/>
    </row>
    <row r="1433" ht="9.75" customHeight="1" s="12">
      <c r="A1433" s="11" t="inlineStr">
        <is>
          <t>SO - 0001957</t>
        </is>
      </c>
      <c r="B1433" s="11" t="inlineStr">
        <is>
          <t>Online</t>
        </is>
      </c>
      <c r="C1433" s="11" t="inlineStr">
        <is>
          <t>WARE-NMK1003</t>
        </is>
      </c>
      <c r="D1433" s="6" t="n">
        <v>43400</v>
      </c>
      <c r="E1433" s="6" t="n">
        <v>43467</v>
      </c>
      <c r="F1433" s="6" t="n">
        <v>43488</v>
      </c>
      <c r="G1433" s="6" t="n">
        <v>43489</v>
      </c>
      <c r="H1433" s="11" t="inlineStr">
        <is>
          <t>USD</t>
        </is>
      </c>
      <c r="I1433" s="11" t="n">
        <v>13</v>
      </c>
      <c r="J1433" s="11" t="n">
        <v>17</v>
      </c>
      <c r="K1433" s="11" t="n">
        <v>128</v>
      </c>
      <c r="L1433" s="11" t="n">
        <v>9</v>
      </c>
      <c r="M1433" s="11" t="n">
        <v>8</v>
      </c>
      <c r="N1433" s="11" t="n">
        <v>0.3</v>
      </c>
      <c r="O1433" s="7" t="n">
        <v>1031.8</v>
      </c>
      <c r="P1433" s="7" t="n">
        <v>835.758</v>
      </c>
      <c r="Q1433" s="7">
        <f>text(E1433,"ddd")</f>
        <v/>
      </c>
      <c r="R1433" s="7">
        <f>G1433-F1433</f>
        <v/>
      </c>
      <c r="S1433" s="7">
        <f>E1433-D1433</f>
        <v/>
      </c>
      <c r="T1433" s="7">
        <f>O1433*M1433</f>
        <v/>
      </c>
      <c r="U1433" s="7">
        <f>T1433*N1433</f>
        <v/>
      </c>
      <c r="V1433" s="7">
        <f>T1433-U1433-(P1433*M1433)</f>
        <v/>
      </c>
      <c r="W1433" s="7">
        <f>VLOOKUP(L1433,'Products Sheet'!$A:$B,2,FALSE)</f>
        <v/>
      </c>
      <c r="X1433" s="7" t="n"/>
      <c r="Y1433" s="7" t="n"/>
      <c r="Z1433" s="7" t="n"/>
      <c r="AA1433" s="7" t="n"/>
      <c r="AB1433" s="7" t="n"/>
      <c r="AC1433" s="7" t="n"/>
    </row>
    <row r="1434" ht="9.75" customHeight="1" s="12">
      <c r="A1434" s="11" t="inlineStr">
        <is>
          <t>SO - 0002030</t>
        </is>
      </c>
      <c r="B1434" s="11" t="inlineStr">
        <is>
          <t>Online</t>
        </is>
      </c>
      <c r="C1434" s="11" t="inlineStr">
        <is>
          <t>WARE-NBV1002</t>
        </is>
      </c>
      <c r="D1434" s="6" t="n">
        <v>43400</v>
      </c>
      <c r="E1434" s="6" t="n">
        <v>43474</v>
      </c>
      <c r="F1434" s="6" t="n">
        <v>43482</v>
      </c>
      <c r="G1434" s="6" t="n">
        <v>43483</v>
      </c>
      <c r="H1434" s="11" t="inlineStr">
        <is>
          <t>USD</t>
        </is>
      </c>
      <c r="I1434" s="11" t="n">
        <v>18</v>
      </c>
      <c r="J1434" s="11" t="n">
        <v>26</v>
      </c>
      <c r="K1434" s="11" t="n">
        <v>86</v>
      </c>
      <c r="L1434" s="11" t="n">
        <v>9</v>
      </c>
      <c r="M1434" s="11" t="n">
        <v>3</v>
      </c>
      <c r="N1434" s="11" t="n">
        <v>0.2</v>
      </c>
      <c r="O1434" s="7" t="n">
        <v>6204.2</v>
      </c>
      <c r="P1434" s="7" t="n">
        <v>4280.897999999999</v>
      </c>
      <c r="Q1434" s="7">
        <f>text(E1434,"ddd")</f>
        <v/>
      </c>
      <c r="R1434" s="7">
        <f>G1434-F1434</f>
        <v/>
      </c>
      <c r="S1434" s="7">
        <f>E1434-D1434</f>
        <v/>
      </c>
      <c r="T1434" s="7">
        <f>O1434*M1434</f>
        <v/>
      </c>
      <c r="U1434" s="7">
        <f>T1434*N1434</f>
        <v/>
      </c>
      <c r="V1434" s="7">
        <f>T1434-U1434-(P1434*M1434)</f>
        <v/>
      </c>
      <c r="W1434" s="7">
        <f>VLOOKUP(L1434,'Products Sheet'!$A:$B,2,FALSE)</f>
        <v/>
      </c>
      <c r="X1434" s="7" t="n"/>
      <c r="Y1434" s="7" t="n"/>
      <c r="Z1434" s="7" t="n"/>
      <c r="AA1434" s="7" t="n"/>
      <c r="AB1434" s="7" t="n"/>
      <c r="AC1434" s="7" t="n"/>
    </row>
    <row r="1435" ht="9.75" customHeight="1" s="12">
      <c r="A1435" s="11" t="inlineStr">
        <is>
          <t>SO - 0002128</t>
        </is>
      </c>
      <c r="B1435" s="11" t="inlineStr">
        <is>
          <t>Online</t>
        </is>
      </c>
      <c r="C1435" s="11" t="inlineStr">
        <is>
          <t>WARE-XYS1001</t>
        </is>
      </c>
      <c r="D1435" s="6" t="n">
        <v>43400</v>
      </c>
      <c r="E1435" s="6" t="n">
        <v>43485</v>
      </c>
      <c r="F1435" s="6" t="n">
        <v>43503</v>
      </c>
      <c r="G1435" s="6" t="n">
        <v>43506</v>
      </c>
      <c r="H1435" s="11" t="inlineStr">
        <is>
          <t>USD</t>
        </is>
      </c>
      <c r="I1435" s="11" t="n">
        <v>14</v>
      </c>
      <c r="J1435" s="11" t="n">
        <v>43</v>
      </c>
      <c r="K1435" s="11" t="n">
        <v>36</v>
      </c>
      <c r="L1435" s="11" t="n">
        <v>9</v>
      </c>
      <c r="M1435" s="11" t="n">
        <v>3</v>
      </c>
      <c r="N1435" s="11" t="n">
        <v>0.075</v>
      </c>
      <c r="O1435" s="7" t="n">
        <v>6545.900000000001</v>
      </c>
      <c r="P1435" s="7" t="n">
        <v>3076.573</v>
      </c>
      <c r="Q1435" s="7">
        <f>text(E1435,"ddd")</f>
        <v/>
      </c>
      <c r="R1435" s="7">
        <f>G1435-F1435</f>
        <v/>
      </c>
      <c r="S1435" s="7">
        <f>E1435-D1435</f>
        <v/>
      </c>
      <c r="T1435" s="7">
        <f>O1435*M1435</f>
        <v/>
      </c>
      <c r="U1435" s="7">
        <f>T1435*N1435</f>
        <v/>
      </c>
      <c r="V1435" s="7">
        <f>T1435-U1435-(P1435*M1435)</f>
        <v/>
      </c>
      <c r="W1435" s="7">
        <f>VLOOKUP(L1435,'Products Sheet'!$A:$B,2,FALSE)</f>
        <v/>
      </c>
      <c r="X1435" s="7" t="n"/>
      <c r="Y1435" s="7" t="n"/>
      <c r="Z1435" s="7" t="n"/>
      <c r="AA1435" s="7" t="n"/>
      <c r="AB1435" s="7" t="n"/>
      <c r="AC1435" s="7" t="n"/>
    </row>
    <row r="1436" ht="9.75" customHeight="1" s="12">
      <c r="A1436" s="11" t="inlineStr">
        <is>
          <t>SO - 0002129</t>
        </is>
      </c>
      <c r="B1436" s="11" t="inlineStr">
        <is>
          <t>In-Store</t>
        </is>
      </c>
      <c r="C1436" s="11" t="inlineStr">
        <is>
          <t>WARE-UHY1004</t>
        </is>
      </c>
      <c r="D1436" s="6" t="n">
        <v>43400</v>
      </c>
      <c r="E1436" s="6" t="n">
        <v>43485</v>
      </c>
      <c r="F1436" s="6" t="n">
        <v>43500</v>
      </c>
      <c r="G1436" s="6" t="n">
        <v>43507</v>
      </c>
      <c r="H1436" s="11" t="inlineStr">
        <is>
          <t>USD</t>
        </is>
      </c>
      <c r="I1436" s="11" t="n">
        <v>7</v>
      </c>
      <c r="J1436" s="11" t="n">
        <v>14</v>
      </c>
      <c r="K1436" s="11" t="n">
        <v>246</v>
      </c>
      <c r="L1436" s="11" t="n">
        <v>9</v>
      </c>
      <c r="M1436" s="11" t="n">
        <v>3</v>
      </c>
      <c r="N1436" s="11" t="n">
        <v>0.1</v>
      </c>
      <c r="O1436" s="7" t="n">
        <v>254.6</v>
      </c>
      <c r="P1436" s="7" t="n">
        <v>198.588</v>
      </c>
      <c r="Q1436" s="7">
        <f>text(E1436,"ddd")</f>
        <v/>
      </c>
      <c r="R1436" s="7">
        <f>G1436-F1436</f>
        <v/>
      </c>
      <c r="S1436" s="7">
        <f>E1436-D1436</f>
        <v/>
      </c>
      <c r="T1436" s="7">
        <f>O1436*M1436</f>
        <v/>
      </c>
      <c r="U1436" s="7">
        <f>T1436*N1436</f>
        <v/>
      </c>
      <c r="V1436" s="7">
        <f>T1436-U1436-(P1436*M1436)</f>
        <v/>
      </c>
      <c r="W1436" s="7">
        <f>VLOOKUP(L1436,'Products Sheet'!$A:$B,2,FALSE)</f>
        <v/>
      </c>
      <c r="X1436" s="7" t="n"/>
      <c r="Y1436" s="7" t="n"/>
      <c r="Z1436" s="7" t="n"/>
      <c r="AA1436" s="7" t="n"/>
      <c r="AB1436" s="7" t="n"/>
      <c r="AC1436" s="7" t="n"/>
    </row>
    <row r="1437" ht="9.75" customHeight="1" s="12">
      <c r="A1437" s="11" t="inlineStr">
        <is>
          <t>SO - 0002135</t>
        </is>
      </c>
      <c r="B1437" s="11" t="inlineStr">
        <is>
          <t>In-Store</t>
        </is>
      </c>
      <c r="C1437" s="11" t="inlineStr">
        <is>
          <t>WARE-PUJ1005</t>
        </is>
      </c>
      <c r="D1437" s="6" t="n">
        <v>43400</v>
      </c>
      <c r="E1437" s="6" t="n">
        <v>43485</v>
      </c>
      <c r="F1437" s="6" t="n">
        <v>43492</v>
      </c>
      <c r="G1437" s="6" t="n">
        <v>43501</v>
      </c>
      <c r="H1437" s="11" t="inlineStr">
        <is>
          <t>USD</t>
        </is>
      </c>
      <c r="I1437" s="11" t="n">
        <v>3</v>
      </c>
      <c r="J1437" s="11" t="n">
        <v>6</v>
      </c>
      <c r="K1437" s="11" t="n">
        <v>291</v>
      </c>
      <c r="L1437" s="11" t="n">
        <v>9</v>
      </c>
      <c r="M1437" s="11" t="n">
        <v>5</v>
      </c>
      <c r="N1437" s="11" t="n">
        <v>0.05</v>
      </c>
      <c r="O1437" s="7" t="n">
        <v>2385.2</v>
      </c>
      <c r="P1437" s="7" t="n">
        <v>1454.972</v>
      </c>
      <c r="Q1437" s="7">
        <f>text(E1437,"ddd")</f>
        <v/>
      </c>
      <c r="R1437" s="7">
        <f>G1437-F1437</f>
        <v/>
      </c>
      <c r="S1437" s="7">
        <f>E1437-D1437</f>
        <v/>
      </c>
      <c r="T1437" s="7">
        <f>O1437*M1437</f>
        <v/>
      </c>
      <c r="U1437" s="7">
        <f>T1437*N1437</f>
        <v/>
      </c>
      <c r="V1437" s="7">
        <f>T1437-U1437-(P1437*M1437)</f>
        <v/>
      </c>
      <c r="W1437" s="7">
        <f>VLOOKUP(L1437,'Products Sheet'!$A:$B,2,FALSE)</f>
        <v/>
      </c>
      <c r="X1437" s="7" t="n"/>
      <c r="Y1437" s="7" t="n"/>
      <c r="Z1437" s="7" t="n"/>
      <c r="AA1437" s="7" t="n"/>
      <c r="AB1437" s="7" t="n"/>
      <c r="AC1437" s="7" t="n"/>
    </row>
    <row r="1438" ht="9.75" customHeight="1" s="12">
      <c r="A1438" s="11" t="inlineStr">
        <is>
          <t>SO - 0002213</t>
        </is>
      </c>
      <c r="B1438" s="11" t="inlineStr">
        <is>
          <t>Online</t>
        </is>
      </c>
      <c r="C1438" s="11" t="inlineStr">
        <is>
          <t>WARE-XYS1001</t>
        </is>
      </c>
      <c r="D1438" s="6" t="n">
        <v>43400</v>
      </c>
      <c r="E1438" s="6" t="n">
        <v>43494</v>
      </c>
      <c r="F1438" s="6" t="n">
        <v>43499</v>
      </c>
      <c r="G1438" s="6" t="n">
        <v>43504</v>
      </c>
      <c r="H1438" s="11" t="inlineStr">
        <is>
          <t>USD</t>
        </is>
      </c>
      <c r="I1438" s="11" t="n">
        <v>13</v>
      </c>
      <c r="J1438" s="11" t="n">
        <v>30</v>
      </c>
      <c r="K1438" s="11" t="n">
        <v>31</v>
      </c>
      <c r="L1438" s="11" t="n">
        <v>9</v>
      </c>
      <c r="M1438" s="11" t="n">
        <v>3</v>
      </c>
      <c r="N1438" s="11" t="n">
        <v>0.05</v>
      </c>
      <c r="O1438" s="7" t="n">
        <v>1701.8</v>
      </c>
      <c r="P1438" s="7" t="n">
        <v>1242.314</v>
      </c>
      <c r="Q1438" s="7">
        <f>text(E1438,"ddd")</f>
        <v/>
      </c>
      <c r="R1438" s="7">
        <f>G1438-F1438</f>
        <v/>
      </c>
      <c r="S1438" s="7">
        <f>E1438-D1438</f>
        <v/>
      </c>
      <c r="T1438" s="7">
        <f>O1438*M1438</f>
        <v/>
      </c>
      <c r="U1438" s="7">
        <f>T1438*N1438</f>
        <v/>
      </c>
      <c r="V1438" s="7">
        <f>T1438-U1438-(P1438*M1438)</f>
        <v/>
      </c>
      <c r="W1438" s="7">
        <f>VLOOKUP(L1438,'Products Sheet'!$A:$B,2,FALSE)</f>
        <v/>
      </c>
      <c r="X1438" s="7" t="n"/>
      <c r="Y1438" s="7" t="n"/>
      <c r="Z1438" s="7" t="n"/>
      <c r="AA1438" s="7" t="n"/>
      <c r="AB1438" s="7" t="n"/>
      <c r="AC1438" s="7" t="n"/>
    </row>
    <row r="1439" ht="9.75" customHeight="1" s="12">
      <c r="A1439" s="11" t="inlineStr">
        <is>
          <t>SO - 0002222</t>
        </is>
      </c>
      <c r="B1439" s="11" t="inlineStr">
        <is>
          <t>Wholesale</t>
        </is>
      </c>
      <c r="C1439" s="11" t="inlineStr">
        <is>
          <t>WARE-XYS1001</t>
        </is>
      </c>
      <c r="D1439" s="6" t="n">
        <v>43400</v>
      </c>
      <c r="E1439" s="6" t="n">
        <v>43495</v>
      </c>
      <c r="F1439" s="6" t="n">
        <v>43515</v>
      </c>
      <c r="G1439" s="6" t="n">
        <v>43524</v>
      </c>
      <c r="H1439" s="11" t="inlineStr">
        <is>
          <t>USD</t>
        </is>
      </c>
      <c r="I1439" s="11" t="n">
        <v>27</v>
      </c>
      <c r="J1439" s="11" t="n">
        <v>19</v>
      </c>
      <c r="K1439" s="11" t="n">
        <v>7</v>
      </c>
      <c r="L1439" s="11" t="n">
        <v>9</v>
      </c>
      <c r="M1439" s="11" t="n">
        <v>6</v>
      </c>
      <c r="N1439" s="11" t="n">
        <v>0.1</v>
      </c>
      <c r="O1439" s="7" t="n">
        <v>1842.5</v>
      </c>
      <c r="P1439" s="7" t="n">
        <v>902.8249999999999</v>
      </c>
      <c r="Q1439" s="7">
        <f>text(E1439,"ddd")</f>
        <v/>
      </c>
      <c r="R1439" s="7">
        <f>G1439-F1439</f>
        <v/>
      </c>
      <c r="S1439" s="7">
        <f>E1439-D1439</f>
        <v/>
      </c>
      <c r="T1439" s="7">
        <f>O1439*M1439</f>
        <v/>
      </c>
      <c r="U1439" s="7">
        <f>T1439*N1439</f>
        <v/>
      </c>
      <c r="V1439" s="7">
        <f>T1439-U1439-(P1439*M1439)</f>
        <v/>
      </c>
      <c r="W1439" s="7">
        <f>VLOOKUP(L1439,'Products Sheet'!$A:$B,2,FALSE)</f>
        <v/>
      </c>
      <c r="X1439" s="7" t="n"/>
      <c r="Y1439" s="7" t="n"/>
      <c r="Z1439" s="7" t="n"/>
      <c r="AA1439" s="7" t="n"/>
      <c r="AB1439" s="7" t="n"/>
      <c r="AC1439" s="7" t="n"/>
    </row>
    <row r="1440" ht="9.75" customHeight="1" s="12">
      <c r="A1440" s="11" t="inlineStr">
        <is>
          <t>SO - 0002247</t>
        </is>
      </c>
      <c r="B1440" s="11" t="inlineStr">
        <is>
          <t>Online</t>
        </is>
      </c>
      <c r="C1440" s="11" t="inlineStr">
        <is>
          <t>WARE-PUJ1005</t>
        </is>
      </c>
      <c r="D1440" s="6" t="n">
        <v>43400</v>
      </c>
      <c r="E1440" s="6" t="n">
        <v>43499</v>
      </c>
      <c r="F1440" s="6" t="n">
        <v>43511</v>
      </c>
      <c r="G1440" s="6" t="n">
        <v>43521</v>
      </c>
      <c r="H1440" s="11" t="inlineStr">
        <is>
          <t>USD</t>
        </is>
      </c>
      <c r="I1440" s="11" t="n">
        <v>18</v>
      </c>
      <c r="J1440" s="11" t="n">
        <v>46</v>
      </c>
      <c r="K1440" s="11" t="n">
        <v>276</v>
      </c>
      <c r="L1440" s="11" t="n">
        <v>9</v>
      </c>
      <c r="M1440" s="11" t="n">
        <v>6</v>
      </c>
      <c r="N1440" s="11" t="n">
        <v>0.1</v>
      </c>
      <c r="O1440" s="7" t="n">
        <v>1105.5</v>
      </c>
      <c r="P1440" s="7" t="n">
        <v>928.62</v>
      </c>
      <c r="Q1440" s="7">
        <f>text(E1440,"ddd")</f>
        <v/>
      </c>
      <c r="R1440" s="7">
        <f>G1440-F1440</f>
        <v/>
      </c>
      <c r="S1440" s="7">
        <f>E1440-D1440</f>
        <v/>
      </c>
      <c r="T1440" s="7">
        <f>O1440*M1440</f>
        <v/>
      </c>
      <c r="U1440" s="7">
        <f>T1440*N1440</f>
        <v/>
      </c>
      <c r="V1440" s="7">
        <f>T1440-U1440-(P1440*M1440)</f>
        <v/>
      </c>
      <c r="W1440" s="7">
        <f>VLOOKUP(L1440,'Products Sheet'!$A:$B,2,FALSE)</f>
        <v/>
      </c>
      <c r="X1440" s="7" t="n"/>
      <c r="Y1440" s="7" t="n"/>
      <c r="Z1440" s="7" t="n"/>
      <c r="AA1440" s="7" t="n"/>
      <c r="AB1440" s="7" t="n"/>
      <c r="AC1440" s="7" t="n"/>
    </row>
    <row r="1441" ht="9.75" customHeight="1" s="12">
      <c r="A1441" s="11" t="inlineStr">
        <is>
          <t>SO - 0002268</t>
        </is>
      </c>
      <c r="B1441" s="11" t="inlineStr">
        <is>
          <t>Online</t>
        </is>
      </c>
      <c r="C1441" s="11" t="inlineStr">
        <is>
          <t>WARE-UHY1004</t>
        </is>
      </c>
      <c r="D1441" s="6" t="n">
        <v>43400</v>
      </c>
      <c r="E1441" s="6" t="n">
        <v>43502</v>
      </c>
      <c r="F1441" s="6" t="n">
        <v>43522</v>
      </c>
      <c r="G1441" s="6" t="n">
        <v>43532</v>
      </c>
      <c r="H1441" s="11" t="inlineStr">
        <is>
          <t>USD</t>
        </is>
      </c>
      <c r="I1441" s="11" t="n">
        <v>19</v>
      </c>
      <c r="J1441" s="11" t="n">
        <v>31</v>
      </c>
      <c r="K1441" s="11" t="n">
        <v>249</v>
      </c>
      <c r="L1441" s="11" t="n">
        <v>9</v>
      </c>
      <c r="M1441" s="11" t="n">
        <v>5</v>
      </c>
      <c r="N1441" s="11" t="n">
        <v>0.05</v>
      </c>
      <c r="O1441" s="7" t="n">
        <v>3946.3</v>
      </c>
      <c r="P1441" s="7" t="n">
        <v>1894.224</v>
      </c>
      <c r="Q1441" s="7">
        <f>text(E1441,"ddd")</f>
        <v/>
      </c>
      <c r="R1441" s="7">
        <f>G1441-F1441</f>
        <v/>
      </c>
      <c r="S1441" s="7">
        <f>E1441-D1441</f>
        <v/>
      </c>
      <c r="T1441" s="7">
        <f>O1441*M1441</f>
        <v/>
      </c>
      <c r="U1441" s="7">
        <f>T1441*N1441</f>
        <v/>
      </c>
      <c r="V1441" s="7">
        <f>T1441-U1441-(P1441*M1441)</f>
        <v/>
      </c>
      <c r="W1441" s="7">
        <f>VLOOKUP(L1441,'Products Sheet'!$A:$B,2,FALSE)</f>
        <v/>
      </c>
      <c r="X1441" s="7" t="n"/>
      <c r="Y1441" s="7" t="n"/>
      <c r="Z1441" s="7" t="n"/>
      <c r="AA1441" s="7" t="n"/>
      <c r="AB1441" s="7" t="n"/>
      <c r="AC1441" s="7" t="n"/>
    </row>
    <row r="1442" ht="9.75" customHeight="1" s="12">
      <c r="A1442" s="11" t="inlineStr">
        <is>
          <t>SO - 0002296</t>
        </is>
      </c>
      <c r="B1442" s="11" t="inlineStr">
        <is>
          <t>In-Store</t>
        </is>
      </c>
      <c r="C1442" s="11" t="inlineStr">
        <is>
          <t>WARE-NBV1002</t>
        </is>
      </c>
      <c r="D1442" s="6" t="n">
        <v>43400</v>
      </c>
      <c r="E1442" s="6" t="n">
        <v>43504</v>
      </c>
      <c r="F1442" s="6" t="n">
        <v>43512</v>
      </c>
      <c r="G1442" s="6" t="n">
        <v>43515</v>
      </c>
      <c r="H1442" s="11" t="inlineStr">
        <is>
          <t>USD</t>
        </is>
      </c>
      <c r="I1442" s="11" t="n">
        <v>10</v>
      </c>
      <c r="J1442" s="11" t="n">
        <v>18</v>
      </c>
      <c r="K1442" s="11" t="n">
        <v>81</v>
      </c>
      <c r="L1442" s="11" t="n">
        <v>9</v>
      </c>
      <c r="M1442" s="11" t="n">
        <v>5</v>
      </c>
      <c r="N1442" s="11" t="n">
        <v>0.05</v>
      </c>
      <c r="O1442" s="7" t="n">
        <v>2934.6</v>
      </c>
      <c r="P1442" s="7" t="n">
        <v>2406.372</v>
      </c>
      <c r="Q1442" s="7">
        <f>text(E1442,"ddd")</f>
        <v/>
      </c>
      <c r="R1442" s="7">
        <f>G1442-F1442</f>
        <v/>
      </c>
      <c r="S1442" s="7">
        <f>E1442-D1442</f>
        <v/>
      </c>
      <c r="T1442" s="7">
        <f>O1442*M1442</f>
        <v/>
      </c>
      <c r="U1442" s="7">
        <f>T1442*N1442</f>
        <v/>
      </c>
      <c r="V1442" s="7">
        <f>T1442-U1442-(P1442*M1442)</f>
        <v/>
      </c>
      <c r="W1442" s="7">
        <f>VLOOKUP(L1442,'Products Sheet'!$A:$B,2,FALSE)</f>
        <v/>
      </c>
      <c r="X1442" s="7" t="n"/>
      <c r="Y1442" s="7" t="n"/>
      <c r="Z1442" s="7" t="n"/>
      <c r="AA1442" s="7" t="n"/>
      <c r="AB1442" s="7" t="n"/>
      <c r="AC1442" s="7" t="n"/>
    </row>
    <row r="1443" ht="9.75" customHeight="1" s="12">
      <c r="A1443" s="11" t="inlineStr">
        <is>
          <t>SO - 0002310</t>
        </is>
      </c>
      <c r="B1443" s="11" t="inlineStr">
        <is>
          <t>Online</t>
        </is>
      </c>
      <c r="C1443" s="11" t="inlineStr">
        <is>
          <t>WARE-NBV1002</t>
        </is>
      </c>
      <c r="D1443" s="6" t="n">
        <v>43400</v>
      </c>
      <c r="E1443" s="6" t="n">
        <v>43506</v>
      </c>
      <c r="F1443" s="6" t="n">
        <v>43513</v>
      </c>
      <c r="G1443" s="6" t="n">
        <v>43517</v>
      </c>
      <c r="H1443" s="11" t="inlineStr">
        <is>
          <t>USD</t>
        </is>
      </c>
      <c r="I1443" s="11" t="n">
        <v>14</v>
      </c>
      <c r="J1443" s="11" t="n">
        <v>17</v>
      </c>
      <c r="K1443" s="11" t="n">
        <v>67</v>
      </c>
      <c r="L1443" s="11" t="n">
        <v>9</v>
      </c>
      <c r="M1443" s="11" t="n">
        <v>1</v>
      </c>
      <c r="N1443" s="11" t="n">
        <v>0.05</v>
      </c>
      <c r="O1443" s="7" t="n">
        <v>2452.2</v>
      </c>
      <c r="P1443" s="7" t="n">
        <v>1888.194</v>
      </c>
      <c r="Q1443" s="7">
        <f>text(E1443,"ddd")</f>
        <v/>
      </c>
      <c r="R1443" s="7">
        <f>G1443-F1443</f>
        <v/>
      </c>
      <c r="S1443" s="7">
        <f>E1443-D1443</f>
        <v/>
      </c>
      <c r="T1443" s="7">
        <f>O1443*M1443</f>
        <v/>
      </c>
      <c r="U1443" s="7">
        <f>T1443*N1443</f>
        <v/>
      </c>
      <c r="V1443" s="7">
        <f>T1443-U1443-(P1443*M1443)</f>
        <v/>
      </c>
      <c r="W1443" s="7">
        <f>VLOOKUP(L1443,'Products Sheet'!$A:$B,2,FALSE)</f>
        <v/>
      </c>
      <c r="X1443" s="7" t="n"/>
      <c r="Y1443" s="7" t="n"/>
      <c r="Z1443" s="7" t="n"/>
      <c r="AA1443" s="7" t="n"/>
      <c r="AB1443" s="7" t="n"/>
      <c r="AC1443" s="7" t="n"/>
    </row>
    <row r="1444" ht="9.75" customHeight="1" s="12">
      <c r="A1444" s="11" t="inlineStr">
        <is>
          <t>SO - 0002311</t>
        </is>
      </c>
      <c r="B1444" s="11" t="inlineStr">
        <is>
          <t>Online</t>
        </is>
      </c>
      <c r="C1444" s="11" t="inlineStr">
        <is>
          <t>WARE-UHY1004</t>
        </is>
      </c>
      <c r="D1444" s="6" t="n">
        <v>43400</v>
      </c>
      <c r="E1444" s="6" t="n">
        <v>43506</v>
      </c>
      <c r="F1444" s="6" t="n">
        <v>43528</v>
      </c>
      <c r="G1444" s="6" t="n">
        <v>43538</v>
      </c>
      <c r="H1444" s="11" t="inlineStr">
        <is>
          <t>USD</t>
        </is>
      </c>
      <c r="I1444" s="11" t="n">
        <v>15</v>
      </c>
      <c r="J1444" s="11" t="n">
        <v>25</v>
      </c>
      <c r="K1444" s="11" t="n">
        <v>259</v>
      </c>
      <c r="L1444" s="11" t="n">
        <v>9</v>
      </c>
      <c r="M1444" s="11" t="n">
        <v>5</v>
      </c>
      <c r="N1444" s="11" t="n">
        <v>0.075</v>
      </c>
      <c r="O1444" s="7" t="n">
        <v>1922.9</v>
      </c>
      <c r="P1444" s="7" t="n">
        <v>1519.091</v>
      </c>
      <c r="Q1444" s="7">
        <f>text(E1444,"ddd")</f>
        <v/>
      </c>
      <c r="R1444" s="7">
        <f>G1444-F1444</f>
        <v/>
      </c>
      <c r="S1444" s="7">
        <f>E1444-D1444</f>
        <v/>
      </c>
      <c r="T1444" s="7">
        <f>O1444*M1444</f>
        <v/>
      </c>
      <c r="U1444" s="7">
        <f>T1444*N1444</f>
        <v/>
      </c>
      <c r="V1444" s="7">
        <f>T1444-U1444-(P1444*M1444)</f>
        <v/>
      </c>
      <c r="W1444" s="7">
        <f>VLOOKUP(L1444,'Products Sheet'!$A:$B,2,FALSE)</f>
        <v/>
      </c>
      <c r="X1444" s="7" t="n"/>
      <c r="Y1444" s="7" t="n"/>
      <c r="Z1444" s="7" t="n"/>
      <c r="AA1444" s="7" t="n"/>
      <c r="AB1444" s="7" t="n"/>
      <c r="AC1444" s="7" t="n"/>
    </row>
    <row r="1445" ht="9.75" customHeight="1" s="12">
      <c r="A1445" s="11" t="inlineStr">
        <is>
          <t>SO - 0002325</t>
        </is>
      </c>
      <c r="B1445" s="11" t="inlineStr">
        <is>
          <t>In-Store</t>
        </is>
      </c>
      <c r="C1445" s="11" t="inlineStr">
        <is>
          <t>WARE-NMK1003</t>
        </is>
      </c>
      <c r="D1445" s="6" t="n">
        <v>43400</v>
      </c>
      <c r="E1445" s="6" t="n">
        <v>43508</v>
      </c>
      <c r="F1445" s="6" t="n">
        <v>43530</v>
      </c>
      <c r="G1445" s="6" t="n">
        <v>43531</v>
      </c>
      <c r="H1445" s="11" t="inlineStr">
        <is>
          <t>USD</t>
        </is>
      </c>
      <c r="I1445" s="11" t="n">
        <v>7</v>
      </c>
      <c r="J1445" s="11" t="n">
        <v>47</v>
      </c>
      <c r="K1445" s="11" t="n">
        <v>97</v>
      </c>
      <c r="L1445" s="11" t="n">
        <v>9</v>
      </c>
      <c r="M1445" s="11" t="n">
        <v>5</v>
      </c>
      <c r="N1445" s="11" t="n">
        <v>0.05</v>
      </c>
      <c r="O1445" s="7" t="n">
        <v>978.2</v>
      </c>
      <c r="P1445" s="7" t="n">
        <v>674.958</v>
      </c>
      <c r="Q1445" s="7">
        <f>text(E1445,"ddd")</f>
        <v/>
      </c>
      <c r="R1445" s="7">
        <f>G1445-F1445</f>
        <v/>
      </c>
      <c r="S1445" s="7">
        <f>E1445-D1445</f>
        <v/>
      </c>
      <c r="T1445" s="7">
        <f>O1445*M1445</f>
        <v/>
      </c>
      <c r="U1445" s="7">
        <f>T1445*N1445</f>
        <v/>
      </c>
      <c r="V1445" s="7">
        <f>T1445-U1445-(P1445*M1445)</f>
        <v/>
      </c>
      <c r="W1445" s="7">
        <f>VLOOKUP(L1445,'Products Sheet'!$A:$B,2,FALSE)</f>
        <v/>
      </c>
      <c r="X1445" s="7" t="n"/>
      <c r="Y1445" s="7" t="n"/>
      <c r="Z1445" s="7" t="n"/>
      <c r="AA1445" s="7" t="n"/>
      <c r="AB1445" s="7" t="n"/>
      <c r="AC1445" s="7" t="n"/>
    </row>
    <row r="1446" ht="9.75" customHeight="1" s="12">
      <c r="A1446" s="11" t="inlineStr">
        <is>
          <t>SO - 0002332</t>
        </is>
      </c>
      <c r="B1446" s="11" t="inlineStr">
        <is>
          <t>Wholesale</t>
        </is>
      </c>
      <c r="C1446" s="11" t="inlineStr">
        <is>
          <t>WARE-PUJ1005</t>
        </is>
      </c>
      <c r="D1446" s="6" t="n">
        <v>43400</v>
      </c>
      <c r="E1446" s="6" t="n">
        <v>43508</v>
      </c>
      <c r="F1446" s="6" t="n">
        <v>43535</v>
      </c>
      <c r="G1446" s="6" t="n">
        <v>43536</v>
      </c>
      <c r="H1446" s="11" t="inlineStr">
        <is>
          <t>USD</t>
        </is>
      </c>
      <c r="I1446" s="11" t="n">
        <v>28</v>
      </c>
      <c r="J1446" s="11" t="n">
        <v>6</v>
      </c>
      <c r="K1446" s="11" t="n">
        <v>284</v>
      </c>
      <c r="L1446" s="11" t="n">
        <v>9</v>
      </c>
      <c r="M1446" s="11" t="n">
        <v>2</v>
      </c>
      <c r="N1446" s="11" t="n">
        <v>0.4</v>
      </c>
      <c r="O1446" s="7" t="n">
        <v>5983.1</v>
      </c>
      <c r="P1446" s="7" t="n">
        <v>2632.564</v>
      </c>
      <c r="Q1446" s="7">
        <f>text(E1446,"ddd")</f>
        <v/>
      </c>
      <c r="R1446" s="7">
        <f>G1446-F1446</f>
        <v/>
      </c>
      <c r="S1446" s="7">
        <f>E1446-D1446</f>
        <v/>
      </c>
      <c r="T1446" s="7">
        <f>O1446*M1446</f>
        <v/>
      </c>
      <c r="U1446" s="7">
        <f>T1446*N1446</f>
        <v/>
      </c>
      <c r="V1446" s="7">
        <f>T1446-U1446-(P1446*M1446)</f>
        <v/>
      </c>
      <c r="W1446" s="7">
        <f>VLOOKUP(L1446,'Products Sheet'!$A:$B,2,FALSE)</f>
        <v/>
      </c>
      <c r="X1446" s="7" t="n"/>
      <c r="Y1446" s="7" t="n"/>
      <c r="Z1446" s="7" t="n"/>
      <c r="AA1446" s="7" t="n"/>
      <c r="AB1446" s="7" t="n"/>
      <c r="AC1446" s="7" t="n"/>
    </row>
    <row r="1447" ht="9.75" customHeight="1" s="12">
      <c r="A1447" s="11" t="inlineStr">
        <is>
          <t>SO - 0002348</t>
        </is>
      </c>
      <c r="B1447" s="11" t="inlineStr">
        <is>
          <t>Wholesale</t>
        </is>
      </c>
      <c r="C1447" s="11" t="inlineStr">
        <is>
          <t>WARE-NMK1003</t>
        </is>
      </c>
      <c r="D1447" s="6" t="n">
        <v>43400</v>
      </c>
      <c r="E1447" s="6" t="n">
        <v>43511</v>
      </c>
      <c r="F1447" s="6" t="n">
        <v>43529</v>
      </c>
      <c r="G1447" s="6" t="n">
        <v>43536</v>
      </c>
      <c r="H1447" s="11" t="inlineStr">
        <is>
          <t>USD</t>
        </is>
      </c>
      <c r="I1447" s="11" t="n">
        <v>27</v>
      </c>
      <c r="J1447" s="11" t="n">
        <v>1</v>
      </c>
      <c r="K1447" s="11" t="n">
        <v>93</v>
      </c>
      <c r="L1447" s="11" t="n">
        <v>9</v>
      </c>
      <c r="M1447" s="11" t="n">
        <v>3</v>
      </c>
      <c r="N1447" s="11" t="n">
        <v>0.2</v>
      </c>
      <c r="O1447" s="7" t="n">
        <v>261.3</v>
      </c>
      <c r="P1447" s="7" t="n">
        <v>143.715</v>
      </c>
      <c r="Q1447" s="7">
        <f>text(E1447,"ddd")</f>
        <v/>
      </c>
      <c r="R1447" s="7">
        <f>G1447-F1447</f>
        <v/>
      </c>
      <c r="S1447" s="7">
        <f>E1447-D1447</f>
        <v/>
      </c>
      <c r="T1447" s="7">
        <f>O1447*M1447</f>
        <v/>
      </c>
      <c r="U1447" s="7">
        <f>T1447*N1447</f>
        <v/>
      </c>
      <c r="V1447" s="7">
        <f>T1447-U1447-(P1447*M1447)</f>
        <v/>
      </c>
      <c r="W1447" s="7">
        <f>VLOOKUP(L1447,'Products Sheet'!$A:$B,2,FALSE)</f>
        <v/>
      </c>
      <c r="X1447" s="7" t="n"/>
      <c r="Y1447" s="7" t="n"/>
      <c r="Z1447" s="7" t="n"/>
      <c r="AA1447" s="7" t="n"/>
      <c r="AB1447" s="7" t="n"/>
      <c r="AC1447" s="7" t="n"/>
    </row>
    <row r="1448" ht="9.75" customHeight="1" s="12">
      <c r="A1448" s="11" t="inlineStr">
        <is>
          <t>SO - 0002359</t>
        </is>
      </c>
      <c r="B1448" s="11" t="inlineStr">
        <is>
          <t>Distributor</t>
        </is>
      </c>
      <c r="C1448" s="11" t="inlineStr">
        <is>
          <t>WARE-NMK1003</t>
        </is>
      </c>
      <c r="D1448" s="6" t="n">
        <v>43400</v>
      </c>
      <c r="E1448" s="6" t="n">
        <v>43512</v>
      </c>
      <c r="F1448" s="6" t="n">
        <v>43528</v>
      </c>
      <c r="G1448" s="6" t="n">
        <v>43538</v>
      </c>
      <c r="H1448" s="11" t="inlineStr">
        <is>
          <t>USD</t>
        </is>
      </c>
      <c r="I1448" s="11" t="n">
        <v>25</v>
      </c>
      <c r="J1448" s="11" t="n">
        <v>1</v>
      </c>
      <c r="K1448" s="11" t="n">
        <v>196</v>
      </c>
      <c r="L1448" s="11" t="n">
        <v>9</v>
      </c>
      <c r="M1448" s="11" t="n">
        <v>4</v>
      </c>
      <c r="N1448" s="11" t="n">
        <v>0.3</v>
      </c>
      <c r="O1448" s="7" t="n">
        <v>2726.9</v>
      </c>
      <c r="P1448" s="7" t="n">
        <v>1881.561</v>
      </c>
      <c r="Q1448" s="7">
        <f>text(E1448,"ddd")</f>
        <v/>
      </c>
      <c r="R1448" s="7">
        <f>G1448-F1448</f>
        <v/>
      </c>
      <c r="S1448" s="7">
        <f>E1448-D1448</f>
        <v/>
      </c>
      <c r="T1448" s="7">
        <f>O1448*M1448</f>
        <v/>
      </c>
      <c r="U1448" s="7">
        <f>T1448*N1448</f>
        <v/>
      </c>
      <c r="V1448" s="7">
        <f>T1448-U1448-(P1448*M1448)</f>
        <v/>
      </c>
      <c r="W1448" s="7">
        <f>VLOOKUP(L1448,'Products Sheet'!$A:$B,2,FALSE)</f>
        <v/>
      </c>
      <c r="X1448" s="7" t="n"/>
      <c r="Y1448" s="7" t="n"/>
      <c r="Z1448" s="7" t="n"/>
      <c r="AA1448" s="7" t="n"/>
      <c r="AB1448" s="7" t="n"/>
      <c r="AC1448" s="7" t="n"/>
    </row>
    <row r="1449" ht="9.75" customHeight="1" s="12">
      <c r="A1449" s="11" t="inlineStr">
        <is>
          <t>SO - 0002442</t>
        </is>
      </c>
      <c r="B1449" s="11" t="inlineStr">
        <is>
          <t>In-Store</t>
        </is>
      </c>
      <c r="C1449" s="11" t="inlineStr">
        <is>
          <t>WARE-XYS1001</t>
        </is>
      </c>
      <c r="D1449" s="6" t="n">
        <v>43400</v>
      </c>
      <c r="E1449" s="6" t="n">
        <v>43522</v>
      </c>
      <c r="F1449" s="6" t="n">
        <v>43546</v>
      </c>
      <c r="G1449" s="6" t="n">
        <v>43552</v>
      </c>
      <c r="H1449" s="11" t="inlineStr">
        <is>
          <t>USD</t>
        </is>
      </c>
      <c r="I1449" s="11" t="n">
        <v>8</v>
      </c>
      <c r="J1449" s="11" t="n">
        <v>18</v>
      </c>
      <c r="K1449" s="11" t="n">
        <v>20</v>
      </c>
      <c r="L1449" s="11" t="n">
        <v>9</v>
      </c>
      <c r="M1449" s="11" t="n">
        <v>7</v>
      </c>
      <c r="N1449" s="11" t="n">
        <v>0.2</v>
      </c>
      <c r="O1449" s="7" t="n">
        <v>2304.8</v>
      </c>
      <c r="P1449" s="7" t="n">
        <v>1936.032</v>
      </c>
      <c r="Q1449" s="7">
        <f>text(E1449,"ddd")</f>
        <v/>
      </c>
      <c r="R1449" s="7">
        <f>G1449-F1449</f>
        <v/>
      </c>
      <c r="S1449" s="7">
        <f>E1449-D1449</f>
        <v/>
      </c>
      <c r="T1449" s="7">
        <f>O1449*M1449</f>
        <v/>
      </c>
      <c r="U1449" s="7">
        <f>T1449*N1449</f>
        <v/>
      </c>
      <c r="V1449" s="7">
        <f>T1449-U1449-(P1449*M1449)</f>
        <v/>
      </c>
      <c r="W1449" s="7">
        <f>VLOOKUP(L1449,'Products Sheet'!$A:$B,2,FALSE)</f>
        <v/>
      </c>
      <c r="X1449" s="7" t="n"/>
      <c r="Y1449" s="7" t="n"/>
      <c r="Z1449" s="7" t="n"/>
      <c r="AA1449" s="7" t="n"/>
      <c r="AB1449" s="7" t="n"/>
      <c r="AC1449" s="7" t="n"/>
    </row>
    <row r="1450" ht="9.75" customHeight="1" s="12">
      <c r="A1450" s="11" t="inlineStr">
        <is>
          <t>SO - 0002519</t>
        </is>
      </c>
      <c r="B1450" s="11" t="inlineStr">
        <is>
          <t>Online</t>
        </is>
      </c>
      <c r="C1450" s="11" t="inlineStr">
        <is>
          <t>WARE-NMK1003</t>
        </is>
      </c>
      <c r="D1450" s="6" t="n">
        <v>43400</v>
      </c>
      <c r="E1450" s="6" t="n">
        <v>43534</v>
      </c>
      <c r="F1450" s="6" t="n">
        <v>43537</v>
      </c>
      <c r="G1450" s="6" t="n">
        <v>43547</v>
      </c>
      <c r="H1450" s="11" t="inlineStr">
        <is>
          <t>USD</t>
        </is>
      </c>
      <c r="I1450" s="11" t="n">
        <v>17</v>
      </c>
      <c r="J1450" s="11" t="n">
        <v>31</v>
      </c>
      <c r="K1450" s="11" t="n">
        <v>90</v>
      </c>
      <c r="L1450" s="11" t="n">
        <v>9</v>
      </c>
      <c r="M1450" s="11" t="n">
        <v>7</v>
      </c>
      <c r="N1450" s="11" t="n">
        <v>0.075</v>
      </c>
      <c r="O1450" s="7" t="n">
        <v>234.5</v>
      </c>
      <c r="P1450" s="7" t="n">
        <v>136.01</v>
      </c>
      <c r="Q1450" s="7">
        <f>text(E1450,"ddd")</f>
        <v/>
      </c>
      <c r="R1450" s="7">
        <f>G1450-F1450</f>
        <v/>
      </c>
      <c r="S1450" s="7">
        <f>E1450-D1450</f>
        <v/>
      </c>
      <c r="T1450" s="7">
        <f>O1450*M1450</f>
        <v/>
      </c>
      <c r="U1450" s="7">
        <f>T1450*N1450</f>
        <v/>
      </c>
      <c r="V1450" s="7">
        <f>T1450-U1450-(P1450*M1450)</f>
        <v/>
      </c>
      <c r="W1450" s="7">
        <f>VLOOKUP(L1450,'Products Sheet'!$A:$B,2,FALSE)</f>
        <v/>
      </c>
      <c r="X1450" s="7" t="n"/>
      <c r="Y1450" s="7" t="n"/>
      <c r="Z1450" s="7" t="n"/>
      <c r="AA1450" s="7" t="n"/>
      <c r="AB1450" s="7" t="n"/>
      <c r="AC1450" s="7" t="n"/>
    </row>
    <row r="1451" ht="9.75" customHeight="1" s="12">
      <c r="A1451" s="11" t="inlineStr">
        <is>
          <t>SO - 0002536</t>
        </is>
      </c>
      <c r="B1451" s="11" t="inlineStr">
        <is>
          <t>Distributor</t>
        </is>
      </c>
      <c r="C1451" s="11" t="inlineStr">
        <is>
          <t>WARE-XYS1001</t>
        </is>
      </c>
      <c r="D1451" s="6" t="n">
        <v>43400</v>
      </c>
      <c r="E1451" s="6" t="n">
        <v>43537</v>
      </c>
      <c r="F1451" s="6" t="n">
        <v>43557</v>
      </c>
      <c r="G1451" s="6" t="n">
        <v>43559</v>
      </c>
      <c r="H1451" s="11" t="inlineStr">
        <is>
          <t>USD</t>
        </is>
      </c>
      <c r="I1451" s="11" t="n">
        <v>25</v>
      </c>
      <c r="J1451" s="11" t="n">
        <v>30</v>
      </c>
      <c r="K1451" s="11" t="n">
        <v>33</v>
      </c>
      <c r="L1451" s="11" t="n">
        <v>9</v>
      </c>
      <c r="M1451" s="11" t="n">
        <v>8</v>
      </c>
      <c r="N1451" s="11" t="n">
        <v>0.1</v>
      </c>
      <c r="O1451" s="7" t="n">
        <v>1118.9</v>
      </c>
      <c r="P1451" s="7" t="n">
        <v>783.23</v>
      </c>
      <c r="Q1451" s="7">
        <f>text(E1451,"ddd")</f>
        <v/>
      </c>
      <c r="R1451" s="7">
        <f>G1451-F1451</f>
        <v/>
      </c>
      <c r="S1451" s="7">
        <f>E1451-D1451</f>
        <v/>
      </c>
      <c r="T1451" s="7">
        <f>O1451*M1451</f>
        <v/>
      </c>
      <c r="U1451" s="7">
        <f>T1451*N1451</f>
        <v/>
      </c>
      <c r="V1451" s="7">
        <f>T1451-U1451-(P1451*M1451)</f>
        <v/>
      </c>
      <c r="W1451" s="7">
        <f>VLOOKUP(L1451,'Products Sheet'!$A:$B,2,FALSE)</f>
        <v/>
      </c>
      <c r="X1451" s="7" t="n"/>
      <c r="Y1451" s="7" t="n"/>
      <c r="Z1451" s="7" t="n"/>
      <c r="AA1451" s="7" t="n"/>
      <c r="AB1451" s="7" t="n"/>
      <c r="AC1451" s="7" t="n"/>
    </row>
    <row r="1452" ht="9.75" customHeight="1" s="12">
      <c r="A1452" s="11" t="inlineStr">
        <is>
          <t>SO - 0002615</t>
        </is>
      </c>
      <c r="B1452" s="11" t="inlineStr">
        <is>
          <t>Online</t>
        </is>
      </c>
      <c r="C1452" s="11" t="inlineStr">
        <is>
          <t>WARE-PUJ1005</t>
        </is>
      </c>
      <c r="D1452" s="6" t="n">
        <v>43400</v>
      </c>
      <c r="E1452" s="6" t="n">
        <v>43547</v>
      </c>
      <c r="F1452" s="6" t="n">
        <v>43562</v>
      </c>
      <c r="G1452" s="6" t="n">
        <v>43567</v>
      </c>
      <c r="H1452" s="11" t="inlineStr">
        <is>
          <t>USD</t>
        </is>
      </c>
      <c r="I1452" s="11" t="n">
        <v>16</v>
      </c>
      <c r="J1452" s="11" t="n">
        <v>17</v>
      </c>
      <c r="K1452" s="11" t="n">
        <v>305</v>
      </c>
      <c r="L1452" s="11" t="n">
        <v>9</v>
      </c>
      <c r="M1452" s="11" t="n">
        <v>6</v>
      </c>
      <c r="N1452" s="11" t="n">
        <v>0.1</v>
      </c>
      <c r="O1452" s="7" t="n">
        <v>1025.1</v>
      </c>
      <c r="P1452" s="7" t="n">
        <v>871.335</v>
      </c>
      <c r="Q1452" s="7">
        <f>text(E1452,"ddd")</f>
        <v/>
      </c>
      <c r="R1452" s="7">
        <f>G1452-F1452</f>
        <v/>
      </c>
      <c r="S1452" s="7">
        <f>E1452-D1452</f>
        <v/>
      </c>
      <c r="T1452" s="7">
        <f>O1452*M1452</f>
        <v/>
      </c>
      <c r="U1452" s="7">
        <f>T1452*N1452</f>
        <v/>
      </c>
      <c r="V1452" s="7">
        <f>T1452-U1452-(P1452*M1452)</f>
        <v/>
      </c>
      <c r="W1452" s="7">
        <f>VLOOKUP(L1452,'Products Sheet'!$A:$B,2,FALSE)</f>
        <v/>
      </c>
      <c r="X1452" s="7" t="n"/>
      <c r="Y1452" s="7" t="n"/>
      <c r="Z1452" s="7" t="n"/>
      <c r="AA1452" s="7" t="n"/>
      <c r="AB1452" s="7" t="n"/>
      <c r="AC1452" s="7" t="n"/>
    </row>
    <row r="1453" ht="9.75" customHeight="1" s="12">
      <c r="A1453" s="11" t="inlineStr">
        <is>
          <t>SO - 0002658</t>
        </is>
      </c>
      <c r="B1453" s="11" t="inlineStr">
        <is>
          <t>Online</t>
        </is>
      </c>
      <c r="C1453" s="11" t="inlineStr">
        <is>
          <t>WARE-NMK1003</t>
        </is>
      </c>
      <c r="D1453" s="6" t="n">
        <v>43400</v>
      </c>
      <c r="E1453" s="6" t="n">
        <v>43553</v>
      </c>
      <c r="F1453" s="6" t="n">
        <v>43564</v>
      </c>
      <c r="G1453" s="6" t="n">
        <v>43570</v>
      </c>
      <c r="H1453" s="11" t="inlineStr">
        <is>
          <t>USD</t>
        </is>
      </c>
      <c r="I1453" s="11" t="n">
        <v>13</v>
      </c>
      <c r="J1453" s="11" t="n">
        <v>20</v>
      </c>
      <c r="K1453" s="11" t="n">
        <v>98</v>
      </c>
      <c r="L1453" s="11" t="n">
        <v>9</v>
      </c>
      <c r="M1453" s="11" t="n">
        <v>3</v>
      </c>
      <c r="N1453" s="11" t="n">
        <v>0.05</v>
      </c>
      <c r="O1453" s="7" t="n">
        <v>3946.3</v>
      </c>
      <c r="P1453" s="7" t="n">
        <v>1736.372</v>
      </c>
      <c r="Q1453" s="7">
        <f>text(E1453,"ddd")</f>
        <v/>
      </c>
      <c r="R1453" s="7">
        <f>G1453-F1453</f>
        <v/>
      </c>
      <c r="S1453" s="7">
        <f>E1453-D1453</f>
        <v/>
      </c>
      <c r="T1453" s="7">
        <f>O1453*M1453</f>
        <v/>
      </c>
      <c r="U1453" s="7">
        <f>T1453*N1453</f>
        <v/>
      </c>
      <c r="V1453" s="7">
        <f>T1453-U1453-(P1453*M1453)</f>
        <v/>
      </c>
      <c r="W1453" s="7">
        <f>VLOOKUP(L1453,'Products Sheet'!$A:$B,2,FALSE)</f>
        <v/>
      </c>
      <c r="X1453" s="7" t="n"/>
      <c r="Y1453" s="7" t="n"/>
      <c r="Z1453" s="7" t="n"/>
      <c r="AA1453" s="7" t="n"/>
      <c r="AB1453" s="7" t="n"/>
      <c r="AC1453" s="7" t="n"/>
    </row>
    <row r="1454" ht="9.75" customHeight="1" s="12">
      <c r="A1454" s="11" t="inlineStr">
        <is>
          <t>SO - 0002722</t>
        </is>
      </c>
      <c r="B1454" s="11" t="inlineStr">
        <is>
          <t>Online</t>
        </is>
      </c>
      <c r="C1454" s="11" t="inlineStr">
        <is>
          <t>WARE-NMK1003</t>
        </is>
      </c>
      <c r="D1454" s="6" t="n">
        <v>43400</v>
      </c>
      <c r="E1454" s="6" t="n">
        <v>43560</v>
      </c>
      <c r="F1454" s="6" t="n">
        <v>43569</v>
      </c>
      <c r="G1454" s="6" t="n">
        <v>43577</v>
      </c>
      <c r="H1454" s="11" t="inlineStr">
        <is>
          <t>USD</t>
        </is>
      </c>
      <c r="I1454" s="11" t="n">
        <v>15</v>
      </c>
      <c r="J1454" s="11" t="n">
        <v>47</v>
      </c>
      <c r="K1454" s="11" t="n">
        <v>125</v>
      </c>
      <c r="L1454" s="11" t="n">
        <v>9</v>
      </c>
      <c r="M1454" s="11" t="n">
        <v>8</v>
      </c>
      <c r="N1454" s="11" t="n">
        <v>0.1</v>
      </c>
      <c r="O1454" s="7" t="n">
        <v>2619.7</v>
      </c>
      <c r="P1454" s="7" t="n">
        <v>1493.229</v>
      </c>
      <c r="Q1454" s="7">
        <f>text(E1454,"ddd")</f>
        <v/>
      </c>
      <c r="R1454" s="7">
        <f>G1454-F1454</f>
        <v/>
      </c>
      <c r="S1454" s="7">
        <f>E1454-D1454</f>
        <v/>
      </c>
      <c r="T1454" s="7">
        <f>O1454*M1454</f>
        <v/>
      </c>
      <c r="U1454" s="7">
        <f>T1454*N1454</f>
        <v/>
      </c>
      <c r="V1454" s="7">
        <f>T1454-U1454-(P1454*M1454)</f>
        <v/>
      </c>
      <c r="W1454" s="7">
        <f>VLOOKUP(L1454,'Products Sheet'!$A:$B,2,FALSE)</f>
        <v/>
      </c>
      <c r="X1454" s="7" t="n"/>
      <c r="Y1454" s="7" t="n"/>
      <c r="Z1454" s="7" t="n"/>
      <c r="AA1454" s="7" t="n"/>
      <c r="AB1454" s="7" t="n"/>
      <c r="AC1454" s="7" t="n"/>
    </row>
    <row r="1455" ht="9.75" customHeight="1" s="12">
      <c r="A1455" s="11" t="inlineStr">
        <is>
          <t>SO - 0002760</t>
        </is>
      </c>
      <c r="B1455" s="11" t="inlineStr">
        <is>
          <t>In-Store</t>
        </is>
      </c>
      <c r="C1455" s="11" t="inlineStr">
        <is>
          <t>WARE-PUJ1005</t>
        </is>
      </c>
      <c r="D1455" s="6" t="n">
        <v>43400</v>
      </c>
      <c r="E1455" s="6" t="n">
        <v>43564</v>
      </c>
      <c r="F1455" s="6" t="n">
        <v>43586</v>
      </c>
      <c r="G1455" s="6" t="n">
        <v>43596</v>
      </c>
      <c r="H1455" s="11" t="inlineStr">
        <is>
          <t>USD</t>
        </is>
      </c>
      <c r="I1455" s="11" t="n">
        <v>2</v>
      </c>
      <c r="J1455" s="11" t="n">
        <v>26</v>
      </c>
      <c r="K1455" s="11" t="n">
        <v>319</v>
      </c>
      <c r="L1455" s="11" t="n">
        <v>9</v>
      </c>
      <c r="M1455" s="11" t="n">
        <v>5</v>
      </c>
      <c r="N1455" s="11" t="n">
        <v>0.4</v>
      </c>
      <c r="O1455" s="7" t="n">
        <v>3738.6</v>
      </c>
      <c r="P1455" s="7" t="n">
        <v>2766.564</v>
      </c>
      <c r="Q1455" s="7">
        <f>text(E1455,"ddd")</f>
        <v/>
      </c>
      <c r="R1455" s="7">
        <f>G1455-F1455</f>
        <v/>
      </c>
      <c r="S1455" s="7">
        <f>E1455-D1455</f>
        <v/>
      </c>
      <c r="T1455" s="7">
        <f>O1455*M1455</f>
        <v/>
      </c>
      <c r="U1455" s="7">
        <f>T1455*N1455</f>
        <v/>
      </c>
      <c r="V1455" s="7">
        <f>T1455-U1455-(P1455*M1455)</f>
        <v/>
      </c>
      <c r="W1455" s="7">
        <f>VLOOKUP(L1455,'Products Sheet'!$A:$B,2,FALSE)</f>
        <v/>
      </c>
      <c r="X1455" s="7" t="n"/>
      <c r="Y1455" s="7" t="n"/>
      <c r="Z1455" s="7" t="n"/>
      <c r="AA1455" s="7" t="n"/>
      <c r="AB1455" s="7" t="n"/>
      <c r="AC1455" s="7" t="n"/>
    </row>
    <row r="1456" ht="9.75" customHeight="1" s="12">
      <c r="A1456" s="11" t="inlineStr">
        <is>
          <t>SO - 0002840</t>
        </is>
      </c>
      <c r="B1456" s="11" t="inlineStr">
        <is>
          <t>In-Store</t>
        </is>
      </c>
      <c r="C1456" s="11" t="inlineStr">
        <is>
          <t>WARE-PUJ1005</t>
        </is>
      </c>
      <c r="D1456" s="6" t="n">
        <v>43500</v>
      </c>
      <c r="E1456" s="6" t="n">
        <v>43574</v>
      </c>
      <c r="F1456" s="6" t="n">
        <v>43594</v>
      </c>
      <c r="G1456" s="6" t="n">
        <v>43600</v>
      </c>
      <c r="H1456" s="11" t="inlineStr">
        <is>
          <t>USD</t>
        </is>
      </c>
      <c r="I1456" s="11" t="n">
        <v>7</v>
      </c>
      <c r="J1456" s="11" t="n">
        <v>46</v>
      </c>
      <c r="K1456" s="11" t="n">
        <v>273</v>
      </c>
      <c r="L1456" s="11" t="n">
        <v>9</v>
      </c>
      <c r="M1456" s="11" t="n">
        <v>8</v>
      </c>
      <c r="N1456" s="11" t="n">
        <v>0.05</v>
      </c>
      <c r="O1456" s="7" t="n">
        <v>2438.8</v>
      </c>
      <c r="P1456" s="7" t="n">
        <v>1024.296</v>
      </c>
      <c r="Q1456" s="7">
        <f>text(E1456,"ddd")</f>
        <v/>
      </c>
      <c r="R1456" s="7">
        <f>G1456-F1456</f>
        <v/>
      </c>
      <c r="S1456" s="7">
        <f>E1456-D1456</f>
        <v/>
      </c>
      <c r="T1456" s="7">
        <f>O1456*M1456</f>
        <v/>
      </c>
      <c r="U1456" s="7">
        <f>T1456*N1456</f>
        <v/>
      </c>
      <c r="V1456" s="7">
        <f>T1456-U1456-(P1456*M1456)</f>
        <v/>
      </c>
      <c r="W1456" s="7">
        <f>VLOOKUP(L1456,'Products Sheet'!$A:$B,2,FALSE)</f>
        <v/>
      </c>
      <c r="X1456" s="7" t="n"/>
      <c r="Y1456" s="7" t="n"/>
      <c r="Z1456" s="7" t="n"/>
      <c r="AA1456" s="7" t="n"/>
      <c r="AB1456" s="7" t="n"/>
      <c r="AC1456" s="7" t="n"/>
    </row>
    <row r="1457" ht="9.75" customHeight="1" s="12">
      <c r="A1457" s="11" t="inlineStr">
        <is>
          <t>SO - 0002901</t>
        </is>
      </c>
      <c r="B1457" s="11" t="inlineStr">
        <is>
          <t>Distributor</t>
        </is>
      </c>
      <c r="C1457" s="11" t="inlineStr">
        <is>
          <t>WARE-PUJ1005</t>
        </is>
      </c>
      <c r="D1457" s="6" t="n">
        <v>43500</v>
      </c>
      <c r="E1457" s="6" t="n">
        <v>43581</v>
      </c>
      <c r="F1457" s="6" t="n">
        <v>43604</v>
      </c>
      <c r="G1457" s="6" t="n">
        <v>43614</v>
      </c>
      <c r="H1457" s="11" t="inlineStr">
        <is>
          <t>USD</t>
        </is>
      </c>
      <c r="I1457" s="11" t="n">
        <v>23</v>
      </c>
      <c r="J1457" s="11" t="n">
        <v>31</v>
      </c>
      <c r="K1457" s="11" t="n">
        <v>266</v>
      </c>
      <c r="L1457" s="11" t="n">
        <v>9</v>
      </c>
      <c r="M1457" s="11" t="n">
        <v>8</v>
      </c>
      <c r="N1457" s="11" t="n">
        <v>0.075</v>
      </c>
      <c r="O1457" s="7" t="n">
        <v>261.3</v>
      </c>
      <c r="P1457" s="7" t="n">
        <v>198.588</v>
      </c>
      <c r="Q1457" s="7">
        <f>text(E1457,"ddd")</f>
        <v/>
      </c>
      <c r="R1457" s="7">
        <f>G1457-F1457</f>
        <v/>
      </c>
      <c r="S1457" s="7">
        <f>E1457-D1457</f>
        <v/>
      </c>
      <c r="T1457" s="7">
        <f>O1457*M1457</f>
        <v/>
      </c>
      <c r="U1457" s="7">
        <f>T1457*N1457</f>
        <v/>
      </c>
      <c r="V1457" s="7">
        <f>T1457-U1457-(P1457*M1457)</f>
        <v/>
      </c>
      <c r="W1457" s="7">
        <f>VLOOKUP(L1457,'Products Sheet'!$A:$B,2,FALSE)</f>
        <v/>
      </c>
      <c r="X1457" s="7" t="n"/>
      <c r="Y1457" s="7" t="n"/>
      <c r="Z1457" s="7" t="n"/>
      <c r="AA1457" s="7" t="n"/>
      <c r="AB1457" s="7" t="n"/>
      <c r="AC1457" s="7" t="n"/>
    </row>
    <row r="1458" ht="9.75" customHeight="1" s="12">
      <c r="A1458" s="11" t="inlineStr">
        <is>
          <t>SO - 0002906</t>
        </is>
      </c>
      <c r="B1458" s="11" t="inlineStr">
        <is>
          <t>Distributor</t>
        </is>
      </c>
      <c r="C1458" s="11" t="inlineStr">
        <is>
          <t>WARE-MKL1006</t>
        </is>
      </c>
      <c r="D1458" s="6" t="n">
        <v>43400</v>
      </c>
      <c r="E1458" s="6" t="n">
        <v>43581</v>
      </c>
      <c r="F1458" s="6" t="n">
        <v>43583</v>
      </c>
      <c r="G1458" s="6" t="n">
        <v>43590</v>
      </c>
      <c r="H1458" s="11" t="inlineStr">
        <is>
          <t>USD</t>
        </is>
      </c>
      <c r="I1458" s="11" t="n">
        <v>23</v>
      </c>
      <c r="J1458" s="11" t="n">
        <v>34</v>
      </c>
      <c r="K1458" s="11" t="n">
        <v>337</v>
      </c>
      <c r="L1458" s="11" t="n">
        <v>9</v>
      </c>
      <c r="M1458" s="11" t="n">
        <v>3</v>
      </c>
      <c r="N1458" s="11" t="n">
        <v>0.075</v>
      </c>
      <c r="O1458" s="7" t="n">
        <v>174.2</v>
      </c>
      <c r="P1458" s="7" t="n">
        <v>116.714</v>
      </c>
      <c r="Q1458" s="7">
        <f>text(E1458,"ddd")</f>
        <v/>
      </c>
      <c r="R1458" s="7">
        <f>G1458-F1458</f>
        <v/>
      </c>
      <c r="S1458" s="7">
        <f>E1458-D1458</f>
        <v/>
      </c>
      <c r="T1458" s="7">
        <f>O1458*M1458</f>
        <v/>
      </c>
      <c r="U1458" s="7">
        <f>T1458*N1458</f>
        <v/>
      </c>
      <c r="V1458" s="7">
        <f>T1458-U1458-(P1458*M1458)</f>
        <v/>
      </c>
      <c r="W1458" s="7">
        <f>VLOOKUP(L1458,'Products Sheet'!$A:$B,2,FALSE)</f>
        <v/>
      </c>
      <c r="X1458" s="7" t="n"/>
      <c r="Y1458" s="7" t="n"/>
      <c r="Z1458" s="7" t="n"/>
      <c r="AA1458" s="7" t="n"/>
      <c r="AB1458" s="7" t="n"/>
      <c r="AC1458" s="7" t="n"/>
    </row>
    <row r="1459" ht="9.75" customHeight="1" s="12">
      <c r="A1459" s="11" t="inlineStr">
        <is>
          <t>SO - 0002951</t>
        </is>
      </c>
      <c r="B1459" s="11" t="inlineStr">
        <is>
          <t>Online</t>
        </is>
      </c>
      <c r="C1459" s="11" t="inlineStr">
        <is>
          <t>WARE-UHY1004</t>
        </is>
      </c>
      <c r="D1459" s="6" t="n">
        <v>43500</v>
      </c>
      <c r="E1459" s="6" t="n">
        <v>43586</v>
      </c>
      <c r="F1459" s="6" t="n">
        <v>43605</v>
      </c>
      <c r="G1459" s="6" t="n">
        <v>43613</v>
      </c>
      <c r="H1459" s="11" t="inlineStr">
        <is>
          <t>USD</t>
        </is>
      </c>
      <c r="I1459" s="11" t="n">
        <v>19</v>
      </c>
      <c r="J1459" s="11" t="n">
        <v>29</v>
      </c>
      <c r="K1459" s="11" t="n">
        <v>222</v>
      </c>
      <c r="L1459" s="11" t="n">
        <v>9</v>
      </c>
      <c r="M1459" s="11" t="n">
        <v>5</v>
      </c>
      <c r="N1459" s="11" t="n">
        <v>0.1</v>
      </c>
      <c r="O1459" s="7" t="n">
        <v>1849.2</v>
      </c>
      <c r="P1459" s="7" t="n">
        <v>1294.44</v>
      </c>
      <c r="Q1459" s="7">
        <f>text(E1459,"ddd")</f>
        <v/>
      </c>
      <c r="R1459" s="7">
        <f>G1459-F1459</f>
        <v/>
      </c>
      <c r="S1459" s="7">
        <f>E1459-D1459</f>
        <v/>
      </c>
      <c r="T1459" s="7">
        <f>O1459*M1459</f>
        <v/>
      </c>
      <c r="U1459" s="7">
        <f>T1459*N1459</f>
        <v/>
      </c>
      <c r="V1459" s="7">
        <f>T1459-U1459-(P1459*M1459)</f>
        <v/>
      </c>
      <c r="W1459" s="7">
        <f>VLOOKUP(L1459,'Products Sheet'!$A:$B,2,FALSE)</f>
        <v/>
      </c>
      <c r="X1459" s="7" t="n"/>
      <c r="Y1459" s="7" t="n"/>
      <c r="Z1459" s="7" t="n"/>
      <c r="AA1459" s="7" t="n"/>
      <c r="AB1459" s="7" t="n"/>
      <c r="AC1459" s="7" t="n"/>
    </row>
    <row r="1460" ht="9.75" customHeight="1" s="12">
      <c r="A1460" s="11" t="inlineStr">
        <is>
          <t>SO - 0003051</t>
        </is>
      </c>
      <c r="B1460" s="11" t="inlineStr">
        <is>
          <t>In-Store</t>
        </is>
      </c>
      <c r="C1460" s="11" t="inlineStr">
        <is>
          <t>WARE-MKL1006</t>
        </is>
      </c>
      <c r="D1460" s="6" t="n">
        <v>43500</v>
      </c>
      <c r="E1460" s="6" t="n">
        <v>43596</v>
      </c>
      <c r="F1460" s="6" t="n">
        <v>43618</v>
      </c>
      <c r="G1460" s="6" t="n">
        <v>43620</v>
      </c>
      <c r="H1460" s="11" t="inlineStr">
        <is>
          <t>USD</t>
        </is>
      </c>
      <c r="I1460" s="11" t="n">
        <v>10</v>
      </c>
      <c r="J1460" s="11" t="n">
        <v>30</v>
      </c>
      <c r="K1460" s="11" t="n">
        <v>335</v>
      </c>
      <c r="L1460" s="11" t="n">
        <v>9</v>
      </c>
      <c r="M1460" s="11" t="n">
        <v>7</v>
      </c>
      <c r="N1460" s="11" t="n">
        <v>0.1</v>
      </c>
      <c r="O1460" s="7" t="n">
        <v>5440.400000000001</v>
      </c>
      <c r="P1460" s="7" t="n">
        <v>2393.776</v>
      </c>
      <c r="Q1460" s="7">
        <f>text(E1460,"ddd")</f>
        <v/>
      </c>
      <c r="R1460" s="7">
        <f>G1460-F1460</f>
        <v/>
      </c>
      <c r="S1460" s="7">
        <f>E1460-D1460</f>
        <v/>
      </c>
      <c r="T1460" s="7">
        <f>O1460*M1460</f>
        <v/>
      </c>
      <c r="U1460" s="7">
        <f>T1460*N1460</f>
        <v/>
      </c>
      <c r="V1460" s="7">
        <f>T1460-U1460-(P1460*M1460)</f>
        <v/>
      </c>
      <c r="W1460" s="7">
        <f>VLOOKUP(L1460,'Products Sheet'!$A:$B,2,FALSE)</f>
        <v/>
      </c>
      <c r="X1460" s="7" t="n"/>
      <c r="Y1460" s="7" t="n"/>
      <c r="Z1460" s="7" t="n"/>
      <c r="AA1460" s="7" t="n"/>
      <c r="AB1460" s="7" t="n"/>
      <c r="AC1460" s="7" t="n"/>
    </row>
    <row r="1461" ht="9.75" customHeight="1" s="12">
      <c r="A1461" s="11" t="inlineStr">
        <is>
          <t>SO - 0003058</t>
        </is>
      </c>
      <c r="B1461" s="11" t="inlineStr">
        <is>
          <t>In-Store</t>
        </is>
      </c>
      <c r="C1461" s="11" t="inlineStr">
        <is>
          <t>WARE-NMK1003</t>
        </is>
      </c>
      <c r="D1461" s="6" t="n">
        <v>43500</v>
      </c>
      <c r="E1461" s="6" t="n">
        <v>43597</v>
      </c>
      <c r="F1461" s="6" t="n">
        <v>43609</v>
      </c>
      <c r="G1461" s="6" t="n">
        <v>43613</v>
      </c>
      <c r="H1461" s="11" t="inlineStr">
        <is>
          <t>USD</t>
        </is>
      </c>
      <c r="I1461" s="11" t="n">
        <v>3</v>
      </c>
      <c r="J1461" s="11" t="n">
        <v>6</v>
      </c>
      <c r="K1461" s="11" t="n">
        <v>99</v>
      </c>
      <c r="L1461" s="11" t="n">
        <v>9</v>
      </c>
      <c r="M1461" s="11" t="n">
        <v>4</v>
      </c>
      <c r="N1461" s="11" t="n">
        <v>0.075</v>
      </c>
      <c r="O1461" s="7" t="n">
        <v>194.3</v>
      </c>
      <c r="P1461" s="7" t="n">
        <v>163.212</v>
      </c>
      <c r="Q1461" s="7">
        <f>text(E1461,"ddd")</f>
        <v/>
      </c>
      <c r="R1461" s="7">
        <f>G1461-F1461</f>
        <v/>
      </c>
      <c r="S1461" s="7">
        <f>E1461-D1461</f>
        <v/>
      </c>
      <c r="T1461" s="7">
        <f>O1461*M1461</f>
        <v/>
      </c>
      <c r="U1461" s="7">
        <f>T1461*N1461</f>
        <v/>
      </c>
      <c r="V1461" s="7">
        <f>T1461-U1461-(P1461*M1461)</f>
        <v/>
      </c>
      <c r="W1461" s="7">
        <f>VLOOKUP(L1461,'Products Sheet'!$A:$B,2,FALSE)</f>
        <v/>
      </c>
      <c r="X1461" s="7" t="n"/>
      <c r="Y1461" s="7" t="n"/>
      <c r="Z1461" s="7" t="n"/>
      <c r="AA1461" s="7" t="n"/>
      <c r="AB1461" s="7" t="n"/>
      <c r="AC1461" s="7" t="n"/>
    </row>
    <row r="1462" ht="9.75" customHeight="1" s="12">
      <c r="A1462" s="11" t="inlineStr">
        <is>
          <t>SO - 0003099</t>
        </is>
      </c>
      <c r="B1462" s="11" t="inlineStr">
        <is>
          <t>Online</t>
        </is>
      </c>
      <c r="C1462" s="11" t="inlineStr">
        <is>
          <t>WARE-MKL1006</t>
        </is>
      </c>
      <c r="D1462" s="6" t="n">
        <v>43500</v>
      </c>
      <c r="E1462" s="6" t="n">
        <v>43603</v>
      </c>
      <c r="F1462" s="6" t="n">
        <v>43617</v>
      </c>
      <c r="G1462" s="6" t="n">
        <v>43624</v>
      </c>
      <c r="H1462" s="11" t="inlineStr">
        <is>
          <t>USD</t>
        </is>
      </c>
      <c r="I1462" s="11" t="n">
        <v>13</v>
      </c>
      <c r="J1462" s="11" t="n">
        <v>22</v>
      </c>
      <c r="K1462" s="11" t="n">
        <v>353</v>
      </c>
      <c r="L1462" s="11" t="n">
        <v>9</v>
      </c>
      <c r="M1462" s="11" t="n">
        <v>5</v>
      </c>
      <c r="N1462" s="11" t="n">
        <v>0.05</v>
      </c>
      <c r="O1462" s="7" t="n">
        <v>1943</v>
      </c>
      <c r="P1462" s="7" t="n">
        <v>1224.09</v>
      </c>
      <c r="Q1462" s="7">
        <f>text(E1462,"ddd")</f>
        <v/>
      </c>
      <c r="R1462" s="7">
        <f>G1462-F1462</f>
        <v/>
      </c>
      <c r="S1462" s="7">
        <f>E1462-D1462</f>
        <v/>
      </c>
      <c r="T1462" s="7">
        <f>O1462*M1462</f>
        <v/>
      </c>
      <c r="U1462" s="7">
        <f>T1462*N1462</f>
        <v/>
      </c>
      <c r="V1462" s="7">
        <f>T1462-U1462-(P1462*M1462)</f>
        <v/>
      </c>
      <c r="W1462" s="7">
        <f>VLOOKUP(L1462,'Products Sheet'!$A:$B,2,FALSE)</f>
        <v/>
      </c>
      <c r="X1462" s="7" t="n"/>
      <c r="Y1462" s="7" t="n"/>
      <c r="Z1462" s="7" t="n"/>
      <c r="AA1462" s="7" t="n"/>
      <c r="AB1462" s="7" t="n"/>
      <c r="AC1462" s="7" t="n"/>
    </row>
    <row r="1463" ht="9.75" customHeight="1" s="12">
      <c r="A1463" s="11" t="inlineStr">
        <is>
          <t>SO - 0003107</t>
        </is>
      </c>
      <c r="B1463" s="11" t="inlineStr">
        <is>
          <t>In-Store</t>
        </is>
      </c>
      <c r="C1463" s="11" t="inlineStr">
        <is>
          <t>WARE-UHY1004</t>
        </is>
      </c>
      <c r="D1463" s="6" t="n">
        <v>43500</v>
      </c>
      <c r="E1463" s="6" t="n">
        <v>43604</v>
      </c>
      <c r="F1463" s="6" t="n">
        <v>43618</v>
      </c>
      <c r="G1463" s="6" t="n">
        <v>43628</v>
      </c>
      <c r="H1463" s="11" t="inlineStr">
        <is>
          <t>USD</t>
        </is>
      </c>
      <c r="I1463" s="11" t="n">
        <v>5</v>
      </c>
      <c r="J1463" s="11" t="n">
        <v>43</v>
      </c>
      <c r="K1463" s="11" t="n">
        <v>206</v>
      </c>
      <c r="L1463" s="11" t="n">
        <v>9</v>
      </c>
      <c r="M1463" s="11" t="n">
        <v>8</v>
      </c>
      <c r="N1463" s="11" t="n">
        <v>0.05</v>
      </c>
      <c r="O1463" s="7" t="n">
        <v>1688.4</v>
      </c>
      <c r="P1463" s="7" t="n">
        <v>861.0840000000001</v>
      </c>
      <c r="Q1463" s="7">
        <f>text(E1463,"ddd")</f>
        <v/>
      </c>
      <c r="R1463" s="7">
        <f>G1463-F1463</f>
        <v/>
      </c>
      <c r="S1463" s="7">
        <f>E1463-D1463</f>
        <v/>
      </c>
      <c r="T1463" s="7">
        <f>O1463*M1463</f>
        <v/>
      </c>
      <c r="U1463" s="7">
        <f>T1463*N1463</f>
        <v/>
      </c>
      <c r="V1463" s="7">
        <f>T1463-U1463-(P1463*M1463)</f>
        <v/>
      </c>
      <c r="W1463" s="7">
        <f>VLOOKUP(L1463,'Products Sheet'!$A:$B,2,FALSE)</f>
        <v/>
      </c>
      <c r="X1463" s="7" t="n"/>
      <c r="Y1463" s="7" t="n"/>
      <c r="Z1463" s="7" t="n"/>
      <c r="AA1463" s="7" t="n"/>
      <c r="AB1463" s="7" t="n"/>
      <c r="AC1463" s="7" t="n"/>
    </row>
    <row r="1464" ht="9.75" customHeight="1" s="12">
      <c r="A1464" s="11" t="inlineStr">
        <is>
          <t>SO - 0003112</t>
        </is>
      </c>
      <c r="B1464" s="11" t="inlineStr">
        <is>
          <t>Online</t>
        </is>
      </c>
      <c r="C1464" s="11" t="inlineStr">
        <is>
          <t>WARE-NMK1003</t>
        </is>
      </c>
      <c r="D1464" s="6" t="n">
        <v>43500</v>
      </c>
      <c r="E1464" s="6" t="n">
        <v>43605</v>
      </c>
      <c r="F1464" s="6" t="n">
        <v>43624</v>
      </c>
      <c r="G1464" s="6" t="n">
        <v>43631</v>
      </c>
      <c r="H1464" s="11" t="inlineStr">
        <is>
          <t>USD</t>
        </is>
      </c>
      <c r="I1464" s="11" t="n">
        <v>13</v>
      </c>
      <c r="J1464" s="11" t="n">
        <v>38</v>
      </c>
      <c r="K1464" s="11" t="n">
        <v>202</v>
      </c>
      <c r="L1464" s="11" t="n">
        <v>9</v>
      </c>
      <c r="M1464" s="11" t="n">
        <v>8</v>
      </c>
      <c r="N1464" s="11" t="n">
        <v>0.075</v>
      </c>
      <c r="O1464" s="7" t="n">
        <v>1098.8</v>
      </c>
      <c r="P1464" s="7" t="n">
        <v>769.16</v>
      </c>
      <c r="Q1464" s="7">
        <f>text(E1464,"ddd")</f>
        <v/>
      </c>
      <c r="R1464" s="7">
        <f>G1464-F1464</f>
        <v/>
      </c>
      <c r="S1464" s="7">
        <f>E1464-D1464</f>
        <v/>
      </c>
      <c r="T1464" s="7">
        <f>O1464*M1464</f>
        <v/>
      </c>
      <c r="U1464" s="7">
        <f>T1464*N1464</f>
        <v/>
      </c>
      <c r="V1464" s="7">
        <f>T1464-U1464-(P1464*M1464)</f>
        <v/>
      </c>
      <c r="W1464" s="7">
        <f>VLOOKUP(L1464,'Products Sheet'!$A:$B,2,FALSE)</f>
        <v/>
      </c>
      <c r="X1464" s="7" t="n"/>
      <c r="Y1464" s="7" t="n"/>
      <c r="Z1464" s="7" t="n"/>
      <c r="AA1464" s="7" t="n"/>
      <c r="AB1464" s="7" t="n"/>
      <c r="AC1464" s="7" t="n"/>
    </row>
    <row r="1465" ht="9.75" customHeight="1" s="12">
      <c r="A1465" s="11" t="inlineStr">
        <is>
          <t>SO - 0003115</t>
        </is>
      </c>
      <c r="B1465" s="11" t="inlineStr">
        <is>
          <t>In-Store</t>
        </is>
      </c>
      <c r="C1465" s="11" t="inlineStr">
        <is>
          <t>WARE-PUJ1005</t>
        </is>
      </c>
      <c r="D1465" s="6" t="n">
        <v>43500</v>
      </c>
      <c r="E1465" s="6" t="n">
        <v>43605</v>
      </c>
      <c r="F1465" s="6" t="n">
        <v>43631</v>
      </c>
      <c r="G1465" s="6" t="n">
        <v>43640</v>
      </c>
      <c r="H1465" s="11" t="inlineStr">
        <is>
          <t>USD</t>
        </is>
      </c>
      <c r="I1465" s="11" t="n">
        <v>3</v>
      </c>
      <c r="J1465" s="11" t="n">
        <v>11</v>
      </c>
      <c r="K1465" s="11" t="n">
        <v>283</v>
      </c>
      <c r="L1465" s="11" t="n">
        <v>9</v>
      </c>
      <c r="M1465" s="11" t="n">
        <v>2</v>
      </c>
      <c r="N1465" s="11" t="n">
        <v>0.1</v>
      </c>
      <c r="O1465" s="7" t="n">
        <v>1996.6</v>
      </c>
      <c r="P1465" s="7" t="n">
        <v>1397.62</v>
      </c>
      <c r="Q1465" s="7">
        <f>text(E1465,"ddd")</f>
        <v/>
      </c>
      <c r="R1465" s="7">
        <f>G1465-F1465</f>
        <v/>
      </c>
      <c r="S1465" s="7">
        <f>E1465-D1465</f>
        <v/>
      </c>
      <c r="T1465" s="7">
        <f>O1465*M1465</f>
        <v/>
      </c>
      <c r="U1465" s="7">
        <f>T1465*N1465</f>
        <v/>
      </c>
      <c r="V1465" s="7">
        <f>T1465-U1465-(P1465*M1465)</f>
        <v/>
      </c>
      <c r="W1465" s="7">
        <f>VLOOKUP(L1465,'Products Sheet'!$A:$B,2,FALSE)</f>
        <v/>
      </c>
      <c r="X1465" s="7" t="n"/>
      <c r="Y1465" s="7" t="n"/>
      <c r="Z1465" s="7" t="n"/>
      <c r="AA1465" s="7" t="n"/>
      <c r="AB1465" s="7" t="n"/>
      <c r="AC1465" s="7" t="n"/>
    </row>
    <row r="1466" ht="9.75" customHeight="1" s="12">
      <c r="A1466" s="11" t="inlineStr">
        <is>
          <t>SO - 0003134</t>
        </is>
      </c>
      <c r="B1466" s="11" t="inlineStr">
        <is>
          <t>Distributor</t>
        </is>
      </c>
      <c r="C1466" s="11" t="inlineStr">
        <is>
          <t>WARE-XYS1001</t>
        </is>
      </c>
      <c r="D1466" s="6" t="n">
        <v>43500</v>
      </c>
      <c r="E1466" s="6" t="n">
        <v>43607</v>
      </c>
      <c r="F1466" s="6" t="n">
        <v>43628</v>
      </c>
      <c r="G1466" s="6" t="n">
        <v>43631</v>
      </c>
      <c r="H1466" s="11" t="inlineStr">
        <is>
          <t>USD</t>
        </is>
      </c>
      <c r="I1466" s="11" t="n">
        <v>21</v>
      </c>
      <c r="J1466" s="11" t="n">
        <v>16</v>
      </c>
      <c r="K1466" s="11" t="n">
        <v>57</v>
      </c>
      <c r="L1466" s="11" t="n">
        <v>9</v>
      </c>
      <c r="M1466" s="11" t="n">
        <v>2</v>
      </c>
      <c r="N1466" s="11" t="n">
        <v>0.15</v>
      </c>
      <c r="O1466" s="7" t="n">
        <v>2311.5</v>
      </c>
      <c r="P1466" s="7" t="n">
        <v>1271.325</v>
      </c>
      <c r="Q1466" s="7">
        <f>text(E1466,"ddd")</f>
        <v/>
      </c>
      <c r="R1466" s="7">
        <f>G1466-F1466</f>
        <v/>
      </c>
      <c r="S1466" s="7">
        <f>E1466-D1466</f>
        <v/>
      </c>
      <c r="T1466" s="7">
        <f>O1466*M1466</f>
        <v/>
      </c>
      <c r="U1466" s="7">
        <f>T1466*N1466</f>
        <v/>
      </c>
      <c r="V1466" s="7">
        <f>T1466-U1466-(P1466*M1466)</f>
        <v/>
      </c>
      <c r="W1466" s="7">
        <f>VLOOKUP(L1466,'Products Sheet'!$A:$B,2,FALSE)</f>
        <v/>
      </c>
      <c r="X1466" s="7" t="n"/>
      <c r="Y1466" s="7" t="n"/>
      <c r="Z1466" s="7" t="n"/>
      <c r="AA1466" s="7" t="n"/>
      <c r="AB1466" s="7" t="n"/>
      <c r="AC1466" s="7" t="n"/>
    </row>
    <row r="1467" ht="9.75" customHeight="1" s="12">
      <c r="A1467" s="11" t="inlineStr">
        <is>
          <t>SO - 0003148</t>
        </is>
      </c>
      <c r="B1467" s="11" t="inlineStr">
        <is>
          <t>In-Store</t>
        </is>
      </c>
      <c r="C1467" s="11" t="inlineStr">
        <is>
          <t>WARE-NMK1003</t>
        </is>
      </c>
      <c r="D1467" s="6" t="n">
        <v>43500</v>
      </c>
      <c r="E1467" s="6" t="n">
        <v>43608</v>
      </c>
      <c r="F1467" s="6" t="n">
        <v>43617</v>
      </c>
      <c r="G1467" s="6" t="n">
        <v>43620</v>
      </c>
      <c r="H1467" s="11" t="inlineStr">
        <is>
          <t>USD</t>
        </is>
      </c>
      <c r="I1467" s="11" t="n">
        <v>11</v>
      </c>
      <c r="J1467" s="11" t="n">
        <v>34</v>
      </c>
      <c r="K1467" s="11" t="n">
        <v>122</v>
      </c>
      <c r="L1467" s="11" t="n">
        <v>9</v>
      </c>
      <c r="M1467" s="11" t="n">
        <v>5</v>
      </c>
      <c r="N1467" s="11" t="n">
        <v>0.05</v>
      </c>
      <c r="O1467" s="7" t="n">
        <v>2512.5</v>
      </c>
      <c r="P1467" s="7" t="n">
        <v>1080.375</v>
      </c>
      <c r="Q1467" s="7">
        <f>text(E1467,"ddd")</f>
        <v/>
      </c>
      <c r="R1467" s="7">
        <f>G1467-F1467</f>
        <v/>
      </c>
      <c r="S1467" s="7">
        <f>E1467-D1467</f>
        <v/>
      </c>
      <c r="T1467" s="7">
        <f>O1467*M1467</f>
        <v/>
      </c>
      <c r="U1467" s="7">
        <f>T1467*N1467</f>
        <v/>
      </c>
      <c r="V1467" s="7">
        <f>T1467-U1467-(P1467*M1467)</f>
        <v/>
      </c>
      <c r="W1467" s="7">
        <f>VLOOKUP(L1467,'Products Sheet'!$A:$B,2,FALSE)</f>
        <v/>
      </c>
      <c r="X1467" s="7" t="n"/>
      <c r="Y1467" s="7" t="n"/>
      <c r="Z1467" s="7" t="n"/>
      <c r="AA1467" s="7" t="n"/>
      <c r="AB1467" s="7" t="n"/>
      <c r="AC1467" s="7" t="n"/>
    </row>
    <row r="1468" ht="9.75" customHeight="1" s="12">
      <c r="A1468" s="11" t="inlineStr">
        <is>
          <t>SO - 0003158</t>
        </is>
      </c>
      <c r="B1468" s="11" t="inlineStr">
        <is>
          <t>In-Store</t>
        </is>
      </c>
      <c r="C1468" s="11" t="inlineStr">
        <is>
          <t>WARE-XYS1001</t>
        </is>
      </c>
      <c r="D1468" s="6" t="n">
        <v>43500</v>
      </c>
      <c r="E1468" s="6" t="n">
        <v>43609</v>
      </c>
      <c r="F1468" s="6" t="n">
        <v>43632</v>
      </c>
      <c r="G1468" s="6" t="n">
        <v>43638</v>
      </c>
      <c r="H1468" s="11" t="inlineStr">
        <is>
          <t>USD</t>
        </is>
      </c>
      <c r="I1468" s="11" t="n">
        <v>8</v>
      </c>
      <c r="J1468" s="11" t="n">
        <v>23</v>
      </c>
      <c r="K1468" s="11" t="n">
        <v>36</v>
      </c>
      <c r="L1468" s="11" t="n">
        <v>9</v>
      </c>
      <c r="M1468" s="11" t="n">
        <v>4</v>
      </c>
      <c r="N1468" s="11" t="n">
        <v>0.1</v>
      </c>
      <c r="O1468" s="7" t="n">
        <v>2559.4</v>
      </c>
      <c r="P1468" s="7" t="n">
        <v>1970.738</v>
      </c>
      <c r="Q1468" s="7">
        <f>text(E1468,"ddd")</f>
        <v/>
      </c>
      <c r="R1468" s="7">
        <f>G1468-F1468</f>
        <v/>
      </c>
      <c r="S1468" s="7">
        <f>E1468-D1468</f>
        <v/>
      </c>
      <c r="T1468" s="7">
        <f>O1468*M1468</f>
        <v/>
      </c>
      <c r="U1468" s="7">
        <f>T1468*N1468</f>
        <v/>
      </c>
      <c r="V1468" s="7">
        <f>T1468-U1468-(P1468*M1468)</f>
        <v/>
      </c>
      <c r="W1468" s="7">
        <f>VLOOKUP(L1468,'Products Sheet'!$A:$B,2,FALSE)</f>
        <v/>
      </c>
      <c r="X1468" s="7" t="n"/>
      <c r="Y1468" s="7" t="n"/>
      <c r="Z1468" s="7" t="n"/>
      <c r="AA1468" s="7" t="n"/>
      <c r="AB1468" s="7" t="n"/>
      <c r="AC1468" s="7" t="n"/>
    </row>
    <row r="1469" ht="9.75" customHeight="1" s="12">
      <c r="A1469" s="11" t="inlineStr">
        <is>
          <t>SO - 0003213</t>
        </is>
      </c>
      <c r="B1469" s="11" t="inlineStr">
        <is>
          <t>Distributor</t>
        </is>
      </c>
      <c r="C1469" s="11" t="inlineStr">
        <is>
          <t>WARE-NMK1003</t>
        </is>
      </c>
      <c r="D1469" s="6" t="n">
        <v>43500</v>
      </c>
      <c r="E1469" s="6" t="n">
        <v>43615</v>
      </c>
      <c r="F1469" s="6" t="n">
        <v>43629</v>
      </c>
      <c r="G1469" s="6" t="n">
        <v>43638</v>
      </c>
      <c r="H1469" s="11" t="inlineStr">
        <is>
          <t>USD</t>
        </is>
      </c>
      <c r="I1469" s="11" t="n">
        <v>25</v>
      </c>
      <c r="J1469" s="11" t="n">
        <v>13</v>
      </c>
      <c r="K1469" s="11" t="n">
        <v>120</v>
      </c>
      <c r="L1469" s="11" t="n">
        <v>9</v>
      </c>
      <c r="M1469" s="11" t="n">
        <v>4</v>
      </c>
      <c r="N1469" s="11" t="n">
        <v>0.05</v>
      </c>
      <c r="O1469" s="7" t="n">
        <v>690.1</v>
      </c>
      <c r="P1469" s="7" t="n">
        <v>324.347</v>
      </c>
      <c r="Q1469" s="7">
        <f>text(E1469,"ddd")</f>
        <v/>
      </c>
      <c r="R1469" s="7">
        <f>G1469-F1469</f>
        <v/>
      </c>
      <c r="S1469" s="7">
        <f>E1469-D1469</f>
        <v/>
      </c>
      <c r="T1469" s="7">
        <f>O1469*M1469</f>
        <v/>
      </c>
      <c r="U1469" s="7">
        <f>T1469*N1469</f>
        <v/>
      </c>
      <c r="V1469" s="7">
        <f>T1469-U1469-(P1469*M1469)</f>
        <v/>
      </c>
      <c r="W1469" s="7">
        <f>VLOOKUP(L1469,'Products Sheet'!$A:$B,2,FALSE)</f>
        <v/>
      </c>
      <c r="X1469" s="7" t="n"/>
      <c r="Y1469" s="7" t="n"/>
      <c r="Z1469" s="7" t="n"/>
      <c r="AA1469" s="7" t="n"/>
      <c r="AB1469" s="7" t="n"/>
      <c r="AC1469" s="7" t="n"/>
    </row>
    <row r="1470" ht="9.75" customHeight="1" s="12">
      <c r="A1470" s="11" t="inlineStr">
        <is>
          <t>SO - 0003228</t>
        </is>
      </c>
      <c r="B1470" s="11" t="inlineStr">
        <is>
          <t>Distributor</t>
        </is>
      </c>
      <c r="C1470" s="11" t="inlineStr">
        <is>
          <t>WARE-PUJ1005</t>
        </is>
      </c>
      <c r="D1470" s="6" t="n">
        <v>43500</v>
      </c>
      <c r="E1470" s="6" t="n">
        <v>43617</v>
      </c>
      <c r="F1470" s="6" t="n">
        <v>43619</v>
      </c>
      <c r="G1470" s="6" t="n">
        <v>43625</v>
      </c>
      <c r="H1470" s="11" t="inlineStr">
        <is>
          <t>USD</t>
        </is>
      </c>
      <c r="I1470" s="11" t="n">
        <v>24</v>
      </c>
      <c r="J1470" s="11" t="n">
        <v>1</v>
      </c>
      <c r="K1470" s="11" t="n">
        <v>272</v>
      </c>
      <c r="L1470" s="11" t="n">
        <v>9</v>
      </c>
      <c r="M1470" s="11" t="n">
        <v>5</v>
      </c>
      <c r="N1470" s="11" t="n">
        <v>0.05</v>
      </c>
      <c r="O1470" s="7" t="n">
        <v>3959.7</v>
      </c>
      <c r="P1470" s="7" t="n">
        <v>3365.745</v>
      </c>
      <c r="Q1470" s="7">
        <f>text(E1470,"ddd")</f>
        <v/>
      </c>
      <c r="R1470" s="7">
        <f>G1470-F1470</f>
        <v/>
      </c>
      <c r="S1470" s="7">
        <f>E1470-D1470</f>
        <v/>
      </c>
      <c r="T1470" s="7">
        <f>O1470*M1470</f>
        <v/>
      </c>
      <c r="U1470" s="7">
        <f>T1470*N1470</f>
        <v/>
      </c>
      <c r="V1470" s="7">
        <f>T1470-U1470-(P1470*M1470)</f>
        <v/>
      </c>
      <c r="W1470" s="7">
        <f>VLOOKUP(L1470,'Products Sheet'!$A:$B,2,FALSE)</f>
        <v/>
      </c>
      <c r="X1470" s="7" t="n"/>
      <c r="Y1470" s="7" t="n"/>
      <c r="Z1470" s="7" t="n"/>
      <c r="AA1470" s="7" t="n"/>
      <c r="AB1470" s="7" t="n"/>
      <c r="AC1470" s="7" t="n"/>
    </row>
    <row r="1471" ht="9.75" customHeight="1" s="12">
      <c r="A1471" s="11" t="inlineStr">
        <is>
          <t>SO - 0003321</t>
        </is>
      </c>
      <c r="B1471" s="11" t="inlineStr">
        <is>
          <t>Online</t>
        </is>
      </c>
      <c r="C1471" s="11" t="inlineStr">
        <is>
          <t>WARE-NMK1003</t>
        </is>
      </c>
      <c r="D1471" s="6" t="n">
        <v>43500</v>
      </c>
      <c r="E1471" s="6" t="n">
        <v>43628</v>
      </c>
      <c r="F1471" s="6" t="n">
        <v>43643</v>
      </c>
      <c r="G1471" s="6" t="n">
        <v>43652</v>
      </c>
      <c r="H1471" s="11" t="inlineStr">
        <is>
          <t>USD</t>
        </is>
      </c>
      <c r="I1471" s="11" t="n">
        <v>19</v>
      </c>
      <c r="J1471" s="11" t="n">
        <v>12</v>
      </c>
      <c r="K1471" s="11" t="n">
        <v>98</v>
      </c>
      <c r="L1471" s="11" t="n">
        <v>9</v>
      </c>
      <c r="M1471" s="11" t="n">
        <v>6</v>
      </c>
      <c r="N1471" s="11" t="n">
        <v>0.05</v>
      </c>
      <c r="O1471" s="7" t="n">
        <v>1078.7</v>
      </c>
      <c r="P1471" s="7" t="n">
        <v>690.3680000000001</v>
      </c>
      <c r="Q1471" s="7">
        <f>text(E1471,"ddd")</f>
        <v/>
      </c>
      <c r="R1471" s="7">
        <f>G1471-F1471</f>
        <v/>
      </c>
      <c r="S1471" s="7">
        <f>E1471-D1471</f>
        <v/>
      </c>
      <c r="T1471" s="7">
        <f>O1471*M1471</f>
        <v/>
      </c>
      <c r="U1471" s="7">
        <f>T1471*N1471</f>
        <v/>
      </c>
      <c r="V1471" s="7">
        <f>T1471-U1471-(P1471*M1471)</f>
        <v/>
      </c>
      <c r="W1471" s="7">
        <f>VLOOKUP(L1471,'Products Sheet'!$A:$B,2,FALSE)</f>
        <v/>
      </c>
      <c r="X1471" s="7" t="n"/>
      <c r="Y1471" s="7" t="n"/>
      <c r="Z1471" s="7" t="n"/>
      <c r="AA1471" s="7" t="n"/>
      <c r="AB1471" s="7" t="n"/>
      <c r="AC1471" s="7" t="n"/>
    </row>
    <row r="1472" ht="9.75" customHeight="1" s="12">
      <c r="A1472" s="11" t="inlineStr">
        <is>
          <t>SO - 0003339</t>
        </is>
      </c>
      <c r="B1472" s="11" t="inlineStr">
        <is>
          <t>Online</t>
        </is>
      </c>
      <c r="C1472" s="11" t="inlineStr">
        <is>
          <t>WARE-NMK1003</t>
        </is>
      </c>
      <c r="D1472" s="6" t="n">
        <v>43500</v>
      </c>
      <c r="E1472" s="6" t="n">
        <v>43629</v>
      </c>
      <c r="F1472" s="6" t="n">
        <v>43634</v>
      </c>
      <c r="G1472" s="6" t="n">
        <v>43638</v>
      </c>
      <c r="H1472" s="11" t="inlineStr">
        <is>
          <t>USD</t>
        </is>
      </c>
      <c r="I1472" s="11" t="n">
        <v>13</v>
      </c>
      <c r="J1472" s="11" t="n">
        <v>36</v>
      </c>
      <c r="K1472" s="11" t="n">
        <v>116</v>
      </c>
      <c r="L1472" s="11" t="n">
        <v>9</v>
      </c>
      <c r="M1472" s="11" t="n">
        <v>6</v>
      </c>
      <c r="N1472" s="11" t="n">
        <v>0.4</v>
      </c>
      <c r="O1472" s="7" t="n">
        <v>2237.8</v>
      </c>
      <c r="P1472" s="7" t="n">
        <v>1297.924</v>
      </c>
      <c r="Q1472" s="7">
        <f>text(E1472,"ddd")</f>
        <v/>
      </c>
      <c r="R1472" s="7">
        <f>G1472-F1472</f>
        <v/>
      </c>
      <c r="S1472" s="7">
        <f>E1472-D1472</f>
        <v/>
      </c>
      <c r="T1472" s="7">
        <f>O1472*M1472</f>
        <v/>
      </c>
      <c r="U1472" s="7">
        <f>T1472*N1472</f>
        <v/>
      </c>
      <c r="V1472" s="7">
        <f>T1472-U1472-(P1472*M1472)</f>
        <v/>
      </c>
      <c r="W1472" s="7">
        <f>VLOOKUP(L1472,'Products Sheet'!$A:$B,2,FALSE)</f>
        <v/>
      </c>
      <c r="X1472" s="7" t="n"/>
      <c r="Y1472" s="7" t="n"/>
      <c r="Z1472" s="7" t="n"/>
      <c r="AA1472" s="7" t="n"/>
      <c r="AB1472" s="7" t="n"/>
      <c r="AC1472" s="7" t="n"/>
    </row>
    <row r="1473" ht="9.75" customHeight="1" s="12">
      <c r="A1473" s="11" t="inlineStr">
        <is>
          <t>SO - 0003346</t>
        </is>
      </c>
      <c r="B1473" s="11" t="inlineStr">
        <is>
          <t>In-Store</t>
        </is>
      </c>
      <c r="C1473" s="11" t="inlineStr">
        <is>
          <t>WARE-NMK1003</t>
        </is>
      </c>
      <c r="D1473" s="6" t="n">
        <v>43500</v>
      </c>
      <c r="E1473" s="6" t="n">
        <v>43630</v>
      </c>
      <c r="F1473" s="6" t="n">
        <v>43634</v>
      </c>
      <c r="G1473" s="6" t="n">
        <v>43635</v>
      </c>
      <c r="H1473" s="11" t="inlineStr">
        <is>
          <t>USD</t>
        </is>
      </c>
      <c r="I1473" s="11" t="n">
        <v>1</v>
      </c>
      <c r="J1473" s="11" t="n">
        <v>47</v>
      </c>
      <c r="K1473" s="11" t="n">
        <v>132</v>
      </c>
      <c r="L1473" s="11" t="n">
        <v>9</v>
      </c>
      <c r="M1473" s="11" t="n">
        <v>3</v>
      </c>
      <c r="N1473" s="11" t="n">
        <v>0.15</v>
      </c>
      <c r="O1473" s="7" t="n">
        <v>1869.3</v>
      </c>
      <c r="P1473" s="7" t="n">
        <v>1401.975</v>
      </c>
      <c r="Q1473" s="7">
        <f>text(E1473,"ddd")</f>
        <v/>
      </c>
      <c r="R1473" s="7">
        <f>G1473-F1473</f>
        <v/>
      </c>
      <c r="S1473" s="7">
        <f>E1473-D1473</f>
        <v/>
      </c>
      <c r="T1473" s="7">
        <f>O1473*M1473</f>
        <v/>
      </c>
      <c r="U1473" s="7">
        <f>T1473*N1473</f>
        <v/>
      </c>
      <c r="V1473" s="7">
        <f>T1473-U1473-(P1473*M1473)</f>
        <v/>
      </c>
      <c r="W1473" s="7">
        <f>VLOOKUP(L1473,'Products Sheet'!$A:$B,2,FALSE)</f>
        <v/>
      </c>
      <c r="X1473" s="7" t="n"/>
      <c r="Y1473" s="7" t="n"/>
      <c r="Z1473" s="7" t="n"/>
      <c r="AA1473" s="7" t="n"/>
      <c r="AB1473" s="7" t="n"/>
      <c r="AC1473" s="7" t="n"/>
    </row>
    <row r="1474" ht="9.75" customHeight="1" s="12">
      <c r="A1474" s="11" t="inlineStr">
        <is>
          <t>SO - 0003348</t>
        </is>
      </c>
      <c r="B1474" s="11" t="inlineStr">
        <is>
          <t>Online</t>
        </is>
      </c>
      <c r="C1474" s="11" t="inlineStr">
        <is>
          <t>WARE-NBV1002</t>
        </is>
      </c>
      <c r="D1474" s="6" t="n">
        <v>43500</v>
      </c>
      <c r="E1474" s="6" t="n">
        <v>43630</v>
      </c>
      <c r="F1474" s="6" t="n">
        <v>43654</v>
      </c>
      <c r="G1474" s="6" t="n">
        <v>43656</v>
      </c>
      <c r="H1474" s="11" t="inlineStr">
        <is>
          <t>USD</t>
        </is>
      </c>
      <c r="I1474" s="11" t="n">
        <v>17</v>
      </c>
      <c r="J1474" s="11" t="n">
        <v>26</v>
      </c>
      <c r="K1474" s="11" t="n">
        <v>75</v>
      </c>
      <c r="L1474" s="11" t="n">
        <v>9</v>
      </c>
      <c r="M1474" s="11" t="n">
        <v>2</v>
      </c>
      <c r="N1474" s="11" t="n">
        <v>0.1</v>
      </c>
      <c r="O1474" s="7" t="n">
        <v>884.4</v>
      </c>
      <c r="P1474" s="7" t="n">
        <v>477.576</v>
      </c>
      <c r="Q1474" s="7">
        <f>text(E1474,"ddd")</f>
        <v/>
      </c>
      <c r="R1474" s="7">
        <f>G1474-F1474</f>
        <v/>
      </c>
      <c r="S1474" s="7">
        <f>E1474-D1474</f>
        <v/>
      </c>
      <c r="T1474" s="7">
        <f>O1474*M1474</f>
        <v/>
      </c>
      <c r="U1474" s="7">
        <f>T1474*N1474</f>
        <v/>
      </c>
      <c r="V1474" s="7">
        <f>T1474-U1474-(P1474*M1474)</f>
        <v/>
      </c>
      <c r="W1474" s="7">
        <f>VLOOKUP(L1474,'Products Sheet'!$A:$B,2,FALSE)</f>
        <v/>
      </c>
      <c r="X1474" s="7" t="n"/>
      <c r="Y1474" s="7" t="n"/>
      <c r="Z1474" s="7" t="n"/>
      <c r="AA1474" s="7" t="n"/>
      <c r="AB1474" s="7" t="n"/>
      <c r="AC1474" s="7" t="n"/>
    </row>
    <row r="1475" ht="9.75" customHeight="1" s="12">
      <c r="A1475" s="11" t="inlineStr">
        <is>
          <t>SO - 0003369</t>
        </is>
      </c>
      <c r="B1475" s="11" t="inlineStr">
        <is>
          <t>Online</t>
        </is>
      </c>
      <c r="C1475" s="11" t="inlineStr">
        <is>
          <t>WARE-NMK1003</t>
        </is>
      </c>
      <c r="D1475" s="6" t="n">
        <v>43500</v>
      </c>
      <c r="E1475" s="6" t="n">
        <v>43634</v>
      </c>
      <c r="F1475" s="6" t="n">
        <v>43656</v>
      </c>
      <c r="G1475" s="6" t="n">
        <v>43657</v>
      </c>
      <c r="H1475" s="11" t="inlineStr">
        <is>
          <t>USD</t>
        </is>
      </c>
      <c r="I1475" s="11" t="n">
        <v>12</v>
      </c>
      <c r="J1475" s="11" t="n">
        <v>1</v>
      </c>
      <c r="K1475" s="11" t="n">
        <v>201</v>
      </c>
      <c r="L1475" s="11" t="n">
        <v>9</v>
      </c>
      <c r="M1475" s="11" t="n">
        <v>2</v>
      </c>
      <c r="N1475" s="11" t="n">
        <v>0.05</v>
      </c>
      <c r="O1475" s="7" t="n">
        <v>696.8000000000001</v>
      </c>
      <c r="P1475" s="7" t="n">
        <v>341.432</v>
      </c>
      <c r="Q1475" s="7">
        <f>text(E1475,"ddd")</f>
        <v/>
      </c>
      <c r="R1475" s="7">
        <f>G1475-F1475</f>
        <v/>
      </c>
      <c r="S1475" s="7">
        <f>E1475-D1475</f>
        <v/>
      </c>
      <c r="T1475" s="7">
        <f>O1475*M1475</f>
        <v/>
      </c>
      <c r="U1475" s="7">
        <f>T1475*N1475</f>
        <v/>
      </c>
      <c r="V1475" s="7">
        <f>T1475-U1475-(P1475*M1475)</f>
        <v/>
      </c>
      <c r="W1475" s="7">
        <f>VLOOKUP(L1475,'Products Sheet'!$A:$B,2,FALSE)</f>
        <v/>
      </c>
      <c r="X1475" s="7" t="n"/>
      <c r="Y1475" s="7" t="n"/>
      <c r="Z1475" s="7" t="n"/>
      <c r="AA1475" s="7" t="n"/>
      <c r="AB1475" s="7" t="n"/>
      <c r="AC1475" s="7" t="n"/>
    </row>
    <row r="1476" ht="9.75" customHeight="1" s="12">
      <c r="A1476" s="11" t="inlineStr">
        <is>
          <t>SO - 0003377</t>
        </is>
      </c>
      <c r="B1476" s="11" t="inlineStr">
        <is>
          <t>In-Store</t>
        </is>
      </c>
      <c r="C1476" s="11" t="inlineStr">
        <is>
          <t>WARE-UHY1004</t>
        </is>
      </c>
      <c r="D1476" s="6" t="n">
        <v>43500</v>
      </c>
      <c r="E1476" s="6" t="n">
        <v>43634</v>
      </c>
      <c r="F1476" s="6" t="n">
        <v>43636</v>
      </c>
      <c r="G1476" s="6" t="n">
        <v>43642</v>
      </c>
      <c r="H1476" s="11" t="inlineStr">
        <is>
          <t>USD</t>
        </is>
      </c>
      <c r="I1476" s="11" t="n">
        <v>2</v>
      </c>
      <c r="J1476" s="11" t="n">
        <v>33</v>
      </c>
      <c r="K1476" s="11" t="n">
        <v>214</v>
      </c>
      <c r="L1476" s="11" t="n">
        <v>9</v>
      </c>
      <c r="M1476" s="11" t="n">
        <v>6</v>
      </c>
      <c r="N1476" s="11" t="n">
        <v>0.05</v>
      </c>
      <c r="O1476" s="7" t="n">
        <v>1045.2</v>
      </c>
      <c r="P1476" s="7" t="n">
        <v>857.064</v>
      </c>
      <c r="Q1476" s="7">
        <f>text(E1476,"ddd")</f>
        <v/>
      </c>
      <c r="R1476" s="7">
        <f>G1476-F1476</f>
        <v/>
      </c>
      <c r="S1476" s="7">
        <f>E1476-D1476</f>
        <v/>
      </c>
      <c r="T1476" s="7">
        <f>O1476*M1476</f>
        <v/>
      </c>
      <c r="U1476" s="7">
        <f>T1476*N1476</f>
        <v/>
      </c>
      <c r="V1476" s="7">
        <f>T1476-U1476-(P1476*M1476)</f>
        <v/>
      </c>
      <c r="W1476" s="7">
        <f>VLOOKUP(L1476,'Products Sheet'!$A:$B,2,FALSE)</f>
        <v/>
      </c>
      <c r="X1476" s="7" t="n"/>
      <c r="Y1476" s="7" t="n"/>
      <c r="Z1476" s="7" t="n"/>
      <c r="AA1476" s="7" t="n"/>
      <c r="AB1476" s="7" t="n"/>
      <c r="AC1476" s="7" t="n"/>
    </row>
    <row r="1477" ht="9.75" customHeight="1" s="12">
      <c r="A1477" s="11" t="inlineStr">
        <is>
          <t>SO - 0003471</t>
        </is>
      </c>
      <c r="B1477" s="11" t="inlineStr">
        <is>
          <t>Wholesale</t>
        </is>
      </c>
      <c r="C1477" s="11" t="inlineStr">
        <is>
          <t>WARE-NMK1003</t>
        </is>
      </c>
      <c r="D1477" s="6" t="n">
        <v>43600</v>
      </c>
      <c r="E1477" s="6" t="n">
        <v>43647</v>
      </c>
      <c r="F1477" s="6" t="n">
        <v>43658</v>
      </c>
      <c r="G1477" s="6" t="n">
        <v>43668</v>
      </c>
      <c r="H1477" s="11" t="inlineStr">
        <is>
          <t>USD</t>
        </is>
      </c>
      <c r="I1477" s="11" t="n">
        <v>28</v>
      </c>
      <c r="J1477" s="11" t="n">
        <v>25</v>
      </c>
      <c r="K1477" s="11" t="n">
        <v>97</v>
      </c>
      <c r="L1477" s="11" t="n">
        <v>9</v>
      </c>
      <c r="M1477" s="11" t="n">
        <v>8</v>
      </c>
      <c r="N1477" s="11" t="n">
        <v>0.2</v>
      </c>
      <c r="O1477" s="7" t="n">
        <v>1051.9</v>
      </c>
      <c r="P1477" s="7" t="n">
        <v>462.8360000000001</v>
      </c>
      <c r="Q1477" s="7">
        <f>text(E1477,"ddd")</f>
        <v/>
      </c>
      <c r="R1477" s="7">
        <f>G1477-F1477</f>
        <v/>
      </c>
      <c r="S1477" s="7">
        <f>E1477-D1477</f>
        <v/>
      </c>
      <c r="T1477" s="7">
        <f>O1477*M1477</f>
        <v/>
      </c>
      <c r="U1477" s="7">
        <f>T1477*N1477</f>
        <v/>
      </c>
      <c r="V1477" s="7">
        <f>T1477-U1477-(P1477*M1477)</f>
        <v/>
      </c>
      <c r="W1477" s="7">
        <f>VLOOKUP(L1477,'Products Sheet'!$A:$B,2,FALSE)</f>
        <v/>
      </c>
      <c r="X1477" s="7" t="n"/>
      <c r="Y1477" s="7" t="n"/>
      <c r="Z1477" s="7" t="n"/>
      <c r="AA1477" s="7" t="n"/>
      <c r="AB1477" s="7" t="n"/>
      <c r="AC1477" s="7" t="n"/>
    </row>
    <row r="1478" ht="9.75" customHeight="1" s="12">
      <c r="A1478" s="11" t="inlineStr">
        <is>
          <t>SO - 0003496</t>
        </is>
      </c>
      <c r="B1478" s="11" t="inlineStr">
        <is>
          <t>Online</t>
        </is>
      </c>
      <c r="C1478" s="11" t="inlineStr">
        <is>
          <t>WARE-NBV1002</t>
        </is>
      </c>
      <c r="D1478" s="6" t="n">
        <v>43600</v>
      </c>
      <c r="E1478" s="6" t="n">
        <v>43649</v>
      </c>
      <c r="F1478" s="6" t="n">
        <v>43656</v>
      </c>
      <c r="G1478" s="6" t="n">
        <v>43664</v>
      </c>
      <c r="H1478" s="11" t="inlineStr">
        <is>
          <t>USD</t>
        </is>
      </c>
      <c r="I1478" s="11" t="n">
        <v>17</v>
      </c>
      <c r="J1478" s="11" t="n">
        <v>5</v>
      </c>
      <c r="K1478" s="11" t="n">
        <v>68</v>
      </c>
      <c r="L1478" s="11" t="n">
        <v>9</v>
      </c>
      <c r="M1478" s="11" t="n">
        <v>3</v>
      </c>
      <c r="N1478" s="11" t="n">
        <v>0.1</v>
      </c>
      <c r="O1478" s="7" t="n">
        <v>187.6</v>
      </c>
      <c r="P1478" s="7" t="n">
        <v>99.428</v>
      </c>
      <c r="Q1478" s="7">
        <f>text(E1478,"ddd")</f>
        <v/>
      </c>
      <c r="R1478" s="7">
        <f>G1478-F1478</f>
        <v/>
      </c>
      <c r="S1478" s="7">
        <f>E1478-D1478</f>
        <v/>
      </c>
      <c r="T1478" s="7">
        <f>O1478*M1478</f>
        <v/>
      </c>
      <c r="U1478" s="7">
        <f>T1478*N1478</f>
        <v/>
      </c>
      <c r="V1478" s="7">
        <f>T1478-U1478-(P1478*M1478)</f>
        <v/>
      </c>
      <c r="W1478" s="7">
        <f>VLOOKUP(L1478,'Products Sheet'!$A:$B,2,FALSE)</f>
        <v/>
      </c>
      <c r="X1478" s="7" t="n"/>
      <c r="Y1478" s="7" t="n"/>
      <c r="Z1478" s="7" t="n"/>
      <c r="AA1478" s="7" t="n"/>
      <c r="AB1478" s="7" t="n"/>
      <c r="AC1478" s="7" t="n"/>
    </row>
    <row r="1479" ht="9.75" customHeight="1" s="12">
      <c r="A1479" s="11" t="inlineStr">
        <is>
          <t>SO - 0003500</t>
        </is>
      </c>
      <c r="B1479" s="11" t="inlineStr">
        <is>
          <t>In-Store</t>
        </is>
      </c>
      <c r="C1479" s="11" t="inlineStr">
        <is>
          <t>WARE-NMK1003</t>
        </is>
      </c>
      <c r="D1479" s="6" t="n">
        <v>43500</v>
      </c>
      <c r="E1479" s="6" t="n">
        <v>43650</v>
      </c>
      <c r="F1479" s="6" t="n">
        <v>43657</v>
      </c>
      <c r="G1479" s="6" t="n">
        <v>43666</v>
      </c>
      <c r="H1479" s="11" t="inlineStr">
        <is>
          <t>USD</t>
        </is>
      </c>
      <c r="I1479" s="11" t="n">
        <v>8</v>
      </c>
      <c r="J1479" s="11" t="n">
        <v>28</v>
      </c>
      <c r="K1479" s="11" t="n">
        <v>147</v>
      </c>
      <c r="L1479" s="11" t="n">
        <v>9</v>
      </c>
      <c r="M1479" s="11" t="n">
        <v>1</v>
      </c>
      <c r="N1479" s="11" t="n">
        <v>0.15</v>
      </c>
      <c r="O1479" s="7" t="n">
        <v>1105.5</v>
      </c>
      <c r="P1479" s="7" t="n">
        <v>442.2</v>
      </c>
      <c r="Q1479" s="7">
        <f>text(E1479,"ddd")</f>
        <v/>
      </c>
      <c r="R1479" s="7">
        <f>G1479-F1479</f>
        <v/>
      </c>
      <c r="S1479" s="7">
        <f>E1479-D1479</f>
        <v/>
      </c>
      <c r="T1479" s="7">
        <f>O1479*M1479</f>
        <v/>
      </c>
      <c r="U1479" s="7">
        <f>T1479*N1479</f>
        <v/>
      </c>
      <c r="V1479" s="7">
        <f>T1479-U1479-(P1479*M1479)</f>
        <v/>
      </c>
      <c r="W1479" s="7">
        <f>VLOOKUP(L1479,'Products Sheet'!$A:$B,2,FALSE)</f>
        <v/>
      </c>
      <c r="X1479" s="7" t="n"/>
      <c r="Y1479" s="7" t="n"/>
      <c r="Z1479" s="7" t="n"/>
      <c r="AA1479" s="7" t="n"/>
      <c r="AB1479" s="7" t="n"/>
      <c r="AC1479" s="7" t="n"/>
    </row>
    <row r="1480" ht="9.75" customHeight="1" s="12">
      <c r="A1480" s="11" t="inlineStr">
        <is>
          <t>SO - 0003506</t>
        </is>
      </c>
      <c r="B1480" s="11" t="inlineStr">
        <is>
          <t>Online</t>
        </is>
      </c>
      <c r="C1480" s="11" t="inlineStr">
        <is>
          <t>WARE-UHY1004</t>
        </is>
      </c>
      <c r="D1480" s="6" t="n">
        <v>43500</v>
      </c>
      <c r="E1480" s="6" t="n">
        <v>43651</v>
      </c>
      <c r="F1480" s="6" t="n">
        <v>43658</v>
      </c>
      <c r="G1480" s="6" t="n">
        <v>43663</v>
      </c>
      <c r="H1480" s="11" t="inlineStr">
        <is>
          <t>USD</t>
        </is>
      </c>
      <c r="I1480" s="11" t="n">
        <v>19</v>
      </c>
      <c r="J1480" s="11" t="n">
        <v>21</v>
      </c>
      <c r="K1480" s="11" t="n">
        <v>229</v>
      </c>
      <c r="L1480" s="11" t="n">
        <v>9</v>
      </c>
      <c r="M1480" s="11" t="n">
        <v>2</v>
      </c>
      <c r="N1480" s="11" t="n">
        <v>0.15</v>
      </c>
      <c r="O1480" s="7" t="n">
        <v>1051.9</v>
      </c>
      <c r="P1480" s="7" t="n">
        <v>494.393</v>
      </c>
      <c r="Q1480" s="7">
        <f>text(E1480,"ddd")</f>
        <v/>
      </c>
      <c r="R1480" s="7">
        <f>G1480-F1480</f>
        <v/>
      </c>
      <c r="S1480" s="7">
        <f>E1480-D1480</f>
        <v/>
      </c>
      <c r="T1480" s="7">
        <f>O1480*M1480</f>
        <v/>
      </c>
      <c r="U1480" s="7">
        <f>T1480*N1480</f>
        <v/>
      </c>
      <c r="V1480" s="7">
        <f>T1480-U1480-(P1480*M1480)</f>
        <v/>
      </c>
      <c r="W1480" s="7">
        <f>VLOOKUP(L1480,'Products Sheet'!$A:$B,2,FALSE)</f>
        <v/>
      </c>
      <c r="X1480" s="7" t="n"/>
      <c r="Y1480" s="7" t="n"/>
      <c r="Z1480" s="7" t="n"/>
      <c r="AA1480" s="7" t="n"/>
      <c r="AB1480" s="7" t="n"/>
      <c r="AC1480" s="7" t="n"/>
    </row>
    <row r="1481" ht="9.75" customHeight="1" s="12">
      <c r="A1481" s="11" t="inlineStr">
        <is>
          <t>SO - 0003631</t>
        </is>
      </c>
      <c r="B1481" s="11" t="inlineStr">
        <is>
          <t>In-Store</t>
        </is>
      </c>
      <c r="C1481" s="11" t="inlineStr">
        <is>
          <t>WARE-NMK1003</t>
        </is>
      </c>
      <c r="D1481" s="6" t="n">
        <v>43600</v>
      </c>
      <c r="E1481" s="6" t="n">
        <v>43667</v>
      </c>
      <c r="F1481" s="6" t="n">
        <v>43690</v>
      </c>
      <c r="G1481" s="6" t="n">
        <v>43691</v>
      </c>
      <c r="H1481" s="11" t="inlineStr">
        <is>
          <t>USD</t>
        </is>
      </c>
      <c r="I1481" s="11" t="n">
        <v>1</v>
      </c>
      <c r="J1481" s="11" t="n">
        <v>38</v>
      </c>
      <c r="K1481" s="11" t="n">
        <v>145</v>
      </c>
      <c r="L1481" s="11" t="n">
        <v>9</v>
      </c>
      <c r="M1481" s="11" t="n">
        <v>7</v>
      </c>
      <c r="N1481" s="11" t="n">
        <v>0.075</v>
      </c>
      <c r="O1481" s="7" t="n">
        <v>234.5</v>
      </c>
      <c r="P1481" s="7" t="n">
        <v>147.735</v>
      </c>
      <c r="Q1481" s="7">
        <f>text(E1481,"ddd")</f>
        <v/>
      </c>
      <c r="R1481" s="7">
        <f>G1481-F1481</f>
        <v/>
      </c>
      <c r="S1481" s="7">
        <f>E1481-D1481</f>
        <v/>
      </c>
      <c r="T1481" s="7">
        <f>O1481*M1481</f>
        <v/>
      </c>
      <c r="U1481" s="7">
        <f>T1481*N1481</f>
        <v/>
      </c>
      <c r="V1481" s="7">
        <f>T1481-U1481-(P1481*M1481)</f>
        <v/>
      </c>
      <c r="W1481" s="7">
        <f>VLOOKUP(L1481,'Products Sheet'!$A:$B,2,FALSE)</f>
        <v/>
      </c>
      <c r="X1481" s="7" t="n"/>
      <c r="Y1481" s="7" t="n"/>
      <c r="Z1481" s="7" t="n"/>
      <c r="AA1481" s="7" t="n"/>
      <c r="AB1481" s="7" t="n"/>
      <c r="AC1481" s="7" t="n"/>
    </row>
    <row r="1482" ht="9.75" customHeight="1" s="12">
      <c r="A1482" s="11" t="inlineStr">
        <is>
          <t>SO - 0003656</t>
        </is>
      </c>
      <c r="B1482" s="11" t="inlineStr">
        <is>
          <t>In-Store</t>
        </is>
      </c>
      <c r="C1482" s="11" t="inlineStr">
        <is>
          <t>WARE-NBV1002</t>
        </is>
      </c>
      <c r="D1482" s="6" t="n">
        <v>43600</v>
      </c>
      <c r="E1482" s="6" t="n">
        <v>43669</v>
      </c>
      <c r="F1482" s="6" t="n">
        <v>43689</v>
      </c>
      <c r="G1482" s="6" t="n">
        <v>43692</v>
      </c>
      <c r="H1482" s="11" t="inlineStr">
        <is>
          <t>USD</t>
        </is>
      </c>
      <c r="I1482" s="11" t="n">
        <v>4</v>
      </c>
      <c r="J1482" s="11" t="n">
        <v>43</v>
      </c>
      <c r="K1482" s="11" t="n">
        <v>74</v>
      </c>
      <c r="L1482" s="11" t="n">
        <v>9</v>
      </c>
      <c r="M1482" s="11" t="n">
        <v>4</v>
      </c>
      <c r="N1482" s="11" t="n">
        <v>0.05</v>
      </c>
      <c r="O1482" s="7" t="n">
        <v>1058.6</v>
      </c>
      <c r="P1482" s="7" t="n">
        <v>423.4400000000001</v>
      </c>
      <c r="Q1482" s="7">
        <f>text(E1482,"ddd")</f>
        <v/>
      </c>
      <c r="R1482" s="7">
        <f>G1482-F1482</f>
        <v/>
      </c>
      <c r="S1482" s="7">
        <f>E1482-D1482</f>
        <v/>
      </c>
      <c r="T1482" s="7">
        <f>O1482*M1482</f>
        <v/>
      </c>
      <c r="U1482" s="7">
        <f>T1482*N1482</f>
        <v/>
      </c>
      <c r="V1482" s="7">
        <f>T1482-U1482-(P1482*M1482)</f>
        <v/>
      </c>
      <c r="W1482" s="7">
        <f>VLOOKUP(L1482,'Products Sheet'!$A:$B,2,FALSE)</f>
        <v/>
      </c>
      <c r="X1482" s="7" t="n"/>
      <c r="Y1482" s="7" t="n"/>
      <c r="Z1482" s="7" t="n"/>
      <c r="AA1482" s="7" t="n"/>
      <c r="AB1482" s="7" t="n"/>
      <c r="AC1482" s="7" t="n"/>
    </row>
    <row r="1483" ht="9.75" customHeight="1" s="12">
      <c r="A1483" s="11" t="inlineStr">
        <is>
          <t>SO - 0003705</t>
        </is>
      </c>
      <c r="B1483" s="11" t="inlineStr">
        <is>
          <t>In-Store</t>
        </is>
      </c>
      <c r="C1483" s="11" t="inlineStr">
        <is>
          <t>WARE-NMK1003</t>
        </is>
      </c>
      <c r="D1483" s="6" t="n">
        <v>43600</v>
      </c>
      <c r="E1483" s="6" t="n">
        <v>43675</v>
      </c>
      <c r="F1483" s="6" t="n">
        <v>43684</v>
      </c>
      <c r="G1483" s="6" t="n">
        <v>43692</v>
      </c>
      <c r="H1483" s="11" t="inlineStr">
        <is>
          <t>USD</t>
        </is>
      </c>
      <c r="I1483" s="11" t="n">
        <v>3</v>
      </c>
      <c r="J1483" s="11" t="n">
        <v>25</v>
      </c>
      <c r="K1483" s="11" t="n">
        <v>194</v>
      </c>
      <c r="L1483" s="11" t="n">
        <v>9</v>
      </c>
      <c r="M1483" s="11" t="n">
        <v>3</v>
      </c>
      <c r="N1483" s="11" t="n">
        <v>0.15</v>
      </c>
      <c r="O1483" s="7" t="n">
        <v>1989.9</v>
      </c>
      <c r="P1483" s="7" t="n">
        <v>1591.92</v>
      </c>
      <c r="Q1483" s="7">
        <f>text(E1483,"ddd")</f>
        <v/>
      </c>
      <c r="R1483" s="7">
        <f>G1483-F1483</f>
        <v/>
      </c>
      <c r="S1483" s="7">
        <f>E1483-D1483</f>
        <v/>
      </c>
      <c r="T1483" s="7">
        <f>O1483*M1483</f>
        <v/>
      </c>
      <c r="U1483" s="7">
        <f>T1483*N1483</f>
        <v/>
      </c>
      <c r="V1483" s="7">
        <f>T1483-U1483-(P1483*M1483)</f>
        <v/>
      </c>
      <c r="W1483" s="7">
        <f>VLOOKUP(L1483,'Products Sheet'!$A:$B,2,FALSE)</f>
        <v/>
      </c>
      <c r="X1483" s="7" t="n"/>
      <c r="Y1483" s="7" t="n"/>
      <c r="Z1483" s="7" t="n"/>
      <c r="AA1483" s="7" t="n"/>
      <c r="AB1483" s="7" t="n"/>
      <c r="AC1483" s="7" t="n"/>
    </row>
    <row r="1484" ht="9.75" customHeight="1" s="12">
      <c r="A1484" s="11" t="inlineStr">
        <is>
          <t>SO - 0003768</t>
        </is>
      </c>
      <c r="B1484" s="11" t="inlineStr">
        <is>
          <t>Distributor</t>
        </is>
      </c>
      <c r="C1484" s="11" t="inlineStr">
        <is>
          <t>WARE-UHY1004</t>
        </is>
      </c>
      <c r="D1484" s="6" t="n">
        <v>43600</v>
      </c>
      <c r="E1484" s="6" t="n">
        <v>43682</v>
      </c>
      <c r="F1484" s="6" t="n">
        <v>43703</v>
      </c>
      <c r="G1484" s="6" t="n">
        <v>43706</v>
      </c>
      <c r="H1484" s="11" t="inlineStr">
        <is>
          <t>USD</t>
        </is>
      </c>
      <c r="I1484" s="11" t="n">
        <v>24</v>
      </c>
      <c r="J1484" s="11" t="n">
        <v>8</v>
      </c>
      <c r="K1484" s="11" t="n">
        <v>204</v>
      </c>
      <c r="L1484" s="11" t="n">
        <v>9</v>
      </c>
      <c r="M1484" s="11" t="n">
        <v>7</v>
      </c>
      <c r="N1484" s="11" t="n">
        <v>0.05</v>
      </c>
      <c r="O1484" s="7" t="n">
        <v>1018.4</v>
      </c>
      <c r="P1484" s="7" t="n">
        <v>672.144</v>
      </c>
      <c r="Q1484" s="7">
        <f>text(E1484,"ddd")</f>
        <v/>
      </c>
      <c r="R1484" s="7">
        <f>G1484-F1484</f>
        <v/>
      </c>
      <c r="S1484" s="7">
        <f>E1484-D1484</f>
        <v/>
      </c>
      <c r="T1484" s="7">
        <f>O1484*M1484</f>
        <v/>
      </c>
      <c r="U1484" s="7">
        <f>T1484*N1484</f>
        <v/>
      </c>
      <c r="V1484" s="7">
        <f>T1484-U1484-(P1484*M1484)</f>
        <v/>
      </c>
      <c r="W1484" s="7">
        <f>VLOOKUP(L1484,'Products Sheet'!$A:$B,2,FALSE)</f>
        <v/>
      </c>
      <c r="X1484" s="7" t="n"/>
      <c r="Y1484" s="7" t="n"/>
      <c r="Z1484" s="7" t="n"/>
      <c r="AA1484" s="7" t="n"/>
      <c r="AB1484" s="7" t="n"/>
      <c r="AC1484" s="7" t="n"/>
    </row>
    <row r="1485" ht="9.75" customHeight="1" s="12">
      <c r="A1485" s="11" t="inlineStr">
        <is>
          <t>SO - 0003854</t>
        </is>
      </c>
      <c r="B1485" s="11" t="inlineStr">
        <is>
          <t>Wholesale</t>
        </is>
      </c>
      <c r="C1485" s="11" t="inlineStr">
        <is>
          <t>WARE-MKL1006</t>
        </is>
      </c>
      <c r="D1485" s="6" t="n">
        <v>43600</v>
      </c>
      <c r="E1485" s="6" t="n">
        <v>43692</v>
      </c>
      <c r="F1485" s="6" t="n">
        <v>43717</v>
      </c>
      <c r="G1485" s="6" t="n">
        <v>43726</v>
      </c>
      <c r="H1485" s="11" t="inlineStr">
        <is>
          <t>USD</t>
        </is>
      </c>
      <c r="I1485" s="11" t="n">
        <v>28</v>
      </c>
      <c r="J1485" s="11" t="n">
        <v>36</v>
      </c>
      <c r="K1485" s="11" t="n">
        <v>351</v>
      </c>
      <c r="L1485" s="11" t="n">
        <v>9</v>
      </c>
      <c r="M1485" s="11" t="n">
        <v>2</v>
      </c>
      <c r="N1485" s="11" t="n">
        <v>0.075</v>
      </c>
      <c r="O1485" s="7" t="n">
        <v>1005</v>
      </c>
      <c r="P1485" s="7" t="n">
        <v>814.0500000000001</v>
      </c>
      <c r="Q1485" s="7">
        <f>text(E1485,"ddd")</f>
        <v/>
      </c>
      <c r="R1485" s="7">
        <f>G1485-F1485</f>
        <v/>
      </c>
      <c r="S1485" s="7">
        <f>E1485-D1485</f>
        <v/>
      </c>
      <c r="T1485" s="7">
        <f>O1485*M1485</f>
        <v/>
      </c>
      <c r="U1485" s="7">
        <f>T1485*N1485</f>
        <v/>
      </c>
      <c r="V1485" s="7">
        <f>T1485-U1485-(P1485*M1485)</f>
        <v/>
      </c>
      <c r="W1485" s="7">
        <f>VLOOKUP(L1485,'Products Sheet'!$A:$B,2,FALSE)</f>
        <v/>
      </c>
      <c r="X1485" s="7" t="n"/>
      <c r="Y1485" s="7" t="n"/>
      <c r="Z1485" s="7" t="n"/>
      <c r="AA1485" s="7" t="n"/>
      <c r="AB1485" s="7" t="n"/>
      <c r="AC1485" s="7" t="n"/>
    </row>
    <row r="1486" ht="9.75" customHeight="1" s="12">
      <c r="A1486" s="11" t="inlineStr">
        <is>
          <t>SO - 0003892</t>
        </is>
      </c>
      <c r="B1486" s="11" t="inlineStr">
        <is>
          <t>Online</t>
        </is>
      </c>
      <c r="C1486" s="11" t="inlineStr">
        <is>
          <t>WARE-XYS1001</t>
        </is>
      </c>
      <c r="D1486" s="6" t="n">
        <v>43600</v>
      </c>
      <c r="E1486" s="6" t="n">
        <v>43697</v>
      </c>
      <c r="F1486" s="6" t="n">
        <v>43704</v>
      </c>
      <c r="G1486" s="6" t="n">
        <v>43711</v>
      </c>
      <c r="H1486" s="11" t="inlineStr">
        <is>
          <t>USD</t>
        </is>
      </c>
      <c r="I1486" s="11" t="n">
        <v>13</v>
      </c>
      <c r="J1486" s="11" t="n">
        <v>17</v>
      </c>
      <c r="K1486" s="11" t="n">
        <v>46</v>
      </c>
      <c r="L1486" s="11" t="n">
        <v>9</v>
      </c>
      <c r="M1486" s="11" t="n">
        <v>3</v>
      </c>
      <c r="N1486" s="11" t="n">
        <v>0.15</v>
      </c>
      <c r="O1486" s="7" t="n">
        <v>1916.2</v>
      </c>
      <c r="P1486" s="7" t="n">
        <v>804.804</v>
      </c>
      <c r="Q1486" s="7">
        <f>text(E1486,"ddd")</f>
        <v/>
      </c>
      <c r="R1486" s="7">
        <f>G1486-F1486</f>
        <v/>
      </c>
      <c r="S1486" s="7">
        <f>E1486-D1486</f>
        <v/>
      </c>
      <c r="T1486" s="7">
        <f>O1486*M1486</f>
        <v/>
      </c>
      <c r="U1486" s="7">
        <f>T1486*N1486</f>
        <v/>
      </c>
      <c r="V1486" s="7">
        <f>T1486-U1486-(P1486*M1486)</f>
        <v/>
      </c>
      <c r="W1486" s="7">
        <f>VLOOKUP(L1486,'Products Sheet'!$A:$B,2,FALSE)</f>
        <v/>
      </c>
      <c r="X1486" s="7" t="n"/>
      <c r="Y1486" s="7" t="n"/>
      <c r="Z1486" s="7" t="n"/>
      <c r="AA1486" s="7" t="n"/>
      <c r="AB1486" s="7" t="n"/>
      <c r="AC1486" s="7" t="n"/>
    </row>
    <row r="1487" ht="9.75" customHeight="1" s="12">
      <c r="A1487" s="11" t="inlineStr">
        <is>
          <t>SO - 0003926</t>
        </is>
      </c>
      <c r="B1487" s="11" t="inlineStr">
        <is>
          <t>Online</t>
        </is>
      </c>
      <c r="C1487" s="11" t="inlineStr">
        <is>
          <t>WARE-UHY1004</t>
        </is>
      </c>
      <c r="D1487" s="6" t="n">
        <v>43600</v>
      </c>
      <c r="E1487" s="6" t="n">
        <v>43701</v>
      </c>
      <c r="F1487" s="6" t="n">
        <v>43721</v>
      </c>
      <c r="G1487" s="6" t="n">
        <v>43729</v>
      </c>
      <c r="H1487" s="11" t="inlineStr">
        <is>
          <t>USD</t>
        </is>
      </c>
      <c r="I1487" s="11" t="n">
        <v>15</v>
      </c>
      <c r="J1487" s="11" t="n">
        <v>20</v>
      </c>
      <c r="K1487" s="11" t="n">
        <v>259</v>
      </c>
      <c r="L1487" s="11" t="n">
        <v>9</v>
      </c>
      <c r="M1487" s="11" t="n">
        <v>5</v>
      </c>
      <c r="N1487" s="11" t="n">
        <v>0.05</v>
      </c>
      <c r="O1487" s="7" t="n">
        <v>3993.2</v>
      </c>
      <c r="P1487" s="7" t="n">
        <v>1836.872</v>
      </c>
      <c r="Q1487" s="7">
        <f>text(E1487,"ddd")</f>
        <v/>
      </c>
      <c r="R1487" s="7">
        <f>G1487-F1487</f>
        <v/>
      </c>
      <c r="S1487" s="7">
        <f>E1487-D1487</f>
        <v/>
      </c>
      <c r="T1487" s="7">
        <f>O1487*M1487</f>
        <v/>
      </c>
      <c r="U1487" s="7">
        <f>T1487*N1487</f>
        <v/>
      </c>
      <c r="V1487" s="7">
        <f>T1487-U1487-(P1487*M1487)</f>
        <v/>
      </c>
      <c r="W1487" s="7">
        <f>VLOOKUP(L1487,'Products Sheet'!$A:$B,2,FALSE)</f>
        <v/>
      </c>
      <c r="X1487" s="7" t="n"/>
      <c r="Y1487" s="7" t="n"/>
      <c r="Z1487" s="7" t="n"/>
      <c r="AA1487" s="7" t="n"/>
      <c r="AB1487" s="7" t="n"/>
      <c r="AC1487" s="7" t="n"/>
    </row>
    <row r="1488" ht="9.75" customHeight="1" s="12">
      <c r="A1488" s="11" t="inlineStr">
        <is>
          <t>SO - 0003951</t>
        </is>
      </c>
      <c r="B1488" s="11" t="inlineStr">
        <is>
          <t>Online</t>
        </is>
      </c>
      <c r="C1488" s="11" t="inlineStr">
        <is>
          <t>WARE-NBV1002</t>
        </is>
      </c>
      <c r="D1488" s="6" t="n">
        <v>43600</v>
      </c>
      <c r="E1488" s="6" t="n">
        <v>43705</v>
      </c>
      <c r="F1488" s="6" t="n">
        <v>43733</v>
      </c>
      <c r="G1488" s="6" t="n">
        <v>43736</v>
      </c>
      <c r="H1488" s="11" t="inlineStr">
        <is>
          <t>USD</t>
        </is>
      </c>
      <c r="I1488" s="11" t="n">
        <v>17</v>
      </c>
      <c r="J1488" s="11" t="n">
        <v>47</v>
      </c>
      <c r="K1488" s="11" t="n">
        <v>85</v>
      </c>
      <c r="L1488" s="11" t="n">
        <v>9</v>
      </c>
      <c r="M1488" s="11" t="n">
        <v>5</v>
      </c>
      <c r="N1488" s="11" t="n">
        <v>0.15</v>
      </c>
      <c r="O1488" s="7" t="n">
        <v>261.3</v>
      </c>
      <c r="P1488" s="7" t="n">
        <v>177.684</v>
      </c>
      <c r="Q1488" s="7">
        <f>text(E1488,"ddd")</f>
        <v/>
      </c>
      <c r="R1488" s="7">
        <f>G1488-F1488</f>
        <v/>
      </c>
      <c r="S1488" s="7">
        <f>E1488-D1488</f>
        <v/>
      </c>
      <c r="T1488" s="7">
        <f>O1488*M1488</f>
        <v/>
      </c>
      <c r="U1488" s="7">
        <f>T1488*N1488</f>
        <v/>
      </c>
      <c r="V1488" s="7">
        <f>T1488-U1488-(P1488*M1488)</f>
        <v/>
      </c>
      <c r="W1488" s="7">
        <f>VLOOKUP(L1488,'Products Sheet'!$A:$B,2,FALSE)</f>
        <v/>
      </c>
      <c r="X1488" s="7" t="n"/>
      <c r="Y1488" s="7" t="n"/>
      <c r="Z1488" s="7" t="n"/>
      <c r="AA1488" s="7" t="n"/>
      <c r="AB1488" s="7" t="n"/>
      <c r="AC1488" s="7" t="n"/>
    </row>
    <row r="1489" ht="9.75" customHeight="1" s="12">
      <c r="A1489" s="11" t="inlineStr">
        <is>
          <t>SO - 0004042</t>
        </is>
      </c>
      <c r="B1489" s="11" t="inlineStr">
        <is>
          <t>Distributor</t>
        </is>
      </c>
      <c r="C1489" s="11" t="inlineStr">
        <is>
          <t>WARE-NMK1003</t>
        </is>
      </c>
      <c r="D1489" s="6" t="n">
        <v>43600</v>
      </c>
      <c r="E1489" s="6" t="n">
        <v>43717</v>
      </c>
      <c r="F1489" s="6" t="n">
        <v>43735</v>
      </c>
      <c r="G1489" s="6" t="n">
        <v>43738</v>
      </c>
      <c r="H1489" s="11" t="inlineStr">
        <is>
          <t>USD</t>
        </is>
      </c>
      <c r="I1489" s="11" t="n">
        <v>23</v>
      </c>
      <c r="J1489" s="11" t="n">
        <v>39</v>
      </c>
      <c r="K1489" s="11" t="n">
        <v>105</v>
      </c>
      <c r="L1489" s="11" t="n">
        <v>9</v>
      </c>
      <c r="M1489" s="11" t="n">
        <v>4</v>
      </c>
      <c r="N1489" s="11" t="n">
        <v>0.05</v>
      </c>
      <c r="O1489" s="7" t="n">
        <v>1145.7</v>
      </c>
      <c r="P1489" s="7" t="n">
        <v>801.99</v>
      </c>
      <c r="Q1489" s="7">
        <f>text(E1489,"ddd")</f>
        <v/>
      </c>
      <c r="R1489" s="7">
        <f>G1489-F1489</f>
        <v/>
      </c>
      <c r="S1489" s="7">
        <f>E1489-D1489</f>
        <v/>
      </c>
      <c r="T1489" s="7">
        <f>O1489*M1489</f>
        <v/>
      </c>
      <c r="U1489" s="7">
        <f>T1489*N1489</f>
        <v/>
      </c>
      <c r="V1489" s="7">
        <f>T1489-U1489-(P1489*M1489)</f>
        <v/>
      </c>
      <c r="W1489" s="7">
        <f>VLOOKUP(L1489,'Products Sheet'!$A:$B,2,FALSE)</f>
        <v/>
      </c>
      <c r="X1489" s="7" t="n"/>
      <c r="Y1489" s="7" t="n"/>
      <c r="Z1489" s="7" t="n"/>
      <c r="AA1489" s="7" t="n"/>
      <c r="AB1489" s="7" t="n"/>
      <c r="AC1489" s="7" t="n"/>
    </row>
    <row r="1490" ht="9.75" customHeight="1" s="12">
      <c r="A1490" s="11" t="inlineStr">
        <is>
          <t>SO - 0004101</t>
        </is>
      </c>
      <c r="B1490" s="11" t="inlineStr">
        <is>
          <t>Online</t>
        </is>
      </c>
      <c r="C1490" s="11" t="inlineStr">
        <is>
          <t>WARE-NBV1002</t>
        </is>
      </c>
      <c r="D1490" s="6" t="n">
        <v>43600</v>
      </c>
      <c r="E1490" s="6" t="n">
        <v>43725</v>
      </c>
      <c r="F1490" s="6" t="n">
        <v>43734</v>
      </c>
      <c r="G1490" s="6" t="n">
        <v>43740</v>
      </c>
      <c r="H1490" s="11" t="inlineStr">
        <is>
          <t>USD</t>
        </is>
      </c>
      <c r="I1490" s="11" t="n">
        <v>13</v>
      </c>
      <c r="J1490" s="11" t="n">
        <v>41</v>
      </c>
      <c r="K1490" s="11" t="n">
        <v>73</v>
      </c>
      <c r="L1490" s="11" t="n">
        <v>9</v>
      </c>
      <c r="M1490" s="11" t="n">
        <v>4</v>
      </c>
      <c r="N1490" s="11" t="n">
        <v>0.3</v>
      </c>
      <c r="O1490" s="7" t="n">
        <v>1112.2</v>
      </c>
      <c r="P1490" s="7" t="n">
        <v>934.248</v>
      </c>
      <c r="Q1490" s="7">
        <f>text(E1490,"ddd")</f>
        <v/>
      </c>
      <c r="R1490" s="7">
        <f>G1490-F1490</f>
        <v/>
      </c>
      <c r="S1490" s="7">
        <f>E1490-D1490</f>
        <v/>
      </c>
      <c r="T1490" s="7">
        <f>O1490*M1490</f>
        <v/>
      </c>
      <c r="U1490" s="7">
        <f>T1490*N1490</f>
        <v/>
      </c>
      <c r="V1490" s="7">
        <f>T1490-U1490-(P1490*M1490)</f>
        <v/>
      </c>
      <c r="W1490" s="7">
        <f>VLOOKUP(L1490,'Products Sheet'!$A:$B,2,FALSE)</f>
        <v/>
      </c>
      <c r="X1490" s="7" t="n"/>
      <c r="Y1490" s="7" t="n"/>
      <c r="Z1490" s="7" t="n"/>
      <c r="AA1490" s="7" t="n"/>
      <c r="AB1490" s="7" t="n"/>
      <c r="AC1490" s="7" t="n"/>
    </row>
    <row r="1491" ht="9.75" customHeight="1" s="12">
      <c r="A1491" s="11" t="inlineStr">
        <is>
          <t>SO - 0004102</t>
        </is>
      </c>
      <c r="B1491" s="11" t="inlineStr">
        <is>
          <t>In-Store</t>
        </is>
      </c>
      <c r="C1491" s="11" t="inlineStr">
        <is>
          <t>WARE-NMK1003</t>
        </is>
      </c>
      <c r="D1491" s="6" t="n">
        <v>43600</v>
      </c>
      <c r="E1491" s="6" t="n">
        <v>43725</v>
      </c>
      <c r="F1491" s="6" t="n">
        <v>43746</v>
      </c>
      <c r="G1491" s="6" t="n">
        <v>43751</v>
      </c>
      <c r="H1491" s="11" t="inlineStr">
        <is>
          <t>USD</t>
        </is>
      </c>
      <c r="I1491" s="11" t="n">
        <v>3</v>
      </c>
      <c r="J1491" s="11" t="n">
        <v>34</v>
      </c>
      <c r="K1491" s="11" t="n">
        <v>182</v>
      </c>
      <c r="L1491" s="11" t="n">
        <v>9</v>
      </c>
      <c r="M1491" s="11" t="n">
        <v>3</v>
      </c>
      <c r="N1491" s="11" t="n">
        <v>0.05</v>
      </c>
      <c r="O1491" s="7" t="n">
        <v>1775.5</v>
      </c>
      <c r="P1491" s="7" t="n">
        <v>1242.85</v>
      </c>
      <c r="Q1491" s="7">
        <f>text(E1491,"ddd")</f>
        <v/>
      </c>
      <c r="R1491" s="7">
        <f>G1491-F1491</f>
        <v/>
      </c>
      <c r="S1491" s="7">
        <f>E1491-D1491</f>
        <v/>
      </c>
      <c r="T1491" s="7">
        <f>O1491*M1491</f>
        <v/>
      </c>
      <c r="U1491" s="7">
        <f>T1491*N1491</f>
        <v/>
      </c>
      <c r="V1491" s="7">
        <f>T1491-U1491-(P1491*M1491)</f>
        <v/>
      </c>
      <c r="W1491" s="7">
        <f>VLOOKUP(L1491,'Products Sheet'!$A:$B,2,FALSE)</f>
        <v/>
      </c>
      <c r="X1491" s="7" t="n"/>
      <c r="Y1491" s="7" t="n"/>
      <c r="Z1491" s="7" t="n"/>
      <c r="AA1491" s="7" t="n"/>
      <c r="AB1491" s="7" t="n"/>
      <c r="AC1491" s="7" t="n"/>
    </row>
    <row r="1492" ht="9.75" customHeight="1" s="12">
      <c r="A1492" s="11" t="inlineStr">
        <is>
          <t>SO - 0004110</t>
        </is>
      </c>
      <c r="B1492" s="11" t="inlineStr">
        <is>
          <t>In-Store</t>
        </is>
      </c>
      <c r="C1492" s="11" t="inlineStr">
        <is>
          <t>WARE-PUJ1005</t>
        </is>
      </c>
      <c r="D1492" s="6" t="n">
        <v>43600</v>
      </c>
      <c r="E1492" s="6" t="n">
        <v>43726</v>
      </c>
      <c r="F1492" s="6" t="n">
        <v>43739</v>
      </c>
      <c r="G1492" s="6" t="n">
        <v>43741</v>
      </c>
      <c r="H1492" s="11" t="inlineStr">
        <is>
          <t>USD</t>
        </is>
      </c>
      <c r="I1492" s="11" t="n">
        <v>4</v>
      </c>
      <c r="J1492" s="11" t="n">
        <v>9</v>
      </c>
      <c r="K1492" s="11" t="n">
        <v>296</v>
      </c>
      <c r="L1492" s="11" t="n">
        <v>9</v>
      </c>
      <c r="M1492" s="11" t="n">
        <v>8</v>
      </c>
      <c r="N1492" s="11" t="n">
        <v>0.2</v>
      </c>
      <c r="O1492" s="7" t="n">
        <v>3892.7</v>
      </c>
      <c r="P1492" s="7" t="n">
        <v>2063.131</v>
      </c>
      <c r="Q1492" s="7">
        <f>text(E1492,"ddd")</f>
        <v/>
      </c>
      <c r="R1492" s="7">
        <f>G1492-F1492</f>
        <v/>
      </c>
      <c r="S1492" s="7">
        <f>E1492-D1492</f>
        <v/>
      </c>
      <c r="T1492" s="7">
        <f>O1492*M1492</f>
        <v/>
      </c>
      <c r="U1492" s="7">
        <f>T1492*N1492</f>
        <v/>
      </c>
      <c r="V1492" s="7">
        <f>T1492-U1492-(P1492*M1492)</f>
        <v/>
      </c>
      <c r="W1492" s="7">
        <f>VLOOKUP(L1492,'Products Sheet'!$A:$B,2,FALSE)</f>
        <v/>
      </c>
      <c r="X1492" s="7" t="n"/>
      <c r="Y1492" s="7" t="n"/>
      <c r="Z1492" s="7" t="n"/>
      <c r="AA1492" s="7" t="n"/>
      <c r="AB1492" s="7" t="n"/>
      <c r="AC1492" s="7" t="n"/>
    </row>
    <row r="1493" ht="9.75" customHeight="1" s="12">
      <c r="A1493" s="11" t="inlineStr">
        <is>
          <t>SO - 0004143</t>
        </is>
      </c>
      <c r="B1493" s="11" t="inlineStr">
        <is>
          <t>In-Store</t>
        </is>
      </c>
      <c r="C1493" s="11" t="inlineStr">
        <is>
          <t>WARE-NMK1003</t>
        </is>
      </c>
      <c r="D1493" s="6" t="n">
        <v>43600</v>
      </c>
      <c r="E1493" s="6" t="n">
        <v>43730</v>
      </c>
      <c r="F1493" s="6" t="n">
        <v>43735</v>
      </c>
      <c r="G1493" s="6" t="n">
        <v>43737</v>
      </c>
      <c r="H1493" s="11" t="inlineStr">
        <is>
          <t>USD</t>
        </is>
      </c>
      <c r="I1493" s="11" t="n">
        <v>9</v>
      </c>
      <c r="J1493" s="11" t="n">
        <v>35</v>
      </c>
      <c r="K1493" s="11" t="n">
        <v>147</v>
      </c>
      <c r="L1493" s="11" t="n">
        <v>9</v>
      </c>
      <c r="M1493" s="11" t="n">
        <v>7</v>
      </c>
      <c r="N1493" s="11" t="n">
        <v>0.075</v>
      </c>
      <c r="O1493" s="7" t="n">
        <v>6244.400000000001</v>
      </c>
      <c r="P1493" s="7" t="n">
        <v>3434.420000000001</v>
      </c>
      <c r="Q1493" s="7">
        <f>text(E1493,"ddd")</f>
        <v/>
      </c>
      <c r="R1493" s="7">
        <f>G1493-F1493</f>
        <v/>
      </c>
      <c r="S1493" s="7">
        <f>E1493-D1493</f>
        <v/>
      </c>
      <c r="T1493" s="7">
        <f>O1493*M1493</f>
        <v/>
      </c>
      <c r="U1493" s="7">
        <f>T1493*N1493</f>
        <v/>
      </c>
      <c r="V1493" s="7">
        <f>T1493-U1493-(P1493*M1493)</f>
        <v/>
      </c>
      <c r="W1493" s="7">
        <f>VLOOKUP(L1493,'Products Sheet'!$A:$B,2,FALSE)</f>
        <v/>
      </c>
      <c r="X1493" s="7" t="n"/>
      <c r="Y1493" s="7" t="n"/>
      <c r="Z1493" s="7" t="n"/>
      <c r="AA1493" s="7" t="n"/>
      <c r="AB1493" s="7" t="n"/>
      <c r="AC1493" s="7" t="n"/>
    </row>
    <row r="1494" ht="9.75" customHeight="1" s="12">
      <c r="A1494" s="11" t="inlineStr">
        <is>
          <t>SO - 0004176</t>
        </is>
      </c>
      <c r="B1494" s="11" t="inlineStr">
        <is>
          <t>In-Store</t>
        </is>
      </c>
      <c r="C1494" s="11" t="inlineStr">
        <is>
          <t>WARE-XYS1001</t>
        </is>
      </c>
      <c r="D1494" s="6" t="n">
        <v>43600</v>
      </c>
      <c r="E1494" s="6" t="n">
        <v>43734</v>
      </c>
      <c r="F1494" s="6" t="n">
        <v>43751</v>
      </c>
      <c r="G1494" s="6" t="n">
        <v>43752</v>
      </c>
      <c r="H1494" s="11" t="inlineStr">
        <is>
          <t>USD</t>
        </is>
      </c>
      <c r="I1494" s="11" t="n">
        <v>8</v>
      </c>
      <c r="J1494" s="11" t="n">
        <v>21</v>
      </c>
      <c r="K1494" s="11" t="n">
        <v>42</v>
      </c>
      <c r="L1494" s="11" t="n">
        <v>9</v>
      </c>
      <c r="M1494" s="11" t="n">
        <v>6</v>
      </c>
      <c r="N1494" s="11" t="n">
        <v>0.05</v>
      </c>
      <c r="O1494" s="7" t="n">
        <v>3309.8</v>
      </c>
      <c r="P1494" s="7" t="n">
        <v>2647.84</v>
      </c>
      <c r="Q1494" s="7">
        <f>text(E1494,"ddd")</f>
        <v/>
      </c>
      <c r="R1494" s="7">
        <f>G1494-F1494</f>
        <v/>
      </c>
      <c r="S1494" s="7">
        <f>E1494-D1494</f>
        <v/>
      </c>
      <c r="T1494" s="7">
        <f>O1494*M1494</f>
        <v/>
      </c>
      <c r="U1494" s="7">
        <f>T1494*N1494</f>
        <v/>
      </c>
      <c r="V1494" s="7">
        <f>T1494-U1494-(P1494*M1494)</f>
        <v/>
      </c>
      <c r="W1494" s="7">
        <f>VLOOKUP(L1494,'Products Sheet'!$A:$B,2,FALSE)</f>
        <v/>
      </c>
      <c r="X1494" s="7" t="n"/>
      <c r="Y1494" s="7" t="n"/>
      <c r="Z1494" s="7" t="n"/>
      <c r="AA1494" s="7" t="n"/>
      <c r="AB1494" s="7" t="n"/>
      <c r="AC1494" s="7" t="n"/>
    </row>
    <row r="1495" ht="9.75" customHeight="1" s="12">
      <c r="A1495" s="11" t="inlineStr">
        <is>
          <t>SO - 0004483</t>
        </is>
      </c>
      <c r="B1495" s="11" t="inlineStr">
        <is>
          <t>In-Store</t>
        </is>
      </c>
      <c r="C1495" s="11" t="inlineStr">
        <is>
          <t>WARE-UHY1004</t>
        </is>
      </c>
      <c r="D1495" s="6" t="n">
        <v>43700</v>
      </c>
      <c r="E1495" s="6" t="n">
        <v>43773</v>
      </c>
      <c r="F1495" s="6" t="n">
        <v>43798</v>
      </c>
      <c r="G1495" s="6" t="n">
        <v>43804</v>
      </c>
      <c r="H1495" s="11" t="inlineStr">
        <is>
          <t>USD</t>
        </is>
      </c>
      <c r="I1495" s="11" t="n">
        <v>9</v>
      </c>
      <c r="J1495" s="11" t="n">
        <v>27</v>
      </c>
      <c r="K1495" s="11" t="n">
        <v>236</v>
      </c>
      <c r="L1495" s="11" t="n">
        <v>9</v>
      </c>
      <c r="M1495" s="11" t="n">
        <v>3</v>
      </c>
      <c r="N1495" s="11" t="n">
        <v>0.1</v>
      </c>
      <c r="O1495" s="7" t="n">
        <v>1936.3</v>
      </c>
      <c r="P1495" s="7" t="n">
        <v>1374.773</v>
      </c>
      <c r="Q1495" s="7">
        <f>text(E1495,"ddd")</f>
        <v/>
      </c>
      <c r="R1495" s="7">
        <f>G1495-F1495</f>
        <v/>
      </c>
      <c r="S1495" s="7">
        <f>E1495-D1495</f>
        <v/>
      </c>
      <c r="T1495" s="7">
        <f>O1495*M1495</f>
        <v/>
      </c>
      <c r="U1495" s="7">
        <f>T1495*N1495</f>
        <v/>
      </c>
      <c r="V1495" s="7">
        <f>T1495-U1495-(P1495*M1495)</f>
        <v/>
      </c>
      <c r="W1495" s="7">
        <f>VLOOKUP(L1495,'Products Sheet'!$A:$B,2,FALSE)</f>
        <v/>
      </c>
      <c r="X1495" s="7" t="n"/>
      <c r="Y1495" s="7" t="n"/>
      <c r="Z1495" s="7" t="n"/>
      <c r="AA1495" s="7" t="n"/>
      <c r="AB1495" s="7" t="n"/>
      <c r="AC1495" s="7" t="n"/>
    </row>
    <row r="1496" ht="9.75" customHeight="1" s="12">
      <c r="A1496" s="11" t="inlineStr">
        <is>
          <t>SO - 0004571</t>
        </is>
      </c>
      <c r="B1496" s="11" t="inlineStr">
        <is>
          <t>Wholesale</t>
        </is>
      </c>
      <c r="C1496" s="11" t="inlineStr">
        <is>
          <t>WARE-UHY1004</t>
        </is>
      </c>
      <c r="D1496" s="6" t="n">
        <v>43700</v>
      </c>
      <c r="E1496" s="6" t="n">
        <v>43784</v>
      </c>
      <c r="F1496" s="6" t="n">
        <v>43801</v>
      </c>
      <c r="G1496" s="6" t="n">
        <v>43806</v>
      </c>
      <c r="H1496" s="11" t="inlineStr">
        <is>
          <t>USD</t>
        </is>
      </c>
      <c r="I1496" s="11" t="n">
        <v>27</v>
      </c>
      <c r="J1496" s="11" t="n">
        <v>25</v>
      </c>
      <c r="K1496" s="11" t="n">
        <v>220</v>
      </c>
      <c r="L1496" s="11" t="n">
        <v>9</v>
      </c>
      <c r="M1496" s="11" t="n">
        <v>1</v>
      </c>
      <c r="N1496" s="11" t="n">
        <v>0.2</v>
      </c>
      <c r="O1496" s="7" t="n">
        <v>2412</v>
      </c>
      <c r="P1496" s="7" t="n">
        <v>1326.6</v>
      </c>
      <c r="Q1496" s="7">
        <f>text(E1496,"ddd")</f>
        <v/>
      </c>
      <c r="R1496" s="7">
        <f>G1496-F1496</f>
        <v/>
      </c>
      <c r="S1496" s="7">
        <f>E1496-D1496</f>
        <v/>
      </c>
      <c r="T1496" s="7">
        <f>O1496*M1496</f>
        <v/>
      </c>
      <c r="U1496" s="7">
        <f>T1496*N1496</f>
        <v/>
      </c>
      <c r="V1496" s="7">
        <f>T1496-U1496-(P1496*M1496)</f>
        <v/>
      </c>
      <c r="W1496" s="7">
        <f>VLOOKUP(L1496,'Products Sheet'!$A:$B,2,FALSE)</f>
        <v/>
      </c>
      <c r="X1496" s="7" t="n"/>
      <c r="Y1496" s="7" t="n"/>
      <c r="Z1496" s="7" t="n"/>
      <c r="AA1496" s="7" t="n"/>
      <c r="AB1496" s="7" t="n"/>
      <c r="AC1496" s="7" t="n"/>
    </row>
    <row r="1497" ht="9.75" customHeight="1" s="12">
      <c r="A1497" s="11" t="inlineStr">
        <is>
          <t>SO - 0004611</t>
        </is>
      </c>
      <c r="B1497" s="11" t="inlineStr">
        <is>
          <t>In-Store</t>
        </is>
      </c>
      <c r="C1497" s="11" t="inlineStr">
        <is>
          <t>WARE-NMK1003</t>
        </is>
      </c>
      <c r="D1497" s="6" t="n">
        <v>43700</v>
      </c>
      <c r="E1497" s="6" t="n">
        <v>43788</v>
      </c>
      <c r="F1497" s="6" t="n">
        <v>43799</v>
      </c>
      <c r="G1497" s="6" t="n">
        <v>43807</v>
      </c>
      <c r="H1497" s="11" t="inlineStr">
        <is>
          <t>USD</t>
        </is>
      </c>
      <c r="I1497" s="11" t="n">
        <v>9</v>
      </c>
      <c r="J1497" s="11" t="n">
        <v>8</v>
      </c>
      <c r="K1497" s="11" t="n">
        <v>198</v>
      </c>
      <c r="L1497" s="11" t="n">
        <v>9</v>
      </c>
      <c r="M1497" s="11" t="n">
        <v>5</v>
      </c>
      <c r="N1497" s="11" t="n">
        <v>0.15</v>
      </c>
      <c r="O1497" s="7" t="n">
        <v>1058.6</v>
      </c>
      <c r="P1497" s="7" t="n">
        <v>772.7780000000001</v>
      </c>
      <c r="Q1497" s="7">
        <f>text(E1497,"ddd")</f>
        <v/>
      </c>
      <c r="R1497" s="7">
        <f>G1497-F1497</f>
        <v/>
      </c>
      <c r="S1497" s="7">
        <f>E1497-D1497</f>
        <v/>
      </c>
      <c r="T1497" s="7">
        <f>O1497*M1497</f>
        <v/>
      </c>
      <c r="U1497" s="7">
        <f>T1497*N1497</f>
        <v/>
      </c>
      <c r="V1497" s="7">
        <f>T1497-U1497-(P1497*M1497)</f>
        <v/>
      </c>
      <c r="W1497" s="7">
        <f>VLOOKUP(L1497,'Products Sheet'!$A:$B,2,FALSE)</f>
        <v/>
      </c>
      <c r="X1497" s="7" t="n"/>
      <c r="Y1497" s="7" t="n"/>
      <c r="Z1497" s="7" t="n"/>
      <c r="AA1497" s="7" t="n"/>
      <c r="AB1497" s="7" t="n"/>
      <c r="AC1497" s="7" t="n"/>
    </row>
    <row r="1498" ht="9.75" customHeight="1" s="12">
      <c r="A1498" s="11" t="inlineStr">
        <is>
          <t>SO - 0004623</t>
        </is>
      </c>
      <c r="B1498" s="11" t="inlineStr">
        <is>
          <t>Wholesale</t>
        </is>
      </c>
      <c r="C1498" s="11" t="inlineStr">
        <is>
          <t>WARE-UHY1004</t>
        </is>
      </c>
      <c r="D1498" s="6" t="n">
        <v>43700</v>
      </c>
      <c r="E1498" s="6" t="n">
        <v>43789</v>
      </c>
      <c r="F1498" s="6" t="n">
        <v>43806</v>
      </c>
      <c r="G1498" s="6" t="n">
        <v>43810</v>
      </c>
      <c r="H1498" s="11" t="inlineStr">
        <is>
          <t>USD</t>
        </is>
      </c>
      <c r="I1498" s="11" t="n">
        <v>27</v>
      </c>
      <c r="J1498" s="11" t="n">
        <v>44</v>
      </c>
      <c r="K1498" s="11" t="n">
        <v>218</v>
      </c>
      <c r="L1498" s="11" t="n">
        <v>9</v>
      </c>
      <c r="M1498" s="11" t="n">
        <v>7</v>
      </c>
      <c r="N1498" s="11" t="n">
        <v>0.15</v>
      </c>
      <c r="O1498" s="7" t="n">
        <v>924.6</v>
      </c>
      <c r="P1498" s="7" t="n">
        <v>564.006</v>
      </c>
      <c r="Q1498" s="7">
        <f>text(E1498,"ddd")</f>
        <v/>
      </c>
      <c r="R1498" s="7">
        <f>G1498-F1498</f>
        <v/>
      </c>
      <c r="S1498" s="7">
        <f>E1498-D1498</f>
        <v/>
      </c>
      <c r="T1498" s="7">
        <f>O1498*M1498</f>
        <v/>
      </c>
      <c r="U1498" s="7">
        <f>T1498*N1498</f>
        <v/>
      </c>
      <c r="V1498" s="7">
        <f>T1498-U1498-(P1498*M1498)</f>
        <v/>
      </c>
      <c r="W1498" s="7">
        <f>VLOOKUP(L1498,'Products Sheet'!$A:$B,2,FALSE)</f>
        <v/>
      </c>
      <c r="X1498" s="7" t="n"/>
      <c r="Y1498" s="7" t="n"/>
      <c r="Z1498" s="7" t="n"/>
      <c r="AA1498" s="7" t="n"/>
      <c r="AB1498" s="7" t="n"/>
      <c r="AC1498" s="7" t="n"/>
    </row>
    <row r="1499" ht="9.75" customHeight="1" s="12">
      <c r="A1499" s="11" t="inlineStr">
        <is>
          <t>SO - 0004758</t>
        </is>
      </c>
      <c r="B1499" s="11" t="inlineStr">
        <is>
          <t>Online</t>
        </is>
      </c>
      <c r="C1499" s="11" t="inlineStr">
        <is>
          <t>WARE-XYS1001</t>
        </is>
      </c>
      <c r="D1499" s="6" t="n">
        <v>43700</v>
      </c>
      <c r="E1499" s="6" t="n">
        <v>43805</v>
      </c>
      <c r="F1499" s="6" t="n">
        <v>43816</v>
      </c>
      <c r="G1499" s="6" t="n">
        <v>43817</v>
      </c>
      <c r="H1499" s="11" t="inlineStr">
        <is>
          <t>USD</t>
        </is>
      </c>
      <c r="I1499" s="11" t="n">
        <v>19</v>
      </c>
      <c r="J1499" s="11" t="n">
        <v>34</v>
      </c>
      <c r="K1499" s="11" t="n">
        <v>58</v>
      </c>
      <c r="L1499" s="11" t="n">
        <v>9</v>
      </c>
      <c r="M1499" s="11" t="n">
        <v>2</v>
      </c>
      <c r="N1499" s="11" t="n">
        <v>0.1</v>
      </c>
      <c r="O1499" s="7" t="n">
        <v>1132.3</v>
      </c>
      <c r="P1499" s="7" t="n">
        <v>837.9019999999999</v>
      </c>
      <c r="Q1499" s="7">
        <f>text(E1499,"ddd")</f>
        <v/>
      </c>
      <c r="R1499" s="7">
        <f>G1499-F1499</f>
        <v/>
      </c>
      <c r="S1499" s="7">
        <f>E1499-D1499</f>
        <v/>
      </c>
      <c r="T1499" s="7">
        <f>O1499*M1499</f>
        <v/>
      </c>
      <c r="U1499" s="7">
        <f>T1499*N1499</f>
        <v/>
      </c>
      <c r="V1499" s="7">
        <f>T1499-U1499-(P1499*M1499)</f>
        <v/>
      </c>
      <c r="W1499" s="7">
        <f>VLOOKUP(L1499,'Products Sheet'!$A:$B,2,FALSE)</f>
        <v/>
      </c>
      <c r="X1499" s="7" t="n"/>
      <c r="Y1499" s="7" t="n"/>
      <c r="Z1499" s="7" t="n"/>
      <c r="AA1499" s="7" t="n"/>
      <c r="AB1499" s="7" t="n"/>
      <c r="AC1499" s="7" t="n"/>
    </row>
    <row r="1500" ht="9.75" customHeight="1" s="12">
      <c r="A1500" s="11" t="inlineStr">
        <is>
          <t>SO - 0004771</t>
        </is>
      </c>
      <c r="B1500" s="11" t="inlineStr">
        <is>
          <t>In-Store</t>
        </is>
      </c>
      <c r="C1500" s="11" t="inlineStr">
        <is>
          <t>WARE-NMK1003</t>
        </is>
      </c>
      <c r="D1500" s="6" t="n">
        <v>43700</v>
      </c>
      <c r="E1500" s="6" t="n">
        <v>43806</v>
      </c>
      <c r="F1500" s="6" t="n">
        <v>43819</v>
      </c>
      <c r="G1500" s="6" t="n">
        <v>43820</v>
      </c>
      <c r="H1500" s="11" t="inlineStr">
        <is>
          <t>USD</t>
        </is>
      </c>
      <c r="I1500" s="11" t="n">
        <v>4</v>
      </c>
      <c r="J1500" s="11" t="n">
        <v>37</v>
      </c>
      <c r="K1500" s="11" t="n">
        <v>154</v>
      </c>
      <c r="L1500" s="11" t="n">
        <v>9</v>
      </c>
      <c r="M1500" s="11" t="n">
        <v>6</v>
      </c>
      <c r="N1500" s="11" t="n">
        <v>0.1</v>
      </c>
      <c r="O1500" s="7" t="n">
        <v>2673.3</v>
      </c>
      <c r="P1500" s="7" t="n">
        <v>1764.378</v>
      </c>
      <c r="Q1500" s="7">
        <f>text(E1500,"ddd")</f>
        <v/>
      </c>
      <c r="R1500" s="7">
        <f>G1500-F1500</f>
        <v/>
      </c>
      <c r="S1500" s="7">
        <f>E1500-D1500</f>
        <v/>
      </c>
      <c r="T1500" s="7">
        <f>O1500*M1500</f>
        <v/>
      </c>
      <c r="U1500" s="7">
        <f>T1500*N1500</f>
        <v/>
      </c>
      <c r="V1500" s="7">
        <f>T1500-U1500-(P1500*M1500)</f>
        <v/>
      </c>
      <c r="W1500" s="7">
        <f>VLOOKUP(L1500,'Products Sheet'!$A:$B,2,FALSE)</f>
        <v/>
      </c>
      <c r="X1500" s="7" t="n"/>
      <c r="Y1500" s="7" t="n"/>
      <c r="Z1500" s="7" t="n"/>
      <c r="AA1500" s="7" t="n"/>
      <c r="AB1500" s="7" t="n"/>
      <c r="AC1500" s="7" t="n"/>
    </row>
    <row r="1501" ht="9.75" customHeight="1" s="12">
      <c r="A1501" s="11" t="inlineStr">
        <is>
          <t>SO - 0004821</t>
        </is>
      </c>
      <c r="B1501" s="11" t="inlineStr">
        <is>
          <t>Wholesale</t>
        </is>
      </c>
      <c r="C1501" s="11" t="inlineStr">
        <is>
          <t>WARE-PUJ1005</t>
        </is>
      </c>
      <c r="D1501" s="6" t="n">
        <v>43700</v>
      </c>
      <c r="E1501" s="6" t="n">
        <v>43813</v>
      </c>
      <c r="F1501" s="6" t="n">
        <v>43821</v>
      </c>
      <c r="G1501" s="6" t="n">
        <v>43827</v>
      </c>
      <c r="H1501" s="11" t="inlineStr">
        <is>
          <t>USD</t>
        </is>
      </c>
      <c r="I1501" s="11" t="n">
        <v>27</v>
      </c>
      <c r="J1501" s="11" t="n">
        <v>48</v>
      </c>
      <c r="K1501" s="11" t="n">
        <v>270</v>
      </c>
      <c r="L1501" s="11" t="n">
        <v>9</v>
      </c>
      <c r="M1501" s="11" t="n">
        <v>1</v>
      </c>
      <c r="N1501" s="11" t="n">
        <v>0.05</v>
      </c>
      <c r="O1501" s="7" t="n">
        <v>1118.9</v>
      </c>
      <c r="P1501" s="7" t="n">
        <v>716.0960000000001</v>
      </c>
      <c r="Q1501" s="7">
        <f>text(E1501,"ddd")</f>
        <v/>
      </c>
      <c r="R1501" s="7">
        <f>G1501-F1501</f>
        <v/>
      </c>
      <c r="S1501" s="7">
        <f>E1501-D1501</f>
        <v/>
      </c>
      <c r="T1501" s="7">
        <f>O1501*M1501</f>
        <v/>
      </c>
      <c r="U1501" s="7">
        <f>T1501*N1501</f>
        <v/>
      </c>
      <c r="V1501" s="7">
        <f>T1501-U1501-(P1501*M1501)</f>
        <v/>
      </c>
      <c r="W1501" s="7">
        <f>VLOOKUP(L1501,'Products Sheet'!$A:$B,2,FALSE)</f>
        <v/>
      </c>
      <c r="X1501" s="7" t="n"/>
      <c r="Y1501" s="7" t="n"/>
      <c r="Z1501" s="7" t="n"/>
      <c r="AA1501" s="7" t="n"/>
      <c r="AB1501" s="7" t="n"/>
      <c r="AC1501" s="7" t="n"/>
    </row>
    <row r="1502" ht="9.75" customHeight="1" s="12">
      <c r="A1502" s="11" t="inlineStr">
        <is>
          <t>SO - 0004868</t>
        </is>
      </c>
      <c r="B1502" s="11" t="inlineStr">
        <is>
          <t>In-Store</t>
        </is>
      </c>
      <c r="C1502" s="11" t="inlineStr">
        <is>
          <t>WARE-NMK1003</t>
        </is>
      </c>
      <c r="D1502" s="6" t="n">
        <v>43700</v>
      </c>
      <c r="E1502" s="6" t="n">
        <v>43818</v>
      </c>
      <c r="F1502" s="6" t="n">
        <v>43825</v>
      </c>
      <c r="G1502" s="6" t="n">
        <v>43828</v>
      </c>
      <c r="H1502" s="11" t="inlineStr">
        <is>
          <t>USD</t>
        </is>
      </c>
      <c r="I1502" s="11" t="n">
        <v>12</v>
      </c>
      <c r="J1502" s="11" t="n">
        <v>33</v>
      </c>
      <c r="K1502" s="11" t="n">
        <v>189</v>
      </c>
      <c r="L1502" s="11" t="n">
        <v>9</v>
      </c>
      <c r="M1502" s="11" t="n">
        <v>8</v>
      </c>
      <c r="N1502" s="11" t="n">
        <v>0.15</v>
      </c>
      <c r="O1502" s="7" t="n">
        <v>2264.6</v>
      </c>
      <c r="P1502" s="7" t="n">
        <v>1109.654</v>
      </c>
      <c r="Q1502" s="7">
        <f>text(E1502,"ddd")</f>
        <v/>
      </c>
      <c r="R1502" s="7">
        <f>G1502-F1502</f>
        <v/>
      </c>
      <c r="S1502" s="7">
        <f>E1502-D1502</f>
        <v/>
      </c>
      <c r="T1502" s="7">
        <f>O1502*M1502</f>
        <v/>
      </c>
      <c r="U1502" s="7">
        <f>T1502*N1502</f>
        <v/>
      </c>
      <c r="V1502" s="7">
        <f>T1502-U1502-(P1502*M1502)</f>
        <v/>
      </c>
      <c r="W1502" s="7">
        <f>VLOOKUP(L1502,'Products Sheet'!$A:$B,2,FALSE)</f>
        <v/>
      </c>
      <c r="X1502" s="7" t="n"/>
      <c r="Y1502" s="7" t="n"/>
      <c r="Z1502" s="7" t="n"/>
      <c r="AA1502" s="7" t="n"/>
      <c r="AB1502" s="7" t="n"/>
      <c r="AC1502" s="7" t="n"/>
    </row>
    <row r="1503" ht="9.75" customHeight="1" s="12">
      <c r="A1503" s="11" t="inlineStr">
        <is>
          <t>SO - 0005015</t>
        </is>
      </c>
      <c r="B1503" s="11" t="inlineStr">
        <is>
          <t>In-Store</t>
        </is>
      </c>
      <c r="C1503" s="11" t="inlineStr">
        <is>
          <t>WARE-MKL1006</t>
        </is>
      </c>
      <c r="D1503" s="6" t="n">
        <v>43700</v>
      </c>
      <c r="E1503" s="6" t="n">
        <v>43837</v>
      </c>
      <c r="F1503" s="6" t="n">
        <v>43849</v>
      </c>
      <c r="G1503" s="6" t="n">
        <v>43852</v>
      </c>
      <c r="H1503" s="11" t="inlineStr">
        <is>
          <t>USD</t>
        </is>
      </c>
      <c r="I1503" s="11" t="n">
        <v>2</v>
      </c>
      <c r="J1503" s="11" t="n">
        <v>35</v>
      </c>
      <c r="K1503" s="11" t="n">
        <v>351</v>
      </c>
      <c r="L1503" s="11" t="n">
        <v>9</v>
      </c>
      <c r="M1503" s="11" t="n">
        <v>4</v>
      </c>
      <c r="N1503" s="11" t="n">
        <v>0.1</v>
      </c>
      <c r="O1503" s="7" t="n">
        <v>1688.4</v>
      </c>
      <c r="P1503" s="7" t="n">
        <v>894.8520000000001</v>
      </c>
      <c r="Q1503" s="7">
        <f>text(E1503,"ddd")</f>
        <v/>
      </c>
      <c r="R1503" s="7">
        <f>G1503-F1503</f>
        <v/>
      </c>
      <c r="S1503" s="7">
        <f>E1503-D1503</f>
        <v/>
      </c>
      <c r="T1503" s="7">
        <f>O1503*M1503</f>
        <v/>
      </c>
      <c r="U1503" s="7">
        <f>T1503*N1503</f>
        <v/>
      </c>
      <c r="V1503" s="7">
        <f>T1503-U1503-(P1503*M1503)</f>
        <v/>
      </c>
      <c r="W1503" s="7">
        <f>VLOOKUP(L1503,'Products Sheet'!$A:$B,2,FALSE)</f>
        <v/>
      </c>
      <c r="X1503" s="7" t="n"/>
      <c r="Y1503" s="7" t="n"/>
      <c r="Z1503" s="7" t="n"/>
      <c r="AA1503" s="7" t="n"/>
      <c r="AB1503" s="7" t="n"/>
      <c r="AC1503" s="7" t="n"/>
    </row>
    <row r="1504" ht="9.75" customHeight="1" s="12">
      <c r="A1504" s="11" t="inlineStr">
        <is>
          <t>SO - 0005041</t>
        </is>
      </c>
      <c r="B1504" s="11" t="inlineStr">
        <is>
          <t>In-Store</t>
        </is>
      </c>
      <c r="C1504" s="11" t="inlineStr">
        <is>
          <t>WARE-NMK1003</t>
        </is>
      </c>
      <c r="D1504" s="6" t="n">
        <v>43700</v>
      </c>
      <c r="E1504" s="6" t="n">
        <v>43839</v>
      </c>
      <c r="F1504" s="6" t="n">
        <v>43855</v>
      </c>
      <c r="G1504" s="6" t="n">
        <v>43865</v>
      </c>
      <c r="H1504" s="11" t="inlineStr">
        <is>
          <t>USD</t>
        </is>
      </c>
      <c r="I1504" s="11" t="n">
        <v>4</v>
      </c>
      <c r="J1504" s="11" t="n">
        <v>39</v>
      </c>
      <c r="K1504" s="11" t="n">
        <v>163</v>
      </c>
      <c r="L1504" s="11" t="n">
        <v>9</v>
      </c>
      <c r="M1504" s="11" t="n">
        <v>2</v>
      </c>
      <c r="N1504" s="11" t="n">
        <v>0.1</v>
      </c>
      <c r="O1504" s="7" t="n">
        <v>1045.2</v>
      </c>
      <c r="P1504" s="7" t="n">
        <v>543.504</v>
      </c>
      <c r="Q1504" s="7">
        <f>text(E1504,"ddd")</f>
        <v/>
      </c>
      <c r="R1504" s="7">
        <f>G1504-F1504</f>
        <v/>
      </c>
      <c r="S1504" s="7">
        <f>E1504-D1504</f>
        <v/>
      </c>
      <c r="T1504" s="7">
        <f>O1504*M1504</f>
        <v/>
      </c>
      <c r="U1504" s="7">
        <f>T1504*N1504</f>
        <v/>
      </c>
      <c r="V1504" s="7">
        <f>T1504-U1504-(P1504*M1504)</f>
        <v/>
      </c>
      <c r="W1504" s="7">
        <f>VLOOKUP(L1504,'Products Sheet'!$A:$B,2,FALSE)</f>
        <v/>
      </c>
      <c r="X1504" s="7" t="n"/>
      <c r="Y1504" s="7" t="n"/>
      <c r="Z1504" s="7" t="n"/>
      <c r="AA1504" s="7" t="n"/>
      <c r="AB1504" s="7" t="n"/>
      <c r="AC1504" s="7" t="n"/>
    </row>
    <row r="1505" ht="9.75" customHeight="1" s="12">
      <c r="A1505" s="11" t="inlineStr">
        <is>
          <t>SO - 0005182</t>
        </is>
      </c>
      <c r="B1505" s="11" t="inlineStr">
        <is>
          <t>Online</t>
        </is>
      </c>
      <c r="C1505" s="11" t="inlineStr">
        <is>
          <t>WARE-UHY1004</t>
        </is>
      </c>
      <c r="D1505" s="6" t="n">
        <v>43700</v>
      </c>
      <c r="E1505" s="6" t="n">
        <v>43853</v>
      </c>
      <c r="F1505" s="6" t="n">
        <v>43878</v>
      </c>
      <c r="G1505" s="6" t="n">
        <v>43883</v>
      </c>
      <c r="H1505" s="11" t="inlineStr">
        <is>
          <t>USD</t>
        </is>
      </c>
      <c r="I1505" s="11" t="n">
        <v>12</v>
      </c>
      <c r="J1505" s="11" t="n">
        <v>8</v>
      </c>
      <c r="K1505" s="11" t="n">
        <v>214</v>
      </c>
      <c r="L1505" s="11" t="n">
        <v>9</v>
      </c>
      <c r="M1505" s="11" t="n">
        <v>3</v>
      </c>
      <c r="N1505" s="11" t="n">
        <v>0.1</v>
      </c>
      <c r="O1505" s="7" t="n">
        <v>1212.7</v>
      </c>
      <c r="P1505" s="7" t="n">
        <v>557.8420000000001</v>
      </c>
      <c r="Q1505" s="7">
        <f>text(E1505,"ddd")</f>
        <v/>
      </c>
      <c r="R1505" s="7">
        <f>G1505-F1505</f>
        <v/>
      </c>
      <c r="S1505" s="7">
        <f>E1505-D1505</f>
        <v/>
      </c>
      <c r="T1505" s="7">
        <f>O1505*M1505</f>
        <v/>
      </c>
      <c r="U1505" s="7">
        <f>T1505*N1505</f>
        <v/>
      </c>
      <c r="V1505" s="7">
        <f>T1505-U1505-(P1505*M1505)</f>
        <v/>
      </c>
      <c r="W1505" s="7">
        <f>VLOOKUP(L1505,'Products Sheet'!$A:$B,2,FALSE)</f>
        <v/>
      </c>
      <c r="X1505" s="7" t="n"/>
      <c r="Y1505" s="7" t="n"/>
      <c r="Z1505" s="7" t="n"/>
      <c r="AA1505" s="7" t="n"/>
      <c r="AB1505" s="7" t="n"/>
      <c r="AC1505" s="7" t="n"/>
    </row>
    <row r="1506" ht="9.75" customHeight="1" s="12">
      <c r="A1506" s="11" t="inlineStr">
        <is>
          <t>SO - 0005188</t>
        </is>
      </c>
      <c r="B1506" s="11" t="inlineStr">
        <is>
          <t>In-Store</t>
        </is>
      </c>
      <c r="C1506" s="11" t="inlineStr">
        <is>
          <t>WARE-XYS1001</t>
        </is>
      </c>
      <c r="D1506" s="6" t="n">
        <v>43700</v>
      </c>
      <c r="E1506" s="6" t="n">
        <v>43854</v>
      </c>
      <c r="F1506" s="6" t="n">
        <v>43859</v>
      </c>
      <c r="G1506" s="6" t="n">
        <v>43869</v>
      </c>
      <c r="H1506" s="11" t="inlineStr">
        <is>
          <t>USD</t>
        </is>
      </c>
      <c r="I1506" s="11" t="n">
        <v>10</v>
      </c>
      <c r="J1506" s="11" t="n">
        <v>12</v>
      </c>
      <c r="K1506" s="11" t="n">
        <v>55</v>
      </c>
      <c r="L1506" s="11" t="n">
        <v>9</v>
      </c>
      <c r="M1506" s="11" t="n">
        <v>3</v>
      </c>
      <c r="N1506" s="11" t="n">
        <v>0.05</v>
      </c>
      <c r="O1506" s="7" t="n">
        <v>3926.2</v>
      </c>
      <c r="P1506" s="7" t="n">
        <v>2002.362</v>
      </c>
      <c r="Q1506" s="7">
        <f>text(E1506,"ddd")</f>
        <v/>
      </c>
      <c r="R1506" s="7">
        <f>G1506-F1506</f>
        <v/>
      </c>
      <c r="S1506" s="7">
        <f>E1506-D1506</f>
        <v/>
      </c>
      <c r="T1506" s="7">
        <f>O1506*M1506</f>
        <v/>
      </c>
      <c r="U1506" s="7">
        <f>T1506*N1506</f>
        <v/>
      </c>
      <c r="V1506" s="7">
        <f>T1506-U1506-(P1506*M1506)</f>
        <v/>
      </c>
      <c r="W1506" s="7">
        <f>VLOOKUP(L1506,'Products Sheet'!$A:$B,2,FALSE)</f>
        <v/>
      </c>
      <c r="X1506" s="7" t="n"/>
      <c r="Y1506" s="7" t="n"/>
      <c r="Z1506" s="7" t="n"/>
      <c r="AA1506" s="7" t="n"/>
      <c r="AB1506" s="7" t="n"/>
      <c r="AC1506" s="7" t="n"/>
    </row>
    <row r="1507" ht="9.75" customHeight="1" s="12">
      <c r="A1507" s="11" t="inlineStr">
        <is>
          <t>SO - 0005236</t>
        </is>
      </c>
      <c r="B1507" s="11" t="inlineStr">
        <is>
          <t>Wholesale</t>
        </is>
      </c>
      <c r="C1507" s="11" t="inlineStr">
        <is>
          <t>WARE-NMK1003</t>
        </is>
      </c>
      <c r="D1507" s="6" t="n">
        <v>43800</v>
      </c>
      <c r="E1507" s="6" t="n">
        <v>43861</v>
      </c>
      <c r="F1507" s="6" t="n">
        <v>43880</v>
      </c>
      <c r="G1507" s="6" t="n">
        <v>43884</v>
      </c>
      <c r="H1507" s="11" t="inlineStr">
        <is>
          <t>USD</t>
        </is>
      </c>
      <c r="I1507" s="11" t="n">
        <v>26</v>
      </c>
      <c r="J1507" s="11" t="n">
        <v>39</v>
      </c>
      <c r="K1507" s="11" t="n">
        <v>193</v>
      </c>
      <c r="L1507" s="11" t="n">
        <v>9</v>
      </c>
      <c r="M1507" s="11" t="n">
        <v>5</v>
      </c>
      <c r="N1507" s="11" t="n">
        <v>0.2</v>
      </c>
      <c r="O1507" s="7" t="n">
        <v>4006.6</v>
      </c>
      <c r="P1507" s="7" t="n">
        <v>3285.412</v>
      </c>
      <c r="Q1507" s="7">
        <f>text(E1507,"ddd")</f>
        <v/>
      </c>
      <c r="R1507" s="7">
        <f>G1507-F1507</f>
        <v/>
      </c>
      <c r="S1507" s="7">
        <f>E1507-D1507</f>
        <v/>
      </c>
      <c r="T1507" s="7">
        <f>O1507*M1507</f>
        <v/>
      </c>
      <c r="U1507" s="7">
        <f>T1507*N1507</f>
        <v/>
      </c>
      <c r="V1507" s="7">
        <f>T1507-U1507-(P1507*M1507)</f>
        <v/>
      </c>
      <c r="W1507" s="7">
        <f>VLOOKUP(L1507,'Products Sheet'!$A:$B,2,FALSE)</f>
        <v/>
      </c>
      <c r="X1507" s="7" t="n"/>
      <c r="Y1507" s="7" t="n"/>
      <c r="Z1507" s="7" t="n"/>
      <c r="AA1507" s="7" t="n"/>
      <c r="AB1507" s="7" t="n"/>
      <c r="AC1507" s="7" t="n"/>
    </row>
    <row r="1508" ht="9.75" customHeight="1" s="12">
      <c r="A1508" s="11" t="inlineStr">
        <is>
          <t>SO - 0005249</t>
        </is>
      </c>
      <c r="B1508" s="11" t="inlineStr">
        <is>
          <t>In-Store</t>
        </is>
      </c>
      <c r="C1508" s="11" t="inlineStr">
        <is>
          <t>WARE-XYS1001</t>
        </is>
      </c>
      <c r="D1508" s="6" t="n">
        <v>43700</v>
      </c>
      <c r="E1508" s="6" t="n">
        <v>43863</v>
      </c>
      <c r="F1508" s="6" t="n">
        <v>43865</v>
      </c>
      <c r="G1508" s="6" t="n">
        <v>43870</v>
      </c>
      <c r="H1508" s="11" t="inlineStr">
        <is>
          <t>USD</t>
        </is>
      </c>
      <c r="I1508" s="11" t="n">
        <v>1</v>
      </c>
      <c r="J1508" s="11" t="n">
        <v>15</v>
      </c>
      <c r="K1508" s="11" t="n">
        <v>9</v>
      </c>
      <c r="L1508" s="11" t="n">
        <v>9</v>
      </c>
      <c r="M1508" s="11" t="n">
        <v>8</v>
      </c>
      <c r="N1508" s="11" t="n">
        <v>0.2</v>
      </c>
      <c r="O1508" s="7" t="n">
        <v>1192.6</v>
      </c>
      <c r="P1508" s="7" t="n">
        <v>632.0780000000001</v>
      </c>
      <c r="Q1508" s="7">
        <f>text(E1508,"ddd")</f>
        <v/>
      </c>
      <c r="R1508" s="7">
        <f>G1508-F1508</f>
        <v/>
      </c>
      <c r="S1508" s="7">
        <f>E1508-D1508</f>
        <v/>
      </c>
      <c r="T1508" s="7">
        <f>O1508*M1508</f>
        <v/>
      </c>
      <c r="U1508" s="7">
        <f>T1508*N1508</f>
        <v/>
      </c>
      <c r="V1508" s="7">
        <f>T1508-U1508-(P1508*M1508)</f>
        <v/>
      </c>
      <c r="W1508" s="7">
        <f>VLOOKUP(L1508,'Products Sheet'!$A:$B,2,FALSE)</f>
        <v/>
      </c>
      <c r="X1508" s="7" t="n"/>
      <c r="Y1508" s="7" t="n"/>
      <c r="Z1508" s="7" t="n"/>
      <c r="AA1508" s="7" t="n"/>
      <c r="AB1508" s="7" t="n"/>
      <c r="AC1508" s="7" t="n"/>
    </row>
    <row r="1509" ht="9.75" customHeight="1" s="12">
      <c r="A1509" s="11" t="inlineStr">
        <is>
          <t>SO - 0005303</t>
        </is>
      </c>
      <c r="B1509" s="11" t="inlineStr">
        <is>
          <t>Online</t>
        </is>
      </c>
      <c r="C1509" s="11" t="inlineStr">
        <is>
          <t>WARE-UHY1004</t>
        </is>
      </c>
      <c r="D1509" s="6" t="n">
        <v>43700</v>
      </c>
      <c r="E1509" s="6" t="n">
        <v>43870</v>
      </c>
      <c r="F1509" s="6" t="n">
        <v>43874</v>
      </c>
      <c r="G1509" s="6" t="n">
        <v>43879</v>
      </c>
      <c r="H1509" s="11" t="inlineStr">
        <is>
          <t>USD</t>
        </is>
      </c>
      <c r="I1509" s="11" t="n">
        <v>12</v>
      </c>
      <c r="J1509" s="11" t="n">
        <v>13</v>
      </c>
      <c r="K1509" s="11" t="n">
        <v>238</v>
      </c>
      <c r="L1509" s="11" t="n">
        <v>9</v>
      </c>
      <c r="M1509" s="11" t="n">
        <v>4</v>
      </c>
      <c r="N1509" s="11" t="n">
        <v>0.075</v>
      </c>
      <c r="O1509" s="7" t="n">
        <v>958.1</v>
      </c>
      <c r="P1509" s="7" t="n">
        <v>479.05</v>
      </c>
      <c r="Q1509" s="7">
        <f>text(E1509,"ddd")</f>
        <v/>
      </c>
      <c r="R1509" s="7">
        <f>G1509-F1509</f>
        <v/>
      </c>
      <c r="S1509" s="7">
        <f>E1509-D1509</f>
        <v/>
      </c>
      <c r="T1509" s="7">
        <f>O1509*M1509</f>
        <v/>
      </c>
      <c r="U1509" s="7">
        <f>T1509*N1509</f>
        <v/>
      </c>
      <c r="V1509" s="7">
        <f>T1509-U1509-(P1509*M1509)</f>
        <v/>
      </c>
      <c r="W1509" s="7">
        <f>VLOOKUP(L1509,'Products Sheet'!$A:$B,2,FALSE)</f>
        <v/>
      </c>
      <c r="X1509" s="7" t="n"/>
      <c r="Y1509" s="7" t="n"/>
      <c r="Z1509" s="7" t="n"/>
      <c r="AA1509" s="7" t="n"/>
      <c r="AB1509" s="7" t="n"/>
      <c r="AC1509" s="7" t="n"/>
    </row>
    <row r="1510" ht="9.75" customHeight="1" s="12">
      <c r="A1510" s="11" t="inlineStr">
        <is>
          <t>SO - 0005332</t>
        </is>
      </c>
      <c r="B1510" s="11" t="inlineStr">
        <is>
          <t>Distributor</t>
        </is>
      </c>
      <c r="C1510" s="11" t="inlineStr">
        <is>
          <t>WARE-NMK1003</t>
        </is>
      </c>
      <c r="D1510" s="6" t="n">
        <v>43800</v>
      </c>
      <c r="E1510" s="6" t="n">
        <v>43873</v>
      </c>
      <c r="F1510" s="6" t="n">
        <v>43877</v>
      </c>
      <c r="G1510" s="6" t="n">
        <v>43880</v>
      </c>
      <c r="H1510" s="11" t="inlineStr">
        <is>
          <t>USD</t>
        </is>
      </c>
      <c r="I1510" s="11" t="n">
        <v>23</v>
      </c>
      <c r="J1510" s="11" t="n">
        <v>20</v>
      </c>
      <c r="K1510" s="11" t="n">
        <v>106</v>
      </c>
      <c r="L1510" s="11" t="n">
        <v>9</v>
      </c>
      <c r="M1510" s="11" t="n">
        <v>1</v>
      </c>
      <c r="N1510" s="11" t="n">
        <v>0.4</v>
      </c>
      <c r="O1510" s="7" t="n">
        <v>3323.2</v>
      </c>
      <c r="P1510" s="7" t="n">
        <v>1860.992</v>
      </c>
      <c r="Q1510" s="7">
        <f>text(E1510,"ddd")</f>
        <v/>
      </c>
      <c r="R1510" s="7">
        <f>G1510-F1510</f>
        <v/>
      </c>
      <c r="S1510" s="7">
        <f>E1510-D1510</f>
        <v/>
      </c>
      <c r="T1510" s="7">
        <f>O1510*M1510</f>
        <v/>
      </c>
      <c r="U1510" s="7">
        <f>T1510*N1510</f>
        <v/>
      </c>
      <c r="V1510" s="7">
        <f>T1510-U1510-(P1510*M1510)</f>
        <v/>
      </c>
      <c r="W1510" s="7">
        <f>VLOOKUP(L1510,'Products Sheet'!$A:$B,2,FALSE)</f>
        <v/>
      </c>
      <c r="X1510" s="7" t="n"/>
      <c r="Y1510" s="7" t="n"/>
      <c r="Z1510" s="7" t="n"/>
      <c r="AA1510" s="7" t="n"/>
      <c r="AB1510" s="7" t="n"/>
      <c r="AC1510" s="7" t="n"/>
    </row>
    <row r="1511" ht="9.75" customHeight="1" s="12">
      <c r="A1511" s="11" t="inlineStr">
        <is>
          <t>SO - 0005335</t>
        </is>
      </c>
      <c r="B1511" s="11" t="inlineStr">
        <is>
          <t>Distributor</t>
        </is>
      </c>
      <c r="C1511" s="11" t="inlineStr">
        <is>
          <t>WARE-NBV1002</t>
        </is>
      </c>
      <c r="D1511" s="6" t="n">
        <v>43800</v>
      </c>
      <c r="E1511" s="6" t="n">
        <v>43873</v>
      </c>
      <c r="F1511" s="6" t="n">
        <v>43875</v>
      </c>
      <c r="G1511" s="6" t="n">
        <v>43877</v>
      </c>
      <c r="H1511" s="11" t="inlineStr">
        <is>
          <t>USD</t>
        </is>
      </c>
      <c r="I1511" s="11" t="n">
        <v>21</v>
      </c>
      <c r="J1511" s="11" t="n">
        <v>17</v>
      </c>
      <c r="K1511" s="11" t="n">
        <v>63</v>
      </c>
      <c r="L1511" s="11" t="n">
        <v>9</v>
      </c>
      <c r="M1511" s="11" t="n">
        <v>6</v>
      </c>
      <c r="N1511" s="11" t="n">
        <v>0.075</v>
      </c>
      <c r="O1511" s="7" t="n">
        <v>1065.3</v>
      </c>
      <c r="P1511" s="7" t="n">
        <v>692.4450000000001</v>
      </c>
      <c r="Q1511" s="7">
        <f>text(E1511,"ddd")</f>
        <v/>
      </c>
      <c r="R1511" s="7">
        <f>G1511-F1511</f>
        <v/>
      </c>
      <c r="S1511" s="7">
        <f>E1511-D1511</f>
        <v/>
      </c>
      <c r="T1511" s="7">
        <f>O1511*M1511</f>
        <v/>
      </c>
      <c r="U1511" s="7">
        <f>T1511*N1511</f>
        <v/>
      </c>
      <c r="V1511" s="7">
        <f>T1511-U1511-(P1511*M1511)</f>
        <v/>
      </c>
      <c r="W1511" s="7">
        <f>VLOOKUP(L1511,'Products Sheet'!$A:$B,2,FALSE)</f>
        <v/>
      </c>
      <c r="X1511" s="7" t="n"/>
      <c r="Y1511" s="7" t="n"/>
      <c r="Z1511" s="7" t="n"/>
      <c r="AA1511" s="7" t="n"/>
      <c r="AB1511" s="7" t="n"/>
      <c r="AC1511" s="7" t="n"/>
    </row>
    <row r="1512" ht="9.75" customHeight="1" s="12">
      <c r="A1512" s="11" t="inlineStr">
        <is>
          <t>SO - 0005349</t>
        </is>
      </c>
      <c r="B1512" s="11" t="inlineStr">
        <is>
          <t>Online</t>
        </is>
      </c>
      <c r="C1512" s="11" t="inlineStr">
        <is>
          <t>WARE-XYS1001</t>
        </is>
      </c>
      <c r="D1512" s="6" t="n">
        <v>43700</v>
      </c>
      <c r="E1512" s="6" t="n">
        <v>43875</v>
      </c>
      <c r="F1512" s="6" t="n">
        <v>43899</v>
      </c>
      <c r="G1512" s="6" t="n">
        <v>43907</v>
      </c>
      <c r="H1512" s="11" t="inlineStr">
        <is>
          <t>USD</t>
        </is>
      </c>
      <c r="I1512" s="11" t="n">
        <v>15</v>
      </c>
      <c r="J1512" s="11" t="n">
        <v>32</v>
      </c>
      <c r="K1512" s="11" t="n">
        <v>57</v>
      </c>
      <c r="L1512" s="11" t="n">
        <v>9</v>
      </c>
      <c r="M1512" s="11" t="n">
        <v>5</v>
      </c>
      <c r="N1512" s="11" t="n">
        <v>0.05</v>
      </c>
      <c r="O1512" s="7" t="n">
        <v>167.5</v>
      </c>
      <c r="P1512" s="7" t="n">
        <v>134</v>
      </c>
      <c r="Q1512" s="7">
        <f>text(E1512,"ddd")</f>
        <v/>
      </c>
      <c r="R1512" s="7">
        <f>G1512-F1512</f>
        <v/>
      </c>
      <c r="S1512" s="7">
        <f>E1512-D1512</f>
        <v/>
      </c>
      <c r="T1512" s="7">
        <f>O1512*M1512</f>
        <v/>
      </c>
      <c r="U1512" s="7">
        <f>T1512*N1512</f>
        <v/>
      </c>
      <c r="V1512" s="7">
        <f>T1512-U1512-(P1512*M1512)</f>
        <v/>
      </c>
      <c r="W1512" s="7">
        <f>VLOOKUP(L1512,'Products Sheet'!$A:$B,2,FALSE)</f>
        <v/>
      </c>
      <c r="X1512" s="7" t="n"/>
      <c r="Y1512" s="7" t="n"/>
      <c r="Z1512" s="7" t="n"/>
      <c r="AA1512" s="7" t="n"/>
      <c r="AB1512" s="7" t="n"/>
      <c r="AC1512" s="7" t="n"/>
    </row>
    <row r="1513" ht="9.75" customHeight="1" s="12">
      <c r="A1513" s="11" t="inlineStr">
        <is>
          <t>SO - 0005358</t>
        </is>
      </c>
      <c r="B1513" s="11" t="inlineStr">
        <is>
          <t>Online</t>
        </is>
      </c>
      <c r="C1513" s="11" t="inlineStr">
        <is>
          <t>WARE-NMK1003</t>
        </is>
      </c>
      <c r="D1513" s="6" t="n">
        <v>43800</v>
      </c>
      <c r="E1513" s="6" t="n">
        <v>43876</v>
      </c>
      <c r="F1513" s="6" t="n">
        <v>43903</v>
      </c>
      <c r="G1513" s="6" t="n">
        <v>43911</v>
      </c>
      <c r="H1513" s="11" t="inlineStr">
        <is>
          <t>USD</t>
        </is>
      </c>
      <c r="I1513" s="11" t="n">
        <v>20</v>
      </c>
      <c r="J1513" s="11" t="n">
        <v>38</v>
      </c>
      <c r="K1513" s="11" t="n">
        <v>191</v>
      </c>
      <c r="L1513" s="11" t="n">
        <v>9</v>
      </c>
      <c r="M1513" s="11" t="n">
        <v>5</v>
      </c>
      <c r="N1513" s="11" t="n">
        <v>0.4</v>
      </c>
      <c r="O1513" s="7" t="n">
        <v>1902.8</v>
      </c>
      <c r="P1513" s="7" t="n">
        <v>1046.54</v>
      </c>
      <c r="Q1513" s="7">
        <f>text(E1513,"ddd")</f>
        <v/>
      </c>
      <c r="R1513" s="7">
        <f>G1513-F1513</f>
        <v/>
      </c>
      <c r="S1513" s="7">
        <f>E1513-D1513</f>
        <v/>
      </c>
      <c r="T1513" s="7">
        <f>O1513*M1513</f>
        <v/>
      </c>
      <c r="U1513" s="7">
        <f>T1513*N1513</f>
        <v/>
      </c>
      <c r="V1513" s="7">
        <f>T1513-U1513-(P1513*M1513)</f>
        <v/>
      </c>
      <c r="W1513" s="7">
        <f>VLOOKUP(L1513,'Products Sheet'!$A:$B,2,FALSE)</f>
        <v/>
      </c>
      <c r="X1513" s="7" t="n"/>
      <c r="Y1513" s="7" t="n"/>
      <c r="Z1513" s="7" t="n"/>
      <c r="AA1513" s="7" t="n"/>
      <c r="AB1513" s="7" t="n"/>
      <c r="AC1513" s="7" t="n"/>
    </row>
    <row r="1514" ht="9.75" customHeight="1" s="12">
      <c r="A1514" s="11" t="inlineStr">
        <is>
          <t>SO - 0005470</t>
        </is>
      </c>
      <c r="B1514" s="11" t="inlineStr">
        <is>
          <t>In-Store</t>
        </is>
      </c>
      <c r="C1514" s="11" t="inlineStr">
        <is>
          <t>WARE-PUJ1005</t>
        </is>
      </c>
      <c r="D1514" s="6" t="n">
        <v>43800</v>
      </c>
      <c r="E1514" s="6" t="n">
        <v>43886</v>
      </c>
      <c r="F1514" s="6" t="n">
        <v>43893</v>
      </c>
      <c r="G1514" s="6" t="n">
        <v>43903</v>
      </c>
      <c r="H1514" s="11" t="inlineStr">
        <is>
          <t>USD</t>
        </is>
      </c>
      <c r="I1514" s="11" t="n">
        <v>10</v>
      </c>
      <c r="J1514" s="11" t="n">
        <v>23</v>
      </c>
      <c r="K1514" s="11" t="n">
        <v>282</v>
      </c>
      <c r="L1514" s="11" t="n">
        <v>9</v>
      </c>
      <c r="M1514" s="11" t="n">
        <v>4</v>
      </c>
      <c r="N1514" s="11" t="n">
        <v>0.05</v>
      </c>
      <c r="O1514" s="7" t="n">
        <v>234.5</v>
      </c>
      <c r="P1514" s="7" t="n">
        <v>192.29</v>
      </c>
      <c r="Q1514" s="7">
        <f>text(E1514,"ddd")</f>
        <v/>
      </c>
      <c r="R1514" s="7">
        <f>G1514-F1514</f>
        <v/>
      </c>
      <c r="S1514" s="7">
        <f>E1514-D1514</f>
        <v/>
      </c>
      <c r="T1514" s="7">
        <f>O1514*M1514</f>
        <v/>
      </c>
      <c r="U1514" s="7">
        <f>T1514*N1514</f>
        <v/>
      </c>
      <c r="V1514" s="7">
        <f>T1514-U1514-(P1514*M1514)</f>
        <v/>
      </c>
      <c r="W1514" s="7">
        <f>VLOOKUP(L1514,'Products Sheet'!$A:$B,2,FALSE)</f>
        <v/>
      </c>
      <c r="X1514" s="7" t="n"/>
      <c r="Y1514" s="7" t="n"/>
      <c r="Z1514" s="7" t="n"/>
      <c r="AA1514" s="7" t="n"/>
      <c r="AB1514" s="7" t="n"/>
      <c r="AC1514" s="7" t="n"/>
    </row>
    <row r="1515" ht="9.75" customHeight="1" s="12">
      <c r="A1515" s="11" t="inlineStr">
        <is>
          <t>SO - 0005489</t>
        </is>
      </c>
      <c r="B1515" s="11" t="inlineStr">
        <is>
          <t>Online</t>
        </is>
      </c>
      <c r="C1515" s="11" t="inlineStr">
        <is>
          <t>WARE-PUJ1005</t>
        </is>
      </c>
      <c r="D1515" s="6" t="n">
        <v>43800</v>
      </c>
      <c r="E1515" s="6" t="n">
        <v>43888</v>
      </c>
      <c r="F1515" s="6" t="n">
        <v>43913</v>
      </c>
      <c r="G1515" s="6" t="n">
        <v>43922</v>
      </c>
      <c r="H1515" s="11" t="inlineStr">
        <is>
          <t>USD</t>
        </is>
      </c>
      <c r="I1515" s="11" t="n">
        <v>20</v>
      </c>
      <c r="J1515" s="11" t="n">
        <v>40</v>
      </c>
      <c r="K1515" s="11" t="n">
        <v>321</v>
      </c>
      <c r="L1515" s="11" t="n">
        <v>9</v>
      </c>
      <c r="M1515" s="11" t="n">
        <v>6</v>
      </c>
      <c r="N1515" s="11" t="n">
        <v>0.05</v>
      </c>
      <c r="O1515" s="7" t="n">
        <v>5092</v>
      </c>
      <c r="P1515" s="7" t="n">
        <v>2189.56</v>
      </c>
      <c r="Q1515" s="7">
        <f>text(E1515,"ddd")</f>
        <v/>
      </c>
      <c r="R1515" s="7">
        <f>G1515-F1515</f>
        <v/>
      </c>
      <c r="S1515" s="7">
        <f>E1515-D1515</f>
        <v/>
      </c>
      <c r="T1515" s="7">
        <f>O1515*M1515</f>
        <v/>
      </c>
      <c r="U1515" s="7">
        <f>T1515*N1515</f>
        <v/>
      </c>
      <c r="V1515" s="7">
        <f>T1515-U1515-(P1515*M1515)</f>
        <v/>
      </c>
      <c r="W1515" s="7">
        <f>VLOOKUP(L1515,'Products Sheet'!$A:$B,2,FALSE)</f>
        <v/>
      </c>
      <c r="X1515" s="7" t="n"/>
      <c r="Y1515" s="7" t="n"/>
      <c r="Z1515" s="7" t="n"/>
      <c r="AA1515" s="7" t="n"/>
      <c r="AB1515" s="7" t="n"/>
      <c r="AC1515" s="7" t="n"/>
    </row>
    <row r="1516" ht="9.75" customHeight="1" s="12">
      <c r="A1516" s="11" t="inlineStr">
        <is>
          <t>SO - 0005526</t>
        </is>
      </c>
      <c r="B1516" s="11" t="inlineStr">
        <is>
          <t>Distributor</t>
        </is>
      </c>
      <c r="C1516" s="11" t="inlineStr">
        <is>
          <t>WARE-UHY1004</t>
        </is>
      </c>
      <c r="D1516" s="6" t="n">
        <v>43800</v>
      </c>
      <c r="E1516" s="6" t="n">
        <v>43893</v>
      </c>
      <c r="F1516" s="6" t="n">
        <v>43919</v>
      </c>
      <c r="G1516" s="6" t="n">
        <v>43928</v>
      </c>
      <c r="H1516" s="11" t="inlineStr">
        <is>
          <t>USD</t>
        </is>
      </c>
      <c r="I1516" s="11" t="n">
        <v>21</v>
      </c>
      <c r="J1516" s="11" t="n">
        <v>8</v>
      </c>
      <c r="K1516" s="11" t="n">
        <v>211</v>
      </c>
      <c r="L1516" s="11" t="n">
        <v>9</v>
      </c>
      <c r="M1516" s="11" t="n">
        <v>8</v>
      </c>
      <c r="N1516" s="11" t="n">
        <v>0.075</v>
      </c>
      <c r="O1516" s="7" t="n">
        <v>1051.9</v>
      </c>
      <c r="P1516" s="7" t="n">
        <v>631.14</v>
      </c>
      <c r="Q1516" s="7">
        <f>text(E1516,"ddd")</f>
        <v/>
      </c>
      <c r="R1516" s="7">
        <f>G1516-F1516</f>
        <v/>
      </c>
      <c r="S1516" s="7">
        <f>E1516-D1516</f>
        <v/>
      </c>
      <c r="T1516" s="7">
        <f>O1516*M1516</f>
        <v/>
      </c>
      <c r="U1516" s="7">
        <f>T1516*N1516</f>
        <v/>
      </c>
      <c r="V1516" s="7">
        <f>T1516-U1516-(P1516*M1516)</f>
        <v/>
      </c>
      <c r="W1516" s="7">
        <f>VLOOKUP(L1516,'Products Sheet'!$A:$B,2,FALSE)</f>
        <v/>
      </c>
      <c r="X1516" s="7" t="n"/>
      <c r="Y1516" s="7" t="n"/>
      <c r="Z1516" s="7" t="n"/>
      <c r="AA1516" s="7" t="n"/>
      <c r="AB1516" s="7" t="n"/>
      <c r="AC1516" s="7" t="n"/>
    </row>
    <row r="1517" ht="9.75" customHeight="1" s="12">
      <c r="A1517" s="11" t="inlineStr">
        <is>
          <t>SO - 0005538</t>
        </is>
      </c>
      <c r="B1517" s="11" t="inlineStr">
        <is>
          <t>Online</t>
        </is>
      </c>
      <c r="C1517" s="11" t="inlineStr">
        <is>
          <t>WARE-NMK1003</t>
        </is>
      </c>
      <c r="D1517" s="6" t="n">
        <v>43800</v>
      </c>
      <c r="E1517" s="6" t="n">
        <v>43894</v>
      </c>
      <c r="F1517" s="6" t="n">
        <v>43901</v>
      </c>
      <c r="G1517" s="6" t="n">
        <v>43906</v>
      </c>
      <c r="H1517" s="11" t="inlineStr">
        <is>
          <t>USD</t>
        </is>
      </c>
      <c r="I1517" s="11" t="n">
        <v>13</v>
      </c>
      <c r="J1517" s="11" t="n">
        <v>36</v>
      </c>
      <c r="K1517" s="11" t="n">
        <v>90</v>
      </c>
      <c r="L1517" s="11" t="n">
        <v>9</v>
      </c>
      <c r="M1517" s="11" t="n">
        <v>6</v>
      </c>
      <c r="N1517" s="11" t="n">
        <v>0.05</v>
      </c>
      <c r="O1517" s="7" t="n">
        <v>1051.9</v>
      </c>
      <c r="P1517" s="7" t="n">
        <v>525.95</v>
      </c>
      <c r="Q1517" s="7">
        <f>text(E1517,"ddd")</f>
        <v/>
      </c>
      <c r="R1517" s="7">
        <f>G1517-F1517</f>
        <v/>
      </c>
      <c r="S1517" s="7">
        <f>E1517-D1517</f>
        <v/>
      </c>
      <c r="T1517" s="7">
        <f>O1517*M1517</f>
        <v/>
      </c>
      <c r="U1517" s="7">
        <f>T1517*N1517</f>
        <v/>
      </c>
      <c r="V1517" s="7">
        <f>T1517-U1517-(P1517*M1517)</f>
        <v/>
      </c>
      <c r="W1517" s="7">
        <f>VLOOKUP(L1517,'Products Sheet'!$A:$B,2,FALSE)</f>
        <v/>
      </c>
      <c r="X1517" s="7" t="n"/>
      <c r="Y1517" s="7" t="n"/>
      <c r="Z1517" s="7" t="n"/>
      <c r="AA1517" s="7" t="n"/>
      <c r="AB1517" s="7" t="n"/>
      <c r="AC1517" s="7" t="n"/>
    </row>
    <row r="1518" ht="9.75" customHeight="1" s="12">
      <c r="A1518" s="11" t="inlineStr">
        <is>
          <t>SO - 0005543</t>
        </is>
      </c>
      <c r="B1518" s="11" t="inlineStr">
        <is>
          <t>Distributor</t>
        </is>
      </c>
      <c r="C1518" s="11" t="inlineStr">
        <is>
          <t>WARE-NMK1003</t>
        </is>
      </c>
      <c r="D1518" s="6" t="n">
        <v>43800</v>
      </c>
      <c r="E1518" s="6" t="n">
        <v>43895</v>
      </c>
      <c r="F1518" s="6" t="n">
        <v>43922</v>
      </c>
      <c r="G1518" s="6" t="n">
        <v>43924</v>
      </c>
      <c r="H1518" s="11" t="inlineStr">
        <is>
          <t>USD</t>
        </is>
      </c>
      <c r="I1518" s="11" t="n">
        <v>25</v>
      </c>
      <c r="J1518" s="11" t="n">
        <v>47</v>
      </c>
      <c r="K1518" s="11" t="n">
        <v>199</v>
      </c>
      <c r="L1518" s="11" t="n">
        <v>9</v>
      </c>
      <c r="M1518" s="11" t="n">
        <v>6</v>
      </c>
      <c r="N1518" s="11" t="n">
        <v>0.3</v>
      </c>
      <c r="O1518" s="7" t="n">
        <v>1038.5</v>
      </c>
      <c r="P1518" s="7" t="n">
        <v>778.875</v>
      </c>
      <c r="Q1518" s="7">
        <f>text(E1518,"ddd")</f>
        <v/>
      </c>
      <c r="R1518" s="7">
        <f>G1518-F1518</f>
        <v/>
      </c>
      <c r="S1518" s="7">
        <f>E1518-D1518</f>
        <v/>
      </c>
      <c r="T1518" s="7">
        <f>O1518*M1518</f>
        <v/>
      </c>
      <c r="U1518" s="7">
        <f>T1518*N1518</f>
        <v/>
      </c>
      <c r="V1518" s="7">
        <f>T1518-U1518-(P1518*M1518)</f>
        <v/>
      </c>
      <c r="W1518" s="7">
        <f>VLOOKUP(L1518,'Products Sheet'!$A:$B,2,FALSE)</f>
        <v/>
      </c>
      <c r="X1518" s="7" t="n"/>
      <c r="Y1518" s="7" t="n"/>
      <c r="Z1518" s="7" t="n"/>
      <c r="AA1518" s="7" t="n"/>
      <c r="AB1518" s="7" t="n"/>
      <c r="AC1518" s="7" t="n"/>
    </row>
    <row r="1519" ht="9.75" customHeight="1" s="12">
      <c r="A1519" s="11" t="inlineStr">
        <is>
          <t>SO - 0005545</t>
        </is>
      </c>
      <c r="B1519" s="11" t="inlineStr">
        <is>
          <t>In-Store</t>
        </is>
      </c>
      <c r="C1519" s="11" t="inlineStr">
        <is>
          <t>WARE-NBV1002</t>
        </is>
      </c>
      <c r="D1519" s="6" t="n">
        <v>43800</v>
      </c>
      <c r="E1519" s="6" t="n">
        <v>43896</v>
      </c>
      <c r="F1519" s="6" t="n">
        <v>43919</v>
      </c>
      <c r="G1519" s="6" t="n">
        <v>43921</v>
      </c>
      <c r="H1519" s="11" t="inlineStr">
        <is>
          <t>USD</t>
        </is>
      </c>
      <c r="I1519" s="11" t="n">
        <v>3</v>
      </c>
      <c r="J1519" s="11" t="n">
        <v>12</v>
      </c>
      <c r="K1519" s="11" t="n">
        <v>63</v>
      </c>
      <c r="L1519" s="11" t="n">
        <v>9</v>
      </c>
      <c r="M1519" s="11" t="n">
        <v>5</v>
      </c>
      <c r="N1519" s="11" t="n">
        <v>0.05</v>
      </c>
      <c r="O1519" s="7" t="n">
        <v>1098.8</v>
      </c>
      <c r="P1519" s="7" t="n">
        <v>483.472</v>
      </c>
      <c r="Q1519" s="7">
        <f>text(E1519,"ddd")</f>
        <v/>
      </c>
      <c r="R1519" s="7">
        <f>G1519-F1519</f>
        <v/>
      </c>
      <c r="S1519" s="7">
        <f>E1519-D1519</f>
        <v/>
      </c>
      <c r="T1519" s="7">
        <f>O1519*M1519</f>
        <v/>
      </c>
      <c r="U1519" s="7">
        <f>T1519*N1519</f>
        <v/>
      </c>
      <c r="V1519" s="7">
        <f>T1519-U1519-(P1519*M1519)</f>
        <v/>
      </c>
      <c r="W1519" s="7">
        <f>VLOOKUP(L1519,'Products Sheet'!$A:$B,2,FALSE)</f>
        <v/>
      </c>
      <c r="X1519" s="7" t="n"/>
      <c r="Y1519" s="7" t="n"/>
      <c r="Z1519" s="7" t="n"/>
      <c r="AA1519" s="7" t="n"/>
      <c r="AB1519" s="7" t="n"/>
      <c r="AC1519" s="7" t="n"/>
    </row>
    <row r="1520" ht="9.75" customHeight="1" s="12">
      <c r="A1520" s="11" t="inlineStr">
        <is>
          <t>SO - 0005561</t>
        </is>
      </c>
      <c r="B1520" s="11" t="inlineStr">
        <is>
          <t>In-Store</t>
        </is>
      </c>
      <c r="C1520" s="11" t="inlineStr">
        <is>
          <t>WARE-XYS1001</t>
        </is>
      </c>
      <c r="D1520" s="6" t="n">
        <v>43800</v>
      </c>
      <c r="E1520" s="6" t="n">
        <v>43897</v>
      </c>
      <c r="F1520" s="6" t="n">
        <v>43923</v>
      </c>
      <c r="G1520" s="6" t="n">
        <v>43933</v>
      </c>
      <c r="H1520" s="11" t="inlineStr">
        <is>
          <t>USD</t>
        </is>
      </c>
      <c r="I1520" s="11" t="n">
        <v>11</v>
      </c>
      <c r="J1520" s="11" t="n">
        <v>12</v>
      </c>
      <c r="K1520" s="11" t="n">
        <v>49</v>
      </c>
      <c r="L1520" s="11" t="n">
        <v>9</v>
      </c>
      <c r="M1520" s="11" t="n">
        <v>3</v>
      </c>
      <c r="N1520" s="11" t="n">
        <v>0.15</v>
      </c>
      <c r="O1520" s="7" t="n">
        <v>3618</v>
      </c>
      <c r="P1520" s="7" t="n">
        <v>2930.58</v>
      </c>
      <c r="Q1520" s="7">
        <f>text(E1520,"ddd")</f>
        <v/>
      </c>
      <c r="R1520" s="7">
        <f>G1520-F1520</f>
        <v/>
      </c>
      <c r="S1520" s="7">
        <f>E1520-D1520</f>
        <v/>
      </c>
      <c r="T1520" s="7">
        <f>O1520*M1520</f>
        <v/>
      </c>
      <c r="U1520" s="7">
        <f>T1520*N1520</f>
        <v/>
      </c>
      <c r="V1520" s="7">
        <f>T1520-U1520-(P1520*M1520)</f>
        <v/>
      </c>
      <c r="W1520" s="7">
        <f>VLOOKUP(L1520,'Products Sheet'!$A:$B,2,FALSE)</f>
        <v/>
      </c>
      <c r="X1520" s="7" t="n"/>
      <c r="Y1520" s="7" t="n"/>
      <c r="Z1520" s="7" t="n"/>
      <c r="AA1520" s="7" t="n"/>
      <c r="AB1520" s="7" t="n"/>
      <c r="AC1520" s="7" t="n"/>
    </row>
    <row r="1521" ht="9.75" customHeight="1" s="12">
      <c r="A1521" s="11" t="inlineStr">
        <is>
          <t>SO - 0005621</t>
        </is>
      </c>
      <c r="B1521" s="11" t="inlineStr">
        <is>
          <t>In-Store</t>
        </is>
      </c>
      <c r="C1521" s="11" t="inlineStr">
        <is>
          <t>WARE-NMK1003</t>
        </is>
      </c>
      <c r="D1521" s="6" t="n">
        <v>43800</v>
      </c>
      <c r="E1521" s="6" t="n">
        <v>43906</v>
      </c>
      <c r="F1521" s="6" t="n">
        <v>43919</v>
      </c>
      <c r="G1521" s="6" t="n">
        <v>43926</v>
      </c>
      <c r="H1521" s="11" t="inlineStr">
        <is>
          <t>USD</t>
        </is>
      </c>
      <c r="I1521" s="11" t="n">
        <v>4</v>
      </c>
      <c r="J1521" s="11" t="n">
        <v>16</v>
      </c>
      <c r="K1521" s="11" t="n">
        <v>108</v>
      </c>
      <c r="L1521" s="11" t="n">
        <v>9</v>
      </c>
      <c r="M1521" s="11" t="n">
        <v>4</v>
      </c>
      <c r="N1521" s="11" t="n">
        <v>0.3</v>
      </c>
      <c r="O1521" s="7" t="n">
        <v>6023.3</v>
      </c>
      <c r="P1521" s="7" t="n">
        <v>3915.145</v>
      </c>
      <c r="Q1521" s="7">
        <f>text(E1521,"ddd")</f>
        <v/>
      </c>
      <c r="R1521" s="7">
        <f>G1521-F1521</f>
        <v/>
      </c>
      <c r="S1521" s="7">
        <f>E1521-D1521</f>
        <v/>
      </c>
      <c r="T1521" s="7">
        <f>O1521*M1521</f>
        <v/>
      </c>
      <c r="U1521" s="7">
        <f>T1521*N1521</f>
        <v/>
      </c>
      <c r="V1521" s="7">
        <f>T1521-U1521-(P1521*M1521)</f>
        <v/>
      </c>
      <c r="W1521" s="7">
        <f>VLOOKUP(L1521,'Products Sheet'!$A:$B,2,FALSE)</f>
        <v/>
      </c>
      <c r="X1521" s="7" t="n"/>
      <c r="Y1521" s="7" t="n"/>
      <c r="Z1521" s="7" t="n"/>
      <c r="AA1521" s="7" t="n"/>
      <c r="AB1521" s="7" t="n"/>
      <c r="AC1521" s="7" t="n"/>
    </row>
    <row r="1522" ht="9.75" customHeight="1" s="12">
      <c r="A1522" s="11" t="inlineStr">
        <is>
          <t>SO - 0005626</t>
        </is>
      </c>
      <c r="B1522" s="11" t="inlineStr">
        <is>
          <t>In-Store</t>
        </is>
      </c>
      <c r="C1522" s="11" t="inlineStr">
        <is>
          <t>WARE-NMK1003</t>
        </is>
      </c>
      <c r="D1522" s="6" t="n">
        <v>43800</v>
      </c>
      <c r="E1522" s="6" t="n">
        <v>43907</v>
      </c>
      <c r="F1522" s="6" t="n">
        <v>43918</v>
      </c>
      <c r="G1522" s="6" t="n">
        <v>43928</v>
      </c>
      <c r="H1522" s="11" t="inlineStr">
        <is>
          <t>USD</t>
        </is>
      </c>
      <c r="I1522" s="11" t="n">
        <v>1</v>
      </c>
      <c r="J1522" s="11" t="n">
        <v>27</v>
      </c>
      <c r="K1522" s="11" t="n">
        <v>105</v>
      </c>
      <c r="L1522" s="11" t="n">
        <v>9</v>
      </c>
      <c r="M1522" s="11" t="n">
        <v>1</v>
      </c>
      <c r="N1522" s="11" t="n">
        <v>0.3</v>
      </c>
      <c r="O1522" s="7" t="n">
        <v>187.6</v>
      </c>
      <c r="P1522" s="7" t="n">
        <v>93.8</v>
      </c>
      <c r="Q1522" s="7">
        <f>text(E1522,"ddd")</f>
        <v/>
      </c>
      <c r="R1522" s="7">
        <f>G1522-F1522</f>
        <v/>
      </c>
      <c r="S1522" s="7">
        <f>E1522-D1522</f>
        <v/>
      </c>
      <c r="T1522" s="7">
        <f>O1522*M1522</f>
        <v/>
      </c>
      <c r="U1522" s="7">
        <f>T1522*N1522</f>
        <v/>
      </c>
      <c r="V1522" s="7">
        <f>T1522-U1522-(P1522*M1522)</f>
        <v/>
      </c>
      <c r="W1522" s="7">
        <f>VLOOKUP(L1522,'Products Sheet'!$A:$B,2,FALSE)</f>
        <v/>
      </c>
      <c r="X1522" s="7" t="n"/>
      <c r="Y1522" s="7" t="n"/>
      <c r="Z1522" s="7" t="n"/>
      <c r="AA1522" s="7" t="n"/>
      <c r="AB1522" s="7" t="n"/>
      <c r="AC1522" s="7" t="n"/>
    </row>
    <row r="1523" ht="9.75" customHeight="1" s="12">
      <c r="A1523" s="11" t="inlineStr">
        <is>
          <t>SO - 0005650</t>
        </is>
      </c>
      <c r="B1523" s="11" t="inlineStr">
        <is>
          <t>In-Store</t>
        </is>
      </c>
      <c r="C1523" s="11" t="inlineStr">
        <is>
          <t>WARE-MKL1006</t>
        </is>
      </c>
      <c r="D1523" s="6" t="n">
        <v>43800</v>
      </c>
      <c r="E1523" s="6" t="n">
        <v>43909</v>
      </c>
      <c r="F1523" s="6" t="n">
        <v>43928</v>
      </c>
      <c r="G1523" s="6" t="n">
        <v>43929</v>
      </c>
      <c r="H1523" s="11" t="inlineStr">
        <is>
          <t>USD</t>
        </is>
      </c>
      <c r="I1523" s="11" t="n">
        <v>10</v>
      </c>
      <c r="J1523" s="11" t="n">
        <v>43</v>
      </c>
      <c r="K1523" s="11" t="n">
        <v>349</v>
      </c>
      <c r="L1523" s="11" t="n">
        <v>9</v>
      </c>
      <c r="M1523" s="11" t="n">
        <v>4</v>
      </c>
      <c r="N1523" s="11" t="n">
        <v>0.15</v>
      </c>
      <c r="O1523" s="7" t="n">
        <v>2398.6</v>
      </c>
      <c r="P1523" s="7" t="n">
        <v>1631.048</v>
      </c>
      <c r="Q1523" s="7">
        <f>text(E1523,"ddd")</f>
        <v/>
      </c>
      <c r="R1523" s="7">
        <f>G1523-F1523</f>
        <v/>
      </c>
      <c r="S1523" s="7">
        <f>E1523-D1523</f>
        <v/>
      </c>
      <c r="T1523" s="7">
        <f>O1523*M1523</f>
        <v/>
      </c>
      <c r="U1523" s="7">
        <f>T1523*N1523</f>
        <v/>
      </c>
      <c r="V1523" s="7">
        <f>T1523-U1523-(P1523*M1523)</f>
        <v/>
      </c>
      <c r="W1523" s="7">
        <f>VLOOKUP(L1523,'Products Sheet'!$A:$B,2,FALSE)</f>
        <v/>
      </c>
      <c r="X1523" s="7" t="n"/>
      <c r="Y1523" s="7" t="n"/>
      <c r="Z1523" s="7" t="n"/>
      <c r="AA1523" s="7" t="n"/>
      <c r="AB1523" s="7" t="n"/>
      <c r="AC1523" s="7" t="n"/>
    </row>
    <row r="1524" ht="9.75" customHeight="1" s="12">
      <c r="A1524" s="11" t="inlineStr">
        <is>
          <t>SO - 0005795</t>
        </is>
      </c>
      <c r="B1524" s="11" t="inlineStr">
        <is>
          <t>Wholesale</t>
        </is>
      </c>
      <c r="C1524" s="11" t="inlineStr">
        <is>
          <t>WARE-NBV1002</t>
        </is>
      </c>
      <c r="D1524" s="6" t="n">
        <v>43800</v>
      </c>
      <c r="E1524" s="6" t="n">
        <v>43926</v>
      </c>
      <c r="F1524" s="6" t="n">
        <v>43950</v>
      </c>
      <c r="G1524" s="6" t="n">
        <v>43953</v>
      </c>
      <c r="H1524" s="11" t="inlineStr">
        <is>
          <t>USD</t>
        </is>
      </c>
      <c r="I1524" s="11" t="n">
        <v>27</v>
      </c>
      <c r="J1524" s="11" t="n">
        <v>40</v>
      </c>
      <c r="K1524" s="11" t="n">
        <v>77</v>
      </c>
      <c r="L1524" s="11" t="n">
        <v>9</v>
      </c>
      <c r="M1524" s="11" t="n">
        <v>5</v>
      </c>
      <c r="N1524" s="11" t="n">
        <v>0.1</v>
      </c>
      <c r="O1524" s="7" t="n">
        <v>750.4</v>
      </c>
      <c r="P1524" s="7" t="n">
        <v>547.7919999999999</v>
      </c>
      <c r="Q1524" s="7">
        <f>text(E1524,"ddd")</f>
        <v/>
      </c>
      <c r="R1524" s="7">
        <f>G1524-F1524</f>
        <v/>
      </c>
      <c r="S1524" s="7">
        <f>E1524-D1524</f>
        <v/>
      </c>
      <c r="T1524" s="7">
        <f>O1524*M1524</f>
        <v/>
      </c>
      <c r="U1524" s="7">
        <f>T1524*N1524</f>
        <v/>
      </c>
      <c r="V1524" s="7">
        <f>T1524-U1524-(P1524*M1524)</f>
        <v/>
      </c>
      <c r="W1524" s="7">
        <f>VLOOKUP(L1524,'Products Sheet'!$A:$B,2,FALSE)</f>
        <v/>
      </c>
      <c r="X1524" s="7" t="n"/>
      <c r="Y1524" s="7" t="n"/>
      <c r="Z1524" s="7" t="n"/>
      <c r="AA1524" s="7" t="n"/>
      <c r="AB1524" s="7" t="n"/>
      <c r="AC1524" s="7" t="n"/>
    </row>
    <row r="1525" ht="9.75" customHeight="1" s="12">
      <c r="A1525" s="11" t="inlineStr">
        <is>
          <t>SO - 0005803</t>
        </is>
      </c>
      <c r="B1525" s="11" t="inlineStr">
        <is>
          <t>Online</t>
        </is>
      </c>
      <c r="C1525" s="11" t="inlineStr">
        <is>
          <t>WARE-MKL1006</t>
        </is>
      </c>
      <c r="D1525" s="6" t="n">
        <v>43800</v>
      </c>
      <c r="E1525" s="6" t="n">
        <v>43927</v>
      </c>
      <c r="F1525" s="6" t="n">
        <v>43954</v>
      </c>
      <c r="G1525" s="6" t="n">
        <v>43963</v>
      </c>
      <c r="H1525" s="11" t="inlineStr">
        <is>
          <t>USD</t>
        </is>
      </c>
      <c r="I1525" s="11" t="n">
        <v>16</v>
      </c>
      <c r="J1525" s="11" t="n">
        <v>12</v>
      </c>
      <c r="K1525" s="11" t="n">
        <v>338</v>
      </c>
      <c r="L1525" s="11" t="n">
        <v>9</v>
      </c>
      <c r="M1525" s="11" t="n">
        <v>4</v>
      </c>
      <c r="N1525" s="11" t="n">
        <v>0.075</v>
      </c>
      <c r="O1525" s="7" t="n">
        <v>991.6</v>
      </c>
      <c r="P1525" s="7" t="n">
        <v>565.212</v>
      </c>
      <c r="Q1525" s="7">
        <f>text(E1525,"ddd")</f>
        <v/>
      </c>
      <c r="R1525" s="7">
        <f>G1525-F1525</f>
        <v/>
      </c>
      <c r="S1525" s="7">
        <f>E1525-D1525</f>
        <v/>
      </c>
      <c r="T1525" s="7">
        <f>O1525*M1525</f>
        <v/>
      </c>
      <c r="U1525" s="7">
        <f>T1525*N1525</f>
        <v/>
      </c>
      <c r="V1525" s="7">
        <f>T1525-U1525-(P1525*M1525)</f>
        <v/>
      </c>
      <c r="W1525" s="7">
        <f>VLOOKUP(L1525,'Products Sheet'!$A:$B,2,FALSE)</f>
        <v/>
      </c>
      <c r="X1525" s="7" t="n"/>
      <c r="Y1525" s="7" t="n"/>
      <c r="Z1525" s="7" t="n"/>
      <c r="AA1525" s="7" t="n"/>
      <c r="AB1525" s="7" t="n"/>
      <c r="AC1525" s="7" t="n"/>
    </row>
    <row r="1526" ht="9.75" customHeight="1" s="12">
      <c r="A1526" s="11" t="inlineStr">
        <is>
          <t>SO - 0005893</t>
        </is>
      </c>
      <c r="B1526" s="11" t="inlineStr">
        <is>
          <t>Distributor</t>
        </is>
      </c>
      <c r="C1526" s="11" t="inlineStr">
        <is>
          <t>WARE-NMK1003</t>
        </is>
      </c>
      <c r="D1526" s="6" t="n">
        <v>43800</v>
      </c>
      <c r="E1526" s="6" t="n">
        <v>43938</v>
      </c>
      <c r="F1526" s="6" t="n">
        <v>43961</v>
      </c>
      <c r="G1526" s="6" t="n">
        <v>43962</v>
      </c>
      <c r="H1526" s="11" t="inlineStr">
        <is>
          <t>USD</t>
        </is>
      </c>
      <c r="I1526" s="11" t="n">
        <v>23</v>
      </c>
      <c r="J1526" s="11" t="n">
        <v>12</v>
      </c>
      <c r="K1526" s="11" t="n">
        <v>138</v>
      </c>
      <c r="L1526" s="11" t="n">
        <v>9</v>
      </c>
      <c r="M1526" s="11" t="n">
        <v>7</v>
      </c>
      <c r="N1526" s="11" t="n">
        <v>0.1</v>
      </c>
      <c r="O1526" s="7" t="n">
        <v>1782.2</v>
      </c>
      <c r="P1526" s="7" t="n">
        <v>1514.87</v>
      </c>
      <c r="Q1526" s="7">
        <f>text(E1526,"ddd")</f>
        <v/>
      </c>
      <c r="R1526" s="7">
        <f>G1526-F1526</f>
        <v/>
      </c>
      <c r="S1526" s="7">
        <f>E1526-D1526</f>
        <v/>
      </c>
      <c r="T1526" s="7">
        <f>O1526*M1526</f>
        <v/>
      </c>
      <c r="U1526" s="7">
        <f>T1526*N1526</f>
        <v/>
      </c>
      <c r="V1526" s="7">
        <f>T1526-U1526-(P1526*M1526)</f>
        <v/>
      </c>
      <c r="W1526" s="7">
        <f>VLOOKUP(L1526,'Products Sheet'!$A:$B,2,FALSE)</f>
        <v/>
      </c>
      <c r="X1526" s="7" t="n"/>
      <c r="Y1526" s="7" t="n"/>
      <c r="Z1526" s="7" t="n"/>
      <c r="AA1526" s="7" t="n"/>
      <c r="AB1526" s="7" t="n"/>
      <c r="AC1526" s="7" t="n"/>
    </row>
    <row r="1527" ht="9.75" customHeight="1" s="12">
      <c r="A1527" s="11" t="inlineStr">
        <is>
          <t>SO - 0005980</t>
        </is>
      </c>
      <c r="B1527" s="11" t="inlineStr">
        <is>
          <t>Distributor</t>
        </is>
      </c>
      <c r="C1527" s="11" t="inlineStr">
        <is>
          <t>WARE-XYS1001</t>
        </is>
      </c>
      <c r="D1527" s="6" t="n">
        <v>43800</v>
      </c>
      <c r="E1527" s="6" t="n">
        <v>43949</v>
      </c>
      <c r="F1527" s="6" t="n">
        <v>43953</v>
      </c>
      <c r="G1527" s="6" t="n">
        <v>43959</v>
      </c>
      <c r="H1527" s="11" t="inlineStr">
        <is>
          <t>USD</t>
        </is>
      </c>
      <c r="I1527" s="11" t="n">
        <v>21</v>
      </c>
      <c r="J1527" s="11" t="n">
        <v>24</v>
      </c>
      <c r="K1527" s="11" t="n">
        <v>52</v>
      </c>
      <c r="L1527" s="11" t="n">
        <v>9</v>
      </c>
      <c r="M1527" s="11" t="n">
        <v>4</v>
      </c>
      <c r="N1527" s="11" t="n">
        <v>0.1</v>
      </c>
      <c r="O1527" s="7" t="n">
        <v>998.3000000000001</v>
      </c>
      <c r="P1527" s="7" t="n">
        <v>808.6230000000002</v>
      </c>
      <c r="Q1527" s="7">
        <f>text(E1527,"ddd")</f>
        <v/>
      </c>
      <c r="R1527" s="7">
        <f>G1527-F1527</f>
        <v/>
      </c>
      <c r="S1527" s="7">
        <f>E1527-D1527</f>
        <v/>
      </c>
      <c r="T1527" s="7">
        <f>O1527*M1527</f>
        <v/>
      </c>
      <c r="U1527" s="7">
        <f>T1527*N1527</f>
        <v/>
      </c>
      <c r="V1527" s="7">
        <f>T1527-U1527-(P1527*M1527)</f>
        <v/>
      </c>
      <c r="W1527" s="7">
        <f>VLOOKUP(L1527,'Products Sheet'!$A:$B,2,FALSE)</f>
        <v/>
      </c>
      <c r="X1527" s="7" t="n"/>
      <c r="Y1527" s="7" t="n"/>
      <c r="Z1527" s="7" t="n"/>
      <c r="AA1527" s="7" t="n"/>
      <c r="AB1527" s="7" t="n"/>
      <c r="AC1527" s="7" t="n"/>
    </row>
    <row r="1528" ht="9.75" customHeight="1" s="12">
      <c r="A1528" s="11" t="inlineStr">
        <is>
          <t>SO - 0005997</t>
        </is>
      </c>
      <c r="B1528" s="11" t="inlineStr">
        <is>
          <t>Distributor</t>
        </is>
      </c>
      <c r="C1528" s="11" t="inlineStr">
        <is>
          <t>WARE-UHY1004</t>
        </is>
      </c>
      <c r="D1528" s="6" t="n">
        <v>43900</v>
      </c>
      <c r="E1528" s="6" t="n">
        <v>43950</v>
      </c>
      <c r="F1528" s="6" t="n">
        <v>43960</v>
      </c>
      <c r="G1528" s="6" t="n">
        <v>43964</v>
      </c>
      <c r="H1528" s="11" t="inlineStr">
        <is>
          <t>USD</t>
        </is>
      </c>
      <c r="I1528" s="11" t="n">
        <v>25</v>
      </c>
      <c r="J1528" s="11" t="n">
        <v>5</v>
      </c>
      <c r="K1528" s="11" t="n">
        <v>249</v>
      </c>
      <c r="L1528" s="11" t="n">
        <v>9</v>
      </c>
      <c r="M1528" s="11" t="n">
        <v>5</v>
      </c>
      <c r="N1528" s="11" t="n">
        <v>0.075</v>
      </c>
      <c r="O1528" s="7" t="n">
        <v>1715.2</v>
      </c>
      <c r="P1528" s="7" t="n">
        <v>1200.64</v>
      </c>
      <c r="Q1528" s="7">
        <f>text(E1528,"ddd")</f>
        <v/>
      </c>
      <c r="R1528" s="7">
        <f>G1528-F1528</f>
        <v/>
      </c>
      <c r="S1528" s="7">
        <f>E1528-D1528</f>
        <v/>
      </c>
      <c r="T1528" s="7">
        <f>O1528*M1528</f>
        <v/>
      </c>
      <c r="U1528" s="7">
        <f>T1528*N1528</f>
        <v/>
      </c>
      <c r="V1528" s="7">
        <f>T1528-U1528-(P1528*M1528)</f>
        <v/>
      </c>
      <c r="W1528" s="7">
        <f>VLOOKUP(L1528,'Products Sheet'!$A:$B,2,FALSE)</f>
        <v/>
      </c>
      <c r="X1528" s="7" t="n"/>
      <c r="Y1528" s="7" t="n"/>
      <c r="Z1528" s="7" t="n"/>
      <c r="AA1528" s="7" t="n"/>
      <c r="AB1528" s="7" t="n"/>
      <c r="AC1528" s="7" t="n"/>
    </row>
    <row r="1529" ht="9.75" customHeight="1" s="12">
      <c r="A1529" s="11" t="inlineStr">
        <is>
          <t>SO - 0006012</t>
        </is>
      </c>
      <c r="B1529" s="11" t="inlineStr">
        <is>
          <t>In-Store</t>
        </is>
      </c>
      <c r="C1529" s="11" t="inlineStr">
        <is>
          <t>WARE-XYS1001</t>
        </is>
      </c>
      <c r="D1529" s="6" t="n">
        <v>43800</v>
      </c>
      <c r="E1529" s="6" t="n">
        <v>43952</v>
      </c>
      <c r="F1529" s="6" t="n">
        <v>43960</v>
      </c>
      <c r="G1529" s="6" t="n">
        <v>43964</v>
      </c>
      <c r="H1529" s="11" t="inlineStr">
        <is>
          <t>USD</t>
        </is>
      </c>
      <c r="I1529" s="11" t="n">
        <v>8</v>
      </c>
      <c r="J1529" s="11" t="n">
        <v>7</v>
      </c>
      <c r="K1529" s="11" t="n">
        <v>41</v>
      </c>
      <c r="L1529" s="11" t="n">
        <v>9</v>
      </c>
      <c r="M1529" s="11" t="n">
        <v>8</v>
      </c>
      <c r="N1529" s="11" t="n">
        <v>0.05</v>
      </c>
      <c r="O1529" s="7" t="n">
        <v>227.8</v>
      </c>
      <c r="P1529" s="7" t="n">
        <v>95.676</v>
      </c>
      <c r="Q1529" s="7">
        <f>text(E1529,"ddd")</f>
        <v/>
      </c>
      <c r="R1529" s="7">
        <f>G1529-F1529</f>
        <v/>
      </c>
      <c r="S1529" s="7">
        <f>E1529-D1529</f>
        <v/>
      </c>
      <c r="T1529" s="7">
        <f>O1529*M1529</f>
        <v/>
      </c>
      <c r="U1529" s="7">
        <f>T1529*N1529</f>
        <v/>
      </c>
      <c r="V1529" s="7">
        <f>T1529-U1529-(P1529*M1529)</f>
        <v/>
      </c>
      <c r="W1529" s="7">
        <f>VLOOKUP(L1529,'Products Sheet'!$A:$B,2,FALSE)</f>
        <v/>
      </c>
      <c r="X1529" s="7" t="n"/>
      <c r="Y1529" s="7" t="n"/>
      <c r="Z1529" s="7" t="n"/>
      <c r="AA1529" s="7" t="n"/>
      <c r="AB1529" s="7" t="n"/>
      <c r="AC1529" s="7" t="n"/>
    </row>
    <row r="1530" ht="9.75" customHeight="1" s="12">
      <c r="A1530" s="11" t="inlineStr">
        <is>
          <t>SO - 0006043</t>
        </is>
      </c>
      <c r="B1530" s="11" t="inlineStr">
        <is>
          <t>In-Store</t>
        </is>
      </c>
      <c r="C1530" s="11" t="inlineStr">
        <is>
          <t>WARE-UHY1004</t>
        </is>
      </c>
      <c r="D1530" s="6" t="n">
        <v>43900</v>
      </c>
      <c r="E1530" s="6" t="n">
        <v>43957</v>
      </c>
      <c r="F1530" s="6" t="n">
        <v>43962</v>
      </c>
      <c r="G1530" s="6" t="n">
        <v>43966</v>
      </c>
      <c r="H1530" s="11" t="inlineStr">
        <is>
          <t>USD</t>
        </is>
      </c>
      <c r="I1530" s="11" t="n">
        <v>8</v>
      </c>
      <c r="J1530" s="11" t="n">
        <v>43</v>
      </c>
      <c r="K1530" s="11" t="n">
        <v>244</v>
      </c>
      <c r="L1530" s="11" t="n">
        <v>9</v>
      </c>
      <c r="M1530" s="11" t="n">
        <v>2</v>
      </c>
      <c r="N1530" s="11" t="n">
        <v>0.05</v>
      </c>
      <c r="O1530" s="7" t="n">
        <v>2499.1</v>
      </c>
      <c r="P1530" s="7" t="n">
        <v>1074.613</v>
      </c>
      <c r="Q1530" s="7">
        <f>text(E1530,"ddd")</f>
        <v/>
      </c>
      <c r="R1530" s="7">
        <f>G1530-F1530</f>
        <v/>
      </c>
      <c r="S1530" s="7">
        <f>E1530-D1530</f>
        <v/>
      </c>
      <c r="T1530" s="7">
        <f>O1530*M1530</f>
        <v/>
      </c>
      <c r="U1530" s="7">
        <f>T1530*N1530</f>
        <v/>
      </c>
      <c r="V1530" s="7">
        <f>T1530-U1530-(P1530*M1530)</f>
        <v/>
      </c>
      <c r="W1530" s="7">
        <f>VLOOKUP(L1530,'Products Sheet'!$A:$B,2,FALSE)</f>
        <v/>
      </c>
      <c r="X1530" s="7" t="n"/>
      <c r="Y1530" s="7" t="n"/>
      <c r="Z1530" s="7" t="n"/>
      <c r="AA1530" s="7" t="n"/>
      <c r="AB1530" s="7" t="n"/>
      <c r="AC1530" s="7" t="n"/>
    </row>
    <row r="1531" ht="9.75" customHeight="1" s="12">
      <c r="A1531" s="11" t="inlineStr">
        <is>
          <t>SO - 0006119</t>
        </is>
      </c>
      <c r="B1531" s="11" t="inlineStr">
        <is>
          <t>In-Store</t>
        </is>
      </c>
      <c r="C1531" s="11" t="inlineStr">
        <is>
          <t>WARE-NMK1003</t>
        </is>
      </c>
      <c r="D1531" s="6" t="n">
        <v>43900</v>
      </c>
      <c r="E1531" s="6" t="n">
        <v>43966</v>
      </c>
      <c r="F1531" s="6" t="n">
        <v>43989</v>
      </c>
      <c r="G1531" s="6" t="n">
        <v>43999</v>
      </c>
      <c r="H1531" s="11" t="inlineStr">
        <is>
          <t>USD</t>
        </is>
      </c>
      <c r="I1531" s="11" t="n">
        <v>7</v>
      </c>
      <c r="J1531" s="11" t="n">
        <v>46</v>
      </c>
      <c r="K1531" s="11" t="n">
        <v>158</v>
      </c>
      <c r="L1531" s="11" t="n">
        <v>9</v>
      </c>
      <c r="M1531" s="11" t="n">
        <v>8</v>
      </c>
      <c r="N1531" s="11" t="n">
        <v>0.3</v>
      </c>
      <c r="O1531" s="7" t="n">
        <v>2244.5</v>
      </c>
      <c r="P1531" s="7" t="n">
        <v>1391.59</v>
      </c>
      <c r="Q1531" s="7">
        <f>text(E1531,"ddd")</f>
        <v/>
      </c>
      <c r="R1531" s="7">
        <f>G1531-F1531</f>
        <v/>
      </c>
      <c r="S1531" s="7">
        <f>E1531-D1531</f>
        <v/>
      </c>
      <c r="T1531" s="7">
        <f>O1531*M1531</f>
        <v/>
      </c>
      <c r="U1531" s="7">
        <f>T1531*N1531</f>
        <v/>
      </c>
      <c r="V1531" s="7">
        <f>T1531-U1531-(P1531*M1531)</f>
        <v/>
      </c>
      <c r="W1531" s="7">
        <f>VLOOKUP(L1531,'Products Sheet'!$A:$B,2,FALSE)</f>
        <v/>
      </c>
      <c r="X1531" s="7" t="n"/>
      <c r="Y1531" s="7" t="n"/>
      <c r="Z1531" s="7" t="n"/>
      <c r="AA1531" s="7" t="n"/>
      <c r="AB1531" s="7" t="n"/>
      <c r="AC1531" s="7" t="n"/>
    </row>
    <row r="1532" ht="9.75" customHeight="1" s="12">
      <c r="A1532" s="11" t="inlineStr">
        <is>
          <t>SO - 0006125</t>
        </is>
      </c>
      <c r="B1532" s="11" t="inlineStr">
        <is>
          <t>In-Store</t>
        </is>
      </c>
      <c r="C1532" s="11" t="inlineStr">
        <is>
          <t>WARE-UHY1004</t>
        </is>
      </c>
      <c r="D1532" s="6" t="n">
        <v>43800</v>
      </c>
      <c r="E1532" s="6" t="n">
        <v>43967</v>
      </c>
      <c r="F1532" s="6" t="n">
        <v>43984</v>
      </c>
      <c r="G1532" s="6" t="n">
        <v>43994</v>
      </c>
      <c r="H1532" s="11" t="inlineStr">
        <is>
          <t>USD</t>
        </is>
      </c>
      <c r="I1532" s="11" t="n">
        <v>3</v>
      </c>
      <c r="J1532" s="11" t="n">
        <v>33</v>
      </c>
      <c r="K1532" s="11" t="n">
        <v>219</v>
      </c>
      <c r="L1532" s="11" t="n">
        <v>9</v>
      </c>
      <c r="M1532" s="11" t="n">
        <v>1</v>
      </c>
      <c r="N1532" s="11" t="n">
        <v>0.15</v>
      </c>
      <c r="O1532" s="7" t="n">
        <v>1815.7</v>
      </c>
      <c r="P1532" s="7" t="n">
        <v>726.2800000000001</v>
      </c>
      <c r="Q1532" s="7">
        <f>text(E1532,"ddd")</f>
        <v/>
      </c>
      <c r="R1532" s="7">
        <f>G1532-F1532</f>
        <v/>
      </c>
      <c r="S1532" s="7">
        <f>E1532-D1532</f>
        <v/>
      </c>
      <c r="T1532" s="7">
        <f>O1532*M1532</f>
        <v/>
      </c>
      <c r="U1532" s="7">
        <f>T1532*N1532</f>
        <v/>
      </c>
      <c r="V1532" s="7">
        <f>T1532-U1532-(P1532*M1532)</f>
        <v/>
      </c>
      <c r="W1532" s="7">
        <f>VLOOKUP(L1532,'Products Sheet'!$A:$B,2,FALSE)</f>
        <v/>
      </c>
      <c r="X1532" s="7" t="n"/>
      <c r="Y1532" s="7" t="n"/>
      <c r="Z1532" s="7" t="n"/>
      <c r="AA1532" s="7" t="n"/>
      <c r="AB1532" s="7" t="n"/>
      <c r="AC1532" s="7" t="n"/>
    </row>
    <row r="1533" ht="9.75" customHeight="1" s="12">
      <c r="A1533" s="11" t="inlineStr">
        <is>
          <t>SO - 0006138</t>
        </is>
      </c>
      <c r="B1533" s="11" t="inlineStr">
        <is>
          <t>Distributor</t>
        </is>
      </c>
      <c r="C1533" s="11" t="inlineStr">
        <is>
          <t>WARE-PUJ1005</t>
        </is>
      </c>
      <c r="D1533" s="6" t="n">
        <v>43900</v>
      </c>
      <c r="E1533" s="6" t="n">
        <v>43968</v>
      </c>
      <c r="F1533" s="6" t="n">
        <v>43976</v>
      </c>
      <c r="G1533" s="6" t="n">
        <v>43978</v>
      </c>
      <c r="H1533" s="11" t="inlineStr">
        <is>
          <t>USD</t>
        </is>
      </c>
      <c r="I1533" s="11" t="n">
        <v>25</v>
      </c>
      <c r="J1533" s="11" t="n">
        <v>41</v>
      </c>
      <c r="K1533" s="11" t="n">
        <v>284</v>
      </c>
      <c r="L1533" s="11" t="n">
        <v>9</v>
      </c>
      <c r="M1533" s="11" t="n">
        <v>3</v>
      </c>
      <c r="N1533" s="11" t="n">
        <v>0.2</v>
      </c>
      <c r="O1533" s="7" t="n">
        <v>5902.7</v>
      </c>
      <c r="P1533" s="7" t="n">
        <v>2420.107</v>
      </c>
      <c r="Q1533" s="7">
        <f>text(E1533,"ddd")</f>
        <v/>
      </c>
      <c r="R1533" s="7">
        <f>G1533-F1533</f>
        <v/>
      </c>
      <c r="S1533" s="7">
        <f>E1533-D1533</f>
        <v/>
      </c>
      <c r="T1533" s="7">
        <f>O1533*M1533</f>
        <v/>
      </c>
      <c r="U1533" s="7">
        <f>T1533*N1533</f>
        <v/>
      </c>
      <c r="V1533" s="7">
        <f>T1533-U1533-(P1533*M1533)</f>
        <v/>
      </c>
      <c r="W1533" s="7">
        <f>VLOOKUP(L1533,'Products Sheet'!$A:$B,2,FALSE)</f>
        <v/>
      </c>
      <c r="X1533" s="7" t="n"/>
      <c r="Y1533" s="7" t="n"/>
      <c r="Z1533" s="7" t="n"/>
      <c r="AA1533" s="7" t="n"/>
      <c r="AB1533" s="7" t="n"/>
      <c r="AC1533" s="7" t="n"/>
    </row>
    <row r="1534" ht="9.75" customHeight="1" s="12">
      <c r="A1534" s="11" t="inlineStr">
        <is>
          <t>SO - 0006208</t>
        </is>
      </c>
      <c r="B1534" s="11" t="inlineStr">
        <is>
          <t>In-Store</t>
        </is>
      </c>
      <c r="C1534" s="11" t="inlineStr">
        <is>
          <t>WARE-PUJ1005</t>
        </is>
      </c>
      <c r="D1534" s="6" t="n">
        <v>43900</v>
      </c>
      <c r="E1534" s="6" t="n">
        <v>43976</v>
      </c>
      <c r="F1534" s="6" t="n">
        <v>44000</v>
      </c>
      <c r="G1534" s="6" t="n">
        <v>44006</v>
      </c>
      <c r="H1534" s="11" t="inlineStr">
        <is>
          <t>USD</t>
        </is>
      </c>
      <c r="I1534" s="11" t="n">
        <v>3</v>
      </c>
      <c r="J1534" s="11" t="n">
        <v>40</v>
      </c>
      <c r="K1534" s="11" t="n">
        <v>287</v>
      </c>
      <c r="L1534" s="11" t="n">
        <v>9</v>
      </c>
      <c r="M1534" s="11" t="n">
        <v>1</v>
      </c>
      <c r="N1534" s="11" t="n">
        <v>0.15</v>
      </c>
      <c r="O1534" s="7" t="n">
        <v>1152.4</v>
      </c>
      <c r="P1534" s="7" t="n">
        <v>576.2</v>
      </c>
      <c r="Q1534" s="7">
        <f>text(E1534,"ddd")</f>
        <v/>
      </c>
      <c r="R1534" s="7">
        <f>G1534-F1534</f>
        <v/>
      </c>
      <c r="S1534" s="7">
        <f>E1534-D1534</f>
        <v/>
      </c>
      <c r="T1534" s="7">
        <f>O1534*M1534</f>
        <v/>
      </c>
      <c r="U1534" s="7">
        <f>T1534*N1534</f>
        <v/>
      </c>
      <c r="V1534" s="7">
        <f>T1534-U1534-(P1534*M1534)</f>
        <v/>
      </c>
      <c r="W1534" s="7">
        <f>VLOOKUP(L1534,'Products Sheet'!$A:$B,2,FALSE)</f>
        <v/>
      </c>
      <c r="X1534" s="7" t="n"/>
      <c r="Y1534" s="7" t="n"/>
      <c r="Z1534" s="7" t="n"/>
      <c r="AA1534" s="7" t="n"/>
      <c r="AB1534" s="7" t="n"/>
      <c r="AC1534" s="7" t="n"/>
    </row>
    <row r="1535" ht="9.75" customHeight="1" s="12">
      <c r="A1535" s="11" t="inlineStr">
        <is>
          <t>SO - 0006229</t>
        </is>
      </c>
      <c r="B1535" s="11" t="inlineStr">
        <is>
          <t>Distributor</t>
        </is>
      </c>
      <c r="C1535" s="11" t="inlineStr">
        <is>
          <t>WARE-XYS1001</t>
        </is>
      </c>
      <c r="D1535" s="6" t="n">
        <v>43900</v>
      </c>
      <c r="E1535" s="6" t="n">
        <v>43979</v>
      </c>
      <c r="F1535" s="6" t="n">
        <v>43991</v>
      </c>
      <c r="G1535" s="6" t="n">
        <v>43998</v>
      </c>
      <c r="H1535" s="11" t="inlineStr">
        <is>
          <t>USD</t>
        </is>
      </c>
      <c r="I1535" s="11" t="n">
        <v>21</v>
      </c>
      <c r="J1535" s="11" t="n">
        <v>32</v>
      </c>
      <c r="K1535" s="11" t="n">
        <v>9</v>
      </c>
      <c r="L1535" s="11" t="n">
        <v>9</v>
      </c>
      <c r="M1535" s="11" t="n">
        <v>3</v>
      </c>
      <c r="N1535" s="11" t="n">
        <v>0.2</v>
      </c>
      <c r="O1535" s="7" t="n">
        <v>2278</v>
      </c>
      <c r="P1535" s="7" t="n">
        <v>1161.78</v>
      </c>
      <c r="Q1535" s="7">
        <f>text(E1535,"ddd")</f>
        <v/>
      </c>
      <c r="R1535" s="7">
        <f>G1535-F1535</f>
        <v/>
      </c>
      <c r="S1535" s="7">
        <f>E1535-D1535</f>
        <v/>
      </c>
      <c r="T1535" s="7">
        <f>O1535*M1535</f>
        <v/>
      </c>
      <c r="U1535" s="7">
        <f>T1535*N1535</f>
        <v/>
      </c>
      <c r="V1535" s="7">
        <f>T1535-U1535-(P1535*M1535)</f>
        <v/>
      </c>
      <c r="W1535" s="7">
        <f>VLOOKUP(L1535,'Products Sheet'!$A:$B,2,FALSE)</f>
        <v/>
      </c>
      <c r="X1535" s="7" t="n"/>
      <c r="Y1535" s="7" t="n"/>
      <c r="Z1535" s="7" t="n"/>
      <c r="AA1535" s="7" t="n"/>
      <c r="AB1535" s="7" t="n"/>
      <c r="AC1535" s="7" t="n"/>
    </row>
    <row r="1536" ht="9.75" customHeight="1" s="12">
      <c r="A1536" s="11" t="inlineStr">
        <is>
          <t>SO - 0006242</t>
        </is>
      </c>
      <c r="B1536" s="11" t="inlineStr">
        <is>
          <t>Online</t>
        </is>
      </c>
      <c r="C1536" s="11" t="inlineStr">
        <is>
          <t>WARE-NMK1003</t>
        </is>
      </c>
      <c r="D1536" s="6" t="n">
        <v>43900</v>
      </c>
      <c r="E1536" s="6" t="n">
        <v>43980</v>
      </c>
      <c r="F1536" s="6" t="n">
        <v>43987</v>
      </c>
      <c r="G1536" s="6" t="n">
        <v>43995</v>
      </c>
      <c r="H1536" s="11" t="inlineStr">
        <is>
          <t>USD</t>
        </is>
      </c>
      <c r="I1536" s="11" t="n">
        <v>16</v>
      </c>
      <c r="J1536" s="11" t="n">
        <v>18</v>
      </c>
      <c r="K1536" s="11" t="n">
        <v>203</v>
      </c>
      <c r="L1536" s="11" t="n">
        <v>9</v>
      </c>
      <c r="M1536" s="11" t="n">
        <v>8</v>
      </c>
      <c r="N1536" s="11" t="n">
        <v>0.1</v>
      </c>
      <c r="O1536" s="7" t="n">
        <v>3912.8</v>
      </c>
      <c r="P1536" s="7" t="n">
        <v>2738.96</v>
      </c>
      <c r="Q1536" s="7">
        <f>text(E1536,"ddd")</f>
        <v/>
      </c>
      <c r="R1536" s="7">
        <f>G1536-F1536</f>
        <v/>
      </c>
      <c r="S1536" s="7">
        <f>E1536-D1536</f>
        <v/>
      </c>
      <c r="T1536" s="7">
        <f>O1536*M1536</f>
        <v/>
      </c>
      <c r="U1536" s="7">
        <f>T1536*N1536</f>
        <v/>
      </c>
      <c r="V1536" s="7">
        <f>T1536-U1536-(P1536*M1536)</f>
        <v/>
      </c>
      <c r="W1536" s="7">
        <f>VLOOKUP(L1536,'Products Sheet'!$A:$B,2,FALSE)</f>
        <v/>
      </c>
      <c r="X1536" s="7" t="n"/>
      <c r="Y1536" s="7" t="n"/>
      <c r="Z1536" s="7" t="n"/>
      <c r="AA1536" s="7" t="n"/>
      <c r="AB1536" s="7" t="n"/>
      <c r="AC1536" s="7" t="n"/>
    </row>
    <row r="1537" ht="9.75" customHeight="1" s="12">
      <c r="A1537" s="11" t="inlineStr">
        <is>
          <t>SO - 0006301</t>
        </is>
      </c>
      <c r="B1537" s="11" t="inlineStr">
        <is>
          <t>Distributor</t>
        </is>
      </c>
      <c r="C1537" s="11" t="inlineStr">
        <is>
          <t>WARE-PUJ1005</t>
        </is>
      </c>
      <c r="D1537" s="6" t="n">
        <v>43900</v>
      </c>
      <c r="E1537" s="6" t="n">
        <v>43985</v>
      </c>
      <c r="F1537" s="6" t="n">
        <v>44006</v>
      </c>
      <c r="G1537" s="6" t="n">
        <v>44007</v>
      </c>
      <c r="H1537" s="11" t="inlineStr">
        <is>
          <t>USD</t>
        </is>
      </c>
      <c r="I1537" s="11" t="n">
        <v>23</v>
      </c>
      <c r="J1537" s="11" t="n">
        <v>42</v>
      </c>
      <c r="K1537" s="11" t="n">
        <v>318</v>
      </c>
      <c r="L1537" s="11" t="n">
        <v>9</v>
      </c>
      <c r="M1537" s="11" t="n">
        <v>5</v>
      </c>
      <c r="N1537" s="11" t="n">
        <v>0.05</v>
      </c>
      <c r="O1537" s="7" t="n">
        <v>1949.7</v>
      </c>
      <c r="P1537" s="7" t="n">
        <v>896.8620000000001</v>
      </c>
      <c r="Q1537" s="7">
        <f>text(E1537,"ddd")</f>
        <v/>
      </c>
      <c r="R1537" s="7">
        <f>G1537-F1537</f>
        <v/>
      </c>
      <c r="S1537" s="7">
        <f>E1537-D1537</f>
        <v/>
      </c>
      <c r="T1537" s="7">
        <f>O1537*M1537</f>
        <v/>
      </c>
      <c r="U1537" s="7">
        <f>T1537*N1537</f>
        <v/>
      </c>
      <c r="V1537" s="7">
        <f>T1537-U1537-(P1537*M1537)</f>
        <v/>
      </c>
      <c r="W1537" s="7">
        <f>VLOOKUP(L1537,'Products Sheet'!$A:$B,2,FALSE)</f>
        <v/>
      </c>
      <c r="X1537" s="7" t="n"/>
      <c r="Y1537" s="7" t="n"/>
      <c r="Z1537" s="7" t="n"/>
      <c r="AA1537" s="7" t="n"/>
      <c r="AB1537" s="7" t="n"/>
      <c r="AC1537" s="7" t="n"/>
    </row>
    <row r="1538" ht="9.75" customHeight="1" s="12">
      <c r="A1538" s="11" t="inlineStr">
        <is>
          <t>SO - 0006436</t>
        </is>
      </c>
      <c r="B1538" s="11" t="inlineStr">
        <is>
          <t>Distributor</t>
        </is>
      </c>
      <c r="C1538" s="11" t="inlineStr">
        <is>
          <t>WARE-NMK1003</t>
        </is>
      </c>
      <c r="D1538" s="6" t="n">
        <v>43900</v>
      </c>
      <c r="E1538" s="6" t="n">
        <v>44002</v>
      </c>
      <c r="F1538" s="6" t="n">
        <v>44014</v>
      </c>
      <c r="G1538" s="6" t="n">
        <v>44022</v>
      </c>
      <c r="H1538" s="11" t="inlineStr">
        <is>
          <t>USD</t>
        </is>
      </c>
      <c r="I1538" s="11" t="n">
        <v>21</v>
      </c>
      <c r="J1538" s="11" t="n">
        <v>31</v>
      </c>
      <c r="K1538" s="11" t="n">
        <v>197</v>
      </c>
      <c r="L1538" s="11" t="n">
        <v>9</v>
      </c>
      <c r="M1538" s="11" t="n">
        <v>4</v>
      </c>
      <c r="N1538" s="11" t="n">
        <v>0.075</v>
      </c>
      <c r="O1538" s="7" t="n">
        <v>1782.2</v>
      </c>
      <c r="P1538" s="7" t="n">
        <v>1372.294</v>
      </c>
      <c r="Q1538" s="7">
        <f>text(E1538,"ddd")</f>
        <v/>
      </c>
      <c r="R1538" s="7">
        <f>G1538-F1538</f>
        <v/>
      </c>
      <c r="S1538" s="7">
        <f>E1538-D1538</f>
        <v/>
      </c>
      <c r="T1538" s="7">
        <f>O1538*M1538</f>
        <v/>
      </c>
      <c r="U1538" s="7">
        <f>T1538*N1538</f>
        <v/>
      </c>
      <c r="V1538" s="7">
        <f>T1538-U1538-(P1538*M1538)</f>
        <v/>
      </c>
      <c r="W1538" s="7">
        <f>VLOOKUP(L1538,'Products Sheet'!$A:$B,2,FALSE)</f>
        <v/>
      </c>
      <c r="X1538" s="7" t="n"/>
      <c r="Y1538" s="7" t="n"/>
      <c r="Z1538" s="7" t="n"/>
      <c r="AA1538" s="7" t="n"/>
      <c r="AB1538" s="7" t="n"/>
      <c r="AC1538" s="7" t="n"/>
    </row>
    <row r="1539" ht="9.75" customHeight="1" s="12">
      <c r="A1539" s="11" t="inlineStr">
        <is>
          <t>SO - 0006457</t>
        </is>
      </c>
      <c r="B1539" s="11" t="inlineStr">
        <is>
          <t>Distributor</t>
        </is>
      </c>
      <c r="C1539" s="11" t="inlineStr">
        <is>
          <t>WARE-NMK1003</t>
        </is>
      </c>
      <c r="D1539" s="6" t="n">
        <v>43900</v>
      </c>
      <c r="E1539" s="6" t="n">
        <v>44005</v>
      </c>
      <c r="F1539" s="6" t="n">
        <v>44015</v>
      </c>
      <c r="G1539" s="6" t="n">
        <v>44020</v>
      </c>
      <c r="H1539" s="11" t="inlineStr">
        <is>
          <t>USD</t>
        </is>
      </c>
      <c r="I1539" s="11" t="n">
        <v>23</v>
      </c>
      <c r="J1539" s="11" t="n">
        <v>13</v>
      </c>
      <c r="K1539" s="11" t="n">
        <v>187</v>
      </c>
      <c r="L1539" s="11" t="n">
        <v>9</v>
      </c>
      <c r="M1539" s="11" t="n">
        <v>5</v>
      </c>
      <c r="N1539" s="11" t="n">
        <v>0.1</v>
      </c>
      <c r="O1539" s="7" t="n">
        <v>3959.7</v>
      </c>
      <c r="P1539" s="7" t="n">
        <v>1663.074</v>
      </c>
      <c r="Q1539" s="7">
        <f>text(E1539,"ddd")</f>
        <v/>
      </c>
      <c r="R1539" s="7">
        <f>G1539-F1539</f>
        <v/>
      </c>
      <c r="S1539" s="7">
        <f>E1539-D1539</f>
        <v/>
      </c>
      <c r="T1539" s="7">
        <f>O1539*M1539</f>
        <v/>
      </c>
      <c r="U1539" s="7">
        <f>T1539*N1539</f>
        <v/>
      </c>
      <c r="V1539" s="7">
        <f>T1539-U1539-(P1539*M1539)</f>
        <v/>
      </c>
      <c r="W1539" s="7">
        <f>VLOOKUP(L1539,'Products Sheet'!$A:$B,2,FALSE)</f>
        <v/>
      </c>
      <c r="X1539" s="7" t="n"/>
      <c r="Y1539" s="7" t="n"/>
      <c r="Z1539" s="7" t="n"/>
      <c r="AA1539" s="7" t="n"/>
      <c r="AB1539" s="7" t="n"/>
      <c r="AC1539" s="7" t="n"/>
    </row>
    <row r="1540" ht="9.75" customHeight="1" s="12">
      <c r="A1540" s="11" t="inlineStr">
        <is>
          <t>SO - 0006477</t>
        </is>
      </c>
      <c r="B1540" s="11" t="inlineStr">
        <is>
          <t>In-Store</t>
        </is>
      </c>
      <c r="C1540" s="11" t="inlineStr">
        <is>
          <t>WARE-UHY1004</t>
        </is>
      </c>
      <c r="D1540" s="6" t="n">
        <v>43900</v>
      </c>
      <c r="E1540" s="6" t="n">
        <v>44007</v>
      </c>
      <c r="F1540" s="6" t="n">
        <v>44009</v>
      </c>
      <c r="G1540" s="6" t="n">
        <v>44013</v>
      </c>
      <c r="H1540" s="11" t="inlineStr">
        <is>
          <t>USD</t>
        </is>
      </c>
      <c r="I1540" s="11" t="n">
        <v>1</v>
      </c>
      <c r="J1540" s="11" t="n">
        <v>7</v>
      </c>
      <c r="K1540" s="11" t="n">
        <v>248</v>
      </c>
      <c r="L1540" s="11" t="n">
        <v>9</v>
      </c>
      <c r="M1540" s="11" t="n">
        <v>6</v>
      </c>
      <c r="N1540" s="11" t="n">
        <v>0.15</v>
      </c>
      <c r="O1540" s="7" t="n">
        <v>2572.8</v>
      </c>
      <c r="P1540" s="7" t="n">
        <v>1595.136</v>
      </c>
      <c r="Q1540" s="7">
        <f>text(E1540,"ddd")</f>
        <v/>
      </c>
      <c r="R1540" s="7">
        <f>G1540-F1540</f>
        <v/>
      </c>
      <c r="S1540" s="7">
        <f>E1540-D1540</f>
        <v/>
      </c>
      <c r="T1540" s="7">
        <f>O1540*M1540</f>
        <v/>
      </c>
      <c r="U1540" s="7">
        <f>T1540*N1540</f>
        <v/>
      </c>
      <c r="V1540" s="7">
        <f>T1540-U1540-(P1540*M1540)</f>
        <v/>
      </c>
      <c r="W1540" s="7">
        <f>VLOOKUP(L1540,'Products Sheet'!$A:$B,2,FALSE)</f>
        <v/>
      </c>
      <c r="X1540" s="7" t="n"/>
      <c r="Y1540" s="7" t="n"/>
      <c r="Z1540" s="7" t="n"/>
      <c r="AA1540" s="7" t="n"/>
      <c r="AB1540" s="7" t="n"/>
      <c r="AC1540" s="7" t="n"/>
    </row>
    <row r="1541" ht="9.75" customHeight="1" s="12">
      <c r="A1541" s="11" t="inlineStr">
        <is>
          <t>SO - 0006494</t>
        </is>
      </c>
      <c r="B1541" s="11" t="inlineStr">
        <is>
          <t>In-Store</t>
        </is>
      </c>
      <c r="C1541" s="11" t="inlineStr">
        <is>
          <t>WARE-NMK1003</t>
        </is>
      </c>
      <c r="D1541" s="6" t="n">
        <v>43900</v>
      </c>
      <c r="E1541" s="6" t="n">
        <v>44009</v>
      </c>
      <c r="F1541" s="6" t="n">
        <v>44032</v>
      </c>
      <c r="G1541" s="6" t="n">
        <v>44039</v>
      </c>
      <c r="H1541" s="11" t="inlineStr">
        <is>
          <t>USD</t>
        </is>
      </c>
      <c r="I1541" s="11" t="n">
        <v>8</v>
      </c>
      <c r="J1541" s="11" t="n">
        <v>11</v>
      </c>
      <c r="K1541" s="11" t="n">
        <v>191</v>
      </c>
      <c r="L1541" s="11" t="n">
        <v>9</v>
      </c>
      <c r="M1541" s="11" t="n">
        <v>4</v>
      </c>
      <c r="N1541" s="11" t="n">
        <v>0.05</v>
      </c>
      <c r="O1541" s="7" t="n">
        <v>1762.1</v>
      </c>
      <c r="P1541" s="7" t="n">
        <v>757.7030000000001</v>
      </c>
      <c r="Q1541" s="7">
        <f>text(E1541,"ddd")</f>
        <v/>
      </c>
      <c r="R1541" s="7">
        <f>G1541-F1541</f>
        <v/>
      </c>
      <c r="S1541" s="7">
        <f>E1541-D1541</f>
        <v/>
      </c>
      <c r="T1541" s="7">
        <f>O1541*M1541</f>
        <v/>
      </c>
      <c r="U1541" s="7">
        <f>T1541*N1541</f>
        <v/>
      </c>
      <c r="V1541" s="7">
        <f>T1541-U1541-(P1541*M1541)</f>
        <v/>
      </c>
      <c r="W1541" s="7">
        <f>VLOOKUP(L1541,'Products Sheet'!$A:$B,2,FALSE)</f>
        <v/>
      </c>
      <c r="X1541" s="7" t="n"/>
      <c r="Y1541" s="7" t="n"/>
      <c r="Z1541" s="7" t="n"/>
      <c r="AA1541" s="7" t="n"/>
      <c r="AB1541" s="7" t="n"/>
      <c r="AC1541" s="7" t="n"/>
    </row>
    <row r="1542" ht="9.75" customHeight="1" s="12">
      <c r="A1542" s="11" t="inlineStr">
        <is>
          <t>SO - 0006567</t>
        </is>
      </c>
      <c r="B1542" s="11" t="inlineStr">
        <is>
          <t>In-Store</t>
        </is>
      </c>
      <c r="C1542" s="11" t="inlineStr">
        <is>
          <t>WARE-NMK1003</t>
        </is>
      </c>
      <c r="D1542" s="6" t="n">
        <v>43900</v>
      </c>
      <c r="E1542" s="6" t="n">
        <v>44018</v>
      </c>
      <c r="F1542" s="6" t="n">
        <v>44030</v>
      </c>
      <c r="G1542" s="6" t="n">
        <v>44034</v>
      </c>
      <c r="H1542" s="11" t="inlineStr">
        <is>
          <t>USD</t>
        </is>
      </c>
      <c r="I1542" s="11" t="n">
        <v>6</v>
      </c>
      <c r="J1542" s="11" t="n">
        <v>18</v>
      </c>
      <c r="K1542" s="11" t="n">
        <v>139</v>
      </c>
      <c r="L1542" s="11" t="n">
        <v>9</v>
      </c>
      <c r="M1542" s="11" t="n">
        <v>4</v>
      </c>
      <c r="N1542" s="11" t="n">
        <v>0.075</v>
      </c>
      <c r="O1542" s="7" t="n">
        <v>1145.7</v>
      </c>
      <c r="P1542" s="7" t="n">
        <v>756.162</v>
      </c>
      <c r="Q1542" s="7">
        <f>text(E1542,"ddd")</f>
        <v/>
      </c>
      <c r="R1542" s="7">
        <f>G1542-F1542</f>
        <v/>
      </c>
      <c r="S1542" s="7">
        <f>E1542-D1542</f>
        <v/>
      </c>
      <c r="T1542" s="7">
        <f>O1542*M1542</f>
        <v/>
      </c>
      <c r="U1542" s="7">
        <f>T1542*N1542</f>
        <v/>
      </c>
      <c r="V1542" s="7">
        <f>T1542-U1542-(P1542*M1542)</f>
        <v/>
      </c>
      <c r="W1542" s="7">
        <f>VLOOKUP(L1542,'Products Sheet'!$A:$B,2,FALSE)</f>
        <v/>
      </c>
      <c r="X1542" s="7" t="n"/>
      <c r="Y1542" s="7" t="n"/>
      <c r="Z1542" s="7" t="n"/>
      <c r="AA1542" s="7" t="n"/>
      <c r="AB1542" s="7" t="n"/>
      <c r="AC1542" s="7" t="n"/>
    </row>
    <row r="1543" ht="9.75" customHeight="1" s="12">
      <c r="A1543" s="11" t="inlineStr">
        <is>
          <t>SO - 0006568</t>
        </is>
      </c>
      <c r="B1543" s="11" t="inlineStr">
        <is>
          <t>Wholesale</t>
        </is>
      </c>
      <c r="C1543" s="11" t="inlineStr">
        <is>
          <t>WARE-NMK1003</t>
        </is>
      </c>
      <c r="D1543" s="6" t="n">
        <v>43900</v>
      </c>
      <c r="E1543" s="6" t="n">
        <v>44018</v>
      </c>
      <c r="F1543" s="6" t="n">
        <v>44033</v>
      </c>
      <c r="G1543" s="6" t="n">
        <v>44034</v>
      </c>
      <c r="H1543" s="11" t="inlineStr">
        <is>
          <t>USD</t>
        </is>
      </c>
      <c r="I1543" s="11" t="n">
        <v>26</v>
      </c>
      <c r="J1543" s="11" t="n">
        <v>26</v>
      </c>
      <c r="K1543" s="11" t="n">
        <v>125</v>
      </c>
      <c r="L1543" s="11" t="n">
        <v>9</v>
      </c>
      <c r="M1543" s="11" t="n">
        <v>4</v>
      </c>
      <c r="N1543" s="11" t="n">
        <v>0.075</v>
      </c>
      <c r="O1543" s="7" t="n">
        <v>234.5</v>
      </c>
      <c r="P1543" s="7" t="n">
        <v>194.635</v>
      </c>
      <c r="Q1543" s="7">
        <f>text(E1543,"ddd")</f>
        <v/>
      </c>
      <c r="R1543" s="7">
        <f>G1543-F1543</f>
        <v/>
      </c>
      <c r="S1543" s="7">
        <f>E1543-D1543</f>
        <v/>
      </c>
      <c r="T1543" s="7">
        <f>O1543*M1543</f>
        <v/>
      </c>
      <c r="U1543" s="7">
        <f>T1543*N1543</f>
        <v/>
      </c>
      <c r="V1543" s="7">
        <f>T1543-U1543-(P1543*M1543)</f>
        <v/>
      </c>
      <c r="W1543" s="7">
        <f>VLOOKUP(L1543,'Products Sheet'!$A:$B,2,FALSE)</f>
        <v/>
      </c>
      <c r="X1543" s="7" t="n"/>
      <c r="Y1543" s="7" t="n"/>
      <c r="Z1543" s="7" t="n"/>
      <c r="AA1543" s="7" t="n"/>
      <c r="AB1543" s="7" t="n"/>
      <c r="AC1543" s="7" t="n"/>
    </row>
    <row r="1544" ht="9.75" customHeight="1" s="12">
      <c r="A1544" s="11" t="inlineStr">
        <is>
          <t>SO - 0006636</t>
        </is>
      </c>
      <c r="B1544" s="11" t="inlineStr">
        <is>
          <t>Online</t>
        </is>
      </c>
      <c r="C1544" s="11" t="inlineStr">
        <is>
          <t>WARE-XYS1001</t>
        </is>
      </c>
      <c r="D1544" s="6" t="n">
        <v>43900</v>
      </c>
      <c r="E1544" s="6" t="n">
        <v>44025</v>
      </c>
      <c r="F1544" s="6" t="n">
        <v>44032</v>
      </c>
      <c r="G1544" s="6" t="n">
        <v>44038</v>
      </c>
      <c r="H1544" s="11" t="inlineStr">
        <is>
          <t>USD</t>
        </is>
      </c>
      <c r="I1544" s="11" t="n">
        <v>15</v>
      </c>
      <c r="J1544" s="11" t="n">
        <v>40</v>
      </c>
      <c r="K1544" s="11" t="n">
        <v>15</v>
      </c>
      <c r="L1544" s="11" t="n">
        <v>9</v>
      </c>
      <c r="M1544" s="11" t="n">
        <v>8</v>
      </c>
      <c r="N1544" s="11" t="n">
        <v>0.075</v>
      </c>
      <c r="O1544" s="7" t="n">
        <v>241.2</v>
      </c>
      <c r="P1544" s="7" t="n">
        <v>178.488</v>
      </c>
      <c r="Q1544" s="7">
        <f>text(E1544,"ddd")</f>
        <v/>
      </c>
      <c r="R1544" s="7">
        <f>G1544-F1544</f>
        <v/>
      </c>
      <c r="S1544" s="7">
        <f>E1544-D1544</f>
        <v/>
      </c>
      <c r="T1544" s="7">
        <f>O1544*M1544</f>
        <v/>
      </c>
      <c r="U1544" s="7">
        <f>T1544*N1544</f>
        <v/>
      </c>
      <c r="V1544" s="7">
        <f>T1544-U1544-(P1544*M1544)</f>
        <v/>
      </c>
      <c r="W1544" s="7">
        <f>VLOOKUP(L1544,'Products Sheet'!$A:$B,2,FALSE)</f>
        <v/>
      </c>
      <c r="X1544" s="7" t="n"/>
      <c r="Y1544" s="7" t="n"/>
      <c r="Z1544" s="7" t="n"/>
      <c r="AA1544" s="7" t="n"/>
      <c r="AB1544" s="7" t="n"/>
      <c r="AC1544" s="7" t="n"/>
    </row>
    <row r="1545" ht="9.75" customHeight="1" s="12">
      <c r="A1545" s="11" t="inlineStr">
        <is>
          <t>SO - 0006654</t>
        </is>
      </c>
      <c r="B1545" s="11" t="inlineStr">
        <is>
          <t>Online</t>
        </is>
      </c>
      <c r="C1545" s="11" t="inlineStr">
        <is>
          <t>WARE-NMK1003</t>
        </is>
      </c>
      <c r="D1545" s="6" t="n">
        <v>43900</v>
      </c>
      <c r="E1545" s="6" t="n">
        <v>44027</v>
      </c>
      <c r="F1545" s="6" t="n">
        <v>44052</v>
      </c>
      <c r="G1545" s="6" t="n">
        <v>44055</v>
      </c>
      <c r="H1545" s="11" t="inlineStr">
        <is>
          <t>USD</t>
        </is>
      </c>
      <c r="I1545" s="11" t="n">
        <v>20</v>
      </c>
      <c r="J1545" s="11" t="n">
        <v>26</v>
      </c>
      <c r="K1545" s="11" t="n">
        <v>183</v>
      </c>
      <c r="L1545" s="11" t="n">
        <v>9</v>
      </c>
      <c r="M1545" s="11" t="n">
        <v>8</v>
      </c>
      <c r="N1545" s="11" t="n">
        <v>0.1</v>
      </c>
      <c r="O1545" s="7" t="n">
        <v>2827.4</v>
      </c>
      <c r="P1545" s="7" t="n">
        <v>2261.92</v>
      </c>
      <c r="Q1545" s="7">
        <f>text(E1545,"ddd")</f>
        <v/>
      </c>
      <c r="R1545" s="7">
        <f>G1545-F1545</f>
        <v/>
      </c>
      <c r="S1545" s="7">
        <f>E1545-D1545</f>
        <v/>
      </c>
      <c r="T1545" s="7">
        <f>O1545*M1545</f>
        <v/>
      </c>
      <c r="U1545" s="7">
        <f>T1545*N1545</f>
        <v/>
      </c>
      <c r="V1545" s="7">
        <f>T1545-U1545-(P1545*M1545)</f>
        <v/>
      </c>
      <c r="W1545" s="7">
        <f>VLOOKUP(L1545,'Products Sheet'!$A:$B,2,FALSE)</f>
        <v/>
      </c>
      <c r="X1545" s="7" t="n"/>
      <c r="Y1545" s="7" t="n"/>
      <c r="Z1545" s="7" t="n"/>
      <c r="AA1545" s="7" t="n"/>
      <c r="AB1545" s="7" t="n"/>
      <c r="AC1545" s="7" t="n"/>
    </row>
    <row r="1546" ht="9.75" customHeight="1" s="12">
      <c r="A1546" s="11" t="inlineStr">
        <is>
          <t>SO - 0006681</t>
        </is>
      </c>
      <c r="B1546" s="11" t="inlineStr">
        <is>
          <t>Online</t>
        </is>
      </c>
      <c r="C1546" s="11" t="inlineStr">
        <is>
          <t>WARE-NMK1003</t>
        </is>
      </c>
      <c r="D1546" s="6" t="n">
        <v>43900</v>
      </c>
      <c r="E1546" s="6" t="n">
        <v>44030</v>
      </c>
      <c r="F1546" s="6" t="n">
        <v>44035</v>
      </c>
      <c r="G1546" s="6" t="n">
        <v>44040</v>
      </c>
      <c r="H1546" s="11" t="inlineStr">
        <is>
          <t>USD</t>
        </is>
      </c>
      <c r="I1546" s="11" t="n">
        <v>16</v>
      </c>
      <c r="J1546" s="11" t="n">
        <v>46</v>
      </c>
      <c r="K1546" s="11" t="n">
        <v>148</v>
      </c>
      <c r="L1546" s="11" t="n">
        <v>9</v>
      </c>
      <c r="M1546" s="11" t="n">
        <v>5</v>
      </c>
      <c r="N1546" s="11" t="n">
        <v>0.2</v>
      </c>
      <c r="O1546" s="7" t="n">
        <v>5942.900000000001</v>
      </c>
      <c r="P1546" s="7" t="n">
        <v>4754.320000000001</v>
      </c>
      <c r="Q1546" s="7">
        <f>text(E1546,"ddd")</f>
        <v/>
      </c>
      <c r="R1546" s="7">
        <f>G1546-F1546</f>
        <v/>
      </c>
      <c r="S1546" s="7">
        <f>E1546-D1546</f>
        <v/>
      </c>
      <c r="T1546" s="7">
        <f>O1546*M1546</f>
        <v/>
      </c>
      <c r="U1546" s="7">
        <f>T1546*N1546</f>
        <v/>
      </c>
      <c r="V1546" s="7">
        <f>T1546-U1546-(P1546*M1546)</f>
        <v/>
      </c>
      <c r="W1546" s="7">
        <f>VLOOKUP(L1546,'Products Sheet'!$A:$B,2,FALSE)</f>
        <v/>
      </c>
      <c r="X1546" s="7" t="n"/>
      <c r="Y1546" s="7" t="n"/>
      <c r="Z1546" s="7" t="n"/>
      <c r="AA1546" s="7" t="n"/>
      <c r="AB1546" s="7" t="n"/>
      <c r="AC1546" s="7" t="n"/>
    </row>
    <row r="1547" ht="9.75" customHeight="1" s="12">
      <c r="A1547" s="11" t="inlineStr">
        <is>
          <t>SO - 0006932</t>
        </is>
      </c>
      <c r="B1547" s="11" t="inlineStr">
        <is>
          <t>Wholesale</t>
        </is>
      </c>
      <c r="C1547" s="11" t="inlineStr">
        <is>
          <t>WARE-NMK1003</t>
        </is>
      </c>
      <c r="D1547" s="6" t="n">
        <v>44000</v>
      </c>
      <c r="E1547" s="6" t="n">
        <v>44061</v>
      </c>
      <c r="F1547" s="6" t="n">
        <v>44084</v>
      </c>
      <c r="G1547" s="6" t="n">
        <v>44092</v>
      </c>
      <c r="H1547" s="11" t="inlineStr">
        <is>
          <t>USD</t>
        </is>
      </c>
      <c r="I1547" s="11" t="n">
        <v>27</v>
      </c>
      <c r="J1547" s="11" t="n">
        <v>34</v>
      </c>
      <c r="K1547" s="11" t="n">
        <v>147</v>
      </c>
      <c r="L1547" s="11" t="n">
        <v>9</v>
      </c>
      <c r="M1547" s="11" t="n">
        <v>8</v>
      </c>
      <c r="N1547" s="11" t="n">
        <v>0.05</v>
      </c>
      <c r="O1547" s="7" t="n">
        <v>6003.2</v>
      </c>
      <c r="P1547" s="7" t="n">
        <v>4322.304</v>
      </c>
      <c r="Q1547" s="7">
        <f>text(E1547,"ddd")</f>
        <v/>
      </c>
      <c r="R1547" s="7">
        <f>G1547-F1547</f>
        <v/>
      </c>
      <c r="S1547" s="7">
        <f>E1547-D1547</f>
        <v/>
      </c>
      <c r="T1547" s="7">
        <f>O1547*M1547</f>
        <v/>
      </c>
      <c r="U1547" s="7">
        <f>T1547*N1547</f>
        <v/>
      </c>
      <c r="V1547" s="7">
        <f>T1547-U1547-(P1547*M1547)</f>
        <v/>
      </c>
      <c r="W1547" s="7">
        <f>VLOOKUP(L1547,'Products Sheet'!$A:$B,2,FALSE)</f>
        <v/>
      </c>
      <c r="X1547" s="7" t="n"/>
      <c r="Y1547" s="7" t="n"/>
      <c r="Z1547" s="7" t="n"/>
      <c r="AA1547" s="7" t="n"/>
      <c r="AB1547" s="7" t="n"/>
      <c r="AC1547" s="7" t="n"/>
    </row>
    <row r="1548" ht="9.75" customHeight="1" s="12">
      <c r="A1548" s="11" t="inlineStr">
        <is>
          <t>SO - 0007049</t>
        </is>
      </c>
      <c r="B1548" s="11" t="inlineStr">
        <is>
          <t>In-Store</t>
        </is>
      </c>
      <c r="C1548" s="11" t="inlineStr">
        <is>
          <t>WARE-UHY1004</t>
        </is>
      </c>
      <c r="D1548" s="6" t="n">
        <v>44000</v>
      </c>
      <c r="E1548" s="6" t="n">
        <v>44074</v>
      </c>
      <c r="F1548" s="6" t="n">
        <v>44081</v>
      </c>
      <c r="G1548" s="6" t="n">
        <v>44090</v>
      </c>
      <c r="H1548" s="11" t="inlineStr">
        <is>
          <t>USD</t>
        </is>
      </c>
      <c r="I1548" s="11" t="n">
        <v>11</v>
      </c>
      <c r="J1548" s="11" t="n">
        <v>1</v>
      </c>
      <c r="K1548" s="11" t="n">
        <v>229</v>
      </c>
      <c r="L1548" s="11" t="n">
        <v>9</v>
      </c>
      <c r="M1548" s="11" t="n">
        <v>2</v>
      </c>
      <c r="N1548" s="11" t="n">
        <v>0.1</v>
      </c>
      <c r="O1548" s="7" t="n">
        <v>180.9</v>
      </c>
      <c r="P1548" s="7" t="n">
        <v>141.102</v>
      </c>
      <c r="Q1548" s="7">
        <f>text(E1548,"ddd")</f>
        <v/>
      </c>
      <c r="R1548" s="7">
        <f>G1548-F1548</f>
        <v/>
      </c>
      <c r="S1548" s="7">
        <f>E1548-D1548</f>
        <v/>
      </c>
      <c r="T1548" s="7">
        <f>O1548*M1548</f>
        <v/>
      </c>
      <c r="U1548" s="7">
        <f>T1548*N1548</f>
        <v/>
      </c>
      <c r="V1548" s="7">
        <f>T1548-U1548-(P1548*M1548)</f>
        <v/>
      </c>
      <c r="W1548" s="7">
        <f>VLOOKUP(L1548,'Products Sheet'!$A:$B,2,FALSE)</f>
        <v/>
      </c>
      <c r="X1548" s="7" t="n"/>
      <c r="Y1548" s="7" t="n"/>
      <c r="Z1548" s="7" t="n"/>
      <c r="AA1548" s="7" t="n"/>
      <c r="AB1548" s="7" t="n"/>
      <c r="AC1548" s="7" t="n"/>
    </row>
    <row r="1549" ht="9.75" customHeight="1" s="12">
      <c r="A1549" s="11" t="inlineStr">
        <is>
          <t>SO - 0007152</t>
        </is>
      </c>
      <c r="B1549" s="11" t="inlineStr">
        <is>
          <t>In-Store</t>
        </is>
      </c>
      <c r="C1549" s="11" t="inlineStr">
        <is>
          <t>WARE-NMK1003</t>
        </is>
      </c>
      <c r="D1549" s="6" t="n">
        <v>44000</v>
      </c>
      <c r="E1549" s="6" t="n">
        <v>44088</v>
      </c>
      <c r="F1549" s="6" t="n">
        <v>44110</v>
      </c>
      <c r="G1549" s="6" t="n">
        <v>44113</v>
      </c>
      <c r="H1549" s="11" t="inlineStr">
        <is>
          <t>USD</t>
        </is>
      </c>
      <c r="I1549" s="11" t="n">
        <v>7</v>
      </c>
      <c r="J1549" s="11" t="n">
        <v>3</v>
      </c>
      <c r="K1549" s="11" t="n">
        <v>141</v>
      </c>
      <c r="L1549" s="11" t="n">
        <v>9</v>
      </c>
      <c r="M1549" s="11" t="n">
        <v>3</v>
      </c>
      <c r="N1549" s="11" t="n">
        <v>0.15</v>
      </c>
      <c r="O1549" s="7" t="n">
        <v>1051.9</v>
      </c>
      <c r="P1549" s="7" t="n">
        <v>483.8740000000001</v>
      </c>
      <c r="Q1549" s="7">
        <f>text(E1549,"ddd")</f>
        <v/>
      </c>
      <c r="R1549" s="7">
        <f>G1549-F1549</f>
        <v/>
      </c>
      <c r="S1549" s="7">
        <f>E1549-D1549</f>
        <v/>
      </c>
      <c r="T1549" s="7">
        <f>O1549*M1549</f>
        <v/>
      </c>
      <c r="U1549" s="7">
        <f>T1549*N1549</f>
        <v/>
      </c>
      <c r="V1549" s="7">
        <f>T1549-U1549-(P1549*M1549)</f>
        <v/>
      </c>
      <c r="W1549" s="7">
        <f>VLOOKUP(L1549,'Products Sheet'!$A:$B,2,FALSE)</f>
        <v/>
      </c>
      <c r="X1549" s="7" t="n"/>
      <c r="Y1549" s="7" t="n"/>
      <c r="Z1549" s="7" t="n"/>
      <c r="AA1549" s="7" t="n"/>
      <c r="AB1549" s="7" t="n"/>
      <c r="AC1549" s="7" t="n"/>
    </row>
    <row r="1550" ht="9.75" customHeight="1" s="12">
      <c r="A1550" s="11" t="inlineStr">
        <is>
          <t>SO - 0007212</t>
        </is>
      </c>
      <c r="B1550" s="11" t="inlineStr">
        <is>
          <t>In-Store</t>
        </is>
      </c>
      <c r="C1550" s="11" t="inlineStr">
        <is>
          <t>WARE-NMK1003</t>
        </is>
      </c>
      <c r="D1550" s="6" t="n">
        <v>44000</v>
      </c>
      <c r="E1550" s="6" t="n">
        <v>44094</v>
      </c>
      <c r="F1550" s="6" t="n">
        <v>44120</v>
      </c>
      <c r="G1550" s="6" t="n">
        <v>44130</v>
      </c>
      <c r="H1550" s="11" t="inlineStr">
        <is>
          <t>USD</t>
        </is>
      </c>
      <c r="I1550" s="11" t="n">
        <v>3</v>
      </c>
      <c r="J1550" s="11" t="n">
        <v>11</v>
      </c>
      <c r="K1550" s="11" t="n">
        <v>121</v>
      </c>
      <c r="L1550" s="11" t="n">
        <v>9</v>
      </c>
      <c r="M1550" s="11" t="n">
        <v>5</v>
      </c>
      <c r="N1550" s="11" t="n">
        <v>0.15</v>
      </c>
      <c r="O1550" s="7" t="n">
        <v>5708.400000000001</v>
      </c>
      <c r="P1550" s="7" t="n">
        <v>2283.36</v>
      </c>
      <c r="Q1550" s="7">
        <f>text(E1550,"ddd")</f>
        <v/>
      </c>
      <c r="R1550" s="7">
        <f>G1550-F1550</f>
        <v/>
      </c>
      <c r="S1550" s="7">
        <f>E1550-D1550</f>
        <v/>
      </c>
      <c r="T1550" s="7">
        <f>O1550*M1550</f>
        <v/>
      </c>
      <c r="U1550" s="7">
        <f>T1550*N1550</f>
        <v/>
      </c>
      <c r="V1550" s="7">
        <f>T1550-U1550-(P1550*M1550)</f>
        <v/>
      </c>
      <c r="W1550" s="7">
        <f>VLOOKUP(L1550,'Products Sheet'!$A:$B,2,FALSE)</f>
        <v/>
      </c>
      <c r="X1550" s="7" t="n"/>
      <c r="Y1550" s="7" t="n"/>
      <c r="Z1550" s="7" t="n"/>
      <c r="AA1550" s="7" t="n"/>
      <c r="AB1550" s="7" t="n"/>
      <c r="AC1550" s="7" t="n"/>
    </row>
    <row r="1551" ht="9.75" customHeight="1" s="12">
      <c r="A1551" s="11" t="inlineStr">
        <is>
          <t>SO - 0007233</t>
        </is>
      </c>
      <c r="B1551" s="11" t="inlineStr">
        <is>
          <t>In-Store</t>
        </is>
      </c>
      <c r="C1551" s="11" t="inlineStr">
        <is>
          <t>WARE-NMK1003</t>
        </is>
      </c>
      <c r="D1551" s="6" t="n">
        <v>44000</v>
      </c>
      <c r="E1551" s="6" t="n">
        <v>44095</v>
      </c>
      <c r="F1551" s="6" t="n">
        <v>44117</v>
      </c>
      <c r="G1551" s="6" t="n">
        <v>44122</v>
      </c>
      <c r="H1551" s="11" t="inlineStr">
        <is>
          <t>USD</t>
        </is>
      </c>
      <c r="I1551" s="11" t="n">
        <v>10</v>
      </c>
      <c r="J1551" s="11" t="n">
        <v>8</v>
      </c>
      <c r="K1551" s="11" t="n">
        <v>90</v>
      </c>
      <c r="L1551" s="11" t="n">
        <v>9</v>
      </c>
      <c r="M1551" s="11" t="n">
        <v>4</v>
      </c>
      <c r="N1551" s="11" t="n">
        <v>0.075</v>
      </c>
      <c r="O1551" s="7" t="n">
        <v>1132.3</v>
      </c>
      <c r="P1551" s="7" t="n">
        <v>724.672</v>
      </c>
      <c r="Q1551" s="7">
        <f>text(E1551,"ddd")</f>
        <v/>
      </c>
      <c r="R1551" s="7">
        <f>G1551-F1551</f>
        <v/>
      </c>
      <c r="S1551" s="7">
        <f>E1551-D1551</f>
        <v/>
      </c>
      <c r="T1551" s="7">
        <f>O1551*M1551</f>
        <v/>
      </c>
      <c r="U1551" s="7">
        <f>T1551*N1551</f>
        <v/>
      </c>
      <c r="V1551" s="7">
        <f>T1551-U1551-(P1551*M1551)</f>
        <v/>
      </c>
      <c r="W1551" s="7">
        <f>VLOOKUP(L1551,'Products Sheet'!$A:$B,2,FALSE)</f>
        <v/>
      </c>
      <c r="X1551" s="7" t="n"/>
      <c r="Y1551" s="7" t="n"/>
      <c r="Z1551" s="7" t="n"/>
      <c r="AA1551" s="7" t="n"/>
      <c r="AB1551" s="7" t="n"/>
      <c r="AC1551" s="7" t="n"/>
    </row>
    <row r="1552" ht="9.75" customHeight="1" s="12">
      <c r="A1552" s="11" t="inlineStr">
        <is>
          <t>SO - 0007291</t>
        </is>
      </c>
      <c r="B1552" s="11" t="inlineStr">
        <is>
          <t>Distributor</t>
        </is>
      </c>
      <c r="C1552" s="11" t="inlineStr">
        <is>
          <t>WARE-UHY1004</t>
        </is>
      </c>
      <c r="D1552" s="6" t="n">
        <v>44000</v>
      </c>
      <c r="E1552" s="6" t="n">
        <v>44102</v>
      </c>
      <c r="F1552" s="6" t="n">
        <v>44109</v>
      </c>
      <c r="G1552" s="6" t="n">
        <v>44114</v>
      </c>
      <c r="H1552" s="11" t="inlineStr">
        <is>
          <t>USD</t>
        </is>
      </c>
      <c r="I1552" s="11" t="n">
        <v>22</v>
      </c>
      <c r="J1552" s="11" t="n">
        <v>16</v>
      </c>
      <c r="K1552" s="11" t="n">
        <v>204</v>
      </c>
      <c r="L1552" s="11" t="n">
        <v>9</v>
      </c>
      <c r="M1552" s="11" t="n">
        <v>3</v>
      </c>
      <c r="N1552" s="11" t="n">
        <v>0.05</v>
      </c>
      <c r="O1552" s="7" t="n">
        <v>214.4</v>
      </c>
      <c r="P1552" s="7" t="n">
        <v>177.952</v>
      </c>
      <c r="Q1552" s="7">
        <f>text(E1552,"ddd")</f>
        <v/>
      </c>
      <c r="R1552" s="7">
        <f>G1552-F1552</f>
        <v/>
      </c>
      <c r="S1552" s="7">
        <f>E1552-D1552</f>
        <v/>
      </c>
      <c r="T1552" s="7">
        <f>O1552*M1552</f>
        <v/>
      </c>
      <c r="U1552" s="7">
        <f>T1552*N1552</f>
        <v/>
      </c>
      <c r="V1552" s="7">
        <f>T1552-U1552-(P1552*M1552)</f>
        <v/>
      </c>
      <c r="W1552" s="7">
        <f>VLOOKUP(L1552,'Products Sheet'!$A:$B,2,FALSE)</f>
        <v/>
      </c>
      <c r="X1552" s="7" t="n"/>
      <c r="Y1552" s="7" t="n"/>
      <c r="Z1552" s="7" t="n"/>
      <c r="AA1552" s="7" t="n"/>
      <c r="AB1552" s="7" t="n"/>
      <c r="AC1552" s="7" t="n"/>
    </row>
    <row r="1553" ht="9.75" customHeight="1" s="12">
      <c r="A1553" s="11" t="inlineStr">
        <is>
          <t>SO - 0007319</t>
        </is>
      </c>
      <c r="B1553" s="11" t="inlineStr">
        <is>
          <t>Online</t>
        </is>
      </c>
      <c r="C1553" s="11" t="inlineStr">
        <is>
          <t>WARE-MKL1006</t>
        </is>
      </c>
      <c r="D1553" s="6" t="n">
        <v>44000</v>
      </c>
      <c r="E1553" s="6" t="n">
        <v>44106</v>
      </c>
      <c r="F1553" s="6" t="n">
        <v>44132</v>
      </c>
      <c r="G1553" s="6" t="n">
        <v>44142</v>
      </c>
      <c r="H1553" s="11" t="inlineStr">
        <is>
          <t>USD</t>
        </is>
      </c>
      <c r="I1553" s="11" t="n">
        <v>15</v>
      </c>
      <c r="J1553" s="11" t="n">
        <v>42</v>
      </c>
      <c r="K1553" s="11" t="n">
        <v>333</v>
      </c>
      <c r="L1553" s="11" t="n">
        <v>9</v>
      </c>
      <c r="M1553" s="11" t="n">
        <v>2</v>
      </c>
      <c r="N1553" s="11" t="n">
        <v>0.15</v>
      </c>
      <c r="O1553" s="7" t="n">
        <v>6070.2</v>
      </c>
      <c r="P1553" s="7" t="n">
        <v>3702.822</v>
      </c>
      <c r="Q1553" s="7">
        <f>text(E1553,"ddd")</f>
        <v/>
      </c>
      <c r="R1553" s="7">
        <f>G1553-F1553</f>
        <v/>
      </c>
      <c r="S1553" s="7">
        <f>E1553-D1553</f>
        <v/>
      </c>
      <c r="T1553" s="7">
        <f>O1553*M1553</f>
        <v/>
      </c>
      <c r="U1553" s="7">
        <f>T1553*N1553</f>
        <v/>
      </c>
      <c r="V1553" s="7">
        <f>T1553-U1553-(P1553*M1553)</f>
        <v/>
      </c>
      <c r="W1553" s="7">
        <f>VLOOKUP(L1553,'Products Sheet'!$A:$B,2,FALSE)</f>
        <v/>
      </c>
      <c r="X1553" s="7" t="n"/>
      <c r="Y1553" s="7" t="n"/>
      <c r="Z1553" s="7" t="n"/>
      <c r="AA1553" s="7" t="n"/>
      <c r="AB1553" s="7" t="n"/>
      <c r="AC1553" s="7" t="n"/>
    </row>
    <row r="1554" ht="9.75" customHeight="1" s="12">
      <c r="A1554" s="11" t="inlineStr">
        <is>
          <t>SO - 0007323</t>
        </is>
      </c>
      <c r="B1554" s="11" t="inlineStr">
        <is>
          <t>Distributor</t>
        </is>
      </c>
      <c r="C1554" s="11" t="inlineStr">
        <is>
          <t>WARE-NBV1002</t>
        </is>
      </c>
      <c r="D1554" s="6" t="n">
        <v>44000</v>
      </c>
      <c r="E1554" s="6" t="n">
        <v>44106</v>
      </c>
      <c r="F1554" s="6" t="n">
        <v>44116</v>
      </c>
      <c r="G1554" s="6" t="n">
        <v>44117</v>
      </c>
      <c r="H1554" s="11" t="inlineStr">
        <is>
          <t>USD</t>
        </is>
      </c>
      <c r="I1554" s="11" t="n">
        <v>24</v>
      </c>
      <c r="J1554" s="11" t="n">
        <v>49</v>
      </c>
      <c r="K1554" s="11" t="n">
        <v>82</v>
      </c>
      <c r="L1554" s="11" t="n">
        <v>9</v>
      </c>
      <c r="M1554" s="11" t="n">
        <v>6</v>
      </c>
      <c r="N1554" s="11" t="n">
        <v>0.075</v>
      </c>
      <c r="O1554" s="7" t="n">
        <v>1762.1</v>
      </c>
      <c r="P1554" s="7" t="n">
        <v>1497.785</v>
      </c>
      <c r="Q1554" s="7">
        <f>text(E1554,"ddd")</f>
        <v/>
      </c>
      <c r="R1554" s="7">
        <f>G1554-F1554</f>
        <v/>
      </c>
      <c r="S1554" s="7">
        <f>E1554-D1554</f>
        <v/>
      </c>
      <c r="T1554" s="7">
        <f>O1554*M1554</f>
        <v/>
      </c>
      <c r="U1554" s="7">
        <f>T1554*N1554</f>
        <v/>
      </c>
      <c r="V1554" s="7">
        <f>T1554-U1554-(P1554*M1554)</f>
        <v/>
      </c>
      <c r="W1554" s="7">
        <f>VLOOKUP(L1554,'Products Sheet'!$A:$B,2,FALSE)</f>
        <v/>
      </c>
      <c r="X1554" s="7" t="n"/>
      <c r="Y1554" s="7" t="n"/>
      <c r="Z1554" s="7" t="n"/>
      <c r="AA1554" s="7" t="n"/>
      <c r="AB1554" s="7" t="n"/>
      <c r="AC1554" s="7" t="n"/>
    </row>
    <row r="1555" ht="9.75" customHeight="1" s="12">
      <c r="A1555" s="11" t="inlineStr">
        <is>
          <t>SO - 0007328</t>
        </is>
      </c>
      <c r="B1555" s="11" t="inlineStr">
        <is>
          <t>Distributor</t>
        </is>
      </c>
      <c r="C1555" s="11" t="inlineStr">
        <is>
          <t>WARE-XYS1001</t>
        </is>
      </c>
      <c r="D1555" s="6" t="n">
        <v>44000</v>
      </c>
      <c r="E1555" s="6" t="n">
        <v>44107</v>
      </c>
      <c r="F1555" s="6" t="n">
        <v>44119</v>
      </c>
      <c r="G1555" s="6" t="n">
        <v>44129</v>
      </c>
      <c r="H1555" s="11" t="inlineStr">
        <is>
          <t>USD</t>
        </is>
      </c>
      <c r="I1555" s="11" t="n">
        <v>22</v>
      </c>
      <c r="J1555" s="11" t="n">
        <v>11</v>
      </c>
      <c r="K1555" s="11" t="n">
        <v>26</v>
      </c>
      <c r="L1555" s="11" t="n">
        <v>9</v>
      </c>
      <c r="M1555" s="11" t="n">
        <v>2</v>
      </c>
      <c r="N1555" s="11" t="n">
        <v>0.1</v>
      </c>
      <c r="O1555" s="7" t="n">
        <v>3912.8</v>
      </c>
      <c r="P1555" s="7" t="n">
        <v>2425.936</v>
      </c>
      <c r="Q1555" s="7">
        <f>text(E1555,"ddd")</f>
        <v/>
      </c>
      <c r="R1555" s="7">
        <f>G1555-F1555</f>
        <v/>
      </c>
      <c r="S1555" s="7">
        <f>E1555-D1555</f>
        <v/>
      </c>
      <c r="T1555" s="7">
        <f>O1555*M1555</f>
        <v/>
      </c>
      <c r="U1555" s="7">
        <f>T1555*N1555</f>
        <v/>
      </c>
      <c r="V1555" s="7">
        <f>T1555-U1555-(P1555*M1555)</f>
        <v/>
      </c>
      <c r="W1555" s="7">
        <f>VLOOKUP(L1555,'Products Sheet'!$A:$B,2,FALSE)</f>
        <v/>
      </c>
      <c r="X1555" s="7" t="n"/>
      <c r="Y1555" s="7" t="n"/>
      <c r="Z1555" s="7" t="n"/>
      <c r="AA1555" s="7" t="n"/>
      <c r="AB1555" s="7" t="n"/>
      <c r="AC1555" s="7" t="n"/>
    </row>
    <row r="1556" ht="9.75" customHeight="1" s="12">
      <c r="A1556" s="11" t="inlineStr">
        <is>
          <t>SO - 0007375</t>
        </is>
      </c>
      <c r="B1556" s="11" t="inlineStr">
        <is>
          <t>Distributor</t>
        </is>
      </c>
      <c r="C1556" s="11" t="inlineStr">
        <is>
          <t>WARE-PUJ1005</t>
        </is>
      </c>
      <c r="D1556" s="6" t="n">
        <v>44000</v>
      </c>
      <c r="E1556" s="6" t="n">
        <v>44112</v>
      </c>
      <c r="F1556" s="6" t="n">
        <v>44116</v>
      </c>
      <c r="G1556" s="6" t="n">
        <v>44120</v>
      </c>
      <c r="H1556" s="11" t="inlineStr">
        <is>
          <t>USD</t>
        </is>
      </c>
      <c r="I1556" s="11" t="n">
        <v>23</v>
      </c>
      <c r="J1556" s="11" t="n">
        <v>5</v>
      </c>
      <c r="K1556" s="11" t="n">
        <v>281</v>
      </c>
      <c r="L1556" s="11" t="n">
        <v>9</v>
      </c>
      <c r="M1556" s="11" t="n">
        <v>6</v>
      </c>
      <c r="N1556" s="11" t="n">
        <v>0.05</v>
      </c>
      <c r="O1556" s="7" t="n">
        <v>261.3</v>
      </c>
      <c r="P1556" s="7" t="n">
        <v>214.266</v>
      </c>
      <c r="Q1556" s="7">
        <f>text(E1556,"ddd")</f>
        <v/>
      </c>
      <c r="R1556" s="7">
        <f>G1556-F1556</f>
        <v/>
      </c>
      <c r="S1556" s="7">
        <f>E1556-D1556</f>
        <v/>
      </c>
      <c r="T1556" s="7">
        <f>O1556*M1556</f>
        <v/>
      </c>
      <c r="U1556" s="7">
        <f>T1556*N1556</f>
        <v/>
      </c>
      <c r="V1556" s="7">
        <f>T1556-U1556-(P1556*M1556)</f>
        <v/>
      </c>
      <c r="W1556" s="7">
        <f>VLOOKUP(L1556,'Products Sheet'!$A:$B,2,FALSE)</f>
        <v/>
      </c>
      <c r="X1556" s="7" t="n"/>
      <c r="Y1556" s="7" t="n"/>
      <c r="Z1556" s="7" t="n"/>
      <c r="AA1556" s="7" t="n"/>
      <c r="AB1556" s="7" t="n"/>
      <c r="AC1556" s="7" t="n"/>
    </row>
    <row r="1557" ht="9.75" customHeight="1" s="12">
      <c r="A1557" s="11" t="inlineStr">
        <is>
          <t>SO - 0007398</t>
        </is>
      </c>
      <c r="B1557" s="11" t="inlineStr">
        <is>
          <t>In-Store</t>
        </is>
      </c>
      <c r="C1557" s="11" t="inlineStr">
        <is>
          <t>WARE-PUJ1005</t>
        </is>
      </c>
      <c r="D1557" s="6" t="n">
        <v>44000</v>
      </c>
      <c r="E1557" s="6" t="n">
        <v>44114</v>
      </c>
      <c r="F1557" s="6" t="n">
        <v>44139</v>
      </c>
      <c r="G1557" s="6" t="n">
        <v>44148</v>
      </c>
      <c r="H1557" s="11" t="inlineStr">
        <is>
          <t>USD</t>
        </is>
      </c>
      <c r="I1557" s="11" t="n">
        <v>12</v>
      </c>
      <c r="J1557" s="11" t="n">
        <v>29</v>
      </c>
      <c r="K1557" s="11" t="n">
        <v>310</v>
      </c>
      <c r="L1557" s="11" t="n">
        <v>9</v>
      </c>
      <c r="M1557" s="11" t="n">
        <v>7</v>
      </c>
      <c r="N1557" s="11" t="n">
        <v>0.05</v>
      </c>
      <c r="O1557" s="7" t="n">
        <v>241.2</v>
      </c>
      <c r="P1557" s="7" t="n">
        <v>127.836</v>
      </c>
      <c r="Q1557" s="7">
        <f>text(E1557,"ddd")</f>
        <v/>
      </c>
      <c r="R1557" s="7">
        <f>G1557-F1557</f>
        <v/>
      </c>
      <c r="S1557" s="7">
        <f>E1557-D1557</f>
        <v/>
      </c>
      <c r="T1557" s="7">
        <f>O1557*M1557</f>
        <v/>
      </c>
      <c r="U1557" s="7">
        <f>T1557*N1557</f>
        <v/>
      </c>
      <c r="V1557" s="7">
        <f>T1557-U1557-(P1557*M1557)</f>
        <v/>
      </c>
      <c r="W1557" s="7">
        <f>VLOOKUP(L1557,'Products Sheet'!$A:$B,2,FALSE)</f>
        <v/>
      </c>
      <c r="X1557" s="7" t="n"/>
      <c r="Y1557" s="7" t="n"/>
      <c r="Z1557" s="7" t="n"/>
      <c r="AA1557" s="7" t="n"/>
      <c r="AB1557" s="7" t="n"/>
      <c r="AC1557" s="7" t="n"/>
    </row>
    <row r="1558" ht="9.75" customHeight="1" s="12">
      <c r="A1558" s="11" t="inlineStr">
        <is>
          <t>SO - 0007402</t>
        </is>
      </c>
      <c r="B1558" s="11" t="inlineStr">
        <is>
          <t>In-Store</t>
        </is>
      </c>
      <c r="C1558" s="11" t="inlineStr">
        <is>
          <t>WARE-PUJ1005</t>
        </is>
      </c>
      <c r="D1558" s="6" t="n">
        <v>44000</v>
      </c>
      <c r="E1558" s="6" t="n">
        <v>44115</v>
      </c>
      <c r="F1558" s="6" t="n">
        <v>44137</v>
      </c>
      <c r="G1558" s="6" t="n">
        <v>44139</v>
      </c>
      <c r="H1558" s="11" t="inlineStr">
        <is>
          <t>USD</t>
        </is>
      </c>
      <c r="I1558" s="11" t="n">
        <v>7</v>
      </c>
      <c r="J1558" s="11" t="n">
        <v>11</v>
      </c>
      <c r="K1558" s="11" t="n">
        <v>280</v>
      </c>
      <c r="L1558" s="11" t="n">
        <v>9</v>
      </c>
      <c r="M1558" s="11" t="n">
        <v>6</v>
      </c>
      <c r="N1558" s="11" t="n">
        <v>0.15</v>
      </c>
      <c r="O1558" s="7" t="n">
        <v>2331.6</v>
      </c>
      <c r="P1558" s="7" t="n">
        <v>1095.852</v>
      </c>
      <c r="Q1558" s="7">
        <f>text(E1558,"ddd")</f>
        <v/>
      </c>
      <c r="R1558" s="7">
        <f>G1558-F1558</f>
        <v/>
      </c>
      <c r="S1558" s="7">
        <f>E1558-D1558</f>
        <v/>
      </c>
      <c r="T1558" s="7">
        <f>O1558*M1558</f>
        <v/>
      </c>
      <c r="U1558" s="7">
        <f>T1558*N1558</f>
        <v/>
      </c>
      <c r="V1558" s="7">
        <f>T1558-U1558-(P1558*M1558)</f>
        <v/>
      </c>
      <c r="W1558" s="7">
        <f>VLOOKUP(L1558,'Products Sheet'!$A:$B,2,FALSE)</f>
        <v/>
      </c>
      <c r="X1558" s="7" t="n"/>
      <c r="Y1558" s="7" t="n"/>
      <c r="Z1558" s="7" t="n"/>
      <c r="AA1558" s="7" t="n"/>
      <c r="AB1558" s="7" t="n"/>
      <c r="AC1558" s="7" t="n"/>
    </row>
    <row r="1559" ht="9.75" customHeight="1" s="12">
      <c r="A1559" s="11" t="inlineStr">
        <is>
          <t>SO - 0007422</t>
        </is>
      </c>
      <c r="B1559" s="11" t="inlineStr">
        <is>
          <t>In-Store</t>
        </is>
      </c>
      <c r="C1559" s="11" t="inlineStr">
        <is>
          <t>WARE-UHY1004</t>
        </is>
      </c>
      <c r="D1559" s="6" t="n">
        <v>44000</v>
      </c>
      <c r="E1559" s="6" t="n">
        <v>44117</v>
      </c>
      <c r="F1559" s="6" t="n">
        <v>44119</v>
      </c>
      <c r="G1559" s="6" t="n">
        <v>44121</v>
      </c>
      <c r="H1559" s="11" t="inlineStr">
        <is>
          <t>USD</t>
        </is>
      </c>
      <c r="I1559" s="11" t="n">
        <v>5</v>
      </c>
      <c r="J1559" s="11" t="n">
        <v>33</v>
      </c>
      <c r="K1559" s="11" t="n">
        <v>235</v>
      </c>
      <c r="L1559" s="11" t="n">
        <v>9</v>
      </c>
      <c r="M1559" s="11" t="n">
        <v>4</v>
      </c>
      <c r="N1559" s="11" t="n">
        <v>0.075</v>
      </c>
      <c r="O1559" s="7" t="n">
        <v>3383.5</v>
      </c>
      <c r="P1559" s="7" t="n">
        <v>2774.47</v>
      </c>
      <c r="Q1559" s="7">
        <f>text(E1559,"ddd")</f>
        <v/>
      </c>
      <c r="R1559" s="7">
        <f>G1559-F1559</f>
        <v/>
      </c>
      <c r="S1559" s="7">
        <f>E1559-D1559</f>
        <v/>
      </c>
      <c r="T1559" s="7">
        <f>O1559*M1559</f>
        <v/>
      </c>
      <c r="U1559" s="7">
        <f>T1559*N1559</f>
        <v/>
      </c>
      <c r="V1559" s="7">
        <f>T1559-U1559-(P1559*M1559)</f>
        <v/>
      </c>
      <c r="W1559" s="7">
        <f>VLOOKUP(L1559,'Products Sheet'!$A:$B,2,FALSE)</f>
        <v/>
      </c>
      <c r="X1559" s="7" t="n"/>
      <c r="Y1559" s="7" t="n"/>
      <c r="Z1559" s="7" t="n"/>
      <c r="AA1559" s="7" t="n"/>
      <c r="AB1559" s="7" t="n"/>
      <c r="AC1559" s="7" t="n"/>
    </row>
    <row r="1560" ht="9.75" customHeight="1" s="12">
      <c r="A1560" s="11" t="inlineStr">
        <is>
          <t>SO - 0007459</t>
        </is>
      </c>
      <c r="B1560" s="11" t="inlineStr">
        <is>
          <t>In-Store</t>
        </is>
      </c>
      <c r="C1560" s="11" t="inlineStr">
        <is>
          <t>WARE-NMK1003</t>
        </is>
      </c>
      <c r="D1560" s="6" t="n">
        <v>44000</v>
      </c>
      <c r="E1560" s="6" t="n">
        <v>44122</v>
      </c>
      <c r="F1560" s="6" t="n">
        <v>44136</v>
      </c>
      <c r="G1560" s="6" t="n">
        <v>44145</v>
      </c>
      <c r="H1560" s="11" t="inlineStr">
        <is>
          <t>USD</t>
        </is>
      </c>
      <c r="I1560" s="11" t="n">
        <v>10</v>
      </c>
      <c r="J1560" s="11" t="n">
        <v>28</v>
      </c>
      <c r="K1560" s="11" t="n">
        <v>152</v>
      </c>
      <c r="L1560" s="11" t="n">
        <v>9</v>
      </c>
      <c r="M1560" s="11" t="n">
        <v>4</v>
      </c>
      <c r="N1560" s="11" t="n">
        <v>0.1</v>
      </c>
      <c r="O1560" s="7" t="n">
        <v>1025.1</v>
      </c>
      <c r="P1560" s="7" t="n">
        <v>717.5700000000001</v>
      </c>
      <c r="Q1560" s="7">
        <f>text(E1560,"ddd")</f>
        <v/>
      </c>
      <c r="R1560" s="7">
        <f>G1560-F1560</f>
        <v/>
      </c>
      <c r="S1560" s="7">
        <f>E1560-D1560</f>
        <v/>
      </c>
      <c r="T1560" s="7">
        <f>O1560*M1560</f>
        <v/>
      </c>
      <c r="U1560" s="7">
        <f>T1560*N1560</f>
        <v/>
      </c>
      <c r="V1560" s="7">
        <f>T1560-U1560-(P1560*M1560)</f>
        <v/>
      </c>
      <c r="W1560" s="7">
        <f>VLOOKUP(L1560,'Products Sheet'!$A:$B,2,FALSE)</f>
        <v/>
      </c>
      <c r="X1560" s="7" t="n"/>
      <c r="Y1560" s="7" t="n"/>
      <c r="Z1560" s="7" t="n"/>
      <c r="AA1560" s="7" t="n"/>
      <c r="AB1560" s="7" t="n"/>
      <c r="AC1560" s="7" t="n"/>
    </row>
    <row r="1561" ht="9.75" customHeight="1" s="12">
      <c r="A1561" s="11" t="inlineStr">
        <is>
          <t>SO - 0007537</t>
        </is>
      </c>
      <c r="B1561" s="11" t="inlineStr">
        <is>
          <t>Wholesale</t>
        </is>
      </c>
      <c r="C1561" s="11" t="inlineStr">
        <is>
          <t>WARE-UHY1004</t>
        </is>
      </c>
      <c r="D1561" s="6" t="n">
        <v>44000</v>
      </c>
      <c r="E1561" s="6" t="n">
        <v>44131</v>
      </c>
      <c r="F1561" s="6" t="n">
        <v>44153</v>
      </c>
      <c r="G1561" s="6" t="n">
        <v>44161</v>
      </c>
      <c r="H1561" s="11" t="inlineStr">
        <is>
          <t>USD</t>
        </is>
      </c>
      <c r="I1561" s="11" t="n">
        <v>27</v>
      </c>
      <c r="J1561" s="11" t="n">
        <v>1</v>
      </c>
      <c r="K1561" s="11" t="n">
        <v>219</v>
      </c>
      <c r="L1561" s="11" t="n">
        <v>9</v>
      </c>
      <c r="M1561" s="11" t="n">
        <v>1</v>
      </c>
      <c r="N1561" s="11" t="n">
        <v>0.05</v>
      </c>
      <c r="O1561" s="7" t="n">
        <v>1989.9</v>
      </c>
      <c r="P1561" s="7" t="n">
        <v>1114.344</v>
      </c>
      <c r="Q1561" s="7">
        <f>text(E1561,"ddd")</f>
        <v/>
      </c>
      <c r="R1561" s="7">
        <f>G1561-F1561</f>
        <v/>
      </c>
      <c r="S1561" s="7">
        <f>E1561-D1561</f>
        <v/>
      </c>
      <c r="T1561" s="7">
        <f>O1561*M1561</f>
        <v/>
      </c>
      <c r="U1561" s="7">
        <f>T1561*N1561</f>
        <v/>
      </c>
      <c r="V1561" s="7">
        <f>T1561-U1561-(P1561*M1561)</f>
        <v/>
      </c>
      <c r="W1561" s="7">
        <f>VLOOKUP(L1561,'Products Sheet'!$A:$B,2,FALSE)</f>
        <v/>
      </c>
      <c r="X1561" s="7" t="n"/>
      <c r="Y1561" s="7" t="n"/>
      <c r="Z1561" s="7" t="n"/>
      <c r="AA1561" s="7" t="n"/>
      <c r="AB1561" s="7" t="n"/>
      <c r="AC1561" s="7" t="n"/>
    </row>
    <row r="1562" ht="9.75" customHeight="1" s="12">
      <c r="A1562" s="11" t="inlineStr">
        <is>
          <t>SO - 0007542</t>
        </is>
      </c>
      <c r="B1562" s="11" t="inlineStr">
        <is>
          <t>Online</t>
        </is>
      </c>
      <c r="C1562" s="11" t="inlineStr">
        <is>
          <t>WARE-NMK1003</t>
        </is>
      </c>
      <c r="D1562" s="6" t="n">
        <v>44000</v>
      </c>
      <c r="E1562" s="6" t="n">
        <v>44131</v>
      </c>
      <c r="F1562" s="6" t="n">
        <v>44136</v>
      </c>
      <c r="G1562" s="6" t="n">
        <v>44143</v>
      </c>
      <c r="H1562" s="11" t="inlineStr">
        <is>
          <t>USD</t>
        </is>
      </c>
      <c r="I1562" s="11" t="n">
        <v>18</v>
      </c>
      <c r="J1562" s="11" t="n">
        <v>45</v>
      </c>
      <c r="K1562" s="11" t="n">
        <v>100</v>
      </c>
      <c r="L1562" s="11" t="n">
        <v>9</v>
      </c>
      <c r="M1562" s="11" t="n">
        <v>3</v>
      </c>
      <c r="N1562" s="11" t="n">
        <v>0.075</v>
      </c>
      <c r="O1562" s="7" t="n">
        <v>3899.4</v>
      </c>
      <c r="P1562" s="7" t="n">
        <v>3275.496</v>
      </c>
      <c r="Q1562" s="7">
        <f>text(E1562,"ddd")</f>
        <v/>
      </c>
      <c r="R1562" s="7">
        <f>G1562-F1562</f>
        <v/>
      </c>
      <c r="S1562" s="7">
        <f>E1562-D1562</f>
        <v/>
      </c>
      <c r="T1562" s="7">
        <f>O1562*M1562</f>
        <v/>
      </c>
      <c r="U1562" s="7">
        <f>T1562*N1562</f>
        <v/>
      </c>
      <c r="V1562" s="7">
        <f>T1562-U1562-(P1562*M1562)</f>
        <v/>
      </c>
      <c r="W1562" s="7">
        <f>VLOOKUP(L1562,'Products Sheet'!$A:$B,2,FALSE)</f>
        <v/>
      </c>
      <c r="X1562" s="7" t="n"/>
      <c r="Y1562" s="7" t="n"/>
      <c r="Z1562" s="7" t="n"/>
      <c r="AA1562" s="7" t="n"/>
      <c r="AB1562" s="7" t="n"/>
      <c r="AC1562" s="7" t="n"/>
    </row>
    <row r="1563" ht="9.75" customHeight="1" s="12">
      <c r="A1563" s="11" t="inlineStr">
        <is>
          <t>SO - 0007689</t>
        </is>
      </c>
      <c r="B1563" s="11" t="inlineStr">
        <is>
          <t>In-Store</t>
        </is>
      </c>
      <c r="C1563" s="11" t="inlineStr">
        <is>
          <t>WARE-NMK1003</t>
        </is>
      </c>
      <c r="D1563" s="6" t="n">
        <v>44000</v>
      </c>
      <c r="E1563" s="6" t="n">
        <v>44148</v>
      </c>
      <c r="F1563" s="6" t="n">
        <v>44175</v>
      </c>
      <c r="G1563" s="6" t="n">
        <v>44180</v>
      </c>
      <c r="H1563" s="11" t="inlineStr">
        <is>
          <t>USD</t>
        </is>
      </c>
      <c r="I1563" s="11" t="n">
        <v>3</v>
      </c>
      <c r="J1563" s="11" t="n">
        <v>35</v>
      </c>
      <c r="K1563" s="11" t="n">
        <v>189</v>
      </c>
      <c r="L1563" s="11" t="n">
        <v>9</v>
      </c>
      <c r="M1563" s="11" t="n">
        <v>3</v>
      </c>
      <c r="N1563" s="11" t="n">
        <v>0.2</v>
      </c>
      <c r="O1563" s="7" t="n">
        <v>1112.2</v>
      </c>
      <c r="P1563" s="7" t="n">
        <v>478.246</v>
      </c>
      <c r="Q1563" s="7">
        <f>text(E1563,"ddd")</f>
        <v/>
      </c>
      <c r="R1563" s="7">
        <f>G1563-F1563</f>
        <v/>
      </c>
      <c r="S1563" s="7">
        <f>E1563-D1563</f>
        <v/>
      </c>
      <c r="T1563" s="7">
        <f>O1563*M1563</f>
        <v/>
      </c>
      <c r="U1563" s="7">
        <f>T1563*N1563</f>
        <v/>
      </c>
      <c r="V1563" s="7">
        <f>T1563-U1563-(P1563*M1563)</f>
        <v/>
      </c>
      <c r="W1563" s="7">
        <f>VLOOKUP(L1563,'Products Sheet'!$A:$B,2,FALSE)</f>
        <v/>
      </c>
      <c r="X1563" s="7" t="n"/>
      <c r="Y1563" s="7" t="n"/>
      <c r="Z1563" s="7" t="n"/>
      <c r="AA1563" s="7" t="n"/>
      <c r="AB1563" s="7" t="n"/>
      <c r="AC1563" s="7" t="n"/>
    </row>
    <row r="1564" ht="9.75" customHeight="1" s="12">
      <c r="A1564" s="11" t="inlineStr">
        <is>
          <t>SO - 0007779</t>
        </is>
      </c>
      <c r="B1564" s="11" t="inlineStr">
        <is>
          <t>Online</t>
        </is>
      </c>
      <c r="C1564" s="11" t="inlineStr">
        <is>
          <t>WARE-PUJ1005</t>
        </is>
      </c>
      <c r="D1564" s="6" t="n">
        <v>44000</v>
      </c>
      <c r="E1564" s="6" t="n">
        <v>44157</v>
      </c>
      <c r="F1564" s="6" t="n">
        <v>44176</v>
      </c>
      <c r="G1564" s="6" t="n">
        <v>44177</v>
      </c>
      <c r="H1564" s="11" t="inlineStr">
        <is>
          <t>USD</t>
        </is>
      </c>
      <c r="I1564" s="11" t="n">
        <v>15</v>
      </c>
      <c r="J1564" s="11" t="n">
        <v>16</v>
      </c>
      <c r="K1564" s="11" t="n">
        <v>269</v>
      </c>
      <c r="L1564" s="11" t="n">
        <v>9</v>
      </c>
      <c r="M1564" s="11" t="n">
        <v>1</v>
      </c>
      <c r="N1564" s="11" t="n">
        <v>0.4</v>
      </c>
      <c r="O1564" s="7" t="n">
        <v>3912.8</v>
      </c>
      <c r="P1564" s="7" t="n">
        <v>3012.856</v>
      </c>
      <c r="Q1564" s="7">
        <f>text(E1564,"ddd")</f>
        <v/>
      </c>
      <c r="R1564" s="7">
        <f>G1564-F1564</f>
        <v/>
      </c>
      <c r="S1564" s="7">
        <f>E1564-D1564</f>
        <v/>
      </c>
      <c r="T1564" s="7">
        <f>O1564*M1564</f>
        <v/>
      </c>
      <c r="U1564" s="7">
        <f>T1564*N1564</f>
        <v/>
      </c>
      <c r="V1564" s="7">
        <f>T1564-U1564-(P1564*M1564)</f>
        <v/>
      </c>
      <c r="W1564" s="7">
        <f>VLOOKUP(L1564,'Products Sheet'!$A:$B,2,FALSE)</f>
        <v/>
      </c>
      <c r="X1564" s="7" t="n"/>
      <c r="Y1564" s="7" t="n"/>
      <c r="Z1564" s="7" t="n"/>
      <c r="AA1564" s="7" t="n"/>
      <c r="AB1564" s="7" t="n"/>
      <c r="AC1564" s="7" t="n"/>
    </row>
    <row r="1565" ht="9.75" customHeight="1" s="12">
      <c r="A1565" s="11" t="inlineStr">
        <is>
          <t>SO - 0007881</t>
        </is>
      </c>
      <c r="B1565" s="11" t="inlineStr">
        <is>
          <t>Distributor</t>
        </is>
      </c>
      <c r="C1565" s="11" t="inlineStr">
        <is>
          <t>WARE-MKL1006</t>
        </is>
      </c>
      <c r="D1565" s="6" t="n">
        <v>44100</v>
      </c>
      <c r="E1565" s="6" t="n">
        <v>44170</v>
      </c>
      <c r="F1565" s="6" t="n">
        <v>44187</v>
      </c>
      <c r="G1565" s="6" t="n">
        <v>44193</v>
      </c>
      <c r="H1565" s="11" t="inlineStr">
        <is>
          <t>USD</t>
        </is>
      </c>
      <c r="I1565" s="11" t="n">
        <v>23</v>
      </c>
      <c r="J1565" s="11" t="n">
        <v>48</v>
      </c>
      <c r="K1565" s="11" t="n">
        <v>355</v>
      </c>
      <c r="L1565" s="11" t="n">
        <v>9</v>
      </c>
      <c r="M1565" s="11" t="n">
        <v>6</v>
      </c>
      <c r="N1565" s="11" t="n">
        <v>0.05</v>
      </c>
      <c r="O1565" s="7" t="n">
        <v>194.3</v>
      </c>
      <c r="P1565" s="7" t="n">
        <v>104.922</v>
      </c>
      <c r="Q1565" s="7">
        <f>text(E1565,"ddd")</f>
        <v/>
      </c>
      <c r="R1565" s="7">
        <f>G1565-F1565</f>
        <v/>
      </c>
      <c r="S1565" s="7">
        <f>E1565-D1565</f>
        <v/>
      </c>
      <c r="T1565" s="7">
        <f>O1565*M1565</f>
        <v/>
      </c>
      <c r="U1565" s="7">
        <f>T1565*N1565</f>
        <v/>
      </c>
      <c r="V1565" s="7">
        <f>T1565-U1565-(P1565*M1565)</f>
        <v/>
      </c>
      <c r="W1565" s="7">
        <f>VLOOKUP(L1565,'Products Sheet'!$A:$B,2,FALSE)</f>
        <v/>
      </c>
      <c r="X1565" s="7" t="n"/>
      <c r="Y1565" s="7" t="n"/>
      <c r="Z1565" s="7" t="n"/>
      <c r="AA1565" s="7" t="n"/>
      <c r="AB1565" s="7" t="n"/>
      <c r="AC1565" s="7" t="n"/>
    </row>
    <row r="1566" ht="9.75" customHeight="1" s="12">
      <c r="A1566" s="11" t="inlineStr">
        <is>
          <t>SO - 0007938</t>
        </is>
      </c>
      <c r="B1566" s="11" t="inlineStr">
        <is>
          <t>In-Store</t>
        </is>
      </c>
      <c r="C1566" s="11" t="inlineStr">
        <is>
          <t>WARE-PUJ1005</t>
        </is>
      </c>
      <c r="D1566" s="6" t="n">
        <v>44100</v>
      </c>
      <c r="E1566" s="6" t="n">
        <v>44178</v>
      </c>
      <c r="F1566" s="6" t="n">
        <v>44196</v>
      </c>
      <c r="G1566" s="6" t="n">
        <v>44205</v>
      </c>
      <c r="H1566" s="11" t="inlineStr">
        <is>
          <t>USD</t>
        </is>
      </c>
      <c r="I1566" s="11" t="n">
        <v>5</v>
      </c>
      <c r="J1566" s="11" t="n">
        <v>6</v>
      </c>
      <c r="K1566" s="11" t="n">
        <v>286</v>
      </c>
      <c r="L1566" s="11" t="n">
        <v>9</v>
      </c>
      <c r="M1566" s="11" t="n">
        <v>2</v>
      </c>
      <c r="N1566" s="11" t="n">
        <v>0.3</v>
      </c>
      <c r="O1566" s="7" t="n">
        <v>2539.3</v>
      </c>
      <c r="P1566" s="7" t="n">
        <v>1371.222</v>
      </c>
      <c r="Q1566" s="7">
        <f>text(E1566,"ddd")</f>
        <v/>
      </c>
      <c r="R1566" s="7">
        <f>G1566-F1566</f>
        <v/>
      </c>
      <c r="S1566" s="7">
        <f>E1566-D1566</f>
        <v/>
      </c>
      <c r="T1566" s="7">
        <f>O1566*M1566</f>
        <v/>
      </c>
      <c r="U1566" s="7">
        <f>T1566*N1566</f>
        <v/>
      </c>
      <c r="V1566" s="7">
        <f>T1566-U1566-(P1566*M1566)</f>
        <v/>
      </c>
      <c r="W1566" s="7">
        <f>VLOOKUP(L1566,'Products Sheet'!$A:$B,2,FALSE)</f>
        <v/>
      </c>
      <c r="X1566" s="7" t="n"/>
      <c r="Y1566" s="7" t="n"/>
      <c r="Z1566" s="7" t="n"/>
      <c r="AA1566" s="7" t="n"/>
      <c r="AB1566" s="7" t="n"/>
      <c r="AC1566" s="7" t="n"/>
    </row>
    <row r="1567" ht="9.75" customHeight="1" s="12">
      <c r="A1567" s="11" t="inlineStr">
        <is>
          <t>SO - 000170</t>
        </is>
      </c>
      <c r="B1567" s="11" t="inlineStr">
        <is>
          <t>Distributor</t>
        </is>
      </c>
      <c r="C1567" s="11" t="inlineStr">
        <is>
          <t>WARE-NMK1003</t>
        </is>
      </c>
      <c r="D1567" s="6" t="n">
        <v>43100</v>
      </c>
      <c r="E1567" s="6" t="n">
        <v>43259</v>
      </c>
      <c r="F1567" s="6" t="n">
        <v>43265</v>
      </c>
      <c r="G1567" s="6" t="n">
        <v>43270</v>
      </c>
      <c r="H1567" s="11" t="inlineStr">
        <is>
          <t>USD</t>
        </is>
      </c>
      <c r="I1567" s="11" t="n">
        <v>25</v>
      </c>
      <c r="J1567" s="11" t="n">
        <v>11</v>
      </c>
      <c r="K1567" s="11" t="n">
        <v>169</v>
      </c>
      <c r="L1567" s="11" t="n">
        <v>10</v>
      </c>
      <c r="M1567" s="11" t="n">
        <v>5</v>
      </c>
      <c r="N1567" s="11" t="n">
        <v>0.3</v>
      </c>
      <c r="O1567" s="7" t="n">
        <v>227.8</v>
      </c>
      <c r="P1567" s="7" t="n">
        <v>107.066</v>
      </c>
      <c r="Q1567" s="7">
        <f>text(E1567,"ddd")</f>
        <v/>
      </c>
      <c r="R1567" s="7">
        <f>G1567-F1567</f>
        <v/>
      </c>
      <c r="S1567" s="7">
        <f>E1567-D1567</f>
        <v/>
      </c>
      <c r="T1567" s="7">
        <f>O1567*M1567</f>
        <v/>
      </c>
      <c r="U1567" s="7">
        <f>T1567*N1567</f>
        <v/>
      </c>
      <c r="V1567" s="7">
        <f>T1567-U1567-(P1567*M1567)</f>
        <v/>
      </c>
      <c r="W1567" s="7">
        <f>VLOOKUP(L1567,'Products Sheet'!$A:$B,2,FALSE)</f>
        <v/>
      </c>
      <c r="X1567" s="7" t="n"/>
      <c r="Y1567" s="7" t="n"/>
      <c r="Z1567" s="7" t="n"/>
      <c r="AA1567" s="7" t="n"/>
      <c r="AB1567" s="7" t="n"/>
      <c r="AC1567" s="7" t="n"/>
    </row>
    <row r="1568" ht="9.75" customHeight="1" s="12">
      <c r="A1568" s="11" t="inlineStr">
        <is>
          <t>SO - 000172</t>
        </is>
      </c>
      <c r="B1568" s="11" t="inlineStr">
        <is>
          <t>Wholesale</t>
        </is>
      </c>
      <c r="C1568" s="11" t="inlineStr">
        <is>
          <t>WARE-NMK1003</t>
        </is>
      </c>
      <c r="D1568" s="6" t="n">
        <v>43200</v>
      </c>
      <c r="E1568" s="6" t="n">
        <v>43259</v>
      </c>
      <c r="F1568" s="6" t="n">
        <v>43264</v>
      </c>
      <c r="G1568" s="6" t="n">
        <v>43271</v>
      </c>
      <c r="H1568" s="11" t="inlineStr">
        <is>
          <t>USD</t>
        </is>
      </c>
      <c r="I1568" s="11" t="n">
        <v>28</v>
      </c>
      <c r="J1568" s="11" t="n">
        <v>6</v>
      </c>
      <c r="K1568" s="11" t="n">
        <v>96</v>
      </c>
      <c r="L1568" s="11" t="n">
        <v>10</v>
      </c>
      <c r="M1568" s="11" t="n">
        <v>8</v>
      </c>
      <c r="N1568" s="11" t="n">
        <v>0.15</v>
      </c>
      <c r="O1568" s="7" t="n">
        <v>1005</v>
      </c>
      <c r="P1568" s="7" t="n">
        <v>743.7</v>
      </c>
      <c r="Q1568" s="7">
        <f>text(E1568,"ddd")</f>
        <v/>
      </c>
      <c r="R1568" s="7">
        <f>G1568-F1568</f>
        <v/>
      </c>
      <c r="S1568" s="7">
        <f>E1568-D1568</f>
        <v/>
      </c>
      <c r="T1568" s="7">
        <f>O1568*M1568</f>
        <v/>
      </c>
      <c r="U1568" s="7">
        <f>T1568*N1568</f>
        <v/>
      </c>
      <c r="V1568" s="7">
        <f>T1568-U1568-(P1568*M1568)</f>
        <v/>
      </c>
      <c r="W1568" s="7">
        <f>VLOOKUP(L1568,'Products Sheet'!$A:$B,2,FALSE)</f>
        <v/>
      </c>
      <c r="X1568" s="7" t="n"/>
      <c r="Y1568" s="7" t="n"/>
      <c r="Z1568" s="7" t="n"/>
      <c r="AA1568" s="7" t="n"/>
      <c r="AB1568" s="7" t="n"/>
      <c r="AC1568" s="7" t="n"/>
    </row>
    <row r="1569" ht="9.75" customHeight="1" s="12">
      <c r="A1569" s="11" t="inlineStr">
        <is>
          <t>SO - 000191</t>
        </is>
      </c>
      <c r="B1569" s="11" t="inlineStr">
        <is>
          <t>Online</t>
        </is>
      </c>
      <c r="C1569" s="11" t="inlineStr">
        <is>
          <t>WARE-NMK1003</t>
        </is>
      </c>
      <c r="D1569" s="6" t="n">
        <v>43200</v>
      </c>
      <c r="E1569" s="6" t="n">
        <v>43262</v>
      </c>
      <c r="F1569" s="6" t="n">
        <v>43288</v>
      </c>
      <c r="G1569" s="6" t="n">
        <v>43289</v>
      </c>
      <c r="H1569" s="11" t="inlineStr">
        <is>
          <t>USD</t>
        </is>
      </c>
      <c r="I1569" s="11" t="n">
        <v>20</v>
      </c>
      <c r="J1569" s="11" t="n">
        <v>21</v>
      </c>
      <c r="K1569" s="11" t="n">
        <v>189</v>
      </c>
      <c r="L1569" s="11" t="n">
        <v>10</v>
      </c>
      <c r="M1569" s="11" t="n">
        <v>7</v>
      </c>
      <c r="N1569" s="11" t="n">
        <v>0.3</v>
      </c>
      <c r="O1569" s="7" t="n">
        <v>3430.4</v>
      </c>
      <c r="P1569" s="7" t="n">
        <v>1989.632</v>
      </c>
      <c r="Q1569" s="7">
        <f>text(E1569,"ddd")</f>
        <v/>
      </c>
      <c r="R1569" s="7">
        <f>G1569-F1569</f>
        <v/>
      </c>
      <c r="S1569" s="7">
        <f>E1569-D1569</f>
        <v/>
      </c>
      <c r="T1569" s="7">
        <f>O1569*M1569</f>
        <v/>
      </c>
      <c r="U1569" s="7">
        <f>T1569*N1569</f>
        <v/>
      </c>
      <c r="V1569" s="7">
        <f>T1569-U1569-(P1569*M1569)</f>
        <v/>
      </c>
      <c r="W1569" s="7">
        <f>VLOOKUP(L1569,'Products Sheet'!$A:$B,2,FALSE)</f>
        <v/>
      </c>
      <c r="X1569" s="7" t="n"/>
      <c r="Y1569" s="7" t="n"/>
      <c r="Z1569" s="7" t="n"/>
      <c r="AA1569" s="7" t="n"/>
      <c r="AB1569" s="7" t="n"/>
      <c r="AC1569" s="7" t="n"/>
    </row>
    <row r="1570" ht="9.75" customHeight="1" s="12">
      <c r="A1570" s="11" t="inlineStr">
        <is>
          <t>SO - 000306</t>
        </is>
      </c>
      <c r="B1570" s="11" t="inlineStr">
        <is>
          <t>Wholesale</t>
        </is>
      </c>
      <c r="C1570" s="11" t="inlineStr">
        <is>
          <t>WARE-NMK1003</t>
        </is>
      </c>
      <c r="D1570" s="6" t="n">
        <v>43200</v>
      </c>
      <c r="E1570" s="6" t="n">
        <v>43277</v>
      </c>
      <c r="F1570" s="6" t="n">
        <v>43294</v>
      </c>
      <c r="G1570" s="6" t="n">
        <v>43298</v>
      </c>
      <c r="H1570" s="11" t="inlineStr">
        <is>
          <t>USD</t>
        </is>
      </c>
      <c r="I1570" s="11" t="n">
        <v>26</v>
      </c>
      <c r="J1570" s="11" t="n">
        <v>36</v>
      </c>
      <c r="K1570" s="11" t="n">
        <v>200</v>
      </c>
      <c r="L1570" s="11" t="n">
        <v>10</v>
      </c>
      <c r="M1570" s="11" t="n">
        <v>1</v>
      </c>
      <c r="N1570" s="11" t="n">
        <v>0.1</v>
      </c>
      <c r="O1570" s="7" t="n">
        <v>2599.6</v>
      </c>
      <c r="P1570" s="7" t="n">
        <v>1481.772</v>
      </c>
      <c r="Q1570" s="7">
        <f>text(E1570,"ddd")</f>
        <v/>
      </c>
      <c r="R1570" s="7">
        <f>G1570-F1570</f>
        <v/>
      </c>
      <c r="S1570" s="7">
        <f>E1570-D1570</f>
        <v/>
      </c>
      <c r="T1570" s="7">
        <f>O1570*M1570</f>
        <v/>
      </c>
      <c r="U1570" s="7">
        <f>T1570*N1570</f>
        <v/>
      </c>
      <c r="V1570" s="7">
        <f>T1570-U1570-(P1570*M1570)</f>
        <v/>
      </c>
      <c r="W1570" s="7">
        <f>VLOOKUP(L1570,'Products Sheet'!$A:$B,2,FALSE)</f>
        <v/>
      </c>
      <c r="X1570" s="7" t="n"/>
      <c r="Y1570" s="7" t="n"/>
      <c r="Z1570" s="7" t="n"/>
      <c r="AA1570" s="7" t="n"/>
      <c r="AB1570" s="7" t="n"/>
      <c r="AC1570" s="7" t="n"/>
    </row>
    <row r="1571" ht="9.75" customHeight="1" s="12">
      <c r="A1571" s="11" t="inlineStr">
        <is>
          <t>SO - 000343</t>
        </is>
      </c>
      <c r="B1571" s="11" t="inlineStr">
        <is>
          <t>Distributor</t>
        </is>
      </c>
      <c r="C1571" s="11" t="inlineStr">
        <is>
          <t>WARE-XYS1001</t>
        </is>
      </c>
      <c r="D1571" s="6" t="n">
        <v>43200</v>
      </c>
      <c r="E1571" s="6" t="n">
        <v>43280</v>
      </c>
      <c r="F1571" s="6" t="n">
        <v>43287</v>
      </c>
      <c r="G1571" s="6" t="n">
        <v>43296</v>
      </c>
      <c r="H1571" s="11" t="inlineStr">
        <is>
          <t>USD</t>
        </is>
      </c>
      <c r="I1571" s="11" t="n">
        <v>21</v>
      </c>
      <c r="J1571" s="11" t="n">
        <v>35</v>
      </c>
      <c r="K1571" s="11" t="n">
        <v>18</v>
      </c>
      <c r="L1571" s="11" t="n">
        <v>10</v>
      </c>
      <c r="M1571" s="11" t="n">
        <v>4</v>
      </c>
      <c r="N1571" s="11" t="n">
        <v>0.05</v>
      </c>
      <c r="O1571" s="7" t="n">
        <v>6391.8</v>
      </c>
      <c r="P1571" s="7" t="n">
        <v>4793.85</v>
      </c>
      <c r="Q1571" s="7">
        <f>text(E1571,"ddd")</f>
        <v/>
      </c>
      <c r="R1571" s="7">
        <f>G1571-F1571</f>
        <v/>
      </c>
      <c r="S1571" s="7">
        <f>E1571-D1571</f>
        <v/>
      </c>
      <c r="T1571" s="7">
        <f>O1571*M1571</f>
        <v/>
      </c>
      <c r="U1571" s="7">
        <f>T1571*N1571</f>
        <v/>
      </c>
      <c r="V1571" s="7">
        <f>T1571-U1571-(P1571*M1571)</f>
        <v/>
      </c>
      <c r="W1571" s="7">
        <f>VLOOKUP(L1571,'Products Sheet'!$A:$B,2,FALSE)</f>
        <v/>
      </c>
      <c r="X1571" s="7" t="n"/>
      <c r="Y1571" s="7" t="n"/>
      <c r="Z1571" s="7" t="n"/>
      <c r="AA1571" s="7" t="n"/>
      <c r="AB1571" s="7" t="n"/>
      <c r="AC1571" s="7" t="n"/>
    </row>
    <row r="1572" ht="9.75" customHeight="1" s="12">
      <c r="A1572" s="11" t="inlineStr">
        <is>
          <t>SO - 000454</t>
        </is>
      </c>
      <c r="B1572" s="11" t="inlineStr">
        <is>
          <t>Distributor</t>
        </is>
      </c>
      <c r="C1572" s="11" t="inlineStr">
        <is>
          <t>WARE-UHY1004</t>
        </is>
      </c>
      <c r="D1572" s="6" t="n">
        <v>43200</v>
      </c>
      <c r="E1572" s="6" t="n">
        <v>43293</v>
      </c>
      <c r="F1572" s="6" t="n">
        <v>43311</v>
      </c>
      <c r="G1572" s="6" t="n">
        <v>43313</v>
      </c>
      <c r="H1572" s="11" t="inlineStr">
        <is>
          <t>USD</t>
        </is>
      </c>
      <c r="I1572" s="11" t="n">
        <v>24</v>
      </c>
      <c r="J1572" s="11" t="n">
        <v>8</v>
      </c>
      <c r="K1572" s="11" t="n">
        <v>258</v>
      </c>
      <c r="L1572" s="11" t="n">
        <v>10</v>
      </c>
      <c r="M1572" s="11" t="n">
        <v>3</v>
      </c>
      <c r="N1572" s="11" t="n">
        <v>0.075</v>
      </c>
      <c r="O1572" s="7" t="n">
        <v>1112.2</v>
      </c>
      <c r="P1572" s="7" t="n">
        <v>856.394</v>
      </c>
      <c r="Q1572" s="7">
        <f>text(E1572,"ddd")</f>
        <v/>
      </c>
      <c r="R1572" s="7">
        <f>G1572-F1572</f>
        <v/>
      </c>
      <c r="S1572" s="7">
        <f>E1572-D1572</f>
        <v/>
      </c>
      <c r="T1572" s="7">
        <f>O1572*M1572</f>
        <v/>
      </c>
      <c r="U1572" s="7">
        <f>T1572*N1572</f>
        <v/>
      </c>
      <c r="V1572" s="7">
        <f>T1572-U1572-(P1572*M1572)</f>
        <v/>
      </c>
      <c r="W1572" s="7">
        <f>VLOOKUP(L1572,'Products Sheet'!$A:$B,2,FALSE)</f>
        <v/>
      </c>
      <c r="X1572" s="7" t="n"/>
      <c r="Y1572" s="7" t="n"/>
      <c r="Z1572" s="7" t="n"/>
      <c r="AA1572" s="7" t="n"/>
      <c r="AB1572" s="7" t="n"/>
      <c r="AC1572" s="7" t="n"/>
    </row>
    <row r="1573" ht="9.75" customHeight="1" s="12">
      <c r="A1573" s="11" t="inlineStr">
        <is>
          <t>SO - 000485</t>
        </is>
      </c>
      <c r="B1573" s="11" t="inlineStr">
        <is>
          <t>Online</t>
        </is>
      </c>
      <c r="C1573" s="11" t="inlineStr">
        <is>
          <t>WARE-NMK1003</t>
        </is>
      </c>
      <c r="D1573" s="6" t="n">
        <v>43200</v>
      </c>
      <c r="E1573" s="6" t="n">
        <v>43297</v>
      </c>
      <c r="F1573" s="6" t="n">
        <v>43324</v>
      </c>
      <c r="G1573" s="6" t="n">
        <v>43327</v>
      </c>
      <c r="H1573" s="11" t="inlineStr">
        <is>
          <t>USD</t>
        </is>
      </c>
      <c r="I1573" s="11" t="n">
        <v>18</v>
      </c>
      <c r="J1573" s="11" t="n">
        <v>17</v>
      </c>
      <c r="K1573" s="11" t="n">
        <v>100</v>
      </c>
      <c r="L1573" s="11" t="n">
        <v>10</v>
      </c>
      <c r="M1573" s="11" t="n">
        <v>5</v>
      </c>
      <c r="N1573" s="11" t="n">
        <v>0.2</v>
      </c>
      <c r="O1573" s="7" t="n">
        <v>3979.8</v>
      </c>
      <c r="P1573" s="7" t="n">
        <v>2069.496</v>
      </c>
      <c r="Q1573" s="7">
        <f>text(E1573,"ddd")</f>
        <v/>
      </c>
      <c r="R1573" s="7">
        <f>G1573-F1573</f>
        <v/>
      </c>
      <c r="S1573" s="7">
        <f>E1573-D1573</f>
        <v/>
      </c>
      <c r="T1573" s="7">
        <f>O1573*M1573</f>
        <v/>
      </c>
      <c r="U1573" s="7">
        <f>T1573*N1573</f>
        <v/>
      </c>
      <c r="V1573" s="7">
        <f>T1573-U1573-(P1573*M1573)</f>
        <v/>
      </c>
      <c r="W1573" s="7">
        <f>VLOOKUP(L1573,'Products Sheet'!$A:$B,2,FALSE)</f>
        <v/>
      </c>
      <c r="X1573" s="7" t="n"/>
      <c r="Y1573" s="7" t="n"/>
      <c r="Z1573" s="7" t="n"/>
      <c r="AA1573" s="7" t="n"/>
      <c r="AB1573" s="7" t="n"/>
      <c r="AC1573" s="7" t="n"/>
    </row>
    <row r="1574" ht="9.75" customHeight="1" s="12">
      <c r="A1574" s="11" t="inlineStr">
        <is>
          <t>SO - 000487</t>
        </is>
      </c>
      <c r="B1574" s="11" t="inlineStr">
        <is>
          <t>Online</t>
        </is>
      </c>
      <c r="C1574" s="11" t="inlineStr">
        <is>
          <t>WARE-NBV1002</t>
        </is>
      </c>
      <c r="D1574" s="6" t="n">
        <v>43200</v>
      </c>
      <c r="E1574" s="6" t="n">
        <v>43297</v>
      </c>
      <c r="F1574" s="6" t="n">
        <v>43318</v>
      </c>
      <c r="G1574" s="6" t="n">
        <v>43324</v>
      </c>
      <c r="H1574" s="11" t="inlineStr">
        <is>
          <t>USD</t>
        </is>
      </c>
      <c r="I1574" s="11" t="n">
        <v>18</v>
      </c>
      <c r="J1574" s="11" t="n">
        <v>28</v>
      </c>
      <c r="K1574" s="11" t="n">
        <v>77</v>
      </c>
      <c r="L1574" s="11" t="n">
        <v>10</v>
      </c>
      <c r="M1574" s="11" t="n">
        <v>2</v>
      </c>
      <c r="N1574" s="11" t="n">
        <v>0.05</v>
      </c>
      <c r="O1574" s="7" t="n">
        <v>2318.2</v>
      </c>
      <c r="P1574" s="7" t="n">
        <v>1738.65</v>
      </c>
      <c r="Q1574" s="7">
        <f>text(E1574,"ddd")</f>
        <v/>
      </c>
      <c r="R1574" s="7">
        <f>G1574-F1574</f>
        <v/>
      </c>
      <c r="S1574" s="7">
        <f>E1574-D1574</f>
        <v/>
      </c>
      <c r="T1574" s="7">
        <f>O1574*M1574</f>
        <v/>
      </c>
      <c r="U1574" s="7">
        <f>T1574*N1574</f>
        <v/>
      </c>
      <c r="V1574" s="7">
        <f>T1574-U1574-(P1574*M1574)</f>
        <v/>
      </c>
      <c r="W1574" s="7">
        <f>VLOOKUP(L1574,'Products Sheet'!$A:$B,2,FALSE)</f>
        <v/>
      </c>
      <c r="X1574" s="7" t="n"/>
      <c r="Y1574" s="7" t="n"/>
      <c r="Z1574" s="7" t="n"/>
      <c r="AA1574" s="7" t="n"/>
      <c r="AB1574" s="7" t="n"/>
      <c r="AC1574" s="7" t="n"/>
    </row>
    <row r="1575" ht="9.75" customHeight="1" s="12">
      <c r="A1575" s="11" t="inlineStr">
        <is>
          <t>SO - 000573</t>
        </is>
      </c>
      <c r="B1575" s="11" t="inlineStr">
        <is>
          <t>Wholesale</t>
        </is>
      </c>
      <c r="C1575" s="11" t="inlineStr">
        <is>
          <t>WARE-NMK1003</t>
        </is>
      </c>
      <c r="D1575" s="6" t="n">
        <v>43200</v>
      </c>
      <c r="E1575" s="6" t="n">
        <v>43306</v>
      </c>
      <c r="F1575" s="6" t="n">
        <v>43325</v>
      </c>
      <c r="G1575" s="6" t="n">
        <v>43335</v>
      </c>
      <c r="H1575" s="11" t="inlineStr">
        <is>
          <t>USD</t>
        </is>
      </c>
      <c r="I1575" s="11" t="n">
        <v>27</v>
      </c>
      <c r="J1575" s="11" t="n">
        <v>28</v>
      </c>
      <c r="K1575" s="11" t="n">
        <v>138</v>
      </c>
      <c r="L1575" s="11" t="n">
        <v>10</v>
      </c>
      <c r="M1575" s="11" t="n">
        <v>1</v>
      </c>
      <c r="N1575" s="11" t="n">
        <v>0.075</v>
      </c>
      <c r="O1575" s="7" t="n">
        <v>864.3000000000001</v>
      </c>
      <c r="P1575" s="7" t="n">
        <v>380.292</v>
      </c>
      <c r="Q1575" s="7">
        <f>text(E1575,"ddd")</f>
        <v/>
      </c>
      <c r="R1575" s="7">
        <f>G1575-F1575</f>
        <v/>
      </c>
      <c r="S1575" s="7">
        <f>E1575-D1575</f>
        <v/>
      </c>
      <c r="T1575" s="7">
        <f>O1575*M1575</f>
        <v/>
      </c>
      <c r="U1575" s="7">
        <f>T1575*N1575</f>
        <v/>
      </c>
      <c r="V1575" s="7">
        <f>T1575-U1575-(P1575*M1575)</f>
        <v/>
      </c>
      <c r="W1575" s="7">
        <f>VLOOKUP(L1575,'Products Sheet'!$A:$B,2,FALSE)</f>
        <v/>
      </c>
      <c r="X1575" s="7" t="n"/>
      <c r="Y1575" s="7" t="n"/>
      <c r="Z1575" s="7" t="n"/>
      <c r="AA1575" s="7" t="n"/>
      <c r="AB1575" s="7" t="n"/>
      <c r="AC1575" s="7" t="n"/>
    </row>
    <row r="1576" ht="9.75" customHeight="1" s="12">
      <c r="A1576" s="11" t="inlineStr">
        <is>
          <t>SO - 000584</t>
        </is>
      </c>
      <c r="B1576" s="11" t="inlineStr">
        <is>
          <t>In-Store</t>
        </is>
      </c>
      <c r="C1576" s="11" t="inlineStr">
        <is>
          <t>WARE-UHY1004</t>
        </is>
      </c>
      <c r="D1576" s="6" t="n">
        <v>43200</v>
      </c>
      <c r="E1576" s="6" t="n">
        <v>43307</v>
      </c>
      <c r="F1576" s="6" t="n">
        <v>43321</v>
      </c>
      <c r="G1576" s="6" t="n">
        <v>43329</v>
      </c>
      <c r="H1576" s="11" t="inlineStr">
        <is>
          <t>USD</t>
        </is>
      </c>
      <c r="I1576" s="11" t="n">
        <v>11</v>
      </c>
      <c r="J1576" s="11" t="n">
        <v>39</v>
      </c>
      <c r="K1576" s="11" t="n">
        <v>214</v>
      </c>
      <c r="L1576" s="11" t="n">
        <v>10</v>
      </c>
      <c r="M1576" s="11" t="n">
        <v>6</v>
      </c>
      <c r="N1576" s="11" t="n">
        <v>0.15</v>
      </c>
      <c r="O1576" s="7" t="n">
        <v>5835.7</v>
      </c>
      <c r="P1576" s="7" t="n">
        <v>3968.276</v>
      </c>
      <c r="Q1576" s="7">
        <f>text(E1576,"ddd")</f>
        <v/>
      </c>
      <c r="R1576" s="7">
        <f>G1576-F1576</f>
        <v/>
      </c>
      <c r="S1576" s="7">
        <f>E1576-D1576</f>
        <v/>
      </c>
      <c r="T1576" s="7">
        <f>O1576*M1576</f>
        <v/>
      </c>
      <c r="U1576" s="7">
        <f>T1576*N1576</f>
        <v/>
      </c>
      <c r="V1576" s="7">
        <f>T1576-U1576-(P1576*M1576)</f>
        <v/>
      </c>
      <c r="W1576" s="7">
        <f>VLOOKUP(L1576,'Products Sheet'!$A:$B,2,FALSE)</f>
        <v/>
      </c>
      <c r="X1576" s="7" t="n"/>
      <c r="Y1576" s="7" t="n"/>
      <c r="Z1576" s="7" t="n"/>
      <c r="AA1576" s="7" t="n"/>
      <c r="AB1576" s="7" t="n"/>
      <c r="AC1576" s="7" t="n"/>
    </row>
    <row r="1577" ht="9.75" customHeight="1" s="12">
      <c r="A1577" s="11" t="inlineStr">
        <is>
          <t>SO - 000616</t>
        </is>
      </c>
      <c r="B1577" s="11" t="inlineStr">
        <is>
          <t>In-Store</t>
        </is>
      </c>
      <c r="C1577" s="11" t="inlineStr">
        <is>
          <t>WARE-XYS1001</t>
        </is>
      </c>
      <c r="D1577" s="6" t="n">
        <v>43200</v>
      </c>
      <c r="E1577" s="6" t="n">
        <v>43312</v>
      </c>
      <c r="F1577" s="6" t="n">
        <v>43318</v>
      </c>
      <c r="G1577" s="6" t="n">
        <v>43326</v>
      </c>
      <c r="H1577" s="11" t="inlineStr">
        <is>
          <t>USD</t>
        </is>
      </c>
      <c r="I1577" s="11" t="n">
        <v>10</v>
      </c>
      <c r="J1577" s="11" t="n">
        <v>16</v>
      </c>
      <c r="K1577" s="11" t="n">
        <v>33</v>
      </c>
      <c r="L1577" s="11" t="n">
        <v>10</v>
      </c>
      <c r="M1577" s="11" t="n">
        <v>8</v>
      </c>
      <c r="N1577" s="11" t="n">
        <v>0.075</v>
      </c>
      <c r="O1577" s="7" t="n">
        <v>5849.1</v>
      </c>
      <c r="P1577" s="7" t="n">
        <v>3041.532</v>
      </c>
      <c r="Q1577" s="7">
        <f>text(E1577,"ddd")</f>
        <v/>
      </c>
      <c r="R1577" s="7">
        <f>G1577-F1577</f>
        <v/>
      </c>
      <c r="S1577" s="7">
        <f>E1577-D1577</f>
        <v/>
      </c>
      <c r="T1577" s="7">
        <f>O1577*M1577</f>
        <v/>
      </c>
      <c r="U1577" s="7">
        <f>T1577*N1577</f>
        <v/>
      </c>
      <c r="V1577" s="7">
        <f>T1577-U1577-(P1577*M1577)</f>
        <v/>
      </c>
      <c r="W1577" s="7">
        <f>VLOOKUP(L1577,'Products Sheet'!$A:$B,2,FALSE)</f>
        <v/>
      </c>
      <c r="X1577" s="7" t="n"/>
      <c r="Y1577" s="7" t="n"/>
      <c r="Z1577" s="7" t="n"/>
      <c r="AA1577" s="7" t="n"/>
      <c r="AB1577" s="7" t="n"/>
      <c r="AC1577" s="7" t="n"/>
    </row>
    <row r="1578" ht="9.75" customHeight="1" s="12">
      <c r="A1578" s="11" t="inlineStr">
        <is>
          <t>SO - 000628</t>
        </is>
      </c>
      <c r="B1578" s="11" t="inlineStr">
        <is>
          <t>Online</t>
        </is>
      </c>
      <c r="C1578" s="11" t="inlineStr">
        <is>
          <t>WARE-NMK1003</t>
        </is>
      </c>
      <c r="D1578" s="6" t="n">
        <v>43200</v>
      </c>
      <c r="E1578" s="6" t="n">
        <v>43313</v>
      </c>
      <c r="F1578" s="6" t="n">
        <v>43336</v>
      </c>
      <c r="G1578" s="6" t="n">
        <v>43342</v>
      </c>
      <c r="H1578" s="11" t="inlineStr">
        <is>
          <t>USD</t>
        </is>
      </c>
      <c r="I1578" s="11" t="n">
        <v>20</v>
      </c>
      <c r="J1578" s="11" t="n">
        <v>41</v>
      </c>
      <c r="K1578" s="11" t="n">
        <v>115</v>
      </c>
      <c r="L1578" s="11" t="n">
        <v>10</v>
      </c>
      <c r="M1578" s="11" t="n">
        <v>6</v>
      </c>
      <c r="N1578" s="11" t="n">
        <v>0.2</v>
      </c>
      <c r="O1578" s="7" t="n">
        <v>241.2</v>
      </c>
      <c r="P1578" s="7" t="n">
        <v>180.9</v>
      </c>
      <c r="Q1578" s="7">
        <f>text(E1578,"ddd")</f>
        <v/>
      </c>
      <c r="R1578" s="7">
        <f>G1578-F1578</f>
        <v/>
      </c>
      <c r="S1578" s="7">
        <f>E1578-D1578</f>
        <v/>
      </c>
      <c r="T1578" s="7">
        <f>O1578*M1578</f>
        <v/>
      </c>
      <c r="U1578" s="7">
        <f>T1578*N1578</f>
        <v/>
      </c>
      <c r="V1578" s="7">
        <f>T1578-U1578-(P1578*M1578)</f>
        <v/>
      </c>
      <c r="W1578" s="7">
        <f>VLOOKUP(L1578,'Products Sheet'!$A:$B,2,FALSE)</f>
        <v/>
      </c>
      <c r="X1578" s="7" t="n"/>
      <c r="Y1578" s="7" t="n"/>
      <c r="Z1578" s="7" t="n"/>
      <c r="AA1578" s="7" t="n"/>
      <c r="AB1578" s="7" t="n"/>
      <c r="AC1578" s="7" t="n"/>
    </row>
    <row r="1579" ht="9.75" customHeight="1" s="12">
      <c r="A1579" s="11" t="inlineStr">
        <is>
          <t>SO - 000750</t>
        </is>
      </c>
      <c r="B1579" s="11" t="inlineStr">
        <is>
          <t>In-Store</t>
        </is>
      </c>
      <c r="C1579" s="11" t="inlineStr">
        <is>
          <t>WARE-XYS1001</t>
        </is>
      </c>
      <c r="D1579" s="6" t="n">
        <v>43200</v>
      </c>
      <c r="E1579" s="6" t="n">
        <v>43326</v>
      </c>
      <c r="F1579" s="6" t="n">
        <v>43348</v>
      </c>
      <c r="G1579" s="6" t="n">
        <v>43352</v>
      </c>
      <c r="H1579" s="11" t="inlineStr">
        <is>
          <t>USD</t>
        </is>
      </c>
      <c r="I1579" s="11" t="n">
        <v>3</v>
      </c>
      <c r="J1579" s="11" t="n">
        <v>45</v>
      </c>
      <c r="K1579" s="11" t="n">
        <v>27</v>
      </c>
      <c r="L1579" s="11" t="n">
        <v>10</v>
      </c>
      <c r="M1579" s="11" t="n">
        <v>3</v>
      </c>
      <c r="N1579" s="11" t="n">
        <v>0.1</v>
      </c>
      <c r="O1579" s="7" t="n">
        <v>6318.1</v>
      </c>
      <c r="P1579" s="7" t="n">
        <v>2590.421</v>
      </c>
      <c r="Q1579" s="7">
        <f>text(E1579,"ddd")</f>
        <v/>
      </c>
      <c r="R1579" s="7">
        <f>G1579-F1579</f>
        <v/>
      </c>
      <c r="S1579" s="7">
        <f>E1579-D1579</f>
        <v/>
      </c>
      <c r="T1579" s="7">
        <f>O1579*M1579</f>
        <v/>
      </c>
      <c r="U1579" s="7">
        <f>T1579*N1579</f>
        <v/>
      </c>
      <c r="V1579" s="7">
        <f>T1579-U1579-(P1579*M1579)</f>
        <v/>
      </c>
      <c r="W1579" s="7">
        <f>VLOOKUP(L1579,'Products Sheet'!$A:$B,2,FALSE)</f>
        <v/>
      </c>
      <c r="X1579" s="7" t="n"/>
      <c r="Y1579" s="7" t="n"/>
      <c r="Z1579" s="7" t="n"/>
      <c r="AA1579" s="7" t="n"/>
      <c r="AB1579" s="7" t="n"/>
      <c r="AC1579" s="7" t="n"/>
    </row>
    <row r="1580" ht="9.75" customHeight="1" s="12">
      <c r="A1580" s="11" t="inlineStr">
        <is>
          <t>SO - 000782</t>
        </is>
      </c>
      <c r="B1580" s="11" t="inlineStr">
        <is>
          <t>In-Store</t>
        </is>
      </c>
      <c r="C1580" s="11" t="inlineStr">
        <is>
          <t>WARE-UHY1004</t>
        </is>
      </c>
      <c r="D1580" s="6" t="n">
        <v>43200</v>
      </c>
      <c r="E1580" s="6" t="n">
        <v>43329</v>
      </c>
      <c r="F1580" s="6" t="n">
        <v>43336</v>
      </c>
      <c r="G1580" s="6" t="n">
        <v>43341</v>
      </c>
      <c r="H1580" s="11" t="inlineStr">
        <is>
          <t>USD</t>
        </is>
      </c>
      <c r="I1580" s="11" t="n">
        <v>8</v>
      </c>
      <c r="J1580" s="11" t="n">
        <v>31</v>
      </c>
      <c r="K1580" s="11" t="n">
        <v>214</v>
      </c>
      <c r="L1580" s="11" t="n">
        <v>10</v>
      </c>
      <c r="M1580" s="11" t="n">
        <v>5</v>
      </c>
      <c r="N1580" s="11" t="n">
        <v>0.15</v>
      </c>
      <c r="O1580" s="7" t="n">
        <v>3644.8</v>
      </c>
      <c r="P1580" s="7" t="n">
        <v>1968.192</v>
      </c>
      <c r="Q1580" s="7">
        <f>text(E1580,"ddd")</f>
        <v/>
      </c>
      <c r="R1580" s="7">
        <f>G1580-F1580</f>
        <v/>
      </c>
      <c r="S1580" s="7">
        <f>E1580-D1580</f>
        <v/>
      </c>
      <c r="T1580" s="7">
        <f>O1580*M1580</f>
        <v/>
      </c>
      <c r="U1580" s="7">
        <f>T1580*N1580</f>
        <v/>
      </c>
      <c r="V1580" s="7">
        <f>T1580-U1580-(P1580*M1580)</f>
        <v/>
      </c>
      <c r="W1580" s="7">
        <f>VLOOKUP(L1580,'Products Sheet'!$A:$B,2,FALSE)</f>
        <v/>
      </c>
      <c r="X1580" s="7" t="n"/>
      <c r="Y1580" s="7" t="n"/>
      <c r="Z1580" s="7" t="n"/>
      <c r="AA1580" s="7" t="n"/>
      <c r="AB1580" s="7" t="n"/>
      <c r="AC1580" s="7" t="n"/>
    </row>
    <row r="1581" ht="9.75" customHeight="1" s="12">
      <c r="A1581" s="11" t="inlineStr">
        <is>
          <t>SO - 000870</t>
        </is>
      </c>
      <c r="B1581" s="11" t="inlineStr">
        <is>
          <t>Online</t>
        </is>
      </c>
      <c r="C1581" s="11" t="inlineStr">
        <is>
          <t>WARE-PUJ1005</t>
        </is>
      </c>
      <c r="D1581" s="6" t="n">
        <v>43200</v>
      </c>
      <c r="E1581" s="6" t="n">
        <v>43339</v>
      </c>
      <c r="F1581" s="6" t="n">
        <v>43366</v>
      </c>
      <c r="G1581" s="6" t="n">
        <v>43376</v>
      </c>
      <c r="H1581" s="11" t="inlineStr">
        <is>
          <t>USD</t>
        </is>
      </c>
      <c r="I1581" s="11" t="n">
        <v>15</v>
      </c>
      <c r="J1581" s="11" t="n">
        <v>7</v>
      </c>
      <c r="K1581" s="11" t="n">
        <v>307</v>
      </c>
      <c r="L1581" s="11" t="n">
        <v>10</v>
      </c>
      <c r="M1581" s="11" t="n">
        <v>8</v>
      </c>
      <c r="N1581" s="11" t="n">
        <v>0.075</v>
      </c>
      <c r="O1581" s="7" t="n">
        <v>2834.1</v>
      </c>
      <c r="P1581" s="7" t="n">
        <v>1190.322</v>
      </c>
      <c r="Q1581" s="7">
        <f>text(E1581,"ddd")</f>
        <v/>
      </c>
      <c r="R1581" s="7">
        <f>G1581-F1581</f>
        <v/>
      </c>
      <c r="S1581" s="7">
        <f>E1581-D1581</f>
        <v/>
      </c>
      <c r="T1581" s="7">
        <f>O1581*M1581</f>
        <v/>
      </c>
      <c r="U1581" s="7">
        <f>T1581*N1581</f>
        <v/>
      </c>
      <c r="V1581" s="7">
        <f>T1581-U1581-(P1581*M1581)</f>
        <v/>
      </c>
      <c r="W1581" s="7">
        <f>VLOOKUP(L1581,'Products Sheet'!$A:$B,2,FALSE)</f>
        <v/>
      </c>
      <c r="X1581" s="7" t="n"/>
      <c r="Y1581" s="7" t="n"/>
      <c r="Z1581" s="7" t="n"/>
      <c r="AA1581" s="7" t="n"/>
      <c r="AB1581" s="7" t="n"/>
      <c r="AC1581" s="7" t="n"/>
    </row>
    <row r="1582" ht="9.75" customHeight="1" s="12">
      <c r="A1582" s="11" t="inlineStr">
        <is>
          <t>SO - 000909</t>
        </is>
      </c>
      <c r="B1582" s="11" t="inlineStr">
        <is>
          <t>In-Store</t>
        </is>
      </c>
      <c r="C1582" s="11" t="inlineStr">
        <is>
          <t>WARE-UHY1004</t>
        </is>
      </c>
      <c r="D1582" s="6" t="n">
        <v>43300</v>
      </c>
      <c r="E1582" s="6" t="n">
        <v>43345</v>
      </c>
      <c r="F1582" s="6" t="n">
        <v>43371</v>
      </c>
      <c r="G1582" s="6" t="n">
        <v>43379</v>
      </c>
      <c r="H1582" s="11" t="inlineStr">
        <is>
          <t>USD</t>
        </is>
      </c>
      <c r="I1582" s="11" t="n">
        <v>3</v>
      </c>
      <c r="J1582" s="11" t="n">
        <v>22</v>
      </c>
      <c r="K1582" s="11" t="n">
        <v>212</v>
      </c>
      <c r="L1582" s="11" t="n">
        <v>10</v>
      </c>
      <c r="M1582" s="11" t="n">
        <v>7</v>
      </c>
      <c r="N1582" s="11" t="n">
        <v>0.075</v>
      </c>
      <c r="O1582" s="7" t="n">
        <v>1748.7</v>
      </c>
      <c r="P1582" s="7" t="n">
        <v>1171.629</v>
      </c>
      <c r="Q1582" s="7">
        <f>text(E1582,"ddd")</f>
        <v/>
      </c>
      <c r="R1582" s="7">
        <f>G1582-F1582</f>
        <v/>
      </c>
      <c r="S1582" s="7">
        <f>E1582-D1582</f>
        <v/>
      </c>
      <c r="T1582" s="7">
        <f>O1582*M1582</f>
        <v/>
      </c>
      <c r="U1582" s="7">
        <f>T1582*N1582</f>
        <v/>
      </c>
      <c r="V1582" s="7">
        <f>T1582-U1582-(P1582*M1582)</f>
        <v/>
      </c>
      <c r="W1582" s="7">
        <f>VLOOKUP(L1582,'Products Sheet'!$A:$B,2,FALSE)</f>
        <v/>
      </c>
      <c r="X1582" s="7" t="n"/>
      <c r="Y1582" s="7" t="n"/>
      <c r="Z1582" s="7" t="n"/>
      <c r="AA1582" s="7" t="n"/>
      <c r="AB1582" s="7" t="n"/>
      <c r="AC1582" s="7" t="n"/>
    </row>
    <row r="1583" ht="9.75" customHeight="1" s="12">
      <c r="A1583" s="11" t="inlineStr">
        <is>
          <t>SO - 0001025</t>
        </is>
      </c>
      <c r="B1583" s="11" t="inlineStr">
        <is>
          <t>In-Store</t>
        </is>
      </c>
      <c r="C1583" s="11" t="inlineStr">
        <is>
          <t>WARE-NMK1003</t>
        </is>
      </c>
      <c r="D1583" s="6" t="n">
        <v>43200</v>
      </c>
      <c r="E1583" s="6" t="n">
        <v>43358</v>
      </c>
      <c r="F1583" s="6" t="n">
        <v>43364</v>
      </c>
      <c r="G1583" s="6" t="n">
        <v>43371</v>
      </c>
      <c r="H1583" s="11" t="inlineStr">
        <is>
          <t>USD</t>
        </is>
      </c>
      <c r="I1583" s="11" t="n">
        <v>5</v>
      </c>
      <c r="J1583" s="11" t="n">
        <v>44</v>
      </c>
      <c r="K1583" s="11" t="n">
        <v>201</v>
      </c>
      <c r="L1583" s="11" t="n">
        <v>10</v>
      </c>
      <c r="M1583" s="11" t="n">
        <v>6</v>
      </c>
      <c r="N1583" s="11" t="n">
        <v>0.4</v>
      </c>
      <c r="O1583" s="7" t="n">
        <v>1038.5</v>
      </c>
      <c r="P1583" s="7" t="n">
        <v>810.03</v>
      </c>
      <c r="Q1583" s="7">
        <f>text(E1583,"ddd")</f>
        <v/>
      </c>
      <c r="R1583" s="7">
        <f>G1583-F1583</f>
        <v/>
      </c>
      <c r="S1583" s="7">
        <f>E1583-D1583</f>
        <v/>
      </c>
      <c r="T1583" s="7">
        <f>O1583*M1583</f>
        <v/>
      </c>
      <c r="U1583" s="7">
        <f>T1583*N1583</f>
        <v/>
      </c>
      <c r="V1583" s="7">
        <f>T1583-U1583-(P1583*M1583)</f>
        <v/>
      </c>
      <c r="W1583" s="7">
        <f>VLOOKUP(L1583,'Products Sheet'!$A:$B,2,FALSE)</f>
        <v/>
      </c>
      <c r="X1583" s="7" t="n"/>
      <c r="Y1583" s="7" t="n"/>
      <c r="Z1583" s="7" t="n"/>
      <c r="AA1583" s="7" t="n"/>
      <c r="AB1583" s="7" t="n"/>
      <c r="AC1583" s="7" t="n"/>
    </row>
    <row r="1584" ht="9.75" customHeight="1" s="12">
      <c r="A1584" s="11" t="inlineStr">
        <is>
          <t>SO - 0001086</t>
        </is>
      </c>
      <c r="B1584" s="11" t="inlineStr">
        <is>
          <t>In-Store</t>
        </is>
      </c>
      <c r="C1584" s="11" t="inlineStr">
        <is>
          <t>WARE-PUJ1005</t>
        </is>
      </c>
      <c r="D1584" s="6" t="n">
        <v>43200</v>
      </c>
      <c r="E1584" s="6" t="n">
        <v>43366</v>
      </c>
      <c r="F1584" s="6" t="n">
        <v>43372</v>
      </c>
      <c r="G1584" s="6" t="n">
        <v>43377</v>
      </c>
      <c r="H1584" s="11" t="inlineStr">
        <is>
          <t>USD</t>
        </is>
      </c>
      <c r="I1584" s="11" t="n">
        <v>3</v>
      </c>
      <c r="J1584" s="11" t="n">
        <v>24</v>
      </c>
      <c r="K1584" s="11" t="n">
        <v>267</v>
      </c>
      <c r="L1584" s="11" t="n">
        <v>10</v>
      </c>
      <c r="M1584" s="11" t="n">
        <v>1</v>
      </c>
      <c r="N1584" s="11" t="n">
        <v>0.4</v>
      </c>
      <c r="O1584" s="7" t="n">
        <v>5996.5</v>
      </c>
      <c r="P1584" s="7" t="n">
        <v>3777.795</v>
      </c>
      <c r="Q1584" s="7">
        <f>text(E1584,"ddd")</f>
        <v/>
      </c>
      <c r="R1584" s="7">
        <f>G1584-F1584</f>
        <v/>
      </c>
      <c r="S1584" s="7">
        <f>E1584-D1584</f>
        <v/>
      </c>
      <c r="T1584" s="7">
        <f>O1584*M1584</f>
        <v/>
      </c>
      <c r="U1584" s="7">
        <f>T1584*N1584</f>
        <v/>
      </c>
      <c r="V1584" s="7">
        <f>T1584-U1584-(P1584*M1584)</f>
        <v/>
      </c>
      <c r="W1584" s="7">
        <f>VLOOKUP(L1584,'Products Sheet'!$A:$B,2,FALSE)</f>
        <v/>
      </c>
      <c r="X1584" s="7" t="n"/>
      <c r="Y1584" s="7" t="n"/>
      <c r="Z1584" s="7" t="n"/>
      <c r="AA1584" s="7" t="n"/>
      <c r="AB1584" s="7" t="n"/>
      <c r="AC1584" s="7" t="n"/>
    </row>
    <row r="1585" ht="9.75" customHeight="1" s="12">
      <c r="A1585" s="11" t="inlineStr">
        <is>
          <t>SO - 0001091</t>
        </is>
      </c>
      <c r="B1585" s="11" t="inlineStr">
        <is>
          <t>Online</t>
        </is>
      </c>
      <c r="C1585" s="11" t="inlineStr">
        <is>
          <t>WARE-MKL1006</t>
        </is>
      </c>
      <c r="D1585" s="6" t="n">
        <v>43200</v>
      </c>
      <c r="E1585" s="6" t="n">
        <v>43367</v>
      </c>
      <c r="F1585" s="6" t="n">
        <v>43375</v>
      </c>
      <c r="G1585" s="6" t="n">
        <v>43380</v>
      </c>
      <c r="H1585" s="11" t="inlineStr">
        <is>
          <t>USD</t>
        </is>
      </c>
      <c r="I1585" s="11" t="n">
        <v>14</v>
      </c>
      <c r="J1585" s="11" t="n">
        <v>20</v>
      </c>
      <c r="K1585" s="11" t="n">
        <v>336</v>
      </c>
      <c r="L1585" s="11" t="n">
        <v>10</v>
      </c>
      <c r="M1585" s="11" t="n">
        <v>2</v>
      </c>
      <c r="N1585" s="11" t="n">
        <v>0.2</v>
      </c>
      <c r="O1585" s="7" t="n">
        <v>180.9</v>
      </c>
      <c r="P1585" s="7" t="n">
        <v>151.956</v>
      </c>
      <c r="Q1585" s="7">
        <f>text(E1585,"ddd")</f>
        <v/>
      </c>
      <c r="R1585" s="7">
        <f>G1585-F1585</f>
        <v/>
      </c>
      <c r="S1585" s="7">
        <f>E1585-D1585</f>
        <v/>
      </c>
      <c r="T1585" s="7">
        <f>O1585*M1585</f>
        <v/>
      </c>
      <c r="U1585" s="7">
        <f>T1585*N1585</f>
        <v/>
      </c>
      <c r="V1585" s="7">
        <f>T1585-U1585-(P1585*M1585)</f>
        <v/>
      </c>
      <c r="W1585" s="7">
        <f>VLOOKUP(L1585,'Products Sheet'!$A:$B,2,FALSE)</f>
        <v/>
      </c>
      <c r="X1585" s="7" t="n"/>
      <c r="Y1585" s="7" t="n"/>
      <c r="Z1585" s="7" t="n"/>
      <c r="AA1585" s="7" t="n"/>
      <c r="AB1585" s="7" t="n"/>
      <c r="AC1585" s="7" t="n"/>
    </row>
    <row r="1586" ht="9.75" customHeight="1" s="12">
      <c r="A1586" s="11" t="inlineStr">
        <is>
          <t>SO - 0001152</t>
        </is>
      </c>
      <c r="B1586" s="11" t="inlineStr">
        <is>
          <t>Wholesale</t>
        </is>
      </c>
      <c r="C1586" s="11" t="inlineStr">
        <is>
          <t>WARE-XYS1001</t>
        </is>
      </c>
      <c r="D1586" s="6" t="n">
        <v>43200</v>
      </c>
      <c r="E1586" s="6" t="n">
        <v>43373</v>
      </c>
      <c r="F1586" s="6" t="n">
        <v>43382</v>
      </c>
      <c r="G1586" s="6" t="n">
        <v>43386</v>
      </c>
      <c r="H1586" s="11" t="inlineStr">
        <is>
          <t>USD</t>
        </is>
      </c>
      <c r="I1586" s="11" t="n">
        <v>28</v>
      </c>
      <c r="J1586" s="11" t="n">
        <v>32</v>
      </c>
      <c r="K1586" s="11" t="n">
        <v>56</v>
      </c>
      <c r="L1586" s="11" t="n">
        <v>10</v>
      </c>
      <c r="M1586" s="11" t="n">
        <v>8</v>
      </c>
      <c r="N1586" s="11" t="n">
        <v>0.075</v>
      </c>
      <c r="O1586" s="7" t="n">
        <v>1165.8</v>
      </c>
      <c r="P1586" s="7" t="n">
        <v>886.0079999999999</v>
      </c>
      <c r="Q1586" s="7">
        <f>text(E1586,"ddd")</f>
        <v/>
      </c>
      <c r="R1586" s="7">
        <f>G1586-F1586</f>
        <v/>
      </c>
      <c r="S1586" s="7">
        <f>E1586-D1586</f>
        <v/>
      </c>
      <c r="T1586" s="7">
        <f>O1586*M1586</f>
        <v/>
      </c>
      <c r="U1586" s="7">
        <f>T1586*N1586</f>
        <v/>
      </c>
      <c r="V1586" s="7">
        <f>T1586-U1586-(P1586*M1586)</f>
        <v/>
      </c>
      <c r="W1586" s="7">
        <f>VLOOKUP(L1586,'Products Sheet'!$A:$B,2,FALSE)</f>
        <v/>
      </c>
      <c r="X1586" s="7" t="n"/>
      <c r="Y1586" s="7" t="n"/>
      <c r="Z1586" s="7" t="n"/>
      <c r="AA1586" s="7" t="n"/>
      <c r="AB1586" s="7" t="n"/>
      <c r="AC1586" s="7" t="n"/>
    </row>
    <row r="1587" ht="9.75" customHeight="1" s="12">
      <c r="A1587" s="11" t="inlineStr">
        <is>
          <t>SO - 0001221</t>
        </is>
      </c>
      <c r="B1587" s="11" t="inlineStr">
        <is>
          <t>Online</t>
        </is>
      </c>
      <c r="C1587" s="11" t="inlineStr">
        <is>
          <t>WARE-MKL1006</t>
        </is>
      </c>
      <c r="D1587" s="6" t="n">
        <v>43300</v>
      </c>
      <c r="E1587" s="6" t="n">
        <v>43384</v>
      </c>
      <c r="F1587" s="6" t="n">
        <v>43406</v>
      </c>
      <c r="G1587" s="6" t="n">
        <v>43411</v>
      </c>
      <c r="H1587" s="11" t="inlineStr">
        <is>
          <t>USD</t>
        </is>
      </c>
      <c r="I1587" s="11" t="n">
        <v>13</v>
      </c>
      <c r="J1587" s="11" t="n">
        <v>12</v>
      </c>
      <c r="K1587" s="11" t="n">
        <v>359</v>
      </c>
      <c r="L1587" s="11" t="n">
        <v>10</v>
      </c>
      <c r="M1587" s="11" t="n">
        <v>3</v>
      </c>
      <c r="N1587" s="11" t="n">
        <v>0.075</v>
      </c>
      <c r="O1587" s="7" t="n">
        <v>6505.7</v>
      </c>
      <c r="P1587" s="7" t="n">
        <v>4293.762</v>
      </c>
      <c r="Q1587" s="7">
        <f>text(E1587,"ddd")</f>
        <v/>
      </c>
      <c r="R1587" s="7">
        <f>G1587-F1587</f>
        <v/>
      </c>
      <c r="S1587" s="7">
        <f>E1587-D1587</f>
        <v/>
      </c>
      <c r="T1587" s="7">
        <f>O1587*M1587</f>
        <v/>
      </c>
      <c r="U1587" s="7">
        <f>T1587*N1587</f>
        <v/>
      </c>
      <c r="V1587" s="7">
        <f>T1587-U1587-(P1587*M1587)</f>
        <v/>
      </c>
      <c r="W1587" s="7">
        <f>VLOOKUP(L1587,'Products Sheet'!$A:$B,2,FALSE)</f>
        <v/>
      </c>
      <c r="X1587" s="7" t="n"/>
      <c r="Y1587" s="7" t="n"/>
      <c r="Z1587" s="7" t="n"/>
      <c r="AA1587" s="7" t="n"/>
      <c r="AB1587" s="7" t="n"/>
      <c r="AC1587" s="7" t="n"/>
    </row>
    <row r="1588" ht="9.75" customHeight="1" s="12">
      <c r="A1588" s="11" t="inlineStr">
        <is>
          <t>SO - 0001228</t>
        </is>
      </c>
      <c r="B1588" s="11" t="inlineStr">
        <is>
          <t>Distributor</t>
        </is>
      </c>
      <c r="C1588" s="11" t="inlineStr">
        <is>
          <t>WARE-UHY1004</t>
        </is>
      </c>
      <c r="D1588" s="6" t="n">
        <v>43300</v>
      </c>
      <c r="E1588" s="6" t="n">
        <v>43385</v>
      </c>
      <c r="F1588" s="6" t="n">
        <v>43400</v>
      </c>
      <c r="G1588" s="6" t="n">
        <v>43405</v>
      </c>
      <c r="H1588" s="11" t="inlineStr">
        <is>
          <t>USD</t>
        </is>
      </c>
      <c r="I1588" s="11" t="n">
        <v>21</v>
      </c>
      <c r="J1588" s="11" t="n">
        <v>35</v>
      </c>
      <c r="K1588" s="11" t="n">
        <v>253</v>
      </c>
      <c r="L1588" s="11" t="n">
        <v>10</v>
      </c>
      <c r="M1588" s="11" t="n">
        <v>8</v>
      </c>
      <c r="N1588" s="11" t="n">
        <v>0.05</v>
      </c>
      <c r="O1588" s="7" t="n">
        <v>690.1</v>
      </c>
      <c r="P1588" s="7" t="n">
        <v>441.664</v>
      </c>
      <c r="Q1588" s="7">
        <f>text(E1588,"ddd")</f>
        <v/>
      </c>
      <c r="R1588" s="7">
        <f>G1588-F1588</f>
        <v/>
      </c>
      <c r="S1588" s="7">
        <f>E1588-D1588</f>
        <v/>
      </c>
      <c r="T1588" s="7">
        <f>O1588*M1588</f>
        <v/>
      </c>
      <c r="U1588" s="7">
        <f>T1588*N1588</f>
        <v/>
      </c>
      <c r="V1588" s="7">
        <f>T1588-U1588-(P1588*M1588)</f>
        <v/>
      </c>
      <c r="W1588" s="7">
        <f>VLOOKUP(L1588,'Products Sheet'!$A:$B,2,FALSE)</f>
        <v/>
      </c>
      <c r="X1588" s="7" t="n"/>
      <c r="Y1588" s="7" t="n"/>
      <c r="Z1588" s="7" t="n"/>
      <c r="AA1588" s="7" t="n"/>
      <c r="AB1588" s="7" t="n"/>
      <c r="AC1588" s="7" t="n"/>
    </row>
    <row r="1589" ht="9.75" customHeight="1" s="12">
      <c r="A1589" s="11" t="inlineStr">
        <is>
          <t>SO - 0001239</t>
        </is>
      </c>
      <c r="B1589" s="11" t="inlineStr">
        <is>
          <t>Online</t>
        </is>
      </c>
      <c r="C1589" s="11" t="inlineStr">
        <is>
          <t>WARE-MKL1006</t>
        </is>
      </c>
      <c r="D1589" s="6" t="n">
        <v>43300</v>
      </c>
      <c r="E1589" s="6" t="n">
        <v>43386</v>
      </c>
      <c r="F1589" s="6" t="n">
        <v>43397</v>
      </c>
      <c r="G1589" s="6" t="n">
        <v>43400</v>
      </c>
      <c r="H1589" s="11" t="inlineStr">
        <is>
          <t>USD</t>
        </is>
      </c>
      <c r="I1589" s="11" t="n">
        <v>14</v>
      </c>
      <c r="J1589" s="11" t="n">
        <v>19</v>
      </c>
      <c r="K1589" s="11" t="n">
        <v>331</v>
      </c>
      <c r="L1589" s="11" t="n">
        <v>10</v>
      </c>
      <c r="M1589" s="11" t="n">
        <v>5</v>
      </c>
      <c r="N1589" s="11" t="n">
        <v>0.075</v>
      </c>
      <c r="O1589" s="7" t="n">
        <v>857.6</v>
      </c>
      <c r="P1589" s="7" t="n">
        <v>668.928</v>
      </c>
      <c r="Q1589" s="7">
        <f>text(E1589,"ddd")</f>
        <v/>
      </c>
      <c r="R1589" s="7">
        <f>G1589-F1589</f>
        <v/>
      </c>
      <c r="S1589" s="7">
        <f>E1589-D1589</f>
        <v/>
      </c>
      <c r="T1589" s="7">
        <f>O1589*M1589</f>
        <v/>
      </c>
      <c r="U1589" s="7">
        <f>T1589*N1589</f>
        <v/>
      </c>
      <c r="V1589" s="7">
        <f>T1589-U1589-(P1589*M1589)</f>
        <v/>
      </c>
      <c r="W1589" s="7">
        <f>VLOOKUP(L1589,'Products Sheet'!$A:$B,2,FALSE)</f>
        <v/>
      </c>
      <c r="X1589" s="7" t="n"/>
      <c r="Y1589" s="7" t="n"/>
      <c r="Z1589" s="7" t="n"/>
      <c r="AA1589" s="7" t="n"/>
      <c r="AB1589" s="7" t="n"/>
      <c r="AC1589" s="7" t="n"/>
    </row>
    <row r="1590" ht="9.75" customHeight="1" s="12">
      <c r="A1590" s="11" t="inlineStr">
        <is>
          <t>SO - 0001255</t>
        </is>
      </c>
      <c r="B1590" s="11" t="inlineStr">
        <is>
          <t>Online</t>
        </is>
      </c>
      <c r="C1590" s="11" t="inlineStr">
        <is>
          <t>WARE-UHY1004</t>
        </is>
      </c>
      <c r="D1590" s="6" t="n">
        <v>43300</v>
      </c>
      <c r="E1590" s="6" t="n">
        <v>43389</v>
      </c>
      <c r="F1590" s="6" t="n">
        <v>43416</v>
      </c>
      <c r="G1590" s="6" t="n">
        <v>43417</v>
      </c>
      <c r="H1590" s="11" t="inlineStr">
        <is>
          <t>USD</t>
        </is>
      </c>
      <c r="I1590" s="11" t="n">
        <v>19</v>
      </c>
      <c r="J1590" s="11" t="n">
        <v>28</v>
      </c>
      <c r="K1590" s="11" t="n">
        <v>223</v>
      </c>
      <c r="L1590" s="11" t="n">
        <v>10</v>
      </c>
      <c r="M1590" s="11" t="n">
        <v>2</v>
      </c>
      <c r="N1590" s="11" t="n">
        <v>0.1</v>
      </c>
      <c r="O1590" s="7" t="n">
        <v>1889.4</v>
      </c>
      <c r="P1590" s="7" t="n">
        <v>963.5940000000001</v>
      </c>
      <c r="Q1590" s="7">
        <f>text(E1590,"ddd")</f>
        <v/>
      </c>
      <c r="R1590" s="7">
        <f>G1590-F1590</f>
        <v/>
      </c>
      <c r="S1590" s="7">
        <f>E1590-D1590</f>
        <v/>
      </c>
      <c r="T1590" s="7">
        <f>O1590*M1590</f>
        <v/>
      </c>
      <c r="U1590" s="7">
        <f>T1590*N1590</f>
        <v/>
      </c>
      <c r="V1590" s="7">
        <f>T1590-U1590-(P1590*M1590)</f>
        <v/>
      </c>
      <c r="W1590" s="7">
        <f>VLOOKUP(L1590,'Products Sheet'!$A:$B,2,FALSE)</f>
        <v/>
      </c>
      <c r="X1590" s="7" t="n"/>
      <c r="Y1590" s="7" t="n"/>
      <c r="Z1590" s="7" t="n"/>
      <c r="AA1590" s="7" t="n"/>
      <c r="AB1590" s="7" t="n"/>
      <c r="AC1590" s="7" t="n"/>
    </row>
    <row r="1591" ht="9.75" customHeight="1" s="12">
      <c r="A1591" s="11" t="inlineStr">
        <is>
          <t>SO - 0001407</t>
        </is>
      </c>
      <c r="B1591" s="11" t="inlineStr">
        <is>
          <t>In-Store</t>
        </is>
      </c>
      <c r="C1591" s="11" t="inlineStr">
        <is>
          <t>WARE-NMK1003</t>
        </is>
      </c>
      <c r="D1591" s="6" t="n">
        <v>43300</v>
      </c>
      <c r="E1591" s="6" t="n">
        <v>43407</v>
      </c>
      <c r="F1591" s="6" t="n">
        <v>43430</v>
      </c>
      <c r="G1591" s="6" t="n">
        <v>43434</v>
      </c>
      <c r="H1591" s="11" t="inlineStr">
        <is>
          <t>USD</t>
        </is>
      </c>
      <c r="I1591" s="11" t="n">
        <v>4</v>
      </c>
      <c r="J1591" s="11" t="n">
        <v>36</v>
      </c>
      <c r="K1591" s="11" t="n">
        <v>145</v>
      </c>
      <c r="L1591" s="11" t="n">
        <v>10</v>
      </c>
      <c r="M1591" s="11" t="n">
        <v>3</v>
      </c>
      <c r="N1591" s="11" t="n">
        <v>0.05</v>
      </c>
      <c r="O1591" s="7" t="n">
        <v>3865.9</v>
      </c>
      <c r="P1591" s="7" t="n">
        <v>1816.973</v>
      </c>
      <c r="Q1591" s="7">
        <f>text(E1591,"ddd")</f>
        <v/>
      </c>
      <c r="R1591" s="7">
        <f>G1591-F1591</f>
        <v/>
      </c>
      <c r="S1591" s="7">
        <f>E1591-D1591</f>
        <v/>
      </c>
      <c r="T1591" s="7">
        <f>O1591*M1591</f>
        <v/>
      </c>
      <c r="U1591" s="7">
        <f>T1591*N1591</f>
        <v/>
      </c>
      <c r="V1591" s="7">
        <f>T1591-U1591-(P1591*M1591)</f>
        <v/>
      </c>
      <c r="W1591" s="7">
        <f>VLOOKUP(L1591,'Products Sheet'!$A:$B,2,FALSE)</f>
        <v/>
      </c>
      <c r="X1591" s="7" t="n"/>
      <c r="Y1591" s="7" t="n"/>
      <c r="Z1591" s="7" t="n"/>
      <c r="AA1591" s="7" t="n"/>
      <c r="AB1591" s="7" t="n"/>
      <c r="AC1591" s="7" t="n"/>
    </row>
    <row r="1592" ht="9.75" customHeight="1" s="12">
      <c r="A1592" s="11" t="inlineStr">
        <is>
          <t>SO - 0001478</t>
        </is>
      </c>
      <c r="B1592" s="11" t="inlineStr">
        <is>
          <t>Wholesale</t>
        </is>
      </c>
      <c r="C1592" s="11" t="inlineStr">
        <is>
          <t>WARE-UHY1004</t>
        </is>
      </c>
      <c r="D1592" s="6" t="n">
        <v>43300</v>
      </c>
      <c r="E1592" s="6" t="n">
        <v>43415</v>
      </c>
      <c r="F1592" s="6" t="n">
        <v>43422</v>
      </c>
      <c r="G1592" s="6" t="n">
        <v>43432</v>
      </c>
      <c r="H1592" s="11" t="inlineStr">
        <is>
          <t>USD</t>
        </is>
      </c>
      <c r="I1592" s="11" t="n">
        <v>28</v>
      </c>
      <c r="J1592" s="11" t="n">
        <v>19</v>
      </c>
      <c r="K1592" s="11" t="n">
        <v>232</v>
      </c>
      <c r="L1592" s="11" t="n">
        <v>10</v>
      </c>
      <c r="M1592" s="11" t="n">
        <v>7</v>
      </c>
      <c r="N1592" s="11" t="n">
        <v>0.3</v>
      </c>
      <c r="O1592" s="7" t="n">
        <v>911.2</v>
      </c>
      <c r="P1592" s="7" t="n">
        <v>692.5120000000001</v>
      </c>
      <c r="Q1592" s="7">
        <f>text(E1592,"ddd")</f>
        <v/>
      </c>
      <c r="R1592" s="7">
        <f>G1592-F1592</f>
        <v/>
      </c>
      <c r="S1592" s="7">
        <f>E1592-D1592</f>
        <v/>
      </c>
      <c r="T1592" s="7">
        <f>O1592*M1592</f>
        <v/>
      </c>
      <c r="U1592" s="7">
        <f>T1592*N1592</f>
        <v/>
      </c>
      <c r="V1592" s="7">
        <f>T1592-U1592-(P1592*M1592)</f>
        <v/>
      </c>
      <c r="W1592" s="7">
        <f>VLOOKUP(L1592,'Products Sheet'!$A:$B,2,FALSE)</f>
        <v/>
      </c>
      <c r="X1592" s="7" t="n"/>
      <c r="Y1592" s="7" t="n"/>
      <c r="Z1592" s="7" t="n"/>
      <c r="AA1592" s="7" t="n"/>
      <c r="AB1592" s="7" t="n"/>
      <c r="AC1592" s="7" t="n"/>
    </row>
    <row r="1593" ht="9.75" customHeight="1" s="12">
      <c r="A1593" s="11" t="inlineStr">
        <is>
          <t>SO - 0001489</t>
        </is>
      </c>
      <c r="B1593" s="11" t="inlineStr">
        <is>
          <t>Distributor</t>
        </is>
      </c>
      <c r="C1593" s="11" t="inlineStr">
        <is>
          <t>WARE-NBV1002</t>
        </is>
      </c>
      <c r="D1593" s="6" t="n">
        <v>43300</v>
      </c>
      <c r="E1593" s="6" t="n">
        <v>43416</v>
      </c>
      <c r="F1593" s="6" t="n">
        <v>43444</v>
      </c>
      <c r="G1593" s="6" t="n">
        <v>43453</v>
      </c>
      <c r="H1593" s="11" t="inlineStr">
        <is>
          <t>USD</t>
        </is>
      </c>
      <c r="I1593" s="11" t="n">
        <v>23</v>
      </c>
      <c r="J1593" s="11" t="n">
        <v>37</v>
      </c>
      <c r="K1593" s="11" t="n">
        <v>60</v>
      </c>
      <c r="L1593" s="11" t="n">
        <v>10</v>
      </c>
      <c r="M1593" s="11" t="n">
        <v>1</v>
      </c>
      <c r="N1593" s="11" t="n">
        <v>0.1</v>
      </c>
      <c r="O1593" s="7" t="n">
        <v>2365.1</v>
      </c>
      <c r="P1593" s="7" t="n">
        <v>1206.201</v>
      </c>
      <c r="Q1593" s="7">
        <f>text(E1593,"ddd")</f>
        <v/>
      </c>
      <c r="R1593" s="7">
        <f>G1593-F1593</f>
        <v/>
      </c>
      <c r="S1593" s="7">
        <f>E1593-D1593</f>
        <v/>
      </c>
      <c r="T1593" s="7">
        <f>O1593*M1593</f>
        <v/>
      </c>
      <c r="U1593" s="7">
        <f>T1593*N1593</f>
        <v/>
      </c>
      <c r="V1593" s="7">
        <f>T1593-U1593-(P1593*M1593)</f>
        <v/>
      </c>
      <c r="W1593" s="7">
        <f>VLOOKUP(L1593,'Products Sheet'!$A:$B,2,FALSE)</f>
        <v/>
      </c>
      <c r="X1593" s="7" t="n"/>
      <c r="Y1593" s="7" t="n"/>
      <c r="Z1593" s="7" t="n"/>
      <c r="AA1593" s="7" t="n"/>
      <c r="AB1593" s="7" t="n"/>
      <c r="AC1593" s="7" t="n"/>
    </row>
    <row r="1594" ht="9.75" customHeight="1" s="12">
      <c r="A1594" s="11" t="inlineStr">
        <is>
          <t>SO - 0001538</t>
        </is>
      </c>
      <c r="B1594" s="11" t="inlineStr">
        <is>
          <t>Wholesale</t>
        </is>
      </c>
      <c r="C1594" s="11" t="inlineStr">
        <is>
          <t>WARE-NMK1003</t>
        </is>
      </c>
      <c r="D1594" s="6" t="n">
        <v>43300</v>
      </c>
      <c r="E1594" s="6" t="n">
        <v>43422</v>
      </c>
      <c r="F1594" s="6" t="n">
        <v>43431</v>
      </c>
      <c r="G1594" s="6" t="n">
        <v>43433</v>
      </c>
      <c r="H1594" s="11" t="inlineStr">
        <is>
          <t>USD</t>
        </is>
      </c>
      <c r="I1594" s="11" t="n">
        <v>26</v>
      </c>
      <c r="J1594" s="11" t="n">
        <v>9</v>
      </c>
      <c r="K1594" s="11" t="n">
        <v>111</v>
      </c>
      <c r="L1594" s="11" t="n">
        <v>10</v>
      </c>
      <c r="M1594" s="11" t="n">
        <v>7</v>
      </c>
      <c r="N1594" s="11" t="n">
        <v>0.05</v>
      </c>
      <c r="O1594" s="7" t="n">
        <v>3993.2</v>
      </c>
      <c r="P1594" s="7" t="n">
        <v>3354.288</v>
      </c>
      <c r="Q1594" s="7">
        <f>text(E1594,"ddd")</f>
        <v/>
      </c>
      <c r="R1594" s="7">
        <f>G1594-F1594</f>
        <v/>
      </c>
      <c r="S1594" s="7">
        <f>E1594-D1594</f>
        <v/>
      </c>
      <c r="T1594" s="7">
        <f>O1594*M1594</f>
        <v/>
      </c>
      <c r="U1594" s="7">
        <f>T1594*N1594</f>
        <v/>
      </c>
      <c r="V1594" s="7">
        <f>T1594-U1594-(P1594*M1594)</f>
        <v/>
      </c>
      <c r="W1594" s="7">
        <f>VLOOKUP(L1594,'Products Sheet'!$A:$B,2,FALSE)</f>
        <v/>
      </c>
      <c r="X1594" s="7" t="n"/>
      <c r="Y1594" s="7" t="n"/>
      <c r="Z1594" s="7" t="n"/>
      <c r="AA1594" s="7" t="n"/>
      <c r="AB1594" s="7" t="n"/>
      <c r="AC1594" s="7" t="n"/>
    </row>
    <row r="1595" ht="9.75" customHeight="1" s="12">
      <c r="A1595" s="11" t="inlineStr">
        <is>
          <t>SO - 0001542</t>
        </is>
      </c>
      <c r="B1595" s="11" t="inlineStr">
        <is>
          <t>In-Store</t>
        </is>
      </c>
      <c r="C1595" s="11" t="inlineStr">
        <is>
          <t>WARE-MKL1006</t>
        </is>
      </c>
      <c r="D1595" s="6" t="n">
        <v>43300</v>
      </c>
      <c r="E1595" s="6" t="n">
        <v>43423</v>
      </c>
      <c r="F1595" s="6" t="n">
        <v>43427</v>
      </c>
      <c r="G1595" s="6" t="n">
        <v>43436</v>
      </c>
      <c r="H1595" s="11" t="inlineStr">
        <is>
          <t>USD</t>
        </is>
      </c>
      <c r="I1595" s="11" t="n">
        <v>8</v>
      </c>
      <c r="J1595" s="11" t="n">
        <v>30</v>
      </c>
      <c r="K1595" s="11" t="n">
        <v>350</v>
      </c>
      <c r="L1595" s="11" t="n">
        <v>10</v>
      </c>
      <c r="M1595" s="11" t="n">
        <v>8</v>
      </c>
      <c r="N1595" s="11" t="n">
        <v>0.05</v>
      </c>
      <c r="O1595" s="7" t="n">
        <v>1809</v>
      </c>
      <c r="P1595" s="7" t="n">
        <v>1537.65</v>
      </c>
      <c r="Q1595" s="7">
        <f>text(E1595,"ddd")</f>
        <v/>
      </c>
      <c r="R1595" s="7">
        <f>G1595-F1595</f>
        <v/>
      </c>
      <c r="S1595" s="7">
        <f>E1595-D1595</f>
        <v/>
      </c>
      <c r="T1595" s="7">
        <f>O1595*M1595</f>
        <v/>
      </c>
      <c r="U1595" s="7">
        <f>T1595*N1595</f>
        <v/>
      </c>
      <c r="V1595" s="7">
        <f>T1595-U1595-(P1595*M1595)</f>
        <v/>
      </c>
      <c r="W1595" s="7">
        <f>VLOOKUP(L1595,'Products Sheet'!$A:$B,2,FALSE)</f>
        <v/>
      </c>
      <c r="X1595" s="7" t="n"/>
      <c r="Y1595" s="7" t="n"/>
      <c r="Z1595" s="7" t="n"/>
      <c r="AA1595" s="7" t="n"/>
      <c r="AB1595" s="7" t="n"/>
      <c r="AC1595" s="7" t="n"/>
    </row>
    <row r="1596" ht="9.75" customHeight="1" s="12">
      <c r="A1596" s="11" t="inlineStr">
        <is>
          <t>SO - 0001666</t>
        </is>
      </c>
      <c r="B1596" s="11" t="inlineStr">
        <is>
          <t>In-Store</t>
        </is>
      </c>
      <c r="C1596" s="11" t="inlineStr">
        <is>
          <t>WARE-PUJ1005</t>
        </is>
      </c>
      <c r="D1596" s="6" t="n">
        <v>43300</v>
      </c>
      <c r="E1596" s="6" t="n">
        <v>43438</v>
      </c>
      <c r="F1596" s="6" t="n">
        <v>43450</v>
      </c>
      <c r="G1596" s="6" t="n">
        <v>43458</v>
      </c>
      <c r="H1596" s="11" t="inlineStr">
        <is>
          <t>USD</t>
        </is>
      </c>
      <c r="I1596" s="11" t="n">
        <v>8</v>
      </c>
      <c r="J1596" s="11" t="n">
        <v>23</v>
      </c>
      <c r="K1596" s="11" t="n">
        <v>269</v>
      </c>
      <c r="L1596" s="11" t="n">
        <v>10</v>
      </c>
      <c r="M1596" s="11" t="n">
        <v>2</v>
      </c>
      <c r="N1596" s="11" t="n">
        <v>0.1</v>
      </c>
      <c r="O1596" s="7" t="n">
        <v>2351.7</v>
      </c>
      <c r="P1596" s="7" t="n">
        <v>1458.054</v>
      </c>
      <c r="Q1596" s="7">
        <f>text(E1596,"ddd")</f>
        <v/>
      </c>
      <c r="R1596" s="7">
        <f>G1596-F1596</f>
        <v/>
      </c>
      <c r="S1596" s="7">
        <f>E1596-D1596</f>
        <v/>
      </c>
      <c r="T1596" s="7">
        <f>O1596*M1596</f>
        <v/>
      </c>
      <c r="U1596" s="7">
        <f>T1596*N1596</f>
        <v/>
      </c>
      <c r="V1596" s="7">
        <f>T1596-U1596-(P1596*M1596)</f>
        <v/>
      </c>
      <c r="W1596" s="7">
        <f>VLOOKUP(L1596,'Products Sheet'!$A:$B,2,FALSE)</f>
        <v/>
      </c>
      <c r="X1596" s="7" t="n"/>
      <c r="Y1596" s="7" t="n"/>
      <c r="Z1596" s="7" t="n"/>
      <c r="AA1596" s="7" t="n"/>
      <c r="AB1596" s="7" t="n"/>
      <c r="AC1596" s="7" t="n"/>
    </row>
    <row r="1597" ht="9.75" customHeight="1" s="12">
      <c r="A1597" s="11" t="inlineStr">
        <is>
          <t>SO - 0001786</t>
        </is>
      </c>
      <c r="B1597" s="11" t="inlineStr">
        <is>
          <t>Distributor</t>
        </is>
      </c>
      <c r="C1597" s="11" t="inlineStr">
        <is>
          <t>WARE-MKL1006</t>
        </is>
      </c>
      <c r="D1597" s="6" t="n">
        <v>43300</v>
      </c>
      <c r="E1597" s="6" t="n">
        <v>43452</v>
      </c>
      <c r="F1597" s="6" t="n">
        <v>43480</v>
      </c>
      <c r="G1597" s="6" t="n">
        <v>43489</v>
      </c>
      <c r="H1597" s="11" t="inlineStr">
        <is>
          <t>USD</t>
        </is>
      </c>
      <c r="I1597" s="11" t="n">
        <v>23</v>
      </c>
      <c r="J1597" s="11" t="n">
        <v>16</v>
      </c>
      <c r="K1597" s="11" t="n">
        <v>332</v>
      </c>
      <c r="L1597" s="11" t="n">
        <v>10</v>
      </c>
      <c r="M1597" s="11" t="n">
        <v>6</v>
      </c>
      <c r="N1597" s="11" t="n">
        <v>0.05</v>
      </c>
      <c r="O1597" s="7" t="n">
        <v>1159.1</v>
      </c>
      <c r="P1597" s="7" t="n">
        <v>915.6890000000002</v>
      </c>
      <c r="Q1597" s="7">
        <f>text(E1597,"ddd")</f>
        <v/>
      </c>
      <c r="R1597" s="7">
        <f>G1597-F1597</f>
        <v/>
      </c>
      <c r="S1597" s="7">
        <f>E1597-D1597</f>
        <v/>
      </c>
      <c r="T1597" s="7">
        <f>O1597*M1597</f>
        <v/>
      </c>
      <c r="U1597" s="7">
        <f>T1597*N1597</f>
        <v/>
      </c>
      <c r="V1597" s="7">
        <f>T1597-U1597-(P1597*M1597)</f>
        <v/>
      </c>
      <c r="W1597" s="7">
        <f>VLOOKUP(L1597,'Products Sheet'!$A:$B,2,FALSE)</f>
        <v/>
      </c>
      <c r="X1597" s="7" t="n"/>
      <c r="Y1597" s="7" t="n"/>
      <c r="Z1597" s="7" t="n"/>
      <c r="AA1597" s="7" t="n"/>
      <c r="AB1597" s="7" t="n"/>
      <c r="AC1597" s="7" t="n"/>
    </row>
    <row r="1598" ht="9.75" customHeight="1" s="12">
      <c r="A1598" s="11" t="inlineStr">
        <is>
          <t>SO - 0001840</t>
        </is>
      </c>
      <c r="B1598" s="11" t="inlineStr">
        <is>
          <t>Online</t>
        </is>
      </c>
      <c r="C1598" s="11" t="inlineStr">
        <is>
          <t>WARE-NBV1002</t>
        </is>
      </c>
      <c r="D1598" s="6" t="n">
        <v>43400</v>
      </c>
      <c r="E1598" s="6" t="n">
        <v>43457</v>
      </c>
      <c r="F1598" s="6" t="n">
        <v>43484</v>
      </c>
      <c r="G1598" s="6" t="n">
        <v>43485</v>
      </c>
      <c r="H1598" s="11" t="inlineStr">
        <is>
          <t>USD</t>
        </is>
      </c>
      <c r="I1598" s="11" t="n">
        <v>13</v>
      </c>
      <c r="J1598" s="11" t="n">
        <v>15</v>
      </c>
      <c r="K1598" s="11" t="n">
        <v>72</v>
      </c>
      <c r="L1598" s="11" t="n">
        <v>10</v>
      </c>
      <c r="M1598" s="11" t="n">
        <v>2</v>
      </c>
      <c r="N1598" s="11" t="n">
        <v>0.075</v>
      </c>
      <c r="O1598" s="7" t="n">
        <v>884.4</v>
      </c>
      <c r="P1598" s="7" t="n">
        <v>636.7679999999999</v>
      </c>
      <c r="Q1598" s="7">
        <f>text(E1598,"ddd")</f>
        <v/>
      </c>
      <c r="R1598" s="7">
        <f>G1598-F1598</f>
        <v/>
      </c>
      <c r="S1598" s="7">
        <f>E1598-D1598</f>
        <v/>
      </c>
      <c r="T1598" s="7">
        <f>O1598*M1598</f>
        <v/>
      </c>
      <c r="U1598" s="7">
        <f>T1598*N1598</f>
        <v/>
      </c>
      <c r="V1598" s="7">
        <f>T1598-U1598-(P1598*M1598)</f>
        <v/>
      </c>
      <c r="W1598" s="7">
        <f>VLOOKUP(L1598,'Products Sheet'!$A:$B,2,FALSE)</f>
        <v/>
      </c>
      <c r="X1598" s="7" t="n"/>
      <c r="Y1598" s="7" t="n"/>
      <c r="Z1598" s="7" t="n"/>
      <c r="AA1598" s="7" t="n"/>
      <c r="AB1598" s="7" t="n"/>
      <c r="AC1598" s="7" t="n"/>
    </row>
    <row r="1599" ht="9.75" customHeight="1" s="12">
      <c r="A1599" s="11" t="inlineStr">
        <is>
          <t>SO - 0001869</t>
        </is>
      </c>
      <c r="B1599" s="11" t="inlineStr">
        <is>
          <t>Online</t>
        </is>
      </c>
      <c r="C1599" s="11" t="inlineStr">
        <is>
          <t>WARE-NMK1003</t>
        </is>
      </c>
      <c r="D1599" s="6" t="n">
        <v>43400</v>
      </c>
      <c r="E1599" s="6" t="n">
        <v>43460</v>
      </c>
      <c r="F1599" s="6" t="n">
        <v>43474</v>
      </c>
      <c r="G1599" s="6" t="n">
        <v>43481</v>
      </c>
      <c r="H1599" s="11" t="inlineStr">
        <is>
          <t>USD</t>
        </is>
      </c>
      <c r="I1599" s="11" t="n">
        <v>17</v>
      </c>
      <c r="J1599" s="11" t="n">
        <v>37</v>
      </c>
      <c r="K1599" s="11" t="n">
        <v>175</v>
      </c>
      <c r="L1599" s="11" t="n">
        <v>10</v>
      </c>
      <c r="M1599" s="11" t="n">
        <v>2</v>
      </c>
      <c r="N1599" s="11" t="n">
        <v>0.075</v>
      </c>
      <c r="O1599" s="7" t="n">
        <v>6545.900000000001</v>
      </c>
      <c r="P1599" s="7" t="n">
        <v>2749.278</v>
      </c>
      <c r="Q1599" s="7">
        <f>text(E1599,"ddd")</f>
        <v/>
      </c>
      <c r="R1599" s="7">
        <f>G1599-F1599</f>
        <v/>
      </c>
      <c r="S1599" s="7">
        <f>E1599-D1599</f>
        <v/>
      </c>
      <c r="T1599" s="7">
        <f>O1599*M1599</f>
        <v/>
      </c>
      <c r="U1599" s="7">
        <f>T1599*N1599</f>
        <v/>
      </c>
      <c r="V1599" s="7">
        <f>T1599-U1599-(P1599*M1599)</f>
        <v/>
      </c>
      <c r="W1599" s="7">
        <f>VLOOKUP(L1599,'Products Sheet'!$A:$B,2,FALSE)</f>
        <v/>
      </c>
      <c r="X1599" s="7" t="n"/>
      <c r="Y1599" s="7" t="n"/>
      <c r="Z1599" s="7" t="n"/>
      <c r="AA1599" s="7" t="n"/>
      <c r="AB1599" s="7" t="n"/>
      <c r="AC1599" s="7" t="n"/>
    </row>
    <row r="1600" ht="9.75" customHeight="1" s="12">
      <c r="A1600" s="11" t="inlineStr">
        <is>
          <t>SO - 0001930</t>
        </is>
      </c>
      <c r="B1600" s="11" t="inlineStr">
        <is>
          <t>In-Store</t>
        </is>
      </c>
      <c r="C1600" s="11" t="inlineStr">
        <is>
          <t>WARE-XYS1001</t>
        </is>
      </c>
      <c r="D1600" s="6" t="n">
        <v>43300</v>
      </c>
      <c r="E1600" s="6" t="n">
        <v>43465</v>
      </c>
      <c r="F1600" s="6" t="n">
        <v>43484</v>
      </c>
      <c r="G1600" s="6" t="n">
        <v>43493</v>
      </c>
      <c r="H1600" s="11" t="inlineStr">
        <is>
          <t>USD</t>
        </is>
      </c>
      <c r="I1600" s="11" t="n">
        <v>3</v>
      </c>
      <c r="J1600" s="11" t="n">
        <v>19</v>
      </c>
      <c r="K1600" s="11" t="n">
        <v>32</v>
      </c>
      <c r="L1600" s="11" t="n">
        <v>10</v>
      </c>
      <c r="M1600" s="11" t="n">
        <v>3</v>
      </c>
      <c r="N1600" s="11" t="n">
        <v>0.15</v>
      </c>
      <c r="O1600" s="7" t="n">
        <v>5453.8</v>
      </c>
      <c r="P1600" s="7" t="n">
        <v>3654.046</v>
      </c>
      <c r="Q1600" s="7">
        <f>text(E1600,"ddd")</f>
        <v/>
      </c>
      <c r="R1600" s="7">
        <f>G1600-F1600</f>
        <v/>
      </c>
      <c r="S1600" s="7">
        <f>E1600-D1600</f>
        <v/>
      </c>
      <c r="T1600" s="7">
        <f>O1600*M1600</f>
        <v/>
      </c>
      <c r="U1600" s="7">
        <f>T1600*N1600</f>
        <v/>
      </c>
      <c r="V1600" s="7">
        <f>T1600-U1600-(P1600*M1600)</f>
        <v/>
      </c>
      <c r="W1600" s="7">
        <f>VLOOKUP(L1600,'Products Sheet'!$A:$B,2,FALSE)</f>
        <v/>
      </c>
      <c r="X1600" s="7" t="n"/>
      <c r="Y1600" s="7" t="n"/>
      <c r="Z1600" s="7" t="n"/>
      <c r="AA1600" s="7" t="n"/>
      <c r="AB1600" s="7" t="n"/>
      <c r="AC1600" s="7" t="n"/>
    </row>
    <row r="1601" ht="9.75" customHeight="1" s="12">
      <c r="A1601" s="11" t="inlineStr">
        <is>
          <t>SO - 0001935</t>
        </is>
      </c>
      <c r="B1601" s="11" t="inlineStr">
        <is>
          <t>In-Store</t>
        </is>
      </c>
      <c r="C1601" s="11" t="inlineStr">
        <is>
          <t>WARE-NBV1002</t>
        </is>
      </c>
      <c r="D1601" s="6" t="n">
        <v>43400</v>
      </c>
      <c r="E1601" s="6" t="n">
        <v>43465</v>
      </c>
      <c r="F1601" s="6" t="n">
        <v>43481</v>
      </c>
      <c r="G1601" s="6" t="n">
        <v>43487</v>
      </c>
      <c r="H1601" s="11" t="inlineStr">
        <is>
          <t>USD</t>
        </is>
      </c>
      <c r="I1601" s="11" t="n">
        <v>8</v>
      </c>
      <c r="J1601" s="11" t="n">
        <v>32</v>
      </c>
      <c r="K1601" s="11" t="n">
        <v>78</v>
      </c>
      <c r="L1601" s="11" t="n">
        <v>10</v>
      </c>
      <c r="M1601" s="11" t="n">
        <v>8</v>
      </c>
      <c r="N1601" s="11" t="n">
        <v>0.1</v>
      </c>
      <c r="O1601" s="7" t="n">
        <v>2887.7</v>
      </c>
      <c r="P1601" s="7" t="n">
        <v>1212.834</v>
      </c>
      <c r="Q1601" s="7">
        <f>text(E1601,"ddd")</f>
        <v/>
      </c>
      <c r="R1601" s="7">
        <f>G1601-F1601</f>
        <v/>
      </c>
      <c r="S1601" s="7">
        <f>E1601-D1601</f>
        <v/>
      </c>
      <c r="T1601" s="7">
        <f>O1601*M1601</f>
        <v/>
      </c>
      <c r="U1601" s="7">
        <f>T1601*N1601</f>
        <v/>
      </c>
      <c r="V1601" s="7">
        <f>T1601-U1601-(P1601*M1601)</f>
        <v/>
      </c>
      <c r="W1601" s="7">
        <f>VLOOKUP(L1601,'Products Sheet'!$A:$B,2,FALSE)</f>
        <v/>
      </c>
      <c r="X1601" s="7" t="n"/>
      <c r="Y1601" s="7" t="n"/>
      <c r="Z1601" s="7" t="n"/>
      <c r="AA1601" s="7" t="n"/>
      <c r="AB1601" s="7" t="n"/>
      <c r="AC1601" s="7" t="n"/>
    </row>
    <row r="1602" ht="9.75" customHeight="1" s="12">
      <c r="A1602" s="11" t="inlineStr">
        <is>
          <t>SO - 0001953</t>
        </is>
      </c>
      <c r="B1602" s="11" t="inlineStr">
        <is>
          <t>In-Store</t>
        </is>
      </c>
      <c r="C1602" s="11" t="inlineStr">
        <is>
          <t>WARE-UHY1004</t>
        </is>
      </c>
      <c r="D1602" s="6" t="n">
        <v>43300</v>
      </c>
      <c r="E1602" s="6" t="n">
        <v>43467</v>
      </c>
      <c r="F1602" s="6" t="n">
        <v>43493</v>
      </c>
      <c r="G1602" s="6" t="n">
        <v>43495</v>
      </c>
      <c r="H1602" s="11" t="inlineStr">
        <is>
          <t>USD</t>
        </is>
      </c>
      <c r="I1602" s="11" t="n">
        <v>10</v>
      </c>
      <c r="J1602" s="11" t="n">
        <v>31</v>
      </c>
      <c r="K1602" s="11" t="n">
        <v>250</v>
      </c>
      <c r="L1602" s="11" t="n">
        <v>10</v>
      </c>
      <c r="M1602" s="11" t="n">
        <v>8</v>
      </c>
      <c r="N1602" s="11" t="n">
        <v>0.075</v>
      </c>
      <c r="O1602" s="7" t="n">
        <v>1098.8</v>
      </c>
      <c r="P1602" s="7" t="n">
        <v>593.352</v>
      </c>
      <c r="Q1602" s="7">
        <f>text(E1602,"ddd")</f>
        <v/>
      </c>
      <c r="R1602" s="7">
        <f>G1602-F1602</f>
        <v/>
      </c>
      <c r="S1602" s="7">
        <f>E1602-D1602</f>
        <v/>
      </c>
      <c r="T1602" s="7">
        <f>O1602*M1602</f>
        <v/>
      </c>
      <c r="U1602" s="7">
        <f>T1602*N1602</f>
        <v/>
      </c>
      <c r="V1602" s="7">
        <f>T1602-U1602-(P1602*M1602)</f>
        <v/>
      </c>
      <c r="W1602" s="7">
        <f>VLOOKUP(L1602,'Products Sheet'!$A:$B,2,FALSE)</f>
        <v/>
      </c>
      <c r="X1602" s="7" t="n"/>
      <c r="Y1602" s="7" t="n"/>
      <c r="Z1602" s="7" t="n"/>
      <c r="AA1602" s="7" t="n"/>
      <c r="AB1602" s="7" t="n"/>
      <c r="AC1602" s="7" t="n"/>
    </row>
    <row r="1603" ht="9.75" customHeight="1" s="12">
      <c r="A1603" s="11" t="inlineStr">
        <is>
          <t>SO - 0001954</t>
        </is>
      </c>
      <c r="B1603" s="11" t="inlineStr">
        <is>
          <t>In-Store</t>
        </is>
      </c>
      <c r="C1603" s="11" t="inlineStr">
        <is>
          <t>WARE-UHY1004</t>
        </is>
      </c>
      <c r="D1603" s="6" t="n">
        <v>43400</v>
      </c>
      <c r="E1603" s="6" t="n">
        <v>43467</v>
      </c>
      <c r="F1603" s="6" t="n">
        <v>43491</v>
      </c>
      <c r="G1603" s="6" t="n">
        <v>43494</v>
      </c>
      <c r="H1603" s="11" t="inlineStr">
        <is>
          <t>USD</t>
        </is>
      </c>
      <c r="I1603" s="11" t="n">
        <v>6</v>
      </c>
      <c r="J1603" s="11" t="n">
        <v>25</v>
      </c>
      <c r="K1603" s="11" t="n">
        <v>240</v>
      </c>
      <c r="L1603" s="11" t="n">
        <v>10</v>
      </c>
      <c r="M1603" s="11" t="n">
        <v>2</v>
      </c>
      <c r="N1603" s="11" t="n">
        <v>0.15</v>
      </c>
      <c r="O1603" s="7" t="n">
        <v>1072</v>
      </c>
      <c r="P1603" s="7" t="n">
        <v>889.76</v>
      </c>
      <c r="Q1603" s="7">
        <f>text(E1603,"ddd")</f>
        <v/>
      </c>
      <c r="R1603" s="7">
        <f>G1603-F1603</f>
        <v/>
      </c>
      <c r="S1603" s="7">
        <f>E1603-D1603</f>
        <v/>
      </c>
      <c r="T1603" s="7">
        <f>O1603*M1603</f>
        <v/>
      </c>
      <c r="U1603" s="7">
        <f>T1603*N1603</f>
        <v/>
      </c>
      <c r="V1603" s="7">
        <f>T1603-U1603-(P1603*M1603)</f>
        <v/>
      </c>
      <c r="W1603" s="7">
        <f>VLOOKUP(L1603,'Products Sheet'!$A:$B,2,FALSE)</f>
        <v/>
      </c>
      <c r="X1603" s="7" t="n"/>
      <c r="Y1603" s="7" t="n"/>
      <c r="Z1603" s="7" t="n"/>
      <c r="AA1603" s="7" t="n"/>
      <c r="AB1603" s="7" t="n"/>
      <c r="AC1603" s="7" t="n"/>
    </row>
    <row r="1604" ht="9.75" customHeight="1" s="12">
      <c r="A1604" s="11" t="inlineStr">
        <is>
          <t>SO - 0001962</t>
        </is>
      </c>
      <c r="B1604" s="11" t="inlineStr">
        <is>
          <t>In-Store</t>
        </is>
      </c>
      <c r="C1604" s="11" t="inlineStr">
        <is>
          <t>WARE-PUJ1005</t>
        </is>
      </c>
      <c r="D1604" s="6" t="n">
        <v>43300</v>
      </c>
      <c r="E1604" s="6" t="n">
        <v>43468</v>
      </c>
      <c r="F1604" s="6" t="n">
        <v>43472</v>
      </c>
      <c r="G1604" s="6" t="n">
        <v>43475</v>
      </c>
      <c r="H1604" s="11" t="inlineStr">
        <is>
          <t>USD</t>
        </is>
      </c>
      <c r="I1604" s="11" t="n">
        <v>9</v>
      </c>
      <c r="J1604" s="11" t="n">
        <v>5</v>
      </c>
      <c r="K1604" s="11" t="n">
        <v>262</v>
      </c>
      <c r="L1604" s="11" t="n">
        <v>10</v>
      </c>
      <c r="M1604" s="11" t="n">
        <v>1</v>
      </c>
      <c r="N1604" s="11" t="n">
        <v>0.05</v>
      </c>
      <c r="O1604" s="7" t="n">
        <v>1051.9</v>
      </c>
      <c r="P1604" s="7" t="n">
        <v>757.3680000000001</v>
      </c>
      <c r="Q1604" s="7">
        <f>text(E1604,"ddd")</f>
        <v/>
      </c>
      <c r="R1604" s="7">
        <f>G1604-F1604</f>
        <v/>
      </c>
      <c r="S1604" s="7">
        <f>E1604-D1604</f>
        <v/>
      </c>
      <c r="T1604" s="7">
        <f>O1604*M1604</f>
        <v/>
      </c>
      <c r="U1604" s="7">
        <f>T1604*N1604</f>
        <v/>
      </c>
      <c r="V1604" s="7">
        <f>T1604-U1604-(P1604*M1604)</f>
        <v/>
      </c>
      <c r="W1604" s="7">
        <f>VLOOKUP(L1604,'Products Sheet'!$A:$B,2,FALSE)</f>
        <v/>
      </c>
      <c r="X1604" s="7" t="n"/>
      <c r="Y1604" s="7" t="n"/>
      <c r="Z1604" s="7" t="n"/>
      <c r="AA1604" s="7" t="n"/>
      <c r="AB1604" s="7" t="n"/>
      <c r="AC1604" s="7" t="n"/>
    </row>
    <row r="1605" ht="9.75" customHeight="1" s="12">
      <c r="A1605" s="11" t="inlineStr">
        <is>
          <t>SO - 0002137</t>
        </is>
      </c>
      <c r="B1605" s="11" t="inlineStr">
        <is>
          <t>In-Store</t>
        </is>
      </c>
      <c r="C1605" s="11" t="inlineStr">
        <is>
          <t>WARE-NBV1002</t>
        </is>
      </c>
      <c r="D1605" s="6" t="n">
        <v>43300</v>
      </c>
      <c r="E1605" s="6" t="n">
        <v>43485</v>
      </c>
      <c r="F1605" s="6" t="n">
        <v>43509</v>
      </c>
      <c r="G1605" s="6" t="n">
        <v>43519</v>
      </c>
      <c r="H1605" s="11" t="inlineStr">
        <is>
          <t>USD</t>
        </is>
      </c>
      <c r="I1605" s="11" t="n">
        <v>8</v>
      </c>
      <c r="J1605" s="11" t="n">
        <v>14</v>
      </c>
      <c r="K1605" s="11" t="n">
        <v>68</v>
      </c>
      <c r="L1605" s="11" t="n">
        <v>10</v>
      </c>
      <c r="M1605" s="11" t="n">
        <v>1</v>
      </c>
      <c r="N1605" s="11" t="n">
        <v>0.075</v>
      </c>
      <c r="O1605" s="7" t="n">
        <v>2492.4</v>
      </c>
      <c r="P1605" s="7" t="n">
        <v>1395.744</v>
      </c>
      <c r="Q1605" s="7">
        <f>text(E1605,"ddd")</f>
        <v/>
      </c>
      <c r="R1605" s="7">
        <f>G1605-F1605</f>
        <v/>
      </c>
      <c r="S1605" s="7">
        <f>E1605-D1605</f>
        <v/>
      </c>
      <c r="T1605" s="7">
        <f>O1605*M1605</f>
        <v/>
      </c>
      <c r="U1605" s="7">
        <f>T1605*N1605</f>
        <v/>
      </c>
      <c r="V1605" s="7">
        <f>T1605-U1605-(P1605*M1605)</f>
        <v/>
      </c>
      <c r="W1605" s="7">
        <f>VLOOKUP(L1605,'Products Sheet'!$A:$B,2,FALSE)</f>
        <v/>
      </c>
      <c r="X1605" s="7" t="n"/>
      <c r="Y1605" s="7" t="n"/>
      <c r="Z1605" s="7" t="n"/>
      <c r="AA1605" s="7" t="n"/>
      <c r="AB1605" s="7" t="n"/>
      <c r="AC1605" s="7" t="n"/>
    </row>
    <row r="1606" ht="9.75" customHeight="1" s="12">
      <c r="A1606" s="11" t="inlineStr">
        <is>
          <t>SO - 0002155</t>
        </is>
      </c>
      <c r="B1606" s="11" t="inlineStr">
        <is>
          <t>In-Store</t>
        </is>
      </c>
      <c r="C1606" s="11" t="inlineStr">
        <is>
          <t>WARE-NMK1003</t>
        </is>
      </c>
      <c r="D1606" s="6" t="n">
        <v>43400</v>
      </c>
      <c r="E1606" s="6" t="n">
        <v>43488</v>
      </c>
      <c r="F1606" s="6" t="n">
        <v>43512</v>
      </c>
      <c r="G1606" s="6" t="n">
        <v>43513</v>
      </c>
      <c r="H1606" s="11" t="inlineStr">
        <is>
          <t>USD</t>
        </is>
      </c>
      <c r="I1606" s="11" t="n">
        <v>7</v>
      </c>
      <c r="J1606" s="11" t="n">
        <v>24</v>
      </c>
      <c r="K1606" s="11" t="n">
        <v>150</v>
      </c>
      <c r="L1606" s="11" t="n">
        <v>10</v>
      </c>
      <c r="M1606" s="11" t="n">
        <v>2</v>
      </c>
      <c r="N1606" s="11" t="n">
        <v>0.05</v>
      </c>
      <c r="O1606" s="7" t="n">
        <v>3886</v>
      </c>
      <c r="P1606" s="7" t="n">
        <v>1826.42</v>
      </c>
      <c r="Q1606" s="7">
        <f>text(E1606,"ddd")</f>
        <v/>
      </c>
      <c r="R1606" s="7">
        <f>G1606-F1606</f>
        <v/>
      </c>
      <c r="S1606" s="7">
        <f>E1606-D1606</f>
        <v/>
      </c>
      <c r="T1606" s="7">
        <f>O1606*M1606</f>
        <v/>
      </c>
      <c r="U1606" s="7">
        <f>T1606*N1606</f>
        <v/>
      </c>
      <c r="V1606" s="7">
        <f>T1606-U1606-(P1606*M1606)</f>
        <v/>
      </c>
      <c r="W1606" s="7">
        <f>VLOOKUP(L1606,'Products Sheet'!$A:$B,2,FALSE)</f>
        <v/>
      </c>
      <c r="X1606" s="7" t="n"/>
      <c r="Y1606" s="7" t="n"/>
      <c r="Z1606" s="7" t="n"/>
      <c r="AA1606" s="7" t="n"/>
      <c r="AB1606" s="7" t="n"/>
      <c r="AC1606" s="7" t="n"/>
    </row>
    <row r="1607" ht="9.75" customHeight="1" s="12">
      <c r="A1607" s="11" t="inlineStr">
        <is>
          <t>SO - 0002170</t>
        </is>
      </c>
      <c r="B1607" s="11" t="inlineStr">
        <is>
          <t>In-Store</t>
        </is>
      </c>
      <c r="C1607" s="11" t="inlineStr">
        <is>
          <t>WARE-UHY1004</t>
        </is>
      </c>
      <c r="D1607" s="6" t="n">
        <v>43400</v>
      </c>
      <c r="E1607" s="6" t="n">
        <v>43490</v>
      </c>
      <c r="F1607" s="6" t="n">
        <v>43492</v>
      </c>
      <c r="G1607" s="6" t="n">
        <v>43500</v>
      </c>
      <c r="H1607" s="11" t="inlineStr">
        <is>
          <t>USD</t>
        </is>
      </c>
      <c r="I1607" s="11" t="n">
        <v>3</v>
      </c>
      <c r="J1607" s="11" t="n">
        <v>44</v>
      </c>
      <c r="K1607" s="11" t="n">
        <v>241</v>
      </c>
      <c r="L1607" s="11" t="n">
        <v>10</v>
      </c>
      <c r="M1607" s="11" t="n">
        <v>4</v>
      </c>
      <c r="N1607" s="11" t="n">
        <v>0.1</v>
      </c>
      <c r="O1607" s="7" t="n">
        <v>1896.1</v>
      </c>
      <c r="P1607" s="7" t="n">
        <v>796.3620000000001</v>
      </c>
      <c r="Q1607" s="7">
        <f>text(E1607,"ddd")</f>
        <v/>
      </c>
      <c r="R1607" s="7">
        <f>G1607-F1607</f>
        <v/>
      </c>
      <c r="S1607" s="7">
        <f>E1607-D1607</f>
        <v/>
      </c>
      <c r="T1607" s="7">
        <f>O1607*M1607</f>
        <v/>
      </c>
      <c r="U1607" s="7">
        <f>T1607*N1607</f>
        <v/>
      </c>
      <c r="V1607" s="7">
        <f>T1607-U1607-(P1607*M1607)</f>
        <v/>
      </c>
      <c r="W1607" s="7">
        <f>VLOOKUP(L1607,'Products Sheet'!$A:$B,2,FALSE)</f>
        <v/>
      </c>
      <c r="X1607" s="7" t="n"/>
      <c r="Y1607" s="7" t="n"/>
      <c r="Z1607" s="7" t="n"/>
      <c r="AA1607" s="7" t="n"/>
      <c r="AB1607" s="7" t="n"/>
      <c r="AC1607" s="7" t="n"/>
    </row>
    <row r="1608" ht="9.75" customHeight="1" s="12">
      <c r="A1608" s="11" t="inlineStr">
        <is>
          <t>SO - 0002189</t>
        </is>
      </c>
      <c r="B1608" s="11" t="inlineStr">
        <is>
          <t>In-Store</t>
        </is>
      </c>
      <c r="C1608" s="11" t="inlineStr">
        <is>
          <t>WARE-UHY1004</t>
        </is>
      </c>
      <c r="D1608" s="6" t="n">
        <v>43400</v>
      </c>
      <c r="E1608" s="6" t="n">
        <v>43492</v>
      </c>
      <c r="F1608" s="6" t="n">
        <v>43519</v>
      </c>
      <c r="G1608" s="6" t="n">
        <v>43529</v>
      </c>
      <c r="H1608" s="11" t="inlineStr">
        <is>
          <t>USD</t>
        </is>
      </c>
      <c r="I1608" s="11" t="n">
        <v>3</v>
      </c>
      <c r="J1608" s="11" t="n">
        <v>21</v>
      </c>
      <c r="K1608" s="11" t="n">
        <v>246</v>
      </c>
      <c r="L1608" s="11" t="n">
        <v>10</v>
      </c>
      <c r="M1608" s="11" t="n">
        <v>3</v>
      </c>
      <c r="N1608" s="11" t="n">
        <v>0.2</v>
      </c>
      <c r="O1608" s="7" t="n">
        <v>3852.5</v>
      </c>
      <c r="P1608" s="7" t="n">
        <v>2812.325</v>
      </c>
      <c r="Q1608" s="7">
        <f>text(E1608,"ddd")</f>
        <v/>
      </c>
      <c r="R1608" s="7">
        <f>G1608-F1608</f>
        <v/>
      </c>
      <c r="S1608" s="7">
        <f>E1608-D1608</f>
        <v/>
      </c>
      <c r="T1608" s="7">
        <f>O1608*M1608</f>
        <v/>
      </c>
      <c r="U1608" s="7">
        <f>T1608*N1608</f>
        <v/>
      </c>
      <c r="V1608" s="7">
        <f>T1608-U1608-(P1608*M1608)</f>
        <v/>
      </c>
      <c r="W1608" s="7">
        <f>VLOOKUP(L1608,'Products Sheet'!$A:$B,2,FALSE)</f>
        <v/>
      </c>
      <c r="X1608" s="7" t="n"/>
      <c r="Y1608" s="7" t="n"/>
      <c r="Z1608" s="7" t="n"/>
      <c r="AA1608" s="7" t="n"/>
      <c r="AB1608" s="7" t="n"/>
      <c r="AC1608" s="7" t="n"/>
    </row>
    <row r="1609" ht="9.75" customHeight="1" s="12">
      <c r="A1609" s="11" t="inlineStr">
        <is>
          <t>SO - 0002330</t>
        </is>
      </c>
      <c r="B1609" s="11" t="inlineStr">
        <is>
          <t>Wholesale</t>
        </is>
      </c>
      <c r="C1609" s="11" t="inlineStr">
        <is>
          <t>WARE-PUJ1005</t>
        </is>
      </c>
      <c r="D1609" s="6" t="n">
        <v>43400</v>
      </c>
      <c r="E1609" s="6" t="n">
        <v>43508</v>
      </c>
      <c r="F1609" s="6" t="n">
        <v>43534</v>
      </c>
      <c r="G1609" s="6" t="n">
        <v>43539</v>
      </c>
      <c r="H1609" s="11" t="inlineStr">
        <is>
          <t>USD</t>
        </is>
      </c>
      <c r="I1609" s="11" t="n">
        <v>28</v>
      </c>
      <c r="J1609" s="11" t="n">
        <v>40</v>
      </c>
      <c r="K1609" s="11" t="n">
        <v>284</v>
      </c>
      <c r="L1609" s="11" t="n">
        <v>10</v>
      </c>
      <c r="M1609" s="11" t="n">
        <v>7</v>
      </c>
      <c r="N1609" s="11" t="n">
        <v>0.075</v>
      </c>
      <c r="O1609" s="7" t="n">
        <v>167.5</v>
      </c>
      <c r="P1609" s="7" t="n">
        <v>70.34999999999999</v>
      </c>
      <c r="Q1609" s="7">
        <f>text(E1609,"ddd")</f>
        <v/>
      </c>
      <c r="R1609" s="7">
        <f>G1609-F1609</f>
        <v/>
      </c>
      <c r="S1609" s="7">
        <f>E1609-D1609</f>
        <v/>
      </c>
      <c r="T1609" s="7">
        <f>O1609*M1609</f>
        <v/>
      </c>
      <c r="U1609" s="7">
        <f>T1609*N1609</f>
        <v/>
      </c>
      <c r="V1609" s="7">
        <f>T1609-U1609-(P1609*M1609)</f>
        <v/>
      </c>
      <c r="W1609" s="7">
        <f>VLOOKUP(L1609,'Products Sheet'!$A:$B,2,FALSE)</f>
        <v/>
      </c>
      <c r="X1609" s="7" t="n"/>
      <c r="Y1609" s="7" t="n"/>
      <c r="Z1609" s="7" t="n"/>
      <c r="AA1609" s="7" t="n"/>
      <c r="AB1609" s="7" t="n"/>
      <c r="AC1609" s="7" t="n"/>
    </row>
    <row r="1610" ht="9.75" customHeight="1" s="12">
      <c r="A1610" s="11" t="inlineStr">
        <is>
          <t>SO - 0002341</t>
        </is>
      </c>
      <c r="B1610" s="11" t="inlineStr">
        <is>
          <t>In-Store</t>
        </is>
      </c>
      <c r="C1610" s="11" t="inlineStr">
        <is>
          <t>WARE-XYS1001</t>
        </is>
      </c>
      <c r="D1610" s="6" t="n">
        <v>43400</v>
      </c>
      <c r="E1610" s="6" t="n">
        <v>43510</v>
      </c>
      <c r="F1610" s="6" t="n">
        <v>43519</v>
      </c>
      <c r="G1610" s="6" t="n">
        <v>43521</v>
      </c>
      <c r="H1610" s="11" t="inlineStr">
        <is>
          <t>USD</t>
        </is>
      </c>
      <c r="I1610" s="11" t="n">
        <v>7</v>
      </c>
      <c r="J1610" s="11" t="n">
        <v>38</v>
      </c>
      <c r="K1610" s="11" t="n">
        <v>19</v>
      </c>
      <c r="L1610" s="11" t="n">
        <v>10</v>
      </c>
      <c r="M1610" s="11" t="n">
        <v>7</v>
      </c>
      <c r="N1610" s="11" t="n">
        <v>0.05</v>
      </c>
      <c r="O1610" s="7" t="n">
        <v>227.8</v>
      </c>
      <c r="P1610" s="7" t="n">
        <v>104.788</v>
      </c>
      <c r="Q1610" s="7">
        <f>text(E1610,"ddd")</f>
        <v/>
      </c>
      <c r="R1610" s="7">
        <f>G1610-F1610</f>
        <v/>
      </c>
      <c r="S1610" s="7">
        <f>E1610-D1610</f>
        <v/>
      </c>
      <c r="T1610" s="7">
        <f>O1610*M1610</f>
        <v/>
      </c>
      <c r="U1610" s="7">
        <f>T1610*N1610</f>
        <v/>
      </c>
      <c r="V1610" s="7">
        <f>T1610-U1610-(P1610*M1610)</f>
        <v/>
      </c>
      <c r="W1610" s="7">
        <f>VLOOKUP(L1610,'Products Sheet'!$A:$B,2,FALSE)</f>
        <v/>
      </c>
      <c r="X1610" s="7" t="n"/>
      <c r="Y1610" s="7" t="n"/>
      <c r="Z1610" s="7" t="n"/>
      <c r="AA1610" s="7" t="n"/>
      <c r="AB1610" s="7" t="n"/>
      <c r="AC1610" s="7" t="n"/>
    </row>
    <row r="1611" ht="9.75" customHeight="1" s="12">
      <c r="A1611" s="11" t="inlineStr">
        <is>
          <t>SO - 0002512</t>
        </is>
      </c>
      <c r="B1611" s="11" t="inlineStr">
        <is>
          <t>Online</t>
        </is>
      </c>
      <c r="C1611" s="11" t="inlineStr">
        <is>
          <t>WARE-PUJ1005</t>
        </is>
      </c>
      <c r="D1611" s="6" t="n">
        <v>43400</v>
      </c>
      <c r="E1611" s="6" t="n">
        <v>43533</v>
      </c>
      <c r="F1611" s="6" t="n">
        <v>43539</v>
      </c>
      <c r="G1611" s="6" t="n">
        <v>43542</v>
      </c>
      <c r="H1611" s="11" t="inlineStr">
        <is>
          <t>USD</t>
        </is>
      </c>
      <c r="I1611" s="11" t="n">
        <v>17</v>
      </c>
      <c r="J1611" s="11" t="n">
        <v>22</v>
      </c>
      <c r="K1611" s="11" t="n">
        <v>276</v>
      </c>
      <c r="L1611" s="11" t="n">
        <v>10</v>
      </c>
      <c r="M1611" s="11" t="n">
        <v>5</v>
      </c>
      <c r="N1611" s="11" t="n">
        <v>0.05</v>
      </c>
      <c r="O1611" s="7" t="n">
        <v>1031.8</v>
      </c>
      <c r="P1611" s="7" t="n">
        <v>412.72</v>
      </c>
      <c r="Q1611" s="7">
        <f>text(E1611,"ddd")</f>
        <v/>
      </c>
      <c r="R1611" s="7">
        <f>G1611-F1611</f>
        <v/>
      </c>
      <c r="S1611" s="7">
        <f>E1611-D1611</f>
        <v/>
      </c>
      <c r="T1611" s="7">
        <f>O1611*M1611</f>
        <v/>
      </c>
      <c r="U1611" s="7">
        <f>T1611*N1611</f>
        <v/>
      </c>
      <c r="V1611" s="7">
        <f>T1611-U1611-(P1611*M1611)</f>
        <v/>
      </c>
      <c r="W1611" s="7">
        <f>VLOOKUP(L1611,'Products Sheet'!$A:$B,2,FALSE)</f>
        <v/>
      </c>
      <c r="X1611" s="7" t="n"/>
      <c r="Y1611" s="7" t="n"/>
      <c r="Z1611" s="7" t="n"/>
      <c r="AA1611" s="7" t="n"/>
      <c r="AB1611" s="7" t="n"/>
      <c r="AC1611" s="7" t="n"/>
    </row>
    <row r="1612" ht="9.75" customHeight="1" s="12">
      <c r="A1612" s="11" t="inlineStr">
        <is>
          <t>SO - 0002534</t>
        </is>
      </c>
      <c r="B1612" s="11" t="inlineStr">
        <is>
          <t>Distributor</t>
        </is>
      </c>
      <c r="C1612" s="11" t="inlineStr">
        <is>
          <t>WARE-PUJ1005</t>
        </is>
      </c>
      <c r="D1612" s="6" t="n">
        <v>43400</v>
      </c>
      <c r="E1612" s="6" t="n">
        <v>43536</v>
      </c>
      <c r="F1612" s="6" t="n">
        <v>43559</v>
      </c>
      <c r="G1612" s="6" t="n">
        <v>43566</v>
      </c>
      <c r="H1612" s="11" t="inlineStr">
        <is>
          <t>USD</t>
        </is>
      </c>
      <c r="I1612" s="11" t="n">
        <v>22</v>
      </c>
      <c r="J1612" s="11" t="n">
        <v>48</v>
      </c>
      <c r="K1612" s="11" t="n">
        <v>326</v>
      </c>
      <c r="L1612" s="11" t="n">
        <v>10</v>
      </c>
      <c r="M1612" s="11" t="n">
        <v>7</v>
      </c>
      <c r="N1612" s="11" t="n">
        <v>0.075</v>
      </c>
      <c r="O1612" s="7" t="n">
        <v>1815.7</v>
      </c>
      <c r="P1612" s="7" t="n">
        <v>1325.461</v>
      </c>
      <c r="Q1612" s="7">
        <f>text(E1612,"ddd")</f>
        <v/>
      </c>
      <c r="R1612" s="7">
        <f>G1612-F1612</f>
        <v/>
      </c>
      <c r="S1612" s="7">
        <f>E1612-D1612</f>
        <v/>
      </c>
      <c r="T1612" s="7">
        <f>O1612*M1612</f>
        <v/>
      </c>
      <c r="U1612" s="7">
        <f>T1612*N1612</f>
        <v/>
      </c>
      <c r="V1612" s="7">
        <f>T1612-U1612-(P1612*M1612)</f>
        <v/>
      </c>
      <c r="W1612" s="7">
        <f>VLOOKUP(L1612,'Products Sheet'!$A:$B,2,FALSE)</f>
        <v/>
      </c>
      <c r="X1612" s="7" t="n"/>
      <c r="Y1612" s="7" t="n"/>
      <c r="Z1612" s="7" t="n"/>
      <c r="AA1612" s="7" t="n"/>
      <c r="AB1612" s="7" t="n"/>
      <c r="AC1612" s="7" t="n"/>
    </row>
    <row r="1613" ht="9.75" customHeight="1" s="12">
      <c r="A1613" s="11" t="inlineStr">
        <is>
          <t>SO - 0002540</t>
        </is>
      </c>
      <c r="B1613" s="11" t="inlineStr">
        <is>
          <t>In-Store</t>
        </is>
      </c>
      <c r="C1613" s="11" t="inlineStr">
        <is>
          <t>WARE-NMK1003</t>
        </is>
      </c>
      <c r="D1613" s="6" t="n">
        <v>43400</v>
      </c>
      <c r="E1613" s="6" t="n">
        <v>43537</v>
      </c>
      <c r="F1613" s="6" t="n">
        <v>43545</v>
      </c>
      <c r="G1613" s="6" t="n">
        <v>43550</v>
      </c>
      <c r="H1613" s="11" t="inlineStr">
        <is>
          <t>USD</t>
        </is>
      </c>
      <c r="I1613" s="11" t="n">
        <v>7</v>
      </c>
      <c r="J1613" s="11" t="n">
        <v>42</v>
      </c>
      <c r="K1613" s="11" t="n">
        <v>103</v>
      </c>
      <c r="L1613" s="11" t="n">
        <v>10</v>
      </c>
      <c r="M1613" s="11" t="n">
        <v>3</v>
      </c>
      <c r="N1613" s="11" t="n">
        <v>0.1</v>
      </c>
      <c r="O1613" s="7" t="n">
        <v>3852.5</v>
      </c>
      <c r="P1613" s="7" t="n">
        <v>2272.975</v>
      </c>
      <c r="Q1613" s="7">
        <f>text(E1613,"ddd")</f>
        <v/>
      </c>
      <c r="R1613" s="7">
        <f>G1613-F1613</f>
        <v/>
      </c>
      <c r="S1613" s="7">
        <f>E1613-D1613</f>
        <v/>
      </c>
      <c r="T1613" s="7">
        <f>O1613*M1613</f>
        <v/>
      </c>
      <c r="U1613" s="7">
        <f>T1613*N1613</f>
        <v/>
      </c>
      <c r="V1613" s="7">
        <f>T1613-U1613-(P1613*M1613)</f>
        <v/>
      </c>
      <c r="W1613" s="7">
        <f>VLOOKUP(L1613,'Products Sheet'!$A:$B,2,FALSE)</f>
        <v/>
      </c>
      <c r="X1613" s="7" t="n"/>
      <c r="Y1613" s="7" t="n"/>
      <c r="Z1613" s="7" t="n"/>
      <c r="AA1613" s="7" t="n"/>
      <c r="AB1613" s="7" t="n"/>
      <c r="AC1613" s="7" t="n"/>
    </row>
    <row r="1614" ht="9.75" customHeight="1" s="12">
      <c r="A1614" s="11" t="inlineStr">
        <is>
          <t>SO - 0002608</t>
        </is>
      </c>
      <c r="B1614" s="11" t="inlineStr">
        <is>
          <t>Online</t>
        </is>
      </c>
      <c r="C1614" s="11" t="inlineStr">
        <is>
          <t>WARE-UHY1004</t>
        </is>
      </c>
      <c r="D1614" s="6" t="n">
        <v>43400</v>
      </c>
      <c r="E1614" s="6" t="n">
        <v>43546</v>
      </c>
      <c r="F1614" s="6" t="n">
        <v>43551</v>
      </c>
      <c r="G1614" s="6" t="n">
        <v>43561</v>
      </c>
      <c r="H1614" s="11" t="inlineStr">
        <is>
          <t>USD</t>
        </is>
      </c>
      <c r="I1614" s="11" t="n">
        <v>18</v>
      </c>
      <c r="J1614" s="11" t="n">
        <v>14</v>
      </c>
      <c r="K1614" s="11" t="n">
        <v>232</v>
      </c>
      <c r="L1614" s="11" t="n">
        <v>10</v>
      </c>
      <c r="M1614" s="11" t="n">
        <v>2</v>
      </c>
      <c r="N1614" s="11" t="n">
        <v>0.075</v>
      </c>
      <c r="O1614" s="7" t="n">
        <v>1333.3</v>
      </c>
      <c r="P1614" s="7" t="n">
        <v>706.649</v>
      </c>
      <c r="Q1614" s="7">
        <f>text(E1614,"ddd")</f>
        <v/>
      </c>
      <c r="R1614" s="7">
        <f>G1614-F1614</f>
        <v/>
      </c>
      <c r="S1614" s="7">
        <f>E1614-D1614</f>
        <v/>
      </c>
      <c r="T1614" s="7">
        <f>O1614*M1614</f>
        <v/>
      </c>
      <c r="U1614" s="7">
        <f>T1614*N1614</f>
        <v/>
      </c>
      <c r="V1614" s="7">
        <f>T1614-U1614-(P1614*M1614)</f>
        <v/>
      </c>
      <c r="W1614" s="7">
        <f>VLOOKUP(L1614,'Products Sheet'!$A:$B,2,FALSE)</f>
        <v/>
      </c>
      <c r="X1614" s="7" t="n"/>
      <c r="Y1614" s="7" t="n"/>
      <c r="Z1614" s="7" t="n"/>
      <c r="AA1614" s="7" t="n"/>
      <c r="AB1614" s="7" t="n"/>
      <c r="AC1614" s="7" t="n"/>
    </row>
    <row r="1615" ht="9.75" customHeight="1" s="12">
      <c r="A1615" s="11" t="inlineStr">
        <is>
          <t>SO - 0002849</t>
        </is>
      </c>
      <c r="B1615" s="11" t="inlineStr">
        <is>
          <t>In-Store</t>
        </is>
      </c>
      <c r="C1615" s="11" t="inlineStr">
        <is>
          <t>WARE-PUJ1005</t>
        </is>
      </c>
      <c r="D1615" s="6" t="n">
        <v>43400</v>
      </c>
      <c r="E1615" s="6" t="n">
        <v>43575</v>
      </c>
      <c r="F1615" s="6" t="n">
        <v>43597</v>
      </c>
      <c r="G1615" s="6" t="n">
        <v>43603</v>
      </c>
      <c r="H1615" s="11" t="inlineStr">
        <is>
          <t>USD</t>
        </is>
      </c>
      <c r="I1615" s="11" t="n">
        <v>9</v>
      </c>
      <c r="J1615" s="11" t="n">
        <v>50</v>
      </c>
      <c r="K1615" s="11" t="n">
        <v>267</v>
      </c>
      <c r="L1615" s="11" t="n">
        <v>10</v>
      </c>
      <c r="M1615" s="11" t="n">
        <v>3</v>
      </c>
      <c r="N1615" s="11" t="n">
        <v>0.05</v>
      </c>
      <c r="O1615" s="7" t="n">
        <v>2646.5</v>
      </c>
      <c r="P1615" s="7" t="n">
        <v>1085.065</v>
      </c>
      <c r="Q1615" s="7">
        <f>text(E1615,"ddd")</f>
        <v/>
      </c>
      <c r="R1615" s="7">
        <f>G1615-F1615</f>
        <v/>
      </c>
      <c r="S1615" s="7">
        <f>E1615-D1615</f>
        <v/>
      </c>
      <c r="T1615" s="7">
        <f>O1615*M1615</f>
        <v/>
      </c>
      <c r="U1615" s="7">
        <f>T1615*N1615</f>
        <v/>
      </c>
      <c r="V1615" s="7">
        <f>T1615-U1615-(P1615*M1615)</f>
        <v/>
      </c>
      <c r="W1615" s="7">
        <f>VLOOKUP(L1615,'Products Sheet'!$A:$B,2,FALSE)</f>
        <v/>
      </c>
      <c r="X1615" s="7" t="n"/>
      <c r="Y1615" s="7" t="n"/>
      <c r="Z1615" s="7" t="n"/>
      <c r="AA1615" s="7" t="n"/>
      <c r="AB1615" s="7" t="n"/>
      <c r="AC1615" s="7" t="n"/>
    </row>
    <row r="1616" ht="9.75" customHeight="1" s="12">
      <c r="A1616" s="11" t="inlineStr">
        <is>
          <t>SO - 0002861</t>
        </is>
      </c>
      <c r="B1616" s="11" t="inlineStr">
        <is>
          <t>Wholesale</t>
        </is>
      </c>
      <c r="C1616" s="11" t="inlineStr">
        <is>
          <t>WARE-PUJ1005</t>
        </is>
      </c>
      <c r="D1616" s="6" t="n">
        <v>43400</v>
      </c>
      <c r="E1616" s="6" t="n">
        <v>43577</v>
      </c>
      <c r="F1616" s="6" t="n">
        <v>43591</v>
      </c>
      <c r="G1616" s="6" t="n">
        <v>43599</v>
      </c>
      <c r="H1616" s="11" t="inlineStr">
        <is>
          <t>USD</t>
        </is>
      </c>
      <c r="I1616" s="11" t="n">
        <v>26</v>
      </c>
      <c r="J1616" s="11" t="n">
        <v>1</v>
      </c>
      <c r="K1616" s="11" t="n">
        <v>327</v>
      </c>
      <c r="L1616" s="11" t="n">
        <v>10</v>
      </c>
      <c r="M1616" s="11" t="n">
        <v>1</v>
      </c>
      <c r="N1616" s="11" t="n">
        <v>0.3</v>
      </c>
      <c r="O1616" s="7" t="n">
        <v>1695.1</v>
      </c>
      <c r="P1616" s="7" t="n">
        <v>1288.276</v>
      </c>
      <c r="Q1616" s="7">
        <f>text(E1616,"ddd")</f>
        <v/>
      </c>
      <c r="R1616" s="7">
        <f>G1616-F1616</f>
        <v/>
      </c>
      <c r="S1616" s="7">
        <f>E1616-D1616</f>
        <v/>
      </c>
      <c r="T1616" s="7">
        <f>O1616*M1616</f>
        <v/>
      </c>
      <c r="U1616" s="7">
        <f>T1616*N1616</f>
        <v/>
      </c>
      <c r="V1616" s="7">
        <f>T1616-U1616-(P1616*M1616)</f>
        <v/>
      </c>
      <c r="W1616" s="7">
        <f>VLOOKUP(L1616,'Products Sheet'!$A:$B,2,FALSE)</f>
        <v/>
      </c>
      <c r="X1616" s="7" t="n"/>
      <c r="Y1616" s="7" t="n"/>
      <c r="Z1616" s="7" t="n"/>
      <c r="AA1616" s="7" t="n"/>
      <c r="AB1616" s="7" t="n"/>
      <c r="AC1616" s="7" t="n"/>
    </row>
    <row r="1617" ht="9.75" customHeight="1" s="12">
      <c r="A1617" s="11" t="inlineStr">
        <is>
          <t>SO - 0002866</t>
        </is>
      </c>
      <c r="B1617" s="11" t="inlineStr">
        <is>
          <t>Wholesale</t>
        </is>
      </c>
      <c r="C1617" s="11" t="inlineStr">
        <is>
          <t>WARE-NMK1003</t>
        </is>
      </c>
      <c r="D1617" s="6" t="n">
        <v>43500</v>
      </c>
      <c r="E1617" s="6" t="n">
        <v>43578</v>
      </c>
      <c r="F1617" s="6" t="n">
        <v>43605</v>
      </c>
      <c r="G1617" s="6" t="n">
        <v>43614</v>
      </c>
      <c r="H1617" s="11" t="inlineStr">
        <is>
          <t>USD</t>
        </is>
      </c>
      <c r="I1617" s="11" t="n">
        <v>27</v>
      </c>
      <c r="J1617" s="11" t="n">
        <v>23</v>
      </c>
      <c r="K1617" s="11" t="n">
        <v>145</v>
      </c>
      <c r="L1617" s="11" t="n">
        <v>10</v>
      </c>
      <c r="M1617" s="11" t="n">
        <v>6</v>
      </c>
      <c r="N1617" s="11" t="n">
        <v>0.1</v>
      </c>
      <c r="O1617" s="7" t="n">
        <v>3939.6</v>
      </c>
      <c r="P1617" s="7" t="n">
        <v>2600.136</v>
      </c>
      <c r="Q1617" s="7">
        <f>text(E1617,"ddd")</f>
        <v/>
      </c>
      <c r="R1617" s="7">
        <f>G1617-F1617</f>
        <v/>
      </c>
      <c r="S1617" s="7">
        <f>E1617-D1617</f>
        <v/>
      </c>
      <c r="T1617" s="7">
        <f>O1617*M1617</f>
        <v/>
      </c>
      <c r="U1617" s="7">
        <f>T1617*N1617</f>
        <v/>
      </c>
      <c r="V1617" s="7">
        <f>T1617-U1617-(P1617*M1617)</f>
        <v/>
      </c>
      <c r="W1617" s="7">
        <f>VLOOKUP(L1617,'Products Sheet'!$A:$B,2,FALSE)</f>
        <v/>
      </c>
      <c r="X1617" s="7" t="n"/>
      <c r="Y1617" s="7" t="n"/>
      <c r="Z1617" s="7" t="n"/>
      <c r="AA1617" s="7" t="n"/>
      <c r="AB1617" s="7" t="n"/>
      <c r="AC1617" s="7" t="n"/>
    </row>
    <row r="1618" ht="9.75" customHeight="1" s="12">
      <c r="A1618" s="11" t="inlineStr">
        <is>
          <t>SO - 0002924</t>
        </is>
      </c>
      <c r="B1618" s="11" t="inlineStr">
        <is>
          <t>Wholesale</t>
        </is>
      </c>
      <c r="C1618" s="11" t="inlineStr">
        <is>
          <t>WARE-NMK1003</t>
        </is>
      </c>
      <c r="D1618" s="6" t="n">
        <v>43500</v>
      </c>
      <c r="E1618" s="6" t="n">
        <v>43583</v>
      </c>
      <c r="F1618" s="6" t="n">
        <v>43599</v>
      </c>
      <c r="G1618" s="6" t="n">
        <v>43608</v>
      </c>
      <c r="H1618" s="11" t="inlineStr">
        <is>
          <t>USD</t>
        </is>
      </c>
      <c r="I1618" s="11" t="n">
        <v>26</v>
      </c>
      <c r="J1618" s="11" t="n">
        <v>29</v>
      </c>
      <c r="K1618" s="11" t="n">
        <v>104</v>
      </c>
      <c r="L1618" s="11" t="n">
        <v>10</v>
      </c>
      <c r="M1618" s="11" t="n">
        <v>8</v>
      </c>
      <c r="N1618" s="11" t="n">
        <v>0.15</v>
      </c>
      <c r="O1618" s="7" t="n">
        <v>5855.8</v>
      </c>
      <c r="P1618" s="7" t="n">
        <v>3806.27</v>
      </c>
      <c r="Q1618" s="7">
        <f>text(E1618,"ddd")</f>
        <v/>
      </c>
      <c r="R1618" s="7">
        <f>G1618-F1618</f>
        <v/>
      </c>
      <c r="S1618" s="7">
        <f>E1618-D1618</f>
        <v/>
      </c>
      <c r="T1618" s="7">
        <f>O1618*M1618</f>
        <v/>
      </c>
      <c r="U1618" s="7">
        <f>T1618*N1618</f>
        <v/>
      </c>
      <c r="V1618" s="7">
        <f>T1618-U1618-(P1618*M1618)</f>
        <v/>
      </c>
      <c r="W1618" s="7">
        <f>VLOOKUP(L1618,'Products Sheet'!$A:$B,2,FALSE)</f>
        <v/>
      </c>
      <c r="X1618" s="7" t="n"/>
      <c r="Y1618" s="7" t="n"/>
      <c r="Z1618" s="7" t="n"/>
      <c r="AA1618" s="7" t="n"/>
      <c r="AB1618" s="7" t="n"/>
      <c r="AC1618" s="7" t="n"/>
    </row>
    <row r="1619" ht="9.75" customHeight="1" s="12">
      <c r="A1619" s="11" t="inlineStr">
        <is>
          <t>SO - 0002926</t>
        </is>
      </c>
      <c r="B1619" s="11" t="inlineStr">
        <is>
          <t>In-Store</t>
        </is>
      </c>
      <c r="C1619" s="11" t="inlineStr">
        <is>
          <t>WARE-UHY1004</t>
        </is>
      </c>
      <c r="D1619" s="6" t="n">
        <v>43500</v>
      </c>
      <c r="E1619" s="6" t="n">
        <v>43583</v>
      </c>
      <c r="F1619" s="6" t="n">
        <v>43598</v>
      </c>
      <c r="G1619" s="6" t="n">
        <v>43608</v>
      </c>
      <c r="H1619" s="11" t="inlineStr">
        <is>
          <t>USD</t>
        </is>
      </c>
      <c r="I1619" s="11" t="n">
        <v>5</v>
      </c>
      <c r="J1619" s="11" t="n">
        <v>13</v>
      </c>
      <c r="K1619" s="11" t="n">
        <v>232</v>
      </c>
      <c r="L1619" s="11" t="n">
        <v>10</v>
      </c>
      <c r="M1619" s="11" t="n">
        <v>3</v>
      </c>
      <c r="N1619" s="11" t="n">
        <v>0.05</v>
      </c>
      <c r="O1619" s="7" t="n">
        <v>1708.5</v>
      </c>
      <c r="P1619" s="7" t="n">
        <v>1247.205</v>
      </c>
      <c r="Q1619" s="7">
        <f>text(E1619,"ddd")</f>
        <v/>
      </c>
      <c r="R1619" s="7">
        <f>G1619-F1619</f>
        <v/>
      </c>
      <c r="S1619" s="7">
        <f>E1619-D1619</f>
        <v/>
      </c>
      <c r="T1619" s="7">
        <f>O1619*M1619</f>
        <v/>
      </c>
      <c r="U1619" s="7">
        <f>T1619*N1619</f>
        <v/>
      </c>
      <c r="V1619" s="7">
        <f>T1619-U1619-(P1619*M1619)</f>
        <v/>
      </c>
      <c r="W1619" s="7">
        <f>VLOOKUP(L1619,'Products Sheet'!$A:$B,2,FALSE)</f>
        <v/>
      </c>
      <c r="X1619" s="7" t="n"/>
      <c r="Y1619" s="7" t="n"/>
      <c r="Z1619" s="7" t="n"/>
      <c r="AA1619" s="7" t="n"/>
      <c r="AB1619" s="7" t="n"/>
      <c r="AC1619" s="7" t="n"/>
    </row>
    <row r="1620" ht="9.75" customHeight="1" s="12">
      <c r="A1620" s="11" t="inlineStr">
        <is>
          <t>SO - 0002944</t>
        </is>
      </c>
      <c r="B1620" s="11" t="inlineStr">
        <is>
          <t>In-Store</t>
        </is>
      </c>
      <c r="C1620" s="11" t="inlineStr">
        <is>
          <t>WARE-UHY1004</t>
        </is>
      </c>
      <c r="D1620" s="6" t="n">
        <v>43500</v>
      </c>
      <c r="E1620" s="6" t="n">
        <v>43585</v>
      </c>
      <c r="F1620" s="6" t="n">
        <v>43611</v>
      </c>
      <c r="G1620" s="6" t="n">
        <v>43618</v>
      </c>
      <c r="H1620" s="11" t="inlineStr">
        <is>
          <t>USD</t>
        </is>
      </c>
      <c r="I1620" s="11" t="n">
        <v>7</v>
      </c>
      <c r="J1620" s="11" t="n">
        <v>4</v>
      </c>
      <c r="K1620" s="11" t="n">
        <v>245</v>
      </c>
      <c r="L1620" s="11" t="n">
        <v>10</v>
      </c>
      <c r="M1620" s="11" t="n">
        <v>1</v>
      </c>
      <c r="N1620" s="11" t="n">
        <v>0.4</v>
      </c>
      <c r="O1620" s="7" t="n">
        <v>2968.1</v>
      </c>
      <c r="P1620" s="7" t="n">
        <v>2344.799</v>
      </c>
      <c r="Q1620" s="7">
        <f>text(E1620,"ddd")</f>
        <v/>
      </c>
      <c r="R1620" s="7">
        <f>G1620-F1620</f>
        <v/>
      </c>
      <c r="S1620" s="7">
        <f>E1620-D1620</f>
        <v/>
      </c>
      <c r="T1620" s="7">
        <f>O1620*M1620</f>
        <v/>
      </c>
      <c r="U1620" s="7">
        <f>T1620*N1620</f>
        <v/>
      </c>
      <c r="V1620" s="7">
        <f>T1620-U1620-(P1620*M1620)</f>
        <v/>
      </c>
      <c r="W1620" s="7">
        <f>VLOOKUP(L1620,'Products Sheet'!$A:$B,2,FALSE)</f>
        <v/>
      </c>
      <c r="X1620" s="7" t="n"/>
      <c r="Y1620" s="7" t="n"/>
      <c r="Z1620" s="7" t="n"/>
      <c r="AA1620" s="7" t="n"/>
      <c r="AB1620" s="7" t="n"/>
      <c r="AC1620" s="7" t="n"/>
    </row>
    <row r="1621" ht="9.75" customHeight="1" s="12">
      <c r="A1621" s="11" t="inlineStr">
        <is>
          <t>SO - 0002959</t>
        </is>
      </c>
      <c r="B1621" s="11" t="inlineStr">
        <is>
          <t>In-Store</t>
        </is>
      </c>
      <c r="C1621" s="11" t="inlineStr">
        <is>
          <t>WARE-UHY1004</t>
        </is>
      </c>
      <c r="D1621" s="6" t="n">
        <v>43500</v>
      </c>
      <c r="E1621" s="6" t="n">
        <v>43587</v>
      </c>
      <c r="F1621" s="6" t="n">
        <v>43591</v>
      </c>
      <c r="G1621" s="6" t="n">
        <v>43598</v>
      </c>
      <c r="H1621" s="11" t="inlineStr">
        <is>
          <t>USD</t>
        </is>
      </c>
      <c r="I1621" s="11" t="n">
        <v>8</v>
      </c>
      <c r="J1621" s="11" t="n">
        <v>8</v>
      </c>
      <c r="K1621" s="11" t="n">
        <v>251</v>
      </c>
      <c r="L1621" s="11" t="n">
        <v>10</v>
      </c>
      <c r="M1621" s="11" t="n">
        <v>6</v>
      </c>
      <c r="N1621" s="11" t="n">
        <v>0.05</v>
      </c>
      <c r="O1621" s="7" t="n">
        <v>3048.5</v>
      </c>
      <c r="P1621" s="7" t="n">
        <v>1798.615</v>
      </c>
      <c r="Q1621" s="7">
        <f>text(E1621,"ddd")</f>
        <v/>
      </c>
      <c r="R1621" s="7">
        <f>G1621-F1621</f>
        <v/>
      </c>
      <c r="S1621" s="7">
        <f>E1621-D1621</f>
        <v/>
      </c>
      <c r="T1621" s="7">
        <f>O1621*M1621</f>
        <v/>
      </c>
      <c r="U1621" s="7">
        <f>T1621*N1621</f>
        <v/>
      </c>
      <c r="V1621" s="7">
        <f>T1621-U1621-(P1621*M1621)</f>
        <v/>
      </c>
      <c r="W1621" s="7">
        <f>VLOOKUP(L1621,'Products Sheet'!$A:$B,2,FALSE)</f>
        <v/>
      </c>
      <c r="X1621" s="7" t="n"/>
      <c r="Y1621" s="7" t="n"/>
      <c r="Z1621" s="7" t="n"/>
      <c r="AA1621" s="7" t="n"/>
      <c r="AB1621" s="7" t="n"/>
      <c r="AC1621" s="7" t="n"/>
    </row>
    <row r="1622" ht="9.75" customHeight="1" s="12">
      <c r="A1622" s="11" t="inlineStr">
        <is>
          <t>SO - 0002962</t>
        </is>
      </c>
      <c r="B1622" s="11" t="inlineStr">
        <is>
          <t>In-Store</t>
        </is>
      </c>
      <c r="C1622" s="11" t="inlineStr">
        <is>
          <t>WARE-MKL1006</t>
        </is>
      </c>
      <c r="D1622" s="6" t="n">
        <v>43500</v>
      </c>
      <c r="E1622" s="6" t="n">
        <v>43587</v>
      </c>
      <c r="F1622" s="6" t="n">
        <v>43615</v>
      </c>
      <c r="G1622" s="6" t="n">
        <v>43620</v>
      </c>
      <c r="H1622" s="11" t="inlineStr">
        <is>
          <t>USD</t>
        </is>
      </c>
      <c r="I1622" s="11" t="n">
        <v>5</v>
      </c>
      <c r="J1622" s="11" t="n">
        <v>25</v>
      </c>
      <c r="K1622" s="11" t="n">
        <v>358</v>
      </c>
      <c r="L1622" s="11" t="n">
        <v>10</v>
      </c>
      <c r="M1622" s="11" t="n">
        <v>6</v>
      </c>
      <c r="N1622" s="11" t="n">
        <v>0.05</v>
      </c>
      <c r="O1622" s="7" t="n">
        <v>5380.1</v>
      </c>
      <c r="P1622" s="7" t="n">
        <v>3228.06</v>
      </c>
      <c r="Q1622" s="7">
        <f>text(E1622,"ddd")</f>
        <v/>
      </c>
      <c r="R1622" s="7">
        <f>G1622-F1622</f>
        <v/>
      </c>
      <c r="S1622" s="7">
        <f>E1622-D1622</f>
        <v/>
      </c>
      <c r="T1622" s="7">
        <f>O1622*M1622</f>
        <v/>
      </c>
      <c r="U1622" s="7">
        <f>T1622*N1622</f>
        <v/>
      </c>
      <c r="V1622" s="7">
        <f>T1622-U1622-(P1622*M1622)</f>
        <v/>
      </c>
      <c r="W1622" s="7">
        <f>VLOOKUP(L1622,'Products Sheet'!$A:$B,2,FALSE)</f>
        <v/>
      </c>
      <c r="X1622" s="7" t="n"/>
      <c r="Y1622" s="7" t="n"/>
      <c r="Z1622" s="7" t="n"/>
      <c r="AA1622" s="7" t="n"/>
      <c r="AB1622" s="7" t="n"/>
      <c r="AC1622" s="7" t="n"/>
    </row>
    <row r="1623" ht="9.75" customHeight="1" s="12">
      <c r="A1623" s="11" t="inlineStr">
        <is>
          <t>SO - 0002992</t>
        </is>
      </c>
      <c r="B1623" s="11" t="inlineStr">
        <is>
          <t>In-Store</t>
        </is>
      </c>
      <c r="C1623" s="11" t="inlineStr">
        <is>
          <t>WARE-NMK1003</t>
        </is>
      </c>
      <c r="D1623" s="6" t="n">
        <v>43500</v>
      </c>
      <c r="E1623" s="6" t="n">
        <v>43590</v>
      </c>
      <c r="F1623" s="6" t="n">
        <v>43613</v>
      </c>
      <c r="G1623" s="6" t="n">
        <v>43623</v>
      </c>
      <c r="H1623" s="11" t="inlineStr">
        <is>
          <t>USD</t>
        </is>
      </c>
      <c r="I1623" s="11" t="n">
        <v>8</v>
      </c>
      <c r="J1623" s="11" t="n">
        <v>11</v>
      </c>
      <c r="K1623" s="11" t="n">
        <v>122</v>
      </c>
      <c r="L1623" s="11" t="n">
        <v>10</v>
      </c>
      <c r="M1623" s="11" t="n">
        <v>4</v>
      </c>
      <c r="N1623" s="11" t="n">
        <v>0.1</v>
      </c>
      <c r="O1623" s="7" t="n">
        <v>3872.6</v>
      </c>
      <c r="P1623" s="7" t="n">
        <v>2904.45</v>
      </c>
      <c r="Q1623" s="7">
        <f>text(E1623,"ddd")</f>
        <v/>
      </c>
      <c r="R1623" s="7">
        <f>G1623-F1623</f>
        <v/>
      </c>
      <c r="S1623" s="7">
        <f>E1623-D1623</f>
        <v/>
      </c>
      <c r="T1623" s="7">
        <f>O1623*M1623</f>
        <v/>
      </c>
      <c r="U1623" s="7">
        <f>T1623*N1623</f>
        <v/>
      </c>
      <c r="V1623" s="7">
        <f>T1623-U1623-(P1623*M1623)</f>
        <v/>
      </c>
      <c r="W1623" s="7">
        <f>VLOOKUP(L1623,'Products Sheet'!$A:$B,2,FALSE)</f>
        <v/>
      </c>
      <c r="X1623" s="7" t="n"/>
      <c r="Y1623" s="7" t="n"/>
      <c r="Z1623" s="7" t="n"/>
      <c r="AA1623" s="7" t="n"/>
      <c r="AB1623" s="7" t="n"/>
      <c r="AC1623" s="7" t="n"/>
    </row>
    <row r="1624" ht="9.75" customHeight="1" s="12">
      <c r="A1624" s="11" t="inlineStr">
        <is>
          <t>SO - 0003029</t>
        </is>
      </c>
      <c r="B1624" s="11" t="inlineStr">
        <is>
          <t>In-Store</t>
        </is>
      </c>
      <c r="C1624" s="11" t="inlineStr">
        <is>
          <t>WARE-PUJ1005</t>
        </is>
      </c>
      <c r="D1624" s="6" t="n">
        <v>43500</v>
      </c>
      <c r="E1624" s="6" t="n">
        <v>43594</v>
      </c>
      <c r="F1624" s="6" t="n">
        <v>43616</v>
      </c>
      <c r="G1624" s="6" t="n">
        <v>43619</v>
      </c>
      <c r="H1624" s="11" t="inlineStr">
        <is>
          <t>USD</t>
        </is>
      </c>
      <c r="I1624" s="11" t="n">
        <v>11</v>
      </c>
      <c r="J1624" s="11" t="n">
        <v>4</v>
      </c>
      <c r="K1624" s="11" t="n">
        <v>322</v>
      </c>
      <c r="L1624" s="11" t="n">
        <v>10</v>
      </c>
      <c r="M1624" s="11" t="n">
        <v>7</v>
      </c>
      <c r="N1624" s="11" t="n">
        <v>0.05</v>
      </c>
      <c r="O1624" s="7" t="n">
        <v>1929.6</v>
      </c>
      <c r="P1624" s="7" t="n">
        <v>1022.688</v>
      </c>
      <c r="Q1624" s="7">
        <f>text(E1624,"ddd")</f>
        <v/>
      </c>
      <c r="R1624" s="7">
        <f>G1624-F1624</f>
        <v/>
      </c>
      <c r="S1624" s="7">
        <f>E1624-D1624</f>
        <v/>
      </c>
      <c r="T1624" s="7">
        <f>O1624*M1624</f>
        <v/>
      </c>
      <c r="U1624" s="7">
        <f>T1624*N1624</f>
        <v/>
      </c>
      <c r="V1624" s="7">
        <f>T1624-U1624-(P1624*M1624)</f>
        <v/>
      </c>
      <c r="W1624" s="7">
        <f>VLOOKUP(L1624,'Products Sheet'!$A:$B,2,FALSE)</f>
        <v/>
      </c>
      <c r="X1624" s="7" t="n"/>
      <c r="Y1624" s="7" t="n"/>
      <c r="Z1624" s="7" t="n"/>
      <c r="AA1624" s="7" t="n"/>
      <c r="AB1624" s="7" t="n"/>
      <c r="AC1624" s="7" t="n"/>
    </row>
    <row r="1625" ht="9.75" customHeight="1" s="12">
      <c r="A1625" s="11" t="inlineStr">
        <is>
          <t>SO - 0003104</t>
        </is>
      </c>
      <c r="B1625" s="11" t="inlineStr">
        <is>
          <t>Online</t>
        </is>
      </c>
      <c r="C1625" s="11" t="inlineStr">
        <is>
          <t>WARE-NMK1003</t>
        </is>
      </c>
      <c r="D1625" s="6" t="n">
        <v>43500</v>
      </c>
      <c r="E1625" s="6" t="n">
        <v>43604</v>
      </c>
      <c r="F1625" s="6" t="n">
        <v>43631</v>
      </c>
      <c r="G1625" s="6" t="n">
        <v>43632</v>
      </c>
      <c r="H1625" s="11" t="inlineStr">
        <is>
          <t>USD</t>
        </is>
      </c>
      <c r="I1625" s="11" t="n">
        <v>18</v>
      </c>
      <c r="J1625" s="11" t="n">
        <v>44</v>
      </c>
      <c r="K1625" s="11" t="n">
        <v>195</v>
      </c>
      <c r="L1625" s="11" t="n">
        <v>10</v>
      </c>
      <c r="M1625" s="11" t="n">
        <v>5</v>
      </c>
      <c r="N1625" s="11" t="n">
        <v>0.1</v>
      </c>
      <c r="O1625" s="7" t="n">
        <v>1112.2</v>
      </c>
      <c r="P1625" s="7" t="n">
        <v>934.248</v>
      </c>
      <c r="Q1625" s="7">
        <f>text(E1625,"ddd")</f>
        <v/>
      </c>
      <c r="R1625" s="7">
        <f>G1625-F1625</f>
        <v/>
      </c>
      <c r="S1625" s="7">
        <f>E1625-D1625</f>
        <v/>
      </c>
      <c r="T1625" s="7">
        <f>O1625*M1625</f>
        <v/>
      </c>
      <c r="U1625" s="7">
        <f>T1625*N1625</f>
        <v/>
      </c>
      <c r="V1625" s="7">
        <f>T1625-U1625-(P1625*M1625)</f>
        <v/>
      </c>
      <c r="W1625" s="7">
        <f>VLOOKUP(L1625,'Products Sheet'!$A:$B,2,FALSE)</f>
        <v/>
      </c>
      <c r="X1625" s="7" t="n"/>
      <c r="Y1625" s="7" t="n"/>
      <c r="Z1625" s="7" t="n"/>
      <c r="AA1625" s="7" t="n"/>
      <c r="AB1625" s="7" t="n"/>
      <c r="AC1625" s="7" t="n"/>
    </row>
    <row r="1626" ht="9.75" customHeight="1" s="12">
      <c r="A1626" s="11" t="inlineStr">
        <is>
          <t>SO - 0003124</t>
        </is>
      </c>
      <c r="B1626" s="11" t="inlineStr">
        <is>
          <t>Distributor</t>
        </is>
      </c>
      <c r="C1626" s="11" t="inlineStr">
        <is>
          <t>WARE-UHY1004</t>
        </is>
      </c>
      <c r="D1626" s="6" t="n">
        <v>43500</v>
      </c>
      <c r="E1626" s="6" t="n">
        <v>43606</v>
      </c>
      <c r="F1626" s="6" t="n">
        <v>43612</v>
      </c>
      <c r="G1626" s="6" t="n">
        <v>43615</v>
      </c>
      <c r="H1626" s="11" t="inlineStr">
        <is>
          <t>USD</t>
        </is>
      </c>
      <c r="I1626" s="11" t="n">
        <v>24</v>
      </c>
      <c r="J1626" s="11" t="n">
        <v>36</v>
      </c>
      <c r="K1626" s="11" t="n">
        <v>221</v>
      </c>
      <c r="L1626" s="11" t="n">
        <v>10</v>
      </c>
      <c r="M1626" s="11" t="n">
        <v>4</v>
      </c>
      <c r="N1626" s="11" t="n">
        <v>0.075</v>
      </c>
      <c r="O1626" s="7" t="n">
        <v>3832.4</v>
      </c>
      <c r="P1626" s="7" t="n">
        <v>2989.272</v>
      </c>
      <c r="Q1626" s="7">
        <f>text(E1626,"ddd")</f>
        <v/>
      </c>
      <c r="R1626" s="7">
        <f>G1626-F1626</f>
        <v/>
      </c>
      <c r="S1626" s="7">
        <f>E1626-D1626</f>
        <v/>
      </c>
      <c r="T1626" s="7">
        <f>O1626*M1626</f>
        <v/>
      </c>
      <c r="U1626" s="7">
        <f>T1626*N1626</f>
        <v/>
      </c>
      <c r="V1626" s="7">
        <f>T1626-U1626-(P1626*M1626)</f>
        <v/>
      </c>
      <c r="W1626" s="7">
        <f>VLOOKUP(L1626,'Products Sheet'!$A:$B,2,FALSE)</f>
        <v/>
      </c>
      <c r="X1626" s="7" t="n"/>
      <c r="Y1626" s="7" t="n"/>
      <c r="Z1626" s="7" t="n"/>
      <c r="AA1626" s="7" t="n"/>
      <c r="AB1626" s="7" t="n"/>
      <c r="AC1626" s="7" t="n"/>
    </row>
    <row r="1627" ht="9.75" customHeight="1" s="12">
      <c r="A1627" s="11" t="inlineStr">
        <is>
          <t>SO - 0003192</t>
        </is>
      </c>
      <c r="B1627" s="11" t="inlineStr">
        <is>
          <t>Wholesale</t>
        </is>
      </c>
      <c r="C1627" s="11" t="inlineStr">
        <is>
          <t>WARE-PUJ1005</t>
        </is>
      </c>
      <c r="D1627" s="6" t="n">
        <v>43500</v>
      </c>
      <c r="E1627" s="6" t="n">
        <v>43613</v>
      </c>
      <c r="F1627" s="6" t="n">
        <v>43621</v>
      </c>
      <c r="G1627" s="6" t="n">
        <v>43622</v>
      </c>
      <c r="H1627" s="11" t="inlineStr">
        <is>
          <t>USD</t>
        </is>
      </c>
      <c r="I1627" s="11" t="n">
        <v>28</v>
      </c>
      <c r="J1627" s="11" t="n">
        <v>3</v>
      </c>
      <c r="K1627" s="11" t="n">
        <v>311</v>
      </c>
      <c r="L1627" s="11" t="n">
        <v>10</v>
      </c>
      <c r="M1627" s="11" t="n">
        <v>5</v>
      </c>
      <c r="N1627" s="11" t="n">
        <v>0.1</v>
      </c>
      <c r="O1627" s="7" t="n">
        <v>214.4</v>
      </c>
      <c r="P1627" s="7" t="n">
        <v>150.08</v>
      </c>
      <c r="Q1627" s="7">
        <f>text(E1627,"ddd")</f>
        <v/>
      </c>
      <c r="R1627" s="7">
        <f>G1627-F1627</f>
        <v/>
      </c>
      <c r="S1627" s="7">
        <f>E1627-D1627</f>
        <v/>
      </c>
      <c r="T1627" s="7">
        <f>O1627*M1627</f>
        <v/>
      </c>
      <c r="U1627" s="7">
        <f>T1627*N1627</f>
        <v/>
      </c>
      <c r="V1627" s="7">
        <f>T1627-U1627-(P1627*M1627)</f>
        <v/>
      </c>
      <c r="W1627" s="7">
        <f>VLOOKUP(L1627,'Products Sheet'!$A:$B,2,FALSE)</f>
        <v/>
      </c>
      <c r="X1627" s="7" t="n"/>
      <c r="Y1627" s="7" t="n"/>
      <c r="Z1627" s="7" t="n"/>
      <c r="AA1627" s="7" t="n"/>
      <c r="AB1627" s="7" t="n"/>
      <c r="AC1627" s="7" t="n"/>
    </row>
    <row r="1628" ht="9.75" customHeight="1" s="12">
      <c r="A1628" s="11" t="inlineStr">
        <is>
          <t>SO - 0003252</t>
        </is>
      </c>
      <c r="B1628" s="11" t="inlineStr">
        <is>
          <t>In-Store</t>
        </is>
      </c>
      <c r="C1628" s="11" t="inlineStr">
        <is>
          <t>WARE-UHY1004</t>
        </is>
      </c>
      <c r="D1628" s="6" t="n">
        <v>43500</v>
      </c>
      <c r="E1628" s="6" t="n">
        <v>43619</v>
      </c>
      <c r="F1628" s="6" t="n">
        <v>43635</v>
      </c>
      <c r="G1628" s="6" t="n">
        <v>43645</v>
      </c>
      <c r="H1628" s="11" t="inlineStr">
        <is>
          <t>USD</t>
        </is>
      </c>
      <c r="I1628" s="11" t="n">
        <v>7</v>
      </c>
      <c r="J1628" s="11" t="n">
        <v>24</v>
      </c>
      <c r="K1628" s="11" t="n">
        <v>228</v>
      </c>
      <c r="L1628" s="11" t="n">
        <v>10</v>
      </c>
      <c r="M1628" s="11" t="n">
        <v>3</v>
      </c>
      <c r="N1628" s="11" t="n">
        <v>0.1</v>
      </c>
      <c r="O1628" s="7" t="n">
        <v>3845.8</v>
      </c>
      <c r="P1628" s="7" t="n">
        <v>1922.9</v>
      </c>
      <c r="Q1628" s="7">
        <f>text(E1628,"ddd")</f>
        <v/>
      </c>
      <c r="R1628" s="7">
        <f>G1628-F1628</f>
        <v/>
      </c>
      <c r="S1628" s="7">
        <f>E1628-D1628</f>
        <v/>
      </c>
      <c r="T1628" s="7">
        <f>O1628*M1628</f>
        <v/>
      </c>
      <c r="U1628" s="7">
        <f>T1628*N1628</f>
        <v/>
      </c>
      <c r="V1628" s="7">
        <f>T1628-U1628-(P1628*M1628)</f>
        <v/>
      </c>
      <c r="W1628" s="7">
        <f>VLOOKUP(L1628,'Products Sheet'!$A:$B,2,FALSE)</f>
        <v/>
      </c>
      <c r="X1628" s="7" t="n"/>
      <c r="Y1628" s="7" t="n"/>
      <c r="Z1628" s="7" t="n"/>
      <c r="AA1628" s="7" t="n"/>
      <c r="AB1628" s="7" t="n"/>
      <c r="AC1628" s="7" t="n"/>
    </row>
    <row r="1629" ht="9.75" customHeight="1" s="12">
      <c r="A1629" s="11" t="inlineStr">
        <is>
          <t>SO - 0003268</t>
        </is>
      </c>
      <c r="B1629" s="11" t="inlineStr">
        <is>
          <t>Online</t>
        </is>
      </c>
      <c r="C1629" s="11" t="inlineStr">
        <is>
          <t>WARE-UHY1004</t>
        </is>
      </c>
      <c r="D1629" s="6" t="n">
        <v>43500</v>
      </c>
      <c r="E1629" s="6" t="n">
        <v>43620</v>
      </c>
      <c r="F1629" s="6" t="n">
        <v>43625</v>
      </c>
      <c r="G1629" s="6" t="n">
        <v>43630</v>
      </c>
      <c r="H1629" s="11" t="inlineStr">
        <is>
          <t>USD</t>
        </is>
      </c>
      <c r="I1629" s="11" t="n">
        <v>19</v>
      </c>
      <c r="J1629" s="11" t="n">
        <v>14</v>
      </c>
      <c r="K1629" s="11" t="n">
        <v>234</v>
      </c>
      <c r="L1629" s="11" t="n">
        <v>10</v>
      </c>
      <c r="M1629" s="11" t="n">
        <v>3</v>
      </c>
      <c r="N1629" s="11" t="n">
        <v>0.15</v>
      </c>
      <c r="O1629" s="7" t="n">
        <v>221.1</v>
      </c>
      <c r="P1629" s="7" t="n">
        <v>187.935</v>
      </c>
      <c r="Q1629" s="7">
        <f>text(E1629,"ddd")</f>
        <v/>
      </c>
      <c r="R1629" s="7">
        <f>G1629-F1629</f>
        <v/>
      </c>
      <c r="S1629" s="7">
        <f>E1629-D1629</f>
        <v/>
      </c>
      <c r="T1629" s="7">
        <f>O1629*M1629</f>
        <v/>
      </c>
      <c r="U1629" s="7">
        <f>T1629*N1629</f>
        <v/>
      </c>
      <c r="V1629" s="7">
        <f>T1629-U1629-(P1629*M1629)</f>
        <v/>
      </c>
      <c r="W1629" s="7">
        <f>VLOOKUP(L1629,'Products Sheet'!$A:$B,2,FALSE)</f>
        <v/>
      </c>
      <c r="X1629" s="7" t="n"/>
      <c r="Y1629" s="7" t="n"/>
      <c r="Z1629" s="7" t="n"/>
      <c r="AA1629" s="7" t="n"/>
      <c r="AB1629" s="7" t="n"/>
      <c r="AC1629" s="7" t="n"/>
    </row>
    <row r="1630" ht="9.75" customHeight="1" s="12">
      <c r="A1630" s="11" t="inlineStr">
        <is>
          <t>SO - 0003312</t>
        </is>
      </c>
      <c r="B1630" s="11" t="inlineStr">
        <is>
          <t>Online</t>
        </is>
      </c>
      <c r="C1630" s="11" t="inlineStr">
        <is>
          <t>WARE-UHY1004</t>
        </is>
      </c>
      <c r="D1630" s="6" t="n">
        <v>43500</v>
      </c>
      <c r="E1630" s="6" t="n">
        <v>43626</v>
      </c>
      <c r="F1630" s="6" t="n">
        <v>43638</v>
      </c>
      <c r="G1630" s="6" t="n">
        <v>43648</v>
      </c>
      <c r="H1630" s="11" t="inlineStr">
        <is>
          <t>USD</t>
        </is>
      </c>
      <c r="I1630" s="11" t="n">
        <v>16</v>
      </c>
      <c r="J1630" s="11" t="n">
        <v>11</v>
      </c>
      <c r="K1630" s="11" t="n">
        <v>227</v>
      </c>
      <c r="L1630" s="11" t="n">
        <v>10</v>
      </c>
      <c r="M1630" s="11" t="n">
        <v>5</v>
      </c>
      <c r="N1630" s="11" t="n">
        <v>0.1</v>
      </c>
      <c r="O1630" s="7" t="n">
        <v>1849.2</v>
      </c>
      <c r="P1630" s="7" t="n">
        <v>795.1560000000001</v>
      </c>
      <c r="Q1630" s="7">
        <f>text(E1630,"ddd")</f>
        <v/>
      </c>
      <c r="R1630" s="7">
        <f>G1630-F1630</f>
        <v/>
      </c>
      <c r="S1630" s="7">
        <f>E1630-D1630</f>
        <v/>
      </c>
      <c r="T1630" s="7">
        <f>O1630*M1630</f>
        <v/>
      </c>
      <c r="U1630" s="7">
        <f>T1630*N1630</f>
        <v/>
      </c>
      <c r="V1630" s="7">
        <f>T1630-U1630-(P1630*M1630)</f>
        <v/>
      </c>
      <c r="W1630" s="7">
        <f>VLOOKUP(L1630,'Products Sheet'!$A:$B,2,FALSE)</f>
        <v/>
      </c>
      <c r="X1630" s="7" t="n"/>
      <c r="Y1630" s="7" t="n"/>
      <c r="Z1630" s="7" t="n"/>
      <c r="AA1630" s="7" t="n"/>
      <c r="AB1630" s="7" t="n"/>
      <c r="AC1630" s="7" t="n"/>
    </row>
    <row r="1631" ht="9.75" customHeight="1" s="12">
      <c r="A1631" s="11" t="inlineStr">
        <is>
          <t>SO - 0003338</t>
        </is>
      </c>
      <c r="B1631" s="11" t="inlineStr">
        <is>
          <t>Wholesale</t>
        </is>
      </c>
      <c r="C1631" s="11" t="inlineStr">
        <is>
          <t>WARE-MKL1006</t>
        </is>
      </c>
      <c r="D1631" s="6" t="n">
        <v>43500</v>
      </c>
      <c r="E1631" s="6" t="n">
        <v>43629</v>
      </c>
      <c r="F1631" s="6" t="n">
        <v>43634</v>
      </c>
      <c r="G1631" s="6" t="n">
        <v>43637</v>
      </c>
      <c r="H1631" s="11" t="inlineStr">
        <is>
          <t>USD</t>
        </is>
      </c>
      <c r="I1631" s="11" t="n">
        <v>25</v>
      </c>
      <c r="J1631" s="11" t="n">
        <v>40</v>
      </c>
      <c r="K1631" s="11" t="n">
        <v>360</v>
      </c>
      <c r="L1631" s="11" t="n">
        <v>10</v>
      </c>
      <c r="M1631" s="11" t="n">
        <v>7</v>
      </c>
      <c r="N1631" s="11" t="n">
        <v>0.1</v>
      </c>
      <c r="O1631" s="7" t="n">
        <v>2881</v>
      </c>
      <c r="P1631" s="7" t="n">
        <v>2074.32</v>
      </c>
      <c r="Q1631" s="7">
        <f>text(E1631,"ddd")</f>
        <v/>
      </c>
      <c r="R1631" s="7">
        <f>G1631-F1631</f>
        <v/>
      </c>
      <c r="S1631" s="7">
        <f>E1631-D1631</f>
        <v/>
      </c>
      <c r="T1631" s="7">
        <f>O1631*M1631</f>
        <v/>
      </c>
      <c r="U1631" s="7">
        <f>T1631*N1631</f>
        <v/>
      </c>
      <c r="V1631" s="7">
        <f>T1631-U1631-(P1631*M1631)</f>
        <v/>
      </c>
      <c r="W1631" s="7">
        <f>VLOOKUP(L1631,'Products Sheet'!$A:$B,2,FALSE)</f>
        <v/>
      </c>
      <c r="X1631" s="7" t="n"/>
      <c r="Y1631" s="7" t="n"/>
      <c r="Z1631" s="7" t="n"/>
      <c r="AA1631" s="7" t="n"/>
      <c r="AB1631" s="7" t="n"/>
      <c r="AC1631" s="7" t="n"/>
    </row>
    <row r="1632" ht="9.75" customHeight="1" s="12">
      <c r="A1632" s="11" t="inlineStr">
        <is>
          <t>SO - 0003405</t>
        </is>
      </c>
      <c r="B1632" s="11" t="inlineStr">
        <is>
          <t>Wholesale</t>
        </is>
      </c>
      <c r="C1632" s="11" t="inlineStr">
        <is>
          <t>WARE-NMK1003</t>
        </is>
      </c>
      <c r="D1632" s="6" t="n">
        <v>43600</v>
      </c>
      <c r="E1632" s="6" t="n">
        <v>43638</v>
      </c>
      <c r="F1632" s="6" t="n">
        <v>43640</v>
      </c>
      <c r="G1632" s="6" t="n">
        <v>43649</v>
      </c>
      <c r="H1632" s="11" t="inlineStr">
        <is>
          <t>USD</t>
        </is>
      </c>
      <c r="I1632" s="11" t="n">
        <v>26</v>
      </c>
      <c r="J1632" s="11" t="n">
        <v>8</v>
      </c>
      <c r="K1632" s="11" t="n">
        <v>115</v>
      </c>
      <c r="L1632" s="11" t="n">
        <v>10</v>
      </c>
      <c r="M1632" s="11" t="n">
        <v>1</v>
      </c>
      <c r="N1632" s="11" t="n">
        <v>0.15</v>
      </c>
      <c r="O1632" s="7" t="n">
        <v>5721.8</v>
      </c>
      <c r="P1632" s="7" t="n">
        <v>3719.17</v>
      </c>
      <c r="Q1632" s="7">
        <f>text(E1632,"ddd")</f>
        <v/>
      </c>
      <c r="R1632" s="7">
        <f>G1632-F1632</f>
        <v/>
      </c>
      <c r="S1632" s="7">
        <f>E1632-D1632</f>
        <v/>
      </c>
      <c r="T1632" s="7">
        <f>O1632*M1632</f>
        <v/>
      </c>
      <c r="U1632" s="7">
        <f>T1632*N1632</f>
        <v/>
      </c>
      <c r="V1632" s="7">
        <f>T1632-U1632-(P1632*M1632)</f>
        <v/>
      </c>
      <c r="W1632" s="7">
        <f>VLOOKUP(L1632,'Products Sheet'!$A:$B,2,FALSE)</f>
        <v/>
      </c>
      <c r="X1632" s="7" t="n"/>
      <c r="Y1632" s="7" t="n"/>
      <c r="Z1632" s="7" t="n"/>
      <c r="AA1632" s="7" t="n"/>
      <c r="AB1632" s="7" t="n"/>
      <c r="AC1632" s="7" t="n"/>
    </row>
    <row r="1633" ht="9.75" customHeight="1" s="12">
      <c r="A1633" s="11" t="inlineStr">
        <is>
          <t>SO - 0003414</t>
        </is>
      </c>
      <c r="B1633" s="11" t="inlineStr">
        <is>
          <t>Online</t>
        </is>
      </c>
      <c r="C1633" s="11" t="inlineStr">
        <is>
          <t>WARE-PUJ1005</t>
        </is>
      </c>
      <c r="D1633" s="6" t="n">
        <v>43500</v>
      </c>
      <c r="E1633" s="6" t="n">
        <v>43639</v>
      </c>
      <c r="F1633" s="6" t="n">
        <v>43644</v>
      </c>
      <c r="G1633" s="6" t="n">
        <v>43650</v>
      </c>
      <c r="H1633" s="11" t="inlineStr">
        <is>
          <t>USD</t>
        </is>
      </c>
      <c r="I1633" s="11" t="n">
        <v>17</v>
      </c>
      <c r="J1633" s="11" t="n">
        <v>31</v>
      </c>
      <c r="K1633" s="11" t="n">
        <v>280</v>
      </c>
      <c r="L1633" s="11" t="n">
        <v>10</v>
      </c>
      <c r="M1633" s="11" t="n">
        <v>8</v>
      </c>
      <c r="N1633" s="11" t="n">
        <v>0.05</v>
      </c>
      <c r="O1633" s="7" t="n">
        <v>3423.7</v>
      </c>
      <c r="P1633" s="7" t="n">
        <v>1540.665</v>
      </c>
      <c r="Q1633" s="7">
        <f>text(E1633,"ddd")</f>
        <v/>
      </c>
      <c r="R1633" s="7">
        <f>G1633-F1633</f>
        <v/>
      </c>
      <c r="S1633" s="7">
        <f>E1633-D1633</f>
        <v/>
      </c>
      <c r="T1633" s="7">
        <f>O1633*M1633</f>
        <v/>
      </c>
      <c r="U1633" s="7">
        <f>T1633*N1633</f>
        <v/>
      </c>
      <c r="V1633" s="7">
        <f>T1633-U1633-(P1633*M1633)</f>
        <v/>
      </c>
      <c r="W1633" s="7">
        <f>VLOOKUP(L1633,'Products Sheet'!$A:$B,2,FALSE)</f>
        <v/>
      </c>
      <c r="X1633" s="7" t="n"/>
      <c r="Y1633" s="7" t="n"/>
      <c r="Z1633" s="7" t="n"/>
      <c r="AA1633" s="7" t="n"/>
      <c r="AB1633" s="7" t="n"/>
      <c r="AC1633" s="7" t="n"/>
    </row>
    <row r="1634" ht="9.75" customHeight="1" s="12">
      <c r="A1634" s="11" t="inlineStr">
        <is>
          <t>SO - 0003441</t>
        </is>
      </c>
      <c r="B1634" s="11" t="inlineStr">
        <is>
          <t>Online</t>
        </is>
      </c>
      <c r="C1634" s="11" t="inlineStr">
        <is>
          <t>WARE-XYS1001</t>
        </is>
      </c>
      <c r="D1634" s="6" t="n">
        <v>43500</v>
      </c>
      <c r="E1634" s="6" t="n">
        <v>43643</v>
      </c>
      <c r="F1634" s="6" t="n">
        <v>43660</v>
      </c>
      <c r="G1634" s="6" t="n">
        <v>43661</v>
      </c>
      <c r="H1634" s="11" t="inlineStr">
        <is>
          <t>USD</t>
        </is>
      </c>
      <c r="I1634" s="11" t="n">
        <v>14</v>
      </c>
      <c r="J1634" s="11" t="n">
        <v>30</v>
      </c>
      <c r="K1634" s="11" t="n">
        <v>56</v>
      </c>
      <c r="L1634" s="11" t="n">
        <v>10</v>
      </c>
      <c r="M1634" s="11" t="n">
        <v>4</v>
      </c>
      <c r="N1634" s="11" t="n">
        <v>0.2</v>
      </c>
      <c r="O1634" s="7" t="n">
        <v>2284.7</v>
      </c>
      <c r="P1634" s="7" t="n">
        <v>1759.219</v>
      </c>
      <c r="Q1634" s="7">
        <f>text(E1634,"ddd")</f>
        <v/>
      </c>
      <c r="R1634" s="7">
        <f>G1634-F1634</f>
        <v/>
      </c>
      <c r="S1634" s="7">
        <f>E1634-D1634</f>
        <v/>
      </c>
      <c r="T1634" s="7">
        <f>O1634*M1634</f>
        <v/>
      </c>
      <c r="U1634" s="7">
        <f>T1634*N1634</f>
        <v/>
      </c>
      <c r="V1634" s="7">
        <f>T1634-U1634-(P1634*M1634)</f>
        <v/>
      </c>
      <c r="W1634" s="7">
        <f>VLOOKUP(L1634,'Products Sheet'!$A:$B,2,FALSE)</f>
        <v/>
      </c>
      <c r="X1634" s="7" t="n"/>
      <c r="Y1634" s="7" t="n"/>
      <c r="Z1634" s="7" t="n"/>
      <c r="AA1634" s="7" t="n"/>
      <c r="AB1634" s="7" t="n"/>
      <c r="AC1634" s="7" t="n"/>
    </row>
    <row r="1635" ht="9.75" customHeight="1" s="12">
      <c r="A1635" s="11" t="inlineStr">
        <is>
          <t>SO - 0003474</t>
        </is>
      </c>
      <c r="B1635" s="11" t="inlineStr">
        <is>
          <t>Distributor</t>
        </is>
      </c>
      <c r="C1635" s="11" t="inlineStr">
        <is>
          <t>WARE-PUJ1005</t>
        </is>
      </c>
      <c r="D1635" s="6" t="n">
        <v>43600</v>
      </c>
      <c r="E1635" s="6" t="n">
        <v>43648</v>
      </c>
      <c r="F1635" s="6" t="n">
        <v>43666</v>
      </c>
      <c r="G1635" s="6" t="n">
        <v>43674</v>
      </c>
      <c r="H1635" s="11" t="inlineStr">
        <is>
          <t>USD</t>
        </is>
      </c>
      <c r="I1635" s="11" t="n">
        <v>21</v>
      </c>
      <c r="J1635" s="11" t="n">
        <v>18</v>
      </c>
      <c r="K1635" s="11" t="n">
        <v>293</v>
      </c>
      <c r="L1635" s="11" t="n">
        <v>10</v>
      </c>
      <c r="M1635" s="11" t="n">
        <v>7</v>
      </c>
      <c r="N1635" s="11" t="n">
        <v>0.05</v>
      </c>
      <c r="O1635" s="7" t="n">
        <v>1031.8</v>
      </c>
      <c r="P1635" s="7" t="n">
        <v>804.804</v>
      </c>
      <c r="Q1635" s="7">
        <f>text(E1635,"ddd")</f>
        <v/>
      </c>
      <c r="R1635" s="7">
        <f>G1635-F1635</f>
        <v/>
      </c>
      <c r="S1635" s="7">
        <f>E1635-D1635</f>
        <v/>
      </c>
      <c r="T1635" s="7">
        <f>O1635*M1635</f>
        <v/>
      </c>
      <c r="U1635" s="7">
        <f>T1635*N1635</f>
        <v/>
      </c>
      <c r="V1635" s="7">
        <f>T1635-U1635-(P1635*M1635)</f>
        <v/>
      </c>
      <c r="W1635" s="7">
        <f>VLOOKUP(L1635,'Products Sheet'!$A:$B,2,FALSE)</f>
        <v/>
      </c>
      <c r="X1635" s="7" t="n"/>
      <c r="Y1635" s="7" t="n"/>
      <c r="Z1635" s="7" t="n"/>
      <c r="AA1635" s="7" t="n"/>
      <c r="AB1635" s="7" t="n"/>
      <c r="AC1635" s="7" t="n"/>
    </row>
    <row r="1636" ht="9.75" customHeight="1" s="12">
      <c r="A1636" s="11" t="inlineStr">
        <is>
          <t>SO - 0003502</t>
        </is>
      </c>
      <c r="B1636" s="11" t="inlineStr">
        <is>
          <t>Online</t>
        </is>
      </c>
      <c r="C1636" s="11" t="inlineStr">
        <is>
          <t>WARE-XYS1001</t>
        </is>
      </c>
      <c r="D1636" s="6" t="n">
        <v>43600</v>
      </c>
      <c r="E1636" s="6" t="n">
        <v>43650</v>
      </c>
      <c r="F1636" s="6" t="n">
        <v>43660</v>
      </c>
      <c r="G1636" s="6" t="n">
        <v>43666</v>
      </c>
      <c r="H1636" s="11" t="inlineStr">
        <is>
          <t>USD</t>
        </is>
      </c>
      <c r="I1636" s="11" t="n">
        <v>17</v>
      </c>
      <c r="J1636" s="11" t="n">
        <v>47</v>
      </c>
      <c r="K1636" s="11" t="n">
        <v>53</v>
      </c>
      <c r="L1636" s="11" t="n">
        <v>10</v>
      </c>
      <c r="M1636" s="11" t="n">
        <v>1</v>
      </c>
      <c r="N1636" s="11" t="n">
        <v>0.05</v>
      </c>
      <c r="O1636" s="7" t="n">
        <v>268</v>
      </c>
      <c r="P1636" s="7" t="n">
        <v>134</v>
      </c>
      <c r="Q1636" s="7">
        <f>text(E1636,"ddd")</f>
        <v/>
      </c>
      <c r="R1636" s="7">
        <f>G1636-F1636</f>
        <v/>
      </c>
      <c r="S1636" s="7">
        <f>E1636-D1636</f>
        <v/>
      </c>
      <c r="T1636" s="7">
        <f>O1636*M1636</f>
        <v/>
      </c>
      <c r="U1636" s="7">
        <f>T1636*N1636</f>
        <v/>
      </c>
      <c r="V1636" s="7">
        <f>T1636-U1636-(P1636*M1636)</f>
        <v/>
      </c>
      <c r="W1636" s="7">
        <f>VLOOKUP(L1636,'Products Sheet'!$A:$B,2,FALSE)</f>
        <v/>
      </c>
      <c r="X1636" s="7" t="n"/>
      <c r="Y1636" s="7" t="n"/>
      <c r="Z1636" s="7" t="n"/>
      <c r="AA1636" s="7" t="n"/>
      <c r="AB1636" s="7" t="n"/>
      <c r="AC1636" s="7" t="n"/>
    </row>
    <row r="1637" ht="9.75" customHeight="1" s="12">
      <c r="A1637" s="11" t="inlineStr">
        <is>
          <t>SO - 0003510</t>
        </is>
      </c>
      <c r="B1637" s="11" t="inlineStr">
        <is>
          <t>Online</t>
        </is>
      </c>
      <c r="C1637" s="11" t="inlineStr">
        <is>
          <t>WARE-NMK1003</t>
        </is>
      </c>
      <c r="D1637" s="6" t="n">
        <v>43500</v>
      </c>
      <c r="E1637" s="6" t="n">
        <v>43651</v>
      </c>
      <c r="F1637" s="6" t="n">
        <v>43670</v>
      </c>
      <c r="G1637" s="6" t="n">
        <v>43675</v>
      </c>
      <c r="H1637" s="11" t="inlineStr">
        <is>
          <t>USD</t>
        </is>
      </c>
      <c r="I1637" s="11" t="n">
        <v>15</v>
      </c>
      <c r="J1637" s="11" t="n">
        <v>24</v>
      </c>
      <c r="K1637" s="11" t="n">
        <v>139</v>
      </c>
      <c r="L1637" s="11" t="n">
        <v>10</v>
      </c>
      <c r="M1637" s="11" t="n">
        <v>1</v>
      </c>
      <c r="N1637" s="11" t="n">
        <v>0.15</v>
      </c>
      <c r="O1637" s="7" t="n">
        <v>1085.4</v>
      </c>
      <c r="P1637" s="7" t="n">
        <v>542.7</v>
      </c>
      <c r="Q1637" s="7">
        <f>text(E1637,"ddd")</f>
        <v/>
      </c>
      <c r="R1637" s="7">
        <f>G1637-F1637</f>
        <v/>
      </c>
      <c r="S1637" s="7">
        <f>E1637-D1637</f>
        <v/>
      </c>
      <c r="T1637" s="7">
        <f>O1637*M1637</f>
        <v/>
      </c>
      <c r="U1637" s="7">
        <f>T1637*N1637</f>
        <v/>
      </c>
      <c r="V1637" s="7">
        <f>T1637-U1637-(P1637*M1637)</f>
        <v/>
      </c>
      <c r="W1637" s="7">
        <f>VLOOKUP(L1637,'Products Sheet'!$A:$B,2,FALSE)</f>
        <v/>
      </c>
      <c r="X1637" s="7" t="n"/>
      <c r="Y1637" s="7" t="n"/>
      <c r="Z1637" s="7" t="n"/>
      <c r="AA1637" s="7" t="n"/>
      <c r="AB1637" s="7" t="n"/>
      <c r="AC1637" s="7" t="n"/>
    </row>
    <row r="1638" ht="9.75" customHeight="1" s="12">
      <c r="A1638" s="11" t="inlineStr">
        <is>
          <t>SO - 0003542</t>
        </is>
      </c>
      <c r="B1638" s="11" t="inlineStr">
        <is>
          <t>Online</t>
        </is>
      </c>
      <c r="C1638" s="11" t="inlineStr">
        <is>
          <t>WARE-MKL1006</t>
        </is>
      </c>
      <c r="D1638" s="6" t="n">
        <v>43600</v>
      </c>
      <c r="E1638" s="6" t="n">
        <v>43656</v>
      </c>
      <c r="F1638" s="6" t="n">
        <v>43675</v>
      </c>
      <c r="G1638" s="6" t="n">
        <v>43681</v>
      </c>
      <c r="H1638" s="11" t="inlineStr">
        <is>
          <t>USD</t>
        </is>
      </c>
      <c r="I1638" s="11" t="n">
        <v>15</v>
      </c>
      <c r="J1638" s="11" t="n">
        <v>13</v>
      </c>
      <c r="K1638" s="11" t="n">
        <v>339</v>
      </c>
      <c r="L1638" s="11" t="n">
        <v>10</v>
      </c>
      <c r="M1638" s="11" t="n">
        <v>5</v>
      </c>
      <c r="N1638" s="11" t="n">
        <v>0.15</v>
      </c>
      <c r="O1638" s="7" t="n">
        <v>2847.5</v>
      </c>
      <c r="P1638" s="7" t="n">
        <v>1708.5</v>
      </c>
      <c r="Q1638" s="7">
        <f>text(E1638,"ddd")</f>
        <v/>
      </c>
      <c r="R1638" s="7">
        <f>G1638-F1638</f>
        <v/>
      </c>
      <c r="S1638" s="7">
        <f>E1638-D1638</f>
        <v/>
      </c>
      <c r="T1638" s="7">
        <f>O1638*M1638</f>
        <v/>
      </c>
      <c r="U1638" s="7">
        <f>T1638*N1638</f>
        <v/>
      </c>
      <c r="V1638" s="7">
        <f>T1638-U1638-(P1638*M1638)</f>
        <v/>
      </c>
      <c r="W1638" s="7">
        <f>VLOOKUP(L1638,'Products Sheet'!$A:$B,2,FALSE)</f>
        <v/>
      </c>
      <c r="X1638" s="7" t="n"/>
      <c r="Y1638" s="7" t="n"/>
      <c r="Z1638" s="7" t="n"/>
      <c r="AA1638" s="7" t="n"/>
      <c r="AB1638" s="7" t="n"/>
      <c r="AC1638" s="7" t="n"/>
    </row>
    <row r="1639" ht="9.75" customHeight="1" s="12">
      <c r="A1639" s="11" t="inlineStr">
        <is>
          <t>SO - 0003600</t>
        </is>
      </c>
      <c r="B1639" s="11" t="inlineStr">
        <is>
          <t>Wholesale</t>
        </is>
      </c>
      <c r="C1639" s="11" t="inlineStr">
        <is>
          <t>WARE-XYS1001</t>
        </is>
      </c>
      <c r="D1639" s="6" t="n">
        <v>43500</v>
      </c>
      <c r="E1639" s="6" t="n">
        <v>43664</v>
      </c>
      <c r="F1639" s="6" t="n">
        <v>43672</v>
      </c>
      <c r="G1639" s="6" t="n">
        <v>43673</v>
      </c>
      <c r="H1639" s="11" t="inlineStr">
        <is>
          <t>USD</t>
        </is>
      </c>
      <c r="I1639" s="11" t="n">
        <v>27</v>
      </c>
      <c r="J1639" s="11" t="n">
        <v>45</v>
      </c>
      <c r="K1639" s="11" t="n">
        <v>7</v>
      </c>
      <c r="L1639" s="11" t="n">
        <v>10</v>
      </c>
      <c r="M1639" s="11" t="n">
        <v>3</v>
      </c>
      <c r="N1639" s="11" t="n">
        <v>0.075</v>
      </c>
      <c r="O1639" s="7" t="n">
        <v>207.7</v>
      </c>
      <c r="P1639" s="7" t="n">
        <v>145.39</v>
      </c>
      <c r="Q1639" s="7">
        <f>text(E1639,"ddd")</f>
        <v/>
      </c>
      <c r="R1639" s="7">
        <f>G1639-F1639</f>
        <v/>
      </c>
      <c r="S1639" s="7">
        <f>E1639-D1639</f>
        <v/>
      </c>
      <c r="T1639" s="7">
        <f>O1639*M1639</f>
        <v/>
      </c>
      <c r="U1639" s="7">
        <f>T1639*N1639</f>
        <v/>
      </c>
      <c r="V1639" s="7">
        <f>T1639-U1639-(P1639*M1639)</f>
        <v/>
      </c>
      <c r="W1639" s="7">
        <f>VLOOKUP(L1639,'Products Sheet'!$A:$B,2,FALSE)</f>
        <v/>
      </c>
      <c r="X1639" s="7" t="n"/>
      <c r="Y1639" s="7" t="n"/>
      <c r="Z1639" s="7" t="n"/>
      <c r="AA1639" s="7" t="n"/>
      <c r="AB1639" s="7" t="n"/>
      <c r="AC1639" s="7" t="n"/>
    </row>
    <row r="1640" ht="9.75" customHeight="1" s="12">
      <c r="A1640" s="11" t="inlineStr">
        <is>
          <t>SO - 0003606</t>
        </is>
      </c>
      <c r="B1640" s="11" t="inlineStr">
        <is>
          <t>Wholesale</t>
        </is>
      </c>
      <c r="C1640" s="11" t="inlineStr">
        <is>
          <t>WARE-NBV1002</t>
        </is>
      </c>
      <c r="D1640" s="6" t="n">
        <v>43600</v>
      </c>
      <c r="E1640" s="6" t="n">
        <v>43664</v>
      </c>
      <c r="F1640" s="6" t="n">
        <v>43685</v>
      </c>
      <c r="G1640" s="6" t="n">
        <v>43689</v>
      </c>
      <c r="H1640" s="11" t="inlineStr">
        <is>
          <t>USD</t>
        </is>
      </c>
      <c r="I1640" s="11" t="n">
        <v>27</v>
      </c>
      <c r="J1640" s="11" t="n">
        <v>11</v>
      </c>
      <c r="K1640" s="11" t="n">
        <v>77</v>
      </c>
      <c r="L1640" s="11" t="n">
        <v>10</v>
      </c>
      <c r="M1640" s="11" t="n">
        <v>7</v>
      </c>
      <c r="N1640" s="11" t="n">
        <v>0.05</v>
      </c>
      <c r="O1640" s="7" t="n">
        <v>2941.3</v>
      </c>
      <c r="P1640" s="7" t="n">
        <v>2058.91</v>
      </c>
      <c r="Q1640" s="7">
        <f>text(E1640,"ddd")</f>
        <v/>
      </c>
      <c r="R1640" s="7">
        <f>G1640-F1640</f>
        <v/>
      </c>
      <c r="S1640" s="7">
        <f>E1640-D1640</f>
        <v/>
      </c>
      <c r="T1640" s="7">
        <f>O1640*M1640</f>
        <v/>
      </c>
      <c r="U1640" s="7">
        <f>T1640*N1640</f>
        <v/>
      </c>
      <c r="V1640" s="7">
        <f>T1640-U1640-(P1640*M1640)</f>
        <v/>
      </c>
      <c r="W1640" s="7">
        <f>VLOOKUP(L1640,'Products Sheet'!$A:$B,2,FALSE)</f>
        <v/>
      </c>
      <c r="X1640" s="7" t="n"/>
      <c r="Y1640" s="7" t="n"/>
      <c r="Z1640" s="7" t="n"/>
      <c r="AA1640" s="7" t="n"/>
      <c r="AB1640" s="7" t="n"/>
      <c r="AC1640" s="7" t="n"/>
    </row>
    <row r="1641" ht="9.75" customHeight="1" s="12">
      <c r="A1641" s="11" t="inlineStr">
        <is>
          <t>SO - 0003677</t>
        </is>
      </c>
      <c r="B1641" s="11" t="inlineStr">
        <is>
          <t>In-Store</t>
        </is>
      </c>
      <c r="C1641" s="11" t="inlineStr">
        <is>
          <t>WARE-NBV1002</t>
        </is>
      </c>
      <c r="D1641" s="6" t="n">
        <v>43500</v>
      </c>
      <c r="E1641" s="6" t="n">
        <v>43672</v>
      </c>
      <c r="F1641" s="6" t="n">
        <v>43683</v>
      </c>
      <c r="G1641" s="6" t="n">
        <v>43684</v>
      </c>
      <c r="H1641" s="11" t="inlineStr">
        <is>
          <t>USD</t>
        </is>
      </c>
      <c r="I1641" s="11" t="n">
        <v>8</v>
      </c>
      <c r="J1641" s="11" t="n">
        <v>20</v>
      </c>
      <c r="K1641" s="11" t="n">
        <v>60</v>
      </c>
      <c r="L1641" s="11" t="n">
        <v>10</v>
      </c>
      <c r="M1641" s="11" t="n">
        <v>1</v>
      </c>
      <c r="N1641" s="11" t="n">
        <v>0.05</v>
      </c>
      <c r="O1641" s="7" t="n">
        <v>180.9</v>
      </c>
      <c r="P1641" s="7" t="n">
        <v>121.203</v>
      </c>
      <c r="Q1641" s="7">
        <f>text(E1641,"ddd")</f>
        <v/>
      </c>
      <c r="R1641" s="7">
        <f>G1641-F1641</f>
        <v/>
      </c>
      <c r="S1641" s="7">
        <f>E1641-D1641</f>
        <v/>
      </c>
      <c r="T1641" s="7">
        <f>O1641*M1641</f>
        <v/>
      </c>
      <c r="U1641" s="7">
        <f>T1641*N1641</f>
        <v/>
      </c>
      <c r="V1641" s="7">
        <f>T1641-U1641-(P1641*M1641)</f>
        <v/>
      </c>
      <c r="W1641" s="7">
        <f>VLOOKUP(L1641,'Products Sheet'!$A:$B,2,FALSE)</f>
        <v/>
      </c>
      <c r="X1641" s="7" t="n"/>
      <c r="Y1641" s="7" t="n"/>
      <c r="Z1641" s="7" t="n"/>
      <c r="AA1641" s="7" t="n"/>
      <c r="AB1641" s="7" t="n"/>
      <c r="AC1641" s="7" t="n"/>
    </row>
    <row r="1642" ht="9.75" customHeight="1" s="12">
      <c r="A1642" s="11" t="inlineStr">
        <is>
          <t>SO - 0003704</t>
        </is>
      </c>
      <c r="B1642" s="11" t="inlineStr">
        <is>
          <t>Online</t>
        </is>
      </c>
      <c r="C1642" s="11" t="inlineStr">
        <is>
          <t>WARE-UHY1004</t>
        </is>
      </c>
      <c r="D1642" s="6" t="n">
        <v>43500</v>
      </c>
      <c r="E1642" s="6" t="n">
        <v>43675</v>
      </c>
      <c r="F1642" s="6" t="n">
        <v>43695</v>
      </c>
      <c r="G1642" s="6" t="n">
        <v>43704</v>
      </c>
      <c r="H1642" s="11" t="inlineStr">
        <is>
          <t>USD</t>
        </is>
      </c>
      <c r="I1642" s="11" t="n">
        <v>15</v>
      </c>
      <c r="J1642" s="11" t="n">
        <v>9</v>
      </c>
      <c r="K1642" s="11" t="n">
        <v>252</v>
      </c>
      <c r="L1642" s="11" t="n">
        <v>10</v>
      </c>
      <c r="M1642" s="11" t="n">
        <v>6</v>
      </c>
      <c r="N1642" s="11" t="n">
        <v>0.3</v>
      </c>
      <c r="O1642" s="7" t="n">
        <v>6559.3</v>
      </c>
      <c r="P1642" s="7" t="n">
        <v>3345.243</v>
      </c>
      <c r="Q1642" s="7">
        <f>text(E1642,"ddd")</f>
        <v/>
      </c>
      <c r="R1642" s="7">
        <f>G1642-F1642</f>
        <v/>
      </c>
      <c r="S1642" s="7">
        <f>E1642-D1642</f>
        <v/>
      </c>
      <c r="T1642" s="7">
        <f>O1642*M1642</f>
        <v/>
      </c>
      <c r="U1642" s="7">
        <f>T1642*N1642</f>
        <v/>
      </c>
      <c r="V1642" s="7">
        <f>T1642-U1642-(P1642*M1642)</f>
        <v/>
      </c>
      <c r="W1642" s="7">
        <f>VLOOKUP(L1642,'Products Sheet'!$A:$B,2,FALSE)</f>
        <v/>
      </c>
      <c r="X1642" s="7" t="n"/>
      <c r="Y1642" s="7" t="n"/>
      <c r="Z1642" s="7" t="n"/>
      <c r="AA1642" s="7" t="n"/>
      <c r="AB1642" s="7" t="n"/>
      <c r="AC1642" s="7" t="n"/>
    </row>
    <row r="1643" ht="9.75" customHeight="1" s="12">
      <c r="A1643" s="11" t="inlineStr">
        <is>
          <t>SO - 0003719</t>
        </is>
      </c>
      <c r="B1643" s="11" t="inlineStr">
        <is>
          <t>Online</t>
        </is>
      </c>
      <c r="C1643" s="11" t="inlineStr">
        <is>
          <t>WARE-MKL1006</t>
        </is>
      </c>
      <c r="D1643" s="6" t="n">
        <v>43600</v>
      </c>
      <c r="E1643" s="6" t="n">
        <v>43677</v>
      </c>
      <c r="F1643" s="6" t="n">
        <v>43690</v>
      </c>
      <c r="G1643" s="6" t="n">
        <v>43700</v>
      </c>
      <c r="H1643" s="11" t="inlineStr">
        <is>
          <t>USD</t>
        </is>
      </c>
      <c r="I1643" s="11" t="n">
        <v>19</v>
      </c>
      <c r="J1643" s="11" t="n">
        <v>42</v>
      </c>
      <c r="K1643" s="11" t="n">
        <v>333</v>
      </c>
      <c r="L1643" s="11" t="n">
        <v>10</v>
      </c>
      <c r="M1643" s="11" t="n">
        <v>7</v>
      </c>
      <c r="N1643" s="11" t="n">
        <v>0.05</v>
      </c>
      <c r="O1643" s="7" t="n">
        <v>1855.9</v>
      </c>
      <c r="P1643" s="7" t="n">
        <v>1447.602</v>
      </c>
      <c r="Q1643" s="7">
        <f>text(E1643,"ddd")</f>
        <v/>
      </c>
      <c r="R1643" s="7">
        <f>G1643-F1643</f>
        <v/>
      </c>
      <c r="S1643" s="7">
        <f>E1643-D1643</f>
        <v/>
      </c>
      <c r="T1643" s="7">
        <f>O1643*M1643</f>
        <v/>
      </c>
      <c r="U1643" s="7">
        <f>T1643*N1643</f>
        <v/>
      </c>
      <c r="V1643" s="7">
        <f>T1643-U1643-(P1643*M1643)</f>
        <v/>
      </c>
      <c r="W1643" s="7">
        <f>VLOOKUP(L1643,'Products Sheet'!$A:$B,2,FALSE)</f>
        <v/>
      </c>
      <c r="X1643" s="7" t="n"/>
      <c r="Y1643" s="7" t="n"/>
      <c r="Z1643" s="7" t="n"/>
      <c r="AA1643" s="7" t="n"/>
      <c r="AB1643" s="7" t="n"/>
      <c r="AC1643" s="7" t="n"/>
    </row>
    <row r="1644" ht="9.75" customHeight="1" s="12">
      <c r="A1644" s="11" t="inlineStr">
        <is>
          <t>SO - 0003782</t>
        </is>
      </c>
      <c r="B1644" s="11" t="inlineStr">
        <is>
          <t>In-Store</t>
        </is>
      </c>
      <c r="C1644" s="11" t="inlineStr">
        <is>
          <t>WARE-UHY1004</t>
        </is>
      </c>
      <c r="D1644" s="6" t="n">
        <v>43600</v>
      </c>
      <c r="E1644" s="6" t="n">
        <v>43684</v>
      </c>
      <c r="F1644" s="6" t="n">
        <v>43697</v>
      </c>
      <c r="G1644" s="6" t="n">
        <v>43700</v>
      </c>
      <c r="H1644" s="11" t="inlineStr">
        <is>
          <t>USD</t>
        </is>
      </c>
      <c r="I1644" s="11" t="n">
        <v>8</v>
      </c>
      <c r="J1644" s="11" t="n">
        <v>15</v>
      </c>
      <c r="K1644" s="11" t="n">
        <v>220</v>
      </c>
      <c r="L1644" s="11" t="n">
        <v>10</v>
      </c>
      <c r="M1644" s="11" t="n">
        <v>6</v>
      </c>
      <c r="N1644" s="11" t="n">
        <v>0.075</v>
      </c>
      <c r="O1644" s="7" t="n">
        <v>1005</v>
      </c>
      <c r="P1644" s="7" t="n">
        <v>743.7</v>
      </c>
      <c r="Q1644" s="7">
        <f>text(E1644,"ddd")</f>
        <v/>
      </c>
      <c r="R1644" s="7">
        <f>G1644-F1644</f>
        <v/>
      </c>
      <c r="S1644" s="7">
        <f>E1644-D1644</f>
        <v/>
      </c>
      <c r="T1644" s="7">
        <f>O1644*M1644</f>
        <v/>
      </c>
      <c r="U1644" s="7">
        <f>T1644*N1644</f>
        <v/>
      </c>
      <c r="V1644" s="7">
        <f>T1644-U1644-(P1644*M1644)</f>
        <v/>
      </c>
      <c r="W1644" s="7">
        <f>VLOOKUP(L1644,'Products Sheet'!$A:$B,2,FALSE)</f>
        <v/>
      </c>
      <c r="X1644" s="7" t="n"/>
      <c r="Y1644" s="7" t="n"/>
      <c r="Z1644" s="7" t="n"/>
      <c r="AA1644" s="7" t="n"/>
      <c r="AB1644" s="7" t="n"/>
      <c r="AC1644" s="7" t="n"/>
    </row>
    <row r="1645" ht="9.75" customHeight="1" s="12">
      <c r="A1645" s="11" t="inlineStr">
        <is>
          <t>SO - 0003798</t>
        </is>
      </c>
      <c r="B1645" s="11" t="inlineStr">
        <is>
          <t>Wholesale</t>
        </is>
      </c>
      <c r="C1645" s="11" t="inlineStr">
        <is>
          <t>WARE-PUJ1005</t>
        </is>
      </c>
      <c r="D1645" s="6" t="n">
        <v>43600</v>
      </c>
      <c r="E1645" s="6" t="n">
        <v>43686</v>
      </c>
      <c r="F1645" s="6" t="n">
        <v>43701</v>
      </c>
      <c r="G1645" s="6" t="n">
        <v>43702</v>
      </c>
      <c r="H1645" s="11" t="inlineStr">
        <is>
          <t>USD</t>
        </is>
      </c>
      <c r="I1645" s="11" t="n">
        <v>28</v>
      </c>
      <c r="J1645" s="11" t="n">
        <v>32</v>
      </c>
      <c r="K1645" s="11" t="n">
        <v>328</v>
      </c>
      <c r="L1645" s="11" t="n">
        <v>10</v>
      </c>
      <c r="M1645" s="11" t="n">
        <v>8</v>
      </c>
      <c r="N1645" s="11" t="n">
        <v>0.05</v>
      </c>
      <c r="O1645" s="7" t="n">
        <v>978.2</v>
      </c>
      <c r="P1645" s="7" t="n">
        <v>596.702</v>
      </c>
      <c r="Q1645" s="7">
        <f>text(E1645,"ddd")</f>
        <v/>
      </c>
      <c r="R1645" s="7">
        <f>G1645-F1645</f>
        <v/>
      </c>
      <c r="S1645" s="7">
        <f>E1645-D1645</f>
        <v/>
      </c>
      <c r="T1645" s="7">
        <f>O1645*M1645</f>
        <v/>
      </c>
      <c r="U1645" s="7">
        <f>T1645*N1645</f>
        <v/>
      </c>
      <c r="V1645" s="7">
        <f>T1645-U1645-(P1645*M1645)</f>
        <v/>
      </c>
      <c r="W1645" s="7">
        <f>VLOOKUP(L1645,'Products Sheet'!$A:$B,2,FALSE)</f>
        <v/>
      </c>
      <c r="X1645" s="7" t="n"/>
      <c r="Y1645" s="7" t="n"/>
      <c r="Z1645" s="7" t="n"/>
      <c r="AA1645" s="7" t="n"/>
      <c r="AB1645" s="7" t="n"/>
      <c r="AC1645" s="7" t="n"/>
    </row>
    <row r="1646" ht="9.75" customHeight="1" s="12">
      <c r="A1646" s="11" t="inlineStr">
        <is>
          <t>SO - 0003954</t>
        </is>
      </c>
      <c r="B1646" s="11" t="inlineStr">
        <is>
          <t>Online</t>
        </is>
      </c>
      <c r="C1646" s="11" t="inlineStr">
        <is>
          <t>WARE-PUJ1005</t>
        </is>
      </c>
      <c r="D1646" s="6" t="n">
        <v>43600</v>
      </c>
      <c r="E1646" s="6" t="n">
        <v>43705</v>
      </c>
      <c r="F1646" s="6" t="n">
        <v>43717</v>
      </c>
      <c r="G1646" s="6" t="n">
        <v>43723</v>
      </c>
      <c r="H1646" s="11" t="inlineStr">
        <is>
          <t>USD</t>
        </is>
      </c>
      <c r="I1646" s="11" t="n">
        <v>18</v>
      </c>
      <c r="J1646" s="11" t="n">
        <v>30</v>
      </c>
      <c r="K1646" s="11" t="n">
        <v>307</v>
      </c>
      <c r="L1646" s="11" t="n">
        <v>10</v>
      </c>
      <c r="M1646" s="11" t="n">
        <v>3</v>
      </c>
      <c r="N1646" s="11" t="n">
        <v>0.2</v>
      </c>
      <c r="O1646" s="7" t="n">
        <v>5581.1</v>
      </c>
      <c r="P1646" s="7" t="n">
        <v>3237.038</v>
      </c>
      <c r="Q1646" s="7">
        <f>text(E1646,"ddd")</f>
        <v/>
      </c>
      <c r="R1646" s="7">
        <f>G1646-F1646</f>
        <v/>
      </c>
      <c r="S1646" s="7">
        <f>E1646-D1646</f>
        <v/>
      </c>
      <c r="T1646" s="7">
        <f>O1646*M1646</f>
        <v/>
      </c>
      <c r="U1646" s="7">
        <f>T1646*N1646</f>
        <v/>
      </c>
      <c r="V1646" s="7">
        <f>T1646-U1646-(P1646*M1646)</f>
        <v/>
      </c>
      <c r="W1646" s="7">
        <f>VLOOKUP(L1646,'Products Sheet'!$A:$B,2,FALSE)</f>
        <v/>
      </c>
      <c r="X1646" s="7" t="n"/>
      <c r="Y1646" s="7" t="n"/>
      <c r="Z1646" s="7" t="n"/>
      <c r="AA1646" s="7" t="n"/>
      <c r="AB1646" s="7" t="n"/>
      <c r="AC1646" s="7" t="n"/>
    </row>
    <row r="1647" ht="9.75" customHeight="1" s="12">
      <c r="A1647" s="11" t="inlineStr">
        <is>
          <t>SO - 0003991</t>
        </is>
      </c>
      <c r="B1647" s="11" t="inlineStr">
        <is>
          <t>In-Store</t>
        </is>
      </c>
      <c r="C1647" s="11" t="inlineStr">
        <is>
          <t>WARE-NMK1003</t>
        </is>
      </c>
      <c r="D1647" s="6" t="n">
        <v>43600</v>
      </c>
      <c r="E1647" s="6" t="n">
        <v>43709</v>
      </c>
      <c r="F1647" s="6" t="n">
        <v>43734</v>
      </c>
      <c r="G1647" s="6" t="n">
        <v>43741</v>
      </c>
      <c r="H1647" s="11" t="inlineStr">
        <is>
          <t>USD</t>
        </is>
      </c>
      <c r="I1647" s="11" t="n">
        <v>4</v>
      </c>
      <c r="J1647" s="11" t="n">
        <v>8</v>
      </c>
      <c r="K1647" s="11" t="n">
        <v>171</v>
      </c>
      <c r="L1647" s="11" t="n">
        <v>10</v>
      </c>
      <c r="M1647" s="11" t="n">
        <v>7</v>
      </c>
      <c r="N1647" s="11" t="n">
        <v>0.15</v>
      </c>
      <c r="O1647" s="7" t="n">
        <v>1072</v>
      </c>
      <c r="P1647" s="7" t="n">
        <v>482.4</v>
      </c>
      <c r="Q1647" s="7">
        <f>text(E1647,"ddd")</f>
        <v/>
      </c>
      <c r="R1647" s="7">
        <f>G1647-F1647</f>
        <v/>
      </c>
      <c r="S1647" s="7">
        <f>E1647-D1647</f>
        <v/>
      </c>
      <c r="T1647" s="7">
        <f>O1647*M1647</f>
        <v/>
      </c>
      <c r="U1647" s="7">
        <f>T1647*N1647</f>
        <v/>
      </c>
      <c r="V1647" s="7">
        <f>T1647-U1647-(P1647*M1647)</f>
        <v/>
      </c>
      <c r="W1647" s="7">
        <f>VLOOKUP(L1647,'Products Sheet'!$A:$B,2,FALSE)</f>
        <v/>
      </c>
      <c r="X1647" s="7" t="n"/>
      <c r="Y1647" s="7" t="n"/>
      <c r="Z1647" s="7" t="n"/>
      <c r="AA1647" s="7" t="n"/>
      <c r="AB1647" s="7" t="n"/>
      <c r="AC1647" s="7" t="n"/>
    </row>
    <row r="1648" ht="9.75" customHeight="1" s="12">
      <c r="A1648" s="11" t="inlineStr">
        <is>
          <t>SO - 0004008</t>
        </is>
      </c>
      <c r="B1648" s="11" t="inlineStr">
        <is>
          <t>In-Store</t>
        </is>
      </c>
      <c r="C1648" s="11" t="inlineStr">
        <is>
          <t>WARE-MKL1006</t>
        </is>
      </c>
      <c r="D1648" s="6" t="n">
        <v>43600</v>
      </c>
      <c r="E1648" s="6" t="n">
        <v>43712</v>
      </c>
      <c r="F1648" s="6" t="n">
        <v>43720</v>
      </c>
      <c r="G1648" s="6" t="n">
        <v>43722</v>
      </c>
      <c r="H1648" s="11" t="inlineStr">
        <is>
          <t>USD</t>
        </is>
      </c>
      <c r="I1648" s="11" t="n">
        <v>2</v>
      </c>
      <c r="J1648" s="11" t="n">
        <v>23</v>
      </c>
      <c r="K1648" s="11" t="n">
        <v>341</v>
      </c>
      <c r="L1648" s="11" t="n">
        <v>10</v>
      </c>
      <c r="M1648" s="11" t="n">
        <v>6</v>
      </c>
      <c r="N1648" s="11" t="n">
        <v>0.05</v>
      </c>
      <c r="O1648" s="7" t="n">
        <v>1025.1</v>
      </c>
      <c r="P1648" s="7" t="n">
        <v>676.5660000000001</v>
      </c>
      <c r="Q1648" s="7">
        <f>text(E1648,"ddd")</f>
        <v/>
      </c>
      <c r="R1648" s="7">
        <f>G1648-F1648</f>
        <v/>
      </c>
      <c r="S1648" s="7">
        <f>E1648-D1648</f>
        <v/>
      </c>
      <c r="T1648" s="7">
        <f>O1648*M1648</f>
        <v/>
      </c>
      <c r="U1648" s="7">
        <f>T1648*N1648</f>
        <v/>
      </c>
      <c r="V1648" s="7">
        <f>T1648-U1648-(P1648*M1648)</f>
        <v/>
      </c>
      <c r="W1648" s="7">
        <f>VLOOKUP(L1648,'Products Sheet'!$A:$B,2,FALSE)</f>
        <v/>
      </c>
      <c r="X1648" s="7" t="n"/>
      <c r="Y1648" s="7" t="n"/>
      <c r="Z1648" s="7" t="n"/>
      <c r="AA1648" s="7" t="n"/>
      <c r="AB1648" s="7" t="n"/>
      <c r="AC1648" s="7" t="n"/>
    </row>
    <row r="1649" ht="9.75" customHeight="1" s="12">
      <c r="A1649" s="11" t="inlineStr">
        <is>
          <t>SO - 0004014</t>
        </is>
      </c>
      <c r="B1649" s="11" t="inlineStr">
        <is>
          <t>In-Store</t>
        </is>
      </c>
      <c r="C1649" s="11" t="inlineStr">
        <is>
          <t>WARE-XYS1001</t>
        </is>
      </c>
      <c r="D1649" s="6" t="n">
        <v>43600</v>
      </c>
      <c r="E1649" s="6" t="n">
        <v>43713</v>
      </c>
      <c r="F1649" s="6" t="n">
        <v>43725</v>
      </c>
      <c r="G1649" s="6" t="n">
        <v>43734</v>
      </c>
      <c r="H1649" s="11" t="inlineStr">
        <is>
          <t>USD</t>
        </is>
      </c>
      <c r="I1649" s="11" t="n">
        <v>4</v>
      </c>
      <c r="J1649" s="11" t="n">
        <v>3</v>
      </c>
      <c r="K1649" s="11" t="n">
        <v>43</v>
      </c>
      <c r="L1649" s="11" t="n">
        <v>10</v>
      </c>
      <c r="M1649" s="11" t="n">
        <v>6</v>
      </c>
      <c r="N1649" s="11" t="n">
        <v>0.3</v>
      </c>
      <c r="O1649" s="7" t="n">
        <v>1112.2</v>
      </c>
      <c r="P1649" s="7" t="n">
        <v>500.49</v>
      </c>
      <c r="Q1649" s="7">
        <f>text(E1649,"ddd")</f>
        <v/>
      </c>
      <c r="R1649" s="7">
        <f>G1649-F1649</f>
        <v/>
      </c>
      <c r="S1649" s="7">
        <f>E1649-D1649</f>
        <v/>
      </c>
      <c r="T1649" s="7">
        <f>O1649*M1649</f>
        <v/>
      </c>
      <c r="U1649" s="7">
        <f>T1649*N1649</f>
        <v/>
      </c>
      <c r="V1649" s="7">
        <f>T1649-U1649-(P1649*M1649)</f>
        <v/>
      </c>
      <c r="W1649" s="7">
        <f>VLOOKUP(L1649,'Products Sheet'!$A:$B,2,FALSE)</f>
        <v/>
      </c>
      <c r="X1649" s="7" t="n"/>
      <c r="Y1649" s="7" t="n"/>
      <c r="Z1649" s="7" t="n"/>
      <c r="AA1649" s="7" t="n"/>
      <c r="AB1649" s="7" t="n"/>
      <c r="AC1649" s="7" t="n"/>
    </row>
    <row r="1650" ht="9.75" customHeight="1" s="12">
      <c r="A1650" s="11" t="inlineStr">
        <is>
          <t>SO - 0004039</t>
        </is>
      </c>
      <c r="B1650" s="11" t="inlineStr">
        <is>
          <t>In-Store</t>
        </is>
      </c>
      <c r="C1650" s="11" t="inlineStr">
        <is>
          <t>WARE-NBV1002</t>
        </is>
      </c>
      <c r="D1650" s="6" t="n">
        <v>43600</v>
      </c>
      <c r="E1650" s="6" t="n">
        <v>43717</v>
      </c>
      <c r="F1650" s="6" t="n">
        <v>43733</v>
      </c>
      <c r="G1650" s="6" t="n">
        <v>43738</v>
      </c>
      <c r="H1650" s="11" t="inlineStr">
        <is>
          <t>USD</t>
        </is>
      </c>
      <c r="I1650" s="11" t="n">
        <v>11</v>
      </c>
      <c r="J1650" s="11" t="n">
        <v>23</v>
      </c>
      <c r="K1650" s="11" t="n">
        <v>87</v>
      </c>
      <c r="L1650" s="11" t="n">
        <v>10</v>
      </c>
      <c r="M1650" s="11" t="n">
        <v>6</v>
      </c>
      <c r="N1650" s="11" t="n">
        <v>0.05</v>
      </c>
      <c r="O1650" s="7" t="n">
        <v>3932.9</v>
      </c>
      <c r="P1650" s="7" t="n">
        <v>2674.372</v>
      </c>
      <c r="Q1650" s="7">
        <f>text(E1650,"ddd")</f>
        <v/>
      </c>
      <c r="R1650" s="7">
        <f>G1650-F1650</f>
        <v/>
      </c>
      <c r="S1650" s="7">
        <f>E1650-D1650</f>
        <v/>
      </c>
      <c r="T1650" s="7">
        <f>O1650*M1650</f>
        <v/>
      </c>
      <c r="U1650" s="7">
        <f>T1650*N1650</f>
        <v/>
      </c>
      <c r="V1650" s="7">
        <f>T1650-U1650-(P1650*M1650)</f>
        <v/>
      </c>
      <c r="W1650" s="7">
        <f>VLOOKUP(L1650,'Products Sheet'!$A:$B,2,FALSE)</f>
        <v/>
      </c>
      <c r="X1650" s="7" t="n"/>
      <c r="Y1650" s="7" t="n"/>
      <c r="Z1650" s="7" t="n"/>
      <c r="AA1650" s="7" t="n"/>
      <c r="AB1650" s="7" t="n"/>
      <c r="AC1650" s="7" t="n"/>
    </row>
    <row r="1651" ht="9.75" customHeight="1" s="12">
      <c r="A1651" s="11" t="inlineStr">
        <is>
          <t>SO - 0004051</t>
        </is>
      </c>
      <c r="B1651" s="11" t="inlineStr">
        <is>
          <t>Online</t>
        </is>
      </c>
      <c r="C1651" s="11" t="inlineStr">
        <is>
          <t>WARE-XYS1001</t>
        </is>
      </c>
      <c r="D1651" s="6" t="n">
        <v>43600</v>
      </c>
      <c r="E1651" s="6" t="n">
        <v>43718</v>
      </c>
      <c r="F1651" s="6" t="n">
        <v>43730</v>
      </c>
      <c r="G1651" s="6" t="n">
        <v>43737</v>
      </c>
      <c r="H1651" s="11" t="inlineStr">
        <is>
          <t>USD</t>
        </is>
      </c>
      <c r="I1651" s="11" t="n">
        <v>18</v>
      </c>
      <c r="J1651" s="11" t="n">
        <v>10</v>
      </c>
      <c r="K1651" s="11" t="n">
        <v>9</v>
      </c>
      <c r="L1651" s="11" t="n">
        <v>10</v>
      </c>
      <c r="M1651" s="11" t="n">
        <v>7</v>
      </c>
      <c r="N1651" s="11" t="n">
        <v>0.1</v>
      </c>
      <c r="O1651" s="7" t="n">
        <v>1943</v>
      </c>
      <c r="P1651" s="7" t="n">
        <v>1224.09</v>
      </c>
      <c r="Q1651" s="7">
        <f>text(E1651,"ddd")</f>
        <v/>
      </c>
      <c r="R1651" s="7">
        <f>G1651-F1651</f>
        <v/>
      </c>
      <c r="S1651" s="7">
        <f>E1651-D1651</f>
        <v/>
      </c>
      <c r="T1651" s="7">
        <f>O1651*M1651</f>
        <v/>
      </c>
      <c r="U1651" s="7">
        <f>T1651*N1651</f>
        <v/>
      </c>
      <c r="V1651" s="7">
        <f>T1651-U1651-(P1651*M1651)</f>
        <v/>
      </c>
      <c r="W1651" s="7">
        <f>VLOOKUP(L1651,'Products Sheet'!$A:$B,2,FALSE)</f>
        <v/>
      </c>
      <c r="X1651" s="7" t="n"/>
      <c r="Y1651" s="7" t="n"/>
      <c r="Z1651" s="7" t="n"/>
      <c r="AA1651" s="7" t="n"/>
      <c r="AB1651" s="7" t="n"/>
      <c r="AC1651" s="7" t="n"/>
    </row>
    <row r="1652" ht="9.75" customHeight="1" s="12">
      <c r="A1652" s="11" t="inlineStr">
        <is>
          <t>SO - 0004065</t>
        </is>
      </c>
      <c r="B1652" s="11" t="inlineStr">
        <is>
          <t>Online</t>
        </is>
      </c>
      <c r="C1652" s="11" t="inlineStr">
        <is>
          <t>WARE-NMK1003</t>
        </is>
      </c>
      <c r="D1652" s="6" t="n">
        <v>43600</v>
      </c>
      <c r="E1652" s="6" t="n">
        <v>43720</v>
      </c>
      <c r="F1652" s="6" t="n">
        <v>43727</v>
      </c>
      <c r="G1652" s="6" t="n">
        <v>43731</v>
      </c>
      <c r="H1652" s="11" t="inlineStr">
        <is>
          <t>USD</t>
        </is>
      </c>
      <c r="I1652" s="11" t="n">
        <v>20</v>
      </c>
      <c r="J1652" s="11" t="n">
        <v>30</v>
      </c>
      <c r="K1652" s="11" t="n">
        <v>119</v>
      </c>
      <c r="L1652" s="11" t="n">
        <v>10</v>
      </c>
      <c r="M1652" s="11" t="n">
        <v>8</v>
      </c>
      <c r="N1652" s="11" t="n">
        <v>0.1</v>
      </c>
      <c r="O1652" s="7" t="n">
        <v>850.9</v>
      </c>
      <c r="P1652" s="7" t="n">
        <v>433.959</v>
      </c>
      <c r="Q1652" s="7">
        <f>text(E1652,"ddd")</f>
        <v/>
      </c>
      <c r="R1652" s="7">
        <f>G1652-F1652</f>
        <v/>
      </c>
      <c r="S1652" s="7">
        <f>E1652-D1652</f>
        <v/>
      </c>
      <c r="T1652" s="7">
        <f>O1652*M1652</f>
        <v/>
      </c>
      <c r="U1652" s="7">
        <f>T1652*N1652</f>
        <v/>
      </c>
      <c r="V1652" s="7">
        <f>T1652-U1652-(P1652*M1652)</f>
        <v/>
      </c>
      <c r="W1652" s="7">
        <f>VLOOKUP(L1652,'Products Sheet'!$A:$B,2,FALSE)</f>
        <v/>
      </c>
      <c r="X1652" s="7" t="n"/>
      <c r="Y1652" s="7" t="n"/>
      <c r="Z1652" s="7" t="n"/>
      <c r="AA1652" s="7" t="n"/>
      <c r="AB1652" s="7" t="n"/>
      <c r="AC1652" s="7" t="n"/>
    </row>
    <row r="1653" ht="9.75" customHeight="1" s="12">
      <c r="A1653" s="11" t="inlineStr">
        <is>
          <t>SO - 0004075</t>
        </is>
      </c>
      <c r="B1653" s="11" t="inlineStr">
        <is>
          <t>Online</t>
        </is>
      </c>
      <c r="C1653" s="11" t="inlineStr">
        <is>
          <t>WARE-MKL1006</t>
        </is>
      </c>
      <c r="D1653" s="6" t="n">
        <v>43600</v>
      </c>
      <c r="E1653" s="6" t="n">
        <v>43721</v>
      </c>
      <c r="F1653" s="6" t="n">
        <v>43743</v>
      </c>
      <c r="G1653" s="6" t="n">
        <v>43745</v>
      </c>
      <c r="H1653" s="11" t="inlineStr">
        <is>
          <t>USD</t>
        </is>
      </c>
      <c r="I1653" s="11" t="n">
        <v>15</v>
      </c>
      <c r="J1653" s="11" t="n">
        <v>40</v>
      </c>
      <c r="K1653" s="11" t="n">
        <v>350</v>
      </c>
      <c r="L1653" s="11" t="n">
        <v>10</v>
      </c>
      <c r="M1653" s="11" t="n">
        <v>8</v>
      </c>
      <c r="N1653" s="11" t="n">
        <v>0.075</v>
      </c>
      <c r="O1653" s="7" t="n">
        <v>3899.4</v>
      </c>
      <c r="P1653" s="7" t="n">
        <v>2612.598</v>
      </c>
      <c r="Q1653" s="7">
        <f>text(E1653,"ddd")</f>
        <v/>
      </c>
      <c r="R1653" s="7">
        <f>G1653-F1653</f>
        <v/>
      </c>
      <c r="S1653" s="7">
        <f>E1653-D1653</f>
        <v/>
      </c>
      <c r="T1653" s="7">
        <f>O1653*M1653</f>
        <v/>
      </c>
      <c r="U1653" s="7">
        <f>T1653*N1653</f>
        <v/>
      </c>
      <c r="V1653" s="7">
        <f>T1653-U1653-(P1653*M1653)</f>
        <v/>
      </c>
      <c r="W1653" s="7">
        <f>VLOOKUP(L1653,'Products Sheet'!$A:$B,2,FALSE)</f>
        <v/>
      </c>
      <c r="X1653" s="7" t="n"/>
      <c r="Y1653" s="7" t="n"/>
      <c r="Z1653" s="7" t="n"/>
      <c r="AA1653" s="7" t="n"/>
      <c r="AB1653" s="7" t="n"/>
      <c r="AC1653" s="7" t="n"/>
    </row>
    <row r="1654" ht="9.75" customHeight="1" s="12">
      <c r="A1654" s="11" t="inlineStr">
        <is>
          <t>SO - 0004106</t>
        </is>
      </c>
      <c r="B1654" s="11" t="inlineStr">
        <is>
          <t>Online</t>
        </is>
      </c>
      <c r="C1654" s="11" t="inlineStr">
        <is>
          <t>WARE-XYS1001</t>
        </is>
      </c>
      <c r="D1654" s="6" t="n">
        <v>43600</v>
      </c>
      <c r="E1654" s="6" t="n">
        <v>43725</v>
      </c>
      <c r="F1654" s="6" t="n">
        <v>43742</v>
      </c>
      <c r="G1654" s="6" t="n">
        <v>43745</v>
      </c>
      <c r="H1654" s="11" t="inlineStr">
        <is>
          <t>USD</t>
        </is>
      </c>
      <c r="I1654" s="11" t="n">
        <v>13</v>
      </c>
      <c r="J1654" s="11" t="n">
        <v>34</v>
      </c>
      <c r="K1654" s="11" t="n">
        <v>32</v>
      </c>
      <c r="L1654" s="11" t="n">
        <v>10</v>
      </c>
      <c r="M1654" s="11" t="n">
        <v>4</v>
      </c>
      <c r="N1654" s="11" t="n">
        <v>0.1</v>
      </c>
      <c r="O1654" s="7" t="n">
        <v>3765.4</v>
      </c>
      <c r="P1654" s="7" t="n">
        <v>2824.05</v>
      </c>
      <c r="Q1654" s="7">
        <f>text(E1654,"ddd")</f>
        <v/>
      </c>
      <c r="R1654" s="7">
        <f>G1654-F1654</f>
        <v/>
      </c>
      <c r="S1654" s="7">
        <f>E1654-D1654</f>
        <v/>
      </c>
      <c r="T1654" s="7">
        <f>O1654*M1654</f>
        <v/>
      </c>
      <c r="U1654" s="7">
        <f>T1654*N1654</f>
        <v/>
      </c>
      <c r="V1654" s="7">
        <f>T1654-U1654-(P1654*M1654)</f>
        <v/>
      </c>
      <c r="W1654" s="7">
        <f>VLOOKUP(L1654,'Products Sheet'!$A:$B,2,FALSE)</f>
        <v/>
      </c>
      <c r="X1654" s="7" t="n"/>
      <c r="Y1654" s="7" t="n"/>
      <c r="Z1654" s="7" t="n"/>
      <c r="AA1654" s="7" t="n"/>
      <c r="AB1654" s="7" t="n"/>
      <c r="AC1654" s="7" t="n"/>
    </row>
    <row r="1655" ht="9.75" customHeight="1" s="12">
      <c r="A1655" s="11" t="inlineStr">
        <is>
          <t>SO - 0004172</t>
        </is>
      </c>
      <c r="B1655" s="11" t="inlineStr">
        <is>
          <t>In-Store</t>
        </is>
      </c>
      <c r="C1655" s="11" t="inlineStr">
        <is>
          <t>WARE-XYS1001</t>
        </is>
      </c>
      <c r="D1655" s="6" t="n">
        <v>43600</v>
      </c>
      <c r="E1655" s="6" t="n">
        <v>43733</v>
      </c>
      <c r="F1655" s="6" t="n">
        <v>43741</v>
      </c>
      <c r="G1655" s="6" t="n">
        <v>43750</v>
      </c>
      <c r="H1655" s="11" t="inlineStr">
        <is>
          <t>USD</t>
        </is>
      </c>
      <c r="I1655" s="11" t="n">
        <v>5</v>
      </c>
      <c r="J1655" s="11" t="n">
        <v>49</v>
      </c>
      <c r="K1655" s="11" t="n">
        <v>52</v>
      </c>
      <c r="L1655" s="11" t="n">
        <v>10</v>
      </c>
      <c r="M1655" s="11" t="n">
        <v>4</v>
      </c>
      <c r="N1655" s="11" t="n">
        <v>0.1</v>
      </c>
      <c r="O1655" s="7" t="n">
        <v>1125.6</v>
      </c>
      <c r="P1655" s="7" t="n">
        <v>675.36</v>
      </c>
      <c r="Q1655" s="7">
        <f>text(E1655,"ddd")</f>
        <v/>
      </c>
      <c r="R1655" s="7">
        <f>G1655-F1655</f>
        <v/>
      </c>
      <c r="S1655" s="7">
        <f>E1655-D1655</f>
        <v/>
      </c>
      <c r="T1655" s="7">
        <f>O1655*M1655</f>
        <v/>
      </c>
      <c r="U1655" s="7">
        <f>T1655*N1655</f>
        <v/>
      </c>
      <c r="V1655" s="7">
        <f>T1655-U1655-(P1655*M1655)</f>
        <v/>
      </c>
      <c r="W1655" s="7">
        <f>VLOOKUP(L1655,'Products Sheet'!$A:$B,2,FALSE)</f>
        <v/>
      </c>
      <c r="X1655" s="7" t="n"/>
      <c r="Y1655" s="7" t="n"/>
      <c r="Z1655" s="7" t="n"/>
      <c r="AA1655" s="7" t="n"/>
      <c r="AB1655" s="7" t="n"/>
      <c r="AC1655" s="7" t="n"/>
    </row>
    <row r="1656" ht="9.75" customHeight="1" s="12">
      <c r="A1656" s="11" t="inlineStr">
        <is>
          <t>SO - 0004225</t>
        </is>
      </c>
      <c r="B1656" s="11" t="inlineStr">
        <is>
          <t>In-Store</t>
        </is>
      </c>
      <c r="C1656" s="11" t="inlineStr">
        <is>
          <t>WARE-MKL1006</t>
        </is>
      </c>
      <c r="D1656" s="6" t="n">
        <v>43600</v>
      </c>
      <c r="E1656" s="6" t="n">
        <v>43739</v>
      </c>
      <c r="F1656" s="6" t="n">
        <v>43747</v>
      </c>
      <c r="G1656" s="6" t="n">
        <v>43756</v>
      </c>
      <c r="H1656" s="11" t="inlineStr">
        <is>
          <t>USD</t>
        </is>
      </c>
      <c r="I1656" s="11" t="n">
        <v>7</v>
      </c>
      <c r="J1656" s="11" t="n">
        <v>12</v>
      </c>
      <c r="K1656" s="11" t="n">
        <v>357</v>
      </c>
      <c r="L1656" s="11" t="n">
        <v>10</v>
      </c>
      <c r="M1656" s="11" t="n">
        <v>8</v>
      </c>
      <c r="N1656" s="11" t="n">
        <v>0.1</v>
      </c>
      <c r="O1656" s="7" t="n">
        <v>268</v>
      </c>
      <c r="P1656" s="7" t="n">
        <v>171.52</v>
      </c>
      <c r="Q1656" s="7">
        <f>text(E1656,"ddd")</f>
        <v/>
      </c>
      <c r="R1656" s="7">
        <f>G1656-F1656</f>
        <v/>
      </c>
      <c r="S1656" s="7">
        <f>E1656-D1656</f>
        <v/>
      </c>
      <c r="T1656" s="7">
        <f>O1656*M1656</f>
        <v/>
      </c>
      <c r="U1656" s="7">
        <f>T1656*N1656</f>
        <v/>
      </c>
      <c r="V1656" s="7">
        <f>T1656-U1656-(P1656*M1656)</f>
        <v/>
      </c>
      <c r="W1656" s="7">
        <f>VLOOKUP(L1656,'Products Sheet'!$A:$B,2,FALSE)</f>
        <v/>
      </c>
      <c r="X1656" s="7" t="n"/>
      <c r="Y1656" s="7" t="n"/>
      <c r="Z1656" s="7" t="n"/>
      <c r="AA1656" s="7" t="n"/>
      <c r="AB1656" s="7" t="n"/>
      <c r="AC1656" s="7" t="n"/>
    </row>
    <row r="1657" ht="9.75" customHeight="1" s="12">
      <c r="A1657" s="11" t="inlineStr">
        <is>
          <t>SO - 0004256</t>
        </is>
      </c>
      <c r="B1657" s="11" t="inlineStr">
        <is>
          <t>In-Store</t>
        </is>
      </c>
      <c r="C1657" s="11" t="inlineStr">
        <is>
          <t>WARE-PUJ1005</t>
        </is>
      </c>
      <c r="D1657" s="6" t="n">
        <v>43600</v>
      </c>
      <c r="E1657" s="6" t="n">
        <v>43743</v>
      </c>
      <c r="F1657" s="6" t="n">
        <v>43746</v>
      </c>
      <c r="G1657" s="6" t="n">
        <v>43752</v>
      </c>
      <c r="H1657" s="11" t="inlineStr">
        <is>
          <t>USD</t>
        </is>
      </c>
      <c r="I1657" s="11" t="n">
        <v>11</v>
      </c>
      <c r="J1657" s="11" t="n">
        <v>3</v>
      </c>
      <c r="K1657" s="11" t="n">
        <v>300</v>
      </c>
      <c r="L1657" s="11" t="n">
        <v>10</v>
      </c>
      <c r="M1657" s="11" t="n">
        <v>3</v>
      </c>
      <c r="N1657" s="11" t="n">
        <v>0.3</v>
      </c>
      <c r="O1657" s="7" t="n">
        <v>254.6</v>
      </c>
      <c r="P1657" s="7" t="n">
        <v>162.944</v>
      </c>
      <c r="Q1657" s="7">
        <f>text(E1657,"ddd")</f>
        <v/>
      </c>
      <c r="R1657" s="7">
        <f>G1657-F1657</f>
        <v/>
      </c>
      <c r="S1657" s="7">
        <f>E1657-D1657</f>
        <v/>
      </c>
      <c r="T1657" s="7">
        <f>O1657*M1657</f>
        <v/>
      </c>
      <c r="U1657" s="7">
        <f>T1657*N1657</f>
        <v/>
      </c>
      <c r="V1657" s="7">
        <f>T1657-U1657-(P1657*M1657)</f>
        <v/>
      </c>
      <c r="W1657" s="7">
        <f>VLOOKUP(L1657,'Products Sheet'!$A:$B,2,FALSE)</f>
        <v/>
      </c>
      <c r="X1657" s="7" t="n"/>
      <c r="Y1657" s="7" t="n"/>
      <c r="Z1657" s="7" t="n"/>
      <c r="AA1657" s="7" t="n"/>
      <c r="AB1657" s="7" t="n"/>
      <c r="AC1657" s="7" t="n"/>
    </row>
    <row r="1658" ht="9.75" customHeight="1" s="12">
      <c r="A1658" s="11" t="inlineStr">
        <is>
          <t>SO - 0004286</t>
        </is>
      </c>
      <c r="B1658" s="11" t="inlineStr">
        <is>
          <t>In-Store</t>
        </is>
      </c>
      <c r="C1658" s="11" t="inlineStr">
        <is>
          <t>WARE-MKL1006</t>
        </is>
      </c>
      <c r="D1658" s="6" t="n">
        <v>43700</v>
      </c>
      <c r="E1658" s="6" t="n">
        <v>43747</v>
      </c>
      <c r="F1658" s="6" t="n">
        <v>43770</v>
      </c>
      <c r="G1658" s="6" t="n">
        <v>43779</v>
      </c>
      <c r="H1658" s="11" t="inlineStr">
        <is>
          <t>USD</t>
        </is>
      </c>
      <c r="I1658" s="11" t="n">
        <v>5</v>
      </c>
      <c r="J1658" s="11" t="n">
        <v>4</v>
      </c>
      <c r="K1658" s="11" t="n">
        <v>361</v>
      </c>
      <c r="L1658" s="11" t="n">
        <v>10</v>
      </c>
      <c r="M1658" s="11" t="n">
        <v>2</v>
      </c>
      <c r="N1658" s="11" t="n">
        <v>0.05</v>
      </c>
      <c r="O1658" s="7" t="n">
        <v>703.5</v>
      </c>
      <c r="P1658" s="7" t="n">
        <v>337.68</v>
      </c>
      <c r="Q1658" s="7">
        <f>text(E1658,"ddd")</f>
        <v/>
      </c>
      <c r="R1658" s="7">
        <f>G1658-F1658</f>
        <v/>
      </c>
      <c r="S1658" s="7">
        <f>E1658-D1658</f>
        <v/>
      </c>
      <c r="T1658" s="7">
        <f>O1658*M1658</f>
        <v/>
      </c>
      <c r="U1658" s="7">
        <f>T1658*N1658</f>
        <v/>
      </c>
      <c r="V1658" s="7">
        <f>T1658-U1658-(P1658*M1658)</f>
        <v/>
      </c>
      <c r="W1658" s="7">
        <f>VLOOKUP(L1658,'Products Sheet'!$A:$B,2,FALSE)</f>
        <v/>
      </c>
      <c r="X1658" s="7" t="n"/>
      <c r="Y1658" s="7" t="n"/>
      <c r="Z1658" s="7" t="n"/>
      <c r="AA1658" s="7" t="n"/>
      <c r="AB1658" s="7" t="n"/>
      <c r="AC1658" s="7" t="n"/>
    </row>
    <row r="1659" ht="9.75" customHeight="1" s="12">
      <c r="A1659" s="11" t="inlineStr">
        <is>
          <t>SO - 0004301</t>
        </is>
      </c>
      <c r="B1659" s="11" t="inlineStr">
        <is>
          <t>Online</t>
        </is>
      </c>
      <c r="C1659" s="11" t="inlineStr">
        <is>
          <t>WARE-NMK1003</t>
        </is>
      </c>
      <c r="D1659" s="6" t="n">
        <v>43700</v>
      </c>
      <c r="E1659" s="6" t="n">
        <v>43750</v>
      </c>
      <c r="F1659" s="6" t="n">
        <v>43756</v>
      </c>
      <c r="G1659" s="6" t="n">
        <v>43762</v>
      </c>
      <c r="H1659" s="11" t="inlineStr">
        <is>
          <t>USD</t>
        </is>
      </c>
      <c r="I1659" s="11" t="n">
        <v>14</v>
      </c>
      <c r="J1659" s="11" t="n">
        <v>33</v>
      </c>
      <c r="K1659" s="11" t="n">
        <v>164</v>
      </c>
      <c r="L1659" s="11" t="n">
        <v>10</v>
      </c>
      <c r="M1659" s="11" t="n">
        <v>5</v>
      </c>
      <c r="N1659" s="11" t="n">
        <v>0.1</v>
      </c>
      <c r="O1659" s="7" t="n">
        <v>201</v>
      </c>
      <c r="P1659" s="7" t="n">
        <v>168.84</v>
      </c>
      <c r="Q1659" s="7">
        <f>text(E1659,"ddd")</f>
        <v/>
      </c>
      <c r="R1659" s="7">
        <f>G1659-F1659</f>
        <v/>
      </c>
      <c r="S1659" s="7">
        <f>E1659-D1659</f>
        <v/>
      </c>
      <c r="T1659" s="7">
        <f>O1659*M1659</f>
        <v/>
      </c>
      <c r="U1659" s="7">
        <f>T1659*N1659</f>
        <v/>
      </c>
      <c r="V1659" s="7">
        <f>T1659-U1659-(P1659*M1659)</f>
        <v/>
      </c>
      <c r="W1659" s="7">
        <f>VLOOKUP(L1659,'Products Sheet'!$A:$B,2,FALSE)</f>
        <v/>
      </c>
      <c r="X1659" s="7" t="n"/>
      <c r="Y1659" s="7" t="n"/>
      <c r="Z1659" s="7" t="n"/>
      <c r="AA1659" s="7" t="n"/>
      <c r="AB1659" s="7" t="n"/>
      <c r="AC1659" s="7" t="n"/>
    </row>
    <row r="1660" ht="9.75" customHeight="1" s="12">
      <c r="A1660" s="11" t="inlineStr">
        <is>
          <t>SO - 0004330</t>
        </is>
      </c>
      <c r="B1660" s="11" t="inlineStr">
        <is>
          <t>In-Store</t>
        </is>
      </c>
      <c r="C1660" s="11" t="inlineStr">
        <is>
          <t>WARE-PUJ1005</t>
        </is>
      </c>
      <c r="D1660" s="6" t="n">
        <v>43600</v>
      </c>
      <c r="E1660" s="6" t="n">
        <v>43753</v>
      </c>
      <c r="F1660" s="6" t="n">
        <v>43756</v>
      </c>
      <c r="G1660" s="6" t="n">
        <v>43759</v>
      </c>
      <c r="H1660" s="11" t="inlineStr">
        <is>
          <t>USD</t>
        </is>
      </c>
      <c r="I1660" s="11" t="n">
        <v>11</v>
      </c>
      <c r="J1660" s="11" t="n">
        <v>20</v>
      </c>
      <c r="K1660" s="11" t="n">
        <v>295</v>
      </c>
      <c r="L1660" s="11" t="n">
        <v>10</v>
      </c>
      <c r="M1660" s="11" t="n">
        <v>8</v>
      </c>
      <c r="N1660" s="11" t="n">
        <v>0.075</v>
      </c>
      <c r="O1660" s="7" t="n">
        <v>5594.5</v>
      </c>
      <c r="P1660" s="7" t="n">
        <v>3916.15</v>
      </c>
      <c r="Q1660" s="7">
        <f>text(E1660,"ddd")</f>
        <v/>
      </c>
      <c r="R1660" s="7">
        <f>G1660-F1660</f>
        <v/>
      </c>
      <c r="S1660" s="7">
        <f>E1660-D1660</f>
        <v/>
      </c>
      <c r="T1660" s="7">
        <f>O1660*M1660</f>
        <v/>
      </c>
      <c r="U1660" s="7">
        <f>T1660*N1660</f>
        <v/>
      </c>
      <c r="V1660" s="7">
        <f>T1660-U1660-(P1660*M1660)</f>
        <v/>
      </c>
      <c r="W1660" s="7">
        <f>VLOOKUP(L1660,'Products Sheet'!$A:$B,2,FALSE)</f>
        <v/>
      </c>
      <c r="X1660" s="7" t="n"/>
      <c r="Y1660" s="7" t="n"/>
      <c r="Z1660" s="7" t="n"/>
      <c r="AA1660" s="7" t="n"/>
      <c r="AB1660" s="7" t="n"/>
      <c r="AC1660" s="7" t="n"/>
    </row>
    <row r="1661" ht="9.75" customHeight="1" s="12">
      <c r="A1661" s="11" t="inlineStr">
        <is>
          <t>SO - 0004354</t>
        </is>
      </c>
      <c r="B1661" s="11" t="inlineStr">
        <is>
          <t>Online</t>
        </is>
      </c>
      <c r="C1661" s="11" t="inlineStr">
        <is>
          <t>WARE-PUJ1005</t>
        </is>
      </c>
      <c r="D1661" s="6" t="n">
        <v>43600</v>
      </c>
      <c r="E1661" s="6" t="n">
        <v>43757</v>
      </c>
      <c r="F1661" s="6" t="n">
        <v>43784</v>
      </c>
      <c r="G1661" s="6" t="n">
        <v>43791</v>
      </c>
      <c r="H1661" s="11" t="inlineStr">
        <is>
          <t>USD</t>
        </is>
      </c>
      <c r="I1661" s="11" t="n">
        <v>14</v>
      </c>
      <c r="J1661" s="11" t="n">
        <v>2</v>
      </c>
      <c r="K1661" s="11" t="n">
        <v>309</v>
      </c>
      <c r="L1661" s="11" t="n">
        <v>10</v>
      </c>
      <c r="M1661" s="11" t="n">
        <v>6</v>
      </c>
      <c r="N1661" s="11" t="n">
        <v>0.2</v>
      </c>
      <c r="O1661" s="7" t="n">
        <v>2592.9</v>
      </c>
      <c r="P1661" s="7" t="n">
        <v>1477.953</v>
      </c>
      <c r="Q1661" s="7">
        <f>text(E1661,"ddd")</f>
        <v/>
      </c>
      <c r="R1661" s="7">
        <f>G1661-F1661</f>
        <v/>
      </c>
      <c r="S1661" s="7">
        <f>E1661-D1661</f>
        <v/>
      </c>
      <c r="T1661" s="7">
        <f>O1661*M1661</f>
        <v/>
      </c>
      <c r="U1661" s="7">
        <f>T1661*N1661</f>
        <v/>
      </c>
      <c r="V1661" s="7">
        <f>T1661-U1661-(P1661*M1661)</f>
        <v/>
      </c>
      <c r="W1661" s="7">
        <f>VLOOKUP(L1661,'Products Sheet'!$A:$B,2,FALSE)</f>
        <v/>
      </c>
      <c r="X1661" s="7" t="n"/>
      <c r="Y1661" s="7" t="n"/>
      <c r="Z1661" s="7" t="n"/>
      <c r="AA1661" s="7" t="n"/>
      <c r="AB1661" s="7" t="n"/>
      <c r="AC1661" s="7" t="n"/>
    </row>
    <row r="1662" ht="9.75" customHeight="1" s="12">
      <c r="A1662" s="11" t="inlineStr">
        <is>
          <t>SO - 0004392</t>
        </is>
      </c>
      <c r="B1662" s="11" t="inlineStr">
        <is>
          <t>Online</t>
        </is>
      </c>
      <c r="C1662" s="11" t="inlineStr">
        <is>
          <t>WARE-MKL1006</t>
        </is>
      </c>
      <c r="D1662" s="6" t="n">
        <v>43700</v>
      </c>
      <c r="E1662" s="6" t="n">
        <v>43762</v>
      </c>
      <c r="F1662" s="6" t="n">
        <v>43785</v>
      </c>
      <c r="G1662" s="6" t="n">
        <v>43791</v>
      </c>
      <c r="H1662" s="11" t="inlineStr">
        <is>
          <t>USD</t>
        </is>
      </c>
      <c r="I1662" s="11" t="n">
        <v>18</v>
      </c>
      <c r="J1662" s="11" t="n">
        <v>34</v>
      </c>
      <c r="K1662" s="11" t="n">
        <v>335</v>
      </c>
      <c r="L1662" s="11" t="n">
        <v>10</v>
      </c>
      <c r="M1662" s="11" t="n">
        <v>1</v>
      </c>
      <c r="N1662" s="11" t="n">
        <v>0.4</v>
      </c>
      <c r="O1662" s="7" t="n">
        <v>1855.9</v>
      </c>
      <c r="P1662" s="7" t="n">
        <v>1484.72</v>
      </c>
      <c r="Q1662" s="7">
        <f>text(E1662,"ddd")</f>
        <v/>
      </c>
      <c r="R1662" s="7">
        <f>G1662-F1662</f>
        <v/>
      </c>
      <c r="S1662" s="7">
        <f>E1662-D1662</f>
        <v/>
      </c>
      <c r="T1662" s="7">
        <f>O1662*M1662</f>
        <v/>
      </c>
      <c r="U1662" s="7">
        <f>T1662*N1662</f>
        <v/>
      </c>
      <c r="V1662" s="7">
        <f>T1662-U1662-(P1662*M1662)</f>
        <v/>
      </c>
      <c r="W1662" s="7">
        <f>VLOOKUP(L1662,'Products Sheet'!$A:$B,2,FALSE)</f>
        <v/>
      </c>
      <c r="X1662" s="7" t="n"/>
      <c r="Y1662" s="7" t="n"/>
      <c r="Z1662" s="7" t="n"/>
      <c r="AA1662" s="7" t="n"/>
      <c r="AB1662" s="7" t="n"/>
      <c r="AC1662" s="7" t="n"/>
    </row>
    <row r="1663" ht="9.75" customHeight="1" s="12">
      <c r="A1663" s="11" t="inlineStr">
        <is>
          <t>SO - 0004433</t>
        </is>
      </c>
      <c r="B1663" s="11" t="inlineStr">
        <is>
          <t>Online</t>
        </is>
      </c>
      <c r="C1663" s="11" t="inlineStr">
        <is>
          <t>WARE-NBV1002</t>
        </is>
      </c>
      <c r="D1663" s="6" t="n">
        <v>43600</v>
      </c>
      <c r="E1663" s="6" t="n">
        <v>43766</v>
      </c>
      <c r="F1663" s="6" t="n">
        <v>43775</v>
      </c>
      <c r="G1663" s="6" t="n">
        <v>43785</v>
      </c>
      <c r="H1663" s="11" t="inlineStr">
        <is>
          <t>USD</t>
        </is>
      </c>
      <c r="I1663" s="11" t="n">
        <v>18</v>
      </c>
      <c r="J1663" s="11" t="n">
        <v>33</v>
      </c>
      <c r="K1663" s="11" t="n">
        <v>76</v>
      </c>
      <c r="L1663" s="11" t="n">
        <v>10</v>
      </c>
      <c r="M1663" s="11" t="n">
        <v>8</v>
      </c>
      <c r="N1663" s="11" t="n">
        <v>0.075</v>
      </c>
      <c r="O1663" s="7" t="n">
        <v>690.1</v>
      </c>
      <c r="P1663" s="7" t="n">
        <v>552.08</v>
      </c>
      <c r="Q1663" s="7">
        <f>text(E1663,"ddd")</f>
        <v/>
      </c>
      <c r="R1663" s="7">
        <f>G1663-F1663</f>
        <v/>
      </c>
      <c r="S1663" s="7">
        <f>E1663-D1663</f>
        <v/>
      </c>
      <c r="T1663" s="7">
        <f>O1663*M1663</f>
        <v/>
      </c>
      <c r="U1663" s="7">
        <f>T1663*N1663</f>
        <v/>
      </c>
      <c r="V1663" s="7">
        <f>T1663-U1663-(P1663*M1663)</f>
        <v/>
      </c>
      <c r="W1663" s="7">
        <f>VLOOKUP(L1663,'Products Sheet'!$A:$B,2,FALSE)</f>
        <v/>
      </c>
      <c r="X1663" s="7" t="n"/>
      <c r="Y1663" s="7" t="n"/>
      <c r="Z1663" s="7" t="n"/>
      <c r="AA1663" s="7" t="n"/>
      <c r="AB1663" s="7" t="n"/>
      <c r="AC1663" s="7" t="n"/>
    </row>
    <row r="1664" ht="9.75" customHeight="1" s="12">
      <c r="A1664" s="11" t="inlineStr">
        <is>
          <t>SO - 0004451</t>
        </is>
      </c>
      <c r="B1664" s="11" t="inlineStr">
        <is>
          <t>Wholesale</t>
        </is>
      </c>
      <c r="C1664" s="11" t="inlineStr">
        <is>
          <t>WARE-NMK1003</t>
        </is>
      </c>
      <c r="D1664" s="6" t="n">
        <v>43700</v>
      </c>
      <c r="E1664" s="6" t="n">
        <v>43769</v>
      </c>
      <c r="F1664" s="6" t="n">
        <v>43779</v>
      </c>
      <c r="G1664" s="6" t="n">
        <v>43786</v>
      </c>
      <c r="H1664" s="11" t="inlineStr">
        <is>
          <t>USD</t>
        </is>
      </c>
      <c r="I1664" s="11" t="n">
        <v>28</v>
      </c>
      <c r="J1664" s="11" t="n">
        <v>10</v>
      </c>
      <c r="K1664" s="11" t="n">
        <v>176</v>
      </c>
      <c r="L1664" s="11" t="n">
        <v>10</v>
      </c>
      <c r="M1664" s="11" t="n">
        <v>1</v>
      </c>
      <c r="N1664" s="11" t="n">
        <v>0.3</v>
      </c>
      <c r="O1664" s="7" t="n">
        <v>6559.3</v>
      </c>
      <c r="P1664" s="7" t="n">
        <v>5444.219</v>
      </c>
      <c r="Q1664" s="7">
        <f>text(E1664,"ddd")</f>
        <v/>
      </c>
      <c r="R1664" s="7">
        <f>G1664-F1664</f>
        <v/>
      </c>
      <c r="S1664" s="7">
        <f>E1664-D1664</f>
        <v/>
      </c>
      <c r="T1664" s="7">
        <f>O1664*M1664</f>
        <v/>
      </c>
      <c r="U1664" s="7">
        <f>T1664*N1664</f>
        <v/>
      </c>
      <c r="V1664" s="7">
        <f>T1664-U1664-(P1664*M1664)</f>
        <v/>
      </c>
      <c r="W1664" s="7">
        <f>VLOOKUP(L1664,'Products Sheet'!$A:$B,2,FALSE)</f>
        <v/>
      </c>
      <c r="X1664" s="7" t="n"/>
      <c r="Y1664" s="7" t="n"/>
      <c r="Z1664" s="7" t="n"/>
      <c r="AA1664" s="7" t="n"/>
      <c r="AB1664" s="7" t="n"/>
      <c r="AC1664" s="7" t="n"/>
    </row>
    <row r="1665" ht="9.75" customHeight="1" s="12">
      <c r="A1665" s="11" t="inlineStr">
        <is>
          <t>SO - 0004497</t>
        </is>
      </c>
      <c r="B1665" s="11" t="inlineStr">
        <is>
          <t>Distributor</t>
        </is>
      </c>
      <c r="C1665" s="11" t="inlineStr">
        <is>
          <t>WARE-NMK1003</t>
        </is>
      </c>
      <c r="D1665" s="6" t="n">
        <v>43700</v>
      </c>
      <c r="E1665" s="6" t="n">
        <v>43775</v>
      </c>
      <c r="F1665" s="6" t="n">
        <v>43798</v>
      </c>
      <c r="G1665" s="6" t="n">
        <v>43804</v>
      </c>
      <c r="H1665" s="11" t="inlineStr">
        <is>
          <t>USD</t>
        </is>
      </c>
      <c r="I1665" s="11" t="n">
        <v>21</v>
      </c>
      <c r="J1665" s="11" t="n">
        <v>22</v>
      </c>
      <c r="K1665" s="11" t="n">
        <v>95</v>
      </c>
      <c r="L1665" s="11" t="n">
        <v>10</v>
      </c>
      <c r="M1665" s="11" t="n">
        <v>2</v>
      </c>
      <c r="N1665" s="11" t="n">
        <v>0.05</v>
      </c>
      <c r="O1665" s="7" t="n">
        <v>884.4</v>
      </c>
      <c r="P1665" s="7" t="n">
        <v>689.832</v>
      </c>
      <c r="Q1665" s="7">
        <f>text(E1665,"ddd")</f>
        <v/>
      </c>
      <c r="R1665" s="7">
        <f>G1665-F1665</f>
        <v/>
      </c>
      <c r="S1665" s="7">
        <f>E1665-D1665</f>
        <v/>
      </c>
      <c r="T1665" s="7">
        <f>O1665*M1665</f>
        <v/>
      </c>
      <c r="U1665" s="7">
        <f>T1665*N1665</f>
        <v/>
      </c>
      <c r="V1665" s="7">
        <f>T1665-U1665-(P1665*M1665)</f>
        <v/>
      </c>
      <c r="W1665" s="7">
        <f>VLOOKUP(L1665,'Products Sheet'!$A:$B,2,FALSE)</f>
        <v/>
      </c>
      <c r="X1665" s="7" t="n"/>
      <c r="Y1665" s="7" t="n"/>
      <c r="Z1665" s="7" t="n"/>
      <c r="AA1665" s="7" t="n"/>
      <c r="AB1665" s="7" t="n"/>
      <c r="AC1665" s="7" t="n"/>
    </row>
    <row r="1666" ht="9.75" customHeight="1" s="12">
      <c r="A1666" s="11" t="inlineStr">
        <is>
          <t>SO - 0004549</t>
        </is>
      </c>
      <c r="B1666" s="11" t="inlineStr">
        <is>
          <t>Online</t>
        </is>
      </c>
      <c r="C1666" s="11" t="inlineStr">
        <is>
          <t>WARE-MKL1006</t>
        </is>
      </c>
      <c r="D1666" s="6" t="n">
        <v>43700</v>
      </c>
      <c r="E1666" s="6" t="n">
        <v>43782</v>
      </c>
      <c r="F1666" s="6" t="n">
        <v>43789</v>
      </c>
      <c r="G1666" s="6" t="n">
        <v>43796</v>
      </c>
      <c r="H1666" s="11" t="inlineStr">
        <is>
          <t>USD</t>
        </is>
      </c>
      <c r="I1666" s="11" t="n">
        <v>16</v>
      </c>
      <c r="J1666" s="11" t="n">
        <v>36</v>
      </c>
      <c r="K1666" s="11" t="n">
        <v>353</v>
      </c>
      <c r="L1666" s="11" t="n">
        <v>10</v>
      </c>
      <c r="M1666" s="11" t="n">
        <v>6</v>
      </c>
      <c r="N1666" s="11" t="n">
        <v>0.075</v>
      </c>
      <c r="O1666" s="7" t="n">
        <v>4013.3</v>
      </c>
      <c r="P1666" s="7" t="n">
        <v>2046.783</v>
      </c>
      <c r="Q1666" s="7">
        <f>text(E1666,"ddd")</f>
        <v/>
      </c>
      <c r="R1666" s="7">
        <f>G1666-F1666</f>
        <v/>
      </c>
      <c r="S1666" s="7">
        <f>E1666-D1666</f>
        <v/>
      </c>
      <c r="T1666" s="7">
        <f>O1666*M1666</f>
        <v/>
      </c>
      <c r="U1666" s="7">
        <f>T1666*N1666</f>
        <v/>
      </c>
      <c r="V1666" s="7">
        <f>T1666-U1666-(P1666*M1666)</f>
        <v/>
      </c>
      <c r="W1666" s="7">
        <f>VLOOKUP(L1666,'Products Sheet'!$A:$B,2,FALSE)</f>
        <v/>
      </c>
      <c r="X1666" s="7" t="n"/>
      <c r="Y1666" s="7" t="n"/>
      <c r="Z1666" s="7" t="n"/>
      <c r="AA1666" s="7" t="n"/>
      <c r="AB1666" s="7" t="n"/>
      <c r="AC1666" s="7" t="n"/>
    </row>
    <row r="1667" ht="9.75" customHeight="1" s="12">
      <c r="A1667" s="11" t="inlineStr">
        <is>
          <t>SO - 0004588</t>
        </is>
      </c>
      <c r="B1667" s="11" t="inlineStr">
        <is>
          <t>In-Store</t>
        </is>
      </c>
      <c r="C1667" s="11" t="inlineStr">
        <is>
          <t>WARE-UHY1004</t>
        </is>
      </c>
      <c r="D1667" s="6" t="n">
        <v>43700</v>
      </c>
      <c r="E1667" s="6" t="n">
        <v>43786</v>
      </c>
      <c r="F1667" s="6" t="n">
        <v>43808</v>
      </c>
      <c r="G1667" s="6" t="n">
        <v>43812</v>
      </c>
      <c r="H1667" s="11" t="inlineStr">
        <is>
          <t>USD</t>
        </is>
      </c>
      <c r="I1667" s="11" t="n">
        <v>11</v>
      </c>
      <c r="J1667" s="11" t="n">
        <v>16</v>
      </c>
      <c r="K1667" s="11" t="n">
        <v>243</v>
      </c>
      <c r="L1667" s="11" t="n">
        <v>10</v>
      </c>
      <c r="M1667" s="11" t="n">
        <v>5</v>
      </c>
      <c r="N1667" s="11" t="n">
        <v>0.05</v>
      </c>
      <c r="O1667" s="7" t="n">
        <v>5701.7</v>
      </c>
      <c r="P1667" s="7" t="n">
        <v>3763.122</v>
      </c>
      <c r="Q1667" s="7">
        <f>text(E1667,"ddd")</f>
        <v/>
      </c>
      <c r="R1667" s="7">
        <f>G1667-F1667</f>
        <v/>
      </c>
      <c r="S1667" s="7">
        <f>E1667-D1667</f>
        <v/>
      </c>
      <c r="T1667" s="7">
        <f>O1667*M1667</f>
        <v/>
      </c>
      <c r="U1667" s="7">
        <f>T1667*N1667</f>
        <v/>
      </c>
      <c r="V1667" s="7">
        <f>T1667-U1667-(P1667*M1667)</f>
        <v/>
      </c>
      <c r="W1667" s="7">
        <f>VLOOKUP(L1667,'Products Sheet'!$A:$B,2,FALSE)</f>
        <v/>
      </c>
      <c r="X1667" s="7" t="n"/>
      <c r="Y1667" s="7" t="n"/>
      <c r="Z1667" s="7" t="n"/>
      <c r="AA1667" s="7" t="n"/>
      <c r="AB1667" s="7" t="n"/>
      <c r="AC1667" s="7" t="n"/>
    </row>
    <row r="1668" ht="9.75" customHeight="1" s="12">
      <c r="A1668" s="11" t="inlineStr">
        <is>
          <t>SO - 0004594</t>
        </is>
      </c>
      <c r="B1668" s="11" t="inlineStr">
        <is>
          <t>Online</t>
        </is>
      </c>
      <c r="C1668" s="11" t="inlineStr">
        <is>
          <t>WARE-NMK1003</t>
        </is>
      </c>
      <c r="D1668" s="6" t="n">
        <v>43700</v>
      </c>
      <c r="E1668" s="6" t="n">
        <v>43786</v>
      </c>
      <c r="F1668" s="6" t="n">
        <v>43802</v>
      </c>
      <c r="G1668" s="6" t="n">
        <v>43803</v>
      </c>
      <c r="H1668" s="11" t="inlineStr">
        <is>
          <t>USD</t>
        </is>
      </c>
      <c r="I1668" s="11" t="n">
        <v>19</v>
      </c>
      <c r="J1668" s="11" t="n">
        <v>36</v>
      </c>
      <c r="K1668" s="11" t="n">
        <v>117</v>
      </c>
      <c r="L1668" s="11" t="n">
        <v>10</v>
      </c>
      <c r="M1668" s="11" t="n">
        <v>2</v>
      </c>
      <c r="N1668" s="11" t="n">
        <v>0.15</v>
      </c>
      <c r="O1668" s="7" t="n">
        <v>268</v>
      </c>
      <c r="P1668" s="7" t="n">
        <v>147.4</v>
      </c>
      <c r="Q1668" s="7">
        <f>text(E1668,"ddd")</f>
        <v/>
      </c>
      <c r="R1668" s="7">
        <f>G1668-F1668</f>
        <v/>
      </c>
      <c r="S1668" s="7">
        <f>E1668-D1668</f>
        <v/>
      </c>
      <c r="T1668" s="7">
        <f>O1668*M1668</f>
        <v/>
      </c>
      <c r="U1668" s="7">
        <f>T1668*N1668</f>
        <v/>
      </c>
      <c r="V1668" s="7">
        <f>T1668-U1668-(P1668*M1668)</f>
        <v/>
      </c>
      <c r="W1668" s="7">
        <f>VLOOKUP(L1668,'Products Sheet'!$A:$B,2,FALSE)</f>
        <v/>
      </c>
      <c r="X1668" s="7" t="n"/>
      <c r="Y1668" s="7" t="n"/>
      <c r="Z1668" s="7" t="n"/>
      <c r="AA1668" s="7" t="n"/>
      <c r="AB1668" s="7" t="n"/>
      <c r="AC1668" s="7" t="n"/>
    </row>
    <row r="1669" ht="9.75" customHeight="1" s="12">
      <c r="A1669" s="11" t="inlineStr">
        <is>
          <t>SO - 0004600</t>
        </is>
      </c>
      <c r="B1669" s="11" t="inlineStr">
        <is>
          <t>In-Store</t>
        </is>
      </c>
      <c r="C1669" s="11" t="inlineStr">
        <is>
          <t>WARE-NMK1003</t>
        </is>
      </c>
      <c r="D1669" s="6" t="n">
        <v>43700</v>
      </c>
      <c r="E1669" s="6" t="n">
        <v>43787</v>
      </c>
      <c r="F1669" s="6" t="n">
        <v>43805</v>
      </c>
      <c r="G1669" s="6" t="n">
        <v>43812</v>
      </c>
      <c r="H1669" s="11" t="inlineStr">
        <is>
          <t>USD</t>
        </is>
      </c>
      <c r="I1669" s="11" t="n">
        <v>10</v>
      </c>
      <c r="J1669" s="11" t="n">
        <v>18</v>
      </c>
      <c r="K1669" s="11" t="n">
        <v>185</v>
      </c>
      <c r="L1669" s="11" t="n">
        <v>10</v>
      </c>
      <c r="M1669" s="11" t="n">
        <v>1</v>
      </c>
      <c r="N1669" s="11" t="n">
        <v>0.05</v>
      </c>
      <c r="O1669" s="7" t="n">
        <v>3979.8</v>
      </c>
      <c r="P1669" s="7" t="n">
        <v>2666.466</v>
      </c>
      <c r="Q1669" s="7">
        <f>text(E1669,"ddd")</f>
        <v/>
      </c>
      <c r="R1669" s="7">
        <f>G1669-F1669</f>
        <v/>
      </c>
      <c r="S1669" s="7">
        <f>E1669-D1669</f>
        <v/>
      </c>
      <c r="T1669" s="7">
        <f>O1669*M1669</f>
        <v/>
      </c>
      <c r="U1669" s="7">
        <f>T1669*N1669</f>
        <v/>
      </c>
      <c r="V1669" s="7">
        <f>T1669-U1669-(P1669*M1669)</f>
        <v/>
      </c>
      <c r="W1669" s="7">
        <f>VLOOKUP(L1669,'Products Sheet'!$A:$B,2,FALSE)</f>
        <v/>
      </c>
      <c r="X1669" s="7" t="n"/>
      <c r="Y1669" s="7" t="n"/>
      <c r="Z1669" s="7" t="n"/>
      <c r="AA1669" s="7" t="n"/>
      <c r="AB1669" s="7" t="n"/>
      <c r="AC1669" s="7" t="n"/>
    </row>
    <row r="1670" ht="9.75" customHeight="1" s="12">
      <c r="A1670" s="11" t="inlineStr">
        <is>
          <t>SO - 0004613</t>
        </is>
      </c>
      <c r="B1670" s="11" t="inlineStr">
        <is>
          <t>Online</t>
        </is>
      </c>
      <c r="C1670" s="11" t="inlineStr">
        <is>
          <t>WARE-UHY1004</t>
        </is>
      </c>
      <c r="D1670" s="6" t="n">
        <v>43700</v>
      </c>
      <c r="E1670" s="6" t="n">
        <v>43788</v>
      </c>
      <c r="F1670" s="6" t="n">
        <v>43791</v>
      </c>
      <c r="G1670" s="6" t="n">
        <v>43801</v>
      </c>
      <c r="H1670" s="11" t="inlineStr">
        <is>
          <t>USD</t>
        </is>
      </c>
      <c r="I1670" s="11" t="n">
        <v>17</v>
      </c>
      <c r="J1670" s="11" t="n">
        <v>14</v>
      </c>
      <c r="K1670" s="11" t="n">
        <v>233</v>
      </c>
      <c r="L1670" s="11" t="n">
        <v>10</v>
      </c>
      <c r="M1670" s="11" t="n">
        <v>3</v>
      </c>
      <c r="N1670" s="11" t="n">
        <v>0.1</v>
      </c>
      <c r="O1670" s="7" t="n">
        <v>3973.1</v>
      </c>
      <c r="P1670" s="7" t="n">
        <v>1668.702</v>
      </c>
      <c r="Q1670" s="7">
        <f>text(E1670,"ddd")</f>
        <v/>
      </c>
      <c r="R1670" s="7">
        <f>G1670-F1670</f>
        <v/>
      </c>
      <c r="S1670" s="7">
        <f>E1670-D1670</f>
        <v/>
      </c>
      <c r="T1670" s="7">
        <f>O1670*M1670</f>
        <v/>
      </c>
      <c r="U1670" s="7">
        <f>T1670*N1670</f>
        <v/>
      </c>
      <c r="V1670" s="7">
        <f>T1670-U1670-(P1670*M1670)</f>
        <v/>
      </c>
      <c r="W1670" s="7">
        <f>VLOOKUP(L1670,'Products Sheet'!$A:$B,2,FALSE)</f>
        <v/>
      </c>
      <c r="X1670" s="7" t="n"/>
      <c r="Y1670" s="7" t="n"/>
      <c r="Z1670" s="7" t="n"/>
      <c r="AA1670" s="7" t="n"/>
      <c r="AB1670" s="7" t="n"/>
      <c r="AC1670" s="7" t="n"/>
    </row>
    <row r="1671" ht="9.75" customHeight="1" s="12">
      <c r="A1671" s="11" t="inlineStr">
        <is>
          <t>SO - 0004701</t>
        </is>
      </c>
      <c r="B1671" s="11" t="inlineStr">
        <is>
          <t>Online</t>
        </is>
      </c>
      <c r="C1671" s="11" t="inlineStr">
        <is>
          <t>WARE-NMK1003</t>
        </is>
      </c>
      <c r="D1671" s="6" t="n">
        <v>43700</v>
      </c>
      <c r="E1671" s="6" t="n">
        <v>43798</v>
      </c>
      <c r="F1671" s="6" t="n">
        <v>43811</v>
      </c>
      <c r="G1671" s="6" t="n">
        <v>43816</v>
      </c>
      <c r="H1671" s="11" t="inlineStr">
        <is>
          <t>USD</t>
        </is>
      </c>
      <c r="I1671" s="11" t="n">
        <v>18</v>
      </c>
      <c r="J1671" s="11" t="n">
        <v>40</v>
      </c>
      <c r="K1671" s="11" t="n">
        <v>90</v>
      </c>
      <c r="L1671" s="11" t="n">
        <v>10</v>
      </c>
      <c r="M1671" s="11" t="n">
        <v>1</v>
      </c>
      <c r="N1671" s="11" t="n">
        <v>0.075</v>
      </c>
      <c r="O1671" s="7" t="n">
        <v>3839.1</v>
      </c>
      <c r="P1671" s="7" t="n">
        <v>1881.159</v>
      </c>
      <c r="Q1671" s="7">
        <f>text(E1671,"ddd")</f>
        <v/>
      </c>
      <c r="R1671" s="7">
        <f>G1671-F1671</f>
        <v/>
      </c>
      <c r="S1671" s="7">
        <f>E1671-D1671</f>
        <v/>
      </c>
      <c r="T1671" s="7">
        <f>O1671*M1671</f>
        <v/>
      </c>
      <c r="U1671" s="7">
        <f>T1671*N1671</f>
        <v/>
      </c>
      <c r="V1671" s="7">
        <f>T1671-U1671-(P1671*M1671)</f>
        <v/>
      </c>
      <c r="W1671" s="7">
        <f>VLOOKUP(L1671,'Products Sheet'!$A:$B,2,FALSE)</f>
        <v/>
      </c>
      <c r="X1671" s="7" t="n"/>
      <c r="Y1671" s="7" t="n"/>
      <c r="Z1671" s="7" t="n"/>
      <c r="AA1671" s="7" t="n"/>
      <c r="AB1671" s="7" t="n"/>
      <c r="AC1671" s="7" t="n"/>
    </row>
    <row r="1672" ht="9.75" customHeight="1" s="12">
      <c r="A1672" s="11" t="inlineStr">
        <is>
          <t>SO - 0004712</t>
        </is>
      </c>
      <c r="B1672" s="11" t="inlineStr">
        <is>
          <t>Online</t>
        </is>
      </c>
      <c r="C1672" s="11" t="inlineStr">
        <is>
          <t>WARE-PUJ1005</t>
        </is>
      </c>
      <c r="D1672" s="6" t="n">
        <v>43700</v>
      </c>
      <c r="E1672" s="6" t="n">
        <v>43799</v>
      </c>
      <c r="F1672" s="6" t="n">
        <v>43808</v>
      </c>
      <c r="G1672" s="6" t="n">
        <v>43818</v>
      </c>
      <c r="H1672" s="11" t="inlineStr">
        <is>
          <t>USD</t>
        </is>
      </c>
      <c r="I1672" s="11" t="n">
        <v>18</v>
      </c>
      <c r="J1672" s="11" t="n">
        <v>25</v>
      </c>
      <c r="K1672" s="11" t="n">
        <v>271</v>
      </c>
      <c r="L1672" s="11" t="n">
        <v>10</v>
      </c>
      <c r="M1672" s="11" t="n">
        <v>1</v>
      </c>
      <c r="N1672" s="11" t="n">
        <v>0.05</v>
      </c>
      <c r="O1672" s="7" t="n">
        <v>6277.900000000001</v>
      </c>
      <c r="P1672" s="7" t="n">
        <v>3892.298</v>
      </c>
      <c r="Q1672" s="7">
        <f>text(E1672,"ddd")</f>
        <v/>
      </c>
      <c r="R1672" s="7">
        <f>G1672-F1672</f>
        <v/>
      </c>
      <c r="S1672" s="7">
        <f>E1672-D1672</f>
        <v/>
      </c>
      <c r="T1672" s="7">
        <f>O1672*M1672</f>
        <v/>
      </c>
      <c r="U1672" s="7">
        <f>T1672*N1672</f>
        <v/>
      </c>
      <c r="V1672" s="7">
        <f>T1672-U1672-(P1672*M1672)</f>
        <v/>
      </c>
      <c r="W1672" s="7">
        <f>VLOOKUP(L1672,'Products Sheet'!$A:$B,2,FALSE)</f>
        <v/>
      </c>
      <c r="X1672" s="7" t="n"/>
      <c r="Y1672" s="7" t="n"/>
      <c r="Z1672" s="7" t="n"/>
      <c r="AA1672" s="7" t="n"/>
      <c r="AB1672" s="7" t="n"/>
      <c r="AC1672" s="7" t="n"/>
    </row>
    <row r="1673" ht="9.75" customHeight="1" s="12">
      <c r="A1673" s="11" t="inlineStr">
        <is>
          <t>SO - 0004751</t>
        </is>
      </c>
      <c r="B1673" s="11" t="inlineStr">
        <is>
          <t>In-Store</t>
        </is>
      </c>
      <c r="C1673" s="11" t="inlineStr">
        <is>
          <t>WARE-PUJ1005</t>
        </is>
      </c>
      <c r="D1673" s="6" t="n">
        <v>43700</v>
      </c>
      <c r="E1673" s="6" t="n">
        <v>43804</v>
      </c>
      <c r="F1673" s="6" t="n">
        <v>43821</v>
      </c>
      <c r="G1673" s="6" t="n">
        <v>43826</v>
      </c>
      <c r="H1673" s="11" t="inlineStr">
        <is>
          <t>USD</t>
        </is>
      </c>
      <c r="I1673" s="11" t="n">
        <v>10</v>
      </c>
      <c r="J1673" s="11" t="n">
        <v>32</v>
      </c>
      <c r="K1673" s="11" t="n">
        <v>293</v>
      </c>
      <c r="L1673" s="11" t="n">
        <v>10</v>
      </c>
      <c r="M1673" s="11" t="n">
        <v>7</v>
      </c>
      <c r="N1673" s="11" t="n">
        <v>0.15</v>
      </c>
      <c r="O1673" s="7" t="n">
        <v>1172.5</v>
      </c>
      <c r="P1673" s="7" t="n">
        <v>515.9</v>
      </c>
      <c r="Q1673" s="7">
        <f>text(E1673,"ddd")</f>
        <v/>
      </c>
      <c r="R1673" s="7">
        <f>G1673-F1673</f>
        <v/>
      </c>
      <c r="S1673" s="7">
        <f>E1673-D1673</f>
        <v/>
      </c>
      <c r="T1673" s="7">
        <f>O1673*M1673</f>
        <v/>
      </c>
      <c r="U1673" s="7">
        <f>T1673*N1673</f>
        <v/>
      </c>
      <c r="V1673" s="7">
        <f>T1673-U1673-(P1673*M1673)</f>
        <v/>
      </c>
      <c r="W1673" s="7">
        <f>VLOOKUP(L1673,'Products Sheet'!$A:$B,2,FALSE)</f>
        <v/>
      </c>
      <c r="X1673" s="7" t="n"/>
      <c r="Y1673" s="7" t="n"/>
      <c r="Z1673" s="7" t="n"/>
      <c r="AA1673" s="7" t="n"/>
      <c r="AB1673" s="7" t="n"/>
      <c r="AC1673" s="7" t="n"/>
    </row>
    <row r="1674" ht="9.75" customHeight="1" s="12">
      <c r="A1674" s="11" t="inlineStr">
        <is>
          <t>SO - 0004785</t>
        </is>
      </c>
      <c r="B1674" s="11" t="inlineStr">
        <is>
          <t>In-Store</t>
        </is>
      </c>
      <c r="C1674" s="11" t="inlineStr">
        <is>
          <t>WARE-UHY1004</t>
        </is>
      </c>
      <c r="D1674" s="6" t="n">
        <v>43700</v>
      </c>
      <c r="E1674" s="6" t="n">
        <v>43809</v>
      </c>
      <c r="F1674" s="6" t="n">
        <v>43818</v>
      </c>
      <c r="G1674" s="6" t="n">
        <v>43824</v>
      </c>
      <c r="H1674" s="11" t="inlineStr">
        <is>
          <t>USD</t>
        </is>
      </c>
      <c r="I1674" s="11" t="n">
        <v>5</v>
      </c>
      <c r="J1674" s="11" t="n">
        <v>25</v>
      </c>
      <c r="K1674" s="11" t="n">
        <v>212</v>
      </c>
      <c r="L1674" s="11" t="n">
        <v>10</v>
      </c>
      <c r="M1674" s="11" t="n">
        <v>3</v>
      </c>
      <c r="N1674" s="11" t="n">
        <v>0.15</v>
      </c>
      <c r="O1674" s="7" t="n">
        <v>201</v>
      </c>
      <c r="P1674" s="7" t="n">
        <v>90.45</v>
      </c>
      <c r="Q1674" s="7">
        <f>text(E1674,"ddd")</f>
        <v/>
      </c>
      <c r="R1674" s="7">
        <f>G1674-F1674</f>
        <v/>
      </c>
      <c r="S1674" s="7">
        <f>E1674-D1674</f>
        <v/>
      </c>
      <c r="T1674" s="7">
        <f>O1674*M1674</f>
        <v/>
      </c>
      <c r="U1674" s="7">
        <f>T1674*N1674</f>
        <v/>
      </c>
      <c r="V1674" s="7">
        <f>T1674-U1674-(P1674*M1674)</f>
        <v/>
      </c>
      <c r="W1674" s="7">
        <f>VLOOKUP(L1674,'Products Sheet'!$A:$B,2,FALSE)</f>
        <v/>
      </c>
      <c r="X1674" s="7" t="n"/>
      <c r="Y1674" s="7" t="n"/>
      <c r="Z1674" s="7" t="n"/>
      <c r="AA1674" s="7" t="n"/>
      <c r="AB1674" s="7" t="n"/>
      <c r="AC1674" s="7" t="n"/>
    </row>
    <row r="1675" ht="9.75" customHeight="1" s="12">
      <c r="A1675" s="11" t="inlineStr">
        <is>
          <t>SO - 0004812</t>
        </is>
      </c>
      <c r="B1675" s="11" t="inlineStr">
        <is>
          <t>In-Store</t>
        </is>
      </c>
      <c r="C1675" s="11" t="inlineStr">
        <is>
          <t>WARE-NMK1003</t>
        </is>
      </c>
      <c r="D1675" s="6" t="n">
        <v>43700</v>
      </c>
      <c r="E1675" s="6" t="n">
        <v>43812</v>
      </c>
      <c r="F1675" s="6" t="n">
        <v>43840</v>
      </c>
      <c r="G1675" s="6" t="n">
        <v>43848</v>
      </c>
      <c r="H1675" s="11" t="inlineStr">
        <is>
          <t>USD</t>
        </is>
      </c>
      <c r="I1675" s="11" t="n">
        <v>2</v>
      </c>
      <c r="J1675" s="11" t="n">
        <v>6</v>
      </c>
      <c r="K1675" s="11" t="n">
        <v>103</v>
      </c>
      <c r="L1675" s="11" t="n">
        <v>10</v>
      </c>
      <c r="M1675" s="11" t="n">
        <v>5</v>
      </c>
      <c r="N1675" s="11" t="n">
        <v>0.15</v>
      </c>
      <c r="O1675" s="7" t="n">
        <v>3845.8</v>
      </c>
      <c r="P1675" s="7" t="n">
        <v>1922.9</v>
      </c>
      <c r="Q1675" s="7">
        <f>text(E1675,"ddd")</f>
        <v/>
      </c>
      <c r="R1675" s="7">
        <f>G1675-F1675</f>
        <v/>
      </c>
      <c r="S1675" s="7">
        <f>E1675-D1675</f>
        <v/>
      </c>
      <c r="T1675" s="7">
        <f>O1675*M1675</f>
        <v/>
      </c>
      <c r="U1675" s="7">
        <f>T1675*N1675</f>
        <v/>
      </c>
      <c r="V1675" s="7">
        <f>T1675-U1675-(P1675*M1675)</f>
        <v/>
      </c>
      <c r="W1675" s="7">
        <f>VLOOKUP(L1675,'Products Sheet'!$A:$B,2,FALSE)</f>
        <v/>
      </c>
      <c r="X1675" s="7" t="n"/>
      <c r="Y1675" s="7" t="n"/>
      <c r="Z1675" s="7" t="n"/>
      <c r="AA1675" s="7" t="n"/>
      <c r="AB1675" s="7" t="n"/>
      <c r="AC1675" s="7" t="n"/>
    </row>
    <row r="1676" ht="9.75" customHeight="1" s="12">
      <c r="A1676" s="11" t="inlineStr">
        <is>
          <t>SO - 0004874</t>
        </is>
      </c>
      <c r="B1676" s="11" t="inlineStr">
        <is>
          <t>In-Store</t>
        </is>
      </c>
      <c r="C1676" s="11" t="inlineStr">
        <is>
          <t>WARE-NMK1003</t>
        </is>
      </c>
      <c r="D1676" s="6" t="n">
        <v>43700</v>
      </c>
      <c r="E1676" s="6" t="n">
        <v>43819</v>
      </c>
      <c r="F1676" s="6" t="n">
        <v>43825</v>
      </c>
      <c r="G1676" s="6" t="n">
        <v>43829</v>
      </c>
      <c r="H1676" s="11" t="inlineStr">
        <is>
          <t>USD</t>
        </is>
      </c>
      <c r="I1676" s="11" t="n">
        <v>5</v>
      </c>
      <c r="J1676" s="11" t="n">
        <v>12</v>
      </c>
      <c r="K1676" s="11" t="n">
        <v>99</v>
      </c>
      <c r="L1676" s="11" t="n">
        <v>10</v>
      </c>
      <c r="M1676" s="11" t="n">
        <v>7</v>
      </c>
      <c r="N1676" s="11" t="n">
        <v>0.05</v>
      </c>
      <c r="O1676" s="7" t="n">
        <v>2653.2</v>
      </c>
      <c r="P1676" s="7" t="n">
        <v>1485.792</v>
      </c>
      <c r="Q1676" s="7">
        <f>text(E1676,"ddd")</f>
        <v/>
      </c>
      <c r="R1676" s="7">
        <f>G1676-F1676</f>
        <v/>
      </c>
      <c r="S1676" s="7">
        <f>E1676-D1676</f>
        <v/>
      </c>
      <c r="T1676" s="7">
        <f>O1676*M1676</f>
        <v/>
      </c>
      <c r="U1676" s="7">
        <f>T1676*N1676</f>
        <v/>
      </c>
      <c r="V1676" s="7">
        <f>T1676-U1676-(P1676*M1676)</f>
        <v/>
      </c>
      <c r="W1676" s="7">
        <f>VLOOKUP(L1676,'Products Sheet'!$A:$B,2,FALSE)</f>
        <v/>
      </c>
      <c r="X1676" s="7" t="n"/>
      <c r="Y1676" s="7" t="n"/>
      <c r="Z1676" s="7" t="n"/>
      <c r="AA1676" s="7" t="n"/>
      <c r="AB1676" s="7" t="n"/>
      <c r="AC1676" s="7" t="n"/>
    </row>
    <row r="1677" ht="9.75" customHeight="1" s="12">
      <c r="A1677" s="11" t="inlineStr">
        <is>
          <t>SO - 0004899</t>
        </is>
      </c>
      <c r="B1677" s="11" t="inlineStr">
        <is>
          <t>Wholesale</t>
        </is>
      </c>
      <c r="C1677" s="11" t="inlineStr">
        <is>
          <t>WARE-NMK1003</t>
        </is>
      </c>
      <c r="D1677" s="6" t="n">
        <v>43700</v>
      </c>
      <c r="E1677" s="6" t="n">
        <v>43822</v>
      </c>
      <c r="F1677" s="6" t="n">
        <v>43841</v>
      </c>
      <c r="G1677" s="6" t="n">
        <v>43846</v>
      </c>
      <c r="H1677" s="11" t="inlineStr">
        <is>
          <t>USD</t>
        </is>
      </c>
      <c r="I1677" s="11" t="n">
        <v>27</v>
      </c>
      <c r="J1677" s="11" t="n">
        <v>7</v>
      </c>
      <c r="K1677" s="11" t="n">
        <v>191</v>
      </c>
      <c r="L1677" s="11" t="n">
        <v>10</v>
      </c>
      <c r="M1677" s="11" t="n">
        <v>5</v>
      </c>
      <c r="N1677" s="11" t="n">
        <v>0.05</v>
      </c>
      <c r="O1677" s="7" t="n">
        <v>877.7</v>
      </c>
      <c r="P1677" s="7" t="n">
        <v>465.181</v>
      </c>
      <c r="Q1677" s="7">
        <f>text(E1677,"ddd")</f>
        <v/>
      </c>
      <c r="R1677" s="7">
        <f>G1677-F1677</f>
        <v/>
      </c>
      <c r="S1677" s="7">
        <f>E1677-D1677</f>
        <v/>
      </c>
      <c r="T1677" s="7">
        <f>O1677*M1677</f>
        <v/>
      </c>
      <c r="U1677" s="7">
        <f>T1677*N1677</f>
        <v/>
      </c>
      <c r="V1677" s="7">
        <f>T1677-U1677-(P1677*M1677)</f>
        <v/>
      </c>
      <c r="W1677" s="7">
        <f>VLOOKUP(L1677,'Products Sheet'!$A:$B,2,FALSE)</f>
        <v/>
      </c>
      <c r="X1677" s="7" t="n"/>
      <c r="Y1677" s="7" t="n"/>
      <c r="Z1677" s="7" t="n"/>
      <c r="AA1677" s="7" t="n"/>
      <c r="AB1677" s="7" t="n"/>
      <c r="AC1677" s="7" t="n"/>
    </row>
    <row r="1678" ht="9.75" customHeight="1" s="12">
      <c r="A1678" s="11" t="inlineStr">
        <is>
          <t>SO - 0005014</t>
        </is>
      </c>
      <c r="B1678" s="11" t="inlineStr">
        <is>
          <t>In-Store</t>
        </is>
      </c>
      <c r="C1678" s="11" t="inlineStr">
        <is>
          <t>WARE-XYS1001</t>
        </is>
      </c>
      <c r="D1678" s="6" t="n">
        <v>43700</v>
      </c>
      <c r="E1678" s="6" t="n">
        <v>43836</v>
      </c>
      <c r="F1678" s="6" t="n">
        <v>43861</v>
      </c>
      <c r="G1678" s="6" t="n">
        <v>43862</v>
      </c>
      <c r="H1678" s="11" t="inlineStr">
        <is>
          <t>USD</t>
        </is>
      </c>
      <c r="I1678" s="11" t="n">
        <v>8</v>
      </c>
      <c r="J1678" s="11" t="n">
        <v>1</v>
      </c>
      <c r="K1678" s="11" t="n">
        <v>34</v>
      </c>
      <c r="L1678" s="11" t="n">
        <v>10</v>
      </c>
      <c r="M1678" s="11" t="n">
        <v>7</v>
      </c>
      <c r="N1678" s="11" t="n">
        <v>0.05</v>
      </c>
      <c r="O1678" s="7" t="n">
        <v>716.9</v>
      </c>
      <c r="P1678" s="7" t="n">
        <v>336.943</v>
      </c>
      <c r="Q1678" s="7">
        <f>text(E1678,"ddd")</f>
        <v/>
      </c>
      <c r="R1678" s="7">
        <f>G1678-F1678</f>
        <v/>
      </c>
      <c r="S1678" s="7">
        <f>E1678-D1678</f>
        <v/>
      </c>
      <c r="T1678" s="7">
        <f>O1678*M1678</f>
        <v/>
      </c>
      <c r="U1678" s="7">
        <f>T1678*N1678</f>
        <v/>
      </c>
      <c r="V1678" s="7">
        <f>T1678-U1678-(P1678*M1678)</f>
        <v/>
      </c>
      <c r="W1678" s="7">
        <f>VLOOKUP(L1678,'Products Sheet'!$A:$B,2,FALSE)</f>
        <v/>
      </c>
      <c r="X1678" s="7" t="n"/>
      <c r="Y1678" s="7" t="n"/>
      <c r="Z1678" s="7" t="n"/>
      <c r="AA1678" s="7" t="n"/>
      <c r="AB1678" s="7" t="n"/>
      <c r="AC1678" s="7" t="n"/>
    </row>
    <row r="1679" ht="9.75" customHeight="1" s="12">
      <c r="A1679" s="11" t="inlineStr">
        <is>
          <t>SO - 0005026</t>
        </is>
      </c>
      <c r="B1679" s="11" t="inlineStr">
        <is>
          <t>In-Store</t>
        </is>
      </c>
      <c r="C1679" s="11" t="inlineStr">
        <is>
          <t>WARE-PUJ1005</t>
        </is>
      </c>
      <c r="D1679" s="6" t="n">
        <v>43700</v>
      </c>
      <c r="E1679" s="6" t="n">
        <v>43837</v>
      </c>
      <c r="F1679" s="6" t="n">
        <v>43840</v>
      </c>
      <c r="G1679" s="6" t="n">
        <v>43850</v>
      </c>
      <c r="H1679" s="11" t="inlineStr">
        <is>
          <t>USD</t>
        </is>
      </c>
      <c r="I1679" s="11" t="n">
        <v>11</v>
      </c>
      <c r="J1679" s="11" t="n">
        <v>23</v>
      </c>
      <c r="K1679" s="11" t="n">
        <v>318</v>
      </c>
      <c r="L1679" s="11" t="n">
        <v>10</v>
      </c>
      <c r="M1679" s="11" t="n">
        <v>3</v>
      </c>
      <c r="N1679" s="11" t="n">
        <v>0.15</v>
      </c>
      <c r="O1679" s="7" t="n">
        <v>2566.1</v>
      </c>
      <c r="P1679" s="7" t="n">
        <v>1950.236</v>
      </c>
      <c r="Q1679" s="7">
        <f>text(E1679,"ddd")</f>
        <v/>
      </c>
      <c r="R1679" s="7">
        <f>G1679-F1679</f>
        <v/>
      </c>
      <c r="S1679" s="7">
        <f>E1679-D1679</f>
        <v/>
      </c>
      <c r="T1679" s="7">
        <f>O1679*M1679</f>
        <v/>
      </c>
      <c r="U1679" s="7">
        <f>T1679*N1679</f>
        <v/>
      </c>
      <c r="V1679" s="7">
        <f>T1679-U1679-(P1679*M1679)</f>
        <v/>
      </c>
      <c r="W1679" s="7">
        <f>VLOOKUP(L1679,'Products Sheet'!$A:$B,2,FALSE)</f>
        <v/>
      </c>
      <c r="X1679" s="7" t="n"/>
      <c r="Y1679" s="7" t="n"/>
      <c r="Z1679" s="7" t="n"/>
      <c r="AA1679" s="7" t="n"/>
      <c r="AB1679" s="7" t="n"/>
      <c r="AC1679" s="7" t="n"/>
    </row>
    <row r="1680" ht="9.75" customHeight="1" s="12">
      <c r="A1680" s="11" t="inlineStr">
        <is>
          <t>SO - 0005043</t>
        </is>
      </c>
      <c r="B1680" s="11" t="inlineStr">
        <is>
          <t>In-Store</t>
        </is>
      </c>
      <c r="C1680" s="11" t="inlineStr">
        <is>
          <t>WARE-PUJ1005</t>
        </is>
      </c>
      <c r="D1680" s="6" t="n">
        <v>43700</v>
      </c>
      <c r="E1680" s="6" t="n">
        <v>43839</v>
      </c>
      <c r="F1680" s="6" t="n">
        <v>43863</v>
      </c>
      <c r="G1680" s="6" t="n">
        <v>43871</v>
      </c>
      <c r="H1680" s="11" t="inlineStr">
        <is>
          <t>USD</t>
        </is>
      </c>
      <c r="I1680" s="11" t="n">
        <v>5</v>
      </c>
      <c r="J1680" s="11" t="n">
        <v>34</v>
      </c>
      <c r="K1680" s="11" t="n">
        <v>301</v>
      </c>
      <c r="L1680" s="11" t="n">
        <v>10</v>
      </c>
      <c r="M1680" s="11" t="n">
        <v>4</v>
      </c>
      <c r="N1680" s="11" t="n">
        <v>0.05</v>
      </c>
      <c r="O1680" s="7" t="n">
        <v>897.8000000000001</v>
      </c>
      <c r="P1680" s="7" t="n">
        <v>466.8560000000001</v>
      </c>
      <c r="Q1680" s="7">
        <f>text(E1680,"ddd")</f>
        <v/>
      </c>
      <c r="R1680" s="7">
        <f>G1680-F1680</f>
        <v/>
      </c>
      <c r="S1680" s="7">
        <f>E1680-D1680</f>
        <v/>
      </c>
      <c r="T1680" s="7">
        <f>O1680*M1680</f>
        <v/>
      </c>
      <c r="U1680" s="7">
        <f>T1680*N1680</f>
        <v/>
      </c>
      <c r="V1680" s="7">
        <f>T1680-U1680-(P1680*M1680)</f>
        <v/>
      </c>
      <c r="W1680" s="7">
        <f>VLOOKUP(L1680,'Products Sheet'!$A:$B,2,FALSE)</f>
        <v/>
      </c>
      <c r="X1680" s="7" t="n"/>
      <c r="Y1680" s="7" t="n"/>
      <c r="Z1680" s="7" t="n"/>
      <c r="AA1680" s="7" t="n"/>
      <c r="AB1680" s="7" t="n"/>
      <c r="AC1680" s="7" t="n"/>
    </row>
    <row r="1681" ht="9.75" customHeight="1" s="12">
      <c r="A1681" s="11" t="inlineStr">
        <is>
          <t>SO - 0005084</t>
        </is>
      </c>
      <c r="B1681" s="11" t="inlineStr">
        <is>
          <t>In-Store</t>
        </is>
      </c>
      <c r="C1681" s="11" t="inlineStr">
        <is>
          <t>WARE-NBV1002</t>
        </is>
      </c>
      <c r="D1681" s="6" t="n">
        <v>43700</v>
      </c>
      <c r="E1681" s="6" t="n">
        <v>43842</v>
      </c>
      <c r="F1681" s="6" t="n">
        <v>43864</v>
      </c>
      <c r="G1681" s="6" t="n">
        <v>43866</v>
      </c>
      <c r="H1681" s="11" t="inlineStr">
        <is>
          <t>USD</t>
        </is>
      </c>
      <c r="I1681" s="11" t="n">
        <v>3</v>
      </c>
      <c r="J1681" s="11" t="n">
        <v>13</v>
      </c>
      <c r="K1681" s="11" t="n">
        <v>85</v>
      </c>
      <c r="L1681" s="11" t="n">
        <v>10</v>
      </c>
      <c r="M1681" s="11" t="n">
        <v>8</v>
      </c>
      <c r="N1681" s="11" t="n">
        <v>0.075</v>
      </c>
      <c r="O1681" s="7" t="n">
        <v>5875.900000000001</v>
      </c>
      <c r="P1681" s="7" t="n">
        <v>4289.407</v>
      </c>
      <c r="Q1681" s="7">
        <f>text(E1681,"ddd")</f>
        <v/>
      </c>
      <c r="R1681" s="7">
        <f>G1681-F1681</f>
        <v/>
      </c>
      <c r="S1681" s="7">
        <f>E1681-D1681</f>
        <v/>
      </c>
      <c r="T1681" s="7">
        <f>O1681*M1681</f>
        <v/>
      </c>
      <c r="U1681" s="7">
        <f>T1681*N1681</f>
        <v/>
      </c>
      <c r="V1681" s="7">
        <f>T1681-U1681-(P1681*M1681)</f>
        <v/>
      </c>
      <c r="W1681" s="7">
        <f>VLOOKUP(L1681,'Products Sheet'!$A:$B,2,FALSE)</f>
        <v/>
      </c>
      <c r="X1681" s="7" t="n"/>
      <c r="Y1681" s="7" t="n"/>
      <c r="Z1681" s="7" t="n"/>
      <c r="AA1681" s="7" t="n"/>
      <c r="AB1681" s="7" t="n"/>
      <c r="AC1681" s="7" t="n"/>
    </row>
    <row r="1682" ht="9.75" customHeight="1" s="12">
      <c r="A1682" s="11" t="inlineStr">
        <is>
          <t>SO - 0005211</t>
        </is>
      </c>
      <c r="B1682" s="11" t="inlineStr">
        <is>
          <t>Distributor</t>
        </is>
      </c>
      <c r="C1682" s="11" t="inlineStr">
        <is>
          <t>WARE-NMK1003</t>
        </is>
      </c>
      <c r="D1682" s="6" t="n">
        <v>43800</v>
      </c>
      <c r="E1682" s="6" t="n">
        <v>43857</v>
      </c>
      <c r="F1682" s="6" t="n">
        <v>43880</v>
      </c>
      <c r="G1682" s="6" t="n">
        <v>43890</v>
      </c>
      <c r="H1682" s="11" t="inlineStr">
        <is>
          <t>USD</t>
        </is>
      </c>
      <c r="I1682" s="11" t="n">
        <v>23</v>
      </c>
      <c r="J1682" s="11" t="n">
        <v>20</v>
      </c>
      <c r="K1682" s="11" t="n">
        <v>153</v>
      </c>
      <c r="L1682" s="11" t="n">
        <v>10</v>
      </c>
      <c r="M1682" s="11" t="n">
        <v>6</v>
      </c>
      <c r="N1682" s="11" t="n">
        <v>0.1</v>
      </c>
      <c r="O1682" s="7" t="n">
        <v>207.7</v>
      </c>
      <c r="P1682" s="7" t="n">
        <v>137.082</v>
      </c>
      <c r="Q1682" s="7">
        <f>text(E1682,"ddd")</f>
        <v/>
      </c>
      <c r="R1682" s="7">
        <f>G1682-F1682</f>
        <v/>
      </c>
      <c r="S1682" s="7">
        <f>E1682-D1682</f>
        <v/>
      </c>
      <c r="T1682" s="7">
        <f>O1682*M1682</f>
        <v/>
      </c>
      <c r="U1682" s="7">
        <f>T1682*N1682</f>
        <v/>
      </c>
      <c r="V1682" s="7">
        <f>T1682-U1682-(P1682*M1682)</f>
        <v/>
      </c>
      <c r="W1682" s="7">
        <f>VLOOKUP(L1682,'Products Sheet'!$A:$B,2,FALSE)</f>
        <v/>
      </c>
      <c r="X1682" s="7" t="n"/>
      <c r="Y1682" s="7" t="n"/>
      <c r="Z1682" s="7" t="n"/>
      <c r="AA1682" s="7" t="n"/>
      <c r="AB1682" s="7" t="n"/>
      <c r="AC1682" s="7" t="n"/>
    </row>
    <row r="1683" ht="9.75" customHeight="1" s="12">
      <c r="A1683" s="11" t="inlineStr">
        <is>
          <t>SO - 0005265</t>
        </is>
      </c>
      <c r="B1683" s="11" t="inlineStr">
        <is>
          <t>Distributor</t>
        </is>
      </c>
      <c r="C1683" s="11" t="inlineStr">
        <is>
          <t>WARE-PUJ1005</t>
        </is>
      </c>
      <c r="D1683" s="6" t="n">
        <v>43700</v>
      </c>
      <c r="E1683" s="6" t="n">
        <v>43864</v>
      </c>
      <c r="F1683" s="6" t="n">
        <v>43869</v>
      </c>
      <c r="G1683" s="6" t="n">
        <v>43871</v>
      </c>
      <c r="H1683" s="11" t="inlineStr">
        <is>
          <t>USD</t>
        </is>
      </c>
      <c r="I1683" s="11" t="n">
        <v>21</v>
      </c>
      <c r="J1683" s="11" t="n">
        <v>23</v>
      </c>
      <c r="K1683" s="11" t="n">
        <v>268</v>
      </c>
      <c r="L1683" s="11" t="n">
        <v>10</v>
      </c>
      <c r="M1683" s="11" t="n">
        <v>3</v>
      </c>
      <c r="N1683" s="11" t="n">
        <v>0.3</v>
      </c>
      <c r="O1683" s="7" t="n">
        <v>1072</v>
      </c>
      <c r="P1683" s="7" t="n">
        <v>600.3200000000001</v>
      </c>
      <c r="Q1683" s="7">
        <f>text(E1683,"ddd")</f>
        <v/>
      </c>
      <c r="R1683" s="7">
        <f>G1683-F1683</f>
        <v/>
      </c>
      <c r="S1683" s="7">
        <f>E1683-D1683</f>
        <v/>
      </c>
      <c r="T1683" s="7">
        <f>O1683*M1683</f>
        <v/>
      </c>
      <c r="U1683" s="7">
        <f>T1683*N1683</f>
        <v/>
      </c>
      <c r="V1683" s="7">
        <f>T1683-U1683-(P1683*M1683)</f>
        <v/>
      </c>
      <c r="W1683" s="7">
        <f>VLOOKUP(L1683,'Products Sheet'!$A:$B,2,FALSE)</f>
        <v/>
      </c>
      <c r="X1683" s="7" t="n"/>
      <c r="Y1683" s="7" t="n"/>
      <c r="Z1683" s="7" t="n"/>
      <c r="AA1683" s="7" t="n"/>
      <c r="AB1683" s="7" t="n"/>
      <c r="AC1683" s="7" t="n"/>
    </row>
    <row r="1684" ht="9.75" customHeight="1" s="12">
      <c r="A1684" s="11" t="inlineStr">
        <is>
          <t>SO - 0005267</t>
        </is>
      </c>
      <c r="B1684" s="11" t="inlineStr">
        <is>
          <t>Online</t>
        </is>
      </c>
      <c r="C1684" s="11" t="inlineStr">
        <is>
          <t>WARE-XYS1001</t>
        </is>
      </c>
      <c r="D1684" s="6" t="n">
        <v>43700</v>
      </c>
      <c r="E1684" s="6" t="n">
        <v>43864</v>
      </c>
      <c r="F1684" s="6" t="n">
        <v>43891</v>
      </c>
      <c r="G1684" s="6" t="n">
        <v>43896</v>
      </c>
      <c r="H1684" s="11" t="inlineStr">
        <is>
          <t>USD</t>
        </is>
      </c>
      <c r="I1684" s="11" t="n">
        <v>16</v>
      </c>
      <c r="J1684" s="11" t="n">
        <v>21</v>
      </c>
      <c r="K1684" s="11" t="n">
        <v>45</v>
      </c>
      <c r="L1684" s="11" t="n">
        <v>10</v>
      </c>
      <c r="M1684" s="11" t="n">
        <v>3</v>
      </c>
      <c r="N1684" s="11" t="n">
        <v>0.075</v>
      </c>
      <c r="O1684" s="7" t="n">
        <v>2345</v>
      </c>
      <c r="P1684" s="7" t="n">
        <v>1195.95</v>
      </c>
      <c r="Q1684" s="7">
        <f>text(E1684,"ddd")</f>
        <v/>
      </c>
      <c r="R1684" s="7">
        <f>G1684-F1684</f>
        <v/>
      </c>
      <c r="S1684" s="7">
        <f>E1684-D1684</f>
        <v/>
      </c>
      <c r="T1684" s="7">
        <f>O1684*M1684</f>
        <v/>
      </c>
      <c r="U1684" s="7">
        <f>T1684*N1684</f>
        <v/>
      </c>
      <c r="V1684" s="7">
        <f>T1684-U1684-(P1684*M1684)</f>
        <v/>
      </c>
      <c r="W1684" s="7">
        <f>VLOOKUP(L1684,'Products Sheet'!$A:$B,2,FALSE)</f>
        <v/>
      </c>
      <c r="X1684" s="7" t="n"/>
      <c r="Y1684" s="7" t="n"/>
      <c r="Z1684" s="7" t="n"/>
      <c r="AA1684" s="7" t="n"/>
      <c r="AB1684" s="7" t="n"/>
      <c r="AC1684" s="7" t="n"/>
    </row>
    <row r="1685" ht="9.75" customHeight="1" s="12">
      <c r="A1685" s="11" t="inlineStr">
        <is>
          <t>SO - 0005306</t>
        </is>
      </c>
      <c r="B1685" s="11" t="inlineStr">
        <is>
          <t>Wholesale</t>
        </is>
      </c>
      <c r="C1685" s="11" t="inlineStr">
        <is>
          <t>WARE-NMK1003</t>
        </is>
      </c>
      <c r="D1685" s="6" t="n">
        <v>43700</v>
      </c>
      <c r="E1685" s="6" t="n">
        <v>43870</v>
      </c>
      <c r="F1685" s="6" t="n">
        <v>43895</v>
      </c>
      <c r="G1685" s="6" t="n">
        <v>43896</v>
      </c>
      <c r="H1685" s="11" t="inlineStr">
        <is>
          <t>USD</t>
        </is>
      </c>
      <c r="I1685" s="11" t="n">
        <v>26</v>
      </c>
      <c r="J1685" s="11" t="n">
        <v>24</v>
      </c>
      <c r="K1685" s="11" t="n">
        <v>148</v>
      </c>
      <c r="L1685" s="11" t="n">
        <v>10</v>
      </c>
      <c r="M1685" s="11" t="n">
        <v>2</v>
      </c>
      <c r="N1685" s="11" t="n">
        <v>0.15</v>
      </c>
      <c r="O1685" s="7" t="n">
        <v>254.6</v>
      </c>
      <c r="P1685" s="7" t="n">
        <v>216.41</v>
      </c>
      <c r="Q1685" s="7">
        <f>text(E1685,"ddd")</f>
        <v/>
      </c>
      <c r="R1685" s="7">
        <f>G1685-F1685</f>
        <v/>
      </c>
      <c r="S1685" s="7">
        <f>E1685-D1685</f>
        <v/>
      </c>
      <c r="T1685" s="7">
        <f>O1685*M1685</f>
        <v/>
      </c>
      <c r="U1685" s="7">
        <f>T1685*N1685</f>
        <v/>
      </c>
      <c r="V1685" s="7">
        <f>T1685-U1685-(P1685*M1685)</f>
        <v/>
      </c>
      <c r="W1685" s="7">
        <f>VLOOKUP(L1685,'Products Sheet'!$A:$B,2,FALSE)</f>
        <v/>
      </c>
      <c r="X1685" s="7" t="n"/>
      <c r="Y1685" s="7" t="n"/>
      <c r="Z1685" s="7" t="n"/>
      <c r="AA1685" s="7" t="n"/>
      <c r="AB1685" s="7" t="n"/>
      <c r="AC1685" s="7" t="n"/>
    </row>
    <row r="1686" ht="9.75" customHeight="1" s="12">
      <c r="A1686" s="11" t="inlineStr">
        <is>
          <t>SO - 0005307</t>
        </is>
      </c>
      <c r="B1686" s="11" t="inlineStr">
        <is>
          <t>In-Store</t>
        </is>
      </c>
      <c r="C1686" s="11" t="inlineStr">
        <is>
          <t>WARE-UHY1004</t>
        </is>
      </c>
      <c r="D1686" s="6" t="n">
        <v>43700</v>
      </c>
      <c r="E1686" s="6" t="n">
        <v>43870</v>
      </c>
      <c r="F1686" s="6" t="n">
        <v>43885</v>
      </c>
      <c r="G1686" s="6" t="n">
        <v>43887</v>
      </c>
      <c r="H1686" s="11" t="inlineStr">
        <is>
          <t>USD</t>
        </is>
      </c>
      <c r="I1686" s="11" t="n">
        <v>11</v>
      </c>
      <c r="J1686" s="11" t="n">
        <v>23</v>
      </c>
      <c r="K1686" s="11" t="n">
        <v>241</v>
      </c>
      <c r="L1686" s="11" t="n">
        <v>10</v>
      </c>
      <c r="M1686" s="11" t="n">
        <v>5</v>
      </c>
      <c r="N1686" s="11" t="n">
        <v>0.075</v>
      </c>
      <c r="O1686" s="7" t="n">
        <v>201</v>
      </c>
      <c r="P1686" s="7" t="n">
        <v>100.5</v>
      </c>
      <c r="Q1686" s="7">
        <f>text(E1686,"ddd")</f>
        <v/>
      </c>
      <c r="R1686" s="7">
        <f>G1686-F1686</f>
        <v/>
      </c>
      <c r="S1686" s="7">
        <f>E1686-D1686</f>
        <v/>
      </c>
      <c r="T1686" s="7">
        <f>O1686*M1686</f>
        <v/>
      </c>
      <c r="U1686" s="7">
        <f>T1686*N1686</f>
        <v/>
      </c>
      <c r="V1686" s="7">
        <f>T1686-U1686-(P1686*M1686)</f>
        <v/>
      </c>
      <c r="W1686" s="7">
        <f>VLOOKUP(L1686,'Products Sheet'!$A:$B,2,FALSE)</f>
        <v/>
      </c>
      <c r="X1686" s="7" t="n"/>
      <c r="Y1686" s="7" t="n"/>
      <c r="Z1686" s="7" t="n"/>
      <c r="AA1686" s="7" t="n"/>
      <c r="AB1686" s="7" t="n"/>
      <c r="AC1686" s="7" t="n"/>
    </row>
    <row r="1687" ht="9.75" customHeight="1" s="12">
      <c r="A1687" s="11" t="inlineStr">
        <is>
          <t>SO - 0005313</t>
        </is>
      </c>
      <c r="B1687" s="11" t="inlineStr">
        <is>
          <t>In-Store</t>
        </is>
      </c>
      <c r="C1687" s="11" t="inlineStr">
        <is>
          <t>WARE-NBV1002</t>
        </is>
      </c>
      <c r="D1687" s="6" t="n">
        <v>43800</v>
      </c>
      <c r="E1687" s="6" t="n">
        <v>43871</v>
      </c>
      <c r="F1687" s="6" t="n">
        <v>43897</v>
      </c>
      <c r="G1687" s="6" t="n">
        <v>43905</v>
      </c>
      <c r="H1687" s="11" t="inlineStr">
        <is>
          <t>USD</t>
        </is>
      </c>
      <c r="I1687" s="11" t="n">
        <v>5</v>
      </c>
      <c r="J1687" s="11" t="n">
        <v>4</v>
      </c>
      <c r="K1687" s="11" t="n">
        <v>71</v>
      </c>
      <c r="L1687" s="11" t="n">
        <v>10</v>
      </c>
      <c r="M1687" s="11" t="n">
        <v>8</v>
      </c>
      <c r="N1687" s="11" t="n">
        <v>0.15</v>
      </c>
      <c r="O1687" s="7" t="n">
        <v>1045.2</v>
      </c>
      <c r="P1687" s="7" t="n">
        <v>773.448</v>
      </c>
      <c r="Q1687" s="7">
        <f>text(E1687,"ddd")</f>
        <v/>
      </c>
      <c r="R1687" s="7">
        <f>G1687-F1687</f>
        <v/>
      </c>
      <c r="S1687" s="7">
        <f>E1687-D1687</f>
        <v/>
      </c>
      <c r="T1687" s="7">
        <f>O1687*M1687</f>
        <v/>
      </c>
      <c r="U1687" s="7">
        <f>T1687*N1687</f>
        <v/>
      </c>
      <c r="V1687" s="7">
        <f>T1687-U1687-(P1687*M1687)</f>
        <v/>
      </c>
      <c r="W1687" s="7">
        <f>VLOOKUP(L1687,'Products Sheet'!$A:$B,2,FALSE)</f>
        <v/>
      </c>
      <c r="X1687" s="7" t="n"/>
      <c r="Y1687" s="7" t="n"/>
      <c r="Z1687" s="7" t="n"/>
      <c r="AA1687" s="7" t="n"/>
      <c r="AB1687" s="7" t="n"/>
      <c r="AC1687" s="7" t="n"/>
    </row>
    <row r="1688" ht="9.75" customHeight="1" s="12">
      <c r="A1688" s="11" t="inlineStr">
        <is>
          <t>SO - 0005326</t>
        </is>
      </c>
      <c r="B1688" s="11" t="inlineStr">
        <is>
          <t>Online</t>
        </is>
      </c>
      <c r="C1688" s="11" t="inlineStr">
        <is>
          <t>WARE-PUJ1005</t>
        </is>
      </c>
      <c r="D1688" s="6" t="n">
        <v>43700</v>
      </c>
      <c r="E1688" s="6" t="n">
        <v>43872</v>
      </c>
      <c r="F1688" s="6" t="n">
        <v>43883</v>
      </c>
      <c r="G1688" s="6" t="n">
        <v>43888</v>
      </c>
      <c r="H1688" s="11" t="inlineStr">
        <is>
          <t>USD</t>
        </is>
      </c>
      <c r="I1688" s="11" t="n">
        <v>18</v>
      </c>
      <c r="J1688" s="11" t="n">
        <v>49</v>
      </c>
      <c r="K1688" s="11" t="n">
        <v>316</v>
      </c>
      <c r="L1688" s="11" t="n">
        <v>10</v>
      </c>
      <c r="M1688" s="11" t="n">
        <v>7</v>
      </c>
      <c r="N1688" s="11" t="n">
        <v>0.15</v>
      </c>
      <c r="O1688" s="7" t="n">
        <v>917.9</v>
      </c>
      <c r="P1688" s="7" t="n">
        <v>771.0359999999999</v>
      </c>
      <c r="Q1688" s="7">
        <f>text(E1688,"ddd")</f>
        <v/>
      </c>
      <c r="R1688" s="7">
        <f>G1688-F1688</f>
        <v/>
      </c>
      <c r="S1688" s="7">
        <f>E1688-D1688</f>
        <v/>
      </c>
      <c r="T1688" s="7">
        <f>O1688*M1688</f>
        <v/>
      </c>
      <c r="U1688" s="7">
        <f>T1688*N1688</f>
        <v/>
      </c>
      <c r="V1688" s="7">
        <f>T1688-U1688-(P1688*M1688)</f>
        <v/>
      </c>
      <c r="W1688" s="7">
        <f>VLOOKUP(L1688,'Products Sheet'!$A:$B,2,FALSE)</f>
        <v/>
      </c>
      <c r="X1688" s="7" t="n"/>
      <c r="Y1688" s="7" t="n"/>
      <c r="Z1688" s="7" t="n"/>
      <c r="AA1688" s="7" t="n"/>
      <c r="AB1688" s="7" t="n"/>
      <c r="AC1688" s="7" t="n"/>
    </row>
    <row r="1689" ht="9.75" customHeight="1" s="12">
      <c r="A1689" s="11" t="inlineStr">
        <is>
          <t>SO - 0005443</t>
        </is>
      </c>
      <c r="B1689" s="11" t="inlineStr">
        <is>
          <t>Wholesale</t>
        </is>
      </c>
      <c r="C1689" s="11" t="inlineStr">
        <is>
          <t>WARE-MKL1006</t>
        </is>
      </c>
      <c r="D1689" s="6" t="n">
        <v>43800</v>
      </c>
      <c r="E1689" s="6" t="n">
        <v>43884</v>
      </c>
      <c r="F1689" s="6" t="n">
        <v>43888</v>
      </c>
      <c r="G1689" s="6" t="n">
        <v>43898</v>
      </c>
      <c r="H1689" s="11" t="inlineStr">
        <is>
          <t>USD</t>
        </is>
      </c>
      <c r="I1689" s="11" t="n">
        <v>26</v>
      </c>
      <c r="J1689" s="11" t="n">
        <v>28</v>
      </c>
      <c r="K1689" s="11" t="n">
        <v>346</v>
      </c>
      <c r="L1689" s="11" t="n">
        <v>10</v>
      </c>
      <c r="M1689" s="11" t="n">
        <v>2</v>
      </c>
      <c r="N1689" s="11" t="n">
        <v>0.075</v>
      </c>
      <c r="O1689" s="7" t="n">
        <v>891.1</v>
      </c>
      <c r="P1689" s="7" t="n">
        <v>427.728</v>
      </c>
      <c r="Q1689" s="7">
        <f>text(E1689,"ddd")</f>
        <v/>
      </c>
      <c r="R1689" s="7">
        <f>G1689-F1689</f>
        <v/>
      </c>
      <c r="S1689" s="7">
        <f>E1689-D1689</f>
        <v/>
      </c>
      <c r="T1689" s="7">
        <f>O1689*M1689</f>
        <v/>
      </c>
      <c r="U1689" s="7">
        <f>T1689*N1689</f>
        <v/>
      </c>
      <c r="V1689" s="7">
        <f>T1689-U1689-(P1689*M1689)</f>
        <v/>
      </c>
      <c r="W1689" s="7">
        <f>VLOOKUP(L1689,'Products Sheet'!$A:$B,2,FALSE)</f>
        <v/>
      </c>
      <c r="X1689" s="7" t="n"/>
      <c r="Y1689" s="7" t="n"/>
      <c r="Z1689" s="7" t="n"/>
      <c r="AA1689" s="7" t="n"/>
      <c r="AB1689" s="7" t="n"/>
      <c r="AC1689" s="7" t="n"/>
    </row>
    <row r="1690" ht="9.75" customHeight="1" s="12">
      <c r="A1690" s="11" t="inlineStr">
        <is>
          <t>SO - 0005449</t>
        </is>
      </c>
      <c r="B1690" s="11" t="inlineStr">
        <is>
          <t>Online</t>
        </is>
      </c>
      <c r="C1690" s="11" t="inlineStr">
        <is>
          <t>WARE-NMK1003</t>
        </is>
      </c>
      <c r="D1690" s="6" t="n">
        <v>43800</v>
      </c>
      <c r="E1690" s="6" t="n">
        <v>43884</v>
      </c>
      <c r="F1690" s="6" t="n">
        <v>43897</v>
      </c>
      <c r="G1690" s="6" t="n">
        <v>43901</v>
      </c>
      <c r="H1690" s="11" t="inlineStr">
        <is>
          <t>USD</t>
        </is>
      </c>
      <c r="I1690" s="11" t="n">
        <v>20</v>
      </c>
      <c r="J1690" s="11" t="n">
        <v>43</v>
      </c>
      <c r="K1690" s="11" t="n">
        <v>101</v>
      </c>
      <c r="L1690" s="11" t="n">
        <v>10</v>
      </c>
      <c r="M1690" s="11" t="n">
        <v>1</v>
      </c>
      <c r="N1690" s="11" t="n">
        <v>0.1</v>
      </c>
      <c r="O1690" s="7" t="n">
        <v>3979.8</v>
      </c>
      <c r="P1690" s="7" t="n">
        <v>1790.91</v>
      </c>
      <c r="Q1690" s="7">
        <f>text(E1690,"ddd")</f>
        <v/>
      </c>
      <c r="R1690" s="7">
        <f>G1690-F1690</f>
        <v/>
      </c>
      <c r="S1690" s="7">
        <f>E1690-D1690</f>
        <v/>
      </c>
      <c r="T1690" s="7">
        <f>O1690*M1690</f>
        <v/>
      </c>
      <c r="U1690" s="7">
        <f>T1690*N1690</f>
        <v/>
      </c>
      <c r="V1690" s="7">
        <f>T1690-U1690-(P1690*M1690)</f>
        <v/>
      </c>
      <c r="W1690" s="7">
        <f>VLOOKUP(L1690,'Products Sheet'!$A:$B,2,FALSE)</f>
        <v/>
      </c>
      <c r="X1690" s="7" t="n"/>
      <c r="Y1690" s="7" t="n"/>
      <c r="Z1690" s="7" t="n"/>
      <c r="AA1690" s="7" t="n"/>
      <c r="AB1690" s="7" t="n"/>
      <c r="AC1690" s="7" t="n"/>
    </row>
    <row r="1691" ht="9.75" customHeight="1" s="12">
      <c r="A1691" s="11" t="inlineStr">
        <is>
          <t>SO - 0005472</t>
        </is>
      </c>
      <c r="B1691" s="11" t="inlineStr">
        <is>
          <t>Online</t>
        </is>
      </c>
      <c r="C1691" s="11" t="inlineStr">
        <is>
          <t>WARE-NBV1002</t>
        </is>
      </c>
      <c r="D1691" s="6" t="n">
        <v>43800</v>
      </c>
      <c r="E1691" s="6" t="n">
        <v>43886</v>
      </c>
      <c r="F1691" s="6" t="n">
        <v>43903</v>
      </c>
      <c r="G1691" s="6" t="n">
        <v>43913</v>
      </c>
      <c r="H1691" s="11" t="inlineStr">
        <is>
          <t>USD</t>
        </is>
      </c>
      <c r="I1691" s="11" t="n">
        <v>14</v>
      </c>
      <c r="J1691" s="11" t="n">
        <v>11</v>
      </c>
      <c r="K1691" s="11" t="n">
        <v>60</v>
      </c>
      <c r="L1691" s="11" t="n">
        <v>10</v>
      </c>
      <c r="M1691" s="11" t="n">
        <v>2</v>
      </c>
      <c r="N1691" s="11" t="n">
        <v>0.05</v>
      </c>
      <c r="O1691" s="7" t="n">
        <v>5319.8</v>
      </c>
      <c r="P1691" s="7" t="n">
        <v>4521.83</v>
      </c>
      <c r="Q1691" s="7">
        <f>text(E1691,"ddd")</f>
        <v/>
      </c>
      <c r="R1691" s="7">
        <f>G1691-F1691</f>
        <v/>
      </c>
      <c r="S1691" s="7">
        <f>E1691-D1691</f>
        <v/>
      </c>
      <c r="T1691" s="7">
        <f>O1691*M1691</f>
        <v/>
      </c>
      <c r="U1691" s="7">
        <f>T1691*N1691</f>
        <v/>
      </c>
      <c r="V1691" s="7">
        <f>T1691-U1691-(P1691*M1691)</f>
        <v/>
      </c>
      <c r="W1691" s="7">
        <f>VLOOKUP(L1691,'Products Sheet'!$A:$B,2,FALSE)</f>
        <v/>
      </c>
      <c r="X1691" s="7" t="n"/>
      <c r="Y1691" s="7" t="n"/>
      <c r="Z1691" s="7" t="n"/>
      <c r="AA1691" s="7" t="n"/>
      <c r="AB1691" s="7" t="n"/>
      <c r="AC1691" s="7" t="n"/>
    </row>
    <row r="1692" ht="9.75" customHeight="1" s="12">
      <c r="A1692" s="11" t="inlineStr">
        <is>
          <t>SO - 0005478</t>
        </is>
      </c>
      <c r="B1692" s="11" t="inlineStr">
        <is>
          <t>Online</t>
        </is>
      </c>
      <c r="C1692" s="11" t="inlineStr">
        <is>
          <t>WARE-XYS1001</t>
        </is>
      </c>
      <c r="D1692" s="6" t="n">
        <v>43800</v>
      </c>
      <c r="E1692" s="6" t="n">
        <v>43887</v>
      </c>
      <c r="F1692" s="6" t="n">
        <v>43908</v>
      </c>
      <c r="G1692" s="6" t="n">
        <v>43911</v>
      </c>
      <c r="H1692" s="11" t="inlineStr">
        <is>
          <t>USD</t>
        </is>
      </c>
      <c r="I1692" s="11" t="n">
        <v>12</v>
      </c>
      <c r="J1692" s="11" t="n">
        <v>8</v>
      </c>
      <c r="K1692" s="11" t="n">
        <v>16</v>
      </c>
      <c r="L1692" s="11" t="n">
        <v>10</v>
      </c>
      <c r="M1692" s="11" t="n">
        <v>8</v>
      </c>
      <c r="N1692" s="11" t="n">
        <v>0.075</v>
      </c>
      <c r="O1692" s="7" t="n">
        <v>1031.8</v>
      </c>
      <c r="P1692" s="7" t="n">
        <v>453.992</v>
      </c>
      <c r="Q1692" s="7">
        <f>text(E1692,"ddd")</f>
        <v/>
      </c>
      <c r="R1692" s="7">
        <f>G1692-F1692</f>
        <v/>
      </c>
      <c r="S1692" s="7">
        <f>E1692-D1692</f>
        <v/>
      </c>
      <c r="T1692" s="7">
        <f>O1692*M1692</f>
        <v/>
      </c>
      <c r="U1692" s="7">
        <f>T1692*N1692</f>
        <v/>
      </c>
      <c r="V1692" s="7">
        <f>T1692-U1692-(P1692*M1692)</f>
        <v/>
      </c>
      <c r="W1692" s="7">
        <f>VLOOKUP(L1692,'Products Sheet'!$A:$B,2,FALSE)</f>
        <v/>
      </c>
      <c r="X1692" s="7" t="n"/>
      <c r="Y1692" s="7" t="n"/>
      <c r="Z1692" s="7" t="n"/>
      <c r="AA1692" s="7" t="n"/>
      <c r="AB1692" s="7" t="n"/>
      <c r="AC1692" s="7" t="n"/>
    </row>
    <row r="1693" ht="9.75" customHeight="1" s="12">
      <c r="A1693" s="11" t="inlineStr">
        <is>
          <t>SO - 0005502</t>
        </is>
      </c>
      <c r="B1693" s="11" t="inlineStr">
        <is>
          <t>In-Store</t>
        </is>
      </c>
      <c r="C1693" s="11" t="inlineStr">
        <is>
          <t>WARE-UHY1004</t>
        </is>
      </c>
      <c r="D1693" s="6" t="n">
        <v>43800</v>
      </c>
      <c r="E1693" s="6" t="n">
        <v>43890</v>
      </c>
      <c r="F1693" s="6" t="n">
        <v>43895</v>
      </c>
      <c r="G1693" s="6" t="n">
        <v>43899</v>
      </c>
      <c r="H1693" s="11" t="inlineStr">
        <is>
          <t>USD</t>
        </is>
      </c>
      <c r="I1693" s="11" t="n">
        <v>10</v>
      </c>
      <c r="J1693" s="11" t="n">
        <v>36</v>
      </c>
      <c r="K1693" s="11" t="n">
        <v>240</v>
      </c>
      <c r="L1693" s="11" t="n">
        <v>10</v>
      </c>
      <c r="M1693" s="11" t="n">
        <v>2</v>
      </c>
      <c r="N1693" s="11" t="n">
        <v>0.15</v>
      </c>
      <c r="O1693" s="7" t="n">
        <v>911.2</v>
      </c>
      <c r="P1693" s="7" t="n">
        <v>455.6</v>
      </c>
      <c r="Q1693" s="7">
        <f>text(E1693,"ddd")</f>
        <v/>
      </c>
      <c r="R1693" s="7">
        <f>G1693-F1693</f>
        <v/>
      </c>
      <c r="S1693" s="7">
        <f>E1693-D1693</f>
        <v/>
      </c>
      <c r="T1693" s="7">
        <f>O1693*M1693</f>
        <v/>
      </c>
      <c r="U1693" s="7">
        <f>T1693*N1693</f>
        <v/>
      </c>
      <c r="V1693" s="7">
        <f>T1693-U1693-(P1693*M1693)</f>
        <v/>
      </c>
      <c r="W1693" s="7">
        <f>VLOOKUP(L1693,'Products Sheet'!$A:$B,2,FALSE)</f>
        <v/>
      </c>
      <c r="X1693" s="7" t="n"/>
      <c r="Y1693" s="7" t="n"/>
      <c r="Z1693" s="7" t="n"/>
      <c r="AA1693" s="7" t="n"/>
      <c r="AB1693" s="7" t="n"/>
      <c r="AC1693" s="7" t="n"/>
    </row>
    <row r="1694" ht="9.75" customHeight="1" s="12">
      <c r="A1694" s="11" t="inlineStr">
        <is>
          <t>SO - 0005573</t>
        </is>
      </c>
      <c r="B1694" s="11" t="inlineStr">
        <is>
          <t>Online</t>
        </is>
      </c>
      <c r="C1694" s="11" t="inlineStr">
        <is>
          <t>WARE-PUJ1005</t>
        </is>
      </c>
      <c r="D1694" s="6" t="n">
        <v>43800</v>
      </c>
      <c r="E1694" s="6" t="n">
        <v>43899</v>
      </c>
      <c r="F1694" s="6" t="n">
        <v>43911</v>
      </c>
      <c r="G1694" s="6" t="n">
        <v>43916</v>
      </c>
      <c r="H1694" s="11" t="inlineStr">
        <is>
          <t>USD</t>
        </is>
      </c>
      <c r="I1694" s="11" t="n">
        <v>20</v>
      </c>
      <c r="J1694" s="11" t="n">
        <v>46</v>
      </c>
      <c r="K1694" s="11" t="n">
        <v>277</v>
      </c>
      <c r="L1694" s="11" t="n">
        <v>10</v>
      </c>
      <c r="M1694" s="11" t="n">
        <v>5</v>
      </c>
      <c r="N1694" s="11" t="n">
        <v>0.05</v>
      </c>
      <c r="O1694" s="7" t="n">
        <v>2378.5</v>
      </c>
      <c r="P1694" s="7" t="n">
        <v>1974.155</v>
      </c>
      <c r="Q1694" s="7">
        <f>text(E1694,"ddd")</f>
        <v/>
      </c>
      <c r="R1694" s="7">
        <f>G1694-F1694</f>
        <v/>
      </c>
      <c r="S1694" s="7">
        <f>E1694-D1694</f>
        <v/>
      </c>
      <c r="T1694" s="7">
        <f>O1694*M1694</f>
        <v/>
      </c>
      <c r="U1694" s="7">
        <f>T1694*N1694</f>
        <v/>
      </c>
      <c r="V1694" s="7">
        <f>T1694-U1694-(P1694*M1694)</f>
        <v/>
      </c>
      <c r="W1694" s="7">
        <f>VLOOKUP(L1694,'Products Sheet'!$A:$B,2,FALSE)</f>
        <v/>
      </c>
      <c r="X1694" s="7" t="n"/>
      <c r="Y1694" s="7" t="n"/>
      <c r="Z1694" s="7" t="n"/>
      <c r="AA1694" s="7" t="n"/>
      <c r="AB1694" s="7" t="n"/>
      <c r="AC1694" s="7" t="n"/>
    </row>
    <row r="1695" ht="9.75" customHeight="1" s="12">
      <c r="A1695" s="11" t="inlineStr">
        <is>
          <t>SO - 0005667</t>
        </is>
      </c>
      <c r="B1695" s="11" t="inlineStr">
        <is>
          <t>Distributor</t>
        </is>
      </c>
      <c r="C1695" s="11" t="inlineStr">
        <is>
          <t>WARE-UHY1004</t>
        </is>
      </c>
      <c r="D1695" s="6" t="n">
        <v>43800</v>
      </c>
      <c r="E1695" s="6" t="n">
        <v>43912</v>
      </c>
      <c r="F1695" s="6" t="n">
        <v>43940</v>
      </c>
      <c r="G1695" s="6" t="n">
        <v>43947</v>
      </c>
      <c r="H1695" s="11" t="inlineStr">
        <is>
          <t>USD</t>
        </is>
      </c>
      <c r="I1695" s="11" t="n">
        <v>23</v>
      </c>
      <c r="J1695" s="11" t="n">
        <v>34</v>
      </c>
      <c r="K1695" s="11" t="n">
        <v>225</v>
      </c>
      <c r="L1695" s="11" t="n">
        <v>10</v>
      </c>
      <c r="M1695" s="11" t="n">
        <v>4</v>
      </c>
      <c r="N1695" s="11" t="n">
        <v>0.1</v>
      </c>
      <c r="O1695" s="7" t="n">
        <v>3966.4</v>
      </c>
      <c r="P1695" s="7" t="n">
        <v>2776.48</v>
      </c>
      <c r="Q1695" s="7">
        <f>text(E1695,"ddd")</f>
        <v/>
      </c>
      <c r="R1695" s="7">
        <f>G1695-F1695</f>
        <v/>
      </c>
      <c r="S1695" s="7">
        <f>E1695-D1695</f>
        <v/>
      </c>
      <c r="T1695" s="7">
        <f>O1695*M1695</f>
        <v/>
      </c>
      <c r="U1695" s="7">
        <f>T1695*N1695</f>
        <v/>
      </c>
      <c r="V1695" s="7">
        <f>T1695-U1695-(P1695*M1695)</f>
        <v/>
      </c>
      <c r="W1695" s="7">
        <f>VLOOKUP(L1695,'Products Sheet'!$A:$B,2,FALSE)</f>
        <v/>
      </c>
      <c r="X1695" s="7" t="n"/>
      <c r="Y1695" s="7" t="n"/>
      <c r="Z1695" s="7" t="n"/>
      <c r="AA1695" s="7" t="n"/>
      <c r="AB1695" s="7" t="n"/>
      <c r="AC1695" s="7" t="n"/>
    </row>
    <row r="1696" ht="9.75" customHeight="1" s="12">
      <c r="A1696" s="11" t="inlineStr">
        <is>
          <t>SO - 0005708</t>
        </is>
      </c>
      <c r="B1696" s="11" t="inlineStr">
        <is>
          <t>In-Store</t>
        </is>
      </c>
      <c r="C1696" s="11" t="inlineStr">
        <is>
          <t>WARE-NBV1002</t>
        </is>
      </c>
      <c r="D1696" s="6" t="n">
        <v>43800</v>
      </c>
      <c r="E1696" s="6" t="n">
        <v>43917</v>
      </c>
      <c r="F1696" s="6" t="n">
        <v>43921</v>
      </c>
      <c r="G1696" s="6" t="n">
        <v>43923</v>
      </c>
      <c r="H1696" s="11" t="inlineStr">
        <is>
          <t>USD</t>
        </is>
      </c>
      <c r="I1696" s="11" t="n">
        <v>2</v>
      </c>
      <c r="J1696" s="11" t="n">
        <v>25</v>
      </c>
      <c r="K1696" s="11" t="n">
        <v>72</v>
      </c>
      <c r="L1696" s="11" t="n">
        <v>10</v>
      </c>
      <c r="M1696" s="11" t="n">
        <v>2</v>
      </c>
      <c r="N1696" s="11" t="n">
        <v>0.15</v>
      </c>
      <c r="O1696" s="7" t="n">
        <v>2485.7</v>
      </c>
      <c r="P1696" s="7" t="n">
        <v>2063.131</v>
      </c>
      <c r="Q1696" s="7">
        <f>text(E1696,"ddd")</f>
        <v/>
      </c>
      <c r="R1696" s="7">
        <f>G1696-F1696</f>
        <v/>
      </c>
      <c r="S1696" s="7">
        <f>E1696-D1696</f>
        <v/>
      </c>
      <c r="T1696" s="7">
        <f>O1696*M1696</f>
        <v/>
      </c>
      <c r="U1696" s="7">
        <f>T1696*N1696</f>
        <v/>
      </c>
      <c r="V1696" s="7">
        <f>T1696-U1696-(P1696*M1696)</f>
        <v/>
      </c>
      <c r="W1696" s="7">
        <f>VLOOKUP(L1696,'Products Sheet'!$A:$B,2,FALSE)</f>
        <v/>
      </c>
      <c r="X1696" s="7" t="n"/>
      <c r="Y1696" s="7" t="n"/>
      <c r="Z1696" s="7" t="n"/>
      <c r="AA1696" s="7" t="n"/>
      <c r="AB1696" s="7" t="n"/>
      <c r="AC1696" s="7" t="n"/>
    </row>
    <row r="1697" ht="9.75" customHeight="1" s="12">
      <c r="A1697" s="11" t="inlineStr">
        <is>
          <t>SO - 0005870</t>
        </is>
      </c>
      <c r="B1697" s="11" t="inlineStr">
        <is>
          <t>In-Store</t>
        </is>
      </c>
      <c r="C1697" s="11" t="inlineStr">
        <is>
          <t>WARE-NBV1002</t>
        </is>
      </c>
      <c r="D1697" s="6" t="n">
        <v>43800</v>
      </c>
      <c r="E1697" s="6" t="n">
        <v>43935</v>
      </c>
      <c r="F1697" s="6" t="n">
        <v>43959</v>
      </c>
      <c r="G1697" s="6" t="n">
        <v>43962</v>
      </c>
      <c r="H1697" s="11" t="inlineStr">
        <is>
          <t>USD</t>
        </is>
      </c>
      <c r="I1697" s="11" t="n">
        <v>2</v>
      </c>
      <c r="J1697" s="11" t="n">
        <v>32</v>
      </c>
      <c r="K1697" s="11" t="n">
        <v>69</v>
      </c>
      <c r="L1697" s="11" t="n">
        <v>10</v>
      </c>
      <c r="M1697" s="11" t="n">
        <v>3</v>
      </c>
      <c r="N1697" s="11" t="n">
        <v>0.05</v>
      </c>
      <c r="O1697" s="7" t="n">
        <v>1132.3</v>
      </c>
      <c r="P1697" s="7" t="n">
        <v>713.3489999999999</v>
      </c>
      <c r="Q1697" s="7">
        <f>text(E1697,"ddd")</f>
        <v/>
      </c>
      <c r="R1697" s="7">
        <f>G1697-F1697</f>
        <v/>
      </c>
      <c r="S1697" s="7">
        <f>E1697-D1697</f>
        <v/>
      </c>
      <c r="T1697" s="7">
        <f>O1697*M1697</f>
        <v/>
      </c>
      <c r="U1697" s="7">
        <f>T1697*N1697</f>
        <v/>
      </c>
      <c r="V1697" s="7">
        <f>T1697-U1697-(P1697*M1697)</f>
        <v/>
      </c>
      <c r="W1697" s="7">
        <f>VLOOKUP(L1697,'Products Sheet'!$A:$B,2,FALSE)</f>
        <v/>
      </c>
      <c r="X1697" s="7" t="n"/>
      <c r="Y1697" s="7" t="n"/>
      <c r="Z1697" s="7" t="n"/>
      <c r="AA1697" s="7" t="n"/>
      <c r="AB1697" s="7" t="n"/>
      <c r="AC1697" s="7" t="n"/>
    </row>
    <row r="1698" ht="9.75" customHeight="1" s="12">
      <c r="A1698" s="11" t="inlineStr">
        <is>
          <t>SO - 0005957</t>
        </is>
      </c>
      <c r="B1698" s="11" t="inlineStr">
        <is>
          <t>Wholesale</t>
        </is>
      </c>
      <c r="C1698" s="11" t="inlineStr">
        <is>
          <t>WARE-NMK1003</t>
        </is>
      </c>
      <c r="D1698" s="6" t="n">
        <v>43800</v>
      </c>
      <c r="E1698" s="6" t="n">
        <v>43946</v>
      </c>
      <c r="F1698" s="6" t="n">
        <v>43951</v>
      </c>
      <c r="G1698" s="6" t="n">
        <v>43954</v>
      </c>
      <c r="H1698" s="11" t="inlineStr">
        <is>
          <t>USD</t>
        </is>
      </c>
      <c r="I1698" s="11" t="n">
        <v>27</v>
      </c>
      <c r="J1698" s="11" t="n">
        <v>37</v>
      </c>
      <c r="K1698" s="11" t="n">
        <v>193</v>
      </c>
      <c r="L1698" s="11" t="n">
        <v>10</v>
      </c>
      <c r="M1698" s="11" t="n">
        <v>1</v>
      </c>
      <c r="N1698" s="11" t="n">
        <v>0.05</v>
      </c>
      <c r="O1698" s="7" t="n">
        <v>3986.5</v>
      </c>
      <c r="P1698" s="7" t="n">
        <v>2710.82</v>
      </c>
      <c r="Q1698" s="7">
        <f>text(E1698,"ddd")</f>
        <v/>
      </c>
      <c r="R1698" s="7">
        <f>G1698-F1698</f>
        <v/>
      </c>
      <c r="S1698" s="7">
        <f>E1698-D1698</f>
        <v/>
      </c>
      <c r="T1698" s="7">
        <f>O1698*M1698</f>
        <v/>
      </c>
      <c r="U1698" s="7">
        <f>T1698*N1698</f>
        <v/>
      </c>
      <c r="V1698" s="7">
        <f>T1698-U1698-(P1698*M1698)</f>
        <v/>
      </c>
      <c r="W1698" s="7">
        <f>VLOOKUP(L1698,'Products Sheet'!$A:$B,2,FALSE)</f>
        <v/>
      </c>
      <c r="X1698" s="7" t="n"/>
      <c r="Y1698" s="7" t="n"/>
      <c r="Z1698" s="7" t="n"/>
      <c r="AA1698" s="7" t="n"/>
      <c r="AB1698" s="7" t="n"/>
      <c r="AC1698" s="7" t="n"/>
    </row>
    <row r="1699" ht="9.75" customHeight="1" s="12">
      <c r="A1699" s="11" t="inlineStr">
        <is>
          <t>SO - 0006005</t>
        </is>
      </c>
      <c r="B1699" s="11" t="inlineStr">
        <is>
          <t>In-Store</t>
        </is>
      </c>
      <c r="C1699" s="11" t="inlineStr">
        <is>
          <t>WARE-NMK1003</t>
        </is>
      </c>
      <c r="D1699" s="6" t="n">
        <v>43800</v>
      </c>
      <c r="E1699" s="6" t="n">
        <v>43951</v>
      </c>
      <c r="F1699" s="6" t="n">
        <v>43961</v>
      </c>
      <c r="G1699" s="6" t="n">
        <v>43969</v>
      </c>
      <c r="H1699" s="11" t="inlineStr">
        <is>
          <t>USD</t>
        </is>
      </c>
      <c r="I1699" s="11" t="n">
        <v>3</v>
      </c>
      <c r="J1699" s="11" t="n">
        <v>9</v>
      </c>
      <c r="K1699" s="11" t="n">
        <v>160</v>
      </c>
      <c r="L1699" s="11" t="n">
        <v>10</v>
      </c>
      <c r="M1699" s="11" t="n">
        <v>8</v>
      </c>
      <c r="N1699" s="11" t="n">
        <v>0.1</v>
      </c>
      <c r="O1699" s="7" t="n">
        <v>2512.5</v>
      </c>
      <c r="P1699" s="7" t="n">
        <v>1231.125</v>
      </c>
      <c r="Q1699" s="7">
        <f>text(E1699,"ddd")</f>
        <v/>
      </c>
      <c r="R1699" s="7">
        <f>G1699-F1699</f>
        <v/>
      </c>
      <c r="S1699" s="7">
        <f>E1699-D1699</f>
        <v/>
      </c>
      <c r="T1699" s="7">
        <f>O1699*M1699</f>
        <v/>
      </c>
      <c r="U1699" s="7">
        <f>T1699*N1699</f>
        <v/>
      </c>
      <c r="V1699" s="7">
        <f>T1699-U1699-(P1699*M1699)</f>
        <v/>
      </c>
      <c r="W1699" s="7">
        <f>VLOOKUP(L1699,'Products Sheet'!$A:$B,2,FALSE)</f>
        <v/>
      </c>
      <c r="X1699" s="7" t="n"/>
      <c r="Y1699" s="7" t="n"/>
      <c r="Z1699" s="7" t="n"/>
      <c r="AA1699" s="7" t="n"/>
      <c r="AB1699" s="7" t="n"/>
      <c r="AC1699" s="7" t="n"/>
    </row>
    <row r="1700" ht="9.75" customHeight="1" s="12">
      <c r="A1700" s="11" t="inlineStr">
        <is>
          <t>SO - 0006128</t>
        </is>
      </c>
      <c r="B1700" s="11" t="inlineStr">
        <is>
          <t>In Store</t>
        </is>
      </c>
      <c r="C1700" s="11" t="inlineStr">
        <is>
          <t>WARE-NMK1003</t>
        </is>
      </c>
      <c r="D1700" s="6" t="n">
        <v>43800</v>
      </c>
      <c r="E1700" s="6" t="n">
        <v>43967</v>
      </c>
      <c r="F1700" s="6" t="n">
        <v>43993</v>
      </c>
      <c r="G1700" s="6" t="n">
        <v>44000</v>
      </c>
      <c r="H1700" s="11" t="inlineStr">
        <is>
          <t>USD</t>
        </is>
      </c>
      <c r="I1700" s="11" t="n">
        <v>2</v>
      </c>
      <c r="J1700" s="11" t="n">
        <v>17</v>
      </c>
      <c r="K1700" s="11" t="n">
        <v>182</v>
      </c>
      <c r="L1700" s="11" t="n">
        <v>10</v>
      </c>
      <c r="M1700" s="11" t="n">
        <v>7</v>
      </c>
      <c r="N1700" s="11" t="n">
        <v>0.05</v>
      </c>
      <c r="O1700" s="7" t="n">
        <v>2639.8</v>
      </c>
      <c r="P1700" s="7" t="n">
        <v>1689.472</v>
      </c>
      <c r="Q1700" s="7">
        <f>text(E1700,"ddd")</f>
        <v/>
      </c>
      <c r="R1700" s="7">
        <f>G1700-F1700</f>
        <v/>
      </c>
      <c r="S1700" s="7">
        <f>E1700-D1700</f>
        <v/>
      </c>
      <c r="T1700" s="7">
        <f>O1700*M1700</f>
        <v/>
      </c>
      <c r="U1700" s="7">
        <f>T1700*N1700</f>
        <v/>
      </c>
      <c r="V1700" s="7">
        <f>T1700-U1700-(P1700*M1700)</f>
        <v/>
      </c>
      <c r="W1700" s="7">
        <f>VLOOKUP(L1700,'Products Sheet'!$A:$B,2,FALSE)</f>
        <v/>
      </c>
      <c r="X1700" s="7" t="n"/>
      <c r="Y1700" s="7" t="n"/>
      <c r="Z1700" s="7" t="n"/>
      <c r="AA1700" s="7" t="n"/>
      <c r="AB1700" s="7" t="n"/>
      <c r="AC1700" s="7" t="n"/>
    </row>
    <row r="1701" ht="9.75" customHeight="1" s="12">
      <c r="A1701" s="11" t="inlineStr">
        <is>
          <t>SO - 0006155</t>
        </is>
      </c>
      <c r="B1701" s="11" t="inlineStr">
        <is>
          <t>Online</t>
        </is>
      </c>
      <c r="C1701" s="11" t="inlineStr">
        <is>
          <t>WARE-PUJ1005</t>
        </is>
      </c>
      <c r="D1701" s="6" t="n">
        <v>43900</v>
      </c>
      <c r="E1701" s="6" t="n">
        <v>43969</v>
      </c>
      <c r="F1701" s="6" t="n">
        <v>43991</v>
      </c>
      <c r="G1701" s="6" t="n">
        <v>43995</v>
      </c>
      <c r="H1701" s="11" t="inlineStr">
        <is>
          <t>USD</t>
        </is>
      </c>
      <c r="I1701" s="11" t="n">
        <v>15</v>
      </c>
      <c r="J1701" s="11" t="n">
        <v>35</v>
      </c>
      <c r="K1701" s="11" t="n">
        <v>283</v>
      </c>
      <c r="L1701" s="11" t="n">
        <v>10</v>
      </c>
      <c r="M1701" s="11" t="n">
        <v>1</v>
      </c>
      <c r="N1701" s="11" t="n">
        <v>0.075</v>
      </c>
      <c r="O1701" s="7" t="n">
        <v>1246.2</v>
      </c>
      <c r="P1701" s="7" t="n">
        <v>573.2520000000001</v>
      </c>
      <c r="Q1701" s="7">
        <f>text(E1701,"ddd")</f>
        <v/>
      </c>
      <c r="R1701" s="7">
        <f>G1701-F1701</f>
        <v/>
      </c>
      <c r="S1701" s="7">
        <f>E1701-D1701</f>
        <v/>
      </c>
      <c r="T1701" s="7">
        <f>O1701*M1701</f>
        <v/>
      </c>
      <c r="U1701" s="7">
        <f>T1701*N1701</f>
        <v/>
      </c>
      <c r="V1701" s="7">
        <f>T1701-U1701-(P1701*M1701)</f>
        <v/>
      </c>
      <c r="W1701" s="7">
        <f>VLOOKUP(L1701,'Products Sheet'!$A:$B,2,FALSE)</f>
        <v/>
      </c>
      <c r="X1701" s="7" t="n"/>
      <c r="Y1701" s="7" t="n"/>
      <c r="Z1701" s="7" t="n"/>
      <c r="AA1701" s="7" t="n"/>
      <c r="AB1701" s="7" t="n"/>
      <c r="AC1701" s="7" t="n"/>
    </row>
    <row r="1702" ht="9.75" customHeight="1" s="12">
      <c r="A1702" s="11" t="inlineStr">
        <is>
          <t>SO - 0006158</t>
        </is>
      </c>
      <c r="B1702" s="11" t="inlineStr">
        <is>
          <t>Online</t>
        </is>
      </c>
      <c r="C1702" s="11" t="inlineStr">
        <is>
          <t>WARE-MKL1006</t>
        </is>
      </c>
      <c r="D1702" s="6" t="n">
        <v>43800</v>
      </c>
      <c r="E1702" s="6" t="n">
        <v>43970</v>
      </c>
      <c r="F1702" s="6" t="n">
        <v>43987</v>
      </c>
      <c r="G1702" s="6" t="n">
        <v>43995</v>
      </c>
      <c r="H1702" s="11" t="inlineStr">
        <is>
          <t>USD</t>
        </is>
      </c>
      <c r="I1702" s="11" t="n">
        <v>18</v>
      </c>
      <c r="J1702" s="11" t="n">
        <v>40</v>
      </c>
      <c r="K1702" s="11" t="n">
        <v>342</v>
      </c>
      <c r="L1702" s="11" t="n">
        <v>10</v>
      </c>
      <c r="M1702" s="11" t="n">
        <v>1</v>
      </c>
      <c r="N1702" s="11" t="n">
        <v>0.2</v>
      </c>
      <c r="O1702" s="7" t="n">
        <v>904.5</v>
      </c>
      <c r="P1702" s="7" t="n">
        <v>524.61</v>
      </c>
      <c r="Q1702" s="7">
        <f>text(E1702,"ddd")</f>
        <v/>
      </c>
      <c r="R1702" s="7">
        <f>G1702-F1702</f>
        <v/>
      </c>
      <c r="S1702" s="7">
        <f>E1702-D1702</f>
        <v/>
      </c>
      <c r="T1702" s="7">
        <f>O1702*M1702</f>
        <v/>
      </c>
      <c r="U1702" s="7">
        <f>T1702*N1702</f>
        <v/>
      </c>
      <c r="V1702" s="7">
        <f>T1702-U1702-(P1702*M1702)</f>
        <v/>
      </c>
      <c r="W1702" s="7">
        <f>VLOOKUP(L1702,'Products Sheet'!$A:$B,2,FALSE)</f>
        <v/>
      </c>
      <c r="X1702" s="7" t="n"/>
      <c r="Y1702" s="7" t="n"/>
      <c r="Z1702" s="7" t="n"/>
      <c r="AA1702" s="7" t="n"/>
      <c r="AB1702" s="7" t="n"/>
      <c r="AC1702" s="7" t="n"/>
    </row>
    <row r="1703" ht="9.75" customHeight="1" s="12">
      <c r="A1703" s="11" t="inlineStr">
        <is>
          <t>SO - 0006214</t>
        </is>
      </c>
      <c r="B1703" s="11" t="inlineStr">
        <is>
          <t>Online</t>
        </is>
      </c>
      <c r="C1703" s="11" t="inlineStr">
        <is>
          <t>WARE-XYS1001</t>
        </is>
      </c>
      <c r="D1703" s="6" t="n">
        <v>43800</v>
      </c>
      <c r="E1703" s="6" t="n">
        <v>43977</v>
      </c>
      <c r="F1703" s="6" t="n">
        <v>43999</v>
      </c>
      <c r="G1703" s="6" t="n">
        <v>44001</v>
      </c>
      <c r="H1703" s="11" t="inlineStr">
        <is>
          <t>USD</t>
        </is>
      </c>
      <c r="I1703" s="11" t="n">
        <v>18</v>
      </c>
      <c r="J1703" s="11" t="n">
        <v>29</v>
      </c>
      <c r="K1703" s="11" t="n">
        <v>25</v>
      </c>
      <c r="L1703" s="11" t="n">
        <v>10</v>
      </c>
      <c r="M1703" s="11" t="n">
        <v>3</v>
      </c>
      <c r="N1703" s="11" t="n">
        <v>0.05</v>
      </c>
      <c r="O1703" s="7" t="n">
        <v>1065.3</v>
      </c>
      <c r="P1703" s="7" t="n">
        <v>490.038</v>
      </c>
      <c r="Q1703" s="7">
        <f>text(E1703,"ddd")</f>
        <v/>
      </c>
      <c r="R1703" s="7">
        <f>G1703-F1703</f>
        <v/>
      </c>
      <c r="S1703" s="7">
        <f>E1703-D1703</f>
        <v/>
      </c>
      <c r="T1703" s="7">
        <f>O1703*M1703</f>
        <v/>
      </c>
      <c r="U1703" s="7">
        <f>T1703*N1703</f>
        <v/>
      </c>
      <c r="V1703" s="7">
        <f>T1703-U1703-(P1703*M1703)</f>
        <v/>
      </c>
      <c r="W1703" s="7">
        <f>VLOOKUP(L1703,'Products Sheet'!$A:$B,2,FALSE)</f>
        <v/>
      </c>
      <c r="X1703" s="7" t="n"/>
      <c r="Y1703" s="7" t="n"/>
      <c r="Z1703" s="7" t="n"/>
      <c r="AA1703" s="7" t="n"/>
      <c r="AB1703" s="7" t="n"/>
      <c r="AC1703" s="7" t="n"/>
    </row>
    <row r="1704" ht="9.75" customHeight="1" s="12">
      <c r="A1704" s="11" t="inlineStr">
        <is>
          <t>SO - 0006247</t>
        </is>
      </c>
      <c r="B1704" s="11" t="inlineStr">
        <is>
          <t>Wholesale</t>
        </is>
      </c>
      <c r="C1704" s="11" t="inlineStr">
        <is>
          <t>WARE-XYS1001</t>
        </is>
      </c>
      <c r="D1704" s="6" t="n">
        <v>43900</v>
      </c>
      <c r="E1704" s="6" t="n">
        <v>43980</v>
      </c>
      <c r="F1704" s="6" t="n">
        <v>43990</v>
      </c>
      <c r="G1704" s="6" t="n">
        <v>43992</v>
      </c>
      <c r="H1704" s="11" t="inlineStr">
        <is>
          <t>USD</t>
        </is>
      </c>
      <c r="I1704" s="11" t="n">
        <v>27</v>
      </c>
      <c r="J1704" s="11" t="n">
        <v>30</v>
      </c>
      <c r="K1704" s="11" t="n">
        <v>49</v>
      </c>
      <c r="L1704" s="11" t="n">
        <v>10</v>
      </c>
      <c r="M1704" s="11" t="n">
        <v>4</v>
      </c>
      <c r="N1704" s="11" t="n">
        <v>0.1</v>
      </c>
      <c r="O1704" s="7" t="n">
        <v>1675</v>
      </c>
      <c r="P1704" s="7" t="n">
        <v>1323.25</v>
      </c>
      <c r="Q1704" s="7">
        <f>text(E1704,"ddd")</f>
        <v/>
      </c>
      <c r="R1704" s="7">
        <f>G1704-F1704</f>
        <v/>
      </c>
      <c r="S1704" s="7">
        <f>E1704-D1704</f>
        <v/>
      </c>
      <c r="T1704" s="7">
        <f>O1704*M1704</f>
        <v/>
      </c>
      <c r="U1704" s="7">
        <f>T1704*N1704</f>
        <v/>
      </c>
      <c r="V1704" s="7">
        <f>T1704-U1704-(P1704*M1704)</f>
        <v/>
      </c>
      <c r="W1704" s="7">
        <f>VLOOKUP(L1704,'Products Sheet'!$A:$B,2,FALSE)</f>
        <v/>
      </c>
      <c r="X1704" s="7" t="n"/>
      <c r="Y1704" s="7" t="n"/>
      <c r="Z1704" s="7" t="n"/>
      <c r="AA1704" s="7" t="n"/>
      <c r="AB1704" s="7" t="n"/>
      <c r="AC1704" s="7" t="n"/>
    </row>
    <row r="1705" ht="9.75" customHeight="1" s="12">
      <c r="A1705" s="11" t="inlineStr">
        <is>
          <t>SO - 0006323</t>
        </is>
      </c>
      <c r="B1705" s="11" t="inlineStr">
        <is>
          <t>Distributor</t>
        </is>
      </c>
      <c r="C1705" s="11" t="inlineStr">
        <is>
          <t>WARE-UHY1004</t>
        </is>
      </c>
      <c r="D1705" s="6" t="n">
        <v>43900</v>
      </c>
      <c r="E1705" s="6" t="n">
        <v>43987</v>
      </c>
      <c r="F1705" s="6" t="n">
        <v>43989</v>
      </c>
      <c r="G1705" s="6" t="n">
        <v>43999</v>
      </c>
      <c r="H1705" s="11" t="inlineStr">
        <is>
          <t>USD</t>
        </is>
      </c>
      <c r="I1705" s="11" t="n">
        <v>21</v>
      </c>
      <c r="J1705" s="11" t="n">
        <v>39</v>
      </c>
      <c r="K1705" s="11" t="n">
        <v>229</v>
      </c>
      <c r="L1705" s="11" t="n">
        <v>10</v>
      </c>
      <c r="M1705" s="11" t="n">
        <v>3</v>
      </c>
      <c r="N1705" s="11" t="n">
        <v>0.05</v>
      </c>
      <c r="O1705" s="7" t="n">
        <v>2525.9</v>
      </c>
      <c r="P1705" s="7" t="n">
        <v>1010.36</v>
      </c>
      <c r="Q1705" s="7">
        <f>text(E1705,"ddd")</f>
        <v/>
      </c>
      <c r="R1705" s="7">
        <f>G1705-F1705</f>
        <v/>
      </c>
      <c r="S1705" s="7">
        <f>E1705-D1705</f>
        <v/>
      </c>
      <c r="T1705" s="7">
        <f>O1705*M1705</f>
        <v/>
      </c>
      <c r="U1705" s="7">
        <f>T1705*N1705</f>
        <v/>
      </c>
      <c r="V1705" s="7">
        <f>T1705-U1705-(P1705*M1705)</f>
        <v/>
      </c>
      <c r="W1705" s="7">
        <f>VLOOKUP(L1705,'Products Sheet'!$A:$B,2,FALSE)</f>
        <v/>
      </c>
      <c r="X1705" s="7" t="n"/>
      <c r="Y1705" s="7" t="n"/>
      <c r="Z1705" s="7" t="n"/>
      <c r="AA1705" s="7" t="n"/>
      <c r="AB1705" s="7" t="n"/>
      <c r="AC1705" s="7" t="n"/>
    </row>
    <row r="1706" ht="9.75" customHeight="1" s="12">
      <c r="A1706" s="11" t="inlineStr">
        <is>
          <t>SO - 0006385</t>
        </is>
      </c>
      <c r="B1706" s="11" t="inlineStr">
        <is>
          <t>Online</t>
        </is>
      </c>
      <c r="C1706" s="11" t="inlineStr">
        <is>
          <t>WARE-PUJ1005</t>
        </is>
      </c>
      <c r="D1706" s="6" t="n">
        <v>43900</v>
      </c>
      <c r="E1706" s="6" t="n">
        <v>43996</v>
      </c>
      <c r="F1706" s="6" t="n">
        <v>44015</v>
      </c>
      <c r="G1706" s="6" t="n">
        <v>44024</v>
      </c>
      <c r="H1706" s="11" t="inlineStr">
        <is>
          <t>USD</t>
        </is>
      </c>
      <c r="I1706" s="11" t="n">
        <v>14</v>
      </c>
      <c r="J1706" s="11" t="n">
        <v>49</v>
      </c>
      <c r="K1706" s="11" t="n">
        <v>323</v>
      </c>
      <c r="L1706" s="11" t="n">
        <v>10</v>
      </c>
      <c r="M1706" s="11" t="n">
        <v>3</v>
      </c>
      <c r="N1706" s="11" t="n">
        <v>0.05</v>
      </c>
      <c r="O1706" s="7" t="n">
        <v>3879.3</v>
      </c>
      <c r="P1706" s="7" t="n">
        <v>2715.51</v>
      </c>
      <c r="Q1706" s="7">
        <f>text(E1706,"ddd")</f>
        <v/>
      </c>
      <c r="R1706" s="7">
        <f>G1706-F1706</f>
        <v/>
      </c>
      <c r="S1706" s="7">
        <f>E1706-D1706</f>
        <v/>
      </c>
      <c r="T1706" s="7">
        <f>O1706*M1706</f>
        <v/>
      </c>
      <c r="U1706" s="7">
        <f>T1706*N1706</f>
        <v/>
      </c>
      <c r="V1706" s="7">
        <f>T1706-U1706-(P1706*M1706)</f>
        <v/>
      </c>
      <c r="W1706" s="7">
        <f>VLOOKUP(L1706,'Products Sheet'!$A:$B,2,FALSE)</f>
        <v/>
      </c>
      <c r="X1706" s="7" t="n"/>
      <c r="Y1706" s="7" t="n"/>
      <c r="Z1706" s="7" t="n"/>
      <c r="AA1706" s="7" t="n"/>
      <c r="AB1706" s="7" t="n"/>
      <c r="AC1706" s="7" t="n"/>
    </row>
    <row r="1707" ht="9.75" customHeight="1" s="12">
      <c r="A1707" s="11" t="inlineStr">
        <is>
          <t>SO - 0006485</t>
        </is>
      </c>
      <c r="B1707" s="11" t="inlineStr">
        <is>
          <t>In-Store</t>
        </is>
      </c>
      <c r="C1707" s="11" t="inlineStr">
        <is>
          <t>WARE-UHY1004</t>
        </is>
      </c>
      <c r="D1707" s="6" t="n">
        <v>43900</v>
      </c>
      <c r="E1707" s="6" t="n">
        <v>44008</v>
      </c>
      <c r="F1707" s="6" t="n">
        <v>44027</v>
      </c>
      <c r="G1707" s="6" t="n">
        <v>44032</v>
      </c>
      <c r="H1707" s="11" t="inlineStr">
        <is>
          <t>USD</t>
        </is>
      </c>
      <c r="I1707" s="11" t="n">
        <v>5</v>
      </c>
      <c r="J1707" s="11" t="n">
        <v>38</v>
      </c>
      <c r="K1707" s="11" t="n">
        <v>220</v>
      </c>
      <c r="L1707" s="11" t="n">
        <v>10</v>
      </c>
      <c r="M1707" s="11" t="n">
        <v>2</v>
      </c>
      <c r="N1707" s="11" t="n">
        <v>0.075</v>
      </c>
      <c r="O1707" s="7" t="n">
        <v>3886</v>
      </c>
      <c r="P1707" s="7" t="n">
        <v>2176.16</v>
      </c>
      <c r="Q1707" s="7">
        <f>text(E1707,"ddd")</f>
        <v/>
      </c>
      <c r="R1707" s="7">
        <f>G1707-F1707</f>
        <v/>
      </c>
      <c r="S1707" s="7">
        <f>E1707-D1707</f>
        <v/>
      </c>
      <c r="T1707" s="7">
        <f>O1707*M1707</f>
        <v/>
      </c>
      <c r="U1707" s="7">
        <f>T1707*N1707</f>
        <v/>
      </c>
      <c r="V1707" s="7">
        <f>T1707-U1707-(P1707*M1707)</f>
        <v/>
      </c>
      <c r="W1707" s="7">
        <f>VLOOKUP(L1707,'Products Sheet'!$A:$B,2,FALSE)</f>
        <v/>
      </c>
      <c r="X1707" s="7" t="n"/>
      <c r="Y1707" s="7" t="n"/>
      <c r="Z1707" s="7" t="n"/>
      <c r="AA1707" s="7" t="n"/>
      <c r="AB1707" s="7" t="n"/>
      <c r="AC1707" s="7" t="n"/>
    </row>
    <row r="1708" ht="9.75" customHeight="1" s="12">
      <c r="A1708" s="11" t="inlineStr">
        <is>
          <t>SO - 0006633</t>
        </is>
      </c>
      <c r="B1708" s="11" t="inlineStr">
        <is>
          <t>Online</t>
        </is>
      </c>
      <c r="C1708" s="11" t="inlineStr">
        <is>
          <t>WARE-NBV1002</t>
        </is>
      </c>
      <c r="D1708" s="6" t="n">
        <v>43900</v>
      </c>
      <c r="E1708" s="6" t="n">
        <v>44025</v>
      </c>
      <c r="F1708" s="6" t="n">
        <v>44053</v>
      </c>
      <c r="G1708" s="6" t="n">
        <v>44060</v>
      </c>
      <c r="H1708" s="11" t="inlineStr">
        <is>
          <t>USD</t>
        </is>
      </c>
      <c r="I1708" s="11" t="n">
        <v>12</v>
      </c>
      <c r="J1708" s="11" t="n">
        <v>48</v>
      </c>
      <c r="K1708" s="11" t="n">
        <v>64</v>
      </c>
      <c r="L1708" s="11" t="n">
        <v>10</v>
      </c>
      <c r="M1708" s="11" t="n">
        <v>7</v>
      </c>
      <c r="N1708" s="11" t="n">
        <v>0.075</v>
      </c>
      <c r="O1708" s="7" t="n">
        <v>3966.4</v>
      </c>
      <c r="P1708" s="7" t="n">
        <v>2102.192</v>
      </c>
      <c r="Q1708" s="7">
        <f>text(E1708,"ddd")</f>
        <v/>
      </c>
      <c r="R1708" s="7">
        <f>G1708-F1708</f>
        <v/>
      </c>
      <c r="S1708" s="7">
        <f>E1708-D1708</f>
        <v/>
      </c>
      <c r="T1708" s="7">
        <f>O1708*M1708</f>
        <v/>
      </c>
      <c r="U1708" s="7">
        <f>T1708*N1708</f>
        <v/>
      </c>
      <c r="V1708" s="7">
        <f>T1708-U1708-(P1708*M1708)</f>
        <v/>
      </c>
      <c r="W1708" s="7">
        <f>VLOOKUP(L1708,'Products Sheet'!$A:$B,2,FALSE)</f>
        <v/>
      </c>
      <c r="X1708" s="7" t="n"/>
      <c r="Y1708" s="7" t="n"/>
      <c r="Z1708" s="7" t="n"/>
      <c r="AA1708" s="7" t="n"/>
      <c r="AB1708" s="7" t="n"/>
      <c r="AC1708" s="7" t="n"/>
    </row>
    <row r="1709" ht="9.75" customHeight="1" s="12">
      <c r="A1709" s="11" t="inlineStr">
        <is>
          <t>SO - 0006660</t>
        </is>
      </c>
      <c r="B1709" s="11" t="inlineStr">
        <is>
          <t>In-Store</t>
        </is>
      </c>
      <c r="C1709" s="11" t="inlineStr">
        <is>
          <t>WARE-NMK1003</t>
        </is>
      </c>
      <c r="D1709" s="6" t="n">
        <v>43900</v>
      </c>
      <c r="E1709" s="6" t="n">
        <v>44028</v>
      </c>
      <c r="F1709" s="6" t="n">
        <v>44033</v>
      </c>
      <c r="G1709" s="6" t="n">
        <v>44037</v>
      </c>
      <c r="H1709" s="11" t="inlineStr">
        <is>
          <t>USD</t>
        </is>
      </c>
      <c r="I1709" s="11" t="n">
        <v>2</v>
      </c>
      <c r="J1709" s="11" t="n">
        <v>50</v>
      </c>
      <c r="K1709" s="11" t="n">
        <v>186</v>
      </c>
      <c r="L1709" s="11" t="n">
        <v>10</v>
      </c>
      <c r="M1709" s="11" t="n">
        <v>6</v>
      </c>
      <c r="N1709" s="11" t="n">
        <v>0.075</v>
      </c>
      <c r="O1709" s="7" t="n">
        <v>6083.6</v>
      </c>
      <c r="P1709" s="7" t="n">
        <v>2980.964</v>
      </c>
      <c r="Q1709" s="7">
        <f>text(E1709,"ddd")</f>
        <v/>
      </c>
      <c r="R1709" s="7">
        <f>G1709-F1709</f>
        <v/>
      </c>
      <c r="S1709" s="7">
        <f>E1709-D1709</f>
        <v/>
      </c>
      <c r="T1709" s="7">
        <f>O1709*M1709</f>
        <v/>
      </c>
      <c r="U1709" s="7">
        <f>T1709*N1709</f>
        <v/>
      </c>
      <c r="V1709" s="7">
        <f>T1709-U1709-(P1709*M1709)</f>
        <v/>
      </c>
      <c r="W1709" s="7">
        <f>VLOOKUP(L1709,'Products Sheet'!$A:$B,2,FALSE)</f>
        <v/>
      </c>
      <c r="X1709" s="7" t="n"/>
      <c r="Y1709" s="7" t="n"/>
      <c r="Z1709" s="7" t="n"/>
      <c r="AA1709" s="7" t="n"/>
      <c r="AB1709" s="7" t="n"/>
      <c r="AC1709" s="7" t="n"/>
    </row>
    <row r="1710" ht="9.75" customHeight="1" s="12">
      <c r="A1710" s="11" t="inlineStr">
        <is>
          <t>SO - 0006662</t>
        </is>
      </c>
      <c r="B1710" s="11" t="inlineStr">
        <is>
          <t>Online</t>
        </is>
      </c>
      <c r="C1710" s="11" t="inlineStr">
        <is>
          <t>WARE-NMK1003</t>
        </is>
      </c>
      <c r="D1710" s="6" t="n">
        <v>43900</v>
      </c>
      <c r="E1710" s="6" t="n">
        <v>44029</v>
      </c>
      <c r="F1710" s="6" t="n">
        <v>44043</v>
      </c>
      <c r="G1710" s="6" t="n">
        <v>44050</v>
      </c>
      <c r="H1710" s="11" t="inlineStr">
        <is>
          <t>USD</t>
        </is>
      </c>
      <c r="I1710" s="11" t="n">
        <v>14</v>
      </c>
      <c r="J1710" s="11" t="n">
        <v>28</v>
      </c>
      <c r="K1710" s="11" t="n">
        <v>130</v>
      </c>
      <c r="L1710" s="11" t="n">
        <v>10</v>
      </c>
      <c r="M1710" s="11" t="n">
        <v>8</v>
      </c>
      <c r="N1710" s="11" t="n">
        <v>0.4</v>
      </c>
      <c r="O1710" s="7" t="n">
        <v>5741.900000000001</v>
      </c>
      <c r="P1710" s="7" t="n">
        <v>3272.883</v>
      </c>
      <c r="Q1710" s="7">
        <f>text(E1710,"ddd")</f>
        <v/>
      </c>
      <c r="R1710" s="7">
        <f>G1710-F1710</f>
        <v/>
      </c>
      <c r="S1710" s="7">
        <f>E1710-D1710</f>
        <v/>
      </c>
      <c r="T1710" s="7">
        <f>O1710*M1710</f>
        <v/>
      </c>
      <c r="U1710" s="7">
        <f>T1710*N1710</f>
        <v/>
      </c>
      <c r="V1710" s="7">
        <f>T1710-U1710-(P1710*M1710)</f>
        <v/>
      </c>
      <c r="W1710" s="7">
        <f>VLOOKUP(L1710,'Products Sheet'!$A:$B,2,FALSE)</f>
        <v/>
      </c>
      <c r="X1710" s="7" t="n"/>
      <c r="Y1710" s="7" t="n"/>
      <c r="Z1710" s="7" t="n"/>
      <c r="AA1710" s="7" t="n"/>
      <c r="AB1710" s="7" t="n"/>
      <c r="AC1710" s="7" t="n"/>
    </row>
    <row r="1711" ht="9.75" customHeight="1" s="12">
      <c r="A1711" s="11" t="inlineStr">
        <is>
          <t>SO - 0006730</t>
        </is>
      </c>
      <c r="B1711" s="11" t="inlineStr">
        <is>
          <t>Distributor</t>
        </is>
      </c>
      <c r="C1711" s="11" t="inlineStr">
        <is>
          <t>WARE-UHY1004</t>
        </is>
      </c>
      <c r="D1711" s="6" t="n">
        <v>43900</v>
      </c>
      <c r="E1711" s="6" t="n">
        <v>44036</v>
      </c>
      <c r="F1711" s="6" t="n">
        <v>44053</v>
      </c>
      <c r="G1711" s="6" t="n">
        <v>44060</v>
      </c>
      <c r="H1711" s="11" t="inlineStr">
        <is>
          <t>USD</t>
        </is>
      </c>
      <c r="I1711" s="11" t="n">
        <v>25</v>
      </c>
      <c r="J1711" s="11" t="n">
        <v>44</v>
      </c>
      <c r="K1711" s="11" t="n">
        <v>213</v>
      </c>
      <c r="L1711" s="11" t="n">
        <v>10</v>
      </c>
      <c r="M1711" s="11" t="n">
        <v>3</v>
      </c>
      <c r="N1711" s="11" t="n">
        <v>0.05</v>
      </c>
      <c r="O1711" s="7" t="n">
        <v>2452.2</v>
      </c>
      <c r="P1711" s="7" t="n">
        <v>1029.924</v>
      </c>
      <c r="Q1711" s="7">
        <f>text(E1711,"ddd")</f>
        <v/>
      </c>
      <c r="R1711" s="7">
        <f>G1711-F1711</f>
        <v/>
      </c>
      <c r="S1711" s="7">
        <f>E1711-D1711</f>
        <v/>
      </c>
      <c r="T1711" s="7">
        <f>O1711*M1711</f>
        <v/>
      </c>
      <c r="U1711" s="7">
        <f>T1711*N1711</f>
        <v/>
      </c>
      <c r="V1711" s="7">
        <f>T1711-U1711-(P1711*M1711)</f>
        <v/>
      </c>
      <c r="W1711" s="7">
        <f>VLOOKUP(L1711,'Products Sheet'!$A:$B,2,FALSE)</f>
        <v/>
      </c>
      <c r="X1711" s="7" t="n"/>
      <c r="Y1711" s="7" t="n"/>
      <c r="Z1711" s="7" t="n"/>
      <c r="AA1711" s="7" t="n"/>
      <c r="AB1711" s="7" t="n"/>
      <c r="AC1711" s="7" t="n"/>
    </row>
    <row r="1712" ht="9.75" customHeight="1" s="12">
      <c r="A1712" s="11" t="inlineStr">
        <is>
          <t>SO - 0006857</t>
        </is>
      </c>
      <c r="B1712" s="11" t="inlineStr">
        <is>
          <t>Distributor</t>
        </is>
      </c>
      <c r="C1712" s="11" t="inlineStr">
        <is>
          <t>WARE-PUJ1005</t>
        </is>
      </c>
      <c r="D1712" s="6" t="n">
        <v>44000</v>
      </c>
      <c r="E1712" s="6" t="n">
        <v>44051</v>
      </c>
      <c r="F1712" s="6" t="n">
        <v>44075</v>
      </c>
      <c r="G1712" s="6" t="n">
        <v>44083</v>
      </c>
      <c r="H1712" s="11" t="inlineStr">
        <is>
          <t>USD</t>
        </is>
      </c>
      <c r="I1712" s="11" t="n">
        <v>24</v>
      </c>
      <c r="J1712" s="11" t="n">
        <v>22</v>
      </c>
      <c r="K1712" s="11" t="n">
        <v>272</v>
      </c>
      <c r="L1712" s="11" t="n">
        <v>10</v>
      </c>
      <c r="M1712" s="11" t="n">
        <v>2</v>
      </c>
      <c r="N1712" s="11" t="n">
        <v>0.1</v>
      </c>
      <c r="O1712" s="7" t="n">
        <v>5494</v>
      </c>
      <c r="P1712" s="7" t="n">
        <v>4010.62</v>
      </c>
      <c r="Q1712" s="7">
        <f>text(E1712,"ddd")</f>
        <v/>
      </c>
      <c r="R1712" s="7">
        <f>G1712-F1712</f>
        <v/>
      </c>
      <c r="S1712" s="7">
        <f>E1712-D1712</f>
        <v/>
      </c>
      <c r="T1712" s="7">
        <f>O1712*M1712</f>
        <v/>
      </c>
      <c r="U1712" s="7">
        <f>T1712*N1712</f>
        <v/>
      </c>
      <c r="V1712" s="7">
        <f>T1712-U1712-(P1712*M1712)</f>
        <v/>
      </c>
      <c r="W1712" s="7">
        <f>VLOOKUP(L1712,'Products Sheet'!$A:$B,2,FALSE)</f>
        <v/>
      </c>
      <c r="X1712" s="7" t="n"/>
      <c r="Y1712" s="7" t="n"/>
      <c r="Z1712" s="7" t="n"/>
      <c r="AA1712" s="7" t="n"/>
      <c r="AB1712" s="7" t="n"/>
      <c r="AC1712" s="7" t="n"/>
    </row>
    <row r="1713" ht="9.75" customHeight="1" s="12">
      <c r="A1713" s="11" t="inlineStr">
        <is>
          <t>SO - 0006967</t>
        </is>
      </c>
      <c r="B1713" s="11" t="inlineStr">
        <is>
          <t>Wholesale</t>
        </is>
      </c>
      <c r="C1713" s="11" t="inlineStr">
        <is>
          <t>WARE-UHY1004</t>
        </is>
      </c>
      <c r="D1713" s="6" t="n">
        <v>43900</v>
      </c>
      <c r="E1713" s="6" t="n">
        <v>44065</v>
      </c>
      <c r="F1713" s="6" t="n">
        <v>44093</v>
      </c>
      <c r="G1713" s="6" t="n">
        <v>44096</v>
      </c>
      <c r="H1713" s="11" t="inlineStr">
        <is>
          <t>USD</t>
        </is>
      </c>
      <c r="I1713" s="11" t="n">
        <v>26</v>
      </c>
      <c r="J1713" s="11" t="n">
        <v>37</v>
      </c>
      <c r="K1713" s="11" t="n">
        <v>231</v>
      </c>
      <c r="L1713" s="11" t="n">
        <v>10</v>
      </c>
      <c r="M1713" s="11" t="n">
        <v>4</v>
      </c>
      <c r="N1713" s="11" t="n">
        <v>0.15</v>
      </c>
      <c r="O1713" s="7" t="n">
        <v>5393.5</v>
      </c>
      <c r="P1713" s="7" t="n">
        <v>3667.58</v>
      </c>
      <c r="Q1713" s="7">
        <f>text(E1713,"ddd")</f>
        <v/>
      </c>
      <c r="R1713" s="7">
        <f>G1713-F1713</f>
        <v/>
      </c>
      <c r="S1713" s="7">
        <f>E1713-D1713</f>
        <v/>
      </c>
      <c r="T1713" s="7">
        <f>O1713*M1713</f>
        <v/>
      </c>
      <c r="U1713" s="7">
        <f>T1713*N1713</f>
        <v/>
      </c>
      <c r="V1713" s="7">
        <f>T1713-U1713-(P1713*M1713)</f>
        <v/>
      </c>
      <c r="W1713" s="7">
        <f>VLOOKUP(L1713,'Products Sheet'!$A:$B,2,FALSE)</f>
        <v/>
      </c>
      <c r="X1713" s="7" t="n"/>
      <c r="Y1713" s="7" t="n"/>
      <c r="Z1713" s="7" t="n"/>
      <c r="AA1713" s="7" t="n"/>
      <c r="AB1713" s="7" t="n"/>
      <c r="AC1713" s="7" t="n"/>
    </row>
    <row r="1714" ht="9.75" customHeight="1" s="12">
      <c r="A1714" s="11" t="inlineStr">
        <is>
          <t>SO - 0006981</t>
        </is>
      </c>
      <c r="B1714" s="11" t="inlineStr">
        <is>
          <t>Distributor</t>
        </is>
      </c>
      <c r="C1714" s="11" t="inlineStr">
        <is>
          <t>WARE-NBV1002</t>
        </is>
      </c>
      <c r="D1714" s="6" t="n">
        <v>44000</v>
      </c>
      <c r="E1714" s="6" t="n">
        <v>44067</v>
      </c>
      <c r="F1714" s="6" t="n">
        <v>44093</v>
      </c>
      <c r="G1714" s="6" t="n">
        <v>44094</v>
      </c>
      <c r="H1714" s="11" t="inlineStr">
        <is>
          <t>USD</t>
        </is>
      </c>
      <c r="I1714" s="11" t="n">
        <v>23</v>
      </c>
      <c r="J1714" s="11" t="n">
        <v>26</v>
      </c>
      <c r="K1714" s="11" t="n">
        <v>60</v>
      </c>
      <c r="L1714" s="11" t="n">
        <v>10</v>
      </c>
      <c r="M1714" s="11" t="n">
        <v>4</v>
      </c>
      <c r="N1714" s="11" t="n">
        <v>0.4</v>
      </c>
      <c r="O1714" s="7" t="n">
        <v>1025.1</v>
      </c>
      <c r="P1714" s="7" t="n">
        <v>543.3030000000001</v>
      </c>
      <c r="Q1714" s="7">
        <f>text(E1714,"ddd")</f>
        <v/>
      </c>
      <c r="R1714" s="7">
        <f>G1714-F1714</f>
        <v/>
      </c>
      <c r="S1714" s="7">
        <f>E1714-D1714</f>
        <v/>
      </c>
      <c r="T1714" s="7">
        <f>O1714*M1714</f>
        <v/>
      </c>
      <c r="U1714" s="7">
        <f>T1714*N1714</f>
        <v/>
      </c>
      <c r="V1714" s="7">
        <f>T1714-U1714-(P1714*M1714)</f>
        <v/>
      </c>
      <c r="W1714" s="7">
        <f>VLOOKUP(L1714,'Products Sheet'!$A:$B,2,FALSE)</f>
        <v/>
      </c>
      <c r="X1714" s="7" t="n"/>
      <c r="Y1714" s="7" t="n"/>
      <c r="Z1714" s="7" t="n"/>
      <c r="AA1714" s="7" t="n"/>
      <c r="AB1714" s="7" t="n"/>
      <c r="AC1714" s="7" t="n"/>
    </row>
    <row r="1715" ht="9.75" customHeight="1" s="12">
      <c r="A1715" s="11" t="inlineStr">
        <is>
          <t>SO - 0006985</t>
        </is>
      </c>
      <c r="B1715" s="11" t="inlineStr">
        <is>
          <t>Distributor</t>
        </is>
      </c>
      <c r="C1715" s="11" t="inlineStr">
        <is>
          <t>WARE-UHY1004</t>
        </is>
      </c>
      <c r="D1715" s="6" t="n">
        <v>43900</v>
      </c>
      <c r="E1715" s="6" t="n">
        <v>44067</v>
      </c>
      <c r="F1715" s="6" t="n">
        <v>44080</v>
      </c>
      <c r="G1715" s="6" t="n">
        <v>44085</v>
      </c>
      <c r="H1715" s="11" t="inlineStr">
        <is>
          <t>USD</t>
        </is>
      </c>
      <c r="I1715" s="11" t="n">
        <v>23</v>
      </c>
      <c r="J1715" s="11" t="n">
        <v>41</v>
      </c>
      <c r="K1715" s="11" t="n">
        <v>254</v>
      </c>
      <c r="L1715" s="11" t="n">
        <v>10</v>
      </c>
      <c r="M1715" s="11" t="n">
        <v>2</v>
      </c>
      <c r="N1715" s="11" t="n">
        <v>0.3</v>
      </c>
      <c r="O1715" s="7" t="n">
        <v>1862.6</v>
      </c>
      <c r="P1715" s="7" t="n">
        <v>745.0400000000001</v>
      </c>
      <c r="Q1715" s="7">
        <f>text(E1715,"ddd")</f>
        <v/>
      </c>
      <c r="R1715" s="7">
        <f>G1715-F1715</f>
        <v/>
      </c>
      <c r="S1715" s="7">
        <f>E1715-D1715</f>
        <v/>
      </c>
      <c r="T1715" s="7">
        <f>O1715*M1715</f>
        <v/>
      </c>
      <c r="U1715" s="7">
        <f>T1715*N1715</f>
        <v/>
      </c>
      <c r="V1715" s="7">
        <f>T1715-U1715-(P1715*M1715)</f>
        <v/>
      </c>
      <c r="W1715" s="7">
        <f>VLOOKUP(L1715,'Products Sheet'!$A:$B,2,FALSE)</f>
        <v/>
      </c>
      <c r="X1715" s="7" t="n"/>
      <c r="Y1715" s="7" t="n"/>
      <c r="Z1715" s="7" t="n"/>
      <c r="AA1715" s="7" t="n"/>
      <c r="AB1715" s="7" t="n"/>
      <c r="AC1715" s="7" t="n"/>
    </row>
    <row r="1716" ht="9.75" customHeight="1" s="12">
      <c r="A1716" s="11" t="inlineStr">
        <is>
          <t>SO - 0007059</t>
        </is>
      </c>
      <c r="B1716" s="11" t="inlineStr">
        <is>
          <t>Online</t>
        </is>
      </c>
      <c r="C1716" s="11" t="inlineStr">
        <is>
          <t>WARE-UHY1004</t>
        </is>
      </c>
      <c r="D1716" s="6" t="n">
        <v>43900</v>
      </c>
      <c r="E1716" s="6" t="n">
        <v>44076</v>
      </c>
      <c r="F1716" s="6" t="n">
        <v>44102</v>
      </c>
      <c r="G1716" s="6" t="n">
        <v>44109</v>
      </c>
      <c r="H1716" s="11" t="inlineStr">
        <is>
          <t>USD</t>
        </is>
      </c>
      <c r="I1716" s="11" t="n">
        <v>14</v>
      </c>
      <c r="J1716" s="11" t="n">
        <v>21</v>
      </c>
      <c r="K1716" s="11" t="n">
        <v>245</v>
      </c>
      <c r="L1716" s="11" t="n">
        <v>10</v>
      </c>
      <c r="M1716" s="11" t="n">
        <v>2</v>
      </c>
      <c r="N1716" s="11" t="n">
        <v>0.4</v>
      </c>
      <c r="O1716" s="7" t="n">
        <v>1011.7</v>
      </c>
      <c r="P1716" s="7" t="n">
        <v>495.733</v>
      </c>
      <c r="Q1716" s="7">
        <f>text(E1716,"ddd")</f>
        <v/>
      </c>
      <c r="R1716" s="7">
        <f>G1716-F1716</f>
        <v/>
      </c>
      <c r="S1716" s="7">
        <f>E1716-D1716</f>
        <v/>
      </c>
      <c r="T1716" s="7">
        <f>O1716*M1716</f>
        <v/>
      </c>
      <c r="U1716" s="7">
        <f>T1716*N1716</f>
        <v/>
      </c>
      <c r="V1716" s="7">
        <f>T1716-U1716-(P1716*M1716)</f>
        <v/>
      </c>
      <c r="W1716" s="7">
        <f>VLOOKUP(L1716,'Products Sheet'!$A:$B,2,FALSE)</f>
        <v/>
      </c>
      <c r="X1716" s="7" t="n"/>
      <c r="Y1716" s="7" t="n"/>
      <c r="Z1716" s="7" t="n"/>
      <c r="AA1716" s="7" t="n"/>
      <c r="AB1716" s="7" t="n"/>
      <c r="AC1716" s="7" t="n"/>
    </row>
    <row r="1717" ht="9.75" customHeight="1" s="12">
      <c r="A1717" s="11" t="inlineStr">
        <is>
          <t>SO - 0007099</t>
        </is>
      </c>
      <c r="B1717" s="11" t="inlineStr">
        <is>
          <t>Distributor</t>
        </is>
      </c>
      <c r="C1717" s="11" t="inlineStr">
        <is>
          <t>WARE-XYS1001</t>
        </is>
      </c>
      <c r="D1717" s="6" t="n">
        <v>44000</v>
      </c>
      <c r="E1717" s="6" t="n">
        <v>44080</v>
      </c>
      <c r="F1717" s="6" t="n">
        <v>44107</v>
      </c>
      <c r="G1717" s="6" t="n">
        <v>44113</v>
      </c>
      <c r="H1717" s="11" t="inlineStr">
        <is>
          <t>USD</t>
        </is>
      </c>
      <c r="I1717" s="11" t="n">
        <v>23</v>
      </c>
      <c r="J1717" s="11" t="n">
        <v>42</v>
      </c>
      <c r="K1717" s="11" t="n">
        <v>2</v>
      </c>
      <c r="L1717" s="11" t="n">
        <v>10</v>
      </c>
      <c r="M1717" s="11" t="n">
        <v>1</v>
      </c>
      <c r="N1717" s="11" t="n">
        <v>0.075</v>
      </c>
      <c r="O1717" s="7" t="n">
        <v>3899.4</v>
      </c>
      <c r="P1717" s="7" t="n">
        <v>1598.754</v>
      </c>
      <c r="Q1717" s="7">
        <f>text(E1717,"ddd")</f>
        <v/>
      </c>
      <c r="R1717" s="7">
        <f>G1717-F1717</f>
        <v/>
      </c>
      <c r="S1717" s="7">
        <f>E1717-D1717</f>
        <v/>
      </c>
      <c r="T1717" s="7">
        <f>O1717*M1717</f>
        <v/>
      </c>
      <c r="U1717" s="7">
        <f>T1717*N1717</f>
        <v/>
      </c>
      <c r="V1717" s="7">
        <f>T1717-U1717-(P1717*M1717)</f>
        <v/>
      </c>
      <c r="W1717" s="7">
        <f>VLOOKUP(L1717,'Products Sheet'!$A:$B,2,FALSE)</f>
        <v/>
      </c>
      <c r="X1717" s="7" t="n"/>
      <c r="Y1717" s="7" t="n"/>
      <c r="Z1717" s="7" t="n"/>
      <c r="AA1717" s="7" t="n"/>
      <c r="AB1717" s="7" t="n"/>
      <c r="AC1717" s="7" t="n"/>
    </row>
    <row r="1718" ht="9.75" customHeight="1" s="12">
      <c r="A1718" s="11" t="inlineStr">
        <is>
          <t>SO - 0007136</t>
        </is>
      </c>
      <c r="B1718" s="11" t="inlineStr">
        <is>
          <t>In-Store</t>
        </is>
      </c>
      <c r="C1718" s="11" t="inlineStr">
        <is>
          <t>WARE-NMK1003</t>
        </is>
      </c>
      <c r="D1718" s="6" t="n">
        <v>44000</v>
      </c>
      <c r="E1718" s="6" t="n">
        <v>44086</v>
      </c>
      <c r="F1718" s="6" t="n">
        <v>44101</v>
      </c>
      <c r="G1718" s="6" t="n">
        <v>44108</v>
      </c>
      <c r="H1718" s="11" t="inlineStr">
        <is>
          <t>USD</t>
        </is>
      </c>
      <c r="I1718" s="11" t="n">
        <v>8</v>
      </c>
      <c r="J1718" s="11" t="n">
        <v>46</v>
      </c>
      <c r="K1718" s="11" t="n">
        <v>131</v>
      </c>
      <c r="L1718" s="11" t="n">
        <v>10</v>
      </c>
      <c r="M1718" s="11" t="n">
        <v>7</v>
      </c>
      <c r="N1718" s="11" t="n">
        <v>0.075</v>
      </c>
      <c r="O1718" s="7" t="n">
        <v>703.5</v>
      </c>
      <c r="P1718" s="7" t="n">
        <v>464.31</v>
      </c>
      <c r="Q1718" s="7">
        <f>text(E1718,"ddd")</f>
        <v/>
      </c>
      <c r="R1718" s="7">
        <f>G1718-F1718</f>
        <v/>
      </c>
      <c r="S1718" s="7">
        <f>E1718-D1718</f>
        <v/>
      </c>
      <c r="T1718" s="7">
        <f>O1718*M1718</f>
        <v/>
      </c>
      <c r="U1718" s="7">
        <f>T1718*N1718</f>
        <v/>
      </c>
      <c r="V1718" s="7">
        <f>T1718-U1718-(P1718*M1718)</f>
        <v/>
      </c>
      <c r="W1718" s="7">
        <f>VLOOKUP(L1718,'Products Sheet'!$A:$B,2,FALSE)</f>
        <v/>
      </c>
      <c r="X1718" s="7" t="n"/>
      <c r="Y1718" s="7" t="n"/>
      <c r="Z1718" s="7" t="n"/>
      <c r="AA1718" s="7" t="n"/>
      <c r="AB1718" s="7" t="n"/>
      <c r="AC1718" s="7" t="n"/>
    </row>
    <row r="1719" ht="9.75" customHeight="1" s="12">
      <c r="A1719" s="11" t="inlineStr">
        <is>
          <t>SO - 0007189</t>
        </is>
      </c>
      <c r="B1719" s="11" t="inlineStr">
        <is>
          <t>Online</t>
        </is>
      </c>
      <c r="C1719" s="11" t="inlineStr">
        <is>
          <t>WARE-PUJ1005</t>
        </is>
      </c>
      <c r="D1719" s="6" t="n">
        <v>44000</v>
      </c>
      <c r="E1719" s="6" t="n">
        <v>44091</v>
      </c>
      <c r="F1719" s="6" t="n">
        <v>44093</v>
      </c>
      <c r="G1719" s="6" t="n">
        <v>44095</v>
      </c>
      <c r="H1719" s="11" t="inlineStr">
        <is>
          <t>USD</t>
        </is>
      </c>
      <c r="I1719" s="11" t="n">
        <v>15</v>
      </c>
      <c r="J1719" s="11" t="n">
        <v>18</v>
      </c>
      <c r="K1719" s="11" t="n">
        <v>328</v>
      </c>
      <c r="L1719" s="11" t="n">
        <v>10</v>
      </c>
      <c r="M1719" s="11" t="n">
        <v>4</v>
      </c>
      <c r="N1719" s="11" t="n">
        <v>0.2</v>
      </c>
      <c r="O1719" s="7" t="n">
        <v>2331.6</v>
      </c>
      <c r="P1719" s="7" t="n">
        <v>1142.484</v>
      </c>
      <c r="Q1719" s="7">
        <f>text(E1719,"ddd")</f>
        <v/>
      </c>
      <c r="R1719" s="7">
        <f>G1719-F1719</f>
        <v/>
      </c>
      <c r="S1719" s="7">
        <f>E1719-D1719</f>
        <v/>
      </c>
      <c r="T1719" s="7">
        <f>O1719*M1719</f>
        <v/>
      </c>
      <c r="U1719" s="7">
        <f>T1719*N1719</f>
        <v/>
      </c>
      <c r="V1719" s="7">
        <f>T1719-U1719-(P1719*M1719)</f>
        <v/>
      </c>
      <c r="W1719" s="7">
        <f>VLOOKUP(L1719,'Products Sheet'!$A:$B,2,FALSE)</f>
        <v/>
      </c>
      <c r="X1719" s="7" t="n"/>
      <c r="Y1719" s="7" t="n"/>
      <c r="Z1719" s="7" t="n"/>
      <c r="AA1719" s="7" t="n"/>
      <c r="AB1719" s="7" t="n"/>
      <c r="AC1719" s="7" t="n"/>
    </row>
    <row r="1720" ht="9.75" customHeight="1" s="12">
      <c r="A1720" s="11" t="inlineStr">
        <is>
          <t>SO - 0007270</t>
        </is>
      </c>
      <c r="B1720" s="11" t="inlineStr">
        <is>
          <t>In-Store</t>
        </is>
      </c>
      <c r="C1720" s="11" t="inlineStr">
        <is>
          <t>WARE-NMK1003</t>
        </is>
      </c>
      <c r="D1720" s="6" t="n">
        <v>44000</v>
      </c>
      <c r="E1720" s="6" t="n">
        <v>44099</v>
      </c>
      <c r="F1720" s="6" t="n">
        <v>44118</v>
      </c>
      <c r="G1720" s="6" t="n">
        <v>44127</v>
      </c>
      <c r="H1720" s="11" t="inlineStr">
        <is>
          <t>USD</t>
        </is>
      </c>
      <c r="I1720" s="11" t="n">
        <v>3</v>
      </c>
      <c r="J1720" s="11" t="n">
        <v>12</v>
      </c>
      <c r="K1720" s="11" t="n">
        <v>166</v>
      </c>
      <c r="L1720" s="11" t="n">
        <v>10</v>
      </c>
      <c r="M1720" s="11" t="n">
        <v>8</v>
      </c>
      <c r="N1720" s="11" t="n">
        <v>0.075</v>
      </c>
      <c r="O1720" s="7" t="n">
        <v>2472.3</v>
      </c>
      <c r="P1720" s="7" t="n">
        <v>1236.15</v>
      </c>
      <c r="Q1720" s="7">
        <f>text(E1720,"ddd")</f>
        <v/>
      </c>
      <c r="R1720" s="7">
        <f>G1720-F1720</f>
        <v/>
      </c>
      <c r="S1720" s="7">
        <f>E1720-D1720</f>
        <v/>
      </c>
      <c r="T1720" s="7">
        <f>O1720*M1720</f>
        <v/>
      </c>
      <c r="U1720" s="7">
        <f>T1720*N1720</f>
        <v/>
      </c>
      <c r="V1720" s="7">
        <f>T1720-U1720-(P1720*M1720)</f>
        <v/>
      </c>
      <c r="W1720" s="7">
        <f>VLOOKUP(L1720,'Products Sheet'!$A:$B,2,FALSE)</f>
        <v/>
      </c>
      <c r="X1720" s="7" t="n"/>
      <c r="Y1720" s="7" t="n"/>
      <c r="Z1720" s="7" t="n"/>
      <c r="AA1720" s="7" t="n"/>
      <c r="AB1720" s="7" t="n"/>
      <c r="AC1720" s="7" t="n"/>
    </row>
    <row r="1721" ht="9.75" customHeight="1" s="12">
      <c r="A1721" s="11" t="inlineStr">
        <is>
          <t>SO - 0007278</t>
        </is>
      </c>
      <c r="B1721" s="11" t="inlineStr">
        <is>
          <t>Distributor</t>
        </is>
      </c>
      <c r="C1721" s="11" t="inlineStr">
        <is>
          <t>WARE-NMK1003</t>
        </is>
      </c>
      <c r="D1721" s="6" t="n">
        <v>44000</v>
      </c>
      <c r="E1721" s="6" t="n">
        <v>44101</v>
      </c>
      <c r="F1721" s="6" t="n">
        <v>44124</v>
      </c>
      <c r="G1721" s="6" t="n">
        <v>44129</v>
      </c>
      <c r="H1721" s="11" t="inlineStr">
        <is>
          <t>USD</t>
        </is>
      </c>
      <c r="I1721" s="11" t="n">
        <v>24</v>
      </c>
      <c r="J1721" s="11" t="n">
        <v>4</v>
      </c>
      <c r="K1721" s="11" t="n">
        <v>147</v>
      </c>
      <c r="L1721" s="11" t="n">
        <v>10</v>
      </c>
      <c r="M1721" s="11" t="n">
        <v>3</v>
      </c>
      <c r="N1721" s="11" t="n">
        <v>0.05</v>
      </c>
      <c r="O1721" s="7" t="n">
        <v>4020</v>
      </c>
      <c r="P1721" s="7" t="n">
        <v>2452.2</v>
      </c>
      <c r="Q1721" s="7">
        <f>text(E1721,"ddd")</f>
        <v/>
      </c>
      <c r="R1721" s="7">
        <f>G1721-F1721</f>
        <v/>
      </c>
      <c r="S1721" s="7">
        <f>E1721-D1721</f>
        <v/>
      </c>
      <c r="T1721" s="7">
        <f>O1721*M1721</f>
        <v/>
      </c>
      <c r="U1721" s="7">
        <f>T1721*N1721</f>
        <v/>
      </c>
      <c r="V1721" s="7">
        <f>T1721-U1721-(P1721*M1721)</f>
        <v/>
      </c>
      <c r="W1721" s="7">
        <f>VLOOKUP(L1721,'Products Sheet'!$A:$B,2,FALSE)</f>
        <v/>
      </c>
      <c r="X1721" s="7" t="n"/>
      <c r="Y1721" s="7" t="n"/>
      <c r="Z1721" s="7" t="n"/>
      <c r="AA1721" s="7" t="n"/>
      <c r="AB1721" s="7" t="n"/>
      <c r="AC1721" s="7" t="n"/>
    </row>
    <row r="1722" ht="9.75" customHeight="1" s="12">
      <c r="A1722" s="11" t="inlineStr">
        <is>
          <t>SO - 0007350</t>
        </is>
      </c>
      <c r="B1722" s="11" t="inlineStr">
        <is>
          <t>Distributor</t>
        </is>
      </c>
      <c r="C1722" s="11" t="inlineStr">
        <is>
          <t>WARE-NMK1003</t>
        </is>
      </c>
      <c r="D1722" s="6" t="n">
        <v>44000</v>
      </c>
      <c r="E1722" s="6" t="n">
        <v>44109</v>
      </c>
      <c r="F1722" s="6" t="n">
        <v>44136</v>
      </c>
      <c r="G1722" s="6" t="n">
        <v>44139</v>
      </c>
      <c r="H1722" s="11" t="inlineStr">
        <is>
          <t>USD</t>
        </is>
      </c>
      <c r="I1722" s="11" t="n">
        <v>22</v>
      </c>
      <c r="J1722" s="11" t="n">
        <v>46</v>
      </c>
      <c r="K1722" s="11" t="n">
        <v>189</v>
      </c>
      <c r="L1722" s="11" t="n">
        <v>10</v>
      </c>
      <c r="M1722" s="11" t="n">
        <v>4</v>
      </c>
      <c r="N1722" s="11" t="n">
        <v>0.15</v>
      </c>
      <c r="O1722" s="7" t="n">
        <v>2351.7</v>
      </c>
      <c r="P1722" s="7" t="n">
        <v>1128.816</v>
      </c>
      <c r="Q1722" s="7">
        <f>text(E1722,"ddd")</f>
        <v/>
      </c>
      <c r="R1722" s="7">
        <f>G1722-F1722</f>
        <v/>
      </c>
      <c r="S1722" s="7">
        <f>E1722-D1722</f>
        <v/>
      </c>
      <c r="T1722" s="7">
        <f>O1722*M1722</f>
        <v/>
      </c>
      <c r="U1722" s="7">
        <f>T1722*N1722</f>
        <v/>
      </c>
      <c r="V1722" s="7">
        <f>T1722-U1722-(P1722*M1722)</f>
        <v/>
      </c>
      <c r="W1722" s="7">
        <f>VLOOKUP(L1722,'Products Sheet'!$A:$B,2,FALSE)</f>
        <v/>
      </c>
      <c r="X1722" s="7" t="n"/>
      <c r="Y1722" s="7" t="n"/>
      <c r="Z1722" s="7" t="n"/>
      <c r="AA1722" s="7" t="n"/>
      <c r="AB1722" s="7" t="n"/>
      <c r="AC1722" s="7" t="n"/>
    </row>
    <row r="1723" ht="9.75" customHeight="1" s="12">
      <c r="A1723" s="11" t="inlineStr">
        <is>
          <t>SO - 0007373</t>
        </is>
      </c>
      <c r="B1723" s="11" t="inlineStr">
        <is>
          <t>Distributor</t>
        </is>
      </c>
      <c r="C1723" s="11" t="inlineStr">
        <is>
          <t>WARE-MKL1006</t>
        </is>
      </c>
      <c r="D1723" s="6" t="n">
        <v>44000</v>
      </c>
      <c r="E1723" s="6" t="n">
        <v>44112</v>
      </c>
      <c r="F1723" s="6" t="n">
        <v>44114</v>
      </c>
      <c r="G1723" s="6" t="n">
        <v>44115</v>
      </c>
      <c r="H1723" s="11" t="inlineStr">
        <is>
          <t>USD</t>
        </is>
      </c>
      <c r="I1723" s="11" t="n">
        <v>24</v>
      </c>
      <c r="J1723" s="11" t="n">
        <v>3</v>
      </c>
      <c r="K1723" s="11" t="n">
        <v>354</v>
      </c>
      <c r="L1723" s="11" t="n">
        <v>10</v>
      </c>
      <c r="M1723" s="11" t="n">
        <v>7</v>
      </c>
      <c r="N1723" s="11" t="n">
        <v>0.075</v>
      </c>
      <c r="O1723" s="7" t="n">
        <v>6009.900000000001</v>
      </c>
      <c r="P1723" s="7" t="n">
        <v>4928.118</v>
      </c>
      <c r="Q1723" s="7">
        <f>text(E1723,"ddd")</f>
        <v/>
      </c>
      <c r="R1723" s="7">
        <f>G1723-F1723</f>
        <v/>
      </c>
      <c r="S1723" s="7">
        <f>E1723-D1723</f>
        <v/>
      </c>
      <c r="T1723" s="7">
        <f>O1723*M1723</f>
        <v/>
      </c>
      <c r="U1723" s="7">
        <f>T1723*N1723</f>
        <v/>
      </c>
      <c r="V1723" s="7">
        <f>T1723-U1723-(P1723*M1723)</f>
        <v/>
      </c>
      <c r="W1723" s="7">
        <f>VLOOKUP(L1723,'Products Sheet'!$A:$B,2,FALSE)</f>
        <v/>
      </c>
      <c r="X1723" s="7" t="n"/>
      <c r="Y1723" s="7" t="n"/>
      <c r="Z1723" s="7" t="n"/>
      <c r="AA1723" s="7" t="n"/>
      <c r="AB1723" s="7" t="n"/>
      <c r="AC1723" s="7" t="n"/>
    </row>
    <row r="1724" ht="9.75" customHeight="1" s="12">
      <c r="A1724" s="11" t="inlineStr">
        <is>
          <t>SO - 0007450</t>
        </is>
      </c>
      <c r="B1724" s="11" t="inlineStr">
        <is>
          <t>Online</t>
        </is>
      </c>
      <c r="C1724" s="11" t="inlineStr">
        <is>
          <t>WARE-XYS1001</t>
        </is>
      </c>
      <c r="D1724" s="6" t="n">
        <v>44000</v>
      </c>
      <c r="E1724" s="6" t="n">
        <v>44121</v>
      </c>
      <c r="F1724" s="6" t="n">
        <v>44127</v>
      </c>
      <c r="G1724" s="6" t="n">
        <v>44134</v>
      </c>
      <c r="H1724" s="11" t="inlineStr">
        <is>
          <t>USD</t>
        </is>
      </c>
      <c r="I1724" s="11" t="n">
        <v>16</v>
      </c>
      <c r="J1724" s="11" t="n">
        <v>33</v>
      </c>
      <c r="K1724" s="11" t="n">
        <v>11</v>
      </c>
      <c r="L1724" s="11" t="n">
        <v>10</v>
      </c>
      <c r="M1724" s="11" t="n">
        <v>3</v>
      </c>
      <c r="N1724" s="11" t="n">
        <v>0.2</v>
      </c>
      <c r="O1724" s="7" t="n">
        <v>884.4</v>
      </c>
      <c r="P1724" s="7" t="n">
        <v>548.328</v>
      </c>
      <c r="Q1724" s="7">
        <f>text(E1724,"ddd")</f>
        <v/>
      </c>
      <c r="R1724" s="7">
        <f>G1724-F1724</f>
        <v/>
      </c>
      <c r="S1724" s="7">
        <f>E1724-D1724</f>
        <v/>
      </c>
      <c r="T1724" s="7">
        <f>O1724*M1724</f>
        <v/>
      </c>
      <c r="U1724" s="7">
        <f>T1724*N1724</f>
        <v/>
      </c>
      <c r="V1724" s="7">
        <f>T1724-U1724-(P1724*M1724)</f>
        <v/>
      </c>
      <c r="W1724" s="7">
        <f>VLOOKUP(L1724,'Products Sheet'!$A:$B,2,FALSE)</f>
        <v/>
      </c>
      <c r="X1724" s="7" t="n"/>
      <c r="Y1724" s="7" t="n"/>
      <c r="Z1724" s="7" t="n"/>
      <c r="AA1724" s="7" t="n"/>
      <c r="AB1724" s="7" t="n"/>
      <c r="AC1724" s="7" t="n"/>
    </row>
    <row r="1725" ht="9.75" customHeight="1" s="12">
      <c r="A1725" s="11" t="inlineStr">
        <is>
          <t>SO - 0007466</t>
        </is>
      </c>
      <c r="B1725" s="11" t="inlineStr">
        <is>
          <t>Wholesale</t>
        </is>
      </c>
      <c r="C1725" s="11" t="inlineStr">
        <is>
          <t>WARE-NMK1003</t>
        </is>
      </c>
      <c r="D1725" s="6" t="n">
        <v>44000</v>
      </c>
      <c r="E1725" s="6" t="n">
        <v>44123</v>
      </c>
      <c r="F1725" s="6" t="n">
        <v>44125</v>
      </c>
      <c r="G1725" s="6" t="n">
        <v>44126</v>
      </c>
      <c r="H1725" s="11" t="inlineStr">
        <is>
          <t>USD</t>
        </is>
      </c>
      <c r="I1725" s="11" t="n">
        <v>26</v>
      </c>
      <c r="J1725" s="11" t="n">
        <v>4</v>
      </c>
      <c r="K1725" s="11" t="n">
        <v>110</v>
      </c>
      <c r="L1725" s="11" t="n">
        <v>10</v>
      </c>
      <c r="M1725" s="11" t="n">
        <v>5</v>
      </c>
      <c r="N1725" s="11" t="n">
        <v>0.4</v>
      </c>
      <c r="O1725" s="7" t="n">
        <v>3296.4</v>
      </c>
      <c r="P1725" s="7" t="n">
        <v>2340.444</v>
      </c>
      <c r="Q1725" s="7">
        <f>text(E1725,"ddd")</f>
        <v/>
      </c>
      <c r="R1725" s="7">
        <f>G1725-F1725</f>
        <v/>
      </c>
      <c r="S1725" s="7">
        <f>E1725-D1725</f>
        <v/>
      </c>
      <c r="T1725" s="7">
        <f>O1725*M1725</f>
        <v/>
      </c>
      <c r="U1725" s="7">
        <f>T1725*N1725</f>
        <v/>
      </c>
      <c r="V1725" s="7">
        <f>T1725-U1725-(P1725*M1725)</f>
        <v/>
      </c>
      <c r="W1725" s="7">
        <f>VLOOKUP(L1725,'Products Sheet'!$A:$B,2,FALSE)</f>
        <v/>
      </c>
      <c r="X1725" s="7" t="n"/>
      <c r="Y1725" s="7" t="n"/>
      <c r="Z1725" s="7" t="n"/>
      <c r="AA1725" s="7" t="n"/>
      <c r="AB1725" s="7" t="n"/>
      <c r="AC1725" s="7" t="n"/>
    </row>
    <row r="1726" ht="9.75" customHeight="1" s="12">
      <c r="A1726" s="11" t="inlineStr">
        <is>
          <t>SO - 0007508</t>
        </is>
      </c>
      <c r="B1726" s="11" t="inlineStr">
        <is>
          <t>Distributor</t>
        </is>
      </c>
      <c r="C1726" s="11" t="inlineStr">
        <is>
          <t>WARE-UHY1004</t>
        </is>
      </c>
      <c r="D1726" s="6" t="n">
        <v>44000</v>
      </c>
      <c r="E1726" s="6" t="n">
        <v>44128</v>
      </c>
      <c r="F1726" s="6" t="n">
        <v>44140</v>
      </c>
      <c r="G1726" s="6" t="n">
        <v>44143</v>
      </c>
      <c r="H1726" s="11" t="inlineStr">
        <is>
          <t>USD</t>
        </is>
      </c>
      <c r="I1726" s="11" t="n">
        <v>25</v>
      </c>
      <c r="J1726" s="11" t="n">
        <v>12</v>
      </c>
      <c r="K1726" s="11" t="n">
        <v>228</v>
      </c>
      <c r="L1726" s="11" t="n">
        <v>10</v>
      </c>
      <c r="M1726" s="11" t="n">
        <v>4</v>
      </c>
      <c r="N1726" s="11" t="n">
        <v>0.2</v>
      </c>
      <c r="O1726" s="7" t="n">
        <v>964.8000000000001</v>
      </c>
      <c r="P1726" s="7" t="n">
        <v>588.528</v>
      </c>
      <c r="Q1726" s="7">
        <f>text(E1726,"ddd")</f>
        <v/>
      </c>
      <c r="R1726" s="7">
        <f>G1726-F1726</f>
        <v/>
      </c>
      <c r="S1726" s="7">
        <f>E1726-D1726</f>
        <v/>
      </c>
      <c r="T1726" s="7">
        <f>O1726*M1726</f>
        <v/>
      </c>
      <c r="U1726" s="7">
        <f>T1726*N1726</f>
        <v/>
      </c>
      <c r="V1726" s="7">
        <f>T1726-U1726-(P1726*M1726)</f>
        <v/>
      </c>
      <c r="W1726" s="7">
        <f>VLOOKUP(L1726,'Products Sheet'!$A:$B,2,FALSE)</f>
        <v/>
      </c>
      <c r="X1726" s="7" t="n"/>
      <c r="Y1726" s="7" t="n"/>
      <c r="Z1726" s="7" t="n"/>
      <c r="AA1726" s="7" t="n"/>
      <c r="AB1726" s="7" t="n"/>
      <c r="AC1726" s="7" t="n"/>
    </row>
    <row r="1727" ht="9.75" customHeight="1" s="12">
      <c r="A1727" s="11" t="inlineStr">
        <is>
          <t>SO - 0007573</t>
        </is>
      </c>
      <c r="B1727" s="11" t="inlineStr">
        <is>
          <t>Wholesale</t>
        </is>
      </c>
      <c r="C1727" s="11" t="inlineStr">
        <is>
          <t>WARE-XYS1001</t>
        </is>
      </c>
      <c r="D1727" s="6" t="n">
        <v>44000</v>
      </c>
      <c r="E1727" s="6" t="n">
        <v>44134</v>
      </c>
      <c r="F1727" s="6" t="n">
        <v>44136</v>
      </c>
      <c r="G1727" s="6" t="n">
        <v>44145</v>
      </c>
      <c r="H1727" s="11" t="inlineStr">
        <is>
          <t>USD</t>
        </is>
      </c>
      <c r="I1727" s="11" t="n">
        <v>26</v>
      </c>
      <c r="J1727" s="11" t="n">
        <v>32</v>
      </c>
      <c r="K1727" s="11" t="n">
        <v>36</v>
      </c>
      <c r="L1727" s="11" t="n">
        <v>10</v>
      </c>
      <c r="M1727" s="11" t="n">
        <v>5</v>
      </c>
      <c r="N1727" s="11" t="n">
        <v>0.075</v>
      </c>
      <c r="O1727" s="7" t="n">
        <v>1815.7</v>
      </c>
      <c r="P1727" s="7" t="n">
        <v>980.4780000000001</v>
      </c>
      <c r="Q1727" s="7">
        <f>text(E1727,"ddd")</f>
        <v/>
      </c>
      <c r="R1727" s="7">
        <f>G1727-F1727</f>
        <v/>
      </c>
      <c r="S1727" s="7">
        <f>E1727-D1727</f>
        <v/>
      </c>
      <c r="T1727" s="7">
        <f>O1727*M1727</f>
        <v/>
      </c>
      <c r="U1727" s="7">
        <f>T1727*N1727</f>
        <v/>
      </c>
      <c r="V1727" s="7">
        <f>T1727-U1727-(P1727*M1727)</f>
        <v/>
      </c>
      <c r="W1727" s="7">
        <f>VLOOKUP(L1727,'Products Sheet'!$A:$B,2,FALSE)</f>
        <v/>
      </c>
      <c r="X1727" s="7" t="n"/>
      <c r="Y1727" s="7" t="n"/>
      <c r="Z1727" s="7" t="n"/>
      <c r="AA1727" s="7" t="n"/>
      <c r="AB1727" s="7" t="n"/>
      <c r="AC1727" s="7" t="n"/>
    </row>
    <row r="1728" ht="9.75" customHeight="1" s="12">
      <c r="A1728" s="11" t="inlineStr">
        <is>
          <t>SO - 0007655</t>
        </is>
      </c>
      <c r="B1728" s="11" t="inlineStr">
        <is>
          <t>Online</t>
        </is>
      </c>
      <c r="C1728" s="11" t="inlineStr">
        <is>
          <t>WARE-NMK1003</t>
        </is>
      </c>
      <c r="D1728" s="6" t="n">
        <v>44000</v>
      </c>
      <c r="E1728" s="6" t="n">
        <v>44144</v>
      </c>
      <c r="F1728" s="6" t="n">
        <v>44163</v>
      </c>
      <c r="G1728" s="6" t="n">
        <v>44171</v>
      </c>
      <c r="H1728" s="11" t="inlineStr">
        <is>
          <t>USD</t>
        </is>
      </c>
      <c r="I1728" s="11" t="n">
        <v>14</v>
      </c>
      <c r="J1728" s="11" t="n">
        <v>30</v>
      </c>
      <c r="K1728" s="11" t="n">
        <v>111</v>
      </c>
      <c r="L1728" s="11" t="n">
        <v>10</v>
      </c>
      <c r="M1728" s="11" t="n">
        <v>7</v>
      </c>
      <c r="N1728" s="11" t="n">
        <v>0.05</v>
      </c>
      <c r="O1728" s="7" t="n">
        <v>1025.1</v>
      </c>
      <c r="P1728" s="7" t="n">
        <v>871.335</v>
      </c>
      <c r="Q1728" s="7">
        <f>text(E1728,"ddd")</f>
        <v/>
      </c>
      <c r="R1728" s="7">
        <f>G1728-F1728</f>
        <v/>
      </c>
      <c r="S1728" s="7">
        <f>E1728-D1728</f>
        <v/>
      </c>
      <c r="T1728" s="7">
        <f>O1728*M1728</f>
        <v/>
      </c>
      <c r="U1728" s="7">
        <f>T1728*N1728</f>
        <v/>
      </c>
      <c r="V1728" s="7">
        <f>T1728-U1728-(P1728*M1728)</f>
        <v/>
      </c>
      <c r="W1728" s="7">
        <f>VLOOKUP(L1728,'Products Sheet'!$A:$B,2,FALSE)</f>
        <v/>
      </c>
      <c r="X1728" s="7" t="n"/>
      <c r="Y1728" s="7" t="n"/>
      <c r="Z1728" s="7" t="n"/>
      <c r="AA1728" s="7" t="n"/>
      <c r="AB1728" s="7" t="n"/>
      <c r="AC1728" s="7" t="n"/>
    </row>
    <row r="1729" ht="9.75" customHeight="1" s="12">
      <c r="A1729" s="11" t="inlineStr">
        <is>
          <t>SO - 0007718</t>
        </is>
      </c>
      <c r="B1729" s="11" t="inlineStr">
        <is>
          <t>In-Store</t>
        </is>
      </c>
      <c r="C1729" s="11" t="inlineStr">
        <is>
          <t>WARE-XYS1001</t>
        </is>
      </c>
      <c r="D1729" s="6" t="n">
        <v>44100</v>
      </c>
      <c r="E1729" s="6" t="n">
        <v>44151</v>
      </c>
      <c r="F1729" s="6" t="n">
        <v>44164</v>
      </c>
      <c r="G1729" s="6" t="n">
        <v>44167</v>
      </c>
      <c r="H1729" s="11" t="inlineStr">
        <is>
          <t>USD</t>
        </is>
      </c>
      <c r="I1729" s="11" t="n">
        <v>2</v>
      </c>
      <c r="J1729" s="11" t="n">
        <v>48</v>
      </c>
      <c r="K1729" s="11" t="n">
        <v>29</v>
      </c>
      <c r="L1729" s="11" t="n">
        <v>10</v>
      </c>
      <c r="M1729" s="11" t="n">
        <v>5</v>
      </c>
      <c r="N1729" s="11" t="n">
        <v>0.4</v>
      </c>
      <c r="O1729" s="7" t="n">
        <v>3953</v>
      </c>
      <c r="P1729" s="7" t="n">
        <v>2648.51</v>
      </c>
      <c r="Q1729" s="7">
        <f>text(E1729,"ddd")</f>
        <v/>
      </c>
      <c r="R1729" s="7">
        <f>G1729-F1729</f>
        <v/>
      </c>
      <c r="S1729" s="7">
        <f>E1729-D1729</f>
        <v/>
      </c>
      <c r="T1729" s="7">
        <f>O1729*M1729</f>
        <v/>
      </c>
      <c r="U1729" s="7">
        <f>T1729*N1729</f>
        <v/>
      </c>
      <c r="V1729" s="7">
        <f>T1729-U1729-(P1729*M1729)</f>
        <v/>
      </c>
      <c r="W1729" s="7">
        <f>VLOOKUP(L1729,'Products Sheet'!$A:$B,2,FALSE)</f>
        <v/>
      </c>
      <c r="X1729" s="7" t="n"/>
      <c r="Y1729" s="7" t="n"/>
      <c r="Z1729" s="7" t="n"/>
      <c r="AA1729" s="7" t="n"/>
      <c r="AB1729" s="7" t="n"/>
      <c r="AC1729" s="7" t="n"/>
    </row>
    <row r="1730" ht="9.75" customHeight="1" s="12">
      <c r="A1730" s="11" t="inlineStr">
        <is>
          <t>SO - 0007866</t>
        </is>
      </c>
      <c r="B1730" s="11" t="inlineStr">
        <is>
          <t>Online</t>
        </is>
      </c>
      <c r="C1730" s="11" t="inlineStr">
        <is>
          <t>WARE-NMK1003</t>
        </is>
      </c>
      <c r="D1730" s="6" t="n">
        <v>44100</v>
      </c>
      <c r="E1730" s="6" t="n">
        <v>44168</v>
      </c>
      <c r="F1730" s="6" t="n">
        <v>44196</v>
      </c>
      <c r="G1730" s="6" t="n">
        <v>44203</v>
      </c>
      <c r="H1730" s="11" t="inlineStr">
        <is>
          <t>USD</t>
        </is>
      </c>
      <c r="I1730" s="11" t="n">
        <v>14</v>
      </c>
      <c r="J1730" s="11" t="n">
        <v>29</v>
      </c>
      <c r="K1730" s="11" t="n">
        <v>110</v>
      </c>
      <c r="L1730" s="11" t="n">
        <v>10</v>
      </c>
      <c r="M1730" s="11" t="n">
        <v>6</v>
      </c>
      <c r="N1730" s="11" t="n">
        <v>0.05</v>
      </c>
      <c r="O1730" s="7" t="n">
        <v>3993.2</v>
      </c>
      <c r="P1730" s="7" t="n">
        <v>3114.696</v>
      </c>
      <c r="Q1730" s="7">
        <f>text(E1730,"ddd")</f>
        <v/>
      </c>
      <c r="R1730" s="7">
        <f>G1730-F1730</f>
        <v/>
      </c>
      <c r="S1730" s="7">
        <f>E1730-D1730</f>
        <v/>
      </c>
      <c r="T1730" s="7">
        <f>O1730*M1730</f>
        <v/>
      </c>
      <c r="U1730" s="7">
        <f>T1730*N1730</f>
        <v/>
      </c>
      <c r="V1730" s="7">
        <f>T1730-U1730-(P1730*M1730)</f>
        <v/>
      </c>
      <c r="W1730" s="7">
        <f>VLOOKUP(L1730,'Products Sheet'!$A:$B,2,FALSE)</f>
        <v/>
      </c>
      <c r="X1730" s="7" t="n"/>
      <c r="Y1730" s="7" t="n"/>
      <c r="Z1730" s="7" t="n"/>
      <c r="AA1730" s="7" t="n"/>
      <c r="AB1730" s="7" t="n"/>
      <c r="AC1730" s="7" t="n"/>
    </row>
    <row r="1731" ht="9.75" customHeight="1" s="12">
      <c r="A1731" s="11" t="inlineStr">
        <is>
          <t>SO - 0007876</t>
        </is>
      </c>
      <c r="B1731" s="11" t="inlineStr">
        <is>
          <t>In-Store</t>
        </is>
      </c>
      <c r="C1731" s="11" t="inlineStr">
        <is>
          <t>WARE-XYS1001</t>
        </is>
      </c>
      <c r="D1731" s="6" t="n">
        <v>44100</v>
      </c>
      <c r="E1731" s="6" t="n">
        <v>44170</v>
      </c>
      <c r="F1731" s="6" t="n">
        <v>44181</v>
      </c>
      <c r="G1731" s="6" t="n">
        <v>44187</v>
      </c>
      <c r="H1731" s="11" t="inlineStr">
        <is>
          <t>USD</t>
        </is>
      </c>
      <c r="I1731" s="11" t="n">
        <v>7</v>
      </c>
      <c r="J1731" s="11" t="n">
        <v>19</v>
      </c>
      <c r="K1731" s="11" t="n">
        <v>37</v>
      </c>
      <c r="L1731" s="11" t="n">
        <v>10</v>
      </c>
      <c r="M1731" s="11" t="n">
        <v>5</v>
      </c>
      <c r="N1731" s="11" t="n">
        <v>0.1</v>
      </c>
      <c r="O1731" s="7" t="n">
        <v>2613</v>
      </c>
      <c r="P1731" s="7" t="n">
        <v>1620.06</v>
      </c>
      <c r="Q1731" s="7">
        <f>text(E1731,"ddd")</f>
        <v/>
      </c>
      <c r="R1731" s="7">
        <f>G1731-F1731</f>
        <v/>
      </c>
      <c r="S1731" s="7">
        <f>E1731-D1731</f>
        <v/>
      </c>
      <c r="T1731" s="7">
        <f>O1731*M1731</f>
        <v/>
      </c>
      <c r="U1731" s="7">
        <f>T1731*N1731</f>
        <v/>
      </c>
      <c r="V1731" s="7">
        <f>T1731-U1731-(P1731*M1731)</f>
        <v/>
      </c>
      <c r="W1731" s="7">
        <f>VLOOKUP(L1731,'Products Sheet'!$A:$B,2,FALSE)</f>
        <v/>
      </c>
      <c r="X1731" s="7" t="n"/>
      <c r="Y1731" s="7" t="n"/>
      <c r="Z1731" s="7" t="n"/>
      <c r="AA1731" s="7" t="n"/>
      <c r="AB1731" s="7" t="n"/>
      <c r="AC1731" s="7" t="n"/>
    </row>
    <row r="1732" ht="9.75" customHeight="1" s="12">
      <c r="A1732" s="11" t="inlineStr">
        <is>
          <t>SO - 0007912</t>
        </is>
      </c>
      <c r="B1732" s="11" t="inlineStr">
        <is>
          <t>In-Store</t>
        </is>
      </c>
      <c r="C1732" s="11" t="inlineStr">
        <is>
          <t>WARE-MKL1006</t>
        </is>
      </c>
      <c r="D1732" s="6" t="n">
        <v>44000</v>
      </c>
      <c r="E1732" s="6" t="n">
        <v>44174</v>
      </c>
      <c r="F1732" s="6" t="n">
        <v>44195</v>
      </c>
      <c r="G1732" s="6" t="n">
        <v>44196</v>
      </c>
      <c r="H1732" s="11" t="inlineStr">
        <is>
          <t>USD</t>
        </is>
      </c>
      <c r="I1732" s="11" t="n">
        <v>6</v>
      </c>
      <c r="J1732" s="11" t="n">
        <v>12</v>
      </c>
      <c r="K1732" s="11" t="n">
        <v>333</v>
      </c>
      <c r="L1732" s="11" t="n">
        <v>10</v>
      </c>
      <c r="M1732" s="11" t="n">
        <v>6</v>
      </c>
      <c r="N1732" s="11" t="n">
        <v>0.05</v>
      </c>
      <c r="O1732" s="7" t="n">
        <v>2324.9</v>
      </c>
      <c r="P1732" s="7" t="n">
        <v>1441.438</v>
      </c>
      <c r="Q1732" s="7">
        <f>text(E1732,"ddd")</f>
        <v/>
      </c>
      <c r="R1732" s="7">
        <f>G1732-F1732</f>
        <v/>
      </c>
      <c r="S1732" s="7">
        <f>E1732-D1732</f>
        <v/>
      </c>
      <c r="T1732" s="7">
        <f>O1732*M1732</f>
        <v/>
      </c>
      <c r="U1732" s="7">
        <f>T1732*N1732</f>
        <v/>
      </c>
      <c r="V1732" s="7">
        <f>T1732-U1732-(P1732*M1732)</f>
        <v/>
      </c>
      <c r="W1732" s="7">
        <f>VLOOKUP(L1732,'Products Sheet'!$A:$B,2,FALSE)</f>
        <v/>
      </c>
      <c r="X1732" s="7" t="n"/>
      <c r="Y1732" s="7" t="n"/>
      <c r="Z1732" s="7" t="n"/>
      <c r="AA1732" s="7" t="n"/>
      <c r="AB1732" s="7" t="n"/>
      <c r="AC1732" s="7" t="n"/>
    </row>
    <row r="1733" ht="9.75" customHeight="1" s="12">
      <c r="A1733" s="11" t="inlineStr">
        <is>
          <t>SO - 0007957</t>
        </is>
      </c>
      <c r="B1733" s="11" t="inlineStr">
        <is>
          <t>Distributor</t>
        </is>
      </c>
      <c r="C1733" s="11" t="inlineStr">
        <is>
          <t>WARE-UHY1004</t>
        </is>
      </c>
      <c r="D1733" s="6" t="n">
        <v>44100</v>
      </c>
      <c r="E1733" s="6" t="n">
        <v>44179</v>
      </c>
      <c r="F1733" s="6" t="n">
        <v>44184</v>
      </c>
      <c r="G1733" s="6" t="n">
        <v>44193</v>
      </c>
      <c r="H1733" s="11" t="inlineStr">
        <is>
          <t>USD</t>
        </is>
      </c>
      <c r="I1733" s="11" t="n">
        <v>22</v>
      </c>
      <c r="J1733" s="11" t="n">
        <v>40</v>
      </c>
      <c r="K1733" s="11" t="n">
        <v>240</v>
      </c>
      <c r="L1733" s="11" t="n">
        <v>10</v>
      </c>
      <c r="M1733" s="11" t="n">
        <v>7</v>
      </c>
      <c r="N1733" s="11" t="n">
        <v>0.075</v>
      </c>
      <c r="O1733" s="7" t="n">
        <v>1118.9</v>
      </c>
      <c r="P1733" s="7" t="n">
        <v>469.938</v>
      </c>
      <c r="Q1733" s="7">
        <f>text(E1733,"ddd")</f>
        <v/>
      </c>
      <c r="R1733" s="7">
        <f>G1733-F1733</f>
        <v/>
      </c>
      <c r="S1733" s="7">
        <f>E1733-D1733</f>
        <v/>
      </c>
      <c r="T1733" s="7">
        <f>O1733*M1733</f>
        <v/>
      </c>
      <c r="U1733" s="7">
        <f>T1733*N1733</f>
        <v/>
      </c>
      <c r="V1733" s="7">
        <f>T1733-U1733-(P1733*M1733)</f>
        <v/>
      </c>
      <c r="W1733" s="7">
        <f>VLOOKUP(L1733,'Products Sheet'!$A:$B,2,FALSE)</f>
        <v/>
      </c>
      <c r="X1733" s="7" t="n"/>
      <c r="Y1733" s="7" t="n"/>
      <c r="Z1733" s="7" t="n"/>
      <c r="AA1733" s="7" t="n"/>
      <c r="AB1733" s="7" t="n"/>
      <c r="AC1733" s="7" t="n"/>
    </row>
    <row r="1734" ht="9.75" customHeight="1" s="12">
      <c r="A1734" s="11" t="inlineStr">
        <is>
          <t>SO - 0007968</t>
        </is>
      </c>
      <c r="B1734" s="11" t="inlineStr">
        <is>
          <t>In-Store</t>
        </is>
      </c>
      <c r="C1734" s="11" t="inlineStr">
        <is>
          <t>WARE-NMK1003</t>
        </is>
      </c>
      <c r="D1734" s="6" t="n">
        <v>44100</v>
      </c>
      <c r="E1734" s="6" t="n">
        <v>44181</v>
      </c>
      <c r="F1734" s="6" t="n">
        <v>44188</v>
      </c>
      <c r="G1734" s="6" t="n">
        <v>44189</v>
      </c>
      <c r="H1734" s="11" t="inlineStr">
        <is>
          <t>USD</t>
        </is>
      </c>
      <c r="I1734" s="11" t="n">
        <v>9</v>
      </c>
      <c r="J1734" s="11" t="n">
        <v>23</v>
      </c>
      <c r="K1734" s="11" t="n">
        <v>102</v>
      </c>
      <c r="L1734" s="11" t="n">
        <v>10</v>
      </c>
      <c r="M1734" s="11" t="n">
        <v>6</v>
      </c>
      <c r="N1734" s="11" t="n">
        <v>0.075</v>
      </c>
      <c r="O1734" s="7" t="n">
        <v>3926.2</v>
      </c>
      <c r="P1734" s="7" t="n">
        <v>1923.838</v>
      </c>
      <c r="Q1734" s="7">
        <f>text(E1734,"ddd")</f>
        <v/>
      </c>
      <c r="R1734" s="7">
        <f>G1734-F1734</f>
        <v/>
      </c>
      <c r="S1734" s="7">
        <f>E1734-D1734</f>
        <v/>
      </c>
      <c r="T1734" s="7">
        <f>O1734*M1734</f>
        <v/>
      </c>
      <c r="U1734" s="7">
        <f>T1734*N1734</f>
        <v/>
      </c>
      <c r="V1734" s="7">
        <f>T1734-U1734-(P1734*M1734)</f>
        <v/>
      </c>
      <c r="W1734" s="7">
        <f>VLOOKUP(L1734,'Products Sheet'!$A:$B,2,FALSE)</f>
        <v/>
      </c>
      <c r="X1734" s="7" t="n"/>
      <c r="Y1734" s="7" t="n"/>
      <c r="Z1734" s="7" t="n"/>
      <c r="AA1734" s="7" t="n"/>
      <c r="AB1734" s="7" t="n"/>
      <c r="AC1734" s="7" t="n"/>
    </row>
    <row r="1735" ht="9.75" customHeight="1" s="12">
      <c r="A1735" s="11" t="inlineStr">
        <is>
          <t>SO - 000144</t>
        </is>
      </c>
      <c r="B1735" s="11" t="inlineStr">
        <is>
          <t>In-Store</t>
        </is>
      </c>
      <c r="C1735" s="11" t="inlineStr">
        <is>
          <t>WARE-XYS1001</t>
        </is>
      </c>
      <c r="D1735" s="6" t="n">
        <v>43100</v>
      </c>
      <c r="E1735" s="6" t="n">
        <v>43255</v>
      </c>
      <c r="F1735" s="6" t="n">
        <v>43281</v>
      </c>
      <c r="G1735" s="6" t="n">
        <v>43285</v>
      </c>
      <c r="H1735" s="11" t="inlineStr">
        <is>
          <t>USD</t>
        </is>
      </c>
      <c r="I1735" s="11" t="n">
        <v>11</v>
      </c>
      <c r="J1735" s="11" t="n">
        <v>21</v>
      </c>
      <c r="K1735" s="11" t="n">
        <v>6</v>
      </c>
      <c r="L1735" s="11" t="n">
        <v>11</v>
      </c>
      <c r="M1735" s="11" t="n">
        <v>3</v>
      </c>
      <c r="N1735" s="11" t="n">
        <v>0.05</v>
      </c>
      <c r="O1735" s="7" t="n">
        <v>3095.4</v>
      </c>
      <c r="P1735" s="7" t="n">
        <v>2012.01</v>
      </c>
      <c r="Q1735" s="7">
        <f>text(E1735,"ddd")</f>
        <v/>
      </c>
      <c r="R1735" s="7">
        <f>G1735-F1735</f>
        <v/>
      </c>
      <c r="S1735" s="7">
        <f>E1735-D1735</f>
        <v/>
      </c>
      <c r="T1735" s="7">
        <f>O1735*M1735</f>
        <v/>
      </c>
      <c r="U1735" s="7">
        <f>T1735*N1735</f>
        <v/>
      </c>
      <c r="V1735" s="7">
        <f>T1735-U1735-(P1735*M1735)</f>
        <v/>
      </c>
      <c r="W1735" s="7">
        <f>VLOOKUP(L1735,'Products Sheet'!$A:$B,2,FALSE)</f>
        <v/>
      </c>
      <c r="X1735" s="7" t="n"/>
      <c r="Y1735" s="7" t="n"/>
      <c r="Z1735" s="7" t="n"/>
      <c r="AA1735" s="7" t="n"/>
      <c r="AB1735" s="7" t="n"/>
      <c r="AC1735" s="7" t="n"/>
    </row>
    <row r="1736" ht="9.75" customHeight="1" s="12">
      <c r="A1736" s="11" t="inlineStr">
        <is>
          <t>SO - 000146</t>
        </is>
      </c>
      <c r="B1736" s="11" t="inlineStr">
        <is>
          <t>Distributor</t>
        </is>
      </c>
      <c r="C1736" s="11" t="inlineStr">
        <is>
          <t>WARE-XYS1001</t>
        </is>
      </c>
      <c r="D1736" s="6" t="n">
        <v>43100</v>
      </c>
      <c r="E1736" s="6" t="n">
        <v>43255</v>
      </c>
      <c r="F1736" s="6" t="n">
        <v>43261</v>
      </c>
      <c r="G1736" s="6" t="n">
        <v>43266</v>
      </c>
      <c r="H1736" s="11" t="inlineStr">
        <is>
          <t>USD</t>
        </is>
      </c>
      <c r="I1736" s="11" t="n">
        <v>23</v>
      </c>
      <c r="J1736" s="11" t="n">
        <v>3</v>
      </c>
      <c r="K1736" s="11" t="n">
        <v>37</v>
      </c>
      <c r="L1736" s="11" t="n">
        <v>11</v>
      </c>
      <c r="M1736" s="11" t="n">
        <v>8</v>
      </c>
      <c r="N1736" s="11" t="n">
        <v>0.1</v>
      </c>
      <c r="O1736" s="7" t="n">
        <v>2304.8</v>
      </c>
      <c r="P1736" s="7" t="n">
        <v>1382.88</v>
      </c>
      <c r="Q1736" s="7">
        <f>text(E1736,"ddd")</f>
        <v/>
      </c>
      <c r="R1736" s="7">
        <f>G1736-F1736</f>
        <v/>
      </c>
      <c r="S1736" s="7">
        <f>E1736-D1736</f>
        <v/>
      </c>
      <c r="T1736" s="7">
        <f>O1736*M1736</f>
        <v/>
      </c>
      <c r="U1736" s="7">
        <f>T1736*N1736</f>
        <v/>
      </c>
      <c r="V1736" s="7">
        <f>T1736-U1736-(P1736*M1736)</f>
        <v/>
      </c>
      <c r="W1736" s="7">
        <f>VLOOKUP(L1736,'Products Sheet'!$A:$B,2,FALSE)</f>
        <v/>
      </c>
      <c r="X1736" s="7" t="n"/>
      <c r="Y1736" s="7" t="n"/>
      <c r="Z1736" s="7" t="n"/>
      <c r="AA1736" s="7" t="n"/>
      <c r="AB1736" s="7" t="n"/>
      <c r="AC1736" s="7" t="n"/>
    </row>
    <row r="1737" ht="9.75" customHeight="1" s="12">
      <c r="A1737" s="11" t="inlineStr">
        <is>
          <t>SO - 000167</t>
        </is>
      </c>
      <c r="B1737" s="11" t="inlineStr">
        <is>
          <t>In-Store</t>
        </is>
      </c>
      <c r="C1737" s="11" t="inlineStr">
        <is>
          <t>WARE-NBV1002</t>
        </is>
      </c>
      <c r="D1737" s="6" t="n">
        <v>43200</v>
      </c>
      <c r="E1737" s="6" t="n">
        <v>43258</v>
      </c>
      <c r="F1737" s="6" t="n">
        <v>43264</v>
      </c>
      <c r="G1737" s="6" t="n">
        <v>43272</v>
      </c>
      <c r="H1737" s="11" t="inlineStr">
        <is>
          <t>USD</t>
        </is>
      </c>
      <c r="I1737" s="11" t="n">
        <v>4</v>
      </c>
      <c r="J1737" s="11" t="n">
        <v>30</v>
      </c>
      <c r="K1737" s="11" t="n">
        <v>69</v>
      </c>
      <c r="L1737" s="11" t="n">
        <v>11</v>
      </c>
      <c r="M1737" s="11" t="n">
        <v>5</v>
      </c>
      <c r="N1737" s="11" t="n">
        <v>0.05</v>
      </c>
      <c r="O1737" s="7" t="n">
        <v>3852.5</v>
      </c>
      <c r="P1737" s="7" t="n">
        <v>2465.6</v>
      </c>
      <c r="Q1737" s="7">
        <f>text(E1737,"ddd")</f>
        <v/>
      </c>
      <c r="R1737" s="7">
        <f>G1737-F1737</f>
        <v/>
      </c>
      <c r="S1737" s="7">
        <f>E1737-D1737</f>
        <v/>
      </c>
      <c r="T1737" s="7">
        <f>O1737*M1737</f>
        <v/>
      </c>
      <c r="U1737" s="7">
        <f>T1737*N1737</f>
        <v/>
      </c>
      <c r="V1737" s="7">
        <f>T1737-U1737-(P1737*M1737)</f>
        <v/>
      </c>
      <c r="W1737" s="7">
        <f>VLOOKUP(L1737,'Products Sheet'!$A:$B,2,FALSE)</f>
        <v/>
      </c>
      <c r="X1737" s="7" t="n"/>
      <c r="Y1737" s="7" t="n"/>
      <c r="Z1737" s="7" t="n"/>
      <c r="AA1737" s="7" t="n"/>
      <c r="AB1737" s="7" t="n"/>
      <c r="AC1737" s="7" t="n"/>
    </row>
    <row r="1738" ht="9.75" customHeight="1" s="12">
      <c r="A1738" s="11" t="inlineStr">
        <is>
          <t>SO - 000179</t>
        </is>
      </c>
      <c r="B1738" s="11" t="inlineStr">
        <is>
          <t>Online</t>
        </is>
      </c>
      <c r="C1738" s="11" t="inlineStr">
        <is>
          <t>WARE-NMK1003</t>
        </is>
      </c>
      <c r="D1738" s="6" t="n">
        <v>43200</v>
      </c>
      <c r="E1738" s="6" t="n">
        <v>43260</v>
      </c>
      <c r="F1738" s="6" t="n">
        <v>43265</v>
      </c>
      <c r="G1738" s="6" t="n">
        <v>43268</v>
      </c>
      <c r="H1738" s="11" t="inlineStr">
        <is>
          <t>USD</t>
        </is>
      </c>
      <c r="I1738" s="11" t="n">
        <v>13</v>
      </c>
      <c r="J1738" s="11" t="n">
        <v>42</v>
      </c>
      <c r="K1738" s="11" t="n">
        <v>158</v>
      </c>
      <c r="L1738" s="11" t="n">
        <v>11</v>
      </c>
      <c r="M1738" s="11" t="n">
        <v>4</v>
      </c>
      <c r="N1738" s="11" t="n">
        <v>0.075</v>
      </c>
      <c r="O1738" s="7" t="n">
        <v>261.3</v>
      </c>
      <c r="P1738" s="7" t="n">
        <v>143.715</v>
      </c>
      <c r="Q1738" s="7">
        <f>text(E1738,"ddd")</f>
        <v/>
      </c>
      <c r="R1738" s="7">
        <f>G1738-F1738</f>
        <v/>
      </c>
      <c r="S1738" s="7">
        <f>E1738-D1738</f>
        <v/>
      </c>
      <c r="T1738" s="7">
        <f>O1738*M1738</f>
        <v/>
      </c>
      <c r="U1738" s="7">
        <f>T1738*N1738</f>
        <v/>
      </c>
      <c r="V1738" s="7">
        <f>T1738-U1738-(P1738*M1738)</f>
        <v/>
      </c>
      <c r="W1738" s="7">
        <f>VLOOKUP(L1738,'Products Sheet'!$A:$B,2,FALSE)</f>
        <v/>
      </c>
      <c r="X1738" s="7" t="n"/>
      <c r="Y1738" s="7" t="n"/>
      <c r="Z1738" s="7" t="n"/>
      <c r="AA1738" s="7" t="n"/>
      <c r="AB1738" s="7" t="n"/>
      <c r="AC1738" s="7" t="n"/>
    </row>
    <row r="1739" ht="9.75" customHeight="1" s="12">
      <c r="A1739" s="11" t="inlineStr">
        <is>
          <t>SO - 000202</t>
        </is>
      </c>
      <c r="B1739" s="11" t="inlineStr">
        <is>
          <t>Online</t>
        </is>
      </c>
      <c r="C1739" s="11" t="inlineStr">
        <is>
          <t>WARE-NMK1003</t>
        </is>
      </c>
      <c r="D1739" s="6" t="n">
        <v>43200</v>
      </c>
      <c r="E1739" s="6" t="n">
        <v>43263</v>
      </c>
      <c r="F1739" s="6" t="n">
        <v>43291</v>
      </c>
      <c r="G1739" s="6" t="n">
        <v>43295</v>
      </c>
      <c r="H1739" s="11" t="inlineStr">
        <is>
          <t>USD</t>
        </is>
      </c>
      <c r="I1739" s="11" t="n">
        <v>20</v>
      </c>
      <c r="J1739" s="11" t="n">
        <v>14</v>
      </c>
      <c r="K1739" s="11" t="n">
        <v>180</v>
      </c>
      <c r="L1739" s="11" t="n">
        <v>11</v>
      </c>
      <c r="M1739" s="11" t="n">
        <v>2</v>
      </c>
      <c r="N1739" s="11" t="n">
        <v>0.2</v>
      </c>
      <c r="O1739" s="7" t="n">
        <v>5313.1</v>
      </c>
      <c r="P1739" s="7" t="n">
        <v>2656.55</v>
      </c>
      <c r="Q1739" s="7">
        <f>text(E1739,"ddd")</f>
        <v/>
      </c>
      <c r="R1739" s="7">
        <f>G1739-F1739</f>
        <v/>
      </c>
      <c r="S1739" s="7">
        <f>E1739-D1739</f>
        <v/>
      </c>
      <c r="T1739" s="7">
        <f>O1739*M1739</f>
        <v/>
      </c>
      <c r="U1739" s="7">
        <f>T1739*N1739</f>
        <v/>
      </c>
      <c r="V1739" s="7">
        <f>T1739-U1739-(P1739*M1739)</f>
        <v/>
      </c>
      <c r="W1739" s="7">
        <f>VLOOKUP(L1739,'Products Sheet'!$A:$B,2,FALSE)</f>
        <v/>
      </c>
      <c r="X1739" s="7" t="n"/>
      <c r="Y1739" s="7" t="n"/>
      <c r="Z1739" s="7" t="n"/>
      <c r="AA1739" s="7" t="n"/>
      <c r="AB1739" s="7" t="n"/>
      <c r="AC1739" s="7" t="n"/>
    </row>
    <row r="1740" ht="9.75" customHeight="1" s="12">
      <c r="A1740" s="11" t="inlineStr">
        <is>
          <t>SO - 000207</t>
        </is>
      </c>
      <c r="B1740" s="11" t="inlineStr">
        <is>
          <t>In-Store</t>
        </is>
      </c>
      <c r="C1740" s="11" t="inlineStr">
        <is>
          <t>WARE-NMK1003</t>
        </is>
      </c>
      <c r="D1740" s="6" t="n">
        <v>43100</v>
      </c>
      <c r="E1740" s="6" t="n">
        <v>43264</v>
      </c>
      <c r="F1740" s="6" t="n">
        <v>43271</v>
      </c>
      <c r="G1740" s="6" t="n">
        <v>43273</v>
      </c>
      <c r="H1740" s="11" t="inlineStr">
        <is>
          <t>USD</t>
        </is>
      </c>
      <c r="I1740" s="11" t="n">
        <v>1</v>
      </c>
      <c r="J1740" s="11" t="n">
        <v>13</v>
      </c>
      <c r="K1740" s="11" t="n">
        <v>199</v>
      </c>
      <c r="L1740" s="11" t="n">
        <v>11</v>
      </c>
      <c r="M1740" s="11" t="n">
        <v>7</v>
      </c>
      <c r="N1740" s="11" t="n">
        <v>0.1</v>
      </c>
      <c r="O1740" s="7" t="n">
        <v>1855.9</v>
      </c>
      <c r="P1740" s="7" t="n">
        <v>1447.602</v>
      </c>
      <c r="Q1740" s="7">
        <f>text(E1740,"ddd")</f>
        <v/>
      </c>
      <c r="R1740" s="7">
        <f>G1740-F1740</f>
        <v/>
      </c>
      <c r="S1740" s="7">
        <f>E1740-D1740</f>
        <v/>
      </c>
      <c r="T1740" s="7">
        <f>O1740*M1740</f>
        <v/>
      </c>
      <c r="U1740" s="7">
        <f>T1740*N1740</f>
        <v/>
      </c>
      <c r="V1740" s="7">
        <f>T1740-U1740-(P1740*M1740)</f>
        <v/>
      </c>
      <c r="W1740" s="7">
        <f>VLOOKUP(L1740,'Products Sheet'!$A:$B,2,FALSE)</f>
        <v/>
      </c>
      <c r="X1740" s="7" t="n"/>
      <c r="Y1740" s="7" t="n"/>
      <c r="Z1740" s="7" t="n"/>
      <c r="AA1740" s="7" t="n"/>
      <c r="AB1740" s="7" t="n"/>
      <c r="AC1740" s="7" t="n"/>
    </row>
    <row r="1741" ht="9.75" customHeight="1" s="12">
      <c r="A1741" s="11" t="inlineStr">
        <is>
          <t>SO - 000213</t>
        </is>
      </c>
      <c r="B1741" s="11" t="inlineStr">
        <is>
          <t>Online</t>
        </is>
      </c>
      <c r="C1741" s="11" t="inlineStr">
        <is>
          <t>WARE-XYS1001</t>
        </is>
      </c>
      <c r="D1741" s="6" t="n">
        <v>43100</v>
      </c>
      <c r="E1741" s="6" t="n">
        <v>43265</v>
      </c>
      <c r="F1741" s="6" t="n">
        <v>43268</v>
      </c>
      <c r="G1741" s="6" t="n">
        <v>43271</v>
      </c>
      <c r="H1741" s="11" t="inlineStr">
        <is>
          <t>USD</t>
        </is>
      </c>
      <c r="I1741" s="11" t="n">
        <v>20</v>
      </c>
      <c r="J1741" s="11" t="n">
        <v>12</v>
      </c>
      <c r="K1741" s="11" t="n">
        <v>40</v>
      </c>
      <c r="L1741" s="11" t="n">
        <v>11</v>
      </c>
      <c r="M1741" s="11" t="n">
        <v>1</v>
      </c>
      <c r="N1741" s="11" t="n">
        <v>0.3</v>
      </c>
      <c r="O1741" s="7" t="n">
        <v>1715.2</v>
      </c>
      <c r="P1741" s="7" t="n">
        <v>857.6</v>
      </c>
      <c r="Q1741" s="7">
        <f>text(E1741,"ddd")</f>
        <v/>
      </c>
      <c r="R1741" s="7">
        <f>G1741-F1741</f>
        <v/>
      </c>
      <c r="S1741" s="7">
        <f>E1741-D1741</f>
        <v/>
      </c>
      <c r="T1741" s="7">
        <f>O1741*M1741</f>
        <v/>
      </c>
      <c r="U1741" s="7">
        <f>T1741*N1741</f>
        <v/>
      </c>
      <c r="V1741" s="7">
        <f>T1741-U1741-(P1741*M1741)</f>
        <v/>
      </c>
      <c r="W1741" s="7">
        <f>VLOOKUP(L1741,'Products Sheet'!$A:$B,2,FALSE)</f>
        <v/>
      </c>
      <c r="X1741" s="7" t="n"/>
      <c r="Y1741" s="7" t="n"/>
      <c r="Z1741" s="7" t="n"/>
      <c r="AA1741" s="7" t="n"/>
      <c r="AB1741" s="7" t="n"/>
      <c r="AC1741" s="7" t="n"/>
    </row>
    <row r="1742" ht="9.75" customHeight="1" s="12">
      <c r="A1742" s="11" t="inlineStr">
        <is>
          <t>SO - 000218</t>
        </is>
      </c>
      <c r="B1742" s="11" t="inlineStr">
        <is>
          <t>Wholesale</t>
        </is>
      </c>
      <c r="C1742" s="11" t="inlineStr">
        <is>
          <t>WARE-PUJ1005</t>
        </is>
      </c>
      <c r="D1742" s="6" t="n">
        <v>43200</v>
      </c>
      <c r="E1742" s="6" t="n">
        <v>43265</v>
      </c>
      <c r="F1742" s="6" t="n">
        <v>43280</v>
      </c>
      <c r="G1742" s="6" t="n">
        <v>43284</v>
      </c>
      <c r="H1742" s="11" t="inlineStr">
        <is>
          <t>USD</t>
        </is>
      </c>
      <c r="I1742" s="11" t="n">
        <v>26</v>
      </c>
      <c r="J1742" s="11" t="n">
        <v>25</v>
      </c>
      <c r="K1742" s="11" t="n">
        <v>306</v>
      </c>
      <c r="L1742" s="11" t="n">
        <v>11</v>
      </c>
      <c r="M1742" s="11" t="n">
        <v>8</v>
      </c>
      <c r="N1742" s="11" t="n">
        <v>0.075</v>
      </c>
      <c r="O1742" s="7" t="n">
        <v>857.6</v>
      </c>
      <c r="P1742" s="7" t="n">
        <v>514.5599999999999</v>
      </c>
      <c r="Q1742" s="7">
        <f>text(E1742,"ddd")</f>
        <v/>
      </c>
      <c r="R1742" s="7">
        <f>G1742-F1742</f>
        <v/>
      </c>
      <c r="S1742" s="7">
        <f>E1742-D1742</f>
        <v/>
      </c>
      <c r="T1742" s="7">
        <f>O1742*M1742</f>
        <v/>
      </c>
      <c r="U1742" s="7">
        <f>T1742*N1742</f>
        <v/>
      </c>
      <c r="V1742" s="7">
        <f>T1742-U1742-(P1742*M1742)</f>
        <v/>
      </c>
      <c r="W1742" s="7">
        <f>VLOOKUP(L1742,'Products Sheet'!$A:$B,2,FALSE)</f>
        <v/>
      </c>
      <c r="X1742" s="7" t="n"/>
      <c r="Y1742" s="7" t="n"/>
      <c r="Z1742" s="7" t="n"/>
      <c r="AA1742" s="7" t="n"/>
      <c r="AB1742" s="7" t="n"/>
      <c r="AC1742" s="7" t="n"/>
    </row>
    <row r="1743" ht="9.75" customHeight="1" s="12">
      <c r="A1743" s="11" t="inlineStr">
        <is>
          <t>SO - 000447</t>
        </is>
      </c>
      <c r="B1743" s="11" t="inlineStr">
        <is>
          <t>In-Store</t>
        </is>
      </c>
      <c r="C1743" s="11" t="inlineStr">
        <is>
          <t>WARE-NMK1003</t>
        </is>
      </c>
      <c r="D1743" s="6" t="n">
        <v>43200</v>
      </c>
      <c r="E1743" s="6" t="n">
        <v>43292</v>
      </c>
      <c r="F1743" s="6" t="n">
        <v>43315</v>
      </c>
      <c r="G1743" s="6" t="n">
        <v>43318</v>
      </c>
      <c r="H1743" s="11" t="inlineStr">
        <is>
          <t>USD</t>
        </is>
      </c>
      <c r="I1743" s="11" t="n">
        <v>7</v>
      </c>
      <c r="J1743" s="11" t="n">
        <v>25</v>
      </c>
      <c r="K1743" s="11" t="n">
        <v>96</v>
      </c>
      <c r="L1743" s="11" t="n">
        <v>11</v>
      </c>
      <c r="M1743" s="11" t="n">
        <v>7</v>
      </c>
      <c r="N1743" s="11" t="n">
        <v>0.2</v>
      </c>
      <c r="O1743" s="7" t="n">
        <v>3490.7</v>
      </c>
      <c r="P1743" s="7" t="n">
        <v>1780.257</v>
      </c>
      <c r="Q1743" s="7">
        <f>text(E1743,"ddd")</f>
        <v/>
      </c>
      <c r="R1743" s="7">
        <f>G1743-F1743</f>
        <v/>
      </c>
      <c r="S1743" s="7">
        <f>E1743-D1743</f>
        <v/>
      </c>
      <c r="T1743" s="7">
        <f>O1743*M1743</f>
        <v/>
      </c>
      <c r="U1743" s="7">
        <f>T1743*N1743</f>
        <v/>
      </c>
      <c r="V1743" s="7">
        <f>T1743-U1743-(P1743*M1743)</f>
        <v/>
      </c>
      <c r="W1743" s="7">
        <f>VLOOKUP(L1743,'Products Sheet'!$A:$B,2,FALSE)</f>
        <v/>
      </c>
      <c r="X1743" s="7" t="n"/>
      <c r="Y1743" s="7" t="n"/>
      <c r="Z1743" s="7" t="n"/>
      <c r="AA1743" s="7" t="n"/>
      <c r="AB1743" s="7" t="n"/>
      <c r="AC1743" s="7" t="n"/>
    </row>
    <row r="1744" ht="9.75" customHeight="1" s="12">
      <c r="A1744" s="11" t="inlineStr">
        <is>
          <t>SO - 000492</t>
        </is>
      </c>
      <c r="B1744" s="11" t="inlineStr">
        <is>
          <t>In-Store</t>
        </is>
      </c>
      <c r="C1744" s="11" t="inlineStr">
        <is>
          <t>WARE-MKL1006</t>
        </is>
      </c>
      <c r="D1744" s="6" t="n">
        <v>43200</v>
      </c>
      <c r="E1744" s="6" t="n">
        <v>43298</v>
      </c>
      <c r="F1744" s="6" t="n">
        <v>43307</v>
      </c>
      <c r="G1744" s="6" t="n">
        <v>43310</v>
      </c>
      <c r="H1744" s="11" t="inlineStr">
        <is>
          <t>USD</t>
        </is>
      </c>
      <c r="I1744" s="11" t="n">
        <v>4</v>
      </c>
      <c r="J1744" s="11" t="n">
        <v>19</v>
      </c>
      <c r="K1744" s="11" t="n">
        <v>331</v>
      </c>
      <c r="L1744" s="11" t="n">
        <v>11</v>
      </c>
      <c r="M1744" s="11" t="n">
        <v>8</v>
      </c>
      <c r="N1744" s="11" t="n">
        <v>0.05</v>
      </c>
      <c r="O1744" s="7" t="n">
        <v>261.3</v>
      </c>
      <c r="P1744" s="7" t="n">
        <v>133.263</v>
      </c>
      <c r="Q1744" s="7">
        <f>text(E1744,"ddd")</f>
        <v/>
      </c>
      <c r="R1744" s="7">
        <f>G1744-F1744</f>
        <v/>
      </c>
      <c r="S1744" s="7">
        <f>E1744-D1744</f>
        <v/>
      </c>
      <c r="T1744" s="7">
        <f>O1744*M1744</f>
        <v/>
      </c>
      <c r="U1744" s="7">
        <f>T1744*N1744</f>
        <v/>
      </c>
      <c r="V1744" s="7">
        <f>T1744-U1744-(P1744*M1744)</f>
        <v/>
      </c>
      <c r="W1744" s="7">
        <f>VLOOKUP(L1744,'Products Sheet'!$A:$B,2,FALSE)</f>
        <v/>
      </c>
      <c r="X1744" s="7" t="n"/>
      <c r="Y1744" s="7" t="n"/>
      <c r="Z1744" s="7" t="n"/>
      <c r="AA1744" s="7" t="n"/>
      <c r="AB1744" s="7" t="n"/>
      <c r="AC1744" s="7" t="n"/>
    </row>
    <row r="1745" ht="9.75" customHeight="1" s="12">
      <c r="A1745" s="11" t="inlineStr">
        <is>
          <t>SO - 000560</t>
        </is>
      </c>
      <c r="B1745" s="11" t="inlineStr">
        <is>
          <t>Wholesale</t>
        </is>
      </c>
      <c r="C1745" s="11" t="inlineStr">
        <is>
          <t>WARE-UHY1004</t>
        </is>
      </c>
      <c r="D1745" s="6" t="n">
        <v>43200</v>
      </c>
      <c r="E1745" s="6" t="n">
        <v>43304</v>
      </c>
      <c r="F1745" s="6" t="n">
        <v>43329</v>
      </c>
      <c r="G1745" s="6" t="n">
        <v>43338</v>
      </c>
      <c r="H1745" s="11" t="inlineStr">
        <is>
          <t>USD</t>
        </is>
      </c>
      <c r="I1745" s="11" t="n">
        <v>28</v>
      </c>
      <c r="J1745" s="11" t="n">
        <v>21</v>
      </c>
      <c r="K1745" s="11" t="n">
        <v>255</v>
      </c>
      <c r="L1745" s="11" t="n">
        <v>11</v>
      </c>
      <c r="M1745" s="11" t="n">
        <v>6</v>
      </c>
      <c r="N1745" s="11" t="n">
        <v>0.075</v>
      </c>
      <c r="O1745" s="7" t="n">
        <v>2425.4</v>
      </c>
      <c r="P1745" s="7" t="n">
        <v>1042.922</v>
      </c>
      <c r="Q1745" s="7">
        <f>text(E1745,"ddd")</f>
        <v/>
      </c>
      <c r="R1745" s="7">
        <f>G1745-F1745</f>
        <v/>
      </c>
      <c r="S1745" s="7">
        <f>E1745-D1745</f>
        <v/>
      </c>
      <c r="T1745" s="7">
        <f>O1745*M1745</f>
        <v/>
      </c>
      <c r="U1745" s="7">
        <f>T1745*N1745</f>
        <v/>
      </c>
      <c r="V1745" s="7">
        <f>T1745-U1745-(P1745*M1745)</f>
        <v/>
      </c>
      <c r="W1745" s="7">
        <f>VLOOKUP(L1745,'Products Sheet'!$A:$B,2,FALSE)</f>
        <v/>
      </c>
      <c r="X1745" s="7" t="n"/>
      <c r="Y1745" s="7" t="n"/>
      <c r="Z1745" s="7" t="n"/>
      <c r="AA1745" s="7" t="n"/>
      <c r="AB1745" s="7" t="n"/>
      <c r="AC1745" s="7" t="n"/>
    </row>
    <row r="1746" ht="9.75" customHeight="1" s="12">
      <c r="A1746" s="11" t="inlineStr">
        <is>
          <t>SO - 000571</t>
        </is>
      </c>
      <c r="B1746" s="11" t="inlineStr">
        <is>
          <t>Wholesale</t>
        </is>
      </c>
      <c r="C1746" s="11" t="inlineStr">
        <is>
          <t>WARE-PUJ1005</t>
        </is>
      </c>
      <c r="D1746" s="6" t="n">
        <v>43200</v>
      </c>
      <c r="E1746" s="6" t="n">
        <v>43306</v>
      </c>
      <c r="F1746" s="6" t="n">
        <v>43313</v>
      </c>
      <c r="G1746" s="6" t="n">
        <v>43316</v>
      </c>
      <c r="H1746" s="11" t="inlineStr">
        <is>
          <t>USD</t>
        </is>
      </c>
      <c r="I1746" s="11" t="n">
        <v>28</v>
      </c>
      <c r="J1746" s="11" t="n">
        <v>22</v>
      </c>
      <c r="K1746" s="11" t="n">
        <v>297</v>
      </c>
      <c r="L1746" s="11" t="n">
        <v>11</v>
      </c>
      <c r="M1746" s="11" t="n">
        <v>1</v>
      </c>
      <c r="N1746" s="11" t="n">
        <v>0.1</v>
      </c>
      <c r="O1746" s="7" t="n">
        <v>3986.5</v>
      </c>
      <c r="P1746" s="7" t="n">
        <v>2591.225</v>
      </c>
      <c r="Q1746" s="7">
        <f>text(E1746,"ddd")</f>
        <v/>
      </c>
      <c r="R1746" s="7">
        <f>G1746-F1746</f>
        <v/>
      </c>
      <c r="S1746" s="7">
        <f>E1746-D1746</f>
        <v/>
      </c>
      <c r="T1746" s="7">
        <f>O1746*M1746</f>
        <v/>
      </c>
      <c r="U1746" s="7">
        <f>T1746*N1746</f>
        <v/>
      </c>
      <c r="V1746" s="7">
        <f>T1746-U1746-(P1746*M1746)</f>
        <v/>
      </c>
      <c r="W1746" s="7">
        <f>VLOOKUP(L1746,'Products Sheet'!$A:$B,2,FALSE)</f>
        <v/>
      </c>
      <c r="X1746" s="7" t="n"/>
      <c r="Y1746" s="7" t="n"/>
      <c r="Z1746" s="7" t="n"/>
      <c r="AA1746" s="7" t="n"/>
      <c r="AB1746" s="7" t="n"/>
      <c r="AC1746" s="7" t="n"/>
    </row>
    <row r="1747" ht="9.75" customHeight="1" s="12">
      <c r="A1747" s="11" t="inlineStr">
        <is>
          <t>SO - 000575</t>
        </is>
      </c>
      <c r="B1747" s="11" t="inlineStr">
        <is>
          <t>Online</t>
        </is>
      </c>
      <c r="C1747" s="11" t="inlineStr">
        <is>
          <t>WARE-PUJ1005</t>
        </is>
      </c>
      <c r="D1747" s="6" t="n">
        <v>43200</v>
      </c>
      <c r="E1747" s="6" t="n">
        <v>43306</v>
      </c>
      <c r="F1747" s="6" t="n">
        <v>43313</v>
      </c>
      <c r="G1747" s="6" t="n">
        <v>43323</v>
      </c>
      <c r="H1747" s="11" t="inlineStr">
        <is>
          <t>USD</t>
        </is>
      </c>
      <c r="I1747" s="11" t="n">
        <v>16</v>
      </c>
      <c r="J1747" s="11" t="n">
        <v>3</v>
      </c>
      <c r="K1747" s="11" t="n">
        <v>309</v>
      </c>
      <c r="L1747" s="11" t="n">
        <v>11</v>
      </c>
      <c r="M1747" s="11" t="n">
        <v>5</v>
      </c>
      <c r="N1747" s="11" t="n">
        <v>0.075</v>
      </c>
      <c r="O1747" s="7" t="n">
        <v>247.9</v>
      </c>
      <c r="P1747" s="7" t="n">
        <v>163.614</v>
      </c>
      <c r="Q1747" s="7">
        <f>text(E1747,"ddd")</f>
        <v/>
      </c>
      <c r="R1747" s="7">
        <f>G1747-F1747</f>
        <v/>
      </c>
      <c r="S1747" s="7">
        <f>E1747-D1747</f>
        <v/>
      </c>
      <c r="T1747" s="7">
        <f>O1747*M1747</f>
        <v/>
      </c>
      <c r="U1747" s="7">
        <f>T1747*N1747</f>
        <v/>
      </c>
      <c r="V1747" s="7">
        <f>T1747-U1747-(P1747*M1747)</f>
        <v/>
      </c>
      <c r="W1747" s="7">
        <f>VLOOKUP(L1747,'Products Sheet'!$A:$B,2,FALSE)</f>
        <v/>
      </c>
      <c r="X1747" s="7" t="n"/>
      <c r="Y1747" s="7" t="n"/>
      <c r="Z1747" s="7" t="n"/>
      <c r="AA1747" s="7" t="n"/>
      <c r="AB1747" s="7" t="n"/>
      <c r="AC1747" s="7" t="n"/>
    </row>
    <row r="1748" ht="9.75" customHeight="1" s="12">
      <c r="A1748" s="11" t="inlineStr">
        <is>
          <t>SO - 000581</t>
        </is>
      </c>
      <c r="B1748" s="11" t="inlineStr">
        <is>
          <t>In-Store</t>
        </is>
      </c>
      <c r="C1748" s="11" t="inlineStr">
        <is>
          <t>WARE-UHY1004</t>
        </is>
      </c>
      <c r="D1748" s="6" t="n">
        <v>43200</v>
      </c>
      <c r="E1748" s="6" t="n">
        <v>43307</v>
      </c>
      <c r="F1748" s="6" t="n">
        <v>43316</v>
      </c>
      <c r="G1748" s="6" t="n">
        <v>43323</v>
      </c>
      <c r="H1748" s="11" t="inlineStr">
        <is>
          <t>USD</t>
        </is>
      </c>
      <c r="I1748" s="11" t="n">
        <v>12</v>
      </c>
      <c r="J1748" s="11" t="n">
        <v>30</v>
      </c>
      <c r="K1748" s="11" t="n">
        <v>237</v>
      </c>
      <c r="L1748" s="11" t="n">
        <v>11</v>
      </c>
      <c r="M1748" s="11" t="n">
        <v>8</v>
      </c>
      <c r="N1748" s="11" t="n">
        <v>0.1</v>
      </c>
      <c r="O1748" s="7" t="n">
        <v>5916.1</v>
      </c>
      <c r="P1748" s="7" t="n">
        <v>4673.719</v>
      </c>
      <c r="Q1748" s="7">
        <f>text(E1748,"ddd")</f>
        <v/>
      </c>
      <c r="R1748" s="7">
        <f>G1748-F1748</f>
        <v/>
      </c>
      <c r="S1748" s="7">
        <f>E1748-D1748</f>
        <v/>
      </c>
      <c r="T1748" s="7">
        <f>O1748*M1748</f>
        <v/>
      </c>
      <c r="U1748" s="7">
        <f>T1748*N1748</f>
        <v/>
      </c>
      <c r="V1748" s="7">
        <f>T1748-U1748-(P1748*M1748)</f>
        <v/>
      </c>
      <c r="W1748" s="7">
        <f>VLOOKUP(L1748,'Products Sheet'!$A:$B,2,FALSE)</f>
        <v/>
      </c>
      <c r="X1748" s="7" t="n"/>
      <c r="Y1748" s="7" t="n"/>
      <c r="Z1748" s="7" t="n"/>
      <c r="AA1748" s="7" t="n"/>
      <c r="AB1748" s="7" t="n"/>
      <c r="AC1748" s="7" t="n"/>
    </row>
    <row r="1749" ht="9.75" customHeight="1" s="12">
      <c r="A1749" s="11" t="inlineStr">
        <is>
          <t>SO - 000629</t>
        </is>
      </c>
      <c r="B1749" s="11" t="inlineStr">
        <is>
          <t>In-Store</t>
        </is>
      </c>
      <c r="C1749" s="11" t="inlineStr">
        <is>
          <t>WARE-UHY1004</t>
        </is>
      </c>
      <c r="D1749" s="6" t="n">
        <v>43200</v>
      </c>
      <c r="E1749" s="6" t="n">
        <v>43313</v>
      </c>
      <c r="F1749" s="6" t="n">
        <v>43320</v>
      </c>
      <c r="G1749" s="6" t="n">
        <v>43330</v>
      </c>
      <c r="H1749" s="11" t="inlineStr">
        <is>
          <t>USD</t>
        </is>
      </c>
      <c r="I1749" s="11" t="n">
        <v>3</v>
      </c>
      <c r="J1749" s="11" t="n">
        <v>21</v>
      </c>
      <c r="K1749" s="11" t="n">
        <v>222</v>
      </c>
      <c r="L1749" s="11" t="n">
        <v>11</v>
      </c>
      <c r="M1749" s="11" t="n">
        <v>6</v>
      </c>
      <c r="N1749" s="11" t="n">
        <v>0.075</v>
      </c>
      <c r="O1749" s="7" t="n">
        <v>1152.4</v>
      </c>
      <c r="P1749" s="7" t="n">
        <v>507.056</v>
      </c>
      <c r="Q1749" s="7">
        <f>text(E1749,"ddd")</f>
        <v/>
      </c>
      <c r="R1749" s="7">
        <f>G1749-F1749</f>
        <v/>
      </c>
      <c r="S1749" s="7">
        <f>E1749-D1749</f>
        <v/>
      </c>
      <c r="T1749" s="7">
        <f>O1749*M1749</f>
        <v/>
      </c>
      <c r="U1749" s="7">
        <f>T1749*N1749</f>
        <v/>
      </c>
      <c r="V1749" s="7">
        <f>T1749-U1749-(P1749*M1749)</f>
        <v/>
      </c>
      <c r="W1749" s="7">
        <f>VLOOKUP(L1749,'Products Sheet'!$A:$B,2,FALSE)</f>
        <v/>
      </c>
      <c r="X1749" s="7" t="n"/>
      <c r="Y1749" s="7" t="n"/>
      <c r="Z1749" s="7" t="n"/>
      <c r="AA1749" s="7" t="n"/>
      <c r="AB1749" s="7" t="n"/>
      <c r="AC1749" s="7" t="n"/>
    </row>
    <row r="1750" ht="9.75" customHeight="1" s="12">
      <c r="A1750" s="11" t="inlineStr">
        <is>
          <t>SO - 000636</t>
        </is>
      </c>
      <c r="B1750" s="11" t="inlineStr">
        <is>
          <t>In-Store</t>
        </is>
      </c>
      <c r="C1750" s="11" t="inlineStr">
        <is>
          <t>WARE-NMK1003</t>
        </is>
      </c>
      <c r="D1750" s="6" t="n">
        <v>43200</v>
      </c>
      <c r="E1750" s="6" t="n">
        <v>43315</v>
      </c>
      <c r="F1750" s="6" t="n">
        <v>43326</v>
      </c>
      <c r="G1750" s="6" t="n">
        <v>43332</v>
      </c>
      <c r="H1750" s="11" t="inlineStr">
        <is>
          <t>USD</t>
        </is>
      </c>
      <c r="I1750" s="11" t="n">
        <v>10</v>
      </c>
      <c r="J1750" s="11" t="n">
        <v>4</v>
      </c>
      <c r="K1750" s="11" t="n">
        <v>159</v>
      </c>
      <c r="L1750" s="11" t="n">
        <v>11</v>
      </c>
      <c r="M1750" s="11" t="n">
        <v>2</v>
      </c>
      <c r="N1750" s="11" t="n">
        <v>0.05</v>
      </c>
      <c r="O1750" s="7" t="n">
        <v>6391.8</v>
      </c>
      <c r="P1750" s="7" t="n">
        <v>5113.440000000001</v>
      </c>
      <c r="Q1750" s="7">
        <f>text(E1750,"ddd")</f>
        <v/>
      </c>
      <c r="R1750" s="7">
        <f>G1750-F1750</f>
        <v/>
      </c>
      <c r="S1750" s="7">
        <f>E1750-D1750</f>
        <v/>
      </c>
      <c r="T1750" s="7">
        <f>O1750*M1750</f>
        <v/>
      </c>
      <c r="U1750" s="7">
        <f>T1750*N1750</f>
        <v/>
      </c>
      <c r="V1750" s="7">
        <f>T1750-U1750-(P1750*M1750)</f>
        <v/>
      </c>
      <c r="W1750" s="7">
        <f>VLOOKUP(L1750,'Products Sheet'!$A:$B,2,FALSE)</f>
        <v/>
      </c>
      <c r="X1750" s="7" t="n"/>
      <c r="Y1750" s="7" t="n"/>
      <c r="Z1750" s="7" t="n"/>
      <c r="AA1750" s="7" t="n"/>
      <c r="AB1750" s="7" t="n"/>
      <c r="AC1750" s="7" t="n"/>
    </row>
    <row r="1751" ht="9.75" customHeight="1" s="12">
      <c r="A1751" s="11" t="inlineStr">
        <is>
          <t>SO - 000651</t>
        </is>
      </c>
      <c r="B1751" s="11" t="inlineStr">
        <is>
          <t>In-Store</t>
        </is>
      </c>
      <c r="C1751" s="11" t="inlineStr">
        <is>
          <t>WARE-MKL1006</t>
        </is>
      </c>
      <c r="D1751" s="6" t="n">
        <v>43200</v>
      </c>
      <c r="E1751" s="6" t="n">
        <v>43316</v>
      </c>
      <c r="F1751" s="6" t="n">
        <v>43343</v>
      </c>
      <c r="G1751" s="6" t="n">
        <v>43351</v>
      </c>
      <c r="H1751" s="11" t="inlineStr">
        <is>
          <t>USD</t>
        </is>
      </c>
      <c r="I1751" s="11" t="n">
        <v>11</v>
      </c>
      <c r="J1751" s="11" t="n">
        <v>42</v>
      </c>
      <c r="K1751" s="11" t="n">
        <v>334</v>
      </c>
      <c r="L1751" s="11" t="n">
        <v>11</v>
      </c>
      <c r="M1751" s="11" t="n">
        <v>4</v>
      </c>
      <c r="N1751" s="11" t="n">
        <v>0.15</v>
      </c>
      <c r="O1751" s="7" t="n">
        <v>1788.9</v>
      </c>
      <c r="P1751" s="7" t="n">
        <v>1216.452</v>
      </c>
      <c r="Q1751" s="7">
        <f>text(E1751,"ddd")</f>
        <v/>
      </c>
      <c r="R1751" s="7">
        <f>G1751-F1751</f>
        <v/>
      </c>
      <c r="S1751" s="7">
        <f>E1751-D1751</f>
        <v/>
      </c>
      <c r="T1751" s="7">
        <f>O1751*M1751</f>
        <v/>
      </c>
      <c r="U1751" s="7">
        <f>T1751*N1751</f>
        <v/>
      </c>
      <c r="V1751" s="7">
        <f>T1751-U1751-(P1751*M1751)</f>
        <v/>
      </c>
      <c r="W1751" s="7">
        <f>VLOOKUP(L1751,'Products Sheet'!$A:$B,2,FALSE)</f>
        <v/>
      </c>
      <c r="X1751" s="7" t="n"/>
      <c r="Y1751" s="7" t="n"/>
      <c r="Z1751" s="7" t="n"/>
      <c r="AA1751" s="7" t="n"/>
      <c r="AB1751" s="7" t="n"/>
      <c r="AC1751" s="7" t="n"/>
    </row>
    <row r="1752" ht="9.75" customHeight="1" s="12">
      <c r="A1752" s="11" t="inlineStr">
        <is>
          <t>SO - 000723</t>
        </is>
      </c>
      <c r="B1752" s="11" t="inlineStr">
        <is>
          <t>In-Store</t>
        </is>
      </c>
      <c r="C1752" s="11" t="inlineStr">
        <is>
          <t>WARE-NMK1003</t>
        </is>
      </c>
      <c r="D1752" s="6" t="n">
        <v>43200</v>
      </c>
      <c r="E1752" s="6" t="n">
        <v>43323</v>
      </c>
      <c r="F1752" s="6" t="n">
        <v>43344</v>
      </c>
      <c r="G1752" s="6" t="n">
        <v>43350</v>
      </c>
      <c r="H1752" s="11" t="inlineStr">
        <is>
          <t>USD</t>
        </is>
      </c>
      <c r="I1752" s="11" t="n">
        <v>10</v>
      </c>
      <c r="J1752" s="11" t="n">
        <v>13</v>
      </c>
      <c r="K1752" s="11" t="n">
        <v>201</v>
      </c>
      <c r="L1752" s="11" t="n">
        <v>11</v>
      </c>
      <c r="M1752" s="11" t="n">
        <v>4</v>
      </c>
      <c r="N1752" s="11" t="n">
        <v>0.15</v>
      </c>
      <c r="O1752" s="7" t="n">
        <v>998.3000000000001</v>
      </c>
      <c r="P1752" s="7" t="n">
        <v>469.201</v>
      </c>
      <c r="Q1752" s="7">
        <f>text(E1752,"ddd")</f>
        <v/>
      </c>
      <c r="R1752" s="7">
        <f>G1752-F1752</f>
        <v/>
      </c>
      <c r="S1752" s="7">
        <f>E1752-D1752</f>
        <v/>
      </c>
      <c r="T1752" s="7">
        <f>O1752*M1752</f>
        <v/>
      </c>
      <c r="U1752" s="7">
        <f>T1752*N1752</f>
        <v/>
      </c>
      <c r="V1752" s="7">
        <f>T1752-U1752-(P1752*M1752)</f>
        <v/>
      </c>
      <c r="W1752" s="7">
        <f>VLOOKUP(L1752,'Products Sheet'!$A:$B,2,FALSE)</f>
        <v/>
      </c>
      <c r="X1752" s="7" t="n"/>
      <c r="Y1752" s="7" t="n"/>
      <c r="Z1752" s="7" t="n"/>
      <c r="AA1752" s="7" t="n"/>
      <c r="AB1752" s="7" t="n"/>
      <c r="AC1752" s="7" t="n"/>
    </row>
    <row r="1753" ht="9.75" customHeight="1" s="12">
      <c r="A1753" s="11" t="inlineStr">
        <is>
          <t>SO - 000745</t>
        </is>
      </c>
      <c r="B1753" s="11" t="inlineStr">
        <is>
          <t>Online</t>
        </is>
      </c>
      <c r="C1753" s="11" t="inlineStr">
        <is>
          <t>WARE-PUJ1005</t>
        </is>
      </c>
      <c r="D1753" s="6" t="n">
        <v>43200</v>
      </c>
      <c r="E1753" s="6" t="n">
        <v>43325</v>
      </c>
      <c r="F1753" s="6" t="n">
        <v>43348</v>
      </c>
      <c r="G1753" s="6" t="n">
        <v>43352</v>
      </c>
      <c r="H1753" s="11" t="inlineStr">
        <is>
          <t>USD</t>
        </is>
      </c>
      <c r="I1753" s="11" t="n">
        <v>13</v>
      </c>
      <c r="J1753" s="11" t="n">
        <v>22</v>
      </c>
      <c r="K1753" s="11" t="n">
        <v>313</v>
      </c>
      <c r="L1753" s="11" t="n">
        <v>11</v>
      </c>
      <c r="M1753" s="11" t="n">
        <v>8</v>
      </c>
      <c r="N1753" s="11" t="n">
        <v>0.1</v>
      </c>
      <c r="O1753" s="7" t="n">
        <v>763.8000000000001</v>
      </c>
      <c r="P1753" s="7" t="n">
        <v>404.8140000000001</v>
      </c>
      <c r="Q1753" s="7">
        <f>text(E1753,"ddd")</f>
        <v/>
      </c>
      <c r="R1753" s="7">
        <f>G1753-F1753</f>
        <v/>
      </c>
      <c r="S1753" s="7">
        <f>E1753-D1753</f>
        <v/>
      </c>
      <c r="T1753" s="7">
        <f>O1753*M1753</f>
        <v/>
      </c>
      <c r="U1753" s="7">
        <f>T1753*N1753</f>
        <v/>
      </c>
      <c r="V1753" s="7">
        <f>T1753-U1753-(P1753*M1753)</f>
        <v/>
      </c>
      <c r="W1753" s="7">
        <f>VLOOKUP(L1753,'Products Sheet'!$A:$B,2,FALSE)</f>
        <v/>
      </c>
      <c r="X1753" s="7" t="n"/>
      <c r="Y1753" s="7" t="n"/>
      <c r="Z1753" s="7" t="n"/>
      <c r="AA1753" s="7" t="n"/>
      <c r="AB1753" s="7" t="n"/>
      <c r="AC1753" s="7" t="n"/>
    </row>
    <row r="1754" ht="9.75" customHeight="1" s="12">
      <c r="A1754" s="11" t="inlineStr">
        <is>
          <t>SO - 000785</t>
        </is>
      </c>
      <c r="B1754" s="11" t="inlineStr">
        <is>
          <t>Online</t>
        </is>
      </c>
      <c r="C1754" s="11" t="inlineStr">
        <is>
          <t>WARE-NMK1003</t>
        </is>
      </c>
      <c r="D1754" s="6" t="n">
        <v>43200</v>
      </c>
      <c r="E1754" s="6" t="n">
        <v>43330</v>
      </c>
      <c r="F1754" s="6" t="n">
        <v>43349</v>
      </c>
      <c r="G1754" s="6" t="n">
        <v>43350</v>
      </c>
      <c r="H1754" s="11" t="inlineStr">
        <is>
          <t>USD</t>
        </is>
      </c>
      <c r="I1754" s="11" t="n">
        <v>16</v>
      </c>
      <c r="J1754" s="11" t="n">
        <v>30</v>
      </c>
      <c r="K1754" s="11" t="n">
        <v>139</v>
      </c>
      <c r="L1754" s="11" t="n">
        <v>11</v>
      </c>
      <c r="M1754" s="11" t="n">
        <v>2</v>
      </c>
      <c r="N1754" s="11" t="n">
        <v>0.075</v>
      </c>
      <c r="O1754" s="7" t="n">
        <v>3363.4</v>
      </c>
      <c r="P1754" s="7" t="n">
        <v>1681.7</v>
      </c>
      <c r="Q1754" s="7">
        <f>text(E1754,"ddd")</f>
        <v/>
      </c>
      <c r="R1754" s="7">
        <f>G1754-F1754</f>
        <v/>
      </c>
      <c r="S1754" s="7">
        <f>E1754-D1754</f>
        <v/>
      </c>
      <c r="T1754" s="7">
        <f>O1754*M1754</f>
        <v/>
      </c>
      <c r="U1754" s="7">
        <f>T1754*N1754</f>
        <v/>
      </c>
      <c r="V1754" s="7">
        <f>T1754-U1754-(P1754*M1754)</f>
        <v/>
      </c>
      <c r="W1754" s="7">
        <f>VLOOKUP(L1754,'Products Sheet'!$A:$B,2,FALSE)</f>
        <v/>
      </c>
      <c r="X1754" s="7" t="n"/>
      <c r="Y1754" s="7" t="n"/>
      <c r="Z1754" s="7" t="n"/>
      <c r="AA1754" s="7" t="n"/>
      <c r="AB1754" s="7" t="n"/>
      <c r="AC1754" s="7" t="n"/>
    </row>
    <row r="1755" ht="9.75" customHeight="1" s="12">
      <c r="A1755" s="11" t="inlineStr">
        <is>
          <t>SO - 000792</t>
        </is>
      </c>
      <c r="B1755" s="11" t="inlineStr">
        <is>
          <t>Online</t>
        </is>
      </c>
      <c r="C1755" s="11" t="inlineStr">
        <is>
          <t>WARE-UHY1004</t>
        </is>
      </c>
      <c r="D1755" s="6" t="n">
        <v>43200</v>
      </c>
      <c r="E1755" s="6" t="n">
        <v>43330</v>
      </c>
      <c r="F1755" s="6" t="n">
        <v>43358</v>
      </c>
      <c r="G1755" s="6" t="n">
        <v>43364</v>
      </c>
      <c r="H1755" s="11" t="inlineStr">
        <is>
          <t>USD</t>
        </is>
      </c>
      <c r="I1755" s="11" t="n">
        <v>12</v>
      </c>
      <c r="J1755" s="11" t="n">
        <v>30</v>
      </c>
      <c r="K1755" s="11" t="n">
        <v>226</v>
      </c>
      <c r="L1755" s="11" t="n">
        <v>11</v>
      </c>
      <c r="M1755" s="11" t="n">
        <v>1</v>
      </c>
      <c r="N1755" s="11" t="n">
        <v>0.075</v>
      </c>
      <c r="O1755" s="7" t="n">
        <v>1011.7</v>
      </c>
      <c r="P1755" s="7" t="n">
        <v>505.85</v>
      </c>
      <c r="Q1755" s="7">
        <f>text(E1755,"ddd")</f>
        <v/>
      </c>
      <c r="R1755" s="7">
        <f>G1755-F1755</f>
        <v/>
      </c>
      <c r="S1755" s="7">
        <f>E1755-D1755</f>
        <v/>
      </c>
      <c r="T1755" s="7">
        <f>O1755*M1755</f>
        <v/>
      </c>
      <c r="U1755" s="7">
        <f>T1755*N1755</f>
        <v/>
      </c>
      <c r="V1755" s="7">
        <f>T1755-U1755-(P1755*M1755)</f>
        <v/>
      </c>
      <c r="W1755" s="7">
        <f>VLOOKUP(L1755,'Products Sheet'!$A:$B,2,FALSE)</f>
        <v/>
      </c>
      <c r="X1755" s="7" t="n"/>
      <c r="Y1755" s="7" t="n"/>
      <c r="Z1755" s="7" t="n"/>
      <c r="AA1755" s="7" t="n"/>
      <c r="AB1755" s="7" t="n"/>
      <c r="AC1755" s="7" t="n"/>
    </row>
    <row r="1756" ht="9.75" customHeight="1" s="12">
      <c r="A1756" s="11" t="inlineStr">
        <is>
          <t>SO - 000892</t>
        </is>
      </c>
      <c r="B1756" s="11" t="inlineStr">
        <is>
          <t>Distributor</t>
        </is>
      </c>
      <c r="C1756" s="11" t="inlineStr">
        <is>
          <t>WARE-MKL1006</t>
        </is>
      </c>
      <c r="D1756" s="6" t="n">
        <v>43300</v>
      </c>
      <c r="E1756" s="6" t="n">
        <v>43342</v>
      </c>
      <c r="F1756" s="6" t="n">
        <v>43344</v>
      </c>
      <c r="G1756" s="6" t="n">
        <v>43347</v>
      </c>
      <c r="H1756" s="11" t="inlineStr">
        <is>
          <t>USD</t>
        </is>
      </c>
      <c r="I1756" s="11" t="n">
        <v>22</v>
      </c>
      <c r="J1756" s="11" t="n">
        <v>24</v>
      </c>
      <c r="K1756" s="11" t="n">
        <v>356</v>
      </c>
      <c r="L1756" s="11" t="n">
        <v>11</v>
      </c>
      <c r="M1756" s="11" t="n">
        <v>3</v>
      </c>
      <c r="N1756" s="11" t="n">
        <v>0.2</v>
      </c>
      <c r="O1756" s="7" t="n">
        <v>3162.4</v>
      </c>
      <c r="P1756" s="7" t="n">
        <v>2023.936</v>
      </c>
      <c r="Q1756" s="7">
        <f>text(E1756,"ddd")</f>
        <v/>
      </c>
      <c r="R1756" s="7">
        <f>G1756-F1756</f>
        <v/>
      </c>
      <c r="S1756" s="7">
        <f>E1756-D1756</f>
        <v/>
      </c>
      <c r="T1756" s="7">
        <f>O1756*M1756</f>
        <v/>
      </c>
      <c r="U1756" s="7">
        <f>T1756*N1756</f>
        <v/>
      </c>
      <c r="V1756" s="7">
        <f>T1756-U1756-(P1756*M1756)</f>
        <v/>
      </c>
      <c r="W1756" s="7">
        <f>VLOOKUP(L1756,'Products Sheet'!$A:$B,2,FALSE)</f>
        <v/>
      </c>
      <c r="X1756" s="7" t="n"/>
      <c r="Y1756" s="7" t="n"/>
      <c r="Z1756" s="7" t="n"/>
      <c r="AA1756" s="7" t="n"/>
      <c r="AB1756" s="7" t="n"/>
      <c r="AC1756" s="7" t="n"/>
    </row>
    <row r="1757" ht="9.75" customHeight="1" s="12">
      <c r="A1757" s="11" t="inlineStr">
        <is>
          <t>SO - 000894</t>
        </is>
      </c>
      <c r="B1757" s="11" t="inlineStr">
        <is>
          <t>In-Store</t>
        </is>
      </c>
      <c r="C1757" s="11" t="inlineStr">
        <is>
          <t>WARE-UHY1004</t>
        </is>
      </c>
      <c r="D1757" s="6" t="n">
        <v>43300</v>
      </c>
      <c r="E1757" s="6" t="n">
        <v>43342</v>
      </c>
      <c r="F1757" s="6" t="n">
        <v>43351</v>
      </c>
      <c r="G1757" s="6" t="n">
        <v>43359</v>
      </c>
      <c r="H1757" s="11" t="inlineStr">
        <is>
          <t>USD</t>
        </is>
      </c>
      <c r="I1757" s="11" t="n">
        <v>8</v>
      </c>
      <c r="J1757" s="11" t="n">
        <v>23</v>
      </c>
      <c r="K1757" s="11" t="n">
        <v>239</v>
      </c>
      <c r="L1757" s="11" t="n">
        <v>11</v>
      </c>
      <c r="M1757" s="11" t="n">
        <v>6</v>
      </c>
      <c r="N1757" s="11" t="n">
        <v>0.3</v>
      </c>
      <c r="O1757" s="7" t="n">
        <v>750.4</v>
      </c>
      <c r="P1757" s="7" t="n">
        <v>600.3200000000001</v>
      </c>
      <c r="Q1757" s="7">
        <f>text(E1757,"ddd")</f>
        <v/>
      </c>
      <c r="R1757" s="7">
        <f>G1757-F1757</f>
        <v/>
      </c>
      <c r="S1757" s="7">
        <f>E1757-D1757</f>
        <v/>
      </c>
      <c r="T1757" s="7">
        <f>O1757*M1757</f>
        <v/>
      </c>
      <c r="U1757" s="7">
        <f>T1757*N1757</f>
        <v/>
      </c>
      <c r="V1757" s="7">
        <f>T1757-U1757-(P1757*M1757)</f>
        <v/>
      </c>
      <c r="W1757" s="7">
        <f>VLOOKUP(L1757,'Products Sheet'!$A:$B,2,FALSE)</f>
        <v/>
      </c>
      <c r="X1757" s="7" t="n"/>
      <c r="Y1757" s="7" t="n"/>
      <c r="Z1757" s="7" t="n"/>
      <c r="AA1757" s="7" t="n"/>
      <c r="AB1757" s="7" t="n"/>
      <c r="AC1757" s="7" t="n"/>
    </row>
    <row r="1758" ht="9.75" customHeight="1" s="12">
      <c r="A1758" s="11" t="inlineStr">
        <is>
          <t>SO - 000952</t>
        </is>
      </c>
      <c r="B1758" s="11" t="inlineStr">
        <is>
          <t>Online</t>
        </is>
      </c>
      <c r="C1758" s="11" t="inlineStr">
        <is>
          <t>WARE-NMK1003</t>
        </is>
      </c>
      <c r="D1758" s="6" t="n">
        <v>43300</v>
      </c>
      <c r="E1758" s="6" t="n">
        <v>43350</v>
      </c>
      <c r="F1758" s="6" t="n">
        <v>43365</v>
      </c>
      <c r="G1758" s="6" t="n">
        <v>43373</v>
      </c>
      <c r="H1758" s="11" t="inlineStr">
        <is>
          <t>USD</t>
        </is>
      </c>
      <c r="I1758" s="11" t="n">
        <v>13</v>
      </c>
      <c r="J1758" s="11" t="n">
        <v>49</v>
      </c>
      <c r="K1758" s="11" t="n">
        <v>146</v>
      </c>
      <c r="L1758" s="11" t="n">
        <v>11</v>
      </c>
      <c r="M1758" s="11" t="n">
        <v>4</v>
      </c>
      <c r="N1758" s="11" t="n">
        <v>0.2</v>
      </c>
      <c r="O1758" s="7" t="n">
        <v>1031.8</v>
      </c>
      <c r="P1758" s="7" t="n">
        <v>763.5319999999999</v>
      </c>
      <c r="Q1758" s="7">
        <f>text(E1758,"ddd")</f>
        <v/>
      </c>
      <c r="R1758" s="7">
        <f>G1758-F1758</f>
        <v/>
      </c>
      <c r="S1758" s="7">
        <f>E1758-D1758</f>
        <v/>
      </c>
      <c r="T1758" s="7">
        <f>O1758*M1758</f>
        <v/>
      </c>
      <c r="U1758" s="7">
        <f>T1758*N1758</f>
        <v/>
      </c>
      <c r="V1758" s="7">
        <f>T1758-U1758-(P1758*M1758)</f>
        <v/>
      </c>
      <c r="W1758" s="7">
        <f>VLOOKUP(L1758,'Products Sheet'!$A:$B,2,FALSE)</f>
        <v/>
      </c>
      <c r="X1758" s="7" t="n"/>
      <c r="Y1758" s="7" t="n"/>
      <c r="Z1758" s="7" t="n"/>
      <c r="AA1758" s="7" t="n"/>
      <c r="AB1758" s="7" t="n"/>
      <c r="AC1758" s="7" t="n"/>
    </row>
    <row r="1759" ht="9.75" customHeight="1" s="12">
      <c r="A1759" s="11" t="inlineStr">
        <is>
          <t>SO - 000965</t>
        </is>
      </c>
      <c r="B1759" s="11" t="inlineStr">
        <is>
          <t>In-Store</t>
        </is>
      </c>
      <c r="C1759" s="11" t="inlineStr">
        <is>
          <t>WARE-XYS1001</t>
        </is>
      </c>
      <c r="D1759" s="6" t="n">
        <v>43200</v>
      </c>
      <c r="E1759" s="6" t="n">
        <v>43352</v>
      </c>
      <c r="F1759" s="6" t="n">
        <v>43367</v>
      </c>
      <c r="G1759" s="6" t="n">
        <v>43368</v>
      </c>
      <c r="H1759" s="11" t="inlineStr">
        <is>
          <t>USD</t>
        </is>
      </c>
      <c r="I1759" s="11" t="n">
        <v>11</v>
      </c>
      <c r="J1759" s="11" t="n">
        <v>12</v>
      </c>
      <c r="K1759" s="11" t="n">
        <v>54</v>
      </c>
      <c r="L1759" s="11" t="n">
        <v>11</v>
      </c>
      <c r="M1759" s="11" t="n">
        <v>3</v>
      </c>
      <c r="N1759" s="11" t="n">
        <v>0.075</v>
      </c>
      <c r="O1759" s="7" t="n">
        <v>1085.4</v>
      </c>
      <c r="P1759" s="7" t="n">
        <v>640.386</v>
      </c>
      <c r="Q1759" s="7">
        <f>text(E1759,"ddd")</f>
        <v/>
      </c>
      <c r="R1759" s="7">
        <f>G1759-F1759</f>
        <v/>
      </c>
      <c r="S1759" s="7">
        <f>E1759-D1759</f>
        <v/>
      </c>
      <c r="T1759" s="7">
        <f>O1759*M1759</f>
        <v/>
      </c>
      <c r="U1759" s="7">
        <f>T1759*N1759</f>
        <v/>
      </c>
      <c r="V1759" s="7">
        <f>T1759-U1759-(P1759*M1759)</f>
        <v/>
      </c>
      <c r="W1759" s="7">
        <f>VLOOKUP(L1759,'Products Sheet'!$A:$B,2,FALSE)</f>
        <v/>
      </c>
      <c r="X1759" s="7" t="n"/>
      <c r="Y1759" s="7" t="n"/>
      <c r="Z1759" s="7" t="n"/>
      <c r="AA1759" s="7" t="n"/>
      <c r="AB1759" s="7" t="n"/>
      <c r="AC1759" s="7" t="n"/>
    </row>
    <row r="1760" ht="9.75" customHeight="1" s="12">
      <c r="A1760" s="11" t="inlineStr">
        <is>
          <t>SO - 000967</t>
        </is>
      </c>
      <c r="B1760" s="11" t="inlineStr">
        <is>
          <t>Wholesale</t>
        </is>
      </c>
      <c r="C1760" s="11" t="inlineStr">
        <is>
          <t>WARE-NMK1003</t>
        </is>
      </c>
      <c r="D1760" s="6" t="n">
        <v>43200</v>
      </c>
      <c r="E1760" s="6" t="n">
        <v>43353</v>
      </c>
      <c r="F1760" s="6" t="n">
        <v>43372</v>
      </c>
      <c r="G1760" s="6" t="n">
        <v>43375</v>
      </c>
      <c r="H1760" s="11" t="inlineStr">
        <is>
          <t>USD</t>
        </is>
      </c>
      <c r="I1760" s="11" t="n">
        <v>26</v>
      </c>
      <c r="J1760" s="11" t="n">
        <v>28</v>
      </c>
      <c r="K1760" s="11" t="n">
        <v>98</v>
      </c>
      <c r="L1760" s="11" t="n">
        <v>11</v>
      </c>
      <c r="M1760" s="11" t="n">
        <v>8</v>
      </c>
      <c r="N1760" s="11" t="n">
        <v>0.05</v>
      </c>
      <c r="O1760" s="7" t="n">
        <v>2412</v>
      </c>
      <c r="P1760" s="7" t="n">
        <v>1447.2</v>
      </c>
      <c r="Q1760" s="7">
        <f>text(E1760,"ddd")</f>
        <v/>
      </c>
      <c r="R1760" s="7">
        <f>G1760-F1760</f>
        <v/>
      </c>
      <c r="S1760" s="7">
        <f>E1760-D1760</f>
        <v/>
      </c>
      <c r="T1760" s="7">
        <f>O1760*M1760</f>
        <v/>
      </c>
      <c r="U1760" s="7">
        <f>T1760*N1760</f>
        <v/>
      </c>
      <c r="V1760" s="7">
        <f>T1760-U1760-(P1760*M1760)</f>
        <v/>
      </c>
      <c r="W1760" s="7">
        <f>VLOOKUP(L1760,'Products Sheet'!$A:$B,2,FALSE)</f>
        <v/>
      </c>
      <c r="X1760" s="7" t="n"/>
      <c r="Y1760" s="7" t="n"/>
      <c r="Z1760" s="7" t="n"/>
      <c r="AA1760" s="7" t="n"/>
      <c r="AB1760" s="7" t="n"/>
      <c r="AC1760" s="7" t="n"/>
    </row>
    <row r="1761" ht="9.75" customHeight="1" s="12">
      <c r="A1761" s="11" t="inlineStr">
        <is>
          <t>SO - 000976</t>
        </is>
      </c>
      <c r="B1761" s="11" t="inlineStr">
        <is>
          <t>In-Store</t>
        </is>
      </c>
      <c r="C1761" s="11" t="inlineStr">
        <is>
          <t>WARE-XYS1001</t>
        </is>
      </c>
      <c r="D1761" s="6" t="n">
        <v>43200</v>
      </c>
      <c r="E1761" s="6" t="n">
        <v>43354</v>
      </c>
      <c r="F1761" s="6" t="n">
        <v>43358</v>
      </c>
      <c r="G1761" s="6" t="n">
        <v>43362</v>
      </c>
      <c r="H1761" s="11" t="inlineStr">
        <is>
          <t>USD</t>
        </is>
      </c>
      <c r="I1761" s="11" t="n">
        <v>11</v>
      </c>
      <c r="J1761" s="11" t="n">
        <v>48</v>
      </c>
      <c r="K1761" s="11" t="n">
        <v>25</v>
      </c>
      <c r="L1761" s="11" t="n">
        <v>11</v>
      </c>
      <c r="M1761" s="11" t="n">
        <v>7</v>
      </c>
      <c r="N1761" s="11" t="n">
        <v>0.15</v>
      </c>
      <c r="O1761" s="7" t="n">
        <v>5172.400000000001</v>
      </c>
      <c r="P1761" s="7" t="n">
        <v>3155.164</v>
      </c>
      <c r="Q1761" s="7">
        <f>text(E1761,"ddd")</f>
        <v/>
      </c>
      <c r="R1761" s="7">
        <f>G1761-F1761</f>
        <v/>
      </c>
      <c r="S1761" s="7">
        <f>E1761-D1761</f>
        <v/>
      </c>
      <c r="T1761" s="7">
        <f>O1761*M1761</f>
        <v/>
      </c>
      <c r="U1761" s="7">
        <f>T1761*N1761</f>
        <v/>
      </c>
      <c r="V1761" s="7">
        <f>T1761-U1761-(P1761*M1761)</f>
        <v/>
      </c>
      <c r="W1761" s="7">
        <f>VLOOKUP(L1761,'Products Sheet'!$A:$B,2,FALSE)</f>
        <v/>
      </c>
      <c r="X1761" s="7" t="n"/>
      <c r="Y1761" s="7" t="n"/>
      <c r="Z1761" s="7" t="n"/>
      <c r="AA1761" s="7" t="n"/>
      <c r="AB1761" s="7" t="n"/>
      <c r="AC1761" s="7" t="n"/>
    </row>
    <row r="1762" ht="9.75" customHeight="1" s="12">
      <c r="A1762" s="11" t="inlineStr">
        <is>
          <t>SO - 000991</t>
        </is>
      </c>
      <c r="B1762" s="11" t="inlineStr">
        <is>
          <t>In-Store</t>
        </is>
      </c>
      <c r="C1762" s="11" t="inlineStr">
        <is>
          <t>WARE-NMK1003</t>
        </is>
      </c>
      <c r="D1762" s="6" t="n">
        <v>43200</v>
      </c>
      <c r="E1762" s="6" t="n">
        <v>43355</v>
      </c>
      <c r="F1762" s="6" t="n">
        <v>43357</v>
      </c>
      <c r="G1762" s="6" t="n">
        <v>43367</v>
      </c>
      <c r="H1762" s="11" t="inlineStr">
        <is>
          <t>USD</t>
        </is>
      </c>
      <c r="I1762" s="11" t="n">
        <v>9</v>
      </c>
      <c r="J1762" s="11" t="n">
        <v>32</v>
      </c>
      <c r="K1762" s="11" t="n">
        <v>120</v>
      </c>
      <c r="L1762" s="11" t="n">
        <v>11</v>
      </c>
      <c r="M1762" s="11" t="n">
        <v>7</v>
      </c>
      <c r="N1762" s="11" t="n">
        <v>0.3</v>
      </c>
      <c r="O1762" s="7" t="n">
        <v>6197.5</v>
      </c>
      <c r="P1762" s="7" t="n">
        <v>4214.3</v>
      </c>
      <c r="Q1762" s="7">
        <f>text(E1762,"ddd")</f>
        <v/>
      </c>
      <c r="R1762" s="7">
        <f>G1762-F1762</f>
        <v/>
      </c>
      <c r="S1762" s="7">
        <f>E1762-D1762</f>
        <v/>
      </c>
      <c r="T1762" s="7">
        <f>O1762*M1762</f>
        <v/>
      </c>
      <c r="U1762" s="7">
        <f>T1762*N1762</f>
        <v/>
      </c>
      <c r="V1762" s="7">
        <f>T1762-U1762-(P1762*M1762)</f>
        <v/>
      </c>
      <c r="W1762" s="7">
        <f>VLOOKUP(L1762,'Products Sheet'!$A:$B,2,FALSE)</f>
        <v/>
      </c>
      <c r="X1762" s="7" t="n"/>
      <c r="Y1762" s="7" t="n"/>
      <c r="Z1762" s="7" t="n"/>
      <c r="AA1762" s="7" t="n"/>
      <c r="AB1762" s="7" t="n"/>
      <c r="AC1762" s="7" t="n"/>
    </row>
    <row r="1763" ht="9.75" customHeight="1" s="12">
      <c r="A1763" s="11" t="inlineStr">
        <is>
          <t>SO - 0001019</t>
        </is>
      </c>
      <c r="B1763" s="11" t="inlineStr">
        <is>
          <t>In-Store</t>
        </is>
      </c>
      <c r="C1763" s="11" t="inlineStr">
        <is>
          <t>WARE-UHY1004</t>
        </is>
      </c>
      <c r="D1763" s="6" t="n">
        <v>43300</v>
      </c>
      <c r="E1763" s="6" t="n">
        <v>43357</v>
      </c>
      <c r="F1763" s="6" t="n">
        <v>43369</v>
      </c>
      <c r="G1763" s="6" t="n">
        <v>43374</v>
      </c>
      <c r="H1763" s="11" t="inlineStr">
        <is>
          <t>USD</t>
        </is>
      </c>
      <c r="I1763" s="11" t="n">
        <v>9</v>
      </c>
      <c r="J1763" s="11" t="n">
        <v>14</v>
      </c>
      <c r="K1763" s="11" t="n">
        <v>239</v>
      </c>
      <c r="L1763" s="11" t="n">
        <v>11</v>
      </c>
      <c r="M1763" s="11" t="n">
        <v>5</v>
      </c>
      <c r="N1763" s="11" t="n">
        <v>0.075</v>
      </c>
      <c r="O1763" s="7" t="n">
        <v>1849.2</v>
      </c>
      <c r="P1763" s="7" t="n">
        <v>1331.424</v>
      </c>
      <c r="Q1763" s="7">
        <f>text(E1763,"ddd")</f>
        <v/>
      </c>
      <c r="R1763" s="7">
        <f>G1763-F1763</f>
        <v/>
      </c>
      <c r="S1763" s="7">
        <f>E1763-D1763</f>
        <v/>
      </c>
      <c r="T1763" s="7">
        <f>O1763*M1763</f>
        <v/>
      </c>
      <c r="U1763" s="7">
        <f>T1763*N1763</f>
        <v/>
      </c>
      <c r="V1763" s="7">
        <f>T1763-U1763-(P1763*M1763)</f>
        <v/>
      </c>
      <c r="W1763" s="7">
        <f>VLOOKUP(L1763,'Products Sheet'!$A:$B,2,FALSE)</f>
        <v/>
      </c>
      <c r="X1763" s="7" t="n"/>
      <c r="Y1763" s="7" t="n"/>
      <c r="Z1763" s="7" t="n"/>
      <c r="AA1763" s="7" t="n"/>
      <c r="AB1763" s="7" t="n"/>
      <c r="AC1763" s="7" t="n"/>
    </row>
    <row r="1764" ht="9.75" customHeight="1" s="12">
      <c r="A1764" s="11" t="inlineStr">
        <is>
          <t>SO - 0001067</t>
        </is>
      </c>
      <c r="B1764" s="11" t="inlineStr">
        <is>
          <t>Online</t>
        </is>
      </c>
      <c r="C1764" s="11" t="inlineStr">
        <is>
          <t>WARE-XYS1001</t>
        </is>
      </c>
      <c r="D1764" s="6" t="n">
        <v>43300</v>
      </c>
      <c r="E1764" s="6" t="n">
        <v>43364</v>
      </c>
      <c r="F1764" s="6" t="n">
        <v>43368</v>
      </c>
      <c r="G1764" s="6" t="n">
        <v>43376</v>
      </c>
      <c r="H1764" s="11" t="inlineStr">
        <is>
          <t>USD</t>
        </is>
      </c>
      <c r="I1764" s="11" t="n">
        <v>18</v>
      </c>
      <c r="J1764" s="11" t="n">
        <v>3</v>
      </c>
      <c r="K1764" s="11" t="n">
        <v>58</v>
      </c>
      <c r="L1764" s="11" t="n">
        <v>11</v>
      </c>
      <c r="M1764" s="11" t="n">
        <v>7</v>
      </c>
      <c r="N1764" s="11" t="n">
        <v>0.4</v>
      </c>
      <c r="O1764" s="7" t="n">
        <v>2458.9</v>
      </c>
      <c r="P1764" s="7" t="n">
        <v>1819.586</v>
      </c>
      <c r="Q1764" s="7">
        <f>text(E1764,"ddd")</f>
        <v/>
      </c>
      <c r="R1764" s="7">
        <f>G1764-F1764</f>
        <v/>
      </c>
      <c r="S1764" s="7">
        <f>E1764-D1764</f>
        <v/>
      </c>
      <c r="T1764" s="7">
        <f>O1764*M1764</f>
        <v/>
      </c>
      <c r="U1764" s="7">
        <f>T1764*N1764</f>
        <v/>
      </c>
      <c r="V1764" s="7">
        <f>T1764-U1764-(P1764*M1764)</f>
        <v/>
      </c>
      <c r="W1764" s="7">
        <f>VLOOKUP(L1764,'Products Sheet'!$A:$B,2,FALSE)</f>
        <v/>
      </c>
      <c r="X1764" s="7" t="n"/>
      <c r="Y1764" s="7" t="n"/>
      <c r="Z1764" s="7" t="n"/>
      <c r="AA1764" s="7" t="n"/>
      <c r="AB1764" s="7" t="n"/>
      <c r="AC1764" s="7" t="n"/>
    </row>
    <row r="1765" ht="9.75" customHeight="1" s="12">
      <c r="A1765" s="11" t="inlineStr">
        <is>
          <t>SO - 0001098</t>
        </is>
      </c>
      <c r="B1765" s="11" t="inlineStr">
        <is>
          <t>Wholesale</t>
        </is>
      </c>
      <c r="C1765" s="11" t="inlineStr">
        <is>
          <t>WARE-NBV1002</t>
        </is>
      </c>
      <c r="D1765" s="6" t="n">
        <v>43300</v>
      </c>
      <c r="E1765" s="6" t="n">
        <v>43368</v>
      </c>
      <c r="F1765" s="6" t="n">
        <v>43384</v>
      </c>
      <c r="G1765" s="6" t="n">
        <v>43386</v>
      </c>
      <c r="H1765" s="11" t="inlineStr">
        <is>
          <t>USD</t>
        </is>
      </c>
      <c r="I1765" s="11" t="n">
        <v>27</v>
      </c>
      <c r="J1765" s="11" t="n">
        <v>30</v>
      </c>
      <c r="K1765" s="11" t="n">
        <v>61</v>
      </c>
      <c r="L1765" s="11" t="n">
        <v>11</v>
      </c>
      <c r="M1765" s="11" t="n">
        <v>7</v>
      </c>
      <c r="N1765" s="11" t="n">
        <v>0.2</v>
      </c>
      <c r="O1765" s="7" t="n">
        <v>1675</v>
      </c>
      <c r="P1765" s="7" t="n">
        <v>1155.75</v>
      </c>
      <c r="Q1765" s="7">
        <f>text(E1765,"ddd")</f>
        <v/>
      </c>
      <c r="R1765" s="7">
        <f>G1765-F1765</f>
        <v/>
      </c>
      <c r="S1765" s="7">
        <f>E1765-D1765</f>
        <v/>
      </c>
      <c r="T1765" s="7">
        <f>O1765*M1765</f>
        <v/>
      </c>
      <c r="U1765" s="7">
        <f>T1765*N1765</f>
        <v/>
      </c>
      <c r="V1765" s="7">
        <f>T1765-U1765-(P1765*M1765)</f>
        <v/>
      </c>
      <c r="W1765" s="7">
        <f>VLOOKUP(L1765,'Products Sheet'!$A:$B,2,FALSE)</f>
        <v/>
      </c>
      <c r="X1765" s="7" t="n"/>
      <c r="Y1765" s="7" t="n"/>
      <c r="Z1765" s="7" t="n"/>
      <c r="AA1765" s="7" t="n"/>
      <c r="AB1765" s="7" t="n"/>
      <c r="AC1765" s="7" t="n"/>
    </row>
    <row r="1766" ht="9.75" customHeight="1" s="12">
      <c r="A1766" s="11" t="inlineStr">
        <is>
          <t>SO - 0001105</t>
        </is>
      </c>
      <c r="B1766" s="11" t="inlineStr">
        <is>
          <t>Online</t>
        </is>
      </c>
      <c r="C1766" s="11" t="inlineStr">
        <is>
          <t>WARE-NMK1003</t>
        </is>
      </c>
      <c r="D1766" s="6" t="n">
        <v>43300</v>
      </c>
      <c r="E1766" s="6" t="n">
        <v>43368</v>
      </c>
      <c r="F1766" s="6" t="n">
        <v>43378</v>
      </c>
      <c r="G1766" s="6" t="n">
        <v>43383</v>
      </c>
      <c r="H1766" s="11" t="inlineStr">
        <is>
          <t>USD</t>
        </is>
      </c>
      <c r="I1766" s="11" t="n">
        <v>13</v>
      </c>
      <c r="J1766" s="11" t="n">
        <v>22</v>
      </c>
      <c r="K1766" s="11" t="n">
        <v>185</v>
      </c>
      <c r="L1766" s="11" t="n">
        <v>11</v>
      </c>
      <c r="M1766" s="11" t="n">
        <v>7</v>
      </c>
      <c r="N1766" s="11" t="n">
        <v>0.05</v>
      </c>
      <c r="O1766" s="7" t="n">
        <v>3892.7</v>
      </c>
      <c r="P1766" s="7" t="n">
        <v>3308.795</v>
      </c>
      <c r="Q1766" s="7">
        <f>text(E1766,"ddd")</f>
        <v/>
      </c>
      <c r="R1766" s="7">
        <f>G1766-F1766</f>
        <v/>
      </c>
      <c r="S1766" s="7">
        <f>E1766-D1766</f>
        <v/>
      </c>
      <c r="T1766" s="7">
        <f>O1766*M1766</f>
        <v/>
      </c>
      <c r="U1766" s="7">
        <f>T1766*N1766</f>
        <v/>
      </c>
      <c r="V1766" s="7">
        <f>T1766-U1766-(P1766*M1766)</f>
        <v/>
      </c>
      <c r="W1766" s="7">
        <f>VLOOKUP(L1766,'Products Sheet'!$A:$B,2,FALSE)</f>
        <v/>
      </c>
      <c r="X1766" s="7" t="n"/>
      <c r="Y1766" s="7" t="n"/>
      <c r="Z1766" s="7" t="n"/>
      <c r="AA1766" s="7" t="n"/>
      <c r="AB1766" s="7" t="n"/>
      <c r="AC1766" s="7" t="n"/>
    </row>
    <row r="1767" ht="9.75" customHeight="1" s="12">
      <c r="A1767" s="11" t="inlineStr">
        <is>
          <t>SO - 0001106</t>
        </is>
      </c>
      <c r="B1767" s="11" t="inlineStr">
        <is>
          <t>Online</t>
        </is>
      </c>
      <c r="C1767" s="11" t="inlineStr">
        <is>
          <t>WARE-MKL1006</t>
        </is>
      </c>
      <c r="D1767" s="6" t="n">
        <v>43200</v>
      </c>
      <c r="E1767" s="6" t="n">
        <v>43368</v>
      </c>
      <c r="F1767" s="6" t="n">
        <v>43385</v>
      </c>
      <c r="G1767" s="6" t="n">
        <v>43391</v>
      </c>
      <c r="H1767" s="11" t="inlineStr">
        <is>
          <t>USD</t>
        </is>
      </c>
      <c r="I1767" s="11" t="n">
        <v>12</v>
      </c>
      <c r="J1767" s="11" t="n">
        <v>43</v>
      </c>
      <c r="K1767" s="11" t="n">
        <v>362</v>
      </c>
      <c r="L1767" s="11" t="n">
        <v>11</v>
      </c>
      <c r="M1767" s="11" t="n">
        <v>6</v>
      </c>
      <c r="N1767" s="11" t="n">
        <v>0.075</v>
      </c>
      <c r="O1767" s="7" t="n">
        <v>1118.9</v>
      </c>
      <c r="P1767" s="7" t="n">
        <v>749.6630000000001</v>
      </c>
      <c r="Q1767" s="7">
        <f>text(E1767,"ddd")</f>
        <v/>
      </c>
      <c r="R1767" s="7">
        <f>G1767-F1767</f>
        <v/>
      </c>
      <c r="S1767" s="7">
        <f>E1767-D1767</f>
        <v/>
      </c>
      <c r="T1767" s="7">
        <f>O1767*M1767</f>
        <v/>
      </c>
      <c r="U1767" s="7">
        <f>T1767*N1767</f>
        <v/>
      </c>
      <c r="V1767" s="7">
        <f>T1767-U1767-(P1767*M1767)</f>
        <v/>
      </c>
      <c r="W1767" s="7">
        <f>VLOOKUP(L1767,'Products Sheet'!$A:$B,2,FALSE)</f>
        <v/>
      </c>
      <c r="X1767" s="7" t="n"/>
      <c r="Y1767" s="7" t="n"/>
      <c r="Z1767" s="7" t="n"/>
      <c r="AA1767" s="7" t="n"/>
      <c r="AB1767" s="7" t="n"/>
      <c r="AC1767" s="7" t="n"/>
    </row>
    <row r="1768" ht="9.75" customHeight="1" s="12">
      <c r="A1768" s="11" t="inlineStr">
        <is>
          <t>SO - 0001148</t>
        </is>
      </c>
      <c r="B1768" s="11" t="inlineStr">
        <is>
          <t>In-Store</t>
        </is>
      </c>
      <c r="C1768" s="11" t="inlineStr">
        <is>
          <t>WARE-UHY1004</t>
        </is>
      </c>
      <c r="D1768" s="6" t="n">
        <v>43300</v>
      </c>
      <c r="E1768" s="6" t="n">
        <v>43373</v>
      </c>
      <c r="F1768" s="6" t="n">
        <v>43377</v>
      </c>
      <c r="G1768" s="6" t="n">
        <v>43379</v>
      </c>
      <c r="H1768" s="11" t="inlineStr">
        <is>
          <t>USD</t>
        </is>
      </c>
      <c r="I1768" s="11" t="n">
        <v>11</v>
      </c>
      <c r="J1768" s="11" t="n">
        <v>29</v>
      </c>
      <c r="K1768" s="11" t="n">
        <v>215</v>
      </c>
      <c r="L1768" s="11" t="n">
        <v>11</v>
      </c>
      <c r="M1768" s="11" t="n">
        <v>3</v>
      </c>
      <c r="N1768" s="11" t="n">
        <v>0.05</v>
      </c>
      <c r="O1768" s="7" t="n">
        <v>770.5</v>
      </c>
      <c r="P1768" s="7" t="n">
        <v>554.76</v>
      </c>
      <c r="Q1768" s="7">
        <f>text(E1768,"ddd")</f>
        <v/>
      </c>
      <c r="R1768" s="7">
        <f>G1768-F1768</f>
        <v/>
      </c>
      <c r="S1768" s="7">
        <f>E1768-D1768</f>
        <v/>
      </c>
      <c r="T1768" s="7">
        <f>O1768*M1768</f>
        <v/>
      </c>
      <c r="U1768" s="7">
        <f>T1768*N1768</f>
        <v/>
      </c>
      <c r="V1768" s="7">
        <f>T1768-U1768-(P1768*M1768)</f>
        <v/>
      </c>
      <c r="W1768" s="7">
        <f>VLOOKUP(L1768,'Products Sheet'!$A:$B,2,FALSE)</f>
        <v/>
      </c>
      <c r="X1768" s="7" t="n"/>
      <c r="Y1768" s="7" t="n"/>
      <c r="Z1768" s="7" t="n"/>
      <c r="AA1768" s="7" t="n"/>
      <c r="AB1768" s="7" t="n"/>
      <c r="AC1768" s="7" t="n"/>
    </row>
    <row r="1769" ht="9.75" customHeight="1" s="12">
      <c r="A1769" s="11" t="inlineStr">
        <is>
          <t>SO - 0001175</t>
        </is>
      </c>
      <c r="B1769" s="11" t="inlineStr">
        <is>
          <t>Distributor</t>
        </is>
      </c>
      <c r="C1769" s="11" t="inlineStr">
        <is>
          <t>WARE-NMK1003</t>
        </is>
      </c>
      <c r="D1769" s="6" t="n">
        <v>43300</v>
      </c>
      <c r="E1769" s="6" t="n">
        <v>43376</v>
      </c>
      <c r="F1769" s="6" t="n">
        <v>43387</v>
      </c>
      <c r="G1769" s="6" t="n">
        <v>43391</v>
      </c>
      <c r="H1769" s="11" t="inlineStr">
        <is>
          <t>USD</t>
        </is>
      </c>
      <c r="I1769" s="11" t="n">
        <v>24</v>
      </c>
      <c r="J1769" s="11" t="n">
        <v>49</v>
      </c>
      <c r="K1769" s="11" t="n">
        <v>128</v>
      </c>
      <c r="L1769" s="11" t="n">
        <v>11</v>
      </c>
      <c r="M1769" s="11" t="n">
        <v>5</v>
      </c>
      <c r="N1769" s="11" t="n">
        <v>0.05</v>
      </c>
      <c r="O1769" s="7" t="n">
        <v>261.3</v>
      </c>
      <c r="P1769" s="7" t="n">
        <v>146.328</v>
      </c>
      <c r="Q1769" s="7">
        <f>text(E1769,"ddd")</f>
        <v/>
      </c>
      <c r="R1769" s="7">
        <f>G1769-F1769</f>
        <v/>
      </c>
      <c r="S1769" s="7">
        <f>E1769-D1769</f>
        <v/>
      </c>
      <c r="T1769" s="7">
        <f>O1769*M1769</f>
        <v/>
      </c>
      <c r="U1769" s="7">
        <f>T1769*N1769</f>
        <v/>
      </c>
      <c r="V1769" s="7">
        <f>T1769-U1769-(P1769*M1769)</f>
        <v/>
      </c>
      <c r="W1769" s="7">
        <f>VLOOKUP(L1769,'Products Sheet'!$A:$B,2,FALSE)</f>
        <v/>
      </c>
      <c r="X1769" s="7" t="n"/>
      <c r="Y1769" s="7" t="n"/>
      <c r="Z1769" s="7" t="n"/>
      <c r="AA1769" s="7" t="n"/>
      <c r="AB1769" s="7" t="n"/>
      <c r="AC1769" s="7" t="n"/>
    </row>
    <row r="1770" ht="9.75" customHeight="1" s="12">
      <c r="A1770" s="11" t="inlineStr">
        <is>
          <t>SO - 0001232</t>
        </is>
      </c>
      <c r="B1770" s="11" t="inlineStr">
        <is>
          <t>Online</t>
        </is>
      </c>
      <c r="C1770" s="11" t="inlineStr">
        <is>
          <t>WARE-UHY1004</t>
        </is>
      </c>
      <c r="D1770" s="6" t="n">
        <v>43300</v>
      </c>
      <c r="E1770" s="6" t="n">
        <v>43385</v>
      </c>
      <c r="F1770" s="6" t="n">
        <v>43392</v>
      </c>
      <c r="G1770" s="6" t="n">
        <v>43402</v>
      </c>
      <c r="H1770" s="11" t="inlineStr">
        <is>
          <t>USD</t>
        </is>
      </c>
      <c r="I1770" s="11" t="n">
        <v>18</v>
      </c>
      <c r="J1770" s="11" t="n">
        <v>8</v>
      </c>
      <c r="K1770" s="11" t="n">
        <v>256</v>
      </c>
      <c r="L1770" s="11" t="n">
        <v>11</v>
      </c>
      <c r="M1770" s="11" t="n">
        <v>7</v>
      </c>
      <c r="N1770" s="11" t="n">
        <v>0.1</v>
      </c>
      <c r="O1770" s="7" t="n">
        <v>2586.2</v>
      </c>
      <c r="P1770" s="7" t="n">
        <v>1396.548</v>
      </c>
      <c r="Q1770" s="7">
        <f>text(E1770,"ddd")</f>
        <v/>
      </c>
      <c r="R1770" s="7">
        <f>G1770-F1770</f>
        <v/>
      </c>
      <c r="S1770" s="7">
        <f>E1770-D1770</f>
        <v/>
      </c>
      <c r="T1770" s="7">
        <f>O1770*M1770</f>
        <v/>
      </c>
      <c r="U1770" s="7">
        <f>T1770*N1770</f>
        <v/>
      </c>
      <c r="V1770" s="7">
        <f>T1770-U1770-(P1770*M1770)</f>
        <v/>
      </c>
      <c r="W1770" s="7">
        <f>VLOOKUP(L1770,'Products Sheet'!$A:$B,2,FALSE)</f>
        <v/>
      </c>
      <c r="X1770" s="7" t="n"/>
      <c r="Y1770" s="7" t="n"/>
      <c r="Z1770" s="7" t="n"/>
      <c r="AA1770" s="7" t="n"/>
      <c r="AB1770" s="7" t="n"/>
      <c r="AC1770" s="7" t="n"/>
    </row>
    <row r="1771" ht="9.75" customHeight="1" s="12">
      <c r="A1771" s="11" t="inlineStr">
        <is>
          <t>SO - 0001271</t>
        </is>
      </c>
      <c r="B1771" s="11" t="inlineStr">
        <is>
          <t>In-Store</t>
        </is>
      </c>
      <c r="C1771" s="11" t="inlineStr">
        <is>
          <t>WARE-NBV1002</t>
        </is>
      </c>
      <c r="D1771" s="6" t="n">
        <v>43300</v>
      </c>
      <c r="E1771" s="6" t="n">
        <v>43391</v>
      </c>
      <c r="F1771" s="6" t="n">
        <v>43396</v>
      </c>
      <c r="G1771" s="6" t="n">
        <v>43405</v>
      </c>
      <c r="H1771" s="11" t="inlineStr">
        <is>
          <t>USD</t>
        </is>
      </c>
      <c r="I1771" s="11" t="n">
        <v>11</v>
      </c>
      <c r="J1771" s="11" t="n">
        <v>3</v>
      </c>
      <c r="K1771" s="11" t="n">
        <v>84</v>
      </c>
      <c r="L1771" s="11" t="n">
        <v>11</v>
      </c>
      <c r="M1771" s="11" t="n">
        <v>5</v>
      </c>
      <c r="N1771" s="11" t="n">
        <v>0.15</v>
      </c>
      <c r="O1771" s="7" t="n">
        <v>1018.4</v>
      </c>
      <c r="P1771" s="7" t="n">
        <v>600.856</v>
      </c>
      <c r="Q1771" s="7">
        <f>text(E1771,"ddd")</f>
        <v/>
      </c>
      <c r="R1771" s="7">
        <f>G1771-F1771</f>
        <v/>
      </c>
      <c r="S1771" s="7">
        <f>E1771-D1771</f>
        <v/>
      </c>
      <c r="T1771" s="7">
        <f>O1771*M1771</f>
        <v/>
      </c>
      <c r="U1771" s="7">
        <f>T1771*N1771</f>
        <v/>
      </c>
      <c r="V1771" s="7">
        <f>T1771-U1771-(P1771*M1771)</f>
        <v/>
      </c>
      <c r="W1771" s="7">
        <f>VLOOKUP(L1771,'Products Sheet'!$A:$B,2,FALSE)</f>
        <v/>
      </c>
      <c r="X1771" s="7" t="n"/>
      <c r="Y1771" s="7" t="n"/>
      <c r="Z1771" s="7" t="n"/>
      <c r="AA1771" s="7" t="n"/>
      <c r="AB1771" s="7" t="n"/>
      <c r="AC1771" s="7" t="n"/>
    </row>
    <row r="1772" ht="9.75" customHeight="1" s="12">
      <c r="A1772" s="11" t="inlineStr">
        <is>
          <t>SO - 0001328</t>
        </is>
      </c>
      <c r="B1772" s="11" t="inlineStr">
        <is>
          <t>In-Store</t>
        </is>
      </c>
      <c r="C1772" s="11" t="inlineStr">
        <is>
          <t>WARE-NBV1002</t>
        </is>
      </c>
      <c r="D1772" s="6" t="n">
        <v>43300</v>
      </c>
      <c r="E1772" s="6" t="n">
        <v>43398</v>
      </c>
      <c r="F1772" s="6" t="n">
        <v>43420</v>
      </c>
      <c r="G1772" s="6" t="n">
        <v>43424</v>
      </c>
      <c r="H1772" s="11" t="inlineStr">
        <is>
          <t>USD</t>
        </is>
      </c>
      <c r="I1772" s="11" t="n">
        <v>8</v>
      </c>
      <c r="J1772" s="11" t="n">
        <v>5</v>
      </c>
      <c r="K1772" s="11" t="n">
        <v>78</v>
      </c>
      <c r="L1772" s="11" t="n">
        <v>11</v>
      </c>
      <c r="M1772" s="11" t="n">
        <v>5</v>
      </c>
      <c r="N1772" s="11" t="n">
        <v>0.3</v>
      </c>
      <c r="O1772" s="7" t="n">
        <v>2653.2</v>
      </c>
      <c r="P1772" s="7" t="n">
        <v>1247.004</v>
      </c>
      <c r="Q1772" s="7">
        <f>text(E1772,"ddd")</f>
        <v/>
      </c>
      <c r="R1772" s="7">
        <f>G1772-F1772</f>
        <v/>
      </c>
      <c r="S1772" s="7">
        <f>E1772-D1772</f>
        <v/>
      </c>
      <c r="T1772" s="7">
        <f>O1772*M1772</f>
        <v/>
      </c>
      <c r="U1772" s="7">
        <f>T1772*N1772</f>
        <v/>
      </c>
      <c r="V1772" s="7">
        <f>T1772-U1772-(P1772*M1772)</f>
        <v/>
      </c>
      <c r="W1772" s="7">
        <f>VLOOKUP(L1772,'Products Sheet'!$A:$B,2,FALSE)</f>
        <v/>
      </c>
      <c r="X1772" s="7" t="n"/>
      <c r="Y1772" s="7" t="n"/>
      <c r="Z1772" s="7" t="n"/>
      <c r="AA1772" s="7" t="n"/>
      <c r="AB1772" s="7" t="n"/>
      <c r="AC1772" s="7" t="n"/>
    </row>
    <row r="1773" ht="9.75" customHeight="1" s="12">
      <c r="A1773" s="11" t="inlineStr">
        <is>
          <t>SO - 0001373</t>
        </is>
      </c>
      <c r="B1773" s="11" t="inlineStr">
        <is>
          <t>Online</t>
        </is>
      </c>
      <c r="C1773" s="11" t="inlineStr">
        <is>
          <t>WARE-XYS1001</t>
        </is>
      </c>
      <c r="D1773" s="6" t="n">
        <v>43300</v>
      </c>
      <c r="E1773" s="6" t="n">
        <v>43404</v>
      </c>
      <c r="F1773" s="6" t="n">
        <v>43408</v>
      </c>
      <c r="G1773" s="6" t="n">
        <v>43413</v>
      </c>
      <c r="H1773" s="11" t="inlineStr">
        <is>
          <t>USD</t>
        </is>
      </c>
      <c r="I1773" s="11" t="n">
        <v>15</v>
      </c>
      <c r="J1773" s="11" t="n">
        <v>17</v>
      </c>
      <c r="K1773" s="11" t="n">
        <v>6</v>
      </c>
      <c r="L1773" s="11" t="n">
        <v>11</v>
      </c>
      <c r="M1773" s="11" t="n">
        <v>4</v>
      </c>
      <c r="N1773" s="11" t="n">
        <v>0.075</v>
      </c>
      <c r="O1773" s="7" t="n">
        <v>2532.6</v>
      </c>
      <c r="P1773" s="7" t="n">
        <v>1848.798</v>
      </c>
      <c r="Q1773" s="7">
        <f>text(E1773,"ddd")</f>
        <v/>
      </c>
      <c r="R1773" s="7">
        <f>G1773-F1773</f>
        <v/>
      </c>
      <c r="S1773" s="7">
        <f>E1773-D1773</f>
        <v/>
      </c>
      <c r="T1773" s="7">
        <f>O1773*M1773</f>
        <v/>
      </c>
      <c r="U1773" s="7">
        <f>T1773*N1773</f>
        <v/>
      </c>
      <c r="V1773" s="7">
        <f>T1773-U1773-(P1773*M1773)</f>
        <v/>
      </c>
      <c r="W1773" s="7">
        <f>VLOOKUP(L1773,'Products Sheet'!$A:$B,2,FALSE)</f>
        <v/>
      </c>
      <c r="X1773" s="7" t="n"/>
      <c r="Y1773" s="7" t="n"/>
      <c r="Z1773" s="7" t="n"/>
      <c r="AA1773" s="7" t="n"/>
      <c r="AB1773" s="7" t="n"/>
      <c r="AC1773" s="7" t="n"/>
    </row>
    <row r="1774" ht="9.75" customHeight="1" s="12">
      <c r="A1774" s="11" t="inlineStr">
        <is>
          <t>SO - 0001376</t>
        </is>
      </c>
      <c r="B1774" s="11" t="inlineStr">
        <is>
          <t>Distributor</t>
        </is>
      </c>
      <c r="C1774" s="11" t="inlineStr">
        <is>
          <t>WARE-XYS1001</t>
        </is>
      </c>
      <c r="D1774" s="6" t="n">
        <v>43300</v>
      </c>
      <c r="E1774" s="6" t="n">
        <v>43404</v>
      </c>
      <c r="F1774" s="6" t="n">
        <v>43408</v>
      </c>
      <c r="G1774" s="6" t="n">
        <v>43417</v>
      </c>
      <c r="H1774" s="11" t="inlineStr">
        <is>
          <t>USD</t>
        </is>
      </c>
      <c r="I1774" s="11" t="n">
        <v>22</v>
      </c>
      <c r="J1774" s="11" t="n">
        <v>20</v>
      </c>
      <c r="K1774" s="11" t="n">
        <v>21</v>
      </c>
      <c r="L1774" s="11" t="n">
        <v>11</v>
      </c>
      <c r="M1774" s="11" t="n">
        <v>5</v>
      </c>
      <c r="N1774" s="11" t="n">
        <v>0.15</v>
      </c>
      <c r="O1774" s="7" t="n">
        <v>3939.6</v>
      </c>
      <c r="P1774" s="7" t="n">
        <v>1575.84</v>
      </c>
      <c r="Q1774" s="7">
        <f>text(E1774,"ddd")</f>
        <v/>
      </c>
      <c r="R1774" s="7">
        <f>G1774-F1774</f>
        <v/>
      </c>
      <c r="S1774" s="7">
        <f>E1774-D1774</f>
        <v/>
      </c>
      <c r="T1774" s="7">
        <f>O1774*M1774</f>
        <v/>
      </c>
      <c r="U1774" s="7">
        <f>T1774*N1774</f>
        <v/>
      </c>
      <c r="V1774" s="7">
        <f>T1774-U1774-(P1774*M1774)</f>
        <v/>
      </c>
      <c r="W1774" s="7">
        <f>VLOOKUP(L1774,'Products Sheet'!$A:$B,2,FALSE)</f>
        <v/>
      </c>
      <c r="X1774" s="7" t="n"/>
      <c r="Y1774" s="7" t="n"/>
      <c r="Z1774" s="7" t="n"/>
      <c r="AA1774" s="7" t="n"/>
      <c r="AB1774" s="7" t="n"/>
      <c r="AC1774" s="7" t="n"/>
    </row>
    <row r="1775" ht="9.75" customHeight="1" s="12">
      <c r="A1775" s="11" t="inlineStr">
        <is>
          <t>SO - 0001393</t>
        </is>
      </c>
      <c r="B1775" s="11" t="inlineStr">
        <is>
          <t>In-Store</t>
        </is>
      </c>
      <c r="C1775" s="11" t="inlineStr">
        <is>
          <t>WARE-NMK1003</t>
        </is>
      </c>
      <c r="D1775" s="6" t="n">
        <v>43300</v>
      </c>
      <c r="E1775" s="6" t="n">
        <v>43405</v>
      </c>
      <c r="F1775" s="6" t="n">
        <v>43433</v>
      </c>
      <c r="G1775" s="6" t="n">
        <v>43437</v>
      </c>
      <c r="H1775" s="11" t="inlineStr">
        <is>
          <t>USD</t>
        </is>
      </c>
      <c r="I1775" s="11" t="n">
        <v>7</v>
      </c>
      <c r="J1775" s="11" t="n">
        <v>20</v>
      </c>
      <c r="K1775" s="11" t="n">
        <v>159</v>
      </c>
      <c r="L1775" s="11" t="n">
        <v>11</v>
      </c>
      <c r="M1775" s="11" t="n">
        <v>2</v>
      </c>
      <c r="N1775" s="11" t="n">
        <v>0.1</v>
      </c>
      <c r="O1775" s="7" t="n">
        <v>857.6</v>
      </c>
      <c r="P1775" s="7" t="n">
        <v>548.864</v>
      </c>
      <c r="Q1775" s="7">
        <f>text(E1775,"ddd")</f>
        <v/>
      </c>
      <c r="R1775" s="7">
        <f>G1775-F1775</f>
        <v/>
      </c>
      <c r="S1775" s="7">
        <f>E1775-D1775</f>
        <v/>
      </c>
      <c r="T1775" s="7">
        <f>O1775*M1775</f>
        <v/>
      </c>
      <c r="U1775" s="7">
        <f>T1775*N1775</f>
        <v/>
      </c>
      <c r="V1775" s="7">
        <f>T1775-U1775-(P1775*M1775)</f>
        <v/>
      </c>
      <c r="W1775" s="7">
        <f>VLOOKUP(L1775,'Products Sheet'!$A:$B,2,FALSE)</f>
        <v/>
      </c>
      <c r="X1775" s="7" t="n"/>
      <c r="Y1775" s="7" t="n"/>
      <c r="Z1775" s="7" t="n"/>
      <c r="AA1775" s="7" t="n"/>
      <c r="AB1775" s="7" t="n"/>
      <c r="AC1775" s="7" t="n"/>
    </row>
    <row r="1776" ht="9.75" customHeight="1" s="12">
      <c r="A1776" s="11" t="inlineStr">
        <is>
          <t>SO - 0001404</t>
        </is>
      </c>
      <c r="B1776" s="11" t="inlineStr">
        <is>
          <t>In-Store</t>
        </is>
      </c>
      <c r="C1776" s="11" t="inlineStr">
        <is>
          <t>WARE-NMK1003</t>
        </is>
      </c>
      <c r="D1776" s="6" t="n">
        <v>43300</v>
      </c>
      <c r="E1776" s="6" t="n">
        <v>43407</v>
      </c>
      <c r="F1776" s="6" t="n">
        <v>43433</v>
      </c>
      <c r="G1776" s="6" t="n">
        <v>43439</v>
      </c>
      <c r="H1776" s="11" t="inlineStr">
        <is>
          <t>USD</t>
        </is>
      </c>
      <c r="I1776" s="11" t="n">
        <v>3</v>
      </c>
      <c r="J1776" s="11" t="n">
        <v>19</v>
      </c>
      <c r="K1776" s="11" t="n">
        <v>102</v>
      </c>
      <c r="L1776" s="11" t="n">
        <v>11</v>
      </c>
      <c r="M1776" s="11" t="n">
        <v>1</v>
      </c>
      <c r="N1776" s="11" t="n">
        <v>0.15</v>
      </c>
      <c r="O1776" s="7" t="n">
        <v>3812.3</v>
      </c>
      <c r="P1776" s="7" t="n">
        <v>2211.134</v>
      </c>
      <c r="Q1776" s="7">
        <f>text(E1776,"ddd")</f>
        <v/>
      </c>
      <c r="R1776" s="7">
        <f>G1776-F1776</f>
        <v/>
      </c>
      <c r="S1776" s="7">
        <f>E1776-D1776</f>
        <v/>
      </c>
      <c r="T1776" s="7">
        <f>O1776*M1776</f>
        <v/>
      </c>
      <c r="U1776" s="7">
        <f>T1776*N1776</f>
        <v/>
      </c>
      <c r="V1776" s="7">
        <f>T1776-U1776-(P1776*M1776)</f>
        <v/>
      </c>
      <c r="W1776" s="7">
        <f>VLOOKUP(L1776,'Products Sheet'!$A:$B,2,FALSE)</f>
        <v/>
      </c>
      <c r="X1776" s="7" t="n"/>
      <c r="Y1776" s="7" t="n"/>
      <c r="Z1776" s="7" t="n"/>
      <c r="AA1776" s="7" t="n"/>
      <c r="AB1776" s="7" t="n"/>
      <c r="AC1776" s="7" t="n"/>
    </row>
    <row r="1777" ht="9.75" customHeight="1" s="12">
      <c r="A1777" s="11" t="inlineStr">
        <is>
          <t>SO - 0001417</t>
        </is>
      </c>
      <c r="B1777" s="11" t="inlineStr">
        <is>
          <t>Wholesale</t>
        </is>
      </c>
      <c r="C1777" s="11" t="inlineStr">
        <is>
          <t>WARE-PUJ1005</t>
        </is>
      </c>
      <c r="D1777" s="6" t="n">
        <v>43300</v>
      </c>
      <c r="E1777" s="6" t="n">
        <v>43408</v>
      </c>
      <c r="F1777" s="6" t="n">
        <v>43423</v>
      </c>
      <c r="G1777" s="6" t="n">
        <v>43432</v>
      </c>
      <c r="H1777" s="11" t="inlineStr">
        <is>
          <t>USD</t>
        </is>
      </c>
      <c r="I1777" s="11" t="n">
        <v>27</v>
      </c>
      <c r="J1777" s="11" t="n">
        <v>17</v>
      </c>
      <c r="K1777" s="11" t="n">
        <v>309</v>
      </c>
      <c r="L1777" s="11" t="n">
        <v>11</v>
      </c>
      <c r="M1777" s="11" t="n">
        <v>3</v>
      </c>
      <c r="N1777" s="11" t="n">
        <v>0.075</v>
      </c>
      <c r="O1777" s="7" t="n">
        <v>2666.6</v>
      </c>
      <c r="P1777" s="7" t="n">
        <v>2213.278</v>
      </c>
      <c r="Q1777" s="7">
        <f>text(E1777,"ddd")</f>
        <v/>
      </c>
      <c r="R1777" s="7">
        <f>G1777-F1777</f>
        <v/>
      </c>
      <c r="S1777" s="7">
        <f>E1777-D1777</f>
        <v/>
      </c>
      <c r="T1777" s="7">
        <f>O1777*M1777</f>
        <v/>
      </c>
      <c r="U1777" s="7">
        <f>T1777*N1777</f>
        <v/>
      </c>
      <c r="V1777" s="7">
        <f>T1777-U1777-(P1777*M1777)</f>
        <v/>
      </c>
      <c r="W1777" s="7">
        <f>VLOOKUP(L1777,'Products Sheet'!$A:$B,2,FALSE)</f>
        <v/>
      </c>
      <c r="X1777" s="7" t="n"/>
      <c r="Y1777" s="7" t="n"/>
      <c r="Z1777" s="7" t="n"/>
      <c r="AA1777" s="7" t="n"/>
      <c r="AB1777" s="7" t="n"/>
      <c r="AC1777" s="7" t="n"/>
    </row>
    <row r="1778" ht="9.75" customHeight="1" s="12">
      <c r="A1778" s="11" t="inlineStr">
        <is>
          <t>SO - 0001537</t>
        </is>
      </c>
      <c r="B1778" s="11" t="inlineStr">
        <is>
          <t>In-Store</t>
        </is>
      </c>
      <c r="C1778" s="11" t="inlineStr">
        <is>
          <t>WARE-XYS1001</t>
        </is>
      </c>
      <c r="D1778" s="6" t="n">
        <v>43300</v>
      </c>
      <c r="E1778" s="6" t="n">
        <v>43422</v>
      </c>
      <c r="F1778" s="6" t="n">
        <v>43442</v>
      </c>
      <c r="G1778" s="6" t="n">
        <v>43444</v>
      </c>
      <c r="H1778" s="11" t="inlineStr">
        <is>
          <t>USD</t>
        </is>
      </c>
      <c r="I1778" s="11" t="n">
        <v>5</v>
      </c>
      <c r="J1778" s="11" t="n">
        <v>31</v>
      </c>
      <c r="K1778" s="11" t="n">
        <v>55</v>
      </c>
      <c r="L1778" s="11" t="n">
        <v>11</v>
      </c>
      <c r="M1778" s="11" t="n">
        <v>1</v>
      </c>
      <c r="N1778" s="11" t="n">
        <v>0.05</v>
      </c>
      <c r="O1778" s="7" t="n">
        <v>3986.5</v>
      </c>
      <c r="P1778" s="7" t="n">
        <v>1993.25</v>
      </c>
      <c r="Q1778" s="7">
        <f>text(E1778,"ddd")</f>
        <v/>
      </c>
      <c r="R1778" s="7">
        <f>G1778-F1778</f>
        <v/>
      </c>
      <c r="S1778" s="7">
        <f>E1778-D1778</f>
        <v/>
      </c>
      <c r="T1778" s="7">
        <f>O1778*M1778</f>
        <v/>
      </c>
      <c r="U1778" s="7">
        <f>T1778*N1778</f>
        <v/>
      </c>
      <c r="V1778" s="7">
        <f>T1778-U1778-(P1778*M1778)</f>
        <v/>
      </c>
      <c r="W1778" s="7">
        <f>VLOOKUP(L1778,'Products Sheet'!$A:$B,2,FALSE)</f>
        <v/>
      </c>
      <c r="X1778" s="7" t="n"/>
      <c r="Y1778" s="7" t="n"/>
      <c r="Z1778" s="7" t="n"/>
      <c r="AA1778" s="7" t="n"/>
      <c r="AB1778" s="7" t="n"/>
      <c r="AC1778" s="7" t="n"/>
    </row>
    <row r="1779" ht="9.75" customHeight="1" s="12">
      <c r="A1779" s="11" t="inlineStr">
        <is>
          <t>SO - 0001566</t>
        </is>
      </c>
      <c r="B1779" s="11" t="inlineStr">
        <is>
          <t>In-Store</t>
        </is>
      </c>
      <c r="C1779" s="11" t="inlineStr">
        <is>
          <t>WARE-MKL1006</t>
        </is>
      </c>
      <c r="D1779" s="6" t="n">
        <v>43300</v>
      </c>
      <c r="E1779" s="6" t="n">
        <v>43426</v>
      </c>
      <c r="F1779" s="6" t="n">
        <v>43436</v>
      </c>
      <c r="G1779" s="6" t="n">
        <v>43442</v>
      </c>
      <c r="H1779" s="11" t="inlineStr">
        <is>
          <t>USD</t>
        </is>
      </c>
      <c r="I1779" s="11" t="n">
        <v>6</v>
      </c>
      <c r="J1779" s="11" t="n">
        <v>44</v>
      </c>
      <c r="K1779" s="11" t="n">
        <v>359</v>
      </c>
      <c r="L1779" s="11" t="n">
        <v>11</v>
      </c>
      <c r="M1779" s="11" t="n">
        <v>6</v>
      </c>
      <c r="N1779" s="11" t="n">
        <v>0.2</v>
      </c>
      <c r="O1779" s="7" t="n">
        <v>3410.3</v>
      </c>
      <c r="P1779" s="7" t="n">
        <v>2387.21</v>
      </c>
      <c r="Q1779" s="7">
        <f>text(E1779,"ddd")</f>
        <v/>
      </c>
      <c r="R1779" s="7">
        <f>G1779-F1779</f>
        <v/>
      </c>
      <c r="S1779" s="7">
        <f>E1779-D1779</f>
        <v/>
      </c>
      <c r="T1779" s="7">
        <f>O1779*M1779</f>
        <v/>
      </c>
      <c r="U1779" s="7">
        <f>T1779*N1779</f>
        <v/>
      </c>
      <c r="V1779" s="7">
        <f>T1779-U1779-(P1779*M1779)</f>
        <v/>
      </c>
      <c r="W1779" s="7">
        <f>VLOOKUP(L1779,'Products Sheet'!$A:$B,2,FALSE)</f>
        <v/>
      </c>
      <c r="X1779" s="7" t="n"/>
      <c r="Y1779" s="7" t="n"/>
      <c r="Z1779" s="7" t="n"/>
      <c r="AA1779" s="7" t="n"/>
      <c r="AB1779" s="7" t="n"/>
      <c r="AC1779" s="7" t="n"/>
    </row>
    <row r="1780" ht="9.75" customHeight="1" s="12">
      <c r="A1780" s="11" t="inlineStr">
        <is>
          <t>SO - 0001568</t>
        </is>
      </c>
      <c r="B1780" s="11" t="inlineStr">
        <is>
          <t>In-Store</t>
        </is>
      </c>
      <c r="C1780" s="11" t="inlineStr">
        <is>
          <t>WARE-NMK1003</t>
        </is>
      </c>
      <c r="D1780" s="6" t="n">
        <v>43300</v>
      </c>
      <c r="E1780" s="6" t="n">
        <v>43426</v>
      </c>
      <c r="F1780" s="6" t="n">
        <v>43451</v>
      </c>
      <c r="G1780" s="6" t="n">
        <v>43459</v>
      </c>
      <c r="H1780" s="11" t="inlineStr">
        <is>
          <t>USD</t>
        </is>
      </c>
      <c r="I1780" s="11" t="n">
        <v>2</v>
      </c>
      <c r="J1780" s="11" t="n">
        <v>25</v>
      </c>
      <c r="K1780" s="11" t="n">
        <v>177</v>
      </c>
      <c r="L1780" s="11" t="n">
        <v>11</v>
      </c>
      <c r="M1780" s="11" t="n">
        <v>8</v>
      </c>
      <c r="N1780" s="11" t="n">
        <v>0.075</v>
      </c>
      <c r="O1780" s="7" t="n">
        <v>1695.1</v>
      </c>
      <c r="P1780" s="7" t="n">
        <v>678.0400000000001</v>
      </c>
      <c r="Q1780" s="7">
        <f>text(E1780,"ddd")</f>
        <v/>
      </c>
      <c r="R1780" s="7">
        <f>G1780-F1780</f>
        <v/>
      </c>
      <c r="S1780" s="7">
        <f>E1780-D1780</f>
        <v/>
      </c>
      <c r="T1780" s="7">
        <f>O1780*M1780</f>
        <v/>
      </c>
      <c r="U1780" s="7">
        <f>T1780*N1780</f>
        <v/>
      </c>
      <c r="V1780" s="7">
        <f>T1780-U1780-(P1780*M1780)</f>
        <v/>
      </c>
      <c r="W1780" s="7">
        <f>VLOOKUP(L1780,'Products Sheet'!$A:$B,2,FALSE)</f>
        <v/>
      </c>
      <c r="X1780" s="7" t="n"/>
      <c r="Y1780" s="7" t="n"/>
      <c r="Z1780" s="7" t="n"/>
      <c r="AA1780" s="7" t="n"/>
      <c r="AB1780" s="7" t="n"/>
      <c r="AC1780" s="7" t="n"/>
    </row>
    <row r="1781" ht="9.75" customHeight="1" s="12">
      <c r="A1781" s="11" t="inlineStr">
        <is>
          <t>SO - 0001578</t>
        </is>
      </c>
      <c r="B1781" s="11" t="inlineStr">
        <is>
          <t>Distributor</t>
        </is>
      </c>
      <c r="C1781" s="11" t="inlineStr">
        <is>
          <t>WARE-PUJ1005</t>
        </is>
      </c>
      <c r="D1781" s="6" t="n">
        <v>43300</v>
      </c>
      <c r="E1781" s="6" t="n">
        <v>43427</v>
      </c>
      <c r="F1781" s="6" t="n">
        <v>43442</v>
      </c>
      <c r="G1781" s="6" t="n">
        <v>43445</v>
      </c>
      <c r="H1781" s="11" t="inlineStr">
        <is>
          <t>USD</t>
        </is>
      </c>
      <c r="I1781" s="11" t="n">
        <v>20</v>
      </c>
      <c r="J1781" s="11" t="n">
        <v>31</v>
      </c>
      <c r="K1781" s="11" t="n">
        <v>309</v>
      </c>
      <c r="L1781" s="11" t="n">
        <v>11</v>
      </c>
      <c r="M1781" s="11" t="n">
        <v>6</v>
      </c>
      <c r="N1781" s="11" t="n">
        <v>0.1</v>
      </c>
      <c r="O1781" s="7" t="n">
        <v>3323.2</v>
      </c>
      <c r="P1781" s="7" t="n">
        <v>2658.56</v>
      </c>
      <c r="Q1781" s="7">
        <f>text(E1781,"ddd")</f>
        <v/>
      </c>
      <c r="R1781" s="7">
        <f>G1781-F1781</f>
        <v/>
      </c>
      <c r="S1781" s="7">
        <f>E1781-D1781</f>
        <v/>
      </c>
      <c r="T1781" s="7">
        <f>O1781*M1781</f>
        <v/>
      </c>
      <c r="U1781" s="7">
        <f>T1781*N1781</f>
        <v/>
      </c>
      <c r="V1781" s="7">
        <f>T1781-U1781-(P1781*M1781)</f>
        <v/>
      </c>
      <c r="W1781" s="7">
        <f>VLOOKUP(L1781,'Products Sheet'!$A:$B,2,FALSE)</f>
        <v/>
      </c>
      <c r="X1781" s="7" t="n"/>
      <c r="Y1781" s="7" t="n"/>
      <c r="Z1781" s="7" t="n"/>
      <c r="AA1781" s="7" t="n"/>
      <c r="AB1781" s="7" t="n"/>
      <c r="AC1781" s="7" t="n"/>
    </row>
    <row r="1782" ht="9.75" customHeight="1" s="12">
      <c r="A1782" s="11" t="inlineStr">
        <is>
          <t>SO - 0001600</t>
        </is>
      </c>
      <c r="B1782" s="11" t="inlineStr">
        <is>
          <t>Distributor</t>
        </is>
      </c>
      <c r="C1782" s="11" t="inlineStr">
        <is>
          <t>WARE-NBV1002</t>
        </is>
      </c>
      <c r="D1782" s="6" t="n">
        <v>43300</v>
      </c>
      <c r="E1782" s="6" t="n">
        <v>43430</v>
      </c>
      <c r="F1782" s="6" t="n">
        <v>43455</v>
      </c>
      <c r="G1782" s="6" t="n">
        <v>43456</v>
      </c>
      <c r="H1782" s="11" t="inlineStr">
        <is>
          <t>USD</t>
        </is>
      </c>
      <c r="I1782" s="11" t="n">
        <v>24</v>
      </c>
      <c r="J1782" s="11" t="n">
        <v>4</v>
      </c>
      <c r="K1782" s="11" t="n">
        <v>78</v>
      </c>
      <c r="L1782" s="11" t="n">
        <v>11</v>
      </c>
      <c r="M1782" s="11" t="n">
        <v>3</v>
      </c>
      <c r="N1782" s="11" t="n">
        <v>0.1</v>
      </c>
      <c r="O1782" s="7" t="n">
        <v>5480.6</v>
      </c>
      <c r="P1782" s="7" t="n">
        <v>2575.882</v>
      </c>
      <c r="Q1782" s="7">
        <f>text(E1782,"ddd")</f>
        <v/>
      </c>
      <c r="R1782" s="7">
        <f>G1782-F1782</f>
        <v/>
      </c>
      <c r="S1782" s="7">
        <f>E1782-D1782</f>
        <v/>
      </c>
      <c r="T1782" s="7">
        <f>O1782*M1782</f>
        <v/>
      </c>
      <c r="U1782" s="7">
        <f>T1782*N1782</f>
        <v/>
      </c>
      <c r="V1782" s="7">
        <f>T1782-U1782-(P1782*M1782)</f>
        <v/>
      </c>
      <c r="W1782" s="7">
        <f>VLOOKUP(L1782,'Products Sheet'!$A:$B,2,FALSE)</f>
        <v/>
      </c>
      <c r="X1782" s="7" t="n"/>
      <c r="Y1782" s="7" t="n"/>
      <c r="Z1782" s="7" t="n"/>
      <c r="AA1782" s="7" t="n"/>
      <c r="AB1782" s="7" t="n"/>
      <c r="AC1782" s="7" t="n"/>
    </row>
    <row r="1783" ht="9.75" customHeight="1" s="12">
      <c r="A1783" s="11" t="inlineStr">
        <is>
          <t>SO - 0001644</t>
        </is>
      </c>
      <c r="B1783" s="11" t="inlineStr">
        <is>
          <t>In-Store</t>
        </is>
      </c>
      <c r="C1783" s="11" t="inlineStr">
        <is>
          <t>WARE-PUJ1005</t>
        </is>
      </c>
      <c r="D1783" s="6" t="n">
        <v>43300</v>
      </c>
      <c r="E1783" s="6" t="n">
        <v>43435</v>
      </c>
      <c r="F1783" s="6" t="n">
        <v>43448</v>
      </c>
      <c r="G1783" s="6" t="n">
        <v>43455</v>
      </c>
      <c r="H1783" s="11" t="inlineStr">
        <is>
          <t>USD</t>
        </is>
      </c>
      <c r="I1783" s="11" t="n">
        <v>6</v>
      </c>
      <c r="J1783" s="11" t="n">
        <v>24</v>
      </c>
      <c r="K1783" s="11" t="n">
        <v>321</v>
      </c>
      <c r="L1783" s="11" t="n">
        <v>11</v>
      </c>
      <c r="M1783" s="11" t="n">
        <v>2</v>
      </c>
      <c r="N1783" s="11" t="n">
        <v>0.15</v>
      </c>
      <c r="O1783" s="7" t="n">
        <v>5306.400000000001</v>
      </c>
      <c r="P1783" s="7" t="n">
        <v>2334.816</v>
      </c>
      <c r="Q1783" s="7">
        <f>text(E1783,"ddd")</f>
        <v/>
      </c>
      <c r="R1783" s="7">
        <f>G1783-F1783</f>
        <v/>
      </c>
      <c r="S1783" s="7">
        <f>E1783-D1783</f>
        <v/>
      </c>
      <c r="T1783" s="7">
        <f>O1783*M1783</f>
        <v/>
      </c>
      <c r="U1783" s="7">
        <f>T1783*N1783</f>
        <v/>
      </c>
      <c r="V1783" s="7">
        <f>T1783-U1783-(P1783*M1783)</f>
        <v/>
      </c>
      <c r="W1783" s="7">
        <f>VLOOKUP(L1783,'Products Sheet'!$A:$B,2,FALSE)</f>
        <v/>
      </c>
      <c r="X1783" s="7" t="n"/>
      <c r="Y1783" s="7" t="n"/>
      <c r="Z1783" s="7" t="n"/>
      <c r="AA1783" s="7" t="n"/>
      <c r="AB1783" s="7" t="n"/>
      <c r="AC1783" s="7" t="n"/>
    </row>
    <row r="1784" ht="9.75" customHeight="1" s="12">
      <c r="A1784" s="11" t="inlineStr">
        <is>
          <t>SO - 0001662</t>
        </is>
      </c>
      <c r="B1784" s="11" t="inlineStr">
        <is>
          <t>In-Store</t>
        </is>
      </c>
      <c r="C1784" s="11" t="inlineStr">
        <is>
          <t>WARE-NMK1003</t>
        </is>
      </c>
      <c r="D1784" s="6" t="n">
        <v>43300</v>
      </c>
      <c r="E1784" s="6" t="n">
        <v>43437</v>
      </c>
      <c r="F1784" s="6" t="n">
        <v>43462</v>
      </c>
      <c r="G1784" s="6" t="n">
        <v>43469</v>
      </c>
      <c r="H1784" s="11" t="inlineStr">
        <is>
          <t>USD</t>
        </is>
      </c>
      <c r="I1784" s="11" t="n">
        <v>9</v>
      </c>
      <c r="J1784" s="11" t="n">
        <v>48</v>
      </c>
      <c r="K1784" s="11" t="n">
        <v>122</v>
      </c>
      <c r="L1784" s="11" t="n">
        <v>11</v>
      </c>
      <c r="M1784" s="11" t="n">
        <v>5</v>
      </c>
      <c r="N1784" s="11" t="n">
        <v>0.4</v>
      </c>
      <c r="O1784" s="7" t="n">
        <v>241.2</v>
      </c>
      <c r="P1784" s="7" t="n">
        <v>115.776</v>
      </c>
      <c r="Q1784" s="7">
        <f>text(E1784,"ddd")</f>
        <v/>
      </c>
      <c r="R1784" s="7">
        <f>G1784-F1784</f>
        <v/>
      </c>
      <c r="S1784" s="7">
        <f>E1784-D1784</f>
        <v/>
      </c>
      <c r="T1784" s="7">
        <f>O1784*M1784</f>
        <v/>
      </c>
      <c r="U1784" s="7">
        <f>T1784*N1784</f>
        <v/>
      </c>
      <c r="V1784" s="7">
        <f>T1784-U1784-(P1784*M1784)</f>
        <v/>
      </c>
      <c r="W1784" s="7">
        <f>VLOOKUP(L1784,'Products Sheet'!$A:$B,2,FALSE)</f>
        <v/>
      </c>
      <c r="X1784" s="7" t="n"/>
      <c r="Y1784" s="7" t="n"/>
      <c r="Z1784" s="7" t="n"/>
      <c r="AA1784" s="7" t="n"/>
      <c r="AB1784" s="7" t="n"/>
      <c r="AC1784" s="7" t="n"/>
    </row>
    <row r="1785" ht="9.75" customHeight="1" s="12">
      <c r="A1785" s="11" t="inlineStr">
        <is>
          <t>SO - 0001705</t>
        </is>
      </c>
      <c r="B1785" s="11" t="inlineStr">
        <is>
          <t>In-Store</t>
        </is>
      </c>
      <c r="C1785" s="11" t="inlineStr">
        <is>
          <t>WARE-NBV1002</t>
        </is>
      </c>
      <c r="D1785" s="6" t="n">
        <v>43300</v>
      </c>
      <c r="E1785" s="6" t="n">
        <v>43442</v>
      </c>
      <c r="F1785" s="6" t="n">
        <v>43467</v>
      </c>
      <c r="G1785" s="6" t="n">
        <v>43476</v>
      </c>
      <c r="H1785" s="11" t="inlineStr">
        <is>
          <t>USD</t>
        </is>
      </c>
      <c r="I1785" s="11" t="n">
        <v>1</v>
      </c>
      <c r="J1785" s="11" t="n">
        <v>49</v>
      </c>
      <c r="K1785" s="11" t="n">
        <v>70</v>
      </c>
      <c r="L1785" s="11" t="n">
        <v>11</v>
      </c>
      <c r="M1785" s="11" t="n">
        <v>2</v>
      </c>
      <c r="N1785" s="11" t="n">
        <v>0.05</v>
      </c>
      <c r="O1785" s="7" t="n">
        <v>2010</v>
      </c>
      <c r="P1785" s="7" t="n">
        <v>924.6</v>
      </c>
      <c r="Q1785" s="7">
        <f>text(E1785,"ddd")</f>
        <v/>
      </c>
      <c r="R1785" s="7">
        <f>G1785-F1785</f>
        <v/>
      </c>
      <c r="S1785" s="7">
        <f>E1785-D1785</f>
        <v/>
      </c>
      <c r="T1785" s="7">
        <f>O1785*M1785</f>
        <v/>
      </c>
      <c r="U1785" s="7">
        <f>T1785*N1785</f>
        <v/>
      </c>
      <c r="V1785" s="7">
        <f>T1785-U1785-(P1785*M1785)</f>
        <v/>
      </c>
      <c r="W1785" s="7">
        <f>VLOOKUP(L1785,'Products Sheet'!$A:$B,2,FALSE)</f>
        <v/>
      </c>
      <c r="X1785" s="7" t="n"/>
      <c r="Y1785" s="7" t="n"/>
      <c r="Z1785" s="7" t="n"/>
      <c r="AA1785" s="7" t="n"/>
      <c r="AB1785" s="7" t="n"/>
      <c r="AC1785" s="7" t="n"/>
    </row>
    <row r="1786" ht="9.75" customHeight="1" s="12">
      <c r="A1786" s="11" t="inlineStr">
        <is>
          <t>SO - 0001725</t>
        </is>
      </c>
      <c r="B1786" s="11" t="inlineStr">
        <is>
          <t>Distributor</t>
        </is>
      </c>
      <c r="C1786" s="11" t="inlineStr">
        <is>
          <t>WARE-NMK1003</t>
        </is>
      </c>
      <c r="D1786" s="6" t="n">
        <v>43300</v>
      </c>
      <c r="E1786" s="6" t="n">
        <v>43445</v>
      </c>
      <c r="F1786" s="6" t="n">
        <v>43457</v>
      </c>
      <c r="G1786" s="6" t="n">
        <v>43460</v>
      </c>
      <c r="H1786" s="11" t="inlineStr">
        <is>
          <t>USD</t>
        </is>
      </c>
      <c r="I1786" s="11" t="n">
        <v>20</v>
      </c>
      <c r="J1786" s="11" t="n">
        <v>50</v>
      </c>
      <c r="K1786" s="11" t="n">
        <v>113</v>
      </c>
      <c r="L1786" s="11" t="n">
        <v>11</v>
      </c>
      <c r="M1786" s="11" t="n">
        <v>7</v>
      </c>
      <c r="N1786" s="11" t="n">
        <v>0.075</v>
      </c>
      <c r="O1786" s="7" t="n">
        <v>6525.8</v>
      </c>
      <c r="P1786" s="7" t="n">
        <v>2806.094</v>
      </c>
      <c r="Q1786" s="7">
        <f>text(E1786,"ddd")</f>
        <v/>
      </c>
      <c r="R1786" s="7">
        <f>G1786-F1786</f>
        <v/>
      </c>
      <c r="S1786" s="7">
        <f>E1786-D1786</f>
        <v/>
      </c>
      <c r="T1786" s="7">
        <f>O1786*M1786</f>
        <v/>
      </c>
      <c r="U1786" s="7">
        <f>T1786*N1786</f>
        <v/>
      </c>
      <c r="V1786" s="7">
        <f>T1786-U1786-(P1786*M1786)</f>
        <v/>
      </c>
      <c r="W1786" s="7">
        <f>VLOOKUP(L1786,'Products Sheet'!$A:$B,2,FALSE)</f>
        <v/>
      </c>
      <c r="X1786" s="7" t="n"/>
      <c r="Y1786" s="7" t="n"/>
      <c r="Z1786" s="7" t="n"/>
      <c r="AA1786" s="7" t="n"/>
      <c r="AB1786" s="7" t="n"/>
      <c r="AC1786" s="7" t="n"/>
    </row>
    <row r="1787" ht="9.75" customHeight="1" s="12">
      <c r="A1787" s="11" t="inlineStr">
        <is>
          <t>SO - 0001749</t>
        </is>
      </c>
      <c r="B1787" s="11" t="inlineStr">
        <is>
          <t>Online</t>
        </is>
      </c>
      <c r="C1787" s="11" t="inlineStr">
        <is>
          <t>WARE-XYS1001</t>
        </is>
      </c>
      <c r="D1787" s="6" t="n">
        <v>43300</v>
      </c>
      <c r="E1787" s="6" t="n">
        <v>43447</v>
      </c>
      <c r="F1787" s="6" t="n">
        <v>43455</v>
      </c>
      <c r="G1787" s="6" t="n">
        <v>43464</v>
      </c>
      <c r="H1787" s="11" t="inlineStr">
        <is>
          <t>USD</t>
        </is>
      </c>
      <c r="I1787" s="11" t="n">
        <v>18</v>
      </c>
      <c r="J1787" s="11" t="n">
        <v>38</v>
      </c>
      <c r="K1787" s="11" t="n">
        <v>33</v>
      </c>
      <c r="L1787" s="11" t="n">
        <v>11</v>
      </c>
      <c r="M1787" s="11" t="n">
        <v>4</v>
      </c>
      <c r="N1787" s="11" t="n">
        <v>0.1</v>
      </c>
      <c r="O1787" s="7" t="n">
        <v>971.5</v>
      </c>
      <c r="P1787" s="7" t="n">
        <v>689.765</v>
      </c>
      <c r="Q1787" s="7">
        <f>text(E1787,"ddd")</f>
        <v/>
      </c>
      <c r="R1787" s="7">
        <f>G1787-F1787</f>
        <v/>
      </c>
      <c r="S1787" s="7">
        <f>E1787-D1787</f>
        <v/>
      </c>
      <c r="T1787" s="7">
        <f>O1787*M1787</f>
        <v/>
      </c>
      <c r="U1787" s="7">
        <f>T1787*N1787</f>
        <v/>
      </c>
      <c r="V1787" s="7">
        <f>T1787-U1787-(P1787*M1787)</f>
        <v/>
      </c>
      <c r="W1787" s="7">
        <f>VLOOKUP(L1787,'Products Sheet'!$A:$B,2,FALSE)</f>
        <v/>
      </c>
      <c r="X1787" s="7" t="n"/>
      <c r="Y1787" s="7" t="n"/>
      <c r="Z1787" s="7" t="n"/>
      <c r="AA1787" s="7" t="n"/>
      <c r="AB1787" s="7" t="n"/>
      <c r="AC1787" s="7" t="n"/>
    </row>
    <row r="1788" ht="9.75" customHeight="1" s="12">
      <c r="A1788" s="11" t="inlineStr">
        <is>
          <t>SO - 0001752</t>
        </is>
      </c>
      <c r="B1788" s="11" t="inlineStr">
        <is>
          <t>Online</t>
        </is>
      </c>
      <c r="C1788" s="11" t="inlineStr">
        <is>
          <t>WARE-NMK1003</t>
        </is>
      </c>
      <c r="D1788" s="6" t="n">
        <v>43300</v>
      </c>
      <c r="E1788" s="6" t="n">
        <v>43448</v>
      </c>
      <c r="F1788" s="6" t="n">
        <v>43452</v>
      </c>
      <c r="G1788" s="6" t="n">
        <v>43461</v>
      </c>
      <c r="H1788" s="11" t="inlineStr">
        <is>
          <t>USD</t>
        </is>
      </c>
      <c r="I1788" s="11" t="n">
        <v>14</v>
      </c>
      <c r="J1788" s="11" t="n">
        <v>1</v>
      </c>
      <c r="K1788" s="11" t="n">
        <v>166</v>
      </c>
      <c r="L1788" s="11" t="n">
        <v>11</v>
      </c>
      <c r="M1788" s="11" t="n">
        <v>1</v>
      </c>
      <c r="N1788" s="11" t="n">
        <v>0.05</v>
      </c>
      <c r="O1788" s="7" t="n">
        <v>1078.7</v>
      </c>
      <c r="P1788" s="7" t="n">
        <v>625.646</v>
      </c>
      <c r="Q1788" s="7">
        <f>text(E1788,"ddd")</f>
        <v/>
      </c>
      <c r="R1788" s="7">
        <f>G1788-F1788</f>
        <v/>
      </c>
      <c r="S1788" s="7">
        <f>E1788-D1788</f>
        <v/>
      </c>
      <c r="T1788" s="7">
        <f>O1788*M1788</f>
        <v/>
      </c>
      <c r="U1788" s="7">
        <f>T1788*N1788</f>
        <v/>
      </c>
      <c r="V1788" s="7">
        <f>T1788-U1788-(P1788*M1788)</f>
        <v/>
      </c>
      <c r="W1788" s="7">
        <f>VLOOKUP(L1788,'Products Sheet'!$A:$B,2,FALSE)</f>
        <v/>
      </c>
      <c r="X1788" s="7" t="n"/>
      <c r="Y1788" s="7" t="n"/>
      <c r="Z1788" s="7" t="n"/>
      <c r="AA1788" s="7" t="n"/>
      <c r="AB1788" s="7" t="n"/>
      <c r="AC1788" s="7" t="n"/>
    </row>
    <row r="1789" ht="9.75" customHeight="1" s="12">
      <c r="A1789" s="11" t="inlineStr">
        <is>
          <t>SO - 0001798</t>
        </is>
      </c>
      <c r="B1789" s="11" t="inlineStr">
        <is>
          <t>Wholesale</t>
        </is>
      </c>
      <c r="C1789" s="11" t="inlineStr">
        <is>
          <t>WARE-NMK1003</t>
        </is>
      </c>
      <c r="D1789" s="6" t="n">
        <v>43300</v>
      </c>
      <c r="E1789" s="6" t="n">
        <v>43453</v>
      </c>
      <c r="F1789" s="6" t="n">
        <v>43475</v>
      </c>
      <c r="G1789" s="6" t="n">
        <v>43477</v>
      </c>
      <c r="H1789" s="11" t="inlineStr">
        <is>
          <t>USD</t>
        </is>
      </c>
      <c r="I1789" s="11" t="n">
        <v>26</v>
      </c>
      <c r="J1789" s="11" t="n">
        <v>35</v>
      </c>
      <c r="K1789" s="11" t="n">
        <v>181</v>
      </c>
      <c r="L1789" s="11" t="n">
        <v>11</v>
      </c>
      <c r="M1789" s="11" t="n">
        <v>6</v>
      </c>
      <c r="N1789" s="11" t="n">
        <v>0.2</v>
      </c>
      <c r="O1789" s="7" t="n">
        <v>241.2</v>
      </c>
      <c r="P1789" s="7" t="n">
        <v>108.54</v>
      </c>
      <c r="Q1789" s="7">
        <f>text(E1789,"ddd")</f>
        <v/>
      </c>
      <c r="R1789" s="7">
        <f>G1789-F1789</f>
        <v/>
      </c>
      <c r="S1789" s="7">
        <f>E1789-D1789</f>
        <v/>
      </c>
      <c r="T1789" s="7">
        <f>O1789*M1789</f>
        <v/>
      </c>
      <c r="U1789" s="7">
        <f>T1789*N1789</f>
        <v/>
      </c>
      <c r="V1789" s="7">
        <f>T1789-U1789-(P1789*M1789)</f>
        <v/>
      </c>
      <c r="W1789" s="7">
        <f>VLOOKUP(L1789,'Products Sheet'!$A:$B,2,FALSE)</f>
        <v/>
      </c>
      <c r="X1789" s="7" t="n"/>
      <c r="Y1789" s="7" t="n"/>
      <c r="Z1789" s="7" t="n"/>
      <c r="AA1789" s="7" t="n"/>
      <c r="AB1789" s="7" t="n"/>
      <c r="AC1789" s="7" t="n"/>
    </row>
    <row r="1790" ht="9.75" customHeight="1" s="12">
      <c r="A1790" s="11" t="inlineStr">
        <is>
          <t>SO - 0001844</t>
        </is>
      </c>
      <c r="B1790" s="11" t="inlineStr">
        <is>
          <t>In-Store</t>
        </is>
      </c>
      <c r="C1790" s="11" t="inlineStr">
        <is>
          <t>WARE-UHY1004</t>
        </is>
      </c>
      <c r="D1790" s="6" t="n">
        <v>43400</v>
      </c>
      <c r="E1790" s="6" t="n">
        <v>43457</v>
      </c>
      <c r="F1790" s="6" t="n">
        <v>43459</v>
      </c>
      <c r="G1790" s="6" t="n">
        <v>43467</v>
      </c>
      <c r="H1790" s="11" t="inlineStr">
        <is>
          <t>USD</t>
        </is>
      </c>
      <c r="I1790" s="11" t="n">
        <v>9</v>
      </c>
      <c r="J1790" s="11" t="n">
        <v>5</v>
      </c>
      <c r="K1790" s="11" t="n">
        <v>232</v>
      </c>
      <c r="L1790" s="11" t="n">
        <v>11</v>
      </c>
      <c r="M1790" s="11" t="n">
        <v>4</v>
      </c>
      <c r="N1790" s="11" t="n">
        <v>0.05</v>
      </c>
      <c r="O1790" s="7" t="n">
        <v>871</v>
      </c>
      <c r="P1790" s="7" t="n">
        <v>661.96</v>
      </c>
      <c r="Q1790" s="7">
        <f>text(E1790,"ddd")</f>
        <v/>
      </c>
      <c r="R1790" s="7">
        <f>G1790-F1790</f>
        <v/>
      </c>
      <c r="S1790" s="7">
        <f>E1790-D1790</f>
        <v/>
      </c>
      <c r="T1790" s="7">
        <f>O1790*M1790</f>
        <v/>
      </c>
      <c r="U1790" s="7">
        <f>T1790*N1790</f>
        <v/>
      </c>
      <c r="V1790" s="7">
        <f>T1790-U1790-(P1790*M1790)</f>
        <v/>
      </c>
      <c r="W1790" s="7">
        <f>VLOOKUP(L1790,'Products Sheet'!$A:$B,2,FALSE)</f>
        <v/>
      </c>
      <c r="X1790" s="7" t="n"/>
      <c r="Y1790" s="7" t="n"/>
      <c r="Z1790" s="7" t="n"/>
      <c r="AA1790" s="7" t="n"/>
      <c r="AB1790" s="7" t="n"/>
      <c r="AC1790" s="7" t="n"/>
    </row>
    <row r="1791" ht="9.75" customHeight="1" s="12">
      <c r="A1791" s="11" t="inlineStr">
        <is>
          <t>SO - 0001877</t>
        </is>
      </c>
      <c r="B1791" s="11" t="inlineStr">
        <is>
          <t>Distributor</t>
        </is>
      </c>
      <c r="C1791" s="11" t="inlineStr">
        <is>
          <t>WARE-PUJ1005</t>
        </is>
      </c>
      <c r="D1791" s="6" t="n">
        <v>43400</v>
      </c>
      <c r="E1791" s="6" t="n">
        <v>43460</v>
      </c>
      <c r="F1791" s="6" t="n">
        <v>43468</v>
      </c>
      <c r="G1791" s="6" t="n">
        <v>43478</v>
      </c>
      <c r="H1791" s="11" t="inlineStr">
        <is>
          <t>USD</t>
        </is>
      </c>
      <c r="I1791" s="11" t="n">
        <v>23</v>
      </c>
      <c r="J1791" s="11" t="n">
        <v>17</v>
      </c>
      <c r="K1791" s="11" t="n">
        <v>328</v>
      </c>
      <c r="L1791" s="11" t="n">
        <v>11</v>
      </c>
      <c r="M1791" s="11" t="n">
        <v>3</v>
      </c>
      <c r="N1791" s="11" t="n">
        <v>0.15</v>
      </c>
      <c r="O1791" s="7" t="n">
        <v>6566</v>
      </c>
      <c r="P1791" s="7" t="n">
        <v>4202.24</v>
      </c>
      <c r="Q1791" s="7">
        <f>text(E1791,"ddd")</f>
        <v/>
      </c>
      <c r="R1791" s="7">
        <f>G1791-F1791</f>
        <v/>
      </c>
      <c r="S1791" s="7">
        <f>E1791-D1791</f>
        <v/>
      </c>
      <c r="T1791" s="7">
        <f>O1791*M1791</f>
        <v/>
      </c>
      <c r="U1791" s="7">
        <f>T1791*N1791</f>
        <v/>
      </c>
      <c r="V1791" s="7">
        <f>T1791-U1791-(P1791*M1791)</f>
        <v/>
      </c>
      <c r="W1791" s="7">
        <f>VLOOKUP(L1791,'Products Sheet'!$A:$B,2,FALSE)</f>
        <v/>
      </c>
      <c r="X1791" s="7" t="n"/>
      <c r="Y1791" s="7" t="n"/>
      <c r="Z1791" s="7" t="n"/>
      <c r="AA1791" s="7" t="n"/>
      <c r="AB1791" s="7" t="n"/>
      <c r="AC1791" s="7" t="n"/>
    </row>
    <row r="1792" ht="9.75" customHeight="1" s="12">
      <c r="A1792" s="11" t="inlineStr">
        <is>
          <t>SO - 0001889</t>
        </is>
      </c>
      <c r="B1792" s="11" t="inlineStr">
        <is>
          <t>Online</t>
        </is>
      </c>
      <c r="C1792" s="11" t="inlineStr">
        <is>
          <t>WARE-NMK1003</t>
        </is>
      </c>
      <c r="D1792" s="6" t="n">
        <v>43400</v>
      </c>
      <c r="E1792" s="6" t="n">
        <v>43462</v>
      </c>
      <c r="F1792" s="6" t="n">
        <v>43485</v>
      </c>
      <c r="G1792" s="6" t="n">
        <v>43492</v>
      </c>
      <c r="H1792" s="11" t="inlineStr">
        <is>
          <t>USD</t>
        </is>
      </c>
      <c r="I1792" s="11" t="n">
        <v>17</v>
      </c>
      <c r="J1792" s="11" t="n">
        <v>49</v>
      </c>
      <c r="K1792" s="11" t="n">
        <v>184</v>
      </c>
      <c r="L1792" s="11" t="n">
        <v>11</v>
      </c>
      <c r="M1792" s="11" t="n">
        <v>2</v>
      </c>
      <c r="N1792" s="11" t="n">
        <v>0.05</v>
      </c>
      <c r="O1792" s="7" t="n">
        <v>1098.8</v>
      </c>
      <c r="P1792" s="7" t="n">
        <v>747.184</v>
      </c>
      <c r="Q1792" s="7">
        <f>text(E1792,"ddd")</f>
        <v/>
      </c>
      <c r="R1792" s="7">
        <f>G1792-F1792</f>
        <v/>
      </c>
      <c r="S1792" s="7">
        <f>E1792-D1792</f>
        <v/>
      </c>
      <c r="T1792" s="7">
        <f>O1792*M1792</f>
        <v/>
      </c>
      <c r="U1792" s="7">
        <f>T1792*N1792</f>
        <v/>
      </c>
      <c r="V1792" s="7">
        <f>T1792-U1792-(P1792*M1792)</f>
        <v/>
      </c>
      <c r="W1792" s="7">
        <f>VLOOKUP(L1792,'Products Sheet'!$A:$B,2,FALSE)</f>
        <v/>
      </c>
      <c r="X1792" s="7" t="n"/>
      <c r="Y1792" s="7" t="n"/>
      <c r="Z1792" s="7" t="n"/>
      <c r="AA1792" s="7" t="n"/>
      <c r="AB1792" s="7" t="n"/>
      <c r="AC1792" s="7" t="n"/>
    </row>
    <row r="1793" ht="9.75" customHeight="1" s="12">
      <c r="A1793" s="11" t="inlineStr">
        <is>
          <t>SO - 0001913</t>
        </is>
      </c>
      <c r="B1793" s="11" t="inlineStr">
        <is>
          <t>Wholesale</t>
        </is>
      </c>
      <c r="C1793" s="11" t="inlineStr">
        <is>
          <t>WARE-NMK1003</t>
        </is>
      </c>
      <c r="D1793" s="6" t="n">
        <v>43300</v>
      </c>
      <c r="E1793" s="6" t="n">
        <v>43464</v>
      </c>
      <c r="F1793" s="6" t="n">
        <v>43480</v>
      </c>
      <c r="G1793" s="6" t="n">
        <v>43485</v>
      </c>
      <c r="H1793" s="11" t="inlineStr">
        <is>
          <t>USD</t>
        </is>
      </c>
      <c r="I1793" s="11" t="n">
        <v>27</v>
      </c>
      <c r="J1793" s="11" t="n">
        <v>26</v>
      </c>
      <c r="K1793" s="11" t="n">
        <v>145</v>
      </c>
      <c r="L1793" s="11" t="n">
        <v>11</v>
      </c>
      <c r="M1793" s="11" t="n">
        <v>8</v>
      </c>
      <c r="N1793" s="11" t="n">
        <v>0.15</v>
      </c>
      <c r="O1793" s="7" t="n">
        <v>924.6</v>
      </c>
      <c r="P1793" s="7" t="n">
        <v>527.0219999999999</v>
      </c>
      <c r="Q1793" s="7">
        <f>text(E1793,"ddd")</f>
        <v/>
      </c>
      <c r="R1793" s="7">
        <f>G1793-F1793</f>
        <v/>
      </c>
      <c r="S1793" s="7">
        <f>E1793-D1793</f>
        <v/>
      </c>
      <c r="T1793" s="7">
        <f>O1793*M1793</f>
        <v/>
      </c>
      <c r="U1793" s="7">
        <f>T1793*N1793</f>
        <v/>
      </c>
      <c r="V1793" s="7">
        <f>T1793-U1793-(P1793*M1793)</f>
        <v/>
      </c>
      <c r="W1793" s="7">
        <f>VLOOKUP(L1793,'Products Sheet'!$A:$B,2,FALSE)</f>
        <v/>
      </c>
      <c r="X1793" s="7" t="n"/>
      <c r="Y1793" s="7" t="n"/>
      <c r="Z1793" s="7" t="n"/>
      <c r="AA1793" s="7" t="n"/>
      <c r="AB1793" s="7" t="n"/>
      <c r="AC1793" s="7" t="n"/>
    </row>
    <row r="1794" ht="9.75" customHeight="1" s="12">
      <c r="A1794" s="11" t="inlineStr">
        <is>
          <t>SO - 0002142</t>
        </is>
      </c>
      <c r="B1794" s="11" t="inlineStr">
        <is>
          <t>In-Store</t>
        </is>
      </c>
      <c r="C1794" s="11" t="inlineStr">
        <is>
          <t>WARE-PUJ1005</t>
        </is>
      </c>
      <c r="D1794" s="6" t="n">
        <v>43400</v>
      </c>
      <c r="E1794" s="6" t="n">
        <v>43485</v>
      </c>
      <c r="F1794" s="6" t="n">
        <v>43502</v>
      </c>
      <c r="G1794" s="6" t="n">
        <v>43511</v>
      </c>
      <c r="H1794" s="11" t="inlineStr">
        <is>
          <t>USD</t>
        </is>
      </c>
      <c r="I1794" s="11" t="n">
        <v>7</v>
      </c>
      <c r="J1794" s="11" t="n">
        <v>35</v>
      </c>
      <c r="K1794" s="11" t="n">
        <v>281</v>
      </c>
      <c r="L1794" s="11" t="n">
        <v>11</v>
      </c>
      <c r="M1794" s="11" t="n">
        <v>5</v>
      </c>
      <c r="N1794" s="11" t="n">
        <v>0.1</v>
      </c>
      <c r="O1794" s="7" t="n">
        <v>1165.8</v>
      </c>
      <c r="P1794" s="7" t="n">
        <v>687.8219999999999</v>
      </c>
      <c r="Q1794" s="7">
        <f>text(E1794,"ddd")</f>
        <v/>
      </c>
      <c r="R1794" s="7">
        <f>G1794-F1794</f>
        <v/>
      </c>
      <c r="S1794" s="7">
        <f>E1794-D1794</f>
        <v/>
      </c>
      <c r="T1794" s="7">
        <f>O1794*M1794</f>
        <v/>
      </c>
      <c r="U1794" s="7">
        <f>T1794*N1794</f>
        <v/>
      </c>
      <c r="V1794" s="7">
        <f>T1794-U1794-(P1794*M1794)</f>
        <v/>
      </c>
      <c r="W1794" s="7">
        <f>VLOOKUP(L1794,'Products Sheet'!$A:$B,2,FALSE)</f>
        <v/>
      </c>
      <c r="X1794" s="7" t="n"/>
      <c r="Y1794" s="7" t="n"/>
      <c r="Z1794" s="7" t="n"/>
      <c r="AA1794" s="7" t="n"/>
      <c r="AB1794" s="7" t="n"/>
      <c r="AC1794" s="7" t="n"/>
    </row>
    <row r="1795" ht="9.75" customHeight="1" s="12">
      <c r="A1795" s="11" t="inlineStr">
        <is>
          <t>SO - 0002157</t>
        </is>
      </c>
      <c r="B1795" s="11" t="inlineStr">
        <is>
          <t>In-Store</t>
        </is>
      </c>
      <c r="C1795" s="11" t="inlineStr">
        <is>
          <t>WARE-UHY1004</t>
        </is>
      </c>
      <c r="D1795" s="6" t="n">
        <v>43400</v>
      </c>
      <c r="E1795" s="6" t="n">
        <v>43488</v>
      </c>
      <c r="F1795" s="6" t="n">
        <v>43515</v>
      </c>
      <c r="G1795" s="6" t="n">
        <v>43520</v>
      </c>
      <c r="H1795" s="11" t="inlineStr">
        <is>
          <t>USD</t>
        </is>
      </c>
      <c r="I1795" s="11" t="n">
        <v>12</v>
      </c>
      <c r="J1795" s="11" t="n">
        <v>9</v>
      </c>
      <c r="K1795" s="11" t="n">
        <v>225</v>
      </c>
      <c r="L1795" s="11" t="n">
        <v>11</v>
      </c>
      <c r="M1795" s="11" t="n">
        <v>4</v>
      </c>
      <c r="N1795" s="11" t="n">
        <v>0.05</v>
      </c>
      <c r="O1795" s="7" t="n">
        <v>214.4</v>
      </c>
      <c r="P1795" s="7" t="n">
        <v>92.19200000000001</v>
      </c>
      <c r="Q1795" s="7">
        <f>text(E1795,"ddd")</f>
        <v/>
      </c>
      <c r="R1795" s="7">
        <f>G1795-F1795</f>
        <v/>
      </c>
      <c r="S1795" s="7">
        <f>E1795-D1795</f>
        <v/>
      </c>
      <c r="T1795" s="7">
        <f>O1795*M1795</f>
        <v/>
      </c>
      <c r="U1795" s="7">
        <f>T1795*N1795</f>
        <v/>
      </c>
      <c r="V1795" s="7">
        <f>T1795-U1795-(P1795*M1795)</f>
        <v/>
      </c>
      <c r="W1795" s="7">
        <f>VLOOKUP(L1795,'Products Sheet'!$A:$B,2,FALSE)</f>
        <v/>
      </c>
      <c r="X1795" s="7" t="n"/>
      <c r="Y1795" s="7" t="n"/>
      <c r="Z1795" s="7" t="n"/>
      <c r="AA1795" s="7" t="n"/>
      <c r="AB1795" s="7" t="n"/>
      <c r="AC1795" s="7" t="n"/>
    </row>
    <row r="1796" ht="9.75" customHeight="1" s="12">
      <c r="A1796" s="11" t="inlineStr">
        <is>
          <t>SO - 0002162</t>
        </is>
      </c>
      <c r="B1796" s="11" t="inlineStr">
        <is>
          <t>In-Store</t>
        </is>
      </c>
      <c r="C1796" s="11" t="inlineStr">
        <is>
          <t>WARE-XYS1001</t>
        </is>
      </c>
      <c r="D1796" s="6" t="n">
        <v>43400</v>
      </c>
      <c r="E1796" s="6" t="n">
        <v>43488</v>
      </c>
      <c r="F1796" s="6" t="n">
        <v>43510</v>
      </c>
      <c r="G1796" s="6" t="n">
        <v>43515</v>
      </c>
      <c r="H1796" s="11" t="inlineStr">
        <is>
          <t>USD</t>
        </is>
      </c>
      <c r="I1796" s="11" t="n">
        <v>3</v>
      </c>
      <c r="J1796" s="11" t="n">
        <v>11</v>
      </c>
      <c r="K1796" s="11" t="n">
        <v>47</v>
      </c>
      <c r="L1796" s="11" t="n">
        <v>11</v>
      </c>
      <c r="M1796" s="11" t="n">
        <v>4</v>
      </c>
      <c r="N1796" s="11" t="n">
        <v>0.15</v>
      </c>
      <c r="O1796" s="7" t="n">
        <v>1179.2</v>
      </c>
      <c r="P1796" s="7" t="n">
        <v>837.232</v>
      </c>
      <c r="Q1796" s="7">
        <f>text(E1796,"ddd")</f>
        <v/>
      </c>
      <c r="R1796" s="7">
        <f>G1796-F1796</f>
        <v/>
      </c>
      <c r="S1796" s="7">
        <f>E1796-D1796</f>
        <v/>
      </c>
      <c r="T1796" s="7">
        <f>O1796*M1796</f>
        <v/>
      </c>
      <c r="U1796" s="7">
        <f>T1796*N1796</f>
        <v/>
      </c>
      <c r="V1796" s="7">
        <f>T1796-U1796-(P1796*M1796)</f>
        <v/>
      </c>
      <c r="W1796" s="7">
        <f>VLOOKUP(L1796,'Products Sheet'!$A:$B,2,FALSE)</f>
        <v/>
      </c>
      <c r="X1796" s="7" t="n"/>
      <c r="Y1796" s="7" t="n"/>
      <c r="Z1796" s="7" t="n"/>
      <c r="AA1796" s="7" t="n"/>
      <c r="AB1796" s="7" t="n"/>
      <c r="AC1796" s="7" t="n"/>
    </row>
    <row r="1797" ht="9.75" customHeight="1" s="12">
      <c r="A1797" s="11" t="inlineStr">
        <is>
          <t>SO - 0002193</t>
        </is>
      </c>
      <c r="B1797" s="11" t="inlineStr">
        <is>
          <t>Online</t>
        </is>
      </c>
      <c r="C1797" s="11" t="inlineStr">
        <is>
          <t>WARE-UHY1004</t>
        </is>
      </c>
      <c r="D1797" s="6" t="n">
        <v>43400</v>
      </c>
      <c r="E1797" s="6" t="n">
        <v>43493</v>
      </c>
      <c r="F1797" s="6" t="n">
        <v>43520</v>
      </c>
      <c r="G1797" s="6" t="n">
        <v>43528</v>
      </c>
      <c r="H1797" s="11" t="inlineStr">
        <is>
          <t>USD</t>
        </is>
      </c>
      <c r="I1797" s="11" t="n">
        <v>13</v>
      </c>
      <c r="J1797" s="11" t="n">
        <v>50</v>
      </c>
      <c r="K1797" s="11" t="n">
        <v>253</v>
      </c>
      <c r="L1797" s="11" t="n">
        <v>11</v>
      </c>
      <c r="M1797" s="11" t="n">
        <v>7</v>
      </c>
      <c r="N1797" s="11" t="n">
        <v>0.075</v>
      </c>
      <c r="O1797" s="7" t="n">
        <v>1735.3</v>
      </c>
      <c r="P1797" s="7" t="n">
        <v>850.2969999999999</v>
      </c>
      <c r="Q1797" s="7">
        <f>text(E1797,"ddd")</f>
        <v/>
      </c>
      <c r="R1797" s="7">
        <f>G1797-F1797</f>
        <v/>
      </c>
      <c r="S1797" s="7">
        <f>E1797-D1797</f>
        <v/>
      </c>
      <c r="T1797" s="7">
        <f>O1797*M1797</f>
        <v/>
      </c>
      <c r="U1797" s="7">
        <f>T1797*N1797</f>
        <v/>
      </c>
      <c r="V1797" s="7">
        <f>T1797-U1797-(P1797*M1797)</f>
        <v/>
      </c>
      <c r="W1797" s="7">
        <f>VLOOKUP(L1797,'Products Sheet'!$A:$B,2,FALSE)</f>
        <v/>
      </c>
      <c r="X1797" s="7" t="n"/>
      <c r="Y1797" s="7" t="n"/>
      <c r="Z1797" s="7" t="n"/>
      <c r="AA1797" s="7" t="n"/>
      <c r="AB1797" s="7" t="n"/>
      <c r="AC1797" s="7" t="n"/>
    </row>
    <row r="1798" ht="9.75" customHeight="1" s="12">
      <c r="A1798" s="11" t="inlineStr">
        <is>
          <t>SO - 0002294</t>
        </is>
      </c>
      <c r="B1798" s="11" t="inlineStr">
        <is>
          <t>In-Store</t>
        </is>
      </c>
      <c r="C1798" s="11" t="inlineStr">
        <is>
          <t>WARE-UHY1004</t>
        </is>
      </c>
      <c r="D1798" s="6" t="n">
        <v>43400</v>
      </c>
      <c r="E1798" s="6" t="n">
        <v>43504</v>
      </c>
      <c r="F1798" s="6" t="n">
        <v>43514</v>
      </c>
      <c r="G1798" s="6" t="n">
        <v>43515</v>
      </c>
      <c r="H1798" s="11" t="inlineStr">
        <is>
          <t>USD</t>
        </is>
      </c>
      <c r="I1798" s="11" t="n">
        <v>3</v>
      </c>
      <c r="J1798" s="11" t="n">
        <v>44</v>
      </c>
      <c r="K1798" s="11" t="n">
        <v>231</v>
      </c>
      <c r="L1798" s="11" t="n">
        <v>11</v>
      </c>
      <c r="M1798" s="11" t="n">
        <v>1</v>
      </c>
      <c r="N1798" s="11" t="n">
        <v>0.2</v>
      </c>
      <c r="O1798" s="7" t="n">
        <v>1098.8</v>
      </c>
      <c r="P1798" s="7" t="n">
        <v>439.52</v>
      </c>
      <c r="Q1798" s="7">
        <f>text(E1798,"ddd")</f>
        <v/>
      </c>
      <c r="R1798" s="7">
        <f>G1798-F1798</f>
        <v/>
      </c>
      <c r="S1798" s="7">
        <f>E1798-D1798</f>
        <v/>
      </c>
      <c r="T1798" s="7">
        <f>O1798*M1798</f>
        <v/>
      </c>
      <c r="U1798" s="7">
        <f>T1798*N1798</f>
        <v/>
      </c>
      <c r="V1798" s="7">
        <f>T1798-U1798-(P1798*M1798)</f>
        <v/>
      </c>
      <c r="W1798" s="7">
        <f>VLOOKUP(L1798,'Products Sheet'!$A:$B,2,FALSE)</f>
        <v/>
      </c>
      <c r="X1798" s="7" t="n"/>
      <c r="Y1798" s="7" t="n"/>
      <c r="Z1798" s="7" t="n"/>
      <c r="AA1798" s="7" t="n"/>
      <c r="AB1798" s="7" t="n"/>
      <c r="AC1798" s="7" t="n"/>
    </row>
    <row r="1799" ht="9.75" customHeight="1" s="12">
      <c r="A1799" s="11" t="inlineStr">
        <is>
          <t>SO - 0002395</t>
        </is>
      </c>
      <c r="B1799" s="11" t="inlineStr">
        <is>
          <t>Online</t>
        </is>
      </c>
      <c r="C1799" s="11" t="inlineStr">
        <is>
          <t>WARE-NBV1002</t>
        </is>
      </c>
      <c r="D1799" s="6" t="n">
        <v>43400</v>
      </c>
      <c r="E1799" s="6" t="n">
        <v>43516</v>
      </c>
      <c r="F1799" s="6" t="n">
        <v>43518</v>
      </c>
      <c r="G1799" s="6" t="n">
        <v>43526</v>
      </c>
      <c r="H1799" s="11" t="inlineStr">
        <is>
          <t>USD</t>
        </is>
      </c>
      <c r="I1799" s="11" t="n">
        <v>16</v>
      </c>
      <c r="J1799" s="11" t="n">
        <v>10</v>
      </c>
      <c r="K1799" s="11" t="n">
        <v>61</v>
      </c>
      <c r="L1799" s="11" t="n">
        <v>11</v>
      </c>
      <c r="M1799" s="11" t="n">
        <v>8</v>
      </c>
      <c r="N1799" s="11" t="n">
        <v>0.075</v>
      </c>
      <c r="O1799" s="7" t="n">
        <v>1092.1</v>
      </c>
      <c r="P1799" s="7" t="n">
        <v>688.0230000000001</v>
      </c>
      <c r="Q1799" s="7">
        <f>text(E1799,"ddd")</f>
        <v/>
      </c>
      <c r="R1799" s="7">
        <f>G1799-F1799</f>
        <v/>
      </c>
      <c r="S1799" s="7">
        <f>E1799-D1799</f>
        <v/>
      </c>
      <c r="T1799" s="7">
        <f>O1799*M1799</f>
        <v/>
      </c>
      <c r="U1799" s="7">
        <f>T1799*N1799</f>
        <v/>
      </c>
      <c r="V1799" s="7">
        <f>T1799-U1799-(P1799*M1799)</f>
        <v/>
      </c>
      <c r="W1799" s="7">
        <f>VLOOKUP(L1799,'Products Sheet'!$A:$B,2,FALSE)</f>
        <v/>
      </c>
      <c r="X1799" s="7" t="n"/>
      <c r="Y1799" s="7" t="n"/>
      <c r="Z1799" s="7" t="n"/>
      <c r="AA1799" s="7" t="n"/>
      <c r="AB1799" s="7" t="n"/>
      <c r="AC1799" s="7" t="n"/>
    </row>
    <row r="1800" ht="9.75" customHeight="1" s="12">
      <c r="A1800" s="11" t="inlineStr">
        <is>
          <t>SO - 0002415</t>
        </is>
      </c>
      <c r="B1800" s="11" t="inlineStr">
        <is>
          <t>Online</t>
        </is>
      </c>
      <c r="C1800" s="11" t="inlineStr">
        <is>
          <t>WARE-MKL1006</t>
        </is>
      </c>
      <c r="D1800" s="6" t="n">
        <v>43400</v>
      </c>
      <c r="E1800" s="6" t="n">
        <v>43519</v>
      </c>
      <c r="F1800" s="6" t="n">
        <v>43521</v>
      </c>
      <c r="G1800" s="6" t="n">
        <v>43526</v>
      </c>
      <c r="H1800" s="11" t="inlineStr">
        <is>
          <t>USD</t>
        </is>
      </c>
      <c r="I1800" s="11" t="n">
        <v>17</v>
      </c>
      <c r="J1800" s="11" t="n">
        <v>45</v>
      </c>
      <c r="K1800" s="11" t="n">
        <v>334</v>
      </c>
      <c r="L1800" s="11" t="n">
        <v>11</v>
      </c>
      <c r="M1800" s="11" t="n">
        <v>3</v>
      </c>
      <c r="N1800" s="11" t="n">
        <v>0.075</v>
      </c>
      <c r="O1800" s="7" t="n">
        <v>1768.8</v>
      </c>
      <c r="P1800" s="7" t="n">
        <v>1061.28</v>
      </c>
      <c r="Q1800" s="7">
        <f>text(E1800,"ddd")</f>
        <v/>
      </c>
      <c r="R1800" s="7">
        <f>G1800-F1800</f>
        <v/>
      </c>
      <c r="S1800" s="7">
        <f>E1800-D1800</f>
        <v/>
      </c>
      <c r="T1800" s="7">
        <f>O1800*M1800</f>
        <v/>
      </c>
      <c r="U1800" s="7">
        <f>T1800*N1800</f>
        <v/>
      </c>
      <c r="V1800" s="7">
        <f>T1800-U1800-(P1800*M1800)</f>
        <v/>
      </c>
      <c r="W1800" s="7">
        <f>VLOOKUP(L1800,'Products Sheet'!$A:$B,2,FALSE)</f>
        <v/>
      </c>
      <c r="X1800" s="7" t="n"/>
      <c r="Y1800" s="7" t="n"/>
      <c r="Z1800" s="7" t="n"/>
      <c r="AA1800" s="7" t="n"/>
      <c r="AB1800" s="7" t="n"/>
      <c r="AC1800" s="7" t="n"/>
    </row>
    <row r="1801" ht="9.75" customHeight="1" s="12">
      <c r="A1801" s="11" t="inlineStr">
        <is>
          <t>SO - 0002452</t>
        </is>
      </c>
      <c r="B1801" s="11" t="inlineStr">
        <is>
          <t>Distributor</t>
        </is>
      </c>
      <c r="C1801" s="11" t="inlineStr">
        <is>
          <t>WARE-NBV1002</t>
        </is>
      </c>
      <c r="D1801" s="6" t="n">
        <v>43400</v>
      </c>
      <c r="E1801" s="6" t="n">
        <v>43523</v>
      </c>
      <c r="F1801" s="6" t="n">
        <v>43534</v>
      </c>
      <c r="G1801" s="6" t="n">
        <v>43539</v>
      </c>
      <c r="H1801" s="11" t="inlineStr">
        <is>
          <t>USD</t>
        </is>
      </c>
      <c r="I1801" s="11" t="n">
        <v>21</v>
      </c>
      <c r="J1801" s="11" t="n">
        <v>41</v>
      </c>
      <c r="K1801" s="11" t="n">
        <v>87</v>
      </c>
      <c r="L1801" s="11" t="n">
        <v>11</v>
      </c>
      <c r="M1801" s="11" t="n">
        <v>8</v>
      </c>
      <c r="N1801" s="11" t="n">
        <v>0.075</v>
      </c>
      <c r="O1801" s="7" t="n">
        <v>1132.3</v>
      </c>
      <c r="P1801" s="7" t="n">
        <v>871.871</v>
      </c>
      <c r="Q1801" s="7">
        <f>text(E1801,"ddd")</f>
        <v/>
      </c>
      <c r="R1801" s="7">
        <f>G1801-F1801</f>
        <v/>
      </c>
      <c r="S1801" s="7">
        <f>E1801-D1801</f>
        <v/>
      </c>
      <c r="T1801" s="7">
        <f>O1801*M1801</f>
        <v/>
      </c>
      <c r="U1801" s="7">
        <f>T1801*N1801</f>
        <v/>
      </c>
      <c r="V1801" s="7">
        <f>T1801-U1801-(P1801*M1801)</f>
        <v/>
      </c>
      <c r="W1801" s="7">
        <f>VLOOKUP(L1801,'Products Sheet'!$A:$B,2,FALSE)</f>
        <v/>
      </c>
      <c r="X1801" s="7" t="n"/>
      <c r="Y1801" s="7" t="n"/>
      <c r="Z1801" s="7" t="n"/>
      <c r="AA1801" s="7" t="n"/>
      <c r="AB1801" s="7" t="n"/>
      <c r="AC1801" s="7" t="n"/>
    </row>
    <row r="1802" ht="9.75" customHeight="1" s="12">
      <c r="A1802" s="11" t="inlineStr">
        <is>
          <t>SO - 0002527</t>
        </is>
      </c>
      <c r="B1802" s="11" t="inlineStr">
        <is>
          <t>In-Store</t>
        </is>
      </c>
      <c r="C1802" s="11" t="inlineStr">
        <is>
          <t>WARE-NMK1003</t>
        </is>
      </c>
      <c r="D1802" s="6" t="n">
        <v>43400</v>
      </c>
      <c r="E1802" s="6" t="n">
        <v>43535</v>
      </c>
      <c r="F1802" s="6" t="n">
        <v>43563</v>
      </c>
      <c r="G1802" s="6" t="n">
        <v>43567</v>
      </c>
      <c r="H1802" s="11" t="inlineStr">
        <is>
          <t>USD</t>
        </is>
      </c>
      <c r="I1802" s="11" t="n">
        <v>3</v>
      </c>
      <c r="J1802" s="11" t="n">
        <v>23</v>
      </c>
      <c r="K1802" s="11" t="n">
        <v>132</v>
      </c>
      <c r="L1802" s="11" t="n">
        <v>11</v>
      </c>
      <c r="M1802" s="11" t="n">
        <v>1</v>
      </c>
      <c r="N1802" s="11" t="n">
        <v>0.15</v>
      </c>
      <c r="O1802" s="7" t="n">
        <v>1145.7</v>
      </c>
      <c r="P1802" s="7" t="n">
        <v>905.1030000000001</v>
      </c>
      <c r="Q1802" s="7">
        <f>text(E1802,"ddd")</f>
        <v/>
      </c>
      <c r="R1802" s="7">
        <f>G1802-F1802</f>
        <v/>
      </c>
      <c r="S1802" s="7">
        <f>E1802-D1802</f>
        <v/>
      </c>
      <c r="T1802" s="7">
        <f>O1802*M1802</f>
        <v/>
      </c>
      <c r="U1802" s="7">
        <f>T1802*N1802</f>
        <v/>
      </c>
      <c r="V1802" s="7">
        <f>T1802-U1802-(P1802*M1802)</f>
        <v/>
      </c>
      <c r="W1802" s="7">
        <f>VLOOKUP(L1802,'Products Sheet'!$A:$B,2,FALSE)</f>
        <v/>
      </c>
      <c r="X1802" s="7" t="n"/>
      <c r="Y1802" s="7" t="n"/>
      <c r="Z1802" s="7" t="n"/>
      <c r="AA1802" s="7" t="n"/>
      <c r="AB1802" s="7" t="n"/>
      <c r="AC1802" s="7" t="n"/>
    </row>
    <row r="1803" ht="9.75" customHeight="1" s="12">
      <c r="A1803" s="11" t="inlineStr">
        <is>
          <t>SO - 0002570</t>
        </is>
      </c>
      <c r="B1803" s="11" t="inlineStr">
        <is>
          <t>Online</t>
        </is>
      </c>
      <c r="C1803" s="11" t="inlineStr">
        <is>
          <t>WARE-MKL1006</t>
        </is>
      </c>
      <c r="D1803" s="6" t="n">
        <v>43500</v>
      </c>
      <c r="E1803" s="6" t="n">
        <v>43541</v>
      </c>
      <c r="F1803" s="6" t="n">
        <v>43563</v>
      </c>
      <c r="G1803" s="6" t="n">
        <v>43567</v>
      </c>
      <c r="H1803" s="11" t="inlineStr">
        <is>
          <t>USD</t>
        </is>
      </c>
      <c r="I1803" s="11" t="n">
        <v>13</v>
      </c>
      <c r="J1803" s="11" t="n">
        <v>32</v>
      </c>
      <c r="K1803" s="11" t="n">
        <v>350</v>
      </c>
      <c r="L1803" s="11" t="n">
        <v>11</v>
      </c>
      <c r="M1803" s="11" t="n">
        <v>1</v>
      </c>
      <c r="N1803" s="11" t="n">
        <v>0.05</v>
      </c>
      <c r="O1803" s="7" t="n">
        <v>911.2</v>
      </c>
      <c r="P1803" s="7" t="n">
        <v>428.264</v>
      </c>
      <c r="Q1803" s="7">
        <f>text(E1803,"ddd")</f>
        <v/>
      </c>
      <c r="R1803" s="7">
        <f>G1803-F1803</f>
        <v/>
      </c>
      <c r="S1803" s="7">
        <f>E1803-D1803</f>
        <v/>
      </c>
      <c r="T1803" s="7">
        <f>O1803*M1803</f>
        <v/>
      </c>
      <c r="U1803" s="7">
        <f>T1803*N1803</f>
        <v/>
      </c>
      <c r="V1803" s="7">
        <f>T1803-U1803-(P1803*M1803)</f>
        <v/>
      </c>
      <c r="W1803" s="7">
        <f>VLOOKUP(L1803,'Products Sheet'!$A:$B,2,FALSE)</f>
        <v/>
      </c>
      <c r="X1803" s="7" t="n"/>
      <c r="Y1803" s="7" t="n"/>
      <c r="Z1803" s="7" t="n"/>
      <c r="AA1803" s="7" t="n"/>
      <c r="AB1803" s="7" t="n"/>
      <c r="AC1803" s="7" t="n"/>
    </row>
    <row r="1804" ht="9.75" customHeight="1" s="12">
      <c r="A1804" s="11" t="inlineStr">
        <is>
          <t>SO - 0002670</t>
        </is>
      </c>
      <c r="B1804" s="11" t="inlineStr">
        <is>
          <t>In-Store</t>
        </is>
      </c>
      <c r="C1804" s="11" t="inlineStr">
        <is>
          <t>WARE-XYS1001</t>
        </is>
      </c>
      <c r="D1804" s="6" t="n">
        <v>43400</v>
      </c>
      <c r="E1804" s="6" t="n">
        <v>43555</v>
      </c>
      <c r="F1804" s="6" t="n">
        <v>43572</v>
      </c>
      <c r="G1804" s="6" t="n">
        <v>43573</v>
      </c>
      <c r="H1804" s="11" t="inlineStr">
        <is>
          <t>USD</t>
        </is>
      </c>
      <c r="I1804" s="11" t="n">
        <v>11</v>
      </c>
      <c r="J1804" s="11" t="n">
        <v>46</v>
      </c>
      <c r="K1804" s="11" t="n">
        <v>12</v>
      </c>
      <c r="L1804" s="11" t="n">
        <v>11</v>
      </c>
      <c r="M1804" s="11" t="n">
        <v>8</v>
      </c>
      <c r="N1804" s="11" t="n">
        <v>0.075</v>
      </c>
      <c r="O1804" s="7" t="n">
        <v>3959.7</v>
      </c>
      <c r="P1804" s="7" t="n">
        <v>2811.387</v>
      </c>
      <c r="Q1804" s="7">
        <f>text(E1804,"ddd")</f>
        <v/>
      </c>
      <c r="R1804" s="7">
        <f>G1804-F1804</f>
        <v/>
      </c>
      <c r="S1804" s="7">
        <f>E1804-D1804</f>
        <v/>
      </c>
      <c r="T1804" s="7">
        <f>O1804*M1804</f>
        <v/>
      </c>
      <c r="U1804" s="7">
        <f>T1804*N1804</f>
        <v/>
      </c>
      <c r="V1804" s="7">
        <f>T1804-U1804-(P1804*M1804)</f>
        <v/>
      </c>
      <c r="W1804" s="7">
        <f>VLOOKUP(L1804,'Products Sheet'!$A:$B,2,FALSE)</f>
        <v/>
      </c>
      <c r="X1804" s="7" t="n"/>
      <c r="Y1804" s="7" t="n"/>
      <c r="Z1804" s="7" t="n"/>
      <c r="AA1804" s="7" t="n"/>
      <c r="AB1804" s="7" t="n"/>
      <c r="AC1804" s="7" t="n"/>
    </row>
    <row r="1805" ht="9.75" customHeight="1" s="12">
      <c r="A1805" s="11" t="inlineStr">
        <is>
          <t>SO - 0002692</t>
        </is>
      </c>
      <c r="B1805" s="11" t="inlineStr">
        <is>
          <t>Distributor</t>
        </is>
      </c>
      <c r="C1805" s="11" t="inlineStr">
        <is>
          <t>WARE-NMK1003</t>
        </is>
      </c>
      <c r="D1805" s="6" t="n">
        <v>43500</v>
      </c>
      <c r="E1805" s="6" t="n">
        <v>43557</v>
      </c>
      <c r="F1805" s="6" t="n">
        <v>43566</v>
      </c>
      <c r="G1805" s="6" t="n">
        <v>43572</v>
      </c>
      <c r="H1805" s="11" t="inlineStr">
        <is>
          <t>USD</t>
        </is>
      </c>
      <c r="I1805" s="11" t="n">
        <v>25</v>
      </c>
      <c r="J1805" s="11" t="n">
        <v>32</v>
      </c>
      <c r="K1805" s="11" t="n">
        <v>91</v>
      </c>
      <c r="L1805" s="11" t="n">
        <v>11</v>
      </c>
      <c r="M1805" s="11" t="n">
        <v>4</v>
      </c>
      <c r="N1805" s="11" t="n">
        <v>0.15</v>
      </c>
      <c r="O1805" s="7" t="n">
        <v>1293.1</v>
      </c>
      <c r="P1805" s="7" t="n">
        <v>724.1360000000002</v>
      </c>
      <c r="Q1805" s="7">
        <f>text(E1805,"ddd")</f>
        <v/>
      </c>
      <c r="R1805" s="7">
        <f>G1805-F1805</f>
        <v/>
      </c>
      <c r="S1805" s="7">
        <f>E1805-D1805</f>
        <v/>
      </c>
      <c r="T1805" s="7">
        <f>O1805*M1805</f>
        <v/>
      </c>
      <c r="U1805" s="7">
        <f>T1805*N1805</f>
        <v/>
      </c>
      <c r="V1805" s="7">
        <f>T1805-U1805-(P1805*M1805)</f>
        <v/>
      </c>
      <c r="W1805" s="7">
        <f>VLOOKUP(L1805,'Products Sheet'!$A:$B,2,FALSE)</f>
        <v/>
      </c>
      <c r="X1805" s="7" t="n"/>
      <c r="Y1805" s="7" t="n"/>
      <c r="Z1805" s="7" t="n"/>
      <c r="AA1805" s="7" t="n"/>
      <c r="AB1805" s="7" t="n"/>
      <c r="AC1805" s="7" t="n"/>
    </row>
    <row r="1806" ht="9.75" customHeight="1" s="12">
      <c r="A1806" s="11" t="inlineStr">
        <is>
          <t>SO - 0002696</t>
        </is>
      </c>
      <c r="B1806" s="11" t="inlineStr">
        <is>
          <t>In-Store</t>
        </is>
      </c>
      <c r="C1806" s="11" t="inlineStr">
        <is>
          <t>WARE-UHY1004</t>
        </is>
      </c>
      <c r="D1806" s="6" t="n">
        <v>43400</v>
      </c>
      <c r="E1806" s="6" t="n">
        <v>43558</v>
      </c>
      <c r="F1806" s="6" t="n">
        <v>43574</v>
      </c>
      <c r="G1806" s="6" t="n">
        <v>43579</v>
      </c>
      <c r="H1806" s="11" t="inlineStr">
        <is>
          <t>USD</t>
        </is>
      </c>
      <c r="I1806" s="11" t="n">
        <v>12</v>
      </c>
      <c r="J1806" s="11" t="n">
        <v>41</v>
      </c>
      <c r="K1806" s="11" t="n">
        <v>234</v>
      </c>
      <c r="L1806" s="11" t="n">
        <v>11</v>
      </c>
      <c r="M1806" s="11" t="n">
        <v>7</v>
      </c>
      <c r="N1806" s="11" t="n">
        <v>0.2</v>
      </c>
      <c r="O1806" s="7" t="n">
        <v>3953</v>
      </c>
      <c r="P1806" s="7" t="n">
        <v>2253.21</v>
      </c>
      <c r="Q1806" s="7">
        <f>text(E1806,"ddd")</f>
        <v/>
      </c>
      <c r="R1806" s="7">
        <f>G1806-F1806</f>
        <v/>
      </c>
      <c r="S1806" s="7">
        <f>E1806-D1806</f>
        <v/>
      </c>
      <c r="T1806" s="7">
        <f>O1806*M1806</f>
        <v/>
      </c>
      <c r="U1806" s="7">
        <f>T1806*N1806</f>
        <v/>
      </c>
      <c r="V1806" s="7">
        <f>T1806-U1806-(P1806*M1806)</f>
        <v/>
      </c>
      <c r="W1806" s="7">
        <f>VLOOKUP(L1806,'Products Sheet'!$A:$B,2,FALSE)</f>
        <v/>
      </c>
      <c r="X1806" s="7" t="n"/>
      <c r="Y1806" s="7" t="n"/>
      <c r="Z1806" s="7" t="n"/>
      <c r="AA1806" s="7" t="n"/>
      <c r="AB1806" s="7" t="n"/>
      <c r="AC1806" s="7" t="n"/>
    </row>
    <row r="1807" ht="9.75" customHeight="1" s="12">
      <c r="A1807" s="11" t="inlineStr">
        <is>
          <t>SO - 0002778</t>
        </is>
      </c>
      <c r="B1807" s="11" t="inlineStr">
        <is>
          <t>Online</t>
        </is>
      </c>
      <c r="C1807" s="11" t="inlineStr">
        <is>
          <t>WARE-MKL1006</t>
        </is>
      </c>
      <c r="D1807" s="6" t="n">
        <v>43400</v>
      </c>
      <c r="E1807" s="6" t="n">
        <v>43567</v>
      </c>
      <c r="F1807" s="6" t="n">
        <v>43582</v>
      </c>
      <c r="G1807" s="6" t="n">
        <v>43585</v>
      </c>
      <c r="H1807" s="11" t="inlineStr">
        <is>
          <t>USD</t>
        </is>
      </c>
      <c r="I1807" s="11" t="n">
        <v>18</v>
      </c>
      <c r="J1807" s="11" t="n">
        <v>3</v>
      </c>
      <c r="K1807" s="11" t="n">
        <v>339</v>
      </c>
      <c r="L1807" s="11" t="n">
        <v>11</v>
      </c>
      <c r="M1807" s="11" t="n">
        <v>7</v>
      </c>
      <c r="N1807" s="11" t="n">
        <v>0.1</v>
      </c>
      <c r="O1807" s="7" t="n">
        <v>207.7</v>
      </c>
      <c r="P1807" s="7" t="n">
        <v>168.237</v>
      </c>
      <c r="Q1807" s="7">
        <f>text(E1807,"ddd")</f>
        <v/>
      </c>
      <c r="R1807" s="7">
        <f>G1807-F1807</f>
        <v/>
      </c>
      <c r="S1807" s="7">
        <f>E1807-D1807</f>
        <v/>
      </c>
      <c r="T1807" s="7">
        <f>O1807*M1807</f>
        <v/>
      </c>
      <c r="U1807" s="7">
        <f>T1807*N1807</f>
        <v/>
      </c>
      <c r="V1807" s="7">
        <f>T1807-U1807-(P1807*M1807)</f>
        <v/>
      </c>
      <c r="W1807" s="7">
        <f>VLOOKUP(L1807,'Products Sheet'!$A:$B,2,FALSE)</f>
        <v/>
      </c>
      <c r="X1807" s="7" t="n"/>
      <c r="Y1807" s="7" t="n"/>
      <c r="Z1807" s="7" t="n"/>
      <c r="AA1807" s="7" t="n"/>
      <c r="AB1807" s="7" t="n"/>
      <c r="AC1807" s="7" t="n"/>
    </row>
    <row r="1808" ht="9.75" customHeight="1" s="12">
      <c r="A1808" s="11" t="inlineStr">
        <is>
          <t>SO - 0002812</t>
        </is>
      </c>
      <c r="B1808" s="11" t="inlineStr">
        <is>
          <t>In-Store</t>
        </is>
      </c>
      <c r="C1808" s="11" t="inlineStr">
        <is>
          <t>WARE-MKL1006</t>
        </is>
      </c>
      <c r="D1808" s="6" t="n">
        <v>43500</v>
      </c>
      <c r="E1808" s="6" t="n">
        <v>43571</v>
      </c>
      <c r="F1808" s="6" t="n">
        <v>43576</v>
      </c>
      <c r="G1808" s="6" t="n">
        <v>43584</v>
      </c>
      <c r="H1808" s="11" t="inlineStr">
        <is>
          <t>USD</t>
        </is>
      </c>
      <c r="I1808" s="11" t="n">
        <v>4</v>
      </c>
      <c r="J1808" s="11" t="n">
        <v>26</v>
      </c>
      <c r="K1808" s="11" t="n">
        <v>362</v>
      </c>
      <c r="L1808" s="11" t="n">
        <v>11</v>
      </c>
      <c r="M1808" s="11" t="n">
        <v>7</v>
      </c>
      <c r="N1808" s="11" t="n">
        <v>0.1</v>
      </c>
      <c r="O1808" s="7" t="n">
        <v>3149</v>
      </c>
      <c r="P1808" s="7" t="n">
        <v>1322.58</v>
      </c>
      <c r="Q1808" s="7">
        <f>text(E1808,"ddd")</f>
        <v/>
      </c>
      <c r="R1808" s="7">
        <f>G1808-F1808</f>
        <v/>
      </c>
      <c r="S1808" s="7">
        <f>E1808-D1808</f>
        <v/>
      </c>
      <c r="T1808" s="7">
        <f>O1808*M1808</f>
        <v/>
      </c>
      <c r="U1808" s="7">
        <f>T1808*N1808</f>
        <v/>
      </c>
      <c r="V1808" s="7">
        <f>T1808-U1808-(P1808*M1808)</f>
        <v/>
      </c>
      <c r="W1808" s="7">
        <f>VLOOKUP(L1808,'Products Sheet'!$A:$B,2,FALSE)</f>
        <v/>
      </c>
      <c r="X1808" s="7" t="n"/>
      <c r="Y1808" s="7" t="n"/>
      <c r="Z1808" s="7" t="n"/>
      <c r="AA1808" s="7" t="n"/>
      <c r="AB1808" s="7" t="n"/>
      <c r="AC1808" s="7" t="n"/>
    </row>
    <row r="1809" ht="9.75" customHeight="1" s="12">
      <c r="A1809" s="11" t="inlineStr">
        <is>
          <t>SO - 0002814</t>
        </is>
      </c>
      <c r="B1809" s="11" t="inlineStr">
        <is>
          <t>In-Store</t>
        </is>
      </c>
      <c r="C1809" s="11" t="inlineStr">
        <is>
          <t>WARE-PUJ1005</t>
        </is>
      </c>
      <c r="D1809" s="6" t="n">
        <v>43500</v>
      </c>
      <c r="E1809" s="6" t="n">
        <v>43571</v>
      </c>
      <c r="F1809" s="6" t="n">
        <v>43586</v>
      </c>
      <c r="G1809" s="6" t="n">
        <v>43588</v>
      </c>
      <c r="H1809" s="11" t="inlineStr">
        <is>
          <t>USD</t>
        </is>
      </c>
      <c r="I1809" s="11" t="n">
        <v>6</v>
      </c>
      <c r="J1809" s="11" t="n">
        <v>5</v>
      </c>
      <c r="K1809" s="11" t="n">
        <v>263</v>
      </c>
      <c r="L1809" s="11" t="n">
        <v>11</v>
      </c>
      <c r="M1809" s="11" t="n">
        <v>7</v>
      </c>
      <c r="N1809" s="11" t="n">
        <v>0.05</v>
      </c>
      <c r="O1809" s="7" t="n">
        <v>1701.8</v>
      </c>
      <c r="P1809" s="7" t="n">
        <v>748.792</v>
      </c>
      <c r="Q1809" s="7">
        <f>text(E1809,"ddd")</f>
        <v/>
      </c>
      <c r="R1809" s="7">
        <f>G1809-F1809</f>
        <v/>
      </c>
      <c r="S1809" s="7">
        <f>E1809-D1809</f>
        <v/>
      </c>
      <c r="T1809" s="7">
        <f>O1809*M1809</f>
        <v/>
      </c>
      <c r="U1809" s="7">
        <f>T1809*N1809</f>
        <v/>
      </c>
      <c r="V1809" s="7">
        <f>T1809-U1809-(P1809*M1809)</f>
        <v/>
      </c>
      <c r="W1809" s="7">
        <f>VLOOKUP(L1809,'Products Sheet'!$A:$B,2,FALSE)</f>
        <v/>
      </c>
      <c r="X1809" s="7" t="n"/>
      <c r="Y1809" s="7" t="n"/>
      <c r="Z1809" s="7" t="n"/>
      <c r="AA1809" s="7" t="n"/>
      <c r="AB1809" s="7" t="n"/>
      <c r="AC1809" s="7" t="n"/>
    </row>
    <row r="1810" ht="9.75" customHeight="1" s="12">
      <c r="A1810" s="11" t="inlineStr">
        <is>
          <t>SO - 0002876</t>
        </is>
      </c>
      <c r="B1810" s="11" t="inlineStr">
        <is>
          <t>Wholesale</t>
        </is>
      </c>
      <c r="C1810" s="11" t="inlineStr">
        <is>
          <t>WARE-NMK1003</t>
        </is>
      </c>
      <c r="D1810" s="6" t="n">
        <v>43400</v>
      </c>
      <c r="E1810" s="6" t="n">
        <v>43579</v>
      </c>
      <c r="F1810" s="6" t="n">
        <v>43587</v>
      </c>
      <c r="G1810" s="6" t="n">
        <v>43590</v>
      </c>
      <c r="H1810" s="11" t="inlineStr">
        <is>
          <t>USD</t>
        </is>
      </c>
      <c r="I1810" s="11" t="n">
        <v>26</v>
      </c>
      <c r="J1810" s="11" t="n">
        <v>32</v>
      </c>
      <c r="K1810" s="11" t="n">
        <v>102</v>
      </c>
      <c r="L1810" s="11" t="n">
        <v>11</v>
      </c>
      <c r="M1810" s="11" t="n">
        <v>8</v>
      </c>
      <c r="N1810" s="11" t="n">
        <v>0.15</v>
      </c>
      <c r="O1810" s="7" t="n">
        <v>1092.1</v>
      </c>
      <c r="P1810" s="7" t="n">
        <v>491.4450000000001</v>
      </c>
      <c r="Q1810" s="7">
        <f>text(E1810,"ddd")</f>
        <v/>
      </c>
      <c r="R1810" s="7">
        <f>G1810-F1810</f>
        <v/>
      </c>
      <c r="S1810" s="7">
        <f>E1810-D1810</f>
        <v/>
      </c>
      <c r="T1810" s="7">
        <f>O1810*M1810</f>
        <v/>
      </c>
      <c r="U1810" s="7">
        <f>T1810*N1810</f>
        <v/>
      </c>
      <c r="V1810" s="7">
        <f>T1810-U1810-(P1810*M1810)</f>
        <v/>
      </c>
      <c r="W1810" s="7">
        <f>VLOOKUP(L1810,'Products Sheet'!$A:$B,2,FALSE)</f>
        <v/>
      </c>
      <c r="X1810" s="7" t="n"/>
      <c r="Y1810" s="7" t="n"/>
      <c r="Z1810" s="7" t="n"/>
      <c r="AA1810" s="7" t="n"/>
      <c r="AB1810" s="7" t="n"/>
      <c r="AC1810" s="7" t="n"/>
    </row>
    <row r="1811" ht="9.75" customHeight="1" s="12">
      <c r="A1811" s="11" t="inlineStr">
        <is>
          <t>SO - 0002882</t>
        </is>
      </c>
      <c r="B1811" s="11" t="inlineStr">
        <is>
          <t>Distributor</t>
        </is>
      </c>
      <c r="C1811" s="11" t="inlineStr">
        <is>
          <t>WARE-NBV1002</t>
        </is>
      </c>
      <c r="D1811" s="6" t="n">
        <v>43500</v>
      </c>
      <c r="E1811" s="6" t="n">
        <v>43579</v>
      </c>
      <c r="F1811" s="6" t="n">
        <v>43598</v>
      </c>
      <c r="G1811" s="6" t="n">
        <v>43606</v>
      </c>
      <c r="H1811" s="11" t="inlineStr">
        <is>
          <t>USD</t>
        </is>
      </c>
      <c r="I1811" s="11" t="n">
        <v>21</v>
      </c>
      <c r="J1811" s="11" t="n">
        <v>1</v>
      </c>
      <c r="K1811" s="11" t="n">
        <v>80</v>
      </c>
      <c r="L1811" s="11" t="n">
        <v>11</v>
      </c>
      <c r="M1811" s="11" t="n">
        <v>5</v>
      </c>
      <c r="N1811" s="11" t="n">
        <v>0.075</v>
      </c>
      <c r="O1811" s="7" t="n">
        <v>1876</v>
      </c>
      <c r="P1811" s="7" t="n">
        <v>1163.12</v>
      </c>
      <c r="Q1811" s="7">
        <f>text(E1811,"ddd")</f>
        <v/>
      </c>
      <c r="R1811" s="7">
        <f>G1811-F1811</f>
        <v/>
      </c>
      <c r="S1811" s="7">
        <f>E1811-D1811</f>
        <v/>
      </c>
      <c r="T1811" s="7">
        <f>O1811*M1811</f>
        <v/>
      </c>
      <c r="U1811" s="7">
        <f>T1811*N1811</f>
        <v/>
      </c>
      <c r="V1811" s="7">
        <f>T1811-U1811-(P1811*M1811)</f>
        <v/>
      </c>
      <c r="W1811" s="7">
        <f>VLOOKUP(L1811,'Products Sheet'!$A:$B,2,FALSE)</f>
        <v/>
      </c>
      <c r="X1811" s="7" t="n"/>
      <c r="Y1811" s="7" t="n"/>
      <c r="Z1811" s="7" t="n"/>
      <c r="AA1811" s="7" t="n"/>
      <c r="AB1811" s="7" t="n"/>
      <c r="AC1811" s="7" t="n"/>
    </row>
    <row r="1812" ht="9.75" customHeight="1" s="12">
      <c r="A1812" s="11" t="inlineStr">
        <is>
          <t>SO - 0002927</t>
        </is>
      </c>
      <c r="B1812" s="11" t="inlineStr">
        <is>
          <t>Online</t>
        </is>
      </c>
      <c r="C1812" s="11" t="inlineStr">
        <is>
          <t>WARE-NMK1003</t>
        </is>
      </c>
      <c r="D1812" s="6" t="n">
        <v>43500</v>
      </c>
      <c r="E1812" s="6" t="n">
        <v>43583</v>
      </c>
      <c r="F1812" s="6" t="n">
        <v>43586</v>
      </c>
      <c r="G1812" s="6" t="n">
        <v>43593</v>
      </c>
      <c r="H1812" s="11" t="inlineStr">
        <is>
          <t>USD</t>
        </is>
      </c>
      <c r="I1812" s="11" t="n">
        <v>13</v>
      </c>
      <c r="J1812" s="11" t="n">
        <v>9</v>
      </c>
      <c r="K1812" s="11" t="n">
        <v>167</v>
      </c>
      <c r="L1812" s="11" t="n">
        <v>11</v>
      </c>
      <c r="M1812" s="11" t="n">
        <v>7</v>
      </c>
      <c r="N1812" s="11" t="n">
        <v>0.075</v>
      </c>
      <c r="O1812" s="7" t="n">
        <v>1869.3</v>
      </c>
      <c r="P1812" s="7" t="n">
        <v>1196.352</v>
      </c>
      <c r="Q1812" s="7">
        <f>text(E1812,"ddd")</f>
        <v/>
      </c>
      <c r="R1812" s="7">
        <f>G1812-F1812</f>
        <v/>
      </c>
      <c r="S1812" s="7">
        <f>E1812-D1812</f>
        <v/>
      </c>
      <c r="T1812" s="7">
        <f>O1812*M1812</f>
        <v/>
      </c>
      <c r="U1812" s="7">
        <f>T1812*N1812</f>
        <v/>
      </c>
      <c r="V1812" s="7">
        <f>T1812-U1812-(P1812*M1812)</f>
        <v/>
      </c>
      <c r="W1812" s="7">
        <f>VLOOKUP(L1812,'Products Sheet'!$A:$B,2,FALSE)</f>
        <v/>
      </c>
      <c r="X1812" s="7" t="n"/>
      <c r="Y1812" s="7" t="n"/>
      <c r="Z1812" s="7" t="n"/>
      <c r="AA1812" s="7" t="n"/>
      <c r="AB1812" s="7" t="n"/>
      <c r="AC1812" s="7" t="n"/>
    </row>
    <row r="1813" ht="9.75" customHeight="1" s="12">
      <c r="A1813" s="11" t="inlineStr">
        <is>
          <t>SO - 0002955</t>
        </is>
      </c>
      <c r="B1813" s="11" t="inlineStr">
        <is>
          <t>In-Store</t>
        </is>
      </c>
      <c r="C1813" s="11" t="inlineStr">
        <is>
          <t>WARE-XYS1001</t>
        </is>
      </c>
      <c r="D1813" s="6" t="n">
        <v>43500</v>
      </c>
      <c r="E1813" s="6" t="n">
        <v>43587</v>
      </c>
      <c r="F1813" s="6" t="n">
        <v>43601</v>
      </c>
      <c r="G1813" s="6" t="n">
        <v>43608</v>
      </c>
      <c r="H1813" s="11" t="inlineStr">
        <is>
          <t>USD</t>
        </is>
      </c>
      <c r="I1813" s="11" t="n">
        <v>5</v>
      </c>
      <c r="J1813" s="11" t="n">
        <v>45</v>
      </c>
      <c r="K1813" s="11" t="n">
        <v>42</v>
      </c>
      <c r="L1813" s="11" t="n">
        <v>11</v>
      </c>
      <c r="M1813" s="11" t="n">
        <v>3</v>
      </c>
      <c r="N1813" s="11" t="n">
        <v>0.075</v>
      </c>
      <c r="O1813" s="7" t="n">
        <v>1051.9</v>
      </c>
      <c r="P1813" s="7" t="n">
        <v>767.8870000000001</v>
      </c>
      <c r="Q1813" s="7">
        <f>text(E1813,"ddd")</f>
        <v/>
      </c>
      <c r="R1813" s="7">
        <f>G1813-F1813</f>
        <v/>
      </c>
      <c r="S1813" s="7">
        <f>E1813-D1813</f>
        <v/>
      </c>
      <c r="T1813" s="7">
        <f>O1813*M1813</f>
        <v/>
      </c>
      <c r="U1813" s="7">
        <f>T1813*N1813</f>
        <v/>
      </c>
      <c r="V1813" s="7">
        <f>T1813-U1813-(P1813*M1813)</f>
        <v/>
      </c>
      <c r="W1813" s="7">
        <f>VLOOKUP(L1813,'Products Sheet'!$A:$B,2,FALSE)</f>
        <v/>
      </c>
      <c r="X1813" s="7" t="n"/>
      <c r="Y1813" s="7" t="n"/>
      <c r="Z1813" s="7" t="n"/>
      <c r="AA1813" s="7" t="n"/>
      <c r="AB1813" s="7" t="n"/>
      <c r="AC1813" s="7" t="n"/>
    </row>
    <row r="1814" ht="9.75" customHeight="1" s="12">
      <c r="A1814" s="11" t="inlineStr">
        <is>
          <t>SO - 0002970</t>
        </is>
      </c>
      <c r="B1814" s="11" t="inlineStr">
        <is>
          <t>In-Store</t>
        </is>
      </c>
      <c r="C1814" s="11" t="inlineStr">
        <is>
          <t>WARE-NMK1003</t>
        </is>
      </c>
      <c r="D1814" s="6" t="n">
        <v>43500</v>
      </c>
      <c r="E1814" s="6" t="n">
        <v>43588</v>
      </c>
      <c r="F1814" s="6" t="n">
        <v>43595</v>
      </c>
      <c r="G1814" s="6" t="n">
        <v>43604</v>
      </c>
      <c r="H1814" s="11" t="inlineStr">
        <is>
          <t>USD</t>
        </is>
      </c>
      <c r="I1814" s="11" t="n">
        <v>10</v>
      </c>
      <c r="J1814" s="11" t="n">
        <v>4</v>
      </c>
      <c r="K1814" s="11" t="n">
        <v>145</v>
      </c>
      <c r="L1814" s="11" t="n">
        <v>11</v>
      </c>
      <c r="M1814" s="11" t="n">
        <v>3</v>
      </c>
      <c r="N1814" s="11" t="n">
        <v>0.1</v>
      </c>
      <c r="O1814" s="7" t="n">
        <v>2244.5</v>
      </c>
      <c r="P1814" s="7" t="n">
        <v>1705.82</v>
      </c>
      <c r="Q1814" s="7">
        <f>text(E1814,"ddd")</f>
        <v/>
      </c>
      <c r="R1814" s="7">
        <f>G1814-F1814</f>
        <v/>
      </c>
      <c r="S1814" s="7">
        <f>E1814-D1814</f>
        <v/>
      </c>
      <c r="T1814" s="7">
        <f>O1814*M1814</f>
        <v/>
      </c>
      <c r="U1814" s="7">
        <f>T1814*N1814</f>
        <v/>
      </c>
      <c r="V1814" s="7">
        <f>T1814-U1814-(P1814*M1814)</f>
        <v/>
      </c>
      <c r="W1814" s="7">
        <f>VLOOKUP(L1814,'Products Sheet'!$A:$B,2,FALSE)</f>
        <v/>
      </c>
      <c r="X1814" s="7" t="n"/>
      <c r="Y1814" s="7" t="n"/>
      <c r="Z1814" s="7" t="n"/>
      <c r="AA1814" s="7" t="n"/>
      <c r="AB1814" s="7" t="n"/>
      <c r="AC1814" s="7" t="n"/>
    </row>
    <row r="1815" ht="9.75" customHeight="1" s="12">
      <c r="A1815" s="11" t="inlineStr">
        <is>
          <t>SO - 0003026</t>
        </is>
      </c>
      <c r="B1815" s="11" t="inlineStr">
        <is>
          <t>Wholesale</t>
        </is>
      </c>
      <c r="C1815" s="11" t="inlineStr">
        <is>
          <t>WARE-NMK1003</t>
        </is>
      </c>
      <c r="D1815" s="6" t="n">
        <v>43500</v>
      </c>
      <c r="E1815" s="6" t="n">
        <v>43594</v>
      </c>
      <c r="F1815" s="6" t="n">
        <v>43598</v>
      </c>
      <c r="G1815" s="6" t="n">
        <v>43601</v>
      </c>
      <c r="H1815" s="11" t="inlineStr">
        <is>
          <t>USD</t>
        </is>
      </c>
      <c r="I1815" s="11" t="n">
        <v>27</v>
      </c>
      <c r="J1815" s="11" t="n">
        <v>43</v>
      </c>
      <c r="K1815" s="11" t="n">
        <v>147</v>
      </c>
      <c r="L1815" s="11" t="n">
        <v>11</v>
      </c>
      <c r="M1815" s="11" t="n">
        <v>2</v>
      </c>
      <c r="N1815" s="11" t="n">
        <v>0.05</v>
      </c>
      <c r="O1815" s="7" t="n">
        <v>1949.7</v>
      </c>
      <c r="P1815" s="7" t="n">
        <v>1228.311</v>
      </c>
      <c r="Q1815" s="7">
        <f>text(E1815,"ddd")</f>
        <v/>
      </c>
      <c r="R1815" s="7">
        <f>G1815-F1815</f>
        <v/>
      </c>
      <c r="S1815" s="7">
        <f>E1815-D1815</f>
        <v/>
      </c>
      <c r="T1815" s="7">
        <f>O1815*M1815</f>
        <v/>
      </c>
      <c r="U1815" s="7">
        <f>T1815*N1815</f>
        <v/>
      </c>
      <c r="V1815" s="7">
        <f>T1815-U1815-(P1815*M1815)</f>
        <v/>
      </c>
      <c r="W1815" s="7">
        <f>VLOOKUP(L1815,'Products Sheet'!$A:$B,2,FALSE)</f>
        <v/>
      </c>
      <c r="X1815" s="7" t="n"/>
      <c r="Y1815" s="7" t="n"/>
      <c r="Z1815" s="7" t="n"/>
      <c r="AA1815" s="7" t="n"/>
      <c r="AB1815" s="7" t="n"/>
      <c r="AC1815" s="7" t="n"/>
    </row>
    <row r="1816" ht="9.75" customHeight="1" s="12">
      <c r="A1816" s="11" t="inlineStr">
        <is>
          <t>SO - 0003101</t>
        </is>
      </c>
      <c r="B1816" s="11" t="inlineStr">
        <is>
          <t>Distributor</t>
        </is>
      </c>
      <c r="C1816" s="11" t="inlineStr">
        <is>
          <t>WARE-UHY1004</t>
        </is>
      </c>
      <c r="D1816" s="6" t="n">
        <v>43500</v>
      </c>
      <c r="E1816" s="6" t="n">
        <v>43604</v>
      </c>
      <c r="F1816" s="6" t="n">
        <v>43632</v>
      </c>
      <c r="G1816" s="6" t="n">
        <v>43640</v>
      </c>
      <c r="H1816" s="11" t="inlineStr">
        <is>
          <t>USD</t>
        </is>
      </c>
      <c r="I1816" s="11" t="n">
        <v>24</v>
      </c>
      <c r="J1816" s="11" t="n">
        <v>22</v>
      </c>
      <c r="K1816" s="11" t="n">
        <v>218</v>
      </c>
      <c r="L1816" s="11" t="n">
        <v>11</v>
      </c>
      <c r="M1816" s="11" t="n">
        <v>5</v>
      </c>
      <c r="N1816" s="11" t="n">
        <v>0.075</v>
      </c>
      <c r="O1816" s="7" t="n">
        <v>884.4</v>
      </c>
      <c r="P1816" s="7" t="n">
        <v>512.952</v>
      </c>
      <c r="Q1816" s="7">
        <f>text(E1816,"ddd")</f>
        <v/>
      </c>
      <c r="R1816" s="7">
        <f>G1816-F1816</f>
        <v/>
      </c>
      <c r="S1816" s="7">
        <f>E1816-D1816</f>
        <v/>
      </c>
      <c r="T1816" s="7">
        <f>O1816*M1816</f>
        <v/>
      </c>
      <c r="U1816" s="7">
        <f>T1816*N1816</f>
        <v/>
      </c>
      <c r="V1816" s="7">
        <f>T1816-U1816-(P1816*M1816)</f>
        <v/>
      </c>
      <c r="W1816" s="7">
        <f>VLOOKUP(L1816,'Products Sheet'!$A:$B,2,FALSE)</f>
        <v/>
      </c>
      <c r="X1816" s="7" t="n"/>
      <c r="Y1816" s="7" t="n"/>
      <c r="Z1816" s="7" t="n"/>
      <c r="AA1816" s="7" t="n"/>
      <c r="AB1816" s="7" t="n"/>
      <c r="AC1816" s="7" t="n"/>
    </row>
    <row r="1817" ht="9.75" customHeight="1" s="12">
      <c r="A1817" s="11" t="inlineStr">
        <is>
          <t>SO - 0003114</t>
        </is>
      </c>
      <c r="B1817" s="11" t="inlineStr">
        <is>
          <t>Distributor</t>
        </is>
      </c>
      <c r="C1817" s="11" t="inlineStr">
        <is>
          <t>WARE-MKL1006</t>
        </is>
      </c>
      <c r="D1817" s="6" t="n">
        <v>43500</v>
      </c>
      <c r="E1817" s="6" t="n">
        <v>43605</v>
      </c>
      <c r="F1817" s="6" t="n">
        <v>43633</v>
      </c>
      <c r="G1817" s="6" t="n">
        <v>43643</v>
      </c>
      <c r="H1817" s="11" t="inlineStr">
        <is>
          <t>USD</t>
        </is>
      </c>
      <c r="I1817" s="11" t="n">
        <v>24</v>
      </c>
      <c r="J1817" s="11" t="n">
        <v>29</v>
      </c>
      <c r="K1817" s="11" t="n">
        <v>345</v>
      </c>
      <c r="L1817" s="11" t="n">
        <v>11</v>
      </c>
      <c r="M1817" s="11" t="n">
        <v>3</v>
      </c>
      <c r="N1817" s="11" t="n">
        <v>0.075</v>
      </c>
      <c r="O1817" s="7" t="n">
        <v>254.6</v>
      </c>
      <c r="P1817" s="7" t="n">
        <v>206.226</v>
      </c>
      <c r="Q1817" s="7">
        <f>text(E1817,"ddd")</f>
        <v/>
      </c>
      <c r="R1817" s="7">
        <f>G1817-F1817</f>
        <v/>
      </c>
      <c r="S1817" s="7">
        <f>E1817-D1817</f>
        <v/>
      </c>
      <c r="T1817" s="7">
        <f>O1817*M1817</f>
        <v/>
      </c>
      <c r="U1817" s="7">
        <f>T1817*N1817</f>
        <v/>
      </c>
      <c r="V1817" s="7">
        <f>T1817-U1817-(P1817*M1817)</f>
        <v/>
      </c>
      <c r="W1817" s="7">
        <f>VLOOKUP(L1817,'Products Sheet'!$A:$B,2,FALSE)</f>
        <v/>
      </c>
      <c r="X1817" s="7" t="n"/>
      <c r="Y1817" s="7" t="n"/>
      <c r="Z1817" s="7" t="n"/>
      <c r="AA1817" s="7" t="n"/>
      <c r="AB1817" s="7" t="n"/>
      <c r="AC1817" s="7" t="n"/>
    </row>
    <row r="1818" ht="9.75" customHeight="1" s="12">
      <c r="A1818" s="11" t="inlineStr">
        <is>
          <t>SO - 0003125</t>
        </is>
      </c>
      <c r="B1818" s="11" t="inlineStr">
        <is>
          <t>Online</t>
        </is>
      </c>
      <c r="C1818" s="11" t="inlineStr">
        <is>
          <t>WARE-NMK1003</t>
        </is>
      </c>
      <c r="D1818" s="6" t="n">
        <v>43500</v>
      </c>
      <c r="E1818" s="6" t="n">
        <v>43606</v>
      </c>
      <c r="F1818" s="6" t="n">
        <v>43613</v>
      </c>
      <c r="G1818" s="6" t="n">
        <v>43623</v>
      </c>
      <c r="H1818" s="11" t="inlineStr">
        <is>
          <t>USD</t>
        </is>
      </c>
      <c r="I1818" s="11" t="n">
        <v>16</v>
      </c>
      <c r="J1818" s="11" t="n">
        <v>12</v>
      </c>
      <c r="K1818" s="11" t="n">
        <v>199</v>
      </c>
      <c r="L1818" s="11" t="n">
        <v>11</v>
      </c>
      <c r="M1818" s="11" t="n">
        <v>8</v>
      </c>
      <c r="N1818" s="11" t="n">
        <v>0.05</v>
      </c>
      <c r="O1818" s="7" t="n">
        <v>2592.9</v>
      </c>
      <c r="P1818" s="7" t="n">
        <v>1348.308</v>
      </c>
      <c r="Q1818" s="7">
        <f>text(E1818,"ddd")</f>
        <v/>
      </c>
      <c r="R1818" s="7">
        <f>G1818-F1818</f>
        <v/>
      </c>
      <c r="S1818" s="7">
        <f>E1818-D1818</f>
        <v/>
      </c>
      <c r="T1818" s="7">
        <f>O1818*M1818</f>
        <v/>
      </c>
      <c r="U1818" s="7">
        <f>T1818*N1818</f>
        <v/>
      </c>
      <c r="V1818" s="7">
        <f>T1818-U1818-(P1818*M1818)</f>
        <v/>
      </c>
      <c r="W1818" s="7">
        <f>VLOOKUP(L1818,'Products Sheet'!$A:$B,2,FALSE)</f>
        <v/>
      </c>
      <c r="X1818" s="7" t="n"/>
      <c r="Y1818" s="7" t="n"/>
      <c r="Z1818" s="7" t="n"/>
      <c r="AA1818" s="7" t="n"/>
      <c r="AB1818" s="7" t="n"/>
      <c r="AC1818" s="7" t="n"/>
    </row>
    <row r="1819" ht="9.75" customHeight="1" s="12">
      <c r="A1819" s="11" t="inlineStr">
        <is>
          <t>SO - 0003126</t>
        </is>
      </c>
      <c r="B1819" s="11" t="inlineStr">
        <is>
          <t>Distributor</t>
        </is>
      </c>
      <c r="C1819" s="11" t="inlineStr">
        <is>
          <t>WARE-NMK1003</t>
        </is>
      </c>
      <c r="D1819" s="6" t="n">
        <v>43500</v>
      </c>
      <c r="E1819" s="6" t="n">
        <v>43606</v>
      </c>
      <c r="F1819" s="6" t="n">
        <v>43623</v>
      </c>
      <c r="G1819" s="6" t="n">
        <v>43628</v>
      </c>
      <c r="H1819" s="11" t="inlineStr">
        <is>
          <t>USD</t>
        </is>
      </c>
      <c r="I1819" s="11" t="n">
        <v>21</v>
      </c>
      <c r="J1819" s="11" t="n">
        <v>39</v>
      </c>
      <c r="K1819" s="11" t="n">
        <v>102</v>
      </c>
      <c r="L1819" s="11" t="n">
        <v>11</v>
      </c>
      <c r="M1819" s="11" t="n">
        <v>1</v>
      </c>
      <c r="N1819" s="11" t="n">
        <v>0.2</v>
      </c>
      <c r="O1819" s="7" t="n">
        <v>2941.3</v>
      </c>
      <c r="P1819" s="7" t="n">
        <v>2176.562</v>
      </c>
      <c r="Q1819" s="7">
        <f>text(E1819,"ddd")</f>
        <v/>
      </c>
      <c r="R1819" s="7">
        <f>G1819-F1819</f>
        <v/>
      </c>
      <c r="S1819" s="7">
        <f>E1819-D1819</f>
        <v/>
      </c>
      <c r="T1819" s="7">
        <f>O1819*M1819</f>
        <v/>
      </c>
      <c r="U1819" s="7">
        <f>T1819*N1819</f>
        <v/>
      </c>
      <c r="V1819" s="7">
        <f>T1819-U1819-(P1819*M1819)</f>
        <v/>
      </c>
      <c r="W1819" s="7">
        <f>VLOOKUP(L1819,'Products Sheet'!$A:$B,2,FALSE)</f>
        <v/>
      </c>
      <c r="X1819" s="7" t="n"/>
      <c r="Y1819" s="7" t="n"/>
      <c r="Z1819" s="7" t="n"/>
      <c r="AA1819" s="7" t="n"/>
      <c r="AB1819" s="7" t="n"/>
      <c r="AC1819" s="7" t="n"/>
    </row>
    <row r="1820" ht="9.75" customHeight="1" s="12">
      <c r="A1820" s="11" t="inlineStr">
        <is>
          <t>SO - 0003139</t>
        </is>
      </c>
      <c r="B1820" s="11" t="inlineStr">
        <is>
          <t>In-Store</t>
        </is>
      </c>
      <c r="C1820" s="11" t="inlineStr">
        <is>
          <t>WARE-UHY1004</t>
        </is>
      </c>
      <c r="D1820" s="6" t="n">
        <v>43500</v>
      </c>
      <c r="E1820" s="6" t="n">
        <v>43607</v>
      </c>
      <c r="F1820" s="6" t="n">
        <v>43613</v>
      </c>
      <c r="G1820" s="6" t="n">
        <v>43621</v>
      </c>
      <c r="H1820" s="11" t="inlineStr">
        <is>
          <t>USD</t>
        </is>
      </c>
      <c r="I1820" s="11" t="n">
        <v>8</v>
      </c>
      <c r="J1820" s="11" t="n">
        <v>10</v>
      </c>
      <c r="K1820" s="11" t="n">
        <v>210</v>
      </c>
      <c r="L1820" s="11" t="n">
        <v>11</v>
      </c>
      <c r="M1820" s="11" t="n">
        <v>7</v>
      </c>
      <c r="N1820" s="11" t="n">
        <v>0.05</v>
      </c>
      <c r="O1820" s="7" t="n">
        <v>3591.2</v>
      </c>
      <c r="P1820" s="7" t="n">
        <v>2729.312</v>
      </c>
      <c r="Q1820" s="7">
        <f>text(E1820,"ddd")</f>
        <v/>
      </c>
      <c r="R1820" s="7">
        <f>G1820-F1820</f>
        <v/>
      </c>
      <c r="S1820" s="7">
        <f>E1820-D1820</f>
        <v/>
      </c>
      <c r="T1820" s="7">
        <f>O1820*M1820</f>
        <v/>
      </c>
      <c r="U1820" s="7">
        <f>T1820*N1820</f>
        <v/>
      </c>
      <c r="V1820" s="7">
        <f>T1820-U1820-(P1820*M1820)</f>
        <v/>
      </c>
      <c r="W1820" s="7">
        <f>VLOOKUP(L1820,'Products Sheet'!$A:$B,2,FALSE)</f>
        <v/>
      </c>
      <c r="X1820" s="7" t="n"/>
      <c r="Y1820" s="7" t="n"/>
      <c r="Z1820" s="7" t="n"/>
      <c r="AA1820" s="7" t="n"/>
      <c r="AB1820" s="7" t="n"/>
      <c r="AC1820" s="7" t="n"/>
    </row>
    <row r="1821" ht="9.75" customHeight="1" s="12">
      <c r="A1821" s="11" t="inlineStr">
        <is>
          <t>SO - 0003161</t>
        </is>
      </c>
      <c r="B1821" s="11" t="inlineStr">
        <is>
          <t>Online</t>
        </is>
      </c>
      <c r="C1821" s="11" t="inlineStr">
        <is>
          <t>WARE-PUJ1005</t>
        </is>
      </c>
      <c r="D1821" s="6" t="n">
        <v>43500</v>
      </c>
      <c r="E1821" s="6" t="n">
        <v>43610</v>
      </c>
      <c r="F1821" s="6" t="n">
        <v>43614</v>
      </c>
      <c r="G1821" s="6" t="n">
        <v>43622</v>
      </c>
      <c r="H1821" s="11" t="inlineStr">
        <is>
          <t>USD</t>
        </is>
      </c>
      <c r="I1821" s="11" t="n">
        <v>19</v>
      </c>
      <c r="J1821" s="11" t="n">
        <v>34</v>
      </c>
      <c r="K1821" s="11" t="n">
        <v>279</v>
      </c>
      <c r="L1821" s="11" t="n">
        <v>11</v>
      </c>
      <c r="M1821" s="11" t="n">
        <v>6</v>
      </c>
      <c r="N1821" s="11" t="n">
        <v>0.1</v>
      </c>
      <c r="O1821" s="7" t="n">
        <v>5929.5</v>
      </c>
      <c r="P1821" s="7" t="n">
        <v>3913.47</v>
      </c>
      <c r="Q1821" s="7">
        <f>text(E1821,"ddd")</f>
        <v/>
      </c>
      <c r="R1821" s="7">
        <f>G1821-F1821</f>
        <v/>
      </c>
      <c r="S1821" s="7">
        <f>E1821-D1821</f>
        <v/>
      </c>
      <c r="T1821" s="7">
        <f>O1821*M1821</f>
        <v/>
      </c>
      <c r="U1821" s="7">
        <f>T1821*N1821</f>
        <v/>
      </c>
      <c r="V1821" s="7">
        <f>T1821-U1821-(P1821*M1821)</f>
        <v/>
      </c>
      <c r="W1821" s="7">
        <f>VLOOKUP(L1821,'Products Sheet'!$A:$B,2,FALSE)</f>
        <v/>
      </c>
      <c r="X1821" s="7" t="n"/>
      <c r="Y1821" s="7" t="n"/>
      <c r="Z1821" s="7" t="n"/>
      <c r="AA1821" s="7" t="n"/>
      <c r="AB1821" s="7" t="n"/>
      <c r="AC1821" s="7" t="n"/>
    </row>
    <row r="1822" ht="9.75" customHeight="1" s="12">
      <c r="A1822" s="11" t="inlineStr">
        <is>
          <t>SO - 0003297</t>
        </is>
      </c>
      <c r="B1822" s="11" t="inlineStr">
        <is>
          <t>In-Store</t>
        </is>
      </c>
      <c r="C1822" s="11" t="inlineStr">
        <is>
          <t>WARE-MKL1006</t>
        </is>
      </c>
      <c r="D1822" s="6" t="n">
        <v>43500</v>
      </c>
      <c r="E1822" s="6" t="n">
        <v>43624</v>
      </c>
      <c r="F1822" s="6" t="n">
        <v>43646</v>
      </c>
      <c r="G1822" s="6" t="n">
        <v>43653</v>
      </c>
      <c r="H1822" s="11" t="inlineStr">
        <is>
          <t>USD</t>
        </is>
      </c>
      <c r="I1822" s="11" t="n">
        <v>11</v>
      </c>
      <c r="J1822" s="11" t="n">
        <v>33</v>
      </c>
      <c r="K1822" s="11" t="n">
        <v>359</v>
      </c>
      <c r="L1822" s="11" t="n">
        <v>11</v>
      </c>
      <c r="M1822" s="11" t="n">
        <v>3</v>
      </c>
      <c r="N1822" s="11" t="n">
        <v>0.1</v>
      </c>
      <c r="O1822" s="7" t="n">
        <v>3946.3</v>
      </c>
      <c r="P1822" s="7" t="n">
        <v>3157.04</v>
      </c>
      <c r="Q1822" s="7">
        <f>text(E1822,"ddd")</f>
        <v/>
      </c>
      <c r="R1822" s="7">
        <f>G1822-F1822</f>
        <v/>
      </c>
      <c r="S1822" s="7">
        <f>E1822-D1822</f>
        <v/>
      </c>
      <c r="T1822" s="7">
        <f>O1822*M1822</f>
        <v/>
      </c>
      <c r="U1822" s="7">
        <f>T1822*N1822</f>
        <v/>
      </c>
      <c r="V1822" s="7">
        <f>T1822-U1822-(P1822*M1822)</f>
        <v/>
      </c>
      <c r="W1822" s="7">
        <f>VLOOKUP(L1822,'Products Sheet'!$A:$B,2,FALSE)</f>
        <v/>
      </c>
      <c r="X1822" s="7" t="n"/>
      <c r="Y1822" s="7" t="n"/>
      <c r="Z1822" s="7" t="n"/>
      <c r="AA1822" s="7" t="n"/>
      <c r="AB1822" s="7" t="n"/>
      <c r="AC1822" s="7" t="n"/>
    </row>
    <row r="1823" ht="9.75" customHeight="1" s="12">
      <c r="A1823" s="11" t="inlineStr">
        <is>
          <t>SO - 0003304</t>
        </is>
      </c>
      <c r="B1823" s="11" t="inlineStr">
        <is>
          <t>In-Store</t>
        </is>
      </c>
      <c r="C1823" s="11" t="inlineStr">
        <is>
          <t>WARE-XYS1001</t>
        </is>
      </c>
      <c r="D1823" s="6" t="n">
        <v>43500</v>
      </c>
      <c r="E1823" s="6" t="n">
        <v>43626</v>
      </c>
      <c r="F1823" s="6" t="n">
        <v>43641</v>
      </c>
      <c r="G1823" s="6" t="n">
        <v>43646</v>
      </c>
      <c r="H1823" s="11" t="inlineStr">
        <is>
          <t>USD</t>
        </is>
      </c>
      <c r="I1823" s="11" t="n">
        <v>5</v>
      </c>
      <c r="J1823" s="11" t="n">
        <v>37</v>
      </c>
      <c r="K1823" s="11" t="n">
        <v>49</v>
      </c>
      <c r="L1823" s="11" t="n">
        <v>11</v>
      </c>
      <c r="M1823" s="11" t="n">
        <v>4</v>
      </c>
      <c r="N1823" s="11" t="n">
        <v>0.15</v>
      </c>
      <c r="O1823" s="7" t="n">
        <v>1051.9</v>
      </c>
      <c r="P1823" s="7" t="n">
        <v>778.4060000000001</v>
      </c>
      <c r="Q1823" s="7">
        <f>text(E1823,"ddd")</f>
        <v/>
      </c>
      <c r="R1823" s="7">
        <f>G1823-F1823</f>
        <v/>
      </c>
      <c r="S1823" s="7">
        <f>E1823-D1823</f>
        <v/>
      </c>
      <c r="T1823" s="7">
        <f>O1823*M1823</f>
        <v/>
      </c>
      <c r="U1823" s="7">
        <f>T1823*N1823</f>
        <v/>
      </c>
      <c r="V1823" s="7">
        <f>T1823-U1823-(P1823*M1823)</f>
        <v/>
      </c>
      <c r="W1823" s="7">
        <f>VLOOKUP(L1823,'Products Sheet'!$A:$B,2,FALSE)</f>
        <v/>
      </c>
      <c r="X1823" s="7" t="n"/>
      <c r="Y1823" s="7" t="n"/>
      <c r="Z1823" s="7" t="n"/>
      <c r="AA1823" s="7" t="n"/>
      <c r="AB1823" s="7" t="n"/>
      <c r="AC1823" s="7" t="n"/>
    </row>
    <row r="1824" ht="9.75" customHeight="1" s="12">
      <c r="A1824" s="11" t="inlineStr">
        <is>
          <t>SO - 0003335</t>
        </is>
      </c>
      <c r="B1824" s="11" t="inlineStr">
        <is>
          <t>Distributor</t>
        </is>
      </c>
      <c r="C1824" s="11" t="inlineStr">
        <is>
          <t>WARE-NMK1003</t>
        </is>
      </c>
      <c r="D1824" s="6" t="n">
        <v>43500</v>
      </c>
      <c r="E1824" s="6" t="n">
        <v>43629</v>
      </c>
      <c r="F1824" s="6" t="n">
        <v>43639</v>
      </c>
      <c r="G1824" s="6" t="n">
        <v>43647</v>
      </c>
      <c r="H1824" s="11" t="inlineStr">
        <is>
          <t>USD</t>
        </is>
      </c>
      <c r="I1824" s="11" t="n">
        <v>25</v>
      </c>
      <c r="J1824" s="11" t="n">
        <v>19</v>
      </c>
      <c r="K1824" s="11" t="n">
        <v>116</v>
      </c>
      <c r="L1824" s="11" t="n">
        <v>11</v>
      </c>
      <c r="M1824" s="11" t="n">
        <v>2</v>
      </c>
      <c r="N1824" s="11" t="n">
        <v>0.075</v>
      </c>
      <c r="O1824" s="7" t="n">
        <v>194.3</v>
      </c>
      <c r="P1824" s="7" t="n">
        <v>118.523</v>
      </c>
      <c r="Q1824" s="7">
        <f>text(E1824,"ddd")</f>
        <v/>
      </c>
      <c r="R1824" s="7">
        <f>G1824-F1824</f>
        <v/>
      </c>
      <c r="S1824" s="7">
        <f>E1824-D1824</f>
        <v/>
      </c>
      <c r="T1824" s="7">
        <f>O1824*M1824</f>
        <v/>
      </c>
      <c r="U1824" s="7">
        <f>T1824*N1824</f>
        <v/>
      </c>
      <c r="V1824" s="7">
        <f>T1824-U1824-(P1824*M1824)</f>
        <v/>
      </c>
      <c r="W1824" s="7">
        <f>VLOOKUP(L1824,'Products Sheet'!$A:$B,2,FALSE)</f>
        <v/>
      </c>
      <c r="X1824" s="7" t="n"/>
      <c r="Y1824" s="7" t="n"/>
      <c r="Z1824" s="7" t="n"/>
      <c r="AA1824" s="7" t="n"/>
      <c r="AB1824" s="7" t="n"/>
      <c r="AC1824" s="7" t="n"/>
    </row>
    <row r="1825" ht="9.75" customHeight="1" s="12">
      <c r="A1825" s="11" t="inlineStr">
        <is>
          <t>SO - 0003403</t>
        </is>
      </c>
      <c r="B1825" s="11" t="inlineStr">
        <is>
          <t>Distributor</t>
        </is>
      </c>
      <c r="C1825" s="11" t="inlineStr">
        <is>
          <t>WARE-NMK1003</t>
        </is>
      </c>
      <c r="D1825" s="6" t="n">
        <v>43500</v>
      </c>
      <c r="E1825" s="6" t="n">
        <v>43638</v>
      </c>
      <c r="F1825" s="6" t="n">
        <v>43652</v>
      </c>
      <c r="G1825" s="6" t="n">
        <v>43656</v>
      </c>
      <c r="H1825" s="11" t="inlineStr">
        <is>
          <t>USD</t>
        </is>
      </c>
      <c r="I1825" s="11" t="n">
        <v>21</v>
      </c>
      <c r="J1825" s="11" t="n">
        <v>47</v>
      </c>
      <c r="K1825" s="11" t="n">
        <v>131</v>
      </c>
      <c r="L1825" s="11" t="n">
        <v>11</v>
      </c>
      <c r="M1825" s="11" t="n">
        <v>6</v>
      </c>
      <c r="N1825" s="11" t="n">
        <v>0.05</v>
      </c>
      <c r="O1825" s="7" t="n">
        <v>2559.4</v>
      </c>
      <c r="P1825" s="7" t="n">
        <v>1356.482</v>
      </c>
      <c r="Q1825" s="7">
        <f>text(E1825,"ddd")</f>
        <v/>
      </c>
      <c r="R1825" s="7">
        <f>G1825-F1825</f>
        <v/>
      </c>
      <c r="S1825" s="7">
        <f>E1825-D1825</f>
        <v/>
      </c>
      <c r="T1825" s="7">
        <f>O1825*M1825</f>
        <v/>
      </c>
      <c r="U1825" s="7">
        <f>T1825*N1825</f>
        <v/>
      </c>
      <c r="V1825" s="7">
        <f>T1825-U1825-(P1825*M1825)</f>
        <v/>
      </c>
      <c r="W1825" s="7">
        <f>VLOOKUP(L1825,'Products Sheet'!$A:$B,2,FALSE)</f>
        <v/>
      </c>
      <c r="X1825" s="7" t="n"/>
      <c r="Y1825" s="7" t="n"/>
      <c r="Z1825" s="7" t="n"/>
      <c r="AA1825" s="7" t="n"/>
      <c r="AB1825" s="7" t="n"/>
      <c r="AC1825" s="7" t="n"/>
    </row>
    <row r="1826" ht="9.75" customHeight="1" s="12">
      <c r="A1826" s="11" t="inlineStr">
        <is>
          <t>SO - 0003647</t>
        </is>
      </c>
      <c r="B1826" s="11" t="inlineStr">
        <is>
          <t>Wholesale</t>
        </is>
      </c>
      <c r="C1826" s="11" t="inlineStr">
        <is>
          <t>WARE-UHY1004</t>
        </is>
      </c>
      <c r="D1826" s="6" t="n">
        <v>43600</v>
      </c>
      <c r="E1826" s="6" t="n">
        <v>43668</v>
      </c>
      <c r="F1826" s="6" t="n">
        <v>43675</v>
      </c>
      <c r="G1826" s="6" t="n">
        <v>43683</v>
      </c>
      <c r="H1826" s="11" t="inlineStr">
        <is>
          <t>USD</t>
        </is>
      </c>
      <c r="I1826" s="11" t="n">
        <v>27</v>
      </c>
      <c r="J1826" s="11" t="n">
        <v>22</v>
      </c>
      <c r="K1826" s="11" t="n">
        <v>222</v>
      </c>
      <c r="L1826" s="11" t="n">
        <v>11</v>
      </c>
      <c r="M1826" s="11" t="n">
        <v>1</v>
      </c>
      <c r="N1826" s="11" t="n">
        <v>0.05</v>
      </c>
      <c r="O1826" s="7" t="n">
        <v>3122.2</v>
      </c>
      <c r="P1826" s="7" t="n">
        <v>1717.21</v>
      </c>
      <c r="Q1826" s="7">
        <f>text(E1826,"ddd")</f>
        <v/>
      </c>
      <c r="R1826" s="7">
        <f>G1826-F1826</f>
        <v/>
      </c>
      <c r="S1826" s="7">
        <f>E1826-D1826</f>
        <v/>
      </c>
      <c r="T1826" s="7">
        <f>O1826*M1826</f>
        <v/>
      </c>
      <c r="U1826" s="7">
        <f>T1826*N1826</f>
        <v/>
      </c>
      <c r="V1826" s="7">
        <f>T1826-U1826-(P1826*M1826)</f>
        <v/>
      </c>
      <c r="W1826" s="7">
        <f>VLOOKUP(L1826,'Products Sheet'!$A:$B,2,FALSE)</f>
        <v/>
      </c>
      <c r="X1826" s="7" t="n"/>
      <c r="Y1826" s="7" t="n"/>
      <c r="Z1826" s="7" t="n"/>
      <c r="AA1826" s="7" t="n"/>
      <c r="AB1826" s="7" t="n"/>
      <c r="AC1826" s="7" t="n"/>
    </row>
    <row r="1827" ht="9.75" customHeight="1" s="12">
      <c r="A1827" s="11" t="inlineStr">
        <is>
          <t>SO - 0003671</t>
        </is>
      </c>
      <c r="B1827" s="11" t="inlineStr">
        <is>
          <t>In-Store</t>
        </is>
      </c>
      <c r="C1827" s="11" t="inlineStr">
        <is>
          <t>WARE-NMK1003</t>
        </is>
      </c>
      <c r="D1827" s="6" t="n">
        <v>43600</v>
      </c>
      <c r="E1827" s="6" t="n">
        <v>43671</v>
      </c>
      <c r="F1827" s="6" t="n">
        <v>43683</v>
      </c>
      <c r="G1827" s="6" t="n">
        <v>43686</v>
      </c>
      <c r="H1827" s="11" t="inlineStr">
        <is>
          <t>USD</t>
        </is>
      </c>
      <c r="I1827" s="11" t="n">
        <v>4</v>
      </c>
      <c r="J1827" s="11" t="n">
        <v>30</v>
      </c>
      <c r="K1827" s="11" t="n">
        <v>138</v>
      </c>
      <c r="L1827" s="11" t="n">
        <v>11</v>
      </c>
      <c r="M1827" s="11" t="n">
        <v>3</v>
      </c>
      <c r="N1827" s="11" t="n">
        <v>0.2</v>
      </c>
      <c r="O1827" s="7" t="n">
        <v>3343.3</v>
      </c>
      <c r="P1827" s="7" t="n">
        <v>1370.753</v>
      </c>
      <c r="Q1827" s="7">
        <f>text(E1827,"ddd")</f>
        <v/>
      </c>
      <c r="R1827" s="7">
        <f>G1827-F1827</f>
        <v/>
      </c>
      <c r="S1827" s="7">
        <f>E1827-D1827</f>
        <v/>
      </c>
      <c r="T1827" s="7">
        <f>O1827*M1827</f>
        <v/>
      </c>
      <c r="U1827" s="7">
        <f>T1827*N1827</f>
        <v/>
      </c>
      <c r="V1827" s="7">
        <f>T1827-U1827-(P1827*M1827)</f>
        <v/>
      </c>
      <c r="W1827" s="7">
        <f>VLOOKUP(L1827,'Products Sheet'!$A:$B,2,FALSE)</f>
        <v/>
      </c>
      <c r="X1827" s="7" t="n"/>
      <c r="Y1827" s="7" t="n"/>
      <c r="Z1827" s="7" t="n"/>
      <c r="AA1827" s="7" t="n"/>
      <c r="AB1827" s="7" t="n"/>
      <c r="AC1827" s="7" t="n"/>
    </row>
    <row r="1828" ht="9.75" customHeight="1" s="12">
      <c r="A1828" s="11" t="inlineStr">
        <is>
          <t>SO - 0003682</t>
        </is>
      </c>
      <c r="B1828" s="11" t="inlineStr">
        <is>
          <t>Online</t>
        </is>
      </c>
      <c r="C1828" s="11" t="inlineStr">
        <is>
          <t>WARE-UHY1004</t>
        </is>
      </c>
      <c r="D1828" s="6" t="n">
        <v>43600</v>
      </c>
      <c r="E1828" s="6" t="n">
        <v>43673</v>
      </c>
      <c r="F1828" s="6" t="n">
        <v>43678</v>
      </c>
      <c r="G1828" s="6" t="n">
        <v>43683</v>
      </c>
      <c r="H1828" s="11" t="inlineStr">
        <is>
          <t>USD</t>
        </is>
      </c>
      <c r="I1828" s="11" t="n">
        <v>17</v>
      </c>
      <c r="J1828" s="11" t="n">
        <v>42</v>
      </c>
      <c r="K1828" s="11" t="n">
        <v>210</v>
      </c>
      <c r="L1828" s="11" t="n">
        <v>11</v>
      </c>
      <c r="M1828" s="11" t="n">
        <v>7</v>
      </c>
      <c r="N1828" s="11" t="n">
        <v>0.05</v>
      </c>
      <c r="O1828" s="7" t="n">
        <v>951.4</v>
      </c>
      <c r="P1828" s="7" t="n">
        <v>627.924</v>
      </c>
      <c r="Q1828" s="7">
        <f>text(E1828,"ddd")</f>
        <v/>
      </c>
      <c r="R1828" s="7">
        <f>G1828-F1828</f>
        <v/>
      </c>
      <c r="S1828" s="7">
        <f>E1828-D1828</f>
        <v/>
      </c>
      <c r="T1828" s="7">
        <f>O1828*M1828</f>
        <v/>
      </c>
      <c r="U1828" s="7">
        <f>T1828*N1828</f>
        <v/>
      </c>
      <c r="V1828" s="7">
        <f>T1828-U1828-(P1828*M1828)</f>
        <v/>
      </c>
      <c r="W1828" s="7">
        <f>VLOOKUP(L1828,'Products Sheet'!$A:$B,2,FALSE)</f>
        <v/>
      </c>
      <c r="X1828" s="7" t="n"/>
      <c r="Y1828" s="7" t="n"/>
      <c r="Z1828" s="7" t="n"/>
      <c r="AA1828" s="7" t="n"/>
      <c r="AB1828" s="7" t="n"/>
      <c r="AC1828" s="7" t="n"/>
    </row>
    <row r="1829" ht="9.75" customHeight="1" s="12">
      <c r="A1829" s="11" t="inlineStr">
        <is>
          <t>SO - 0003684</t>
        </is>
      </c>
      <c r="B1829" s="11" t="inlineStr">
        <is>
          <t>Online</t>
        </is>
      </c>
      <c r="C1829" s="11" t="inlineStr">
        <is>
          <t>WARE-NMK1003</t>
        </is>
      </c>
      <c r="D1829" s="6" t="n">
        <v>43600</v>
      </c>
      <c r="E1829" s="6" t="n">
        <v>43673</v>
      </c>
      <c r="F1829" s="6" t="n">
        <v>43689</v>
      </c>
      <c r="G1829" s="6" t="n">
        <v>43697</v>
      </c>
      <c r="H1829" s="11" t="inlineStr">
        <is>
          <t>USD</t>
        </is>
      </c>
      <c r="I1829" s="11" t="n">
        <v>15</v>
      </c>
      <c r="J1829" s="11" t="n">
        <v>23</v>
      </c>
      <c r="K1829" s="11" t="n">
        <v>124</v>
      </c>
      <c r="L1829" s="11" t="n">
        <v>11</v>
      </c>
      <c r="M1829" s="11" t="n">
        <v>6</v>
      </c>
      <c r="N1829" s="11" t="n">
        <v>0.075</v>
      </c>
      <c r="O1829" s="7" t="n">
        <v>1159.1</v>
      </c>
      <c r="P1829" s="7" t="n">
        <v>741.8240000000001</v>
      </c>
      <c r="Q1829" s="7">
        <f>text(E1829,"ddd")</f>
        <v/>
      </c>
      <c r="R1829" s="7">
        <f>G1829-F1829</f>
        <v/>
      </c>
      <c r="S1829" s="7">
        <f>E1829-D1829</f>
        <v/>
      </c>
      <c r="T1829" s="7">
        <f>O1829*M1829</f>
        <v/>
      </c>
      <c r="U1829" s="7">
        <f>T1829*N1829</f>
        <v/>
      </c>
      <c r="V1829" s="7">
        <f>T1829-U1829-(P1829*M1829)</f>
        <v/>
      </c>
      <c r="W1829" s="7">
        <f>VLOOKUP(L1829,'Products Sheet'!$A:$B,2,FALSE)</f>
        <v/>
      </c>
      <c r="X1829" s="7" t="n"/>
      <c r="Y1829" s="7" t="n"/>
      <c r="Z1829" s="7" t="n"/>
      <c r="AA1829" s="7" t="n"/>
      <c r="AB1829" s="7" t="n"/>
      <c r="AC1829" s="7" t="n"/>
    </row>
    <row r="1830" ht="9.75" customHeight="1" s="12">
      <c r="A1830" s="11" t="inlineStr">
        <is>
          <t>SO - 0003726</t>
        </is>
      </c>
      <c r="B1830" s="11" t="inlineStr">
        <is>
          <t>Distributor</t>
        </is>
      </c>
      <c r="C1830" s="11" t="inlineStr">
        <is>
          <t>WARE-NBV1002</t>
        </is>
      </c>
      <c r="D1830" s="6" t="n">
        <v>43600</v>
      </c>
      <c r="E1830" s="6" t="n">
        <v>43678</v>
      </c>
      <c r="F1830" s="6" t="n">
        <v>43703</v>
      </c>
      <c r="G1830" s="6" t="n">
        <v>43712</v>
      </c>
      <c r="H1830" s="11" t="inlineStr">
        <is>
          <t>USD</t>
        </is>
      </c>
      <c r="I1830" s="11" t="n">
        <v>22</v>
      </c>
      <c r="J1830" s="11" t="n">
        <v>18</v>
      </c>
      <c r="K1830" s="11" t="n">
        <v>62</v>
      </c>
      <c r="L1830" s="11" t="n">
        <v>11</v>
      </c>
      <c r="M1830" s="11" t="n">
        <v>5</v>
      </c>
      <c r="N1830" s="11" t="n">
        <v>0.15</v>
      </c>
      <c r="O1830" s="7" t="n">
        <v>187.6</v>
      </c>
      <c r="P1830" s="7" t="n">
        <v>157.584</v>
      </c>
      <c r="Q1830" s="7">
        <f>text(E1830,"ddd")</f>
        <v/>
      </c>
      <c r="R1830" s="7">
        <f>G1830-F1830</f>
        <v/>
      </c>
      <c r="S1830" s="7">
        <f>E1830-D1830</f>
        <v/>
      </c>
      <c r="T1830" s="7">
        <f>O1830*M1830</f>
        <v/>
      </c>
      <c r="U1830" s="7">
        <f>T1830*N1830</f>
        <v/>
      </c>
      <c r="V1830" s="7">
        <f>T1830-U1830-(P1830*M1830)</f>
        <v/>
      </c>
      <c r="W1830" s="7">
        <f>VLOOKUP(L1830,'Products Sheet'!$A:$B,2,FALSE)</f>
        <v/>
      </c>
      <c r="X1830" s="7" t="n"/>
      <c r="Y1830" s="7" t="n"/>
      <c r="Z1830" s="7" t="n"/>
      <c r="AA1830" s="7" t="n"/>
      <c r="AB1830" s="7" t="n"/>
      <c r="AC1830" s="7" t="n"/>
    </row>
    <row r="1831" ht="9.75" customHeight="1" s="12">
      <c r="A1831" s="11" t="inlineStr">
        <is>
          <t>SO - 0003852</t>
        </is>
      </c>
      <c r="B1831" s="11" t="inlineStr">
        <is>
          <t>Online</t>
        </is>
      </c>
      <c r="C1831" s="11" t="inlineStr">
        <is>
          <t>WARE-NMK1003</t>
        </is>
      </c>
      <c r="D1831" s="6" t="n">
        <v>43600</v>
      </c>
      <c r="E1831" s="6" t="n">
        <v>43692</v>
      </c>
      <c r="F1831" s="6" t="n">
        <v>43695</v>
      </c>
      <c r="G1831" s="6" t="n">
        <v>43696</v>
      </c>
      <c r="H1831" s="11" t="inlineStr">
        <is>
          <t>USD</t>
        </is>
      </c>
      <c r="I1831" s="11" t="n">
        <v>15</v>
      </c>
      <c r="J1831" s="11" t="n">
        <v>40</v>
      </c>
      <c r="K1831" s="11" t="n">
        <v>174</v>
      </c>
      <c r="L1831" s="11" t="n">
        <v>11</v>
      </c>
      <c r="M1831" s="11" t="n">
        <v>7</v>
      </c>
      <c r="N1831" s="11" t="n">
        <v>0.05</v>
      </c>
      <c r="O1831" s="7" t="n">
        <v>1929.6</v>
      </c>
      <c r="P1831" s="7" t="n">
        <v>1543.68</v>
      </c>
      <c r="Q1831" s="7">
        <f>text(E1831,"ddd")</f>
        <v/>
      </c>
      <c r="R1831" s="7">
        <f>G1831-F1831</f>
        <v/>
      </c>
      <c r="S1831" s="7">
        <f>E1831-D1831</f>
        <v/>
      </c>
      <c r="T1831" s="7">
        <f>O1831*M1831</f>
        <v/>
      </c>
      <c r="U1831" s="7">
        <f>T1831*N1831</f>
        <v/>
      </c>
      <c r="V1831" s="7">
        <f>T1831-U1831-(P1831*M1831)</f>
        <v/>
      </c>
      <c r="W1831" s="7">
        <f>VLOOKUP(L1831,'Products Sheet'!$A:$B,2,FALSE)</f>
        <v/>
      </c>
      <c r="X1831" s="7" t="n"/>
      <c r="Y1831" s="7" t="n"/>
      <c r="Z1831" s="7" t="n"/>
      <c r="AA1831" s="7" t="n"/>
      <c r="AB1831" s="7" t="n"/>
      <c r="AC1831" s="7" t="n"/>
    </row>
    <row r="1832" ht="9.75" customHeight="1" s="12">
      <c r="A1832" s="11" t="inlineStr">
        <is>
          <t>SO - 0003923</t>
        </is>
      </c>
      <c r="B1832" s="11" t="inlineStr">
        <is>
          <t>Distributor</t>
        </is>
      </c>
      <c r="C1832" s="11" t="inlineStr">
        <is>
          <t>WARE-NMK1003</t>
        </is>
      </c>
      <c r="D1832" s="6" t="n">
        <v>43600</v>
      </c>
      <c r="E1832" s="6" t="n">
        <v>43701</v>
      </c>
      <c r="F1832" s="6" t="n">
        <v>43723</v>
      </c>
      <c r="G1832" s="6" t="n">
        <v>43731</v>
      </c>
      <c r="H1832" s="11" t="inlineStr">
        <is>
          <t>USD</t>
        </is>
      </c>
      <c r="I1832" s="11" t="n">
        <v>24</v>
      </c>
      <c r="J1832" s="11" t="n">
        <v>1</v>
      </c>
      <c r="K1832" s="11" t="n">
        <v>201</v>
      </c>
      <c r="L1832" s="11" t="n">
        <v>11</v>
      </c>
      <c r="M1832" s="11" t="n">
        <v>3</v>
      </c>
      <c r="N1832" s="11" t="n">
        <v>0.1</v>
      </c>
      <c r="O1832" s="7" t="n">
        <v>1983.2</v>
      </c>
      <c r="P1832" s="7" t="n">
        <v>872.6080000000001</v>
      </c>
      <c r="Q1832" s="7">
        <f>text(E1832,"ddd")</f>
        <v/>
      </c>
      <c r="R1832" s="7">
        <f>G1832-F1832</f>
        <v/>
      </c>
      <c r="S1832" s="7">
        <f>E1832-D1832</f>
        <v/>
      </c>
      <c r="T1832" s="7">
        <f>O1832*M1832</f>
        <v/>
      </c>
      <c r="U1832" s="7">
        <f>T1832*N1832</f>
        <v/>
      </c>
      <c r="V1832" s="7">
        <f>T1832-U1832-(P1832*M1832)</f>
        <v/>
      </c>
      <c r="W1832" s="7">
        <f>VLOOKUP(L1832,'Products Sheet'!$A:$B,2,FALSE)</f>
        <v/>
      </c>
      <c r="X1832" s="7" t="n"/>
      <c r="Y1832" s="7" t="n"/>
      <c r="Z1832" s="7" t="n"/>
      <c r="AA1832" s="7" t="n"/>
      <c r="AB1832" s="7" t="n"/>
      <c r="AC1832" s="7" t="n"/>
    </row>
    <row r="1833" ht="9.75" customHeight="1" s="12">
      <c r="A1833" s="11" t="inlineStr">
        <is>
          <t>SO - 0003953</t>
        </is>
      </c>
      <c r="B1833" s="11" t="inlineStr">
        <is>
          <t>Online</t>
        </is>
      </c>
      <c r="C1833" s="11" t="inlineStr">
        <is>
          <t>WARE-PUJ1005</t>
        </is>
      </c>
      <c r="D1833" s="6" t="n">
        <v>43600</v>
      </c>
      <c r="E1833" s="6" t="n">
        <v>43705</v>
      </c>
      <c r="F1833" s="6" t="n">
        <v>43724</v>
      </c>
      <c r="G1833" s="6" t="n">
        <v>43725</v>
      </c>
      <c r="H1833" s="11" t="inlineStr">
        <is>
          <t>USD</t>
        </is>
      </c>
      <c r="I1833" s="11" t="n">
        <v>16</v>
      </c>
      <c r="J1833" s="11" t="n">
        <v>16</v>
      </c>
      <c r="K1833" s="11" t="n">
        <v>272</v>
      </c>
      <c r="L1833" s="11" t="n">
        <v>11</v>
      </c>
      <c r="M1833" s="11" t="n">
        <v>8</v>
      </c>
      <c r="N1833" s="11" t="n">
        <v>0.1</v>
      </c>
      <c r="O1833" s="7" t="n">
        <v>6197.5</v>
      </c>
      <c r="P1833" s="7" t="n">
        <v>3594.55</v>
      </c>
      <c r="Q1833" s="7">
        <f>text(E1833,"ddd")</f>
        <v/>
      </c>
      <c r="R1833" s="7">
        <f>G1833-F1833</f>
        <v/>
      </c>
      <c r="S1833" s="7">
        <f>E1833-D1833</f>
        <v/>
      </c>
      <c r="T1833" s="7">
        <f>O1833*M1833</f>
        <v/>
      </c>
      <c r="U1833" s="7">
        <f>T1833*N1833</f>
        <v/>
      </c>
      <c r="V1833" s="7">
        <f>T1833-U1833-(P1833*M1833)</f>
        <v/>
      </c>
      <c r="W1833" s="7">
        <f>VLOOKUP(L1833,'Products Sheet'!$A:$B,2,FALSE)</f>
        <v/>
      </c>
      <c r="X1833" s="7" t="n"/>
      <c r="Y1833" s="7" t="n"/>
      <c r="Z1833" s="7" t="n"/>
      <c r="AA1833" s="7" t="n"/>
      <c r="AB1833" s="7" t="n"/>
      <c r="AC1833" s="7" t="n"/>
    </row>
    <row r="1834" ht="9.75" customHeight="1" s="12">
      <c r="A1834" s="11" t="inlineStr">
        <is>
          <t>SO - 0003989</t>
        </is>
      </c>
      <c r="B1834" s="11" t="inlineStr">
        <is>
          <t>In-Store</t>
        </is>
      </c>
      <c r="C1834" s="11" t="inlineStr">
        <is>
          <t>WARE-MKL1006</t>
        </is>
      </c>
      <c r="D1834" s="6" t="n">
        <v>43600</v>
      </c>
      <c r="E1834" s="6" t="n">
        <v>43709</v>
      </c>
      <c r="F1834" s="6" t="n">
        <v>43734</v>
      </c>
      <c r="G1834" s="6" t="n">
        <v>43738</v>
      </c>
      <c r="H1834" s="11" t="inlineStr">
        <is>
          <t>USD</t>
        </is>
      </c>
      <c r="I1834" s="11" t="n">
        <v>12</v>
      </c>
      <c r="J1834" s="11" t="n">
        <v>12</v>
      </c>
      <c r="K1834" s="11" t="n">
        <v>337</v>
      </c>
      <c r="L1834" s="11" t="n">
        <v>11</v>
      </c>
      <c r="M1834" s="11" t="n">
        <v>4</v>
      </c>
      <c r="N1834" s="11" t="n">
        <v>0.075</v>
      </c>
      <c r="O1834" s="7" t="n">
        <v>3169.1</v>
      </c>
      <c r="P1834" s="7" t="n">
        <v>1331.022</v>
      </c>
      <c r="Q1834" s="7">
        <f>text(E1834,"ddd")</f>
        <v/>
      </c>
      <c r="R1834" s="7">
        <f>G1834-F1834</f>
        <v/>
      </c>
      <c r="S1834" s="7">
        <f>E1834-D1834</f>
        <v/>
      </c>
      <c r="T1834" s="7">
        <f>O1834*M1834</f>
        <v/>
      </c>
      <c r="U1834" s="7">
        <f>T1834*N1834</f>
        <v/>
      </c>
      <c r="V1834" s="7">
        <f>T1834-U1834-(P1834*M1834)</f>
        <v/>
      </c>
      <c r="W1834" s="7">
        <f>VLOOKUP(L1834,'Products Sheet'!$A:$B,2,FALSE)</f>
        <v/>
      </c>
      <c r="X1834" s="7" t="n"/>
      <c r="Y1834" s="7" t="n"/>
      <c r="Z1834" s="7" t="n"/>
      <c r="AA1834" s="7" t="n"/>
      <c r="AB1834" s="7" t="n"/>
      <c r="AC1834" s="7" t="n"/>
    </row>
    <row r="1835" ht="9.75" customHeight="1" s="12">
      <c r="A1835" s="11" t="inlineStr">
        <is>
          <t>SO - 0004041</t>
        </is>
      </c>
      <c r="B1835" s="11" t="inlineStr">
        <is>
          <t>Wholesale</t>
        </is>
      </c>
      <c r="C1835" s="11" t="inlineStr">
        <is>
          <t>WARE-XYS1001</t>
        </is>
      </c>
      <c r="D1835" s="6" t="n">
        <v>43600</v>
      </c>
      <c r="E1835" s="6" t="n">
        <v>43717</v>
      </c>
      <c r="F1835" s="6" t="n">
        <v>43733</v>
      </c>
      <c r="G1835" s="6" t="n">
        <v>43734</v>
      </c>
      <c r="H1835" s="11" t="inlineStr">
        <is>
          <t>USD</t>
        </is>
      </c>
      <c r="I1835" s="11" t="n">
        <v>28</v>
      </c>
      <c r="J1835" s="11" t="n">
        <v>7</v>
      </c>
      <c r="K1835" s="11" t="n">
        <v>58</v>
      </c>
      <c r="L1835" s="11" t="n">
        <v>11</v>
      </c>
      <c r="M1835" s="11" t="n">
        <v>8</v>
      </c>
      <c r="N1835" s="11" t="n">
        <v>0.075</v>
      </c>
      <c r="O1835" s="7" t="n">
        <v>2592.9</v>
      </c>
      <c r="P1835" s="7" t="n">
        <v>1218.663</v>
      </c>
      <c r="Q1835" s="7">
        <f>text(E1835,"ddd")</f>
        <v/>
      </c>
      <c r="R1835" s="7">
        <f>G1835-F1835</f>
        <v/>
      </c>
      <c r="S1835" s="7">
        <f>E1835-D1835</f>
        <v/>
      </c>
      <c r="T1835" s="7">
        <f>O1835*M1835</f>
        <v/>
      </c>
      <c r="U1835" s="7">
        <f>T1835*N1835</f>
        <v/>
      </c>
      <c r="V1835" s="7">
        <f>T1835-U1835-(P1835*M1835)</f>
        <v/>
      </c>
      <c r="W1835" s="7">
        <f>VLOOKUP(L1835,'Products Sheet'!$A:$B,2,FALSE)</f>
        <v/>
      </c>
      <c r="X1835" s="7" t="n"/>
      <c r="Y1835" s="7" t="n"/>
      <c r="Z1835" s="7" t="n"/>
      <c r="AA1835" s="7" t="n"/>
      <c r="AB1835" s="7" t="n"/>
      <c r="AC1835" s="7" t="n"/>
    </row>
    <row r="1836" ht="9.75" customHeight="1" s="12">
      <c r="A1836" s="11" t="inlineStr">
        <is>
          <t>SO - 0004154</t>
        </is>
      </c>
      <c r="B1836" s="11" t="inlineStr">
        <is>
          <t>Online</t>
        </is>
      </c>
      <c r="C1836" s="11" t="inlineStr">
        <is>
          <t>WARE-NMK1003</t>
        </is>
      </c>
      <c r="D1836" s="6" t="n">
        <v>43600</v>
      </c>
      <c r="E1836" s="6" t="n">
        <v>43731</v>
      </c>
      <c r="F1836" s="6" t="n">
        <v>43753</v>
      </c>
      <c r="G1836" s="6" t="n">
        <v>43758</v>
      </c>
      <c r="H1836" s="11" t="inlineStr">
        <is>
          <t>USD</t>
        </is>
      </c>
      <c r="I1836" s="11" t="n">
        <v>18</v>
      </c>
      <c r="J1836" s="11" t="n">
        <v>33</v>
      </c>
      <c r="K1836" s="11" t="n">
        <v>177</v>
      </c>
      <c r="L1836" s="11" t="n">
        <v>11</v>
      </c>
      <c r="M1836" s="11" t="n">
        <v>2</v>
      </c>
      <c r="N1836" s="11" t="n">
        <v>0.075</v>
      </c>
      <c r="O1836" s="7" t="n">
        <v>167.5</v>
      </c>
      <c r="P1836" s="7" t="n">
        <v>90.45</v>
      </c>
      <c r="Q1836" s="7">
        <f>text(E1836,"ddd")</f>
        <v/>
      </c>
      <c r="R1836" s="7">
        <f>G1836-F1836</f>
        <v/>
      </c>
      <c r="S1836" s="7">
        <f>E1836-D1836</f>
        <v/>
      </c>
      <c r="T1836" s="7">
        <f>O1836*M1836</f>
        <v/>
      </c>
      <c r="U1836" s="7">
        <f>T1836*N1836</f>
        <v/>
      </c>
      <c r="V1836" s="7">
        <f>T1836-U1836-(P1836*M1836)</f>
        <v/>
      </c>
      <c r="W1836" s="7">
        <f>VLOOKUP(L1836,'Products Sheet'!$A:$B,2,FALSE)</f>
        <v/>
      </c>
      <c r="X1836" s="7" t="n"/>
      <c r="Y1836" s="7" t="n"/>
      <c r="Z1836" s="7" t="n"/>
      <c r="AA1836" s="7" t="n"/>
      <c r="AB1836" s="7" t="n"/>
      <c r="AC1836" s="7" t="n"/>
    </row>
    <row r="1837" ht="9.75" customHeight="1" s="12">
      <c r="A1837" s="11" t="inlineStr">
        <is>
          <t>SO - 0004184</t>
        </is>
      </c>
      <c r="B1837" s="11" t="inlineStr">
        <is>
          <t>In-Store</t>
        </is>
      </c>
      <c r="C1837" s="11" t="inlineStr">
        <is>
          <t>WARE-UHY1004</t>
        </is>
      </c>
      <c r="D1837" s="6" t="n">
        <v>43600</v>
      </c>
      <c r="E1837" s="6" t="n">
        <v>43735</v>
      </c>
      <c r="F1837" s="6" t="n">
        <v>43737</v>
      </c>
      <c r="G1837" s="6" t="n">
        <v>43738</v>
      </c>
      <c r="H1837" s="11" t="inlineStr">
        <is>
          <t>USD</t>
        </is>
      </c>
      <c r="I1837" s="11" t="n">
        <v>5</v>
      </c>
      <c r="J1837" s="11" t="n">
        <v>36</v>
      </c>
      <c r="K1837" s="11" t="n">
        <v>209</v>
      </c>
      <c r="L1837" s="11" t="n">
        <v>11</v>
      </c>
      <c r="M1837" s="11" t="n">
        <v>4</v>
      </c>
      <c r="N1837" s="11" t="n">
        <v>0.075</v>
      </c>
      <c r="O1837" s="7" t="n">
        <v>1969.8</v>
      </c>
      <c r="P1837" s="7" t="n">
        <v>827.3159999999999</v>
      </c>
      <c r="Q1837" s="7">
        <f>text(E1837,"ddd")</f>
        <v/>
      </c>
      <c r="R1837" s="7">
        <f>G1837-F1837</f>
        <v/>
      </c>
      <c r="S1837" s="7">
        <f>E1837-D1837</f>
        <v/>
      </c>
      <c r="T1837" s="7">
        <f>O1837*M1837</f>
        <v/>
      </c>
      <c r="U1837" s="7">
        <f>T1837*N1837</f>
        <v/>
      </c>
      <c r="V1837" s="7">
        <f>T1837-U1837-(P1837*M1837)</f>
        <v/>
      </c>
      <c r="W1837" s="7">
        <f>VLOOKUP(L1837,'Products Sheet'!$A:$B,2,FALSE)</f>
        <v/>
      </c>
      <c r="X1837" s="7" t="n"/>
      <c r="Y1837" s="7" t="n"/>
      <c r="Z1837" s="7" t="n"/>
      <c r="AA1837" s="7" t="n"/>
      <c r="AB1837" s="7" t="n"/>
      <c r="AC1837" s="7" t="n"/>
    </row>
    <row r="1838" ht="9.75" customHeight="1" s="12">
      <c r="A1838" s="11" t="inlineStr">
        <is>
          <t>SO - 0004238</t>
        </is>
      </c>
      <c r="B1838" s="11" t="inlineStr">
        <is>
          <t>In-Store</t>
        </is>
      </c>
      <c r="C1838" s="11" t="inlineStr">
        <is>
          <t>WARE-PUJ1005</t>
        </is>
      </c>
      <c r="D1838" s="6" t="n">
        <v>43700</v>
      </c>
      <c r="E1838" s="6" t="n">
        <v>43741</v>
      </c>
      <c r="F1838" s="6" t="n">
        <v>43759</v>
      </c>
      <c r="G1838" s="6" t="n">
        <v>43761</v>
      </c>
      <c r="H1838" s="11" t="inlineStr">
        <is>
          <t>USD</t>
        </is>
      </c>
      <c r="I1838" s="11" t="n">
        <v>1</v>
      </c>
      <c r="J1838" s="11" t="n">
        <v>15</v>
      </c>
      <c r="K1838" s="11" t="n">
        <v>320</v>
      </c>
      <c r="L1838" s="11" t="n">
        <v>11</v>
      </c>
      <c r="M1838" s="11" t="n">
        <v>1</v>
      </c>
      <c r="N1838" s="11" t="n">
        <v>0.1</v>
      </c>
      <c r="O1838" s="7" t="n">
        <v>6458.8</v>
      </c>
      <c r="P1838" s="7" t="n">
        <v>4714.924</v>
      </c>
      <c r="Q1838" s="7">
        <f>text(E1838,"ddd")</f>
        <v/>
      </c>
      <c r="R1838" s="7">
        <f>G1838-F1838</f>
        <v/>
      </c>
      <c r="S1838" s="7">
        <f>E1838-D1838</f>
        <v/>
      </c>
      <c r="T1838" s="7">
        <f>O1838*M1838</f>
        <v/>
      </c>
      <c r="U1838" s="7">
        <f>T1838*N1838</f>
        <v/>
      </c>
      <c r="V1838" s="7">
        <f>T1838-U1838-(P1838*M1838)</f>
        <v/>
      </c>
      <c r="W1838" s="7">
        <f>VLOOKUP(L1838,'Products Sheet'!$A:$B,2,FALSE)</f>
        <v/>
      </c>
      <c r="X1838" s="7" t="n"/>
      <c r="Y1838" s="7" t="n"/>
      <c r="Z1838" s="7" t="n"/>
      <c r="AA1838" s="7" t="n"/>
      <c r="AB1838" s="7" t="n"/>
      <c r="AC1838" s="7" t="n"/>
    </row>
    <row r="1839" ht="9.75" customHeight="1" s="12">
      <c r="A1839" s="11" t="inlineStr">
        <is>
          <t>SO - 0004269</t>
        </is>
      </c>
      <c r="B1839" s="11" t="inlineStr">
        <is>
          <t>Online</t>
        </is>
      </c>
      <c r="C1839" s="11" t="inlineStr">
        <is>
          <t>WARE-NMK1003</t>
        </is>
      </c>
      <c r="D1839" s="6" t="n">
        <v>43600</v>
      </c>
      <c r="E1839" s="6" t="n">
        <v>43745</v>
      </c>
      <c r="F1839" s="6" t="n">
        <v>43765</v>
      </c>
      <c r="G1839" s="6" t="n">
        <v>43769</v>
      </c>
      <c r="H1839" s="11" t="inlineStr">
        <is>
          <t>USD</t>
        </is>
      </c>
      <c r="I1839" s="11" t="n">
        <v>19</v>
      </c>
      <c r="J1839" s="11" t="n">
        <v>47</v>
      </c>
      <c r="K1839" s="11" t="n">
        <v>163</v>
      </c>
      <c r="L1839" s="11" t="n">
        <v>11</v>
      </c>
      <c r="M1839" s="11" t="n">
        <v>5</v>
      </c>
      <c r="N1839" s="11" t="n">
        <v>0.05</v>
      </c>
      <c r="O1839" s="7" t="n">
        <v>2546</v>
      </c>
      <c r="P1839" s="7" t="n">
        <v>1603.98</v>
      </c>
      <c r="Q1839" s="7">
        <f>text(E1839,"ddd")</f>
        <v/>
      </c>
      <c r="R1839" s="7">
        <f>G1839-F1839</f>
        <v/>
      </c>
      <c r="S1839" s="7">
        <f>E1839-D1839</f>
        <v/>
      </c>
      <c r="T1839" s="7">
        <f>O1839*M1839</f>
        <v/>
      </c>
      <c r="U1839" s="7">
        <f>T1839*N1839</f>
        <v/>
      </c>
      <c r="V1839" s="7">
        <f>T1839-U1839-(P1839*M1839)</f>
        <v/>
      </c>
      <c r="W1839" s="7">
        <f>VLOOKUP(L1839,'Products Sheet'!$A:$B,2,FALSE)</f>
        <v/>
      </c>
      <c r="X1839" s="7" t="n"/>
      <c r="Y1839" s="7" t="n"/>
      <c r="Z1839" s="7" t="n"/>
      <c r="AA1839" s="7" t="n"/>
      <c r="AB1839" s="7" t="n"/>
      <c r="AC1839" s="7" t="n"/>
    </row>
    <row r="1840" ht="9.75" customHeight="1" s="12">
      <c r="A1840" s="11" t="inlineStr">
        <is>
          <t>SO - 0004327</t>
        </is>
      </c>
      <c r="B1840" s="11" t="inlineStr">
        <is>
          <t>In-Store</t>
        </is>
      </c>
      <c r="C1840" s="11" t="inlineStr">
        <is>
          <t>WARE-NMK1003</t>
        </is>
      </c>
      <c r="D1840" s="6" t="n">
        <v>43600</v>
      </c>
      <c r="E1840" s="6" t="n">
        <v>43753</v>
      </c>
      <c r="F1840" s="6" t="n">
        <v>43771</v>
      </c>
      <c r="G1840" s="6" t="n">
        <v>43781</v>
      </c>
      <c r="H1840" s="11" t="inlineStr">
        <is>
          <t>USD</t>
        </is>
      </c>
      <c r="I1840" s="11" t="n">
        <v>4</v>
      </c>
      <c r="J1840" s="11" t="n">
        <v>46</v>
      </c>
      <c r="K1840" s="11" t="n">
        <v>129</v>
      </c>
      <c r="L1840" s="11" t="n">
        <v>11</v>
      </c>
      <c r="M1840" s="11" t="n">
        <v>8</v>
      </c>
      <c r="N1840" s="11" t="n">
        <v>0.05</v>
      </c>
      <c r="O1840" s="7" t="n">
        <v>2619.7</v>
      </c>
      <c r="P1840" s="7" t="n">
        <v>1309.85</v>
      </c>
      <c r="Q1840" s="7">
        <f>text(E1840,"ddd")</f>
        <v/>
      </c>
      <c r="R1840" s="7">
        <f>G1840-F1840</f>
        <v/>
      </c>
      <c r="S1840" s="7">
        <f>E1840-D1840</f>
        <v/>
      </c>
      <c r="T1840" s="7">
        <f>O1840*M1840</f>
        <v/>
      </c>
      <c r="U1840" s="7">
        <f>T1840*N1840</f>
        <v/>
      </c>
      <c r="V1840" s="7">
        <f>T1840-U1840-(P1840*M1840)</f>
        <v/>
      </c>
      <c r="W1840" s="7">
        <f>VLOOKUP(L1840,'Products Sheet'!$A:$B,2,FALSE)</f>
        <v/>
      </c>
      <c r="X1840" s="7" t="n"/>
      <c r="Y1840" s="7" t="n"/>
      <c r="Z1840" s="7" t="n"/>
      <c r="AA1840" s="7" t="n"/>
      <c r="AB1840" s="7" t="n"/>
      <c r="AC1840" s="7" t="n"/>
    </row>
    <row r="1841" ht="9.75" customHeight="1" s="12">
      <c r="A1841" s="11" t="inlineStr">
        <is>
          <t>SO - 0004347</t>
        </is>
      </c>
      <c r="B1841" s="11" t="inlineStr">
        <is>
          <t>In-Store</t>
        </is>
      </c>
      <c r="C1841" s="11" t="inlineStr">
        <is>
          <t>WARE-NMK1003</t>
        </is>
      </c>
      <c r="D1841" s="6" t="n">
        <v>43600</v>
      </c>
      <c r="E1841" s="6" t="n">
        <v>43756</v>
      </c>
      <c r="F1841" s="6" t="n">
        <v>43774</v>
      </c>
      <c r="G1841" s="6" t="n">
        <v>43781</v>
      </c>
      <c r="H1841" s="11" t="inlineStr">
        <is>
          <t>USD</t>
        </is>
      </c>
      <c r="I1841" s="11" t="n">
        <v>8</v>
      </c>
      <c r="J1841" s="11" t="n">
        <v>14</v>
      </c>
      <c r="K1841" s="11" t="n">
        <v>183</v>
      </c>
      <c r="L1841" s="11" t="n">
        <v>11</v>
      </c>
      <c r="M1841" s="11" t="n">
        <v>8</v>
      </c>
      <c r="N1841" s="11" t="n">
        <v>0.3</v>
      </c>
      <c r="O1841" s="7" t="n">
        <v>1072</v>
      </c>
      <c r="P1841" s="7" t="n">
        <v>439.52</v>
      </c>
      <c r="Q1841" s="7">
        <f>text(E1841,"ddd")</f>
        <v/>
      </c>
      <c r="R1841" s="7">
        <f>G1841-F1841</f>
        <v/>
      </c>
      <c r="S1841" s="7">
        <f>E1841-D1841</f>
        <v/>
      </c>
      <c r="T1841" s="7">
        <f>O1841*M1841</f>
        <v/>
      </c>
      <c r="U1841" s="7">
        <f>T1841*N1841</f>
        <v/>
      </c>
      <c r="V1841" s="7">
        <f>T1841-U1841-(P1841*M1841)</f>
        <v/>
      </c>
      <c r="W1841" s="7">
        <f>VLOOKUP(L1841,'Products Sheet'!$A:$B,2,FALSE)</f>
        <v/>
      </c>
      <c r="X1841" s="7" t="n"/>
      <c r="Y1841" s="7" t="n"/>
      <c r="Z1841" s="7" t="n"/>
      <c r="AA1841" s="7" t="n"/>
      <c r="AB1841" s="7" t="n"/>
      <c r="AC1841" s="7" t="n"/>
    </row>
    <row r="1842" ht="9.75" customHeight="1" s="12">
      <c r="A1842" s="11" t="inlineStr">
        <is>
          <t>SO - 0004369</t>
        </is>
      </c>
      <c r="B1842" s="11" t="inlineStr">
        <is>
          <t>In-Store</t>
        </is>
      </c>
      <c r="C1842" s="11" t="inlineStr">
        <is>
          <t>WARE-NMK1003</t>
        </is>
      </c>
      <c r="D1842" s="6" t="n">
        <v>43600</v>
      </c>
      <c r="E1842" s="6" t="n">
        <v>43758</v>
      </c>
      <c r="F1842" s="6" t="n">
        <v>43764</v>
      </c>
      <c r="G1842" s="6" t="n">
        <v>43771</v>
      </c>
      <c r="H1842" s="11" t="inlineStr">
        <is>
          <t>USD</t>
        </is>
      </c>
      <c r="I1842" s="11" t="n">
        <v>6</v>
      </c>
      <c r="J1842" s="11" t="n">
        <v>47</v>
      </c>
      <c r="K1842" s="11" t="n">
        <v>102</v>
      </c>
      <c r="L1842" s="11" t="n">
        <v>11</v>
      </c>
      <c r="M1842" s="11" t="n">
        <v>3</v>
      </c>
      <c r="N1842" s="11" t="n">
        <v>0.15</v>
      </c>
      <c r="O1842" s="7" t="n">
        <v>2599.6</v>
      </c>
      <c r="P1842" s="7" t="n">
        <v>1143.824</v>
      </c>
      <c r="Q1842" s="7">
        <f>text(E1842,"ddd")</f>
        <v/>
      </c>
      <c r="R1842" s="7">
        <f>G1842-F1842</f>
        <v/>
      </c>
      <c r="S1842" s="7">
        <f>E1842-D1842</f>
        <v/>
      </c>
      <c r="T1842" s="7">
        <f>O1842*M1842</f>
        <v/>
      </c>
      <c r="U1842" s="7">
        <f>T1842*N1842</f>
        <v/>
      </c>
      <c r="V1842" s="7">
        <f>T1842-U1842-(P1842*M1842)</f>
        <v/>
      </c>
      <c r="W1842" s="7">
        <f>VLOOKUP(L1842,'Products Sheet'!$A:$B,2,FALSE)</f>
        <v/>
      </c>
      <c r="X1842" s="7" t="n"/>
      <c r="Y1842" s="7" t="n"/>
      <c r="Z1842" s="7" t="n"/>
      <c r="AA1842" s="7" t="n"/>
      <c r="AB1842" s="7" t="n"/>
      <c r="AC1842" s="7" t="n"/>
    </row>
    <row r="1843" ht="9.75" customHeight="1" s="12">
      <c r="A1843" s="11" t="inlineStr">
        <is>
          <t>SO - 0004389</t>
        </is>
      </c>
      <c r="B1843" s="11" t="inlineStr">
        <is>
          <t>In-Store</t>
        </is>
      </c>
      <c r="C1843" s="11" t="inlineStr">
        <is>
          <t>WARE-UHY1004</t>
        </is>
      </c>
      <c r="D1843" s="6" t="n">
        <v>43700</v>
      </c>
      <c r="E1843" s="6" t="n">
        <v>43761</v>
      </c>
      <c r="F1843" s="6" t="n">
        <v>43779</v>
      </c>
      <c r="G1843" s="6" t="n">
        <v>43784</v>
      </c>
      <c r="H1843" s="11" t="inlineStr">
        <is>
          <t>USD</t>
        </is>
      </c>
      <c r="I1843" s="11" t="n">
        <v>12</v>
      </c>
      <c r="J1843" s="11" t="n">
        <v>23</v>
      </c>
      <c r="K1843" s="11" t="n">
        <v>207</v>
      </c>
      <c r="L1843" s="11" t="n">
        <v>11</v>
      </c>
      <c r="M1843" s="11" t="n">
        <v>7</v>
      </c>
      <c r="N1843" s="11" t="n">
        <v>0.05</v>
      </c>
      <c r="O1843" s="7" t="n">
        <v>1005</v>
      </c>
      <c r="P1843" s="7" t="n">
        <v>402</v>
      </c>
      <c r="Q1843" s="7">
        <f>text(E1843,"ddd")</f>
        <v/>
      </c>
      <c r="R1843" s="7">
        <f>G1843-F1843</f>
        <v/>
      </c>
      <c r="S1843" s="7">
        <f>E1843-D1843</f>
        <v/>
      </c>
      <c r="T1843" s="7">
        <f>O1843*M1843</f>
        <v/>
      </c>
      <c r="U1843" s="7">
        <f>T1843*N1843</f>
        <v/>
      </c>
      <c r="V1843" s="7">
        <f>T1843-U1843-(P1843*M1843)</f>
        <v/>
      </c>
      <c r="W1843" s="7">
        <f>VLOOKUP(L1843,'Products Sheet'!$A:$B,2,FALSE)</f>
        <v/>
      </c>
      <c r="X1843" s="7" t="n"/>
      <c r="Y1843" s="7" t="n"/>
      <c r="Z1843" s="7" t="n"/>
      <c r="AA1843" s="7" t="n"/>
      <c r="AB1843" s="7" t="n"/>
      <c r="AC1843" s="7" t="n"/>
    </row>
    <row r="1844" ht="9.75" customHeight="1" s="12">
      <c r="A1844" s="11" t="inlineStr">
        <is>
          <t>SO - 0004456</t>
        </is>
      </c>
      <c r="B1844" s="11" t="inlineStr">
        <is>
          <t>In-Store</t>
        </is>
      </c>
      <c r="C1844" s="11" t="inlineStr">
        <is>
          <t>WARE-UHY1004</t>
        </is>
      </c>
      <c r="D1844" s="6" t="n">
        <v>43700</v>
      </c>
      <c r="E1844" s="6" t="n">
        <v>43770</v>
      </c>
      <c r="F1844" s="6" t="n">
        <v>43795</v>
      </c>
      <c r="G1844" s="6" t="n">
        <v>43800</v>
      </c>
      <c r="H1844" s="11" t="inlineStr">
        <is>
          <t>USD</t>
        </is>
      </c>
      <c r="I1844" s="11" t="n">
        <v>7</v>
      </c>
      <c r="J1844" s="11" t="n">
        <v>42</v>
      </c>
      <c r="K1844" s="11" t="n">
        <v>247</v>
      </c>
      <c r="L1844" s="11" t="n">
        <v>11</v>
      </c>
      <c r="M1844" s="11" t="n">
        <v>4</v>
      </c>
      <c r="N1844" s="11" t="n">
        <v>0.15</v>
      </c>
      <c r="O1844" s="7" t="n">
        <v>2572.8</v>
      </c>
      <c r="P1844" s="7" t="n">
        <v>1312.128</v>
      </c>
      <c r="Q1844" s="7">
        <f>text(E1844,"ddd")</f>
        <v/>
      </c>
      <c r="R1844" s="7">
        <f>G1844-F1844</f>
        <v/>
      </c>
      <c r="S1844" s="7">
        <f>E1844-D1844</f>
        <v/>
      </c>
      <c r="T1844" s="7">
        <f>O1844*M1844</f>
        <v/>
      </c>
      <c r="U1844" s="7">
        <f>T1844*N1844</f>
        <v/>
      </c>
      <c r="V1844" s="7">
        <f>T1844-U1844-(P1844*M1844)</f>
        <v/>
      </c>
      <c r="W1844" s="7">
        <f>VLOOKUP(L1844,'Products Sheet'!$A:$B,2,FALSE)</f>
        <v/>
      </c>
      <c r="X1844" s="7" t="n"/>
      <c r="Y1844" s="7" t="n"/>
      <c r="Z1844" s="7" t="n"/>
      <c r="AA1844" s="7" t="n"/>
      <c r="AB1844" s="7" t="n"/>
      <c r="AC1844" s="7" t="n"/>
    </row>
    <row r="1845" ht="9.75" customHeight="1" s="12">
      <c r="A1845" s="11" t="inlineStr">
        <is>
          <t>SO - 0004592</t>
        </is>
      </c>
      <c r="B1845" s="11" t="inlineStr">
        <is>
          <t>In-Store</t>
        </is>
      </c>
      <c r="C1845" s="11" t="inlineStr">
        <is>
          <t>WARE-XYS1001</t>
        </is>
      </c>
      <c r="D1845" s="6" t="n">
        <v>43700</v>
      </c>
      <c r="E1845" s="6" t="n">
        <v>43786</v>
      </c>
      <c r="F1845" s="6" t="n">
        <v>43812</v>
      </c>
      <c r="G1845" s="6" t="n">
        <v>43822</v>
      </c>
      <c r="H1845" s="11" t="inlineStr">
        <is>
          <t>USD</t>
        </is>
      </c>
      <c r="I1845" s="11" t="n">
        <v>1</v>
      </c>
      <c r="J1845" s="11" t="n">
        <v>17</v>
      </c>
      <c r="K1845" s="11" t="n">
        <v>1</v>
      </c>
      <c r="L1845" s="11" t="n">
        <v>11</v>
      </c>
      <c r="M1845" s="11" t="n">
        <v>5</v>
      </c>
      <c r="N1845" s="11" t="n">
        <v>0.075</v>
      </c>
      <c r="O1845" s="7" t="n">
        <v>5406.900000000001</v>
      </c>
      <c r="P1845" s="7" t="n">
        <v>3676.692</v>
      </c>
      <c r="Q1845" s="7">
        <f>text(E1845,"ddd")</f>
        <v/>
      </c>
      <c r="R1845" s="7">
        <f>G1845-F1845</f>
        <v/>
      </c>
      <c r="S1845" s="7">
        <f>E1845-D1845</f>
        <v/>
      </c>
      <c r="T1845" s="7">
        <f>O1845*M1845</f>
        <v/>
      </c>
      <c r="U1845" s="7">
        <f>T1845*N1845</f>
        <v/>
      </c>
      <c r="V1845" s="7">
        <f>T1845-U1845-(P1845*M1845)</f>
        <v/>
      </c>
      <c r="W1845" s="7">
        <f>VLOOKUP(L1845,'Products Sheet'!$A:$B,2,FALSE)</f>
        <v/>
      </c>
      <c r="X1845" s="7" t="n"/>
      <c r="Y1845" s="7" t="n"/>
      <c r="Z1845" s="7" t="n"/>
      <c r="AA1845" s="7" t="n"/>
      <c r="AB1845" s="7" t="n"/>
      <c r="AC1845" s="7" t="n"/>
    </row>
    <row r="1846" ht="9.75" customHeight="1" s="12">
      <c r="A1846" s="11" t="inlineStr">
        <is>
          <t>SO - 0004605</t>
        </is>
      </c>
      <c r="B1846" s="11" t="inlineStr">
        <is>
          <t>In-Store</t>
        </is>
      </c>
      <c r="C1846" s="11" t="inlineStr">
        <is>
          <t>WARE-PUJ1005</t>
        </is>
      </c>
      <c r="D1846" s="6" t="n">
        <v>43700</v>
      </c>
      <c r="E1846" s="6" t="n">
        <v>43788</v>
      </c>
      <c r="F1846" s="6" t="n">
        <v>43795</v>
      </c>
      <c r="G1846" s="6" t="n">
        <v>43804</v>
      </c>
      <c r="H1846" s="11" t="inlineStr">
        <is>
          <t>USD</t>
        </is>
      </c>
      <c r="I1846" s="11" t="n">
        <v>1</v>
      </c>
      <c r="J1846" s="11" t="n">
        <v>49</v>
      </c>
      <c r="K1846" s="11" t="n">
        <v>272</v>
      </c>
      <c r="L1846" s="11" t="n">
        <v>11</v>
      </c>
      <c r="M1846" s="11" t="n">
        <v>8</v>
      </c>
      <c r="N1846" s="11" t="n">
        <v>0.3</v>
      </c>
      <c r="O1846" s="7" t="n">
        <v>5252.8</v>
      </c>
      <c r="P1846" s="7" t="n">
        <v>3887.072</v>
      </c>
      <c r="Q1846" s="7">
        <f>text(E1846,"ddd")</f>
        <v/>
      </c>
      <c r="R1846" s="7">
        <f>G1846-F1846</f>
        <v/>
      </c>
      <c r="S1846" s="7">
        <f>E1846-D1846</f>
        <v/>
      </c>
      <c r="T1846" s="7">
        <f>O1846*M1846</f>
        <v/>
      </c>
      <c r="U1846" s="7">
        <f>T1846*N1846</f>
        <v/>
      </c>
      <c r="V1846" s="7">
        <f>T1846-U1846-(P1846*M1846)</f>
        <v/>
      </c>
      <c r="W1846" s="7">
        <f>VLOOKUP(L1846,'Products Sheet'!$A:$B,2,FALSE)</f>
        <v/>
      </c>
      <c r="X1846" s="7" t="n"/>
      <c r="Y1846" s="7" t="n"/>
      <c r="Z1846" s="7" t="n"/>
      <c r="AA1846" s="7" t="n"/>
      <c r="AB1846" s="7" t="n"/>
      <c r="AC1846" s="7" t="n"/>
    </row>
    <row r="1847" ht="9.75" customHeight="1" s="12">
      <c r="A1847" s="11" t="inlineStr">
        <is>
          <t>SO - 0004736</t>
        </is>
      </c>
      <c r="B1847" s="11" t="inlineStr">
        <is>
          <t>Online</t>
        </is>
      </c>
      <c r="C1847" s="11" t="inlineStr">
        <is>
          <t>WARE-NMK1003</t>
        </is>
      </c>
      <c r="D1847" s="6" t="n">
        <v>43700</v>
      </c>
      <c r="E1847" s="6" t="n">
        <v>43802</v>
      </c>
      <c r="F1847" s="6" t="n">
        <v>43824</v>
      </c>
      <c r="G1847" s="6" t="n">
        <v>43825</v>
      </c>
      <c r="H1847" s="11" t="inlineStr">
        <is>
          <t>USD</t>
        </is>
      </c>
      <c r="I1847" s="11" t="n">
        <v>17</v>
      </c>
      <c r="J1847" s="11" t="n">
        <v>11</v>
      </c>
      <c r="K1847" s="11" t="n">
        <v>95</v>
      </c>
      <c r="L1847" s="11" t="n">
        <v>11</v>
      </c>
      <c r="M1847" s="11" t="n">
        <v>1</v>
      </c>
      <c r="N1847" s="11" t="n">
        <v>0.4</v>
      </c>
      <c r="O1847" s="7" t="n">
        <v>5118.8</v>
      </c>
      <c r="P1847" s="7" t="n">
        <v>3020.092</v>
      </c>
      <c r="Q1847" s="7">
        <f>text(E1847,"ddd")</f>
        <v/>
      </c>
      <c r="R1847" s="7">
        <f>G1847-F1847</f>
        <v/>
      </c>
      <c r="S1847" s="7">
        <f>E1847-D1847</f>
        <v/>
      </c>
      <c r="T1847" s="7">
        <f>O1847*M1847</f>
        <v/>
      </c>
      <c r="U1847" s="7">
        <f>T1847*N1847</f>
        <v/>
      </c>
      <c r="V1847" s="7">
        <f>T1847-U1847-(P1847*M1847)</f>
        <v/>
      </c>
      <c r="W1847" s="7">
        <f>VLOOKUP(L1847,'Products Sheet'!$A:$B,2,FALSE)</f>
        <v/>
      </c>
      <c r="X1847" s="7" t="n"/>
      <c r="Y1847" s="7" t="n"/>
      <c r="Z1847" s="7" t="n"/>
      <c r="AA1847" s="7" t="n"/>
      <c r="AB1847" s="7" t="n"/>
      <c r="AC1847" s="7" t="n"/>
    </row>
    <row r="1848" ht="9.75" customHeight="1" s="12">
      <c r="A1848" s="11" t="inlineStr">
        <is>
          <t>SO - 0004786</t>
        </is>
      </c>
      <c r="B1848" s="11" t="inlineStr">
        <is>
          <t>Online</t>
        </is>
      </c>
      <c r="C1848" s="11" t="inlineStr">
        <is>
          <t>WARE-NBV1002</t>
        </is>
      </c>
      <c r="D1848" s="6" t="n">
        <v>43700</v>
      </c>
      <c r="E1848" s="6" t="n">
        <v>43809</v>
      </c>
      <c r="F1848" s="6" t="n">
        <v>43819</v>
      </c>
      <c r="G1848" s="6" t="n">
        <v>43824</v>
      </c>
      <c r="H1848" s="11" t="inlineStr">
        <is>
          <t>USD</t>
        </is>
      </c>
      <c r="I1848" s="11" t="n">
        <v>13</v>
      </c>
      <c r="J1848" s="11" t="n">
        <v>35</v>
      </c>
      <c r="K1848" s="11" t="n">
        <v>75</v>
      </c>
      <c r="L1848" s="11" t="n">
        <v>11</v>
      </c>
      <c r="M1848" s="11" t="n">
        <v>2</v>
      </c>
      <c r="N1848" s="11" t="n">
        <v>0.05</v>
      </c>
      <c r="O1848" s="7" t="n">
        <v>1025.1</v>
      </c>
      <c r="P1848" s="7" t="n">
        <v>779.0760000000001</v>
      </c>
      <c r="Q1848" s="7">
        <f>text(E1848,"ddd")</f>
        <v/>
      </c>
      <c r="R1848" s="7">
        <f>G1848-F1848</f>
        <v/>
      </c>
      <c r="S1848" s="7">
        <f>E1848-D1848</f>
        <v/>
      </c>
      <c r="T1848" s="7">
        <f>O1848*M1848</f>
        <v/>
      </c>
      <c r="U1848" s="7">
        <f>T1848*N1848</f>
        <v/>
      </c>
      <c r="V1848" s="7">
        <f>T1848-U1848-(P1848*M1848)</f>
        <v/>
      </c>
      <c r="W1848" s="7">
        <f>VLOOKUP(L1848,'Products Sheet'!$A:$B,2,FALSE)</f>
        <v/>
      </c>
      <c r="X1848" s="7" t="n"/>
      <c r="Y1848" s="7" t="n"/>
      <c r="Z1848" s="7" t="n"/>
      <c r="AA1848" s="7" t="n"/>
      <c r="AB1848" s="7" t="n"/>
      <c r="AC1848" s="7" t="n"/>
    </row>
    <row r="1849" ht="9.75" customHeight="1" s="12">
      <c r="A1849" s="11" t="inlineStr">
        <is>
          <t>SO - 0004811</t>
        </is>
      </c>
      <c r="B1849" s="11" t="inlineStr">
        <is>
          <t>Online</t>
        </is>
      </c>
      <c r="C1849" s="11" t="inlineStr">
        <is>
          <t>WARE-PUJ1005</t>
        </is>
      </c>
      <c r="D1849" s="6" t="n">
        <v>43700</v>
      </c>
      <c r="E1849" s="6" t="n">
        <v>43812</v>
      </c>
      <c r="F1849" s="6" t="n">
        <v>43839</v>
      </c>
      <c r="G1849" s="6" t="n">
        <v>43845</v>
      </c>
      <c r="H1849" s="11" t="inlineStr">
        <is>
          <t>USD</t>
        </is>
      </c>
      <c r="I1849" s="11" t="n">
        <v>12</v>
      </c>
      <c r="J1849" s="11" t="n">
        <v>20</v>
      </c>
      <c r="K1849" s="11" t="n">
        <v>284</v>
      </c>
      <c r="L1849" s="11" t="n">
        <v>11</v>
      </c>
      <c r="M1849" s="11" t="n">
        <v>7</v>
      </c>
      <c r="N1849" s="11" t="n">
        <v>0.1</v>
      </c>
      <c r="O1849" s="7" t="n">
        <v>5085.3</v>
      </c>
      <c r="P1849" s="7" t="n">
        <v>2695.209</v>
      </c>
      <c r="Q1849" s="7">
        <f>text(E1849,"ddd")</f>
        <v/>
      </c>
      <c r="R1849" s="7">
        <f>G1849-F1849</f>
        <v/>
      </c>
      <c r="S1849" s="7">
        <f>E1849-D1849</f>
        <v/>
      </c>
      <c r="T1849" s="7">
        <f>O1849*M1849</f>
        <v/>
      </c>
      <c r="U1849" s="7">
        <f>T1849*N1849</f>
        <v/>
      </c>
      <c r="V1849" s="7">
        <f>T1849-U1849-(P1849*M1849)</f>
        <v/>
      </c>
      <c r="W1849" s="7">
        <f>VLOOKUP(L1849,'Products Sheet'!$A:$B,2,FALSE)</f>
        <v/>
      </c>
      <c r="X1849" s="7" t="n"/>
      <c r="Y1849" s="7" t="n"/>
      <c r="Z1849" s="7" t="n"/>
      <c r="AA1849" s="7" t="n"/>
      <c r="AB1849" s="7" t="n"/>
      <c r="AC1849" s="7" t="n"/>
    </row>
    <row r="1850" ht="9.75" customHeight="1" s="12">
      <c r="A1850" s="11" t="inlineStr">
        <is>
          <t>SO - 0004828</t>
        </is>
      </c>
      <c r="B1850" s="11" t="inlineStr">
        <is>
          <t>Online</t>
        </is>
      </c>
      <c r="C1850" s="11" t="inlineStr">
        <is>
          <t>WARE-PUJ1005</t>
        </is>
      </c>
      <c r="D1850" s="6" t="n">
        <v>43700</v>
      </c>
      <c r="E1850" s="6" t="n">
        <v>43814</v>
      </c>
      <c r="F1850" s="6" t="n">
        <v>43840</v>
      </c>
      <c r="G1850" s="6" t="n">
        <v>43843</v>
      </c>
      <c r="H1850" s="11" t="inlineStr">
        <is>
          <t>USD</t>
        </is>
      </c>
      <c r="I1850" s="11" t="n">
        <v>20</v>
      </c>
      <c r="J1850" s="11" t="n">
        <v>29</v>
      </c>
      <c r="K1850" s="11" t="n">
        <v>290</v>
      </c>
      <c r="L1850" s="11" t="n">
        <v>11</v>
      </c>
      <c r="M1850" s="11" t="n">
        <v>4</v>
      </c>
      <c r="N1850" s="11" t="n">
        <v>0.1</v>
      </c>
      <c r="O1850" s="7" t="n">
        <v>5681.6</v>
      </c>
      <c r="P1850" s="7" t="n">
        <v>3238.512</v>
      </c>
      <c r="Q1850" s="7">
        <f>text(E1850,"ddd")</f>
        <v/>
      </c>
      <c r="R1850" s="7">
        <f>G1850-F1850</f>
        <v/>
      </c>
      <c r="S1850" s="7">
        <f>E1850-D1850</f>
        <v/>
      </c>
      <c r="T1850" s="7">
        <f>O1850*M1850</f>
        <v/>
      </c>
      <c r="U1850" s="7">
        <f>T1850*N1850</f>
        <v/>
      </c>
      <c r="V1850" s="7">
        <f>T1850-U1850-(P1850*M1850)</f>
        <v/>
      </c>
      <c r="W1850" s="7">
        <f>VLOOKUP(L1850,'Products Sheet'!$A:$B,2,FALSE)</f>
        <v/>
      </c>
      <c r="X1850" s="7" t="n"/>
      <c r="Y1850" s="7" t="n"/>
      <c r="Z1850" s="7" t="n"/>
      <c r="AA1850" s="7" t="n"/>
      <c r="AB1850" s="7" t="n"/>
      <c r="AC1850" s="7" t="n"/>
    </row>
    <row r="1851" ht="9.75" customHeight="1" s="12">
      <c r="A1851" s="11" t="inlineStr">
        <is>
          <t>SO - 0004831</t>
        </is>
      </c>
      <c r="B1851" s="11" t="inlineStr">
        <is>
          <t xml:space="preserve">  Whole sale</t>
        </is>
      </c>
      <c r="C1851" s="11" t="inlineStr">
        <is>
          <t>WARE-NMK1003</t>
        </is>
      </c>
      <c r="D1851" s="6" t="n">
        <v>43700</v>
      </c>
      <c r="E1851" s="6" t="n">
        <v>43814</v>
      </c>
      <c r="F1851" s="6" t="n">
        <v>43835</v>
      </c>
      <c r="G1851" s="6" t="n">
        <v>43843</v>
      </c>
      <c r="H1851" s="11" t="inlineStr">
        <is>
          <t>USD</t>
        </is>
      </c>
      <c r="I1851" s="11" t="n">
        <v>27</v>
      </c>
      <c r="J1851" s="11" t="n">
        <v>12</v>
      </c>
      <c r="K1851" s="11" t="n">
        <v>193</v>
      </c>
      <c r="L1851" s="11" t="n">
        <v>11</v>
      </c>
      <c r="M1851" s="11" t="n">
        <v>2</v>
      </c>
      <c r="N1851" s="11" t="n">
        <v>0.15</v>
      </c>
      <c r="O1851" s="7" t="n">
        <v>1085.4</v>
      </c>
      <c r="P1851" s="7" t="n">
        <v>922.59</v>
      </c>
      <c r="Q1851" s="7">
        <f>text(E1851,"ddd")</f>
        <v/>
      </c>
      <c r="R1851" s="7">
        <f>G1851-F1851</f>
        <v/>
      </c>
      <c r="S1851" s="7">
        <f>E1851-D1851</f>
        <v/>
      </c>
      <c r="T1851" s="7">
        <f>O1851*M1851</f>
        <v/>
      </c>
      <c r="U1851" s="7">
        <f>T1851*N1851</f>
        <v/>
      </c>
      <c r="V1851" s="7">
        <f>T1851-U1851-(P1851*M1851)</f>
        <v/>
      </c>
      <c r="W1851" s="7">
        <f>VLOOKUP(L1851,'Products Sheet'!$A:$B,2,FALSE)</f>
        <v/>
      </c>
      <c r="X1851" s="7" t="n"/>
      <c r="Y1851" s="7" t="n"/>
      <c r="Z1851" s="7" t="n"/>
      <c r="AA1851" s="7" t="n"/>
      <c r="AB1851" s="7" t="n"/>
      <c r="AC1851" s="7" t="n"/>
    </row>
    <row r="1852" ht="9.75" customHeight="1" s="12">
      <c r="A1852" s="11" t="inlineStr">
        <is>
          <t>SO - 0004848</t>
        </is>
      </c>
      <c r="B1852" s="11" t="inlineStr">
        <is>
          <t>Distributor</t>
        </is>
      </c>
      <c r="C1852" s="11" t="inlineStr">
        <is>
          <t>WARE-NMK1003</t>
        </is>
      </c>
      <c r="D1852" s="6" t="n">
        <v>43700</v>
      </c>
      <c r="E1852" s="6" t="n">
        <v>43816</v>
      </c>
      <c r="F1852" s="6" t="n">
        <v>43819</v>
      </c>
      <c r="G1852" s="6" t="n">
        <v>43820</v>
      </c>
      <c r="H1852" s="11" t="inlineStr">
        <is>
          <t>USD</t>
        </is>
      </c>
      <c r="I1852" s="11" t="n">
        <v>25</v>
      </c>
      <c r="J1852" s="11" t="n">
        <v>31</v>
      </c>
      <c r="K1852" s="11" t="n">
        <v>97</v>
      </c>
      <c r="L1852" s="11" t="n">
        <v>11</v>
      </c>
      <c r="M1852" s="11" t="n">
        <v>5</v>
      </c>
      <c r="N1852" s="11" t="n">
        <v>0.075</v>
      </c>
      <c r="O1852" s="7" t="n">
        <v>5922.8</v>
      </c>
      <c r="P1852" s="7" t="n">
        <v>2428.348</v>
      </c>
      <c r="Q1852" s="7">
        <f>text(E1852,"ddd")</f>
        <v/>
      </c>
      <c r="R1852" s="7">
        <f>G1852-F1852</f>
        <v/>
      </c>
      <c r="S1852" s="7">
        <f>E1852-D1852</f>
        <v/>
      </c>
      <c r="T1852" s="7">
        <f>O1852*M1852</f>
        <v/>
      </c>
      <c r="U1852" s="7">
        <f>T1852*N1852</f>
        <v/>
      </c>
      <c r="V1852" s="7">
        <f>T1852-U1852-(P1852*M1852)</f>
        <v/>
      </c>
      <c r="W1852" s="7">
        <f>VLOOKUP(L1852,'Products Sheet'!$A:$B,2,FALSE)</f>
        <v/>
      </c>
      <c r="X1852" s="7" t="n"/>
      <c r="Y1852" s="7" t="n"/>
      <c r="Z1852" s="7" t="n"/>
      <c r="AA1852" s="7" t="n"/>
      <c r="AB1852" s="7" t="n"/>
      <c r="AC1852" s="7" t="n"/>
    </row>
    <row r="1853" ht="9.75" customHeight="1" s="12">
      <c r="A1853" s="11" t="inlineStr">
        <is>
          <t>SO - 0004880</t>
        </is>
      </c>
      <c r="B1853" s="11" t="inlineStr">
        <is>
          <t>Online</t>
        </is>
      </c>
      <c r="C1853" s="11" t="inlineStr">
        <is>
          <t>WARE-NMK1003</t>
        </is>
      </c>
      <c r="D1853" s="6" t="n">
        <v>43700</v>
      </c>
      <c r="E1853" s="6" t="n">
        <v>43820</v>
      </c>
      <c r="F1853" s="6" t="n">
        <v>43846</v>
      </c>
      <c r="G1853" s="6" t="n">
        <v>43849</v>
      </c>
      <c r="H1853" s="11" t="inlineStr">
        <is>
          <t>USD</t>
        </is>
      </c>
      <c r="I1853" s="11" t="n">
        <v>14</v>
      </c>
      <c r="J1853" s="11" t="n">
        <v>38</v>
      </c>
      <c r="K1853" s="11" t="n">
        <v>184</v>
      </c>
      <c r="L1853" s="11" t="n">
        <v>11</v>
      </c>
      <c r="M1853" s="11" t="n">
        <v>8</v>
      </c>
      <c r="N1853" s="11" t="n">
        <v>0.4</v>
      </c>
      <c r="O1853" s="7" t="n">
        <v>2318.2</v>
      </c>
      <c r="P1853" s="7" t="n">
        <v>1460.466</v>
      </c>
      <c r="Q1853" s="7">
        <f>text(E1853,"ddd")</f>
        <v/>
      </c>
      <c r="R1853" s="7">
        <f>G1853-F1853</f>
        <v/>
      </c>
      <c r="S1853" s="7">
        <f>E1853-D1853</f>
        <v/>
      </c>
      <c r="T1853" s="7">
        <f>O1853*M1853</f>
        <v/>
      </c>
      <c r="U1853" s="7">
        <f>T1853*N1853</f>
        <v/>
      </c>
      <c r="V1853" s="7">
        <f>T1853-U1853-(P1853*M1853)</f>
        <v/>
      </c>
      <c r="W1853" s="7">
        <f>VLOOKUP(L1853,'Products Sheet'!$A:$B,2,FALSE)</f>
        <v/>
      </c>
      <c r="X1853" s="7" t="n"/>
      <c r="Y1853" s="7" t="n"/>
      <c r="Z1853" s="7" t="n"/>
      <c r="AA1853" s="7" t="n"/>
      <c r="AB1853" s="7" t="n"/>
      <c r="AC1853" s="7" t="n"/>
    </row>
    <row r="1854" ht="9.75" customHeight="1" s="12">
      <c r="A1854" s="11" t="inlineStr">
        <is>
          <t>SO - 0004927</t>
        </is>
      </c>
      <c r="B1854" s="11" t="inlineStr">
        <is>
          <t>In-Store</t>
        </is>
      </c>
      <c r="C1854" s="11" t="inlineStr">
        <is>
          <t>WARE-PUJ1005</t>
        </is>
      </c>
      <c r="D1854" s="6" t="n">
        <v>43700</v>
      </c>
      <c r="E1854" s="6" t="n">
        <v>43827</v>
      </c>
      <c r="F1854" s="6" t="n">
        <v>43833</v>
      </c>
      <c r="G1854" s="6" t="n">
        <v>43843</v>
      </c>
      <c r="H1854" s="11" t="inlineStr">
        <is>
          <t>USD</t>
        </is>
      </c>
      <c r="I1854" s="11" t="n">
        <v>10</v>
      </c>
      <c r="J1854" s="11" t="n">
        <v>5</v>
      </c>
      <c r="K1854" s="11" t="n">
        <v>315</v>
      </c>
      <c r="L1854" s="11" t="n">
        <v>11</v>
      </c>
      <c r="M1854" s="11" t="n">
        <v>5</v>
      </c>
      <c r="N1854" s="11" t="n">
        <v>0.075</v>
      </c>
      <c r="O1854" s="7" t="n">
        <v>3577.8</v>
      </c>
      <c r="P1854" s="7" t="n">
        <v>1645.788</v>
      </c>
      <c r="Q1854" s="7">
        <f>text(E1854,"ddd")</f>
        <v/>
      </c>
      <c r="R1854" s="7">
        <f>G1854-F1854</f>
        <v/>
      </c>
      <c r="S1854" s="7">
        <f>E1854-D1854</f>
        <v/>
      </c>
      <c r="T1854" s="7">
        <f>O1854*M1854</f>
        <v/>
      </c>
      <c r="U1854" s="7">
        <f>T1854*N1854</f>
        <v/>
      </c>
      <c r="V1854" s="7">
        <f>T1854-U1854-(P1854*M1854)</f>
        <v/>
      </c>
      <c r="W1854" s="7">
        <f>VLOOKUP(L1854,'Products Sheet'!$A:$B,2,FALSE)</f>
        <v/>
      </c>
      <c r="X1854" s="7" t="n"/>
      <c r="Y1854" s="7" t="n"/>
      <c r="Z1854" s="7" t="n"/>
      <c r="AA1854" s="7" t="n"/>
      <c r="AB1854" s="7" t="n"/>
      <c r="AC1854" s="7" t="n"/>
    </row>
    <row r="1855" ht="9.75" customHeight="1" s="12">
      <c r="A1855" s="11" t="inlineStr">
        <is>
          <t>SO - 0005113</t>
        </is>
      </c>
      <c r="B1855" s="11" t="inlineStr">
        <is>
          <t>Wholesale</t>
        </is>
      </c>
      <c r="C1855" s="11" t="inlineStr">
        <is>
          <t>WARE-NMK1003</t>
        </is>
      </c>
      <c r="D1855" s="6" t="n">
        <v>43700</v>
      </c>
      <c r="E1855" s="6" t="n">
        <v>43846</v>
      </c>
      <c r="F1855" s="6" t="n">
        <v>43867</v>
      </c>
      <c r="G1855" s="6" t="n">
        <v>43870</v>
      </c>
      <c r="H1855" s="11" t="inlineStr">
        <is>
          <t>USD</t>
        </is>
      </c>
      <c r="I1855" s="11" t="n">
        <v>26</v>
      </c>
      <c r="J1855" s="11" t="n">
        <v>20</v>
      </c>
      <c r="K1855" s="11" t="n">
        <v>93</v>
      </c>
      <c r="L1855" s="11" t="n">
        <v>11</v>
      </c>
      <c r="M1855" s="11" t="n">
        <v>8</v>
      </c>
      <c r="N1855" s="11" t="n">
        <v>0.05</v>
      </c>
      <c r="O1855" s="7" t="n">
        <v>2432.1</v>
      </c>
      <c r="P1855" s="7" t="n">
        <v>1361.976</v>
      </c>
      <c r="Q1855" s="7">
        <f>text(E1855,"ddd")</f>
        <v/>
      </c>
      <c r="R1855" s="7">
        <f>G1855-F1855</f>
        <v/>
      </c>
      <c r="S1855" s="7">
        <f>E1855-D1855</f>
        <v/>
      </c>
      <c r="T1855" s="7">
        <f>O1855*M1855</f>
        <v/>
      </c>
      <c r="U1855" s="7">
        <f>T1855*N1855</f>
        <v/>
      </c>
      <c r="V1855" s="7">
        <f>T1855-U1855-(P1855*M1855)</f>
        <v/>
      </c>
      <c r="W1855" s="7">
        <f>VLOOKUP(L1855,'Products Sheet'!$A:$B,2,FALSE)</f>
        <v/>
      </c>
      <c r="X1855" s="7" t="n"/>
      <c r="Y1855" s="7" t="n"/>
      <c r="Z1855" s="7" t="n"/>
      <c r="AA1855" s="7" t="n"/>
      <c r="AB1855" s="7" t="n"/>
      <c r="AC1855" s="7" t="n"/>
    </row>
    <row r="1856" ht="9.75" customHeight="1" s="12">
      <c r="A1856" s="11" t="inlineStr">
        <is>
          <t>SO - 0005187</t>
        </is>
      </c>
      <c r="B1856" s="11" t="inlineStr">
        <is>
          <t>In-Store</t>
        </is>
      </c>
      <c r="C1856" s="11" t="inlineStr">
        <is>
          <t>WARE-NBV1002</t>
        </is>
      </c>
      <c r="D1856" s="6" t="n">
        <v>43800</v>
      </c>
      <c r="E1856" s="6" t="n">
        <v>43854</v>
      </c>
      <c r="F1856" s="6" t="n">
        <v>43868</v>
      </c>
      <c r="G1856" s="6" t="n">
        <v>43877</v>
      </c>
      <c r="H1856" s="11" t="inlineStr">
        <is>
          <t>USD</t>
        </is>
      </c>
      <c r="I1856" s="11" t="n">
        <v>1</v>
      </c>
      <c r="J1856" s="11" t="n">
        <v>50</v>
      </c>
      <c r="K1856" s="11" t="n">
        <v>83</v>
      </c>
      <c r="L1856" s="11" t="n">
        <v>11</v>
      </c>
      <c r="M1856" s="11" t="n">
        <v>3</v>
      </c>
      <c r="N1856" s="11" t="n">
        <v>0.1</v>
      </c>
      <c r="O1856" s="7" t="n">
        <v>1788.9</v>
      </c>
      <c r="P1856" s="7" t="n">
        <v>1216.452</v>
      </c>
      <c r="Q1856" s="7">
        <f>text(E1856,"ddd")</f>
        <v/>
      </c>
      <c r="R1856" s="7">
        <f>G1856-F1856</f>
        <v/>
      </c>
      <c r="S1856" s="7">
        <f>E1856-D1856</f>
        <v/>
      </c>
      <c r="T1856" s="7">
        <f>O1856*M1856</f>
        <v/>
      </c>
      <c r="U1856" s="7">
        <f>T1856*N1856</f>
        <v/>
      </c>
      <c r="V1856" s="7">
        <f>T1856-U1856-(P1856*M1856)</f>
        <v/>
      </c>
      <c r="W1856" s="7">
        <f>VLOOKUP(L1856,'Products Sheet'!$A:$B,2,FALSE)</f>
        <v/>
      </c>
      <c r="X1856" s="7" t="n"/>
      <c r="Y1856" s="7" t="n"/>
      <c r="Z1856" s="7" t="n"/>
      <c r="AA1856" s="7" t="n"/>
      <c r="AB1856" s="7" t="n"/>
      <c r="AC1856" s="7" t="n"/>
    </row>
    <row r="1857" ht="9.75" customHeight="1" s="12">
      <c r="A1857" s="11" t="inlineStr">
        <is>
          <t>SO - 0005191</t>
        </is>
      </c>
      <c r="B1857" s="11" t="inlineStr">
        <is>
          <t>Wholesale</t>
        </is>
      </c>
      <c r="C1857" s="11" t="inlineStr">
        <is>
          <t>WARE-PUJ1005</t>
        </is>
      </c>
      <c r="D1857" s="6" t="n">
        <v>43700</v>
      </c>
      <c r="E1857" s="6" t="n">
        <v>43854</v>
      </c>
      <c r="F1857" s="6" t="n">
        <v>43868</v>
      </c>
      <c r="G1857" s="6" t="n">
        <v>43872</v>
      </c>
      <c r="H1857" s="11" t="inlineStr">
        <is>
          <t>USD</t>
        </is>
      </c>
      <c r="I1857" s="11" t="n">
        <v>26</v>
      </c>
      <c r="J1857" s="11" t="n">
        <v>10</v>
      </c>
      <c r="K1857" s="11" t="n">
        <v>267</v>
      </c>
      <c r="L1857" s="11" t="n">
        <v>11</v>
      </c>
      <c r="M1857" s="11" t="n">
        <v>1</v>
      </c>
      <c r="N1857" s="11" t="n">
        <v>0.15</v>
      </c>
      <c r="O1857" s="7" t="n">
        <v>1172.5</v>
      </c>
      <c r="P1857" s="7" t="n">
        <v>539.35</v>
      </c>
      <c r="Q1857" s="7">
        <f>text(E1857,"ddd")</f>
        <v/>
      </c>
      <c r="R1857" s="7">
        <f>G1857-F1857</f>
        <v/>
      </c>
      <c r="S1857" s="7">
        <f>E1857-D1857</f>
        <v/>
      </c>
      <c r="T1857" s="7">
        <f>O1857*M1857</f>
        <v/>
      </c>
      <c r="U1857" s="7">
        <f>T1857*N1857</f>
        <v/>
      </c>
      <c r="V1857" s="7">
        <f>T1857-U1857-(P1857*M1857)</f>
        <v/>
      </c>
      <c r="W1857" s="7">
        <f>VLOOKUP(L1857,'Products Sheet'!$A:$B,2,FALSE)</f>
        <v/>
      </c>
      <c r="X1857" s="7" t="n"/>
      <c r="Y1857" s="7" t="n"/>
      <c r="Z1857" s="7" t="n"/>
      <c r="AA1857" s="7" t="n"/>
      <c r="AB1857" s="7" t="n"/>
      <c r="AC1857" s="7" t="n"/>
    </row>
    <row r="1858" ht="9.75" customHeight="1" s="12">
      <c r="A1858" s="11" t="inlineStr">
        <is>
          <t>SO - 0005256</t>
        </is>
      </c>
      <c r="B1858" s="11" t="inlineStr">
        <is>
          <t>In-Store</t>
        </is>
      </c>
      <c r="C1858" s="11" t="inlineStr">
        <is>
          <t>WARE-PUJ1005</t>
        </is>
      </c>
      <c r="D1858" s="6" t="n">
        <v>43800</v>
      </c>
      <c r="E1858" s="6" t="n">
        <v>43863</v>
      </c>
      <c r="F1858" s="6" t="n">
        <v>43870</v>
      </c>
      <c r="G1858" s="6" t="n">
        <v>43875</v>
      </c>
      <c r="H1858" s="11" t="inlineStr">
        <is>
          <t>USD</t>
        </is>
      </c>
      <c r="I1858" s="11" t="n">
        <v>3</v>
      </c>
      <c r="J1858" s="11" t="n">
        <v>21</v>
      </c>
      <c r="K1858" s="11" t="n">
        <v>315</v>
      </c>
      <c r="L1858" s="11" t="n">
        <v>11</v>
      </c>
      <c r="M1858" s="11" t="n">
        <v>2</v>
      </c>
      <c r="N1858" s="11" t="n">
        <v>0.1</v>
      </c>
      <c r="O1858" s="7" t="n">
        <v>207.7</v>
      </c>
      <c r="P1858" s="7" t="n">
        <v>95.54200000000002</v>
      </c>
      <c r="Q1858" s="7">
        <f>text(E1858,"ddd")</f>
        <v/>
      </c>
      <c r="R1858" s="7">
        <f>G1858-F1858</f>
        <v/>
      </c>
      <c r="S1858" s="7">
        <f>E1858-D1858</f>
        <v/>
      </c>
      <c r="T1858" s="7">
        <f>O1858*M1858</f>
        <v/>
      </c>
      <c r="U1858" s="7">
        <f>T1858*N1858</f>
        <v/>
      </c>
      <c r="V1858" s="7">
        <f>T1858-U1858-(P1858*M1858)</f>
        <v/>
      </c>
      <c r="W1858" s="7">
        <f>VLOOKUP(L1858,'Products Sheet'!$A:$B,2,FALSE)</f>
        <v/>
      </c>
      <c r="X1858" s="7" t="n"/>
      <c r="Y1858" s="7" t="n"/>
      <c r="Z1858" s="7" t="n"/>
      <c r="AA1858" s="7" t="n"/>
      <c r="AB1858" s="7" t="n"/>
      <c r="AC1858" s="7" t="n"/>
    </row>
    <row r="1859" ht="9.75" customHeight="1" s="12">
      <c r="A1859" s="11" t="inlineStr">
        <is>
          <t>SO - 0005304</t>
        </is>
      </c>
      <c r="B1859" s="11" t="inlineStr">
        <is>
          <t>In-Store</t>
        </is>
      </c>
      <c r="C1859" s="11" t="inlineStr">
        <is>
          <t>WARE-UHY1004</t>
        </is>
      </c>
      <c r="D1859" s="6" t="n">
        <v>43800</v>
      </c>
      <c r="E1859" s="6" t="n">
        <v>43870</v>
      </c>
      <c r="F1859" s="6" t="n">
        <v>43893</v>
      </c>
      <c r="G1859" s="6" t="n">
        <v>43898</v>
      </c>
      <c r="H1859" s="11" t="inlineStr">
        <is>
          <t>USD</t>
        </is>
      </c>
      <c r="I1859" s="11" t="n">
        <v>7</v>
      </c>
      <c r="J1859" s="11" t="n">
        <v>27</v>
      </c>
      <c r="K1859" s="11" t="n">
        <v>255</v>
      </c>
      <c r="L1859" s="11" t="n">
        <v>11</v>
      </c>
      <c r="M1859" s="11" t="n">
        <v>3</v>
      </c>
      <c r="N1859" s="11" t="n">
        <v>0.1</v>
      </c>
      <c r="O1859" s="7" t="n">
        <v>911.2</v>
      </c>
      <c r="P1859" s="7" t="n">
        <v>419.152</v>
      </c>
      <c r="Q1859" s="7">
        <f>text(E1859,"ddd")</f>
        <v/>
      </c>
      <c r="R1859" s="7">
        <f>G1859-F1859</f>
        <v/>
      </c>
      <c r="S1859" s="7">
        <f>E1859-D1859</f>
        <v/>
      </c>
      <c r="T1859" s="7">
        <f>O1859*M1859</f>
        <v/>
      </c>
      <c r="U1859" s="7">
        <f>T1859*N1859</f>
        <v/>
      </c>
      <c r="V1859" s="7">
        <f>T1859-U1859-(P1859*M1859)</f>
        <v/>
      </c>
      <c r="W1859" s="7">
        <f>VLOOKUP(L1859,'Products Sheet'!$A:$B,2,FALSE)</f>
        <v/>
      </c>
      <c r="X1859" s="7" t="n"/>
      <c r="Y1859" s="7" t="n"/>
      <c r="Z1859" s="7" t="n"/>
      <c r="AA1859" s="7" t="n"/>
      <c r="AB1859" s="7" t="n"/>
      <c r="AC1859" s="7" t="n"/>
    </row>
    <row r="1860" ht="9.75" customHeight="1" s="12">
      <c r="A1860" s="11" t="inlineStr">
        <is>
          <t>SO - 0005340</t>
        </is>
      </c>
      <c r="B1860" s="11" t="inlineStr">
        <is>
          <t>Online</t>
        </is>
      </c>
      <c r="C1860" s="11" t="inlineStr">
        <is>
          <t>WARE-PUJ1005</t>
        </is>
      </c>
      <c r="D1860" s="6" t="n">
        <v>43800</v>
      </c>
      <c r="E1860" s="6" t="n">
        <v>43873</v>
      </c>
      <c r="F1860" s="6" t="n">
        <v>43899</v>
      </c>
      <c r="G1860" s="6" t="n">
        <v>43901</v>
      </c>
      <c r="H1860" s="11" t="inlineStr">
        <is>
          <t>USD</t>
        </is>
      </c>
      <c r="I1860" s="11" t="n">
        <v>17</v>
      </c>
      <c r="J1860" s="11" t="n">
        <v>31</v>
      </c>
      <c r="K1860" s="11" t="n">
        <v>276</v>
      </c>
      <c r="L1860" s="11" t="n">
        <v>11</v>
      </c>
      <c r="M1860" s="11" t="n">
        <v>2</v>
      </c>
      <c r="N1860" s="11" t="n">
        <v>0.2</v>
      </c>
      <c r="O1860" s="7" t="n">
        <v>1165.8</v>
      </c>
      <c r="P1860" s="7" t="n">
        <v>781.086</v>
      </c>
      <c r="Q1860" s="7">
        <f>text(E1860,"ddd")</f>
        <v/>
      </c>
      <c r="R1860" s="7">
        <f>G1860-F1860</f>
        <v/>
      </c>
      <c r="S1860" s="7">
        <f>E1860-D1860</f>
        <v/>
      </c>
      <c r="T1860" s="7">
        <f>O1860*M1860</f>
        <v/>
      </c>
      <c r="U1860" s="7">
        <f>T1860*N1860</f>
        <v/>
      </c>
      <c r="V1860" s="7">
        <f>T1860-U1860-(P1860*M1860)</f>
        <v/>
      </c>
      <c r="W1860" s="7">
        <f>VLOOKUP(L1860,'Products Sheet'!$A:$B,2,FALSE)</f>
        <v/>
      </c>
      <c r="X1860" s="7" t="n"/>
      <c r="Y1860" s="7" t="n"/>
      <c r="Z1860" s="7" t="n"/>
      <c r="AA1860" s="7" t="n"/>
      <c r="AB1860" s="7" t="n"/>
      <c r="AC1860" s="7" t="n"/>
    </row>
    <row r="1861" ht="9.75" customHeight="1" s="12">
      <c r="A1861" s="11" t="inlineStr">
        <is>
          <t>SO - 0005440</t>
        </is>
      </c>
      <c r="B1861" s="11" t="inlineStr">
        <is>
          <t>Online</t>
        </is>
      </c>
      <c r="C1861" s="11" t="inlineStr">
        <is>
          <t>WARE-NMK1003</t>
        </is>
      </c>
      <c r="D1861" s="6" t="n">
        <v>43800</v>
      </c>
      <c r="E1861" s="6" t="n">
        <v>43884</v>
      </c>
      <c r="F1861" s="6" t="n">
        <v>43889</v>
      </c>
      <c r="G1861" s="6" t="n">
        <v>43890</v>
      </c>
      <c r="H1861" s="11" t="inlineStr">
        <is>
          <t>USD</t>
        </is>
      </c>
      <c r="I1861" s="11" t="n">
        <v>17</v>
      </c>
      <c r="J1861" s="11" t="n">
        <v>45</v>
      </c>
      <c r="K1861" s="11" t="n">
        <v>173</v>
      </c>
      <c r="L1861" s="11" t="n">
        <v>11</v>
      </c>
      <c r="M1861" s="11" t="n">
        <v>6</v>
      </c>
      <c r="N1861" s="11" t="n">
        <v>0.1</v>
      </c>
      <c r="O1861" s="7" t="n">
        <v>917.9</v>
      </c>
      <c r="P1861" s="7" t="n">
        <v>706.783</v>
      </c>
      <c r="Q1861" s="7">
        <f>text(E1861,"ddd")</f>
        <v/>
      </c>
      <c r="R1861" s="7">
        <f>G1861-F1861</f>
        <v/>
      </c>
      <c r="S1861" s="7">
        <f>E1861-D1861</f>
        <v/>
      </c>
      <c r="T1861" s="7">
        <f>O1861*M1861</f>
        <v/>
      </c>
      <c r="U1861" s="7">
        <f>T1861*N1861</f>
        <v/>
      </c>
      <c r="V1861" s="7">
        <f>T1861-U1861-(P1861*M1861)</f>
        <v/>
      </c>
      <c r="W1861" s="7">
        <f>VLOOKUP(L1861,'Products Sheet'!$A:$B,2,FALSE)</f>
        <v/>
      </c>
      <c r="X1861" s="7" t="n"/>
      <c r="Y1861" s="7" t="n"/>
      <c r="Z1861" s="7" t="n"/>
      <c r="AA1861" s="7" t="n"/>
      <c r="AB1861" s="7" t="n"/>
      <c r="AC1861" s="7" t="n"/>
    </row>
    <row r="1862" ht="9.75" customHeight="1" s="12">
      <c r="A1862" s="11" t="inlineStr">
        <is>
          <t>SO - 0005512</t>
        </is>
      </c>
      <c r="B1862" s="11" t="inlineStr">
        <is>
          <t>In-Store</t>
        </is>
      </c>
      <c r="C1862" s="11" t="inlineStr">
        <is>
          <t>WARE-UHY1004</t>
        </is>
      </c>
      <c r="D1862" s="6" t="n">
        <v>43800</v>
      </c>
      <c r="E1862" s="6" t="n">
        <v>43890</v>
      </c>
      <c r="F1862" s="6" t="n">
        <v>43898</v>
      </c>
      <c r="G1862" s="6" t="n">
        <v>43906</v>
      </c>
      <c r="H1862" s="11" t="inlineStr">
        <is>
          <t>USD</t>
        </is>
      </c>
      <c r="I1862" s="11" t="n">
        <v>8</v>
      </c>
      <c r="J1862" s="11" t="n">
        <v>43</v>
      </c>
      <c r="K1862" s="11" t="n">
        <v>233</v>
      </c>
      <c r="L1862" s="11" t="n">
        <v>11</v>
      </c>
      <c r="M1862" s="11" t="n">
        <v>6</v>
      </c>
      <c r="N1862" s="11" t="n">
        <v>0.075</v>
      </c>
      <c r="O1862" s="7" t="n">
        <v>1849.2</v>
      </c>
      <c r="P1862" s="7" t="n">
        <v>1128.012</v>
      </c>
      <c r="Q1862" s="7">
        <f>text(E1862,"ddd")</f>
        <v/>
      </c>
      <c r="R1862" s="7">
        <f>G1862-F1862</f>
        <v/>
      </c>
      <c r="S1862" s="7">
        <f>E1862-D1862</f>
        <v/>
      </c>
      <c r="T1862" s="7">
        <f>O1862*M1862</f>
        <v/>
      </c>
      <c r="U1862" s="7">
        <f>T1862*N1862</f>
        <v/>
      </c>
      <c r="V1862" s="7">
        <f>T1862-U1862-(P1862*M1862)</f>
        <v/>
      </c>
      <c r="W1862" s="7">
        <f>VLOOKUP(L1862,'Products Sheet'!$A:$B,2,FALSE)</f>
        <v/>
      </c>
      <c r="X1862" s="7" t="n"/>
      <c r="Y1862" s="7" t="n"/>
      <c r="Z1862" s="7" t="n"/>
      <c r="AA1862" s="7" t="n"/>
      <c r="AB1862" s="7" t="n"/>
      <c r="AC1862" s="7" t="n"/>
    </row>
    <row r="1863" ht="9.75" customHeight="1" s="12">
      <c r="A1863" s="11" t="inlineStr">
        <is>
          <t>SO - 0005586</t>
        </is>
      </c>
      <c r="B1863" s="11" t="inlineStr">
        <is>
          <t>In-Store</t>
        </is>
      </c>
      <c r="C1863" s="11" t="inlineStr">
        <is>
          <t>WARE-NMK1003</t>
        </is>
      </c>
      <c r="D1863" s="6" t="n">
        <v>43800</v>
      </c>
      <c r="E1863" s="6" t="n">
        <v>43900</v>
      </c>
      <c r="F1863" s="6" t="n">
        <v>43919</v>
      </c>
      <c r="G1863" s="6" t="n">
        <v>43922</v>
      </c>
      <c r="H1863" s="11" t="inlineStr">
        <is>
          <t>USD</t>
        </is>
      </c>
      <c r="I1863" s="11" t="n">
        <v>8</v>
      </c>
      <c r="J1863" s="11" t="n">
        <v>38</v>
      </c>
      <c r="K1863" s="11" t="n">
        <v>191</v>
      </c>
      <c r="L1863" s="11" t="n">
        <v>11</v>
      </c>
      <c r="M1863" s="11" t="n">
        <v>1</v>
      </c>
      <c r="N1863" s="11" t="n">
        <v>0.05</v>
      </c>
      <c r="O1863" s="7" t="n">
        <v>268</v>
      </c>
      <c r="P1863" s="7" t="n">
        <v>209.04</v>
      </c>
      <c r="Q1863" s="7">
        <f>text(E1863,"ddd")</f>
        <v/>
      </c>
      <c r="R1863" s="7">
        <f>G1863-F1863</f>
        <v/>
      </c>
      <c r="S1863" s="7">
        <f>E1863-D1863</f>
        <v/>
      </c>
      <c r="T1863" s="7">
        <f>O1863*M1863</f>
        <v/>
      </c>
      <c r="U1863" s="7">
        <f>T1863*N1863</f>
        <v/>
      </c>
      <c r="V1863" s="7">
        <f>T1863-U1863-(P1863*M1863)</f>
        <v/>
      </c>
      <c r="W1863" s="7">
        <f>VLOOKUP(L1863,'Products Sheet'!$A:$B,2,FALSE)</f>
        <v/>
      </c>
      <c r="X1863" s="7" t="n"/>
      <c r="Y1863" s="7" t="n"/>
      <c r="Z1863" s="7" t="n"/>
      <c r="AA1863" s="7" t="n"/>
      <c r="AB1863" s="7" t="n"/>
      <c r="AC1863" s="7" t="n"/>
    </row>
    <row r="1864" ht="9.75" customHeight="1" s="12">
      <c r="A1864" s="11" t="inlineStr">
        <is>
          <t>SO - 0005603</t>
        </is>
      </c>
      <c r="B1864" s="11" t="inlineStr">
        <is>
          <t>Wholesale</t>
        </is>
      </c>
      <c r="C1864" s="11" t="inlineStr">
        <is>
          <t>WARE-PUJ1005</t>
        </is>
      </c>
      <c r="D1864" s="6" t="n">
        <v>43800</v>
      </c>
      <c r="E1864" s="6" t="n">
        <v>43903</v>
      </c>
      <c r="F1864" s="6" t="n">
        <v>43917</v>
      </c>
      <c r="G1864" s="6" t="n">
        <v>43922</v>
      </c>
      <c r="H1864" s="11" t="inlineStr">
        <is>
          <t>USD</t>
        </is>
      </c>
      <c r="I1864" s="11" t="n">
        <v>28</v>
      </c>
      <c r="J1864" s="11" t="n">
        <v>28</v>
      </c>
      <c r="K1864" s="11" t="n">
        <v>269</v>
      </c>
      <c r="L1864" s="11" t="n">
        <v>11</v>
      </c>
      <c r="M1864" s="11" t="n">
        <v>6</v>
      </c>
      <c r="N1864" s="11" t="n">
        <v>0.075</v>
      </c>
      <c r="O1864" s="7" t="n">
        <v>2974.8</v>
      </c>
      <c r="P1864" s="7" t="n">
        <v>1546.896</v>
      </c>
      <c r="Q1864" s="7">
        <f>text(E1864,"ddd")</f>
        <v/>
      </c>
      <c r="R1864" s="7">
        <f>G1864-F1864</f>
        <v/>
      </c>
      <c r="S1864" s="7">
        <f>E1864-D1864</f>
        <v/>
      </c>
      <c r="T1864" s="7">
        <f>O1864*M1864</f>
        <v/>
      </c>
      <c r="U1864" s="7">
        <f>T1864*N1864</f>
        <v/>
      </c>
      <c r="V1864" s="7">
        <f>T1864-U1864-(P1864*M1864)</f>
        <v/>
      </c>
      <c r="W1864" s="7">
        <f>VLOOKUP(L1864,'Products Sheet'!$A:$B,2,FALSE)</f>
        <v/>
      </c>
      <c r="X1864" s="7" t="n"/>
      <c r="Y1864" s="7" t="n"/>
      <c r="Z1864" s="7" t="n"/>
      <c r="AA1864" s="7" t="n"/>
      <c r="AB1864" s="7" t="n"/>
      <c r="AC1864" s="7" t="n"/>
    </row>
    <row r="1865" ht="9.75" customHeight="1" s="12">
      <c r="A1865" s="11" t="inlineStr">
        <is>
          <t>SO - 0005620</t>
        </is>
      </c>
      <c r="B1865" s="11" t="inlineStr">
        <is>
          <t>Wholesale</t>
        </is>
      </c>
      <c r="C1865" s="11" t="inlineStr">
        <is>
          <t>WARE-NMK1003</t>
        </is>
      </c>
      <c r="D1865" s="6" t="n">
        <v>43800</v>
      </c>
      <c r="E1865" s="6" t="n">
        <v>43906</v>
      </c>
      <c r="F1865" s="6" t="n">
        <v>43932</v>
      </c>
      <c r="G1865" s="6" t="n">
        <v>43939</v>
      </c>
      <c r="H1865" s="11" t="inlineStr">
        <is>
          <t>USD</t>
        </is>
      </c>
      <c r="I1865" s="11" t="n">
        <v>26</v>
      </c>
      <c r="J1865" s="11" t="n">
        <v>44</v>
      </c>
      <c r="K1865" s="11" t="n">
        <v>106</v>
      </c>
      <c r="L1865" s="11" t="n">
        <v>11</v>
      </c>
      <c r="M1865" s="11" t="n">
        <v>2</v>
      </c>
      <c r="N1865" s="11" t="n">
        <v>0.4</v>
      </c>
      <c r="O1865" s="7" t="n">
        <v>1286.4</v>
      </c>
      <c r="P1865" s="7" t="n">
        <v>630.336</v>
      </c>
      <c r="Q1865" s="7">
        <f>text(E1865,"ddd")</f>
        <v/>
      </c>
      <c r="R1865" s="7">
        <f>G1865-F1865</f>
        <v/>
      </c>
      <c r="S1865" s="7">
        <f>E1865-D1865</f>
        <v/>
      </c>
      <c r="T1865" s="7">
        <f>O1865*M1865</f>
        <v/>
      </c>
      <c r="U1865" s="7">
        <f>T1865*N1865</f>
        <v/>
      </c>
      <c r="V1865" s="7">
        <f>T1865-U1865-(P1865*M1865)</f>
        <v/>
      </c>
      <c r="W1865" s="7">
        <f>VLOOKUP(L1865,'Products Sheet'!$A:$B,2,FALSE)</f>
        <v/>
      </c>
      <c r="X1865" s="7" t="n"/>
      <c r="Y1865" s="7" t="n"/>
      <c r="Z1865" s="7" t="n"/>
      <c r="AA1865" s="7" t="n"/>
      <c r="AB1865" s="7" t="n"/>
      <c r="AC1865" s="7" t="n"/>
    </row>
    <row r="1866" ht="9.75" customHeight="1" s="12">
      <c r="A1866" s="11" t="inlineStr">
        <is>
          <t>SO - 0005627</t>
        </is>
      </c>
      <c r="B1866" s="11" t="inlineStr">
        <is>
          <t>Distributor</t>
        </is>
      </c>
      <c r="C1866" s="11" t="inlineStr">
        <is>
          <t>WARE-MKL1006</t>
        </is>
      </c>
      <c r="D1866" s="6" t="n">
        <v>43800</v>
      </c>
      <c r="E1866" s="6" t="n">
        <v>43907</v>
      </c>
      <c r="F1866" s="6" t="n">
        <v>43929</v>
      </c>
      <c r="G1866" s="6" t="n">
        <v>43936</v>
      </c>
      <c r="H1866" s="11" t="inlineStr">
        <is>
          <t>USD</t>
        </is>
      </c>
      <c r="I1866" s="11" t="n">
        <v>22</v>
      </c>
      <c r="J1866" s="11" t="n">
        <v>33</v>
      </c>
      <c r="K1866" s="11" t="n">
        <v>353</v>
      </c>
      <c r="L1866" s="11" t="n">
        <v>11</v>
      </c>
      <c r="M1866" s="11" t="n">
        <v>7</v>
      </c>
      <c r="N1866" s="11" t="n">
        <v>0.05</v>
      </c>
      <c r="O1866" s="7" t="n">
        <v>1232.8</v>
      </c>
      <c r="P1866" s="7" t="n">
        <v>850.6319999999999</v>
      </c>
      <c r="Q1866" s="7">
        <f>text(E1866,"ddd")</f>
        <v/>
      </c>
      <c r="R1866" s="7">
        <f>G1866-F1866</f>
        <v/>
      </c>
      <c r="S1866" s="7">
        <f>E1866-D1866</f>
        <v/>
      </c>
      <c r="T1866" s="7">
        <f>O1866*M1866</f>
        <v/>
      </c>
      <c r="U1866" s="7">
        <f>T1866*N1866</f>
        <v/>
      </c>
      <c r="V1866" s="7">
        <f>T1866-U1866-(P1866*M1866)</f>
        <v/>
      </c>
      <c r="W1866" s="7">
        <f>VLOOKUP(L1866,'Products Sheet'!$A:$B,2,FALSE)</f>
        <v/>
      </c>
      <c r="X1866" s="7" t="n"/>
      <c r="Y1866" s="7" t="n"/>
      <c r="Z1866" s="7" t="n"/>
      <c r="AA1866" s="7" t="n"/>
      <c r="AB1866" s="7" t="n"/>
      <c r="AC1866" s="7" t="n"/>
    </row>
    <row r="1867" ht="9.75" customHeight="1" s="12">
      <c r="A1867" s="11" t="inlineStr">
        <is>
          <t>SO - 0005642</t>
        </is>
      </c>
      <c r="B1867" s="11" t="inlineStr">
        <is>
          <t>In-Store</t>
        </is>
      </c>
      <c r="C1867" s="11" t="inlineStr">
        <is>
          <t>WARE-NMK1003</t>
        </is>
      </c>
      <c r="D1867" s="6" t="n">
        <v>43800</v>
      </c>
      <c r="E1867" s="6" t="n">
        <v>43908</v>
      </c>
      <c r="F1867" s="6" t="n">
        <v>43933</v>
      </c>
      <c r="G1867" s="6" t="n">
        <v>43937</v>
      </c>
      <c r="H1867" s="11" t="inlineStr">
        <is>
          <t>USD</t>
        </is>
      </c>
      <c r="I1867" s="11" t="n">
        <v>1</v>
      </c>
      <c r="J1867" s="11" t="n">
        <v>25</v>
      </c>
      <c r="K1867" s="11" t="n">
        <v>195</v>
      </c>
      <c r="L1867" s="11" t="n">
        <v>11</v>
      </c>
      <c r="M1867" s="11" t="n">
        <v>1</v>
      </c>
      <c r="N1867" s="11" t="n">
        <v>0.4</v>
      </c>
      <c r="O1867" s="7" t="n">
        <v>1085.4</v>
      </c>
      <c r="P1867" s="7" t="n">
        <v>651.24</v>
      </c>
      <c r="Q1867" s="7">
        <f>text(E1867,"ddd")</f>
        <v/>
      </c>
      <c r="R1867" s="7">
        <f>G1867-F1867</f>
        <v/>
      </c>
      <c r="S1867" s="7">
        <f>E1867-D1867</f>
        <v/>
      </c>
      <c r="T1867" s="7">
        <f>O1867*M1867</f>
        <v/>
      </c>
      <c r="U1867" s="7">
        <f>T1867*N1867</f>
        <v/>
      </c>
      <c r="V1867" s="7">
        <f>T1867-U1867-(P1867*M1867)</f>
        <v/>
      </c>
      <c r="W1867" s="7">
        <f>VLOOKUP(L1867,'Products Sheet'!$A:$B,2,FALSE)</f>
        <v/>
      </c>
      <c r="X1867" s="7" t="n"/>
      <c r="Y1867" s="7" t="n"/>
      <c r="Z1867" s="7" t="n"/>
      <c r="AA1867" s="7" t="n"/>
      <c r="AB1867" s="7" t="n"/>
      <c r="AC1867" s="7" t="n"/>
    </row>
    <row r="1868" ht="9.75" customHeight="1" s="12">
      <c r="A1868" s="11" t="inlineStr">
        <is>
          <t>SO - 0005683</t>
        </is>
      </c>
      <c r="B1868" s="11" t="inlineStr">
        <is>
          <t>Online</t>
        </is>
      </c>
      <c r="C1868" s="11" t="inlineStr">
        <is>
          <t>WARE-PUJ1005</t>
        </is>
      </c>
      <c r="D1868" s="6" t="n">
        <v>43800</v>
      </c>
      <c r="E1868" s="6" t="n">
        <v>43914</v>
      </c>
      <c r="F1868" s="6" t="n">
        <v>43921</v>
      </c>
      <c r="G1868" s="6" t="n">
        <v>43930</v>
      </c>
      <c r="H1868" s="11" t="inlineStr">
        <is>
          <t>USD</t>
        </is>
      </c>
      <c r="I1868" s="11" t="n">
        <v>19</v>
      </c>
      <c r="J1868" s="11" t="n">
        <v>45</v>
      </c>
      <c r="K1868" s="11" t="n">
        <v>287</v>
      </c>
      <c r="L1868" s="11" t="n">
        <v>11</v>
      </c>
      <c r="M1868" s="11" t="n">
        <v>7</v>
      </c>
      <c r="N1868" s="11" t="n">
        <v>0.05</v>
      </c>
      <c r="O1868" s="7" t="n">
        <v>3939.6</v>
      </c>
      <c r="P1868" s="7" t="n">
        <v>3151.68</v>
      </c>
      <c r="Q1868" s="7">
        <f>text(E1868,"ddd")</f>
        <v/>
      </c>
      <c r="R1868" s="7">
        <f>G1868-F1868</f>
        <v/>
      </c>
      <c r="S1868" s="7">
        <f>E1868-D1868</f>
        <v/>
      </c>
      <c r="T1868" s="7">
        <f>O1868*M1868</f>
        <v/>
      </c>
      <c r="U1868" s="7">
        <f>T1868*N1868</f>
        <v/>
      </c>
      <c r="V1868" s="7">
        <f>T1868-U1868-(P1868*M1868)</f>
        <v/>
      </c>
      <c r="W1868" s="7">
        <f>VLOOKUP(L1868,'Products Sheet'!$A:$B,2,FALSE)</f>
        <v/>
      </c>
      <c r="X1868" s="7" t="n"/>
      <c r="Y1868" s="7" t="n"/>
      <c r="Z1868" s="7" t="n"/>
      <c r="AA1868" s="7" t="n"/>
      <c r="AB1868" s="7" t="n"/>
      <c r="AC1868" s="7" t="n"/>
    </row>
    <row r="1869" ht="9.75" customHeight="1" s="12">
      <c r="A1869" s="11" t="inlineStr">
        <is>
          <t>SO - 0005702</t>
        </is>
      </c>
      <c r="B1869" s="11" t="inlineStr">
        <is>
          <t>In-Store</t>
        </is>
      </c>
      <c r="C1869" s="11" t="inlineStr">
        <is>
          <t>WARE-UHY1004</t>
        </is>
      </c>
      <c r="D1869" s="6" t="n">
        <v>43800</v>
      </c>
      <c r="E1869" s="6" t="n">
        <v>43916</v>
      </c>
      <c r="F1869" s="6" t="n">
        <v>43929</v>
      </c>
      <c r="G1869" s="6" t="n">
        <v>43936</v>
      </c>
      <c r="H1869" s="11" t="inlineStr">
        <is>
          <t>USD</t>
        </is>
      </c>
      <c r="I1869" s="11" t="n">
        <v>6</v>
      </c>
      <c r="J1869" s="11" t="n">
        <v>9</v>
      </c>
      <c r="K1869" s="11" t="n">
        <v>251</v>
      </c>
      <c r="L1869" s="11" t="n">
        <v>11</v>
      </c>
      <c r="M1869" s="11" t="n">
        <v>7</v>
      </c>
      <c r="N1869" s="11" t="n">
        <v>0.4</v>
      </c>
      <c r="O1869" s="7" t="n">
        <v>3912.8</v>
      </c>
      <c r="P1869" s="7" t="n">
        <v>1839.016</v>
      </c>
      <c r="Q1869" s="7">
        <f>text(E1869,"ddd")</f>
        <v/>
      </c>
      <c r="R1869" s="7">
        <f>G1869-F1869</f>
        <v/>
      </c>
      <c r="S1869" s="7">
        <f>E1869-D1869</f>
        <v/>
      </c>
      <c r="T1869" s="7">
        <f>O1869*M1869</f>
        <v/>
      </c>
      <c r="U1869" s="7">
        <f>T1869*N1869</f>
        <v/>
      </c>
      <c r="V1869" s="7">
        <f>T1869-U1869-(P1869*M1869)</f>
        <v/>
      </c>
      <c r="W1869" s="7">
        <f>VLOOKUP(L1869,'Products Sheet'!$A:$B,2,FALSE)</f>
        <v/>
      </c>
      <c r="X1869" s="7" t="n"/>
      <c r="Y1869" s="7" t="n"/>
      <c r="Z1869" s="7" t="n"/>
      <c r="AA1869" s="7" t="n"/>
      <c r="AB1869" s="7" t="n"/>
      <c r="AC1869" s="7" t="n"/>
    </row>
    <row r="1870" ht="9.75" customHeight="1" s="12">
      <c r="A1870" s="11" t="inlineStr">
        <is>
          <t>SO - 0005707</t>
        </is>
      </c>
      <c r="B1870" s="11" t="inlineStr">
        <is>
          <t>In-Store</t>
        </is>
      </c>
      <c r="C1870" s="11" t="inlineStr">
        <is>
          <t>WARE-NMK1003</t>
        </is>
      </c>
      <c r="D1870" s="6" t="n">
        <v>43800</v>
      </c>
      <c r="E1870" s="6" t="n">
        <v>43917</v>
      </c>
      <c r="F1870" s="6" t="n">
        <v>43937</v>
      </c>
      <c r="G1870" s="6" t="n">
        <v>43944</v>
      </c>
      <c r="H1870" s="11" t="inlineStr">
        <is>
          <t>USD</t>
        </is>
      </c>
      <c r="I1870" s="11" t="n">
        <v>7</v>
      </c>
      <c r="J1870" s="11" t="n">
        <v>41</v>
      </c>
      <c r="K1870" s="11" t="n">
        <v>106</v>
      </c>
      <c r="L1870" s="11" t="n">
        <v>11</v>
      </c>
      <c r="M1870" s="11" t="n">
        <v>4</v>
      </c>
      <c r="N1870" s="11" t="n">
        <v>0.15</v>
      </c>
      <c r="O1870" s="7" t="n">
        <v>5165.7</v>
      </c>
      <c r="P1870" s="7" t="n">
        <v>2737.821</v>
      </c>
      <c r="Q1870" s="7">
        <f>text(E1870,"ddd")</f>
        <v/>
      </c>
      <c r="R1870" s="7">
        <f>G1870-F1870</f>
        <v/>
      </c>
      <c r="S1870" s="7">
        <f>E1870-D1870</f>
        <v/>
      </c>
      <c r="T1870" s="7">
        <f>O1870*M1870</f>
        <v/>
      </c>
      <c r="U1870" s="7">
        <f>T1870*N1870</f>
        <v/>
      </c>
      <c r="V1870" s="7">
        <f>T1870-U1870-(P1870*M1870)</f>
        <v/>
      </c>
      <c r="W1870" s="7">
        <f>VLOOKUP(L1870,'Products Sheet'!$A:$B,2,FALSE)</f>
        <v/>
      </c>
      <c r="X1870" s="7" t="n"/>
      <c r="Y1870" s="7" t="n"/>
      <c r="Z1870" s="7" t="n"/>
      <c r="AA1870" s="7" t="n"/>
      <c r="AB1870" s="7" t="n"/>
      <c r="AC1870" s="7" t="n"/>
    </row>
    <row r="1871" ht="9.75" customHeight="1" s="12">
      <c r="A1871" s="11" t="inlineStr">
        <is>
          <t>SO - 0005720</t>
        </is>
      </c>
      <c r="B1871" s="11" t="inlineStr">
        <is>
          <t xml:space="preserve">Wholesale. </t>
        </is>
      </c>
      <c r="C1871" s="11" t="inlineStr">
        <is>
          <t>WARE-NMK1003</t>
        </is>
      </c>
      <c r="D1871" s="6" t="n">
        <v>43800</v>
      </c>
      <c r="E1871" s="6" t="n">
        <v>43919</v>
      </c>
      <c r="F1871" s="6" t="n">
        <v>43934</v>
      </c>
      <c r="G1871" s="6" t="n">
        <v>43940</v>
      </c>
      <c r="H1871" s="11" t="inlineStr">
        <is>
          <t>USD</t>
        </is>
      </c>
      <c r="I1871" s="11" t="n">
        <v>28</v>
      </c>
      <c r="J1871" s="11" t="n">
        <v>26</v>
      </c>
      <c r="K1871" s="11" t="n">
        <v>104</v>
      </c>
      <c r="L1871" s="11" t="n">
        <v>11</v>
      </c>
      <c r="M1871" s="11" t="n">
        <v>2</v>
      </c>
      <c r="N1871" s="11" t="n">
        <v>0.2</v>
      </c>
      <c r="O1871" s="7" t="n">
        <v>2680</v>
      </c>
      <c r="P1871" s="7" t="n">
        <v>1608</v>
      </c>
      <c r="Q1871" s="7">
        <f>text(E1871,"ddd")</f>
        <v/>
      </c>
      <c r="R1871" s="7">
        <f>G1871-F1871</f>
        <v/>
      </c>
      <c r="S1871" s="7">
        <f>E1871-D1871</f>
        <v/>
      </c>
      <c r="T1871" s="7">
        <f>O1871*M1871</f>
        <v/>
      </c>
      <c r="U1871" s="7">
        <f>T1871*N1871</f>
        <v/>
      </c>
      <c r="V1871" s="7">
        <f>T1871-U1871-(P1871*M1871)</f>
        <v/>
      </c>
      <c r="W1871" s="7">
        <f>VLOOKUP(L1871,'Products Sheet'!$A:$B,2,FALSE)</f>
        <v/>
      </c>
      <c r="X1871" s="7" t="n"/>
      <c r="Y1871" s="7" t="n"/>
      <c r="Z1871" s="7" t="n"/>
      <c r="AA1871" s="7" t="n"/>
      <c r="AB1871" s="7" t="n"/>
      <c r="AC1871" s="7" t="n"/>
    </row>
    <row r="1872" ht="9.75" customHeight="1" s="12">
      <c r="A1872" s="11" t="inlineStr">
        <is>
          <t>SO - 0005827</t>
        </is>
      </c>
      <c r="B1872" s="11" t="inlineStr">
        <is>
          <t>Online</t>
        </is>
      </c>
      <c r="C1872" s="11" t="inlineStr">
        <is>
          <t>WARE-XYS1001</t>
        </is>
      </c>
      <c r="D1872" s="6" t="n">
        <v>43800</v>
      </c>
      <c r="E1872" s="6" t="n">
        <v>43930</v>
      </c>
      <c r="F1872" s="6" t="n">
        <v>43955</v>
      </c>
      <c r="G1872" s="6" t="n">
        <v>43959</v>
      </c>
      <c r="H1872" s="11" t="inlineStr">
        <is>
          <t>USD</t>
        </is>
      </c>
      <c r="I1872" s="11" t="n">
        <v>17</v>
      </c>
      <c r="J1872" s="11" t="n">
        <v>37</v>
      </c>
      <c r="K1872" s="11" t="n">
        <v>56</v>
      </c>
      <c r="L1872" s="11" t="n">
        <v>11</v>
      </c>
      <c r="M1872" s="11" t="n">
        <v>6</v>
      </c>
      <c r="N1872" s="11" t="n">
        <v>0.15</v>
      </c>
      <c r="O1872" s="7" t="n">
        <v>268</v>
      </c>
      <c r="P1872" s="7" t="n">
        <v>203.68</v>
      </c>
      <c r="Q1872" s="7">
        <f>text(E1872,"ddd")</f>
        <v/>
      </c>
      <c r="R1872" s="7">
        <f>G1872-F1872</f>
        <v/>
      </c>
      <c r="S1872" s="7">
        <f>E1872-D1872</f>
        <v/>
      </c>
      <c r="T1872" s="7">
        <f>O1872*M1872</f>
        <v/>
      </c>
      <c r="U1872" s="7">
        <f>T1872*N1872</f>
        <v/>
      </c>
      <c r="V1872" s="7">
        <f>T1872-U1872-(P1872*M1872)</f>
        <v/>
      </c>
      <c r="W1872" s="7">
        <f>VLOOKUP(L1872,'Products Sheet'!$A:$B,2,FALSE)</f>
        <v/>
      </c>
      <c r="X1872" s="7" t="n"/>
      <c r="Y1872" s="7" t="n"/>
      <c r="Z1872" s="7" t="n"/>
      <c r="AA1872" s="7" t="n"/>
      <c r="AB1872" s="7" t="n"/>
      <c r="AC1872" s="7" t="n"/>
    </row>
    <row r="1873" ht="9.75" customHeight="1" s="12">
      <c r="A1873" s="11" t="inlineStr">
        <is>
          <t>SO - 0005882</t>
        </is>
      </c>
      <c r="B1873" s="11" t="inlineStr">
        <is>
          <t>Online</t>
        </is>
      </c>
      <c r="C1873" s="11" t="inlineStr">
        <is>
          <t>WARE-PUJ1005</t>
        </is>
      </c>
      <c r="D1873" s="6" t="n">
        <v>43800</v>
      </c>
      <c r="E1873" s="6" t="n">
        <v>43937</v>
      </c>
      <c r="F1873" s="6" t="n">
        <v>43950</v>
      </c>
      <c r="G1873" s="6" t="n">
        <v>43953</v>
      </c>
      <c r="H1873" s="11" t="inlineStr">
        <is>
          <t>USD</t>
        </is>
      </c>
      <c r="I1873" s="11" t="n">
        <v>13</v>
      </c>
      <c r="J1873" s="11" t="n">
        <v>32</v>
      </c>
      <c r="K1873" s="11" t="n">
        <v>295</v>
      </c>
      <c r="L1873" s="11" t="n">
        <v>11</v>
      </c>
      <c r="M1873" s="11" t="n">
        <v>1</v>
      </c>
      <c r="N1873" s="11" t="n">
        <v>0.075</v>
      </c>
      <c r="O1873" s="7" t="n">
        <v>6344.900000000001</v>
      </c>
      <c r="P1873" s="7" t="n">
        <v>3743.491</v>
      </c>
      <c r="Q1873" s="7">
        <f>text(E1873,"ddd")</f>
        <v/>
      </c>
      <c r="R1873" s="7">
        <f>G1873-F1873</f>
        <v/>
      </c>
      <c r="S1873" s="7">
        <f>E1873-D1873</f>
        <v/>
      </c>
      <c r="T1873" s="7">
        <f>O1873*M1873</f>
        <v/>
      </c>
      <c r="U1873" s="7">
        <f>T1873*N1873</f>
        <v/>
      </c>
      <c r="V1873" s="7">
        <f>T1873-U1873-(P1873*M1873)</f>
        <v/>
      </c>
      <c r="W1873" s="7">
        <f>VLOOKUP(L1873,'Products Sheet'!$A:$B,2,FALSE)</f>
        <v/>
      </c>
      <c r="X1873" s="7" t="n"/>
      <c r="Y1873" s="7" t="n"/>
      <c r="Z1873" s="7" t="n"/>
      <c r="AA1873" s="7" t="n"/>
      <c r="AB1873" s="7" t="n"/>
      <c r="AC1873" s="7" t="n"/>
    </row>
    <row r="1874" ht="9.75" customHeight="1" s="12">
      <c r="A1874" s="11" t="inlineStr">
        <is>
          <t>SO - 0005946</t>
        </is>
      </c>
      <c r="B1874" s="11" t="inlineStr">
        <is>
          <t>Online</t>
        </is>
      </c>
      <c r="C1874" s="11" t="inlineStr">
        <is>
          <t>WARE-PUJ1005</t>
        </is>
      </c>
      <c r="D1874" s="6" t="n">
        <v>43800</v>
      </c>
      <c r="E1874" s="6" t="n">
        <v>43945</v>
      </c>
      <c r="F1874" s="6" t="n">
        <v>43967</v>
      </c>
      <c r="G1874" s="6" t="n">
        <v>43976</v>
      </c>
      <c r="H1874" s="11" t="inlineStr">
        <is>
          <t>USD</t>
        </is>
      </c>
      <c r="I1874" s="11" t="n">
        <v>19</v>
      </c>
      <c r="J1874" s="11" t="n">
        <v>32</v>
      </c>
      <c r="K1874" s="11" t="n">
        <v>323</v>
      </c>
      <c r="L1874" s="11" t="n">
        <v>11</v>
      </c>
      <c r="M1874" s="11" t="n">
        <v>2</v>
      </c>
      <c r="N1874" s="11" t="n">
        <v>0.2</v>
      </c>
      <c r="O1874" s="7" t="n">
        <v>2505.8</v>
      </c>
      <c r="P1874" s="7" t="n">
        <v>1904.408</v>
      </c>
      <c r="Q1874" s="7">
        <f>text(E1874,"ddd")</f>
        <v/>
      </c>
      <c r="R1874" s="7">
        <f>G1874-F1874</f>
        <v/>
      </c>
      <c r="S1874" s="7">
        <f>E1874-D1874</f>
        <v/>
      </c>
      <c r="T1874" s="7">
        <f>O1874*M1874</f>
        <v/>
      </c>
      <c r="U1874" s="7">
        <f>T1874*N1874</f>
        <v/>
      </c>
      <c r="V1874" s="7">
        <f>T1874-U1874-(P1874*M1874)</f>
        <v/>
      </c>
      <c r="W1874" s="7">
        <f>VLOOKUP(L1874,'Products Sheet'!$A:$B,2,FALSE)</f>
        <v/>
      </c>
      <c r="X1874" s="7" t="n"/>
      <c r="Y1874" s="7" t="n"/>
      <c r="Z1874" s="7" t="n"/>
      <c r="AA1874" s="7" t="n"/>
      <c r="AB1874" s="7" t="n"/>
      <c r="AC1874" s="7" t="n"/>
    </row>
    <row r="1875" ht="9.75" customHeight="1" s="12">
      <c r="A1875" s="11" t="inlineStr">
        <is>
          <t>SO - 0005966</t>
        </is>
      </c>
      <c r="B1875" s="11" t="inlineStr">
        <is>
          <t>Wholesale</t>
        </is>
      </c>
      <c r="C1875" s="11" t="inlineStr">
        <is>
          <t>WARE-MKL1006</t>
        </is>
      </c>
      <c r="D1875" s="6" t="n">
        <v>43900</v>
      </c>
      <c r="E1875" s="6" t="n">
        <v>43947</v>
      </c>
      <c r="F1875" s="6" t="n">
        <v>43951</v>
      </c>
      <c r="G1875" s="6" t="n">
        <v>43961</v>
      </c>
      <c r="H1875" s="11" t="inlineStr">
        <is>
          <t>USD</t>
        </is>
      </c>
      <c r="I1875" s="11" t="n">
        <v>28</v>
      </c>
      <c r="J1875" s="11" t="n">
        <v>12</v>
      </c>
      <c r="K1875" s="11" t="n">
        <v>335</v>
      </c>
      <c r="L1875" s="11" t="n">
        <v>11</v>
      </c>
      <c r="M1875" s="11" t="n">
        <v>5</v>
      </c>
      <c r="N1875" s="11" t="n">
        <v>0.2</v>
      </c>
      <c r="O1875" s="7" t="n">
        <v>1795.6</v>
      </c>
      <c r="P1875" s="7" t="n">
        <v>772.1080000000001</v>
      </c>
      <c r="Q1875" s="7">
        <f>text(E1875,"ddd")</f>
        <v/>
      </c>
      <c r="R1875" s="7">
        <f>G1875-F1875</f>
        <v/>
      </c>
      <c r="S1875" s="7">
        <f>E1875-D1875</f>
        <v/>
      </c>
      <c r="T1875" s="7">
        <f>O1875*M1875</f>
        <v/>
      </c>
      <c r="U1875" s="7">
        <f>T1875*N1875</f>
        <v/>
      </c>
      <c r="V1875" s="7">
        <f>T1875-U1875-(P1875*M1875)</f>
        <v/>
      </c>
      <c r="W1875" s="7">
        <f>VLOOKUP(L1875,'Products Sheet'!$A:$B,2,FALSE)</f>
        <v/>
      </c>
      <c r="X1875" s="7" t="n"/>
      <c r="Y1875" s="7" t="n"/>
      <c r="Z1875" s="7" t="n"/>
      <c r="AA1875" s="7" t="n"/>
      <c r="AB1875" s="7" t="n"/>
      <c r="AC1875" s="7" t="n"/>
    </row>
    <row r="1876" ht="9.75" customHeight="1" s="12">
      <c r="A1876" s="11" t="inlineStr">
        <is>
          <t>SO - 0005994</t>
        </is>
      </c>
      <c r="B1876" s="11" t="inlineStr">
        <is>
          <t>In-Store</t>
        </is>
      </c>
      <c r="C1876" s="11" t="inlineStr">
        <is>
          <t>WARE-XYS1001</t>
        </is>
      </c>
      <c r="D1876" s="6" t="n">
        <v>43800</v>
      </c>
      <c r="E1876" s="6" t="n">
        <v>43950</v>
      </c>
      <c r="F1876" s="6" t="n">
        <v>43952</v>
      </c>
      <c r="G1876" s="6" t="n">
        <v>43953</v>
      </c>
      <c r="H1876" s="11" t="inlineStr">
        <is>
          <t>USD</t>
        </is>
      </c>
      <c r="I1876" s="11" t="n">
        <v>9</v>
      </c>
      <c r="J1876" s="11" t="n">
        <v>26</v>
      </c>
      <c r="K1876" s="11" t="n">
        <v>21</v>
      </c>
      <c r="L1876" s="11" t="n">
        <v>11</v>
      </c>
      <c r="M1876" s="11" t="n">
        <v>7</v>
      </c>
      <c r="N1876" s="11" t="n">
        <v>0.2</v>
      </c>
      <c r="O1876" s="7" t="n">
        <v>1862.6</v>
      </c>
      <c r="P1876" s="7" t="n">
        <v>1564.584</v>
      </c>
      <c r="Q1876" s="7">
        <f>text(E1876,"ddd")</f>
        <v/>
      </c>
      <c r="R1876" s="7">
        <f>G1876-F1876</f>
        <v/>
      </c>
      <c r="S1876" s="7">
        <f>E1876-D1876</f>
        <v/>
      </c>
      <c r="T1876" s="7">
        <f>O1876*M1876</f>
        <v/>
      </c>
      <c r="U1876" s="7">
        <f>T1876*N1876</f>
        <v/>
      </c>
      <c r="V1876" s="7">
        <f>T1876-U1876-(P1876*M1876)</f>
        <v/>
      </c>
      <c r="W1876" s="7">
        <f>VLOOKUP(L1876,'Products Sheet'!$A:$B,2,FALSE)</f>
        <v/>
      </c>
      <c r="X1876" s="7" t="n"/>
      <c r="Y1876" s="7" t="n"/>
      <c r="Z1876" s="7" t="n"/>
      <c r="AA1876" s="7" t="n"/>
      <c r="AB1876" s="7" t="n"/>
      <c r="AC1876" s="7" t="n"/>
    </row>
    <row r="1877" ht="9.75" customHeight="1" s="12">
      <c r="A1877" s="11" t="inlineStr">
        <is>
          <t>SO - 0006029</t>
        </is>
      </c>
      <c r="B1877" s="11" t="inlineStr">
        <is>
          <t>Distributor</t>
        </is>
      </c>
      <c r="C1877" s="11" t="inlineStr">
        <is>
          <t>WARE-PUJ1005</t>
        </is>
      </c>
      <c r="D1877" s="6" t="n">
        <v>43900</v>
      </c>
      <c r="E1877" s="6" t="n">
        <v>43954</v>
      </c>
      <c r="F1877" s="6" t="n">
        <v>43963</v>
      </c>
      <c r="G1877" s="6" t="n">
        <v>43970</v>
      </c>
      <c r="H1877" s="11" t="inlineStr">
        <is>
          <t>USD</t>
        </is>
      </c>
      <c r="I1877" s="11" t="n">
        <v>22</v>
      </c>
      <c r="J1877" s="11" t="n">
        <v>50</v>
      </c>
      <c r="K1877" s="11" t="n">
        <v>292</v>
      </c>
      <c r="L1877" s="11" t="n">
        <v>11</v>
      </c>
      <c r="M1877" s="11" t="n">
        <v>4</v>
      </c>
      <c r="N1877" s="11" t="n">
        <v>0.05</v>
      </c>
      <c r="O1877" s="7" t="n">
        <v>201</v>
      </c>
      <c r="P1877" s="7" t="n">
        <v>84.42</v>
      </c>
      <c r="Q1877" s="7">
        <f>text(E1877,"ddd")</f>
        <v/>
      </c>
      <c r="R1877" s="7">
        <f>G1877-F1877</f>
        <v/>
      </c>
      <c r="S1877" s="7">
        <f>E1877-D1877</f>
        <v/>
      </c>
      <c r="T1877" s="7">
        <f>O1877*M1877</f>
        <v/>
      </c>
      <c r="U1877" s="7">
        <f>T1877*N1877</f>
        <v/>
      </c>
      <c r="V1877" s="7">
        <f>T1877-U1877-(P1877*M1877)</f>
        <v/>
      </c>
      <c r="W1877" s="7">
        <f>VLOOKUP(L1877,'Products Sheet'!$A:$B,2,FALSE)</f>
        <v/>
      </c>
      <c r="X1877" s="7" t="n"/>
      <c r="Y1877" s="7" t="n"/>
      <c r="Z1877" s="7" t="n"/>
      <c r="AA1877" s="7" t="n"/>
      <c r="AB1877" s="7" t="n"/>
      <c r="AC1877" s="7" t="n"/>
    </row>
    <row r="1878" ht="9.75" customHeight="1" s="12">
      <c r="A1878" s="11" t="inlineStr">
        <is>
          <t>SO - 0006035</t>
        </is>
      </c>
      <c r="B1878" s="11" t="inlineStr">
        <is>
          <t>In-Store</t>
        </is>
      </c>
      <c r="C1878" s="11" t="inlineStr">
        <is>
          <t>WARE-NBV1002</t>
        </is>
      </c>
      <c r="D1878" s="6" t="n">
        <v>43800</v>
      </c>
      <c r="E1878" s="6" t="n">
        <v>43955</v>
      </c>
      <c r="F1878" s="6" t="n">
        <v>43979</v>
      </c>
      <c r="G1878" s="6" t="n">
        <v>43988</v>
      </c>
      <c r="H1878" s="11" t="inlineStr">
        <is>
          <t>USD</t>
        </is>
      </c>
      <c r="I1878" s="11" t="n">
        <v>3</v>
      </c>
      <c r="J1878" s="11" t="n">
        <v>13</v>
      </c>
      <c r="K1878" s="11" t="n">
        <v>83</v>
      </c>
      <c r="L1878" s="11" t="n">
        <v>11</v>
      </c>
      <c r="M1878" s="11" t="n">
        <v>3</v>
      </c>
      <c r="N1878" s="11" t="n">
        <v>0.1</v>
      </c>
      <c r="O1878" s="7" t="n">
        <v>167.5</v>
      </c>
      <c r="P1878" s="7" t="n">
        <v>118.925</v>
      </c>
      <c r="Q1878" s="7">
        <f>text(E1878,"ddd")</f>
        <v/>
      </c>
      <c r="R1878" s="7">
        <f>G1878-F1878</f>
        <v/>
      </c>
      <c r="S1878" s="7">
        <f>E1878-D1878</f>
        <v/>
      </c>
      <c r="T1878" s="7">
        <f>O1878*M1878</f>
        <v/>
      </c>
      <c r="U1878" s="7">
        <f>T1878*N1878</f>
        <v/>
      </c>
      <c r="V1878" s="7">
        <f>T1878-U1878-(P1878*M1878)</f>
        <v/>
      </c>
      <c r="W1878" s="7">
        <f>VLOOKUP(L1878,'Products Sheet'!$A:$B,2,FALSE)</f>
        <v/>
      </c>
      <c r="X1878" s="7" t="n"/>
      <c r="Y1878" s="7" t="n"/>
      <c r="Z1878" s="7" t="n"/>
      <c r="AA1878" s="7" t="n"/>
      <c r="AB1878" s="7" t="n"/>
      <c r="AC1878" s="7" t="n"/>
    </row>
    <row r="1879" ht="9.75" customHeight="1" s="12">
      <c r="A1879" s="11" t="inlineStr">
        <is>
          <t>SO - 0006059</t>
        </is>
      </c>
      <c r="B1879" s="11" t="inlineStr">
        <is>
          <t>Wholesale</t>
        </is>
      </c>
      <c r="C1879" s="11" t="inlineStr">
        <is>
          <t>WARE-UHY1004</t>
        </is>
      </c>
      <c r="D1879" s="6" t="n">
        <v>43800</v>
      </c>
      <c r="E1879" s="6" t="n">
        <v>43959</v>
      </c>
      <c r="F1879" s="6" t="n">
        <v>43987</v>
      </c>
      <c r="G1879" s="6" t="n">
        <v>43991</v>
      </c>
      <c r="H1879" s="11" t="inlineStr">
        <is>
          <t>USD</t>
        </is>
      </c>
      <c r="I1879" s="11" t="n">
        <v>26</v>
      </c>
      <c r="J1879" s="11" t="n">
        <v>43</v>
      </c>
      <c r="K1879" s="11" t="n">
        <v>223</v>
      </c>
      <c r="L1879" s="11" t="n">
        <v>11</v>
      </c>
      <c r="M1879" s="11" t="n">
        <v>5</v>
      </c>
      <c r="N1879" s="11" t="n">
        <v>0.075</v>
      </c>
      <c r="O1879" s="7" t="n">
        <v>891.1</v>
      </c>
      <c r="P1879" s="7" t="n">
        <v>730.702</v>
      </c>
      <c r="Q1879" s="7">
        <f>text(E1879,"ddd")</f>
        <v/>
      </c>
      <c r="R1879" s="7">
        <f>G1879-F1879</f>
        <v/>
      </c>
      <c r="S1879" s="7">
        <f>E1879-D1879</f>
        <v/>
      </c>
      <c r="T1879" s="7">
        <f>O1879*M1879</f>
        <v/>
      </c>
      <c r="U1879" s="7">
        <f>T1879*N1879</f>
        <v/>
      </c>
      <c r="V1879" s="7">
        <f>T1879-U1879-(P1879*M1879)</f>
        <v/>
      </c>
      <c r="W1879" s="7">
        <f>VLOOKUP(L1879,'Products Sheet'!$A:$B,2,FALSE)</f>
        <v/>
      </c>
      <c r="X1879" s="7" t="n"/>
      <c r="Y1879" s="7" t="n"/>
      <c r="Z1879" s="7" t="n"/>
      <c r="AA1879" s="7" t="n"/>
      <c r="AB1879" s="7" t="n"/>
      <c r="AC1879" s="7" t="n"/>
    </row>
    <row r="1880" ht="9.75" customHeight="1" s="12">
      <c r="A1880" s="11" t="inlineStr">
        <is>
          <t>SO - 0006142</t>
        </is>
      </c>
      <c r="B1880" s="11" t="inlineStr">
        <is>
          <t>In-Store</t>
        </is>
      </c>
      <c r="C1880" s="11" t="inlineStr">
        <is>
          <t>WARE-UHY1004</t>
        </is>
      </c>
      <c r="D1880" s="6" t="n">
        <v>43800</v>
      </c>
      <c r="E1880" s="6" t="n">
        <v>43968</v>
      </c>
      <c r="F1880" s="6" t="n">
        <v>43981</v>
      </c>
      <c r="G1880" s="6" t="n">
        <v>43983</v>
      </c>
      <c r="H1880" s="11" t="inlineStr">
        <is>
          <t>USD</t>
        </is>
      </c>
      <c r="I1880" s="11" t="n">
        <v>11</v>
      </c>
      <c r="J1880" s="11" t="n">
        <v>3</v>
      </c>
      <c r="K1880" s="11" t="n">
        <v>216</v>
      </c>
      <c r="L1880" s="11" t="n">
        <v>11</v>
      </c>
      <c r="M1880" s="11" t="n">
        <v>3</v>
      </c>
      <c r="N1880" s="11" t="n">
        <v>0.15</v>
      </c>
      <c r="O1880" s="7" t="n">
        <v>1688.4</v>
      </c>
      <c r="P1880" s="7" t="n">
        <v>1215.648</v>
      </c>
      <c r="Q1880" s="7">
        <f>text(E1880,"ddd")</f>
        <v/>
      </c>
      <c r="R1880" s="7">
        <f>G1880-F1880</f>
        <v/>
      </c>
      <c r="S1880" s="7">
        <f>E1880-D1880</f>
        <v/>
      </c>
      <c r="T1880" s="7">
        <f>O1880*M1880</f>
        <v/>
      </c>
      <c r="U1880" s="7">
        <f>T1880*N1880</f>
        <v/>
      </c>
      <c r="V1880" s="7">
        <f>T1880-U1880-(P1880*M1880)</f>
        <v/>
      </c>
      <c r="W1880" s="7">
        <f>VLOOKUP(L1880,'Products Sheet'!$A:$B,2,FALSE)</f>
        <v/>
      </c>
      <c r="X1880" s="7" t="n"/>
      <c r="Y1880" s="7" t="n"/>
      <c r="Z1880" s="7" t="n"/>
      <c r="AA1880" s="7" t="n"/>
      <c r="AB1880" s="7" t="n"/>
      <c r="AC1880" s="7" t="n"/>
    </row>
    <row r="1881" ht="9.75" customHeight="1" s="12">
      <c r="A1881" s="11" t="inlineStr">
        <is>
          <t>SO - 0006246</t>
        </is>
      </c>
      <c r="B1881" s="11" t="inlineStr">
        <is>
          <t>Online</t>
        </is>
      </c>
      <c r="C1881" s="11" t="inlineStr">
        <is>
          <t>WARE-XYS1001</t>
        </is>
      </c>
      <c r="D1881" s="6" t="n">
        <v>43900</v>
      </c>
      <c r="E1881" s="6" t="n">
        <v>43980</v>
      </c>
      <c r="F1881" s="6" t="n">
        <v>43996</v>
      </c>
      <c r="G1881" s="6" t="n">
        <v>44006</v>
      </c>
      <c r="H1881" s="11" t="inlineStr">
        <is>
          <t>USD</t>
        </is>
      </c>
      <c r="I1881" s="11" t="n">
        <v>20</v>
      </c>
      <c r="J1881" s="11" t="n">
        <v>4</v>
      </c>
      <c r="K1881" s="11" t="n">
        <v>52</v>
      </c>
      <c r="L1881" s="11" t="n">
        <v>11</v>
      </c>
      <c r="M1881" s="11" t="n">
        <v>6</v>
      </c>
      <c r="N1881" s="11" t="n">
        <v>0.15</v>
      </c>
      <c r="O1881" s="7" t="n">
        <v>1246.2</v>
      </c>
      <c r="P1881" s="7" t="n">
        <v>510.942</v>
      </c>
      <c r="Q1881" s="7">
        <f>text(E1881,"ddd")</f>
        <v/>
      </c>
      <c r="R1881" s="7">
        <f>G1881-F1881</f>
        <v/>
      </c>
      <c r="S1881" s="7">
        <f>E1881-D1881</f>
        <v/>
      </c>
      <c r="T1881" s="7">
        <f>O1881*M1881</f>
        <v/>
      </c>
      <c r="U1881" s="7">
        <f>T1881*N1881</f>
        <v/>
      </c>
      <c r="V1881" s="7">
        <f>T1881-U1881-(P1881*M1881)</f>
        <v/>
      </c>
      <c r="W1881" s="7">
        <f>VLOOKUP(L1881,'Products Sheet'!$A:$B,2,FALSE)</f>
        <v/>
      </c>
      <c r="X1881" s="7" t="n"/>
      <c r="Y1881" s="7" t="n"/>
      <c r="Z1881" s="7" t="n"/>
      <c r="AA1881" s="7" t="n"/>
      <c r="AB1881" s="7" t="n"/>
      <c r="AC1881" s="7" t="n"/>
    </row>
    <row r="1882" ht="9.75" customHeight="1" s="12">
      <c r="A1882" s="11" t="inlineStr">
        <is>
          <t>SO - 0006367</t>
        </is>
      </c>
      <c r="B1882" s="11" t="inlineStr">
        <is>
          <t>In-Store</t>
        </is>
      </c>
      <c r="C1882" s="11" t="inlineStr">
        <is>
          <t>WARE-PUJ1005</t>
        </is>
      </c>
      <c r="D1882" s="6" t="n">
        <v>43900</v>
      </c>
      <c r="E1882" s="6" t="n">
        <v>43993</v>
      </c>
      <c r="F1882" s="6" t="n">
        <v>44011</v>
      </c>
      <c r="G1882" s="6" t="n">
        <v>44015</v>
      </c>
      <c r="H1882" s="11" t="inlineStr">
        <is>
          <t>USD</t>
        </is>
      </c>
      <c r="I1882" s="11" t="n">
        <v>1</v>
      </c>
      <c r="J1882" s="11" t="n">
        <v>23</v>
      </c>
      <c r="K1882" s="11" t="n">
        <v>263</v>
      </c>
      <c r="L1882" s="11" t="n">
        <v>11</v>
      </c>
      <c r="M1882" s="11" t="n">
        <v>1</v>
      </c>
      <c r="N1882" s="11" t="n">
        <v>0.1</v>
      </c>
      <c r="O1882" s="7" t="n">
        <v>783.9</v>
      </c>
      <c r="P1882" s="7" t="n">
        <v>399.789</v>
      </c>
      <c r="Q1882" s="7">
        <f>text(E1882,"ddd")</f>
        <v/>
      </c>
      <c r="R1882" s="7">
        <f>G1882-F1882</f>
        <v/>
      </c>
      <c r="S1882" s="7">
        <f>E1882-D1882</f>
        <v/>
      </c>
      <c r="T1882" s="7">
        <f>O1882*M1882</f>
        <v/>
      </c>
      <c r="U1882" s="7">
        <f>T1882*N1882</f>
        <v/>
      </c>
      <c r="V1882" s="7">
        <f>T1882-U1882-(P1882*M1882)</f>
        <v/>
      </c>
      <c r="W1882" s="7">
        <f>VLOOKUP(L1882,'Products Sheet'!$A:$B,2,FALSE)</f>
        <v/>
      </c>
      <c r="X1882" s="7" t="n"/>
      <c r="Y1882" s="7" t="n"/>
      <c r="Z1882" s="7" t="n"/>
      <c r="AA1882" s="7" t="n"/>
      <c r="AB1882" s="7" t="n"/>
      <c r="AC1882" s="7" t="n"/>
    </row>
    <row r="1883" ht="9.75" customHeight="1" s="12">
      <c r="A1883" s="11" t="inlineStr">
        <is>
          <t>SO - 0006438</t>
        </is>
      </c>
      <c r="B1883" s="11" t="inlineStr">
        <is>
          <t>Online</t>
        </is>
      </c>
      <c r="C1883" s="11" t="inlineStr">
        <is>
          <t>WARE-UHY1004</t>
        </is>
      </c>
      <c r="D1883" s="6" t="n">
        <v>43900</v>
      </c>
      <c r="E1883" s="6" t="n">
        <v>44002</v>
      </c>
      <c r="F1883" s="6" t="n">
        <v>44030</v>
      </c>
      <c r="G1883" s="6" t="n">
        <v>44039</v>
      </c>
      <c r="H1883" s="11" t="inlineStr">
        <is>
          <t>USD</t>
        </is>
      </c>
      <c r="I1883" s="11" t="n">
        <v>14</v>
      </c>
      <c r="J1883" s="11" t="n">
        <v>16</v>
      </c>
      <c r="K1883" s="11" t="n">
        <v>247</v>
      </c>
      <c r="L1883" s="11" t="n">
        <v>11</v>
      </c>
      <c r="M1883" s="11" t="n">
        <v>3</v>
      </c>
      <c r="N1883" s="11" t="n">
        <v>0.3</v>
      </c>
      <c r="O1883" s="7" t="n">
        <v>924.6</v>
      </c>
      <c r="P1883" s="7" t="n">
        <v>453.054</v>
      </c>
      <c r="Q1883" s="7">
        <f>text(E1883,"ddd")</f>
        <v/>
      </c>
      <c r="R1883" s="7">
        <f>G1883-F1883</f>
        <v/>
      </c>
      <c r="S1883" s="7">
        <f>E1883-D1883</f>
        <v/>
      </c>
      <c r="T1883" s="7">
        <f>O1883*M1883</f>
        <v/>
      </c>
      <c r="U1883" s="7">
        <f>T1883*N1883</f>
        <v/>
      </c>
      <c r="V1883" s="7">
        <f>T1883-U1883-(P1883*M1883)</f>
        <v/>
      </c>
      <c r="W1883" s="7">
        <f>VLOOKUP(L1883,'Products Sheet'!$A:$B,2,FALSE)</f>
        <v/>
      </c>
      <c r="X1883" s="7" t="n"/>
      <c r="Y1883" s="7" t="n"/>
      <c r="Z1883" s="7" t="n"/>
      <c r="AA1883" s="7" t="n"/>
      <c r="AB1883" s="7" t="n"/>
      <c r="AC1883" s="7" t="n"/>
    </row>
    <row r="1884" ht="9.75" customHeight="1" s="12">
      <c r="A1884" s="11" t="inlineStr">
        <is>
          <t>SO - 0006525</t>
        </is>
      </c>
      <c r="B1884" s="11" t="inlineStr">
        <is>
          <t>In-Store</t>
        </is>
      </c>
      <c r="C1884" s="11" t="inlineStr">
        <is>
          <t>WARE-PUJ1005</t>
        </is>
      </c>
      <c r="D1884" s="6" t="n">
        <v>43900</v>
      </c>
      <c r="E1884" s="6" t="n">
        <v>44014</v>
      </c>
      <c r="F1884" s="6" t="n">
        <v>44041</v>
      </c>
      <c r="G1884" s="6" t="n">
        <v>44047</v>
      </c>
      <c r="H1884" s="11" t="inlineStr">
        <is>
          <t>USD</t>
        </is>
      </c>
      <c r="I1884" s="11" t="n">
        <v>4</v>
      </c>
      <c r="J1884" s="11" t="n">
        <v>17</v>
      </c>
      <c r="K1884" s="11" t="n">
        <v>325</v>
      </c>
      <c r="L1884" s="11" t="n">
        <v>11</v>
      </c>
      <c r="M1884" s="11" t="n">
        <v>6</v>
      </c>
      <c r="N1884" s="11" t="n">
        <v>0.075</v>
      </c>
      <c r="O1884" s="7" t="n">
        <v>187.6</v>
      </c>
      <c r="P1884" s="7" t="n">
        <v>142.576</v>
      </c>
      <c r="Q1884" s="7">
        <f>text(E1884,"ddd")</f>
        <v/>
      </c>
      <c r="R1884" s="7">
        <f>G1884-F1884</f>
        <v/>
      </c>
      <c r="S1884" s="7">
        <f>E1884-D1884</f>
        <v/>
      </c>
      <c r="T1884" s="7">
        <f>O1884*M1884</f>
        <v/>
      </c>
      <c r="U1884" s="7">
        <f>T1884*N1884</f>
        <v/>
      </c>
      <c r="V1884" s="7">
        <f>T1884-U1884-(P1884*M1884)</f>
        <v/>
      </c>
      <c r="W1884" s="7">
        <f>VLOOKUP(L1884,'Products Sheet'!$A:$B,2,FALSE)</f>
        <v/>
      </c>
      <c r="X1884" s="7" t="n"/>
      <c r="Y1884" s="7" t="n"/>
      <c r="Z1884" s="7" t="n"/>
      <c r="AA1884" s="7" t="n"/>
      <c r="AB1884" s="7" t="n"/>
      <c r="AC1884" s="7" t="n"/>
    </row>
    <row r="1885" ht="9.75" customHeight="1" s="12">
      <c r="A1885" s="11" t="inlineStr">
        <is>
          <t>SO - 0006538</t>
        </is>
      </c>
      <c r="B1885" s="11" t="inlineStr">
        <is>
          <t>In-Store</t>
        </is>
      </c>
      <c r="C1885" s="11" t="inlineStr">
        <is>
          <t>WARE-XYS1001</t>
        </is>
      </c>
      <c r="D1885" s="6" t="n">
        <v>43900</v>
      </c>
      <c r="E1885" s="6" t="n">
        <v>44015</v>
      </c>
      <c r="F1885" s="6" t="n">
        <v>44025</v>
      </c>
      <c r="G1885" s="6" t="n">
        <v>44026</v>
      </c>
      <c r="H1885" s="11" t="inlineStr">
        <is>
          <t>USD</t>
        </is>
      </c>
      <c r="I1885" s="11" t="n">
        <v>2</v>
      </c>
      <c r="J1885" s="11" t="n">
        <v>19</v>
      </c>
      <c r="K1885" s="11" t="n">
        <v>11</v>
      </c>
      <c r="L1885" s="11" t="n">
        <v>11</v>
      </c>
      <c r="M1885" s="11" t="n">
        <v>1</v>
      </c>
      <c r="N1885" s="11" t="n">
        <v>0.1</v>
      </c>
      <c r="O1885" s="7" t="n">
        <v>1098.8</v>
      </c>
      <c r="P1885" s="7" t="n">
        <v>450.508</v>
      </c>
      <c r="Q1885" s="7">
        <f>text(E1885,"ddd")</f>
        <v/>
      </c>
      <c r="R1885" s="7">
        <f>G1885-F1885</f>
        <v/>
      </c>
      <c r="S1885" s="7">
        <f>E1885-D1885</f>
        <v/>
      </c>
      <c r="T1885" s="7">
        <f>O1885*M1885</f>
        <v/>
      </c>
      <c r="U1885" s="7">
        <f>T1885*N1885</f>
        <v/>
      </c>
      <c r="V1885" s="7">
        <f>T1885-U1885-(P1885*M1885)</f>
        <v/>
      </c>
      <c r="W1885" s="7">
        <f>VLOOKUP(L1885,'Products Sheet'!$A:$B,2,FALSE)</f>
        <v/>
      </c>
      <c r="X1885" s="7" t="n"/>
      <c r="Y1885" s="7" t="n"/>
      <c r="Z1885" s="7" t="n"/>
      <c r="AA1885" s="7" t="n"/>
      <c r="AB1885" s="7" t="n"/>
      <c r="AC1885" s="7" t="n"/>
    </row>
    <row r="1886" ht="9.75" customHeight="1" s="12">
      <c r="A1886" s="11" t="inlineStr">
        <is>
          <t>SO - 0006701</t>
        </is>
      </c>
      <c r="B1886" s="11" t="inlineStr">
        <is>
          <t>In-Store</t>
        </is>
      </c>
      <c r="C1886" s="11" t="inlineStr">
        <is>
          <t>WARE-NMK1003</t>
        </is>
      </c>
      <c r="D1886" s="6" t="n">
        <v>43900</v>
      </c>
      <c r="E1886" s="6" t="n">
        <v>44032</v>
      </c>
      <c r="F1886" s="6" t="n">
        <v>44040</v>
      </c>
      <c r="G1886" s="6" t="n">
        <v>44047</v>
      </c>
      <c r="H1886" s="11" t="inlineStr">
        <is>
          <t>USD</t>
        </is>
      </c>
      <c r="I1886" s="11" t="n">
        <v>7</v>
      </c>
      <c r="J1886" s="11" t="n">
        <v>45</v>
      </c>
      <c r="K1886" s="11" t="n">
        <v>198</v>
      </c>
      <c r="L1886" s="11" t="n">
        <v>11</v>
      </c>
      <c r="M1886" s="11" t="n">
        <v>6</v>
      </c>
      <c r="N1886" s="11" t="n">
        <v>0.05</v>
      </c>
      <c r="O1886" s="7" t="n">
        <v>1273</v>
      </c>
      <c r="P1886" s="7" t="n">
        <v>840.1800000000001</v>
      </c>
      <c r="Q1886" s="7">
        <f>text(E1886,"ddd")</f>
        <v/>
      </c>
      <c r="R1886" s="7">
        <f>G1886-F1886</f>
        <v/>
      </c>
      <c r="S1886" s="7">
        <f>E1886-D1886</f>
        <v/>
      </c>
      <c r="T1886" s="7">
        <f>O1886*M1886</f>
        <v/>
      </c>
      <c r="U1886" s="7">
        <f>T1886*N1886</f>
        <v/>
      </c>
      <c r="V1886" s="7">
        <f>T1886-U1886-(P1886*M1886)</f>
        <v/>
      </c>
      <c r="W1886" s="7">
        <f>VLOOKUP(L1886,'Products Sheet'!$A:$B,2,FALSE)</f>
        <v/>
      </c>
      <c r="X1886" s="7" t="n"/>
      <c r="Y1886" s="7" t="n"/>
      <c r="Z1886" s="7" t="n"/>
      <c r="AA1886" s="7" t="n"/>
      <c r="AB1886" s="7" t="n"/>
      <c r="AC1886" s="7" t="n"/>
    </row>
    <row r="1887" ht="9.75" customHeight="1" s="12">
      <c r="A1887" s="11" t="inlineStr">
        <is>
          <t>SO - 0006805</t>
        </is>
      </c>
      <c r="B1887" s="11" t="inlineStr">
        <is>
          <t>Online</t>
        </is>
      </c>
      <c r="C1887" s="11" t="inlineStr">
        <is>
          <t>WARE-XYS1001</t>
        </is>
      </c>
      <c r="D1887" s="6" t="n">
        <v>43900</v>
      </c>
      <c r="E1887" s="6" t="n">
        <v>44045</v>
      </c>
      <c r="F1887" s="6" t="n">
        <v>44064</v>
      </c>
      <c r="G1887" s="6" t="n">
        <v>44068</v>
      </c>
      <c r="H1887" s="11" t="inlineStr">
        <is>
          <t>USD</t>
        </is>
      </c>
      <c r="I1887" s="11" t="n">
        <v>15</v>
      </c>
      <c r="J1887" s="11" t="n">
        <v>48</v>
      </c>
      <c r="K1887" s="11" t="n">
        <v>13</v>
      </c>
      <c r="L1887" s="11" t="n">
        <v>11</v>
      </c>
      <c r="M1887" s="11" t="n">
        <v>3</v>
      </c>
      <c r="N1887" s="11" t="n">
        <v>0.05</v>
      </c>
      <c r="O1887" s="7" t="n">
        <v>2385.2</v>
      </c>
      <c r="P1887" s="7" t="n">
        <v>1765.048</v>
      </c>
      <c r="Q1887" s="7">
        <f>text(E1887,"ddd")</f>
        <v/>
      </c>
      <c r="R1887" s="7">
        <f>G1887-F1887</f>
        <v/>
      </c>
      <c r="S1887" s="7">
        <f>E1887-D1887</f>
        <v/>
      </c>
      <c r="T1887" s="7">
        <f>O1887*M1887</f>
        <v/>
      </c>
      <c r="U1887" s="7">
        <f>T1887*N1887</f>
        <v/>
      </c>
      <c r="V1887" s="7">
        <f>T1887-U1887-(P1887*M1887)</f>
        <v/>
      </c>
      <c r="W1887" s="7">
        <f>VLOOKUP(L1887,'Products Sheet'!$A:$B,2,FALSE)</f>
        <v/>
      </c>
      <c r="X1887" s="7" t="n"/>
      <c r="Y1887" s="7" t="n"/>
      <c r="Z1887" s="7" t="n"/>
      <c r="AA1887" s="7" t="n"/>
      <c r="AB1887" s="7" t="n"/>
      <c r="AC1887" s="7" t="n"/>
    </row>
    <row r="1888" ht="9.75" customHeight="1" s="12">
      <c r="A1888" s="11" t="inlineStr">
        <is>
          <t>SO - 0006837</t>
        </is>
      </c>
      <c r="B1888" s="11" t="inlineStr">
        <is>
          <t>Online</t>
        </is>
      </c>
      <c r="C1888" s="11" t="inlineStr">
        <is>
          <t>WARE-NBV1002</t>
        </is>
      </c>
      <c r="D1888" s="6" t="n">
        <v>43900</v>
      </c>
      <c r="E1888" s="6" t="n">
        <v>44049</v>
      </c>
      <c r="F1888" s="6" t="n">
        <v>44074</v>
      </c>
      <c r="G1888" s="6" t="n">
        <v>44080</v>
      </c>
      <c r="H1888" s="11" t="inlineStr">
        <is>
          <t>USD</t>
        </is>
      </c>
      <c r="I1888" s="11" t="n">
        <v>16</v>
      </c>
      <c r="J1888" s="11" t="n">
        <v>31</v>
      </c>
      <c r="K1888" s="11" t="n">
        <v>64</v>
      </c>
      <c r="L1888" s="11" t="n">
        <v>11</v>
      </c>
      <c r="M1888" s="11" t="n">
        <v>2</v>
      </c>
      <c r="N1888" s="11" t="n">
        <v>0.05</v>
      </c>
      <c r="O1888" s="7" t="n">
        <v>187.6</v>
      </c>
      <c r="P1888" s="7" t="n">
        <v>75.04000000000001</v>
      </c>
      <c r="Q1888" s="7">
        <f>text(E1888,"ddd")</f>
        <v/>
      </c>
      <c r="R1888" s="7">
        <f>G1888-F1888</f>
        <v/>
      </c>
      <c r="S1888" s="7">
        <f>E1888-D1888</f>
        <v/>
      </c>
      <c r="T1888" s="7">
        <f>O1888*M1888</f>
        <v/>
      </c>
      <c r="U1888" s="7">
        <f>T1888*N1888</f>
        <v/>
      </c>
      <c r="V1888" s="7">
        <f>T1888-U1888-(P1888*M1888)</f>
        <v/>
      </c>
      <c r="W1888" s="7">
        <f>VLOOKUP(L1888,'Products Sheet'!$A:$B,2,FALSE)</f>
        <v/>
      </c>
      <c r="X1888" s="7" t="n"/>
      <c r="Y1888" s="7" t="n"/>
      <c r="Z1888" s="7" t="n"/>
      <c r="AA1888" s="7" t="n"/>
      <c r="AB1888" s="7" t="n"/>
      <c r="AC1888" s="7" t="n"/>
    </row>
    <row r="1889" ht="9.75" customHeight="1" s="12">
      <c r="A1889" s="11" t="inlineStr">
        <is>
          <t>SO - 0006868</t>
        </is>
      </c>
      <c r="B1889" s="11" t="inlineStr">
        <is>
          <t>Online</t>
        </is>
      </c>
      <c r="C1889" s="11" t="inlineStr">
        <is>
          <t>WARE-NMK1003</t>
        </is>
      </c>
      <c r="D1889" s="6" t="n">
        <v>43900</v>
      </c>
      <c r="E1889" s="6" t="n">
        <v>44053</v>
      </c>
      <c r="F1889" s="6" t="n">
        <v>44071</v>
      </c>
      <c r="G1889" s="6" t="n">
        <v>44075</v>
      </c>
      <c r="H1889" s="11" t="inlineStr">
        <is>
          <t>USD</t>
        </is>
      </c>
      <c r="I1889" s="11" t="n">
        <v>13</v>
      </c>
      <c r="J1889" s="11" t="n">
        <v>48</v>
      </c>
      <c r="K1889" s="11" t="n">
        <v>166</v>
      </c>
      <c r="L1889" s="11" t="n">
        <v>11</v>
      </c>
      <c r="M1889" s="11" t="n">
        <v>5</v>
      </c>
      <c r="N1889" s="11" t="n">
        <v>0.1</v>
      </c>
      <c r="O1889" s="7" t="n">
        <v>1092.1</v>
      </c>
      <c r="P1889" s="7" t="n">
        <v>546.0500000000001</v>
      </c>
      <c r="Q1889" s="7">
        <f>text(E1889,"ddd")</f>
        <v/>
      </c>
      <c r="R1889" s="7">
        <f>G1889-F1889</f>
        <v/>
      </c>
      <c r="S1889" s="7">
        <f>E1889-D1889</f>
        <v/>
      </c>
      <c r="T1889" s="7">
        <f>O1889*M1889</f>
        <v/>
      </c>
      <c r="U1889" s="7">
        <f>T1889*N1889</f>
        <v/>
      </c>
      <c r="V1889" s="7">
        <f>T1889-U1889-(P1889*M1889)</f>
        <v/>
      </c>
      <c r="W1889" s="7">
        <f>VLOOKUP(L1889,'Products Sheet'!$A:$B,2,FALSE)</f>
        <v/>
      </c>
      <c r="X1889" s="7" t="n"/>
      <c r="Y1889" s="7" t="n"/>
      <c r="Z1889" s="7" t="n"/>
      <c r="AA1889" s="7" t="n"/>
      <c r="AB1889" s="7" t="n"/>
      <c r="AC1889" s="7" t="n"/>
    </row>
    <row r="1890" ht="9.75" customHeight="1" s="12">
      <c r="A1890" s="11" t="inlineStr">
        <is>
          <t>SO - 0006904</t>
        </is>
      </c>
      <c r="B1890" s="11" t="inlineStr">
        <is>
          <t>Online</t>
        </is>
      </c>
      <c r="C1890" s="11" t="inlineStr">
        <is>
          <t>WARE-PUJ1005</t>
        </is>
      </c>
      <c r="D1890" s="6" t="n">
        <v>44000</v>
      </c>
      <c r="E1890" s="6" t="n">
        <v>44057</v>
      </c>
      <c r="F1890" s="6" t="n">
        <v>44069</v>
      </c>
      <c r="G1890" s="6" t="n">
        <v>44077</v>
      </c>
      <c r="H1890" s="11" t="inlineStr">
        <is>
          <t>USD</t>
        </is>
      </c>
      <c r="I1890" s="11" t="n">
        <v>13</v>
      </c>
      <c r="J1890" s="11" t="n">
        <v>3</v>
      </c>
      <c r="K1890" s="11" t="n">
        <v>317</v>
      </c>
      <c r="L1890" s="11" t="n">
        <v>11</v>
      </c>
      <c r="M1890" s="11" t="n">
        <v>4</v>
      </c>
      <c r="N1890" s="11" t="n">
        <v>0.2</v>
      </c>
      <c r="O1890" s="7" t="n">
        <v>5480.6</v>
      </c>
      <c r="P1890" s="7" t="n">
        <v>4110.450000000001</v>
      </c>
      <c r="Q1890" s="7">
        <f>text(E1890,"ddd")</f>
        <v/>
      </c>
      <c r="R1890" s="7">
        <f>G1890-F1890</f>
        <v/>
      </c>
      <c r="S1890" s="7">
        <f>E1890-D1890</f>
        <v/>
      </c>
      <c r="T1890" s="7">
        <f>O1890*M1890</f>
        <v/>
      </c>
      <c r="U1890" s="7">
        <f>T1890*N1890</f>
        <v/>
      </c>
      <c r="V1890" s="7">
        <f>T1890-U1890-(P1890*M1890)</f>
        <v/>
      </c>
      <c r="W1890" s="7">
        <f>VLOOKUP(L1890,'Products Sheet'!$A:$B,2,FALSE)</f>
        <v/>
      </c>
      <c r="X1890" s="7" t="n"/>
      <c r="Y1890" s="7" t="n"/>
      <c r="Z1890" s="7" t="n"/>
      <c r="AA1890" s="7" t="n"/>
      <c r="AB1890" s="7" t="n"/>
      <c r="AC1890" s="7" t="n"/>
    </row>
    <row r="1891" ht="9.75" customHeight="1" s="12">
      <c r="A1891" s="11" t="inlineStr">
        <is>
          <t>SO - 0007003</t>
        </is>
      </c>
      <c r="B1891" s="11" t="inlineStr">
        <is>
          <t>Distributor</t>
        </is>
      </c>
      <c r="C1891" s="11" t="inlineStr">
        <is>
          <t>WARE-NBV1002</t>
        </is>
      </c>
      <c r="D1891" s="6" t="n">
        <v>43900</v>
      </c>
      <c r="E1891" s="6" t="n">
        <v>44069</v>
      </c>
      <c r="F1891" s="6" t="n">
        <v>44088</v>
      </c>
      <c r="G1891" s="6" t="n">
        <v>44095</v>
      </c>
      <c r="H1891" s="11" t="inlineStr">
        <is>
          <t>USD</t>
        </is>
      </c>
      <c r="I1891" s="11" t="n">
        <v>21</v>
      </c>
      <c r="J1891" s="11" t="n">
        <v>20</v>
      </c>
      <c r="K1891" s="11" t="n">
        <v>76</v>
      </c>
      <c r="L1891" s="11" t="n">
        <v>11</v>
      </c>
      <c r="M1891" s="11" t="n">
        <v>8</v>
      </c>
      <c r="N1891" s="11" t="n">
        <v>0.05</v>
      </c>
      <c r="O1891" s="7" t="n">
        <v>227.8</v>
      </c>
      <c r="P1891" s="7" t="n">
        <v>123.012</v>
      </c>
      <c r="Q1891" s="7">
        <f>text(E1891,"ddd")</f>
        <v/>
      </c>
      <c r="R1891" s="7">
        <f>G1891-F1891</f>
        <v/>
      </c>
      <c r="S1891" s="7">
        <f>E1891-D1891</f>
        <v/>
      </c>
      <c r="T1891" s="7">
        <f>O1891*M1891</f>
        <v/>
      </c>
      <c r="U1891" s="7">
        <f>T1891*N1891</f>
        <v/>
      </c>
      <c r="V1891" s="7">
        <f>T1891-U1891-(P1891*M1891)</f>
        <v/>
      </c>
      <c r="W1891" s="7">
        <f>VLOOKUP(L1891,'Products Sheet'!$A:$B,2,FALSE)</f>
        <v/>
      </c>
      <c r="X1891" s="7" t="n"/>
      <c r="Y1891" s="7" t="n"/>
      <c r="Z1891" s="7" t="n"/>
      <c r="AA1891" s="7" t="n"/>
      <c r="AB1891" s="7" t="n"/>
      <c r="AC1891" s="7" t="n"/>
    </row>
    <row r="1892" ht="9.75" customHeight="1" s="12">
      <c r="A1892" s="11" t="inlineStr">
        <is>
          <t>SO - 0007040</t>
        </is>
      </c>
      <c r="B1892" s="11" t="inlineStr">
        <is>
          <t>In-Store</t>
        </is>
      </c>
      <c r="C1892" s="11" t="inlineStr">
        <is>
          <t>WARE-MKL1006</t>
        </is>
      </c>
      <c r="D1892" s="6" t="n">
        <v>43900</v>
      </c>
      <c r="E1892" s="6" t="n">
        <v>44074</v>
      </c>
      <c r="F1892" s="6" t="n">
        <v>44082</v>
      </c>
      <c r="G1892" s="6" t="n">
        <v>44089</v>
      </c>
      <c r="H1892" s="11" t="inlineStr">
        <is>
          <t>USD</t>
        </is>
      </c>
      <c r="I1892" s="11" t="n">
        <v>6</v>
      </c>
      <c r="J1892" s="11" t="n">
        <v>15</v>
      </c>
      <c r="K1892" s="11" t="n">
        <v>341</v>
      </c>
      <c r="L1892" s="11" t="n">
        <v>11</v>
      </c>
      <c r="M1892" s="11" t="n">
        <v>4</v>
      </c>
      <c r="N1892" s="11" t="n">
        <v>0.075</v>
      </c>
      <c r="O1892" s="7" t="n">
        <v>3584.5</v>
      </c>
      <c r="P1892" s="7" t="n">
        <v>2831.755</v>
      </c>
      <c r="Q1892" s="7">
        <f>text(E1892,"ddd")</f>
        <v/>
      </c>
      <c r="R1892" s="7">
        <f>G1892-F1892</f>
        <v/>
      </c>
      <c r="S1892" s="7">
        <f>E1892-D1892</f>
        <v/>
      </c>
      <c r="T1892" s="7">
        <f>O1892*M1892</f>
        <v/>
      </c>
      <c r="U1892" s="7">
        <f>T1892*N1892</f>
        <v/>
      </c>
      <c r="V1892" s="7">
        <f>T1892-U1892-(P1892*M1892)</f>
        <v/>
      </c>
      <c r="W1892" s="7">
        <f>VLOOKUP(L1892,'Products Sheet'!$A:$B,2,FALSE)</f>
        <v/>
      </c>
      <c r="X1892" s="7" t="n"/>
      <c r="Y1892" s="7" t="n"/>
      <c r="Z1892" s="7" t="n"/>
      <c r="AA1892" s="7" t="n"/>
      <c r="AB1892" s="7" t="n"/>
      <c r="AC1892" s="7" t="n"/>
    </row>
    <row r="1893" ht="9.75" customHeight="1" s="12">
      <c r="A1893" s="11" t="inlineStr">
        <is>
          <t>SO - 0007054</t>
        </is>
      </c>
      <c r="B1893" s="11" t="inlineStr">
        <is>
          <t>In-Store</t>
        </is>
      </c>
      <c r="C1893" s="11" t="inlineStr">
        <is>
          <t>WARE-XYS1001</t>
        </is>
      </c>
      <c r="D1893" s="6" t="n">
        <v>44000</v>
      </c>
      <c r="E1893" s="6" t="n">
        <v>44075</v>
      </c>
      <c r="F1893" s="6" t="n">
        <v>44099</v>
      </c>
      <c r="G1893" s="6" t="n">
        <v>44102</v>
      </c>
      <c r="H1893" s="11" t="inlineStr">
        <is>
          <t>USD</t>
        </is>
      </c>
      <c r="I1893" s="11" t="n">
        <v>10</v>
      </c>
      <c r="J1893" s="11" t="n">
        <v>48</v>
      </c>
      <c r="K1893" s="11" t="n">
        <v>4</v>
      </c>
      <c r="L1893" s="11" t="n">
        <v>11</v>
      </c>
      <c r="M1893" s="11" t="n">
        <v>1</v>
      </c>
      <c r="N1893" s="11" t="n">
        <v>0.1</v>
      </c>
      <c r="O1893" s="7" t="n">
        <v>2525.9</v>
      </c>
      <c r="P1893" s="7" t="n">
        <v>1818.648</v>
      </c>
      <c r="Q1893" s="7">
        <f>text(E1893,"ddd")</f>
        <v/>
      </c>
      <c r="R1893" s="7">
        <f>G1893-F1893</f>
        <v/>
      </c>
      <c r="S1893" s="7">
        <f>E1893-D1893</f>
        <v/>
      </c>
      <c r="T1893" s="7">
        <f>O1893*M1893</f>
        <v/>
      </c>
      <c r="U1893" s="7">
        <f>T1893*N1893</f>
        <v/>
      </c>
      <c r="V1893" s="7">
        <f>T1893-U1893-(P1893*M1893)</f>
        <v/>
      </c>
      <c r="W1893" s="7">
        <f>VLOOKUP(L1893,'Products Sheet'!$A:$B,2,FALSE)</f>
        <v/>
      </c>
      <c r="X1893" s="7" t="n"/>
      <c r="Y1893" s="7" t="n"/>
      <c r="Z1893" s="7" t="n"/>
      <c r="AA1893" s="7" t="n"/>
      <c r="AB1893" s="7" t="n"/>
      <c r="AC1893" s="7" t="n"/>
    </row>
    <row r="1894" ht="9.75" customHeight="1" s="12">
      <c r="A1894" s="11" t="inlineStr">
        <is>
          <t>SO - 0007125</t>
        </is>
      </c>
      <c r="B1894" s="11" t="inlineStr">
        <is>
          <t>Online</t>
        </is>
      </c>
      <c r="C1894" s="11" t="inlineStr">
        <is>
          <t>WARE-PUJ1005</t>
        </is>
      </c>
      <c r="D1894" s="6" t="n">
        <v>44000</v>
      </c>
      <c r="E1894" s="6" t="n">
        <v>44084</v>
      </c>
      <c r="F1894" s="6" t="n">
        <v>44094</v>
      </c>
      <c r="G1894" s="6" t="n">
        <v>44100</v>
      </c>
      <c r="H1894" s="11" t="inlineStr">
        <is>
          <t>USD</t>
        </is>
      </c>
      <c r="I1894" s="11" t="n">
        <v>16</v>
      </c>
      <c r="J1894" s="11" t="n">
        <v>39</v>
      </c>
      <c r="K1894" s="11" t="n">
        <v>302</v>
      </c>
      <c r="L1894" s="11" t="n">
        <v>11</v>
      </c>
      <c r="M1894" s="11" t="n">
        <v>1</v>
      </c>
      <c r="N1894" s="11" t="n">
        <v>0.2</v>
      </c>
      <c r="O1894" s="7" t="n">
        <v>6224.3</v>
      </c>
      <c r="P1894" s="7" t="n">
        <v>3921.309</v>
      </c>
      <c r="Q1894" s="7">
        <f>text(E1894,"ddd")</f>
        <v/>
      </c>
      <c r="R1894" s="7">
        <f>G1894-F1894</f>
        <v/>
      </c>
      <c r="S1894" s="7">
        <f>E1894-D1894</f>
        <v/>
      </c>
      <c r="T1894" s="7">
        <f>O1894*M1894</f>
        <v/>
      </c>
      <c r="U1894" s="7">
        <f>T1894*N1894</f>
        <v/>
      </c>
      <c r="V1894" s="7">
        <f>T1894-U1894-(P1894*M1894)</f>
        <v/>
      </c>
      <c r="W1894" s="7">
        <f>VLOOKUP(L1894,'Products Sheet'!$A:$B,2,FALSE)</f>
        <v/>
      </c>
      <c r="X1894" s="7" t="n"/>
      <c r="Y1894" s="7" t="n"/>
      <c r="Z1894" s="7" t="n"/>
      <c r="AA1894" s="7" t="n"/>
      <c r="AB1894" s="7" t="n"/>
      <c r="AC1894" s="7" t="n"/>
    </row>
    <row r="1895" ht="9.75" customHeight="1" s="12">
      <c r="A1895" s="11" t="inlineStr">
        <is>
          <t>SO - 0007209</t>
        </is>
      </c>
      <c r="B1895" s="11" t="inlineStr">
        <is>
          <t>Online</t>
        </is>
      </c>
      <c r="C1895" s="11" t="inlineStr">
        <is>
          <t>WARE-NMK1003</t>
        </is>
      </c>
      <c r="D1895" s="6" t="n">
        <v>44000</v>
      </c>
      <c r="E1895" s="6" t="n">
        <v>44093</v>
      </c>
      <c r="F1895" s="6" t="n">
        <v>44103</v>
      </c>
      <c r="G1895" s="6" t="n">
        <v>44112</v>
      </c>
      <c r="H1895" s="11" t="inlineStr">
        <is>
          <t>USD</t>
        </is>
      </c>
      <c r="I1895" s="11" t="n">
        <v>13</v>
      </c>
      <c r="J1895" s="11" t="n">
        <v>37</v>
      </c>
      <c r="K1895" s="11" t="n">
        <v>111</v>
      </c>
      <c r="L1895" s="11" t="n">
        <v>11</v>
      </c>
      <c r="M1895" s="11" t="n">
        <v>4</v>
      </c>
      <c r="N1895" s="11" t="n">
        <v>0.1</v>
      </c>
      <c r="O1895" s="7" t="n">
        <v>2499.1</v>
      </c>
      <c r="P1895" s="7" t="n">
        <v>2099.244</v>
      </c>
      <c r="Q1895" s="7">
        <f>text(E1895,"ddd")</f>
        <v/>
      </c>
      <c r="R1895" s="7">
        <f>G1895-F1895</f>
        <v/>
      </c>
      <c r="S1895" s="7">
        <f>E1895-D1895</f>
        <v/>
      </c>
      <c r="T1895" s="7">
        <f>O1895*M1895</f>
        <v/>
      </c>
      <c r="U1895" s="7">
        <f>T1895*N1895</f>
        <v/>
      </c>
      <c r="V1895" s="7">
        <f>T1895-U1895-(P1895*M1895)</f>
        <v/>
      </c>
      <c r="W1895" s="7">
        <f>VLOOKUP(L1895,'Products Sheet'!$A:$B,2,FALSE)</f>
        <v/>
      </c>
      <c r="X1895" s="7" t="n"/>
      <c r="Y1895" s="7" t="n"/>
      <c r="Z1895" s="7" t="n"/>
      <c r="AA1895" s="7" t="n"/>
      <c r="AB1895" s="7" t="n"/>
      <c r="AC1895" s="7" t="n"/>
    </row>
    <row r="1896" ht="9.75" customHeight="1" s="12">
      <c r="A1896" s="11" t="inlineStr">
        <is>
          <t>SO - 0007226</t>
        </is>
      </c>
      <c r="B1896" s="11" t="inlineStr">
        <is>
          <t>Online</t>
        </is>
      </c>
      <c r="C1896" s="11" t="inlineStr">
        <is>
          <t>WARE-NMK1003</t>
        </is>
      </c>
      <c r="D1896" s="6" t="n">
        <v>44000</v>
      </c>
      <c r="E1896" s="6" t="n">
        <v>44095</v>
      </c>
      <c r="F1896" s="6" t="n">
        <v>44122</v>
      </c>
      <c r="G1896" s="6" t="n">
        <v>44130</v>
      </c>
      <c r="H1896" s="11" t="inlineStr">
        <is>
          <t>USD</t>
        </is>
      </c>
      <c r="I1896" s="11" t="n">
        <v>13</v>
      </c>
      <c r="J1896" s="11" t="n">
        <v>35</v>
      </c>
      <c r="K1896" s="11" t="n">
        <v>120</v>
      </c>
      <c r="L1896" s="11" t="n">
        <v>11</v>
      </c>
      <c r="M1896" s="11" t="n">
        <v>4</v>
      </c>
      <c r="N1896" s="11" t="n">
        <v>0.1</v>
      </c>
      <c r="O1896" s="7" t="n">
        <v>1092.1</v>
      </c>
      <c r="P1896" s="7" t="n">
        <v>797.2330000000001</v>
      </c>
      <c r="Q1896" s="7">
        <f>text(E1896,"ddd")</f>
        <v/>
      </c>
      <c r="R1896" s="7">
        <f>G1896-F1896</f>
        <v/>
      </c>
      <c r="S1896" s="7">
        <f>E1896-D1896</f>
        <v/>
      </c>
      <c r="T1896" s="7">
        <f>O1896*M1896</f>
        <v/>
      </c>
      <c r="U1896" s="7">
        <f>T1896*N1896</f>
        <v/>
      </c>
      <c r="V1896" s="7">
        <f>T1896-U1896-(P1896*M1896)</f>
        <v/>
      </c>
      <c r="W1896" s="7">
        <f>VLOOKUP(L1896,'Products Sheet'!$A:$B,2,FALSE)</f>
        <v/>
      </c>
      <c r="X1896" s="7" t="n"/>
      <c r="Y1896" s="7" t="n"/>
      <c r="Z1896" s="7" t="n"/>
      <c r="AA1896" s="7" t="n"/>
      <c r="AB1896" s="7" t="n"/>
      <c r="AC1896" s="7" t="n"/>
    </row>
    <row r="1897" ht="9.75" customHeight="1" s="12">
      <c r="A1897" s="11" t="inlineStr">
        <is>
          <t>SO - 0007255</t>
        </is>
      </c>
      <c r="B1897" s="11" t="inlineStr">
        <is>
          <t>In-Store</t>
        </is>
      </c>
      <c r="C1897" s="11" t="inlineStr">
        <is>
          <t>WARE-XYS1001</t>
        </is>
      </c>
      <c r="D1897" s="6" t="n">
        <v>44000</v>
      </c>
      <c r="E1897" s="6" t="n">
        <v>44098</v>
      </c>
      <c r="F1897" s="6" t="n">
        <v>44109</v>
      </c>
      <c r="G1897" s="6" t="n">
        <v>44111</v>
      </c>
      <c r="H1897" s="11" t="inlineStr">
        <is>
          <t>USD</t>
        </is>
      </c>
      <c r="I1897" s="11" t="n">
        <v>8</v>
      </c>
      <c r="J1897" s="11" t="n">
        <v>28</v>
      </c>
      <c r="K1897" s="11" t="n">
        <v>36</v>
      </c>
      <c r="L1897" s="11" t="n">
        <v>11</v>
      </c>
      <c r="M1897" s="11" t="n">
        <v>1</v>
      </c>
      <c r="N1897" s="11" t="n">
        <v>0.05</v>
      </c>
      <c r="O1897" s="7" t="n">
        <v>1849.2</v>
      </c>
      <c r="P1897" s="7" t="n">
        <v>1553.328</v>
      </c>
      <c r="Q1897" s="7">
        <f>text(E1897,"ddd")</f>
        <v/>
      </c>
      <c r="R1897" s="7">
        <f>G1897-F1897</f>
        <v/>
      </c>
      <c r="S1897" s="7">
        <f>E1897-D1897</f>
        <v/>
      </c>
      <c r="T1897" s="7">
        <f>O1897*M1897</f>
        <v/>
      </c>
      <c r="U1897" s="7">
        <f>T1897*N1897</f>
        <v/>
      </c>
      <c r="V1897" s="7">
        <f>T1897-U1897-(P1897*M1897)</f>
        <v/>
      </c>
      <c r="W1897" s="7">
        <f>VLOOKUP(L1897,'Products Sheet'!$A:$B,2,FALSE)</f>
        <v/>
      </c>
      <c r="X1897" s="7" t="n"/>
      <c r="Y1897" s="7" t="n"/>
      <c r="Z1897" s="7" t="n"/>
      <c r="AA1897" s="7" t="n"/>
      <c r="AB1897" s="7" t="n"/>
      <c r="AC1897" s="7" t="n"/>
    </row>
    <row r="1898" ht="9.75" customHeight="1" s="12">
      <c r="A1898" s="11" t="inlineStr">
        <is>
          <t>SO - 0007281</t>
        </is>
      </c>
      <c r="B1898" s="11" t="inlineStr">
        <is>
          <t>In-Store</t>
        </is>
      </c>
      <c r="C1898" s="11" t="inlineStr">
        <is>
          <t>WARE-XYS1001</t>
        </is>
      </c>
      <c r="D1898" s="6" t="n">
        <v>44000</v>
      </c>
      <c r="E1898" s="6" t="n">
        <v>44101</v>
      </c>
      <c r="F1898" s="6" t="n">
        <v>44119</v>
      </c>
      <c r="G1898" s="6" t="n">
        <v>44120</v>
      </c>
      <c r="H1898" s="11" t="inlineStr">
        <is>
          <t>USD</t>
        </is>
      </c>
      <c r="I1898" s="11" t="n">
        <v>11</v>
      </c>
      <c r="J1898" s="11" t="n">
        <v>31</v>
      </c>
      <c r="K1898" s="11" t="n">
        <v>28</v>
      </c>
      <c r="L1898" s="11" t="n">
        <v>11</v>
      </c>
      <c r="M1898" s="11" t="n">
        <v>2</v>
      </c>
      <c r="N1898" s="11" t="n">
        <v>0.3</v>
      </c>
      <c r="O1898" s="7" t="n">
        <v>3979.8</v>
      </c>
      <c r="P1898" s="7" t="n">
        <v>3144.042</v>
      </c>
      <c r="Q1898" s="7">
        <f>text(E1898,"ddd")</f>
        <v/>
      </c>
      <c r="R1898" s="7">
        <f>G1898-F1898</f>
        <v/>
      </c>
      <c r="S1898" s="7">
        <f>E1898-D1898</f>
        <v/>
      </c>
      <c r="T1898" s="7">
        <f>O1898*M1898</f>
        <v/>
      </c>
      <c r="U1898" s="7">
        <f>T1898*N1898</f>
        <v/>
      </c>
      <c r="V1898" s="7">
        <f>T1898-U1898-(P1898*M1898)</f>
        <v/>
      </c>
      <c r="W1898" s="7">
        <f>VLOOKUP(L1898,'Products Sheet'!$A:$B,2,FALSE)</f>
        <v/>
      </c>
      <c r="X1898" s="7" t="n"/>
      <c r="Y1898" s="7" t="n"/>
      <c r="Z1898" s="7" t="n"/>
      <c r="AA1898" s="7" t="n"/>
      <c r="AB1898" s="7" t="n"/>
      <c r="AC1898" s="7" t="n"/>
    </row>
    <row r="1899" ht="9.75" customHeight="1" s="12">
      <c r="A1899" s="11" t="inlineStr">
        <is>
          <t>SO - 0007458</t>
        </is>
      </c>
      <c r="B1899" s="11" t="inlineStr">
        <is>
          <t>In-Store</t>
        </is>
      </c>
      <c r="C1899" s="11" t="inlineStr">
        <is>
          <t>WARE-PUJ1005</t>
        </is>
      </c>
      <c r="D1899" s="6" t="n">
        <v>44000</v>
      </c>
      <c r="E1899" s="6" t="n">
        <v>44122</v>
      </c>
      <c r="F1899" s="6" t="n">
        <v>44139</v>
      </c>
      <c r="G1899" s="6" t="n">
        <v>44145</v>
      </c>
      <c r="H1899" s="11" t="inlineStr">
        <is>
          <t>USD</t>
        </is>
      </c>
      <c r="I1899" s="11" t="n">
        <v>4</v>
      </c>
      <c r="J1899" s="11" t="n">
        <v>31</v>
      </c>
      <c r="K1899" s="11" t="n">
        <v>320</v>
      </c>
      <c r="L1899" s="11" t="n">
        <v>11</v>
      </c>
      <c r="M1899" s="11" t="n">
        <v>7</v>
      </c>
      <c r="N1899" s="11" t="n">
        <v>0.3</v>
      </c>
      <c r="O1899" s="7" t="n">
        <v>1112.2</v>
      </c>
      <c r="P1899" s="7" t="n">
        <v>633.954</v>
      </c>
      <c r="Q1899" s="7">
        <f>text(E1899,"ddd")</f>
        <v/>
      </c>
      <c r="R1899" s="7">
        <f>G1899-F1899</f>
        <v/>
      </c>
      <c r="S1899" s="7">
        <f>E1899-D1899</f>
        <v/>
      </c>
      <c r="T1899" s="7">
        <f>O1899*M1899</f>
        <v/>
      </c>
      <c r="U1899" s="7">
        <f>T1899*N1899</f>
        <v/>
      </c>
      <c r="V1899" s="7">
        <f>T1899-U1899-(P1899*M1899)</f>
        <v/>
      </c>
      <c r="W1899" s="7">
        <f>VLOOKUP(L1899,'Products Sheet'!$A:$B,2,FALSE)</f>
        <v/>
      </c>
      <c r="X1899" s="7" t="n"/>
      <c r="Y1899" s="7" t="n"/>
      <c r="Z1899" s="7" t="n"/>
      <c r="AA1899" s="7" t="n"/>
      <c r="AB1899" s="7" t="n"/>
      <c r="AC1899" s="7" t="n"/>
    </row>
    <row r="1900" ht="9.75" customHeight="1" s="12">
      <c r="A1900" s="11" t="inlineStr">
        <is>
          <t>SO - 0007527</t>
        </is>
      </c>
      <c r="B1900" s="11" t="inlineStr">
        <is>
          <t>In-Store</t>
        </is>
      </c>
      <c r="C1900" s="11" t="inlineStr">
        <is>
          <t>WARE-XYS1001</t>
        </is>
      </c>
      <c r="D1900" s="6" t="n">
        <v>44000</v>
      </c>
      <c r="E1900" s="6" t="n">
        <v>44130</v>
      </c>
      <c r="F1900" s="6" t="n">
        <v>44153</v>
      </c>
      <c r="G1900" s="6" t="n">
        <v>44162</v>
      </c>
      <c r="H1900" s="11" t="inlineStr">
        <is>
          <t>USD</t>
        </is>
      </c>
      <c r="I1900" s="11" t="n">
        <v>9</v>
      </c>
      <c r="J1900" s="11" t="n">
        <v>25</v>
      </c>
      <c r="K1900" s="11" t="n">
        <v>10</v>
      </c>
      <c r="L1900" s="11" t="n">
        <v>11</v>
      </c>
      <c r="M1900" s="11" t="n">
        <v>1</v>
      </c>
      <c r="N1900" s="11" t="n">
        <v>0.1</v>
      </c>
      <c r="O1900" s="7" t="n">
        <v>1159.1</v>
      </c>
      <c r="P1900" s="7" t="n">
        <v>869.325</v>
      </c>
      <c r="Q1900" s="7">
        <f>text(E1900,"ddd")</f>
        <v/>
      </c>
      <c r="R1900" s="7">
        <f>G1900-F1900</f>
        <v/>
      </c>
      <c r="S1900" s="7">
        <f>E1900-D1900</f>
        <v/>
      </c>
      <c r="T1900" s="7">
        <f>O1900*M1900</f>
        <v/>
      </c>
      <c r="U1900" s="7">
        <f>T1900*N1900</f>
        <v/>
      </c>
      <c r="V1900" s="7">
        <f>T1900-U1900-(P1900*M1900)</f>
        <v/>
      </c>
      <c r="W1900" s="7">
        <f>VLOOKUP(L1900,'Products Sheet'!$A:$B,2,FALSE)</f>
        <v/>
      </c>
      <c r="X1900" s="7" t="n"/>
      <c r="Y1900" s="7" t="n"/>
      <c r="Z1900" s="7" t="n"/>
      <c r="AA1900" s="7" t="n"/>
      <c r="AB1900" s="7" t="n"/>
      <c r="AC1900" s="7" t="n"/>
    </row>
    <row r="1901" ht="9.75" customHeight="1" s="12">
      <c r="A1901" s="11" t="inlineStr">
        <is>
          <t>SO - 0007564</t>
        </is>
      </c>
      <c r="B1901" s="11" t="inlineStr">
        <is>
          <t>Online</t>
        </is>
      </c>
      <c r="C1901" s="11" t="inlineStr">
        <is>
          <t>WARE-XYS1001</t>
        </is>
      </c>
      <c r="D1901" s="6" t="n">
        <v>44000</v>
      </c>
      <c r="E1901" s="6" t="n">
        <v>44134</v>
      </c>
      <c r="F1901" s="6" t="n">
        <v>44150</v>
      </c>
      <c r="G1901" s="6" t="n">
        <v>44159</v>
      </c>
      <c r="H1901" s="11" t="inlineStr">
        <is>
          <t>USD</t>
        </is>
      </c>
      <c r="I1901" s="11" t="n">
        <v>15</v>
      </c>
      <c r="J1901" s="11" t="n">
        <v>46</v>
      </c>
      <c r="K1901" s="11" t="n">
        <v>32</v>
      </c>
      <c r="L1901" s="11" t="n">
        <v>11</v>
      </c>
      <c r="M1901" s="11" t="n">
        <v>2</v>
      </c>
      <c r="N1901" s="11" t="n">
        <v>0.15</v>
      </c>
      <c r="O1901" s="7" t="n">
        <v>1165.8</v>
      </c>
      <c r="P1901" s="7" t="n">
        <v>512.952</v>
      </c>
      <c r="Q1901" s="7">
        <f>text(E1901,"ddd")</f>
        <v/>
      </c>
      <c r="R1901" s="7">
        <f>G1901-F1901</f>
        <v/>
      </c>
      <c r="S1901" s="7">
        <f>E1901-D1901</f>
        <v/>
      </c>
      <c r="T1901" s="7">
        <f>O1901*M1901</f>
        <v/>
      </c>
      <c r="U1901" s="7">
        <f>T1901*N1901</f>
        <v/>
      </c>
      <c r="V1901" s="7">
        <f>T1901-U1901-(P1901*M1901)</f>
        <v/>
      </c>
      <c r="W1901" s="7">
        <f>VLOOKUP(L1901,'Products Sheet'!$A:$B,2,FALSE)</f>
        <v/>
      </c>
      <c r="X1901" s="7" t="n"/>
      <c r="Y1901" s="7" t="n"/>
      <c r="Z1901" s="7" t="n"/>
      <c r="AA1901" s="7" t="n"/>
      <c r="AB1901" s="7" t="n"/>
      <c r="AC1901" s="7" t="n"/>
    </row>
    <row r="1902" ht="9.75" customHeight="1" s="12">
      <c r="A1902" s="11" t="inlineStr">
        <is>
          <t>SO - 0007590</t>
        </is>
      </c>
      <c r="B1902" s="11" t="inlineStr">
        <is>
          <t>In-Store</t>
        </is>
      </c>
      <c r="C1902" s="11" t="inlineStr">
        <is>
          <t>WARE-NMK1003</t>
        </is>
      </c>
      <c r="D1902" s="6" t="n">
        <v>44000</v>
      </c>
      <c r="E1902" s="6" t="n">
        <v>44136</v>
      </c>
      <c r="F1902" s="6" t="n">
        <v>44162</v>
      </c>
      <c r="G1902" s="6" t="n">
        <v>44167</v>
      </c>
      <c r="H1902" s="11" t="inlineStr">
        <is>
          <t>USD</t>
        </is>
      </c>
      <c r="I1902" s="11" t="n">
        <v>12</v>
      </c>
      <c r="J1902" s="11" t="n">
        <v>24</v>
      </c>
      <c r="K1902" s="11" t="n">
        <v>159</v>
      </c>
      <c r="L1902" s="11" t="n">
        <v>11</v>
      </c>
      <c r="M1902" s="11" t="n">
        <v>4</v>
      </c>
      <c r="N1902" s="11" t="n">
        <v>0.075</v>
      </c>
      <c r="O1902" s="7" t="n">
        <v>3886</v>
      </c>
      <c r="P1902" s="7" t="n">
        <v>1904.14</v>
      </c>
      <c r="Q1902" s="7">
        <f>text(E1902,"ddd")</f>
        <v/>
      </c>
      <c r="R1902" s="7">
        <f>G1902-F1902</f>
        <v/>
      </c>
      <c r="S1902" s="7">
        <f>E1902-D1902</f>
        <v/>
      </c>
      <c r="T1902" s="7">
        <f>O1902*M1902</f>
        <v/>
      </c>
      <c r="U1902" s="7">
        <f>T1902*N1902</f>
        <v/>
      </c>
      <c r="V1902" s="7">
        <f>T1902-U1902-(P1902*M1902)</f>
        <v/>
      </c>
      <c r="W1902" s="7">
        <f>VLOOKUP(L1902,'Products Sheet'!$A:$B,2,FALSE)</f>
        <v/>
      </c>
      <c r="X1902" s="7" t="n"/>
      <c r="Y1902" s="7" t="n"/>
      <c r="Z1902" s="7" t="n"/>
      <c r="AA1902" s="7" t="n"/>
      <c r="AB1902" s="7" t="n"/>
      <c r="AC1902" s="7" t="n"/>
    </row>
    <row r="1903" ht="9.75" customHeight="1" s="12">
      <c r="A1903" s="11" t="inlineStr">
        <is>
          <t>SO - 0007628</t>
        </is>
      </c>
      <c r="B1903" s="11" t="inlineStr">
        <is>
          <t>In-Store</t>
        </is>
      </c>
      <c r="C1903" s="11" t="inlineStr">
        <is>
          <t>WARE-NMK1003</t>
        </is>
      </c>
      <c r="D1903" s="6" t="n">
        <v>44000</v>
      </c>
      <c r="E1903" s="6" t="n">
        <v>44140</v>
      </c>
      <c r="F1903" s="6" t="n">
        <v>44165</v>
      </c>
      <c r="G1903" s="6" t="n">
        <v>44173</v>
      </c>
      <c r="H1903" s="11" t="inlineStr">
        <is>
          <t>USD</t>
        </is>
      </c>
      <c r="I1903" s="11" t="n">
        <v>12</v>
      </c>
      <c r="J1903" s="11" t="n">
        <v>38</v>
      </c>
      <c r="K1903" s="11" t="n">
        <v>126</v>
      </c>
      <c r="L1903" s="11" t="n">
        <v>11</v>
      </c>
      <c r="M1903" s="11" t="n">
        <v>4</v>
      </c>
      <c r="N1903" s="11" t="n">
        <v>0.05</v>
      </c>
      <c r="O1903" s="7" t="n">
        <v>207.7</v>
      </c>
      <c r="P1903" s="7" t="n">
        <v>97.619</v>
      </c>
      <c r="Q1903" s="7">
        <f>text(E1903,"ddd")</f>
        <v/>
      </c>
      <c r="R1903" s="7">
        <f>G1903-F1903</f>
        <v/>
      </c>
      <c r="S1903" s="7">
        <f>E1903-D1903</f>
        <v/>
      </c>
      <c r="T1903" s="7">
        <f>O1903*M1903</f>
        <v/>
      </c>
      <c r="U1903" s="7">
        <f>T1903*N1903</f>
        <v/>
      </c>
      <c r="V1903" s="7">
        <f>T1903-U1903-(P1903*M1903)</f>
        <v/>
      </c>
      <c r="W1903" s="7">
        <f>VLOOKUP(L1903,'Products Sheet'!$A:$B,2,FALSE)</f>
        <v/>
      </c>
      <c r="X1903" s="7" t="n"/>
      <c r="Y1903" s="7" t="n"/>
      <c r="Z1903" s="7" t="n"/>
      <c r="AA1903" s="7" t="n"/>
      <c r="AB1903" s="7" t="n"/>
      <c r="AC1903" s="7" t="n"/>
    </row>
    <row r="1904" ht="9.75" customHeight="1" s="12">
      <c r="A1904" s="11" t="inlineStr">
        <is>
          <t>SO - 0007682</t>
        </is>
      </c>
      <c r="B1904" s="11" t="inlineStr">
        <is>
          <t>Online</t>
        </is>
      </c>
      <c r="C1904" s="11" t="inlineStr">
        <is>
          <t>WARE-PUJ1005</t>
        </is>
      </c>
      <c r="D1904" s="6" t="n">
        <v>44100</v>
      </c>
      <c r="E1904" s="6" t="n">
        <v>44147</v>
      </c>
      <c r="F1904" s="6" t="n">
        <v>44168</v>
      </c>
      <c r="G1904" s="6" t="n">
        <v>44178</v>
      </c>
      <c r="H1904" s="11" t="inlineStr">
        <is>
          <t>USD</t>
        </is>
      </c>
      <c r="I1904" s="11" t="n">
        <v>12</v>
      </c>
      <c r="J1904" s="11" t="n">
        <v>39</v>
      </c>
      <c r="K1904" s="11" t="n">
        <v>295</v>
      </c>
      <c r="L1904" s="11" t="n">
        <v>11</v>
      </c>
      <c r="M1904" s="11" t="n">
        <v>8</v>
      </c>
      <c r="N1904" s="11" t="n">
        <v>0.15</v>
      </c>
      <c r="O1904" s="7" t="n">
        <v>1849.2</v>
      </c>
      <c r="P1904" s="7" t="n">
        <v>887.616</v>
      </c>
      <c r="Q1904" s="7">
        <f>text(E1904,"ddd")</f>
        <v/>
      </c>
      <c r="R1904" s="7">
        <f>G1904-F1904</f>
        <v/>
      </c>
      <c r="S1904" s="7">
        <f>E1904-D1904</f>
        <v/>
      </c>
      <c r="T1904" s="7">
        <f>O1904*M1904</f>
        <v/>
      </c>
      <c r="U1904" s="7">
        <f>T1904*N1904</f>
        <v/>
      </c>
      <c r="V1904" s="7">
        <f>T1904-U1904-(P1904*M1904)</f>
        <v/>
      </c>
      <c r="W1904" s="7">
        <f>VLOOKUP(L1904,'Products Sheet'!$A:$B,2,FALSE)</f>
        <v/>
      </c>
      <c r="X1904" s="7" t="n"/>
      <c r="Y1904" s="7" t="n"/>
      <c r="Z1904" s="7" t="n"/>
      <c r="AA1904" s="7" t="n"/>
      <c r="AB1904" s="7" t="n"/>
      <c r="AC1904" s="7" t="n"/>
    </row>
    <row r="1905" ht="9.75" customHeight="1" s="12">
      <c r="A1905" s="11" t="inlineStr">
        <is>
          <t>SO - 0007683</t>
        </is>
      </c>
      <c r="B1905" s="11" t="inlineStr">
        <is>
          <t>Online</t>
        </is>
      </c>
      <c r="C1905" s="11" t="inlineStr">
        <is>
          <t>WARE-UHY1004</t>
        </is>
      </c>
      <c r="D1905" s="6" t="n">
        <v>44100</v>
      </c>
      <c r="E1905" s="6" t="n">
        <v>44147</v>
      </c>
      <c r="F1905" s="6" t="n">
        <v>44162</v>
      </c>
      <c r="G1905" s="6" t="n">
        <v>44172</v>
      </c>
      <c r="H1905" s="11" t="inlineStr">
        <is>
          <t>USD</t>
        </is>
      </c>
      <c r="I1905" s="11" t="n">
        <v>17</v>
      </c>
      <c r="J1905" s="11" t="n">
        <v>3</v>
      </c>
      <c r="K1905" s="11" t="n">
        <v>221</v>
      </c>
      <c r="L1905" s="11" t="n">
        <v>11</v>
      </c>
      <c r="M1905" s="11" t="n">
        <v>3</v>
      </c>
      <c r="N1905" s="11" t="n">
        <v>0.2</v>
      </c>
      <c r="O1905" s="7" t="n">
        <v>1715.2</v>
      </c>
      <c r="P1905" s="7" t="n">
        <v>1063.424</v>
      </c>
      <c r="Q1905" s="7">
        <f>text(E1905,"ddd")</f>
        <v/>
      </c>
      <c r="R1905" s="7">
        <f>G1905-F1905</f>
        <v/>
      </c>
      <c r="S1905" s="7">
        <f>E1905-D1905</f>
        <v/>
      </c>
      <c r="T1905" s="7">
        <f>O1905*M1905</f>
        <v/>
      </c>
      <c r="U1905" s="7">
        <f>T1905*N1905</f>
        <v/>
      </c>
      <c r="V1905" s="7">
        <f>T1905-U1905-(P1905*M1905)</f>
        <v/>
      </c>
      <c r="W1905" s="7">
        <f>VLOOKUP(L1905,'Products Sheet'!$A:$B,2,FALSE)</f>
        <v/>
      </c>
      <c r="X1905" s="7" t="n"/>
      <c r="Y1905" s="7" t="n"/>
      <c r="Z1905" s="7" t="n"/>
      <c r="AA1905" s="7" t="n"/>
      <c r="AB1905" s="7" t="n"/>
      <c r="AC1905" s="7" t="n"/>
    </row>
    <row r="1906" ht="9.75" customHeight="1" s="12">
      <c r="A1906" s="11" t="inlineStr">
        <is>
          <t>SO - 0007709</t>
        </is>
      </c>
      <c r="B1906" s="11" t="inlineStr">
        <is>
          <t>Wholesale</t>
        </is>
      </c>
      <c r="C1906" s="11" t="inlineStr">
        <is>
          <t>WARE-NMK1003</t>
        </is>
      </c>
      <c r="D1906" s="6" t="n">
        <v>44000</v>
      </c>
      <c r="E1906" s="6" t="n">
        <v>44150</v>
      </c>
      <c r="F1906" s="6" t="n">
        <v>44175</v>
      </c>
      <c r="G1906" s="6" t="n">
        <v>44182</v>
      </c>
      <c r="H1906" s="11" t="inlineStr">
        <is>
          <t>USD</t>
        </is>
      </c>
      <c r="I1906" s="11" t="n">
        <v>26</v>
      </c>
      <c r="J1906" s="11" t="n">
        <v>46</v>
      </c>
      <c r="K1906" s="11" t="n">
        <v>156</v>
      </c>
      <c r="L1906" s="11" t="n">
        <v>11</v>
      </c>
      <c r="M1906" s="11" t="n">
        <v>1</v>
      </c>
      <c r="N1906" s="11" t="n">
        <v>0.05</v>
      </c>
      <c r="O1906" s="7" t="n">
        <v>167.5</v>
      </c>
      <c r="P1906" s="7" t="n">
        <v>97.14999999999999</v>
      </c>
      <c r="Q1906" s="7">
        <f>text(E1906,"ddd")</f>
        <v/>
      </c>
      <c r="R1906" s="7">
        <f>G1906-F1906</f>
        <v/>
      </c>
      <c r="S1906" s="7">
        <f>E1906-D1906</f>
        <v/>
      </c>
      <c r="T1906" s="7">
        <f>O1906*M1906</f>
        <v/>
      </c>
      <c r="U1906" s="7">
        <f>T1906*N1906</f>
        <v/>
      </c>
      <c r="V1906" s="7">
        <f>T1906-U1906-(P1906*M1906)</f>
        <v/>
      </c>
      <c r="W1906" s="7">
        <f>VLOOKUP(L1906,'Products Sheet'!$A:$B,2,FALSE)</f>
        <v/>
      </c>
      <c r="X1906" s="7" t="n"/>
      <c r="Y1906" s="7" t="n"/>
      <c r="Z1906" s="7" t="n"/>
      <c r="AA1906" s="7" t="n"/>
      <c r="AB1906" s="7" t="n"/>
      <c r="AC1906" s="7" t="n"/>
    </row>
    <row r="1907" ht="9.75" customHeight="1" s="12">
      <c r="A1907" s="11" t="inlineStr">
        <is>
          <t>SO - 0007714</t>
        </is>
      </c>
      <c r="B1907" s="11" t="inlineStr">
        <is>
          <t>Distributor</t>
        </is>
      </c>
      <c r="C1907" s="11" t="inlineStr">
        <is>
          <t>WARE-UHY1004</t>
        </is>
      </c>
      <c r="D1907" s="6" t="n">
        <v>44000</v>
      </c>
      <c r="E1907" s="6" t="n">
        <v>44151</v>
      </c>
      <c r="F1907" s="6" t="n">
        <v>44169</v>
      </c>
      <c r="G1907" s="6" t="n">
        <v>44175</v>
      </c>
      <c r="H1907" s="11" t="inlineStr">
        <is>
          <t>USD</t>
        </is>
      </c>
      <c r="I1907" s="11" t="n">
        <v>24</v>
      </c>
      <c r="J1907" s="11" t="n">
        <v>23</v>
      </c>
      <c r="K1907" s="11" t="n">
        <v>234</v>
      </c>
      <c r="L1907" s="11" t="n">
        <v>11</v>
      </c>
      <c r="M1907" s="11" t="n">
        <v>7</v>
      </c>
      <c r="N1907" s="11" t="n">
        <v>0.05</v>
      </c>
      <c r="O1907" s="7" t="n">
        <v>3879.3</v>
      </c>
      <c r="P1907" s="7" t="n">
        <v>1745.685</v>
      </c>
      <c r="Q1907" s="7">
        <f>text(E1907,"ddd")</f>
        <v/>
      </c>
      <c r="R1907" s="7">
        <f>G1907-F1907</f>
        <v/>
      </c>
      <c r="S1907" s="7">
        <f>E1907-D1907</f>
        <v/>
      </c>
      <c r="T1907" s="7">
        <f>O1907*M1907</f>
        <v/>
      </c>
      <c r="U1907" s="7">
        <f>T1907*N1907</f>
        <v/>
      </c>
      <c r="V1907" s="7">
        <f>T1907-U1907-(P1907*M1907)</f>
        <v/>
      </c>
      <c r="W1907" s="7">
        <f>VLOOKUP(L1907,'Products Sheet'!$A:$B,2,FALSE)</f>
        <v/>
      </c>
      <c r="X1907" s="7" t="n"/>
      <c r="Y1907" s="7" t="n"/>
      <c r="Z1907" s="7" t="n"/>
      <c r="AA1907" s="7" t="n"/>
      <c r="AB1907" s="7" t="n"/>
      <c r="AC1907" s="7" t="n"/>
    </row>
    <row r="1908" ht="9.75" customHeight="1" s="12">
      <c r="A1908" s="11" t="inlineStr">
        <is>
          <t>SO - 0007733</t>
        </is>
      </c>
      <c r="B1908" s="11" t="inlineStr">
        <is>
          <t>Distributor</t>
        </is>
      </c>
      <c r="C1908" s="11" t="inlineStr">
        <is>
          <t>WARE-XYS1001</t>
        </is>
      </c>
      <c r="D1908" s="6" t="n">
        <v>44100</v>
      </c>
      <c r="E1908" s="6" t="n">
        <v>44152</v>
      </c>
      <c r="F1908" s="6" t="n">
        <v>44173</v>
      </c>
      <c r="G1908" s="6" t="n">
        <v>44180</v>
      </c>
      <c r="H1908" s="11" t="inlineStr">
        <is>
          <t>USD</t>
        </is>
      </c>
      <c r="I1908" s="11" t="n">
        <v>23</v>
      </c>
      <c r="J1908" s="11" t="n">
        <v>9</v>
      </c>
      <c r="K1908" s="11" t="n">
        <v>21</v>
      </c>
      <c r="L1908" s="11" t="n">
        <v>11</v>
      </c>
      <c r="M1908" s="11" t="n">
        <v>4</v>
      </c>
      <c r="N1908" s="11" t="n">
        <v>0.05</v>
      </c>
      <c r="O1908" s="7" t="n">
        <v>3195.9</v>
      </c>
      <c r="P1908" s="7" t="n">
        <v>1981.458</v>
      </c>
      <c r="Q1908" s="7">
        <f>text(E1908,"ddd")</f>
        <v/>
      </c>
      <c r="R1908" s="7">
        <f>G1908-F1908</f>
        <v/>
      </c>
      <c r="S1908" s="7">
        <f>E1908-D1908</f>
        <v/>
      </c>
      <c r="T1908" s="7">
        <f>O1908*M1908</f>
        <v/>
      </c>
      <c r="U1908" s="7">
        <f>T1908*N1908</f>
        <v/>
      </c>
      <c r="V1908" s="7">
        <f>T1908-U1908-(P1908*M1908)</f>
        <v/>
      </c>
      <c r="W1908" s="7">
        <f>VLOOKUP(L1908,'Products Sheet'!$A:$B,2,FALSE)</f>
        <v/>
      </c>
      <c r="X1908" s="7" t="n"/>
      <c r="Y1908" s="7" t="n"/>
      <c r="Z1908" s="7" t="n"/>
      <c r="AA1908" s="7" t="n"/>
      <c r="AB1908" s="7" t="n"/>
      <c r="AC1908" s="7" t="n"/>
    </row>
    <row r="1909" ht="9.75" customHeight="1" s="12">
      <c r="A1909" s="11" t="inlineStr">
        <is>
          <t>SO - 0007776</t>
        </is>
      </c>
      <c r="B1909" s="11" t="inlineStr">
        <is>
          <t>Online</t>
        </is>
      </c>
      <c r="C1909" s="11" t="inlineStr">
        <is>
          <t>WARE-NBV1002</t>
        </is>
      </c>
      <c r="D1909" s="6" t="n">
        <v>44100</v>
      </c>
      <c r="E1909" s="6" t="n">
        <v>44157</v>
      </c>
      <c r="F1909" s="6" t="n">
        <v>44176</v>
      </c>
      <c r="G1909" s="6" t="n">
        <v>44183</v>
      </c>
      <c r="H1909" s="11" t="inlineStr">
        <is>
          <t>USD</t>
        </is>
      </c>
      <c r="I1909" s="11" t="n">
        <v>13</v>
      </c>
      <c r="J1909" s="11" t="n">
        <v>11</v>
      </c>
      <c r="K1909" s="11" t="n">
        <v>74</v>
      </c>
      <c r="L1909" s="11" t="n">
        <v>11</v>
      </c>
      <c r="M1909" s="11" t="n">
        <v>4</v>
      </c>
      <c r="N1909" s="11" t="n">
        <v>0.075</v>
      </c>
      <c r="O1909" s="7" t="n">
        <v>241.2</v>
      </c>
      <c r="P1909" s="7" t="n">
        <v>190.548</v>
      </c>
      <c r="Q1909" s="7">
        <f>text(E1909,"ddd")</f>
        <v/>
      </c>
      <c r="R1909" s="7">
        <f>G1909-F1909</f>
        <v/>
      </c>
      <c r="S1909" s="7">
        <f>E1909-D1909</f>
        <v/>
      </c>
      <c r="T1909" s="7">
        <f>O1909*M1909</f>
        <v/>
      </c>
      <c r="U1909" s="7">
        <f>T1909*N1909</f>
        <v/>
      </c>
      <c r="V1909" s="7">
        <f>T1909-U1909-(P1909*M1909)</f>
        <v/>
      </c>
      <c r="W1909" s="7">
        <f>VLOOKUP(L1909,'Products Sheet'!$A:$B,2,FALSE)</f>
        <v/>
      </c>
      <c r="X1909" s="7" t="n"/>
      <c r="Y1909" s="7" t="n"/>
      <c r="Z1909" s="7" t="n"/>
      <c r="AA1909" s="7" t="n"/>
      <c r="AB1909" s="7" t="n"/>
      <c r="AC1909" s="7" t="n"/>
    </row>
    <row r="1910" ht="9.75" customHeight="1" s="12">
      <c r="A1910" s="11" t="inlineStr">
        <is>
          <t>SO - 0007807</t>
        </is>
      </c>
      <c r="B1910" s="11" t="inlineStr">
        <is>
          <t>Wholesale</t>
        </is>
      </c>
      <c r="C1910" s="11" t="inlineStr">
        <is>
          <t>WARE-NMK1003</t>
        </is>
      </c>
      <c r="D1910" s="6" t="n">
        <v>44100</v>
      </c>
      <c r="E1910" s="6" t="n">
        <v>44160</v>
      </c>
      <c r="F1910" s="6" t="n">
        <v>44178</v>
      </c>
      <c r="G1910" s="6" t="n">
        <v>44183</v>
      </c>
      <c r="H1910" s="11" t="inlineStr">
        <is>
          <t>USD</t>
        </is>
      </c>
      <c r="I1910" s="11" t="n">
        <v>25</v>
      </c>
      <c r="J1910" s="11" t="n">
        <v>1</v>
      </c>
      <c r="K1910" s="11" t="n">
        <v>88</v>
      </c>
      <c r="L1910" s="11" t="n">
        <v>11</v>
      </c>
      <c r="M1910" s="11" t="n">
        <v>4</v>
      </c>
      <c r="N1910" s="11" t="n">
        <v>0.1</v>
      </c>
      <c r="O1910" s="7" t="n">
        <v>1815.7</v>
      </c>
      <c r="P1910" s="7" t="n">
        <v>1034.949</v>
      </c>
      <c r="Q1910" s="7">
        <f>text(E1910,"ddd")</f>
        <v/>
      </c>
      <c r="R1910" s="7">
        <f>G1910-F1910</f>
        <v/>
      </c>
      <c r="S1910" s="7">
        <f>E1910-D1910</f>
        <v/>
      </c>
      <c r="T1910" s="7">
        <f>O1910*M1910</f>
        <v/>
      </c>
      <c r="U1910" s="7">
        <f>T1910*N1910</f>
        <v/>
      </c>
      <c r="V1910" s="7">
        <f>T1910-U1910-(P1910*M1910)</f>
        <v/>
      </c>
      <c r="W1910" s="7">
        <f>VLOOKUP(L1910,'Products Sheet'!$A:$B,2,FALSE)</f>
        <v/>
      </c>
      <c r="X1910" s="7" t="n"/>
      <c r="Y1910" s="7" t="n"/>
      <c r="Z1910" s="7" t="n"/>
      <c r="AA1910" s="7" t="n"/>
      <c r="AB1910" s="7" t="n"/>
      <c r="AC1910" s="7" t="n"/>
    </row>
    <row r="1911" ht="9.75" customHeight="1" s="12">
      <c r="A1911" s="11" t="inlineStr">
        <is>
          <t>SO - 0007828</t>
        </is>
      </c>
      <c r="B1911" s="11" t="inlineStr">
        <is>
          <t>Distributor</t>
        </is>
      </c>
      <c r="C1911" s="11" t="inlineStr">
        <is>
          <t>WARE-XYS1001</t>
        </is>
      </c>
      <c r="D1911" s="6" t="n">
        <v>44100</v>
      </c>
      <c r="E1911" s="6" t="n">
        <v>44164</v>
      </c>
      <c r="F1911" s="6" t="n">
        <v>44184</v>
      </c>
      <c r="G1911" s="6" t="n">
        <v>44192</v>
      </c>
      <c r="H1911" s="11" t="inlineStr">
        <is>
          <t>USD</t>
        </is>
      </c>
      <c r="I1911" s="11" t="n">
        <v>22</v>
      </c>
      <c r="J1911" s="11" t="n">
        <v>3</v>
      </c>
      <c r="K1911" s="11" t="n">
        <v>11</v>
      </c>
      <c r="L1911" s="11" t="n">
        <v>11</v>
      </c>
      <c r="M1911" s="11" t="n">
        <v>5</v>
      </c>
      <c r="N1911" s="11" t="n">
        <v>0.15</v>
      </c>
      <c r="O1911" s="7" t="n">
        <v>3470.6</v>
      </c>
      <c r="P1911" s="7" t="n">
        <v>2845.892</v>
      </c>
      <c r="Q1911" s="7">
        <f>text(E1911,"ddd")</f>
        <v/>
      </c>
      <c r="R1911" s="7">
        <f>G1911-F1911</f>
        <v/>
      </c>
      <c r="S1911" s="7">
        <f>E1911-D1911</f>
        <v/>
      </c>
      <c r="T1911" s="7">
        <f>O1911*M1911</f>
        <v/>
      </c>
      <c r="U1911" s="7">
        <f>T1911*N1911</f>
        <v/>
      </c>
      <c r="V1911" s="7">
        <f>T1911-U1911-(P1911*M1911)</f>
        <v/>
      </c>
      <c r="W1911" s="7">
        <f>VLOOKUP(L1911,'Products Sheet'!$A:$B,2,FALSE)</f>
        <v/>
      </c>
      <c r="X1911" s="7" t="n"/>
      <c r="Y1911" s="7" t="n"/>
      <c r="Z1911" s="7" t="n"/>
      <c r="AA1911" s="7" t="n"/>
      <c r="AB1911" s="7" t="n"/>
      <c r="AC1911" s="7" t="n"/>
    </row>
    <row r="1912" ht="9.75" customHeight="1" s="12">
      <c r="A1912" s="11" t="inlineStr">
        <is>
          <t>SO - 0007852</t>
        </is>
      </c>
      <c r="B1912" s="11" t="inlineStr">
        <is>
          <t>In-Store</t>
        </is>
      </c>
      <c r="C1912" s="11" t="inlineStr">
        <is>
          <t>WARE-XYS1001</t>
        </is>
      </c>
      <c r="D1912" s="6" t="n">
        <v>44000</v>
      </c>
      <c r="E1912" s="6" t="n">
        <v>44166</v>
      </c>
      <c r="F1912" s="6" t="n">
        <v>44174</v>
      </c>
      <c r="G1912" s="6" t="n">
        <v>44175</v>
      </c>
      <c r="H1912" s="11" t="inlineStr">
        <is>
          <t>USD</t>
        </is>
      </c>
      <c r="I1912" s="11" t="n">
        <v>5</v>
      </c>
      <c r="J1912" s="11" t="n">
        <v>3</v>
      </c>
      <c r="K1912" s="11" t="n">
        <v>14</v>
      </c>
      <c r="L1912" s="11" t="n">
        <v>11</v>
      </c>
      <c r="M1912" s="11" t="n">
        <v>1</v>
      </c>
      <c r="N1912" s="11" t="n">
        <v>0.05</v>
      </c>
      <c r="O1912" s="7" t="n">
        <v>1956.4</v>
      </c>
      <c r="P1912" s="7" t="n">
        <v>1604.248</v>
      </c>
      <c r="Q1912" s="7">
        <f>text(E1912,"ddd")</f>
        <v/>
      </c>
      <c r="R1912" s="7">
        <f>G1912-F1912</f>
        <v/>
      </c>
      <c r="S1912" s="7">
        <f>E1912-D1912</f>
        <v/>
      </c>
      <c r="T1912" s="7">
        <f>O1912*M1912</f>
        <v/>
      </c>
      <c r="U1912" s="7">
        <f>T1912*N1912</f>
        <v/>
      </c>
      <c r="V1912" s="7">
        <f>T1912-U1912-(P1912*M1912)</f>
        <v/>
      </c>
      <c r="W1912" s="7">
        <f>VLOOKUP(L1912,'Products Sheet'!$A:$B,2,FALSE)</f>
        <v/>
      </c>
      <c r="X1912" s="7" t="n"/>
      <c r="Y1912" s="7" t="n"/>
      <c r="Z1912" s="7" t="n"/>
      <c r="AA1912" s="7" t="n"/>
      <c r="AB1912" s="7" t="n"/>
      <c r="AC1912" s="7" t="n"/>
    </row>
    <row r="1913" ht="9.75" customHeight="1" s="12">
      <c r="A1913" s="11" t="inlineStr">
        <is>
          <t>SO - 0007853</t>
        </is>
      </c>
      <c r="B1913" s="11" t="inlineStr">
        <is>
          <t>Online</t>
        </is>
      </c>
      <c r="C1913" s="11" t="inlineStr">
        <is>
          <t>WARE-NBV1002</t>
        </is>
      </c>
      <c r="D1913" s="6" t="n">
        <v>44000</v>
      </c>
      <c r="E1913" s="6" t="n">
        <v>44167</v>
      </c>
      <c r="F1913" s="6" t="n">
        <v>44174</v>
      </c>
      <c r="G1913" s="6" t="n">
        <v>44183</v>
      </c>
      <c r="H1913" s="11" t="inlineStr">
        <is>
          <t>USD</t>
        </is>
      </c>
      <c r="I1913" s="11" t="n">
        <v>13</v>
      </c>
      <c r="J1913" s="11" t="n">
        <v>49</v>
      </c>
      <c r="K1913" s="11" t="n">
        <v>64</v>
      </c>
      <c r="L1913" s="11" t="n">
        <v>11</v>
      </c>
      <c r="M1913" s="11" t="n">
        <v>3</v>
      </c>
      <c r="N1913" s="11" t="n">
        <v>0.2</v>
      </c>
      <c r="O1913" s="7" t="n">
        <v>1018.4</v>
      </c>
      <c r="P1913" s="7" t="n">
        <v>448.096</v>
      </c>
      <c r="Q1913" s="7">
        <f>text(E1913,"ddd")</f>
        <v/>
      </c>
      <c r="R1913" s="7">
        <f>G1913-F1913</f>
        <v/>
      </c>
      <c r="S1913" s="7">
        <f>E1913-D1913</f>
        <v/>
      </c>
      <c r="T1913" s="7">
        <f>O1913*M1913</f>
        <v/>
      </c>
      <c r="U1913" s="7">
        <f>T1913*N1913</f>
        <v/>
      </c>
      <c r="V1913" s="7">
        <f>T1913-U1913-(P1913*M1913)</f>
        <v/>
      </c>
      <c r="W1913" s="7">
        <f>VLOOKUP(L1913,'Products Sheet'!$A:$B,2,FALSE)</f>
        <v/>
      </c>
      <c r="X1913" s="7" t="n"/>
      <c r="Y1913" s="7" t="n"/>
      <c r="Z1913" s="7" t="n"/>
      <c r="AA1913" s="7" t="n"/>
      <c r="AB1913" s="7" t="n"/>
      <c r="AC1913" s="7" t="n"/>
    </row>
    <row r="1914" ht="9.75" customHeight="1" s="12">
      <c r="A1914" s="11" t="inlineStr">
        <is>
          <t>SO - 0007884</t>
        </is>
      </c>
      <c r="B1914" s="11" t="inlineStr">
        <is>
          <t>In-Store</t>
        </is>
      </c>
      <c r="C1914" s="11" t="inlineStr">
        <is>
          <t>WARE-NMK1003</t>
        </is>
      </c>
      <c r="D1914" s="6" t="n">
        <v>44000</v>
      </c>
      <c r="E1914" s="6" t="n">
        <v>44171</v>
      </c>
      <c r="F1914" s="6" t="n">
        <v>44188</v>
      </c>
      <c r="G1914" s="6" t="n">
        <v>44193</v>
      </c>
      <c r="H1914" s="11" t="inlineStr">
        <is>
          <t>USD</t>
        </is>
      </c>
      <c r="I1914" s="11" t="n">
        <v>3</v>
      </c>
      <c r="J1914" s="11" t="n">
        <v>30</v>
      </c>
      <c r="K1914" s="11" t="n">
        <v>200</v>
      </c>
      <c r="L1914" s="11" t="n">
        <v>11</v>
      </c>
      <c r="M1914" s="11" t="n">
        <v>6</v>
      </c>
      <c r="N1914" s="11" t="n">
        <v>0.05</v>
      </c>
      <c r="O1914" s="7" t="n">
        <v>6123.8</v>
      </c>
      <c r="P1914" s="7" t="n">
        <v>3123.138</v>
      </c>
      <c r="Q1914" s="7">
        <f>text(E1914,"ddd")</f>
        <v/>
      </c>
      <c r="R1914" s="7">
        <f>G1914-F1914</f>
        <v/>
      </c>
      <c r="S1914" s="7">
        <f>E1914-D1914</f>
        <v/>
      </c>
      <c r="T1914" s="7">
        <f>O1914*M1914</f>
        <v/>
      </c>
      <c r="U1914" s="7">
        <f>T1914*N1914</f>
        <v/>
      </c>
      <c r="V1914" s="7">
        <f>T1914-U1914-(P1914*M1914)</f>
        <v/>
      </c>
      <c r="W1914" s="7">
        <f>VLOOKUP(L1914,'Products Sheet'!$A:$B,2,FALSE)</f>
        <v/>
      </c>
      <c r="X1914" s="7" t="n"/>
      <c r="Y1914" s="7" t="n"/>
      <c r="Z1914" s="7" t="n"/>
      <c r="AA1914" s="7" t="n"/>
      <c r="AB1914" s="7" t="n"/>
      <c r="AC1914" s="7" t="n"/>
    </row>
    <row r="1915" ht="9.75" customHeight="1" s="12">
      <c r="A1915" s="11" t="inlineStr">
        <is>
          <t>SO - 0007967</t>
        </is>
      </c>
      <c r="B1915" s="11" t="inlineStr">
        <is>
          <t>In-Store</t>
        </is>
      </c>
      <c r="C1915" s="11" t="inlineStr">
        <is>
          <t>WARE-PUJ1005</t>
        </is>
      </c>
      <c r="D1915" s="6" t="n">
        <v>44000</v>
      </c>
      <c r="E1915" s="6" t="n">
        <v>44181</v>
      </c>
      <c r="F1915" s="6" t="n">
        <v>44193</v>
      </c>
      <c r="G1915" s="6" t="n">
        <v>44200</v>
      </c>
      <c r="H1915" s="11" t="inlineStr">
        <is>
          <t>USD</t>
        </is>
      </c>
      <c r="I1915" s="11" t="n">
        <v>7</v>
      </c>
      <c r="J1915" s="11" t="n">
        <v>12</v>
      </c>
      <c r="K1915" s="11" t="n">
        <v>297</v>
      </c>
      <c r="L1915" s="11" t="n">
        <v>11</v>
      </c>
      <c r="M1915" s="11" t="n">
        <v>3</v>
      </c>
      <c r="N1915" s="11" t="n">
        <v>0.15</v>
      </c>
      <c r="O1915" s="7" t="n">
        <v>1882.7</v>
      </c>
      <c r="P1915" s="7" t="n">
        <v>997.8310000000001</v>
      </c>
      <c r="Q1915" s="7">
        <f>text(E1915,"ddd")</f>
        <v/>
      </c>
      <c r="R1915" s="7">
        <f>G1915-F1915</f>
        <v/>
      </c>
      <c r="S1915" s="7">
        <f>E1915-D1915</f>
        <v/>
      </c>
      <c r="T1915" s="7">
        <f>O1915*M1915</f>
        <v/>
      </c>
      <c r="U1915" s="7">
        <f>T1915*N1915</f>
        <v/>
      </c>
      <c r="V1915" s="7">
        <f>T1915-U1915-(P1915*M1915)</f>
        <v/>
      </c>
      <c r="W1915" s="7">
        <f>VLOOKUP(L1915,'Products Sheet'!$A:$B,2,FALSE)</f>
        <v/>
      </c>
      <c r="X1915" s="7" t="n"/>
      <c r="Y1915" s="7" t="n"/>
      <c r="Z1915" s="7" t="n"/>
      <c r="AA1915" s="7" t="n"/>
      <c r="AB1915" s="7" t="n"/>
      <c r="AC1915" s="7" t="n"/>
    </row>
    <row r="1916" ht="9.75" customHeight="1" s="12">
      <c r="A1916" s="11" t="inlineStr">
        <is>
          <t>SO - 0007992</t>
        </is>
      </c>
      <c r="B1916" s="11" t="inlineStr">
        <is>
          <t>Online</t>
        </is>
      </c>
      <c r="C1916" s="11" t="inlineStr">
        <is>
          <t>WARE-XYS1001</t>
        </is>
      </c>
      <c r="D1916" s="6" t="n">
        <v>44100</v>
      </c>
      <c r="E1916" s="6" t="n">
        <v>44184</v>
      </c>
      <c r="F1916" s="6" t="n">
        <v>44193</v>
      </c>
      <c r="G1916" s="6" t="n">
        <v>44201</v>
      </c>
      <c r="H1916" s="11" t="inlineStr">
        <is>
          <t>USD</t>
        </is>
      </c>
      <c r="I1916" s="11" t="n">
        <v>15</v>
      </c>
      <c r="J1916" s="11" t="n">
        <v>18</v>
      </c>
      <c r="K1916" s="11" t="n">
        <v>18</v>
      </c>
      <c r="L1916" s="11" t="n">
        <v>11</v>
      </c>
      <c r="M1916" s="11" t="n">
        <v>7</v>
      </c>
      <c r="N1916" s="11" t="n">
        <v>0.1</v>
      </c>
      <c r="O1916" s="7" t="n">
        <v>1983.2</v>
      </c>
      <c r="P1916" s="7" t="n">
        <v>1566.728</v>
      </c>
      <c r="Q1916" s="7">
        <f>text(E1916,"ddd")</f>
        <v/>
      </c>
      <c r="R1916" s="7">
        <f>G1916-F1916</f>
        <v/>
      </c>
      <c r="S1916" s="7">
        <f>E1916-D1916</f>
        <v/>
      </c>
      <c r="T1916" s="7">
        <f>O1916*M1916</f>
        <v/>
      </c>
      <c r="U1916" s="7">
        <f>T1916*N1916</f>
        <v/>
      </c>
      <c r="V1916" s="7">
        <f>T1916-U1916-(P1916*M1916)</f>
        <v/>
      </c>
      <c r="W1916" s="7">
        <f>VLOOKUP(L1916,'Products Sheet'!$A:$B,2,FALSE)</f>
        <v/>
      </c>
      <c r="X1916" s="7" t="n"/>
      <c r="Y1916" s="7" t="n"/>
      <c r="Z1916" s="7" t="n"/>
      <c r="AA1916" s="7" t="n"/>
      <c r="AB1916" s="7" t="n"/>
      <c r="AC1916" s="7" t="n"/>
    </row>
    <row r="1917" ht="9.75" customHeight="1" s="12">
      <c r="A1917" s="11" t="inlineStr">
        <is>
          <t>SO - 000101</t>
        </is>
      </c>
      <c r="B1917" s="11" t="inlineStr">
        <is>
          <t>In-Store</t>
        </is>
      </c>
      <c r="C1917" s="11" t="inlineStr">
        <is>
          <t>WARE-UHY1004</t>
        </is>
      </c>
      <c r="D1917" s="6" t="n">
        <v>43100</v>
      </c>
      <c r="E1917" s="6" t="n">
        <v>43251</v>
      </c>
      <c r="F1917" s="6" t="n">
        <v>43265</v>
      </c>
      <c r="G1917" s="6" t="n">
        <v>43270</v>
      </c>
      <c r="H1917" s="11" t="inlineStr">
        <is>
          <t>USD</t>
        </is>
      </c>
      <c r="I1917" s="11" t="n">
        <v>6</v>
      </c>
      <c r="J1917" s="11" t="n">
        <v>15</v>
      </c>
      <c r="K1917" s="11" t="n">
        <v>259</v>
      </c>
      <c r="L1917" s="11" t="n">
        <v>12</v>
      </c>
      <c r="M1917" s="11" t="n">
        <v>5</v>
      </c>
      <c r="N1917" s="11" t="n">
        <v>0.075</v>
      </c>
      <c r="O1917" s="7" t="n">
        <v>1963.1</v>
      </c>
      <c r="P1917" s="7" t="n">
        <v>1001.181</v>
      </c>
      <c r="Q1917" s="7">
        <f>text(E1917,"ddd")</f>
        <v/>
      </c>
      <c r="R1917" s="7">
        <f>G1917-F1917</f>
        <v/>
      </c>
      <c r="S1917" s="7">
        <f>E1917-D1917</f>
        <v/>
      </c>
      <c r="T1917" s="7">
        <f>O1917*M1917</f>
        <v/>
      </c>
      <c r="U1917" s="7">
        <f>T1917*N1917</f>
        <v/>
      </c>
      <c r="V1917" s="7">
        <f>T1917-U1917-(P1917*M1917)</f>
        <v/>
      </c>
      <c r="W1917" s="7">
        <f>VLOOKUP(L1917,'Products Sheet'!$A:$B,2,FALSE)</f>
        <v/>
      </c>
      <c r="X1917" s="7" t="n"/>
      <c r="Y1917" s="7" t="n"/>
      <c r="Z1917" s="7" t="n"/>
      <c r="AA1917" s="7" t="n"/>
      <c r="AB1917" s="7" t="n"/>
      <c r="AC1917" s="7" t="n"/>
    </row>
    <row r="1918" ht="9.75" customHeight="1" s="12">
      <c r="A1918" s="11" t="inlineStr">
        <is>
          <t>SO - 000217</t>
        </is>
      </c>
      <c r="B1918" s="11" t="inlineStr">
        <is>
          <t>Online</t>
        </is>
      </c>
      <c r="C1918" s="11" t="inlineStr">
        <is>
          <t>WARE-UHY1004</t>
        </is>
      </c>
      <c r="D1918" s="6" t="n">
        <v>43200</v>
      </c>
      <c r="E1918" s="6" t="n">
        <v>43265</v>
      </c>
      <c r="F1918" s="6" t="n">
        <v>43277</v>
      </c>
      <c r="G1918" s="6" t="n">
        <v>43286</v>
      </c>
      <c r="H1918" s="11" t="inlineStr">
        <is>
          <t>USD</t>
        </is>
      </c>
      <c r="I1918" s="11" t="n">
        <v>16</v>
      </c>
      <c r="J1918" s="11" t="n">
        <v>3</v>
      </c>
      <c r="K1918" s="11" t="n">
        <v>219</v>
      </c>
      <c r="L1918" s="11" t="n">
        <v>12</v>
      </c>
      <c r="M1918" s="11" t="n">
        <v>3</v>
      </c>
      <c r="N1918" s="11" t="n">
        <v>0.15</v>
      </c>
      <c r="O1918" s="7" t="n">
        <v>1809</v>
      </c>
      <c r="P1918" s="7" t="n">
        <v>1302.48</v>
      </c>
      <c r="Q1918" s="7">
        <f>text(E1918,"ddd")</f>
        <v/>
      </c>
      <c r="R1918" s="7">
        <f>G1918-F1918</f>
        <v/>
      </c>
      <c r="S1918" s="7">
        <f>E1918-D1918</f>
        <v/>
      </c>
      <c r="T1918" s="7">
        <f>O1918*M1918</f>
        <v/>
      </c>
      <c r="U1918" s="7">
        <f>T1918*N1918</f>
        <v/>
      </c>
      <c r="V1918" s="7">
        <f>T1918-U1918-(P1918*M1918)</f>
        <v/>
      </c>
      <c r="W1918" s="7">
        <f>VLOOKUP(L1918,'Products Sheet'!$A:$B,2,FALSE)</f>
        <v/>
      </c>
      <c r="X1918" s="7" t="n"/>
      <c r="Y1918" s="7" t="n"/>
      <c r="Z1918" s="7" t="n"/>
      <c r="AA1918" s="7" t="n"/>
      <c r="AB1918" s="7" t="n"/>
      <c r="AC1918" s="7" t="n"/>
    </row>
    <row r="1919" ht="9.75" customHeight="1" s="12">
      <c r="A1919" s="11" t="inlineStr">
        <is>
          <t>SO - 000244</t>
        </is>
      </c>
      <c r="B1919" s="11" t="inlineStr">
        <is>
          <t>Online</t>
        </is>
      </c>
      <c r="C1919" s="11" t="inlineStr">
        <is>
          <t>WARE-NBV1002</t>
        </is>
      </c>
      <c r="D1919" s="6" t="n">
        <v>43200</v>
      </c>
      <c r="E1919" s="6" t="n">
        <v>43268</v>
      </c>
      <c r="F1919" s="6" t="n">
        <v>43295</v>
      </c>
      <c r="G1919" s="6" t="n">
        <v>43305</v>
      </c>
      <c r="H1919" s="11" t="inlineStr">
        <is>
          <t>USD</t>
        </is>
      </c>
      <c r="I1919" s="11" t="n">
        <v>19</v>
      </c>
      <c r="J1919" s="11" t="n">
        <v>21</v>
      </c>
      <c r="K1919" s="11" t="n">
        <v>77</v>
      </c>
      <c r="L1919" s="11" t="n">
        <v>12</v>
      </c>
      <c r="M1919" s="11" t="n">
        <v>4</v>
      </c>
      <c r="N1919" s="11" t="n">
        <v>0.05</v>
      </c>
      <c r="O1919" s="7" t="n">
        <v>5815.6</v>
      </c>
      <c r="P1919" s="7" t="n">
        <v>2791.488</v>
      </c>
      <c r="Q1919" s="7">
        <f>text(E1919,"ddd")</f>
        <v/>
      </c>
      <c r="R1919" s="7">
        <f>G1919-F1919</f>
        <v/>
      </c>
      <c r="S1919" s="7">
        <f>E1919-D1919</f>
        <v/>
      </c>
      <c r="T1919" s="7">
        <f>O1919*M1919</f>
        <v/>
      </c>
      <c r="U1919" s="7">
        <f>T1919*N1919</f>
        <v/>
      </c>
      <c r="V1919" s="7">
        <f>T1919-U1919-(P1919*M1919)</f>
        <v/>
      </c>
      <c r="W1919" s="7">
        <f>VLOOKUP(L1919,'Products Sheet'!$A:$B,2,FALSE)</f>
        <v/>
      </c>
      <c r="X1919" s="7" t="n"/>
      <c r="Y1919" s="7" t="n"/>
      <c r="Z1919" s="7" t="n"/>
      <c r="AA1919" s="7" t="n"/>
      <c r="AB1919" s="7" t="n"/>
      <c r="AC1919" s="7" t="n"/>
    </row>
    <row r="1920" ht="9.75" customHeight="1" s="12">
      <c r="A1920" s="11" t="inlineStr">
        <is>
          <t>SO - 000248</t>
        </is>
      </c>
      <c r="B1920" s="11" t="inlineStr">
        <is>
          <t>Online</t>
        </is>
      </c>
      <c r="C1920" s="11" t="inlineStr">
        <is>
          <t>WARE-NBV1002</t>
        </is>
      </c>
      <c r="D1920" s="6" t="n">
        <v>43200</v>
      </c>
      <c r="E1920" s="6" t="n">
        <v>43268</v>
      </c>
      <c r="F1920" s="6" t="n">
        <v>43291</v>
      </c>
      <c r="G1920" s="6" t="n">
        <v>43296</v>
      </c>
      <c r="H1920" s="11" t="inlineStr">
        <is>
          <t>USD</t>
        </is>
      </c>
      <c r="I1920" s="11" t="n">
        <v>20</v>
      </c>
      <c r="J1920" s="11" t="n">
        <v>37</v>
      </c>
      <c r="K1920" s="11" t="n">
        <v>63</v>
      </c>
      <c r="L1920" s="11" t="n">
        <v>12</v>
      </c>
      <c r="M1920" s="11" t="n">
        <v>4</v>
      </c>
      <c r="N1920" s="11" t="n">
        <v>0.15</v>
      </c>
      <c r="O1920" s="7" t="n">
        <v>984.9</v>
      </c>
      <c r="P1920" s="7" t="n">
        <v>669.7320000000001</v>
      </c>
      <c r="Q1920" s="7">
        <f>text(E1920,"ddd")</f>
        <v/>
      </c>
      <c r="R1920" s="7">
        <f>G1920-F1920</f>
        <v/>
      </c>
      <c r="S1920" s="7">
        <f>E1920-D1920</f>
        <v/>
      </c>
      <c r="T1920" s="7">
        <f>O1920*M1920</f>
        <v/>
      </c>
      <c r="U1920" s="7">
        <f>T1920*N1920</f>
        <v/>
      </c>
      <c r="V1920" s="7">
        <f>T1920-U1920-(P1920*M1920)</f>
        <v/>
      </c>
      <c r="W1920" s="7">
        <f>VLOOKUP(L1920,'Products Sheet'!$A:$B,2,FALSE)</f>
        <v/>
      </c>
      <c r="X1920" s="7" t="n"/>
      <c r="Y1920" s="7" t="n"/>
      <c r="Z1920" s="7" t="n"/>
      <c r="AA1920" s="7" t="n"/>
      <c r="AB1920" s="7" t="n"/>
      <c r="AC1920" s="7" t="n"/>
    </row>
    <row r="1921" ht="9.75" customHeight="1" s="12">
      <c r="A1921" s="11" t="inlineStr">
        <is>
          <t>SO - 000253</t>
        </is>
      </c>
      <c r="B1921" s="11" t="inlineStr">
        <is>
          <t>In-Store</t>
        </is>
      </c>
      <c r="C1921" s="11" t="inlineStr">
        <is>
          <t>WARE-PUJ1005</t>
        </is>
      </c>
      <c r="D1921" s="6" t="n">
        <v>43100</v>
      </c>
      <c r="E1921" s="6" t="n">
        <v>43269</v>
      </c>
      <c r="F1921" s="6" t="n">
        <v>43290</v>
      </c>
      <c r="G1921" s="6" t="n">
        <v>43296</v>
      </c>
      <c r="H1921" s="11" t="inlineStr">
        <is>
          <t>USD</t>
        </is>
      </c>
      <c r="I1921" s="11" t="n">
        <v>1</v>
      </c>
      <c r="J1921" s="11" t="n">
        <v>35</v>
      </c>
      <c r="K1921" s="11" t="n">
        <v>321</v>
      </c>
      <c r="L1921" s="11" t="n">
        <v>12</v>
      </c>
      <c r="M1921" s="11" t="n">
        <v>1</v>
      </c>
      <c r="N1921" s="11" t="n">
        <v>0.05</v>
      </c>
      <c r="O1921" s="7" t="n">
        <v>1701.8</v>
      </c>
      <c r="P1921" s="7" t="n">
        <v>1157.224</v>
      </c>
      <c r="Q1921" s="7">
        <f>text(E1921,"ddd")</f>
        <v/>
      </c>
      <c r="R1921" s="7">
        <f>G1921-F1921</f>
        <v/>
      </c>
      <c r="S1921" s="7">
        <f>E1921-D1921</f>
        <v/>
      </c>
      <c r="T1921" s="7">
        <f>O1921*M1921</f>
        <v/>
      </c>
      <c r="U1921" s="7">
        <f>T1921*N1921</f>
        <v/>
      </c>
      <c r="V1921" s="7">
        <f>T1921-U1921-(P1921*M1921)</f>
        <v/>
      </c>
      <c r="W1921" s="7">
        <f>VLOOKUP(L1921,'Products Sheet'!$A:$B,2,FALSE)</f>
        <v/>
      </c>
      <c r="X1921" s="7" t="n"/>
      <c r="Y1921" s="7" t="n"/>
      <c r="Z1921" s="7" t="n"/>
      <c r="AA1921" s="7" t="n"/>
      <c r="AB1921" s="7" t="n"/>
      <c r="AC1921" s="7" t="n"/>
    </row>
    <row r="1922" ht="9.75" customHeight="1" s="12">
      <c r="A1922" s="11" t="inlineStr">
        <is>
          <t>SO - 000272</t>
        </is>
      </c>
      <c r="B1922" s="11" t="inlineStr">
        <is>
          <t>In-Store</t>
        </is>
      </c>
      <c r="C1922" s="11" t="inlineStr">
        <is>
          <t>WARE-PUJ1005</t>
        </is>
      </c>
      <c r="D1922" s="6" t="n">
        <v>43200</v>
      </c>
      <c r="E1922" s="6" t="n">
        <v>43271</v>
      </c>
      <c r="F1922" s="6" t="n">
        <v>43292</v>
      </c>
      <c r="G1922" s="6" t="n">
        <v>43298</v>
      </c>
      <c r="H1922" s="11" t="inlineStr">
        <is>
          <t>USD</t>
        </is>
      </c>
      <c r="I1922" s="11" t="n">
        <v>2</v>
      </c>
      <c r="J1922" s="11" t="n">
        <v>30</v>
      </c>
      <c r="K1922" s="11" t="n">
        <v>278</v>
      </c>
      <c r="L1922" s="11" t="n">
        <v>12</v>
      </c>
      <c r="M1922" s="11" t="n">
        <v>6</v>
      </c>
      <c r="N1922" s="11" t="n">
        <v>0.1</v>
      </c>
      <c r="O1922" s="7" t="n">
        <v>1025.1</v>
      </c>
      <c r="P1922" s="7" t="n">
        <v>707.3190000000001</v>
      </c>
      <c r="Q1922" s="7">
        <f>text(E1922,"ddd")</f>
        <v/>
      </c>
      <c r="R1922" s="7">
        <f>G1922-F1922</f>
        <v/>
      </c>
      <c r="S1922" s="7">
        <f>E1922-D1922</f>
        <v/>
      </c>
      <c r="T1922" s="7">
        <f>O1922*M1922</f>
        <v/>
      </c>
      <c r="U1922" s="7">
        <f>T1922*N1922</f>
        <v/>
      </c>
      <c r="V1922" s="7">
        <f>T1922-U1922-(P1922*M1922)</f>
        <v/>
      </c>
      <c r="W1922" s="7">
        <f>VLOOKUP(L1922,'Products Sheet'!$A:$B,2,FALSE)</f>
        <v/>
      </c>
      <c r="X1922" s="7" t="n"/>
      <c r="Y1922" s="7" t="n"/>
      <c r="Z1922" s="7" t="n"/>
      <c r="AA1922" s="7" t="n"/>
      <c r="AB1922" s="7" t="n"/>
      <c r="AC1922" s="7" t="n"/>
    </row>
    <row r="1923" ht="9.75" customHeight="1" s="12">
      <c r="A1923" s="11" t="inlineStr">
        <is>
          <t>SO - 000331</t>
        </is>
      </c>
      <c r="B1923" s="11" t="inlineStr">
        <is>
          <t>Online</t>
        </is>
      </c>
      <c r="C1923" s="11" t="inlineStr">
        <is>
          <t>WARE-NBV1002</t>
        </is>
      </c>
      <c r="D1923" s="6" t="n">
        <v>43200</v>
      </c>
      <c r="E1923" s="6" t="n">
        <v>43279</v>
      </c>
      <c r="F1923" s="6" t="n">
        <v>43297</v>
      </c>
      <c r="G1923" s="6" t="n">
        <v>43303</v>
      </c>
      <c r="H1923" s="11" t="inlineStr">
        <is>
          <t>USD</t>
        </is>
      </c>
      <c r="I1923" s="11" t="n">
        <v>15</v>
      </c>
      <c r="J1923" s="11" t="n">
        <v>11</v>
      </c>
      <c r="K1923" s="11" t="n">
        <v>60</v>
      </c>
      <c r="L1923" s="11" t="n">
        <v>12</v>
      </c>
      <c r="M1923" s="11" t="n">
        <v>5</v>
      </c>
      <c r="N1923" s="11" t="n">
        <v>0.075</v>
      </c>
      <c r="O1923" s="7" t="n">
        <v>3892.7</v>
      </c>
      <c r="P1923" s="7" t="n">
        <v>2724.89</v>
      </c>
      <c r="Q1923" s="7">
        <f>text(E1923,"ddd")</f>
        <v/>
      </c>
      <c r="R1923" s="7">
        <f>G1923-F1923</f>
        <v/>
      </c>
      <c r="S1923" s="7">
        <f>E1923-D1923</f>
        <v/>
      </c>
      <c r="T1923" s="7">
        <f>O1923*M1923</f>
        <v/>
      </c>
      <c r="U1923" s="7">
        <f>T1923*N1923</f>
        <v/>
      </c>
      <c r="V1923" s="7">
        <f>T1923-U1923-(P1923*M1923)</f>
        <v/>
      </c>
      <c r="W1923" s="7">
        <f>VLOOKUP(L1923,'Products Sheet'!$A:$B,2,FALSE)</f>
        <v/>
      </c>
      <c r="X1923" s="7" t="n"/>
      <c r="Y1923" s="7" t="n"/>
      <c r="Z1923" s="7" t="n"/>
      <c r="AA1923" s="7" t="n"/>
      <c r="AB1923" s="7" t="n"/>
      <c r="AC1923" s="7" t="n"/>
    </row>
    <row r="1924" ht="9.75" customHeight="1" s="12">
      <c r="A1924" s="11" t="inlineStr">
        <is>
          <t>SO - 000377</t>
        </is>
      </c>
      <c r="B1924" s="11" t="inlineStr">
        <is>
          <t>Wholesale</t>
        </is>
      </c>
      <c r="C1924" s="11" t="inlineStr">
        <is>
          <t>WARE-MKL1006</t>
        </is>
      </c>
      <c r="D1924" s="6" t="n">
        <v>43200</v>
      </c>
      <c r="E1924" s="6" t="n">
        <v>43284</v>
      </c>
      <c r="F1924" s="6" t="n">
        <v>43305</v>
      </c>
      <c r="G1924" s="6" t="n">
        <v>43306</v>
      </c>
      <c r="H1924" s="11" t="inlineStr">
        <is>
          <t>USD</t>
        </is>
      </c>
      <c r="I1924" s="11" t="n">
        <v>26</v>
      </c>
      <c r="J1924" s="11" t="n">
        <v>25</v>
      </c>
      <c r="K1924" s="11" t="n">
        <v>353</v>
      </c>
      <c r="L1924" s="11" t="n">
        <v>12</v>
      </c>
      <c r="M1924" s="11" t="n">
        <v>8</v>
      </c>
      <c r="N1924" s="11" t="n">
        <v>0.05</v>
      </c>
      <c r="O1924" s="7" t="n">
        <v>1092.1</v>
      </c>
      <c r="P1924" s="7" t="n">
        <v>786.3120000000001</v>
      </c>
      <c r="Q1924" s="7">
        <f>text(E1924,"ddd")</f>
        <v/>
      </c>
      <c r="R1924" s="7">
        <f>G1924-F1924</f>
        <v/>
      </c>
      <c r="S1924" s="7">
        <f>E1924-D1924</f>
        <v/>
      </c>
      <c r="T1924" s="7">
        <f>O1924*M1924</f>
        <v/>
      </c>
      <c r="U1924" s="7">
        <f>T1924*N1924</f>
        <v/>
      </c>
      <c r="V1924" s="7">
        <f>T1924-U1924-(P1924*M1924)</f>
        <v/>
      </c>
      <c r="W1924" s="7">
        <f>VLOOKUP(L1924,'Products Sheet'!$A:$B,2,FALSE)</f>
        <v/>
      </c>
      <c r="X1924" s="7" t="n"/>
      <c r="Y1924" s="7" t="n"/>
      <c r="Z1924" s="7" t="n"/>
      <c r="AA1924" s="7" t="n"/>
      <c r="AB1924" s="7" t="n"/>
      <c r="AC1924" s="7" t="n"/>
    </row>
    <row r="1925" ht="9.75" customHeight="1" s="12">
      <c r="A1925" s="11" t="inlineStr">
        <is>
          <t>SO - 000393</t>
        </is>
      </c>
      <c r="B1925" s="11" t="inlineStr">
        <is>
          <t>In-Store</t>
        </is>
      </c>
      <c r="C1925" s="11" t="inlineStr">
        <is>
          <t>WARE-UHY1004</t>
        </is>
      </c>
      <c r="D1925" s="6" t="n">
        <v>43200</v>
      </c>
      <c r="E1925" s="6" t="n">
        <v>43286</v>
      </c>
      <c r="F1925" s="6" t="n">
        <v>43290</v>
      </c>
      <c r="G1925" s="6" t="n">
        <v>43298</v>
      </c>
      <c r="H1925" s="11" t="inlineStr">
        <is>
          <t>USD</t>
        </is>
      </c>
      <c r="I1925" s="11" t="n">
        <v>4</v>
      </c>
      <c r="J1925" s="11" t="n">
        <v>26</v>
      </c>
      <c r="K1925" s="11" t="n">
        <v>255</v>
      </c>
      <c r="L1925" s="11" t="n">
        <v>12</v>
      </c>
      <c r="M1925" s="11" t="n">
        <v>5</v>
      </c>
      <c r="N1925" s="11" t="n">
        <v>0.075</v>
      </c>
      <c r="O1925" s="7" t="n">
        <v>1118.9</v>
      </c>
      <c r="P1925" s="7" t="n">
        <v>895.1200000000001</v>
      </c>
      <c r="Q1925" s="7">
        <f>text(E1925,"ddd")</f>
        <v/>
      </c>
      <c r="R1925" s="7">
        <f>G1925-F1925</f>
        <v/>
      </c>
      <c r="S1925" s="7">
        <f>E1925-D1925</f>
        <v/>
      </c>
      <c r="T1925" s="7">
        <f>O1925*M1925</f>
        <v/>
      </c>
      <c r="U1925" s="7">
        <f>T1925*N1925</f>
        <v/>
      </c>
      <c r="V1925" s="7">
        <f>T1925-U1925-(P1925*M1925)</f>
        <v/>
      </c>
      <c r="W1925" s="7">
        <f>VLOOKUP(L1925,'Products Sheet'!$A:$B,2,FALSE)</f>
        <v/>
      </c>
      <c r="X1925" s="7" t="n"/>
      <c r="Y1925" s="7" t="n"/>
      <c r="Z1925" s="7" t="n"/>
      <c r="AA1925" s="7" t="n"/>
      <c r="AB1925" s="7" t="n"/>
      <c r="AC1925" s="7" t="n"/>
    </row>
    <row r="1926" ht="9.75" customHeight="1" s="12">
      <c r="A1926" s="11" t="inlineStr">
        <is>
          <t>SO - 000426</t>
        </is>
      </c>
      <c r="B1926" s="11" t="inlineStr">
        <is>
          <t>Online</t>
        </is>
      </c>
      <c r="C1926" s="11" t="inlineStr">
        <is>
          <t>WARE-PUJ1005</t>
        </is>
      </c>
      <c r="D1926" s="6" t="n">
        <v>43200</v>
      </c>
      <c r="E1926" s="6" t="n">
        <v>43290</v>
      </c>
      <c r="F1926" s="6" t="n">
        <v>43308</v>
      </c>
      <c r="G1926" s="6" t="n">
        <v>43317</v>
      </c>
      <c r="H1926" s="11" t="inlineStr">
        <is>
          <t>USD</t>
        </is>
      </c>
      <c r="I1926" s="11" t="n">
        <v>17</v>
      </c>
      <c r="J1926" s="11" t="n">
        <v>13</v>
      </c>
      <c r="K1926" s="11" t="n">
        <v>312</v>
      </c>
      <c r="L1926" s="11" t="n">
        <v>12</v>
      </c>
      <c r="M1926" s="11" t="n">
        <v>8</v>
      </c>
      <c r="N1926" s="11" t="n">
        <v>0.1</v>
      </c>
      <c r="O1926" s="7" t="n">
        <v>1165.8</v>
      </c>
      <c r="P1926" s="7" t="n">
        <v>582.9</v>
      </c>
      <c r="Q1926" s="7">
        <f>text(E1926,"ddd")</f>
        <v/>
      </c>
      <c r="R1926" s="7">
        <f>G1926-F1926</f>
        <v/>
      </c>
      <c r="S1926" s="7">
        <f>E1926-D1926</f>
        <v/>
      </c>
      <c r="T1926" s="7">
        <f>O1926*M1926</f>
        <v/>
      </c>
      <c r="U1926" s="7">
        <f>T1926*N1926</f>
        <v/>
      </c>
      <c r="V1926" s="7">
        <f>T1926-U1926-(P1926*M1926)</f>
        <v/>
      </c>
      <c r="W1926" s="7">
        <f>VLOOKUP(L1926,'Products Sheet'!$A:$B,2,FALSE)</f>
        <v/>
      </c>
      <c r="X1926" s="7" t="n"/>
      <c r="Y1926" s="7" t="n"/>
      <c r="Z1926" s="7" t="n"/>
      <c r="AA1926" s="7" t="n"/>
      <c r="AB1926" s="7" t="n"/>
      <c r="AC1926" s="7" t="n"/>
    </row>
    <row r="1927" ht="9.75" customHeight="1" s="12">
      <c r="A1927" s="11" t="inlineStr">
        <is>
          <t>SO - 000442</t>
        </is>
      </c>
      <c r="B1927" s="11" t="inlineStr">
        <is>
          <t>In-Store</t>
        </is>
      </c>
      <c r="C1927" s="11" t="inlineStr">
        <is>
          <t>WARE-MKL1006</t>
        </is>
      </c>
      <c r="D1927" s="6" t="n">
        <v>43200</v>
      </c>
      <c r="E1927" s="6" t="n">
        <v>43292</v>
      </c>
      <c r="F1927" s="6" t="n">
        <v>43311</v>
      </c>
      <c r="G1927" s="6" t="n">
        <v>43317</v>
      </c>
      <c r="H1927" s="11" t="inlineStr">
        <is>
          <t>USD</t>
        </is>
      </c>
      <c r="I1927" s="11" t="n">
        <v>2</v>
      </c>
      <c r="J1927" s="11" t="n">
        <v>46</v>
      </c>
      <c r="K1927" s="11" t="n">
        <v>342</v>
      </c>
      <c r="L1927" s="11" t="n">
        <v>12</v>
      </c>
      <c r="M1927" s="11" t="n">
        <v>8</v>
      </c>
      <c r="N1927" s="11" t="n">
        <v>0.2</v>
      </c>
      <c r="O1927" s="7" t="n">
        <v>3832.4</v>
      </c>
      <c r="P1927" s="7" t="n">
        <v>3104.244</v>
      </c>
      <c r="Q1927" s="7">
        <f>text(E1927,"ddd")</f>
        <v/>
      </c>
      <c r="R1927" s="7">
        <f>G1927-F1927</f>
        <v/>
      </c>
      <c r="S1927" s="7">
        <f>E1927-D1927</f>
        <v/>
      </c>
      <c r="T1927" s="7">
        <f>O1927*M1927</f>
        <v/>
      </c>
      <c r="U1927" s="7">
        <f>T1927*N1927</f>
        <v/>
      </c>
      <c r="V1927" s="7">
        <f>T1927-U1927-(P1927*M1927)</f>
        <v/>
      </c>
      <c r="W1927" s="7">
        <f>VLOOKUP(L1927,'Products Sheet'!$A:$B,2,FALSE)</f>
        <v/>
      </c>
      <c r="X1927" s="7" t="n"/>
      <c r="Y1927" s="7" t="n"/>
      <c r="Z1927" s="7" t="n"/>
      <c r="AA1927" s="7" t="n"/>
      <c r="AB1927" s="7" t="n"/>
      <c r="AC1927" s="7" t="n"/>
    </row>
    <row r="1928" ht="9.75" customHeight="1" s="12">
      <c r="A1928" s="11" t="inlineStr">
        <is>
          <t>SO - 000458</t>
        </is>
      </c>
      <c r="B1928" s="11" t="inlineStr">
        <is>
          <t>Wholesale</t>
        </is>
      </c>
      <c r="C1928" s="11" t="inlineStr">
        <is>
          <t>WARE-NMK1003</t>
        </is>
      </c>
      <c r="D1928" s="6" t="n">
        <v>43200</v>
      </c>
      <c r="E1928" s="6" t="n">
        <v>43293</v>
      </c>
      <c r="F1928" s="6" t="n">
        <v>43302</v>
      </c>
      <c r="G1928" s="6" t="n">
        <v>43310</v>
      </c>
      <c r="H1928" s="11" t="inlineStr">
        <is>
          <t>USD</t>
        </is>
      </c>
      <c r="I1928" s="11" t="n">
        <v>26</v>
      </c>
      <c r="J1928" s="11" t="n">
        <v>35</v>
      </c>
      <c r="K1928" s="11" t="n">
        <v>161</v>
      </c>
      <c r="L1928" s="11" t="n">
        <v>12</v>
      </c>
      <c r="M1928" s="11" t="n">
        <v>7</v>
      </c>
      <c r="N1928" s="11" t="n">
        <v>0.05</v>
      </c>
      <c r="O1928" s="7" t="n">
        <v>1065.3</v>
      </c>
      <c r="P1928" s="7" t="n">
        <v>575.2620000000001</v>
      </c>
      <c r="Q1928" s="7">
        <f>text(E1928,"ddd")</f>
        <v/>
      </c>
      <c r="R1928" s="7">
        <f>G1928-F1928</f>
        <v/>
      </c>
      <c r="S1928" s="7">
        <f>E1928-D1928</f>
        <v/>
      </c>
      <c r="T1928" s="7">
        <f>O1928*M1928</f>
        <v/>
      </c>
      <c r="U1928" s="7">
        <f>T1928*N1928</f>
        <v/>
      </c>
      <c r="V1928" s="7">
        <f>T1928-U1928-(P1928*M1928)</f>
        <v/>
      </c>
      <c r="W1928" s="7">
        <f>VLOOKUP(L1928,'Products Sheet'!$A:$B,2,FALSE)</f>
        <v/>
      </c>
      <c r="X1928" s="7" t="n"/>
      <c r="Y1928" s="7" t="n"/>
      <c r="Z1928" s="7" t="n"/>
      <c r="AA1928" s="7" t="n"/>
      <c r="AB1928" s="7" t="n"/>
      <c r="AC1928" s="7" t="n"/>
    </row>
    <row r="1929" ht="9.75" customHeight="1" s="12">
      <c r="A1929" s="11" t="inlineStr">
        <is>
          <t>SO - 000521</t>
        </is>
      </c>
      <c r="B1929" s="11" t="inlineStr">
        <is>
          <t>Online</t>
        </is>
      </c>
      <c r="C1929" s="11" t="inlineStr">
        <is>
          <t>WARE-XYS1001</t>
        </is>
      </c>
      <c r="D1929" s="6" t="n">
        <v>43200</v>
      </c>
      <c r="E1929" s="6" t="n">
        <v>43301</v>
      </c>
      <c r="F1929" s="6" t="n">
        <v>43325</v>
      </c>
      <c r="G1929" s="6" t="n">
        <v>43334</v>
      </c>
      <c r="H1929" s="11" t="inlineStr">
        <is>
          <t>USD</t>
        </is>
      </c>
      <c r="I1929" s="11" t="n">
        <v>13</v>
      </c>
      <c r="J1929" s="11" t="n">
        <v>41</v>
      </c>
      <c r="K1929" s="11" t="n">
        <v>4</v>
      </c>
      <c r="L1929" s="11" t="n">
        <v>12</v>
      </c>
      <c r="M1929" s="11" t="n">
        <v>4</v>
      </c>
      <c r="N1929" s="11" t="n">
        <v>0.1</v>
      </c>
      <c r="O1929" s="7" t="n">
        <v>1105.5</v>
      </c>
      <c r="P1929" s="7" t="n">
        <v>740.6850000000001</v>
      </c>
      <c r="Q1929" s="7">
        <f>text(E1929,"ddd")</f>
        <v/>
      </c>
      <c r="R1929" s="7">
        <f>G1929-F1929</f>
        <v/>
      </c>
      <c r="S1929" s="7">
        <f>E1929-D1929</f>
        <v/>
      </c>
      <c r="T1929" s="7">
        <f>O1929*M1929</f>
        <v/>
      </c>
      <c r="U1929" s="7">
        <f>T1929*N1929</f>
        <v/>
      </c>
      <c r="V1929" s="7">
        <f>T1929-U1929-(P1929*M1929)</f>
        <v/>
      </c>
      <c r="W1929" s="7">
        <f>VLOOKUP(L1929,'Products Sheet'!$A:$B,2,FALSE)</f>
        <v/>
      </c>
      <c r="X1929" s="7" t="n"/>
      <c r="Y1929" s="7" t="n"/>
      <c r="Z1929" s="7" t="n"/>
      <c r="AA1929" s="7" t="n"/>
      <c r="AB1929" s="7" t="n"/>
      <c r="AC1929" s="7" t="n"/>
    </row>
    <row r="1930" ht="9.75" customHeight="1" s="12">
      <c r="A1930" s="11" t="inlineStr">
        <is>
          <t>SO - 000529</t>
        </is>
      </c>
      <c r="B1930" s="11" t="inlineStr">
        <is>
          <t>In-Store</t>
        </is>
      </c>
      <c r="C1930" s="11" t="inlineStr">
        <is>
          <t>WARE-XYS1001</t>
        </is>
      </c>
      <c r="D1930" s="6" t="n">
        <v>43200</v>
      </c>
      <c r="E1930" s="6" t="n">
        <v>43302</v>
      </c>
      <c r="F1930" s="6" t="n">
        <v>43329</v>
      </c>
      <c r="G1930" s="6" t="n">
        <v>43330</v>
      </c>
      <c r="H1930" s="11" t="inlineStr">
        <is>
          <t>USD</t>
        </is>
      </c>
      <c r="I1930" s="11" t="n">
        <v>7</v>
      </c>
      <c r="J1930" s="11" t="n">
        <v>21</v>
      </c>
      <c r="K1930" s="11" t="n">
        <v>54</v>
      </c>
      <c r="L1930" s="11" t="n">
        <v>12</v>
      </c>
      <c r="M1930" s="11" t="n">
        <v>4</v>
      </c>
      <c r="N1930" s="11" t="n">
        <v>0.1</v>
      </c>
      <c r="O1930" s="7" t="n">
        <v>3966.4</v>
      </c>
      <c r="P1930" s="7" t="n">
        <v>2776.48</v>
      </c>
      <c r="Q1930" s="7">
        <f>text(E1930,"ddd")</f>
        <v/>
      </c>
      <c r="R1930" s="7">
        <f>G1930-F1930</f>
        <v/>
      </c>
      <c r="S1930" s="7">
        <f>E1930-D1930</f>
        <v/>
      </c>
      <c r="T1930" s="7">
        <f>O1930*M1930</f>
        <v/>
      </c>
      <c r="U1930" s="7">
        <f>T1930*N1930</f>
        <v/>
      </c>
      <c r="V1930" s="7">
        <f>T1930-U1930-(P1930*M1930)</f>
        <v/>
      </c>
      <c r="W1930" s="7">
        <f>VLOOKUP(L1930,'Products Sheet'!$A:$B,2,FALSE)</f>
        <v/>
      </c>
      <c r="X1930" s="7" t="n"/>
      <c r="Y1930" s="7" t="n"/>
      <c r="Z1930" s="7" t="n"/>
      <c r="AA1930" s="7" t="n"/>
      <c r="AB1930" s="7" t="n"/>
      <c r="AC1930" s="7" t="n"/>
    </row>
    <row r="1931" ht="9.75" customHeight="1" s="12">
      <c r="A1931" s="11" t="inlineStr">
        <is>
          <t>SO - 000530</t>
        </is>
      </c>
      <c r="B1931" s="11" t="inlineStr">
        <is>
          <t>Online</t>
        </is>
      </c>
      <c r="C1931" s="11" t="inlineStr">
        <is>
          <t>WARE-NMK1003</t>
        </is>
      </c>
      <c r="D1931" s="6" t="n">
        <v>43200</v>
      </c>
      <c r="E1931" s="6" t="n">
        <v>43302</v>
      </c>
      <c r="F1931" s="6" t="n">
        <v>43318</v>
      </c>
      <c r="G1931" s="6" t="n">
        <v>43319</v>
      </c>
      <c r="H1931" s="11" t="inlineStr">
        <is>
          <t>USD</t>
        </is>
      </c>
      <c r="I1931" s="11" t="n">
        <v>19</v>
      </c>
      <c r="J1931" s="11" t="n">
        <v>48</v>
      </c>
      <c r="K1931" s="11" t="n">
        <v>95</v>
      </c>
      <c r="L1931" s="11" t="n">
        <v>12</v>
      </c>
      <c r="M1931" s="11" t="n">
        <v>5</v>
      </c>
      <c r="N1931" s="11" t="n">
        <v>0.1</v>
      </c>
      <c r="O1931" s="7" t="n">
        <v>1681.7</v>
      </c>
      <c r="P1931" s="7" t="n">
        <v>1126.739</v>
      </c>
      <c r="Q1931" s="7">
        <f>text(E1931,"ddd")</f>
        <v/>
      </c>
      <c r="R1931" s="7">
        <f>G1931-F1931</f>
        <v/>
      </c>
      <c r="S1931" s="7">
        <f>E1931-D1931</f>
        <v/>
      </c>
      <c r="T1931" s="7">
        <f>O1931*M1931</f>
        <v/>
      </c>
      <c r="U1931" s="7">
        <f>T1931*N1931</f>
        <v/>
      </c>
      <c r="V1931" s="7">
        <f>T1931-U1931-(P1931*M1931)</f>
        <v/>
      </c>
      <c r="W1931" s="7">
        <f>VLOOKUP(L1931,'Products Sheet'!$A:$B,2,FALSE)</f>
        <v/>
      </c>
      <c r="X1931" s="7" t="n"/>
      <c r="Y1931" s="7" t="n"/>
      <c r="Z1931" s="7" t="n"/>
      <c r="AA1931" s="7" t="n"/>
      <c r="AB1931" s="7" t="n"/>
      <c r="AC1931" s="7" t="n"/>
    </row>
    <row r="1932" ht="9.75" customHeight="1" s="12">
      <c r="A1932" s="11" t="inlineStr">
        <is>
          <t>SO - 000551</t>
        </is>
      </c>
      <c r="B1932" s="11" t="inlineStr">
        <is>
          <t>Distributor</t>
        </is>
      </c>
      <c r="C1932" s="11" t="inlineStr">
        <is>
          <t>WARE-MKL1006</t>
        </is>
      </c>
      <c r="D1932" s="6" t="n">
        <v>43200</v>
      </c>
      <c r="E1932" s="6" t="n">
        <v>43303</v>
      </c>
      <c r="F1932" s="6" t="n">
        <v>43325</v>
      </c>
      <c r="G1932" s="6" t="n">
        <v>43330</v>
      </c>
      <c r="H1932" s="11" t="inlineStr">
        <is>
          <t>USD</t>
        </is>
      </c>
      <c r="I1932" s="11" t="n">
        <v>22</v>
      </c>
      <c r="J1932" s="11" t="n">
        <v>40</v>
      </c>
      <c r="K1932" s="11" t="n">
        <v>354</v>
      </c>
      <c r="L1932" s="11" t="n">
        <v>12</v>
      </c>
      <c r="M1932" s="11" t="n">
        <v>8</v>
      </c>
      <c r="N1932" s="11" t="n">
        <v>0.15</v>
      </c>
      <c r="O1932" s="7" t="n">
        <v>2653.2</v>
      </c>
      <c r="P1932" s="7" t="n">
        <v>2016.432</v>
      </c>
      <c r="Q1932" s="7">
        <f>text(E1932,"ddd")</f>
        <v/>
      </c>
      <c r="R1932" s="7">
        <f>G1932-F1932</f>
        <v/>
      </c>
      <c r="S1932" s="7">
        <f>E1932-D1932</f>
        <v/>
      </c>
      <c r="T1932" s="7">
        <f>O1932*M1932</f>
        <v/>
      </c>
      <c r="U1932" s="7">
        <f>T1932*N1932</f>
        <v/>
      </c>
      <c r="V1932" s="7">
        <f>T1932-U1932-(P1932*M1932)</f>
        <v/>
      </c>
      <c r="W1932" s="7">
        <f>VLOOKUP(L1932,'Products Sheet'!$A:$B,2,FALSE)</f>
        <v/>
      </c>
      <c r="X1932" s="7" t="n"/>
      <c r="Y1932" s="7" t="n"/>
      <c r="Z1932" s="7" t="n"/>
      <c r="AA1932" s="7" t="n"/>
      <c r="AB1932" s="7" t="n"/>
      <c r="AC1932" s="7" t="n"/>
    </row>
    <row r="1933" ht="9.75" customHeight="1" s="12">
      <c r="A1933" s="11" t="inlineStr">
        <is>
          <t>SO - 000566</t>
        </is>
      </c>
      <c r="B1933" s="11" t="inlineStr">
        <is>
          <t>Online</t>
        </is>
      </c>
      <c r="C1933" s="11" t="inlineStr">
        <is>
          <t>WARE-NMK1003</t>
        </is>
      </c>
      <c r="D1933" s="6" t="n">
        <v>43200</v>
      </c>
      <c r="E1933" s="6" t="n">
        <v>43305</v>
      </c>
      <c r="F1933" s="6" t="n">
        <v>43331</v>
      </c>
      <c r="G1933" s="6" t="n">
        <v>43339</v>
      </c>
      <c r="H1933" s="11" t="inlineStr">
        <is>
          <t>USD</t>
        </is>
      </c>
      <c r="I1933" s="11" t="n">
        <v>12</v>
      </c>
      <c r="J1933" s="11" t="n">
        <v>5</v>
      </c>
      <c r="K1933" s="11" t="n">
        <v>107</v>
      </c>
      <c r="L1933" s="11" t="n">
        <v>12</v>
      </c>
      <c r="M1933" s="11" t="n">
        <v>8</v>
      </c>
      <c r="N1933" s="11" t="n">
        <v>0.075</v>
      </c>
      <c r="O1933" s="7" t="n">
        <v>1996.6</v>
      </c>
      <c r="P1933" s="7" t="n">
        <v>898.47</v>
      </c>
      <c r="Q1933" s="7">
        <f>text(E1933,"ddd")</f>
        <v/>
      </c>
      <c r="R1933" s="7">
        <f>G1933-F1933</f>
        <v/>
      </c>
      <c r="S1933" s="7">
        <f>E1933-D1933</f>
        <v/>
      </c>
      <c r="T1933" s="7">
        <f>O1933*M1933</f>
        <v/>
      </c>
      <c r="U1933" s="7">
        <f>T1933*N1933</f>
        <v/>
      </c>
      <c r="V1933" s="7">
        <f>T1933-U1933-(P1933*M1933)</f>
        <v/>
      </c>
      <c r="W1933" s="7">
        <f>VLOOKUP(L1933,'Products Sheet'!$A:$B,2,FALSE)</f>
        <v/>
      </c>
      <c r="X1933" s="7" t="n"/>
      <c r="Y1933" s="7" t="n"/>
      <c r="Z1933" s="7" t="n"/>
      <c r="AA1933" s="7" t="n"/>
      <c r="AB1933" s="7" t="n"/>
      <c r="AC1933" s="7" t="n"/>
    </row>
    <row r="1934" ht="9.75" customHeight="1" s="12">
      <c r="A1934" s="11" t="inlineStr">
        <is>
          <t>SO - 000579</t>
        </is>
      </c>
      <c r="B1934" s="11" t="inlineStr">
        <is>
          <t>Online</t>
        </is>
      </c>
      <c r="C1934" s="11" t="inlineStr">
        <is>
          <t>WARE-NMK1003</t>
        </is>
      </c>
      <c r="D1934" s="6" t="n">
        <v>43200</v>
      </c>
      <c r="E1934" s="6" t="n">
        <v>43306</v>
      </c>
      <c r="F1934" s="6" t="n">
        <v>43308</v>
      </c>
      <c r="G1934" s="6" t="n">
        <v>43316</v>
      </c>
      <c r="H1934" s="11" t="inlineStr">
        <is>
          <t>USD</t>
        </is>
      </c>
      <c r="I1934" s="11" t="n">
        <v>17</v>
      </c>
      <c r="J1934" s="11" t="n">
        <v>31</v>
      </c>
      <c r="K1934" s="11" t="n">
        <v>150</v>
      </c>
      <c r="L1934" s="11" t="n">
        <v>12</v>
      </c>
      <c r="M1934" s="11" t="n">
        <v>6</v>
      </c>
      <c r="N1934" s="11" t="n">
        <v>0.1</v>
      </c>
      <c r="O1934" s="7" t="n">
        <v>1246.2</v>
      </c>
      <c r="P1934" s="7" t="n">
        <v>660.4860000000001</v>
      </c>
      <c r="Q1934" s="7">
        <f>text(E1934,"ddd")</f>
        <v/>
      </c>
      <c r="R1934" s="7">
        <f>G1934-F1934</f>
        <v/>
      </c>
      <c r="S1934" s="7">
        <f>E1934-D1934</f>
        <v/>
      </c>
      <c r="T1934" s="7">
        <f>O1934*M1934</f>
        <v/>
      </c>
      <c r="U1934" s="7">
        <f>T1934*N1934</f>
        <v/>
      </c>
      <c r="V1934" s="7">
        <f>T1934-U1934-(P1934*M1934)</f>
        <v/>
      </c>
      <c r="W1934" s="7">
        <f>VLOOKUP(L1934,'Products Sheet'!$A:$B,2,FALSE)</f>
        <v/>
      </c>
      <c r="X1934" s="7" t="n"/>
      <c r="Y1934" s="7" t="n"/>
      <c r="Z1934" s="7" t="n"/>
      <c r="AA1934" s="7" t="n"/>
      <c r="AB1934" s="7" t="n"/>
      <c r="AC1934" s="7" t="n"/>
    </row>
    <row r="1935" ht="9.75" customHeight="1" s="12">
      <c r="A1935" s="11" t="inlineStr">
        <is>
          <t>SO - 000656</t>
        </is>
      </c>
      <c r="B1935" s="11" t="inlineStr">
        <is>
          <t>Online</t>
        </is>
      </c>
      <c r="C1935" s="11" t="inlineStr">
        <is>
          <t>WARE-MKL1006</t>
        </is>
      </c>
      <c r="D1935" s="6" t="n">
        <v>43200</v>
      </c>
      <c r="E1935" s="6" t="n">
        <v>43316</v>
      </c>
      <c r="F1935" s="6" t="n">
        <v>43319</v>
      </c>
      <c r="G1935" s="6" t="n">
        <v>43320</v>
      </c>
      <c r="H1935" s="11" t="inlineStr">
        <is>
          <t>USD</t>
        </is>
      </c>
      <c r="I1935" s="11" t="n">
        <v>19</v>
      </c>
      <c r="J1935" s="11" t="n">
        <v>28</v>
      </c>
      <c r="K1935" s="11" t="n">
        <v>355</v>
      </c>
      <c r="L1935" s="11" t="n">
        <v>12</v>
      </c>
      <c r="M1935" s="11" t="n">
        <v>3</v>
      </c>
      <c r="N1935" s="11" t="n">
        <v>0.3</v>
      </c>
      <c r="O1935" s="7" t="n">
        <v>3919.5</v>
      </c>
      <c r="P1935" s="7" t="n">
        <v>2508.48</v>
      </c>
      <c r="Q1935" s="7">
        <f>text(E1935,"ddd")</f>
        <v/>
      </c>
      <c r="R1935" s="7">
        <f>G1935-F1935</f>
        <v/>
      </c>
      <c r="S1935" s="7">
        <f>E1935-D1935</f>
        <v/>
      </c>
      <c r="T1935" s="7">
        <f>O1935*M1935</f>
        <v/>
      </c>
      <c r="U1935" s="7">
        <f>T1935*N1935</f>
        <v/>
      </c>
      <c r="V1935" s="7">
        <f>T1935-U1935-(P1935*M1935)</f>
        <v/>
      </c>
      <c r="W1935" s="7">
        <f>VLOOKUP(L1935,'Products Sheet'!$A:$B,2,FALSE)</f>
        <v/>
      </c>
      <c r="X1935" s="7" t="n"/>
      <c r="Y1935" s="7" t="n"/>
      <c r="Z1935" s="7" t="n"/>
      <c r="AA1935" s="7" t="n"/>
      <c r="AB1935" s="7" t="n"/>
      <c r="AC1935" s="7" t="n"/>
    </row>
    <row r="1936" ht="9.75" customHeight="1" s="12">
      <c r="A1936" s="11" t="inlineStr">
        <is>
          <t>SO - 000758</t>
        </is>
      </c>
      <c r="B1936" s="11" t="inlineStr">
        <is>
          <t>In-Store</t>
        </is>
      </c>
      <c r="C1936" s="11" t="inlineStr">
        <is>
          <t>WARE-PUJ1005</t>
        </is>
      </c>
      <c r="D1936" s="6" t="n">
        <v>43200</v>
      </c>
      <c r="E1936" s="6" t="n">
        <v>43327</v>
      </c>
      <c r="F1936" s="6" t="n">
        <v>43340</v>
      </c>
      <c r="G1936" s="6" t="n">
        <v>43347</v>
      </c>
      <c r="H1936" s="11" t="inlineStr">
        <is>
          <t>USD</t>
        </is>
      </c>
      <c r="I1936" s="11" t="n">
        <v>2</v>
      </c>
      <c r="J1936" s="11" t="n">
        <v>44</v>
      </c>
      <c r="K1936" s="11" t="n">
        <v>279</v>
      </c>
      <c r="L1936" s="11" t="n">
        <v>12</v>
      </c>
      <c r="M1936" s="11" t="n">
        <v>7</v>
      </c>
      <c r="N1936" s="11" t="n">
        <v>0.1</v>
      </c>
      <c r="O1936" s="7" t="n">
        <v>1815.7</v>
      </c>
      <c r="P1936" s="7" t="n">
        <v>1543.345</v>
      </c>
      <c r="Q1936" s="7">
        <f>text(E1936,"ddd")</f>
        <v/>
      </c>
      <c r="R1936" s="7">
        <f>G1936-F1936</f>
        <v/>
      </c>
      <c r="S1936" s="7">
        <f>E1936-D1936</f>
        <v/>
      </c>
      <c r="T1936" s="7">
        <f>O1936*M1936</f>
        <v/>
      </c>
      <c r="U1936" s="7">
        <f>T1936*N1936</f>
        <v/>
      </c>
      <c r="V1936" s="7">
        <f>T1936-U1936-(P1936*M1936)</f>
        <v/>
      </c>
      <c r="W1936" s="7">
        <f>VLOOKUP(L1936,'Products Sheet'!$A:$B,2,FALSE)</f>
        <v/>
      </c>
      <c r="X1936" s="7" t="n"/>
      <c r="Y1936" s="7" t="n"/>
      <c r="Z1936" s="7" t="n"/>
      <c r="AA1936" s="7" t="n"/>
      <c r="AB1936" s="7" t="n"/>
      <c r="AC1936" s="7" t="n"/>
    </row>
    <row r="1937" ht="9.75" customHeight="1" s="12">
      <c r="A1937" s="11" t="inlineStr">
        <is>
          <t>SO - 000840</t>
        </is>
      </c>
      <c r="B1937" s="11" t="inlineStr">
        <is>
          <t>Online</t>
        </is>
      </c>
      <c r="C1937" s="11" t="inlineStr">
        <is>
          <t>WARE-NMK1003</t>
        </is>
      </c>
      <c r="D1937" s="6" t="n">
        <v>43200</v>
      </c>
      <c r="E1937" s="6" t="n">
        <v>43336</v>
      </c>
      <c r="F1937" s="6" t="n">
        <v>43362</v>
      </c>
      <c r="G1937" s="6" t="n">
        <v>43372</v>
      </c>
      <c r="H1937" s="11" t="inlineStr">
        <is>
          <t>USD</t>
        </is>
      </c>
      <c r="I1937" s="11" t="n">
        <v>16</v>
      </c>
      <c r="J1937" s="11" t="n">
        <v>23</v>
      </c>
      <c r="K1937" s="11" t="n">
        <v>91</v>
      </c>
      <c r="L1937" s="11" t="n">
        <v>12</v>
      </c>
      <c r="M1937" s="11" t="n">
        <v>6</v>
      </c>
      <c r="N1937" s="11" t="n">
        <v>0.075</v>
      </c>
      <c r="O1937" s="7" t="n">
        <v>1005</v>
      </c>
      <c r="P1937" s="7" t="n">
        <v>793.95</v>
      </c>
      <c r="Q1937" s="7">
        <f>text(E1937,"ddd")</f>
        <v/>
      </c>
      <c r="R1937" s="7">
        <f>G1937-F1937</f>
        <v/>
      </c>
      <c r="S1937" s="7">
        <f>E1937-D1937</f>
        <v/>
      </c>
      <c r="T1937" s="7">
        <f>O1937*M1937</f>
        <v/>
      </c>
      <c r="U1937" s="7">
        <f>T1937*N1937</f>
        <v/>
      </c>
      <c r="V1937" s="7">
        <f>T1937-U1937-(P1937*M1937)</f>
        <v/>
      </c>
      <c r="W1937" s="7">
        <f>VLOOKUP(L1937,'Products Sheet'!$A:$B,2,FALSE)</f>
        <v/>
      </c>
      <c r="X1937" s="7" t="n"/>
      <c r="Y1937" s="7" t="n"/>
      <c r="Z1937" s="7" t="n"/>
      <c r="AA1937" s="7" t="n"/>
      <c r="AB1937" s="7" t="n"/>
      <c r="AC1937" s="7" t="n"/>
    </row>
    <row r="1938" ht="9.75" customHeight="1" s="12">
      <c r="A1938" s="11" t="inlineStr">
        <is>
          <t>SO - 000845</t>
        </is>
      </c>
      <c r="B1938" s="11" t="inlineStr">
        <is>
          <t>Wholesale</t>
        </is>
      </c>
      <c r="C1938" s="11" t="inlineStr">
        <is>
          <t>WARE-MKL1006</t>
        </is>
      </c>
      <c r="D1938" s="6" t="n">
        <v>43200</v>
      </c>
      <c r="E1938" s="6" t="n">
        <v>43337</v>
      </c>
      <c r="F1938" s="6" t="n">
        <v>43347</v>
      </c>
      <c r="G1938" s="6" t="n">
        <v>43356</v>
      </c>
      <c r="H1938" s="11" t="inlineStr">
        <is>
          <t>USD</t>
        </is>
      </c>
      <c r="I1938" s="11" t="n">
        <v>27</v>
      </c>
      <c r="J1938" s="11" t="n">
        <v>31</v>
      </c>
      <c r="K1938" s="11" t="n">
        <v>330</v>
      </c>
      <c r="L1938" s="11" t="n">
        <v>12</v>
      </c>
      <c r="M1938" s="11" t="n">
        <v>7</v>
      </c>
      <c r="N1938" s="11" t="n">
        <v>0.075</v>
      </c>
      <c r="O1938" s="7" t="n">
        <v>261.3</v>
      </c>
      <c r="P1938" s="7" t="n">
        <v>117.585</v>
      </c>
      <c r="Q1938" s="7">
        <f>text(E1938,"ddd")</f>
        <v/>
      </c>
      <c r="R1938" s="7">
        <f>G1938-F1938</f>
        <v/>
      </c>
      <c r="S1938" s="7">
        <f>E1938-D1938</f>
        <v/>
      </c>
      <c r="T1938" s="7">
        <f>O1938*M1938</f>
        <v/>
      </c>
      <c r="U1938" s="7">
        <f>T1938*N1938</f>
        <v/>
      </c>
      <c r="V1938" s="7">
        <f>T1938-U1938-(P1938*M1938)</f>
        <v/>
      </c>
      <c r="W1938" s="7">
        <f>VLOOKUP(L1938,'Products Sheet'!$A:$B,2,FALSE)</f>
        <v/>
      </c>
      <c r="X1938" s="7" t="n"/>
      <c r="Y1938" s="7" t="n"/>
      <c r="Z1938" s="7" t="n"/>
      <c r="AA1938" s="7" t="n"/>
      <c r="AB1938" s="7" t="n"/>
      <c r="AC1938" s="7" t="n"/>
    </row>
    <row r="1939" ht="9.75" customHeight="1" s="12">
      <c r="A1939" s="11" t="inlineStr">
        <is>
          <t>SO - 000847</t>
        </is>
      </c>
      <c r="B1939" s="11" t="inlineStr">
        <is>
          <t>In-Store</t>
        </is>
      </c>
      <c r="C1939" s="11" t="inlineStr">
        <is>
          <t>WARE-NMK1003</t>
        </is>
      </c>
      <c r="D1939" s="6" t="n">
        <v>43200</v>
      </c>
      <c r="E1939" s="6" t="n">
        <v>43337</v>
      </c>
      <c r="F1939" s="6" t="n">
        <v>43357</v>
      </c>
      <c r="G1939" s="6" t="n">
        <v>43365</v>
      </c>
      <c r="H1939" s="11" t="inlineStr">
        <is>
          <t>USD</t>
        </is>
      </c>
      <c r="I1939" s="11" t="n">
        <v>10</v>
      </c>
      <c r="J1939" s="11" t="n">
        <v>2</v>
      </c>
      <c r="K1939" s="11" t="n">
        <v>143</v>
      </c>
      <c r="L1939" s="11" t="n">
        <v>12</v>
      </c>
      <c r="M1939" s="11" t="n">
        <v>1</v>
      </c>
      <c r="N1939" s="11" t="n">
        <v>0.1</v>
      </c>
      <c r="O1939" s="7" t="n">
        <v>1098.8</v>
      </c>
      <c r="P1939" s="7" t="n">
        <v>857.064</v>
      </c>
      <c r="Q1939" s="7">
        <f>text(E1939,"ddd")</f>
        <v/>
      </c>
      <c r="R1939" s="7">
        <f>G1939-F1939</f>
        <v/>
      </c>
      <c r="S1939" s="7">
        <f>E1939-D1939</f>
        <v/>
      </c>
      <c r="T1939" s="7">
        <f>O1939*M1939</f>
        <v/>
      </c>
      <c r="U1939" s="7">
        <f>T1939*N1939</f>
        <v/>
      </c>
      <c r="V1939" s="7">
        <f>T1939-U1939-(P1939*M1939)</f>
        <v/>
      </c>
      <c r="W1939" s="7">
        <f>VLOOKUP(L1939,'Products Sheet'!$A:$B,2,FALSE)</f>
        <v/>
      </c>
      <c r="X1939" s="7" t="n"/>
      <c r="Y1939" s="7" t="n"/>
      <c r="Z1939" s="7" t="n"/>
      <c r="AA1939" s="7" t="n"/>
      <c r="AB1939" s="7" t="n"/>
      <c r="AC1939" s="7" t="n"/>
    </row>
    <row r="1940" ht="9.75" customHeight="1" s="12">
      <c r="A1940" s="11" t="inlineStr">
        <is>
          <t>SO - 000881</t>
        </is>
      </c>
      <c r="B1940" s="11" t="inlineStr">
        <is>
          <t>Distributor</t>
        </is>
      </c>
      <c r="C1940" s="11" t="inlineStr">
        <is>
          <t>WARE-XYS1001</t>
        </is>
      </c>
      <c r="D1940" s="6" t="n">
        <v>43200</v>
      </c>
      <c r="E1940" s="6" t="n">
        <v>43341</v>
      </c>
      <c r="F1940" s="6" t="n">
        <v>43368</v>
      </c>
      <c r="G1940" s="6" t="n">
        <v>43373</v>
      </c>
      <c r="H1940" s="11" t="inlineStr">
        <is>
          <t>USD</t>
        </is>
      </c>
      <c r="I1940" s="11" t="n">
        <v>21</v>
      </c>
      <c r="J1940" s="11" t="n">
        <v>25</v>
      </c>
      <c r="K1940" s="11" t="n">
        <v>58</v>
      </c>
      <c r="L1940" s="11" t="n">
        <v>12</v>
      </c>
      <c r="M1940" s="11" t="n">
        <v>1</v>
      </c>
      <c r="N1940" s="11" t="n">
        <v>0.15</v>
      </c>
      <c r="O1940" s="7" t="n">
        <v>1132.3</v>
      </c>
      <c r="P1940" s="7" t="n">
        <v>962.4549999999999</v>
      </c>
      <c r="Q1940" s="7">
        <f>text(E1940,"ddd")</f>
        <v/>
      </c>
      <c r="R1940" s="7">
        <f>G1940-F1940</f>
        <v/>
      </c>
      <c r="S1940" s="7">
        <f>E1940-D1940</f>
        <v/>
      </c>
      <c r="T1940" s="7">
        <f>O1940*M1940</f>
        <v/>
      </c>
      <c r="U1940" s="7">
        <f>T1940*N1940</f>
        <v/>
      </c>
      <c r="V1940" s="7">
        <f>T1940-U1940-(P1940*M1940)</f>
        <v/>
      </c>
      <c r="W1940" s="7">
        <f>VLOOKUP(L1940,'Products Sheet'!$A:$B,2,FALSE)</f>
        <v/>
      </c>
      <c r="X1940" s="7" t="n"/>
      <c r="Y1940" s="7" t="n"/>
      <c r="Z1940" s="7" t="n"/>
      <c r="AA1940" s="7" t="n"/>
      <c r="AB1940" s="7" t="n"/>
      <c r="AC1940" s="7" t="n"/>
    </row>
    <row r="1941" ht="9.75" customHeight="1" s="12">
      <c r="A1941" s="11" t="inlineStr">
        <is>
          <t>SO - 000923</t>
        </is>
      </c>
      <c r="B1941" s="11" t="inlineStr">
        <is>
          <t>In-Store</t>
        </is>
      </c>
      <c r="C1941" s="11" t="inlineStr">
        <is>
          <t>WARE-UHY1004</t>
        </is>
      </c>
      <c r="D1941" s="6" t="n">
        <v>43200</v>
      </c>
      <c r="E1941" s="6" t="n">
        <v>43347</v>
      </c>
      <c r="F1941" s="6" t="n">
        <v>43350</v>
      </c>
      <c r="G1941" s="6" t="n">
        <v>43355</v>
      </c>
      <c r="H1941" s="11" t="inlineStr">
        <is>
          <t>USD</t>
        </is>
      </c>
      <c r="I1941" s="11" t="n">
        <v>8</v>
      </c>
      <c r="J1941" s="11" t="n">
        <v>41</v>
      </c>
      <c r="K1941" s="11" t="n">
        <v>217</v>
      </c>
      <c r="L1941" s="11" t="n">
        <v>12</v>
      </c>
      <c r="M1941" s="11" t="n">
        <v>3</v>
      </c>
      <c r="N1941" s="11" t="n">
        <v>0.2</v>
      </c>
      <c r="O1941" s="7" t="n">
        <v>227.8</v>
      </c>
      <c r="P1941" s="7" t="n">
        <v>132.124</v>
      </c>
      <c r="Q1941" s="7">
        <f>text(E1941,"ddd")</f>
        <v/>
      </c>
      <c r="R1941" s="7">
        <f>G1941-F1941</f>
        <v/>
      </c>
      <c r="S1941" s="7">
        <f>E1941-D1941</f>
        <v/>
      </c>
      <c r="T1941" s="7">
        <f>O1941*M1941</f>
        <v/>
      </c>
      <c r="U1941" s="7">
        <f>T1941*N1941</f>
        <v/>
      </c>
      <c r="V1941" s="7">
        <f>T1941-U1941-(P1941*M1941)</f>
        <v/>
      </c>
      <c r="W1941" s="7">
        <f>VLOOKUP(L1941,'Products Sheet'!$A:$B,2,FALSE)</f>
        <v/>
      </c>
      <c r="X1941" s="7" t="n"/>
      <c r="Y1941" s="7" t="n"/>
      <c r="Z1941" s="7" t="n"/>
      <c r="AA1941" s="7" t="n"/>
      <c r="AB1941" s="7" t="n"/>
      <c r="AC1941" s="7" t="n"/>
    </row>
    <row r="1942" ht="9.75" customHeight="1" s="12">
      <c r="A1942" s="11" t="inlineStr">
        <is>
          <t>SO - 000983</t>
        </is>
      </c>
      <c r="B1942" s="11" t="inlineStr">
        <is>
          <t>Online</t>
        </is>
      </c>
      <c r="C1942" s="11" t="inlineStr">
        <is>
          <t>WARE-NBV1002</t>
        </is>
      </c>
      <c r="D1942" s="6" t="n">
        <v>43300</v>
      </c>
      <c r="E1942" s="6" t="n">
        <v>43354</v>
      </c>
      <c r="F1942" s="6" t="n">
        <v>43359</v>
      </c>
      <c r="G1942" s="6" t="n">
        <v>43367</v>
      </c>
      <c r="H1942" s="11" t="inlineStr">
        <is>
          <t>USD</t>
        </is>
      </c>
      <c r="I1942" s="11" t="n">
        <v>17</v>
      </c>
      <c r="J1942" s="11" t="n">
        <v>4</v>
      </c>
      <c r="K1942" s="11" t="n">
        <v>76</v>
      </c>
      <c r="L1942" s="11" t="n">
        <v>12</v>
      </c>
      <c r="M1942" s="11" t="n">
        <v>7</v>
      </c>
      <c r="N1942" s="11" t="n">
        <v>0.2</v>
      </c>
      <c r="O1942" s="7" t="n">
        <v>5996.5</v>
      </c>
      <c r="P1942" s="7" t="n">
        <v>3597.9</v>
      </c>
      <c r="Q1942" s="7">
        <f>text(E1942,"ddd")</f>
        <v/>
      </c>
      <c r="R1942" s="7">
        <f>G1942-F1942</f>
        <v/>
      </c>
      <c r="S1942" s="7">
        <f>E1942-D1942</f>
        <v/>
      </c>
      <c r="T1942" s="7">
        <f>O1942*M1942</f>
        <v/>
      </c>
      <c r="U1942" s="7">
        <f>T1942*N1942</f>
        <v/>
      </c>
      <c r="V1942" s="7">
        <f>T1942-U1942-(P1942*M1942)</f>
        <v/>
      </c>
      <c r="W1942" s="7">
        <f>VLOOKUP(L1942,'Products Sheet'!$A:$B,2,FALSE)</f>
        <v/>
      </c>
      <c r="X1942" s="7" t="n"/>
      <c r="Y1942" s="7" t="n"/>
      <c r="Z1942" s="7" t="n"/>
      <c r="AA1942" s="7" t="n"/>
      <c r="AB1942" s="7" t="n"/>
      <c r="AC1942" s="7" t="n"/>
    </row>
    <row r="1943" ht="9.75" customHeight="1" s="12">
      <c r="A1943" s="11" t="inlineStr">
        <is>
          <t>SO - 000988</t>
        </is>
      </c>
      <c r="B1943" s="11" t="inlineStr">
        <is>
          <t>Wholesale</t>
        </is>
      </c>
      <c r="C1943" s="11" t="inlineStr">
        <is>
          <t>WARE-NMK1003</t>
        </is>
      </c>
      <c r="D1943" s="6" t="n">
        <v>43300</v>
      </c>
      <c r="E1943" s="6" t="n">
        <v>43354</v>
      </c>
      <c r="F1943" s="6" t="n">
        <v>43373</v>
      </c>
      <c r="G1943" s="6" t="n">
        <v>43377</v>
      </c>
      <c r="H1943" s="11" t="inlineStr">
        <is>
          <t>USD</t>
        </is>
      </c>
      <c r="I1943" s="11" t="n">
        <v>27</v>
      </c>
      <c r="J1943" s="11" t="n">
        <v>50</v>
      </c>
      <c r="K1943" s="11" t="n">
        <v>202</v>
      </c>
      <c r="L1943" s="11" t="n">
        <v>12</v>
      </c>
      <c r="M1943" s="11" t="n">
        <v>2</v>
      </c>
      <c r="N1943" s="11" t="n">
        <v>0.05</v>
      </c>
      <c r="O1943" s="7" t="n">
        <v>3832.4</v>
      </c>
      <c r="P1943" s="7" t="n">
        <v>3142.568</v>
      </c>
      <c r="Q1943" s="7">
        <f>text(E1943,"ddd")</f>
        <v/>
      </c>
      <c r="R1943" s="7">
        <f>G1943-F1943</f>
        <v/>
      </c>
      <c r="S1943" s="7">
        <f>E1943-D1943</f>
        <v/>
      </c>
      <c r="T1943" s="7">
        <f>O1943*M1943</f>
        <v/>
      </c>
      <c r="U1943" s="7">
        <f>T1943*N1943</f>
        <v/>
      </c>
      <c r="V1943" s="7">
        <f>T1943-U1943-(P1943*M1943)</f>
        <v/>
      </c>
      <c r="W1943" s="7">
        <f>VLOOKUP(L1943,'Products Sheet'!$A:$B,2,FALSE)</f>
        <v/>
      </c>
      <c r="X1943" s="7" t="n"/>
      <c r="Y1943" s="7" t="n"/>
      <c r="Z1943" s="7" t="n"/>
      <c r="AA1943" s="7" t="n"/>
      <c r="AB1943" s="7" t="n"/>
      <c r="AC1943" s="7" t="n"/>
    </row>
    <row r="1944" ht="9.75" customHeight="1" s="12">
      <c r="A1944" s="11" t="inlineStr">
        <is>
          <t>SO - 000996</t>
        </is>
      </c>
      <c r="B1944" s="11" t="inlineStr">
        <is>
          <t>In-Store</t>
        </is>
      </c>
      <c r="C1944" s="11" t="inlineStr">
        <is>
          <t>WARE-NBV1002</t>
        </is>
      </c>
      <c r="D1944" s="6" t="n">
        <v>43300</v>
      </c>
      <c r="E1944" s="6" t="n">
        <v>43355</v>
      </c>
      <c r="F1944" s="6" t="n">
        <v>43357</v>
      </c>
      <c r="G1944" s="6" t="n">
        <v>43367</v>
      </c>
      <c r="H1944" s="11" t="inlineStr">
        <is>
          <t>USD</t>
        </is>
      </c>
      <c r="I1944" s="11" t="n">
        <v>3</v>
      </c>
      <c r="J1944" s="11" t="n">
        <v>9</v>
      </c>
      <c r="K1944" s="11" t="n">
        <v>83</v>
      </c>
      <c r="L1944" s="11" t="n">
        <v>12</v>
      </c>
      <c r="M1944" s="11" t="n">
        <v>1</v>
      </c>
      <c r="N1944" s="11" t="n">
        <v>0.075</v>
      </c>
      <c r="O1944" s="7" t="n">
        <v>1273</v>
      </c>
      <c r="P1944" s="7" t="n">
        <v>814.72</v>
      </c>
      <c r="Q1944" s="7">
        <f>text(E1944,"ddd")</f>
        <v/>
      </c>
      <c r="R1944" s="7">
        <f>G1944-F1944</f>
        <v/>
      </c>
      <c r="S1944" s="7">
        <f>E1944-D1944</f>
        <v/>
      </c>
      <c r="T1944" s="7">
        <f>O1944*M1944</f>
        <v/>
      </c>
      <c r="U1944" s="7">
        <f>T1944*N1944</f>
        <v/>
      </c>
      <c r="V1944" s="7">
        <f>T1944-U1944-(P1944*M1944)</f>
        <v/>
      </c>
      <c r="W1944" s="7">
        <f>VLOOKUP(L1944,'Products Sheet'!$A:$B,2,FALSE)</f>
        <v/>
      </c>
      <c r="X1944" s="7" t="n"/>
      <c r="Y1944" s="7" t="n"/>
      <c r="Z1944" s="7" t="n"/>
      <c r="AA1944" s="7" t="n"/>
      <c r="AB1944" s="7" t="n"/>
      <c r="AC1944" s="7" t="n"/>
    </row>
    <row r="1945" ht="9.75" customHeight="1" s="12">
      <c r="A1945" s="11" t="inlineStr">
        <is>
          <t>SO - 0001036</t>
        </is>
      </c>
      <c r="B1945" s="11" t="inlineStr">
        <is>
          <t>Distributor</t>
        </is>
      </c>
      <c r="C1945" s="11" t="inlineStr">
        <is>
          <t>WARE-PUJ1005</t>
        </is>
      </c>
      <c r="D1945" s="6" t="n">
        <v>43300</v>
      </c>
      <c r="E1945" s="6" t="n">
        <v>43359</v>
      </c>
      <c r="F1945" s="6" t="n">
        <v>43384</v>
      </c>
      <c r="G1945" s="6" t="n">
        <v>43392</v>
      </c>
      <c r="H1945" s="11" t="inlineStr">
        <is>
          <t>USD</t>
        </is>
      </c>
      <c r="I1945" s="11" t="n">
        <v>20</v>
      </c>
      <c r="J1945" s="11" t="n">
        <v>37</v>
      </c>
      <c r="K1945" s="11" t="n">
        <v>307</v>
      </c>
      <c r="L1945" s="11" t="n">
        <v>12</v>
      </c>
      <c r="M1945" s="11" t="n">
        <v>7</v>
      </c>
      <c r="N1945" s="11" t="n">
        <v>0.2</v>
      </c>
      <c r="O1945" s="7" t="n">
        <v>1051.9</v>
      </c>
      <c r="P1945" s="7" t="n">
        <v>462.8360000000001</v>
      </c>
      <c r="Q1945" s="7">
        <f>text(E1945,"ddd")</f>
        <v/>
      </c>
      <c r="R1945" s="7">
        <f>G1945-F1945</f>
        <v/>
      </c>
      <c r="S1945" s="7">
        <f>E1945-D1945</f>
        <v/>
      </c>
      <c r="T1945" s="7">
        <f>O1945*M1945</f>
        <v/>
      </c>
      <c r="U1945" s="7">
        <f>T1945*N1945</f>
        <v/>
      </c>
      <c r="V1945" s="7">
        <f>T1945-U1945-(P1945*M1945)</f>
        <v/>
      </c>
      <c r="W1945" s="7">
        <f>VLOOKUP(L1945,'Products Sheet'!$A:$B,2,FALSE)</f>
        <v/>
      </c>
      <c r="X1945" s="7" t="n"/>
      <c r="Y1945" s="7" t="n"/>
      <c r="Z1945" s="7" t="n"/>
      <c r="AA1945" s="7" t="n"/>
      <c r="AB1945" s="7" t="n"/>
      <c r="AC1945" s="7" t="n"/>
    </row>
    <row r="1946" ht="9.75" customHeight="1" s="12">
      <c r="A1946" s="11" t="inlineStr">
        <is>
          <t>SO - 0001107</t>
        </is>
      </c>
      <c r="B1946" s="11" t="inlineStr">
        <is>
          <t>Online</t>
        </is>
      </c>
      <c r="C1946" s="11" t="inlineStr">
        <is>
          <t>WARE-NMK1003</t>
        </is>
      </c>
      <c r="D1946" s="6" t="n">
        <v>43200</v>
      </c>
      <c r="E1946" s="6" t="n">
        <v>43368</v>
      </c>
      <c r="F1946" s="6" t="n">
        <v>43394</v>
      </c>
      <c r="G1946" s="6" t="n">
        <v>43403</v>
      </c>
      <c r="H1946" s="11" t="inlineStr">
        <is>
          <t>USD</t>
        </is>
      </c>
      <c r="I1946" s="11" t="n">
        <v>16</v>
      </c>
      <c r="J1946" s="11" t="n">
        <v>3</v>
      </c>
      <c r="K1946" s="11" t="n">
        <v>164</v>
      </c>
      <c r="L1946" s="11" t="n">
        <v>12</v>
      </c>
      <c r="M1946" s="11" t="n">
        <v>1</v>
      </c>
      <c r="N1946" s="11" t="n">
        <v>0.075</v>
      </c>
      <c r="O1946" s="7" t="n">
        <v>3999.9</v>
      </c>
      <c r="P1946" s="7" t="n">
        <v>2559.936</v>
      </c>
      <c r="Q1946" s="7">
        <f>text(E1946,"ddd")</f>
        <v/>
      </c>
      <c r="R1946" s="7">
        <f>G1946-F1946</f>
        <v/>
      </c>
      <c r="S1946" s="7">
        <f>E1946-D1946</f>
        <v/>
      </c>
      <c r="T1946" s="7">
        <f>O1946*M1946</f>
        <v/>
      </c>
      <c r="U1946" s="7">
        <f>T1946*N1946</f>
        <v/>
      </c>
      <c r="V1946" s="7">
        <f>T1946-U1946-(P1946*M1946)</f>
        <v/>
      </c>
      <c r="W1946" s="7">
        <f>VLOOKUP(L1946,'Products Sheet'!$A:$B,2,FALSE)</f>
        <v/>
      </c>
      <c r="X1946" s="7" t="n"/>
      <c r="Y1946" s="7" t="n"/>
      <c r="Z1946" s="7" t="n"/>
      <c r="AA1946" s="7" t="n"/>
      <c r="AB1946" s="7" t="n"/>
      <c r="AC1946" s="7" t="n"/>
    </row>
    <row r="1947" ht="9.75" customHeight="1" s="12">
      <c r="A1947" s="11" t="inlineStr">
        <is>
          <t>SO - 0001159</t>
        </is>
      </c>
      <c r="B1947" s="11" t="inlineStr">
        <is>
          <t>In-Store</t>
        </is>
      </c>
      <c r="C1947" s="11" t="inlineStr">
        <is>
          <t>WARE-NMK1003</t>
        </is>
      </c>
      <c r="D1947" s="6" t="n">
        <v>43300</v>
      </c>
      <c r="E1947" s="6" t="n">
        <v>43374</v>
      </c>
      <c r="F1947" s="6" t="n">
        <v>43388</v>
      </c>
      <c r="G1947" s="6" t="n">
        <v>43390</v>
      </c>
      <c r="H1947" s="11" t="inlineStr">
        <is>
          <t>USD</t>
        </is>
      </c>
      <c r="I1947" s="11" t="n">
        <v>10</v>
      </c>
      <c r="J1947" s="11" t="n">
        <v>19</v>
      </c>
      <c r="K1947" s="11" t="n">
        <v>89</v>
      </c>
      <c r="L1947" s="11" t="n">
        <v>12</v>
      </c>
      <c r="M1947" s="11" t="n">
        <v>4</v>
      </c>
      <c r="N1947" s="11" t="n">
        <v>0.05</v>
      </c>
      <c r="O1947" s="7" t="n">
        <v>891.1</v>
      </c>
      <c r="P1947" s="7" t="n">
        <v>552.482</v>
      </c>
      <c r="Q1947" s="7">
        <f>text(E1947,"ddd")</f>
        <v/>
      </c>
      <c r="R1947" s="7">
        <f>G1947-F1947</f>
        <v/>
      </c>
      <c r="S1947" s="7">
        <f>E1947-D1947</f>
        <v/>
      </c>
      <c r="T1947" s="7">
        <f>O1947*M1947</f>
        <v/>
      </c>
      <c r="U1947" s="7">
        <f>T1947*N1947</f>
        <v/>
      </c>
      <c r="V1947" s="7">
        <f>T1947-U1947-(P1947*M1947)</f>
        <v/>
      </c>
      <c r="W1947" s="7">
        <f>VLOOKUP(L1947,'Products Sheet'!$A:$B,2,FALSE)</f>
        <v/>
      </c>
      <c r="X1947" s="7" t="n"/>
      <c r="Y1947" s="7" t="n"/>
      <c r="Z1947" s="7" t="n"/>
      <c r="AA1947" s="7" t="n"/>
      <c r="AB1947" s="7" t="n"/>
      <c r="AC1947" s="7" t="n"/>
    </row>
    <row r="1948" ht="9.75" customHeight="1" s="12">
      <c r="A1948" s="11" t="inlineStr">
        <is>
          <t>SO - 0001193</t>
        </is>
      </c>
      <c r="B1948" s="11" t="inlineStr">
        <is>
          <t>Online</t>
        </is>
      </c>
      <c r="C1948" s="11" t="inlineStr">
        <is>
          <t>WARE-NMK1003</t>
        </is>
      </c>
      <c r="D1948" s="6" t="n">
        <v>43300</v>
      </c>
      <c r="E1948" s="6" t="n">
        <v>43379</v>
      </c>
      <c r="F1948" s="6" t="n">
        <v>43401</v>
      </c>
      <c r="G1948" s="6" t="n">
        <v>43404</v>
      </c>
      <c r="H1948" s="11" t="inlineStr">
        <is>
          <t>USD</t>
        </is>
      </c>
      <c r="I1948" s="11" t="n">
        <v>14</v>
      </c>
      <c r="J1948" s="11" t="n">
        <v>5</v>
      </c>
      <c r="K1948" s="11" t="n">
        <v>156</v>
      </c>
      <c r="L1948" s="11" t="n">
        <v>12</v>
      </c>
      <c r="M1948" s="11" t="n">
        <v>5</v>
      </c>
      <c r="N1948" s="11" t="n">
        <v>0.075</v>
      </c>
      <c r="O1948" s="7" t="n">
        <v>1072</v>
      </c>
      <c r="P1948" s="7" t="n">
        <v>911.1999999999999</v>
      </c>
      <c r="Q1948" s="7">
        <f>text(E1948,"ddd")</f>
        <v/>
      </c>
      <c r="R1948" s="7">
        <f>G1948-F1948</f>
        <v/>
      </c>
      <c r="S1948" s="7">
        <f>E1948-D1948</f>
        <v/>
      </c>
      <c r="T1948" s="7">
        <f>O1948*M1948</f>
        <v/>
      </c>
      <c r="U1948" s="7">
        <f>T1948*N1948</f>
        <v/>
      </c>
      <c r="V1948" s="7">
        <f>T1948-U1948-(P1948*M1948)</f>
        <v/>
      </c>
      <c r="W1948" s="7">
        <f>VLOOKUP(L1948,'Products Sheet'!$A:$B,2,FALSE)</f>
        <v/>
      </c>
      <c r="X1948" s="7" t="n"/>
      <c r="Y1948" s="7" t="n"/>
      <c r="Z1948" s="7" t="n"/>
      <c r="AA1948" s="7" t="n"/>
      <c r="AB1948" s="7" t="n"/>
      <c r="AC1948" s="7" t="n"/>
    </row>
    <row r="1949" ht="9.75" customHeight="1" s="12">
      <c r="A1949" s="11" t="inlineStr">
        <is>
          <t>SO - 0001210</t>
        </is>
      </c>
      <c r="B1949" s="11" t="inlineStr">
        <is>
          <t>Distributor</t>
        </is>
      </c>
      <c r="C1949" s="11" t="inlineStr">
        <is>
          <t>WARE-PUJ1005</t>
        </is>
      </c>
      <c r="D1949" s="6" t="n">
        <v>43300</v>
      </c>
      <c r="E1949" s="6" t="n">
        <v>43382</v>
      </c>
      <c r="F1949" s="6" t="n">
        <v>43400</v>
      </c>
      <c r="G1949" s="6" t="n">
        <v>43409</v>
      </c>
      <c r="H1949" s="11" t="inlineStr">
        <is>
          <t>USD</t>
        </is>
      </c>
      <c r="I1949" s="11" t="n">
        <v>24</v>
      </c>
      <c r="J1949" s="11" t="n">
        <v>48</v>
      </c>
      <c r="K1949" s="11" t="n">
        <v>300</v>
      </c>
      <c r="L1949" s="11" t="n">
        <v>12</v>
      </c>
      <c r="M1949" s="11" t="n">
        <v>1</v>
      </c>
      <c r="N1949" s="11" t="n">
        <v>0.05</v>
      </c>
      <c r="O1949" s="7" t="n">
        <v>1728.6</v>
      </c>
      <c r="P1949" s="7" t="n">
        <v>1071.732</v>
      </c>
      <c r="Q1949" s="7">
        <f>text(E1949,"ddd")</f>
        <v/>
      </c>
      <c r="R1949" s="7">
        <f>G1949-F1949</f>
        <v/>
      </c>
      <c r="S1949" s="7">
        <f>E1949-D1949</f>
        <v/>
      </c>
      <c r="T1949" s="7">
        <f>O1949*M1949</f>
        <v/>
      </c>
      <c r="U1949" s="7">
        <f>T1949*N1949</f>
        <v/>
      </c>
      <c r="V1949" s="7">
        <f>T1949-U1949-(P1949*M1949)</f>
        <v/>
      </c>
      <c r="W1949" s="7">
        <f>VLOOKUP(L1949,'Products Sheet'!$A:$B,2,FALSE)</f>
        <v/>
      </c>
      <c r="X1949" s="7" t="n"/>
      <c r="Y1949" s="7" t="n"/>
      <c r="Z1949" s="7" t="n"/>
      <c r="AA1949" s="7" t="n"/>
      <c r="AB1949" s="7" t="n"/>
      <c r="AC1949" s="7" t="n"/>
    </row>
    <row r="1950" ht="9.75" customHeight="1" s="12">
      <c r="A1950" s="11" t="inlineStr">
        <is>
          <t>SO - 0001252</t>
        </is>
      </c>
      <c r="B1950" s="11" t="inlineStr">
        <is>
          <t>In-Store</t>
        </is>
      </c>
      <c r="C1950" s="11" t="inlineStr">
        <is>
          <t>WARE-MKL1006</t>
        </is>
      </c>
      <c r="D1950" s="6" t="n">
        <v>43200</v>
      </c>
      <c r="E1950" s="6" t="n">
        <v>43388</v>
      </c>
      <c r="F1950" s="6" t="n">
        <v>43404</v>
      </c>
      <c r="G1950" s="6" t="n">
        <v>43405</v>
      </c>
      <c r="H1950" s="11" t="inlineStr">
        <is>
          <t>USD</t>
        </is>
      </c>
      <c r="I1950" s="11" t="n">
        <v>3</v>
      </c>
      <c r="J1950" s="11" t="n">
        <v>8</v>
      </c>
      <c r="K1950" s="11" t="n">
        <v>347</v>
      </c>
      <c r="L1950" s="11" t="n">
        <v>12</v>
      </c>
      <c r="M1950" s="11" t="n">
        <v>7</v>
      </c>
      <c r="N1950" s="11" t="n">
        <v>0.05</v>
      </c>
      <c r="O1950" s="7" t="n">
        <v>850.9</v>
      </c>
      <c r="P1950" s="7" t="n">
        <v>553.085</v>
      </c>
      <c r="Q1950" s="7">
        <f>text(E1950,"ddd")</f>
        <v/>
      </c>
      <c r="R1950" s="7">
        <f>G1950-F1950</f>
        <v/>
      </c>
      <c r="S1950" s="7">
        <f>E1950-D1950</f>
        <v/>
      </c>
      <c r="T1950" s="7">
        <f>O1950*M1950</f>
        <v/>
      </c>
      <c r="U1950" s="7">
        <f>T1950*N1950</f>
        <v/>
      </c>
      <c r="V1950" s="7">
        <f>T1950-U1950-(P1950*M1950)</f>
        <v/>
      </c>
      <c r="W1950" s="7">
        <f>VLOOKUP(L1950,'Products Sheet'!$A:$B,2,FALSE)</f>
        <v/>
      </c>
      <c r="X1950" s="7" t="n"/>
      <c r="Y1950" s="7" t="n"/>
      <c r="Z1950" s="7" t="n"/>
      <c r="AA1950" s="7" t="n"/>
      <c r="AB1950" s="7" t="n"/>
      <c r="AC1950" s="7" t="n"/>
    </row>
    <row r="1951" ht="9.75" customHeight="1" s="12">
      <c r="A1951" s="11" t="inlineStr">
        <is>
          <t>SO - 0001257</t>
        </is>
      </c>
      <c r="B1951" s="11" t="inlineStr">
        <is>
          <t>Distributor</t>
        </is>
      </c>
      <c r="C1951" s="11" t="inlineStr">
        <is>
          <t>WARE-NMK1003</t>
        </is>
      </c>
      <c r="D1951" s="6" t="n">
        <v>43300</v>
      </c>
      <c r="E1951" s="6" t="n">
        <v>43389</v>
      </c>
      <c r="F1951" s="6" t="n">
        <v>43406</v>
      </c>
      <c r="G1951" s="6" t="n">
        <v>43411</v>
      </c>
      <c r="H1951" s="11" t="inlineStr">
        <is>
          <t>USD</t>
        </is>
      </c>
      <c r="I1951" s="11" t="n">
        <v>24</v>
      </c>
      <c r="J1951" s="11" t="n">
        <v>3</v>
      </c>
      <c r="K1951" s="11" t="n">
        <v>115</v>
      </c>
      <c r="L1951" s="11" t="n">
        <v>12</v>
      </c>
      <c r="M1951" s="11" t="n">
        <v>6</v>
      </c>
      <c r="N1951" s="11" t="n">
        <v>0.075</v>
      </c>
      <c r="O1951" s="7" t="n">
        <v>6016.6</v>
      </c>
      <c r="P1951" s="7" t="n">
        <v>4392.118</v>
      </c>
      <c r="Q1951" s="7">
        <f>text(E1951,"ddd")</f>
        <v/>
      </c>
      <c r="R1951" s="7">
        <f>G1951-F1951</f>
        <v/>
      </c>
      <c r="S1951" s="7">
        <f>E1951-D1951</f>
        <v/>
      </c>
      <c r="T1951" s="7">
        <f>O1951*M1951</f>
        <v/>
      </c>
      <c r="U1951" s="7">
        <f>T1951*N1951</f>
        <v/>
      </c>
      <c r="V1951" s="7">
        <f>T1951-U1951-(P1951*M1951)</f>
        <v/>
      </c>
      <c r="W1951" s="7">
        <f>VLOOKUP(L1951,'Products Sheet'!$A:$B,2,FALSE)</f>
        <v/>
      </c>
      <c r="X1951" s="7" t="n"/>
      <c r="Y1951" s="7" t="n"/>
      <c r="Z1951" s="7" t="n"/>
      <c r="AA1951" s="7" t="n"/>
      <c r="AB1951" s="7" t="n"/>
      <c r="AC1951" s="7" t="n"/>
    </row>
    <row r="1952" ht="9.75" customHeight="1" s="12">
      <c r="A1952" s="11" t="inlineStr">
        <is>
          <t>SO - 0001341</t>
        </is>
      </c>
      <c r="B1952" s="11" t="inlineStr">
        <is>
          <t>In-Store</t>
        </is>
      </c>
      <c r="C1952" s="11" t="inlineStr">
        <is>
          <t>WARE-NBV1002</t>
        </is>
      </c>
      <c r="D1952" s="6" t="n">
        <v>43300</v>
      </c>
      <c r="E1952" s="6" t="n">
        <v>43400</v>
      </c>
      <c r="F1952" s="6" t="n">
        <v>43424</v>
      </c>
      <c r="G1952" s="6" t="n">
        <v>43434</v>
      </c>
      <c r="H1952" s="11" t="inlineStr">
        <is>
          <t>USD</t>
        </is>
      </c>
      <c r="I1952" s="11" t="n">
        <v>3</v>
      </c>
      <c r="J1952" s="11" t="n">
        <v>26</v>
      </c>
      <c r="K1952" s="11" t="n">
        <v>70</v>
      </c>
      <c r="L1952" s="11" t="n">
        <v>12</v>
      </c>
      <c r="M1952" s="11" t="n">
        <v>4</v>
      </c>
      <c r="N1952" s="11" t="n">
        <v>0.05</v>
      </c>
      <c r="O1952" s="7" t="n">
        <v>1922.9</v>
      </c>
      <c r="P1952" s="7" t="n">
        <v>884.5340000000001</v>
      </c>
      <c r="Q1952" s="7">
        <f>text(E1952,"ddd")</f>
        <v/>
      </c>
      <c r="R1952" s="7">
        <f>G1952-F1952</f>
        <v/>
      </c>
      <c r="S1952" s="7">
        <f>E1952-D1952</f>
        <v/>
      </c>
      <c r="T1952" s="7">
        <f>O1952*M1952</f>
        <v/>
      </c>
      <c r="U1952" s="7">
        <f>T1952*N1952</f>
        <v/>
      </c>
      <c r="V1952" s="7">
        <f>T1952-U1952-(P1952*M1952)</f>
        <v/>
      </c>
      <c r="W1952" s="7">
        <f>VLOOKUP(L1952,'Products Sheet'!$A:$B,2,FALSE)</f>
        <v/>
      </c>
      <c r="X1952" s="7" t="n"/>
      <c r="Y1952" s="7" t="n"/>
      <c r="Z1952" s="7" t="n"/>
      <c r="AA1952" s="7" t="n"/>
      <c r="AB1952" s="7" t="n"/>
      <c r="AC1952" s="7" t="n"/>
    </row>
    <row r="1953" ht="9.75" customHeight="1" s="12">
      <c r="A1953" s="11" t="inlineStr">
        <is>
          <t>SO - 0001351</t>
        </is>
      </c>
      <c r="B1953" s="11" t="inlineStr">
        <is>
          <t>In-Store</t>
        </is>
      </c>
      <c r="C1953" s="11" t="inlineStr">
        <is>
          <t>WARE-NBV1002</t>
        </is>
      </c>
      <c r="D1953" s="6" t="n">
        <v>43300</v>
      </c>
      <c r="E1953" s="6" t="n">
        <v>43401</v>
      </c>
      <c r="F1953" s="6" t="n">
        <v>43417</v>
      </c>
      <c r="G1953" s="6" t="n">
        <v>43422</v>
      </c>
      <c r="H1953" s="11" t="inlineStr">
        <is>
          <t>USD</t>
        </is>
      </c>
      <c r="I1953" s="11" t="n">
        <v>5</v>
      </c>
      <c r="J1953" s="11" t="n">
        <v>43</v>
      </c>
      <c r="K1953" s="11" t="n">
        <v>68</v>
      </c>
      <c r="L1953" s="11" t="n">
        <v>12</v>
      </c>
      <c r="M1953" s="11" t="n">
        <v>7</v>
      </c>
      <c r="N1953" s="11" t="n">
        <v>0.05</v>
      </c>
      <c r="O1953" s="7" t="n">
        <v>1018.4</v>
      </c>
      <c r="P1953" s="7" t="n">
        <v>712.88</v>
      </c>
      <c r="Q1953" s="7">
        <f>text(E1953,"ddd")</f>
        <v/>
      </c>
      <c r="R1953" s="7">
        <f>G1953-F1953</f>
        <v/>
      </c>
      <c r="S1953" s="7">
        <f>E1953-D1953</f>
        <v/>
      </c>
      <c r="T1953" s="7">
        <f>O1953*M1953</f>
        <v/>
      </c>
      <c r="U1953" s="7">
        <f>T1953*N1953</f>
        <v/>
      </c>
      <c r="V1953" s="7">
        <f>T1953-U1953-(P1953*M1953)</f>
        <v/>
      </c>
      <c r="W1953" s="7">
        <f>VLOOKUP(L1953,'Products Sheet'!$A:$B,2,FALSE)</f>
        <v/>
      </c>
      <c r="X1953" s="7" t="n"/>
      <c r="Y1953" s="7" t="n"/>
      <c r="Z1953" s="7" t="n"/>
      <c r="AA1953" s="7" t="n"/>
      <c r="AB1953" s="7" t="n"/>
      <c r="AC1953" s="7" t="n"/>
    </row>
    <row r="1954" ht="9.75" customHeight="1" s="12">
      <c r="A1954" s="11" t="inlineStr">
        <is>
          <t>SO - 0001422</t>
        </is>
      </c>
      <c r="B1954" s="11" t="inlineStr">
        <is>
          <t>Distributor</t>
        </is>
      </c>
      <c r="C1954" s="11" t="inlineStr">
        <is>
          <t>WARE-PUJ1005</t>
        </is>
      </c>
      <c r="D1954" s="6" t="n">
        <v>43300</v>
      </c>
      <c r="E1954" s="6" t="n">
        <v>43409</v>
      </c>
      <c r="F1954" s="6" t="n">
        <v>43426</v>
      </c>
      <c r="G1954" s="6" t="n">
        <v>43428</v>
      </c>
      <c r="H1954" s="11" t="inlineStr">
        <is>
          <t>USD</t>
        </is>
      </c>
      <c r="I1954" s="11" t="n">
        <v>24</v>
      </c>
      <c r="J1954" s="11" t="n">
        <v>17</v>
      </c>
      <c r="K1954" s="11" t="n">
        <v>298</v>
      </c>
      <c r="L1954" s="11" t="n">
        <v>12</v>
      </c>
      <c r="M1954" s="11" t="n">
        <v>7</v>
      </c>
      <c r="N1954" s="11" t="n">
        <v>0.05</v>
      </c>
      <c r="O1954" s="7" t="n">
        <v>3604.6</v>
      </c>
      <c r="P1954" s="7" t="n">
        <v>1838.346</v>
      </c>
      <c r="Q1954" s="7">
        <f>text(E1954,"ddd")</f>
        <v/>
      </c>
      <c r="R1954" s="7">
        <f>G1954-F1954</f>
        <v/>
      </c>
      <c r="S1954" s="7">
        <f>E1954-D1954</f>
        <v/>
      </c>
      <c r="T1954" s="7">
        <f>O1954*M1954</f>
        <v/>
      </c>
      <c r="U1954" s="7">
        <f>T1954*N1954</f>
        <v/>
      </c>
      <c r="V1954" s="7">
        <f>T1954-U1954-(P1954*M1954)</f>
        <v/>
      </c>
      <c r="W1954" s="7">
        <f>VLOOKUP(L1954,'Products Sheet'!$A:$B,2,FALSE)</f>
        <v/>
      </c>
      <c r="X1954" s="7" t="n"/>
      <c r="Y1954" s="7" t="n"/>
      <c r="Z1954" s="7" t="n"/>
      <c r="AA1954" s="7" t="n"/>
      <c r="AB1954" s="7" t="n"/>
      <c r="AC1954" s="7" t="n"/>
    </row>
    <row r="1955" ht="9.75" customHeight="1" s="12">
      <c r="A1955" s="11" t="inlineStr">
        <is>
          <t>SO - 0001456</t>
        </is>
      </c>
      <c r="B1955" s="11" t="inlineStr">
        <is>
          <t>Wholesale</t>
        </is>
      </c>
      <c r="C1955" s="11" t="inlineStr">
        <is>
          <t>WARE-NMK1003</t>
        </is>
      </c>
      <c r="D1955" s="6" t="n">
        <v>43300</v>
      </c>
      <c r="E1955" s="6" t="n">
        <v>43413</v>
      </c>
      <c r="F1955" s="6" t="n">
        <v>43422</v>
      </c>
      <c r="G1955" s="6" t="n">
        <v>43431</v>
      </c>
      <c r="H1955" s="11" t="inlineStr">
        <is>
          <t>USD</t>
        </is>
      </c>
      <c r="I1955" s="11" t="n">
        <v>26</v>
      </c>
      <c r="J1955" s="11" t="n">
        <v>14</v>
      </c>
      <c r="K1955" s="11" t="n">
        <v>169</v>
      </c>
      <c r="L1955" s="11" t="n">
        <v>12</v>
      </c>
      <c r="M1955" s="11" t="n">
        <v>3</v>
      </c>
      <c r="N1955" s="11" t="n">
        <v>0.1</v>
      </c>
      <c r="O1955" s="7" t="n">
        <v>3932.9</v>
      </c>
      <c r="P1955" s="7" t="n">
        <v>2713.701</v>
      </c>
      <c r="Q1955" s="7">
        <f>text(E1955,"ddd")</f>
        <v/>
      </c>
      <c r="R1955" s="7">
        <f>G1955-F1955</f>
        <v/>
      </c>
      <c r="S1955" s="7">
        <f>E1955-D1955</f>
        <v/>
      </c>
      <c r="T1955" s="7">
        <f>O1955*M1955</f>
        <v/>
      </c>
      <c r="U1955" s="7">
        <f>T1955*N1955</f>
        <v/>
      </c>
      <c r="V1955" s="7">
        <f>T1955-U1955-(P1955*M1955)</f>
        <v/>
      </c>
      <c r="W1955" s="7">
        <f>VLOOKUP(L1955,'Products Sheet'!$A:$B,2,FALSE)</f>
        <v/>
      </c>
      <c r="X1955" s="7" t="n"/>
      <c r="Y1955" s="7" t="n"/>
      <c r="Z1955" s="7" t="n"/>
      <c r="AA1955" s="7" t="n"/>
      <c r="AB1955" s="7" t="n"/>
      <c r="AC1955" s="7" t="n"/>
    </row>
    <row r="1956" ht="9.75" customHeight="1" s="12">
      <c r="A1956" s="11" t="inlineStr">
        <is>
          <t>SO - 0001458</t>
        </is>
      </c>
      <c r="B1956" s="11" t="inlineStr">
        <is>
          <t>In-Store</t>
        </is>
      </c>
      <c r="C1956" s="11" t="inlineStr">
        <is>
          <t>WARE-NMK1003</t>
        </is>
      </c>
      <c r="D1956" s="6" t="n">
        <v>43300</v>
      </c>
      <c r="E1956" s="6" t="n">
        <v>43413</v>
      </c>
      <c r="F1956" s="6" t="n">
        <v>43415</v>
      </c>
      <c r="G1956" s="6" t="n">
        <v>43421</v>
      </c>
      <c r="H1956" s="11" t="inlineStr">
        <is>
          <t>USD</t>
        </is>
      </c>
      <c r="I1956" s="11" t="n">
        <v>6</v>
      </c>
      <c r="J1956" s="11" t="n">
        <v>12</v>
      </c>
      <c r="K1956" s="11" t="n">
        <v>94</v>
      </c>
      <c r="L1956" s="11" t="n">
        <v>12</v>
      </c>
      <c r="M1956" s="11" t="n">
        <v>8</v>
      </c>
      <c r="N1956" s="11" t="n">
        <v>0.3</v>
      </c>
      <c r="O1956" s="7" t="n">
        <v>1011.7</v>
      </c>
      <c r="P1956" s="7" t="n">
        <v>435.031</v>
      </c>
      <c r="Q1956" s="7">
        <f>text(E1956,"ddd")</f>
        <v/>
      </c>
      <c r="R1956" s="7">
        <f>G1956-F1956</f>
        <v/>
      </c>
      <c r="S1956" s="7">
        <f>E1956-D1956</f>
        <v/>
      </c>
      <c r="T1956" s="7">
        <f>O1956*M1956</f>
        <v/>
      </c>
      <c r="U1956" s="7">
        <f>T1956*N1956</f>
        <v/>
      </c>
      <c r="V1956" s="7">
        <f>T1956-U1956-(P1956*M1956)</f>
        <v/>
      </c>
      <c r="W1956" s="7">
        <f>VLOOKUP(L1956,'Products Sheet'!$A:$B,2,FALSE)</f>
        <v/>
      </c>
      <c r="X1956" s="7" t="n"/>
      <c r="Y1956" s="7" t="n"/>
      <c r="Z1956" s="7" t="n"/>
      <c r="AA1956" s="7" t="n"/>
      <c r="AB1956" s="7" t="n"/>
      <c r="AC1956" s="7" t="n"/>
    </row>
    <row r="1957" ht="9.75" customHeight="1" s="12">
      <c r="A1957" s="11" t="inlineStr">
        <is>
          <t>SO - 0001495</t>
        </is>
      </c>
      <c r="B1957" s="11" t="inlineStr">
        <is>
          <t>In-Store</t>
        </is>
      </c>
      <c r="C1957" s="11" t="inlineStr">
        <is>
          <t>WARE-MKL1006</t>
        </is>
      </c>
      <c r="D1957" s="6" t="n">
        <v>43300</v>
      </c>
      <c r="E1957" s="6" t="n">
        <v>43417</v>
      </c>
      <c r="F1957" s="6" t="n">
        <v>43426</v>
      </c>
      <c r="G1957" s="6" t="n">
        <v>43431</v>
      </c>
      <c r="H1957" s="11" t="inlineStr">
        <is>
          <t>USD</t>
        </is>
      </c>
      <c r="I1957" s="11" t="n">
        <v>3</v>
      </c>
      <c r="J1957" s="11" t="n">
        <v>10</v>
      </c>
      <c r="K1957" s="11" t="n">
        <v>363</v>
      </c>
      <c r="L1957" s="11" t="n">
        <v>12</v>
      </c>
      <c r="M1957" s="11" t="n">
        <v>5</v>
      </c>
      <c r="N1957" s="11" t="n">
        <v>0.05</v>
      </c>
      <c r="O1957" s="7" t="n">
        <v>2231.1</v>
      </c>
      <c r="P1957" s="7" t="n">
        <v>1695.636</v>
      </c>
      <c r="Q1957" s="7">
        <f>text(E1957,"ddd")</f>
        <v/>
      </c>
      <c r="R1957" s="7">
        <f>G1957-F1957</f>
        <v/>
      </c>
      <c r="S1957" s="7">
        <f>E1957-D1957</f>
        <v/>
      </c>
      <c r="T1957" s="7">
        <f>O1957*M1957</f>
        <v/>
      </c>
      <c r="U1957" s="7">
        <f>T1957*N1957</f>
        <v/>
      </c>
      <c r="V1957" s="7">
        <f>T1957-U1957-(P1957*M1957)</f>
        <v/>
      </c>
      <c r="W1957" s="7">
        <f>VLOOKUP(L1957,'Products Sheet'!$A:$B,2,FALSE)</f>
        <v/>
      </c>
      <c r="X1957" s="7" t="n"/>
      <c r="Y1957" s="7" t="n"/>
      <c r="Z1957" s="7" t="n"/>
      <c r="AA1957" s="7" t="n"/>
      <c r="AB1957" s="7" t="n"/>
      <c r="AC1957" s="7" t="n"/>
    </row>
    <row r="1958" ht="9.75" customHeight="1" s="12">
      <c r="A1958" s="11" t="inlineStr">
        <is>
          <t>SO - 0001503</t>
        </is>
      </c>
      <c r="B1958" s="11" t="inlineStr">
        <is>
          <t>In-Store</t>
        </is>
      </c>
      <c r="C1958" s="11" t="inlineStr">
        <is>
          <t>WARE-PUJ1005</t>
        </is>
      </c>
      <c r="D1958" s="6" t="n">
        <v>43300</v>
      </c>
      <c r="E1958" s="6" t="n">
        <v>43418</v>
      </c>
      <c r="F1958" s="6" t="n">
        <v>43440</v>
      </c>
      <c r="G1958" s="6" t="n">
        <v>43449</v>
      </c>
      <c r="H1958" s="11" t="inlineStr">
        <is>
          <t>USD</t>
        </is>
      </c>
      <c r="I1958" s="11" t="n">
        <v>3</v>
      </c>
      <c r="J1958" s="11" t="n">
        <v>9</v>
      </c>
      <c r="K1958" s="11" t="n">
        <v>284</v>
      </c>
      <c r="L1958" s="11" t="n">
        <v>12</v>
      </c>
      <c r="M1958" s="11" t="n">
        <v>6</v>
      </c>
      <c r="N1958" s="11" t="n">
        <v>0.05</v>
      </c>
      <c r="O1958" s="7" t="n">
        <v>1025.1</v>
      </c>
      <c r="P1958" s="7" t="n">
        <v>584.307</v>
      </c>
      <c r="Q1958" s="7">
        <f>text(E1958,"ddd")</f>
        <v/>
      </c>
      <c r="R1958" s="7">
        <f>G1958-F1958</f>
        <v/>
      </c>
      <c r="S1958" s="7">
        <f>E1958-D1958</f>
        <v/>
      </c>
      <c r="T1958" s="7">
        <f>O1958*M1958</f>
        <v/>
      </c>
      <c r="U1958" s="7">
        <f>T1958*N1958</f>
        <v/>
      </c>
      <c r="V1958" s="7">
        <f>T1958-U1958-(P1958*M1958)</f>
        <v/>
      </c>
      <c r="W1958" s="7">
        <f>VLOOKUP(L1958,'Products Sheet'!$A:$B,2,FALSE)</f>
        <v/>
      </c>
      <c r="X1958" s="7" t="n"/>
      <c r="Y1958" s="7" t="n"/>
      <c r="Z1958" s="7" t="n"/>
      <c r="AA1958" s="7" t="n"/>
      <c r="AB1958" s="7" t="n"/>
      <c r="AC1958" s="7" t="n"/>
    </row>
    <row r="1959" ht="9.75" customHeight="1" s="12">
      <c r="A1959" s="11" t="inlineStr">
        <is>
          <t>SO - 0001522</t>
        </is>
      </c>
      <c r="B1959" s="11" t="inlineStr">
        <is>
          <t>In-Store</t>
        </is>
      </c>
      <c r="C1959" s="11" t="inlineStr">
        <is>
          <t>WARE-NMK1003</t>
        </is>
      </c>
      <c r="D1959" s="6" t="n">
        <v>43300</v>
      </c>
      <c r="E1959" s="6" t="n">
        <v>43420</v>
      </c>
      <c r="F1959" s="6" t="n">
        <v>43440</v>
      </c>
      <c r="G1959" s="6" t="n">
        <v>43441</v>
      </c>
      <c r="H1959" s="11" t="inlineStr">
        <is>
          <t>USD</t>
        </is>
      </c>
      <c r="I1959" s="11" t="n">
        <v>2</v>
      </c>
      <c r="J1959" s="11" t="n">
        <v>17</v>
      </c>
      <c r="K1959" s="11" t="n">
        <v>195</v>
      </c>
      <c r="L1959" s="11" t="n">
        <v>12</v>
      </c>
      <c r="M1959" s="11" t="n">
        <v>8</v>
      </c>
      <c r="N1959" s="11" t="n">
        <v>0.1</v>
      </c>
      <c r="O1959" s="7" t="n">
        <v>3872.6</v>
      </c>
      <c r="P1959" s="7" t="n">
        <v>2710.82</v>
      </c>
      <c r="Q1959" s="7">
        <f>text(E1959,"ddd")</f>
        <v/>
      </c>
      <c r="R1959" s="7">
        <f>G1959-F1959</f>
        <v/>
      </c>
      <c r="S1959" s="7">
        <f>E1959-D1959</f>
        <v/>
      </c>
      <c r="T1959" s="7">
        <f>O1959*M1959</f>
        <v/>
      </c>
      <c r="U1959" s="7">
        <f>T1959*N1959</f>
        <v/>
      </c>
      <c r="V1959" s="7">
        <f>T1959-U1959-(P1959*M1959)</f>
        <v/>
      </c>
      <c r="W1959" s="7">
        <f>VLOOKUP(L1959,'Products Sheet'!$A:$B,2,FALSE)</f>
        <v/>
      </c>
      <c r="X1959" s="7" t="n"/>
      <c r="Y1959" s="7" t="n"/>
      <c r="Z1959" s="7" t="n"/>
      <c r="AA1959" s="7" t="n"/>
      <c r="AB1959" s="7" t="n"/>
      <c r="AC1959" s="7" t="n"/>
    </row>
    <row r="1960" ht="9.75" customHeight="1" s="12">
      <c r="A1960" s="11" t="inlineStr">
        <is>
          <t>SO - 0001582</t>
        </is>
      </c>
      <c r="B1960" s="11" t="inlineStr">
        <is>
          <t>In-Store</t>
        </is>
      </c>
      <c r="C1960" s="11" t="inlineStr">
        <is>
          <t>WARE-UHY1004</t>
        </is>
      </c>
      <c r="D1960" s="6" t="n">
        <v>43300</v>
      </c>
      <c r="E1960" s="6" t="n">
        <v>43427</v>
      </c>
      <c r="F1960" s="6" t="n">
        <v>43430</v>
      </c>
      <c r="G1960" s="6" t="n">
        <v>43436</v>
      </c>
      <c r="H1960" s="11" t="inlineStr">
        <is>
          <t>USD</t>
        </is>
      </c>
      <c r="I1960" s="11" t="n">
        <v>3</v>
      </c>
      <c r="J1960" s="11" t="n">
        <v>9</v>
      </c>
      <c r="K1960" s="11" t="n">
        <v>247</v>
      </c>
      <c r="L1960" s="11" t="n">
        <v>12</v>
      </c>
      <c r="M1960" s="11" t="n">
        <v>2</v>
      </c>
      <c r="N1960" s="11" t="n">
        <v>0.075</v>
      </c>
      <c r="O1960" s="7" t="n">
        <v>2311.5</v>
      </c>
      <c r="P1960" s="7" t="n">
        <v>1410.015</v>
      </c>
      <c r="Q1960" s="7">
        <f>text(E1960,"ddd")</f>
        <v/>
      </c>
      <c r="R1960" s="7">
        <f>G1960-F1960</f>
        <v/>
      </c>
      <c r="S1960" s="7">
        <f>E1960-D1960</f>
        <v/>
      </c>
      <c r="T1960" s="7">
        <f>O1960*M1960</f>
        <v/>
      </c>
      <c r="U1960" s="7">
        <f>T1960*N1960</f>
        <v/>
      </c>
      <c r="V1960" s="7">
        <f>T1960-U1960-(P1960*M1960)</f>
        <v/>
      </c>
      <c r="W1960" s="7">
        <f>VLOOKUP(L1960,'Products Sheet'!$A:$B,2,FALSE)</f>
        <v/>
      </c>
      <c r="X1960" s="7" t="n"/>
      <c r="Y1960" s="7" t="n"/>
      <c r="Z1960" s="7" t="n"/>
      <c r="AA1960" s="7" t="n"/>
      <c r="AB1960" s="7" t="n"/>
      <c r="AC1960" s="7" t="n"/>
    </row>
    <row r="1961" ht="9.75" customHeight="1" s="12">
      <c r="A1961" s="11" t="inlineStr">
        <is>
          <t>SO - 0001681</t>
        </is>
      </c>
      <c r="B1961" s="11" t="inlineStr">
        <is>
          <t>Online</t>
        </is>
      </c>
      <c r="C1961" s="11" t="inlineStr">
        <is>
          <t>WARE-XYS1001</t>
        </is>
      </c>
      <c r="D1961" s="6" t="n">
        <v>43300</v>
      </c>
      <c r="E1961" s="6" t="n">
        <v>43439</v>
      </c>
      <c r="F1961" s="6" t="n">
        <v>43467</v>
      </c>
      <c r="G1961" s="6" t="n">
        <v>43468</v>
      </c>
      <c r="H1961" s="11" t="inlineStr">
        <is>
          <t>USD</t>
        </is>
      </c>
      <c r="I1961" s="11" t="n">
        <v>15</v>
      </c>
      <c r="J1961" s="11" t="n">
        <v>11</v>
      </c>
      <c r="K1961" s="11" t="n">
        <v>24</v>
      </c>
      <c r="L1961" s="11" t="n">
        <v>12</v>
      </c>
      <c r="M1961" s="11" t="n">
        <v>6</v>
      </c>
      <c r="N1961" s="11" t="n">
        <v>0.4</v>
      </c>
      <c r="O1961" s="7" t="n">
        <v>1118.9</v>
      </c>
      <c r="P1961" s="7" t="n">
        <v>458.749</v>
      </c>
      <c r="Q1961" s="7">
        <f>text(E1961,"ddd")</f>
        <v/>
      </c>
      <c r="R1961" s="7">
        <f>G1961-F1961</f>
        <v/>
      </c>
      <c r="S1961" s="7">
        <f>E1961-D1961</f>
        <v/>
      </c>
      <c r="T1961" s="7">
        <f>O1961*M1961</f>
        <v/>
      </c>
      <c r="U1961" s="7">
        <f>T1961*N1961</f>
        <v/>
      </c>
      <c r="V1961" s="7">
        <f>T1961-U1961-(P1961*M1961)</f>
        <v/>
      </c>
      <c r="W1961" s="7">
        <f>VLOOKUP(L1961,'Products Sheet'!$A:$B,2,FALSE)</f>
        <v/>
      </c>
      <c r="X1961" s="7" t="n"/>
      <c r="Y1961" s="7" t="n"/>
      <c r="Z1961" s="7" t="n"/>
      <c r="AA1961" s="7" t="n"/>
      <c r="AB1961" s="7" t="n"/>
      <c r="AC1961" s="7" t="n"/>
    </row>
    <row r="1962" ht="9.75" customHeight="1" s="12">
      <c r="A1962" s="11" t="inlineStr">
        <is>
          <t>SO - 0001700</t>
        </is>
      </c>
      <c r="B1962" s="11" t="inlineStr">
        <is>
          <t>In-Store</t>
        </is>
      </c>
      <c r="C1962" s="11" t="inlineStr">
        <is>
          <t>WARE-XYS1001</t>
        </is>
      </c>
      <c r="D1962" s="6" t="n">
        <v>43300</v>
      </c>
      <c r="E1962" s="6" t="n">
        <v>43441</v>
      </c>
      <c r="F1962" s="6" t="n">
        <v>43455</v>
      </c>
      <c r="G1962" s="6" t="n">
        <v>43460</v>
      </c>
      <c r="H1962" s="11" t="inlineStr">
        <is>
          <t>USD</t>
        </is>
      </c>
      <c r="I1962" s="11" t="n">
        <v>8</v>
      </c>
      <c r="J1962" s="11" t="n">
        <v>41</v>
      </c>
      <c r="K1962" s="11" t="n">
        <v>10</v>
      </c>
      <c r="L1962" s="11" t="n">
        <v>12</v>
      </c>
      <c r="M1962" s="11" t="n">
        <v>6</v>
      </c>
      <c r="N1962" s="11" t="n">
        <v>0.1</v>
      </c>
      <c r="O1962" s="7" t="n">
        <v>857.6</v>
      </c>
      <c r="P1962" s="7" t="n">
        <v>686.08</v>
      </c>
      <c r="Q1962" s="7">
        <f>text(E1962,"ddd")</f>
        <v/>
      </c>
      <c r="R1962" s="7">
        <f>G1962-F1962</f>
        <v/>
      </c>
      <c r="S1962" s="7">
        <f>E1962-D1962</f>
        <v/>
      </c>
      <c r="T1962" s="7">
        <f>O1962*M1962</f>
        <v/>
      </c>
      <c r="U1962" s="7">
        <f>T1962*N1962</f>
        <v/>
      </c>
      <c r="V1962" s="7">
        <f>T1962-U1962-(P1962*M1962)</f>
        <v/>
      </c>
      <c r="W1962" s="7">
        <f>VLOOKUP(L1962,'Products Sheet'!$A:$B,2,FALSE)</f>
        <v/>
      </c>
      <c r="X1962" s="7" t="n"/>
      <c r="Y1962" s="7" t="n"/>
      <c r="Z1962" s="7" t="n"/>
      <c r="AA1962" s="7" t="n"/>
      <c r="AB1962" s="7" t="n"/>
      <c r="AC1962" s="7" t="n"/>
    </row>
    <row r="1963" ht="9.75" customHeight="1" s="12">
      <c r="A1963" s="11" t="inlineStr">
        <is>
          <t>SO - 0001750</t>
        </is>
      </c>
      <c r="B1963" s="11" t="inlineStr">
        <is>
          <t>Distributor</t>
        </is>
      </c>
      <c r="C1963" s="11" t="inlineStr">
        <is>
          <t>WARE-PUJ1005</t>
        </is>
      </c>
      <c r="D1963" s="6" t="n">
        <v>43300</v>
      </c>
      <c r="E1963" s="6" t="n">
        <v>43447</v>
      </c>
      <c r="F1963" s="6" t="n">
        <v>43472</v>
      </c>
      <c r="G1963" s="6" t="n">
        <v>43482</v>
      </c>
      <c r="H1963" s="11" t="inlineStr">
        <is>
          <t>USD</t>
        </is>
      </c>
      <c r="I1963" s="11" t="n">
        <v>21</v>
      </c>
      <c r="J1963" s="11" t="n">
        <v>34</v>
      </c>
      <c r="K1963" s="11" t="n">
        <v>299</v>
      </c>
      <c r="L1963" s="11" t="n">
        <v>12</v>
      </c>
      <c r="M1963" s="11" t="n">
        <v>7</v>
      </c>
      <c r="N1963" s="11" t="n">
        <v>0.2</v>
      </c>
      <c r="O1963" s="7" t="n">
        <v>194.3</v>
      </c>
      <c r="P1963" s="7" t="n">
        <v>102.979</v>
      </c>
      <c r="Q1963" s="7">
        <f>text(E1963,"ddd")</f>
        <v/>
      </c>
      <c r="R1963" s="7">
        <f>G1963-F1963</f>
        <v/>
      </c>
      <c r="S1963" s="7">
        <f>E1963-D1963</f>
        <v/>
      </c>
      <c r="T1963" s="7">
        <f>O1963*M1963</f>
        <v/>
      </c>
      <c r="U1963" s="7">
        <f>T1963*N1963</f>
        <v/>
      </c>
      <c r="V1963" s="7">
        <f>T1963-U1963-(P1963*M1963)</f>
        <v/>
      </c>
      <c r="W1963" s="7">
        <f>VLOOKUP(L1963,'Products Sheet'!$A:$B,2,FALSE)</f>
        <v/>
      </c>
      <c r="X1963" s="7" t="n"/>
      <c r="Y1963" s="7" t="n"/>
      <c r="Z1963" s="7" t="n"/>
      <c r="AA1963" s="7" t="n"/>
      <c r="AB1963" s="7" t="n"/>
      <c r="AC1963" s="7" t="n"/>
    </row>
    <row r="1964" ht="9.75" customHeight="1" s="12">
      <c r="A1964" s="11" t="inlineStr">
        <is>
          <t>SO - 0001755</t>
        </is>
      </c>
      <c r="B1964" s="11" t="inlineStr">
        <is>
          <t>In-Store</t>
        </is>
      </c>
      <c r="C1964" s="11" t="inlineStr">
        <is>
          <t>WARE-MKL1006</t>
        </is>
      </c>
      <c r="D1964" s="6" t="n">
        <v>43300</v>
      </c>
      <c r="E1964" s="6" t="n">
        <v>43448</v>
      </c>
      <c r="F1964" s="6" t="n">
        <v>43451</v>
      </c>
      <c r="G1964" s="6" t="n">
        <v>43452</v>
      </c>
      <c r="H1964" s="11" t="inlineStr">
        <is>
          <t>USD</t>
        </is>
      </c>
      <c r="I1964" s="11" t="n">
        <v>12</v>
      </c>
      <c r="J1964" s="11" t="n">
        <v>17</v>
      </c>
      <c r="K1964" s="11" t="n">
        <v>355</v>
      </c>
      <c r="L1964" s="11" t="n">
        <v>12</v>
      </c>
      <c r="M1964" s="11" t="n">
        <v>4</v>
      </c>
      <c r="N1964" s="11" t="n">
        <v>0.075</v>
      </c>
      <c r="O1964" s="7" t="n">
        <v>1882.7</v>
      </c>
      <c r="P1964" s="7" t="n">
        <v>809.561</v>
      </c>
      <c r="Q1964" s="7">
        <f>text(E1964,"ddd")</f>
        <v/>
      </c>
      <c r="R1964" s="7">
        <f>G1964-F1964</f>
        <v/>
      </c>
      <c r="S1964" s="7">
        <f>E1964-D1964</f>
        <v/>
      </c>
      <c r="T1964" s="7">
        <f>O1964*M1964</f>
        <v/>
      </c>
      <c r="U1964" s="7">
        <f>T1964*N1964</f>
        <v/>
      </c>
      <c r="V1964" s="7">
        <f>T1964-U1964-(P1964*M1964)</f>
        <v/>
      </c>
      <c r="W1964" s="7">
        <f>VLOOKUP(L1964,'Products Sheet'!$A:$B,2,FALSE)</f>
        <v/>
      </c>
      <c r="X1964" s="7" t="n"/>
      <c r="Y1964" s="7" t="n"/>
      <c r="Z1964" s="7" t="n"/>
      <c r="AA1964" s="7" t="n"/>
      <c r="AB1964" s="7" t="n"/>
      <c r="AC1964" s="7" t="n"/>
    </row>
    <row r="1965" ht="9.75" customHeight="1" s="12">
      <c r="A1965" s="11" t="inlineStr">
        <is>
          <t>SO - 0001801</t>
        </is>
      </c>
      <c r="B1965" s="11" t="inlineStr">
        <is>
          <t>Online</t>
        </is>
      </c>
      <c r="C1965" s="11" t="inlineStr">
        <is>
          <t>WARE-NMK1003</t>
        </is>
      </c>
      <c r="D1965" s="6" t="n">
        <v>43300</v>
      </c>
      <c r="E1965" s="6" t="n">
        <v>43454</v>
      </c>
      <c r="F1965" s="6" t="n">
        <v>43470</v>
      </c>
      <c r="G1965" s="6" t="n">
        <v>43480</v>
      </c>
      <c r="H1965" s="11" t="inlineStr">
        <is>
          <t>USD</t>
        </is>
      </c>
      <c r="I1965" s="11" t="n">
        <v>18</v>
      </c>
      <c r="J1965" s="11" t="n">
        <v>2</v>
      </c>
      <c r="K1965" s="11" t="n">
        <v>192</v>
      </c>
      <c r="L1965" s="11" t="n">
        <v>12</v>
      </c>
      <c r="M1965" s="11" t="n">
        <v>6</v>
      </c>
      <c r="N1965" s="11" t="n">
        <v>0.05</v>
      </c>
      <c r="O1965" s="7" t="n">
        <v>268</v>
      </c>
      <c r="P1965" s="7" t="n">
        <v>219.76</v>
      </c>
      <c r="Q1965" s="7">
        <f>text(E1965,"ddd")</f>
        <v/>
      </c>
      <c r="R1965" s="7">
        <f>G1965-F1965</f>
        <v/>
      </c>
      <c r="S1965" s="7">
        <f>E1965-D1965</f>
        <v/>
      </c>
      <c r="T1965" s="7">
        <f>O1965*M1965</f>
        <v/>
      </c>
      <c r="U1965" s="7">
        <f>T1965*N1965</f>
        <v/>
      </c>
      <c r="V1965" s="7">
        <f>T1965-U1965-(P1965*M1965)</f>
        <v/>
      </c>
      <c r="W1965" s="7">
        <f>VLOOKUP(L1965,'Products Sheet'!$A:$B,2,FALSE)</f>
        <v/>
      </c>
      <c r="X1965" s="7" t="n"/>
      <c r="Y1965" s="7" t="n"/>
      <c r="Z1965" s="7" t="n"/>
      <c r="AA1965" s="7" t="n"/>
      <c r="AB1965" s="7" t="n"/>
      <c r="AC1965" s="7" t="n"/>
    </row>
    <row r="1966" ht="9.75" customHeight="1" s="12">
      <c r="A1966" s="11" t="inlineStr">
        <is>
          <t>SO - 0001819</t>
        </is>
      </c>
      <c r="B1966" s="11" t="inlineStr">
        <is>
          <t>In-Store</t>
        </is>
      </c>
      <c r="C1966" s="11" t="inlineStr">
        <is>
          <t>WARE-NMK1003</t>
        </is>
      </c>
      <c r="D1966" s="6" t="n">
        <v>43300</v>
      </c>
      <c r="E1966" s="6" t="n">
        <v>43455</v>
      </c>
      <c r="F1966" s="6" t="n">
        <v>43459</v>
      </c>
      <c r="G1966" s="6" t="n">
        <v>43469</v>
      </c>
      <c r="H1966" s="11" t="inlineStr">
        <is>
          <t>USD</t>
        </is>
      </c>
      <c r="I1966" s="11" t="n">
        <v>1</v>
      </c>
      <c r="J1966" s="11" t="n">
        <v>24</v>
      </c>
      <c r="K1966" s="11" t="n">
        <v>94</v>
      </c>
      <c r="L1966" s="11" t="n">
        <v>12</v>
      </c>
      <c r="M1966" s="11" t="n">
        <v>6</v>
      </c>
      <c r="N1966" s="11" t="n">
        <v>0.05</v>
      </c>
      <c r="O1966" s="7" t="n">
        <v>2224.4</v>
      </c>
      <c r="P1966" s="7" t="n">
        <v>1801.764</v>
      </c>
      <c r="Q1966" s="7">
        <f>text(E1966,"ddd")</f>
        <v/>
      </c>
      <c r="R1966" s="7">
        <f>G1966-F1966</f>
        <v/>
      </c>
      <c r="S1966" s="7">
        <f>E1966-D1966</f>
        <v/>
      </c>
      <c r="T1966" s="7">
        <f>O1966*M1966</f>
        <v/>
      </c>
      <c r="U1966" s="7">
        <f>T1966*N1966</f>
        <v/>
      </c>
      <c r="V1966" s="7">
        <f>T1966-U1966-(P1966*M1966)</f>
        <v/>
      </c>
      <c r="W1966" s="7">
        <f>VLOOKUP(L1966,'Products Sheet'!$A:$B,2,FALSE)</f>
        <v/>
      </c>
      <c r="X1966" s="7" t="n"/>
      <c r="Y1966" s="7" t="n"/>
      <c r="Z1966" s="7" t="n"/>
      <c r="AA1966" s="7" t="n"/>
      <c r="AB1966" s="7" t="n"/>
      <c r="AC1966" s="7" t="n"/>
    </row>
    <row r="1967" ht="9.75" customHeight="1" s="12">
      <c r="A1967" s="11" t="inlineStr">
        <is>
          <t>SO - 0001829</t>
        </is>
      </c>
      <c r="B1967" s="11" t="inlineStr">
        <is>
          <t>In-Store</t>
        </is>
      </c>
      <c r="C1967" s="11" t="inlineStr">
        <is>
          <t>WARE-UHY1004</t>
        </is>
      </c>
      <c r="D1967" s="6" t="n">
        <v>43400</v>
      </c>
      <c r="E1967" s="6" t="n">
        <v>43456</v>
      </c>
      <c r="F1967" s="6" t="n">
        <v>43463</v>
      </c>
      <c r="G1967" s="6" t="n">
        <v>43467</v>
      </c>
      <c r="H1967" s="11" t="inlineStr">
        <is>
          <t>USD</t>
        </is>
      </c>
      <c r="I1967" s="11" t="n">
        <v>7</v>
      </c>
      <c r="J1967" s="11" t="n">
        <v>12</v>
      </c>
      <c r="K1967" s="11" t="n">
        <v>213</v>
      </c>
      <c r="L1967" s="11" t="n">
        <v>12</v>
      </c>
      <c r="M1967" s="11" t="n">
        <v>2</v>
      </c>
      <c r="N1967" s="11" t="n">
        <v>0.1</v>
      </c>
      <c r="O1967" s="7" t="n">
        <v>3912.8</v>
      </c>
      <c r="P1967" s="7" t="n">
        <v>2347.68</v>
      </c>
      <c r="Q1967" s="7">
        <f>text(E1967,"ddd")</f>
        <v/>
      </c>
      <c r="R1967" s="7">
        <f>G1967-F1967</f>
        <v/>
      </c>
      <c r="S1967" s="7">
        <f>E1967-D1967</f>
        <v/>
      </c>
      <c r="T1967" s="7">
        <f>O1967*M1967</f>
        <v/>
      </c>
      <c r="U1967" s="7">
        <f>T1967*N1967</f>
        <v/>
      </c>
      <c r="V1967" s="7">
        <f>T1967-U1967-(P1967*M1967)</f>
        <v/>
      </c>
      <c r="W1967" s="7">
        <f>VLOOKUP(L1967,'Products Sheet'!$A:$B,2,FALSE)</f>
        <v/>
      </c>
      <c r="X1967" s="7" t="n"/>
      <c r="Y1967" s="7" t="n"/>
      <c r="Z1967" s="7" t="n"/>
      <c r="AA1967" s="7" t="n"/>
      <c r="AB1967" s="7" t="n"/>
      <c r="AC1967" s="7" t="n"/>
    </row>
    <row r="1968" ht="9.75" customHeight="1" s="12">
      <c r="A1968" s="11" t="inlineStr">
        <is>
          <t>SO - 0001964</t>
        </is>
      </c>
      <c r="B1968" s="11" t="inlineStr">
        <is>
          <t>Online</t>
        </is>
      </c>
      <c r="C1968" s="11" t="inlineStr">
        <is>
          <t>WARE-NMK1003</t>
        </is>
      </c>
      <c r="D1968" s="6" t="n">
        <v>43400</v>
      </c>
      <c r="E1968" s="6" t="n">
        <v>43468</v>
      </c>
      <c r="F1968" s="6" t="n">
        <v>43486</v>
      </c>
      <c r="G1968" s="6" t="n">
        <v>43492</v>
      </c>
      <c r="H1968" s="11" t="inlineStr">
        <is>
          <t>USD</t>
        </is>
      </c>
      <c r="I1968" s="11" t="n">
        <v>19</v>
      </c>
      <c r="J1968" s="11" t="n">
        <v>33</v>
      </c>
      <c r="K1968" s="11" t="n">
        <v>142</v>
      </c>
      <c r="L1968" s="11" t="n">
        <v>12</v>
      </c>
      <c r="M1968" s="11" t="n">
        <v>4</v>
      </c>
      <c r="N1968" s="11" t="n">
        <v>0.05</v>
      </c>
      <c r="O1968" s="7" t="n">
        <v>837.5</v>
      </c>
      <c r="P1968" s="7" t="n">
        <v>502.5</v>
      </c>
      <c r="Q1968" s="7">
        <f>text(E1968,"ddd")</f>
        <v/>
      </c>
      <c r="R1968" s="7">
        <f>G1968-F1968</f>
        <v/>
      </c>
      <c r="S1968" s="7">
        <f>E1968-D1968</f>
        <v/>
      </c>
      <c r="T1968" s="7">
        <f>O1968*M1968</f>
        <v/>
      </c>
      <c r="U1968" s="7">
        <f>T1968*N1968</f>
        <v/>
      </c>
      <c r="V1968" s="7">
        <f>T1968-U1968-(P1968*M1968)</f>
        <v/>
      </c>
      <c r="W1968" s="7">
        <f>VLOOKUP(L1968,'Products Sheet'!$A:$B,2,FALSE)</f>
        <v/>
      </c>
      <c r="X1968" s="7" t="n"/>
      <c r="Y1968" s="7" t="n"/>
      <c r="Z1968" s="7" t="n"/>
      <c r="AA1968" s="7" t="n"/>
      <c r="AB1968" s="7" t="n"/>
      <c r="AC1968" s="7" t="n"/>
    </row>
    <row r="1969" ht="9.75" customHeight="1" s="12">
      <c r="A1969" s="11" t="inlineStr">
        <is>
          <t>SO - 0001978</t>
        </is>
      </c>
      <c r="B1969" s="11" t="inlineStr">
        <is>
          <t>Distributor</t>
        </is>
      </c>
      <c r="C1969" s="11" t="inlineStr">
        <is>
          <t>WARE-PUJ1005</t>
        </is>
      </c>
      <c r="D1969" s="6" t="n">
        <v>43400</v>
      </c>
      <c r="E1969" s="6" t="n">
        <v>43469</v>
      </c>
      <c r="F1969" s="6" t="n">
        <v>43473</v>
      </c>
      <c r="G1969" s="6" t="n">
        <v>43481</v>
      </c>
      <c r="H1969" s="11" t="inlineStr">
        <is>
          <t>USD</t>
        </is>
      </c>
      <c r="I1969" s="11" t="n">
        <v>23</v>
      </c>
      <c r="J1969" s="11" t="n">
        <v>36</v>
      </c>
      <c r="K1969" s="11" t="n">
        <v>285</v>
      </c>
      <c r="L1969" s="11" t="n">
        <v>12</v>
      </c>
      <c r="M1969" s="11" t="n">
        <v>2</v>
      </c>
      <c r="N1969" s="11" t="n">
        <v>0.4</v>
      </c>
      <c r="O1969" s="7" t="n">
        <v>3986.5</v>
      </c>
      <c r="P1969" s="7" t="n">
        <v>2670.955</v>
      </c>
      <c r="Q1969" s="7">
        <f>text(E1969,"ddd")</f>
        <v/>
      </c>
      <c r="R1969" s="7">
        <f>G1969-F1969</f>
        <v/>
      </c>
      <c r="S1969" s="7">
        <f>E1969-D1969</f>
        <v/>
      </c>
      <c r="T1969" s="7">
        <f>O1969*M1969</f>
        <v/>
      </c>
      <c r="U1969" s="7">
        <f>T1969*N1969</f>
        <v/>
      </c>
      <c r="V1969" s="7">
        <f>T1969-U1969-(P1969*M1969)</f>
        <v/>
      </c>
      <c r="W1969" s="7">
        <f>VLOOKUP(L1969,'Products Sheet'!$A:$B,2,FALSE)</f>
        <v/>
      </c>
      <c r="X1969" s="7" t="n"/>
      <c r="Y1969" s="7" t="n"/>
      <c r="Z1969" s="7" t="n"/>
      <c r="AA1969" s="7" t="n"/>
      <c r="AB1969" s="7" t="n"/>
      <c r="AC1969" s="7" t="n"/>
    </row>
    <row r="1970" ht="9.75" customHeight="1" s="12">
      <c r="A1970" s="11" t="inlineStr">
        <is>
          <t>SO - 0001988</t>
        </is>
      </c>
      <c r="B1970" s="11" t="inlineStr">
        <is>
          <t>Distributor</t>
        </is>
      </c>
      <c r="C1970" s="11" t="inlineStr">
        <is>
          <t>WARE-UHY1004</t>
        </is>
      </c>
      <c r="D1970" s="6" t="n">
        <v>43400</v>
      </c>
      <c r="E1970" s="6" t="n">
        <v>43469</v>
      </c>
      <c r="F1970" s="6" t="n">
        <v>43495</v>
      </c>
      <c r="G1970" s="6" t="n">
        <v>43500</v>
      </c>
      <c r="H1970" s="11" t="inlineStr">
        <is>
          <t>USD</t>
        </is>
      </c>
      <c r="I1970" s="11" t="n">
        <v>21</v>
      </c>
      <c r="J1970" s="11" t="n">
        <v>49</v>
      </c>
      <c r="K1970" s="11" t="n">
        <v>255</v>
      </c>
      <c r="L1970" s="11" t="n">
        <v>12</v>
      </c>
      <c r="M1970" s="11" t="n">
        <v>2</v>
      </c>
      <c r="N1970" s="11" t="n">
        <v>0.075</v>
      </c>
      <c r="O1970" s="7" t="n">
        <v>1226.1</v>
      </c>
      <c r="P1970" s="7" t="n">
        <v>944.0970000000001</v>
      </c>
      <c r="Q1970" s="7">
        <f>text(E1970,"ddd")</f>
        <v/>
      </c>
      <c r="R1970" s="7">
        <f>G1970-F1970</f>
        <v/>
      </c>
      <c r="S1970" s="7">
        <f>E1970-D1970</f>
        <v/>
      </c>
      <c r="T1970" s="7">
        <f>O1970*M1970</f>
        <v/>
      </c>
      <c r="U1970" s="7">
        <f>T1970*N1970</f>
        <v/>
      </c>
      <c r="V1970" s="7">
        <f>T1970-U1970-(P1970*M1970)</f>
        <v/>
      </c>
      <c r="W1970" s="7">
        <f>VLOOKUP(L1970,'Products Sheet'!$A:$B,2,FALSE)</f>
        <v/>
      </c>
      <c r="X1970" s="7" t="n"/>
      <c r="Y1970" s="7" t="n"/>
      <c r="Z1970" s="7" t="n"/>
      <c r="AA1970" s="7" t="n"/>
      <c r="AB1970" s="7" t="n"/>
      <c r="AC1970" s="7" t="n"/>
    </row>
    <row r="1971" ht="9.75" customHeight="1" s="12">
      <c r="A1971" s="11" t="inlineStr">
        <is>
          <t>SO - 0002009</t>
        </is>
      </c>
      <c r="B1971" s="11" t="inlineStr">
        <is>
          <t>Online</t>
        </is>
      </c>
      <c r="C1971" s="11" t="inlineStr">
        <is>
          <t>WARE-NMK1003</t>
        </is>
      </c>
      <c r="D1971" s="6" t="n">
        <v>43300</v>
      </c>
      <c r="E1971" s="6" t="n">
        <v>43472</v>
      </c>
      <c r="F1971" s="6" t="n">
        <v>43489</v>
      </c>
      <c r="G1971" s="6" t="n">
        <v>43499</v>
      </c>
      <c r="H1971" s="11" t="inlineStr">
        <is>
          <t>USD</t>
        </is>
      </c>
      <c r="I1971" s="11" t="n">
        <v>13</v>
      </c>
      <c r="J1971" s="11" t="n">
        <v>42</v>
      </c>
      <c r="K1971" s="11" t="n">
        <v>163</v>
      </c>
      <c r="L1971" s="11" t="n">
        <v>12</v>
      </c>
      <c r="M1971" s="11" t="n">
        <v>6</v>
      </c>
      <c r="N1971" s="11" t="n">
        <v>0.075</v>
      </c>
      <c r="O1971" s="7" t="n">
        <v>830.8000000000001</v>
      </c>
      <c r="P1971" s="7" t="n">
        <v>440.3240000000001</v>
      </c>
      <c r="Q1971" s="7">
        <f>text(E1971,"ddd")</f>
        <v/>
      </c>
      <c r="R1971" s="7">
        <f>G1971-F1971</f>
        <v/>
      </c>
      <c r="S1971" s="7">
        <f>E1971-D1971</f>
        <v/>
      </c>
      <c r="T1971" s="7">
        <f>O1971*M1971</f>
        <v/>
      </c>
      <c r="U1971" s="7">
        <f>T1971*N1971</f>
        <v/>
      </c>
      <c r="V1971" s="7">
        <f>T1971-U1971-(P1971*M1971)</f>
        <v/>
      </c>
      <c r="W1971" s="7">
        <f>VLOOKUP(L1971,'Products Sheet'!$A:$B,2,FALSE)</f>
        <v/>
      </c>
      <c r="X1971" s="7" t="n"/>
      <c r="Y1971" s="7" t="n"/>
      <c r="Z1971" s="7" t="n"/>
      <c r="AA1971" s="7" t="n"/>
      <c r="AB1971" s="7" t="n"/>
      <c r="AC1971" s="7" t="n"/>
    </row>
    <row r="1972" ht="9.75" customHeight="1" s="12">
      <c r="A1972" s="11" t="inlineStr">
        <is>
          <t>SO - 0002053</t>
        </is>
      </c>
      <c r="B1972" s="11" t="inlineStr">
        <is>
          <t>Wholesale</t>
        </is>
      </c>
      <c r="C1972" s="11" t="inlineStr">
        <is>
          <t>WARE-XYS1001</t>
        </is>
      </c>
      <c r="D1972" s="6" t="n">
        <v>43400</v>
      </c>
      <c r="E1972" s="6" t="n">
        <v>43476</v>
      </c>
      <c r="F1972" s="6" t="n">
        <v>43488</v>
      </c>
      <c r="G1972" s="6" t="n">
        <v>43490</v>
      </c>
      <c r="H1972" s="11" t="inlineStr">
        <is>
          <t>USD</t>
        </is>
      </c>
      <c r="I1972" s="11" t="n">
        <v>28</v>
      </c>
      <c r="J1972" s="11" t="n">
        <v>32</v>
      </c>
      <c r="K1972" s="11" t="n">
        <v>29</v>
      </c>
      <c r="L1972" s="11" t="n">
        <v>12</v>
      </c>
      <c r="M1972" s="11" t="n">
        <v>4</v>
      </c>
      <c r="N1972" s="11" t="n">
        <v>0.05</v>
      </c>
      <c r="O1972" s="7" t="n">
        <v>3691.7</v>
      </c>
      <c r="P1972" s="7" t="n">
        <v>2584.19</v>
      </c>
      <c r="Q1972" s="7">
        <f>text(E1972,"ddd")</f>
        <v/>
      </c>
      <c r="R1972" s="7">
        <f>G1972-F1972</f>
        <v/>
      </c>
      <c r="S1972" s="7">
        <f>E1972-D1972</f>
        <v/>
      </c>
      <c r="T1972" s="7">
        <f>O1972*M1972</f>
        <v/>
      </c>
      <c r="U1972" s="7">
        <f>T1972*N1972</f>
        <v/>
      </c>
      <c r="V1972" s="7">
        <f>T1972-U1972-(P1972*M1972)</f>
        <v/>
      </c>
      <c r="W1972" s="7">
        <f>VLOOKUP(L1972,'Products Sheet'!$A:$B,2,FALSE)</f>
        <v/>
      </c>
      <c r="X1972" s="7" t="n"/>
      <c r="Y1972" s="7" t="n"/>
      <c r="Z1972" s="7" t="n"/>
      <c r="AA1972" s="7" t="n"/>
      <c r="AB1972" s="7" t="n"/>
      <c r="AC1972" s="7" t="n"/>
    </row>
    <row r="1973" ht="9.75" customHeight="1" s="12">
      <c r="A1973" s="11" t="inlineStr">
        <is>
          <t>SO - 0002255</t>
        </is>
      </c>
      <c r="B1973" s="11" t="inlineStr">
        <is>
          <t>In-Store</t>
        </is>
      </c>
      <c r="C1973" s="11" t="inlineStr">
        <is>
          <t>WARE-UHY1004</t>
        </is>
      </c>
      <c r="D1973" s="6" t="n">
        <v>43400</v>
      </c>
      <c r="E1973" s="6" t="n">
        <v>43500</v>
      </c>
      <c r="F1973" s="6" t="n">
        <v>43517</v>
      </c>
      <c r="G1973" s="6" t="n">
        <v>43520</v>
      </c>
      <c r="H1973" s="11" t="inlineStr">
        <is>
          <t>USD</t>
        </is>
      </c>
      <c r="I1973" s="11" t="n">
        <v>8</v>
      </c>
      <c r="J1973" s="11" t="n">
        <v>34</v>
      </c>
      <c r="K1973" s="11" t="n">
        <v>236</v>
      </c>
      <c r="L1973" s="11" t="n">
        <v>12</v>
      </c>
      <c r="M1973" s="11" t="n">
        <v>1</v>
      </c>
      <c r="N1973" s="11" t="n">
        <v>0.075</v>
      </c>
      <c r="O1973" s="7" t="n">
        <v>1051.9</v>
      </c>
      <c r="P1973" s="7" t="n">
        <v>704.7730000000001</v>
      </c>
      <c r="Q1973" s="7">
        <f>text(E1973,"ddd")</f>
        <v/>
      </c>
      <c r="R1973" s="7">
        <f>G1973-F1973</f>
        <v/>
      </c>
      <c r="S1973" s="7">
        <f>E1973-D1973</f>
        <v/>
      </c>
      <c r="T1973" s="7">
        <f>O1973*M1973</f>
        <v/>
      </c>
      <c r="U1973" s="7">
        <f>T1973*N1973</f>
        <v/>
      </c>
      <c r="V1973" s="7">
        <f>T1973-U1973-(P1973*M1973)</f>
        <v/>
      </c>
      <c r="W1973" s="7">
        <f>VLOOKUP(L1973,'Products Sheet'!$A:$B,2,FALSE)</f>
        <v/>
      </c>
      <c r="X1973" s="7" t="n"/>
      <c r="Y1973" s="7" t="n"/>
      <c r="Z1973" s="7" t="n"/>
      <c r="AA1973" s="7" t="n"/>
      <c r="AB1973" s="7" t="n"/>
      <c r="AC1973" s="7" t="n"/>
    </row>
    <row r="1974" ht="9.75" customHeight="1" s="12">
      <c r="A1974" s="11" t="inlineStr">
        <is>
          <t>SO - 0002338</t>
        </is>
      </c>
      <c r="B1974" s="11" t="inlineStr">
        <is>
          <t>Distributor</t>
        </is>
      </c>
      <c r="C1974" s="11" t="inlineStr">
        <is>
          <t>WARE-UHY1004</t>
        </is>
      </c>
      <c r="D1974" s="6" t="n">
        <v>43400</v>
      </c>
      <c r="E1974" s="6" t="n">
        <v>43510</v>
      </c>
      <c r="F1974" s="6" t="n">
        <v>43527</v>
      </c>
      <c r="G1974" s="6" t="n">
        <v>43537</v>
      </c>
      <c r="H1974" s="11" t="inlineStr">
        <is>
          <t>USD</t>
        </is>
      </c>
      <c r="I1974" s="11" t="n">
        <v>22</v>
      </c>
      <c r="J1974" s="11" t="n">
        <v>23</v>
      </c>
      <c r="K1974" s="11" t="n">
        <v>248</v>
      </c>
      <c r="L1974" s="11" t="n">
        <v>12</v>
      </c>
      <c r="M1974" s="11" t="n">
        <v>3</v>
      </c>
      <c r="N1974" s="11" t="n">
        <v>0.075</v>
      </c>
      <c r="O1974" s="7" t="n">
        <v>254.6</v>
      </c>
      <c r="P1974" s="7" t="n">
        <v>178.22</v>
      </c>
      <c r="Q1974" s="7">
        <f>text(E1974,"ddd")</f>
        <v/>
      </c>
      <c r="R1974" s="7">
        <f>G1974-F1974</f>
        <v/>
      </c>
      <c r="S1974" s="7">
        <f>E1974-D1974</f>
        <v/>
      </c>
      <c r="T1974" s="7">
        <f>O1974*M1974</f>
        <v/>
      </c>
      <c r="U1974" s="7">
        <f>T1974*N1974</f>
        <v/>
      </c>
      <c r="V1974" s="7">
        <f>T1974-U1974-(P1974*M1974)</f>
        <v/>
      </c>
      <c r="W1974" s="7">
        <f>VLOOKUP(L1974,'Products Sheet'!$A:$B,2,FALSE)</f>
        <v/>
      </c>
      <c r="X1974" s="7" t="n"/>
      <c r="Y1974" s="7" t="n"/>
      <c r="Z1974" s="7" t="n"/>
      <c r="AA1974" s="7" t="n"/>
      <c r="AB1974" s="7" t="n"/>
      <c r="AC1974" s="7" t="n"/>
    </row>
    <row r="1975" ht="9.75" customHeight="1" s="12">
      <c r="A1975" s="11" t="inlineStr">
        <is>
          <t>SO - 0002368</t>
        </is>
      </c>
      <c r="B1975" s="11" t="inlineStr">
        <is>
          <t>Distributor</t>
        </is>
      </c>
      <c r="C1975" s="11" t="inlineStr">
        <is>
          <t>WARE-PUJ1005</t>
        </is>
      </c>
      <c r="D1975" s="6" t="n">
        <v>43400</v>
      </c>
      <c r="E1975" s="6" t="n">
        <v>43513</v>
      </c>
      <c r="F1975" s="6" t="n">
        <v>43541</v>
      </c>
      <c r="G1975" s="6" t="n">
        <v>43551</v>
      </c>
      <c r="H1975" s="11" t="inlineStr">
        <is>
          <t>USD</t>
        </is>
      </c>
      <c r="I1975" s="11" t="n">
        <v>22</v>
      </c>
      <c r="J1975" s="11" t="n">
        <v>5</v>
      </c>
      <c r="K1975" s="11" t="n">
        <v>278</v>
      </c>
      <c r="L1975" s="11" t="n">
        <v>12</v>
      </c>
      <c r="M1975" s="11" t="n">
        <v>2</v>
      </c>
      <c r="N1975" s="11" t="n">
        <v>0.05</v>
      </c>
      <c r="O1975" s="7" t="n">
        <v>5279.6</v>
      </c>
      <c r="P1975" s="7" t="n">
        <v>2375.82</v>
      </c>
      <c r="Q1975" s="7">
        <f>text(E1975,"ddd")</f>
        <v/>
      </c>
      <c r="R1975" s="7">
        <f>G1975-F1975</f>
        <v/>
      </c>
      <c r="S1975" s="7">
        <f>E1975-D1975</f>
        <v/>
      </c>
      <c r="T1975" s="7">
        <f>O1975*M1975</f>
        <v/>
      </c>
      <c r="U1975" s="7">
        <f>T1975*N1975</f>
        <v/>
      </c>
      <c r="V1975" s="7">
        <f>T1975-U1975-(P1975*M1975)</f>
        <v/>
      </c>
      <c r="W1975" s="7">
        <f>VLOOKUP(L1975,'Products Sheet'!$A:$B,2,FALSE)</f>
        <v/>
      </c>
      <c r="X1975" s="7" t="n"/>
      <c r="Y1975" s="7" t="n"/>
      <c r="Z1975" s="7" t="n"/>
      <c r="AA1975" s="7" t="n"/>
      <c r="AB1975" s="7" t="n"/>
      <c r="AC1975" s="7" t="n"/>
    </row>
    <row r="1976" ht="9.75" customHeight="1" s="12">
      <c r="A1976" s="11" t="inlineStr">
        <is>
          <t>SO - 0002374</t>
        </is>
      </c>
      <c r="B1976" s="11" t="inlineStr">
        <is>
          <t>Online</t>
        </is>
      </c>
      <c r="C1976" s="11" t="inlineStr">
        <is>
          <t>WARE-NMK1003</t>
        </is>
      </c>
      <c r="D1976" s="6" t="n">
        <v>43400</v>
      </c>
      <c r="E1976" s="6" t="n">
        <v>43513</v>
      </c>
      <c r="F1976" s="6" t="n">
        <v>43523</v>
      </c>
      <c r="G1976" s="6" t="n">
        <v>43533</v>
      </c>
      <c r="H1976" s="11" t="inlineStr">
        <is>
          <t>USD</t>
        </is>
      </c>
      <c r="I1976" s="11" t="n">
        <v>18</v>
      </c>
      <c r="J1976" s="11" t="n">
        <v>40</v>
      </c>
      <c r="K1976" s="11" t="n">
        <v>177</v>
      </c>
      <c r="L1976" s="11" t="n">
        <v>12</v>
      </c>
      <c r="M1976" s="11" t="n">
        <v>5</v>
      </c>
      <c r="N1976" s="11" t="n">
        <v>0.05</v>
      </c>
      <c r="O1976" s="7" t="n">
        <v>2525.9</v>
      </c>
      <c r="P1976" s="7" t="n">
        <v>1591.317</v>
      </c>
      <c r="Q1976" s="7">
        <f>text(E1976,"ddd")</f>
        <v/>
      </c>
      <c r="R1976" s="7">
        <f>G1976-F1976</f>
        <v/>
      </c>
      <c r="S1976" s="7">
        <f>E1976-D1976</f>
        <v/>
      </c>
      <c r="T1976" s="7">
        <f>O1976*M1976</f>
        <v/>
      </c>
      <c r="U1976" s="7">
        <f>T1976*N1976</f>
        <v/>
      </c>
      <c r="V1976" s="7">
        <f>T1976-U1976-(P1976*M1976)</f>
        <v/>
      </c>
      <c r="W1976" s="7">
        <f>VLOOKUP(L1976,'Products Sheet'!$A:$B,2,FALSE)</f>
        <v/>
      </c>
      <c r="X1976" s="7" t="n"/>
      <c r="Y1976" s="7" t="n"/>
      <c r="Z1976" s="7" t="n"/>
      <c r="AA1976" s="7" t="n"/>
      <c r="AB1976" s="7" t="n"/>
      <c r="AC1976" s="7" t="n"/>
    </row>
    <row r="1977" ht="9.75" customHeight="1" s="12">
      <c r="A1977" s="11" t="inlineStr">
        <is>
          <t>SO - 0002403</t>
        </is>
      </c>
      <c r="B1977" s="11" t="inlineStr">
        <is>
          <t>Online</t>
        </is>
      </c>
      <c r="C1977" s="11" t="inlineStr">
        <is>
          <t>WARE-XYS1001</t>
        </is>
      </c>
      <c r="D1977" s="6" t="n">
        <v>43400</v>
      </c>
      <c r="E1977" s="6" t="n">
        <v>43517</v>
      </c>
      <c r="F1977" s="6" t="n">
        <v>43522</v>
      </c>
      <c r="G1977" s="6" t="n">
        <v>43529</v>
      </c>
      <c r="H1977" s="11" t="inlineStr">
        <is>
          <t>USD</t>
        </is>
      </c>
      <c r="I1977" s="11" t="n">
        <v>19</v>
      </c>
      <c r="J1977" s="11" t="n">
        <v>25</v>
      </c>
      <c r="K1977" s="11" t="n">
        <v>21</v>
      </c>
      <c r="L1977" s="11" t="n">
        <v>12</v>
      </c>
      <c r="M1977" s="11" t="n">
        <v>8</v>
      </c>
      <c r="N1977" s="11" t="n">
        <v>0.2</v>
      </c>
      <c r="O1977" s="7" t="n">
        <v>884.4</v>
      </c>
      <c r="P1977" s="7" t="n">
        <v>619.0799999999999</v>
      </c>
      <c r="Q1977" s="7">
        <f>text(E1977,"ddd")</f>
        <v/>
      </c>
      <c r="R1977" s="7">
        <f>G1977-F1977</f>
        <v/>
      </c>
      <c r="S1977" s="7">
        <f>E1977-D1977</f>
        <v/>
      </c>
      <c r="T1977" s="7">
        <f>O1977*M1977</f>
        <v/>
      </c>
      <c r="U1977" s="7">
        <f>T1977*N1977</f>
        <v/>
      </c>
      <c r="V1977" s="7">
        <f>T1977-U1977-(P1977*M1977)</f>
        <v/>
      </c>
      <c r="W1977" s="7">
        <f>VLOOKUP(L1977,'Products Sheet'!$A:$B,2,FALSE)</f>
        <v/>
      </c>
      <c r="X1977" s="7" t="n"/>
      <c r="Y1977" s="7" t="n"/>
      <c r="Z1977" s="7" t="n"/>
      <c r="AA1977" s="7" t="n"/>
      <c r="AB1977" s="7" t="n"/>
      <c r="AC1977" s="7" t="n"/>
    </row>
    <row r="1978" ht="9.75" customHeight="1" s="12">
      <c r="A1978" s="11" t="inlineStr">
        <is>
          <t>SO - 0002439</t>
        </is>
      </c>
      <c r="B1978" s="11" t="inlineStr">
        <is>
          <t>In-Store</t>
        </is>
      </c>
      <c r="C1978" s="11" t="inlineStr">
        <is>
          <t>WARE-UHY1004</t>
        </is>
      </c>
      <c r="D1978" s="6" t="n">
        <v>43400</v>
      </c>
      <c r="E1978" s="6" t="n">
        <v>43522</v>
      </c>
      <c r="F1978" s="6" t="n">
        <v>43530</v>
      </c>
      <c r="G1978" s="6" t="n">
        <v>43534</v>
      </c>
      <c r="H1978" s="11" t="inlineStr">
        <is>
          <t>USD</t>
        </is>
      </c>
      <c r="I1978" s="11" t="n">
        <v>6</v>
      </c>
      <c r="J1978" s="11" t="n">
        <v>33</v>
      </c>
      <c r="K1978" s="11" t="n">
        <v>254</v>
      </c>
      <c r="L1978" s="11" t="n">
        <v>12</v>
      </c>
      <c r="M1978" s="11" t="n">
        <v>3</v>
      </c>
      <c r="N1978" s="11" t="n">
        <v>0.2</v>
      </c>
      <c r="O1978" s="7" t="n">
        <v>1775.5</v>
      </c>
      <c r="P1978" s="7" t="n">
        <v>1047.545</v>
      </c>
      <c r="Q1978" s="7">
        <f>text(E1978,"ddd")</f>
        <v/>
      </c>
      <c r="R1978" s="7">
        <f>G1978-F1978</f>
        <v/>
      </c>
      <c r="S1978" s="7">
        <f>E1978-D1978</f>
        <v/>
      </c>
      <c r="T1978" s="7">
        <f>O1978*M1978</f>
        <v/>
      </c>
      <c r="U1978" s="7">
        <f>T1978*N1978</f>
        <v/>
      </c>
      <c r="V1978" s="7">
        <f>T1978-U1978-(P1978*M1978)</f>
        <v/>
      </c>
      <c r="W1978" s="7">
        <f>VLOOKUP(L1978,'Products Sheet'!$A:$B,2,FALSE)</f>
        <v/>
      </c>
      <c r="X1978" s="7" t="n"/>
      <c r="Y1978" s="7" t="n"/>
      <c r="Z1978" s="7" t="n"/>
      <c r="AA1978" s="7" t="n"/>
      <c r="AB1978" s="7" t="n"/>
      <c r="AC1978" s="7" t="n"/>
    </row>
    <row r="1979" ht="9.75" customHeight="1" s="12">
      <c r="A1979" s="11" t="inlineStr">
        <is>
          <t>SO - 0002448</t>
        </is>
      </c>
      <c r="B1979" s="11" t="inlineStr">
        <is>
          <t>Online</t>
        </is>
      </c>
      <c r="C1979" s="11" t="inlineStr">
        <is>
          <t>WARE-UHY1004</t>
        </is>
      </c>
      <c r="D1979" s="6" t="n">
        <v>43400</v>
      </c>
      <c r="E1979" s="6" t="n">
        <v>43523</v>
      </c>
      <c r="F1979" s="6" t="n">
        <v>43538</v>
      </c>
      <c r="G1979" s="6" t="n">
        <v>43546</v>
      </c>
      <c r="H1979" s="11" t="inlineStr">
        <is>
          <t>USD</t>
        </is>
      </c>
      <c r="I1979" s="11" t="n">
        <v>15</v>
      </c>
      <c r="J1979" s="11" t="n">
        <v>5</v>
      </c>
      <c r="K1979" s="11" t="n">
        <v>229</v>
      </c>
      <c r="L1979" s="11" t="n">
        <v>12</v>
      </c>
      <c r="M1979" s="11" t="n">
        <v>8</v>
      </c>
      <c r="N1979" s="11" t="n">
        <v>0.15</v>
      </c>
      <c r="O1979" s="7" t="n">
        <v>3953</v>
      </c>
      <c r="P1979" s="7" t="n">
        <v>2569.45</v>
      </c>
      <c r="Q1979" s="7">
        <f>text(E1979,"ddd")</f>
        <v/>
      </c>
      <c r="R1979" s="7">
        <f>G1979-F1979</f>
        <v/>
      </c>
      <c r="S1979" s="7">
        <f>E1979-D1979</f>
        <v/>
      </c>
      <c r="T1979" s="7">
        <f>O1979*M1979</f>
        <v/>
      </c>
      <c r="U1979" s="7">
        <f>T1979*N1979</f>
        <v/>
      </c>
      <c r="V1979" s="7">
        <f>T1979-U1979-(P1979*M1979)</f>
        <v/>
      </c>
      <c r="W1979" s="7">
        <f>VLOOKUP(L1979,'Products Sheet'!$A:$B,2,FALSE)</f>
        <v/>
      </c>
      <c r="X1979" s="7" t="n"/>
      <c r="Y1979" s="7" t="n"/>
      <c r="Z1979" s="7" t="n"/>
      <c r="AA1979" s="7" t="n"/>
      <c r="AB1979" s="7" t="n"/>
      <c r="AC1979" s="7" t="n"/>
    </row>
    <row r="1980" ht="9.75" customHeight="1" s="12">
      <c r="A1980" s="11" t="inlineStr">
        <is>
          <t>SO - 0002458</t>
        </is>
      </c>
      <c r="B1980" s="11" t="inlineStr">
        <is>
          <t>Online</t>
        </is>
      </c>
      <c r="C1980" s="11" t="inlineStr">
        <is>
          <t>WARE-PUJ1005</t>
        </is>
      </c>
      <c r="D1980" s="6" t="n">
        <v>43400</v>
      </c>
      <c r="E1980" s="6" t="n">
        <v>43524</v>
      </c>
      <c r="F1980" s="6" t="n">
        <v>43527</v>
      </c>
      <c r="G1980" s="6" t="n">
        <v>43534</v>
      </c>
      <c r="H1980" s="11" t="inlineStr">
        <is>
          <t>USD</t>
        </is>
      </c>
      <c r="I1980" s="11" t="n">
        <v>19</v>
      </c>
      <c r="J1980" s="11" t="n">
        <v>36</v>
      </c>
      <c r="K1980" s="11" t="n">
        <v>320</v>
      </c>
      <c r="L1980" s="11" t="n">
        <v>12</v>
      </c>
      <c r="M1980" s="11" t="n">
        <v>4</v>
      </c>
      <c r="N1980" s="11" t="n">
        <v>0.4</v>
      </c>
      <c r="O1980" s="7" t="n">
        <v>2452.2</v>
      </c>
      <c r="P1980" s="7" t="n">
        <v>1422.276</v>
      </c>
      <c r="Q1980" s="7">
        <f>text(E1980,"ddd")</f>
        <v/>
      </c>
      <c r="R1980" s="7">
        <f>G1980-F1980</f>
        <v/>
      </c>
      <c r="S1980" s="7">
        <f>E1980-D1980</f>
        <v/>
      </c>
      <c r="T1980" s="7">
        <f>O1980*M1980</f>
        <v/>
      </c>
      <c r="U1980" s="7">
        <f>T1980*N1980</f>
        <v/>
      </c>
      <c r="V1980" s="7">
        <f>T1980-U1980-(P1980*M1980)</f>
        <v/>
      </c>
      <c r="W1980" s="7">
        <f>VLOOKUP(L1980,'Products Sheet'!$A:$B,2,FALSE)</f>
        <v/>
      </c>
      <c r="X1980" s="7" t="n"/>
      <c r="Y1980" s="7" t="n"/>
      <c r="Z1980" s="7" t="n"/>
      <c r="AA1980" s="7" t="n"/>
      <c r="AB1980" s="7" t="n"/>
      <c r="AC1980" s="7" t="n"/>
    </row>
    <row r="1981" ht="9.75" customHeight="1" s="12">
      <c r="A1981" s="11" t="inlineStr">
        <is>
          <t>SO - 0002491</t>
        </is>
      </c>
      <c r="B1981" s="11" t="inlineStr">
        <is>
          <t>In-Store</t>
        </is>
      </c>
      <c r="C1981" s="11" t="inlineStr">
        <is>
          <t>WARE-NMK1003</t>
        </is>
      </c>
      <c r="D1981" s="6" t="n">
        <v>43400</v>
      </c>
      <c r="E1981" s="6" t="n">
        <v>43530</v>
      </c>
      <c r="F1981" s="6" t="n">
        <v>43549</v>
      </c>
      <c r="G1981" s="6" t="n">
        <v>43554</v>
      </c>
      <c r="H1981" s="11" t="inlineStr">
        <is>
          <t>USD</t>
        </is>
      </c>
      <c r="I1981" s="11" t="n">
        <v>6</v>
      </c>
      <c r="J1981" s="11" t="n">
        <v>11</v>
      </c>
      <c r="K1981" s="11" t="n">
        <v>143</v>
      </c>
      <c r="L1981" s="11" t="n">
        <v>12</v>
      </c>
      <c r="M1981" s="11" t="n">
        <v>7</v>
      </c>
      <c r="N1981" s="11" t="n">
        <v>0.15</v>
      </c>
      <c r="O1981" s="7" t="n">
        <v>1051.9</v>
      </c>
      <c r="P1981" s="7" t="n">
        <v>610.102</v>
      </c>
      <c r="Q1981" s="7">
        <f>text(E1981,"ddd")</f>
        <v/>
      </c>
      <c r="R1981" s="7">
        <f>G1981-F1981</f>
        <v/>
      </c>
      <c r="S1981" s="7">
        <f>E1981-D1981</f>
        <v/>
      </c>
      <c r="T1981" s="7">
        <f>O1981*M1981</f>
        <v/>
      </c>
      <c r="U1981" s="7">
        <f>T1981*N1981</f>
        <v/>
      </c>
      <c r="V1981" s="7">
        <f>T1981-U1981-(P1981*M1981)</f>
        <v/>
      </c>
      <c r="W1981" s="7">
        <f>VLOOKUP(L1981,'Products Sheet'!$A:$B,2,FALSE)</f>
        <v/>
      </c>
      <c r="X1981" s="7" t="n"/>
      <c r="Y1981" s="7" t="n"/>
      <c r="Z1981" s="7" t="n"/>
      <c r="AA1981" s="7" t="n"/>
      <c r="AB1981" s="7" t="n"/>
      <c r="AC1981" s="7" t="n"/>
    </row>
    <row r="1982" ht="9.75" customHeight="1" s="12">
      <c r="A1982" s="11" t="inlineStr">
        <is>
          <t>SO - 0002498</t>
        </is>
      </c>
      <c r="B1982" s="11" t="inlineStr">
        <is>
          <t>Distributor</t>
        </is>
      </c>
      <c r="C1982" s="11" t="inlineStr">
        <is>
          <t>WARE-XYS1001</t>
        </is>
      </c>
      <c r="D1982" s="6" t="n">
        <v>43400</v>
      </c>
      <c r="E1982" s="6" t="n">
        <v>43531</v>
      </c>
      <c r="F1982" s="6" t="n">
        <v>43548</v>
      </c>
      <c r="G1982" s="6" t="n">
        <v>43555</v>
      </c>
      <c r="H1982" s="11" t="inlineStr">
        <is>
          <t>USD</t>
        </is>
      </c>
      <c r="I1982" s="11" t="n">
        <v>23</v>
      </c>
      <c r="J1982" s="11" t="n">
        <v>30</v>
      </c>
      <c r="K1982" s="11" t="n">
        <v>36</v>
      </c>
      <c r="L1982" s="11" t="n">
        <v>12</v>
      </c>
      <c r="M1982" s="11" t="n">
        <v>1</v>
      </c>
      <c r="N1982" s="11" t="n">
        <v>0.05</v>
      </c>
      <c r="O1982" s="7" t="n">
        <v>1909.5</v>
      </c>
      <c r="P1982" s="7" t="n">
        <v>1413.03</v>
      </c>
      <c r="Q1982" s="7">
        <f>text(E1982,"ddd")</f>
        <v/>
      </c>
      <c r="R1982" s="7">
        <f>G1982-F1982</f>
        <v/>
      </c>
      <c r="S1982" s="7">
        <f>E1982-D1982</f>
        <v/>
      </c>
      <c r="T1982" s="7">
        <f>O1982*M1982</f>
        <v/>
      </c>
      <c r="U1982" s="7">
        <f>T1982*N1982</f>
        <v/>
      </c>
      <c r="V1982" s="7">
        <f>T1982-U1982-(P1982*M1982)</f>
        <v/>
      </c>
      <c r="W1982" s="7">
        <f>VLOOKUP(L1982,'Products Sheet'!$A:$B,2,FALSE)</f>
        <v/>
      </c>
      <c r="X1982" s="7" t="n"/>
      <c r="Y1982" s="7" t="n"/>
      <c r="Z1982" s="7" t="n"/>
      <c r="AA1982" s="7" t="n"/>
      <c r="AB1982" s="7" t="n"/>
      <c r="AC1982" s="7" t="n"/>
    </row>
    <row r="1983" ht="9.75" customHeight="1" s="12">
      <c r="A1983" s="11" t="inlineStr">
        <is>
          <t>SO - 0002560</t>
        </is>
      </c>
      <c r="B1983" s="11" t="inlineStr">
        <is>
          <t>Distributor</t>
        </is>
      </c>
      <c r="C1983" s="11" t="inlineStr">
        <is>
          <t>WARE-UHY1004</t>
        </is>
      </c>
      <c r="D1983" s="6" t="n">
        <v>43500</v>
      </c>
      <c r="E1983" s="6" t="n">
        <v>43539</v>
      </c>
      <c r="F1983" s="6" t="n">
        <v>43541</v>
      </c>
      <c r="G1983" s="6" t="n">
        <v>43546</v>
      </c>
      <c r="H1983" s="11" t="inlineStr">
        <is>
          <t>USD</t>
        </is>
      </c>
      <c r="I1983" s="11" t="n">
        <v>22</v>
      </c>
      <c r="J1983" s="11" t="n">
        <v>1</v>
      </c>
      <c r="K1983" s="11" t="n">
        <v>245</v>
      </c>
      <c r="L1983" s="11" t="n">
        <v>12</v>
      </c>
      <c r="M1983" s="11" t="n">
        <v>1</v>
      </c>
      <c r="N1983" s="11" t="n">
        <v>0.15</v>
      </c>
      <c r="O1983" s="7" t="n">
        <v>3845.8</v>
      </c>
      <c r="P1983" s="7" t="n">
        <v>1845.984</v>
      </c>
      <c r="Q1983" s="7">
        <f>text(E1983,"ddd")</f>
        <v/>
      </c>
      <c r="R1983" s="7">
        <f>G1983-F1983</f>
        <v/>
      </c>
      <c r="S1983" s="7">
        <f>E1983-D1983</f>
        <v/>
      </c>
      <c r="T1983" s="7">
        <f>O1983*M1983</f>
        <v/>
      </c>
      <c r="U1983" s="7">
        <f>T1983*N1983</f>
        <v/>
      </c>
      <c r="V1983" s="7">
        <f>T1983-U1983-(P1983*M1983)</f>
        <v/>
      </c>
      <c r="W1983" s="7">
        <f>VLOOKUP(L1983,'Products Sheet'!$A:$B,2,FALSE)</f>
        <v/>
      </c>
      <c r="X1983" s="7" t="n"/>
      <c r="Y1983" s="7" t="n"/>
      <c r="Z1983" s="7" t="n"/>
      <c r="AA1983" s="7" t="n"/>
      <c r="AB1983" s="7" t="n"/>
      <c r="AC1983" s="7" t="n"/>
    </row>
    <row r="1984" ht="9.75" customHeight="1" s="12">
      <c r="A1984" s="11" t="inlineStr">
        <is>
          <t>SO - 0002680</t>
        </is>
      </c>
      <c r="B1984" s="11" t="inlineStr">
        <is>
          <t>Wholesale</t>
        </is>
      </c>
      <c r="C1984" s="11" t="inlineStr">
        <is>
          <t>WARE-NMK1003</t>
        </is>
      </c>
      <c r="D1984" s="6" t="n">
        <v>43400</v>
      </c>
      <c r="E1984" s="6" t="n">
        <v>43556</v>
      </c>
      <c r="F1984" s="6" t="n">
        <v>43584</v>
      </c>
      <c r="G1984" s="6" t="n">
        <v>43586</v>
      </c>
      <c r="H1984" s="11" t="inlineStr">
        <is>
          <t>USD</t>
        </is>
      </c>
      <c r="I1984" s="11" t="n">
        <v>28</v>
      </c>
      <c r="J1984" s="11" t="n">
        <v>38</v>
      </c>
      <c r="K1984" s="11" t="n">
        <v>117</v>
      </c>
      <c r="L1984" s="11" t="n">
        <v>12</v>
      </c>
      <c r="M1984" s="11" t="n">
        <v>7</v>
      </c>
      <c r="N1984" s="11" t="n">
        <v>0.05</v>
      </c>
      <c r="O1984" s="7" t="n">
        <v>5266.2</v>
      </c>
      <c r="P1984" s="7" t="n">
        <v>2369.79</v>
      </c>
      <c r="Q1984" s="7">
        <f>text(E1984,"ddd")</f>
        <v/>
      </c>
      <c r="R1984" s="7">
        <f>G1984-F1984</f>
        <v/>
      </c>
      <c r="S1984" s="7">
        <f>E1984-D1984</f>
        <v/>
      </c>
      <c r="T1984" s="7">
        <f>O1984*M1984</f>
        <v/>
      </c>
      <c r="U1984" s="7">
        <f>T1984*N1984</f>
        <v/>
      </c>
      <c r="V1984" s="7">
        <f>T1984-U1984-(P1984*M1984)</f>
        <v/>
      </c>
      <c r="W1984" s="7">
        <f>VLOOKUP(L1984,'Products Sheet'!$A:$B,2,FALSE)</f>
        <v/>
      </c>
      <c r="X1984" s="7" t="n"/>
      <c r="Y1984" s="7" t="n"/>
      <c r="Z1984" s="7" t="n"/>
      <c r="AA1984" s="7" t="n"/>
      <c r="AB1984" s="7" t="n"/>
      <c r="AC1984" s="7" t="n"/>
    </row>
    <row r="1985" ht="9.75" customHeight="1" s="12">
      <c r="A1985" s="11" t="inlineStr">
        <is>
          <t>SO - 0002746</t>
        </is>
      </c>
      <c r="B1985" s="11" t="inlineStr">
        <is>
          <t>Wholesale</t>
        </is>
      </c>
      <c r="C1985" s="11" t="inlineStr">
        <is>
          <t>WARE-PUJ1005</t>
        </is>
      </c>
      <c r="D1985" s="6" t="n">
        <v>43500</v>
      </c>
      <c r="E1985" s="6" t="n">
        <v>43563</v>
      </c>
      <c r="F1985" s="6" t="n">
        <v>43581</v>
      </c>
      <c r="G1985" s="6" t="n">
        <v>43586</v>
      </c>
      <c r="H1985" s="11" t="inlineStr">
        <is>
          <t>USD</t>
        </is>
      </c>
      <c r="I1985" s="11" t="n">
        <v>26</v>
      </c>
      <c r="J1985" s="11" t="n">
        <v>9</v>
      </c>
      <c r="K1985" s="11" t="n">
        <v>300</v>
      </c>
      <c r="L1985" s="11" t="n">
        <v>12</v>
      </c>
      <c r="M1985" s="11" t="n">
        <v>1</v>
      </c>
      <c r="N1985" s="11" t="n">
        <v>0.05</v>
      </c>
      <c r="O1985" s="7" t="n">
        <v>167.5</v>
      </c>
      <c r="P1985" s="7" t="n">
        <v>82.075</v>
      </c>
      <c r="Q1985" s="7">
        <f>text(E1985,"ddd")</f>
        <v/>
      </c>
      <c r="R1985" s="7">
        <f>G1985-F1985</f>
        <v/>
      </c>
      <c r="S1985" s="7">
        <f>E1985-D1985</f>
        <v/>
      </c>
      <c r="T1985" s="7">
        <f>O1985*M1985</f>
        <v/>
      </c>
      <c r="U1985" s="7">
        <f>T1985*N1985</f>
        <v/>
      </c>
      <c r="V1985" s="7">
        <f>T1985-U1985-(P1985*M1985)</f>
        <v/>
      </c>
      <c r="W1985" s="7">
        <f>VLOOKUP(L1985,'Products Sheet'!$A:$B,2,FALSE)</f>
        <v/>
      </c>
      <c r="X1985" s="7" t="n"/>
      <c r="Y1985" s="7" t="n"/>
      <c r="Z1985" s="7" t="n"/>
      <c r="AA1985" s="7" t="n"/>
      <c r="AB1985" s="7" t="n"/>
      <c r="AC1985" s="7" t="n"/>
    </row>
    <row r="1986" ht="9.75" customHeight="1" s="12">
      <c r="A1986" s="11" t="inlineStr">
        <is>
          <t>SO - 0002755</t>
        </is>
      </c>
      <c r="B1986" s="11" t="inlineStr">
        <is>
          <t>Distributor</t>
        </is>
      </c>
      <c r="C1986" s="11" t="inlineStr">
        <is>
          <t>WARE-NMK1003</t>
        </is>
      </c>
      <c r="D1986" s="6" t="n">
        <v>43400</v>
      </c>
      <c r="E1986" s="6" t="n">
        <v>43564</v>
      </c>
      <c r="F1986" s="6" t="n">
        <v>43586</v>
      </c>
      <c r="G1986" s="6" t="n">
        <v>43595</v>
      </c>
      <c r="H1986" s="11" t="inlineStr">
        <is>
          <t>USD</t>
        </is>
      </c>
      <c r="I1986" s="11" t="n">
        <v>21</v>
      </c>
      <c r="J1986" s="11" t="n">
        <v>48</v>
      </c>
      <c r="K1986" s="11" t="n">
        <v>119</v>
      </c>
      <c r="L1986" s="11" t="n">
        <v>12</v>
      </c>
      <c r="M1986" s="11" t="n">
        <v>5</v>
      </c>
      <c r="N1986" s="11" t="n">
        <v>0.05</v>
      </c>
      <c r="O1986" s="7" t="n">
        <v>904.5</v>
      </c>
      <c r="P1986" s="7" t="n">
        <v>606.015</v>
      </c>
      <c r="Q1986" s="7">
        <f>text(E1986,"ddd")</f>
        <v/>
      </c>
      <c r="R1986" s="7">
        <f>G1986-F1986</f>
        <v/>
      </c>
      <c r="S1986" s="7">
        <f>E1986-D1986</f>
        <v/>
      </c>
      <c r="T1986" s="7">
        <f>O1986*M1986</f>
        <v/>
      </c>
      <c r="U1986" s="7">
        <f>T1986*N1986</f>
        <v/>
      </c>
      <c r="V1986" s="7">
        <f>T1986-U1986-(P1986*M1986)</f>
        <v/>
      </c>
      <c r="W1986" s="7">
        <f>VLOOKUP(L1986,'Products Sheet'!$A:$B,2,FALSE)</f>
        <v/>
      </c>
      <c r="X1986" s="7" t="n"/>
      <c r="Y1986" s="7" t="n"/>
      <c r="Z1986" s="7" t="n"/>
      <c r="AA1986" s="7" t="n"/>
      <c r="AB1986" s="7" t="n"/>
      <c r="AC1986" s="7" t="n"/>
    </row>
    <row r="1987" ht="9.75" customHeight="1" s="12">
      <c r="A1987" s="11" t="inlineStr">
        <is>
          <t>SO - 0002811</t>
        </is>
      </c>
      <c r="B1987" s="11" t="inlineStr">
        <is>
          <t>Distributor</t>
        </is>
      </c>
      <c r="C1987" s="11" t="inlineStr">
        <is>
          <t>WARE-PUJ1005</t>
        </is>
      </c>
      <c r="D1987" s="6" t="n">
        <v>43500</v>
      </c>
      <c r="E1987" s="6" t="n">
        <v>43571</v>
      </c>
      <c r="F1987" s="6" t="n">
        <v>43584</v>
      </c>
      <c r="G1987" s="6" t="n">
        <v>43589</v>
      </c>
      <c r="H1987" s="11" t="inlineStr">
        <is>
          <t>USD</t>
        </is>
      </c>
      <c r="I1987" s="11" t="n">
        <v>21</v>
      </c>
      <c r="J1987" s="11" t="n">
        <v>45</v>
      </c>
      <c r="K1987" s="11" t="n">
        <v>325</v>
      </c>
      <c r="L1987" s="11" t="n">
        <v>12</v>
      </c>
      <c r="M1987" s="11" t="n">
        <v>4</v>
      </c>
      <c r="N1987" s="11" t="n">
        <v>0.05</v>
      </c>
      <c r="O1987" s="7" t="n">
        <v>254.6</v>
      </c>
      <c r="P1987" s="7" t="n">
        <v>150.214</v>
      </c>
      <c r="Q1987" s="7">
        <f>text(E1987,"ddd")</f>
        <v/>
      </c>
      <c r="R1987" s="7">
        <f>G1987-F1987</f>
        <v/>
      </c>
      <c r="S1987" s="7">
        <f>E1987-D1987</f>
        <v/>
      </c>
      <c r="T1987" s="7">
        <f>O1987*M1987</f>
        <v/>
      </c>
      <c r="U1987" s="7">
        <f>T1987*N1987</f>
        <v/>
      </c>
      <c r="V1987" s="7">
        <f>T1987-U1987-(P1987*M1987)</f>
        <v/>
      </c>
      <c r="W1987" s="7">
        <f>VLOOKUP(L1987,'Products Sheet'!$A:$B,2,FALSE)</f>
        <v/>
      </c>
      <c r="X1987" s="7" t="n"/>
      <c r="Y1987" s="7" t="n"/>
      <c r="Z1987" s="7" t="n"/>
      <c r="AA1987" s="7" t="n"/>
      <c r="AB1987" s="7" t="n"/>
      <c r="AC1987" s="7" t="n"/>
    </row>
    <row r="1988" ht="9.75" customHeight="1" s="12">
      <c r="A1988" s="11" t="inlineStr">
        <is>
          <t>SO - 0002820</t>
        </is>
      </c>
      <c r="B1988" s="11" t="inlineStr">
        <is>
          <t>Wholesale</t>
        </is>
      </c>
      <c r="C1988" s="11" t="inlineStr">
        <is>
          <t>WARE-UHY1004</t>
        </is>
      </c>
      <c r="D1988" s="6" t="n">
        <v>43500</v>
      </c>
      <c r="E1988" s="6" t="n">
        <v>43572</v>
      </c>
      <c r="F1988" s="6" t="n">
        <v>43582</v>
      </c>
      <c r="G1988" s="6" t="n">
        <v>43592</v>
      </c>
      <c r="H1988" s="11" t="inlineStr">
        <is>
          <t>USD</t>
        </is>
      </c>
      <c r="I1988" s="11" t="n">
        <v>28</v>
      </c>
      <c r="J1988" s="11" t="n">
        <v>24</v>
      </c>
      <c r="K1988" s="11" t="n">
        <v>234</v>
      </c>
      <c r="L1988" s="11" t="n">
        <v>12</v>
      </c>
      <c r="M1988" s="11" t="n">
        <v>3</v>
      </c>
      <c r="N1988" s="11" t="n">
        <v>0.15</v>
      </c>
      <c r="O1988" s="7" t="n">
        <v>1112.2</v>
      </c>
      <c r="P1988" s="7" t="n">
        <v>811.9060000000001</v>
      </c>
      <c r="Q1988" s="7">
        <f>text(E1988,"ddd")</f>
        <v/>
      </c>
      <c r="R1988" s="7">
        <f>G1988-F1988</f>
        <v/>
      </c>
      <c r="S1988" s="7">
        <f>E1988-D1988</f>
        <v/>
      </c>
      <c r="T1988" s="7">
        <f>O1988*M1988</f>
        <v/>
      </c>
      <c r="U1988" s="7">
        <f>T1988*N1988</f>
        <v/>
      </c>
      <c r="V1988" s="7">
        <f>T1988-U1988-(P1988*M1988)</f>
        <v/>
      </c>
      <c r="W1988" s="7">
        <f>VLOOKUP(L1988,'Products Sheet'!$A:$B,2,FALSE)</f>
        <v/>
      </c>
      <c r="X1988" s="7" t="n"/>
      <c r="Y1988" s="7" t="n"/>
      <c r="Z1988" s="7" t="n"/>
      <c r="AA1988" s="7" t="n"/>
      <c r="AB1988" s="7" t="n"/>
      <c r="AC1988" s="7" t="n"/>
    </row>
    <row r="1989" ht="9.75" customHeight="1" s="12">
      <c r="A1989" s="11" t="inlineStr">
        <is>
          <t>SO - 0002852</t>
        </is>
      </c>
      <c r="B1989" s="11" t="inlineStr">
        <is>
          <t>Online</t>
        </is>
      </c>
      <c r="C1989" s="11" t="inlineStr">
        <is>
          <t>WARE-NBV1002</t>
        </is>
      </c>
      <c r="D1989" s="6" t="n">
        <v>43500</v>
      </c>
      <c r="E1989" s="6" t="n">
        <v>43575</v>
      </c>
      <c r="F1989" s="6" t="n">
        <v>43597</v>
      </c>
      <c r="G1989" s="6" t="n">
        <v>43601</v>
      </c>
      <c r="H1989" s="11" t="inlineStr">
        <is>
          <t>USD</t>
        </is>
      </c>
      <c r="I1989" s="11" t="n">
        <v>13</v>
      </c>
      <c r="J1989" s="11" t="n">
        <v>32</v>
      </c>
      <c r="K1989" s="11" t="n">
        <v>77</v>
      </c>
      <c r="L1989" s="11" t="n">
        <v>12</v>
      </c>
      <c r="M1989" s="11" t="n">
        <v>3</v>
      </c>
      <c r="N1989" s="11" t="n">
        <v>0.05</v>
      </c>
      <c r="O1989" s="7" t="n">
        <v>2398.6</v>
      </c>
      <c r="P1989" s="7" t="n">
        <v>1535.104</v>
      </c>
      <c r="Q1989" s="7">
        <f>text(E1989,"ddd")</f>
        <v/>
      </c>
      <c r="R1989" s="7">
        <f>G1989-F1989</f>
        <v/>
      </c>
      <c r="S1989" s="7">
        <f>E1989-D1989</f>
        <v/>
      </c>
      <c r="T1989" s="7">
        <f>O1989*M1989</f>
        <v/>
      </c>
      <c r="U1989" s="7">
        <f>T1989*N1989</f>
        <v/>
      </c>
      <c r="V1989" s="7">
        <f>T1989-U1989-(P1989*M1989)</f>
        <v/>
      </c>
      <c r="W1989" s="7">
        <f>VLOOKUP(L1989,'Products Sheet'!$A:$B,2,FALSE)</f>
        <v/>
      </c>
      <c r="X1989" s="7" t="n"/>
      <c r="Y1989" s="7" t="n"/>
      <c r="Z1989" s="7" t="n"/>
      <c r="AA1989" s="7" t="n"/>
      <c r="AB1989" s="7" t="n"/>
      <c r="AC1989" s="7" t="n"/>
    </row>
    <row r="1990" ht="9.75" customHeight="1" s="12">
      <c r="A1990" s="11" t="inlineStr">
        <is>
          <t>SO - 0002935</t>
        </is>
      </c>
      <c r="B1990" s="11" t="inlineStr">
        <is>
          <t>Online</t>
        </is>
      </c>
      <c r="C1990" s="11" t="inlineStr">
        <is>
          <t>WARE-PUJ1005</t>
        </is>
      </c>
      <c r="D1990" s="6" t="n">
        <v>43500</v>
      </c>
      <c r="E1990" s="6" t="n">
        <v>43584</v>
      </c>
      <c r="F1990" s="6" t="n">
        <v>43598</v>
      </c>
      <c r="G1990" s="6" t="n">
        <v>43603</v>
      </c>
      <c r="H1990" s="11" t="inlineStr">
        <is>
          <t>USD</t>
        </is>
      </c>
      <c r="I1990" s="11" t="n">
        <v>15</v>
      </c>
      <c r="J1990" s="11" t="n">
        <v>32</v>
      </c>
      <c r="K1990" s="11" t="n">
        <v>310</v>
      </c>
      <c r="L1990" s="11" t="n">
        <v>12</v>
      </c>
      <c r="M1990" s="11" t="n">
        <v>6</v>
      </c>
      <c r="N1990" s="11" t="n">
        <v>0.05</v>
      </c>
      <c r="O1990" s="7" t="n">
        <v>3926.2</v>
      </c>
      <c r="P1990" s="7" t="n">
        <v>2237.934</v>
      </c>
      <c r="Q1990" s="7">
        <f>text(E1990,"ddd")</f>
        <v/>
      </c>
      <c r="R1990" s="7">
        <f>G1990-F1990</f>
        <v/>
      </c>
      <c r="S1990" s="7">
        <f>E1990-D1990</f>
        <v/>
      </c>
      <c r="T1990" s="7">
        <f>O1990*M1990</f>
        <v/>
      </c>
      <c r="U1990" s="7">
        <f>T1990*N1990</f>
        <v/>
      </c>
      <c r="V1990" s="7">
        <f>T1990-U1990-(P1990*M1990)</f>
        <v/>
      </c>
      <c r="W1990" s="7">
        <f>VLOOKUP(L1990,'Products Sheet'!$A:$B,2,FALSE)</f>
        <v/>
      </c>
      <c r="X1990" s="7" t="n"/>
      <c r="Y1990" s="7" t="n"/>
      <c r="Z1990" s="7" t="n"/>
      <c r="AA1990" s="7" t="n"/>
      <c r="AB1990" s="7" t="n"/>
      <c r="AC1990" s="7" t="n"/>
    </row>
    <row r="1991" ht="9.75" customHeight="1" s="12">
      <c r="A1991" s="11" t="inlineStr">
        <is>
          <t>SO - 0002973</t>
        </is>
      </c>
      <c r="B1991" s="11" t="inlineStr">
        <is>
          <t>Wholesale</t>
        </is>
      </c>
      <c r="C1991" s="11" t="inlineStr">
        <is>
          <t>WARE-UHY1004</t>
        </is>
      </c>
      <c r="D1991" s="6" t="n">
        <v>43500</v>
      </c>
      <c r="E1991" s="6" t="n">
        <v>43589</v>
      </c>
      <c r="F1991" s="6" t="n">
        <v>43600</v>
      </c>
      <c r="G1991" s="6" t="n">
        <v>43601</v>
      </c>
      <c r="H1991" s="11" t="inlineStr">
        <is>
          <t>USD</t>
        </is>
      </c>
      <c r="I1991" s="11" t="n">
        <v>28</v>
      </c>
      <c r="J1991" s="11" t="n">
        <v>50</v>
      </c>
      <c r="K1991" s="11" t="n">
        <v>250</v>
      </c>
      <c r="L1991" s="11" t="n">
        <v>12</v>
      </c>
      <c r="M1991" s="11" t="n">
        <v>1</v>
      </c>
      <c r="N1991" s="11" t="n">
        <v>0.2</v>
      </c>
      <c r="O1991" s="7" t="n">
        <v>1118.9</v>
      </c>
      <c r="P1991" s="7" t="n">
        <v>749.6630000000001</v>
      </c>
      <c r="Q1991" s="7">
        <f>text(E1991,"ddd")</f>
        <v/>
      </c>
      <c r="R1991" s="7">
        <f>G1991-F1991</f>
        <v/>
      </c>
      <c r="S1991" s="7">
        <f>E1991-D1991</f>
        <v/>
      </c>
      <c r="T1991" s="7">
        <f>O1991*M1991</f>
        <v/>
      </c>
      <c r="U1991" s="7">
        <f>T1991*N1991</f>
        <v/>
      </c>
      <c r="V1991" s="7">
        <f>T1991-U1991-(P1991*M1991)</f>
        <v/>
      </c>
      <c r="W1991" s="7">
        <f>VLOOKUP(L1991,'Products Sheet'!$A:$B,2,FALSE)</f>
        <v/>
      </c>
      <c r="X1991" s="7" t="n"/>
      <c r="Y1991" s="7" t="n"/>
      <c r="Z1991" s="7" t="n"/>
      <c r="AA1991" s="7" t="n"/>
      <c r="AB1991" s="7" t="n"/>
      <c r="AC1991" s="7" t="n"/>
    </row>
    <row r="1992" ht="9.75" customHeight="1" s="12">
      <c r="A1992" s="11" t="inlineStr">
        <is>
          <t>SO - 0002984</t>
        </is>
      </c>
      <c r="B1992" s="11" t="inlineStr">
        <is>
          <t>Online</t>
        </is>
      </c>
      <c r="C1992" s="11" t="inlineStr">
        <is>
          <t>WARE-PUJ1005</t>
        </is>
      </c>
      <c r="D1992" s="6" t="n">
        <v>43500</v>
      </c>
      <c r="E1992" s="6" t="n">
        <v>43589</v>
      </c>
      <c r="F1992" s="6" t="n">
        <v>43596</v>
      </c>
      <c r="G1992" s="6" t="n">
        <v>43605</v>
      </c>
      <c r="H1992" s="11" t="inlineStr">
        <is>
          <t>USD</t>
        </is>
      </c>
      <c r="I1992" s="11" t="n">
        <v>19</v>
      </c>
      <c r="J1992" s="11" t="n">
        <v>27</v>
      </c>
      <c r="K1992" s="11" t="n">
        <v>276</v>
      </c>
      <c r="L1992" s="11" t="n">
        <v>12</v>
      </c>
      <c r="M1992" s="11" t="n">
        <v>2</v>
      </c>
      <c r="N1992" s="11" t="n">
        <v>0.05</v>
      </c>
      <c r="O1992" s="7" t="n">
        <v>1018.4</v>
      </c>
      <c r="P1992" s="7" t="n">
        <v>437.912</v>
      </c>
      <c r="Q1992" s="7">
        <f>text(E1992,"ddd")</f>
        <v/>
      </c>
      <c r="R1992" s="7">
        <f>G1992-F1992</f>
        <v/>
      </c>
      <c r="S1992" s="7">
        <f>E1992-D1992</f>
        <v/>
      </c>
      <c r="T1992" s="7">
        <f>O1992*M1992</f>
        <v/>
      </c>
      <c r="U1992" s="7">
        <f>T1992*N1992</f>
        <v/>
      </c>
      <c r="V1992" s="7">
        <f>T1992-U1992-(P1992*M1992)</f>
        <v/>
      </c>
      <c r="W1992" s="7">
        <f>VLOOKUP(L1992,'Products Sheet'!$A:$B,2,FALSE)</f>
        <v/>
      </c>
      <c r="X1992" s="7" t="n"/>
      <c r="Y1992" s="7" t="n"/>
      <c r="Z1992" s="7" t="n"/>
      <c r="AA1992" s="7" t="n"/>
      <c r="AB1992" s="7" t="n"/>
      <c r="AC1992" s="7" t="n"/>
    </row>
    <row r="1993" ht="9.75" customHeight="1" s="12">
      <c r="A1993" s="11" t="inlineStr">
        <is>
          <t>SO - 0003108</t>
        </is>
      </c>
      <c r="B1993" s="11" t="inlineStr">
        <is>
          <t>Online</t>
        </is>
      </c>
      <c r="C1993" s="11" t="inlineStr">
        <is>
          <t>WARE-XYS1001</t>
        </is>
      </c>
      <c r="D1993" s="6" t="n">
        <v>43500</v>
      </c>
      <c r="E1993" s="6" t="n">
        <v>43604</v>
      </c>
      <c r="F1993" s="6" t="n">
        <v>43628</v>
      </c>
      <c r="G1993" s="6" t="n">
        <v>43638</v>
      </c>
      <c r="H1993" s="11" t="inlineStr">
        <is>
          <t>USD</t>
        </is>
      </c>
      <c r="I1993" s="11" t="n">
        <v>17</v>
      </c>
      <c r="J1993" s="11" t="n">
        <v>5</v>
      </c>
      <c r="K1993" s="11" t="n">
        <v>44</v>
      </c>
      <c r="L1993" s="11" t="n">
        <v>12</v>
      </c>
      <c r="M1993" s="11" t="n">
        <v>3</v>
      </c>
      <c r="N1993" s="11" t="n">
        <v>0.15</v>
      </c>
      <c r="O1993" s="7" t="n">
        <v>1125.6</v>
      </c>
      <c r="P1993" s="7" t="n">
        <v>529.032</v>
      </c>
      <c r="Q1993" s="7">
        <f>text(E1993,"ddd")</f>
        <v/>
      </c>
      <c r="R1993" s="7">
        <f>G1993-F1993</f>
        <v/>
      </c>
      <c r="S1993" s="7">
        <f>E1993-D1993</f>
        <v/>
      </c>
      <c r="T1993" s="7">
        <f>O1993*M1993</f>
        <v/>
      </c>
      <c r="U1993" s="7">
        <f>T1993*N1993</f>
        <v/>
      </c>
      <c r="V1993" s="7">
        <f>T1993-U1993-(P1993*M1993)</f>
        <v/>
      </c>
      <c r="W1993" s="7">
        <f>VLOOKUP(L1993,'Products Sheet'!$A:$B,2,FALSE)</f>
        <v/>
      </c>
      <c r="X1993" s="7" t="n"/>
      <c r="Y1993" s="7" t="n"/>
      <c r="Z1993" s="7" t="n"/>
      <c r="AA1993" s="7" t="n"/>
      <c r="AB1993" s="7" t="n"/>
      <c r="AC1993" s="7" t="n"/>
    </row>
    <row r="1994" ht="9.75" customHeight="1" s="12">
      <c r="A1994" s="11" t="inlineStr">
        <is>
          <t>SO - 0003209</t>
        </is>
      </c>
      <c r="B1994" s="11" t="inlineStr">
        <is>
          <t>Online</t>
        </is>
      </c>
      <c r="C1994" s="11" t="inlineStr">
        <is>
          <t>WARE-UHY1004</t>
        </is>
      </c>
      <c r="D1994" s="6" t="n">
        <v>43500</v>
      </c>
      <c r="E1994" s="6" t="n">
        <v>43614</v>
      </c>
      <c r="F1994" s="6" t="n">
        <v>43619</v>
      </c>
      <c r="G1994" s="6" t="n">
        <v>43624</v>
      </c>
      <c r="H1994" s="11" t="inlineStr">
        <is>
          <t>USD</t>
        </is>
      </c>
      <c r="I1994" s="11" t="n">
        <v>15</v>
      </c>
      <c r="J1994" s="11" t="n">
        <v>21</v>
      </c>
      <c r="K1994" s="11" t="n">
        <v>258</v>
      </c>
      <c r="L1994" s="11" t="n">
        <v>12</v>
      </c>
      <c r="M1994" s="11" t="n">
        <v>7</v>
      </c>
      <c r="N1994" s="11" t="n">
        <v>0.1</v>
      </c>
      <c r="O1994" s="7" t="n">
        <v>3410.3</v>
      </c>
      <c r="P1994" s="7" t="n">
        <v>2319.004</v>
      </c>
      <c r="Q1994" s="7">
        <f>text(E1994,"ddd")</f>
        <v/>
      </c>
      <c r="R1994" s="7">
        <f>G1994-F1994</f>
        <v/>
      </c>
      <c r="S1994" s="7">
        <f>E1994-D1994</f>
        <v/>
      </c>
      <c r="T1994" s="7">
        <f>O1994*M1994</f>
        <v/>
      </c>
      <c r="U1994" s="7">
        <f>T1994*N1994</f>
        <v/>
      </c>
      <c r="V1994" s="7">
        <f>T1994-U1994-(P1994*M1994)</f>
        <v/>
      </c>
      <c r="W1994" s="7">
        <f>VLOOKUP(L1994,'Products Sheet'!$A:$B,2,FALSE)</f>
        <v/>
      </c>
      <c r="X1994" s="7" t="n"/>
      <c r="Y1994" s="7" t="n"/>
      <c r="Z1994" s="7" t="n"/>
      <c r="AA1994" s="7" t="n"/>
      <c r="AB1994" s="7" t="n"/>
      <c r="AC1994" s="7" t="n"/>
    </row>
    <row r="1995" ht="9.75" customHeight="1" s="12">
      <c r="A1995" s="11" t="inlineStr">
        <is>
          <t>SO - 0003231</t>
        </is>
      </c>
      <c r="B1995" s="11" t="inlineStr">
        <is>
          <t>In-Store</t>
        </is>
      </c>
      <c r="C1995" s="11" t="inlineStr">
        <is>
          <t>WARE-UHY1004</t>
        </is>
      </c>
      <c r="D1995" s="6" t="n">
        <v>43500</v>
      </c>
      <c r="E1995" s="6" t="n">
        <v>43617</v>
      </c>
      <c r="F1995" s="6" t="n">
        <v>43637</v>
      </c>
      <c r="G1995" s="6" t="n">
        <v>43640</v>
      </c>
      <c r="H1995" s="11" t="inlineStr">
        <is>
          <t>USD</t>
        </is>
      </c>
      <c r="I1995" s="11" t="n">
        <v>12</v>
      </c>
      <c r="J1995" s="11" t="n">
        <v>27</v>
      </c>
      <c r="K1995" s="11" t="n">
        <v>205</v>
      </c>
      <c r="L1995" s="11" t="n">
        <v>12</v>
      </c>
      <c r="M1995" s="11" t="n">
        <v>5</v>
      </c>
      <c r="N1995" s="11" t="n">
        <v>0.075</v>
      </c>
      <c r="O1995" s="7" t="n">
        <v>2800.6</v>
      </c>
      <c r="P1995" s="7" t="n">
        <v>1260.27</v>
      </c>
      <c r="Q1995" s="7">
        <f>text(E1995,"ddd")</f>
        <v/>
      </c>
      <c r="R1995" s="7">
        <f>G1995-F1995</f>
        <v/>
      </c>
      <c r="S1995" s="7">
        <f>E1995-D1995</f>
        <v/>
      </c>
      <c r="T1995" s="7">
        <f>O1995*M1995</f>
        <v/>
      </c>
      <c r="U1995" s="7">
        <f>T1995*N1995</f>
        <v/>
      </c>
      <c r="V1995" s="7">
        <f>T1995-U1995-(P1995*M1995)</f>
        <v/>
      </c>
      <c r="W1995" s="7">
        <f>VLOOKUP(L1995,'Products Sheet'!$A:$B,2,FALSE)</f>
        <v/>
      </c>
      <c r="X1995" s="7" t="n"/>
      <c r="Y1995" s="7" t="n"/>
      <c r="Z1995" s="7" t="n"/>
      <c r="AA1995" s="7" t="n"/>
      <c r="AB1995" s="7" t="n"/>
      <c r="AC1995" s="7" t="n"/>
    </row>
    <row r="1996" ht="9.75" customHeight="1" s="12">
      <c r="A1996" s="11" t="inlineStr">
        <is>
          <t>SO - 0003399</t>
        </is>
      </c>
      <c r="B1996" s="11" t="inlineStr">
        <is>
          <t>In-Store</t>
        </is>
      </c>
      <c r="C1996" s="11" t="inlineStr">
        <is>
          <t>WARE-MKL1006</t>
        </is>
      </c>
      <c r="D1996" s="6" t="n">
        <v>43500</v>
      </c>
      <c r="E1996" s="6" t="n">
        <v>43637</v>
      </c>
      <c r="F1996" s="6" t="n">
        <v>43642</v>
      </c>
      <c r="G1996" s="6" t="n">
        <v>43648</v>
      </c>
      <c r="H1996" s="11" t="inlineStr">
        <is>
          <t>USD</t>
        </is>
      </c>
      <c r="I1996" s="11" t="n">
        <v>1</v>
      </c>
      <c r="J1996" s="11" t="n">
        <v>20</v>
      </c>
      <c r="K1996" s="11" t="n">
        <v>344</v>
      </c>
      <c r="L1996" s="11" t="n">
        <v>12</v>
      </c>
      <c r="M1996" s="11" t="n">
        <v>1</v>
      </c>
      <c r="N1996" s="11" t="n">
        <v>0.075</v>
      </c>
      <c r="O1996" s="7" t="n">
        <v>1072</v>
      </c>
      <c r="P1996" s="7" t="n">
        <v>814.72</v>
      </c>
      <c r="Q1996" s="7">
        <f>text(E1996,"ddd")</f>
        <v/>
      </c>
      <c r="R1996" s="7">
        <f>G1996-F1996</f>
        <v/>
      </c>
      <c r="S1996" s="7">
        <f>E1996-D1996</f>
        <v/>
      </c>
      <c r="T1996" s="7">
        <f>O1996*M1996</f>
        <v/>
      </c>
      <c r="U1996" s="7">
        <f>T1996*N1996</f>
        <v/>
      </c>
      <c r="V1996" s="7">
        <f>T1996-U1996-(P1996*M1996)</f>
        <v/>
      </c>
      <c r="W1996" s="7">
        <f>VLOOKUP(L1996,'Products Sheet'!$A:$B,2,FALSE)</f>
        <v/>
      </c>
      <c r="X1996" s="7" t="n"/>
      <c r="Y1996" s="7" t="n"/>
      <c r="Z1996" s="7" t="n"/>
      <c r="AA1996" s="7" t="n"/>
      <c r="AB1996" s="7" t="n"/>
      <c r="AC1996" s="7" t="n"/>
    </row>
    <row r="1997" ht="9.75" customHeight="1" s="12">
      <c r="A1997" s="11" t="inlineStr">
        <is>
          <t>SO - 0003419</t>
        </is>
      </c>
      <c r="B1997" s="11" t="inlineStr">
        <is>
          <t>Online</t>
        </is>
      </c>
      <c r="C1997" s="11" t="inlineStr">
        <is>
          <t>WARE-XYS1001</t>
        </is>
      </c>
      <c r="D1997" s="6" t="n">
        <v>43500</v>
      </c>
      <c r="E1997" s="6" t="n">
        <v>43641</v>
      </c>
      <c r="F1997" s="6" t="n">
        <v>43645</v>
      </c>
      <c r="G1997" s="6" t="n">
        <v>43652</v>
      </c>
      <c r="H1997" s="11" t="inlineStr">
        <is>
          <t>USD</t>
        </is>
      </c>
      <c r="I1997" s="11" t="n">
        <v>16</v>
      </c>
      <c r="J1997" s="11" t="n">
        <v>46</v>
      </c>
      <c r="K1997" s="11" t="n">
        <v>6</v>
      </c>
      <c r="L1997" s="11" t="n">
        <v>12</v>
      </c>
      <c r="M1997" s="11" t="n">
        <v>6</v>
      </c>
      <c r="N1997" s="11" t="n">
        <v>0.075</v>
      </c>
      <c r="O1997" s="7" t="n">
        <v>1098.8</v>
      </c>
      <c r="P1997" s="7" t="n">
        <v>637.304</v>
      </c>
      <c r="Q1997" s="7">
        <f>text(E1997,"ddd")</f>
        <v/>
      </c>
      <c r="R1997" s="7">
        <f>G1997-F1997</f>
        <v/>
      </c>
      <c r="S1997" s="7">
        <f>E1997-D1997</f>
        <v/>
      </c>
      <c r="T1997" s="7">
        <f>O1997*M1997</f>
        <v/>
      </c>
      <c r="U1997" s="7">
        <f>T1997*N1997</f>
        <v/>
      </c>
      <c r="V1997" s="7">
        <f>T1997-U1997-(P1997*M1997)</f>
        <v/>
      </c>
      <c r="W1997" s="7">
        <f>VLOOKUP(L1997,'Products Sheet'!$A:$B,2,FALSE)</f>
        <v/>
      </c>
      <c r="X1997" s="7" t="n"/>
      <c r="Y1997" s="7" t="n"/>
      <c r="Z1997" s="7" t="n"/>
      <c r="AA1997" s="7" t="n"/>
      <c r="AB1997" s="7" t="n"/>
      <c r="AC1997" s="7" t="n"/>
    </row>
    <row r="1998" ht="9.75" customHeight="1" s="12">
      <c r="A1998" s="11" t="inlineStr">
        <is>
          <t>SO - 0003442</t>
        </is>
      </c>
      <c r="B1998" s="11" t="inlineStr">
        <is>
          <t>Online</t>
        </is>
      </c>
      <c r="C1998" s="11" t="inlineStr">
        <is>
          <t>WARE-NMK1003</t>
        </is>
      </c>
      <c r="D1998" s="6" t="n">
        <v>43500</v>
      </c>
      <c r="E1998" s="6" t="n">
        <v>43643</v>
      </c>
      <c r="F1998" s="6" t="n">
        <v>43654</v>
      </c>
      <c r="G1998" s="6" t="n">
        <v>43663</v>
      </c>
      <c r="H1998" s="11" t="inlineStr">
        <is>
          <t>USD</t>
        </is>
      </c>
      <c r="I1998" s="11" t="n">
        <v>17</v>
      </c>
      <c r="J1998" s="11" t="n">
        <v>16</v>
      </c>
      <c r="K1998" s="11" t="n">
        <v>161</v>
      </c>
      <c r="L1998" s="11" t="n">
        <v>12</v>
      </c>
      <c r="M1998" s="11" t="n">
        <v>2</v>
      </c>
      <c r="N1998" s="11" t="n">
        <v>0.05</v>
      </c>
      <c r="O1998" s="7" t="n">
        <v>6378.400000000001</v>
      </c>
      <c r="P1998" s="7" t="n">
        <v>3061.632</v>
      </c>
      <c r="Q1998" s="7">
        <f>text(E1998,"ddd")</f>
        <v/>
      </c>
      <c r="R1998" s="7">
        <f>G1998-F1998</f>
        <v/>
      </c>
      <c r="S1998" s="7">
        <f>E1998-D1998</f>
        <v/>
      </c>
      <c r="T1998" s="7">
        <f>O1998*M1998</f>
        <v/>
      </c>
      <c r="U1998" s="7">
        <f>T1998*N1998</f>
        <v/>
      </c>
      <c r="V1998" s="7">
        <f>T1998-U1998-(P1998*M1998)</f>
        <v/>
      </c>
      <c r="W1998" s="7">
        <f>VLOOKUP(L1998,'Products Sheet'!$A:$B,2,FALSE)</f>
        <v/>
      </c>
      <c r="X1998" s="7" t="n"/>
      <c r="Y1998" s="7" t="n"/>
      <c r="Z1998" s="7" t="n"/>
      <c r="AA1998" s="7" t="n"/>
      <c r="AB1998" s="7" t="n"/>
      <c r="AC1998" s="7" t="n"/>
    </row>
    <row r="1999" ht="9.75" customHeight="1" s="12">
      <c r="A1999" s="11" t="inlineStr">
        <is>
          <t>SO - 0003498</t>
        </is>
      </c>
      <c r="B1999" s="11" t="inlineStr">
        <is>
          <t>Online</t>
        </is>
      </c>
      <c r="C1999" s="11" t="inlineStr">
        <is>
          <t>WARE-PUJ1005</t>
        </is>
      </c>
      <c r="D1999" s="6" t="n">
        <v>43600</v>
      </c>
      <c r="E1999" s="6" t="n">
        <v>43649</v>
      </c>
      <c r="F1999" s="6" t="n">
        <v>43657</v>
      </c>
      <c r="G1999" s="6" t="n">
        <v>43661</v>
      </c>
      <c r="H1999" s="11" t="inlineStr">
        <is>
          <t>USD</t>
        </is>
      </c>
      <c r="I1999" s="11" t="n">
        <v>17</v>
      </c>
      <c r="J1999" s="11" t="n">
        <v>38</v>
      </c>
      <c r="K1999" s="11" t="n">
        <v>326</v>
      </c>
      <c r="L1999" s="11" t="n">
        <v>12</v>
      </c>
      <c r="M1999" s="11" t="n">
        <v>5</v>
      </c>
      <c r="N1999" s="11" t="n">
        <v>0.075</v>
      </c>
      <c r="O1999" s="7" t="n">
        <v>978.2</v>
      </c>
      <c r="P1999" s="7" t="n">
        <v>498.882</v>
      </c>
      <c r="Q1999" s="7">
        <f>text(E1999,"ddd")</f>
        <v/>
      </c>
      <c r="R1999" s="7">
        <f>G1999-F1999</f>
        <v/>
      </c>
      <c r="S1999" s="7">
        <f>E1999-D1999</f>
        <v/>
      </c>
      <c r="T1999" s="7">
        <f>O1999*M1999</f>
        <v/>
      </c>
      <c r="U1999" s="7">
        <f>T1999*N1999</f>
        <v/>
      </c>
      <c r="V1999" s="7">
        <f>T1999-U1999-(P1999*M1999)</f>
        <v/>
      </c>
      <c r="W1999" s="7">
        <f>VLOOKUP(L1999,'Products Sheet'!$A:$B,2,FALSE)</f>
        <v/>
      </c>
      <c r="X1999" s="7" t="n"/>
      <c r="Y1999" s="7" t="n"/>
      <c r="Z1999" s="7" t="n"/>
      <c r="AA1999" s="7" t="n"/>
      <c r="AB1999" s="7" t="n"/>
      <c r="AC1999" s="7" t="n"/>
    </row>
    <row r="2000" ht="9.75" customHeight="1" s="12">
      <c r="A2000" s="11" t="inlineStr">
        <is>
          <t>SO - 0003520</t>
        </is>
      </c>
      <c r="B2000" s="11" t="inlineStr">
        <is>
          <t>In-Store</t>
        </is>
      </c>
      <c r="C2000" s="11" t="inlineStr">
        <is>
          <t>WARE-NMK1003</t>
        </is>
      </c>
      <c r="D2000" s="6" t="n">
        <v>43600</v>
      </c>
      <c r="E2000" s="6" t="n">
        <v>43653</v>
      </c>
      <c r="F2000" s="6" t="n">
        <v>43681</v>
      </c>
      <c r="G2000" s="6" t="n">
        <v>43682</v>
      </c>
      <c r="H2000" s="11" t="inlineStr">
        <is>
          <t>USD</t>
        </is>
      </c>
      <c r="I2000" s="11" t="n">
        <v>10</v>
      </c>
      <c r="J2000" s="11" t="n">
        <v>41</v>
      </c>
      <c r="K2000" s="11" t="n">
        <v>133</v>
      </c>
      <c r="L2000" s="11" t="n">
        <v>12</v>
      </c>
      <c r="M2000" s="11" t="n">
        <v>1</v>
      </c>
      <c r="N2000" s="11" t="n">
        <v>0.4</v>
      </c>
      <c r="O2000" s="7" t="n">
        <v>1038.5</v>
      </c>
      <c r="P2000" s="7" t="n">
        <v>633.485</v>
      </c>
      <c r="Q2000" s="7">
        <f>text(E2000,"ddd")</f>
        <v/>
      </c>
      <c r="R2000" s="7">
        <f>G2000-F2000</f>
        <v/>
      </c>
      <c r="S2000" s="7">
        <f>E2000-D2000</f>
        <v/>
      </c>
      <c r="T2000" s="7">
        <f>O2000*M2000</f>
        <v/>
      </c>
      <c r="U2000" s="7">
        <f>T2000*N2000</f>
        <v/>
      </c>
      <c r="V2000" s="7">
        <f>T2000-U2000-(P2000*M2000)</f>
        <v/>
      </c>
      <c r="W2000" s="7">
        <f>VLOOKUP(L2000,'Products Sheet'!$A:$B,2,FALSE)</f>
        <v/>
      </c>
      <c r="X2000" s="7" t="n"/>
      <c r="Y2000" s="7" t="n"/>
      <c r="Z2000" s="7" t="n"/>
      <c r="AA2000" s="7" t="n"/>
      <c r="AB2000" s="7" t="n"/>
      <c r="AC2000" s="7" t="n"/>
    </row>
    <row r="2001" ht="9.75" customHeight="1" s="12">
      <c r="A2001" s="11" t="inlineStr">
        <is>
          <t>SO - 0003547</t>
        </is>
      </c>
      <c r="B2001" s="11" t="inlineStr">
        <is>
          <t>Distributor</t>
        </is>
      </c>
      <c r="C2001" s="11" t="inlineStr">
        <is>
          <t>WARE-NBV1002</t>
        </is>
      </c>
      <c r="D2001" s="6" t="n">
        <v>43600</v>
      </c>
      <c r="E2001" s="6" t="n">
        <v>43656</v>
      </c>
      <c r="F2001" s="6" t="n">
        <v>43682</v>
      </c>
      <c r="G2001" s="6" t="n">
        <v>43692</v>
      </c>
      <c r="H2001" s="11" t="inlineStr">
        <is>
          <t>USD</t>
        </is>
      </c>
      <c r="I2001" s="11" t="n">
        <v>22</v>
      </c>
      <c r="J2001" s="11" t="n">
        <v>50</v>
      </c>
      <c r="K2001" s="11" t="n">
        <v>80</v>
      </c>
      <c r="L2001" s="11" t="n">
        <v>12</v>
      </c>
      <c r="M2001" s="11" t="n">
        <v>2</v>
      </c>
      <c r="N2001" s="11" t="n">
        <v>0.1</v>
      </c>
      <c r="O2001" s="7" t="n">
        <v>5279.6</v>
      </c>
      <c r="P2001" s="7" t="n">
        <v>3431.74</v>
      </c>
      <c r="Q2001" s="7">
        <f>text(E2001,"ddd")</f>
        <v/>
      </c>
      <c r="R2001" s="7">
        <f>G2001-F2001</f>
        <v/>
      </c>
      <c r="S2001" s="7">
        <f>E2001-D2001</f>
        <v/>
      </c>
      <c r="T2001" s="7">
        <f>O2001*M2001</f>
        <v/>
      </c>
      <c r="U2001" s="7">
        <f>T2001*N2001</f>
        <v/>
      </c>
      <c r="V2001" s="7">
        <f>T2001-U2001-(P2001*M2001)</f>
        <v/>
      </c>
      <c r="W2001" s="7">
        <f>VLOOKUP(L2001,'Products Sheet'!$A:$B,2,FALSE)</f>
        <v/>
      </c>
      <c r="X2001" s="7" t="n"/>
      <c r="Y2001" s="7" t="n"/>
      <c r="Z2001" s="7" t="n"/>
      <c r="AA2001" s="7" t="n"/>
      <c r="AB2001" s="7" t="n"/>
      <c r="AC2001" s="7" t="n"/>
    </row>
    <row r="2002" ht="9.75" customHeight="1" s="12">
      <c r="A2002" s="11" t="inlineStr">
        <is>
          <t>SO - 0003629</t>
        </is>
      </c>
      <c r="B2002" s="11" t="inlineStr">
        <is>
          <t>Online</t>
        </is>
      </c>
      <c r="C2002" s="11" t="inlineStr">
        <is>
          <t>WARE-UHY1004</t>
        </is>
      </c>
      <c r="D2002" s="6" t="n">
        <v>43600</v>
      </c>
      <c r="E2002" s="6" t="n">
        <v>43667</v>
      </c>
      <c r="F2002" s="6" t="n">
        <v>43694</v>
      </c>
      <c r="G2002" s="6" t="n">
        <v>43700</v>
      </c>
      <c r="H2002" s="11" t="inlineStr">
        <is>
          <t>USD</t>
        </is>
      </c>
      <c r="I2002" s="11" t="n">
        <v>16</v>
      </c>
      <c r="J2002" s="11" t="n">
        <v>28</v>
      </c>
      <c r="K2002" s="11" t="n">
        <v>235</v>
      </c>
      <c r="L2002" s="11" t="n">
        <v>12</v>
      </c>
      <c r="M2002" s="11" t="n">
        <v>6</v>
      </c>
      <c r="N2002" s="11" t="n">
        <v>0.2</v>
      </c>
      <c r="O2002" s="7" t="n">
        <v>1045.2</v>
      </c>
      <c r="P2002" s="7" t="n">
        <v>606.216</v>
      </c>
      <c r="Q2002" s="7">
        <f>text(E2002,"ddd")</f>
        <v/>
      </c>
      <c r="R2002" s="7">
        <f>G2002-F2002</f>
        <v/>
      </c>
      <c r="S2002" s="7">
        <f>E2002-D2002</f>
        <v/>
      </c>
      <c r="T2002" s="7">
        <f>O2002*M2002</f>
        <v/>
      </c>
      <c r="U2002" s="7">
        <f>T2002*N2002</f>
        <v/>
      </c>
      <c r="V2002" s="7">
        <f>T2002-U2002-(P2002*M2002)</f>
        <v/>
      </c>
      <c r="W2002" s="7">
        <f>VLOOKUP(L2002,'Products Sheet'!$A:$B,2,FALSE)</f>
        <v/>
      </c>
      <c r="X2002" s="7" t="n"/>
      <c r="Y2002" s="7" t="n"/>
      <c r="Z2002" s="7" t="n"/>
      <c r="AA2002" s="7" t="n"/>
      <c r="AB2002" s="7" t="n"/>
      <c r="AC2002" s="7" t="n"/>
    </row>
    <row r="2003" ht="9.75" customHeight="1" s="12">
      <c r="A2003" s="11" t="inlineStr">
        <is>
          <t>SO - 0003720</t>
        </is>
      </c>
      <c r="B2003" s="11" t="inlineStr">
        <is>
          <t>Distributor</t>
        </is>
      </c>
      <c r="C2003" s="11" t="inlineStr">
        <is>
          <t>WARE-UHY1004</t>
        </is>
      </c>
      <c r="D2003" s="6" t="n">
        <v>43600</v>
      </c>
      <c r="E2003" s="6" t="n">
        <v>43677</v>
      </c>
      <c r="F2003" s="6" t="n">
        <v>43697</v>
      </c>
      <c r="G2003" s="6" t="n">
        <v>43703</v>
      </c>
      <c r="H2003" s="11" t="inlineStr">
        <is>
          <t>USD</t>
        </is>
      </c>
      <c r="I2003" s="11" t="n">
        <v>23</v>
      </c>
      <c r="J2003" s="11" t="n">
        <v>11</v>
      </c>
      <c r="K2003" s="11" t="n">
        <v>215</v>
      </c>
      <c r="L2003" s="11" t="n">
        <v>12</v>
      </c>
      <c r="M2003" s="11" t="n">
        <v>2</v>
      </c>
      <c r="N2003" s="11" t="n">
        <v>0.075</v>
      </c>
      <c r="O2003" s="7" t="n">
        <v>2345</v>
      </c>
      <c r="P2003" s="7" t="n">
        <v>1664.95</v>
      </c>
      <c r="Q2003" s="7">
        <f>text(E2003,"ddd")</f>
        <v/>
      </c>
      <c r="R2003" s="7">
        <f>G2003-F2003</f>
        <v/>
      </c>
      <c r="S2003" s="7">
        <f>E2003-D2003</f>
        <v/>
      </c>
      <c r="T2003" s="7">
        <f>O2003*M2003</f>
        <v/>
      </c>
      <c r="U2003" s="7">
        <f>T2003*N2003</f>
        <v/>
      </c>
      <c r="V2003" s="7">
        <f>T2003-U2003-(P2003*M2003)</f>
        <v/>
      </c>
      <c r="W2003" s="7">
        <f>VLOOKUP(L2003,'Products Sheet'!$A:$B,2,FALSE)</f>
        <v/>
      </c>
      <c r="X2003" s="7" t="n"/>
      <c r="Y2003" s="7" t="n"/>
      <c r="Z2003" s="7" t="n"/>
      <c r="AA2003" s="7" t="n"/>
      <c r="AB2003" s="7" t="n"/>
      <c r="AC2003" s="7" t="n"/>
    </row>
    <row r="2004" ht="9.75" customHeight="1" s="12">
      <c r="A2004" s="11" t="inlineStr">
        <is>
          <t>SO - 0003753</t>
        </is>
      </c>
      <c r="B2004" s="11" t="inlineStr">
        <is>
          <t>In-Store</t>
        </is>
      </c>
      <c r="C2004" s="11" t="inlineStr">
        <is>
          <t>WARE-PUJ1005</t>
        </is>
      </c>
      <c r="D2004" s="6" t="n">
        <v>43600</v>
      </c>
      <c r="E2004" s="6" t="n">
        <v>43680</v>
      </c>
      <c r="F2004" s="6" t="n">
        <v>43685</v>
      </c>
      <c r="G2004" s="6" t="n">
        <v>43693</v>
      </c>
      <c r="H2004" s="11" t="inlineStr">
        <is>
          <t>USD</t>
        </is>
      </c>
      <c r="I2004" s="11" t="n">
        <v>12</v>
      </c>
      <c r="J2004" s="11" t="n">
        <v>6</v>
      </c>
      <c r="K2004" s="11" t="n">
        <v>322</v>
      </c>
      <c r="L2004" s="11" t="n">
        <v>12</v>
      </c>
      <c r="M2004" s="11" t="n">
        <v>7</v>
      </c>
      <c r="N2004" s="11" t="n">
        <v>0.075</v>
      </c>
      <c r="O2004" s="7" t="n">
        <v>1795.6</v>
      </c>
      <c r="P2004" s="7" t="n">
        <v>1400.568</v>
      </c>
      <c r="Q2004" s="7">
        <f>text(E2004,"ddd")</f>
        <v/>
      </c>
      <c r="R2004" s="7">
        <f>G2004-F2004</f>
        <v/>
      </c>
      <c r="S2004" s="7">
        <f>E2004-D2004</f>
        <v/>
      </c>
      <c r="T2004" s="7">
        <f>O2004*M2004</f>
        <v/>
      </c>
      <c r="U2004" s="7">
        <f>T2004*N2004</f>
        <v/>
      </c>
      <c r="V2004" s="7">
        <f>T2004-U2004-(P2004*M2004)</f>
        <v/>
      </c>
      <c r="W2004" s="7">
        <f>VLOOKUP(L2004,'Products Sheet'!$A:$B,2,FALSE)</f>
        <v/>
      </c>
      <c r="X2004" s="7" t="n"/>
      <c r="Y2004" s="7" t="n"/>
      <c r="Z2004" s="7" t="n"/>
      <c r="AA2004" s="7" t="n"/>
      <c r="AB2004" s="7" t="n"/>
      <c r="AC2004" s="7" t="n"/>
    </row>
    <row r="2005" ht="9.75" customHeight="1" s="12">
      <c r="A2005" s="11" t="inlineStr">
        <is>
          <t>SO - 0003805</t>
        </is>
      </c>
      <c r="B2005" s="11" t="inlineStr">
        <is>
          <t>In-Store</t>
        </is>
      </c>
      <c r="C2005" s="11" t="inlineStr">
        <is>
          <t>WARE-PUJ1005</t>
        </is>
      </c>
      <c r="D2005" s="6" t="n">
        <v>43600</v>
      </c>
      <c r="E2005" s="6" t="n">
        <v>43687</v>
      </c>
      <c r="F2005" s="6" t="n">
        <v>43698</v>
      </c>
      <c r="G2005" s="6" t="n">
        <v>43699</v>
      </c>
      <c r="H2005" s="11" t="inlineStr">
        <is>
          <t>USD</t>
        </is>
      </c>
      <c r="I2005" s="11" t="n">
        <v>2</v>
      </c>
      <c r="J2005" s="11" t="n">
        <v>27</v>
      </c>
      <c r="K2005" s="11" t="n">
        <v>277</v>
      </c>
      <c r="L2005" s="11" t="n">
        <v>12</v>
      </c>
      <c r="M2005" s="11" t="n">
        <v>6</v>
      </c>
      <c r="N2005" s="11" t="n">
        <v>0.075</v>
      </c>
      <c r="O2005" s="7" t="n">
        <v>1145.7</v>
      </c>
      <c r="P2005" s="7" t="n">
        <v>928.0170000000001</v>
      </c>
      <c r="Q2005" s="7">
        <f>text(E2005,"ddd")</f>
        <v/>
      </c>
      <c r="R2005" s="7">
        <f>G2005-F2005</f>
        <v/>
      </c>
      <c r="S2005" s="7">
        <f>E2005-D2005</f>
        <v/>
      </c>
      <c r="T2005" s="7">
        <f>O2005*M2005</f>
        <v/>
      </c>
      <c r="U2005" s="7">
        <f>T2005*N2005</f>
        <v/>
      </c>
      <c r="V2005" s="7">
        <f>T2005-U2005-(P2005*M2005)</f>
        <v/>
      </c>
      <c r="W2005" s="7">
        <f>VLOOKUP(L2005,'Products Sheet'!$A:$B,2,FALSE)</f>
        <v/>
      </c>
      <c r="X2005" s="7" t="n"/>
      <c r="Y2005" s="7" t="n"/>
      <c r="Z2005" s="7" t="n"/>
      <c r="AA2005" s="7" t="n"/>
      <c r="AB2005" s="7" t="n"/>
      <c r="AC2005" s="7" t="n"/>
    </row>
    <row r="2006" ht="9.75" customHeight="1" s="12">
      <c r="A2006" s="11" t="inlineStr">
        <is>
          <t>SO - 0003839</t>
        </is>
      </c>
      <c r="B2006" s="11" t="inlineStr">
        <is>
          <t>Distributor</t>
        </is>
      </c>
      <c r="C2006" s="11" t="inlineStr">
        <is>
          <t>WARE-NMK1003</t>
        </is>
      </c>
      <c r="D2006" s="6" t="n">
        <v>43600</v>
      </c>
      <c r="E2006" s="6" t="n">
        <v>43691</v>
      </c>
      <c r="F2006" s="6" t="n">
        <v>43702</v>
      </c>
      <c r="G2006" s="6" t="n">
        <v>43704</v>
      </c>
      <c r="H2006" s="11" t="inlineStr">
        <is>
          <t>USD</t>
        </is>
      </c>
      <c r="I2006" s="11" t="n">
        <v>22</v>
      </c>
      <c r="J2006" s="11" t="n">
        <v>9</v>
      </c>
      <c r="K2006" s="11" t="n">
        <v>139</v>
      </c>
      <c r="L2006" s="11" t="n">
        <v>12</v>
      </c>
      <c r="M2006" s="11" t="n">
        <v>5</v>
      </c>
      <c r="N2006" s="11" t="n">
        <v>0.2</v>
      </c>
      <c r="O2006" s="7" t="n">
        <v>1058.6</v>
      </c>
      <c r="P2006" s="7" t="n">
        <v>497.542</v>
      </c>
      <c r="Q2006" s="7">
        <f>text(E2006,"ddd")</f>
        <v/>
      </c>
      <c r="R2006" s="7">
        <f>G2006-F2006</f>
        <v/>
      </c>
      <c r="S2006" s="7">
        <f>E2006-D2006</f>
        <v/>
      </c>
      <c r="T2006" s="7">
        <f>O2006*M2006</f>
        <v/>
      </c>
      <c r="U2006" s="7">
        <f>T2006*N2006</f>
        <v/>
      </c>
      <c r="V2006" s="7">
        <f>T2006-U2006-(P2006*M2006)</f>
        <v/>
      </c>
      <c r="W2006" s="7">
        <f>VLOOKUP(L2006,'Products Sheet'!$A:$B,2,FALSE)</f>
        <v/>
      </c>
      <c r="X2006" s="7" t="n"/>
      <c r="Y2006" s="7" t="n"/>
      <c r="Z2006" s="7" t="n"/>
      <c r="AA2006" s="7" t="n"/>
      <c r="AB2006" s="7" t="n"/>
      <c r="AC2006" s="7" t="n"/>
    </row>
    <row r="2007" ht="9.75" customHeight="1" s="12">
      <c r="A2007" s="11" t="inlineStr">
        <is>
          <t>SO - 0003874</t>
        </is>
      </c>
      <c r="B2007" s="11" t="inlineStr">
        <is>
          <t>Distributor</t>
        </is>
      </c>
      <c r="C2007" s="11" t="inlineStr">
        <is>
          <t>WARE-NBV1002</t>
        </is>
      </c>
      <c r="D2007" s="6" t="n">
        <v>43600</v>
      </c>
      <c r="E2007" s="6" t="n">
        <v>43695</v>
      </c>
      <c r="F2007" s="6" t="n">
        <v>43701</v>
      </c>
      <c r="G2007" s="6" t="n">
        <v>43711</v>
      </c>
      <c r="H2007" s="11" t="inlineStr">
        <is>
          <t>USD</t>
        </is>
      </c>
      <c r="I2007" s="11" t="n">
        <v>21</v>
      </c>
      <c r="J2007" s="11" t="n">
        <v>36</v>
      </c>
      <c r="K2007" s="11" t="n">
        <v>74</v>
      </c>
      <c r="L2007" s="11" t="n">
        <v>12</v>
      </c>
      <c r="M2007" s="11" t="n">
        <v>5</v>
      </c>
      <c r="N2007" s="11" t="n">
        <v>0.05</v>
      </c>
      <c r="O2007" s="7" t="n">
        <v>5494</v>
      </c>
      <c r="P2007" s="7" t="n">
        <v>3626.04</v>
      </c>
      <c r="Q2007" s="7">
        <f>text(E2007,"ddd")</f>
        <v/>
      </c>
      <c r="R2007" s="7">
        <f>G2007-F2007</f>
        <v/>
      </c>
      <c r="S2007" s="7">
        <f>E2007-D2007</f>
        <v/>
      </c>
      <c r="T2007" s="7">
        <f>O2007*M2007</f>
        <v/>
      </c>
      <c r="U2007" s="7">
        <f>T2007*N2007</f>
        <v/>
      </c>
      <c r="V2007" s="7">
        <f>T2007-U2007-(P2007*M2007)</f>
        <v/>
      </c>
      <c r="W2007" s="7">
        <f>VLOOKUP(L2007,'Products Sheet'!$A:$B,2,FALSE)</f>
        <v/>
      </c>
      <c r="X2007" s="7" t="n"/>
      <c r="Y2007" s="7" t="n"/>
      <c r="Z2007" s="7" t="n"/>
      <c r="AA2007" s="7" t="n"/>
      <c r="AB2007" s="7" t="n"/>
      <c r="AC2007" s="7" t="n"/>
    </row>
    <row r="2008" ht="9.75" customHeight="1" s="12">
      <c r="A2008" s="11" t="inlineStr">
        <is>
          <t>SO - 0003884</t>
        </is>
      </c>
      <c r="B2008" s="11" t="inlineStr">
        <is>
          <t>Distributor</t>
        </is>
      </c>
      <c r="C2008" s="11" t="inlineStr">
        <is>
          <t>WARE-MKL1006</t>
        </is>
      </c>
      <c r="D2008" s="6" t="n">
        <v>43600</v>
      </c>
      <c r="E2008" s="6" t="n">
        <v>43696</v>
      </c>
      <c r="F2008" s="6" t="n">
        <v>43709</v>
      </c>
      <c r="G2008" s="6" t="n">
        <v>43717</v>
      </c>
      <c r="H2008" s="11" t="inlineStr">
        <is>
          <t>USD</t>
        </is>
      </c>
      <c r="I2008" s="11" t="n">
        <v>24</v>
      </c>
      <c r="J2008" s="11" t="n">
        <v>12</v>
      </c>
      <c r="K2008" s="11" t="n">
        <v>355</v>
      </c>
      <c r="L2008" s="11" t="n">
        <v>12</v>
      </c>
      <c r="M2008" s="11" t="n">
        <v>3</v>
      </c>
      <c r="N2008" s="11" t="n">
        <v>0.075</v>
      </c>
      <c r="O2008" s="7" t="n">
        <v>3953</v>
      </c>
      <c r="P2008" s="7" t="n">
        <v>2569.45</v>
      </c>
      <c r="Q2008" s="7">
        <f>text(E2008,"ddd")</f>
        <v/>
      </c>
      <c r="R2008" s="7">
        <f>G2008-F2008</f>
        <v/>
      </c>
      <c r="S2008" s="7">
        <f>E2008-D2008</f>
        <v/>
      </c>
      <c r="T2008" s="7">
        <f>O2008*M2008</f>
        <v/>
      </c>
      <c r="U2008" s="7">
        <f>T2008*N2008</f>
        <v/>
      </c>
      <c r="V2008" s="7">
        <f>T2008-U2008-(P2008*M2008)</f>
        <v/>
      </c>
      <c r="W2008" s="7">
        <f>VLOOKUP(L2008,'Products Sheet'!$A:$B,2,FALSE)</f>
        <v/>
      </c>
      <c r="X2008" s="7" t="n"/>
      <c r="Y2008" s="7" t="n"/>
      <c r="Z2008" s="7" t="n"/>
      <c r="AA2008" s="7" t="n"/>
      <c r="AB2008" s="7" t="n"/>
      <c r="AC2008" s="7" t="n"/>
    </row>
    <row r="2009" ht="9.75" customHeight="1" s="12">
      <c r="A2009" s="11" t="inlineStr">
        <is>
          <t>SO - 0003939</t>
        </is>
      </c>
      <c r="B2009" s="11" t="inlineStr">
        <is>
          <t>Wholesale</t>
        </is>
      </c>
      <c r="C2009" s="11" t="inlineStr">
        <is>
          <t>WARE-PUJ1005</t>
        </is>
      </c>
      <c r="D2009" s="6" t="n">
        <v>43600</v>
      </c>
      <c r="E2009" s="6" t="n">
        <v>43703</v>
      </c>
      <c r="F2009" s="6" t="n">
        <v>43709</v>
      </c>
      <c r="G2009" s="6" t="n">
        <v>43716</v>
      </c>
      <c r="H2009" s="11" t="inlineStr">
        <is>
          <t>USD</t>
        </is>
      </c>
      <c r="I2009" s="11" t="n">
        <v>27</v>
      </c>
      <c r="J2009" s="11" t="n">
        <v>46</v>
      </c>
      <c r="K2009" s="11" t="n">
        <v>286</v>
      </c>
      <c r="L2009" s="11" t="n">
        <v>12</v>
      </c>
      <c r="M2009" s="11" t="n">
        <v>2</v>
      </c>
      <c r="N2009" s="11" t="n">
        <v>0.05</v>
      </c>
      <c r="O2009" s="7" t="n">
        <v>2304.8</v>
      </c>
      <c r="P2009" s="7" t="n">
        <v>1590.312</v>
      </c>
      <c r="Q2009" s="7">
        <f>text(E2009,"ddd")</f>
        <v/>
      </c>
      <c r="R2009" s="7">
        <f>G2009-F2009</f>
        <v/>
      </c>
      <c r="S2009" s="7">
        <f>E2009-D2009</f>
        <v/>
      </c>
      <c r="T2009" s="7">
        <f>O2009*M2009</f>
        <v/>
      </c>
      <c r="U2009" s="7">
        <f>T2009*N2009</f>
        <v/>
      </c>
      <c r="V2009" s="7">
        <f>T2009-U2009-(P2009*M2009)</f>
        <v/>
      </c>
      <c r="W2009" s="7">
        <f>VLOOKUP(L2009,'Products Sheet'!$A:$B,2,FALSE)</f>
        <v/>
      </c>
      <c r="X2009" s="7" t="n"/>
      <c r="Y2009" s="7" t="n"/>
      <c r="Z2009" s="7" t="n"/>
      <c r="AA2009" s="7" t="n"/>
      <c r="AB2009" s="7" t="n"/>
      <c r="AC2009" s="7" t="n"/>
    </row>
    <row r="2010" ht="9.75" customHeight="1" s="12">
      <c r="A2010" s="11" t="inlineStr">
        <is>
          <t>SO - 0003958</t>
        </is>
      </c>
      <c r="B2010" s="11" t="inlineStr">
        <is>
          <t>In-Store</t>
        </is>
      </c>
      <c r="C2010" s="11" t="inlineStr">
        <is>
          <t>WARE-NMK1003</t>
        </is>
      </c>
      <c r="D2010" s="6" t="n">
        <v>43600</v>
      </c>
      <c r="E2010" s="6" t="n">
        <v>43705</v>
      </c>
      <c r="F2010" s="6" t="n">
        <v>43727</v>
      </c>
      <c r="G2010" s="6" t="n">
        <v>43728</v>
      </c>
      <c r="H2010" s="11" t="inlineStr">
        <is>
          <t>USD</t>
        </is>
      </c>
      <c r="I2010" s="11" t="n">
        <v>10</v>
      </c>
      <c r="J2010" s="11" t="n">
        <v>47</v>
      </c>
      <c r="K2010" s="11" t="n">
        <v>119</v>
      </c>
      <c r="L2010" s="11" t="n">
        <v>12</v>
      </c>
      <c r="M2010" s="11" t="n">
        <v>8</v>
      </c>
      <c r="N2010" s="11" t="n">
        <v>0.15</v>
      </c>
      <c r="O2010" s="7" t="n">
        <v>1139</v>
      </c>
      <c r="P2010" s="7" t="n">
        <v>854.25</v>
      </c>
      <c r="Q2010" s="7">
        <f>text(E2010,"ddd")</f>
        <v/>
      </c>
      <c r="R2010" s="7">
        <f>G2010-F2010</f>
        <v/>
      </c>
      <c r="S2010" s="7">
        <f>E2010-D2010</f>
        <v/>
      </c>
      <c r="T2010" s="7">
        <f>O2010*M2010</f>
        <v/>
      </c>
      <c r="U2010" s="7">
        <f>T2010*N2010</f>
        <v/>
      </c>
      <c r="V2010" s="7">
        <f>T2010-U2010-(P2010*M2010)</f>
        <v/>
      </c>
      <c r="W2010" s="7">
        <f>VLOOKUP(L2010,'Products Sheet'!$A:$B,2,FALSE)</f>
        <v/>
      </c>
      <c r="X2010" s="7" t="n"/>
      <c r="Y2010" s="7" t="n"/>
      <c r="Z2010" s="7" t="n"/>
      <c r="AA2010" s="7" t="n"/>
      <c r="AB2010" s="7" t="n"/>
      <c r="AC2010" s="7" t="n"/>
    </row>
    <row r="2011" ht="9.75" customHeight="1" s="12">
      <c r="A2011" s="11" t="inlineStr">
        <is>
          <t>SO - 0003964</t>
        </is>
      </c>
      <c r="B2011" s="11" t="inlineStr">
        <is>
          <t>In-Store</t>
        </is>
      </c>
      <c r="C2011" s="11" t="inlineStr">
        <is>
          <t>WARE-NMK1003</t>
        </is>
      </c>
      <c r="D2011" s="6" t="n">
        <v>43600</v>
      </c>
      <c r="E2011" s="6" t="n">
        <v>43707</v>
      </c>
      <c r="F2011" s="6" t="n">
        <v>43725</v>
      </c>
      <c r="G2011" s="6" t="n">
        <v>43729</v>
      </c>
      <c r="H2011" s="11" t="inlineStr">
        <is>
          <t>USD</t>
        </is>
      </c>
      <c r="I2011" s="11" t="n">
        <v>4</v>
      </c>
      <c r="J2011" s="11" t="n">
        <v>6</v>
      </c>
      <c r="K2011" s="11" t="n">
        <v>185</v>
      </c>
      <c r="L2011" s="11" t="n">
        <v>12</v>
      </c>
      <c r="M2011" s="11" t="n">
        <v>5</v>
      </c>
      <c r="N2011" s="11" t="n">
        <v>0.05</v>
      </c>
      <c r="O2011" s="7" t="n">
        <v>3932.9</v>
      </c>
      <c r="P2011" s="7" t="n">
        <v>2792.359</v>
      </c>
      <c r="Q2011" s="7">
        <f>text(E2011,"ddd")</f>
        <v/>
      </c>
      <c r="R2011" s="7">
        <f>G2011-F2011</f>
        <v/>
      </c>
      <c r="S2011" s="7">
        <f>E2011-D2011</f>
        <v/>
      </c>
      <c r="T2011" s="7">
        <f>O2011*M2011</f>
        <v/>
      </c>
      <c r="U2011" s="7">
        <f>T2011*N2011</f>
        <v/>
      </c>
      <c r="V2011" s="7">
        <f>T2011-U2011-(P2011*M2011)</f>
        <v/>
      </c>
      <c r="W2011" s="7">
        <f>VLOOKUP(L2011,'Products Sheet'!$A:$B,2,FALSE)</f>
        <v/>
      </c>
      <c r="X2011" s="7" t="n"/>
      <c r="Y2011" s="7" t="n"/>
      <c r="Z2011" s="7" t="n"/>
      <c r="AA2011" s="7" t="n"/>
      <c r="AB2011" s="7" t="n"/>
      <c r="AC2011" s="7" t="n"/>
    </row>
    <row r="2012" ht="9.75" customHeight="1" s="12">
      <c r="A2012" s="11" t="inlineStr">
        <is>
          <t>SO - 0004152</t>
        </is>
      </c>
      <c r="B2012" s="11" t="inlineStr">
        <is>
          <t>Online</t>
        </is>
      </c>
      <c r="C2012" s="11" t="inlineStr">
        <is>
          <t>WARE-UHY1004</t>
        </is>
      </c>
      <c r="D2012" s="6" t="n">
        <v>43600</v>
      </c>
      <c r="E2012" s="6" t="n">
        <v>43731</v>
      </c>
      <c r="F2012" s="6" t="n">
        <v>43739</v>
      </c>
      <c r="G2012" s="6" t="n">
        <v>43744</v>
      </c>
      <c r="H2012" s="11" t="inlineStr">
        <is>
          <t>USD</t>
        </is>
      </c>
      <c r="I2012" s="11" t="n">
        <v>13</v>
      </c>
      <c r="J2012" s="11" t="n">
        <v>30</v>
      </c>
      <c r="K2012" s="11" t="n">
        <v>246</v>
      </c>
      <c r="L2012" s="11" t="n">
        <v>12</v>
      </c>
      <c r="M2012" s="11" t="n">
        <v>7</v>
      </c>
      <c r="N2012" s="11" t="n">
        <v>0.1</v>
      </c>
      <c r="O2012" s="7" t="n">
        <v>241.2</v>
      </c>
      <c r="P2012" s="7" t="n">
        <v>159.192</v>
      </c>
      <c r="Q2012" s="7">
        <f>text(E2012,"ddd")</f>
        <v/>
      </c>
      <c r="R2012" s="7">
        <f>G2012-F2012</f>
        <v/>
      </c>
      <c r="S2012" s="7">
        <f>E2012-D2012</f>
        <v/>
      </c>
      <c r="T2012" s="7">
        <f>O2012*M2012</f>
        <v/>
      </c>
      <c r="U2012" s="7">
        <f>T2012*N2012</f>
        <v/>
      </c>
      <c r="V2012" s="7">
        <f>T2012-U2012-(P2012*M2012)</f>
        <v/>
      </c>
      <c r="W2012" s="7">
        <f>VLOOKUP(L2012,'Products Sheet'!$A:$B,2,FALSE)</f>
        <v/>
      </c>
      <c r="X2012" s="7" t="n"/>
      <c r="Y2012" s="7" t="n"/>
      <c r="Z2012" s="7" t="n"/>
      <c r="AA2012" s="7" t="n"/>
      <c r="AB2012" s="7" t="n"/>
      <c r="AC2012" s="7" t="n"/>
    </row>
    <row r="2013" ht="9.75" customHeight="1" s="12">
      <c r="A2013" s="11" t="inlineStr">
        <is>
          <t>SO - 0004199</t>
        </is>
      </c>
      <c r="B2013" s="11" t="inlineStr">
        <is>
          <t>Online</t>
        </is>
      </c>
      <c r="C2013" s="11" t="inlineStr">
        <is>
          <t>WARE-UHY1004</t>
        </is>
      </c>
      <c r="D2013" s="6" t="n">
        <v>43700</v>
      </c>
      <c r="E2013" s="6" t="n">
        <v>43736</v>
      </c>
      <c r="F2013" s="6" t="n">
        <v>43758</v>
      </c>
      <c r="G2013" s="6" t="n">
        <v>43765</v>
      </c>
      <c r="H2013" s="11" t="inlineStr">
        <is>
          <t>USD</t>
        </is>
      </c>
      <c r="I2013" s="11" t="n">
        <v>16</v>
      </c>
      <c r="J2013" s="11" t="n">
        <v>8</v>
      </c>
      <c r="K2013" s="11" t="n">
        <v>226</v>
      </c>
      <c r="L2013" s="11" t="n">
        <v>12</v>
      </c>
      <c r="M2013" s="11" t="n">
        <v>6</v>
      </c>
      <c r="N2013" s="11" t="n">
        <v>0.15</v>
      </c>
      <c r="O2013" s="7" t="n">
        <v>1936.3</v>
      </c>
      <c r="P2013" s="7" t="n">
        <v>1006.876</v>
      </c>
      <c r="Q2013" s="7">
        <f>text(E2013,"ddd")</f>
        <v/>
      </c>
      <c r="R2013" s="7">
        <f>G2013-F2013</f>
        <v/>
      </c>
      <c r="S2013" s="7">
        <f>E2013-D2013</f>
        <v/>
      </c>
      <c r="T2013" s="7">
        <f>O2013*M2013</f>
        <v/>
      </c>
      <c r="U2013" s="7">
        <f>T2013*N2013</f>
        <v/>
      </c>
      <c r="V2013" s="7">
        <f>T2013-U2013-(P2013*M2013)</f>
        <v/>
      </c>
      <c r="W2013" s="7">
        <f>VLOOKUP(L2013,'Products Sheet'!$A:$B,2,FALSE)</f>
        <v/>
      </c>
      <c r="X2013" s="7" t="n"/>
      <c r="Y2013" s="7" t="n"/>
      <c r="Z2013" s="7" t="n"/>
      <c r="AA2013" s="7" t="n"/>
      <c r="AB2013" s="7" t="n"/>
      <c r="AC2013" s="7" t="n"/>
    </row>
    <row r="2014" ht="9.75" customHeight="1" s="12">
      <c r="A2014" s="11" t="inlineStr">
        <is>
          <t>SO - 0004260</t>
        </is>
      </c>
      <c r="B2014" s="11" t="inlineStr">
        <is>
          <t>Online</t>
        </is>
      </c>
      <c r="C2014" s="11" t="inlineStr">
        <is>
          <t>WARE-XYS1001</t>
        </is>
      </c>
      <c r="D2014" s="6" t="n">
        <v>43700</v>
      </c>
      <c r="E2014" s="6" t="n">
        <v>43744</v>
      </c>
      <c r="F2014" s="6" t="n">
        <v>43755</v>
      </c>
      <c r="G2014" s="6" t="n">
        <v>43763</v>
      </c>
      <c r="H2014" s="11" t="inlineStr">
        <is>
          <t>USD</t>
        </is>
      </c>
      <c r="I2014" s="11" t="n">
        <v>19</v>
      </c>
      <c r="J2014" s="11" t="n">
        <v>23</v>
      </c>
      <c r="K2014" s="11" t="n">
        <v>41</v>
      </c>
      <c r="L2014" s="11" t="n">
        <v>12</v>
      </c>
      <c r="M2014" s="11" t="n">
        <v>5</v>
      </c>
      <c r="N2014" s="11" t="n">
        <v>0.2</v>
      </c>
      <c r="O2014" s="7" t="n">
        <v>5587.8</v>
      </c>
      <c r="P2014" s="7" t="n">
        <v>2738.022</v>
      </c>
      <c r="Q2014" s="7">
        <f>text(E2014,"ddd")</f>
        <v/>
      </c>
      <c r="R2014" s="7">
        <f>G2014-F2014</f>
        <v/>
      </c>
      <c r="S2014" s="7">
        <f>E2014-D2014</f>
        <v/>
      </c>
      <c r="T2014" s="7">
        <f>O2014*M2014</f>
        <v/>
      </c>
      <c r="U2014" s="7">
        <f>T2014*N2014</f>
        <v/>
      </c>
      <c r="V2014" s="7">
        <f>T2014-U2014-(P2014*M2014)</f>
        <v/>
      </c>
      <c r="W2014" s="7">
        <f>VLOOKUP(L2014,'Products Sheet'!$A:$B,2,FALSE)</f>
        <v/>
      </c>
      <c r="X2014" s="7" t="n"/>
      <c r="Y2014" s="7" t="n"/>
      <c r="Z2014" s="7" t="n"/>
      <c r="AA2014" s="7" t="n"/>
      <c r="AB2014" s="7" t="n"/>
      <c r="AC2014" s="7" t="n"/>
    </row>
    <row r="2015" ht="9.75" customHeight="1" s="12">
      <c r="A2015" s="11" t="inlineStr">
        <is>
          <t>SO - 0004274</t>
        </is>
      </c>
      <c r="B2015" s="11" t="inlineStr">
        <is>
          <t>Online</t>
        </is>
      </c>
      <c r="C2015" s="11" t="inlineStr">
        <is>
          <t>WARE-XYS1001</t>
        </is>
      </c>
      <c r="D2015" s="6" t="n">
        <v>43700</v>
      </c>
      <c r="E2015" s="6" t="n">
        <v>43746</v>
      </c>
      <c r="F2015" s="6" t="n">
        <v>43767</v>
      </c>
      <c r="G2015" s="6" t="n">
        <v>43772</v>
      </c>
      <c r="H2015" s="11" t="inlineStr">
        <is>
          <t>USD</t>
        </is>
      </c>
      <c r="I2015" s="11" t="n">
        <v>17</v>
      </c>
      <c r="J2015" s="11" t="n">
        <v>32</v>
      </c>
      <c r="K2015" s="11" t="n">
        <v>42</v>
      </c>
      <c r="L2015" s="11" t="n">
        <v>12</v>
      </c>
      <c r="M2015" s="11" t="n">
        <v>7</v>
      </c>
      <c r="N2015" s="11" t="n">
        <v>0.05</v>
      </c>
      <c r="O2015" s="7" t="n">
        <v>1929.6</v>
      </c>
      <c r="P2015" s="7" t="n">
        <v>1003.392</v>
      </c>
      <c r="Q2015" s="7">
        <f>text(E2015,"ddd")</f>
        <v/>
      </c>
      <c r="R2015" s="7">
        <f>G2015-F2015</f>
        <v/>
      </c>
      <c r="S2015" s="7">
        <f>E2015-D2015</f>
        <v/>
      </c>
      <c r="T2015" s="7">
        <f>O2015*M2015</f>
        <v/>
      </c>
      <c r="U2015" s="7">
        <f>T2015*N2015</f>
        <v/>
      </c>
      <c r="V2015" s="7">
        <f>T2015-U2015-(P2015*M2015)</f>
        <v/>
      </c>
      <c r="W2015" s="7">
        <f>VLOOKUP(L2015,'Products Sheet'!$A:$B,2,FALSE)</f>
        <v/>
      </c>
      <c r="X2015" s="7" t="n"/>
      <c r="Y2015" s="7" t="n"/>
      <c r="Z2015" s="7" t="n"/>
      <c r="AA2015" s="7" t="n"/>
      <c r="AB2015" s="7" t="n"/>
      <c r="AC2015" s="7" t="n"/>
    </row>
    <row r="2016" ht="9.75" customHeight="1" s="12">
      <c r="A2016" s="11" t="inlineStr">
        <is>
          <t>SO - 0004288</t>
        </is>
      </c>
      <c r="B2016" s="11" t="inlineStr">
        <is>
          <t>Online</t>
        </is>
      </c>
      <c r="C2016" s="11" t="inlineStr">
        <is>
          <t>WARE-NMK1003</t>
        </is>
      </c>
      <c r="D2016" s="6" t="n">
        <v>43600</v>
      </c>
      <c r="E2016" s="6" t="n">
        <v>43747</v>
      </c>
      <c r="F2016" s="6" t="n">
        <v>43766</v>
      </c>
      <c r="G2016" s="6" t="n">
        <v>43773</v>
      </c>
      <c r="H2016" s="11" t="inlineStr">
        <is>
          <t>USD</t>
        </is>
      </c>
      <c r="I2016" s="11" t="n">
        <v>16</v>
      </c>
      <c r="J2016" s="11" t="n">
        <v>38</v>
      </c>
      <c r="K2016" s="11" t="n">
        <v>107</v>
      </c>
      <c r="L2016" s="11" t="n">
        <v>12</v>
      </c>
      <c r="M2016" s="11" t="n">
        <v>6</v>
      </c>
      <c r="N2016" s="11" t="n">
        <v>0.2</v>
      </c>
      <c r="O2016" s="7" t="n">
        <v>221.1</v>
      </c>
      <c r="P2016" s="7" t="n">
        <v>152.559</v>
      </c>
      <c r="Q2016" s="7">
        <f>text(E2016,"ddd")</f>
        <v/>
      </c>
      <c r="R2016" s="7">
        <f>G2016-F2016</f>
        <v/>
      </c>
      <c r="S2016" s="7">
        <f>E2016-D2016</f>
        <v/>
      </c>
      <c r="T2016" s="7">
        <f>O2016*M2016</f>
        <v/>
      </c>
      <c r="U2016" s="7">
        <f>T2016*N2016</f>
        <v/>
      </c>
      <c r="V2016" s="7">
        <f>T2016-U2016-(P2016*M2016)</f>
        <v/>
      </c>
      <c r="W2016" s="7">
        <f>VLOOKUP(L2016,'Products Sheet'!$A:$B,2,FALSE)</f>
        <v/>
      </c>
      <c r="X2016" s="7" t="n"/>
      <c r="Y2016" s="7" t="n"/>
      <c r="Z2016" s="7" t="n"/>
      <c r="AA2016" s="7" t="n"/>
      <c r="AB2016" s="7" t="n"/>
      <c r="AC2016" s="7" t="n"/>
    </row>
    <row r="2017" ht="9.75" customHeight="1" s="12">
      <c r="A2017" s="11" t="inlineStr">
        <is>
          <t>SO - 0004346</t>
        </is>
      </c>
      <c r="B2017" s="11" t="inlineStr">
        <is>
          <t>In-Store</t>
        </is>
      </c>
      <c r="C2017" s="11" t="inlineStr">
        <is>
          <t>WARE-NMK1003</t>
        </is>
      </c>
      <c r="D2017" s="6" t="n">
        <v>43600</v>
      </c>
      <c r="E2017" s="6" t="n">
        <v>43756</v>
      </c>
      <c r="F2017" s="6" t="n">
        <v>43778</v>
      </c>
      <c r="G2017" s="6" t="n">
        <v>43780</v>
      </c>
      <c r="H2017" s="11" t="inlineStr">
        <is>
          <t>USD</t>
        </is>
      </c>
      <c r="I2017" s="11" t="n">
        <v>7</v>
      </c>
      <c r="J2017" s="11" t="n">
        <v>9</v>
      </c>
      <c r="K2017" s="11" t="n">
        <v>183</v>
      </c>
      <c r="L2017" s="11" t="n">
        <v>12</v>
      </c>
      <c r="M2017" s="11" t="n">
        <v>2</v>
      </c>
      <c r="N2017" s="11" t="n">
        <v>0.1</v>
      </c>
      <c r="O2017" s="7" t="n">
        <v>1273</v>
      </c>
      <c r="P2017" s="7" t="n">
        <v>509.2</v>
      </c>
      <c r="Q2017" s="7">
        <f>text(E2017,"ddd")</f>
        <v/>
      </c>
      <c r="R2017" s="7">
        <f>G2017-F2017</f>
        <v/>
      </c>
      <c r="S2017" s="7">
        <f>E2017-D2017</f>
        <v/>
      </c>
      <c r="T2017" s="7">
        <f>O2017*M2017</f>
        <v/>
      </c>
      <c r="U2017" s="7">
        <f>T2017*N2017</f>
        <v/>
      </c>
      <c r="V2017" s="7">
        <f>T2017-U2017-(P2017*M2017)</f>
        <v/>
      </c>
      <c r="W2017" s="7">
        <f>VLOOKUP(L2017,'Products Sheet'!$A:$B,2,FALSE)</f>
        <v/>
      </c>
      <c r="X2017" s="7" t="n"/>
      <c r="Y2017" s="7" t="n"/>
      <c r="Z2017" s="7" t="n"/>
      <c r="AA2017" s="7" t="n"/>
      <c r="AB2017" s="7" t="n"/>
      <c r="AC2017" s="7" t="n"/>
    </row>
    <row r="2018" ht="9.75" customHeight="1" s="12">
      <c r="A2018" s="11" t="inlineStr">
        <is>
          <t>SO - 0004430</t>
        </is>
      </c>
      <c r="B2018" s="11" t="inlineStr">
        <is>
          <t>Online</t>
        </is>
      </c>
      <c r="C2018" s="11" t="inlineStr">
        <is>
          <t>WARE-NMK1003</t>
        </is>
      </c>
      <c r="D2018" s="6" t="n">
        <v>43700</v>
      </c>
      <c r="E2018" s="6" t="n">
        <v>43766</v>
      </c>
      <c r="F2018" s="6" t="n">
        <v>43782</v>
      </c>
      <c r="G2018" s="6" t="n">
        <v>43791</v>
      </c>
      <c r="H2018" s="11" t="inlineStr">
        <is>
          <t>USD</t>
        </is>
      </c>
      <c r="I2018" s="11" t="n">
        <v>20</v>
      </c>
      <c r="J2018" s="11" t="n">
        <v>3</v>
      </c>
      <c r="K2018" s="11" t="n">
        <v>98</v>
      </c>
      <c r="L2018" s="11" t="n">
        <v>12</v>
      </c>
      <c r="M2018" s="11" t="n">
        <v>6</v>
      </c>
      <c r="N2018" s="11" t="n">
        <v>0.05</v>
      </c>
      <c r="O2018" s="7" t="n">
        <v>5071.900000000001</v>
      </c>
      <c r="P2018" s="7" t="n">
        <v>3246.016000000001</v>
      </c>
      <c r="Q2018" s="7">
        <f>text(E2018,"ddd")</f>
        <v/>
      </c>
      <c r="R2018" s="7">
        <f>G2018-F2018</f>
        <v/>
      </c>
      <c r="S2018" s="7">
        <f>E2018-D2018</f>
        <v/>
      </c>
      <c r="T2018" s="7">
        <f>O2018*M2018</f>
        <v/>
      </c>
      <c r="U2018" s="7">
        <f>T2018*N2018</f>
        <v/>
      </c>
      <c r="V2018" s="7">
        <f>T2018-U2018-(P2018*M2018)</f>
        <v/>
      </c>
      <c r="W2018" s="7">
        <f>VLOOKUP(L2018,'Products Sheet'!$A:$B,2,FALSE)</f>
        <v/>
      </c>
      <c r="X2018" s="7" t="n"/>
      <c r="Y2018" s="7" t="n"/>
      <c r="Z2018" s="7" t="n"/>
      <c r="AA2018" s="7" t="n"/>
      <c r="AB2018" s="7" t="n"/>
      <c r="AC2018" s="7" t="n"/>
    </row>
    <row r="2019" ht="9.75" customHeight="1" s="12">
      <c r="A2019" s="11" t="inlineStr">
        <is>
          <t>SO - 0004436</t>
        </is>
      </c>
      <c r="B2019" s="11" t="inlineStr">
        <is>
          <t>Online</t>
        </is>
      </c>
      <c r="C2019" s="11" t="inlineStr">
        <is>
          <t>WARE-PUJ1005</t>
        </is>
      </c>
      <c r="D2019" s="6" t="n">
        <v>43600</v>
      </c>
      <c r="E2019" s="6" t="n">
        <v>43766</v>
      </c>
      <c r="F2019" s="6" t="n">
        <v>43778</v>
      </c>
      <c r="G2019" s="6" t="n">
        <v>43784</v>
      </c>
      <c r="H2019" s="11" t="inlineStr">
        <is>
          <t>USD</t>
        </is>
      </c>
      <c r="I2019" s="11" t="n">
        <v>13</v>
      </c>
      <c r="J2019" s="11" t="n">
        <v>16</v>
      </c>
      <c r="K2019" s="11" t="n">
        <v>280</v>
      </c>
      <c r="L2019" s="11" t="n">
        <v>12</v>
      </c>
      <c r="M2019" s="11" t="n">
        <v>4</v>
      </c>
      <c r="N2019" s="11" t="n">
        <v>0.05</v>
      </c>
      <c r="O2019" s="7" t="n">
        <v>2532.6</v>
      </c>
      <c r="P2019" s="7" t="n">
        <v>1950.102</v>
      </c>
      <c r="Q2019" s="7">
        <f>text(E2019,"ddd")</f>
        <v/>
      </c>
      <c r="R2019" s="7">
        <f>G2019-F2019</f>
        <v/>
      </c>
      <c r="S2019" s="7">
        <f>E2019-D2019</f>
        <v/>
      </c>
      <c r="T2019" s="7">
        <f>O2019*M2019</f>
        <v/>
      </c>
      <c r="U2019" s="7">
        <f>T2019*N2019</f>
        <v/>
      </c>
      <c r="V2019" s="7">
        <f>T2019-U2019-(P2019*M2019)</f>
        <v/>
      </c>
      <c r="W2019" s="7">
        <f>VLOOKUP(L2019,'Products Sheet'!$A:$B,2,FALSE)</f>
        <v/>
      </c>
      <c r="X2019" s="7" t="n"/>
      <c r="Y2019" s="7" t="n"/>
      <c r="Z2019" s="7" t="n"/>
      <c r="AA2019" s="7" t="n"/>
      <c r="AB2019" s="7" t="n"/>
      <c r="AC2019" s="7" t="n"/>
    </row>
    <row r="2020" ht="9.75" customHeight="1" s="12">
      <c r="A2020" s="11" t="inlineStr">
        <is>
          <t>SO - 0004469</t>
        </is>
      </c>
      <c r="B2020" s="11" t="inlineStr">
        <is>
          <t>Distributor</t>
        </is>
      </c>
      <c r="C2020" s="11" t="inlineStr">
        <is>
          <t>WARE-MKL1006</t>
        </is>
      </c>
      <c r="D2020" s="6" t="n">
        <v>43700</v>
      </c>
      <c r="E2020" s="6" t="n">
        <v>43771</v>
      </c>
      <c r="F2020" s="6" t="n">
        <v>43798</v>
      </c>
      <c r="G2020" s="6" t="n">
        <v>43802</v>
      </c>
      <c r="H2020" s="11" t="inlineStr">
        <is>
          <t>USD</t>
        </is>
      </c>
      <c r="I2020" s="11" t="n">
        <v>24</v>
      </c>
      <c r="J2020" s="11" t="n">
        <v>48</v>
      </c>
      <c r="K2020" s="11" t="n">
        <v>352</v>
      </c>
      <c r="L2020" s="11" t="n">
        <v>12</v>
      </c>
      <c r="M2020" s="11" t="n">
        <v>2</v>
      </c>
      <c r="N2020" s="11" t="n">
        <v>0.075</v>
      </c>
      <c r="O2020" s="7" t="n">
        <v>3872.6</v>
      </c>
      <c r="P2020" s="7" t="n">
        <v>2284.834</v>
      </c>
      <c r="Q2020" s="7">
        <f>text(E2020,"ddd")</f>
        <v/>
      </c>
      <c r="R2020" s="7">
        <f>G2020-F2020</f>
        <v/>
      </c>
      <c r="S2020" s="7">
        <f>E2020-D2020</f>
        <v/>
      </c>
      <c r="T2020" s="7">
        <f>O2020*M2020</f>
        <v/>
      </c>
      <c r="U2020" s="7">
        <f>T2020*N2020</f>
        <v/>
      </c>
      <c r="V2020" s="7">
        <f>T2020-U2020-(P2020*M2020)</f>
        <v/>
      </c>
      <c r="W2020" s="7">
        <f>VLOOKUP(L2020,'Products Sheet'!$A:$B,2,FALSE)</f>
        <v/>
      </c>
      <c r="X2020" s="7" t="n"/>
      <c r="Y2020" s="7" t="n"/>
      <c r="Z2020" s="7" t="n"/>
      <c r="AA2020" s="7" t="n"/>
      <c r="AB2020" s="7" t="n"/>
      <c r="AC2020" s="7" t="n"/>
    </row>
    <row r="2021" ht="9.75" customHeight="1" s="12">
      <c r="A2021" s="11" t="inlineStr">
        <is>
          <t>SO - 0004515</t>
        </is>
      </c>
      <c r="B2021" s="11" t="inlineStr">
        <is>
          <t>In-Store</t>
        </is>
      </c>
      <c r="C2021" s="11" t="inlineStr">
        <is>
          <t>WARE-UHY1004</t>
        </is>
      </c>
      <c r="D2021" s="6" t="n">
        <v>43700</v>
      </c>
      <c r="E2021" s="6" t="n">
        <v>43777</v>
      </c>
      <c r="F2021" s="6" t="n">
        <v>43801</v>
      </c>
      <c r="G2021" s="6" t="n">
        <v>43808</v>
      </c>
      <c r="H2021" s="11" t="inlineStr">
        <is>
          <t>USD</t>
        </is>
      </c>
      <c r="I2021" s="11" t="n">
        <v>9</v>
      </c>
      <c r="J2021" s="11" t="n">
        <v>20</v>
      </c>
      <c r="K2021" s="11" t="n">
        <v>211</v>
      </c>
      <c r="L2021" s="11" t="n">
        <v>12</v>
      </c>
      <c r="M2021" s="11" t="n">
        <v>4</v>
      </c>
      <c r="N2021" s="11" t="n">
        <v>0.05</v>
      </c>
      <c r="O2021" s="7" t="n">
        <v>201</v>
      </c>
      <c r="P2021" s="7" t="n">
        <v>88.44</v>
      </c>
      <c r="Q2021" s="7">
        <f>text(E2021,"ddd")</f>
        <v/>
      </c>
      <c r="R2021" s="7">
        <f>G2021-F2021</f>
        <v/>
      </c>
      <c r="S2021" s="7">
        <f>E2021-D2021</f>
        <v/>
      </c>
      <c r="T2021" s="7">
        <f>O2021*M2021</f>
        <v/>
      </c>
      <c r="U2021" s="7">
        <f>T2021*N2021</f>
        <v/>
      </c>
      <c r="V2021" s="7">
        <f>T2021-U2021-(P2021*M2021)</f>
        <v/>
      </c>
      <c r="W2021" s="7">
        <f>VLOOKUP(L2021,'Products Sheet'!$A:$B,2,FALSE)</f>
        <v/>
      </c>
      <c r="X2021" s="7" t="n"/>
      <c r="Y2021" s="7" t="n"/>
      <c r="Z2021" s="7" t="n"/>
      <c r="AA2021" s="7" t="n"/>
      <c r="AB2021" s="7" t="n"/>
      <c r="AC2021" s="7" t="n"/>
    </row>
    <row r="2022" ht="9.75" customHeight="1" s="12">
      <c r="A2022" s="11" t="inlineStr">
        <is>
          <t>SO - 0004559</t>
        </is>
      </c>
      <c r="B2022" s="11" t="inlineStr">
        <is>
          <t>Online</t>
        </is>
      </c>
      <c r="C2022" s="11" t="inlineStr">
        <is>
          <t>WARE-PUJ1005</t>
        </is>
      </c>
      <c r="D2022" s="6" t="n">
        <v>43700</v>
      </c>
      <c r="E2022" s="6" t="n">
        <v>43783</v>
      </c>
      <c r="F2022" s="6" t="n">
        <v>43809</v>
      </c>
      <c r="G2022" s="6" t="n">
        <v>43814</v>
      </c>
      <c r="H2022" s="11" t="inlineStr">
        <is>
          <t>USD</t>
        </is>
      </c>
      <c r="I2022" s="11" t="n">
        <v>17</v>
      </c>
      <c r="J2022" s="11" t="n">
        <v>5</v>
      </c>
      <c r="K2022" s="11" t="n">
        <v>280</v>
      </c>
      <c r="L2022" s="11" t="n">
        <v>12</v>
      </c>
      <c r="M2022" s="11" t="n">
        <v>3</v>
      </c>
      <c r="N2022" s="11" t="n">
        <v>0.4</v>
      </c>
      <c r="O2022" s="7" t="n">
        <v>850.9</v>
      </c>
      <c r="P2022" s="7" t="n">
        <v>365.887</v>
      </c>
      <c r="Q2022" s="7">
        <f>text(E2022,"ddd")</f>
        <v/>
      </c>
      <c r="R2022" s="7">
        <f>G2022-F2022</f>
        <v/>
      </c>
      <c r="S2022" s="7">
        <f>E2022-D2022</f>
        <v/>
      </c>
      <c r="T2022" s="7">
        <f>O2022*M2022</f>
        <v/>
      </c>
      <c r="U2022" s="7">
        <f>T2022*N2022</f>
        <v/>
      </c>
      <c r="V2022" s="7">
        <f>T2022-U2022-(P2022*M2022)</f>
        <v/>
      </c>
      <c r="W2022" s="7">
        <f>VLOOKUP(L2022,'Products Sheet'!$A:$B,2,FALSE)</f>
        <v/>
      </c>
      <c r="X2022" s="7" t="n"/>
      <c r="Y2022" s="7" t="n"/>
      <c r="Z2022" s="7" t="n"/>
      <c r="AA2022" s="7" t="n"/>
      <c r="AB2022" s="7" t="n"/>
      <c r="AC2022" s="7" t="n"/>
    </row>
    <row r="2023" ht="9.75" customHeight="1" s="12">
      <c r="A2023" s="11" t="inlineStr">
        <is>
          <t>SO - 0004572</t>
        </is>
      </c>
      <c r="B2023" s="11" t="inlineStr">
        <is>
          <t>Online</t>
        </is>
      </c>
      <c r="C2023" s="11" t="inlineStr">
        <is>
          <t>WARE-NMK1003</t>
        </is>
      </c>
      <c r="D2023" s="6" t="n">
        <v>43700</v>
      </c>
      <c r="E2023" s="6" t="n">
        <v>43784</v>
      </c>
      <c r="F2023" s="6" t="n">
        <v>43792</v>
      </c>
      <c r="G2023" s="6" t="n">
        <v>43800</v>
      </c>
      <c r="H2023" s="11" t="inlineStr">
        <is>
          <t>USD</t>
        </is>
      </c>
      <c r="I2023" s="11" t="n">
        <v>13</v>
      </c>
      <c r="J2023" s="11" t="n">
        <v>31</v>
      </c>
      <c r="K2023" s="11" t="n">
        <v>157</v>
      </c>
      <c r="L2023" s="11" t="n">
        <v>12</v>
      </c>
      <c r="M2023" s="11" t="n">
        <v>7</v>
      </c>
      <c r="N2023" s="11" t="n">
        <v>0.05</v>
      </c>
      <c r="O2023" s="7" t="n">
        <v>2385.2</v>
      </c>
      <c r="P2023" s="7" t="n">
        <v>1526.528</v>
      </c>
      <c r="Q2023" s="7">
        <f>text(E2023,"ddd")</f>
        <v/>
      </c>
      <c r="R2023" s="7">
        <f>G2023-F2023</f>
        <v/>
      </c>
      <c r="S2023" s="7">
        <f>E2023-D2023</f>
        <v/>
      </c>
      <c r="T2023" s="7">
        <f>O2023*M2023</f>
        <v/>
      </c>
      <c r="U2023" s="7">
        <f>T2023*N2023</f>
        <v/>
      </c>
      <c r="V2023" s="7">
        <f>T2023-U2023-(P2023*M2023)</f>
        <v/>
      </c>
      <c r="W2023" s="7">
        <f>VLOOKUP(L2023,'Products Sheet'!$A:$B,2,FALSE)</f>
        <v/>
      </c>
      <c r="X2023" s="7" t="n"/>
      <c r="Y2023" s="7" t="n"/>
      <c r="Z2023" s="7" t="n"/>
      <c r="AA2023" s="7" t="n"/>
      <c r="AB2023" s="7" t="n"/>
      <c r="AC2023" s="7" t="n"/>
    </row>
    <row r="2024" ht="9.75" customHeight="1" s="12">
      <c r="A2024" s="11" t="inlineStr">
        <is>
          <t>SO - 0004625</t>
        </is>
      </c>
      <c r="B2024" s="11" t="inlineStr">
        <is>
          <t>Wholesale</t>
        </is>
      </c>
      <c r="C2024" s="11" t="inlineStr">
        <is>
          <t>WARE-PUJ1005</t>
        </is>
      </c>
      <c r="D2024" s="6" t="n">
        <v>43700</v>
      </c>
      <c r="E2024" s="6" t="n">
        <v>43790</v>
      </c>
      <c r="F2024" s="6" t="n">
        <v>43813</v>
      </c>
      <c r="G2024" s="6" t="n">
        <v>43818</v>
      </c>
      <c r="H2024" s="11" t="inlineStr">
        <is>
          <t>USD</t>
        </is>
      </c>
      <c r="I2024" s="11" t="n">
        <v>28</v>
      </c>
      <c r="J2024" s="11" t="n">
        <v>11</v>
      </c>
      <c r="K2024" s="11" t="n">
        <v>274</v>
      </c>
      <c r="L2024" s="11" t="n">
        <v>12</v>
      </c>
      <c r="M2024" s="11" t="n">
        <v>5</v>
      </c>
      <c r="N2024" s="11" t="n">
        <v>0.2</v>
      </c>
      <c r="O2024" s="7" t="n">
        <v>180.9</v>
      </c>
      <c r="P2024" s="7" t="n">
        <v>90.45</v>
      </c>
      <c r="Q2024" s="7">
        <f>text(E2024,"ddd")</f>
        <v/>
      </c>
      <c r="R2024" s="7">
        <f>G2024-F2024</f>
        <v/>
      </c>
      <c r="S2024" s="7">
        <f>E2024-D2024</f>
        <v/>
      </c>
      <c r="T2024" s="7">
        <f>O2024*M2024</f>
        <v/>
      </c>
      <c r="U2024" s="7">
        <f>T2024*N2024</f>
        <v/>
      </c>
      <c r="V2024" s="7">
        <f>T2024-U2024-(P2024*M2024)</f>
        <v/>
      </c>
      <c r="W2024" s="7">
        <f>VLOOKUP(L2024,'Products Sheet'!$A:$B,2,FALSE)</f>
        <v/>
      </c>
      <c r="X2024" s="7" t="n"/>
      <c r="Y2024" s="7" t="n"/>
      <c r="Z2024" s="7" t="n"/>
      <c r="AA2024" s="7" t="n"/>
      <c r="AB2024" s="7" t="n"/>
      <c r="AC2024" s="7" t="n"/>
    </row>
    <row r="2025" ht="9.75" customHeight="1" s="12">
      <c r="A2025" s="11" t="inlineStr">
        <is>
          <t>SO - 0004638</t>
        </is>
      </c>
      <c r="B2025" s="11" t="inlineStr">
        <is>
          <t>In-Store</t>
        </is>
      </c>
      <c r="C2025" s="11" t="inlineStr">
        <is>
          <t>WARE-NMK1003</t>
        </is>
      </c>
      <c r="D2025" s="6" t="n">
        <v>43700</v>
      </c>
      <c r="E2025" s="6" t="n">
        <v>43792</v>
      </c>
      <c r="F2025" s="6" t="n">
        <v>43816</v>
      </c>
      <c r="G2025" s="6" t="n">
        <v>43818</v>
      </c>
      <c r="H2025" s="11" t="inlineStr">
        <is>
          <t>USD</t>
        </is>
      </c>
      <c r="I2025" s="11" t="n">
        <v>3</v>
      </c>
      <c r="J2025" s="11" t="n">
        <v>45</v>
      </c>
      <c r="K2025" s="11" t="n">
        <v>116</v>
      </c>
      <c r="L2025" s="11" t="n">
        <v>12</v>
      </c>
      <c r="M2025" s="11" t="n">
        <v>5</v>
      </c>
      <c r="N2025" s="11" t="n">
        <v>0.15</v>
      </c>
      <c r="O2025" s="7" t="n">
        <v>1132.3</v>
      </c>
      <c r="P2025" s="7" t="n">
        <v>792.6099999999999</v>
      </c>
      <c r="Q2025" s="7">
        <f>text(E2025,"ddd")</f>
        <v/>
      </c>
      <c r="R2025" s="7">
        <f>G2025-F2025</f>
        <v/>
      </c>
      <c r="S2025" s="7">
        <f>E2025-D2025</f>
        <v/>
      </c>
      <c r="T2025" s="7">
        <f>O2025*M2025</f>
        <v/>
      </c>
      <c r="U2025" s="7">
        <f>T2025*N2025</f>
        <v/>
      </c>
      <c r="V2025" s="7">
        <f>T2025-U2025-(P2025*M2025)</f>
        <v/>
      </c>
      <c r="W2025" s="7">
        <f>VLOOKUP(L2025,'Products Sheet'!$A:$B,2,FALSE)</f>
        <v/>
      </c>
      <c r="X2025" s="7" t="n"/>
      <c r="Y2025" s="7" t="n"/>
      <c r="Z2025" s="7" t="n"/>
      <c r="AA2025" s="7" t="n"/>
      <c r="AB2025" s="7" t="n"/>
      <c r="AC2025" s="7" t="n"/>
    </row>
    <row r="2026" ht="9.75" customHeight="1" s="12">
      <c r="A2026" s="11" t="inlineStr">
        <is>
          <t>SO - 0004757</t>
        </is>
      </c>
      <c r="B2026" s="11" t="inlineStr">
        <is>
          <t>In-Store</t>
        </is>
      </c>
      <c r="C2026" s="11" t="inlineStr">
        <is>
          <t>WARE-NBV1002</t>
        </is>
      </c>
      <c r="D2026" s="6" t="n">
        <v>43700</v>
      </c>
      <c r="E2026" s="6" t="n">
        <v>43805</v>
      </c>
      <c r="F2026" s="6" t="n">
        <v>43820</v>
      </c>
      <c r="G2026" s="6" t="n">
        <v>43826</v>
      </c>
      <c r="H2026" s="11" t="inlineStr">
        <is>
          <t>USD</t>
        </is>
      </c>
      <c r="I2026" s="11" t="n">
        <v>7</v>
      </c>
      <c r="J2026" s="11" t="n">
        <v>1</v>
      </c>
      <c r="K2026" s="11" t="n">
        <v>80</v>
      </c>
      <c r="L2026" s="11" t="n">
        <v>12</v>
      </c>
      <c r="M2026" s="11" t="n">
        <v>3</v>
      </c>
      <c r="N2026" s="11" t="n">
        <v>0.05</v>
      </c>
      <c r="O2026" s="7" t="n">
        <v>268</v>
      </c>
      <c r="P2026" s="7" t="n">
        <v>125.96</v>
      </c>
      <c r="Q2026" s="7">
        <f>text(E2026,"ddd")</f>
        <v/>
      </c>
      <c r="R2026" s="7">
        <f>G2026-F2026</f>
        <v/>
      </c>
      <c r="S2026" s="7">
        <f>E2026-D2026</f>
        <v/>
      </c>
      <c r="T2026" s="7">
        <f>O2026*M2026</f>
        <v/>
      </c>
      <c r="U2026" s="7">
        <f>T2026*N2026</f>
        <v/>
      </c>
      <c r="V2026" s="7">
        <f>T2026-U2026-(P2026*M2026)</f>
        <v/>
      </c>
      <c r="W2026" s="7">
        <f>VLOOKUP(L2026,'Products Sheet'!$A:$B,2,FALSE)</f>
        <v/>
      </c>
      <c r="X2026" s="7" t="n"/>
      <c r="Y2026" s="7" t="n"/>
      <c r="Z2026" s="7" t="n"/>
      <c r="AA2026" s="7" t="n"/>
      <c r="AB2026" s="7" t="n"/>
      <c r="AC2026" s="7" t="n"/>
    </row>
    <row r="2027" ht="9.75" customHeight="1" s="12">
      <c r="A2027" s="11" t="inlineStr">
        <is>
          <t>SO - 0004827</t>
        </is>
      </c>
      <c r="B2027" s="11" t="inlineStr">
        <is>
          <t>Online</t>
        </is>
      </c>
      <c r="C2027" s="11" t="inlineStr">
        <is>
          <t>WARE-XYS1001</t>
        </is>
      </c>
      <c r="D2027" s="6" t="n">
        <v>43700</v>
      </c>
      <c r="E2027" s="6" t="n">
        <v>43814</v>
      </c>
      <c r="F2027" s="6" t="n">
        <v>43818</v>
      </c>
      <c r="G2027" s="6" t="n">
        <v>43826</v>
      </c>
      <c r="H2027" s="11" t="inlineStr">
        <is>
          <t>USD</t>
        </is>
      </c>
      <c r="I2027" s="11" t="n">
        <v>18</v>
      </c>
      <c r="J2027" s="11" t="n">
        <v>14</v>
      </c>
      <c r="K2027" s="11" t="n">
        <v>17</v>
      </c>
      <c r="L2027" s="11" t="n">
        <v>12</v>
      </c>
      <c r="M2027" s="11" t="n">
        <v>8</v>
      </c>
      <c r="N2027" s="11" t="n">
        <v>0.15</v>
      </c>
      <c r="O2027" s="7" t="n">
        <v>180.9</v>
      </c>
      <c r="P2027" s="7" t="n">
        <v>123.012</v>
      </c>
      <c r="Q2027" s="7">
        <f>text(E2027,"ddd")</f>
        <v/>
      </c>
      <c r="R2027" s="7">
        <f>G2027-F2027</f>
        <v/>
      </c>
      <c r="S2027" s="7">
        <f>E2027-D2027</f>
        <v/>
      </c>
      <c r="T2027" s="7">
        <f>O2027*M2027</f>
        <v/>
      </c>
      <c r="U2027" s="7">
        <f>T2027*N2027</f>
        <v/>
      </c>
      <c r="V2027" s="7">
        <f>T2027-U2027-(P2027*M2027)</f>
        <v/>
      </c>
      <c r="W2027" s="7">
        <f>VLOOKUP(L2027,'Products Sheet'!$A:$B,2,FALSE)</f>
        <v/>
      </c>
      <c r="X2027" s="7" t="n"/>
      <c r="Y2027" s="7" t="n"/>
      <c r="Z2027" s="7" t="n"/>
      <c r="AA2027" s="7" t="n"/>
      <c r="AB2027" s="7" t="n"/>
      <c r="AC2027" s="7" t="n"/>
    </row>
    <row r="2028" ht="9.75" customHeight="1" s="12">
      <c r="A2028" s="11" t="inlineStr">
        <is>
          <t>SO - 0004850</t>
        </is>
      </c>
      <c r="B2028" s="11" t="inlineStr">
        <is>
          <t>Distributor</t>
        </is>
      </c>
      <c r="C2028" s="11" t="inlineStr">
        <is>
          <t>WARE-PUJ1005</t>
        </is>
      </c>
      <c r="D2028" s="6" t="n">
        <v>43700</v>
      </c>
      <c r="E2028" s="6" t="n">
        <v>43816</v>
      </c>
      <c r="F2028" s="6" t="n">
        <v>43827</v>
      </c>
      <c r="G2028" s="6" t="n">
        <v>43831</v>
      </c>
      <c r="H2028" s="11" t="inlineStr">
        <is>
          <t>USD</t>
        </is>
      </c>
      <c r="I2028" s="11" t="n">
        <v>21</v>
      </c>
      <c r="J2028" s="11" t="n">
        <v>34</v>
      </c>
      <c r="K2028" s="11" t="n">
        <v>304</v>
      </c>
      <c r="L2028" s="11" t="n">
        <v>12</v>
      </c>
      <c r="M2028" s="11" t="n">
        <v>2</v>
      </c>
      <c r="N2028" s="11" t="n">
        <v>0.075</v>
      </c>
      <c r="O2028" s="7" t="n">
        <v>3912.8</v>
      </c>
      <c r="P2028" s="7" t="n">
        <v>1565.12</v>
      </c>
      <c r="Q2028" s="7">
        <f>text(E2028,"ddd")</f>
        <v/>
      </c>
      <c r="R2028" s="7">
        <f>G2028-F2028</f>
        <v/>
      </c>
      <c r="S2028" s="7">
        <f>E2028-D2028</f>
        <v/>
      </c>
      <c r="T2028" s="7">
        <f>O2028*M2028</f>
        <v/>
      </c>
      <c r="U2028" s="7">
        <f>T2028*N2028</f>
        <v/>
      </c>
      <c r="V2028" s="7">
        <f>T2028-U2028-(P2028*M2028)</f>
        <v/>
      </c>
      <c r="W2028" s="7">
        <f>VLOOKUP(L2028,'Products Sheet'!$A:$B,2,FALSE)</f>
        <v/>
      </c>
      <c r="X2028" s="7" t="n"/>
      <c r="Y2028" s="7" t="n"/>
      <c r="Z2028" s="7" t="n"/>
      <c r="AA2028" s="7" t="n"/>
      <c r="AB2028" s="7" t="n"/>
      <c r="AC2028" s="7" t="n"/>
    </row>
    <row r="2029" ht="9.75" customHeight="1" s="12">
      <c r="A2029" s="11" t="inlineStr">
        <is>
          <t>SO - 0004884</t>
        </is>
      </c>
      <c r="B2029" s="11" t="inlineStr">
        <is>
          <t>Wholesale</t>
        </is>
      </c>
      <c r="C2029" s="11" t="inlineStr">
        <is>
          <t>WARE-MKL1006</t>
        </is>
      </c>
      <c r="D2029" s="6" t="n">
        <v>43700</v>
      </c>
      <c r="E2029" s="6" t="n">
        <v>43820</v>
      </c>
      <c r="F2029" s="6" t="n">
        <v>43840</v>
      </c>
      <c r="G2029" s="6" t="n">
        <v>43845</v>
      </c>
      <c r="H2029" s="11" t="inlineStr">
        <is>
          <t>USD</t>
        </is>
      </c>
      <c r="I2029" s="11" t="n">
        <v>26</v>
      </c>
      <c r="J2029" s="11" t="n">
        <v>7</v>
      </c>
      <c r="K2029" s="11" t="n">
        <v>361</v>
      </c>
      <c r="L2029" s="11" t="n">
        <v>12</v>
      </c>
      <c r="M2029" s="11" t="n">
        <v>8</v>
      </c>
      <c r="N2029" s="11" t="n">
        <v>0.05</v>
      </c>
      <c r="O2029" s="7" t="n">
        <v>5460.5</v>
      </c>
      <c r="P2029" s="7" t="n">
        <v>4586.82</v>
      </c>
      <c r="Q2029" s="7">
        <f>text(E2029,"ddd")</f>
        <v/>
      </c>
      <c r="R2029" s="7">
        <f>G2029-F2029</f>
        <v/>
      </c>
      <c r="S2029" s="7">
        <f>E2029-D2029</f>
        <v/>
      </c>
      <c r="T2029" s="7">
        <f>O2029*M2029</f>
        <v/>
      </c>
      <c r="U2029" s="7">
        <f>T2029*N2029</f>
        <v/>
      </c>
      <c r="V2029" s="7">
        <f>T2029-U2029-(P2029*M2029)</f>
        <v/>
      </c>
      <c r="W2029" s="7">
        <f>VLOOKUP(L2029,'Products Sheet'!$A:$B,2,FALSE)</f>
        <v/>
      </c>
      <c r="X2029" s="7" t="n"/>
      <c r="Y2029" s="7" t="n"/>
      <c r="Z2029" s="7" t="n"/>
      <c r="AA2029" s="7" t="n"/>
      <c r="AB2029" s="7" t="n"/>
      <c r="AC2029" s="7" t="n"/>
    </row>
    <row r="2030" ht="9.75" customHeight="1" s="12">
      <c r="A2030" s="11" t="inlineStr">
        <is>
          <t>SO - 0004891</t>
        </is>
      </c>
      <c r="B2030" s="11" t="inlineStr">
        <is>
          <t>In-Store</t>
        </is>
      </c>
      <c r="C2030" s="11" t="inlineStr">
        <is>
          <t>WARE-NMK1003</t>
        </is>
      </c>
      <c r="D2030" s="6" t="n">
        <v>43700</v>
      </c>
      <c r="E2030" s="6" t="n">
        <v>43822</v>
      </c>
      <c r="F2030" s="6" t="n">
        <v>43840</v>
      </c>
      <c r="G2030" s="6" t="n">
        <v>43846</v>
      </c>
      <c r="H2030" s="11" t="inlineStr">
        <is>
          <t>USD</t>
        </is>
      </c>
      <c r="I2030" s="11" t="n">
        <v>3</v>
      </c>
      <c r="J2030" s="11" t="n">
        <v>36</v>
      </c>
      <c r="K2030" s="11" t="n">
        <v>94</v>
      </c>
      <c r="L2030" s="11" t="n">
        <v>12</v>
      </c>
      <c r="M2030" s="11" t="n">
        <v>3</v>
      </c>
      <c r="N2030" s="11" t="n">
        <v>0.05</v>
      </c>
      <c r="O2030" s="7" t="n">
        <v>194.3</v>
      </c>
      <c r="P2030" s="7" t="n">
        <v>161.269</v>
      </c>
      <c r="Q2030" s="7">
        <f>text(E2030,"ddd")</f>
        <v/>
      </c>
      <c r="R2030" s="7">
        <f>G2030-F2030</f>
        <v/>
      </c>
      <c r="S2030" s="7">
        <f>E2030-D2030</f>
        <v/>
      </c>
      <c r="T2030" s="7">
        <f>O2030*M2030</f>
        <v/>
      </c>
      <c r="U2030" s="7">
        <f>T2030*N2030</f>
        <v/>
      </c>
      <c r="V2030" s="7">
        <f>T2030-U2030-(P2030*M2030)</f>
        <v/>
      </c>
      <c r="W2030" s="7">
        <f>VLOOKUP(L2030,'Products Sheet'!$A:$B,2,FALSE)</f>
        <v/>
      </c>
      <c r="X2030" s="7" t="n"/>
      <c r="Y2030" s="7" t="n"/>
      <c r="Z2030" s="7" t="n"/>
      <c r="AA2030" s="7" t="n"/>
      <c r="AB2030" s="7" t="n"/>
      <c r="AC2030" s="7" t="n"/>
    </row>
    <row r="2031" ht="9.75" customHeight="1" s="12">
      <c r="A2031" s="11" t="inlineStr">
        <is>
          <t>SO - 0004920</t>
        </is>
      </c>
      <c r="B2031" s="11" t="inlineStr">
        <is>
          <t>Online</t>
        </is>
      </c>
      <c r="C2031" s="11" t="inlineStr">
        <is>
          <t>WARE-NMK1003</t>
        </is>
      </c>
      <c r="D2031" s="6" t="n">
        <v>43700</v>
      </c>
      <c r="E2031" s="6" t="n">
        <v>43825</v>
      </c>
      <c r="F2031" s="6" t="n">
        <v>43847</v>
      </c>
      <c r="G2031" s="6" t="n">
        <v>43854</v>
      </c>
      <c r="H2031" s="11" t="inlineStr">
        <is>
          <t>USD</t>
        </is>
      </c>
      <c r="I2031" s="11" t="n">
        <v>18</v>
      </c>
      <c r="J2031" s="11" t="n">
        <v>40</v>
      </c>
      <c r="K2031" s="11" t="n">
        <v>88</v>
      </c>
      <c r="L2031" s="11" t="n">
        <v>12</v>
      </c>
      <c r="M2031" s="11" t="n">
        <v>6</v>
      </c>
      <c r="N2031" s="11" t="n">
        <v>0.075</v>
      </c>
      <c r="O2031" s="7" t="n">
        <v>3993.2</v>
      </c>
      <c r="P2031" s="7" t="n">
        <v>3154.628</v>
      </c>
      <c r="Q2031" s="7">
        <f>text(E2031,"ddd")</f>
        <v/>
      </c>
      <c r="R2031" s="7">
        <f>G2031-F2031</f>
        <v/>
      </c>
      <c r="S2031" s="7">
        <f>E2031-D2031</f>
        <v/>
      </c>
      <c r="T2031" s="7">
        <f>O2031*M2031</f>
        <v/>
      </c>
      <c r="U2031" s="7">
        <f>T2031*N2031</f>
        <v/>
      </c>
      <c r="V2031" s="7">
        <f>T2031-U2031-(P2031*M2031)</f>
        <v/>
      </c>
      <c r="W2031" s="7">
        <f>VLOOKUP(L2031,'Products Sheet'!$A:$B,2,FALSE)</f>
        <v/>
      </c>
      <c r="X2031" s="7" t="n"/>
      <c r="Y2031" s="7" t="n"/>
      <c r="Z2031" s="7" t="n"/>
      <c r="AA2031" s="7" t="n"/>
      <c r="AB2031" s="7" t="n"/>
      <c r="AC2031" s="7" t="n"/>
    </row>
    <row r="2032" ht="9.75" customHeight="1" s="12">
      <c r="A2032" s="11" t="inlineStr">
        <is>
          <t>SO - 0004960</t>
        </is>
      </c>
      <c r="B2032" s="11" t="inlineStr">
        <is>
          <t>Online</t>
        </is>
      </c>
      <c r="C2032" s="11" t="inlineStr">
        <is>
          <t>WARE-NMK1003</t>
        </is>
      </c>
      <c r="D2032" s="6" t="n">
        <v>43700</v>
      </c>
      <c r="E2032" s="6" t="n">
        <v>43830</v>
      </c>
      <c r="F2032" s="6" t="n">
        <v>43846</v>
      </c>
      <c r="G2032" s="6" t="n">
        <v>43850</v>
      </c>
      <c r="H2032" s="11" t="inlineStr">
        <is>
          <t>USD</t>
        </is>
      </c>
      <c r="I2032" s="11" t="n">
        <v>19</v>
      </c>
      <c r="J2032" s="11" t="n">
        <v>7</v>
      </c>
      <c r="K2032" s="11" t="n">
        <v>158</v>
      </c>
      <c r="L2032" s="11" t="n">
        <v>12</v>
      </c>
      <c r="M2032" s="11" t="n">
        <v>7</v>
      </c>
      <c r="N2032" s="11" t="n">
        <v>0.075</v>
      </c>
      <c r="O2032" s="7" t="n">
        <v>3926.2</v>
      </c>
      <c r="P2032" s="7" t="n">
        <v>2944.65</v>
      </c>
      <c r="Q2032" s="7">
        <f>text(E2032,"ddd")</f>
        <v/>
      </c>
      <c r="R2032" s="7">
        <f>G2032-F2032</f>
        <v/>
      </c>
      <c r="S2032" s="7">
        <f>E2032-D2032</f>
        <v/>
      </c>
      <c r="T2032" s="7">
        <f>O2032*M2032</f>
        <v/>
      </c>
      <c r="U2032" s="7">
        <f>T2032*N2032</f>
        <v/>
      </c>
      <c r="V2032" s="7">
        <f>T2032-U2032-(P2032*M2032)</f>
        <v/>
      </c>
      <c r="W2032" s="7">
        <f>VLOOKUP(L2032,'Products Sheet'!$A:$B,2,FALSE)</f>
        <v/>
      </c>
      <c r="X2032" s="7" t="n"/>
      <c r="Y2032" s="7" t="n"/>
      <c r="Z2032" s="7" t="n"/>
      <c r="AA2032" s="7" t="n"/>
      <c r="AB2032" s="7" t="n"/>
      <c r="AC2032" s="7" t="n"/>
    </row>
    <row r="2033" ht="9.75" customHeight="1" s="12">
      <c r="A2033" s="11" t="inlineStr">
        <is>
          <t>SO - 0005052</t>
        </is>
      </c>
      <c r="B2033" s="11" t="inlineStr">
        <is>
          <t>Wholesale</t>
        </is>
      </c>
      <c r="C2033" s="11" t="inlineStr">
        <is>
          <t>WARE-PUJ1005</t>
        </is>
      </c>
      <c r="D2033" s="6" t="n">
        <v>43700</v>
      </c>
      <c r="E2033" s="6" t="n">
        <v>43840</v>
      </c>
      <c r="F2033" s="6" t="n">
        <v>43844</v>
      </c>
      <c r="G2033" s="6" t="n">
        <v>43848</v>
      </c>
      <c r="H2033" s="11" t="inlineStr">
        <is>
          <t>USD</t>
        </is>
      </c>
      <c r="I2033" s="11" t="n">
        <v>26</v>
      </c>
      <c r="J2033" s="11" t="n">
        <v>37</v>
      </c>
      <c r="K2033" s="11" t="n">
        <v>327</v>
      </c>
      <c r="L2033" s="11" t="n">
        <v>12</v>
      </c>
      <c r="M2033" s="11" t="n">
        <v>5</v>
      </c>
      <c r="N2033" s="11" t="n">
        <v>0.075</v>
      </c>
      <c r="O2033" s="7" t="n">
        <v>964.8000000000001</v>
      </c>
      <c r="P2033" s="7" t="n">
        <v>395.568</v>
      </c>
      <c r="Q2033" s="7">
        <f>text(E2033,"ddd")</f>
        <v/>
      </c>
      <c r="R2033" s="7">
        <f>G2033-F2033</f>
        <v/>
      </c>
      <c r="S2033" s="7">
        <f>E2033-D2033</f>
        <v/>
      </c>
      <c r="T2033" s="7">
        <f>O2033*M2033</f>
        <v/>
      </c>
      <c r="U2033" s="7">
        <f>T2033*N2033</f>
        <v/>
      </c>
      <c r="V2033" s="7">
        <f>T2033-U2033-(P2033*M2033)</f>
        <v/>
      </c>
      <c r="W2033" s="7">
        <f>VLOOKUP(L2033,'Products Sheet'!$A:$B,2,FALSE)</f>
        <v/>
      </c>
      <c r="X2033" s="7" t="n"/>
      <c r="Y2033" s="7" t="n"/>
      <c r="Z2033" s="7" t="n"/>
      <c r="AA2033" s="7" t="n"/>
      <c r="AB2033" s="7" t="n"/>
      <c r="AC2033" s="7" t="n"/>
    </row>
    <row r="2034" ht="9.75" customHeight="1" s="12">
      <c r="A2034" s="11" t="inlineStr">
        <is>
          <t>SO - 0005123</t>
        </is>
      </c>
      <c r="B2034" s="11" t="inlineStr">
        <is>
          <t>Online</t>
        </is>
      </c>
      <c r="C2034" s="11" t="inlineStr">
        <is>
          <t>WARE-MKL1006</t>
        </is>
      </c>
      <c r="D2034" s="6" t="n">
        <v>43700</v>
      </c>
      <c r="E2034" s="6" t="n">
        <v>43846</v>
      </c>
      <c r="F2034" s="6" t="n">
        <v>43867</v>
      </c>
      <c r="G2034" s="6" t="n">
        <v>43868</v>
      </c>
      <c r="H2034" s="11" t="inlineStr">
        <is>
          <t>USD</t>
        </is>
      </c>
      <c r="I2034" s="11" t="n">
        <v>14</v>
      </c>
      <c r="J2034" s="11" t="n">
        <v>41</v>
      </c>
      <c r="K2034" s="11" t="n">
        <v>358</v>
      </c>
      <c r="L2034" s="11" t="n">
        <v>12</v>
      </c>
      <c r="M2034" s="11" t="n">
        <v>6</v>
      </c>
      <c r="N2034" s="11" t="n">
        <v>0.075</v>
      </c>
      <c r="O2034" s="7" t="n">
        <v>1279.7</v>
      </c>
      <c r="P2034" s="7" t="n">
        <v>639.85</v>
      </c>
      <c r="Q2034" s="7">
        <f>text(E2034,"ddd")</f>
        <v/>
      </c>
      <c r="R2034" s="7">
        <f>G2034-F2034</f>
        <v/>
      </c>
      <c r="S2034" s="7">
        <f>E2034-D2034</f>
        <v/>
      </c>
      <c r="T2034" s="7">
        <f>O2034*M2034</f>
        <v/>
      </c>
      <c r="U2034" s="7">
        <f>T2034*N2034</f>
        <v/>
      </c>
      <c r="V2034" s="7">
        <f>T2034-U2034-(P2034*M2034)</f>
        <v/>
      </c>
      <c r="W2034" s="7">
        <f>VLOOKUP(L2034,'Products Sheet'!$A:$B,2,FALSE)</f>
        <v/>
      </c>
      <c r="X2034" s="7" t="n"/>
      <c r="Y2034" s="7" t="n"/>
      <c r="Z2034" s="7" t="n"/>
      <c r="AA2034" s="7" t="n"/>
      <c r="AB2034" s="7" t="n"/>
      <c r="AC2034" s="7" t="n"/>
    </row>
    <row r="2035" ht="9.75" customHeight="1" s="12">
      <c r="A2035" s="11" t="inlineStr">
        <is>
          <t>SO - 0005128</t>
        </is>
      </c>
      <c r="B2035" s="11" t="inlineStr">
        <is>
          <t>Distributor</t>
        </is>
      </c>
      <c r="C2035" s="11" t="inlineStr">
        <is>
          <t>WARE-XYS1001</t>
        </is>
      </c>
      <c r="D2035" s="6" t="n">
        <v>43700</v>
      </c>
      <c r="E2035" s="6" t="n">
        <v>43847</v>
      </c>
      <c r="F2035" s="6" t="n">
        <v>43868</v>
      </c>
      <c r="G2035" s="6" t="n">
        <v>43872</v>
      </c>
      <c r="H2035" s="11" t="inlineStr">
        <is>
          <t>USD</t>
        </is>
      </c>
      <c r="I2035" s="11" t="n">
        <v>21</v>
      </c>
      <c r="J2035" s="11" t="n">
        <v>43</v>
      </c>
      <c r="K2035" s="11" t="n">
        <v>11</v>
      </c>
      <c r="L2035" s="11" t="n">
        <v>12</v>
      </c>
      <c r="M2035" s="11" t="n">
        <v>4</v>
      </c>
      <c r="N2035" s="11" t="n">
        <v>0.05</v>
      </c>
      <c r="O2035" s="7" t="n">
        <v>227.8</v>
      </c>
      <c r="P2035" s="7" t="n">
        <v>161.738</v>
      </c>
      <c r="Q2035" s="7">
        <f>text(E2035,"ddd")</f>
        <v/>
      </c>
      <c r="R2035" s="7">
        <f>G2035-F2035</f>
        <v/>
      </c>
      <c r="S2035" s="7">
        <f>E2035-D2035</f>
        <v/>
      </c>
      <c r="T2035" s="7">
        <f>O2035*M2035</f>
        <v/>
      </c>
      <c r="U2035" s="7">
        <f>T2035*N2035</f>
        <v/>
      </c>
      <c r="V2035" s="7">
        <f>T2035-U2035-(P2035*M2035)</f>
        <v/>
      </c>
      <c r="W2035" s="7">
        <f>VLOOKUP(L2035,'Products Sheet'!$A:$B,2,FALSE)</f>
        <v/>
      </c>
      <c r="X2035" s="7" t="n"/>
      <c r="Y2035" s="7" t="n"/>
      <c r="Z2035" s="7" t="n"/>
      <c r="AA2035" s="7" t="n"/>
      <c r="AB2035" s="7" t="n"/>
      <c r="AC2035" s="7" t="n"/>
    </row>
    <row r="2036" ht="9.75" customHeight="1" s="12">
      <c r="A2036" s="11" t="inlineStr">
        <is>
          <t>SO - 0005158</t>
        </is>
      </c>
      <c r="B2036" s="11" t="inlineStr">
        <is>
          <t>In-Store</t>
        </is>
      </c>
      <c r="C2036" s="11" t="inlineStr">
        <is>
          <t>WARE-NMK1003</t>
        </is>
      </c>
      <c r="D2036" s="6" t="n">
        <v>43700</v>
      </c>
      <c r="E2036" s="6" t="n">
        <v>43851</v>
      </c>
      <c r="F2036" s="6" t="n">
        <v>43873</v>
      </c>
      <c r="G2036" s="6" t="n">
        <v>43879</v>
      </c>
      <c r="H2036" s="11" t="inlineStr">
        <is>
          <t>USD</t>
        </is>
      </c>
      <c r="I2036" s="11" t="n">
        <v>3</v>
      </c>
      <c r="J2036" s="11" t="n">
        <v>20</v>
      </c>
      <c r="K2036" s="11" t="n">
        <v>126</v>
      </c>
      <c r="L2036" s="11" t="n">
        <v>12</v>
      </c>
      <c r="M2036" s="11" t="n">
        <v>7</v>
      </c>
      <c r="N2036" s="11" t="n">
        <v>0.075</v>
      </c>
      <c r="O2036" s="7" t="n">
        <v>1058.6</v>
      </c>
      <c r="P2036" s="7" t="n">
        <v>571.6440000000001</v>
      </c>
      <c r="Q2036" s="7">
        <f>text(E2036,"ddd")</f>
        <v/>
      </c>
      <c r="R2036" s="7">
        <f>G2036-F2036</f>
        <v/>
      </c>
      <c r="S2036" s="7">
        <f>E2036-D2036</f>
        <v/>
      </c>
      <c r="T2036" s="7">
        <f>O2036*M2036</f>
        <v/>
      </c>
      <c r="U2036" s="7">
        <f>T2036*N2036</f>
        <v/>
      </c>
      <c r="V2036" s="7">
        <f>T2036-U2036-(P2036*M2036)</f>
        <v/>
      </c>
      <c r="W2036" s="7">
        <f>VLOOKUP(L2036,'Products Sheet'!$A:$B,2,FALSE)</f>
        <v/>
      </c>
      <c r="X2036" s="7" t="n"/>
      <c r="Y2036" s="7" t="n"/>
      <c r="Z2036" s="7" t="n"/>
      <c r="AA2036" s="7" t="n"/>
      <c r="AB2036" s="7" t="n"/>
      <c r="AC2036" s="7" t="n"/>
    </row>
    <row r="2037" ht="9.75" customHeight="1" s="12">
      <c r="A2037" s="11" t="inlineStr">
        <is>
          <t>SO - 0005161</t>
        </is>
      </c>
      <c r="B2037" s="11" t="inlineStr">
        <is>
          <t>Online</t>
        </is>
      </c>
      <c r="C2037" s="11" t="inlineStr">
        <is>
          <t>WARE-MKL1006</t>
        </is>
      </c>
      <c r="D2037" s="6" t="n">
        <v>43700</v>
      </c>
      <c r="E2037" s="6" t="n">
        <v>43851</v>
      </c>
      <c r="F2037" s="6" t="n">
        <v>43860</v>
      </c>
      <c r="G2037" s="6" t="n">
        <v>43869</v>
      </c>
      <c r="H2037" s="11" t="inlineStr">
        <is>
          <t>USD</t>
        </is>
      </c>
      <c r="I2037" s="11" t="n">
        <v>19</v>
      </c>
      <c r="J2037" s="11" t="n">
        <v>21</v>
      </c>
      <c r="K2037" s="11" t="n">
        <v>341</v>
      </c>
      <c r="L2037" s="11" t="n">
        <v>12</v>
      </c>
      <c r="M2037" s="11" t="n">
        <v>2</v>
      </c>
      <c r="N2037" s="11" t="n">
        <v>0.05</v>
      </c>
      <c r="O2037" s="7" t="n">
        <v>3162.4</v>
      </c>
      <c r="P2037" s="7" t="n">
        <v>1739.32</v>
      </c>
      <c r="Q2037" s="7">
        <f>text(E2037,"ddd")</f>
        <v/>
      </c>
      <c r="R2037" s="7">
        <f>G2037-F2037</f>
        <v/>
      </c>
      <c r="S2037" s="7">
        <f>E2037-D2037</f>
        <v/>
      </c>
      <c r="T2037" s="7">
        <f>O2037*M2037</f>
        <v/>
      </c>
      <c r="U2037" s="7">
        <f>T2037*N2037</f>
        <v/>
      </c>
      <c r="V2037" s="7">
        <f>T2037-U2037-(P2037*M2037)</f>
        <v/>
      </c>
      <c r="W2037" s="7">
        <f>VLOOKUP(L2037,'Products Sheet'!$A:$B,2,FALSE)</f>
        <v/>
      </c>
      <c r="X2037" s="7" t="n"/>
      <c r="Y2037" s="7" t="n"/>
      <c r="Z2037" s="7" t="n"/>
      <c r="AA2037" s="7" t="n"/>
      <c r="AB2037" s="7" t="n"/>
      <c r="AC2037" s="7" t="n"/>
    </row>
    <row r="2038" ht="9.75" customHeight="1" s="12">
      <c r="A2038" s="11" t="inlineStr">
        <is>
          <t>SO - 0005166</t>
        </is>
      </c>
      <c r="B2038" s="11" t="inlineStr">
        <is>
          <t>In-Store</t>
        </is>
      </c>
      <c r="C2038" s="11" t="inlineStr">
        <is>
          <t>WARE-PUJ1005</t>
        </is>
      </c>
      <c r="D2038" s="6" t="n">
        <v>43700</v>
      </c>
      <c r="E2038" s="6" t="n">
        <v>43852</v>
      </c>
      <c r="F2038" s="6" t="n">
        <v>43858</v>
      </c>
      <c r="G2038" s="6" t="n">
        <v>43861</v>
      </c>
      <c r="H2038" s="11" t="inlineStr">
        <is>
          <t>USD</t>
        </is>
      </c>
      <c r="I2038" s="11" t="n">
        <v>6</v>
      </c>
      <c r="J2038" s="11" t="n">
        <v>7</v>
      </c>
      <c r="K2038" s="11" t="n">
        <v>262</v>
      </c>
      <c r="L2038" s="11" t="n">
        <v>12</v>
      </c>
      <c r="M2038" s="11" t="n">
        <v>5</v>
      </c>
      <c r="N2038" s="11" t="n">
        <v>0.05</v>
      </c>
      <c r="O2038" s="7" t="n">
        <v>1909.5</v>
      </c>
      <c r="P2038" s="7" t="n">
        <v>954.75</v>
      </c>
      <c r="Q2038" s="7">
        <f>text(E2038,"ddd")</f>
        <v/>
      </c>
      <c r="R2038" s="7">
        <f>G2038-F2038</f>
        <v/>
      </c>
      <c r="S2038" s="7">
        <f>E2038-D2038</f>
        <v/>
      </c>
      <c r="T2038" s="7">
        <f>O2038*M2038</f>
        <v/>
      </c>
      <c r="U2038" s="7">
        <f>T2038*N2038</f>
        <v/>
      </c>
      <c r="V2038" s="7">
        <f>T2038-U2038-(P2038*M2038)</f>
        <v/>
      </c>
      <c r="W2038" s="7">
        <f>VLOOKUP(L2038,'Products Sheet'!$A:$B,2,FALSE)</f>
        <v/>
      </c>
      <c r="X2038" s="7" t="n"/>
      <c r="Y2038" s="7" t="n"/>
      <c r="Z2038" s="7" t="n"/>
      <c r="AA2038" s="7" t="n"/>
      <c r="AB2038" s="7" t="n"/>
      <c r="AC2038" s="7" t="n"/>
    </row>
    <row r="2039" ht="9.75" customHeight="1" s="12">
      <c r="A2039" s="11" t="inlineStr">
        <is>
          <t>SO - 0005227</t>
        </is>
      </c>
      <c r="B2039" s="11" t="inlineStr">
        <is>
          <t>Online</t>
        </is>
      </c>
      <c r="C2039" s="11" t="inlineStr">
        <is>
          <t>WARE-NMK1003</t>
        </is>
      </c>
      <c r="D2039" s="6" t="n">
        <v>43800</v>
      </c>
      <c r="E2039" s="6" t="n">
        <v>43859</v>
      </c>
      <c r="F2039" s="6" t="n">
        <v>43867</v>
      </c>
      <c r="G2039" s="6" t="n">
        <v>43872</v>
      </c>
      <c r="H2039" s="11" t="inlineStr">
        <is>
          <t>USD</t>
        </is>
      </c>
      <c r="I2039" s="11" t="n">
        <v>12</v>
      </c>
      <c r="J2039" s="11" t="n">
        <v>33</v>
      </c>
      <c r="K2039" s="11" t="n">
        <v>138</v>
      </c>
      <c r="L2039" s="11" t="n">
        <v>12</v>
      </c>
      <c r="M2039" s="11" t="n">
        <v>2</v>
      </c>
      <c r="N2039" s="11" t="n">
        <v>0.05</v>
      </c>
      <c r="O2039" s="7" t="n">
        <v>6056.8</v>
      </c>
      <c r="P2039" s="7" t="n">
        <v>4118.624000000001</v>
      </c>
      <c r="Q2039" s="7">
        <f>text(E2039,"ddd")</f>
        <v/>
      </c>
      <c r="R2039" s="7">
        <f>G2039-F2039</f>
        <v/>
      </c>
      <c r="S2039" s="7">
        <f>E2039-D2039</f>
        <v/>
      </c>
      <c r="T2039" s="7">
        <f>O2039*M2039</f>
        <v/>
      </c>
      <c r="U2039" s="7">
        <f>T2039*N2039</f>
        <v/>
      </c>
      <c r="V2039" s="7">
        <f>T2039-U2039-(P2039*M2039)</f>
        <v/>
      </c>
      <c r="W2039" s="7">
        <f>VLOOKUP(L2039,'Products Sheet'!$A:$B,2,FALSE)</f>
        <v/>
      </c>
      <c r="X2039" s="7" t="n"/>
      <c r="Y2039" s="7" t="n"/>
      <c r="Z2039" s="7" t="n"/>
      <c r="AA2039" s="7" t="n"/>
      <c r="AB2039" s="7" t="n"/>
      <c r="AC2039" s="7" t="n"/>
    </row>
    <row r="2040" ht="9.75" customHeight="1" s="12">
      <c r="A2040" s="11" t="inlineStr">
        <is>
          <t>SO - 0005361</t>
        </is>
      </c>
      <c r="B2040" s="11" t="inlineStr">
        <is>
          <t>In-Store</t>
        </is>
      </c>
      <c r="C2040" s="11" t="inlineStr">
        <is>
          <t>WARE-NBV1002</t>
        </is>
      </c>
      <c r="D2040" s="6" t="n">
        <v>43700</v>
      </c>
      <c r="E2040" s="6" t="n">
        <v>43876</v>
      </c>
      <c r="F2040" s="6" t="n">
        <v>43880</v>
      </c>
      <c r="G2040" s="6" t="n">
        <v>43888</v>
      </c>
      <c r="H2040" s="11" t="inlineStr">
        <is>
          <t>USD</t>
        </is>
      </c>
      <c r="I2040" s="11" t="n">
        <v>4</v>
      </c>
      <c r="J2040" s="11" t="n">
        <v>39</v>
      </c>
      <c r="K2040" s="11" t="n">
        <v>64</v>
      </c>
      <c r="L2040" s="11" t="n">
        <v>12</v>
      </c>
      <c r="M2040" s="11" t="n">
        <v>3</v>
      </c>
      <c r="N2040" s="11" t="n">
        <v>0.075</v>
      </c>
      <c r="O2040" s="7" t="n">
        <v>670</v>
      </c>
      <c r="P2040" s="7" t="n">
        <v>435.5</v>
      </c>
      <c r="Q2040" s="7">
        <f>text(E2040,"ddd")</f>
        <v/>
      </c>
      <c r="R2040" s="7">
        <f>G2040-F2040</f>
        <v/>
      </c>
      <c r="S2040" s="7">
        <f>E2040-D2040</f>
        <v/>
      </c>
      <c r="T2040" s="7">
        <f>O2040*M2040</f>
        <v/>
      </c>
      <c r="U2040" s="7">
        <f>T2040*N2040</f>
        <v/>
      </c>
      <c r="V2040" s="7">
        <f>T2040-U2040-(P2040*M2040)</f>
        <v/>
      </c>
      <c r="W2040" s="7">
        <f>VLOOKUP(L2040,'Products Sheet'!$A:$B,2,FALSE)</f>
        <v/>
      </c>
      <c r="X2040" s="7" t="n"/>
      <c r="Y2040" s="7" t="n"/>
      <c r="Z2040" s="7" t="n"/>
      <c r="AA2040" s="7" t="n"/>
      <c r="AB2040" s="7" t="n"/>
      <c r="AC2040" s="7" t="n"/>
    </row>
    <row r="2041" ht="9.75" customHeight="1" s="12">
      <c r="A2041" s="11" t="inlineStr">
        <is>
          <t>SO - 0005399</t>
        </is>
      </c>
      <c r="B2041" s="11" t="inlineStr">
        <is>
          <t>In-Store</t>
        </is>
      </c>
      <c r="C2041" s="11" t="inlineStr">
        <is>
          <t>WARE-UHY1004</t>
        </is>
      </c>
      <c r="D2041" s="6" t="n">
        <v>43700</v>
      </c>
      <c r="E2041" s="6" t="n">
        <v>43880</v>
      </c>
      <c r="F2041" s="6" t="n">
        <v>43885</v>
      </c>
      <c r="G2041" s="6" t="n">
        <v>43894</v>
      </c>
      <c r="H2041" s="11" t="inlineStr">
        <is>
          <t>USD</t>
        </is>
      </c>
      <c r="I2041" s="11" t="n">
        <v>2</v>
      </c>
      <c r="J2041" s="11" t="n">
        <v>14</v>
      </c>
      <c r="K2041" s="11" t="n">
        <v>230</v>
      </c>
      <c r="L2041" s="11" t="n">
        <v>12</v>
      </c>
      <c r="M2041" s="11" t="n">
        <v>3</v>
      </c>
      <c r="N2041" s="11" t="n">
        <v>0.2</v>
      </c>
      <c r="O2041" s="7" t="n">
        <v>2680</v>
      </c>
      <c r="P2041" s="7" t="n">
        <v>2278</v>
      </c>
      <c r="Q2041" s="7">
        <f>text(E2041,"ddd")</f>
        <v/>
      </c>
      <c r="R2041" s="7">
        <f>G2041-F2041</f>
        <v/>
      </c>
      <c r="S2041" s="7">
        <f>E2041-D2041</f>
        <v/>
      </c>
      <c r="T2041" s="7">
        <f>O2041*M2041</f>
        <v/>
      </c>
      <c r="U2041" s="7">
        <f>T2041*N2041</f>
        <v/>
      </c>
      <c r="V2041" s="7">
        <f>T2041-U2041-(P2041*M2041)</f>
        <v/>
      </c>
      <c r="W2041" s="7">
        <f>VLOOKUP(L2041,'Products Sheet'!$A:$B,2,FALSE)</f>
        <v/>
      </c>
      <c r="X2041" s="7" t="n"/>
      <c r="Y2041" s="7" t="n"/>
      <c r="Z2041" s="7" t="n"/>
      <c r="AA2041" s="7" t="n"/>
      <c r="AB2041" s="7" t="n"/>
      <c r="AC2041" s="7" t="n"/>
    </row>
    <row r="2042" ht="9.75" customHeight="1" s="12">
      <c r="A2042" s="11" t="inlineStr">
        <is>
          <t>SO - 0005404</t>
        </is>
      </c>
      <c r="B2042" s="11" t="inlineStr">
        <is>
          <t>In-Store</t>
        </is>
      </c>
      <c r="C2042" s="11" t="inlineStr">
        <is>
          <t>WARE-XYS1001</t>
        </is>
      </c>
      <c r="D2042" s="6" t="n">
        <v>43700</v>
      </c>
      <c r="E2042" s="6" t="n">
        <v>43880</v>
      </c>
      <c r="F2042" s="6" t="n">
        <v>43889</v>
      </c>
      <c r="G2042" s="6" t="n">
        <v>43897</v>
      </c>
      <c r="H2042" s="11" t="inlineStr">
        <is>
          <t>USD</t>
        </is>
      </c>
      <c r="I2042" s="11" t="n">
        <v>9</v>
      </c>
      <c r="J2042" s="11" t="n">
        <v>11</v>
      </c>
      <c r="K2042" s="11" t="n">
        <v>30</v>
      </c>
      <c r="L2042" s="11" t="n">
        <v>12</v>
      </c>
      <c r="M2042" s="11" t="n">
        <v>3</v>
      </c>
      <c r="N2042" s="11" t="n">
        <v>0.4</v>
      </c>
      <c r="O2042" s="7" t="n">
        <v>4006.6</v>
      </c>
      <c r="P2042" s="7" t="n">
        <v>1682.772</v>
      </c>
      <c r="Q2042" s="7">
        <f>text(E2042,"ddd")</f>
        <v/>
      </c>
      <c r="R2042" s="7">
        <f>G2042-F2042</f>
        <v/>
      </c>
      <c r="S2042" s="7">
        <f>E2042-D2042</f>
        <v/>
      </c>
      <c r="T2042" s="7">
        <f>O2042*M2042</f>
        <v/>
      </c>
      <c r="U2042" s="7">
        <f>T2042*N2042</f>
        <v/>
      </c>
      <c r="V2042" s="7">
        <f>T2042-U2042-(P2042*M2042)</f>
        <v/>
      </c>
      <c r="W2042" s="7">
        <f>VLOOKUP(L2042,'Products Sheet'!$A:$B,2,FALSE)</f>
        <v/>
      </c>
      <c r="X2042" s="7" t="n"/>
      <c r="Y2042" s="7" t="n"/>
      <c r="Z2042" s="7" t="n"/>
      <c r="AA2042" s="7" t="n"/>
      <c r="AB2042" s="7" t="n"/>
      <c r="AC2042" s="7" t="n"/>
    </row>
    <row r="2043" ht="9.75" customHeight="1" s="12">
      <c r="A2043" s="11" t="inlineStr">
        <is>
          <t>SO - 0005442</t>
        </is>
      </c>
      <c r="B2043" s="11" t="inlineStr">
        <is>
          <t>Distributor</t>
        </is>
      </c>
      <c r="C2043" s="11" t="inlineStr">
        <is>
          <t>WARE-NBV1002</t>
        </is>
      </c>
      <c r="D2043" s="6" t="n">
        <v>43800</v>
      </c>
      <c r="E2043" s="6" t="n">
        <v>43884</v>
      </c>
      <c r="F2043" s="6" t="n">
        <v>43902</v>
      </c>
      <c r="G2043" s="6" t="n">
        <v>43905</v>
      </c>
      <c r="H2043" s="11" t="inlineStr">
        <is>
          <t>USD</t>
        </is>
      </c>
      <c r="I2043" s="11" t="n">
        <v>24</v>
      </c>
      <c r="J2043" s="11" t="n">
        <v>24</v>
      </c>
      <c r="K2043" s="11" t="n">
        <v>60</v>
      </c>
      <c r="L2043" s="11" t="n">
        <v>12</v>
      </c>
      <c r="M2043" s="11" t="n">
        <v>8</v>
      </c>
      <c r="N2043" s="11" t="n">
        <v>0.05</v>
      </c>
      <c r="O2043" s="7" t="n">
        <v>2405.3</v>
      </c>
      <c r="P2043" s="7" t="n">
        <v>2044.505</v>
      </c>
      <c r="Q2043" s="7">
        <f>text(E2043,"ddd")</f>
        <v/>
      </c>
      <c r="R2043" s="7">
        <f>G2043-F2043</f>
        <v/>
      </c>
      <c r="S2043" s="7">
        <f>E2043-D2043</f>
        <v/>
      </c>
      <c r="T2043" s="7">
        <f>O2043*M2043</f>
        <v/>
      </c>
      <c r="U2043" s="7">
        <f>T2043*N2043</f>
        <v/>
      </c>
      <c r="V2043" s="7">
        <f>T2043-U2043-(P2043*M2043)</f>
        <v/>
      </c>
      <c r="W2043" s="7">
        <f>VLOOKUP(L2043,'Products Sheet'!$A:$B,2,FALSE)</f>
        <v/>
      </c>
      <c r="X2043" s="7" t="n"/>
      <c r="Y2043" s="7" t="n"/>
      <c r="Z2043" s="7" t="n"/>
      <c r="AA2043" s="7" t="n"/>
      <c r="AB2043" s="7" t="n"/>
      <c r="AC2043" s="7" t="n"/>
    </row>
    <row r="2044" ht="9.75" customHeight="1" s="12">
      <c r="A2044" s="11" t="inlineStr">
        <is>
          <t>SO - 0005447</t>
        </is>
      </c>
      <c r="B2044" s="11" t="inlineStr">
        <is>
          <t>Distributor</t>
        </is>
      </c>
      <c r="C2044" s="11" t="inlineStr">
        <is>
          <t>WARE-UHY1004</t>
        </is>
      </c>
      <c r="D2044" s="6" t="n">
        <v>43700</v>
      </c>
      <c r="E2044" s="6" t="n">
        <v>43884</v>
      </c>
      <c r="F2044" s="6" t="n">
        <v>43890</v>
      </c>
      <c r="G2044" s="6" t="n">
        <v>43898</v>
      </c>
      <c r="H2044" s="11" t="inlineStr">
        <is>
          <t>USD</t>
        </is>
      </c>
      <c r="I2044" s="11" t="n">
        <v>24</v>
      </c>
      <c r="J2044" s="11" t="n">
        <v>47</v>
      </c>
      <c r="K2044" s="11" t="n">
        <v>253</v>
      </c>
      <c r="L2044" s="11" t="n">
        <v>12</v>
      </c>
      <c r="M2044" s="11" t="n">
        <v>3</v>
      </c>
      <c r="N2044" s="11" t="n">
        <v>0.1</v>
      </c>
      <c r="O2044" s="7" t="n">
        <v>1969.8</v>
      </c>
      <c r="P2044" s="7" t="n">
        <v>1615.236</v>
      </c>
      <c r="Q2044" s="7">
        <f>text(E2044,"ddd")</f>
        <v/>
      </c>
      <c r="R2044" s="7">
        <f>G2044-F2044</f>
        <v/>
      </c>
      <c r="S2044" s="7">
        <f>E2044-D2044</f>
        <v/>
      </c>
      <c r="T2044" s="7">
        <f>O2044*M2044</f>
        <v/>
      </c>
      <c r="U2044" s="7">
        <f>T2044*N2044</f>
        <v/>
      </c>
      <c r="V2044" s="7">
        <f>T2044-U2044-(P2044*M2044)</f>
        <v/>
      </c>
      <c r="W2044" s="7">
        <f>VLOOKUP(L2044,'Products Sheet'!$A:$B,2,FALSE)</f>
        <v/>
      </c>
      <c r="X2044" s="7" t="n"/>
      <c r="Y2044" s="7" t="n"/>
      <c r="Z2044" s="7" t="n"/>
      <c r="AA2044" s="7" t="n"/>
      <c r="AB2044" s="7" t="n"/>
      <c r="AC2044" s="7" t="n"/>
    </row>
    <row r="2045" ht="9.75" customHeight="1" s="12">
      <c r="A2045" s="11" t="inlineStr">
        <is>
          <t>SO - 0005524</t>
        </is>
      </c>
      <c r="B2045" s="11" t="inlineStr">
        <is>
          <t>Online</t>
        </is>
      </c>
      <c r="C2045" s="11" t="inlineStr">
        <is>
          <t>WARE-NMK1003</t>
        </is>
      </c>
      <c r="D2045" s="6" t="n">
        <v>43800</v>
      </c>
      <c r="E2045" s="6" t="n">
        <v>43893</v>
      </c>
      <c r="F2045" s="6" t="n">
        <v>43910</v>
      </c>
      <c r="G2045" s="6" t="n">
        <v>43919</v>
      </c>
      <c r="H2045" s="11" t="inlineStr">
        <is>
          <t>USD</t>
        </is>
      </c>
      <c r="I2045" s="11" t="n">
        <v>17</v>
      </c>
      <c r="J2045" s="11" t="n">
        <v>42</v>
      </c>
      <c r="K2045" s="11" t="n">
        <v>120</v>
      </c>
      <c r="L2045" s="11" t="n">
        <v>12</v>
      </c>
      <c r="M2045" s="11" t="n">
        <v>4</v>
      </c>
      <c r="N2045" s="11" t="n">
        <v>0.075</v>
      </c>
      <c r="O2045" s="7" t="n">
        <v>3993.2</v>
      </c>
      <c r="P2045" s="7" t="n">
        <v>1637.212</v>
      </c>
      <c r="Q2045" s="7">
        <f>text(E2045,"ddd")</f>
        <v/>
      </c>
      <c r="R2045" s="7">
        <f>G2045-F2045</f>
        <v/>
      </c>
      <c r="S2045" s="7">
        <f>E2045-D2045</f>
        <v/>
      </c>
      <c r="T2045" s="7">
        <f>O2045*M2045</f>
        <v/>
      </c>
      <c r="U2045" s="7">
        <f>T2045*N2045</f>
        <v/>
      </c>
      <c r="V2045" s="7">
        <f>T2045-U2045-(P2045*M2045)</f>
        <v/>
      </c>
      <c r="W2045" s="7">
        <f>VLOOKUP(L2045,'Products Sheet'!$A:$B,2,FALSE)</f>
        <v/>
      </c>
      <c r="X2045" s="7" t="n"/>
      <c r="Y2045" s="7" t="n"/>
      <c r="Z2045" s="7" t="n"/>
      <c r="AA2045" s="7" t="n"/>
      <c r="AB2045" s="7" t="n"/>
      <c r="AC2045" s="7" t="n"/>
    </row>
    <row r="2046" ht="9.75" customHeight="1" s="12">
      <c r="A2046" s="11" t="inlineStr">
        <is>
          <t>SO - 0005541</t>
        </is>
      </c>
      <c r="B2046" s="11" t="inlineStr">
        <is>
          <t>Online</t>
        </is>
      </c>
      <c r="C2046" s="11" t="inlineStr">
        <is>
          <t>WARE-PUJ1005</t>
        </is>
      </c>
      <c r="D2046" s="6" t="n">
        <v>43800</v>
      </c>
      <c r="E2046" s="6" t="n">
        <v>43895</v>
      </c>
      <c r="F2046" s="6" t="n">
        <v>43907</v>
      </c>
      <c r="G2046" s="6" t="n">
        <v>43916</v>
      </c>
      <c r="H2046" s="11" t="inlineStr">
        <is>
          <t>USD</t>
        </is>
      </c>
      <c r="I2046" s="11" t="n">
        <v>18</v>
      </c>
      <c r="J2046" s="11" t="n">
        <v>26</v>
      </c>
      <c r="K2046" s="11" t="n">
        <v>302</v>
      </c>
      <c r="L2046" s="11" t="n">
        <v>12</v>
      </c>
      <c r="M2046" s="11" t="n">
        <v>6</v>
      </c>
      <c r="N2046" s="11" t="n">
        <v>0.075</v>
      </c>
      <c r="O2046" s="7" t="n">
        <v>5735.2</v>
      </c>
      <c r="P2046" s="7" t="n">
        <v>3383.768</v>
      </c>
      <c r="Q2046" s="7">
        <f>text(E2046,"ddd")</f>
        <v/>
      </c>
      <c r="R2046" s="7">
        <f>G2046-F2046</f>
        <v/>
      </c>
      <c r="S2046" s="7">
        <f>E2046-D2046</f>
        <v/>
      </c>
      <c r="T2046" s="7">
        <f>O2046*M2046</f>
        <v/>
      </c>
      <c r="U2046" s="7">
        <f>T2046*N2046</f>
        <v/>
      </c>
      <c r="V2046" s="7">
        <f>T2046-U2046-(P2046*M2046)</f>
        <v/>
      </c>
      <c r="W2046" s="7">
        <f>VLOOKUP(L2046,'Products Sheet'!$A:$B,2,FALSE)</f>
        <v/>
      </c>
      <c r="X2046" s="7" t="n"/>
      <c r="Y2046" s="7" t="n"/>
      <c r="Z2046" s="7" t="n"/>
      <c r="AA2046" s="7" t="n"/>
      <c r="AB2046" s="7" t="n"/>
      <c r="AC2046" s="7" t="n"/>
    </row>
    <row r="2047" ht="9.75" customHeight="1" s="12">
      <c r="A2047" s="11" t="inlineStr">
        <is>
          <t>SO - 0005596</t>
        </is>
      </c>
      <c r="B2047" s="11" t="inlineStr">
        <is>
          <t>In-Store</t>
        </is>
      </c>
      <c r="C2047" s="11" t="inlineStr">
        <is>
          <t>WARE-NMK1003</t>
        </is>
      </c>
      <c r="D2047" s="6" t="n">
        <v>43800</v>
      </c>
      <c r="E2047" s="6" t="n">
        <v>43902</v>
      </c>
      <c r="F2047" s="6" t="n">
        <v>43911</v>
      </c>
      <c r="G2047" s="6" t="n">
        <v>43913</v>
      </c>
      <c r="H2047" s="11" t="inlineStr">
        <is>
          <t>USD</t>
        </is>
      </c>
      <c r="I2047" s="11" t="n">
        <v>7</v>
      </c>
      <c r="J2047" s="11" t="n">
        <v>35</v>
      </c>
      <c r="K2047" s="11" t="n">
        <v>128</v>
      </c>
      <c r="L2047" s="11" t="n">
        <v>12</v>
      </c>
      <c r="M2047" s="11" t="n">
        <v>3</v>
      </c>
      <c r="N2047" s="11" t="n">
        <v>0.15</v>
      </c>
      <c r="O2047" s="7" t="n">
        <v>1172.5</v>
      </c>
      <c r="P2047" s="7" t="n">
        <v>996.625</v>
      </c>
      <c r="Q2047" s="7">
        <f>text(E2047,"ddd")</f>
        <v/>
      </c>
      <c r="R2047" s="7">
        <f>G2047-F2047</f>
        <v/>
      </c>
      <c r="S2047" s="7">
        <f>E2047-D2047</f>
        <v/>
      </c>
      <c r="T2047" s="7">
        <f>O2047*M2047</f>
        <v/>
      </c>
      <c r="U2047" s="7">
        <f>T2047*N2047</f>
        <v/>
      </c>
      <c r="V2047" s="7">
        <f>T2047-U2047-(P2047*M2047)</f>
        <v/>
      </c>
      <c r="W2047" s="7">
        <f>VLOOKUP(L2047,'Products Sheet'!$A:$B,2,FALSE)</f>
        <v/>
      </c>
      <c r="X2047" s="7" t="n"/>
      <c r="Y2047" s="7" t="n"/>
      <c r="Z2047" s="7" t="n"/>
      <c r="AA2047" s="7" t="n"/>
      <c r="AB2047" s="7" t="n"/>
      <c r="AC2047" s="7" t="n"/>
    </row>
    <row r="2048" ht="9.75" customHeight="1" s="12">
      <c r="A2048" s="11" t="inlineStr">
        <is>
          <t>SO - 0005671</t>
        </is>
      </c>
      <c r="B2048" s="11" t="inlineStr">
        <is>
          <t>Distributor</t>
        </is>
      </c>
      <c r="C2048" s="11" t="inlineStr">
        <is>
          <t>WARE-NMK1003</t>
        </is>
      </c>
      <c r="D2048" s="6" t="n">
        <v>43800</v>
      </c>
      <c r="E2048" s="6" t="n">
        <v>43912</v>
      </c>
      <c r="F2048" s="6" t="n">
        <v>43919</v>
      </c>
      <c r="G2048" s="6" t="n">
        <v>43923</v>
      </c>
      <c r="H2048" s="11" t="inlineStr">
        <is>
          <t>USD</t>
        </is>
      </c>
      <c r="I2048" s="11" t="n">
        <v>23</v>
      </c>
      <c r="J2048" s="11" t="n">
        <v>15</v>
      </c>
      <c r="K2048" s="11" t="n">
        <v>112</v>
      </c>
      <c r="L2048" s="11" t="n">
        <v>12</v>
      </c>
      <c r="M2048" s="11" t="n">
        <v>2</v>
      </c>
      <c r="N2048" s="11" t="n">
        <v>0.1</v>
      </c>
      <c r="O2048" s="7" t="n">
        <v>1319.9</v>
      </c>
      <c r="P2048" s="7" t="n">
        <v>1042.721</v>
      </c>
      <c r="Q2048" s="7">
        <f>text(E2048,"ddd")</f>
        <v/>
      </c>
      <c r="R2048" s="7">
        <f>G2048-F2048</f>
        <v/>
      </c>
      <c r="S2048" s="7">
        <f>E2048-D2048</f>
        <v/>
      </c>
      <c r="T2048" s="7">
        <f>O2048*M2048</f>
        <v/>
      </c>
      <c r="U2048" s="7">
        <f>T2048*N2048</f>
        <v/>
      </c>
      <c r="V2048" s="7">
        <f>T2048-U2048-(P2048*M2048)</f>
        <v/>
      </c>
      <c r="W2048" s="7">
        <f>VLOOKUP(L2048,'Products Sheet'!$A:$B,2,FALSE)</f>
        <v/>
      </c>
      <c r="X2048" s="7" t="n"/>
      <c r="Y2048" s="7" t="n"/>
      <c r="Z2048" s="7" t="n"/>
      <c r="AA2048" s="7" t="n"/>
      <c r="AB2048" s="7" t="n"/>
      <c r="AC2048" s="7" t="n"/>
    </row>
    <row r="2049" ht="9.75" customHeight="1" s="12">
      <c r="A2049" s="11" t="inlineStr">
        <is>
          <t>SO - 0005794</t>
        </is>
      </c>
      <c r="B2049" s="11" t="inlineStr">
        <is>
          <t>In-Store</t>
        </is>
      </c>
      <c r="C2049" s="11" t="inlineStr">
        <is>
          <t>WARE-PUJ1005</t>
        </is>
      </c>
      <c r="D2049" s="6" t="n">
        <v>43800</v>
      </c>
      <c r="E2049" s="6" t="n">
        <v>43926</v>
      </c>
      <c r="F2049" s="6" t="n">
        <v>43936</v>
      </c>
      <c r="G2049" s="6" t="n">
        <v>43941</v>
      </c>
      <c r="H2049" s="11" t="inlineStr">
        <is>
          <t>USD</t>
        </is>
      </c>
      <c r="I2049" s="11" t="n">
        <v>8</v>
      </c>
      <c r="J2049" s="11" t="n">
        <v>35</v>
      </c>
      <c r="K2049" s="11" t="n">
        <v>317</v>
      </c>
      <c r="L2049" s="11" t="n">
        <v>12</v>
      </c>
      <c r="M2049" s="11" t="n">
        <v>4</v>
      </c>
      <c r="N2049" s="11" t="n">
        <v>0.075</v>
      </c>
      <c r="O2049" s="7" t="n">
        <v>2626.4</v>
      </c>
      <c r="P2049" s="7" t="n">
        <v>1391.992</v>
      </c>
      <c r="Q2049" s="7">
        <f>text(E2049,"ddd")</f>
        <v/>
      </c>
      <c r="R2049" s="7">
        <f>G2049-F2049</f>
        <v/>
      </c>
      <c r="S2049" s="7">
        <f>E2049-D2049</f>
        <v/>
      </c>
      <c r="T2049" s="7">
        <f>O2049*M2049</f>
        <v/>
      </c>
      <c r="U2049" s="7">
        <f>T2049*N2049</f>
        <v/>
      </c>
      <c r="V2049" s="7">
        <f>T2049-U2049-(P2049*M2049)</f>
        <v/>
      </c>
      <c r="W2049" s="7">
        <f>VLOOKUP(L2049,'Products Sheet'!$A:$B,2,FALSE)</f>
        <v/>
      </c>
      <c r="X2049" s="7" t="n"/>
      <c r="Y2049" s="7" t="n"/>
      <c r="Z2049" s="7" t="n"/>
      <c r="AA2049" s="7" t="n"/>
      <c r="AB2049" s="7" t="n"/>
      <c r="AC2049" s="7" t="n"/>
    </row>
    <row r="2050" ht="9.75" customHeight="1" s="12">
      <c r="A2050" s="11" t="inlineStr">
        <is>
          <t>SO - 0005832</t>
        </is>
      </c>
      <c r="B2050" s="11" t="inlineStr">
        <is>
          <t>Online</t>
        </is>
      </c>
      <c r="C2050" s="11" t="inlineStr">
        <is>
          <t>WARE-MKL1006</t>
        </is>
      </c>
      <c r="D2050" s="6" t="n">
        <v>43800</v>
      </c>
      <c r="E2050" s="6" t="n">
        <v>43931</v>
      </c>
      <c r="F2050" s="6" t="n">
        <v>43952</v>
      </c>
      <c r="G2050" s="6" t="n">
        <v>43962</v>
      </c>
      <c r="H2050" s="11" t="inlineStr">
        <is>
          <t>USD</t>
        </is>
      </c>
      <c r="I2050" s="11" t="n">
        <v>18</v>
      </c>
      <c r="J2050" s="11" t="n">
        <v>41</v>
      </c>
      <c r="K2050" s="11" t="n">
        <v>351</v>
      </c>
      <c r="L2050" s="11" t="n">
        <v>12</v>
      </c>
      <c r="M2050" s="11" t="n">
        <v>4</v>
      </c>
      <c r="N2050" s="11" t="n">
        <v>0.05</v>
      </c>
      <c r="O2050" s="7" t="n">
        <v>2244.5</v>
      </c>
      <c r="P2050" s="7" t="n">
        <v>1122.25</v>
      </c>
      <c r="Q2050" s="7">
        <f>text(E2050,"ddd")</f>
        <v/>
      </c>
      <c r="R2050" s="7">
        <f>G2050-F2050</f>
        <v/>
      </c>
      <c r="S2050" s="7">
        <f>E2050-D2050</f>
        <v/>
      </c>
      <c r="T2050" s="7">
        <f>O2050*M2050</f>
        <v/>
      </c>
      <c r="U2050" s="7">
        <f>T2050*N2050</f>
        <v/>
      </c>
      <c r="V2050" s="7">
        <f>T2050-U2050-(P2050*M2050)</f>
        <v/>
      </c>
      <c r="W2050" s="7">
        <f>VLOOKUP(L2050,'Products Sheet'!$A:$B,2,FALSE)</f>
        <v/>
      </c>
      <c r="X2050" s="7" t="n"/>
      <c r="Y2050" s="7" t="n"/>
      <c r="Z2050" s="7" t="n"/>
      <c r="AA2050" s="7" t="n"/>
      <c r="AB2050" s="7" t="n"/>
      <c r="AC2050" s="7" t="n"/>
    </row>
    <row r="2051" ht="9.75" customHeight="1" s="12">
      <c r="A2051" s="11" t="inlineStr">
        <is>
          <t>SO - 0005855</t>
        </is>
      </c>
      <c r="B2051" s="11" t="inlineStr">
        <is>
          <t>Online</t>
        </is>
      </c>
      <c r="C2051" s="11" t="inlineStr">
        <is>
          <t>WARE-NMK1003</t>
        </is>
      </c>
      <c r="D2051" s="6" t="n">
        <v>43800</v>
      </c>
      <c r="E2051" s="6" t="n">
        <v>43933</v>
      </c>
      <c r="F2051" s="6" t="n">
        <v>43946</v>
      </c>
      <c r="G2051" s="6" t="n">
        <v>43951</v>
      </c>
      <c r="H2051" s="11" t="inlineStr">
        <is>
          <t>USD</t>
        </is>
      </c>
      <c r="I2051" s="11" t="n">
        <v>15</v>
      </c>
      <c r="J2051" s="11" t="n">
        <v>16</v>
      </c>
      <c r="K2051" s="11" t="n">
        <v>156</v>
      </c>
      <c r="L2051" s="11" t="n">
        <v>12</v>
      </c>
      <c r="M2051" s="11" t="n">
        <v>7</v>
      </c>
      <c r="N2051" s="11" t="n">
        <v>0.05</v>
      </c>
      <c r="O2051" s="7" t="n">
        <v>3899.4</v>
      </c>
      <c r="P2051" s="7" t="n">
        <v>2456.622</v>
      </c>
      <c r="Q2051" s="7">
        <f>text(E2051,"ddd")</f>
        <v/>
      </c>
      <c r="R2051" s="7">
        <f>G2051-F2051</f>
        <v/>
      </c>
      <c r="S2051" s="7">
        <f>E2051-D2051</f>
        <v/>
      </c>
      <c r="T2051" s="7">
        <f>O2051*M2051</f>
        <v/>
      </c>
      <c r="U2051" s="7">
        <f>T2051*N2051</f>
        <v/>
      </c>
      <c r="V2051" s="7">
        <f>T2051-U2051-(P2051*M2051)</f>
        <v/>
      </c>
      <c r="W2051" s="7">
        <f>VLOOKUP(L2051,'Products Sheet'!$A:$B,2,FALSE)</f>
        <v/>
      </c>
      <c r="X2051" s="7" t="n"/>
      <c r="Y2051" s="7" t="n"/>
      <c r="Z2051" s="7" t="n"/>
      <c r="AA2051" s="7" t="n"/>
      <c r="AB2051" s="7" t="n"/>
      <c r="AC2051" s="7" t="n"/>
    </row>
    <row r="2052" ht="9.75" customHeight="1" s="12">
      <c r="A2052" s="11" t="inlineStr">
        <is>
          <t>SO - 0005877</t>
        </is>
      </c>
      <c r="B2052" s="11" t="inlineStr">
        <is>
          <t>Online</t>
        </is>
      </c>
      <c r="C2052" s="11" t="inlineStr">
        <is>
          <t>WARE-PUJ1005</t>
        </is>
      </c>
      <c r="D2052" s="6" t="n">
        <v>43800</v>
      </c>
      <c r="E2052" s="6" t="n">
        <v>43936</v>
      </c>
      <c r="F2052" s="6" t="n">
        <v>43948</v>
      </c>
      <c r="G2052" s="6" t="n">
        <v>43956</v>
      </c>
      <c r="H2052" s="11" t="inlineStr">
        <is>
          <t>USD</t>
        </is>
      </c>
      <c r="I2052" s="11" t="n">
        <v>19</v>
      </c>
      <c r="J2052" s="11" t="n">
        <v>32</v>
      </c>
      <c r="K2052" s="11" t="n">
        <v>271</v>
      </c>
      <c r="L2052" s="11" t="n">
        <v>12</v>
      </c>
      <c r="M2052" s="11" t="n">
        <v>8</v>
      </c>
      <c r="N2052" s="11" t="n">
        <v>0.3</v>
      </c>
      <c r="O2052" s="7" t="n">
        <v>1072</v>
      </c>
      <c r="P2052" s="7" t="n">
        <v>793.28</v>
      </c>
      <c r="Q2052" s="7">
        <f>text(E2052,"ddd")</f>
        <v/>
      </c>
      <c r="R2052" s="7">
        <f>G2052-F2052</f>
        <v/>
      </c>
      <c r="S2052" s="7">
        <f>E2052-D2052</f>
        <v/>
      </c>
      <c r="T2052" s="7">
        <f>O2052*M2052</f>
        <v/>
      </c>
      <c r="U2052" s="7">
        <f>T2052*N2052</f>
        <v/>
      </c>
      <c r="V2052" s="7">
        <f>T2052-U2052-(P2052*M2052)</f>
        <v/>
      </c>
      <c r="W2052" s="7">
        <f>VLOOKUP(L2052,'Products Sheet'!$A:$B,2,FALSE)</f>
        <v/>
      </c>
      <c r="X2052" s="7" t="n"/>
      <c r="Y2052" s="7" t="n"/>
      <c r="Z2052" s="7" t="n"/>
      <c r="AA2052" s="7" t="n"/>
      <c r="AB2052" s="7" t="n"/>
      <c r="AC2052" s="7" t="n"/>
    </row>
    <row r="2053" ht="9.75" customHeight="1" s="12">
      <c r="A2053" s="11" t="inlineStr">
        <is>
          <t>SO - 0005919</t>
        </is>
      </c>
      <c r="B2053" s="11" t="inlineStr">
        <is>
          <t>Wholesale</t>
        </is>
      </c>
      <c r="C2053" s="11" t="inlineStr">
        <is>
          <t>WARE-NMK1003</t>
        </is>
      </c>
      <c r="D2053" s="6" t="n">
        <v>43900</v>
      </c>
      <c r="E2053" s="6" t="n">
        <v>43942</v>
      </c>
      <c r="F2053" s="6" t="n">
        <v>43949</v>
      </c>
      <c r="G2053" s="6" t="n">
        <v>43958</v>
      </c>
      <c r="H2053" s="11" t="inlineStr">
        <is>
          <t>USD</t>
        </is>
      </c>
      <c r="I2053" s="11" t="n">
        <v>28</v>
      </c>
      <c r="J2053" s="11" t="n">
        <v>14</v>
      </c>
      <c r="K2053" s="11" t="n">
        <v>178</v>
      </c>
      <c r="L2053" s="11" t="n">
        <v>12</v>
      </c>
      <c r="M2053" s="11" t="n">
        <v>8</v>
      </c>
      <c r="N2053" s="11" t="n">
        <v>0.1</v>
      </c>
      <c r="O2053" s="7" t="n">
        <v>3999.9</v>
      </c>
      <c r="P2053" s="7" t="n">
        <v>2159.946</v>
      </c>
      <c r="Q2053" s="7">
        <f>text(E2053,"ddd")</f>
        <v/>
      </c>
      <c r="R2053" s="7">
        <f>G2053-F2053</f>
        <v/>
      </c>
      <c r="S2053" s="7">
        <f>E2053-D2053</f>
        <v/>
      </c>
      <c r="T2053" s="7">
        <f>O2053*M2053</f>
        <v/>
      </c>
      <c r="U2053" s="7">
        <f>T2053*N2053</f>
        <v/>
      </c>
      <c r="V2053" s="7">
        <f>T2053-U2053-(P2053*M2053)</f>
        <v/>
      </c>
      <c r="W2053" s="7">
        <f>VLOOKUP(L2053,'Products Sheet'!$A:$B,2,FALSE)</f>
        <v/>
      </c>
      <c r="X2053" s="7" t="n"/>
      <c r="Y2053" s="7" t="n"/>
      <c r="Z2053" s="7" t="n"/>
      <c r="AA2053" s="7" t="n"/>
      <c r="AB2053" s="7" t="n"/>
      <c r="AC2053" s="7" t="n"/>
    </row>
    <row r="2054" ht="9.75" customHeight="1" s="12">
      <c r="A2054" s="11" t="inlineStr">
        <is>
          <t>SO - 0005984</t>
        </is>
      </c>
      <c r="B2054" s="11" t="inlineStr">
        <is>
          <t>Distributor</t>
        </is>
      </c>
      <c r="C2054" s="11" t="inlineStr">
        <is>
          <t>WARE-NBV1002</t>
        </is>
      </c>
      <c r="D2054" s="6" t="n">
        <v>43800</v>
      </c>
      <c r="E2054" s="6" t="n">
        <v>43949</v>
      </c>
      <c r="F2054" s="6" t="n">
        <v>43966</v>
      </c>
      <c r="G2054" s="6" t="n">
        <v>43971</v>
      </c>
      <c r="H2054" s="11" t="inlineStr">
        <is>
          <t>USD</t>
        </is>
      </c>
      <c r="I2054" s="11" t="n">
        <v>24</v>
      </c>
      <c r="J2054" s="11" t="n">
        <v>5</v>
      </c>
      <c r="K2054" s="11" t="n">
        <v>77</v>
      </c>
      <c r="L2054" s="11" t="n">
        <v>12</v>
      </c>
      <c r="M2054" s="11" t="n">
        <v>7</v>
      </c>
      <c r="N2054" s="11" t="n">
        <v>0.15</v>
      </c>
      <c r="O2054" s="7" t="n">
        <v>2505.8</v>
      </c>
      <c r="P2054" s="7" t="n">
        <v>1303.016</v>
      </c>
      <c r="Q2054" s="7">
        <f>text(E2054,"ddd")</f>
        <v/>
      </c>
      <c r="R2054" s="7">
        <f>G2054-F2054</f>
        <v/>
      </c>
      <c r="S2054" s="7">
        <f>E2054-D2054</f>
        <v/>
      </c>
      <c r="T2054" s="7">
        <f>O2054*M2054</f>
        <v/>
      </c>
      <c r="U2054" s="7">
        <f>T2054*N2054</f>
        <v/>
      </c>
      <c r="V2054" s="7">
        <f>T2054-U2054-(P2054*M2054)</f>
        <v/>
      </c>
      <c r="W2054" s="7">
        <f>VLOOKUP(L2054,'Products Sheet'!$A:$B,2,FALSE)</f>
        <v/>
      </c>
      <c r="X2054" s="7" t="n"/>
      <c r="Y2054" s="7" t="n"/>
      <c r="Z2054" s="7" t="n"/>
      <c r="AA2054" s="7" t="n"/>
      <c r="AB2054" s="7" t="n"/>
      <c r="AC2054" s="7" t="n"/>
    </row>
    <row r="2055" ht="9.75" customHeight="1" s="12">
      <c r="A2055" s="11" t="inlineStr">
        <is>
          <t>SO - 0006051</t>
        </is>
      </c>
      <c r="B2055" s="11" t="inlineStr">
        <is>
          <t>In-Store</t>
        </is>
      </c>
      <c r="C2055" s="11" t="inlineStr">
        <is>
          <t>WARE-PUJ1005</t>
        </is>
      </c>
      <c r="D2055" s="6" t="n">
        <v>43900</v>
      </c>
      <c r="E2055" s="6" t="n">
        <v>43958</v>
      </c>
      <c r="F2055" s="6" t="n">
        <v>43965</v>
      </c>
      <c r="G2055" s="6" t="n">
        <v>43973</v>
      </c>
      <c r="H2055" s="11" t="inlineStr">
        <is>
          <t>USD</t>
        </is>
      </c>
      <c r="I2055" s="11" t="n">
        <v>1</v>
      </c>
      <c r="J2055" s="11" t="n">
        <v>24</v>
      </c>
      <c r="K2055" s="11" t="n">
        <v>278</v>
      </c>
      <c r="L2055" s="11" t="n">
        <v>12</v>
      </c>
      <c r="M2055" s="11" t="n">
        <v>3</v>
      </c>
      <c r="N2055" s="11" t="n">
        <v>0.05</v>
      </c>
      <c r="O2055" s="7" t="n">
        <v>227.8</v>
      </c>
      <c r="P2055" s="7" t="n">
        <v>177.684</v>
      </c>
      <c r="Q2055" s="7">
        <f>text(E2055,"ddd")</f>
        <v/>
      </c>
      <c r="R2055" s="7">
        <f>G2055-F2055</f>
        <v/>
      </c>
      <c r="S2055" s="7">
        <f>E2055-D2055</f>
        <v/>
      </c>
      <c r="T2055" s="7">
        <f>O2055*M2055</f>
        <v/>
      </c>
      <c r="U2055" s="7">
        <f>T2055*N2055</f>
        <v/>
      </c>
      <c r="V2055" s="7">
        <f>T2055-U2055-(P2055*M2055)</f>
        <v/>
      </c>
      <c r="W2055" s="7">
        <f>VLOOKUP(L2055,'Products Sheet'!$A:$B,2,FALSE)</f>
        <v/>
      </c>
      <c r="X2055" s="7" t="n"/>
      <c r="Y2055" s="7" t="n"/>
      <c r="Z2055" s="7" t="n"/>
      <c r="AA2055" s="7" t="n"/>
      <c r="AB2055" s="7" t="n"/>
      <c r="AC2055" s="7" t="n"/>
    </row>
    <row r="2056" ht="9.75" customHeight="1" s="12">
      <c r="A2056" s="11" t="inlineStr">
        <is>
          <t>SO - 0006090</t>
        </is>
      </c>
      <c r="B2056" s="11" t="inlineStr">
        <is>
          <t>Wholesale</t>
        </is>
      </c>
      <c r="C2056" s="11" t="inlineStr">
        <is>
          <t>WARE-MKL1006</t>
        </is>
      </c>
      <c r="D2056" s="6" t="n">
        <v>43900</v>
      </c>
      <c r="E2056" s="6" t="n">
        <v>43963</v>
      </c>
      <c r="F2056" s="6" t="n">
        <v>43990</v>
      </c>
      <c r="G2056" s="6" t="n">
        <v>43999</v>
      </c>
      <c r="H2056" s="11" t="inlineStr">
        <is>
          <t>USD</t>
        </is>
      </c>
      <c r="I2056" s="11" t="n">
        <v>28</v>
      </c>
      <c r="J2056" s="11" t="n">
        <v>35</v>
      </c>
      <c r="K2056" s="11" t="n">
        <v>342</v>
      </c>
      <c r="L2056" s="11" t="n">
        <v>12</v>
      </c>
      <c r="M2056" s="11" t="n">
        <v>2</v>
      </c>
      <c r="N2056" s="11" t="n">
        <v>0.2</v>
      </c>
      <c r="O2056" s="7" t="n">
        <v>174.2</v>
      </c>
      <c r="P2056" s="7" t="n">
        <v>87.10000000000001</v>
      </c>
      <c r="Q2056" s="7">
        <f>text(E2056,"ddd")</f>
        <v/>
      </c>
      <c r="R2056" s="7">
        <f>G2056-F2056</f>
        <v/>
      </c>
      <c r="S2056" s="7">
        <f>E2056-D2056</f>
        <v/>
      </c>
      <c r="T2056" s="7">
        <f>O2056*M2056</f>
        <v/>
      </c>
      <c r="U2056" s="7">
        <f>T2056*N2056</f>
        <v/>
      </c>
      <c r="V2056" s="7">
        <f>T2056-U2056-(P2056*M2056)</f>
        <v/>
      </c>
      <c r="W2056" s="7">
        <f>VLOOKUP(L2056,'Products Sheet'!$A:$B,2,FALSE)</f>
        <v/>
      </c>
      <c r="X2056" s="7" t="n"/>
      <c r="Y2056" s="7" t="n"/>
      <c r="Z2056" s="7" t="n"/>
      <c r="AA2056" s="7" t="n"/>
      <c r="AB2056" s="7" t="n"/>
      <c r="AC2056" s="7" t="n"/>
    </row>
    <row r="2057" ht="9.75" customHeight="1" s="12">
      <c r="A2057" s="11" t="inlineStr">
        <is>
          <t>SO - 0006156</t>
        </is>
      </c>
      <c r="B2057" s="11" t="inlineStr">
        <is>
          <t>Wholesale</t>
        </is>
      </c>
      <c r="C2057" s="11" t="inlineStr">
        <is>
          <t>WARE-NMK1003</t>
        </is>
      </c>
      <c r="D2057" s="6" t="n">
        <v>43900</v>
      </c>
      <c r="E2057" s="6" t="n">
        <v>43970</v>
      </c>
      <c r="F2057" s="6" t="n">
        <v>43995</v>
      </c>
      <c r="G2057" s="6" t="n">
        <v>44000</v>
      </c>
      <c r="H2057" s="11" t="inlineStr">
        <is>
          <t>USD</t>
        </is>
      </c>
      <c r="I2057" s="11" t="n">
        <v>26</v>
      </c>
      <c r="J2057" s="11" t="n">
        <v>34</v>
      </c>
      <c r="K2057" s="11" t="n">
        <v>176</v>
      </c>
      <c r="L2057" s="11" t="n">
        <v>12</v>
      </c>
      <c r="M2057" s="11" t="n">
        <v>2</v>
      </c>
      <c r="N2057" s="11" t="n">
        <v>0.1</v>
      </c>
      <c r="O2057" s="7" t="n">
        <v>1835.8</v>
      </c>
      <c r="P2057" s="7" t="n">
        <v>972.974</v>
      </c>
      <c r="Q2057" s="7">
        <f>text(E2057,"ddd")</f>
        <v/>
      </c>
      <c r="R2057" s="7">
        <f>G2057-F2057</f>
        <v/>
      </c>
      <c r="S2057" s="7">
        <f>E2057-D2057</f>
        <v/>
      </c>
      <c r="T2057" s="7">
        <f>O2057*M2057</f>
        <v/>
      </c>
      <c r="U2057" s="7">
        <f>T2057*N2057</f>
        <v/>
      </c>
      <c r="V2057" s="7">
        <f>T2057-U2057-(P2057*M2057)</f>
        <v/>
      </c>
      <c r="W2057" s="7">
        <f>VLOOKUP(L2057,'Products Sheet'!$A:$B,2,FALSE)</f>
        <v/>
      </c>
      <c r="X2057" s="7" t="n"/>
      <c r="Y2057" s="7" t="n"/>
      <c r="Z2057" s="7" t="n"/>
      <c r="AA2057" s="7" t="n"/>
      <c r="AB2057" s="7" t="n"/>
      <c r="AC2057" s="7" t="n"/>
    </row>
    <row r="2058" ht="9.75" customHeight="1" s="12">
      <c r="A2058" s="11" t="inlineStr">
        <is>
          <t>SO - 0006173</t>
        </is>
      </c>
      <c r="B2058" s="11" t="inlineStr">
        <is>
          <t>In-Store</t>
        </is>
      </c>
      <c r="C2058" s="11" t="inlineStr">
        <is>
          <t>WARE-MKL1006</t>
        </is>
      </c>
      <c r="D2058" s="6" t="n">
        <v>43900</v>
      </c>
      <c r="E2058" s="6" t="n">
        <v>43972</v>
      </c>
      <c r="F2058" s="6" t="n">
        <v>43982</v>
      </c>
      <c r="G2058" s="6" t="n">
        <v>43984</v>
      </c>
      <c r="H2058" s="11" t="inlineStr">
        <is>
          <t>USD</t>
        </is>
      </c>
      <c r="I2058" s="11" t="n">
        <v>2</v>
      </c>
      <c r="J2058" s="11" t="n">
        <v>18</v>
      </c>
      <c r="K2058" s="11" t="n">
        <v>338</v>
      </c>
      <c r="L2058" s="11" t="n">
        <v>12</v>
      </c>
      <c r="M2058" s="11" t="n">
        <v>3</v>
      </c>
      <c r="N2058" s="11" t="n">
        <v>0.15</v>
      </c>
      <c r="O2058" s="7" t="n">
        <v>254.6</v>
      </c>
      <c r="P2058" s="7" t="n">
        <v>188.404</v>
      </c>
      <c r="Q2058" s="7">
        <f>text(E2058,"ddd")</f>
        <v/>
      </c>
      <c r="R2058" s="7">
        <f>G2058-F2058</f>
        <v/>
      </c>
      <c r="S2058" s="7">
        <f>E2058-D2058</f>
        <v/>
      </c>
      <c r="T2058" s="7">
        <f>O2058*M2058</f>
        <v/>
      </c>
      <c r="U2058" s="7">
        <f>T2058*N2058</f>
        <v/>
      </c>
      <c r="V2058" s="7">
        <f>T2058-U2058-(P2058*M2058)</f>
        <v/>
      </c>
      <c r="W2058" s="7">
        <f>VLOOKUP(L2058,'Products Sheet'!$A:$B,2,FALSE)</f>
        <v/>
      </c>
      <c r="X2058" s="7" t="n"/>
      <c r="Y2058" s="7" t="n"/>
      <c r="Z2058" s="7" t="n"/>
      <c r="AA2058" s="7" t="n"/>
      <c r="AB2058" s="7" t="n"/>
      <c r="AC2058" s="7" t="n"/>
    </row>
    <row r="2059" ht="9.75" customHeight="1" s="12">
      <c r="A2059" s="11" t="inlineStr">
        <is>
          <t>SO - 0006248</t>
        </is>
      </c>
      <c r="B2059" s="11" t="inlineStr">
        <is>
          <t>Online</t>
        </is>
      </c>
      <c r="C2059" s="11" t="inlineStr">
        <is>
          <t>WARE-NMK1003</t>
        </is>
      </c>
      <c r="D2059" s="6" t="n">
        <v>43800</v>
      </c>
      <c r="E2059" s="6" t="n">
        <v>43981</v>
      </c>
      <c r="F2059" s="6" t="n">
        <v>43991</v>
      </c>
      <c r="G2059" s="6" t="n">
        <v>44001</v>
      </c>
      <c r="H2059" s="11" t="inlineStr">
        <is>
          <t>USD</t>
        </is>
      </c>
      <c r="I2059" s="11" t="n">
        <v>18</v>
      </c>
      <c r="J2059" s="11" t="n">
        <v>49</v>
      </c>
      <c r="K2059" s="11" t="n">
        <v>188</v>
      </c>
      <c r="L2059" s="11" t="n">
        <v>12</v>
      </c>
      <c r="M2059" s="11" t="n">
        <v>6</v>
      </c>
      <c r="N2059" s="11" t="n">
        <v>0.1</v>
      </c>
      <c r="O2059" s="7" t="n">
        <v>1728.6</v>
      </c>
      <c r="P2059" s="7" t="n">
        <v>1175.448</v>
      </c>
      <c r="Q2059" s="7">
        <f>text(E2059,"ddd")</f>
        <v/>
      </c>
      <c r="R2059" s="7">
        <f>G2059-F2059</f>
        <v/>
      </c>
      <c r="S2059" s="7">
        <f>E2059-D2059</f>
        <v/>
      </c>
      <c r="T2059" s="7">
        <f>O2059*M2059</f>
        <v/>
      </c>
      <c r="U2059" s="7">
        <f>T2059*N2059</f>
        <v/>
      </c>
      <c r="V2059" s="7">
        <f>T2059-U2059-(P2059*M2059)</f>
        <v/>
      </c>
      <c r="W2059" s="7">
        <f>VLOOKUP(L2059,'Products Sheet'!$A:$B,2,FALSE)</f>
        <v/>
      </c>
      <c r="X2059" s="7" t="n"/>
      <c r="Y2059" s="7" t="n"/>
      <c r="Z2059" s="7" t="n"/>
      <c r="AA2059" s="7" t="n"/>
      <c r="AB2059" s="7" t="n"/>
      <c r="AC2059" s="7" t="n"/>
    </row>
    <row r="2060" ht="9.75" customHeight="1" s="12">
      <c r="A2060" s="11" t="inlineStr">
        <is>
          <t>SO - 0006291</t>
        </is>
      </c>
      <c r="B2060" s="11" t="inlineStr">
        <is>
          <t>Online</t>
        </is>
      </c>
      <c r="C2060" s="11" t="inlineStr">
        <is>
          <t>WARE-PUJ1005</t>
        </is>
      </c>
      <c r="D2060" s="6" t="n">
        <v>43800</v>
      </c>
      <c r="E2060" s="6" t="n">
        <v>43984</v>
      </c>
      <c r="F2060" s="6" t="n">
        <v>43988</v>
      </c>
      <c r="G2060" s="6" t="n">
        <v>43989</v>
      </c>
      <c r="H2060" s="11" t="inlineStr">
        <is>
          <t>USD</t>
        </is>
      </c>
      <c r="I2060" s="11" t="n">
        <v>15</v>
      </c>
      <c r="J2060" s="11" t="n">
        <v>20</v>
      </c>
      <c r="K2060" s="11" t="n">
        <v>322</v>
      </c>
      <c r="L2060" s="11" t="n">
        <v>12</v>
      </c>
      <c r="M2060" s="11" t="n">
        <v>4</v>
      </c>
      <c r="N2060" s="11" t="n">
        <v>0.1</v>
      </c>
      <c r="O2060" s="7" t="n">
        <v>167.5</v>
      </c>
      <c r="P2060" s="7" t="n">
        <v>130.65</v>
      </c>
      <c r="Q2060" s="7">
        <f>text(E2060,"ddd")</f>
        <v/>
      </c>
      <c r="R2060" s="7">
        <f>G2060-F2060</f>
        <v/>
      </c>
      <c r="S2060" s="7">
        <f>E2060-D2060</f>
        <v/>
      </c>
      <c r="T2060" s="7">
        <f>O2060*M2060</f>
        <v/>
      </c>
      <c r="U2060" s="7">
        <f>T2060*N2060</f>
        <v/>
      </c>
      <c r="V2060" s="7">
        <f>T2060-U2060-(P2060*M2060)</f>
        <v/>
      </c>
      <c r="W2060" s="7">
        <f>VLOOKUP(L2060,'Products Sheet'!$A:$B,2,FALSE)</f>
        <v/>
      </c>
      <c r="X2060" s="7" t="n"/>
      <c r="Y2060" s="7" t="n"/>
      <c r="Z2060" s="7" t="n"/>
      <c r="AA2060" s="7" t="n"/>
      <c r="AB2060" s="7" t="n"/>
      <c r="AC2060" s="7" t="n"/>
    </row>
    <row r="2061" ht="9.75" customHeight="1" s="12">
      <c r="A2061" s="11" t="inlineStr">
        <is>
          <t>SO - 0006333</t>
        </is>
      </c>
      <c r="B2061" s="11" t="inlineStr">
        <is>
          <t>In-Store</t>
        </is>
      </c>
      <c r="C2061" s="11" t="inlineStr">
        <is>
          <t>WARE-UHY1004</t>
        </is>
      </c>
      <c r="D2061" s="6" t="n">
        <v>43900</v>
      </c>
      <c r="E2061" s="6" t="n">
        <v>43989</v>
      </c>
      <c r="F2061" s="6" t="n">
        <v>43997</v>
      </c>
      <c r="G2061" s="6" t="n">
        <v>44003</v>
      </c>
      <c r="H2061" s="11" t="inlineStr">
        <is>
          <t>USD</t>
        </is>
      </c>
      <c r="I2061" s="11" t="n">
        <v>10</v>
      </c>
      <c r="J2061" s="11" t="n">
        <v>3</v>
      </c>
      <c r="K2061" s="11" t="n">
        <v>207</v>
      </c>
      <c r="L2061" s="11" t="n">
        <v>12</v>
      </c>
      <c r="M2061" s="11" t="n">
        <v>3</v>
      </c>
      <c r="N2061" s="11" t="n">
        <v>0.4</v>
      </c>
      <c r="O2061" s="7" t="n">
        <v>207.7</v>
      </c>
      <c r="P2061" s="7" t="n">
        <v>103.85</v>
      </c>
      <c r="Q2061" s="7">
        <f>text(E2061,"ddd")</f>
        <v/>
      </c>
      <c r="R2061" s="7">
        <f>G2061-F2061</f>
        <v/>
      </c>
      <c r="S2061" s="7">
        <f>E2061-D2061</f>
        <v/>
      </c>
      <c r="T2061" s="7">
        <f>O2061*M2061</f>
        <v/>
      </c>
      <c r="U2061" s="7">
        <f>T2061*N2061</f>
        <v/>
      </c>
      <c r="V2061" s="7">
        <f>T2061-U2061-(P2061*M2061)</f>
        <v/>
      </c>
      <c r="W2061" s="7">
        <f>VLOOKUP(L2061,'Products Sheet'!$A:$B,2,FALSE)</f>
        <v/>
      </c>
      <c r="X2061" s="7" t="n"/>
      <c r="Y2061" s="7" t="n"/>
      <c r="Z2061" s="7" t="n"/>
      <c r="AA2061" s="7" t="n"/>
      <c r="AB2061" s="7" t="n"/>
      <c r="AC2061" s="7" t="n"/>
    </row>
    <row r="2062" ht="9.75" customHeight="1" s="12">
      <c r="A2062" s="11" t="inlineStr">
        <is>
          <t>SO - 0006334</t>
        </is>
      </c>
      <c r="B2062" s="11" t="inlineStr">
        <is>
          <t>In-Store</t>
        </is>
      </c>
      <c r="C2062" s="11" t="inlineStr">
        <is>
          <t>WARE-PUJ1005</t>
        </is>
      </c>
      <c r="D2062" s="6" t="n">
        <v>43900</v>
      </c>
      <c r="E2062" s="6" t="n">
        <v>43989</v>
      </c>
      <c r="F2062" s="6" t="n">
        <v>44008</v>
      </c>
      <c r="G2062" s="6" t="n">
        <v>44016</v>
      </c>
      <c r="H2062" s="11" t="inlineStr">
        <is>
          <t>USD</t>
        </is>
      </c>
      <c r="I2062" s="11" t="n">
        <v>12</v>
      </c>
      <c r="J2062" s="11" t="n">
        <v>37</v>
      </c>
      <c r="K2062" s="11" t="n">
        <v>266</v>
      </c>
      <c r="L2062" s="11" t="n">
        <v>12</v>
      </c>
      <c r="M2062" s="11" t="n">
        <v>6</v>
      </c>
      <c r="N2062" s="11" t="n">
        <v>0.3</v>
      </c>
      <c r="O2062" s="7" t="n">
        <v>1125.6</v>
      </c>
      <c r="P2062" s="7" t="n">
        <v>472.7520000000001</v>
      </c>
      <c r="Q2062" s="7">
        <f>text(E2062,"ddd")</f>
        <v/>
      </c>
      <c r="R2062" s="7">
        <f>G2062-F2062</f>
        <v/>
      </c>
      <c r="S2062" s="7">
        <f>E2062-D2062</f>
        <v/>
      </c>
      <c r="T2062" s="7">
        <f>O2062*M2062</f>
        <v/>
      </c>
      <c r="U2062" s="7">
        <f>T2062*N2062</f>
        <v/>
      </c>
      <c r="V2062" s="7">
        <f>T2062-U2062-(P2062*M2062)</f>
        <v/>
      </c>
      <c r="W2062" s="7">
        <f>VLOOKUP(L2062,'Products Sheet'!$A:$B,2,FALSE)</f>
        <v/>
      </c>
      <c r="X2062" s="7" t="n"/>
      <c r="Y2062" s="7" t="n"/>
      <c r="Z2062" s="7" t="n"/>
      <c r="AA2062" s="7" t="n"/>
      <c r="AB2062" s="7" t="n"/>
      <c r="AC2062" s="7" t="n"/>
    </row>
    <row r="2063" ht="9.75" customHeight="1" s="12">
      <c r="A2063" s="11" t="inlineStr">
        <is>
          <t>SO - 0006350</t>
        </is>
      </c>
      <c r="B2063" s="11" t="inlineStr">
        <is>
          <t>Distributor</t>
        </is>
      </c>
      <c r="C2063" s="11" t="inlineStr">
        <is>
          <t>WARE-UHY1004</t>
        </is>
      </c>
      <c r="D2063" s="6" t="n">
        <v>43900</v>
      </c>
      <c r="E2063" s="6" t="n">
        <v>43991</v>
      </c>
      <c r="F2063" s="6" t="n">
        <v>44007</v>
      </c>
      <c r="G2063" s="6" t="n">
        <v>44013</v>
      </c>
      <c r="H2063" s="11" t="inlineStr">
        <is>
          <t>USD</t>
        </is>
      </c>
      <c r="I2063" s="11" t="n">
        <v>23</v>
      </c>
      <c r="J2063" s="11" t="n">
        <v>20</v>
      </c>
      <c r="K2063" s="11" t="n">
        <v>241</v>
      </c>
      <c r="L2063" s="11" t="n">
        <v>12</v>
      </c>
      <c r="M2063" s="11" t="n">
        <v>8</v>
      </c>
      <c r="N2063" s="11" t="n">
        <v>0.1</v>
      </c>
      <c r="O2063" s="7" t="n">
        <v>958.1</v>
      </c>
      <c r="P2063" s="7" t="n">
        <v>411.983</v>
      </c>
      <c r="Q2063" s="7">
        <f>text(E2063,"ddd")</f>
        <v/>
      </c>
      <c r="R2063" s="7">
        <f>G2063-F2063</f>
        <v/>
      </c>
      <c r="S2063" s="7">
        <f>E2063-D2063</f>
        <v/>
      </c>
      <c r="T2063" s="7">
        <f>O2063*M2063</f>
        <v/>
      </c>
      <c r="U2063" s="7">
        <f>T2063*N2063</f>
        <v/>
      </c>
      <c r="V2063" s="7">
        <f>T2063-U2063-(P2063*M2063)</f>
        <v/>
      </c>
      <c r="W2063" s="7">
        <f>VLOOKUP(L2063,'Products Sheet'!$A:$B,2,FALSE)</f>
        <v/>
      </c>
      <c r="X2063" s="7" t="n"/>
      <c r="Y2063" s="7" t="n"/>
      <c r="Z2063" s="7" t="n"/>
      <c r="AA2063" s="7" t="n"/>
      <c r="AB2063" s="7" t="n"/>
      <c r="AC2063" s="7" t="n"/>
    </row>
    <row r="2064" ht="9.75" customHeight="1" s="12">
      <c r="A2064" s="11" t="inlineStr">
        <is>
          <t>SO - 0006402</t>
        </is>
      </c>
      <c r="B2064" s="11" t="inlineStr">
        <is>
          <t>In-Store</t>
        </is>
      </c>
      <c r="C2064" s="11" t="inlineStr">
        <is>
          <t>WARE-NBV1002</t>
        </is>
      </c>
      <c r="D2064" s="6" t="n">
        <v>43900</v>
      </c>
      <c r="E2064" s="6" t="n">
        <v>43998</v>
      </c>
      <c r="F2064" s="6" t="n">
        <v>44003</v>
      </c>
      <c r="G2064" s="6" t="n">
        <v>44008</v>
      </c>
      <c r="H2064" s="11" t="inlineStr">
        <is>
          <t>USD</t>
        </is>
      </c>
      <c r="I2064" s="11" t="n">
        <v>10</v>
      </c>
      <c r="J2064" s="11" t="n">
        <v>39</v>
      </c>
      <c r="K2064" s="11" t="n">
        <v>80</v>
      </c>
      <c r="L2064" s="11" t="n">
        <v>12</v>
      </c>
      <c r="M2064" s="11" t="n">
        <v>2</v>
      </c>
      <c r="N2064" s="11" t="n">
        <v>0.1</v>
      </c>
      <c r="O2064" s="7" t="n">
        <v>1849.2</v>
      </c>
      <c r="P2064" s="7" t="n">
        <v>1442.376</v>
      </c>
      <c r="Q2064" s="7">
        <f>text(E2064,"ddd")</f>
        <v/>
      </c>
      <c r="R2064" s="7">
        <f>G2064-F2064</f>
        <v/>
      </c>
      <c r="S2064" s="7">
        <f>E2064-D2064</f>
        <v/>
      </c>
      <c r="T2064" s="7">
        <f>O2064*M2064</f>
        <v/>
      </c>
      <c r="U2064" s="7">
        <f>T2064*N2064</f>
        <v/>
      </c>
      <c r="V2064" s="7">
        <f>T2064-U2064-(P2064*M2064)</f>
        <v/>
      </c>
      <c r="W2064" s="7">
        <f>VLOOKUP(L2064,'Products Sheet'!$A:$B,2,FALSE)</f>
        <v/>
      </c>
      <c r="X2064" s="7" t="n"/>
      <c r="Y2064" s="7" t="n"/>
      <c r="Z2064" s="7" t="n"/>
      <c r="AA2064" s="7" t="n"/>
      <c r="AB2064" s="7" t="n"/>
      <c r="AC2064" s="7" t="n"/>
    </row>
    <row r="2065" ht="9.75" customHeight="1" s="12">
      <c r="A2065" s="11" t="inlineStr">
        <is>
          <t>SO - 0006437</t>
        </is>
      </c>
      <c r="B2065" s="11" t="inlineStr">
        <is>
          <t>Online</t>
        </is>
      </c>
      <c r="C2065" s="11" t="inlineStr">
        <is>
          <t>WARE-XYS1001</t>
        </is>
      </c>
      <c r="D2065" s="6" t="n">
        <v>43900</v>
      </c>
      <c r="E2065" s="6" t="n">
        <v>44002</v>
      </c>
      <c r="F2065" s="6" t="n">
        <v>44030</v>
      </c>
      <c r="G2065" s="6" t="n">
        <v>44036</v>
      </c>
      <c r="H2065" s="11" t="inlineStr">
        <is>
          <t>USD</t>
        </is>
      </c>
      <c r="I2065" s="11" t="n">
        <v>16</v>
      </c>
      <c r="J2065" s="11" t="n">
        <v>7</v>
      </c>
      <c r="K2065" s="11" t="n">
        <v>28</v>
      </c>
      <c r="L2065" s="11" t="n">
        <v>12</v>
      </c>
      <c r="M2065" s="11" t="n">
        <v>8</v>
      </c>
      <c r="N2065" s="11" t="n">
        <v>0.05</v>
      </c>
      <c r="O2065" s="7" t="n">
        <v>3048.5</v>
      </c>
      <c r="P2065" s="7" t="n">
        <v>2438.8</v>
      </c>
      <c r="Q2065" s="7">
        <f>text(E2065,"ddd")</f>
        <v/>
      </c>
      <c r="R2065" s="7">
        <f>G2065-F2065</f>
        <v/>
      </c>
      <c r="S2065" s="7">
        <f>E2065-D2065</f>
        <v/>
      </c>
      <c r="T2065" s="7">
        <f>O2065*M2065</f>
        <v/>
      </c>
      <c r="U2065" s="7">
        <f>T2065*N2065</f>
        <v/>
      </c>
      <c r="V2065" s="7">
        <f>T2065-U2065-(P2065*M2065)</f>
        <v/>
      </c>
      <c r="W2065" s="7">
        <f>VLOOKUP(L2065,'Products Sheet'!$A:$B,2,FALSE)</f>
        <v/>
      </c>
      <c r="X2065" s="7" t="n"/>
      <c r="Y2065" s="7" t="n"/>
      <c r="Z2065" s="7" t="n"/>
      <c r="AA2065" s="7" t="n"/>
      <c r="AB2065" s="7" t="n"/>
      <c r="AC2065" s="7" t="n"/>
    </row>
    <row r="2066" ht="9.75" customHeight="1" s="12">
      <c r="A2066" s="11" t="inlineStr">
        <is>
          <t>SO - 0006439</t>
        </is>
      </c>
      <c r="B2066" s="11" t="inlineStr">
        <is>
          <t>Online</t>
        </is>
      </c>
      <c r="C2066" s="11" t="inlineStr">
        <is>
          <t>WARE-NMK1003</t>
        </is>
      </c>
      <c r="D2066" s="6" t="n">
        <v>43900</v>
      </c>
      <c r="E2066" s="6" t="n">
        <v>44003</v>
      </c>
      <c r="F2066" s="6" t="n">
        <v>44031</v>
      </c>
      <c r="G2066" s="6" t="n">
        <v>44032</v>
      </c>
      <c r="H2066" s="11" t="inlineStr">
        <is>
          <t>USD</t>
        </is>
      </c>
      <c r="I2066" s="11" t="n">
        <v>16</v>
      </c>
      <c r="J2066" s="11" t="n">
        <v>5</v>
      </c>
      <c r="K2066" s="11" t="n">
        <v>158</v>
      </c>
      <c r="L2066" s="11" t="n">
        <v>12</v>
      </c>
      <c r="M2066" s="11" t="n">
        <v>8</v>
      </c>
      <c r="N2066" s="11" t="n">
        <v>0.2</v>
      </c>
      <c r="O2066" s="7" t="n">
        <v>864.3000000000001</v>
      </c>
      <c r="P2066" s="7" t="n">
        <v>432.15</v>
      </c>
      <c r="Q2066" s="7">
        <f>text(E2066,"ddd")</f>
        <v/>
      </c>
      <c r="R2066" s="7">
        <f>G2066-F2066</f>
        <v/>
      </c>
      <c r="S2066" s="7">
        <f>E2066-D2066</f>
        <v/>
      </c>
      <c r="T2066" s="7">
        <f>O2066*M2066</f>
        <v/>
      </c>
      <c r="U2066" s="7">
        <f>T2066*N2066</f>
        <v/>
      </c>
      <c r="V2066" s="7">
        <f>T2066-U2066-(P2066*M2066)</f>
        <v/>
      </c>
      <c r="W2066" s="7">
        <f>VLOOKUP(L2066,'Products Sheet'!$A:$B,2,FALSE)</f>
        <v/>
      </c>
      <c r="X2066" s="7" t="n"/>
      <c r="Y2066" s="7" t="n"/>
      <c r="Z2066" s="7" t="n"/>
      <c r="AA2066" s="7" t="n"/>
      <c r="AB2066" s="7" t="n"/>
      <c r="AC2066" s="7" t="n"/>
    </row>
    <row r="2067" ht="9.75" customHeight="1" s="12">
      <c r="A2067" s="11" t="inlineStr">
        <is>
          <t>SO - 0006482</t>
        </is>
      </c>
      <c r="B2067" s="11" t="inlineStr">
        <is>
          <t>Online</t>
        </is>
      </c>
      <c r="C2067" s="11" t="inlineStr">
        <is>
          <t>WARE-NMK1003</t>
        </is>
      </c>
      <c r="D2067" s="6" t="n">
        <v>43900</v>
      </c>
      <c r="E2067" s="6" t="n">
        <v>44008</v>
      </c>
      <c r="F2067" s="6" t="n">
        <v>44021</v>
      </c>
      <c r="G2067" s="6" t="n">
        <v>44025</v>
      </c>
      <c r="H2067" s="11" t="inlineStr">
        <is>
          <t>USD</t>
        </is>
      </c>
      <c r="I2067" s="11" t="n">
        <v>18</v>
      </c>
      <c r="J2067" s="11" t="n">
        <v>40</v>
      </c>
      <c r="K2067" s="11" t="n">
        <v>149</v>
      </c>
      <c r="L2067" s="11" t="n">
        <v>12</v>
      </c>
      <c r="M2067" s="11" t="n">
        <v>1</v>
      </c>
      <c r="N2067" s="11" t="n">
        <v>0.05</v>
      </c>
      <c r="O2067" s="7" t="n">
        <v>3892.7</v>
      </c>
      <c r="P2067" s="7" t="n">
        <v>1634.934</v>
      </c>
      <c r="Q2067" s="7">
        <f>text(E2067,"ddd")</f>
        <v/>
      </c>
      <c r="R2067" s="7">
        <f>G2067-F2067</f>
        <v/>
      </c>
      <c r="S2067" s="7">
        <f>E2067-D2067</f>
        <v/>
      </c>
      <c r="T2067" s="7">
        <f>O2067*M2067</f>
        <v/>
      </c>
      <c r="U2067" s="7">
        <f>T2067*N2067</f>
        <v/>
      </c>
      <c r="V2067" s="7">
        <f>T2067-U2067-(P2067*M2067)</f>
        <v/>
      </c>
      <c r="W2067" s="7">
        <f>VLOOKUP(L2067,'Products Sheet'!$A:$B,2,FALSE)</f>
        <v/>
      </c>
      <c r="X2067" s="7" t="n"/>
      <c r="Y2067" s="7" t="n"/>
      <c r="Z2067" s="7" t="n"/>
      <c r="AA2067" s="7" t="n"/>
      <c r="AB2067" s="7" t="n"/>
      <c r="AC2067" s="7" t="n"/>
    </row>
    <row r="2068" ht="9.75" customHeight="1" s="12">
      <c r="A2068" s="11" t="inlineStr">
        <is>
          <t>SO - 0006528</t>
        </is>
      </c>
      <c r="B2068" s="11" t="inlineStr">
        <is>
          <t>In-Store</t>
        </is>
      </c>
      <c r="C2068" s="11" t="inlineStr">
        <is>
          <t>WARE-MKL1006</t>
        </is>
      </c>
      <c r="D2068" s="6" t="n">
        <v>43900</v>
      </c>
      <c r="E2068" s="6" t="n">
        <v>44014</v>
      </c>
      <c r="F2068" s="6" t="n">
        <v>44030</v>
      </c>
      <c r="G2068" s="6" t="n">
        <v>44040</v>
      </c>
      <c r="H2068" s="11" t="inlineStr">
        <is>
          <t>USD</t>
        </is>
      </c>
      <c r="I2068" s="11" t="n">
        <v>4</v>
      </c>
      <c r="J2068" s="11" t="n">
        <v>3</v>
      </c>
      <c r="K2068" s="11" t="n">
        <v>341</v>
      </c>
      <c r="L2068" s="11" t="n">
        <v>12</v>
      </c>
      <c r="M2068" s="11" t="n">
        <v>8</v>
      </c>
      <c r="N2068" s="11" t="n">
        <v>0.075</v>
      </c>
      <c r="O2068" s="7" t="n">
        <v>3986.5</v>
      </c>
      <c r="P2068" s="7" t="n">
        <v>2511.495</v>
      </c>
      <c r="Q2068" s="7">
        <f>text(E2068,"ddd")</f>
        <v/>
      </c>
      <c r="R2068" s="7">
        <f>G2068-F2068</f>
        <v/>
      </c>
      <c r="S2068" s="7">
        <f>E2068-D2068</f>
        <v/>
      </c>
      <c r="T2068" s="7">
        <f>O2068*M2068</f>
        <v/>
      </c>
      <c r="U2068" s="7">
        <f>T2068*N2068</f>
        <v/>
      </c>
      <c r="V2068" s="7">
        <f>T2068-U2068-(P2068*M2068)</f>
        <v/>
      </c>
      <c r="W2068" s="7">
        <f>VLOOKUP(L2068,'Products Sheet'!$A:$B,2,FALSE)</f>
        <v/>
      </c>
      <c r="X2068" s="7" t="n"/>
      <c r="Y2068" s="7" t="n"/>
      <c r="Z2068" s="7" t="n"/>
      <c r="AA2068" s="7" t="n"/>
      <c r="AB2068" s="7" t="n"/>
      <c r="AC2068" s="7" t="n"/>
    </row>
    <row r="2069" ht="9.75" customHeight="1" s="12">
      <c r="A2069" s="11" t="inlineStr">
        <is>
          <t>SO - 0006556</t>
        </is>
      </c>
      <c r="B2069" s="11" t="inlineStr">
        <is>
          <t>In-Store</t>
        </is>
      </c>
      <c r="C2069" s="11" t="inlineStr">
        <is>
          <t>WARE-NBV1002</t>
        </is>
      </c>
      <c r="D2069" s="6" t="n">
        <v>43900</v>
      </c>
      <c r="E2069" s="6" t="n">
        <v>44017</v>
      </c>
      <c r="F2069" s="6" t="n">
        <v>44044</v>
      </c>
      <c r="G2069" s="6" t="n">
        <v>44048</v>
      </c>
      <c r="H2069" s="11" t="inlineStr">
        <is>
          <t>USD</t>
        </is>
      </c>
      <c r="I2069" s="11" t="n">
        <v>8</v>
      </c>
      <c r="J2069" s="11" t="n">
        <v>31</v>
      </c>
      <c r="K2069" s="11" t="n">
        <v>82</v>
      </c>
      <c r="L2069" s="11" t="n">
        <v>12</v>
      </c>
      <c r="M2069" s="11" t="n">
        <v>8</v>
      </c>
      <c r="N2069" s="11" t="n">
        <v>0.05</v>
      </c>
      <c r="O2069" s="7" t="n">
        <v>871</v>
      </c>
      <c r="P2069" s="7" t="n">
        <v>418.08</v>
      </c>
      <c r="Q2069" s="7">
        <f>text(E2069,"ddd")</f>
        <v/>
      </c>
      <c r="R2069" s="7">
        <f>G2069-F2069</f>
        <v/>
      </c>
      <c r="S2069" s="7">
        <f>E2069-D2069</f>
        <v/>
      </c>
      <c r="T2069" s="7">
        <f>O2069*M2069</f>
        <v/>
      </c>
      <c r="U2069" s="7">
        <f>T2069*N2069</f>
        <v/>
      </c>
      <c r="V2069" s="7">
        <f>T2069-U2069-(P2069*M2069)</f>
        <v/>
      </c>
      <c r="W2069" s="7">
        <f>VLOOKUP(L2069,'Products Sheet'!$A:$B,2,FALSE)</f>
        <v/>
      </c>
      <c r="X2069" s="7" t="n"/>
      <c r="Y2069" s="7" t="n"/>
      <c r="Z2069" s="7" t="n"/>
      <c r="AA2069" s="7" t="n"/>
      <c r="AB2069" s="7" t="n"/>
      <c r="AC2069" s="7" t="n"/>
    </row>
    <row r="2070" ht="9.75" customHeight="1" s="12">
      <c r="A2070" s="11" t="inlineStr">
        <is>
          <t>SO - 0006649</t>
        </is>
      </c>
      <c r="B2070" s="11" t="inlineStr">
        <is>
          <t>In-Store</t>
        </is>
      </c>
      <c r="C2070" s="11" t="inlineStr">
        <is>
          <t>WARE-MKL1006</t>
        </is>
      </c>
      <c r="D2070" s="6" t="n">
        <v>43900</v>
      </c>
      <c r="E2070" s="6" t="n">
        <v>44027</v>
      </c>
      <c r="F2070" s="6" t="n">
        <v>44043</v>
      </c>
      <c r="G2070" s="6" t="n">
        <v>44045</v>
      </c>
      <c r="H2070" s="11" t="inlineStr">
        <is>
          <t>USD</t>
        </is>
      </c>
      <c r="I2070" s="11" t="n">
        <v>11</v>
      </c>
      <c r="J2070" s="11" t="n">
        <v>25</v>
      </c>
      <c r="K2070" s="11" t="n">
        <v>338</v>
      </c>
      <c r="L2070" s="11" t="n">
        <v>12</v>
      </c>
      <c r="M2070" s="11" t="n">
        <v>3</v>
      </c>
      <c r="N2070" s="11" t="n">
        <v>0.05</v>
      </c>
      <c r="O2070" s="7" t="n">
        <v>1018.4</v>
      </c>
      <c r="P2070" s="7" t="n">
        <v>672.144</v>
      </c>
      <c r="Q2070" s="7">
        <f>text(E2070,"ddd")</f>
        <v/>
      </c>
      <c r="R2070" s="7">
        <f>G2070-F2070</f>
        <v/>
      </c>
      <c r="S2070" s="7">
        <f>E2070-D2070</f>
        <v/>
      </c>
      <c r="T2070" s="7">
        <f>O2070*M2070</f>
        <v/>
      </c>
      <c r="U2070" s="7">
        <f>T2070*N2070</f>
        <v/>
      </c>
      <c r="V2070" s="7">
        <f>T2070-U2070-(P2070*M2070)</f>
        <v/>
      </c>
      <c r="W2070" s="7">
        <f>VLOOKUP(L2070,'Products Sheet'!$A:$B,2,FALSE)</f>
        <v/>
      </c>
      <c r="X2070" s="7" t="n"/>
      <c r="Y2070" s="7" t="n"/>
      <c r="Z2070" s="7" t="n"/>
      <c r="AA2070" s="7" t="n"/>
      <c r="AB2070" s="7" t="n"/>
      <c r="AC2070" s="7" t="n"/>
    </row>
    <row r="2071" ht="9.75" customHeight="1" s="12">
      <c r="A2071" s="11" t="inlineStr">
        <is>
          <t>SO - 0006705</t>
        </is>
      </c>
      <c r="B2071" s="11" t="inlineStr">
        <is>
          <t>In-Store</t>
        </is>
      </c>
      <c r="C2071" s="11" t="inlineStr">
        <is>
          <t>WARE-MKL1006</t>
        </is>
      </c>
      <c r="D2071" s="6" t="n">
        <v>43900</v>
      </c>
      <c r="E2071" s="6" t="n">
        <v>44032</v>
      </c>
      <c r="F2071" s="6" t="n">
        <v>44044</v>
      </c>
      <c r="G2071" s="6" t="n">
        <v>44049</v>
      </c>
      <c r="H2071" s="11" t="inlineStr">
        <is>
          <t>USD</t>
        </is>
      </c>
      <c r="I2071" s="11" t="n">
        <v>5</v>
      </c>
      <c r="J2071" s="11" t="n">
        <v>30</v>
      </c>
      <c r="K2071" s="11" t="n">
        <v>354</v>
      </c>
      <c r="L2071" s="11" t="n">
        <v>12</v>
      </c>
      <c r="M2071" s="11" t="n">
        <v>1</v>
      </c>
      <c r="N2071" s="11" t="n">
        <v>0.075</v>
      </c>
      <c r="O2071" s="7" t="n">
        <v>1051.9</v>
      </c>
      <c r="P2071" s="7" t="n">
        <v>568.0260000000001</v>
      </c>
      <c r="Q2071" s="7">
        <f>text(E2071,"ddd")</f>
        <v/>
      </c>
      <c r="R2071" s="7">
        <f>G2071-F2071</f>
        <v/>
      </c>
      <c r="S2071" s="7">
        <f>E2071-D2071</f>
        <v/>
      </c>
      <c r="T2071" s="7">
        <f>O2071*M2071</f>
        <v/>
      </c>
      <c r="U2071" s="7">
        <f>T2071*N2071</f>
        <v/>
      </c>
      <c r="V2071" s="7">
        <f>T2071-U2071-(P2071*M2071)</f>
        <v/>
      </c>
      <c r="W2071" s="7">
        <f>VLOOKUP(L2071,'Products Sheet'!$A:$B,2,FALSE)</f>
        <v/>
      </c>
      <c r="X2071" s="7" t="n"/>
      <c r="Y2071" s="7" t="n"/>
      <c r="Z2071" s="7" t="n"/>
      <c r="AA2071" s="7" t="n"/>
      <c r="AB2071" s="7" t="n"/>
      <c r="AC2071" s="7" t="n"/>
    </row>
    <row r="2072" ht="9.75" customHeight="1" s="12">
      <c r="A2072" s="11" t="inlineStr">
        <is>
          <t>SO - 0006757</t>
        </is>
      </c>
      <c r="B2072" s="11" t="inlineStr">
        <is>
          <t>Wholesale</t>
        </is>
      </c>
      <c r="C2072" s="11" t="inlineStr">
        <is>
          <t>WARE-XYS1001</t>
        </is>
      </c>
      <c r="D2072" s="6" t="n">
        <v>43900</v>
      </c>
      <c r="E2072" s="6" t="n">
        <v>44038</v>
      </c>
      <c r="F2072" s="6" t="n">
        <v>44054</v>
      </c>
      <c r="G2072" s="6" t="n">
        <v>44059</v>
      </c>
      <c r="H2072" s="11" t="inlineStr">
        <is>
          <t>USD</t>
        </is>
      </c>
      <c r="I2072" s="11" t="n">
        <v>27</v>
      </c>
      <c r="J2072" s="11" t="n">
        <v>43</v>
      </c>
      <c r="K2072" s="11" t="n">
        <v>36</v>
      </c>
      <c r="L2072" s="11" t="n">
        <v>12</v>
      </c>
      <c r="M2072" s="11" t="n">
        <v>1</v>
      </c>
      <c r="N2072" s="11" t="n">
        <v>0.075</v>
      </c>
      <c r="O2072" s="7" t="n">
        <v>3819</v>
      </c>
      <c r="P2072" s="7" t="n">
        <v>2864.25</v>
      </c>
      <c r="Q2072" s="7">
        <f>text(E2072,"ddd")</f>
        <v/>
      </c>
      <c r="R2072" s="7">
        <f>G2072-F2072</f>
        <v/>
      </c>
      <c r="S2072" s="7">
        <f>E2072-D2072</f>
        <v/>
      </c>
      <c r="T2072" s="7">
        <f>O2072*M2072</f>
        <v/>
      </c>
      <c r="U2072" s="7">
        <f>T2072*N2072</f>
        <v/>
      </c>
      <c r="V2072" s="7">
        <f>T2072-U2072-(P2072*M2072)</f>
        <v/>
      </c>
      <c r="W2072" s="7">
        <f>VLOOKUP(L2072,'Products Sheet'!$A:$B,2,FALSE)</f>
        <v/>
      </c>
      <c r="X2072" s="7" t="n"/>
      <c r="Y2072" s="7" t="n"/>
      <c r="Z2072" s="7" t="n"/>
      <c r="AA2072" s="7" t="n"/>
      <c r="AB2072" s="7" t="n"/>
      <c r="AC2072" s="7" t="n"/>
    </row>
    <row r="2073" ht="9.75" customHeight="1" s="12">
      <c r="A2073" s="11" t="inlineStr">
        <is>
          <t>SO - 0006791</t>
        </is>
      </c>
      <c r="B2073" s="11" t="inlineStr">
        <is>
          <t>Distributor</t>
        </is>
      </c>
      <c r="C2073" s="11" t="inlineStr">
        <is>
          <t>WARE-NMK1003</t>
        </is>
      </c>
      <c r="D2073" s="6" t="n">
        <v>43900</v>
      </c>
      <c r="E2073" s="6" t="n">
        <v>44042</v>
      </c>
      <c r="F2073" s="6" t="n">
        <v>44058</v>
      </c>
      <c r="G2073" s="6" t="n">
        <v>44061</v>
      </c>
      <c r="H2073" s="11" t="inlineStr">
        <is>
          <t>USD</t>
        </is>
      </c>
      <c r="I2073" s="11" t="n">
        <v>23</v>
      </c>
      <c r="J2073" s="11" t="n">
        <v>13</v>
      </c>
      <c r="K2073" s="11" t="n">
        <v>99</v>
      </c>
      <c r="L2073" s="11" t="n">
        <v>12</v>
      </c>
      <c r="M2073" s="11" t="n">
        <v>6</v>
      </c>
      <c r="N2073" s="11" t="n">
        <v>0.075</v>
      </c>
      <c r="O2073" s="7" t="n">
        <v>5380.1</v>
      </c>
      <c r="P2073" s="7" t="n">
        <v>3604.667</v>
      </c>
      <c r="Q2073" s="7">
        <f>text(E2073,"ddd")</f>
        <v/>
      </c>
      <c r="R2073" s="7">
        <f>G2073-F2073</f>
        <v/>
      </c>
      <c r="S2073" s="7">
        <f>E2073-D2073</f>
        <v/>
      </c>
      <c r="T2073" s="7">
        <f>O2073*M2073</f>
        <v/>
      </c>
      <c r="U2073" s="7">
        <f>T2073*N2073</f>
        <v/>
      </c>
      <c r="V2073" s="7">
        <f>T2073-U2073-(P2073*M2073)</f>
        <v/>
      </c>
      <c r="W2073" s="7">
        <f>VLOOKUP(L2073,'Products Sheet'!$A:$B,2,FALSE)</f>
        <v/>
      </c>
      <c r="X2073" s="7" t="n"/>
      <c r="Y2073" s="7" t="n"/>
      <c r="Z2073" s="7" t="n"/>
      <c r="AA2073" s="7" t="n"/>
      <c r="AB2073" s="7" t="n"/>
      <c r="AC2073" s="7" t="n"/>
    </row>
    <row r="2074" ht="9.75" customHeight="1" s="12">
      <c r="A2074" s="11" t="inlineStr">
        <is>
          <t>SO - 0006892</t>
        </is>
      </c>
      <c r="B2074" s="11" t="inlineStr">
        <is>
          <t>Online</t>
        </is>
      </c>
      <c r="C2074" s="11" t="inlineStr">
        <is>
          <t>WARE-NBV1002</t>
        </is>
      </c>
      <c r="D2074" s="6" t="n">
        <v>43900</v>
      </c>
      <c r="E2074" s="6" t="n">
        <v>44055</v>
      </c>
      <c r="F2074" s="6" t="n">
        <v>44074</v>
      </c>
      <c r="G2074" s="6" t="n">
        <v>44075</v>
      </c>
      <c r="H2074" s="11" t="inlineStr">
        <is>
          <t>USD</t>
        </is>
      </c>
      <c r="I2074" s="11" t="n">
        <v>13</v>
      </c>
      <c r="J2074" s="11" t="n">
        <v>26</v>
      </c>
      <c r="K2074" s="11" t="n">
        <v>70</v>
      </c>
      <c r="L2074" s="11" t="n">
        <v>12</v>
      </c>
      <c r="M2074" s="11" t="n">
        <v>5</v>
      </c>
      <c r="N2074" s="11" t="n">
        <v>0.05</v>
      </c>
      <c r="O2074" s="7" t="n">
        <v>1038.5</v>
      </c>
      <c r="P2074" s="7" t="n">
        <v>633.485</v>
      </c>
      <c r="Q2074" s="7">
        <f>text(E2074,"ddd")</f>
        <v/>
      </c>
      <c r="R2074" s="7">
        <f>G2074-F2074</f>
        <v/>
      </c>
      <c r="S2074" s="7">
        <f>E2074-D2074</f>
        <v/>
      </c>
      <c r="T2074" s="7">
        <f>O2074*M2074</f>
        <v/>
      </c>
      <c r="U2074" s="7">
        <f>T2074*N2074</f>
        <v/>
      </c>
      <c r="V2074" s="7">
        <f>T2074-U2074-(P2074*M2074)</f>
        <v/>
      </c>
      <c r="W2074" s="7">
        <f>VLOOKUP(L2074,'Products Sheet'!$A:$B,2,FALSE)</f>
        <v/>
      </c>
      <c r="X2074" s="7" t="n"/>
      <c r="Y2074" s="7" t="n"/>
      <c r="Z2074" s="7" t="n"/>
      <c r="AA2074" s="7" t="n"/>
      <c r="AB2074" s="7" t="n"/>
      <c r="AC2074" s="7" t="n"/>
    </row>
    <row r="2075" ht="9.75" customHeight="1" s="12">
      <c r="A2075" s="11" t="inlineStr">
        <is>
          <t>SO - 0006919</t>
        </is>
      </c>
      <c r="B2075" s="11" t="inlineStr">
        <is>
          <t>Online</t>
        </is>
      </c>
      <c r="C2075" s="11" t="inlineStr">
        <is>
          <t>WARE-UHY1004</t>
        </is>
      </c>
      <c r="D2075" s="6" t="n">
        <v>44000</v>
      </c>
      <c r="E2075" s="6" t="n">
        <v>44058</v>
      </c>
      <c r="F2075" s="6" t="n">
        <v>44071</v>
      </c>
      <c r="G2075" s="6" t="n">
        <v>44078</v>
      </c>
      <c r="H2075" s="11" t="inlineStr">
        <is>
          <t>USD</t>
        </is>
      </c>
      <c r="I2075" s="11" t="n">
        <v>19</v>
      </c>
      <c r="J2075" s="11" t="n">
        <v>21</v>
      </c>
      <c r="K2075" s="11" t="n">
        <v>246</v>
      </c>
      <c r="L2075" s="11" t="n">
        <v>12</v>
      </c>
      <c r="M2075" s="11" t="n">
        <v>1</v>
      </c>
      <c r="N2075" s="11" t="n">
        <v>0.15</v>
      </c>
      <c r="O2075" s="7" t="n">
        <v>998.3000000000001</v>
      </c>
      <c r="P2075" s="7" t="n">
        <v>838.572</v>
      </c>
      <c r="Q2075" s="7">
        <f>text(E2075,"ddd")</f>
        <v/>
      </c>
      <c r="R2075" s="7">
        <f>G2075-F2075</f>
        <v/>
      </c>
      <c r="S2075" s="7">
        <f>E2075-D2075</f>
        <v/>
      </c>
      <c r="T2075" s="7">
        <f>O2075*M2075</f>
        <v/>
      </c>
      <c r="U2075" s="7">
        <f>T2075*N2075</f>
        <v/>
      </c>
      <c r="V2075" s="7">
        <f>T2075-U2075-(P2075*M2075)</f>
        <v/>
      </c>
      <c r="W2075" s="7">
        <f>VLOOKUP(L2075,'Products Sheet'!$A:$B,2,FALSE)</f>
        <v/>
      </c>
      <c r="X2075" s="7" t="n"/>
      <c r="Y2075" s="7" t="n"/>
      <c r="Z2075" s="7" t="n"/>
      <c r="AA2075" s="7" t="n"/>
      <c r="AB2075" s="7" t="n"/>
      <c r="AC2075" s="7" t="n"/>
    </row>
    <row r="2076" ht="9.75" customHeight="1" s="12">
      <c r="A2076" s="11" t="inlineStr">
        <is>
          <t>SO - 0006935</t>
        </is>
      </c>
      <c r="B2076" s="11" t="inlineStr">
        <is>
          <t>In-Store</t>
        </is>
      </c>
      <c r="C2076" s="11" t="inlineStr">
        <is>
          <t>WARE-UHY1004</t>
        </is>
      </c>
      <c r="D2076" s="6" t="n">
        <v>44000</v>
      </c>
      <c r="E2076" s="6" t="n">
        <v>44061</v>
      </c>
      <c r="F2076" s="6" t="n">
        <v>44069</v>
      </c>
      <c r="G2076" s="6" t="n">
        <v>44075</v>
      </c>
      <c r="H2076" s="11" t="inlineStr">
        <is>
          <t>USD</t>
        </is>
      </c>
      <c r="I2076" s="11" t="n">
        <v>10</v>
      </c>
      <c r="J2076" s="11" t="n">
        <v>35</v>
      </c>
      <c r="K2076" s="11" t="n">
        <v>218</v>
      </c>
      <c r="L2076" s="11" t="n">
        <v>12</v>
      </c>
      <c r="M2076" s="11" t="n">
        <v>7</v>
      </c>
      <c r="N2076" s="11" t="n">
        <v>0.4</v>
      </c>
      <c r="O2076" s="7" t="n">
        <v>6492.3</v>
      </c>
      <c r="P2076" s="7" t="n">
        <v>4869.225</v>
      </c>
      <c r="Q2076" s="7">
        <f>text(E2076,"ddd")</f>
        <v/>
      </c>
      <c r="R2076" s="7">
        <f>G2076-F2076</f>
        <v/>
      </c>
      <c r="S2076" s="7">
        <f>E2076-D2076</f>
        <v/>
      </c>
      <c r="T2076" s="7">
        <f>O2076*M2076</f>
        <v/>
      </c>
      <c r="U2076" s="7">
        <f>T2076*N2076</f>
        <v/>
      </c>
      <c r="V2076" s="7">
        <f>T2076-U2076-(P2076*M2076)</f>
        <v/>
      </c>
      <c r="W2076" s="7">
        <f>VLOOKUP(L2076,'Products Sheet'!$A:$B,2,FALSE)</f>
        <v/>
      </c>
      <c r="X2076" s="7" t="n"/>
      <c r="Y2076" s="7" t="n"/>
      <c r="Z2076" s="7" t="n"/>
      <c r="AA2076" s="7" t="n"/>
      <c r="AB2076" s="7" t="n"/>
      <c r="AC2076" s="7" t="n"/>
    </row>
    <row r="2077" ht="9.75" customHeight="1" s="12">
      <c r="A2077" s="11" t="inlineStr">
        <is>
          <t>SO - 0006970</t>
        </is>
      </c>
      <c r="B2077" s="11" t="inlineStr">
        <is>
          <t>Online</t>
        </is>
      </c>
      <c r="C2077" s="11" t="inlineStr">
        <is>
          <t>WARE-MKL1006</t>
        </is>
      </c>
      <c r="D2077" s="6" t="n">
        <v>43900</v>
      </c>
      <c r="E2077" s="6" t="n">
        <v>44065</v>
      </c>
      <c r="F2077" s="6" t="n">
        <v>44085</v>
      </c>
      <c r="G2077" s="6" t="n">
        <v>44086</v>
      </c>
      <c r="H2077" s="11" t="inlineStr">
        <is>
          <t>USD</t>
        </is>
      </c>
      <c r="I2077" s="11" t="n">
        <v>14</v>
      </c>
      <c r="J2077" s="11" t="n">
        <v>46</v>
      </c>
      <c r="K2077" s="11" t="n">
        <v>342</v>
      </c>
      <c r="L2077" s="11" t="n">
        <v>12</v>
      </c>
      <c r="M2077" s="11" t="n">
        <v>3</v>
      </c>
      <c r="N2077" s="11" t="n">
        <v>0.05</v>
      </c>
      <c r="O2077" s="7" t="n">
        <v>3879.3</v>
      </c>
      <c r="P2077" s="7" t="n">
        <v>3219.819</v>
      </c>
      <c r="Q2077" s="7">
        <f>text(E2077,"ddd")</f>
        <v/>
      </c>
      <c r="R2077" s="7">
        <f>G2077-F2077</f>
        <v/>
      </c>
      <c r="S2077" s="7">
        <f>E2077-D2077</f>
        <v/>
      </c>
      <c r="T2077" s="7">
        <f>O2077*M2077</f>
        <v/>
      </c>
      <c r="U2077" s="7">
        <f>T2077*N2077</f>
        <v/>
      </c>
      <c r="V2077" s="7">
        <f>T2077-U2077-(P2077*M2077)</f>
        <v/>
      </c>
      <c r="W2077" s="7">
        <f>VLOOKUP(L2077,'Products Sheet'!$A:$B,2,FALSE)</f>
        <v/>
      </c>
      <c r="X2077" s="7" t="n"/>
      <c r="Y2077" s="7" t="n"/>
      <c r="Z2077" s="7" t="n"/>
      <c r="AA2077" s="7" t="n"/>
      <c r="AB2077" s="7" t="n"/>
      <c r="AC2077" s="7" t="n"/>
    </row>
    <row r="2078" ht="9.75" customHeight="1" s="12">
      <c r="A2078" s="11" t="inlineStr">
        <is>
          <t>SO - 0007150</t>
        </is>
      </c>
      <c r="B2078" s="11" t="inlineStr">
        <is>
          <t>In-Store</t>
        </is>
      </c>
      <c r="C2078" s="11" t="inlineStr">
        <is>
          <t>WARE-UHY1004</t>
        </is>
      </c>
      <c r="D2078" s="6" t="n">
        <v>44000</v>
      </c>
      <c r="E2078" s="6" t="n">
        <v>44087</v>
      </c>
      <c r="F2078" s="6" t="n">
        <v>44106</v>
      </c>
      <c r="G2078" s="6" t="n">
        <v>44110</v>
      </c>
      <c r="H2078" s="11" t="inlineStr">
        <is>
          <t>USD</t>
        </is>
      </c>
      <c r="I2078" s="11" t="n">
        <v>5</v>
      </c>
      <c r="J2078" s="11" t="n">
        <v>4</v>
      </c>
      <c r="K2078" s="11" t="n">
        <v>242</v>
      </c>
      <c r="L2078" s="11" t="n">
        <v>12</v>
      </c>
      <c r="M2078" s="11" t="n">
        <v>5</v>
      </c>
      <c r="N2078" s="11" t="n">
        <v>0.4</v>
      </c>
      <c r="O2078" s="7" t="n">
        <v>864.3000000000001</v>
      </c>
      <c r="P2078" s="7" t="n">
        <v>406.221</v>
      </c>
      <c r="Q2078" s="7">
        <f>text(E2078,"ddd")</f>
        <v/>
      </c>
      <c r="R2078" s="7">
        <f>G2078-F2078</f>
        <v/>
      </c>
      <c r="S2078" s="7">
        <f>E2078-D2078</f>
        <v/>
      </c>
      <c r="T2078" s="7">
        <f>O2078*M2078</f>
        <v/>
      </c>
      <c r="U2078" s="7">
        <f>T2078*N2078</f>
        <v/>
      </c>
      <c r="V2078" s="7">
        <f>T2078-U2078-(P2078*M2078)</f>
        <v/>
      </c>
      <c r="W2078" s="7">
        <f>VLOOKUP(L2078,'Products Sheet'!$A:$B,2,FALSE)</f>
        <v/>
      </c>
      <c r="X2078" s="7" t="n"/>
      <c r="Y2078" s="7" t="n"/>
      <c r="Z2078" s="7" t="n"/>
      <c r="AA2078" s="7" t="n"/>
      <c r="AB2078" s="7" t="n"/>
      <c r="AC2078" s="7" t="n"/>
    </row>
    <row r="2079" ht="9.75" customHeight="1" s="12">
      <c r="A2079" s="11" t="inlineStr">
        <is>
          <t>SO - 0007195</t>
        </is>
      </c>
      <c r="B2079" s="11" t="inlineStr">
        <is>
          <t>Wholesale</t>
        </is>
      </c>
      <c r="C2079" s="11" t="inlineStr">
        <is>
          <t>WARE-XYS1001</t>
        </is>
      </c>
      <c r="D2079" s="6" t="n">
        <v>44000</v>
      </c>
      <c r="E2079" s="6" t="n">
        <v>44092</v>
      </c>
      <c r="F2079" s="6" t="n">
        <v>44115</v>
      </c>
      <c r="G2079" s="6" t="n">
        <v>44120</v>
      </c>
      <c r="H2079" s="11" t="inlineStr">
        <is>
          <t>USD</t>
        </is>
      </c>
      <c r="I2079" s="11" t="n">
        <v>28</v>
      </c>
      <c r="J2079" s="11" t="n">
        <v>25</v>
      </c>
      <c r="K2079" s="11" t="n">
        <v>17</v>
      </c>
      <c r="L2079" s="11" t="n">
        <v>12</v>
      </c>
      <c r="M2079" s="11" t="n">
        <v>5</v>
      </c>
      <c r="N2079" s="11" t="n">
        <v>0.1</v>
      </c>
      <c r="O2079" s="7" t="n">
        <v>864.3000000000001</v>
      </c>
      <c r="P2079" s="7" t="n">
        <v>726.0120000000001</v>
      </c>
      <c r="Q2079" s="7">
        <f>text(E2079,"ddd")</f>
        <v/>
      </c>
      <c r="R2079" s="7">
        <f>G2079-F2079</f>
        <v/>
      </c>
      <c r="S2079" s="7">
        <f>E2079-D2079</f>
        <v/>
      </c>
      <c r="T2079" s="7">
        <f>O2079*M2079</f>
        <v/>
      </c>
      <c r="U2079" s="7">
        <f>T2079*N2079</f>
        <v/>
      </c>
      <c r="V2079" s="7">
        <f>T2079-U2079-(P2079*M2079)</f>
        <v/>
      </c>
      <c r="W2079" s="7">
        <f>VLOOKUP(L2079,'Products Sheet'!$A:$B,2,FALSE)</f>
        <v/>
      </c>
      <c r="X2079" s="7" t="n"/>
      <c r="Y2079" s="7" t="n"/>
      <c r="Z2079" s="7" t="n"/>
      <c r="AA2079" s="7" t="n"/>
      <c r="AB2079" s="7" t="n"/>
      <c r="AC2079" s="7" t="n"/>
    </row>
    <row r="2080" ht="9.75" customHeight="1" s="12">
      <c r="A2080" s="11" t="inlineStr">
        <is>
          <t>SO - 0007222</t>
        </is>
      </c>
      <c r="B2080" s="11" t="inlineStr">
        <is>
          <t>In-Store</t>
        </is>
      </c>
      <c r="C2080" s="11" t="inlineStr">
        <is>
          <t>WARE-MKL1006</t>
        </is>
      </c>
      <c r="D2080" s="6" t="n">
        <v>44000</v>
      </c>
      <c r="E2080" s="6" t="n">
        <v>44095</v>
      </c>
      <c r="F2080" s="6" t="n">
        <v>44107</v>
      </c>
      <c r="G2080" s="6" t="n">
        <v>44108</v>
      </c>
      <c r="H2080" s="11" t="inlineStr">
        <is>
          <t>USD</t>
        </is>
      </c>
      <c r="I2080" s="11" t="n">
        <v>3</v>
      </c>
      <c r="J2080" s="11" t="n">
        <v>47</v>
      </c>
      <c r="K2080" s="11" t="n">
        <v>333</v>
      </c>
      <c r="L2080" s="11" t="n">
        <v>12</v>
      </c>
      <c r="M2080" s="11" t="n">
        <v>3</v>
      </c>
      <c r="N2080" s="11" t="n">
        <v>0.05</v>
      </c>
      <c r="O2080" s="7" t="n">
        <v>1139</v>
      </c>
      <c r="P2080" s="7" t="n">
        <v>546.72</v>
      </c>
      <c r="Q2080" s="7">
        <f>text(E2080,"ddd")</f>
        <v/>
      </c>
      <c r="R2080" s="7">
        <f>G2080-F2080</f>
        <v/>
      </c>
      <c r="S2080" s="7">
        <f>E2080-D2080</f>
        <v/>
      </c>
      <c r="T2080" s="7">
        <f>O2080*M2080</f>
        <v/>
      </c>
      <c r="U2080" s="7">
        <f>T2080*N2080</f>
        <v/>
      </c>
      <c r="V2080" s="7">
        <f>T2080-U2080-(P2080*M2080)</f>
        <v/>
      </c>
      <c r="W2080" s="7">
        <f>VLOOKUP(L2080,'Products Sheet'!$A:$B,2,FALSE)</f>
        <v/>
      </c>
      <c r="X2080" s="7" t="n"/>
      <c r="Y2080" s="7" t="n"/>
      <c r="Z2080" s="7" t="n"/>
      <c r="AA2080" s="7" t="n"/>
      <c r="AB2080" s="7" t="n"/>
      <c r="AC2080" s="7" t="n"/>
    </row>
    <row r="2081" ht="9.75" customHeight="1" s="12">
      <c r="A2081" s="11" t="inlineStr">
        <is>
          <t>SO - 0007235</t>
        </is>
      </c>
      <c r="B2081" s="11" t="inlineStr">
        <is>
          <t>Distributor</t>
        </is>
      </c>
      <c r="C2081" s="11" t="inlineStr">
        <is>
          <t>WARE-PUJ1005</t>
        </is>
      </c>
      <c r="D2081" s="6" t="n">
        <v>44000</v>
      </c>
      <c r="E2081" s="6" t="n">
        <v>44095</v>
      </c>
      <c r="F2081" s="6" t="n">
        <v>44115</v>
      </c>
      <c r="G2081" s="6" t="n">
        <v>44125</v>
      </c>
      <c r="H2081" s="11" t="inlineStr">
        <is>
          <t>USD</t>
        </is>
      </c>
      <c r="I2081" s="11" t="n">
        <v>22</v>
      </c>
      <c r="J2081" s="11" t="n">
        <v>41</v>
      </c>
      <c r="K2081" s="11" t="n">
        <v>324</v>
      </c>
      <c r="L2081" s="11" t="n">
        <v>12</v>
      </c>
      <c r="M2081" s="11" t="n">
        <v>8</v>
      </c>
      <c r="N2081" s="11" t="n">
        <v>0.4</v>
      </c>
      <c r="O2081" s="7" t="n">
        <v>6492.3</v>
      </c>
      <c r="P2081" s="7" t="n">
        <v>3895.38</v>
      </c>
      <c r="Q2081" s="7">
        <f>text(E2081,"ddd")</f>
        <v/>
      </c>
      <c r="R2081" s="7">
        <f>G2081-F2081</f>
        <v/>
      </c>
      <c r="S2081" s="7">
        <f>E2081-D2081</f>
        <v/>
      </c>
      <c r="T2081" s="7">
        <f>O2081*M2081</f>
        <v/>
      </c>
      <c r="U2081" s="7">
        <f>T2081*N2081</f>
        <v/>
      </c>
      <c r="V2081" s="7">
        <f>T2081-U2081-(P2081*M2081)</f>
        <v/>
      </c>
      <c r="W2081" s="7">
        <f>VLOOKUP(L2081,'Products Sheet'!$A:$B,2,FALSE)</f>
        <v/>
      </c>
      <c r="X2081" s="7" t="n"/>
      <c r="Y2081" s="7" t="n"/>
      <c r="Z2081" s="7" t="n"/>
      <c r="AA2081" s="7" t="n"/>
      <c r="AB2081" s="7" t="n"/>
      <c r="AC2081" s="7" t="n"/>
    </row>
    <row r="2082" ht="9.75" customHeight="1" s="12">
      <c r="A2082" s="11" t="inlineStr">
        <is>
          <t>SO - 0007272</t>
        </is>
      </c>
      <c r="B2082" s="11" t="inlineStr">
        <is>
          <t>Online</t>
        </is>
      </c>
      <c r="C2082" s="11" t="inlineStr">
        <is>
          <t>WARE-MKL1006</t>
        </is>
      </c>
      <c r="D2082" s="6" t="n">
        <v>44000</v>
      </c>
      <c r="E2082" s="6" t="n">
        <v>44099</v>
      </c>
      <c r="F2082" s="6" t="n">
        <v>44127</v>
      </c>
      <c r="G2082" s="6" t="n">
        <v>44131</v>
      </c>
      <c r="H2082" s="11" t="inlineStr">
        <is>
          <t>USD</t>
        </is>
      </c>
      <c r="I2082" s="11" t="n">
        <v>13</v>
      </c>
      <c r="J2082" s="11" t="n">
        <v>1</v>
      </c>
      <c r="K2082" s="11" t="n">
        <v>339</v>
      </c>
      <c r="L2082" s="11" t="n">
        <v>12</v>
      </c>
      <c r="M2082" s="11" t="n">
        <v>6</v>
      </c>
      <c r="N2082" s="11" t="n">
        <v>0.05</v>
      </c>
      <c r="O2082" s="7" t="n">
        <v>3993.2</v>
      </c>
      <c r="P2082" s="7" t="n">
        <v>2795.24</v>
      </c>
      <c r="Q2082" s="7">
        <f>text(E2082,"ddd")</f>
        <v/>
      </c>
      <c r="R2082" s="7">
        <f>G2082-F2082</f>
        <v/>
      </c>
      <c r="S2082" s="7">
        <f>E2082-D2082</f>
        <v/>
      </c>
      <c r="T2082" s="7">
        <f>O2082*M2082</f>
        <v/>
      </c>
      <c r="U2082" s="7">
        <f>T2082*N2082</f>
        <v/>
      </c>
      <c r="V2082" s="7">
        <f>T2082-U2082-(P2082*M2082)</f>
        <v/>
      </c>
      <c r="W2082" s="7">
        <f>VLOOKUP(L2082,'Products Sheet'!$A:$B,2,FALSE)</f>
        <v/>
      </c>
      <c r="X2082" s="7" t="n"/>
      <c r="Y2082" s="7" t="n"/>
      <c r="Z2082" s="7" t="n"/>
      <c r="AA2082" s="7" t="n"/>
      <c r="AB2082" s="7" t="n"/>
      <c r="AC2082" s="7" t="n"/>
    </row>
    <row r="2083" ht="9.75" customHeight="1" s="12">
      <c r="A2083" s="11" t="inlineStr">
        <is>
          <t>SO - 0007325</t>
        </is>
      </c>
      <c r="B2083" s="11" t="inlineStr">
        <is>
          <t>Distributor</t>
        </is>
      </c>
      <c r="C2083" s="11" t="inlineStr">
        <is>
          <t>WARE-NMK1003</t>
        </is>
      </c>
      <c r="D2083" s="6" t="n">
        <v>44000</v>
      </c>
      <c r="E2083" s="6" t="n">
        <v>44107</v>
      </c>
      <c r="F2083" s="6" t="n">
        <v>44128</v>
      </c>
      <c r="G2083" s="6" t="n">
        <v>44133</v>
      </c>
      <c r="H2083" s="11" t="inlineStr">
        <is>
          <t>USD</t>
        </is>
      </c>
      <c r="I2083" s="11" t="n">
        <v>25</v>
      </c>
      <c r="J2083" s="11" t="n">
        <v>39</v>
      </c>
      <c r="K2083" s="11" t="n">
        <v>125</v>
      </c>
      <c r="L2083" s="11" t="n">
        <v>12</v>
      </c>
      <c r="M2083" s="11" t="n">
        <v>6</v>
      </c>
      <c r="N2083" s="11" t="n">
        <v>0.1</v>
      </c>
      <c r="O2083" s="7" t="n">
        <v>1226.1</v>
      </c>
      <c r="P2083" s="7" t="n">
        <v>674.3550000000001</v>
      </c>
      <c r="Q2083" s="7">
        <f>text(E2083,"ddd")</f>
        <v/>
      </c>
      <c r="R2083" s="7">
        <f>G2083-F2083</f>
        <v/>
      </c>
      <c r="S2083" s="7">
        <f>E2083-D2083</f>
        <v/>
      </c>
      <c r="T2083" s="7">
        <f>O2083*M2083</f>
        <v/>
      </c>
      <c r="U2083" s="7">
        <f>T2083*N2083</f>
        <v/>
      </c>
      <c r="V2083" s="7">
        <f>T2083-U2083-(P2083*M2083)</f>
        <v/>
      </c>
      <c r="W2083" s="7">
        <f>VLOOKUP(L2083,'Products Sheet'!$A:$B,2,FALSE)</f>
        <v/>
      </c>
      <c r="X2083" s="7" t="n"/>
      <c r="Y2083" s="7" t="n"/>
      <c r="Z2083" s="7" t="n"/>
      <c r="AA2083" s="7" t="n"/>
      <c r="AB2083" s="7" t="n"/>
      <c r="AC2083" s="7" t="n"/>
    </row>
    <row r="2084" ht="9.75" customHeight="1" s="12">
      <c r="A2084" s="11" t="inlineStr">
        <is>
          <t>SO - 0007372</t>
        </is>
      </c>
      <c r="B2084" s="11" t="inlineStr">
        <is>
          <t>Distributor</t>
        </is>
      </c>
      <c r="C2084" s="11" t="inlineStr">
        <is>
          <t>WARE-NBV1002</t>
        </is>
      </c>
      <c r="D2084" s="6" t="n">
        <v>44000</v>
      </c>
      <c r="E2084" s="6" t="n">
        <v>44112</v>
      </c>
      <c r="F2084" s="6" t="n">
        <v>44120</v>
      </c>
      <c r="G2084" s="6" t="n">
        <v>44128</v>
      </c>
      <c r="H2084" s="11" t="inlineStr">
        <is>
          <t>USD</t>
        </is>
      </c>
      <c r="I2084" s="11" t="n">
        <v>24</v>
      </c>
      <c r="J2084" s="11" t="n">
        <v>32</v>
      </c>
      <c r="K2084" s="11" t="n">
        <v>81</v>
      </c>
      <c r="L2084" s="11" t="n">
        <v>12</v>
      </c>
      <c r="M2084" s="11" t="n">
        <v>1</v>
      </c>
      <c r="N2084" s="11" t="n">
        <v>0.15</v>
      </c>
      <c r="O2084" s="7" t="n">
        <v>5266.2</v>
      </c>
      <c r="P2084" s="7" t="n">
        <v>3528.354</v>
      </c>
      <c r="Q2084" s="7">
        <f>text(E2084,"ddd")</f>
        <v/>
      </c>
      <c r="R2084" s="7">
        <f>G2084-F2084</f>
        <v/>
      </c>
      <c r="S2084" s="7">
        <f>E2084-D2084</f>
        <v/>
      </c>
      <c r="T2084" s="7">
        <f>O2084*M2084</f>
        <v/>
      </c>
      <c r="U2084" s="7">
        <f>T2084*N2084</f>
        <v/>
      </c>
      <c r="V2084" s="7">
        <f>T2084-U2084-(P2084*M2084)</f>
        <v/>
      </c>
      <c r="W2084" s="7">
        <f>VLOOKUP(L2084,'Products Sheet'!$A:$B,2,FALSE)</f>
        <v/>
      </c>
      <c r="X2084" s="7" t="n"/>
      <c r="Y2084" s="7" t="n"/>
      <c r="Z2084" s="7" t="n"/>
      <c r="AA2084" s="7" t="n"/>
      <c r="AB2084" s="7" t="n"/>
      <c r="AC2084" s="7" t="n"/>
    </row>
    <row r="2085" ht="9.75" customHeight="1" s="12">
      <c r="A2085" s="11" t="inlineStr">
        <is>
          <t>SO - 0007485</t>
        </is>
      </c>
      <c r="B2085" s="11" t="inlineStr">
        <is>
          <t>In-Store</t>
        </is>
      </c>
      <c r="C2085" s="11" t="inlineStr">
        <is>
          <t>WARE-PUJ1005</t>
        </is>
      </c>
      <c r="D2085" s="6" t="n">
        <v>44000</v>
      </c>
      <c r="E2085" s="6" t="n">
        <v>44125</v>
      </c>
      <c r="F2085" s="6" t="n">
        <v>44134</v>
      </c>
      <c r="G2085" s="6" t="n">
        <v>44142</v>
      </c>
      <c r="H2085" s="11" t="inlineStr">
        <is>
          <t>USD</t>
        </is>
      </c>
      <c r="I2085" s="11" t="n">
        <v>12</v>
      </c>
      <c r="J2085" s="11" t="n">
        <v>34</v>
      </c>
      <c r="K2085" s="11" t="n">
        <v>280</v>
      </c>
      <c r="L2085" s="11" t="n">
        <v>12</v>
      </c>
      <c r="M2085" s="11" t="n">
        <v>3</v>
      </c>
      <c r="N2085" s="11" t="n">
        <v>0.05</v>
      </c>
      <c r="O2085" s="7" t="n">
        <v>2338.3</v>
      </c>
      <c r="P2085" s="7" t="n">
        <v>1286.065</v>
      </c>
      <c r="Q2085" s="7">
        <f>text(E2085,"ddd")</f>
        <v/>
      </c>
      <c r="R2085" s="7">
        <f>G2085-F2085</f>
        <v/>
      </c>
      <c r="S2085" s="7">
        <f>E2085-D2085</f>
        <v/>
      </c>
      <c r="T2085" s="7">
        <f>O2085*M2085</f>
        <v/>
      </c>
      <c r="U2085" s="7">
        <f>T2085*N2085</f>
        <v/>
      </c>
      <c r="V2085" s="7">
        <f>T2085-U2085-(P2085*M2085)</f>
        <v/>
      </c>
      <c r="W2085" s="7">
        <f>VLOOKUP(L2085,'Products Sheet'!$A:$B,2,FALSE)</f>
        <v/>
      </c>
      <c r="X2085" s="7" t="n"/>
      <c r="Y2085" s="7" t="n"/>
      <c r="Z2085" s="7" t="n"/>
      <c r="AA2085" s="7" t="n"/>
      <c r="AB2085" s="7" t="n"/>
      <c r="AC2085" s="7" t="n"/>
    </row>
    <row r="2086" ht="9.75" customHeight="1" s="12">
      <c r="A2086" s="11" t="inlineStr">
        <is>
          <t>SO - 0007495</t>
        </is>
      </c>
      <c r="B2086" s="11" t="inlineStr">
        <is>
          <t>Online</t>
        </is>
      </c>
      <c r="C2086" s="11" t="inlineStr">
        <is>
          <t>WARE-NMK1003</t>
        </is>
      </c>
      <c r="D2086" s="6" t="n">
        <v>44000</v>
      </c>
      <c r="E2086" s="6" t="n">
        <v>44126</v>
      </c>
      <c r="F2086" s="6" t="n">
        <v>44128</v>
      </c>
      <c r="G2086" s="6" t="n">
        <v>44130</v>
      </c>
      <c r="H2086" s="11" t="inlineStr">
        <is>
          <t>USD</t>
        </is>
      </c>
      <c r="I2086" s="11" t="n">
        <v>20</v>
      </c>
      <c r="J2086" s="11" t="n">
        <v>24</v>
      </c>
      <c r="K2086" s="11" t="n">
        <v>162</v>
      </c>
      <c r="L2086" s="11" t="n">
        <v>12</v>
      </c>
      <c r="M2086" s="11" t="n">
        <v>5</v>
      </c>
      <c r="N2086" s="11" t="n">
        <v>0.15</v>
      </c>
      <c r="O2086" s="7" t="n">
        <v>696.8000000000001</v>
      </c>
      <c r="P2086" s="7" t="n">
        <v>292.656</v>
      </c>
      <c r="Q2086" s="7">
        <f>text(E2086,"ddd")</f>
        <v/>
      </c>
      <c r="R2086" s="7">
        <f>G2086-F2086</f>
        <v/>
      </c>
      <c r="S2086" s="7">
        <f>E2086-D2086</f>
        <v/>
      </c>
      <c r="T2086" s="7">
        <f>O2086*M2086</f>
        <v/>
      </c>
      <c r="U2086" s="7">
        <f>T2086*N2086</f>
        <v/>
      </c>
      <c r="V2086" s="7">
        <f>T2086-U2086-(P2086*M2086)</f>
        <v/>
      </c>
      <c r="W2086" s="7">
        <f>VLOOKUP(L2086,'Products Sheet'!$A:$B,2,FALSE)</f>
        <v/>
      </c>
      <c r="X2086" s="7" t="n"/>
      <c r="Y2086" s="7" t="n"/>
      <c r="Z2086" s="7" t="n"/>
      <c r="AA2086" s="7" t="n"/>
      <c r="AB2086" s="7" t="n"/>
      <c r="AC2086" s="7" t="n"/>
    </row>
    <row r="2087" ht="9.75" customHeight="1" s="12">
      <c r="A2087" s="11" t="inlineStr">
        <is>
          <t>SO - 0007506</t>
        </is>
      </c>
      <c r="B2087" s="11" t="inlineStr">
        <is>
          <t>In-Store</t>
        </is>
      </c>
      <c r="C2087" s="11" t="inlineStr">
        <is>
          <t>WARE-NMK1003</t>
        </is>
      </c>
      <c r="D2087" s="6" t="n">
        <v>44000</v>
      </c>
      <c r="E2087" s="6" t="n">
        <v>44127</v>
      </c>
      <c r="F2087" s="6" t="n">
        <v>44142</v>
      </c>
      <c r="G2087" s="6" t="n">
        <v>44151</v>
      </c>
      <c r="H2087" s="11" t="inlineStr">
        <is>
          <t>USD</t>
        </is>
      </c>
      <c r="I2087" s="11" t="n">
        <v>7</v>
      </c>
      <c r="J2087" s="11" t="n">
        <v>32</v>
      </c>
      <c r="K2087" s="11" t="n">
        <v>104</v>
      </c>
      <c r="L2087" s="11" t="n">
        <v>12</v>
      </c>
      <c r="M2087" s="11" t="n">
        <v>6</v>
      </c>
      <c r="N2087" s="11" t="n">
        <v>0.05</v>
      </c>
      <c r="O2087" s="7" t="n">
        <v>1695.1</v>
      </c>
      <c r="P2087" s="7" t="n">
        <v>983.158</v>
      </c>
      <c r="Q2087" s="7">
        <f>text(E2087,"ddd")</f>
        <v/>
      </c>
      <c r="R2087" s="7">
        <f>G2087-F2087</f>
        <v/>
      </c>
      <c r="S2087" s="7">
        <f>E2087-D2087</f>
        <v/>
      </c>
      <c r="T2087" s="7">
        <f>O2087*M2087</f>
        <v/>
      </c>
      <c r="U2087" s="7">
        <f>T2087*N2087</f>
        <v/>
      </c>
      <c r="V2087" s="7">
        <f>T2087-U2087-(P2087*M2087)</f>
        <v/>
      </c>
      <c r="W2087" s="7">
        <f>VLOOKUP(L2087,'Products Sheet'!$A:$B,2,FALSE)</f>
        <v/>
      </c>
      <c r="X2087" s="7" t="n"/>
      <c r="Y2087" s="7" t="n"/>
      <c r="Z2087" s="7" t="n"/>
      <c r="AA2087" s="7" t="n"/>
      <c r="AB2087" s="7" t="n"/>
      <c r="AC2087" s="7" t="n"/>
    </row>
    <row r="2088" ht="9.75" customHeight="1" s="12">
      <c r="A2088" s="11" t="inlineStr">
        <is>
          <t>SO - 0007555</t>
        </is>
      </c>
      <c r="B2088" s="11" t="inlineStr">
        <is>
          <t>Distributor</t>
        </is>
      </c>
      <c r="C2088" s="11" t="inlineStr">
        <is>
          <t>WARE-PUJ1005</t>
        </is>
      </c>
      <c r="D2088" s="6" t="n">
        <v>44000</v>
      </c>
      <c r="E2088" s="6" t="n">
        <v>44133</v>
      </c>
      <c r="F2088" s="6" t="n">
        <v>44153</v>
      </c>
      <c r="G2088" s="6" t="n">
        <v>44156</v>
      </c>
      <c r="H2088" s="11" t="inlineStr">
        <is>
          <t>USD</t>
        </is>
      </c>
      <c r="I2088" s="11" t="n">
        <v>25</v>
      </c>
      <c r="J2088" s="11" t="n">
        <v>42</v>
      </c>
      <c r="K2088" s="11" t="n">
        <v>316</v>
      </c>
      <c r="L2088" s="11" t="n">
        <v>12</v>
      </c>
      <c r="M2088" s="11" t="n">
        <v>5</v>
      </c>
      <c r="N2088" s="11" t="n">
        <v>0.1</v>
      </c>
      <c r="O2088" s="7" t="n">
        <v>1708.5</v>
      </c>
      <c r="P2088" s="7" t="n">
        <v>1042.185</v>
      </c>
      <c r="Q2088" s="7">
        <f>text(E2088,"ddd")</f>
        <v/>
      </c>
      <c r="R2088" s="7">
        <f>G2088-F2088</f>
        <v/>
      </c>
      <c r="S2088" s="7">
        <f>E2088-D2088</f>
        <v/>
      </c>
      <c r="T2088" s="7">
        <f>O2088*M2088</f>
        <v/>
      </c>
      <c r="U2088" s="7">
        <f>T2088*N2088</f>
        <v/>
      </c>
      <c r="V2088" s="7">
        <f>T2088-U2088-(P2088*M2088)</f>
        <v/>
      </c>
      <c r="W2088" s="7">
        <f>VLOOKUP(L2088,'Products Sheet'!$A:$B,2,FALSE)</f>
        <v/>
      </c>
      <c r="X2088" s="7" t="n"/>
      <c r="Y2088" s="7" t="n"/>
      <c r="Z2088" s="7" t="n"/>
      <c r="AA2088" s="7" t="n"/>
      <c r="AB2088" s="7" t="n"/>
      <c r="AC2088" s="7" t="n"/>
    </row>
    <row r="2089" ht="9.75" customHeight="1" s="12">
      <c r="A2089" s="11" t="inlineStr">
        <is>
          <t>SO - 0007568</t>
        </is>
      </c>
      <c r="B2089" s="11" t="inlineStr">
        <is>
          <t>In-Store</t>
        </is>
      </c>
      <c r="C2089" s="11" t="inlineStr">
        <is>
          <t>WARE-NMK1003</t>
        </is>
      </c>
      <c r="D2089" s="6" t="n">
        <v>44000</v>
      </c>
      <c r="E2089" s="6" t="n">
        <v>44134</v>
      </c>
      <c r="F2089" s="6" t="n">
        <v>44160</v>
      </c>
      <c r="G2089" s="6" t="n">
        <v>44163</v>
      </c>
      <c r="H2089" s="11" t="inlineStr">
        <is>
          <t>USD</t>
        </is>
      </c>
      <c r="I2089" s="11" t="n">
        <v>3</v>
      </c>
      <c r="J2089" s="11" t="n">
        <v>36</v>
      </c>
      <c r="K2089" s="11" t="n">
        <v>88</v>
      </c>
      <c r="L2089" s="11" t="n">
        <v>12</v>
      </c>
      <c r="M2089" s="11" t="n">
        <v>3</v>
      </c>
      <c r="N2089" s="11" t="n">
        <v>0.075</v>
      </c>
      <c r="O2089" s="7" t="n">
        <v>1098.8</v>
      </c>
      <c r="P2089" s="7" t="n">
        <v>879.04</v>
      </c>
      <c r="Q2089" s="7">
        <f>text(E2089,"ddd")</f>
        <v/>
      </c>
      <c r="R2089" s="7">
        <f>G2089-F2089</f>
        <v/>
      </c>
      <c r="S2089" s="7">
        <f>E2089-D2089</f>
        <v/>
      </c>
      <c r="T2089" s="7">
        <f>O2089*M2089</f>
        <v/>
      </c>
      <c r="U2089" s="7">
        <f>T2089*N2089</f>
        <v/>
      </c>
      <c r="V2089" s="7">
        <f>T2089-U2089-(P2089*M2089)</f>
        <v/>
      </c>
      <c r="W2089" s="7">
        <f>VLOOKUP(L2089,'Products Sheet'!$A:$B,2,FALSE)</f>
        <v/>
      </c>
      <c r="X2089" s="7" t="n"/>
      <c r="Y2089" s="7" t="n"/>
      <c r="Z2089" s="7" t="n"/>
      <c r="AA2089" s="7" t="n"/>
      <c r="AB2089" s="7" t="n"/>
      <c r="AC2089" s="7" t="n"/>
    </row>
    <row r="2090" ht="9.75" customHeight="1" s="12">
      <c r="A2090" s="11" t="inlineStr">
        <is>
          <t>SO - 0007577</t>
        </is>
      </c>
      <c r="B2090" s="11" t="inlineStr">
        <is>
          <t>Online</t>
        </is>
      </c>
      <c r="C2090" s="11" t="inlineStr">
        <is>
          <t>WARE-NMK1003</t>
        </is>
      </c>
      <c r="D2090" s="6" t="n">
        <v>44000</v>
      </c>
      <c r="E2090" s="6" t="n">
        <v>44135</v>
      </c>
      <c r="F2090" s="6" t="n">
        <v>44148</v>
      </c>
      <c r="G2090" s="6" t="n">
        <v>44158</v>
      </c>
      <c r="H2090" s="11" t="inlineStr">
        <is>
          <t>USD</t>
        </is>
      </c>
      <c r="I2090" s="11" t="n">
        <v>14</v>
      </c>
      <c r="J2090" s="11" t="n">
        <v>50</v>
      </c>
      <c r="K2090" s="11" t="n">
        <v>179</v>
      </c>
      <c r="L2090" s="11" t="n">
        <v>12</v>
      </c>
      <c r="M2090" s="11" t="n">
        <v>1</v>
      </c>
      <c r="N2090" s="11" t="n">
        <v>0.075</v>
      </c>
      <c r="O2090" s="7" t="n">
        <v>1038.5</v>
      </c>
      <c r="P2090" s="7" t="n">
        <v>591.9449999999999</v>
      </c>
      <c r="Q2090" s="7">
        <f>text(E2090,"ddd")</f>
        <v/>
      </c>
      <c r="R2090" s="7">
        <f>G2090-F2090</f>
        <v/>
      </c>
      <c r="S2090" s="7">
        <f>E2090-D2090</f>
        <v/>
      </c>
      <c r="T2090" s="7">
        <f>O2090*M2090</f>
        <v/>
      </c>
      <c r="U2090" s="7">
        <f>T2090*N2090</f>
        <v/>
      </c>
      <c r="V2090" s="7">
        <f>T2090-U2090-(P2090*M2090)</f>
        <v/>
      </c>
      <c r="W2090" s="7">
        <f>VLOOKUP(L2090,'Products Sheet'!$A:$B,2,FALSE)</f>
        <v/>
      </c>
      <c r="X2090" s="7" t="n"/>
      <c r="Y2090" s="7" t="n"/>
      <c r="Z2090" s="7" t="n"/>
      <c r="AA2090" s="7" t="n"/>
      <c r="AB2090" s="7" t="n"/>
      <c r="AC2090" s="7" t="n"/>
    </row>
    <row r="2091" ht="9.75" customHeight="1" s="12">
      <c r="A2091" s="11" t="inlineStr">
        <is>
          <t>SO - 0007605</t>
        </is>
      </c>
      <c r="B2091" s="11" t="inlineStr">
        <is>
          <t>Distributor</t>
        </is>
      </c>
      <c r="C2091" s="11" t="inlineStr">
        <is>
          <t>WARE-PUJ1005</t>
        </is>
      </c>
      <c r="D2091" s="6" t="n">
        <v>44000</v>
      </c>
      <c r="E2091" s="6" t="n">
        <v>44137</v>
      </c>
      <c r="F2091" s="6" t="n">
        <v>44164</v>
      </c>
      <c r="G2091" s="6" t="n">
        <v>44174</v>
      </c>
      <c r="H2091" s="11" t="inlineStr">
        <is>
          <t>USD</t>
        </is>
      </c>
      <c r="I2091" s="11" t="n">
        <v>21</v>
      </c>
      <c r="J2091" s="11" t="n">
        <v>16</v>
      </c>
      <c r="K2091" s="11" t="n">
        <v>308</v>
      </c>
      <c r="L2091" s="11" t="n">
        <v>12</v>
      </c>
      <c r="M2091" s="11" t="n">
        <v>8</v>
      </c>
      <c r="N2091" s="11" t="n">
        <v>0.15</v>
      </c>
      <c r="O2091" s="7" t="n">
        <v>1835.8</v>
      </c>
      <c r="P2091" s="7" t="n">
        <v>1193.27</v>
      </c>
      <c r="Q2091" s="7">
        <f>text(E2091,"ddd")</f>
        <v/>
      </c>
      <c r="R2091" s="7">
        <f>G2091-F2091</f>
        <v/>
      </c>
      <c r="S2091" s="7">
        <f>E2091-D2091</f>
        <v/>
      </c>
      <c r="T2091" s="7">
        <f>O2091*M2091</f>
        <v/>
      </c>
      <c r="U2091" s="7">
        <f>T2091*N2091</f>
        <v/>
      </c>
      <c r="V2091" s="7">
        <f>T2091-U2091-(P2091*M2091)</f>
        <v/>
      </c>
      <c r="W2091" s="7">
        <f>VLOOKUP(L2091,'Products Sheet'!$A:$B,2,FALSE)</f>
        <v/>
      </c>
      <c r="X2091" s="7" t="n"/>
      <c r="Y2091" s="7" t="n"/>
      <c r="Z2091" s="7" t="n"/>
      <c r="AA2091" s="7" t="n"/>
      <c r="AB2091" s="7" t="n"/>
      <c r="AC2091" s="7" t="n"/>
    </row>
    <row r="2092" ht="9.75" customHeight="1" s="12">
      <c r="A2092" s="11" t="inlineStr">
        <is>
          <t>SO - 0007635</t>
        </is>
      </c>
      <c r="B2092" s="11" t="inlineStr">
        <is>
          <t>In-Store</t>
        </is>
      </c>
      <c r="C2092" s="11" t="inlineStr">
        <is>
          <t>WARE-UHY1004</t>
        </is>
      </c>
      <c r="D2092" s="6" t="n">
        <v>44000</v>
      </c>
      <c r="E2092" s="6" t="n">
        <v>44141</v>
      </c>
      <c r="F2092" s="6" t="n">
        <v>44161</v>
      </c>
      <c r="G2092" s="6" t="n">
        <v>44170</v>
      </c>
      <c r="H2092" s="11" t="inlineStr">
        <is>
          <t>USD</t>
        </is>
      </c>
      <c r="I2092" s="11" t="n">
        <v>1</v>
      </c>
      <c r="J2092" s="11" t="n">
        <v>29</v>
      </c>
      <c r="K2092" s="11" t="n">
        <v>241</v>
      </c>
      <c r="L2092" s="11" t="n">
        <v>12</v>
      </c>
      <c r="M2092" s="11" t="n">
        <v>8</v>
      </c>
      <c r="N2092" s="11" t="n">
        <v>0.15</v>
      </c>
      <c r="O2092" s="7" t="n">
        <v>3872.6</v>
      </c>
      <c r="P2092" s="7" t="n">
        <v>2749.546</v>
      </c>
      <c r="Q2092" s="7">
        <f>text(E2092,"ddd")</f>
        <v/>
      </c>
      <c r="R2092" s="7">
        <f>G2092-F2092</f>
        <v/>
      </c>
      <c r="S2092" s="7">
        <f>E2092-D2092</f>
        <v/>
      </c>
      <c r="T2092" s="7">
        <f>O2092*M2092</f>
        <v/>
      </c>
      <c r="U2092" s="7">
        <f>T2092*N2092</f>
        <v/>
      </c>
      <c r="V2092" s="7">
        <f>T2092-U2092-(P2092*M2092)</f>
        <v/>
      </c>
      <c r="W2092" s="7">
        <f>VLOOKUP(L2092,'Products Sheet'!$A:$B,2,FALSE)</f>
        <v/>
      </c>
      <c r="X2092" s="7" t="n"/>
      <c r="Y2092" s="7" t="n"/>
      <c r="Z2092" s="7" t="n"/>
      <c r="AA2092" s="7" t="n"/>
      <c r="AB2092" s="7" t="n"/>
      <c r="AC2092" s="7" t="n"/>
    </row>
    <row r="2093" ht="9.75" customHeight="1" s="12">
      <c r="A2093" s="11" t="inlineStr">
        <is>
          <t>SO - 0007721</t>
        </is>
      </c>
      <c r="B2093" s="11" t="inlineStr">
        <is>
          <t>Online</t>
        </is>
      </c>
      <c r="C2093" s="11" t="inlineStr">
        <is>
          <t>WARE-NMK1003</t>
        </is>
      </c>
      <c r="D2093" s="6" t="n">
        <v>44000</v>
      </c>
      <c r="E2093" s="6" t="n">
        <v>44151</v>
      </c>
      <c r="F2093" s="6" t="n">
        <v>44155</v>
      </c>
      <c r="G2093" s="6" t="n">
        <v>44164</v>
      </c>
      <c r="H2093" s="11" t="inlineStr">
        <is>
          <t>USD</t>
        </is>
      </c>
      <c r="I2093" s="11" t="n">
        <v>13</v>
      </c>
      <c r="J2093" s="11" t="n">
        <v>37</v>
      </c>
      <c r="K2093" s="11" t="n">
        <v>111</v>
      </c>
      <c r="L2093" s="11" t="n">
        <v>12</v>
      </c>
      <c r="M2093" s="11" t="n">
        <v>6</v>
      </c>
      <c r="N2093" s="11" t="n">
        <v>0.15</v>
      </c>
      <c r="O2093" s="7" t="n">
        <v>2452.2</v>
      </c>
      <c r="P2093" s="7" t="n">
        <v>1716.54</v>
      </c>
      <c r="Q2093" s="7">
        <f>text(E2093,"ddd")</f>
        <v/>
      </c>
      <c r="R2093" s="7">
        <f>G2093-F2093</f>
        <v/>
      </c>
      <c r="S2093" s="7">
        <f>E2093-D2093</f>
        <v/>
      </c>
      <c r="T2093" s="7">
        <f>O2093*M2093</f>
        <v/>
      </c>
      <c r="U2093" s="7">
        <f>T2093*N2093</f>
        <v/>
      </c>
      <c r="V2093" s="7">
        <f>T2093-U2093-(P2093*M2093)</f>
        <v/>
      </c>
      <c r="W2093" s="7">
        <f>VLOOKUP(L2093,'Products Sheet'!$A:$B,2,FALSE)</f>
        <v/>
      </c>
      <c r="X2093" s="7" t="n"/>
      <c r="Y2093" s="7" t="n"/>
      <c r="Z2093" s="7" t="n"/>
      <c r="AA2093" s="7" t="n"/>
      <c r="AB2093" s="7" t="n"/>
      <c r="AC2093" s="7" t="n"/>
    </row>
    <row r="2094" ht="9.75" customHeight="1" s="12">
      <c r="A2094" s="11" t="inlineStr">
        <is>
          <t>SO - 0007746</t>
        </is>
      </c>
      <c r="B2094" s="11" t="inlineStr">
        <is>
          <t>Online</t>
        </is>
      </c>
      <c r="C2094" s="11" t="inlineStr">
        <is>
          <t>WARE-UHY1004</t>
        </is>
      </c>
      <c r="D2094" s="6" t="n">
        <v>44100</v>
      </c>
      <c r="E2094" s="6" t="n">
        <v>44153</v>
      </c>
      <c r="F2094" s="6" t="n">
        <v>44175</v>
      </c>
      <c r="G2094" s="6" t="n">
        <v>44180</v>
      </c>
      <c r="H2094" s="11" t="inlineStr">
        <is>
          <t>USD</t>
        </is>
      </c>
      <c r="I2094" s="11" t="n">
        <v>18</v>
      </c>
      <c r="J2094" s="11" t="n">
        <v>2</v>
      </c>
      <c r="K2094" s="11" t="n">
        <v>260</v>
      </c>
      <c r="L2094" s="11" t="n">
        <v>12</v>
      </c>
      <c r="M2094" s="11" t="n">
        <v>1</v>
      </c>
      <c r="N2094" s="11" t="n">
        <v>0.15</v>
      </c>
      <c r="O2094" s="7" t="n">
        <v>6210.900000000001</v>
      </c>
      <c r="P2094" s="7" t="n">
        <v>2981.232</v>
      </c>
      <c r="Q2094" s="7">
        <f>text(E2094,"ddd")</f>
        <v/>
      </c>
      <c r="R2094" s="7">
        <f>G2094-F2094</f>
        <v/>
      </c>
      <c r="S2094" s="7">
        <f>E2094-D2094</f>
        <v/>
      </c>
      <c r="T2094" s="7">
        <f>O2094*M2094</f>
        <v/>
      </c>
      <c r="U2094" s="7">
        <f>T2094*N2094</f>
        <v/>
      </c>
      <c r="V2094" s="7">
        <f>T2094-U2094-(P2094*M2094)</f>
        <v/>
      </c>
      <c r="W2094" s="7">
        <f>VLOOKUP(L2094,'Products Sheet'!$A:$B,2,FALSE)</f>
        <v/>
      </c>
      <c r="X2094" s="7" t="n"/>
      <c r="Y2094" s="7" t="n"/>
      <c r="Z2094" s="7" t="n"/>
      <c r="AA2094" s="7" t="n"/>
      <c r="AB2094" s="7" t="n"/>
      <c r="AC2094" s="7" t="n"/>
    </row>
    <row r="2095" ht="9.75" customHeight="1" s="12">
      <c r="A2095" s="11" t="inlineStr">
        <is>
          <t>SO - 0007972</t>
        </is>
      </c>
      <c r="B2095" s="11" t="inlineStr">
        <is>
          <t>In-Store</t>
        </is>
      </c>
      <c r="C2095" s="11" t="inlineStr">
        <is>
          <t>WARE-NBV1002</t>
        </is>
      </c>
      <c r="D2095" s="6" t="n">
        <v>44100</v>
      </c>
      <c r="E2095" s="6" t="n">
        <v>44182</v>
      </c>
      <c r="F2095" s="6" t="n">
        <v>44207</v>
      </c>
      <c r="G2095" s="6" t="n">
        <v>44212</v>
      </c>
      <c r="H2095" s="11" t="inlineStr">
        <is>
          <t>USD</t>
        </is>
      </c>
      <c r="I2095" s="11" t="n">
        <v>1</v>
      </c>
      <c r="J2095" s="11" t="n">
        <v>25</v>
      </c>
      <c r="K2095" s="11" t="n">
        <v>81</v>
      </c>
      <c r="L2095" s="11" t="n">
        <v>12</v>
      </c>
      <c r="M2095" s="11" t="n">
        <v>4</v>
      </c>
      <c r="N2095" s="11" t="n">
        <v>0.3</v>
      </c>
      <c r="O2095" s="7" t="n">
        <v>3912.8</v>
      </c>
      <c r="P2095" s="7" t="n">
        <v>1839.016</v>
      </c>
      <c r="Q2095" s="7">
        <f>text(E2095,"ddd")</f>
        <v/>
      </c>
      <c r="R2095" s="7">
        <f>G2095-F2095</f>
        <v/>
      </c>
      <c r="S2095" s="7">
        <f>E2095-D2095</f>
        <v/>
      </c>
      <c r="T2095" s="7">
        <f>O2095*M2095</f>
        <v/>
      </c>
      <c r="U2095" s="7">
        <f>T2095*N2095</f>
        <v/>
      </c>
      <c r="V2095" s="7">
        <f>T2095-U2095-(P2095*M2095)</f>
        <v/>
      </c>
      <c r="W2095" s="7">
        <f>VLOOKUP(L2095,'Products Sheet'!$A:$B,2,FALSE)</f>
        <v/>
      </c>
      <c r="X2095" s="7" t="n"/>
      <c r="Y2095" s="7" t="n"/>
      <c r="Z2095" s="7" t="n"/>
      <c r="AA2095" s="7" t="n"/>
      <c r="AB2095" s="7" t="n"/>
      <c r="AC2095" s="7" t="n"/>
    </row>
    <row r="2096" ht="9.75" customHeight="1" s="12">
      <c r="A2096" s="11" t="inlineStr">
        <is>
          <t>SO - 0008022</t>
        </is>
      </c>
      <c r="B2096" s="11" t="inlineStr">
        <is>
          <t>In-Store</t>
        </is>
      </c>
      <c r="C2096" s="11" t="inlineStr">
        <is>
          <t>WARE-NMK1003</t>
        </is>
      </c>
      <c r="D2096" s="6" t="n">
        <v>44100</v>
      </c>
      <c r="E2096" s="6" t="n">
        <v>44187</v>
      </c>
      <c r="F2096" s="6" t="n">
        <v>44207</v>
      </c>
      <c r="G2096" s="6" t="n">
        <v>44210</v>
      </c>
      <c r="H2096" s="11" t="inlineStr">
        <is>
          <t>USD</t>
        </is>
      </c>
      <c r="I2096" s="11" t="n">
        <v>4</v>
      </c>
      <c r="J2096" s="11" t="n">
        <v>48</v>
      </c>
      <c r="K2096" s="11" t="n">
        <v>180</v>
      </c>
      <c r="L2096" s="11" t="n">
        <v>12</v>
      </c>
      <c r="M2096" s="11" t="n">
        <v>4</v>
      </c>
      <c r="N2096" s="11" t="n">
        <v>0.075</v>
      </c>
      <c r="O2096" s="7" t="n">
        <v>3946.3</v>
      </c>
      <c r="P2096" s="7" t="n">
        <v>2683.484</v>
      </c>
      <c r="Q2096" s="7">
        <f>text(E2096,"ddd")</f>
        <v/>
      </c>
      <c r="R2096" s="7">
        <f>G2096-F2096</f>
        <v/>
      </c>
      <c r="S2096" s="7">
        <f>E2096-D2096</f>
        <v/>
      </c>
      <c r="T2096" s="7">
        <f>O2096*M2096</f>
        <v/>
      </c>
      <c r="U2096" s="7">
        <f>T2096*N2096</f>
        <v/>
      </c>
      <c r="V2096" s="7">
        <f>T2096-U2096-(P2096*M2096)</f>
        <v/>
      </c>
      <c r="W2096" s="7">
        <f>VLOOKUP(L2096,'Products Sheet'!$A:$B,2,FALSE)</f>
        <v/>
      </c>
      <c r="X2096" s="7" t="n"/>
      <c r="Y2096" s="7" t="n"/>
      <c r="Z2096" s="7" t="n"/>
      <c r="AA2096" s="7" t="n"/>
      <c r="AB2096" s="7" t="n"/>
      <c r="AC2096" s="7" t="n"/>
    </row>
    <row r="2097" ht="9.75" customHeight="1" s="12">
      <c r="A2097" s="11" t="inlineStr">
        <is>
          <t>SO - 0008076</t>
        </is>
      </c>
      <c r="B2097" s="11" t="inlineStr">
        <is>
          <t>Online</t>
        </is>
      </c>
      <c r="C2097" s="11" t="inlineStr">
        <is>
          <t>WARE-XYS1001</t>
        </is>
      </c>
      <c r="D2097" s="6" t="n">
        <v>44100</v>
      </c>
      <c r="E2097" s="6" t="n">
        <v>44193</v>
      </c>
      <c r="F2097" s="6" t="n">
        <v>44207</v>
      </c>
      <c r="G2097" s="6" t="n">
        <v>44211</v>
      </c>
      <c r="H2097" s="11" t="inlineStr">
        <is>
          <t>USD</t>
        </is>
      </c>
      <c r="I2097" s="11" t="n">
        <v>14</v>
      </c>
      <c r="J2097" s="11" t="n">
        <v>46</v>
      </c>
      <c r="K2097" s="11" t="n">
        <v>11</v>
      </c>
      <c r="L2097" s="11" t="n">
        <v>12</v>
      </c>
      <c r="M2097" s="11" t="n">
        <v>1</v>
      </c>
      <c r="N2097" s="11" t="n">
        <v>0.1</v>
      </c>
      <c r="O2097" s="7" t="n">
        <v>1038.5</v>
      </c>
      <c r="P2097" s="7" t="n">
        <v>664.64</v>
      </c>
      <c r="Q2097" s="7">
        <f>text(E2097,"ddd")</f>
        <v/>
      </c>
      <c r="R2097" s="7">
        <f>G2097-F2097</f>
        <v/>
      </c>
      <c r="S2097" s="7">
        <f>E2097-D2097</f>
        <v/>
      </c>
      <c r="T2097" s="7">
        <f>O2097*M2097</f>
        <v/>
      </c>
      <c r="U2097" s="7">
        <f>T2097*N2097</f>
        <v/>
      </c>
      <c r="V2097" s="7">
        <f>T2097-U2097-(P2097*M2097)</f>
        <v/>
      </c>
      <c r="W2097" s="7">
        <f>VLOOKUP(L2097,'Products Sheet'!$A:$B,2,FALSE)</f>
        <v/>
      </c>
      <c r="X2097" s="7" t="n"/>
      <c r="Y2097" s="7" t="n"/>
      <c r="Z2097" s="7" t="n"/>
      <c r="AA2097" s="7" t="n"/>
      <c r="AB2097" s="7" t="n"/>
      <c r="AC2097" s="7" t="n"/>
    </row>
    <row r="2098" ht="9.75" customHeight="1" s="12">
      <c r="A2098" s="11" t="inlineStr">
        <is>
          <t>SO - 000110</t>
        </is>
      </c>
      <c r="B2098" s="11" t="inlineStr">
        <is>
          <t>In-Store</t>
        </is>
      </c>
      <c r="C2098" s="11" t="inlineStr">
        <is>
          <t>WARE-UHY1004</t>
        </is>
      </c>
      <c r="D2098" s="6" t="n">
        <v>43100</v>
      </c>
      <c r="E2098" s="6" t="n">
        <v>43252</v>
      </c>
      <c r="F2098" s="6" t="n">
        <v>43280</v>
      </c>
      <c r="G2098" s="6" t="n">
        <v>43282</v>
      </c>
      <c r="H2098" s="11" t="inlineStr">
        <is>
          <t>USD</t>
        </is>
      </c>
      <c r="I2098" s="11" t="n">
        <v>10</v>
      </c>
      <c r="J2098" s="11" t="n">
        <v>33</v>
      </c>
      <c r="K2098" s="11" t="n">
        <v>261</v>
      </c>
      <c r="L2098" s="11" t="n">
        <v>13</v>
      </c>
      <c r="M2098" s="11" t="n">
        <v>8</v>
      </c>
      <c r="N2098" s="11" t="n">
        <v>0.05</v>
      </c>
      <c r="O2098" s="7" t="n">
        <v>1956.4</v>
      </c>
      <c r="P2098" s="7" t="n">
        <v>1212.968</v>
      </c>
      <c r="Q2098" s="7">
        <f>text(E2098,"ddd")</f>
        <v/>
      </c>
      <c r="R2098" s="7">
        <f>G2098-F2098</f>
        <v/>
      </c>
      <c r="S2098" s="7">
        <f>E2098-D2098</f>
        <v/>
      </c>
      <c r="T2098" s="7">
        <f>O2098*M2098</f>
        <v/>
      </c>
      <c r="U2098" s="7">
        <f>T2098*N2098</f>
        <v/>
      </c>
      <c r="V2098" s="7">
        <f>T2098-U2098-(P2098*M2098)</f>
        <v/>
      </c>
      <c r="W2098" s="7">
        <f>VLOOKUP(L2098,'Products Sheet'!$A:$B,2,FALSE)</f>
        <v/>
      </c>
      <c r="X2098" s="7" t="n"/>
      <c r="Y2098" s="7" t="n"/>
      <c r="Z2098" s="7" t="n"/>
      <c r="AA2098" s="7" t="n"/>
      <c r="AB2098" s="7" t="n"/>
      <c r="AC2098" s="7" t="n"/>
    </row>
    <row r="2099" ht="9.75" customHeight="1" s="12">
      <c r="A2099" s="11" t="inlineStr">
        <is>
          <t>SO - 000125</t>
        </is>
      </c>
      <c r="B2099" s="11" t="inlineStr">
        <is>
          <t>In-Store</t>
        </is>
      </c>
      <c r="C2099" s="11" t="inlineStr">
        <is>
          <t>WARE-NMK1003</t>
        </is>
      </c>
      <c r="D2099" s="6" t="n">
        <v>43200</v>
      </c>
      <c r="E2099" s="6" t="n">
        <v>43253</v>
      </c>
      <c r="F2099" s="6" t="n">
        <v>43267</v>
      </c>
      <c r="G2099" s="6" t="n">
        <v>43275</v>
      </c>
      <c r="H2099" s="11" t="inlineStr">
        <is>
          <t>USD</t>
        </is>
      </c>
      <c r="I2099" s="11" t="n">
        <v>4</v>
      </c>
      <c r="J2099" s="11" t="n">
        <v>15</v>
      </c>
      <c r="K2099" s="11" t="n">
        <v>173</v>
      </c>
      <c r="L2099" s="11" t="n">
        <v>13</v>
      </c>
      <c r="M2099" s="11" t="n">
        <v>1</v>
      </c>
      <c r="N2099" s="11" t="n">
        <v>0.15</v>
      </c>
      <c r="O2099" s="7" t="n">
        <v>268</v>
      </c>
      <c r="P2099" s="7" t="n">
        <v>131.32</v>
      </c>
      <c r="Q2099" s="7">
        <f>text(E2099,"ddd")</f>
        <v/>
      </c>
      <c r="R2099" s="7">
        <f>G2099-F2099</f>
        <v/>
      </c>
      <c r="S2099" s="7">
        <f>E2099-D2099</f>
        <v/>
      </c>
      <c r="T2099" s="7">
        <f>O2099*M2099</f>
        <v/>
      </c>
      <c r="U2099" s="7">
        <f>T2099*N2099</f>
        <v/>
      </c>
      <c r="V2099" s="7">
        <f>T2099-U2099-(P2099*M2099)</f>
        <v/>
      </c>
      <c r="W2099" s="7">
        <f>VLOOKUP(L2099,'Products Sheet'!$A:$B,2,FALSE)</f>
        <v/>
      </c>
      <c r="X2099" s="7" t="n"/>
      <c r="Y2099" s="7" t="n"/>
      <c r="Z2099" s="7" t="n"/>
      <c r="AA2099" s="7" t="n"/>
      <c r="AB2099" s="7" t="n"/>
      <c r="AC2099" s="7" t="n"/>
    </row>
    <row r="2100" ht="9.75" customHeight="1" s="12">
      <c r="A2100" s="11" t="inlineStr">
        <is>
          <t>SO - 000355</t>
        </is>
      </c>
      <c r="B2100" s="11" t="inlineStr">
        <is>
          <t>In-Store</t>
        </is>
      </c>
      <c r="C2100" s="11" t="inlineStr">
        <is>
          <t>WARE-UHY1004</t>
        </is>
      </c>
      <c r="D2100" s="6" t="n">
        <v>43200</v>
      </c>
      <c r="E2100" s="6" t="n">
        <v>43281</v>
      </c>
      <c r="F2100" s="6" t="n">
        <v>43302</v>
      </c>
      <c r="G2100" s="6" t="n">
        <v>43305</v>
      </c>
      <c r="H2100" s="11" t="inlineStr">
        <is>
          <t>USD</t>
        </is>
      </c>
      <c r="I2100" s="11" t="n">
        <v>9</v>
      </c>
      <c r="J2100" s="11" t="n">
        <v>41</v>
      </c>
      <c r="K2100" s="11" t="n">
        <v>233</v>
      </c>
      <c r="L2100" s="11" t="n">
        <v>13</v>
      </c>
      <c r="M2100" s="11" t="n">
        <v>8</v>
      </c>
      <c r="N2100" s="11" t="n">
        <v>0.2</v>
      </c>
      <c r="O2100" s="7" t="n">
        <v>1092.1</v>
      </c>
      <c r="P2100" s="7" t="n">
        <v>622.4970000000001</v>
      </c>
      <c r="Q2100" s="7">
        <f>text(E2100,"ddd")</f>
        <v/>
      </c>
      <c r="R2100" s="7">
        <f>G2100-F2100</f>
        <v/>
      </c>
      <c r="S2100" s="7">
        <f>E2100-D2100</f>
        <v/>
      </c>
      <c r="T2100" s="7">
        <f>O2100*M2100</f>
        <v/>
      </c>
      <c r="U2100" s="7">
        <f>T2100*N2100</f>
        <v/>
      </c>
      <c r="V2100" s="7">
        <f>T2100-U2100-(P2100*M2100)</f>
        <v/>
      </c>
      <c r="W2100" s="7">
        <f>VLOOKUP(L2100,'Products Sheet'!$A:$B,2,FALSE)</f>
        <v/>
      </c>
      <c r="X2100" s="7" t="n"/>
      <c r="Y2100" s="7" t="n"/>
      <c r="Z2100" s="7" t="n"/>
      <c r="AA2100" s="7" t="n"/>
      <c r="AB2100" s="7" t="n"/>
      <c r="AC2100" s="7" t="n"/>
    </row>
    <row r="2101" ht="9.75" customHeight="1" s="12">
      <c r="A2101" s="11" t="inlineStr">
        <is>
          <t>SO - 000380</t>
        </is>
      </c>
      <c r="B2101" s="11" t="inlineStr">
        <is>
          <t>In-Store</t>
        </is>
      </c>
      <c r="C2101" s="11" t="inlineStr">
        <is>
          <t>WARE-MKL1006</t>
        </is>
      </c>
      <c r="D2101" s="6" t="n">
        <v>43200</v>
      </c>
      <c r="E2101" s="6" t="n">
        <v>43285</v>
      </c>
      <c r="F2101" s="6" t="n">
        <v>43306</v>
      </c>
      <c r="G2101" s="6" t="n">
        <v>43309</v>
      </c>
      <c r="H2101" s="11" t="inlineStr">
        <is>
          <t>USD</t>
        </is>
      </c>
      <c r="I2101" s="11" t="n">
        <v>1</v>
      </c>
      <c r="J2101" s="11" t="n">
        <v>19</v>
      </c>
      <c r="K2101" s="11" t="n">
        <v>358</v>
      </c>
      <c r="L2101" s="11" t="n">
        <v>13</v>
      </c>
      <c r="M2101" s="11" t="n">
        <v>7</v>
      </c>
      <c r="N2101" s="11" t="n">
        <v>0.2</v>
      </c>
      <c r="O2101" s="7" t="n">
        <v>1788.9</v>
      </c>
      <c r="P2101" s="7" t="n">
        <v>1305.897</v>
      </c>
      <c r="Q2101" s="7">
        <f>text(E2101,"ddd")</f>
        <v/>
      </c>
      <c r="R2101" s="7">
        <f>G2101-F2101</f>
        <v/>
      </c>
      <c r="S2101" s="7">
        <f>E2101-D2101</f>
        <v/>
      </c>
      <c r="T2101" s="7">
        <f>O2101*M2101</f>
        <v/>
      </c>
      <c r="U2101" s="7">
        <f>T2101*N2101</f>
        <v/>
      </c>
      <c r="V2101" s="7">
        <f>T2101-U2101-(P2101*M2101)</f>
        <v/>
      </c>
      <c r="W2101" s="7">
        <f>VLOOKUP(L2101,'Products Sheet'!$A:$B,2,FALSE)</f>
        <v/>
      </c>
      <c r="X2101" s="7" t="n"/>
      <c r="Y2101" s="7" t="n"/>
      <c r="Z2101" s="7" t="n"/>
      <c r="AA2101" s="7" t="n"/>
      <c r="AB2101" s="7" t="n"/>
      <c r="AC2101" s="7" t="n"/>
    </row>
    <row r="2102" ht="9.75" customHeight="1" s="12">
      <c r="A2102" s="11" t="inlineStr">
        <is>
          <t>SO - 000416</t>
        </is>
      </c>
      <c r="B2102" s="11" t="inlineStr">
        <is>
          <t>Wholesale</t>
        </is>
      </c>
      <c r="C2102" s="11" t="inlineStr">
        <is>
          <t>WARE-UHY1004</t>
        </is>
      </c>
      <c r="D2102" s="6" t="n">
        <v>43200</v>
      </c>
      <c r="E2102" s="6" t="n">
        <v>43289</v>
      </c>
      <c r="F2102" s="6" t="n">
        <v>43291</v>
      </c>
      <c r="G2102" s="6" t="n">
        <v>43296</v>
      </c>
      <c r="H2102" s="11" t="inlineStr">
        <is>
          <t>USD</t>
        </is>
      </c>
      <c r="I2102" s="11" t="n">
        <v>28</v>
      </c>
      <c r="J2102" s="11" t="n">
        <v>30</v>
      </c>
      <c r="K2102" s="11" t="n">
        <v>256</v>
      </c>
      <c r="L2102" s="11" t="n">
        <v>13</v>
      </c>
      <c r="M2102" s="11" t="n">
        <v>7</v>
      </c>
      <c r="N2102" s="11" t="n">
        <v>0.1</v>
      </c>
      <c r="O2102" s="7" t="n">
        <v>998.3000000000001</v>
      </c>
      <c r="P2102" s="7" t="n">
        <v>449.235</v>
      </c>
      <c r="Q2102" s="7">
        <f>text(E2102,"ddd")</f>
        <v/>
      </c>
      <c r="R2102" s="7">
        <f>G2102-F2102</f>
        <v/>
      </c>
      <c r="S2102" s="7">
        <f>E2102-D2102</f>
        <v/>
      </c>
      <c r="T2102" s="7">
        <f>O2102*M2102</f>
        <v/>
      </c>
      <c r="U2102" s="7">
        <f>T2102*N2102</f>
        <v/>
      </c>
      <c r="V2102" s="7">
        <f>T2102-U2102-(P2102*M2102)</f>
        <v/>
      </c>
      <c r="W2102" s="7">
        <f>VLOOKUP(L2102,'Products Sheet'!$A:$B,2,FALSE)</f>
        <v/>
      </c>
      <c r="X2102" s="7" t="n"/>
      <c r="Y2102" s="7" t="n"/>
      <c r="Z2102" s="7" t="n"/>
      <c r="AA2102" s="7" t="n"/>
      <c r="AB2102" s="7" t="n"/>
      <c r="AC2102" s="7" t="n"/>
    </row>
    <row r="2103" ht="9.75" customHeight="1" s="12">
      <c r="A2103" s="11" t="inlineStr">
        <is>
          <t>SO - 000466</t>
        </is>
      </c>
      <c r="B2103" s="11" t="inlineStr">
        <is>
          <t>In-Store</t>
        </is>
      </c>
      <c r="C2103" s="11" t="inlineStr">
        <is>
          <t>WARE-UHY1004</t>
        </is>
      </c>
      <c r="D2103" s="6" t="n">
        <v>43200</v>
      </c>
      <c r="E2103" s="6" t="n">
        <v>43294</v>
      </c>
      <c r="F2103" s="6" t="n">
        <v>43297</v>
      </c>
      <c r="G2103" s="6" t="n">
        <v>43303</v>
      </c>
      <c r="H2103" s="11" t="inlineStr">
        <is>
          <t>USD</t>
        </is>
      </c>
      <c r="I2103" s="11" t="n">
        <v>6</v>
      </c>
      <c r="J2103" s="11" t="n">
        <v>38</v>
      </c>
      <c r="K2103" s="11" t="n">
        <v>218</v>
      </c>
      <c r="L2103" s="11" t="n">
        <v>13</v>
      </c>
      <c r="M2103" s="11" t="n">
        <v>6</v>
      </c>
      <c r="N2103" s="11" t="n">
        <v>0.15</v>
      </c>
      <c r="O2103" s="7" t="n">
        <v>3865.9</v>
      </c>
      <c r="P2103" s="7" t="n">
        <v>1971.609</v>
      </c>
      <c r="Q2103" s="7">
        <f>text(E2103,"ddd")</f>
        <v/>
      </c>
      <c r="R2103" s="7">
        <f>G2103-F2103</f>
        <v/>
      </c>
      <c r="S2103" s="7">
        <f>E2103-D2103</f>
        <v/>
      </c>
      <c r="T2103" s="7">
        <f>O2103*M2103</f>
        <v/>
      </c>
      <c r="U2103" s="7">
        <f>T2103*N2103</f>
        <v/>
      </c>
      <c r="V2103" s="7">
        <f>T2103-U2103-(P2103*M2103)</f>
        <v/>
      </c>
      <c r="W2103" s="7">
        <f>VLOOKUP(L2103,'Products Sheet'!$A:$B,2,FALSE)</f>
        <v/>
      </c>
      <c r="X2103" s="7" t="n"/>
      <c r="Y2103" s="7" t="n"/>
      <c r="Z2103" s="7" t="n"/>
      <c r="AA2103" s="7" t="n"/>
      <c r="AB2103" s="7" t="n"/>
      <c r="AC2103" s="7" t="n"/>
    </row>
    <row r="2104" ht="9.75" customHeight="1" s="12">
      <c r="A2104" s="11" t="inlineStr">
        <is>
          <t>SO - 000489</t>
        </is>
      </c>
      <c r="B2104" s="11" t="inlineStr">
        <is>
          <t>Distributor</t>
        </is>
      </c>
      <c r="C2104" s="11" t="inlineStr">
        <is>
          <t>WARE-MKL1006</t>
        </is>
      </c>
      <c r="D2104" s="6" t="n">
        <v>43200</v>
      </c>
      <c r="E2104" s="6" t="n">
        <v>43297</v>
      </c>
      <c r="F2104" s="6" t="n">
        <v>43325</v>
      </c>
      <c r="G2104" s="6" t="n">
        <v>43333</v>
      </c>
      <c r="H2104" s="11" t="inlineStr">
        <is>
          <t>USD</t>
        </is>
      </c>
      <c r="I2104" s="11" t="n">
        <v>21</v>
      </c>
      <c r="J2104" s="11" t="n">
        <v>29</v>
      </c>
      <c r="K2104" s="11" t="n">
        <v>329</v>
      </c>
      <c r="L2104" s="11" t="n">
        <v>13</v>
      </c>
      <c r="M2104" s="11" t="n">
        <v>4</v>
      </c>
      <c r="N2104" s="11" t="n">
        <v>0.15</v>
      </c>
      <c r="O2104" s="7" t="n">
        <v>1165.8</v>
      </c>
      <c r="P2104" s="7" t="n">
        <v>664.506</v>
      </c>
      <c r="Q2104" s="7">
        <f>text(E2104,"ddd")</f>
        <v/>
      </c>
      <c r="R2104" s="7">
        <f>G2104-F2104</f>
        <v/>
      </c>
      <c r="S2104" s="7">
        <f>E2104-D2104</f>
        <v/>
      </c>
      <c r="T2104" s="7">
        <f>O2104*M2104</f>
        <v/>
      </c>
      <c r="U2104" s="7">
        <f>T2104*N2104</f>
        <v/>
      </c>
      <c r="V2104" s="7">
        <f>T2104-U2104-(P2104*M2104)</f>
        <v/>
      </c>
      <c r="W2104" s="7">
        <f>VLOOKUP(L2104,'Products Sheet'!$A:$B,2,FALSE)</f>
        <v/>
      </c>
      <c r="X2104" s="7" t="n"/>
      <c r="Y2104" s="7" t="n"/>
      <c r="Z2104" s="7" t="n"/>
      <c r="AA2104" s="7" t="n"/>
      <c r="AB2104" s="7" t="n"/>
      <c r="AC2104" s="7" t="n"/>
    </row>
    <row r="2105" ht="9.75" customHeight="1" s="12">
      <c r="A2105" s="11" t="inlineStr">
        <is>
          <t>SO - 000511</t>
        </is>
      </c>
      <c r="B2105" s="11" t="inlineStr">
        <is>
          <t>In-Store</t>
        </is>
      </c>
      <c r="C2105" s="11" t="inlineStr">
        <is>
          <t>WARE-MKL1006</t>
        </is>
      </c>
      <c r="D2105" s="6" t="n">
        <v>43200</v>
      </c>
      <c r="E2105" s="6" t="n">
        <v>43300</v>
      </c>
      <c r="F2105" s="6" t="n">
        <v>43318</v>
      </c>
      <c r="G2105" s="6" t="n">
        <v>43323</v>
      </c>
      <c r="H2105" s="11" t="inlineStr">
        <is>
          <t>USD</t>
        </is>
      </c>
      <c r="I2105" s="11" t="n">
        <v>8</v>
      </c>
      <c r="J2105" s="11" t="n">
        <v>1</v>
      </c>
      <c r="K2105" s="11" t="n">
        <v>364</v>
      </c>
      <c r="L2105" s="11" t="n">
        <v>13</v>
      </c>
      <c r="M2105" s="11" t="n">
        <v>1</v>
      </c>
      <c r="N2105" s="11" t="n">
        <v>0.05</v>
      </c>
      <c r="O2105" s="7" t="n">
        <v>3919.5</v>
      </c>
      <c r="P2105" s="7" t="n">
        <v>3331.575</v>
      </c>
      <c r="Q2105" s="7">
        <f>text(E2105,"ddd")</f>
        <v/>
      </c>
      <c r="R2105" s="7">
        <f>G2105-F2105</f>
        <v/>
      </c>
      <c r="S2105" s="7">
        <f>E2105-D2105</f>
        <v/>
      </c>
      <c r="T2105" s="7">
        <f>O2105*M2105</f>
        <v/>
      </c>
      <c r="U2105" s="7">
        <f>T2105*N2105</f>
        <v/>
      </c>
      <c r="V2105" s="7">
        <f>T2105-U2105-(P2105*M2105)</f>
        <v/>
      </c>
      <c r="W2105" s="7">
        <f>VLOOKUP(L2105,'Products Sheet'!$A:$B,2,FALSE)</f>
        <v/>
      </c>
      <c r="X2105" s="7" t="n"/>
      <c r="Y2105" s="7" t="n"/>
      <c r="Z2105" s="7" t="n"/>
      <c r="AA2105" s="7" t="n"/>
      <c r="AB2105" s="7" t="n"/>
      <c r="AC2105" s="7" t="n"/>
    </row>
    <row r="2106" ht="9.75" customHeight="1" s="12">
      <c r="A2106" s="11" t="inlineStr">
        <is>
          <t>SO - 000528</t>
        </is>
      </c>
      <c r="B2106" s="11" t="inlineStr">
        <is>
          <t>Online</t>
        </is>
      </c>
      <c r="C2106" s="11" t="inlineStr">
        <is>
          <t>WARE-PUJ1005</t>
        </is>
      </c>
      <c r="D2106" s="6" t="n">
        <v>43200</v>
      </c>
      <c r="E2106" s="6" t="n">
        <v>43302</v>
      </c>
      <c r="F2106" s="6" t="n">
        <v>43316</v>
      </c>
      <c r="G2106" s="6" t="n">
        <v>43320</v>
      </c>
      <c r="H2106" s="11" t="inlineStr">
        <is>
          <t>USD</t>
        </is>
      </c>
      <c r="I2106" s="11" t="n">
        <v>20</v>
      </c>
      <c r="J2106" s="11" t="n">
        <v>33</v>
      </c>
      <c r="K2106" s="11" t="n">
        <v>268</v>
      </c>
      <c r="L2106" s="11" t="n">
        <v>13</v>
      </c>
      <c r="M2106" s="11" t="n">
        <v>6</v>
      </c>
      <c r="N2106" s="11" t="n">
        <v>0.4</v>
      </c>
      <c r="O2106" s="7" t="n">
        <v>1031.8</v>
      </c>
      <c r="P2106" s="7" t="n">
        <v>464.31</v>
      </c>
      <c r="Q2106" s="7">
        <f>text(E2106,"ddd")</f>
        <v/>
      </c>
      <c r="R2106" s="7">
        <f>G2106-F2106</f>
        <v/>
      </c>
      <c r="S2106" s="7">
        <f>E2106-D2106</f>
        <v/>
      </c>
      <c r="T2106" s="7">
        <f>O2106*M2106</f>
        <v/>
      </c>
      <c r="U2106" s="7">
        <f>T2106*N2106</f>
        <v/>
      </c>
      <c r="V2106" s="7">
        <f>T2106-U2106-(P2106*M2106)</f>
        <v/>
      </c>
      <c r="W2106" s="7">
        <f>VLOOKUP(L2106,'Products Sheet'!$A:$B,2,FALSE)</f>
        <v/>
      </c>
      <c r="X2106" s="7" t="n"/>
      <c r="Y2106" s="7" t="n"/>
      <c r="Z2106" s="7" t="n"/>
      <c r="AA2106" s="7" t="n"/>
      <c r="AB2106" s="7" t="n"/>
      <c r="AC2106" s="7" t="n"/>
    </row>
    <row r="2107" ht="9.75" customHeight="1" s="12">
      <c r="A2107" s="11" t="inlineStr">
        <is>
          <t>SO - 000555</t>
        </is>
      </c>
      <c r="B2107" s="11" t="inlineStr">
        <is>
          <t>In-Store</t>
        </is>
      </c>
      <c r="C2107" s="11" t="inlineStr">
        <is>
          <t>WARE-NMK1003</t>
        </is>
      </c>
      <c r="D2107" s="6" t="n">
        <v>43200</v>
      </c>
      <c r="E2107" s="6" t="n">
        <v>43304</v>
      </c>
      <c r="F2107" s="6" t="n">
        <v>43328</v>
      </c>
      <c r="G2107" s="6" t="n">
        <v>43334</v>
      </c>
      <c r="H2107" s="11" t="inlineStr">
        <is>
          <t>USD</t>
        </is>
      </c>
      <c r="I2107" s="11" t="n">
        <v>1</v>
      </c>
      <c r="J2107" s="11" t="n">
        <v>21</v>
      </c>
      <c r="K2107" s="11" t="n">
        <v>151</v>
      </c>
      <c r="L2107" s="11" t="n">
        <v>13</v>
      </c>
      <c r="M2107" s="11" t="n">
        <v>1</v>
      </c>
      <c r="N2107" s="11" t="n">
        <v>0.15</v>
      </c>
      <c r="O2107" s="7" t="n">
        <v>1045.2</v>
      </c>
      <c r="P2107" s="7" t="n">
        <v>804.8040000000001</v>
      </c>
      <c r="Q2107" s="7">
        <f>text(E2107,"ddd")</f>
        <v/>
      </c>
      <c r="R2107" s="7">
        <f>G2107-F2107</f>
        <v/>
      </c>
      <c r="S2107" s="7">
        <f>E2107-D2107</f>
        <v/>
      </c>
      <c r="T2107" s="7">
        <f>O2107*M2107</f>
        <v/>
      </c>
      <c r="U2107" s="7">
        <f>T2107*N2107</f>
        <v/>
      </c>
      <c r="V2107" s="7">
        <f>T2107-U2107-(P2107*M2107)</f>
        <v/>
      </c>
      <c r="W2107" s="7">
        <f>VLOOKUP(L2107,'Products Sheet'!$A:$B,2,FALSE)</f>
        <v/>
      </c>
      <c r="X2107" s="7" t="n"/>
      <c r="Y2107" s="7" t="n"/>
      <c r="Z2107" s="7" t="n"/>
      <c r="AA2107" s="7" t="n"/>
      <c r="AB2107" s="7" t="n"/>
      <c r="AC2107" s="7" t="n"/>
    </row>
    <row r="2108" ht="9.75" customHeight="1" s="12">
      <c r="A2108" s="11" t="inlineStr">
        <is>
          <t>SO - 000582</t>
        </is>
      </c>
      <c r="B2108" s="11" t="inlineStr">
        <is>
          <t>Online</t>
        </is>
      </c>
      <c r="C2108" s="11" t="inlineStr">
        <is>
          <t>WARE-NMK1003</t>
        </is>
      </c>
      <c r="D2108" s="6" t="n">
        <v>43200</v>
      </c>
      <c r="E2108" s="6" t="n">
        <v>43307</v>
      </c>
      <c r="F2108" s="6" t="n">
        <v>43332</v>
      </c>
      <c r="G2108" s="6" t="n">
        <v>43341</v>
      </c>
      <c r="H2108" s="11" t="inlineStr">
        <is>
          <t>USD</t>
        </is>
      </c>
      <c r="I2108" s="11" t="n">
        <v>13</v>
      </c>
      <c r="J2108" s="11" t="n">
        <v>17</v>
      </c>
      <c r="K2108" s="11" t="n">
        <v>190</v>
      </c>
      <c r="L2108" s="11" t="n">
        <v>13</v>
      </c>
      <c r="M2108" s="11" t="n">
        <v>3</v>
      </c>
      <c r="N2108" s="11" t="n">
        <v>0.1</v>
      </c>
      <c r="O2108" s="7" t="n">
        <v>5132.2</v>
      </c>
      <c r="P2108" s="7" t="n">
        <v>2771.388</v>
      </c>
      <c r="Q2108" s="7">
        <f>text(E2108,"ddd")</f>
        <v/>
      </c>
      <c r="R2108" s="7">
        <f>G2108-F2108</f>
        <v/>
      </c>
      <c r="S2108" s="7">
        <f>E2108-D2108</f>
        <v/>
      </c>
      <c r="T2108" s="7">
        <f>O2108*M2108</f>
        <v/>
      </c>
      <c r="U2108" s="7">
        <f>T2108*N2108</f>
        <v/>
      </c>
      <c r="V2108" s="7">
        <f>T2108-U2108-(P2108*M2108)</f>
        <v/>
      </c>
      <c r="W2108" s="7">
        <f>VLOOKUP(L2108,'Products Sheet'!$A:$B,2,FALSE)</f>
        <v/>
      </c>
      <c r="X2108" s="7" t="n"/>
      <c r="Y2108" s="7" t="n"/>
      <c r="Z2108" s="7" t="n"/>
      <c r="AA2108" s="7" t="n"/>
      <c r="AB2108" s="7" t="n"/>
      <c r="AC2108" s="7" t="n"/>
    </row>
    <row r="2109" ht="9.75" customHeight="1" s="12">
      <c r="A2109" s="11" t="inlineStr">
        <is>
          <t>SO - 000671</t>
        </is>
      </c>
      <c r="B2109" s="11" t="inlineStr">
        <is>
          <t>Wholesale</t>
        </is>
      </c>
      <c r="C2109" s="11" t="inlineStr">
        <is>
          <t>WARE-NMK1003</t>
        </is>
      </c>
      <c r="D2109" s="6" t="n">
        <v>43200</v>
      </c>
      <c r="E2109" s="6" t="n">
        <v>43317</v>
      </c>
      <c r="F2109" s="6" t="n">
        <v>43331</v>
      </c>
      <c r="G2109" s="6" t="n">
        <v>43340</v>
      </c>
      <c r="H2109" s="11" t="inlineStr">
        <is>
          <t>USD</t>
        </is>
      </c>
      <c r="I2109" s="11" t="n">
        <v>27</v>
      </c>
      <c r="J2109" s="11" t="n">
        <v>20</v>
      </c>
      <c r="K2109" s="11" t="n">
        <v>119</v>
      </c>
      <c r="L2109" s="11" t="n">
        <v>13</v>
      </c>
      <c r="M2109" s="11" t="n">
        <v>6</v>
      </c>
      <c r="N2109" s="11" t="n">
        <v>0.05</v>
      </c>
      <c r="O2109" s="7" t="n">
        <v>1775.5</v>
      </c>
      <c r="P2109" s="7" t="n">
        <v>1225.095</v>
      </c>
      <c r="Q2109" s="7">
        <f>text(E2109,"ddd")</f>
        <v/>
      </c>
      <c r="R2109" s="7">
        <f>G2109-F2109</f>
        <v/>
      </c>
      <c r="S2109" s="7">
        <f>E2109-D2109</f>
        <v/>
      </c>
      <c r="T2109" s="7">
        <f>O2109*M2109</f>
        <v/>
      </c>
      <c r="U2109" s="7">
        <f>T2109*N2109</f>
        <v/>
      </c>
      <c r="V2109" s="7">
        <f>T2109-U2109-(P2109*M2109)</f>
        <v/>
      </c>
      <c r="W2109" s="7">
        <f>VLOOKUP(L2109,'Products Sheet'!$A:$B,2,FALSE)</f>
        <v/>
      </c>
      <c r="X2109" s="7" t="n"/>
      <c r="Y2109" s="7" t="n"/>
      <c r="Z2109" s="7" t="n"/>
      <c r="AA2109" s="7" t="n"/>
      <c r="AB2109" s="7" t="n"/>
      <c r="AC2109" s="7" t="n"/>
    </row>
    <row r="2110" ht="9.75" customHeight="1" s="12">
      <c r="A2110" s="11" t="inlineStr">
        <is>
          <t>SO - 000683</t>
        </is>
      </c>
      <c r="B2110" s="11" t="inlineStr">
        <is>
          <t>Online</t>
        </is>
      </c>
      <c r="C2110" s="11" t="inlineStr">
        <is>
          <t>WARE-PUJ1005</t>
        </is>
      </c>
      <c r="D2110" s="6" t="n">
        <v>43200</v>
      </c>
      <c r="E2110" s="6" t="n">
        <v>43319</v>
      </c>
      <c r="F2110" s="6" t="n">
        <v>43327</v>
      </c>
      <c r="G2110" s="6" t="n">
        <v>43333</v>
      </c>
      <c r="H2110" s="11" t="inlineStr">
        <is>
          <t>USD</t>
        </is>
      </c>
      <c r="I2110" s="11" t="n">
        <v>16</v>
      </c>
      <c r="J2110" s="11" t="n">
        <v>21</v>
      </c>
      <c r="K2110" s="11" t="n">
        <v>269</v>
      </c>
      <c r="L2110" s="11" t="n">
        <v>13</v>
      </c>
      <c r="M2110" s="11" t="n">
        <v>1</v>
      </c>
      <c r="N2110" s="11" t="n">
        <v>0.2</v>
      </c>
      <c r="O2110" s="7" t="n">
        <v>1038.5</v>
      </c>
      <c r="P2110" s="7" t="n">
        <v>706.1800000000001</v>
      </c>
      <c r="Q2110" s="7">
        <f>text(E2110,"ddd")</f>
        <v/>
      </c>
      <c r="R2110" s="7">
        <f>G2110-F2110</f>
        <v/>
      </c>
      <c r="S2110" s="7">
        <f>E2110-D2110</f>
        <v/>
      </c>
      <c r="T2110" s="7">
        <f>O2110*M2110</f>
        <v/>
      </c>
      <c r="U2110" s="7">
        <f>T2110*N2110</f>
        <v/>
      </c>
      <c r="V2110" s="7">
        <f>T2110-U2110-(P2110*M2110)</f>
        <v/>
      </c>
      <c r="W2110" s="7">
        <f>VLOOKUP(L2110,'Products Sheet'!$A:$B,2,FALSE)</f>
        <v/>
      </c>
      <c r="X2110" s="7" t="n"/>
      <c r="Y2110" s="7" t="n"/>
      <c r="Z2110" s="7" t="n"/>
      <c r="AA2110" s="7" t="n"/>
      <c r="AB2110" s="7" t="n"/>
      <c r="AC2110" s="7" t="n"/>
    </row>
    <row r="2111" ht="9.75" customHeight="1" s="12">
      <c r="A2111" s="11" t="inlineStr">
        <is>
          <t>SO - 000719</t>
        </is>
      </c>
      <c r="B2111" s="11" t="inlineStr">
        <is>
          <t>Distributor</t>
        </is>
      </c>
      <c r="C2111" s="11" t="inlineStr">
        <is>
          <t>WARE-MKL1006</t>
        </is>
      </c>
      <c r="D2111" s="6" t="n">
        <v>43200</v>
      </c>
      <c r="E2111" s="6" t="n">
        <v>43323</v>
      </c>
      <c r="F2111" s="6" t="n">
        <v>43346</v>
      </c>
      <c r="G2111" s="6" t="n">
        <v>43356</v>
      </c>
      <c r="H2111" s="11" t="inlineStr">
        <is>
          <t>USD</t>
        </is>
      </c>
      <c r="I2111" s="11" t="n">
        <v>25</v>
      </c>
      <c r="J2111" s="11" t="n">
        <v>39</v>
      </c>
      <c r="K2111" s="11" t="n">
        <v>358</v>
      </c>
      <c r="L2111" s="11" t="n">
        <v>13</v>
      </c>
      <c r="M2111" s="11" t="n">
        <v>7</v>
      </c>
      <c r="N2111" s="11" t="n">
        <v>0.075</v>
      </c>
      <c r="O2111" s="7" t="n">
        <v>3999.9</v>
      </c>
      <c r="P2111" s="7" t="n">
        <v>3039.924</v>
      </c>
      <c r="Q2111" s="7">
        <f>text(E2111,"ddd")</f>
        <v/>
      </c>
      <c r="R2111" s="7">
        <f>G2111-F2111</f>
        <v/>
      </c>
      <c r="S2111" s="7">
        <f>E2111-D2111</f>
        <v/>
      </c>
      <c r="T2111" s="7">
        <f>O2111*M2111</f>
        <v/>
      </c>
      <c r="U2111" s="7">
        <f>T2111*N2111</f>
        <v/>
      </c>
      <c r="V2111" s="7">
        <f>T2111-U2111-(P2111*M2111)</f>
        <v/>
      </c>
      <c r="W2111" s="7">
        <f>VLOOKUP(L2111,'Products Sheet'!$A:$B,2,FALSE)</f>
        <v/>
      </c>
      <c r="X2111" s="7" t="n"/>
      <c r="Y2111" s="7" t="n"/>
      <c r="Z2111" s="7" t="n"/>
      <c r="AA2111" s="7" t="n"/>
      <c r="AB2111" s="7" t="n"/>
      <c r="AC2111" s="7" t="n"/>
    </row>
    <row r="2112" ht="9.75" customHeight="1" s="12">
      <c r="A2112" s="11" t="inlineStr">
        <is>
          <t>SO - 000773</t>
        </is>
      </c>
      <c r="B2112" s="11" t="inlineStr">
        <is>
          <t>Online</t>
        </is>
      </c>
      <c r="C2112" s="11" t="inlineStr">
        <is>
          <t>WARE-NMK1003</t>
        </is>
      </c>
      <c r="D2112" s="6" t="n">
        <v>43200</v>
      </c>
      <c r="E2112" s="6" t="n">
        <v>43329</v>
      </c>
      <c r="F2112" s="6" t="n">
        <v>43352</v>
      </c>
      <c r="G2112" s="6" t="n">
        <v>43362</v>
      </c>
      <c r="H2112" s="11" t="inlineStr">
        <is>
          <t>USD</t>
        </is>
      </c>
      <c r="I2112" s="11" t="n">
        <v>18</v>
      </c>
      <c r="J2112" s="11" t="n">
        <v>49</v>
      </c>
      <c r="K2112" s="11" t="n">
        <v>95</v>
      </c>
      <c r="L2112" s="11" t="n">
        <v>13</v>
      </c>
      <c r="M2112" s="11" t="n">
        <v>2</v>
      </c>
      <c r="N2112" s="11" t="n">
        <v>0.1</v>
      </c>
      <c r="O2112" s="7" t="n">
        <v>3055.2</v>
      </c>
      <c r="P2112" s="7" t="n">
        <v>1497.048</v>
      </c>
      <c r="Q2112" s="7">
        <f>text(E2112,"ddd")</f>
        <v/>
      </c>
      <c r="R2112" s="7">
        <f>G2112-F2112</f>
        <v/>
      </c>
      <c r="S2112" s="7">
        <f>E2112-D2112</f>
        <v/>
      </c>
      <c r="T2112" s="7">
        <f>O2112*M2112</f>
        <v/>
      </c>
      <c r="U2112" s="7">
        <f>T2112*N2112</f>
        <v/>
      </c>
      <c r="V2112" s="7">
        <f>T2112-U2112-(P2112*M2112)</f>
        <v/>
      </c>
      <c r="W2112" s="7">
        <f>VLOOKUP(L2112,'Products Sheet'!$A:$B,2,FALSE)</f>
        <v/>
      </c>
      <c r="X2112" s="7" t="n"/>
      <c r="Y2112" s="7" t="n"/>
      <c r="Z2112" s="7" t="n"/>
      <c r="AA2112" s="7" t="n"/>
      <c r="AB2112" s="7" t="n"/>
      <c r="AC2112" s="7" t="n"/>
    </row>
    <row r="2113" ht="9.75" customHeight="1" s="12">
      <c r="A2113" s="11" t="inlineStr">
        <is>
          <t>SO - 000783</t>
        </is>
      </c>
      <c r="B2113" s="11" t="inlineStr">
        <is>
          <t>In-Store</t>
        </is>
      </c>
      <c r="C2113" s="11" t="inlineStr">
        <is>
          <t>WARE-NMK1003</t>
        </is>
      </c>
      <c r="D2113" s="6" t="n">
        <v>43200</v>
      </c>
      <c r="E2113" s="6" t="n">
        <v>43329</v>
      </c>
      <c r="F2113" s="6" t="n">
        <v>43342</v>
      </c>
      <c r="G2113" s="6" t="n">
        <v>43352</v>
      </c>
      <c r="H2113" s="11" t="inlineStr">
        <is>
          <t>USD</t>
        </is>
      </c>
      <c r="I2113" s="11" t="n">
        <v>6</v>
      </c>
      <c r="J2113" s="11" t="n">
        <v>13</v>
      </c>
      <c r="K2113" s="11" t="n">
        <v>171</v>
      </c>
      <c r="L2113" s="11" t="n">
        <v>13</v>
      </c>
      <c r="M2113" s="11" t="n">
        <v>5</v>
      </c>
      <c r="N2113" s="11" t="n">
        <v>0.1</v>
      </c>
      <c r="O2113" s="7" t="n">
        <v>3865.9</v>
      </c>
      <c r="P2113" s="7" t="n">
        <v>3092.72</v>
      </c>
      <c r="Q2113" s="7">
        <f>text(E2113,"ddd")</f>
        <v/>
      </c>
      <c r="R2113" s="7">
        <f>G2113-F2113</f>
        <v/>
      </c>
      <c r="S2113" s="7">
        <f>E2113-D2113</f>
        <v/>
      </c>
      <c r="T2113" s="7">
        <f>O2113*M2113</f>
        <v/>
      </c>
      <c r="U2113" s="7">
        <f>T2113*N2113</f>
        <v/>
      </c>
      <c r="V2113" s="7">
        <f>T2113-U2113-(P2113*M2113)</f>
        <v/>
      </c>
      <c r="W2113" s="7">
        <f>VLOOKUP(L2113,'Products Sheet'!$A:$B,2,FALSE)</f>
        <v/>
      </c>
      <c r="X2113" s="7" t="n"/>
      <c r="Y2113" s="7" t="n"/>
      <c r="Z2113" s="7" t="n"/>
      <c r="AA2113" s="7" t="n"/>
      <c r="AB2113" s="7" t="n"/>
      <c r="AC2113" s="7" t="n"/>
    </row>
    <row r="2114" ht="9.75" customHeight="1" s="12">
      <c r="A2114" s="11" t="inlineStr">
        <is>
          <t>SO - 000833</t>
        </is>
      </c>
      <c r="B2114" s="11" t="inlineStr">
        <is>
          <t>In-Store</t>
        </is>
      </c>
      <c r="C2114" s="11" t="inlineStr">
        <is>
          <t>WARE-NMK1003</t>
        </is>
      </c>
      <c r="D2114" s="6" t="n">
        <v>43200</v>
      </c>
      <c r="E2114" s="6" t="n">
        <v>43335</v>
      </c>
      <c r="F2114" s="6" t="n">
        <v>43337</v>
      </c>
      <c r="G2114" s="6" t="n">
        <v>43342</v>
      </c>
      <c r="H2114" s="11" t="inlineStr">
        <is>
          <t>USD</t>
        </is>
      </c>
      <c r="I2114" s="11" t="n">
        <v>8</v>
      </c>
      <c r="J2114" s="11" t="n">
        <v>31</v>
      </c>
      <c r="K2114" s="11" t="n">
        <v>89</v>
      </c>
      <c r="L2114" s="11" t="n">
        <v>13</v>
      </c>
      <c r="M2114" s="11" t="n">
        <v>6</v>
      </c>
      <c r="N2114" s="11" t="n">
        <v>0.4</v>
      </c>
      <c r="O2114" s="7" t="n">
        <v>1145.7</v>
      </c>
      <c r="P2114" s="7" t="n">
        <v>687.42</v>
      </c>
      <c r="Q2114" s="7">
        <f>text(E2114,"ddd")</f>
        <v/>
      </c>
      <c r="R2114" s="7">
        <f>G2114-F2114</f>
        <v/>
      </c>
      <c r="S2114" s="7">
        <f>E2114-D2114</f>
        <v/>
      </c>
      <c r="T2114" s="7">
        <f>O2114*M2114</f>
        <v/>
      </c>
      <c r="U2114" s="7">
        <f>T2114*N2114</f>
        <v/>
      </c>
      <c r="V2114" s="7">
        <f>T2114-U2114-(P2114*M2114)</f>
        <v/>
      </c>
      <c r="W2114" s="7">
        <f>VLOOKUP(L2114,'Products Sheet'!$A:$B,2,FALSE)</f>
        <v/>
      </c>
      <c r="X2114" s="7" t="n"/>
      <c r="Y2114" s="7" t="n"/>
      <c r="Z2114" s="7" t="n"/>
      <c r="AA2114" s="7" t="n"/>
      <c r="AB2114" s="7" t="n"/>
      <c r="AC2114" s="7" t="n"/>
    </row>
    <row r="2115" ht="9.75" customHeight="1" s="12">
      <c r="A2115" s="11" t="inlineStr">
        <is>
          <t>SO - 000860</t>
        </is>
      </c>
      <c r="B2115" s="11" t="inlineStr">
        <is>
          <t>In-Store</t>
        </is>
      </c>
      <c r="C2115" s="11" t="inlineStr">
        <is>
          <t>WARE-UHY1004</t>
        </is>
      </c>
      <c r="D2115" s="6" t="n">
        <v>43200</v>
      </c>
      <c r="E2115" s="6" t="n">
        <v>43339</v>
      </c>
      <c r="F2115" s="6" t="n">
        <v>43342</v>
      </c>
      <c r="G2115" s="6" t="n">
        <v>43345</v>
      </c>
      <c r="H2115" s="11" t="inlineStr">
        <is>
          <t>USD</t>
        </is>
      </c>
      <c r="I2115" s="11" t="n">
        <v>3</v>
      </c>
      <c r="J2115" s="11" t="n">
        <v>29</v>
      </c>
      <c r="K2115" s="11" t="n">
        <v>255</v>
      </c>
      <c r="L2115" s="11" t="n">
        <v>13</v>
      </c>
      <c r="M2115" s="11" t="n">
        <v>7</v>
      </c>
      <c r="N2115" s="11" t="n">
        <v>0.1</v>
      </c>
      <c r="O2115" s="7" t="n">
        <v>3189.2</v>
      </c>
      <c r="P2115" s="7" t="n">
        <v>2264.332</v>
      </c>
      <c r="Q2115" s="7">
        <f>text(E2115,"ddd")</f>
        <v/>
      </c>
      <c r="R2115" s="7">
        <f>G2115-F2115</f>
        <v/>
      </c>
      <c r="S2115" s="7">
        <f>E2115-D2115</f>
        <v/>
      </c>
      <c r="T2115" s="7">
        <f>O2115*M2115</f>
        <v/>
      </c>
      <c r="U2115" s="7">
        <f>T2115*N2115</f>
        <v/>
      </c>
      <c r="V2115" s="7">
        <f>T2115-U2115-(P2115*M2115)</f>
        <v/>
      </c>
      <c r="W2115" s="7">
        <f>VLOOKUP(L2115,'Products Sheet'!$A:$B,2,FALSE)</f>
        <v/>
      </c>
      <c r="X2115" s="7" t="n"/>
      <c r="Y2115" s="7" t="n"/>
      <c r="Z2115" s="7" t="n"/>
      <c r="AA2115" s="7" t="n"/>
      <c r="AB2115" s="7" t="n"/>
      <c r="AC2115" s="7" t="n"/>
    </row>
    <row r="2116" ht="9.75" customHeight="1" s="12">
      <c r="A2116" s="11" t="inlineStr">
        <is>
          <t>SO - 000901</t>
        </is>
      </c>
      <c r="B2116" s="11" t="inlineStr">
        <is>
          <t>Distributor</t>
        </is>
      </c>
      <c r="C2116" s="11" t="inlineStr">
        <is>
          <t>WARE-NMK1003</t>
        </is>
      </c>
      <c r="D2116" s="6" t="n">
        <v>43200</v>
      </c>
      <c r="E2116" s="6" t="n">
        <v>43344</v>
      </c>
      <c r="F2116" s="6" t="n">
        <v>43370</v>
      </c>
      <c r="G2116" s="6" t="n">
        <v>43376</v>
      </c>
      <c r="H2116" s="11" t="inlineStr">
        <is>
          <t>USD</t>
        </is>
      </c>
      <c r="I2116" s="11" t="n">
        <v>25</v>
      </c>
      <c r="J2116" s="11" t="n">
        <v>26</v>
      </c>
      <c r="K2116" s="11" t="n">
        <v>107</v>
      </c>
      <c r="L2116" s="11" t="n">
        <v>13</v>
      </c>
      <c r="M2116" s="11" t="n">
        <v>4</v>
      </c>
      <c r="N2116" s="11" t="n">
        <v>0.05</v>
      </c>
      <c r="O2116" s="7" t="n">
        <v>1118.9</v>
      </c>
      <c r="P2116" s="7" t="n">
        <v>469.938</v>
      </c>
      <c r="Q2116" s="7">
        <f>text(E2116,"ddd")</f>
        <v/>
      </c>
      <c r="R2116" s="7">
        <f>G2116-F2116</f>
        <v/>
      </c>
      <c r="S2116" s="7">
        <f>E2116-D2116</f>
        <v/>
      </c>
      <c r="T2116" s="7">
        <f>O2116*M2116</f>
        <v/>
      </c>
      <c r="U2116" s="7">
        <f>T2116*N2116</f>
        <v/>
      </c>
      <c r="V2116" s="7">
        <f>T2116-U2116-(P2116*M2116)</f>
        <v/>
      </c>
      <c r="W2116" s="7">
        <f>VLOOKUP(L2116,'Products Sheet'!$A:$B,2,FALSE)</f>
        <v/>
      </c>
      <c r="X2116" s="7" t="n"/>
      <c r="Y2116" s="7" t="n"/>
      <c r="Z2116" s="7" t="n"/>
      <c r="AA2116" s="7" t="n"/>
      <c r="AB2116" s="7" t="n"/>
      <c r="AC2116" s="7" t="n"/>
    </row>
    <row r="2117" ht="9.75" customHeight="1" s="12">
      <c r="A2117" s="11" t="inlineStr">
        <is>
          <t>SO - 000903</t>
        </is>
      </c>
      <c r="B2117" s="11" t="inlineStr">
        <is>
          <t>Online</t>
        </is>
      </c>
      <c r="C2117" s="11" t="inlineStr">
        <is>
          <t>WARE-NMK1003</t>
        </is>
      </c>
      <c r="D2117" s="6" t="n">
        <v>43200</v>
      </c>
      <c r="E2117" s="6" t="n">
        <v>43344</v>
      </c>
      <c r="F2117" s="6" t="n">
        <v>43360</v>
      </c>
      <c r="G2117" s="6" t="n">
        <v>43367</v>
      </c>
      <c r="H2117" s="11" t="inlineStr">
        <is>
          <t>USD</t>
        </is>
      </c>
      <c r="I2117" s="11" t="n">
        <v>20</v>
      </c>
      <c r="J2117" s="11" t="n">
        <v>13</v>
      </c>
      <c r="K2117" s="11" t="n">
        <v>119</v>
      </c>
      <c r="L2117" s="11" t="n">
        <v>13</v>
      </c>
      <c r="M2117" s="11" t="n">
        <v>2</v>
      </c>
      <c r="N2117" s="11" t="n">
        <v>0.05</v>
      </c>
      <c r="O2117" s="7" t="n">
        <v>810.7</v>
      </c>
      <c r="P2117" s="7" t="n">
        <v>551.2760000000001</v>
      </c>
      <c r="Q2117" s="7">
        <f>text(E2117,"ddd")</f>
        <v/>
      </c>
      <c r="R2117" s="7">
        <f>G2117-F2117</f>
        <v/>
      </c>
      <c r="S2117" s="7">
        <f>E2117-D2117</f>
        <v/>
      </c>
      <c r="T2117" s="7">
        <f>O2117*M2117</f>
        <v/>
      </c>
      <c r="U2117" s="7">
        <f>T2117*N2117</f>
        <v/>
      </c>
      <c r="V2117" s="7">
        <f>T2117-U2117-(P2117*M2117)</f>
        <v/>
      </c>
      <c r="W2117" s="7">
        <f>VLOOKUP(L2117,'Products Sheet'!$A:$B,2,FALSE)</f>
        <v/>
      </c>
      <c r="X2117" s="7" t="n"/>
      <c r="Y2117" s="7" t="n"/>
      <c r="Z2117" s="7" t="n"/>
      <c r="AA2117" s="7" t="n"/>
      <c r="AB2117" s="7" t="n"/>
      <c r="AC2117" s="7" t="n"/>
    </row>
    <row r="2118" ht="9.75" customHeight="1" s="12">
      <c r="A2118" s="11" t="inlineStr">
        <is>
          <t>SO - 000927</t>
        </is>
      </c>
      <c r="B2118" s="11" t="inlineStr">
        <is>
          <t>Wholesale</t>
        </is>
      </c>
      <c r="C2118" s="11" t="inlineStr">
        <is>
          <t>WARE-PUJ1005</t>
        </is>
      </c>
      <c r="D2118" s="6" t="n">
        <v>43200</v>
      </c>
      <c r="E2118" s="6" t="n">
        <v>43347</v>
      </c>
      <c r="F2118" s="6" t="n">
        <v>43360</v>
      </c>
      <c r="G2118" s="6" t="n">
        <v>43367</v>
      </c>
      <c r="H2118" s="11" t="inlineStr">
        <is>
          <t>USD</t>
        </is>
      </c>
      <c r="I2118" s="11" t="n">
        <v>28</v>
      </c>
      <c r="J2118" s="11" t="n">
        <v>32</v>
      </c>
      <c r="K2118" s="11" t="n">
        <v>271</v>
      </c>
      <c r="L2118" s="11" t="n">
        <v>13</v>
      </c>
      <c r="M2118" s="11" t="n">
        <v>4</v>
      </c>
      <c r="N2118" s="11" t="n">
        <v>0.4</v>
      </c>
      <c r="O2118" s="7" t="n">
        <v>1762.1</v>
      </c>
      <c r="P2118" s="7" t="n">
        <v>1215.849</v>
      </c>
      <c r="Q2118" s="7">
        <f>text(E2118,"ddd")</f>
        <v/>
      </c>
      <c r="R2118" s="7">
        <f>G2118-F2118</f>
        <v/>
      </c>
      <c r="S2118" s="7">
        <f>E2118-D2118</f>
        <v/>
      </c>
      <c r="T2118" s="7">
        <f>O2118*M2118</f>
        <v/>
      </c>
      <c r="U2118" s="7">
        <f>T2118*N2118</f>
        <v/>
      </c>
      <c r="V2118" s="7">
        <f>T2118-U2118-(P2118*M2118)</f>
        <v/>
      </c>
      <c r="W2118" s="7">
        <f>VLOOKUP(L2118,'Products Sheet'!$A:$B,2,FALSE)</f>
        <v/>
      </c>
      <c r="X2118" s="7" t="n"/>
      <c r="Y2118" s="7" t="n"/>
      <c r="Z2118" s="7" t="n"/>
      <c r="AA2118" s="7" t="n"/>
      <c r="AB2118" s="7" t="n"/>
      <c r="AC2118" s="7" t="n"/>
    </row>
    <row r="2119" ht="9.75" customHeight="1" s="12">
      <c r="A2119" s="11" t="inlineStr">
        <is>
          <t>SO - 000940</t>
        </is>
      </c>
      <c r="B2119" s="11" t="inlineStr">
        <is>
          <t>Distributor</t>
        </is>
      </c>
      <c r="C2119" s="11" t="inlineStr">
        <is>
          <t>WARE-NMK1003</t>
        </is>
      </c>
      <c r="D2119" s="6" t="n">
        <v>43200</v>
      </c>
      <c r="E2119" s="6" t="n">
        <v>43349</v>
      </c>
      <c r="F2119" s="6" t="n">
        <v>43357</v>
      </c>
      <c r="G2119" s="6" t="n">
        <v>43363</v>
      </c>
      <c r="H2119" s="11" t="inlineStr">
        <is>
          <t>USD</t>
        </is>
      </c>
      <c r="I2119" s="11" t="n">
        <v>20</v>
      </c>
      <c r="J2119" s="11" t="n">
        <v>7</v>
      </c>
      <c r="K2119" s="11" t="n">
        <v>101</v>
      </c>
      <c r="L2119" s="11" t="n">
        <v>13</v>
      </c>
      <c r="M2119" s="11" t="n">
        <v>6</v>
      </c>
      <c r="N2119" s="11" t="n">
        <v>0.05</v>
      </c>
      <c r="O2119" s="7" t="n">
        <v>897.8000000000001</v>
      </c>
      <c r="P2119" s="7" t="n">
        <v>511.746</v>
      </c>
      <c r="Q2119" s="7">
        <f>text(E2119,"ddd")</f>
        <v/>
      </c>
      <c r="R2119" s="7">
        <f>G2119-F2119</f>
        <v/>
      </c>
      <c r="S2119" s="7">
        <f>E2119-D2119</f>
        <v/>
      </c>
      <c r="T2119" s="7">
        <f>O2119*M2119</f>
        <v/>
      </c>
      <c r="U2119" s="7">
        <f>T2119*N2119</f>
        <v/>
      </c>
      <c r="V2119" s="7">
        <f>T2119-U2119-(P2119*M2119)</f>
        <v/>
      </c>
      <c r="W2119" s="7">
        <f>VLOOKUP(L2119,'Products Sheet'!$A:$B,2,FALSE)</f>
        <v/>
      </c>
      <c r="X2119" s="7" t="n"/>
      <c r="Y2119" s="7" t="n"/>
      <c r="Z2119" s="7" t="n"/>
      <c r="AA2119" s="7" t="n"/>
      <c r="AB2119" s="7" t="n"/>
      <c r="AC2119" s="7" t="n"/>
    </row>
    <row r="2120" ht="9.75" customHeight="1" s="12">
      <c r="A2120" s="11" t="inlineStr">
        <is>
          <t>SO - 000949</t>
        </is>
      </c>
      <c r="B2120" s="11" t="inlineStr">
        <is>
          <t>In-Store</t>
        </is>
      </c>
      <c r="C2120" s="11" t="inlineStr">
        <is>
          <t>WARE-NMK1003</t>
        </is>
      </c>
      <c r="D2120" s="6" t="n">
        <v>43200</v>
      </c>
      <c r="E2120" s="6" t="n">
        <v>43350</v>
      </c>
      <c r="F2120" s="6" t="n">
        <v>43357</v>
      </c>
      <c r="G2120" s="6" t="n">
        <v>43358</v>
      </c>
      <c r="H2120" s="11" t="inlineStr">
        <is>
          <t>USD</t>
        </is>
      </c>
      <c r="I2120" s="11" t="n">
        <v>6</v>
      </c>
      <c r="J2120" s="11" t="n">
        <v>21</v>
      </c>
      <c r="K2120" s="11" t="n">
        <v>186</v>
      </c>
      <c r="L2120" s="11" t="n">
        <v>13</v>
      </c>
      <c r="M2120" s="11" t="n">
        <v>3</v>
      </c>
      <c r="N2120" s="11" t="n">
        <v>0.1</v>
      </c>
      <c r="O2120" s="7" t="n">
        <v>2974.8</v>
      </c>
      <c r="P2120" s="7" t="n">
        <v>2231.1</v>
      </c>
      <c r="Q2120" s="7">
        <f>text(E2120,"ddd")</f>
        <v/>
      </c>
      <c r="R2120" s="7">
        <f>G2120-F2120</f>
        <v/>
      </c>
      <c r="S2120" s="7">
        <f>E2120-D2120</f>
        <v/>
      </c>
      <c r="T2120" s="7">
        <f>O2120*M2120</f>
        <v/>
      </c>
      <c r="U2120" s="7">
        <f>T2120*N2120</f>
        <v/>
      </c>
      <c r="V2120" s="7">
        <f>T2120-U2120-(P2120*M2120)</f>
        <v/>
      </c>
      <c r="W2120" s="7">
        <f>VLOOKUP(L2120,'Products Sheet'!$A:$B,2,FALSE)</f>
        <v/>
      </c>
      <c r="X2120" s="7" t="n"/>
      <c r="Y2120" s="7" t="n"/>
      <c r="Z2120" s="7" t="n"/>
      <c r="AA2120" s="7" t="n"/>
      <c r="AB2120" s="7" t="n"/>
      <c r="AC2120" s="7" t="n"/>
    </row>
    <row r="2121" ht="9.75" customHeight="1" s="12">
      <c r="A2121" s="11" t="inlineStr">
        <is>
          <t>SO - 000990</t>
        </is>
      </c>
      <c r="B2121" s="11" t="inlineStr">
        <is>
          <t>Distributor</t>
        </is>
      </c>
      <c r="C2121" s="11" t="inlineStr">
        <is>
          <t>WARE-XYS1001</t>
        </is>
      </c>
      <c r="D2121" s="6" t="n">
        <v>43200</v>
      </c>
      <c r="E2121" s="6" t="n">
        <v>43355</v>
      </c>
      <c r="F2121" s="6" t="n">
        <v>43377</v>
      </c>
      <c r="G2121" s="6" t="n">
        <v>43381</v>
      </c>
      <c r="H2121" s="11" t="inlineStr">
        <is>
          <t>USD</t>
        </is>
      </c>
      <c r="I2121" s="11" t="n">
        <v>21</v>
      </c>
      <c r="J2121" s="11" t="n">
        <v>34</v>
      </c>
      <c r="K2121" s="11" t="n">
        <v>46</v>
      </c>
      <c r="L2121" s="11" t="n">
        <v>13</v>
      </c>
      <c r="M2121" s="11" t="n">
        <v>2</v>
      </c>
      <c r="N2121" s="11" t="n">
        <v>0.05</v>
      </c>
      <c r="O2121" s="7" t="n">
        <v>1065.3</v>
      </c>
      <c r="P2121" s="7" t="n">
        <v>649.833</v>
      </c>
      <c r="Q2121" s="7">
        <f>text(E2121,"ddd")</f>
        <v/>
      </c>
      <c r="R2121" s="7">
        <f>G2121-F2121</f>
        <v/>
      </c>
      <c r="S2121" s="7">
        <f>E2121-D2121</f>
        <v/>
      </c>
      <c r="T2121" s="7">
        <f>O2121*M2121</f>
        <v/>
      </c>
      <c r="U2121" s="7">
        <f>T2121*N2121</f>
        <v/>
      </c>
      <c r="V2121" s="7">
        <f>T2121-U2121-(P2121*M2121)</f>
        <v/>
      </c>
      <c r="W2121" s="7">
        <f>VLOOKUP(L2121,'Products Sheet'!$A:$B,2,FALSE)</f>
        <v/>
      </c>
      <c r="X2121" s="7" t="n"/>
      <c r="Y2121" s="7" t="n"/>
      <c r="Z2121" s="7" t="n"/>
      <c r="AA2121" s="7" t="n"/>
      <c r="AB2121" s="7" t="n"/>
      <c r="AC2121" s="7" t="n"/>
    </row>
    <row r="2122" ht="9.75" customHeight="1" s="12">
      <c r="A2122" s="11" t="inlineStr">
        <is>
          <t>SO - 000992</t>
        </is>
      </c>
      <c r="B2122" s="11" t="inlineStr">
        <is>
          <t>Distributor</t>
        </is>
      </c>
      <c r="C2122" s="11" t="inlineStr">
        <is>
          <t>WARE-XYS1001</t>
        </is>
      </c>
      <c r="D2122" s="6" t="n">
        <v>43200</v>
      </c>
      <c r="E2122" s="6" t="n">
        <v>43355</v>
      </c>
      <c r="F2122" s="6" t="n">
        <v>43367</v>
      </c>
      <c r="G2122" s="6" t="n">
        <v>43370</v>
      </c>
      <c r="H2122" s="11" t="inlineStr">
        <is>
          <t>USD</t>
        </is>
      </c>
      <c r="I2122" s="11" t="n">
        <v>22</v>
      </c>
      <c r="J2122" s="11" t="n">
        <v>49</v>
      </c>
      <c r="K2122" s="11" t="n">
        <v>3</v>
      </c>
      <c r="L2122" s="11" t="n">
        <v>13</v>
      </c>
      <c r="M2122" s="11" t="n">
        <v>6</v>
      </c>
      <c r="N2122" s="11" t="n">
        <v>0.05</v>
      </c>
      <c r="O2122" s="7" t="n">
        <v>3912.8</v>
      </c>
      <c r="P2122" s="7" t="n">
        <v>2778.088</v>
      </c>
      <c r="Q2122" s="7">
        <f>text(E2122,"ddd")</f>
        <v/>
      </c>
      <c r="R2122" s="7">
        <f>G2122-F2122</f>
        <v/>
      </c>
      <c r="S2122" s="7">
        <f>E2122-D2122</f>
        <v/>
      </c>
      <c r="T2122" s="7">
        <f>O2122*M2122</f>
        <v/>
      </c>
      <c r="U2122" s="7">
        <f>T2122*N2122</f>
        <v/>
      </c>
      <c r="V2122" s="7">
        <f>T2122-U2122-(P2122*M2122)</f>
        <v/>
      </c>
      <c r="W2122" s="7">
        <f>VLOOKUP(L2122,'Products Sheet'!$A:$B,2,FALSE)</f>
        <v/>
      </c>
      <c r="X2122" s="7" t="n"/>
      <c r="Y2122" s="7" t="n"/>
      <c r="Z2122" s="7" t="n"/>
      <c r="AA2122" s="7" t="n"/>
      <c r="AB2122" s="7" t="n"/>
      <c r="AC2122" s="7" t="n"/>
    </row>
    <row r="2123" ht="9.75" customHeight="1" s="12">
      <c r="A2123" s="11" t="inlineStr">
        <is>
          <t>SO - 0001035</t>
        </is>
      </c>
      <c r="B2123" s="11" t="inlineStr">
        <is>
          <t>Distributor</t>
        </is>
      </c>
      <c r="C2123" s="11" t="inlineStr">
        <is>
          <t>WARE-MKL1006</t>
        </is>
      </c>
      <c r="D2123" s="6" t="n">
        <v>43200</v>
      </c>
      <c r="E2123" s="6" t="n">
        <v>43359</v>
      </c>
      <c r="F2123" s="6" t="n">
        <v>43368</v>
      </c>
      <c r="G2123" s="6" t="n">
        <v>43369</v>
      </c>
      <c r="H2123" s="11" t="inlineStr">
        <is>
          <t>USD</t>
        </is>
      </c>
      <c r="I2123" s="11" t="n">
        <v>23</v>
      </c>
      <c r="J2123" s="11" t="n">
        <v>41</v>
      </c>
      <c r="K2123" s="11" t="n">
        <v>354</v>
      </c>
      <c r="L2123" s="11" t="n">
        <v>13</v>
      </c>
      <c r="M2123" s="11" t="n">
        <v>4</v>
      </c>
      <c r="N2123" s="11" t="n">
        <v>0.05</v>
      </c>
      <c r="O2123" s="7" t="n">
        <v>6076.900000000001</v>
      </c>
      <c r="P2123" s="7" t="n">
        <v>4071.523000000001</v>
      </c>
      <c r="Q2123" s="7">
        <f>text(E2123,"ddd")</f>
        <v/>
      </c>
      <c r="R2123" s="7">
        <f>G2123-F2123</f>
        <v/>
      </c>
      <c r="S2123" s="7">
        <f>E2123-D2123</f>
        <v/>
      </c>
      <c r="T2123" s="7">
        <f>O2123*M2123</f>
        <v/>
      </c>
      <c r="U2123" s="7">
        <f>T2123*N2123</f>
        <v/>
      </c>
      <c r="V2123" s="7">
        <f>T2123-U2123-(P2123*M2123)</f>
        <v/>
      </c>
      <c r="W2123" s="7">
        <f>VLOOKUP(L2123,'Products Sheet'!$A:$B,2,FALSE)</f>
        <v/>
      </c>
      <c r="X2123" s="7" t="n"/>
      <c r="Y2123" s="7" t="n"/>
      <c r="Z2123" s="7" t="n"/>
      <c r="AA2123" s="7" t="n"/>
      <c r="AB2123" s="7" t="n"/>
      <c r="AC2123" s="7" t="n"/>
    </row>
    <row r="2124" ht="9.75" customHeight="1" s="12">
      <c r="A2124" s="11" t="inlineStr">
        <is>
          <t>SO - 0001089</t>
        </is>
      </c>
      <c r="B2124" s="11" t="inlineStr">
        <is>
          <t>Online</t>
        </is>
      </c>
      <c r="C2124" s="11" t="inlineStr">
        <is>
          <t>WARE-PUJ1005</t>
        </is>
      </c>
      <c r="D2124" s="6" t="n">
        <v>43200</v>
      </c>
      <c r="E2124" s="6" t="n">
        <v>43366</v>
      </c>
      <c r="F2124" s="6" t="n">
        <v>43368</v>
      </c>
      <c r="G2124" s="6" t="n">
        <v>43377</v>
      </c>
      <c r="H2124" s="11" t="inlineStr">
        <is>
          <t>USD</t>
        </is>
      </c>
      <c r="I2124" s="11" t="n">
        <v>15</v>
      </c>
      <c r="J2124" s="11" t="n">
        <v>16</v>
      </c>
      <c r="K2124" s="11" t="n">
        <v>285</v>
      </c>
      <c r="L2124" s="11" t="n">
        <v>13</v>
      </c>
      <c r="M2124" s="11" t="n">
        <v>5</v>
      </c>
      <c r="N2124" s="11" t="n">
        <v>0.3</v>
      </c>
      <c r="O2124" s="7" t="n">
        <v>944.7</v>
      </c>
      <c r="P2124" s="7" t="n">
        <v>377.8800000000001</v>
      </c>
      <c r="Q2124" s="7">
        <f>text(E2124,"ddd")</f>
        <v/>
      </c>
      <c r="R2124" s="7">
        <f>G2124-F2124</f>
        <v/>
      </c>
      <c r="S2124" s="7">
        <f>E2124-D2124</f>
        <v/>
      </c>
      <c r="T2124" s="7">
        <f>O2124*M2124</f>
        <v/>
      </c>
      <c r="U2124" s="7">
        <f>T2124*N2124</f>
        <v/>
      </c>
      <c r="V2124" s="7">
        <f>T2124-U2124-(P2124*M2124)</f>
        <v/>
      </c>
      <c r="W2124" s="7">
        <f>VLOOKUP(L2124,'Products Sheet'!$A:$B,2,FALSE)</f>
        <v/>
      </c>
      <c r="X2124" s="7" t="n"/>
      <c r="Y2124" s="7" t="n"/>
      <c r="Z2124" s="7" t="n"/>
      <c r="AA2124" s="7" t="n"/>
      <c r="AB2124" s="7" t="n"/>
      <c r="AC2124" s="7" t="n"/>
    </row>
    <row r="2125" ht="9.75" customHeight="1" s="12">
      <c r="A2125" s="11" t="inlineStr">
        <is>
          <t>SO - 0001350</t>
        </is>
      </c>
      <c r="B2125" s="11" t="inlineStr">
        <is>
          <t>Distributor</t>
        </is>
      </c>
      <c r="C2125" s="11" t="inlineStr">
        <is>
          <t>WARE-PUJ1005</t>
        </is>
      </c>
      <c r="D2125" s="6" t="n">
        <v>43300</v>
      </c>
      <c r="E2125" s="6" t="n">
        <v>43401</v>
      </c>
      <c r="F2125" s="6" t="n">
        <v>43415</v>
      </c>
      <c r="G2125" s="6" t="n">
        <v>43424</v>
      </c>
      <c r="H2125" s="11" t="inlineStr">
        <is>
          <t>USD</t>
        </is>
      </c>
      <c r="I2125" s="11" t="n">
        <v>22</v>
      </c>
      <c r="J2125" s="11" t="n">
        <v>50</v>
      </c>
      <c r="K2125" s="11" t="n">
        <v>262</v>
      </c>
      <c r="L2125" s="11" t="n">
        <v>13</v>
      </c>
      <c r="M2125" s="11" t="n">
        <v>6</v>
      </c>
      <c r="N2125" s="11" t="n">
        <v>0.1</v>
      </c>
      <c r="O2125" s="7" t="n">
        <v>187.6</v>
      </c>
      <c r="P2125" s="7" t="n">
        <v>121.94</v>
      </c>
      <c r="Q2125" s="7">
        <f>text(E2125,"ddd")</f>
        <v/>
      </c>
      <c r="R2125" s="7">
        <f>G2125-F2125</f>
        <v/>
      </c>
      <c r="S2125" s="7">
        <f>E2125-D2125</f>
        <v/>
      </c>
      <c r="T2125" s="7">
        <f>O2125*M2125</f>
        <v/>
      </c>
      <c r="U2125" s="7">
        <f>T2125*N2125</f>
        <v/>
      </c>
      <c r="V2125" s="7">
        <f>T2125-U2125-(P2125*M2125)</f>
        <v/>
      </c>
      <c r="W2125" s="7">
        <f>VLOOKUP(L2125,'Products Sheet'!$A:$B,2,FALSE)</f>
        <v/>
      </c>
      <c r="X2125" s="7" t="n"/>
      <c r="Y2125" s="7" t="n"/>
      <c r="Z2125" s="7" t="n"/>
      <c r="AA2125" s="7" t="n"/>
      <c r="AB2125" s="7" t="n"/>
      <c r="AC2125" s="7" t="n"/>
    </row>
    <row r="2126" ht="9.75" customHeight="1" s="12">
      <c r="A2126" s="11" t="inlineStr">
        <is>
          <t>SO - 0001375</t>
        </is>
      </c>
      <c r="B2126" s="11" t="inlineStr">
        <is>
          <t>In-Store</t>
        </is>
      </c>
      <c r="C2126" s="11" t="inlineStr">
        <is>
          <t>WARE-MKL1006</t>
        </is>
      </c>
      <c r="D2126" s="6" t="n">
        <v>43300</v>
      </c>
      <c r="E2126" s="6" t="n">
        <v>43404</v>
      </c>
      <c r="F2126" s="6" t="n">
        <v>43432</v>
      </c>
      <c r="G2126" s="6" t="n">
        <v>43439</v>
      </c>
      <c r="H2126" s="11" t="inlineStr">
        <is>
          <t>USD</t>
        </is>
      </c>
      <c r="I2126" s="11" t="n">
        <v>3</v>
      </c>
      <c r="J2126" s="11" t="n">
        <v>39</v>
      </c>
      <c r="K2126" s="11" t="n">
        <v>350</v>
      </c>
      <c r="L2126" s="11" t="n">
        <v>13</v>
      </c>
      <c r="M2126" s="11" t="n">
        <v>6</v>
      </c>
      <c r="N2126" s="11" t="n">
        <v>0.1</v>
      </c>
      <c r="O2126" s="7" t="n">
        <v>817.4</v>
      </c>
      <c r="P2126" s="7" t="n">
        <v>621.224</v>
      </c>
      <c r="Q2126" s="7">
        <f>text(E2126,"ddd")</f>
        <v/>
      </c>
      <c r="R2126" s="7">
        <f>G2126-F2126</f>
        <v/>
      </c>
      <c r="S2126" s="7">
        <f>E2126-D2126</f>
        <v/>
      </c>
      <c r="T2126" s="7">
        <f>O2126*M2126</f>
        <v/>
      </c>
      <c r="U2126" s="7">
        <f>T2126*N2126</f>
        <v/>
      </c>
      <c r="V2126" s="7">
        <f>T2126-U2126-(P2126*M2126)</f>
        <v/>
      </c>
      <c r="W2126" s="7">
        <f>VLOOKUP(L2126,'Products Sheet'!$A:$B,2,FALSE)</f>
        <v/>
      </c>
      <c r="X2126" s="7" t="n"/>
      <c r="Y2126" s="7" t="n"/>
      <c r="Z2126" s="7" t="n"/>
      <c r="AA2126" s="7" t="n"/>
      <c r="AB2126" s="7" t="n"/>
      <c r="AC2126" s="7" t="n"/>
    </row>
    <row r="2127" ht="9.75" customHeight="1" s="12">
      <c r="A2127" s="11" t="inlineStr">
        <is>
          <t>SO - 0001397</t>
        </is>
      </c>
      <c r="B2127" s="11" t="inlineStr">
        <is>
          <t>Distributor</t>
        </is>
      </c>
      <c r="C2127" s="11" t="inlineStr">
        <is>
          <t>WARE-UHY1004</t>
        </is>
      </c>
      <c r="D2127" s="6" t="n">
        <v>43300</v>
      </c>
      <c r="E2127" s="6" t="n">
        <v>43406</v>
      </c>
      <c r="F2127" s="6" t="n">
        <v>43410</v>
      </c>
      <c r="G2127" s="6" t="n">
        <v>43417</v>
      </c>
      <c r="H2127" s="11" t="inlineStr">
        <is>
          <t>USD</t>
        </is>
      </c>
      <c r="I2127" s="11" t="n">
        <v>24</v>
      </c>
      <c r="J2127" s="11" t="n">
        <v>35</v>
      </c>
      <c r="K2127" s="11" t="n">
        <v>255</v>
      </c>
      <c r="L2127" s="11" t="n">
        <v>13</v>
      </c>
      <c r="M2127" s="11" t="n">
        <v>3</v>
      </c>
      <c r="N2127" s="11" t="n">
        <v>0.05</v>
      </c>
      <c r="O2127" s="7" t="n">
        <v>2338.3</v>
      </c>
      <c r="P2127" s="7" t="n">
        <v>1800.491</v>
      </c>
      <c r="Q2127" s="7">
        <f>text(E2127,"ddd")</f>
        <v/>
      </c>
      <c r="R2127" s="7">
        <f>G2127-F2127</f>
        <v/>
      </c>
      <c r="S2127" s="7">
        <f>E2127-D2127</f>
        <v/>
      </c>
      <c r="T2127" s="7">
        <f>O2127*M2127</f>
        <v/>
      </c>
      <c r="U2127" s="7">
        <f>T2127*N2127</f>
        <v/>
      </c>
      <c r="V2127" s="7">
        <f>T2127-U2127-(P2127*M2127)</f>
        <v/>
      </c>
      <c r="W2127" s="7">
        <f>VLOOKUP(L2127,'Products Sheet'!$A:$B,2,FALSE)</f>
        <v/>
      </c>
      <c r="X2127" s="7" t="n"/>
      <c r="Y2127" s="7" t="n"/>
      <c r="Z2127" s="7" t="n"/>
      <c r="AA2127" s="7" t="n"/>
      <c r="AB2127" s="7" t="n"/>
      <c r="AC2127" s="7" t="n"/>
    </row>
    <row r="2128" ht="9.75" customHeight="1" s="12">
      <c r="A2128" s="11" t="inlineStr">
        <is>
          <t>SO - 0001409</t>
        </is>
      </c>
      <c r="B2128" s="11" t="inlineStr">
        <is>
          <t>Online</t>
        </is>
      </c>
      <c r="C2128" s="11" t="inlineStr">
        <is>
          <t>WARE-UHY1004</t>
        </is>
      </c>
      <c r="D2128" s="6" t="n">
        <v>43300</v>
      </c>
      <c r="E2128" s="6" t="n">
        <v>43407</v>
      </c>
      <c r="F2128" s="6" t="n">
        <v>43432</v>
      </c>
      <c r="G2128" s="6" t="n">
        <v>43433</v>
      </c>
      <c r="H2128" s="11" t="inlineStr">
        <is>
          <t>USD</t>
        </is>
      </c>
      <c r="I2128" s="11" t="n">
        <v>14</v>
      </c>
      <c r="J2128" s="11" t="n">
        <v>44</v>
      </c>
      <c r="K2128" s="11" t="n">
        <v>227</v>
      </c>
      <c r="L2128" s="11" t="n">
        <v>13</v>
      </c>
      <c r="M2128" s="11" t="n">
        <v>1</v>
      </c>
      <c r="N2128" s="11" t="n">
        <v>0.3</v>
      </c>
      <c r="O2128" s="7" t="n">
        <v>167.5</v>
      </c>
      <c r="P2128" s="7" t="n">
        <v>142.375</v>
      </c>
      <c r="Q2128" s="7">
        <f>text(E2128,"ddd")</f>
        <v/>
      </c>
      <c r="R2128" s="7">
        <f>G2128-F2128</f>
        <v/>
      </c>
      <c r="S2128" s="7">
        <f>E2128-D2128</f>
        <v/>
      </c>
      <c r="T2128" s="7">
        <f>O2128*M2128</f>
        <v/>
      </c>
      <c r="U2128" s="7">
        <f>T2128*N2128</f>
        <v/>
      </c>
      <c r="V2128" s="7">
        <f>T2128-U2128-(P2128*M2128)</f>
        <v/>
      </c>
      <c r="W2128" s="7">
        <f>VLOOKUP(L2128,'Products Sheet'!$A:$B,2,FALSE)</f>
        <v/>
      </c>
      <c r="X2128" s="7" t="n"/>
      <c r="Y2128" s="7" t="n"/>
      <c r="Z2128" s="7" t="n"/>
      <c r="AA2128" s="7" t="n"/>
      <c r="AB2128" s="7" t="n"/>
      <c r="AC2128" s="7" t="n"/>
    </row>
    <row r="2129" ht="9.75" customHeight="1" s="12">
      <c r="A2129" s="11" t="inlineStr">
        <is>
          <t>SO - 0001453</t>
        </is>
      </c>
      <c r="B2129" s="11" t="inlineStr">
        <is>
          <t>In-Store</t>
        </is>
      </c>
      <c r="C2129" s="11" t="inlineStr">
        <is>
          <t>WARE-MKL1006</t>
        </is>
      </c>
      <c r="D2129" s="6" t="n">
        <v>43300</v>
      </c>
      <c r="E2129" s="6" t="n">
        <v>43413</v>
      </c>
      <c r="F2129" s="6" t="n">
        <v>43421</v>
      </c>
      <c r="G2129" s="6" t="n">
        <v>43425</v>
      </c>
      <c r="H2129" s="11" t="inlineStr">
        <is>
          <t>USD</t>
        </is>
      </c>
      <c r="I2129" s="11" t="n">
        <v>4</v>
      </c>
      <c r="J2129" s="11" t="n">
        <v>39</v>
      </c>
      <c r="K2129" s="11" t="n">
        <v>367</v>
      </c>
      <c r="L2129" s="11" t="n">
        <v>13</v>
      </c>
      <c r="M2129" s="11" t="n">
        <v>8</v>
      </c>
      <c r="N2129" s="11" t="n">
        <v>0.05</v>
      </c>
      <c r="O2129" s="7" t="n">
        <v>3906.1</v>
      </c>
      <c r="P2129" s="7" t="n">
        <v>2929.575</v>
      </c>
      <c r="Q2129" s="7">
        <f>text(E2129,"ddd")</f>
        <v/>
      </c>
      <c r="R2129" s="7">
        <f>G2129-F2129</f>
        <v/>
      </c>
      <c r="S2129" s="7">
        <f>E2129-D2129</f>
        <v/>
      </c>
      <c r="T2129" s="7">
        <f>O2129*M2129</f>
        <v/>
      </c>
      <c r="U2129" s="7">
        <f>T2129*N2129</f>
        <v/>
      </c>
      <c r="V2129" s="7">
        <f>T2129-U2129-(P2129*M2129)</f>
        <v/>
      </c>
      <c r="W2129" s="7">
        <f>VLOOKUP(L2129,'Products Sheet'!$A:$B,2,FALSE)</f>
        <v/>
      </c>
      <c r="X2129" s="7" t="n"/>
      <c r="Y2129" s="7" t="n"/>
      <c r="Z2129" s="7" t="n"/>
      <c r="AA2129" s="7" t="n"/>
      <c r="AB2129" s="7" t="n"/>
      <c r="AC2129" s="7" t="n"/>
    </row>
    <row r="2130" ht="9.75" customHeight="1" s="12">
      <c r="A2130" s="11" t="inlineStr">
        <is>
          <t>SO - 0001476</t>
        </is>
      </c>
      <c r="B2130" s="11" t="inlineStr">
        <is>
          <t>Online</t>
        </is>
      </c>
      <c r="C2130" s="11" t="inlineStr">
        <is>
          <t>WARE-PUJ1005</t>
        </is>
      </c>
      <c r="D2130" s="6" t="n">
        <v>43300</v>
      </c>
      <c r="E2130" s="6" t="n">
        <v>43415</v>
      </c>
      <c r="F2130" s="6" t="n">
        <v>43436</v>
      </c>
      <c r="G2130" s="6" t="n">
        <v>43438</v>
      </c>
      <c r="H2130" s="11" t="inlineStr">
        <is>
          <t>USD</t>
        </is>
      </c>
      <c r="I2130" s="11" t="n">
        <v>13</v>
      </c>
      <c r="J2130" s="11" t="n">
        <v>15</v>
      </c>
      <c r="K2130" s="11" t="n">
        <v>281</v>
      </c>
      <c r="L2130" s="11" t="n">
        <v>13</v>
      </c>
      <c r="M2130" s="11" t="n">
        <v>4</v>
      </c>
      <c r="N2130" s="11" t="n">
        <v>0.05</v>
      </c>
      <c r="O2130" s="7" t="n">
        <v>2572.8</v>
      </c>
      <c r="P2130" s="7" t="n">
        <v>1543.68</v>
      </c>
      <c r="Q2130" s="7">
        <f>text(E2130,"ddd")</f>
        <v/>
      </c>
      <c r="R2130" s="7">
        <f>G2130-F2130</f>
        <v/>
      </c>
      <c r="S2130" s="7">
        <f>E2130-D2130</f>
        <v/>
      </c>
      <c r="T2130" s="7">
        <f>O2130*M2130</f>
        <v/>
      </c>
      <c r="U2130" s="7">
        <f>T2130*N2130</f>
        <v/>
      </c>
      <c r="V2130" s="7">
        <f>T2130-U2130-(P2130*M2130)</f>
        <v/>
      </c>
      <c r="W2130" s="7">
        <f>VLOOKUP(L2130,'Products Sheet'!$A:$B,2,FALSE)</f>
        <v/>
      </c>
      <c r="X2130" s="7" t="n"/>
      <c r="Y2130" s="7" t="n"/>
      <c r="Z2130" s="7" t="n"/>
      <c r="AA2130" s="7" t="n"/>
      <c r="AB2130" s="7" t="n"/>
      <c r="AC2130" s="7" t="n"/>
    </row>
    <row r="2131" ht="9.75" customHeight="1" s="12">
      <c r="A2131" s="11" t="inlineStr">
        <is>
          <t>SO - 0001561</t>
        </is>
      </c>
      <c r="B2131" s="11" t="inlineStr">
        <is>
          <t>Distributor</t>
        </is>
      </c>
      <c r="C2131" s="11" t="inlineStr">
        <is>
          <t>WARE-NMK1003</t>
        </is>
      </c>
      <c r="D2131" s="6" t="n">
        <v>43300</v>
      </c>
      <c r="E2131" s="6" t="n">
        <v>43425</v>
      </c>
      <c r="F2131" s="6" t="n">
        <v>43447</v>
      </c>
      <c r="G2131" s="6" t="n">
        <v>43452</v>
      </c>
      <c r="H2131" s="11" t="inlineStr">
        <is>
          <t>USD</t>
        </is>
      </c>
      <c r="I2131" s="11" t="n">
        <v>23</v>
      </c>
      <c r="J2131" s="11" t="n">
        <v>15</v>
      </c>
      <c r="K2131" s="11" t="n">
        <v>88</v>
      </c>
      <c r="L2131" s="11" t="n">
        <v>13</v>
      </c>
      <c r="M2131" s="11" t="n">
        <v>2</v>
      </c>
      <c r="N2131" s="11" t="n">
        <v>0.075</v>
      </c>
      <c r="O2131" s="7" t="n">
        <v>5038.400000000001</v>
      </c>
      <c r="P2131" s="7" t="n">
        <v>3023.04</v>
      </c>
      <c r="Q2131" s="7">
        <f>text(E2131,"ddd")</f>
        <v/>
      </c>
      <c r="R2131" s="7">
        <f>G2131-F2131</f>
        <v/>
      </c>
      <c r="S2131" s="7">
        <f>E2131-D2131</f>
        <v/>
      </c>
      <c r="T2131" s="7">
        <f>O2131*M2131</f>
        <v/>
      </c>
      <c r="U2131" s="7">
        <f>T2131*N2131</f>
        <v/>
      </c>
      <c r="V2131" s="7">
        <f>T2131-U2131-(P2131*M2131)</f>
        <v/>
      </c>
      <c r="W2131" s="7">
        <f>VLOOKUP(L2131,'Products Sheet'!$A:$B,2,FALSE)</f>
        <v/>
      </c>
      <c r="X2131" s="7" t="n"/>
      <c r="Y2131" s="7" t="n"/>
      <c r="Z2131" s="7" t="n"/>
      <c r="AA2131" s="7" t="n"/>
      <c r="AB2131" s="7" t="n"/>
      <c r="AC2131" s="7" t="n"/>
    </row>
    <row r="2132" ht="9.75" customHeight="1" s="12">
      <c r="A2132" s="11" t="inlineStr">
        <is>
          <t>SO - 0001660</t>
        </is>
      </c>
      <c r="B2132" s="11" t="inlineStr">
        <is>
          <t>Wholesale</t>
        </is>
      </c>
      <c r="C2132" s="11" t="inlineStr">
        <is>
          <t>WARE-XYS1001</t>
        </is>
      </c>
      <c r="D2132" s="6" t="n">
        <v>43300</v>
      </c>
      <c r="E2132" s="6" t="n">
        <v>43437</v>
      </c>
      <c r="F2132" s="6" t="n">
        <v>43446</v>
      </c>
      <c r="G2132" s="6" t="n">
        <v>43454</v>
      </c>
      <c r="H2132" s="11" t="inlineStr">
        <is>
          <t>USD</t>
        </is>
      </c>
      <c r="I2132" s="11" t="n">
        <v>28</v>
      </c>
      <c r="J2132" s="11" t="n">
        <v>45</v>
      </c>
      <c r="K2132" s="11" t="n">
        <v>18</v>
      </c>
      <c r="L2132" s="11" t="n">
        <v>13</v>
      </c>
      <c r="M2132" s="11" t="n">
        <v>6</v>
      </c>
      <c r="N2132" s="11" t="n">
        <v>0.2</v>
      </c>
      <c r="O2132" s="7" t="n">
        <v>1058.6</v>
      </c>
      <c r="P2132" s="7" t="n">
        <v>719.8480000000002</v>
      </c>
      <c r="Q2132" s="7">
        <f>text(E2132,"ddd")</f>
        <v/>
      </c>
      <c r="R2132" s="7">
        <f>G2132-F2132</f>
        <v/>
      </c>
      <c r="S2132" s="7">
        <f>E2132-D2132</f>
        <v/>
      </c>
      <c r="T2132" s="7">
        <f>O2132*M2132</f>
        <v/>
      </c>
      <c r="U2132" s="7">
        <f>T2132*N2132</f>
        <v/>
      </c>
      <c r="V2132" s="7">
        <f>T2132-U2132-(P2132*M2132)</f>
        <v/>
      </c>
      <c r="W2132" s="7">
        <f>VLOOKUP(L2132,'Products Sheet'!$A:$B,2,FALSE)</f>
        <v/>
      </c>
      <c r="X2132" s="7" t="n"/>
      <c r="Y2132" s="7" t="n"/>
      <c r="Z2132" s="7" t="n"/>
      <c r="AA2132" s="7" t="n"/>
      <c r="AB2132" s="7" t="n"/>
      <c r="AC2132" s="7" t="n"/>
    </row>
    <row r="2133" ht="9.75" customHeight="1" s="12">
      <c r="A2133" s="11" t="inlineStr">
        <is>
          <t>SO - 0001704</t>
        </is>
      </c>
      <c r="B2133" s="11" t="inlineStr">
        <is>
          <t>Online</t>
        </is>
      </c>
      <c r="C2133" s="11" t="inlineStr">
        <is>
          <t>WARE-NBV1002</t>
        </is>
      </c>
      <c r="D2133" s="6" t="n">
        <v>43300</v>
      </c>
      <c r="E2133" s="6" t="n">
        <v>43442</v>
      </c>
      <c r="F2133" s="6" t="n">
        <v>43449</v>
      </c>
      <c r="G2133" s="6" t="n">
        <v>43456</v>
      </c>
      <c r="H2133" s="11" t="inlineStr">
        <is>
          <t>USD</t>
        </is>
      </c>
      <c r="I2133" s="11" t="n">
        <v>13</v>
      </c>
      <c r="J2133" s="11" t="n">
        <v>3</v>
      </c>
      <c r="K2133" s="11" t="n">
        <v>60</v>
      </c>
      <c r="L2133" s="11" t="n">
        <v>13</v>
      </c>
      <c r="M2133" s="11" t="n">
        <v>8</v>
      </c>
      <c r="N2133" s="11" t="n">
        <v>0.05</v>
      </c>
      <c r="O2133" s="7" t="n">
        <v>207.7</v>
      </c>
      <c r="P2133" s="7" t="n">
        <v>145.39</v>
      </c>
      <c r="Q2133" s="7">
        <f>text(E2133,"ddd")</f>
        <v/>
      </c>
      <c r="R2133" s="7">
        <f>G2133-F2133</f>
        <v/>
      </c>
      <c r="S2133" s="7">
        <f>E2133-D2133</f>
        <v/>
      </c>
      <c r="T2133" s="7">
        <f>O2133*M2133</f>
        <v/>
      </c>
      <c r="U2133" s="7">
        <f>T2133*N2133</f>
        <v/>
      </c>
      <c r="V2133" s="7">
        <f>T2133-U2133-(P2133*M2133)</f>
        <v/>
      </c>
      <c r="W2133" s="7">
        <f>VLOOKUP(L2133,'Products Sheet'!$A:$B,2,FALSE)</f>
        <v/>
      </c>
      <c r="X2133" s="7" t="n"/>
      <c r="Y2133" s="7" t="n"/>
      <c r="Z2133" s="7" t="n"/>
      <c r="AA2133" s="7" t="n"/>
      <c r="AB2133" s="7" t="n"/>
      <c r="AC2133" s="7" t="n"/>
    </row>
    <row r="2134" ht="9.75" customHeight="1" s="12">
      <c r="A2134" s="11" t="inlineStr">
        <is>
          <t>SO - 0001743</t>
        </is>
      </c>
      <c r="B2134" s="11" t="inlineStr">
        <is>
          <t>Wholesale</t>
        </is>
      </c>
      <c r="C2134" s="11" t="inlineStr">
        <is>
          <t>WARE-NMK1003</t>
        </is>
      </c>
      <c r="D2134" s="6" t="n">
        <v>43400</v>
      </c>
      <c r="E2134" s="6" t="n">
        <v>43446</v>
      </c>
      <c r="F2134" s="6" t="n">
        <v>43469</v>
      </c>
      <c r="G2134" s="6" t="n">
        <v>43478</v>
      </c>
      <c r="H2134" s="11" t="inlineStr">
        <is>
          <t>USD</t>
        </is>
      </c>
      <c r="I2134" s="11" t="n">
        <v>28</v>
      </c>
      <c r="J2134" s="11" t="n">
        <v>49</v>
      </c>
      <c r="K2134" s="11" t="n">
        <v>192</v>
      </c>
      <c r="L2134" s="11" t="n">
        <v>13</v>
      </c>
      <c r="M2134" s="11" t="n">
        <v>4</v>
      </c>
      <c r="N2134" s="11" t="n">
        <v>0.075</v>
      </c>
      <c r="O2134" s="7" t="n">
        <v>2338.3</v>
      </c>
      <c r="P2134" s="7" t="n">
        <v>1660.193</v>
      </c>
      <c r="Q2134" s="7">
        <f>text(E2134,"ddd")</f>
        <v/>
      </c>
      <c r="R2134" s="7">
        <f>G2134-F2134</f>
        <v/>
      </c>
      <c r="S2134" s="7">
        <f>E2134-D2134</f>
        <v/>
      </c>
      <c r="T2134" s="7">
        <f>O2134*M2134</f>
        <v/>
      </c>
      <c r="U2134" s="7">
        <f>T2134*N2134</f>
        <v/>
      </c>
      <c r="V2134" s="7">
        <f>T2134-U2134-(P2134*M2134)</f>
        <v/>
      </c>
      <c r="W2134" s="7">
        <f>VLOOKUP(L2134,'Products Sheet'!$A:$B,2,FALSE)</f>
        <v/>
      </c>
      <c r="X2134" s="7" t="n"/>
      <c r="Y2134" s="7" t="n"/>
      <c r="Z2134" s="7" t="n"/>
      <c r="AA2134" s="7" t="n"/>
      <c r="AB2134" s="7" t="n"/>
      <c r="AC2134" s="7" t="n"/>
    </row>
    <row r="2135" ht="9.75" customHeight="1" s="12">
      <c r="A2135" s="11" t="inlineStr">
        <is>
          <t>SO - 0001760</t>
        </is>
      </c>
      <c r="B2135" s="11" t="inlineStr">
        <is>
          <t>Wholesale</t>
        </is>
      </c>
      <c r="C2135" s="11" t="inlineStr">
        <is>
          <t>WARE-PUJ1005</t>
        </is>
      </c>
      <c r="D2135" s="6" t="n">
        <v>43300</v>
      </c>
      <c r="E2135" s="6" t="n">
        <v>43448</v>
      </c>
      <c r="F2135" s="6" t="n">
        <v>43452</v>
      </c>
      <c r="G2135" s="6" t="n">
        <v>43459</v>
      </c>
      <c r="H2135" s="11" t="inlineStr">
        <is>
          <t>USD</t>
        </is>
      </c>
      <c r="I2135" s="11" t="n">
        <v>25</v>
      </c>
      <c r="J2135" s="11" t="n">
        <v>10</v>
      </c>
      <c r="K2135" s="11" t="n">
        <v>309</v>
      </c>
      <c r="L2135" s="11" t="n">
        <v>13</v>
      </c>
      <c r="M2135" s="11" t="n">
        <v>5</v>
      </c>
      <c r="N2135" s="11" t="n">
        <v>0.05</v>
      </c>
      <c r="O2135" s="7" t="n">
        <v>5956.3</v>
      </c>
      <c r="P2135" s="7" t="n">
        <v>3871.595</v>
      </c>
      <c r="Q2135" s="7">
        <f>text(E2135,"ddd")</f>
        <v/>
      </c>
      <c r="R2135" s="7">
        <f>G2135-F2135</f>
        <v/>
      </c>
      <c r="S2135" s="7">
        <f>E2135-D2135</f>
        <v/>
      </c>
      <c r="T2135" s="7">
        <f>O2135*M2135</f>
        <v/>
      </c>
      <c r="U2135" s="7">
        <f>T2135*N2135</f>
        <v/>
      </c>
      <c r="V2135" s="7">
        <f>T2135-U2135-(P2135*M2135)</f>
        <v/>
      </c>
      <c r="W2135" s="7">
        <f>VLOOKUP(L2135,'Products Sheet'!$A:$B,2,FALSE)</f>
        <v/>
      </c>
      <c r="X2135" s="7" t="n"/>
      <c r="Y2135" s="7" t="n"/>
      <c r="Z2135" s="7" t="n"/>
      <c r="AA2135" s="7" t="n"/>
      <c r="AB2135" s="7" t="n"/>
      <c r="AC2135" s="7" t="n"/>
    </row>
    <row r="2136" ht="9.75" customHeight="1" s="12">
      <c r="A2136" s="11" t="inlineStr">
        <is>
          <t>SO - 0001802</t>
        </is>
      </c>
      <c r="B2136" s="11" t="inlineStr">
        <is>
          <t>In-Store</t>
        </is>
      </c>
      <c r="C2136" s="11" t="inlineStr">
        <is>
          <t>WARE-XYS1001</t>
        </is>
      </c>
      <c r="D2136" s="6" t="n">
        <v>43300</v>
      </c>
      <c r="E2136" s="6" t="n">
        <v>43454</v>
      </c>
      <c r="F2136" s="6" t="n">
        <v>43469</v>
      </c>
      <c r="G2136" s="6" t="n">
        <v>43475</v>
      </c>
      <c r="H2136" s="11" t="inlineStr">
        <is>
          <t>USD</t>
        </is>
      </c>
      <c r="I2136" s="11" t="n">
        <v>5</v>
      </c>
      <c r="J2136" s="11" t="n">
        <v>9</v>
      </c>
      <c r="K2136" s="11" t="n">
        <v>2</v>
      </c>
      <c r="L2136" s="11" t="n">
        <v>13</v>
      </c>
      <c r="M2136" s="11" t="n">
        <v>1</v>
      </c>
      <c r="N2136" s="11" t="n">
        <v>0.2</v>
      </c>
      <c r="O2136" s="7" t="n">
        <v>1159.1</v>
      </c>
      <c r="P2136" s="7" t="n">
        <v>533.186</v>
      </c>
      <c r="Q2136" s="7">
        <f>text(E2136,"ddd")</f>
        <v/>
      </c>
      <c r="R2136" s="7">
        <f>G2136-F2136</f>
        <v/>
      </c>
      <c r="S2136" s="7">
        <f>E2136-D2136</f>
        <v/>
      </c>
      <c r="T2136" s="7">
        <f>O2136*M2136</f>
        <v/>
      </c>
      <c r="U2136" s="7">
        <f>T2136*N2136</f>
        <v/>
      </c>
      <c r="V2136" s="7">
        <f>T2136-U2136-(P2136*M2136)</f>
        <v/>
      </c>
      <c r="W2136" s="7">
        <f>VLOOKUP(L2136,'Products Sheet'!$A:$B,2,FALSE)</f>
        <v/>
      </c>
      <c r="X2136" s="7" t="n"/>
      <c r="Y2136" s="7" t="n"/>
      <c r="Z2136" s="7" t="n"/>
      <c r="AA2136" s="7" t="n"/>
      <c r="AB2136" s="7" t="n"/>
      <c r="AC2136" s="7" t="n"/>
    </row>
    <row r="2137" ht="9.75" customHeight="1" s="12">
      <c r="A2137" s="11" t="inlineStr">
        <is>
          <t>SO - 0001971</t>
        </is>
      </c>
      <c r="B2137" s="11" t="inlineStr">
        <is>
          <t>Online</t>
        </is>
      </c>
      <c r="C2137" s="11" t="inlineStr">
        <is>
          <t>WARE-XYS1001</t>
        </is>
      </c>
      <c r="D2137" s="6" t="n">
        <v>43400</v>
      </c>
      <c r="E2137" s="6" t="n">
        <v>43468</v>
      </c>
      <c r="F2137" s="6" t="n">
        <v>43483</v>
      </c>
      <c r="G2137" s="6" t="n">
        <v>43486</v>
      </c>
      <c r="H2137" s="11" t="inlineStr">
        <is>
          <t>USD</t>
        </is>
      </c>
      <c r="I2137" s="11" t="n">
        <v>17</v>
      </c>
      <c r="J2137" s="11" t="n">
        <v>26</v>
      </c>
      <c r="K2137" s="11" t="n">
        <v>13</v>
      </c>
      <c r="L2137" s="11" t="n">
        <v>13</v>
      </c>
      <c r="M2137" s="11" t="n">
        <v>3</v>
      </c>
      <c r="N2137" s="11" t="n">
        <v>0.05</v>
      </c>
      <c r="O2137" s="7" t="n">
        <v>3155.7</v>
      </c>
      <c r="P2137" s="7" t="n">
        <v>1262.28</v>
      </c>
      <c r="Q2137" s="7">
        <f>text(E2137,"ddd")</f>
        <v/>
      </c>
      <c r="R2137" s="7">
        <f>G2137-F2137</f>
        <v/>
      </c>
      <c r="S2137" s="7">
        <f>E2137-D2137</f>
        <v/>
      </c>
      <c r="T2137" s="7">
        <f>O2137*M2137</f>
        <v/>
      </c>
      <c r="U2137" s="7">
        <f>T2137*N2137</f>
        <v/>
      </c>
      <c r="V2137" s="7">
        <f>T2137-U2137-(P2137*M2137)</f>
        <v/>
      </c>
      <c r="W2137" s="7">
        <f>VLOOKUP(L2137,'Products Sheet'!$A:$B,2,FALSE)</f>
        <v/>
      </c>
      <c r="X2137" s="7" t="n"/>
      <c r="Y2137" s="7" t="n"/>
      <c r="Z2137" s="7" t="n"/>
      <c r="AA2137" s="7" t="n"/>
      <c r="AB2137" s="7" t="n"/>
      <c r="AC2137" s="7" t="n"/>
    </row>
    <row r="2138" ht="9.75" customHeight="1" s="12">
      <c r="A2138" s="11" t="inlineStr">
        <is>
          <t>SO - 0002103</t>
        </is>
      </c>
      <c r="B2138" s="11" t="inlineStr">
        <is>
          <t>Distributor</t>
        </is>
      </c>
      <c r="C2138" s="11" t="inlineStr">
        <is>
          <t>WARE-UHY1004</t>
        </is>
      </c>
      <c r="D2138" s="6" t="n">
        <v>43400</v>
      </c>
      <c r="E2138" s="6" t="n">
        <v>43482</v>
      </c>
      <c r="F2138" s="6" t="n">
        <v>43505</v>
      </c>
      <c r="G2138" s="6" t="n">
        <v>43511</v>
      </c>
      <c r="H2138" s="11" t="inlineStr">
        <is>
          <t>USD</t>
        </is>
      </c>
      <c r="I2138" s="11" t="n">
        <v>25</v>
      </c>
      <c r="J2138" s="11" t="n">
        <v>11</v>
      </c>
      <c r="K2138" s="11" t="n">
        <v>231</v>
      </c>
      <c r="L2138" s="11" t="n">
        <v>13</v>
      </c>
      <c r="M2138" s="11" t="n">
        <v>4</v>
      </c>
      <c r="N2138" s="11" t="n">
        <v>0.075</v>
      </c>
      <c r="O2138" s="7" t="n">
        <v>1829.1</v>
      </c>
      <c r="P2138" s="7" t="n">
        <v>1444.989</v>
      </c>
      <c r="Q2138" s="7">
        <f>text(E2138,"ddd")</f>
        <v/>
      </c>
      <c r="R2138" s="7">
        <f>G2138-F2138</f>
        <v/>
      </c>
      <c r="S2138" s="7">
        <f>E2138-D2138</f>
        <v/>
      </c>
      <c r="T2138" s="7">
        <f>O2138*M2138</f>
        <v/>
      </c>
      <c r="U2138" s="7">
        <f>T2138*N2138</f>
        <v/>
      </c>
      <c r="V2138" s="7">
        <f>T2138-U2138-(P2138*M2138)</f>
        <v/>
      </c>
      <c r="W2138" s="7">
        <f>VLOOKUP(L2138,'Products Sheet'!$A:$B,2,FALSE)</f>
        <v/>
      </c>
      <c r="X2138" s="7" t="n"/>
      <c r="Y2138" s="7" t="n"/>
      <c r="Z2138" s="7" t="n"/>
      <c r="AA2138" s="7" t="n"/>
      <c r="AB2138" s="7" t="n"/>
      <c r="AC2138" s="7" t="n"/>
    </row>
    <row r="2139" ht="9.75" customHeight="1" s="12">
      <c r="A2139" s="11" t="inlineStr">
        <is>
          <t>SO - 0002126</t>
        </is>
      </c>
      <c r="B2139" s="11" t="inlineStr">
        <is>
          <t>In-Store</t>
        </is>
      </c>
      <c r="C2139" s="11" t="inlineStr">
        <is>
          <t>WARE-NMK1003</t>
        </is>
      </c>
      <c r="D2139" s="6" t="n">
        <v>43400</v>
      </c>
      <c r="E2139" s="6" t="n">
        <v>43485</v>
      </c>
      <c r="F2139" s="6" t="n">
        <v>43513</v>
      </c>
      <c r="G2139" s="6" t="n">
        <v>43520</v>
      </c>
      <c r="H2139" s="11" t="inlineStr">
        <is>
          <t>USD</t>
        </is>
      </c>
      <c r="I2139" s="11" t="n">
        <v>6</v>
      </c>
      <c r="J2139" s="11" t="n">
        <v>46</v>
      </c>
      <c r="K2139" s="11" t="n">
        <v>94</v>
      </c>
      <c r="L2139" s="11" t="n">
        <v>13</v>
      </c>
      <c r="M2139" s="11" t="n">
        <v>8</v>
      </c>
      <c r="N2139" s="11" t="n">
        <v>0.05</v>
      </c>
      <c r="O2139" s="7" t="n">
        <v>1038.5</v>
      </c>
      <c r="P2139" s="7" t="n">
        <v>633.485</v>
      </c>
      <c r="Q2139" s="7">
        <f>text(E2139,"ddd")</f>
        <v/>
      </c>
      <c r="R2139" s="7">
        <f>G2139-F2139</f>
        <v/>
      </c>
      <c r="S2139" s="7">
        <f>E2139-D2139</f>
        <v/>
      </c>
      <c r="T2139" s="7">
        <f>O2139*M2139</f>
        <v/>
      </c>
      <c r="U2139" s="7">
        <f>T2139*N2139</f>
        <v/>
      </c>
      <c r="V2139" s="7">
        <f>T2139-U2139-(P2139*M2139)</f>
        <v/>
      </c>
      <c r="W2139" s="7">
        <f>VLOOKUP(L2139,'Products Sheet'!$A:$B,2,FALSE)</f>
        <v/>
      </c>
      <c r="X2139" s="7" t="n"/>
      <c r="Y2139" s="7" t="n"/>
      <c r="Z2139" s="7" t="n"/>
      <c r="AA2139" s="7" t="n"/>
      <c r="AB2139" s="7" t="n"/>
      <c r="AC2139" s="7" t="n"/>
    </row>
    <row r="2140" ht="9.75" customHeight="1" s="12">
      <c r="A2140" s="11" t="inlineStr">
        <is>
          <t>SO - 0002143</t>
        </is>
      </c>
      <c r="B2140" s="11" t="inlineStr">
        <is>
          <t>Online</t>
        </is>
      </c>
      <c r="C2140" s="11" t="inlineStr">
        <is>
          <t>WARE-NMK1003</t>
        </is>
      </c>
      <c r="D2140" s="6" t="n">
        <v>43400</v>
      </c>
      <c r="E2140" s="6" t="n">
        <v>43486</v>
      </c>
      <c r="F2140" s="6" t="n">
        <v>43504</v>
      </c>
      <c r="G2140" s="6" t="n">
        <v>43507</v>
      </c>
      <c r="H2140" s="11" t="inlineStr">
        <is>
          <t>USD</t>
        </is>
      </c>
      <c r="I2140" s="11" t="n">
        <v>13</v>
      </c>
      <c r="J2140" s="11" t="n">
        <v>35</v>
      </c>
      <c r="K2140" s="11" t="n">
        <v>173</v>
      </c>
      <c r="L2140" s="11" t="n">
        <v>13</v>
      </c>
      <c r="M2140" s="11" t="n">
        <v>3</v>
      </c>
      <c r="N2140" s="11" t="n">
        <v>0.4</v>
      </c>
      <c r="O2140" s="7" t="n">
        <v>3959.7</v>
      </c>
      <c r="P2140" s="7" t="n">
        <v>3207.357</v>
      </c>
      <c r="Q2140" s="7">
        <f>text(E2140,"ddd")</f>
        <v/>
      </c>
      <c r="R2140" s="7">
        <f>G2140-F2140</f>
        <v/>
      </c>
      <c r="S2140" s="7">
        <f>E2140-D2140</f>
        <v/>
      </c>
      <c r="T2140" s="7">
        <f>O2140*M2140</f>
        <v/>
      </c>
      <c r="U2140" s="7">
        <f>T2140*N2140</f>
        <v/>
      </c>
      <c r="V2140" s="7">
        <f>T2140-U2140-(P2140*M2140)</f>
        <v/>
      </c>
      <c r="W2140" s="7">
        <f>VLOOKUP(L2140,'Products Sheet'!$A:$B,2,FALSE)</f>
        <v/>
      </c>
      <c r="X2140" s="7" t="n"/>
      <c r="Y2140" s="7" t="n"/>
      <c r="Z2140" s="7" t="n"/>
      <c r="AA2140" s="7" t="n"/>
      <c r="AB2140" s="7" t="n"/>
      <c r="AC2140" s="7" t="n"/>
    </row>
    <row r="2141" ht="9.75" customHeight="1" s="12">
      <c r="A2141" s="11" t="inlineStr">
        <is>
          <t>SO - 0002174</t>
        </is>
      </c>
      <c r="B2141" s="11" t="inlineStr">
        <is>
          <t>In-Store</t>
        </is>
      </c>
      <c r="C2141" s="11" t="inlineStr">
        <is>
          <t>WARE-UHY1004</t>
        </is>
      </c>
      <c r="D2141" s="6" t="n">
        <v>43400</v>
      </c>
      <c r="E2141" s="6" t="n">
        <v>43490</v>
      </c>
      <c r="F2141" s="6" t="n">
        <v>43501</v>
      </c>
      <c r="G2141" s="6" t="n">
        <v>43511</v>
      </c>
      <c r="H2141" s="11" t="inlineStr">
        <is>
          <t>USD</t>
        </is>
      </c>
      <c r="I2141" s="11" t="n">
        <v>9</v>
      </c>
      <c r="J2141" s="11" t="n">
        <v>46</v>
      </c>
      <c r="K2141" s="11" t="n">
        <v>233</v>
      </c>
      <c r="L2141" s="11" t="n">
        <v>13</v>
      </c>
      <c r="M2141" s="11" t="n">
        <v>4</v>
      </c>
      <c r="N2141" s="11" t="n">
        <v>0.05</v>
      </c>
      <c r="O2141" s="7" t="n">
        <v>2579.5</v>
      </c>
      <c r="P2141" s="7" t="n">
        <v>2140.985</v>
      </c>
      <c r="Q2141" s="7">
        <f>text(E2141,"ddd")</f>
        <v/>
      </c>
      <c r="R2141" s="7">
        <f>G2141-F2141</f>
        <v/>
      </c>
      <c r="S2141" s="7">
        <f>E2141-D2141</f>
        <v/>
      </c>
      <c r="T2141" s="7">
        <f>O2141*M2141</f>
        <v/>
      </c>
      <c r="U2141" s="7">
        <f>T2141*N2141</f>
        <v/>
      </c>
      <c r="V2141" s="7">
        <f>T2141-U2141-(P2141*M2141)</f>
        <v/>
      </c>
      <c r="W2141" s="7">
        <f>VLOOKUP(L2141,'Products Sheet'!$A:$B,2,FALSE)</f>
        <v/>
      </c>
      <c r="X2141" s="7" t="n"/>
      <c r="Y2141" s="7" t="n"/>
      <c r="Z2141" s="7" t="n"/>
      <c r="AA2141" s="7" t="n"/>
      <c r="AB2141" s="7" t="n"/>
      <c r="AC2141" s="7" t="n"/>
    </row>
    <row r="2142" ht="9.75" customHeight="1" s="12">
      <c r="A2142" s="11" t="inlineStr">
        <is>
          <t>SO - 0002304</t>
        </is>
      </c>
      <c r="B2142" s="11" t="inlineStr">
        <is>
          <t>In-Store</t>
        </is>
      </c>
      <c r="C2142" s="11" t="inlineStr">
        <is>
          <t>WARE-NMK1003</t>
        </is>
      </c>
      <c r="D2142" s="6" t="n">
        <v>43400</v>
      </c>
      <c r="E2142" s="6" t="n">
        <v>43506</v>
      </c>
      <c r="F2142" s="6" t="n">
        <v>43527</v>
      </c>
      <c r="G2142" s="6" t="n">
        <v>43532</v>
      </c>
      <c r="H2142" s="11" t="inlineStr">
        <is>
          <t>USD</t>
        </is>
      </c>
      <c r="I2142" s="11" t="n">
        <v>10</v>
      </c>
      <c r="J2142" s="11" t="n">
        <v>30</v>
      </c>
      <c r="K2142" s="11" t="n">
        <v>90</v>
      </c>
      <c r="L2142" s="11" t="n">
        <v>13</v>
      </c>
      <c r="M2142" s="11" t="n">
        <v>5</v>
      </c>
      <c r="N2142" s="11" t="n">
        <v>0.075</v>
      </c>
      <c r="O2142" s="7" t="n">
        <v>844.2</v>
      </c>
      <c r="P2142" s="7" t="n">
        <v>337.6800000000001</v>
      </c>
      <c r="Q2142" s="7">
        <f>text(E2142,"ddd")</f>
        <v/>
      </c>
      <c r="R2142" s="7">
        <f>G2142-F2142</f>
        <v/>
      </c>
      <c r="S2142" s="7">
        <f>E2142-D2142</f>
        <v/>
      </c>
      <c r="T2142" s="7">
        <f>O2142*M2142</f>
        <v/>
      </c>
      <c r="U2142" s="7">
        <f>T2142*N2142</f>
        <v/>
      </c>
      <c r="V2142" s="7">
        <f>T2142-U2142-(P2142*M2142)</f>
        <v/>
      </c>
      <c r="W2142" s="7">
        <f>VLOOKUP(L2142,'Products Sheet'!$A:$B,2,FALSE)</f>
        <v/>
      </c>
      <c r="X2142" s="7" t="n"/>
      <c r="Y2142" s="7" t="n"/>
      <c r="Z2142" s="7" t="n"/>
      <c r="AA2142" s="7" t="n"/>
      <c r="AB2142" s="7" t="n"/>
      <c r="AC2142" s="7" t="n"/>
    </row>
    <row r="2143" ht="9.75" customHeight="1" s="12">
      <c r="A2143" s="11" t="inlineStr">
        <is>
          <t>SO - 0002352</t>
        </is>
      </c>
      <c r="B2143" s="11" t="inlineStr">
        <is>
          <t>In-Store</t>
        </is>
      </c>
      <c r="C2143" s="11" t="inlineStr">
        <is>
          <t>WARE-NMK1003</t>
        </is>
      </c>
      <c r="D2143" s="6" t="n">
        <v>43400</v>
      </c>
      <c r="E2143" s="6" t="n">
        <v>43512</v>
      </c>
      <c r="F2143" s="6" t="n">
        <v>43527</v>
      </c>
      <c r="G2143" s="6" t="n">
        <v>43533</v>
      </c>
      <c r="H2143" s="11" t="inlineStr">
        <is>
          <t>USD</t>
        </is>
      </c>
      <c r="I2143" s="11" t="n">
        <v>5</v>
      </c>
      <c r="J2143" s="11" t="n">
        <v>17</v>
      </c>
      <c r="K2143" s="11" t="n">
        <v>181</v>
      </c>
      <c r="L2143" s="11" t="n">
        <v>13</v>
      </c>
      <c r="M2143" s="11" t="n">
        <v>1</v>
      </c>
      <c r="N2143" s="11" t="n">
        <v>0.15</v>
      </c>
      <c r="O2143" s="7" t="n">
        <v>1139</v>
      </c>
      <c r="P2143" s="7" t="n">
        <v>626.45</v>
      </c>
      <c r="Q2143" s="7">
        <f>text(E2143,"ddd")</f>
        <v/>
      </c>
      <c r="R2143" s="7">
        <f>G2143-F2143</f>
        <v/>
      </c>
      <c r="S2143" s="7">
        <f>E2143-D2143</f>
        <v/>
      </c>
      <c r="T2143" s="7">
        <f>O2143*M2143</f>
        <v/>
      </c>
      <c r="U2143" s="7">
        <f>T2143*N2143</f>
        <v/>
      </c>
      <c r="V2143" s="7">
        <f>T2143-U2143-(P2143*M2143)</f>
        <v/>
      </c>
      <c r="W2143" s="7">
        <f>VLOOKUP(L2143,'Products Sheet'!$A:$B,2,FALSE)</f>
        <v/>
      </c>
      <c r="X2143" s="7" t="n"/>
      <c r="Y2143" s="7" t="n"/>
      <c r="Z2143" s="7" t="n"/>
      <c r="AA2143" s="7" t="n"/>
      <c r="AB2143" s="7" t="n"/>
      <c r="AC2143" s="7" t="n"/>
    </row>
    <row r="2144" ht="9.75" customHeight="1" s="12">
      <c r="A2144" s="11" t="inlineStr">
        <is>
          <t>SO - 0002422</t>
        </is>
      </c>
      <c r="B2144" s="11" t="inlineStr">
        <is>
          <t>Online</t>
        </is>
      </c>
      <c r="C2144" s="11" t="inlineStr">
        <is>
          <t>WARE-NMK1003</t>
        </is>
      </c>
      <c r="D2144" s="6" t="n">
        <v>43400</v>
      </c>
      <c r="E2144" s="6" t="n">
        <v>43519</v>
      </c>
      <c r="F2144" s="6" t="n">
        <v>43525</v>
      </c>
      <c r="G2144" s="6" t="n">
        <v>43530</v>
      </c>
      <c r="H2144" s="11" t="inlineStr">
        <is>
          <t>USD</t>
        </is>
      </c>
      <c r="I2144" s="11" t="n">
        <v>13</v>
      </c>
      <c r="J2144" s="11" t="n">
        <v>32</v>
      </c>
      <c r="K2144" s="11" t="n">
        <v>195</v>
      </c>
      <c r="L2144" s="11" t="n">
        <v>13</v>
      </c>
      <c r="M2144" s="11" t="n">
        <v>5</v>
      </c>
      <c r="N2144" s="11" t="n">
        <v>0.3</v>
      </c>
      <c r="O2144" s="7" t="n">
        <v>2814</v>
      </c>
      <c r="P2144" s="7" t="n">
        <v>1463.28</v>
      </c>
      <c r="Q2144" s="7">
        <f>text(E2144,"ddd")</f>
        <v/>
      </c>
      <c r="R2144" s="7">
        <f>G2144-F2144</f>
        <v/>
      </c>
      <c r="S2144" s="7">
        <f>E2144-D2144</f>
        <v/>
      </c>
      <c r="T2144" s="7">
        <f>O2144*M2144</f>
        <v/>
      </c>
      <c r="U2144" s="7">
        <f>T2144*N2144</f>
        <v/>
      </c>
      <c r="V2144" s="7">
        <f>T2144-U2144-(P2144*M2144)</f>
        <v/>
      </c>
      <c r="W2144" s="7">
        <f>VLOOKUP(L2144,'Products Sheet'!$A:$B,2,FALSE)</f>
        <v/>
      </c>
      <c r="X2144" s="7" t="n"/>
      <c r="Y2144" s="7" t="n"/>
      <c r="Z2144" s="7" t="n"/>
      <c r="AA2144" s="7" t="n"/>
      <c r="AB2144" s="7" t="n"/>
      <c r="AC2144" s="7" t="n"/>
    </row>
    <row r="2145" ht="9.75" customHeight="1" s="12">
      <c r="A2145" s="11" t="inlineStr">
        <is>
          <t>SO - 0002445</t>
        </is>
      </c>
      <c r="B2145" s="11" t="inlineStr">
        <is>
          <t>In-Store</t>
        </is>
      </c>
      <c r="C2145" s="11" t="inlineStr">
        <is>
          <t>WARE-NBV1002</t>
        </is>
      </c>
      <c r="D2145" s="6" t="n">
        <v>43400</v>
      </c>
      <c r="E2145" s="6" t="n">
        <v>43523</v>
      </c>
      <c r="F2145" s="6" t="n">
        <v>43535</v>
      </c>
      <c r="G2145" s="6" t="n">
        <v>43545</v>
      </c>
      <c r="H2145" s="11" t="inlineStr">
        <is>
          <t>USD</t>
        </is>
      </c>
      <c r="I2145" s="11" t="n">
        <v>12</v>
      </c>
      <c r="J2145" s="11" t="n">
        <v>15</v>
      </c>
      <c r="K2145" s="11" t="n">
        <v>68</v>
      </c>
      <c r="L2145" s="11" t="n">
        <v>13</v>
      </c>
      <c r="M2145" s="11" t="n">
        <v>5</v>
      </c>
      <c r="N2145" s="11" t="n">
        <v>0.075</v>
      </c>
      <c r="O2145" s="7" t="n">
        <v>1005</v>
      </c>
      <c r="P2145" s="7" t="n">
        <v>814.0500000000001</v>
      </c>
      <c r="Q2145" s="7">
        <f>text(E2145,"ddd")</f>
        <v/>
      </c>
      <c r="R2145" s="7">
        <f>G2145-F2145</f>
        <v/>
      </c>
      <c r="S2145" s="7">
        <f>E2145-D2145</f>
        <v/>
      </c>
      <c r="T2145" s="7">
        <f>O2145*M2145</f>
        <v/>
      </c>
      <c r="U2145" s="7">
        <f>T2145*N2145</f>
        <v/>
      </c>
      <c r="V2145" s="7">
        <f>T2145-U2145-(P2145*M2145)</f>
        <v/>
      </c>
      <c r="W2145" s="7">
        <f>VLOOKUP(L2145,'Products Sheet'!$A:$B,2,FALSE)</f>
        <v/>
      </c>
      <c r="X2145" s="7" t="n"/>
      <c r="Y2145" s="7" t="n"/>
      <c r="Z2145" s="7" t="n"/>
      <c r="AA2145" s="7" t="n"/>
      <c r="AB2145" s="7" t="n"/>
      <c r="AC2145" s="7" t="n"/>
    </row>
    <row r="2146" ht="9.75" customHeight="1" s="12">
      <c r="A2146" s="11" t="inlineStr">
        <is>
          <t>SO - 0002477</t>
        </is>
      </c>
      <c r="B2146" s="11" t="inlineStr">
        <is>
          <t>Distributor</t>
        </is>
      </c>
      <c r="C2146" s="11" t="inlineStr">
        <is>
          <t>WARE-NMK1003</t>
        </is>
      </c>
      <c r="D2146" s="6" t="n">
        <v>43400</v>
      </c>
      <c r="E2146" s="6" t="n">
        <v>43527</v>
      </c>
      <c r="F2146" s="6" t="n">
        <v>43548</v>
      </c>
      <c r="G2146" s="6" t="n">
        <v>43551</v>
      </c>
      <c r="H2146" s="11" t="inlineStr">
        <is>
          <t>USD</t>
        </is>
      </c>
      <c r="I2146" s="11" t="n">
        <v>22</v>
      </c>
      <c r="J2146" s="11" t="n">
        <v>18</v>
      </c>
      <c r="K2146" s="11" t="n">
        <v>129</v>
      </c>
      <c r="L2146" s="11" t="n">
        <v>13</v>
      </c>
      <c r="M2146" s="11" t="n">
        <v>2</v>
      </c>
      <c r="N2146" s="11" t="n">
        <v>0.1</v>
      </c>
      <c r="O2146" s="7" t="n">
        <v>3758.7</v>
      </c>
      <c r="P2146" s="7" t="n">
        <v>2367.981</v>
      </c>
      <c r="Q2146" s="7">
        <f>text(E2146,"ddd")</f>
        <v/>
      </c>
      <c r="R2146" s="7">
        <f>G2146-F2146</f>
        <v/>
      </c>
      <c r="S2146" s="7">
        <f>E2146-D2146</f>
        <v/>
      </c>
      <c r="T2146" s="7">
        <f>O2146*M2146</f>
        <v/>
      </c>
      <c r="U2146" s="7">
        <f>T2146*N2146</f>
        <v/>
      </c>
      <c r="V2146" s="7">
        <f>T2146-U2146-(P2146*M2146)</f>
        <v/>
      </c>
      <c r="W2146" s="7">
        <f>VLOOKUP(L2146,'Products Sheet'!$A:$B,2,FALSE)</f>
        <v/>
      </c>
      <c r="X2146" s="7" t="n"/>
      <c r="Y2146" s="7" t="n"/>
      <c r="Z2146" s="7" t="n"/>
      <c r="AA2146" s="7" t="n"/>
      <c r="AB2146" s="7" t="n"/>
      <c r="AC2146" s="7" t="n"/>
    </row>
    <row r="2147" ht="9.75" customHeight="1" s="12">
      <c r="A2147" s="11" t="inlineStr">
        <is>
          <t>SO - 0002500</t>
        </is>
      </c>
      <c r="B2147" s="11" t="inlineStr">
        <is>
          <t>Online</t>
        </is>
      </c>
      <c r="C2147" s="11" t="inlineStr">
        <is>
          <t>WARE-MKL1006</t>
        </is>
      </c>
      <c r="D2147" s="6" t="n">
        <v>43400</v>
      </c>
      <c r="E2147" s="6" t="n">
        <v>43532</v>
      </c>
      <c r="F2147" s="6" t="n">
        <v>43545</v>
      </c>
      <c r="G2147" s="6" t="n">
        <v>43547</v>
      </c>
      <c r="H2147" s="11" t="inlineStr">
        <is>
          <t>USD</t>
        </is>
      </c>
      <c r="I2147" s="11" t="n">
        <v>17</v>
      </c>
      <c r="J2147" s="11" t="n">
        <v>25</v>
      </c>
      <c r="K2147" s="11" t="n">
        <v>344</v>
      </c>
      <c r="L2147" s="11" t="n">
        <v>13</v>
      </c>
      <c r="M2147" s="11" t="n">
        <v>2</v>
      </c>
      <c r="N2147" s="11" t="n">
        <v>0.1</v>
      </c>
      <c r="O2147" s="7" t="n">
        <v>1018.4</v>
      </c>
      <c r="P2147" s="7" t="n">
        <v>519.384</v>
      </c>
      <c r="Q2147" s="7">
        <f>text(E2147,"ddd")</f>
        <v/>
      </c>
      <c r="R2147" s="7">
        <f>G2147-F2147</f>
        <v/>
      </c>
      <c r="S2147" s="7">
        <f>E2147-D2147</f>
        <v/>
      </c>
      <c r="T2147" s="7">
        <f>O2147*M2147</f>
        <v/>
      </c>
      <c r="U2147" s="7">
        <f>T2147*N2147</f>
        <v/>
      </c>
      <c r="V2147" s="7">
        <f>T2147-U2147-(P2147*M2147)</f>
        <v/>
      </c>
      <c r="W2147" s="7">
        <f>VLOOKUP(L2147,'Products Sheet'!$A:$B,2,FALSE)</f>
        <v/>
      </c>
      <c r="X2147" s="7" t="n"/>
      <c r="Y2147" s="7" t="n"/>
      <c r="Z2147" s="7" t="n"/>
      <c r="AA2147" s="7" t="n"/>
      <c r="AB2147" s="7" t="n"/>
      <c r="AC2147" s="7" t="n"/>
    </row>
    <row r="2148" ht="9.75" customHeight="1" s="12">
      <c r="A2148" s="11" t="inlineStr">
        <is>
          <t>SO - 0002569</t>
        </is>
      </c>
      <c r="B2148" s="11" t="inlineStr">
        <is>
          <t>Online</t>
        </is>
      </c>
      <c r="C2148" s="11" t="inlineStr">
        <is>
          <t>WARE-UHY1004</t>
        </is>
      </c>
      <c r="D2148" s="6" t="n">
        <v>43400</v>
      </c>
      <c r="E2148" s="6" t="n">
        <v>43540</v>
      </c>
      <c r="F2148" s="6" t="n">
        <v>43557</v>
      </c>
      <c r="G2148" s="6" t="n">
        <v>43566</v>
      </c>
      <c r="H2148" s="11" t="inlineStr">
        <is>
          <t>USD</t>
        </is>
      </c>
      <c r="I2148" s="11" t="n">
        <v>19</v>
      </c>
      <c r="J2148" s="11" t="n">
        <v>13</v>
      </c>
      <c r="K2148" s="11" t="n">
        <v>227</v>
      </c>
      <c r="L2148" s="11" t="n">
        <v>13</v>
      </c>
      <c r="M2148" s="11" t="n">
        <v>2</v>
      </c>
      <c r="N2148" s="11" t="n">
        <v>0.1</v>
      </c>
      <c r="O2148" s="7" t="n">
        <v>1762.1</v>
      </c>
      <c r="P2148" s="7" t="n">
        <v>1321.575</v>
      </c>
      <c r="Q2148" s="7">
        <f>text(E2148,"ddd")</f>
        <v/>
      </c>
      <c r="R2148" s="7">
        <f>G2148-F2148</f>
        <v/>
      </c>
      <c r="S2148" s="7">
        <f>E2148-D2148</f>
        <v/>
      </c>
      <c r="T2148" s="7">
        <f>O2148*M2148</f>
        <v/>
      </c>
      <c r="U2148" s="7">
        <f>T2148*N2148</f>
        <v/>
      </c>
      <c r="V2148" s="7">
        <f>T2148-U2148-(P2148*M2148)</f>
        <v/>
      </c>
      <c r="W2148" s="7">
        <f>VLOOKUP(L2148,'Products Sheet'!$A:$B,2,FALSE)</f>
        <v/>
      </c>
      <c r="X2148" s="7" t="n"/>
      <c r="Y2148" s="7" t="n"/>
      <c r="Z2148" s="7" t="n"/>
      <c r="AA2148" s="7" t="n"/>
      <c r="AB2148" s="7" t="n"/>
      <c r="AC2148" s="7" t="n"/>
    </row>
    <row r="2149" ht="9.75" customHeight="1" s="12">
      <c r="A2149" s="11" t="inlineStr">
        <is>
          <t>SO - 0002571</t>
        </is>
      </c>
      <c r="B2149" s="11" t="inlineStr">
        <is>
          <t>Wholesale</t>
        </is>
      </c>
      <c r="C2149" s="11" t="inlineStr">
        <is>
          <t>WARE-XYS1001</t>
        </is>
      </c>
      <c r="D2149" s="6" t="n">
        <v>43400</v>
      </c>
      <c r="E2149" s="6" t="n">
        <v>43541</v>
      </c>
      <c r="F2149" s="6" t="n">
        <v>43557</v>
      </c>
      <c r="G2149" s="6" t="n">
        <v>43567</v>
      </c>
      <c r="H2149" s="11" t="inlineStr">
        <is>
          <t>USD</t>
        </is>
      </c>
      <c r="I2149" s="11" t="n">
        <v>28</v>
      </c>
      <c r="J2149" s="11" t="n">
        <v>27</v>
      </c>
      <c r="K2149" s="11" t="n">
        <v>37</v>
      </c>
      <c r="L2149" s="11" t="n">
        <v>13</v>
      </c>
      <c r="M2149" s="11" t="n">
        <v>4</v>
      </c>
      <c r="N2149" s="11" t="n">
        <v>0.15</v>
      </c>
      <c r="O2149" s="7" t="n">
        <v>2311.5</v>
      </c>
      <c r="P2149" s="7" t="n">
        <v>1641.165</v>
      </c>
      <c r="Q2149" s="7">
        <f>text(E2149,"ddd")</f>
        <v/>
      </c>
      <c r="R2149" s="7">
        <f>G2149-F2149</f>
        <v/>
      </c>
      <c r="S2149" s="7">
        <f>E2149-D2149</f>
        <v/>
      </c>
      <c r="T2149" s="7">
        <f>O2149*M2149</f>
        <v/>
      </c>
      <c r="U2149" s="7">
        <f>T2149*N2149</f>
        <v/>
      </c>
      <c r="V2149" s="7">
        <f>T2149-U2149-(P2149*M2149)</f>
        <v/>
      </c>
      <c r="W2149" s="7">
        <f>VLOOKUP(L2149,'Products Sheet'!$A:$B,2,FALSE)</f>
        <v/>
      </c>
      <c r="X2149" s="7" t="n"/>
      <c r="Y2149" s="7" t="n"/>
      <c r="Z2149" s="7" t="n"/>
      <c r="AA2149" s="7" t="n"/>
      <c r="AB2149" s="7" t="n"/>
      <c r="AC2149" s="7" t="n"/>
    </row>
    <row r="2150" ht="9.75" customHeight="1" s="12">
      <c r="A2150" s="11" t="inlineStr">
        <is>
          <t>SO - 0002633</t>
        </is>
      </c>
      <c r="B2150" s="11" t="inlineStr">
        <is>
          <t>Online</t>
        </is>
      </c>
      <c r="C2150" s="11" t="inlineStr">
        <is>
          <t>WARE-NMK1003</t>
        </is>
      </c>
      <c r="D2150" s="6" t="n">
        <v>43400</v>
      </c>
      <c r="E2150" s="6" t="n">
        <v>43549</v>
      </c>
      <c r="F2150" s="6" t="n">
        <v>43573</v>
      </c>
      <c r="G2150" s="6" t="n">
        <v>43583</v>
      </c>
      <c r="H2150" s="11" t="inlineStr">
        <is>
          <t>USD</t>
        </is>
      </c>
      <c r="I2150" s="11" t="n">
        <v>20</v>
      </c>
      <c r="J2150" s="11" t="n">
        <v>15</v>
      </c>
      <c r="K2150" s="11" t="n">
        <v>143</v>
      </c>
      <c r="L2150" s="11" t="n">
        <v>13</v>
      </c>
      <c r="M2150" s="11" t="n">
        <v>7</v>
      </c>
      <c r="N2150" s="11" t="n">
        <v>0.1</v>
      </c>
      <c r="O2150" s="7" t="n">
        <v>2907.8</v>
      </c>
      <c r="P2150" s="7" t="n">
        <v>2297.162</v>
      </c>
      <c r="Q2150" s="7">
        <f>text(E2150,"ddd")</f>
        <v/>
      </c>
      <c r="R2150" s="7">
        <f>G2150-F2150</f>
        <v/>
      </c>
      <c r="S2150" s="7">
        <f>E2150-D2150</f>
        <v/>
      </c>
      <c r="T2150" s="7">
        <f>O2150*M2150</f>
        <v/>
      </c>
      <c r="U2150" s="7">
        <f>T2150*N2150</f>
        <v/>
      </c>
      <c r="V2150" s="7">
        <f>T2150-U2150-(P2150*M2150)</f>
        <v/>
      </c>
      <c r="W2150" s="7">
        <f>VLOOKUP(L2150,'Products Sheet'!$A:$B,2,FALSE)</f>
        <v/>
      </c>
      <c r="X2150" s="7" t="n"/>
      <c r="Y2150" s="7" t="n"/>
      <c r="Z2150" s="7" t="n"/>
      <c r="AA2150" s="7" t="n"/>
      <c r="AB2150" s="7" t="n"/>
      <c r="AC2150" s="7" t="n"/>
    </row>
    <row r="2151" ht="9.75" customHeight="1" s="12">
      <c r="A2151" s="11" t="inlineStr">
        <is>
          <t>SO - 0002674</t>
        </is>
      </c>
      <c r="B2151" s="11" t="inlineStr">
        <is>
          <t>Wholesale</t>
        </is>
      </c>
      <c r="C2151" s="11" t="inlineStr">
        <is>
          <t>WARE-MKL1006</t>
        </is>
      </c>
      <c r="D2151" s="6" t="n">
        <v>43400</v>
      </c>
      <c r="E2151" s="6" t="n">
        <v>43555</v>
      </c>
      <c r="F2151" s="6" t="n">
        <v>43562</v>
      </c>
      <c r="G2151" s="6" t="n">
        <v>43568</v>
      </c>
      <c r="H2151" s="11" t="inlineStr">
        <is>
          <t>USD</t>
        </is>
      </c>
      <c r="I2151" s="11" t="n">
        <v>27</v>
      </c>
      <c r="J2151" s="11" t="n">
        <v>37</v>
      </c>
      <c r="K2151" s="11" t="n">
        <v>364</v>
      </c>
      <c r="L2151" s="11" t="n">
        <v>13</v>
      </c>
      <c r="M2151" s="11" t="n">
        <v>5</v>
      </c>
      <c r="N2151" s="11" t="n">
        <v>0.075</v>
      </c>
      <c r="O2151" s="7" t="n">
        <v>227.8</v>
      </c>
      <c r="P2151" s="7" t="n">
        <v>91.12</v>
      </c>
      <c r="Q2151" s="7">
        <f>text(E2151,"ddd")</f>
        <v/>
      </c>
      <c r="R2151" s="7">
        <f>G2151-F2151</f>
        <v/>
      </c>
      <c r="S2151" s="7">
        <f>E2151-D2151</f>
        <v/>
      </c>
      <c r="T2151" s="7">
        <f>O2151*M2151</f>
        <v/>
      </c>
      <c r="U2151" s="7">
        <f>T2151*N2151</f>
        <v/>
      </c>
      <c r="V2151" s="7">
        <f>T2151-U2151-(P2151*M2151)</f>
        <v/>
      </c>
      <c r="W2151" s="7">
        <f>VLOOKUP(L2151,'Products Sheet'!$A:$B,2,FALSE)</f>
        <v/>
      </c>
      <c r="X2151" s="7" t="n"/>
      <c r="Y2151" s="7" t="n"/>
      <c r="Z2151" s="7" t="n"/>
      <c r="AA2151" s="7" t="n"/>
      <c r="AB2151" s="7" t="n"/>
      <c r="AC2151" s="7" t="n"/>
    </row>
    <row r="2152" ht="9.75" customHeight="1" s="12">
      <c r="A2152" s="11" t="inlineStr">
        <is>
          <t>SO - 0002709</t>
        </is>
      </c>
      <c r="B2152" s="11" t="inlineStr">
        <is>
          <t>Wholesale</t>
        </is>
      </c>
      <c r="C2152" s="11" t="inlineStr">
        <is>
          <t>WARE-NMK1003</t>
        </is>
      </c>
      <c r="D2152" s="6" t="n">
        <v>43400</v>
      </c>
      <c r="E2152" s="6" t="n">
        <v>43559</v>
      </c>
      <c r="F2152" s="6" t="n">
        <v>43575</v>
      </c>
      <c r="G2152" s="6" t="n">
        <v>43583</v>
      </c>
      <c r="H2152" s="11" t="inlineStr">
        <is>
          <t>USD</t>
        </is>
      </c>
      <c r="I2152" s="11" t="n">
        <v>26</v>
      </c>
      <c r="J2152" s="11" t="n">
        <v>4</v>
      </c>
      <c r="K2152" s="11" t="n">
        <v>147</v>
      </c>
      <c r="L2152" s="11" t="n">
        <v>13</v>
      </c>
      <c r="M2152" s="11" t="n">
        <v>3</v>
      </c>
      <c r="N2152" s="11" t="n">
        <v>0.05</v>
      </c>
      <c r="O2152" s="7" t="n">
        <v>227.8</v>
      </c>
      <c r="P2152" s="7" t="n">
        <v>152.626</v>
      </c>
      <c r="Q2152" s="7">
        <f>text(E2152,"ddd")</f>
        <v/>
      </c>
      <c r="R2152" s="7">
        <f>G2152-F2152</f>
        <v/>
      </c>
      <c r="S2152" s="7">
        <f>E2152-D2152</f>
        <v/>
      </c>
      <c r="T2152" s="7">
        <f>O2152*M2152</f>
        <v/>
      </c>
      <c r="U2152" s="7">
        <f>T2152*N2152</f>
        <v/>
      </c>
      <c r="V2152" s="7">
        <f>T2152-U2152-(P2152*M2152)</f>
        <v/>
      </c>
      <c r="W2152" s="7">
        <f>VLOOKUP(L2152,'Products Sheet'!$A:$B,2,FALSE)</f>
        <v/>
      </c>
      <c r="X2152" s="7" t="n"/>
      <c r="Y2152" s="7" t="n"/>
      <c r="Z2152" s="7" t="n"/>
      <c r="AA2152" s="7" t="n"/>
      <c r="AB2152" s="7" t="n"/>
      <c r="AC2152" s="7" t="n"/>
    </row>
    <row r="2153" ht="9.75" customHeight="1" s="12">
      <c r="A2153" s="11" t="inlineStr">
        <is>
          <t>SO - 0002731</t>
        </is>
      </c>
      <c r="B2153" s="11" t="inlineStr">
        <is>
          <t>Online</t>
        </is>
      </c>
      <c r="C2153" s="11" t="inlineStr">
        <is>
          <t>WARE-UHY1004</t>
        </is>
      </c>
      <c r="D2153" s="6" t="n">
        <v>43500</v>
      </c>
      <c r="E2153" s="6" t="n">
        <v>43561</v>
      </c>
      <c r="F2153" s="6" t="n">
        <v>43585</v>
      </c>
      <c r="G2153" s="6" t="n">
        <v>43590</v>
      </c>
      <c r="H2153" s="11" t="inlineStr">
        <is>
          <t>USD</t>
        </is>
      </c>
      <c r="I2153" s="11" t="n">
        <v>18</v>
      </c>
      <c r="J2153" s="11" t="n">
        <v>20</v>
      </c>
      <c r="K2153" s="11" t="n">
        <v>241</v>
      </c>
      <c r="L2153" s="11" t="n">
        <v>13</v>
      </c>
      <c r="M2153" s="11" t="n">
        <v>7</v>
      </c>
      <c r="N2153" s="11" t="n">
        <v>0.075</v>
      </c>
      <c r="O2153" s="7" t="n">
        <v>1996.6</v>
      </c>
      <c r="P2153" s="7" t="n">
        <v>1317.756</v>
      </c>
      <c r="Q2153" s="7">
        <f>text(E2153,"ddd")</f>
        <v/>
      </c>
      <c r="R2153" s="7">
        <f>G2153-F2153</f>
        <v/>
      </c>
      <c r="S2153" s="7">
        <f>E2153-D2153</f>
        <v/>
      </c>
      <c r="T2153" s="7">
        <f>O2153*M2153</f>
        <v/>
      </c>
      <c r="U2153" s="7">
        <f>T2153*N2153</f>
        <v/>
      </c>
      <c r="V2153" s="7">
        <f>T2153-U2153-(P2153*M2153)</f>
        <v/>
      </c>
      <c r="W2153" s="7">
        <f>VLOOKUP(L2153,'Products Sheet'!$A:$B,2,FALSE)</f>
        <v/>
      </c>
      <c r="X2153" s="7" t="n"/>
      <c r="Y2153" s="7" t="n"/>
      <c r="Z2153" s="7" t="n"/>
      <c r="AA2153" s="7" t="n"/>
      <c r="AB2153" s="7" t="n"/>
      <c r="AC2153" s="7" t="n"/>
    </row>
    <row r="2154" ht="9.75" customHeight="1" s="12">
      <c r="A2154" s="11" t="inlineStr">
        <is>
          <t>SO - 0002842</t>
        </is>
      </c>
      <c r="B2154" s="11" t="inlineStr">
        <is>
          <t>Online</t>
        </is>
      </c>
      <c r="C2154" s="11" t="inlineStr">
        <is>
          <t>WARE-PUJ1005</t>
        </is>
      </c>
      <c r="D2154" s="6" t="n">
        <v>43500</v>
      </c>
      <c r="E2154" s="6" t="n">
        <v>43575</v>
      </c>
      <c r="F2154" s="6" t="n">
        <v>43600</v>
      </c>
      <c r="G2154" s="6" t="n">
        <v>43609</v>
      </c>
      <c r="H2154" s="11" t="inlineStr">
        <is>
          <t>USD</t>
        </is>
      </c>
      <c r="I2154" s="11" t="n">
        <v>19</v>
      </c>
      <c r="J2154" s="11" t="n">
        <v>4</v>
      </c>
      <c r="K2154" s="11" t="n">
        <v>310</v>
      </c>
      <c r="L2154" s="11" t="n">
        <v>13</v>
      </c>
      <c r="M2154" s="11" t="n">
        <v>5</v>
      </c>
      <c r="N2154" s="11" t="n">
        <v>0.05</v>
      </c>
      <c r="O2154" s="7" t="n">
        <v>1018.4</v>
      </c>
      <c r="P2154" s="7" t="n">
        <v>427.728</v>
      </c>
      <c r="Q2154" s="7">
        <f>text(E2154,"ddd")</f>
        <v/>
      </c>
      <c r="R2154" s="7">
        <f>G2154-F2154</f>
        <v/>
      </c>
      <c r="S2154" s="7">
        <f>E2154-D2154</f>
        <v/>
      </c>
      <c r="T2154" s="7">
        <f>O2154*M2154</f>
        <v/>
      </c>
      <c r="U2154" s="7">
        <f>T2154*N2154</f>
        <v/>
      </c>
      <c r="V2154" s="7">
        <f>T2154-U2154-(P2154*M2154)</f>
        <v/>
      </c>
      <c r="W2154" s="7">
        <f>VLOOKUP(L2154,'Products Sheet'!$A:$B,2,FALSE)</f>
        <v/>
      </c>
      <c r="X2154" s="7" t="n"/>
      <c r="Y2154" s="7" t="n"/>
      <c r="Z2154" s="7" t="n"/>
      <c r="AA2154" s="7" t="n"/>
      <c r="AB2154" s="7" t="n"/>
      <c r="AC2154" s="7" t="n"/>
    </row>
    <row r="2155" ht="9.75" customHeight="1" s="12">
      <c r="A2155" s="11" t="inlineStr">
        <is>
          <t>SO - 0002854</t>
        </is>
      </c>
      <c r="B2155" s="11" t="inlineStr">
        <is>
          <t>Wholesale</t>
        </is>
      </c>
      <c r="C2155" s="11" t="inlineStr">
        <is>
          <t>WARE-NMK1003</t>
        </is>
      </c>
      <c r="D2155" s="6" t="n">
        <v>43500</v>
      </c>
      <c r="E2155" s="6" t="n">
        <v>43576</v>
      </c>
      <c r="F2155" s="6" t="n">
        <v>43589</v>
      </c>
      <c r="G2155" s="6" t="n">
        <v>43599</v>
      </c>
      <c r="H2155" s="11" t="inlineStr">
        <is>
          <t>USD</t>
        </is>
      </c>
      <c r="I2155" s="11" t="n">
        <v>28</v>
      </c>
      <c r="J2155" s="11" t="n">
        <v>46</v>
      </c>
      <c r="K2155" s="11" t="n">
        <v>202</v>
      </c>
      <c r="L2155" s="11" t="n">
        <v>13</v>
      </c>
      <c r="M2155" s="11" t="n">
        <v>4</v>
      </c>
      <c r="N2155" s="11" t="n">
        <v>0.05</v>
      </c>
      <c r="O2155" s="7" t="n">
        <v>2264.6</v>
      </c>
      <c r="P2155" s="7" t="n">
        <v>1109.654</v>
      </c>
      <c r="Q2155" s="7">
        <f>text(E2155,"ddd")</f>
        <v/>
      </c>
      <c r="R2155" s="7">
        <f>G2155-F2155</f>
        <v/>
      </c>
      <c r="S2155" s="7">
        <f>E2155-D2155</f>
        <v/>
      </c>
      <c r="T2155" s="7">
        <f>O2155*M2155</f>
        <v/>
      </c>
      <c r="U2155" s="7">
        <f>T2155*N2155</f>
        <v/>
      </c>
      <c r="V2155" s="7">
        <f>T2155-U2155-(P2155*M2155)</f>
        <v/>
      </c>
      <c r="W2155" s="7">
        <f>VLOOKUP(L2155,'Products Sheet'!$A:$B,2,FALSE)</f>
        <v/>
      </c>
      <c r="X2155" s="7" t="n"/>
      <c r="Y2155" s="7" t="n"/>
      <c r="Z2155" s="7" t="n"/>
      <c r="AA2155" s="7" t="n"/>
      <c r="AB2155" s="7" t="n"/>
      <c r="AC2155" s="7" t="n"/>
    </row>
    <row r="2156" ht="9.75" customHeight="1" s="12">
      <c r="A2156" s="11" t="inlineStr">
        <is>
          <t>SO - 0002855</t>
        </is>
      </c>
      <c r="B2156" s="11" t="inlineStr">
        <is>
          <t>Online</t>
        </is>
      </c>
      <c r="C2156" s="11" t="inlineStr">
        <is>
          <t>WARE-UHY1004</t>
        </is>
      </c>
      <c r="D2156" s="6" t="n">
        <v>43500</v>
      </c>
      <c r="E2156" s="6" t="n">
        <v>43576</v>
      </c>
      <c r="F2156" s="6" t="n">
        <v>43596</v>
      </c>
      <c r="G2156" s="6" t="n">
        <v>43601</v>
      </c>
      <c r="H2156" s="11" t="inlineStr">
        <is>
          <t>USD</t>
        </is>
      </c>
      <c r="I2156" s="11" t="n">
        <v>14</v>
      </c>
      <c r="J2156" s="11" t="n">
        <v>18</v>
      </c>
      <c r="K2156" s="11" t="n">
        <v>213</v>
      </c>
      <c r="L2156" s="11" t="n">
        <v>13</v>
      </c>
      <c r="M2156" s="11" t="n">
        <v>7</v>
      </c>
      <c r="N2156" s="11" t="n">
        <v>0.05</v>
      </c>
      <c r="O2156" s="7" t="n">
        <v>5165.7</v>
      </c>
      <c r="P2156" s="7" t="n">
        <v>2996.106</v>
      </c>
      <c r="Q2156" s="7">
        <f>text(E2156,"ddd")</f>
        <v/>
      </c>
      <c r="R2156" s="7">
        <f>G2156-F2156</f>
        <v/>
      </c>
      <c r="S2156" s="7">
        <f>E2156-D2156</f>
        <v/>
      </c>
      <c r="T2156" s="7">
        <f>O2156*M2156</f>
        <v/>
      </c>
      <c r="U2156" s="7">
        <f>T2156*N2156</f>
        <v/>
      </c>
      <c r="V2156" s="7">
        <f>T2156-U2156-(P2156*M2156)</f>
        <v/>
      </c>
      <c r="W2156" s="7">
        <f>VLOOKUP(L2156,'Products Sheet'!$A:$B,2,FALSE)</f>
        <v/>
      </c>
      <c r="X2156" s="7" t="n"/>
      <c r="Y2156" s="7" t="n"/>
      <c r="Z2156" s="7" t="n"/>
      <c r="AA2156" s="7" t="n"/>
      <c r="AB2156" s="7" t="n"/>
      <c r="AC2156" s="7" t="n"/>
    </row>
    <row r="2157" ht="9.75" customHeight="1" s="12">
      <c r="A2157" s="11" t="inlineStr">
        <is>
          <t>SO - 0002871</t>
        </is>
      </c>
      <c r="B2157" s="11" t="inlineStr">
        <is>
          <t>Wholesale</t>
        </is>
      </c>
      <c r="C2157" s="11" t="inlineStr">
        <is>
          <t>WARE-NMK1003</t>
        </is>
      </c>
      <c r="D2157" s="6" t="n">
        <v>43500</v>
      </c>
      <c r="E2157" s="6" t="n">
        <v>43578</v>
      </c>
      <c r="F2157" s="6" t="n">
        <v>43599</v>
      </c>
      <c r="G2157" s="6" t="n">
        <v>43600</v>
      </c>
      <c r="H2157" s="11" t="inlineStr">
        <is>
          <t>USD</t>
        </is>
      </c>
      <c r="I2157" s="11" t="n">
        <v>27</v>
      </c>
      <c r="J2157" s="11" t="n">
        <v>9</v>
      </c>
      <c r="K2157" s="11" t="n">
        <v>190</v>
      </c>
      <c r="L2157" s="11" t="n">
        <v>13</v>
      </c>
      <c r="M2157" s="11" t="n">
        <v>1</v>
      </c>
      <c r="N2157" s="11" t="n">
        <v>0.1</v>
      </c>
      <c r="O2157" s="7" t="n">
        <v>971.5</v>
      </c>
      <c r="P2157" s="7" t="n">
        <v>806.3449999999999</v>
      </c>
      <c r="Q2157" s="7">
        <f>text(E2157,"ddd")</f>
        <v/>
      </c>
      <c r="R2157" s="7">
        <f>G2157-F2157</f>
        <v/>
      </c>
      <c r="S2157" s="7">
        <f>E2157-D2157</f>
        <v/>
      </c>
      <c r="T2157" s="7">
        <f>O2157*M2157</f>
        <v/>
      </c>
      <c r="U2157" s="7">
        <f>T2157*N2157</f>
        <v/>
      </c>
      <c r="V2157" s="7">
        <f>T2157-U2157-(P2157*M2157)</f>
        <v/>
      </c>
      <c r="W2157" s="7">
        <f>VLOOKUP(L2157,'Products Sheet'!$A:$B,2,FALSE)</f>
        <v/>
      </c>
      <c r="X2157" s="7" t="n"/>
      <c r="Y2157" s="7" t="n"/>
      <c r="Z2157" s="7" t="n"/>
      <c r="AA2157" s="7" t="n"/>
      <c r="AB2157" s="7" t="n"/>
      <c r="AC2157" s="7" t="n"/>
    </row>
    <row r="2158" ht="9.75" customHeight="1" s="12">
      <c r="A2158" s="11" t="inlineStr">
        <is>
          <t>SO - 0002875</t>
        </is>
      </c>
      <c r="B2158" s="11" t="inlineStr">
        <is>
          <t>In-Store</t>
        </is>
      </c>
      <c r="C2158" s="11" t="inlineStr">
        <is>
          <t>WARE-MKL1006</t>
        </is>
      </c>
      <c r="D2158" s="6" t="n">
        <v>43500</v>
      </c>
      <c r="E2158" s="6" t="n">
        <v>43579</v>
      </c>
      <c r="F2158" s="6" t="n">
        <v>43600</v>
      </c>
      <c r="G2158" s="6" t="n">
        <v>43603</v>
      </c>
      <c r="H2158" s="11" t="inlineStr">
        <is>
          <t>USD</t>
        </is>
      </c>
      <c r="I2158" s="11" t="n">
        <v>10</v>
      </c>
      <c r="J2158" s="11" t="n">
        <v>3</v>
      </c>
      <c r="K2158" s="11" t="n">
        <v>341</v>
      </c>
      <c r="L2158" s="11" t="n">
        <v>13</v>
      </c>
      <c r="M2158" s="11" t="n">
        <v>4</v>
      </c>
      <c r="N2158" s="11" t="n">
        <v>0.05</v>
      </c>
      <c r="O2158" s="7" t="n">
        <v>174.2</v>
      </c>
      <c r="P2158" s="7" t="n">
        <v>104.52</v>
      </c>
      <c r="Q2158" s="7">
        <f>text(E2158,"ddd")</f>
        <v/>
      </c>
      <c r="R2158" s="7">
        <f>G2158-F2158</f>
        <v/>
      </c>
      <c r="S2158" s="7">
        <f>E2158-D2158</f>
        <v/>
      </c>
      <c r="T2158" s="7">
        <f>O2158*M2158</f>
        <v/>
      </c>
      <c r="U2158" s="7">
        <f>T2158*N2158</f>
        <v/>
      </c>
      <c r="V2158" s="7">
        <f>T2158-U2158-(P2158*M2158)</f>
        <v/>
      </c>
      <c r="W2158" s="7">
        <f>VLOOKUP(L2158,'Products Sheet'!$A:$B,2,FALSE)</f>
        <v/>
      </c>
      <c r="X2158" s="7" t="n"/>
      <c r="Y2158" s="7" t="n"/>
      <c r="Z2158" s="7" t="n"/>
      <c r="AA2158" s="7" t="n"/>
      <c r="AB2158" s="7" t="n"/>
      <c r="AC2158" s="7" t="n"/>
    </row>
    <row r="2159" ht="9.75" customHeight="1" s="12">
      <c r="A2159" s="11" t="inlineStr">
        <is>
          <t>SO - 0002915</t>
        </is>
      </c>
      <c r="B2159" s="11" t="inlineStr">
        <is>
          <t>In-Store</t>
        </is>
      </c>
      <c r="C2159" s="11" t="inlineStr">
        <is>
          <t>WARE-XYS1001</t>
        </is>
      </c>
      <c r="D2159" s="6" t="n">
        <v>43400</v>
      </c>
      <c r="E2159" s="6" t="n">
        <v>43582</v>
      </c>
      <c r="F2159" s="6" t="n">
        <v>43590</v>
      </c>
      <c r="G2159" s="6" t="n">
        <v>43598</v>
      </c>
      <c r="H2159" s="11" t="inlineStr">
        <is>
          <t>USD</t>
        </is>
      </c>
      <c r="I2159" s="11" t="n">
        <v>8</v>
      </c>
      <c r="J2159" s="11" t="n">
        <v>29</v>
      </c>
      <c r="K2159" s="11" t="n">
        <v>25</v>
      </c>
      <c r="L2159" s="11" t="n">
        <v>13</v>
      </c>
      <c r="M2159" s="11" t="n">
        <v>2</v>
      </c>
      <c r="N2159" s="11" t="n">
        <v>0.1</v>
      </c>
      <c r="O2159" s="7" t="n">
        <v>917.9</v>
      </c>
      <c r="P2159" s="7" t="n">
        <v>367.16</v>
      </c>
      <c r="Q2159" s="7">
        <f>text(E2159,"ddd")</f>
        <v/>
      </c>
      <c r="R2159" s="7">
        <f>G2159-F2159</f>
        <v/>
      </c>
      <c r="S2159" s="7">
        <f>E2159-D2159</f>
        <v/>
      </c>
      <c r="T2159" s="7">
        <f>O2159*M2159</f>
        <v/>
      </c>
      <c r="U2159" s="7">
        <f>T2159*N2159</f>
        <v/>
      </c>
      <c r="V2159" s="7">
        <f>T2159-U2159-(P2159*M2159)</f>
        <v/>
      </c>
      <c r="W2159" s="7">
        <f>VLOOKUP(L2159,'Products Sheet'!$A:$B,2,FALSE)</f>
        <v/>
      </c>
      <c r="X2159" s="7" t="n"/>
      <c r="Y2159" s="7" t="n"/>
      <c r="Z2159" s="7" t="n"/>
      <c r="AA2159" s="7" t="n"/>
      <c r="AB2159" s="7" t="n"/>
      <c r="AC2159" s="7" t="n"/>
    </row>
    <row r="2160" ht="9.75" customHeight="1" s="12">
      <c r="A2160" s="11" t="inlineStr">
        <is>
          <t>SO - 0002937</t>
        </is>
      </c>
      <c r="B2160" s="11" t="inlineStr">
        <is>
          <t>In-Store</t>
        </is>
      </c>
      <c r="C2160" s="11" t="inlineStr">
        <is>
          <t>WARE-UHY1004</t>
        </is>
      </c>
      <c r="D2160" s="6" t="n">
        <v>43500</v>
      </c>
      <c r="E2160" s="6" t="n">
        <v>43584</v>
      </c>
      <c r="F2160" s="6" t="n">
        <v>43602</v>
      </c>
      <c r="G2160" s="6" t="n">
        <v>43610</v>
      </c>
      <c r="H2160" s="11" t="inlineStr">
        <is>
          <t>USD</t>
        </is>
      </c>
      <c r="I2160" s="11" t="n">
        <v>6</v>
      </c>
      <c r="J2160" s="11" t="n">
        <v>33</v>
      </c>
      <c r="K2160" s="11" t="n">
        <v>244</v>
      </c>
      <c r="L2160" s="11" t="n">
        <v>13</v>
      </c>
      <c r="M2160" s="11" t="n">
        <v>5</v>
      </c>
      <c r="N2160" s="11" t="n">
        <v>0.05</v>
      </c>
      <c r="O2160" s="7" t="n">
        <v>850.9</v>
      </c>
      <c r="P2160" s="7" t="n">
        <v>680.72</v>
      </c>
      <c r="Q2160" s="7">
        <f>text(E2160,"ddd")</f>
        <v/>
      </c>
      <c r="R2160" s="7">
        <f>G2160-F2160</f>
        <v/>
      </c>
      <c r="S2160" s="7">
        <f>E2160-D2160</f>
        <v/>
      </c>
      <c r="T2160" s="7">
        <f>O2160*M2160</f>
        <v/>
      </c>
      <c r="U2160" s="7">
        <f>T2160*N2160</f>
        <v/>
      </c>
      <c r="V2160" s="7">
        <f>T2160-U2160-(P2160*M2160)</f>
        <v/>
      </c>
      <c r="W2160" s="7">
        <f>VLOOKUP(L2160,'Products Sheet'!$A:$B,2,FALSE)</f>
        <v/>
      </c>
      <c r="X2160" s="7" t="n"/>
      <c r="Y2160" s="7" t="n"/>
      <c r="Z2160" s="7" t="n"/>
      <c r="AA2160" s="7" t="n"/>
      <c r="AB2160" s="7" t="n"/>
      <c r="AC2160" s="7" t="n"/>
    </row>
    <row r="2161" ht="9.75" customHeight="1" s="12">
      <c r="A2161" s="11" t="inlineStr">
        <is>
          <t>SO - 0002957</t>
        </is>
      </c>
      <c r="B2161" s="11" t="inlineStr">
        <is>
          <t>Distributor</t>
        </is>
      </c>
      <c r="C2161" s="11" t="inlineStr">
        <is>
          <t>WARE-NMK1003</t>
        </is>
      </c>
      <c r="D2161" s="6" t="n">
        <v>43500</v>
      </c>
      <c r="E2161" s="6" t="n">
        <v>43587</v>
      </c>
      <c r="F2161" s="6" t="n">
        <v>43603</v>
      </c>
      <c r="G2161" s="6" t="n">
        <v>43605</v>
      </c>
      <c r="H2161" s="11" t="inlineStr">
        <is>
          <t>USD</t>
        </is>
      </c>
      <c r="I2161" s="11" t="n">
        <v>23</v>
      </c>
      <c r="J2161" s="11" t="n">
        <v>36</v>
      </c>
      <c r="K2161" s="11" t="n">
        <v>189</v>
      </c>
      <c r="L2161" s="11" t="n">
        <v>13</v>
      </c>
      <c r="M2161" s="11" t="n">
        <v>6</v>
      </c>
      <c r="N2161" s="11" t="n">
        <v>0.1</v>
      </c>
      <c r="O2161" s="7" t="n">
        <v>1835.8</v>
      </c>
      <c r="P2161" s="7" t="n">
        <v>1248.344</v>
      </c>
      <c r="Q2161" s="7">
        <f>text(E2161,"ddd")</f>
        <v/>
      </c>
      <c r="R2161" s="7">
        <f>G2161-F2161</f>
        <v/>
      </c>
      <c r="S2161" s="7">
        <f>E2161-D2161</f>
        <v/>
      </c>
      <c r="T2161" s="7">
        <f>O2161*M2161</f>
        <v/>
      </c>
      <c r="U2161" s="7">
        <f>T2161*N2161</f>
        <v/>
      </c>
      <c r="V2161" s="7">
        <f>T2161-U2161-(P2161*M2161)</f>
        <v/>
      </c>
      <c r="W2161" s="7">
        <f>VLOOKUP(L2161,'Products Sheet'!$A:$B,2,FALSE)</f>
        <v/>
      </c>
      <c r="X2161" s="7" t="n"/>
      <c r="Y2161" s="7" t="n"/>
      <c r="Z2161" s="7" t="n"/>
      <c r="AA2161" s="7" t="n"/>
      <c r="AB2161" s="7" t="n"/>
      <c r="AC2161" s="7" t="n"/>
    </row>
    <row r="2162" ht="9.75" customHeight="1" s="12">
      <c r="A2162" s="11" t="inlineStr">
        <is>
          <t>SO - 0003117</t>
        </is>
      </c>
      <c r="B2162" s="11" t="inlineStr">
        <is>
          <t>Wholesale</t>
        </is>
      </c>
      <c r="C2162" s="11" t="inlineStr">
        <is>
          <t>WARE-XYS1001</t>
        </is>
      </c>
      <c r="D2162" s="6" t="n">
        <v>43500</v>
      </c>
      <c r="E2162" s="6" t="n">
        <v>43605</v>
      </c>
      <c r="F2162" s="6" t="n">
        <v>43633</v>
      </c>
      <c r="G2162" s="6" t="n">
        <v>43641</v>
      </c>
      <c r="H2162" s="11" t="inlineStr">
        <is>
          <t>USD</t>
        </is>
      </c>
      <c r="I2162" s="11" t="n">
        <v>25</v>
      </c>
      <c r="J2162" s="11" t="n">
        <v>49</v>
      </c>
      <c r="K2162" s="11" t="n">
        <v>16</v>
      </c>
      <c r="L2162" s="11" t="n">
        <v>13</v>
      </c>
      <c r="M2162" s="11" t="n">
        <v>4</v>
      </c>
      <c r="N2162" s="11" t="n">
        <v>0.1</v>
      </c>
      <c r="O2162" s="7" t="n">
        <v>6438.7</v>
      </c>
      <c r="P2162" s="7" t="n">
        <v>4120.768</v>
      </c>
      <c r="Q2162" s="7">
        <f>text(E2162,"ddd")</f>
        <v/>
      </c>
      <c r="R2162" s="7">
        <f>G2162-F2162</f>
        <v/>
      </c>
      <c r="S2162" s="7">
        <f>E2162-D2162</f>
        <v/>
      </c>
      <c r="T2162" s="7">
        <f>O2162*M2162</f>
        <v/>
      </c>
      <c r="U2162" s="7">
        <f>T2162*N2162</f>
        <v/>
      </c>
      <c r="V2162" s="7">
        <f>T2162-U2162-(P2162*M2162)</f>
        <v/>
      </c>
      <c r="W2162" s="7">
        <f>VLOOKUP(L2162,'Products Sheet'!$A:$B,2,FALSE)</f>
        <v/>
      </c>
      <c r="X2162" s="7" t="n"/>
      <c r="Y2162" s="7" t="n"/>
      <c r="Z2162" s="7" t="n"/>
      <c r="AA2162" s="7" t="n"/>
      <c r="AB2162" s="7" t="n"/>
      <c r="AC2162" s="7" t="n"/>
    </row>
    <row r="2163" ht="9.75" customHeight="1" s="12">
      <c r="A2163" s="11" t="inlineStr">
        <is>
          <t>SO - 0003135</t>
        </is>
      </c>
      <c r="B2163" s="11" t="inlineStr">
        <is>
          <t>In-Store</t>
        </is>
      </c>
      <c r="C2163" s="11" t="inlineStr">
        <is>
          <t>WARE-PUJ1005</t>
        </is>
      </c>
      <c r="D2163" s="6" t="n">
        <v>43500</v>
      </c>
      <c r="E2163" s="6" t="n">
        <v>43607</v>
      </c>
      <c r="F2163" s="6" t="n">
        <v>43633</v>
      </c>
      <c r="G2163" s="6" t="n">
        <v>43636</v>
      </c>
      <c r="H2163" s="11" t="inlineStr">
        <is>
          <t>USD</t>
        </is>
      </c>
      <c r="I2163" s="11" t="n">
        <v>1</v>
      </c>
      <c r="J2163" s="11" t="n">
        <v>45</v>
      </c>
      <c r="K2163" s="11" t="n">
        <v>271</v>
      </c>
      <c r="L2163" s="11" t="n">
        <v>13</v>
      </c>
      <c r="M2163" s="11" t="n">
        <v>6</v>
      </c>
      <c r="N2163" s="11" t="n">
        <v>0.4</v>
      </c>
      <c r="O2163" s="7" t="n">
        <v>6405.2</v>
      </c>
      <c r="P2163" s="7" t="n">
        <v>4803.9</v>
      </c>
      <c r="Q2163" s="7">
        <f>text(E2163,"ddd")</f>
        <v/>
      </c>
      <c r="R2163" s="7">
        <f>G2163-F2163</f>
        <v/>
      </c>
      <c r="S2163" s="7">
        <f>E2163-D2163</f>
        <v/>
      </c>
      <c r="T2163" s="7">
        <f>O2163*M2163</f>
        <v/>
      </c>
      <c r="U2163" s="7">
        <f>T2163*N2163</f>
        <v/>
      </c>
      <c r="V2163" s="7">
        <f>T2163-U2163-(P2163*M2163)</f>
        <v/>
      </c>
      <c r="W2163" s="7">
        <f>VLOOKUP(L2163,'Products Sheet'!$A:$B,2,FALSE)</f>
        <v/>
      </c>
      <c r="X2163" s="7" t="n"/>
      <c r="Y2163" s="7" t="n"/>
      <c r="Z2163" s="7" t="n"/>
      <c r="AA2163" s="7" t="n"/>
      <c r="AB2163" s="7" t="n"/>
      <c r="AC2163" s="7" t="n"/>
    </row>
    <row r="2164" ht="9.75" customHeight="1" s="12">
      <c r="A2164" s="11" t="inlineStr">
        <is>
          <t>SO - 0003239</t>
        </is>
      </c>
      <c r="B2164" s="11" t="inlineStr">
        <is>
          <t>Distributor</t>
        </is>
      </c>
      <c r="C2164" s="11" t="inlineStr">
        <is>
          <t>WARE-XYS1001</t>
        </is>
      </c>
      <c r="D2164" s="6" t="n">
        <v>43500</v>
      </c>
      <c r="E2164" s="6" t="n">
        <v>43618</v>
      </c>
      <c r="F2164" s="6" t="n">
        <v>43642</v>
      </c>
      <c r="G2164" s="6" t="n">
        <v>43650</v>
      </c>
      <c r="H2164" s="11" t="inlineStr">
        <is>
          <t>USD</t>
        </is>
      </c>
      <c r="I2164" s="11" t="n">
        <v>21</v>
      </c>
      <c r="J2164" s="11" t="n">
        <v>34</v>
      </c>
      <c r="K2164" s="11" t="n">
        <v>4</v>
      </c>
      <c r="L2164" s="11" t="n">
        <v>13</v>
      </c>
      <c r="M2164" s="11" t="n">
        <v>1</v>
      </c>
      <c r="N2164" s="11" t="n">
        <v>0.05</v>
      </c>
      <c r="O2164" s="7" t="n">
        <v>3966.4</v>
      </c>
      <c r="P2164" s="7" t="n">
        <v>1586.56</v>
      </c>
      <c r="Q2164" s="7">
        <f>text(E2164,"ddd")</f>
        <v/>
      </c>
      <c r="R2164" s="7">
        <f>G2164-F2164</f>
        <v/>
      </c>
      <c r="S2164" s="7">
        <f>E2164-D2164</f>
        <v/>
      </c>
      <c r="T2164" s="7">
        <f>O2164*M2164</f>
        <v/>
      </c>
      <c r="U2164" s="7">
        <f>T2164*N2164</f>
        <v/>
      </c>
      <c r="V2164" s="7">
        <f>T2164-U2164-(P2164*M2164)</f>
        <v/>
      </c>
      <c r="W2164" s="7">
        <f>VLOOKUP(L2164,'Products Sheet'!$A:$B,2,FALSE)</f>
        <v/>
      </c>
      <c r="X2164" s="7" t="n"/>
      <c r="Y2164" s="7" t="n"/>
      <c r="Z2164" s="7" t="n"/>
      <c r="AA2164" s="7" t="n"/>
      <c r="AB2164" s="7" t="n"/>
      <c r="AC2164" s="7" t="n"/>
    </row>
    <row r="2165" ht="9.75" customHeight="1" s="12">
      <c r="A2165" s="11" t="inlineStr">
        <is>
          <t>SO - 0003371</t>
        </is>
      </c>
      <c r="B2165" s="11" t="inlineStr">
        <is>
          <t>Online</t>
        </is>
      </c>
      <c r="C2165" s="11" t="inlineStr">
        <is>
          <t>WARE-NBV1002</t>
        </is>
      </c>
      <c r="D2165" s="6" t="n">
        <v>43500</v>
      </c>
      <c r="E2165" s="6" t="n">
        <v>43634</v>
      </c>
      <c r="F2165" s="6" t="n">
        <v>43644</v>
      </c>
      <c r="G2165" s="6" t="n">
        <v>43651</v>
      </c>
      <c r="H2165" s="11" t="inlineStr">
        <is>
          <t>USD</t>
        </is>
      </c>
      <c r="I2165" s="11" t="n">
        <v>13</v>
      </c>
      <c r="J2165" s="11" t="n">
        <v>16</v>
      </c>
      <c r="K2165" s="11" t="n">
        <v>84</v>
      </c>
      <c r="L2165" s="11" t="n">
        <v>13</v>
      </c>
      <c r="M2165" s="11" t="n">
        <v>3</v>
      </c>
      <c r="N2165" s="11" t="n">
        <v>0.05</v>
      </c>
      <c r="O2165" s="7" t="n">
        <v>3899.4</v>
      </c>
      <c r="P2165" s="7" t="n">
        <v>3314.49</v>
      </c>
      <c r="Q2165" s="7">
        <f>text(E2165,"ddd")</f>
        <v/>
      </c>
      <c r="R2165" s="7">
        <f>G2165-F2165</f>
        <v/>
      </c>
      <c r="S2165" s="7">
        <f>E2165-D2165</f>
        <v/>
      </c>
      <c r="T2165" s="7">
        <f>O2165*M2165</f>
        <v/>
      </c>
      <c r="U2165" s="7">
        <f>T2165*N2165</f>
        <v/>
      </c>
      <c r="V2165" s="7">
        <f>T2165-U2165-(P2165*M2165)</f>
        <v/>
      </c>
      <c r="W2165" s="7">
        <f>VLOOKUP(L2165,'Products Sheet'!$A:$B,2,FALSE)</f>
        <v/>
      </c>
      <c r="X2165" s="7" t="n"/>
      <c r="Y2165" s="7" t="n"/>
      <c r="Z2165" s="7" t="n"/>
      <c r="AA2165" s="7" t="n"/>
      <c r="AB2165" s="7" t="n"/>
      <c r="AC2165" s="7" t="n"/>
    </row>
    <row r="2166" ht="9.75" customHeight="1" s="12">
      <c r="A2166" s="11" t="inlineStr">
        <is>
          <t>SO - 0003373</t>
        </is>
      </c>
      <c r="B2166" s="11" t="inlineStr">
        <is>
          <t>Online</t>
        </is>
      </c>
      <c r="C2166" s="11" t="inlineStr">
        <is>
          <t>WARE-MKL1006</t>
        </is>
      </c>
      <c r="D2166" s="6" t="n">
        <v>43500</v>
      </c>
      <c r="E2166" s="6" t="n">
        <v>43634</v>
      </c>
      <c r="F2166" s="6" t="n">
        <v>43636</v>
      </c>
      <c r="G2166" s="6" t="n">
        <v>43642</v>
      </c>
      <c r="H2166" s="11" t="inlineStr">
        <is>
          <t>USD</t>
        </is>
      </c>
      <c r="I2166" s="11" t="n">
        <v>13</v>
      </c>
      <c r="J2166" s="11" t="n">
        <v>41</v>
      </c>
      <c r="K2166" s="11" t="n">
        <v>352</v>
      </c>
      <c r="L2166" s="11" t="n">
        <v>13</v>
      </c>
      <c r="M2166" s="11" t="n">
        <v>3</v>
      </c>
      <c r="N2166" s="11" t="n">
        <v>0.2</v>
      </c>
      <c r="O2166" s="7" t="n">
        <v>5534.2</v>
      </c>
      <c r="P2166" s="7" t="n">
        <v>4095.308</v>
      </c>
      <c r="Q2166" s="7">
        <f>text(E2166,"ddd")</f>
        <v/>
      </c>
      <c r="R2166" s="7">
        <f>G2166-F2166</f>
        <v/>
      </c>
      <c r="S2166" s="7">
        <f>E2166-D2166</f>
        <v/>
      </c>
      <c r="T2166" s="7">
        <f>O2166*M2166</f>
        <v/>
      </c>
      <c r="U2166" s="7">
        <f>T2166*N2166</f>
        <v/>
      </c>
      <c r="V2166" s="7">
        <f>T2166-U2166-(P2166*M2166)</f>
        <v/>
      </c>
      <c r="W2166" s="7">
        <f>VLOOKUP(L2166,'Products Sheet'!$A:$B,2,FALSE)</f>
        <v/>
      </c>
      <c r="X2166" s="7" t="n"/>
      <c r="Y2166" s="7" t="n"/>
      <c r="Z2166" s="7" t="n"/>
      <c r="AA2166" s="7" t="n"/>
      <c r="AB2166" s="7" t="n"/>
      <c r="AC2166" s="7" t="n"/>
    </row>
    <row r="2167" ht="9.75" customHeight="1" s="12">
      <c r="A2167" s="11" t="inlineStr">
        <is>
          <t>SO - 0003515</t>
        </is>
      </c>
      <c r="B2167" s="11" t="inlineStr">
        <is>
          <t>Online</t>
        </is>
      </c>
      <c r="C2167" s="11" t="inlineStr">
        <is>
          <t>WARE-UHY1004</t>
        </is>
      </c>
      <c r="D2167" s="6" t="n">
        <v>43600</v>
      </c>
      <c r="E2167" s="6" t="n">
        <v>43652</v>
      </c>
      <c r="F2167" s="6" t="n">
        <v>43670</v>
      </c>
      <c r="G2167" s="6" t="n">
        <v>43671</v>
      </c>
      <c r="H2167" s="11" t="inlineStr">
        <is>
          <t>USD</t>
        </is>
      </c>
      <c r="I2167" s="11" t="n">
        <v>19</v>
      </c>
      <c r="J2167" s="11" t="n">
        <v>30</v>
      </c>
      <c r="K2167" s="11" t="n">
        <v>257</v>
      </c>
      <c r="L2167" s="11" t="n">
        <v>13</v>
      </c>
      <c r="M2167" s="11" t="n">
        <v>3</v>
      </c>
      <c r="N2167" s="11" t="n">
        <v>0.1</v>
      </c>
      <c r="O2167" s="7" t="n">
        <v>1956.4</v>
      </c>
      <c r="P2167" s="7" t="n">
        <v>782.5600000000001</v>
      </c>
      <c r="Q2167" s="7">
        <f>text(E2167,"ddd")</f>
        <v/>
      </c>
      <c r="R2167" s="7">
        <f>G2167-F2167</f>
        <v/>
      </c>
      <c r="S2167" s="7">
        <f>E2167-D2167</f>
        <v/>
      </c>
      <c r="T2167" s="7">
        <f>O2167*M2167</f>
        <v/>
      </c>
      <c r="U2167" s="7">
        <f>T2167*N2167</f>
        <v/>
      </c>
      <c r="V2167" s="7">
        <f>T2167-U2167-(P2167*M2167)</f>
        <v/>
      </c>
      <c r="W2167" s="7">
        <f>VLOOKUP(L2167,'Products Sheet'!$A:$B,2,FALSE)</f>
        <v/>
      </c>
      <c r="X2167" s="7" t="n"/>
      <c r="Y2167" s="7" t="n"/>
      <c r="Z2167" s="7" t="n"/>
      <c r="AA2167" s="7" t="n"/>
      <c r="AB2167" s="7" t="n"/>
      <c r="AC2167" s="7" t="n"/>
    </row>
    <row r="2168" ht="9.75" customHeight="1" s="12">
      <c r="A2168" s="11" t="inlineStr">
        <is>
          <t>SO - 0003590</t>
        </is>
      </c>
      <c r="B2168" s="11" t="inlineStr">
        <is>
          <t>Distributor</t>
        </is>
      </c>
      <c r="C2168" s="11" t="inlineStr">
        <is>
          <t>WARE-MKL1006</t>
        </is>
      </c>
      <c r="D2168" s="6" t="n">
        <v>43500</v>
      </c>
      <c r="E2168" s="6" t="n">
        <v>43662</v>
      </c>
      <c r="F2168" s="6" t="n">
        <v>43678</v>
      </c>
      <c r="G2168" s="6" t="n">
        <v>43685</v>
      </c>
      <c r="H2168" s="11" t="inlineStr">
        <is>
          <t>USD</t>
        </is>
      </c>
      <c r="I2168" s="11" t="n">
        <v>23</v>
      </c>
      <c r="J2168" s="11" t="n">
        <v>22</v>
      </c>
      <c r="K2168" s="11" t="n">
        <v>353</v>
      </c>
      <c r="L2168" s="11" t="n">
        <v>13</v>
      </c>
      <c r="M2168" s="11" t="n">
        <v>5</v>
      </c>
      <c r="N2168" s="11" t="n">
        <v>0.3</v>
      </c>
      <c r="O2168" s="7" t="n">
        <v>1092.1</v>
      </c>
      <c r="P2168" s="7" t="n">
        <v>436.8400000000001</v>
      </c>
      <c r="Q2168" s="7">
        <f>text(E2168,"ddd")</f>
        <v/>
      </c>
      <c r="R2168" s="7">
        <f>G2168-F2168</f>
        <v/>
      </c>
      <c r="S2168" s="7">
        <f>E2168-D2168</f>
        <v/>
      </c>
      <c r="T2168" s="7">
        <f>O2168*M2168</f>
        <v/>
      </c>
      <c r="U2168" s="7">
        <f>T2168*N2168</f>
        <v/>
      </c>
      <c r="V2168" s="7">
        <f>T2168-U2168-(P2168*M2168)</f>
        <v/>
      </c>
      <c r="W2168" s="7">
        <f>VLOOKUP(L2168,'Products Sheet'!$A:$B,2,FALSE)</f>
        <v/>
      </c>
      <c r="X2168" s="7" t="n"/>
      <c r="Y2168" s="7" t="n"/>
      <c r="Z2168" s="7" t="n"/>
      <c r="AA2168" s="7" t="n"/>
      <c r="AB2168" s="7" t="n"/>
      <c r="AC2168" s="7" t="n"/>
    </row>
    <row r="2169" ht="9.75" customHeight="1" s="12">
      <c r="A2169" s="11" t="inlineStr">
        <is>
          <t>SO - 0003612</t>
        </is>
      </c>
      <c r="B2169" s="11" t="inlineStr">
        <is>
          <t>In-Store</t>
        </is>
      </c>
      <c r="C2169" s="11" t="inlineStr">
        <is>
          <t>WARE-MKL1006</t>
        </is>
      </c>
      <c r="D2169" s="6" t="n">
        <v>43600</v>
      </c>
      <c r="E2169" s="6" t="n">
        <v>43665</v>
      </c>
      <c r="F2169" s="6" t="n">
        <v>43668</v>
      </c>
      <c r="G2169" s="6" t="n">
        <v>43669</v>
      </c>
      <c r="H2169" s="11" t="inlineStr">
        <is>
          <t>USD</t>
        </is>
      </c>
      <c r="I2169" s="11" t="n">
        <v>12</v>
      </c>
      <c r="J2169" s="11" t="n">
        <v>47</v>
      </c>
      <c r="K2169" s="11" t="n">
        <v>349</v>
      </c>
      <c r="L2169" s="11" t="n">
        <v>13</v>
      </c>
      <c r="M2169" s="11" t="n">
        <v>1</v>
      </c>
      <c r="N2169" s="11" t="n">
        <v>0.15</v>
      </c>
      <c r="O2169" s="7" t="n">
        <v>1219.4</v>
      </c>
      <c r="P2169" s="7" t="n">
        <v>841.386</v>
      </c>
      <c r="Q2169" s="7">
        <f>text(E2169,"ddd")</f>
        <v/>
      </c>
      <c r="R2169" s="7">
        <f>G2169-F2169</f>
        <v/>
      </c>
      <c r="S2169" s="7">
        <f>E2169-D2169</f>
        <v/>
      </c>
      <c r="T2169" s="7">
        <f>O2169*M2169</f>
        <v/>
      </c>
      <c r="U2169" s="7">
        <f>T2169*N2169</f>
        <v/>
      </c>
      <c r="V2169" s="7">
        <f>T2169-U2169-(P2169*M2169)</f>
        <v/>
      </c>
      <c r="W2169" s="7">
        <f>VLOOKUP(L2169,'Products Sheet'!$A:$B,2,FALSE)</f>
        <v/>
      </c>
      <c r="X2169" s="7" t="n"/>
      <c r="Y2169" s="7" t="n"/>
      <c r="Z2169" s="7" t="n"/>
      <c r="AA2169" s="7" t="n"/>
      <c r="AB2169" s="7" t="n"/>
      <c r="AC2169" s="7" t="n"/>
    </row>
    <row r="2170" ht="9.75" customHeight="1" s="12">
      <c r="A2170" s="11" t="inlineStr">
        <is>
          <t>SO - 0003641</t>
        </is>
      </c>
      <c r="B2170" s="11" t="inlineStr">
        <is>
          <t>In-Store</t>
        </is>
      </c>
      <c r="C2170" s="11" t="inlineStr">
        <is>
          <t>WARE-NMK1003</t>
        </is>
      </c>
      <c r="D2170" s="6" t="n">
        <v>43500</v>
      </c>
      <c r="E2170" s="6" t="n">
        <v>43668</v>
      </c>
      <c r="F2170" s="6" t="n">
        <v>43675</v>
      </c>
      <c r="G2170" s="6" t="n">
        <v>43681</v>
      </c>
      <c r="H2170" s="11" t="inlineStr">
        <is>
          <t>USD</t>
        </is>
      </c>
      <c r="I2170" s="11" t="n">
        <v>4</v>
      </c>
      <c r="J2170" s="11" t="n">
        <v>44</v>
      </c>
      <c r="K2170" s="11" t="n">
        <v>141</v>
      </c>
      <c r="L2170" s="11" t="n">
        <v>13</v>
      </c>
      <c r="M2170" s="11" t="n">
        <v>2</v>
      </c>
      <c r="N2170" s="11" t="n">
        <v>0.075</v>
      </c>
      <c r="O2170" s="7" t="n">
        <v>2211</v>
      </c>
      <c r="P2170" s="7" t="n">
        <v>1392.93</v>
      </c>
      <c r="Q2170" s="7">
        <f>text(E2170,"ddd")</f>
        <v/>
      </c>
      <c r="R2170" s="7">
        <f>G2170-F2170</f>
        <v/>
      </c>
      <c r="S2170" s="7">
        <f>E2170-D2170</f>
        <v/>
      </c>
      <c r="T2170" s="7">
        <f>O2170*M2170</f>
        <v/>
      </c>
      <c r="U2170" s="7">
        <f>T2170*N2170</f>
        <v/>
      </c>
      <c r="V2170" s="7">
        <f>T2170-U2170-(P2170*M2170)</f>
        <v/>
      </c>
      <c r="W2170" s="7">
        <f>VLOOKUP(L2170,'Products Sheet'!$A:$B,2,FALSE)</f>
        <v/>
      </c>
      <c r="X2170" s="7" t="n"/>
      <c r="Y2170" s="7" t="n"/>
      <c r="Z2170" s="7" t="n"/>
      <c r="AA2170" s="7" t="n"/>
      <c r="AB2170" s="7" t="n"/>
      <c r="AC2170" s="7" t="n"/>
    </row>
    <row r="2171" ht="9.75" customHeight="1" s="12">
      <c r="A2171" s="11" t="inlineStr">
        <is>
          <t>SO - 0003760</t>
        </is>
      </c>
      <c r="B2171" s="11" t="inlineStr">
        <is>
          <t>Distributor</t>
        </is>
      </c>
      <c r="C2171" s="11" t="inlineStr">
        <is>
          <t>WARE-UHY1004</t>
        </is>
      </c>
      <c r="D2171" s="6" t="n">
        <v>43600</v>
      </c>
      <c r="E2171" s="6" t="n">
        <v>43681</v>
      </c>
      <c r="F2171" s="6" t="n">
        <v>43688</v>
      </c>
      <c r="G2171" s="6" t="n">
        <v>43695</v>
      </c>
      <c r="H2171" s="11" t="inlineStr">
        <is>
          <t>USD</t>
        </is>
      </c>
      <c r="I2171" s="11" t="n">
        <v>20</v>
      </c>
      <c r="J2171" s="11" t="n">
        <v>3</v>
      </c>
      <c r="K2171" s="11" t="n">
        <v>257</v>
      </c>
      <c r="L2171" s="11" t="n">
        <v>13</v>
      </c>
      <c r="M2171" s="11" t="n">
        <v>8</v>
      </c>
      <c r="N2171" s="11" t="n">
        <v>0.05</v>
      </c>
      <c r="O2171" s="7" t="n">
        <v>1199.3</v>
      </c>
      <c r="P2171" s="7" t="n">
        <v>575.664</v>
      </c>
      <c r="Q2171" s="7">
        <f>text(E2171,"ddd")</f>
        <v/>
      </c>
      <c r="R2171" s="7">
        <f>G2171-F2171</f>
        <v/>
      </c>
      <c r="S2171" s="7">
        <f>E2171-D2171</f>
        <v/>
      </c>
      <c r="T2171" s="7">
        <f>O2171*M2171</f>
        <v/>
      </c>
      <c r="U2171" s="7">
        <f>T2171*N2171</f>
        <v/>
      </c>
      <c r="V2171" s="7">
        <f>T2171-U2171-(P2171*M2171)</f>
        <v/>
      </c>
      <c r="W2171" s="7">
        <f>VLOOKUP(L2171,'Products Sheet'!$A:$B,2,FALSE)</f>
        <v/>
      </c>
      <c r="X2171" s="7" t="n"/>
      <c r="Y2171" s="7" t="n"/>
      <c r="Z2171" s="7" t="n"/>
      <c r="AA2171" s="7" t="n"/>
      <c r="AB2171" s="7" t="n"/>
      <c r="AC2171" s="7" t="n"/>
    </row>
    <row r="2172" ht="9.75" customHeight="1" s="12">
      <c r="A2172" s="11" t="inlineStr">
        <is>
          <t>SO - 0003811</t>
        </is>
      </c>
      <c r="B2172" s="11" t="inlineStr">
        <is>
          <t>Online</t>
        </is>
      </c>
      <c r="C2172" s="11" t="inlineStr">
        <is>
          <t>WARE-PUJ1005</t>
        </is>
      </c>
      <c r="D2172" s="6" t="n">
        <v>43600</v>
      </c>
      <c r="E2172" s="6" t="n">
        <v>43687</v>
      </c>
      <c r="F2172" s="6" t="n">
        <v>43689</v>
      </c>
      <c r="G2172" s="6" t="n">
        <v>43693</v>
      </c>
      <c r="H2172" s="11" t="inlineStr">
        <is>
          <t>USD</t>
        </is>
      </c>
      <c r="I2172" s="11" t="n">
        <v>13</v>
      </c>
      <c r="J2172" s="11" t="n">
        <v>45</v>
      </c>
      <c r="K2172" s="11" t="n">
        <v>300</v>
      </c>
      <c r="L2172" s="11" t="n">
        <v>13</v>
      </c>
      <c r="M2172" s="11" t="n">
        <v>2</v>
      </c>
      <c r="N2172" s="11" t="n">
        <v>0.05</v>
      </c>
      <c r="O2172" s="7" t="n">
        <v>6150.6</v>
      </c>
      <c r="P2172" s="7" t="n">
        <v>2890.782</v>
      </c>
      <c r="Q2172" s="7">
        <f>text(E2172,"ddd")</f>
        <v/>
      </c>
      <c r="R2172" s="7">
        <f>G2172-F2172</f>
        <v/>
      </c>
      <c r="S2172" s="7">
        <f>E2172-D2172</f>
        <v/>
      </c>
      <c r="T2172" s="7">
        <f>O2172*M2172</f>
        <v/>
      </c>
      <c r="U2172" s="7">
        <f>T2172*N2172</f>
        <v/>
      </c>
      <c r="V2172" s="7">
        <f>T2172-U2172-(P2172*M2172)</f>
        <v/>
      </c>
      <c r="W2172" s="7">
        <f>VLOOKUP(L2172,'Products Sheet'!$A:$B,2,FALSE)</f>
        <v/>
      </c>
      <c r="X2172" s="7" t="n"/>
      <c r="Y2172" s="7" t="n"/>
      <c r="Z2172" s="7" t="n"/>
      <c r="AA2172" s="7" t="n"/>
      <c r="AB2172" s="7" t="n"/>
      <c r="AC2172" s="7" t="n"/>
    </row>
    <row r="2173" ht="9.75" customHeight="1" s="12">
      <c r="A2173" s="11" t="inlineStr">
        <is>
          <t>SO - 0003813</t>
        </is>
      </c>
      <c r="B2173" s="11" t="inlineStr">
        <is>
          <t>Wholesale</t>
        </is>
      </c>
      <c r="C2173" s="11" t="inlineStr">
        <is>
          <t>WARE-NBV1002</t>
        </is>
      </c>
      <c r="D2173" s="6" t="n">
        <v>43600</v>
      </c>
      <c r="E2173" s="6" t="n">
        <v>43688</v>
      </c>
      <c r="F2173" s="6" t="n">
        <v>43691</v>
      </c>
      <c r="G2173" s="6" t="n">
        <v>43693</v>
      </c>
      <c r="H2173" s="11" t="inlineStr">
        <is>
          <t>USD</t>
        </is>
      </c>
      <c r="I2173" s="11" t="n">
        <v>27</v>
      </c>
      <c r="J2173" s="11" t="n">
        <v>36</v>
      </c>
      <c r="K2173" s="11" t="n">
        <v>74</v>
      </c>
      <c r="L2173" s="11" t="n">
        <v>13</v>
      </c>
      <c r="M2173" s="11" t="n">
        <v>3</v>
      </c>
      <c r="N2173" s="11" t="n">
        <v>0.15</v>
      </c>
      <c r="O2173" s="7" t="n">
        <v>247.9</v>
      </c>
      <c r="P2173" s="7" t="n">
        <v>163.614</v>
      </c>
      <c r="Q2173" s="7">
        <f>text(E2173,"ddd")</f>
        <v/>
      </c>
      <c r="R2173" s="7">
        <f>G2173-F2173</f>
        <v/>
      </c>
      <c r="S2173" s="7">
        <f>E2173-D2173</f>
        <v/>
      </c>
      <c r="T2173" s="7">
        <f>O2173*M2173</f>
        <v/>
      </c>
      <c r="U2173" s="7">
        <f>T2173*N2173</f>
        <v/>
      </c>
      <c r="V2173" s="7">
        <f>T2173-U2173-(P2173*M2173)</f>
        <v/>
      </c>
      <c r="W2173" s="7">
        <f>VLOOKUP(L2173,'Products Sheet'!$A:$B,2,FALSE)</f>
        <v/>
      </c>
      <c r="X2173" s="7" t="n"/>
      <c r="Y2173" s="7" t="n"/>
      <c r="Z2173" s="7" t="n"/>
      <c r="AA2173" s="7" t="n"/>
      <c r="AB2173" s="7" t="n"/>
      <c r="AC2173" s="7" t="n"/>
    </row>
    <row r="2174" ht="9.75" customHeight="1" s="12">
      <c r="A2174" s="11" t="inlineStr">
        <is>
          <t>SO - 0003830</t>
        </is>
      </c>
      <c r="B2174" s="11" t="inlineStr">
        <is>
          <t>Online</t>
        </is>
      </c>
      <c r="C2174" s="11" t="inlineStr">
        <is>
          <t>WARE-PUJ1005</t>
        </is>
      </c>
      <c r="D2174" s="6" t="n">
        <v>43600</v>
      </c>
      <c r="E2174" s="6" t="n">
        <v>43690</v>
      </c>
      <c r="F2174" s="6" t="n">
        <v>43700</v>
      </c>
      <c r="G2174" s="6" t="n">
        <v>43710</v>
      </c>
      <c r="H2174" s="11" t="inlineStr">
        <is>
          <t>USD</t>
        </is>
      </c>
      <c r="I2174" s="11" t="n">
        <v>20</v>
      </c>
      <c r="J2174" s="11" t="n">
        <v>35</v>
      </c>
      <c r="K2174" s="11" t="n">
        <v>298</v>
      </c>
      <c r="L2174" s="11" t="n">
        <v>13</v>
      </c>
      <c r="M2174" s="11" t="n">
        <v>5</v>
      </c>
      <c r="N2174" s="11" t="n">
        <v>0.05</v>
      </c>
      <c r="O2174" s="7" t="n">
        <v>187.6</v>
      </c>
      <c r="P2174" s="7" t="n">
        <v>80.66799999999999</v>
      </c>
      <c r="Q2174" s="7">
        <f>text(E2174,"ddd")</f>
        <v/>
      </c>
      <c r="R2174" s="7">
        <f>G2174-F2174</f>
        <v/>
      </c>
      <c r="S2174" s="7">
        <f>E2174-D2174</f>
        <v/>
      </c>
      <c r="T2174" s="7">
        <f>O2174*M2174</f>
        <v/>
      </c>
      <c r="U2174" s="7">
        <f>T2174*N2174</f>
        <v/>
      </c>
      <c r="V2174" s="7">
        <f>T2174-U2174-(P2174*M2174)</f>
        <v/>
      </c>
      <c r="W2174" s="7">
        <f>VLOOKUP(L2174,'Products Sheet'!$A:$B,2,FALSE)</f>
        <v/>
      </c>
      <c r="X2174" s="7" t="n"/>
      <c r="Y2174" s="7" t="n"/>
      <c r="Z2174" s="7" t="n"/>
      <c r="AA2174" s="7" t="n"/>
      <c r="AB2174" s="7" t="n"/>
      <c r="AC2174" s="7" t="n"/>
    </row>
    <row r="2175" ht="9.75" customHeight="1" s="12">
      <c r="A2175" s="11" t="inlineStr">
        <is>
          <t>SO - 0003853</t>
        </is>
      </c>
      <c r="B2175" s="11" t="inlineStr">
        <is>
          <t>Online</t>
        </is>
      </c>
      <c r="C2175" s="11" t="inlineStr">
        <is>
          <t>WARE-UHY1004</t>
        </is>
      </c>
      <c r="D2175" s="6" t="n">
        <v>43600</v>
      </c>
      <c r="E2175" s="6" t="n">
        <v>43692</v>
      </c>
      <c r="F2175" s="6" t="n">
        <v>43715</v>
      </c>
      <c r="G2175" s="6" t="n">
        <v>43719</v>
      </c>
      <c r="H2175" s="11" t="inlineStr">
        <is>
          <t>USD</t>
        </is>
      </c>
      <c r="I2175" s="11" t="n">
        <v>16</v>
      </c>
      <c r="J2175" s="11" t="n">
        <v>44</v>
      </c>
      <c r="K2175" s="11" t="n">
        <v>260</v>
      </c>
      <c r="L2175" s="11" t="n">
        <v>13</v>
      </c>
      <c r="M2175" s="11" t="n">
        <v>2</v>
      </c>
      <c r="N2175" s="11" t="n">
        <v>0.075</v>
      </c>
      <c r="O2175" s="7" t="n">
        <v>1809</v>
      </c>
      <c r="P2175" s="7" t="n">
        <v>1338.66</v>
      </c>
      <c r="Q2175" s="7">
        <f>text(E2175,"ddd")</f>
        <v/>
      </c>
      <c r="R2175" s="7">
        <f>G2175-F2175</f>
        <v/>
      </c>
      <c r="S2175" s="7">
        <f>E2175-D2175</f>
        <v/>
      </c>
      <c r="T2175" s="7">
        <f>O2175*M2175</f>
        <v/>
      </c>
      <c r="U2175" s="7">
        <f>T2175*N2175</f>
        <v/>
      </c>
      <c r="V2175" s="7">
        <f>T2175-U2175-(P2175*M2175)</f>
        <v/>
      </c>
      <c r="W2175" s="7">
        <f>VLOOKUP(L2175,'Products Sheet'!$A:$B,2,FALSE)</f>
        <v/>
      </c>
      <c r="X2175" s="7" t="n"/>
      <c r="Y2175" s="7" t="n"/>
      <c r="Z2175" s="7" t="n"/>
      <c r="AA2175" s="7" t="n"/>
      <c r="AB2175" s="7" t="n"/>
      <c r="AC2175" s="7" t="n"/>
    </row>
    <row r="2176" ht="9.75" customHeight="1" s="12">
      <c r="A2176" s="11" t="inlineStr">
        <is>
          <t>SO - 0003871</t>
        </is>
      </c>
      <c r="B2176" s="11" t="inlineStr">
        <is>
          <t>Online</t>
        </is>
      </c>
      <c r="C2176" s="11" t="inlineStr">
        <is>
          <t>WARE-XYS1001</t>
        </is>
      </c>
      <c r="D2176" s="6" t="n">
        <v>43600</v>
      </c>
      <c r="E2176" s="6" t="n">
        <v>43695</v>
      </c>
      <c r="F2176" s="6" t="n">
        <v>43722</v>
      </c>
      <c r="G2176" s="6" t="n">
        <v>43728</v>
      </c>
      <c r="H2176" s="11" t="inlineStr">
        <is>
          <t>USD</t>
        </is>
      </c>
      <c r="I2176" s="11" t="n">
        <v>20</v>
      </c>
      <c r="J2176" s="11" t="n">
        <v>16</v>
      </c>
      <c r="K2176" s="11" t="n">
        <v>58</v>
      </c>
      <c r="L2176" s="11" t="n">
        <v>13</v>
      </c>
      <c r="M2176" s="11" t="n">
        <v>4</v>
      </c>
      <c r="N2176" s="11" t="n">
        <v>0.075</v>
      </c>
      <c r="O2176" s="7" t="n">
        <v>790.6</v>
      </c>
      <c r="P2176" s="7" t="n">
        <v>434.83</v>
      </c>
      <c r="Q2176" s="7">
        <f>text(E2176,"ddd")</f>
        <v/>
      </c>
      <c r="R2176" s="7">
        <f>G2176-F2176</f>
        <v/>
      </c>
      <c r="S2176" s="7">
        <f>E2176-D2176</f>
        <v/>
      </c>
      <c r="T2176" s="7">
        <f>O2176*M2176</f>
        <v/>
      </c>
      <c r="U2176" s="7">
        <f>T2176*N2176</f>
        <v/>
      </c>
      <c r="V2176" s="7">
        <f>T2176-U2176-(P2176*M2176)</f>
        <v/>
      </c>
      <c r="W2176" s="7">
        <f>VLOOKUP(L2176,'Products Sheet'!$A:$B,2,FALSE)</f>
        <v/>
      </c>
      <c r="X2176" s="7" t="n"/>
      <c r="Y2176" s="7" t="n"/>
      <c r="Z2176" s="7" t="n"/>
      <c r="AA2176" s="7" t="n"/>
      <c r="AB2176" s="7" t="n"/>
      <c r="AC2176" s="7" t="n"/>
    </row>
    <row r="2177" ht="9.75" customHeight="1" s="12">
      <c r="A2177" s="11" t="inlineStr">
        <is>
          <t>SO - 0003899</t>
        </is>
      </c>
      <c r="B2177" s="11" t="inlineStr">
        <is>
          <t>Online</t>
        </is>
      </c>
      <c r="C2177" s="11" t="inlineStr">
        <is>
          <t>WARE-XYS1001</t>
        </is>
      </c>
      <c r="D2177" s="6" t="n">
        <v>43600</v>
      </c>
      <c r="E2177" s="6" t="n">
        <v>43698</v>
      </c>
      <c r="F2177" s="6" t="n">
        <v>43712</v>
      </c>
      <c r="G2177" s="6" t="n">
        <v>43719</v>
      </c>
      <c r="H2177" s="11" t="inlineStr">
        <is>
          <t>USD</t>
        </is>
      </c>
      <c r="I2177" s="11" t="n">
        <v>15</v>
      </c>
      <c r="J2177" s="11" t="n">
        <v>1</v>
      </c>
      <c r="K2177" s="11" t="n">
        <v>31</v>
      </c>
      <c r="L2177" s="11" t="n">
        <v>13</v>
      </c>
      <c r="M2177" s="11" t="n">
        <v>2</v>
      </c>
      <c r="N2177" s="11" t="n">
        <v>0.05</v>
      </c>
      <c r="O2177" s="7" t="n">
        <v>6492.3</v>
      </c>
      <c r="P2177" s="7" t="n">
        <v>2661.843</v>
      </c>
      <c r="Q2177" s="7">
        <f>text(E2177,"ddd")</f>
        <v/>
      </c>
      <c r="R2177" s="7">
        <f>G2177-F2177</f>
        <v/>
      </c>
      <c r="S2177" s="7">
        <f>E2177-D2177</f>
        <v/>
      </c>
      <c r="T2177" s="7">
        <f>O2177*M2177</f>
        <v/>
      </c>
      <c r="U2177" s="7">
        <f>T2177*N2177</f>
        <v/>
      </c>
      <c r="V2177" s="7">
        <f>T2177-U2177-(P2177*M2177)</f>
        <v/>
      </c>
      <c r="W2177" s="7">
        <f>VLOOKUP(L2177,'Products Sheet'!$A:$B,2,FALSE)</f>
        <v/>
      </c>
      <c r="X2177" s="7" t="n"/>
      <c r="Y2177" s="7" t="n"/>
      <c r="Z2177" s="7" t="n"/>
      <c r="AA2177" s="7" t="n"/>
      <c r="AB2177" s="7" t="n"/>
      <c r="AC2177" s="7" t="n"/>
    </row>
    <row r="2178" ht="9.75" customHeight="1" s="12">
      <c r="A2178" s="11" t="inlineStr">
        <is>
          <t>SO - 0003911</t>
        </is>
      </c>
      <c r="B2178" s="11" t="inlineStr">
        <is>
          <t>Distributor</t>
        </is>
      </c>
      <c r="C2178" s="11" t="inlineStr">
        <is>
          <t>WARE-PUJ1005</t>
        </is>
      </c>
      <c r="D2178" s="6" t="n">
        <v>43600</v>
      </c>
      <c r="E2178" s="6" t="n">
        <v>43699</v>
      </c>
      <c r="F2178" s="6" t="n">
        <v>43722</v>
      </c>
      <c r="G2178" s="6" t="n">
        <v>43729</v>
      </c>
      <c r="H2178" s="11" t="inlineStr">
        <is>
          <t>USD</t>
        </is>
      </c>
      <c r="I2178" s="11" t="n">
        <v>22</v>
      </c>
      <c r="J2178" s="11" t="n">
        <v>10</v>
      </c>
      <c r="K2178" s="11" t="n">
        <v>287</v>
      </c>
      <c r="L2178" s="11" t="n">
        <v>13</v>
      </c>
      <c r="M2178" s="11" t="n">
        <v>7</v>
      </c>
      <c r="N2178" s="11" t="n">
        <v>0.1</v>
      </c>
      <c r="O2178" s="7" t="n">
        <v>1045.2</v>
      </c>
      <c r="P2178" s="7" t="n">
        <v>825.7080000000001</v>
      </c>
      <c r="Q2178" s="7">
        <f>text(E2178,"ddd")</f>
        <v/>
      </c>
      <c r="R2178" s="7">
        <f>G2178-F2178</f>
        <v/>
      </c>
      <c r="S2178" s="7">
        <f>E2178-D2178</f>
        <v/>
      </c>
      <c r="T2178" s="7">
        <f>O2178*M2178</f>
        <v/>
      </c>
      <c r="U2178" s="7">
        <f>T2178*N2178</f>
        <v/>
      </c>
      <c r="V2178" s="7">
        <f>T2178-U2178-(P2178*M2178)</f>
        <v/>
      </c>
      <c r="W2178" s="7">
        <f>VLOOKUP(L2178,'Products Sheet'!$A:$B,2,FALSE)</f>
        <v/>
      </c>
      <c r="X2178" s="7" t="n"/>
      <c r="Y2178" s="7" t="n"/>
      <c r="Z2178" s="7" t="n"/>
      <c r="AA2178" s="7" t="n"/>
      <c r="AB2178" s="7" t="n"/>
      <c r="AC2178" s="7" t="n"/>
    </row>
    <row r="2179" ht="9.75" customHeight="1" s="12">
      <c r="A2179" s="11" t="inlineStr">
        <is>
          <t>SO - 0003932</t>
        </is>
      </c>
      <c r="B2179" s="11" t="inlineStr">
        <is>
          <t>Distributor</t>
        </is>
      </c>
      <c r="C2179" s="11" t="inlineStr">
        <is>
          <t>WARE-UHY1004</t>
        </is>
      </c>
      <c r="D2179" s="6" t="n">
        <v>43600</v>
      </c>
      <c r="E2179" s="6" t="n">
        <v>43702</v>
      </c>
      <c r="F2179" s="6" t="n">
        <v>43716</v>
      </c>
      <c r="G2179" s="6" t="n">
        <v>43720</v>
      </c>
      <c r="H2179" s="11" t="inlineStr">
        <is>
          <t>USD</t>
        </is>
      </c>
      <c r="I2179" s="11" t="n">
        <v>21</v>
      </c>
      <c r="J2179" s="11" t="n">
        <v>9</v>
      </c>
      <c r="K2179" s="11" t="n">
        <v>225</v>
      </c>
      <c r="L2179" s="11" t="n">
        <v>13</v>
      </c>
      <c r="M2179" s="11" t="n">
        <v>7</v>
      </c>
      <c r="N2179" s="11" t="n">
        <v>0.075</v>
      </c>
      <c r="O2179" s="7" t="n">
        <v>3919.5</v>
      </c>
      <c r="P2179" s="7" t="n">
        <v>1685.385</v>
      </c>
      <c r="Q2179" s="7">
        <f>text(E2179,"ddd")</f>
        <v/>
      </c>
      <c r="R2179" s="7">
        <f>G2179-F2179</f>
        <v/>
      </c>
      <c r="S2179" s="7">
        <f>E2179-D2179</f>
        <v/>
      </c>
      <c r="T2179" s="7">
        <f>O2179*M2179</f>
        <v/>
      </c>
      <c r="U2179" s="7">
        <f>T2179*N2179</f>
        <v/>
      </c>
      <c r="V2179" s="7">
        <f>T2179-U2179-(P2179*M2179)</f>
        <v/>
      </c>
      <c r="W2179" s="7">
        <f>VLOOKUP(L2179,'Products Sheet'!$A:$B,2,FALSE)</f>
        <v/>
      </c>
      <c r="X2179" s="7" t="n"/>
      <c r="Y2179" s="7" t="n"/>
      <c r="Z2179" s="7" t="n"/>
      <c r="AA2179" s="7" t="n"/>
      <c r="AB2179" s="7" t="n"/>
      <c r="AC2179" s="7" t="n"/>
    </row>
    <row r="2180" ht="9.75" customHeight="1" s="12">
      <c r="A2180" s="11" t="inlineStr">
        <is>
          <t>SO - 0003971</t>
        </is>
      </c>
      <c r="B2180" s="11" t="inlineStr">
        <is>
          <t>In-Store</t>
        </is>
      </c>
      <c r="C2180" s="11" t="inlineStr">
        <is>
          <t>WARE-MKL1006</t>
        </is>
      </c>
      <c r="D2180" s="6" t="n">
        <v>43600</v>
      </c>
      <c r="E2180" s="6" t="n">
        <v>43707</v>
      </c>
      <c r="F2180" s="6" t="n">
        <v>43735</v>
      </c>
      <c r="G2180" s="6" t="n">
        <v>43739</v>
      </c>
      <c r="H2180" s="11" t="inlineStr">
        <is>
          <t>USD</t>
        </is>
      </c>
      <c r="I2180" s="11" t="n">
        <v>11</v>
      </c>
      <c r="J2180" s="11" t="n">
        <v>10</v>
      </c>
      <c r="K2180" s="11" t="n">
        <v>333</v>
      </c>
      <c r="L2180" s="11" t="n">
        <v>13</v>
      </c>
      <c r="M2180" s="11" t="n">
        <v>6</v>
      </c>
      <c r="N2180" s="11" t="n">
        <v>0.05</v>
      </c>
      <c r="O2180" s="7" t="n">
        <v>174.2</v>
      </c>
      <c r="P2180" s="7" t="n">
        <v>134.134</v>
      </c>
      <c r="Q2180" s="7">
        <f>text(E2180,"ddd")</f>
        <v/>
      </c>
      <c r="R2180" s="7">
        <f>G2180-F2180</f>
        <v/>
      </c>
      <c r="S2180" s="7">
        <f>E2180-D2180</f>
        <v/>
      </c>
      <c r="T2180" s="7">
        <f>O2180*M2180</f>
        <v/>
      </c>
      <c r="U2180" s="7">
        <f>T2180*N2180</f>
        <v/>
      </c>
      <c r="V2180" s="7">
        <f>T2180-U2180-(P2180*M2180)</f>
        <v/>
      </c>
      <c r="W2180" s="7">
        <f>VLOOKUP(L2180,'Products Sheet'!$A:$B,2,FALSE)</f>
        <v/>
      </c>
      <c r="X2180" s="7" t="n"/>
      <c r="Y2180" s="7" t="n"/>
      <c r="Z2180" s="7" t="n"/>
      <c r="AA2180" s="7" t="n"/>
      <c r="AB2180" s="7" t="n"/>
      <c r="AC2180" s="7" t="n"/>
    </row>
    <row r="2181" ht="9.75" customHeight="1" s="12">
      <c r="A2181" s="11" t="inlineStr">
        <is>
          <t>SO - 0004089</t>
        </is>
      </c>
      <c r="B2181" s="11" t="inlineStr">
        <is>
          <t>Online</t>
        </is>
      </c>
      <c r="C2181" s="11" t="inlineStr">
        <is>
          <t>WARE-NMK1003</t>
        </is>
      </c>
      <c r="D2181" s="6" t="n">
        <v>43600</v>
      </c>
      <c r="E2181" s="6" t="n">
        <v>43722</v>
      </c>
      <c r="F2181" s="6" t="n">
        <v>43741</v>
      </c>
      <c r="G2181" s="6" t="n">
        <v>43746</v>
      </c>
      <c r="H2181" s="11" t="inlineStr">
        <is>
          <t>USD</t>
        </is>
      </c>
      <c r="I2181" s="11" t="n">
        <v>15</v>
      </c>
      <c r="J2181" s="11" t="n">
        <v>23</v>
      </c>
      <c r="K2181" s="11" t="n">
        <v>166</v>
      </c>
      <c r="L2181" s="11" t="n">
        <v>13</v>
      </c>
      <c r="M2181" s="11" t="n">
        <v>2</v>
      </c>
      <c r="N2181" s="11" t="n">
        <v>0.15</v>
      </c>
      <c r="O2181" s="7" t="n">
        <v>3886</v>
      </c>
      <c r="P2181" s="7" t="n">
        <v>3225.38</v>
      </c>
      <c r="Q2181" s="7">
        <f>text(E2181,"ddd")</f>
        <v/>
      </c>
      <c r="R2181" s="7">
        <f>G2181-F2181</f>
        <v/>
      </c>
      <c r="S2181" s="7">
        <f>E2181-D2181</f>
        <v/>
      </c>
      <c r="T2181" s="7">
        <f>O2181*M2181</f>
        <v/>
      </c>
      <c r="U2181" s="7">
        <f>T2181*N2181</f>
        <v/>
      </c>
      <c r="V2181" s="7">
        <f>T2181-U2181-(P2181*M2181)</f>
        <v/>
      </c>
      <c r="W2181" s="7">
        <f>VLOOKUP(L2181,'Products Sheet'!$A:$B,2,FALSE)</f>
        <v/>
      </c>
      <c r="X2181" s="7" t="n"/>
      <c r="Y2181" s="7" t="n"/>
      <c r="Z2181" s="7" t="n"/>
      <c r="AA2181" s="7" t="n"/>
      <c r="AB2181" s="7" t="n"/>
      <c r="AC2181" s="7" t="n"/>
    </row>
    <row r="2182" ht="9.75" customHeight="1" s="12">
      <c r="A2182" s="11" t="inlineStr">
        <is>
          <t>SO - 0004216</t>
        </is>
      </c>
      <c r="B2182" s="11" t="inlineStr">
        <is>
          <t>Online</t>
        </is>
      </c>
      <c r="C2182" s="11" t="inlineStr">
        <is>
          <t>WARE-PUJ1005</t>
        </is>
      </c>
      <c r="D2182" s="6" t="n">
        <v>43600</v>
      </c>
      <c r="E2182" s="6" t="n">
        <v>43738</v>
      </c>
      <c r="F2182" s="6" t="n">
        <v>43759</v>
      </c>
      <c r="G2182" s="6" t="n">
        <v>43760</v>
      </c>
      <c r="H2182" s="11" t="inlineStr">
        <is>
          <t>USD</t>
        </is>
      </c>
      <c r="I2182" s="11" t="n">
        <v>19</v>
      </c>
      <c r="J2182" s="11" t="n">
        <v>5</v>
      </c>
      <c r="K2182" s="11" t="n">
        <v>308</v>
      </c>
      <c r="L2182" s="11" t="n">
        <v>13</v>
      </c>
      <c r="M2182" s="11" t="n">
        <v>1</v>
      </c>
      <c r="N2182" s="11" t="n">
        <v>0.05</v>
      </c>
      <c r="O2182" s="7" t="n">
        <v>6237.7</v>
      </c>
      <c r="P2182" s="7" t="n">
        <v>5052.537</v>
      </c>
      <c r="Q2182" s="7">
        <f>text(E2182,"ddd")</f>
        <v/>
      </c>
      <c r="R2182" s="7">
        <f>G2182-F2182</f>
        <v/>
      </c>
      <c r="S2182" s="7">
        <f>E2182-D2182</f>
        <v/>
      </c>
      <c r="T2182" s="7">
        <f>O2182*M2182</f>
        <v/>
      </c>
      <c r="U2182" s="7">
        <f>T2182*N2182</f>
        <v/>
      </c>
      <c r="V2182" s="7">
        <f>T2182-U2182-(P2182*M2182)</f>
        <v/>
      </c>
      <c r="W2182" s="7">
        <f>VLOOKUP(L2182,'Products Sheet'!$A:$B,2,FALSE)</f>
        <v/>
      </c>
      <c r="X2182" s="7" t="n"/>
      <c r="Y2182" s="7" t="n"/>
      <c r="Z2182" s="7" t="n"/>
      <c r="AA2182" s="7" t="n"/>
      <c r="AB2182" s="7" t="n"/>
      <c r="AC2182" s="7" t="n"/>
    </row>
    <row r="2183" ht="9.75" customHeight="1" s="12">
      <c r="A2183" s="11" t="inlineStr">
        <is>
          <t>SO - 0004240</t>
        </is>
      </c>
      <c r="B2183" s="11" t="inlineStr">
        <is>
          <t>Online</t>
        </is>
      </c>
      <c r="C2183" s="11" t="inlineStr">
        <is>
          <t>WARE-NMK1003</t>
        </is>
      </c>
      <c r="D2183" s="6" t="n">
        <v>43700</v>
      </c>
      <c r="E2183" s="6" t="n">
        <v>43741</v>
      </c>
      <c r="F2183" s="6" t="n">
        <v>43763</v>
      </c>
      <c r="G2183" s="6" t="n">
        <v>43772</v>
      </c>
      <c r="H2183" s="11" t="inlineStr">
        <is>
          <t>USD</t>
        </is>
      </c>
      <c r="I2183" s="11" t="n">
        <v>14</v>
      </c>
      <c r="J2183" s="11" t="n">
        <v>18</v>
      </c>
      <c r="K2183" s="11" t="n">
        <v>132</v>
      </c>
      <c r="L2183" s="11" t="n">
        <v>13</v>
      </c>
      <c r="M2183" s="11" t="n">
        <v>4</v>
      </c>
      <c r="N2183" s="11" t="n">
        <v>0.4</v>
      </c>
      <c r="O2183" s="7" t="n">
        <v>1125.6</v>
      </c>
      <c r="P2183" s="7" t="n">
        <v>484.008</v>
      </c>
      <c r="Q2183" s="7">
        <f>text(E2183,"ddd")</f>
        <v/>
      </c>
      <c r="R2183" s="7">
        <f>G2183-F2183</f>
        <v/>
      </c>
      <c r="S2183" s="7">
        <f>E2183-D2183</f>
        <v/>
      </c>
      <c r="T2183" s="7">
        <f>O2183*M2183</f>
        <v/>
      </c>
      <c r="U2183" s="7">
        <f>T2183*N2183</f>
        <v/>
      </c>
      <c r="V2183" s="7">
        <f>T2183-U2183-(P2183*M2183)</f>
        <v/>
      </c>
      <c r="W2183" s="7">
        <f>VLOOKUP(L2183,'Products Sheet'!$A:$B,2,FALSE)</f>
        <v/>
      </c>
      <c r="X2183" s="7" t="n"/>
      <c r="Y2183" s="7" t="n"/>
      <c r="Z2183" s="7" t="n"/>
      <c r="AA2183" s="7" t="n"/>
      <c r="AB2183" s="7" t="n"/>
      <c r="AC2183" s="7" t="n"/>
    </row>
    <row r="2184" ht="9.75" customHeight="1" s="12">
      <c r="A2184" s="11" t="inlineStr">
        <is>
          <t>SO - 0004257</t>
        </is>
      </c>
      <c r="B2184" s="11" t="inlineStr">
        <is>
          <t>In-Store</t>
        </is>
      </c>
      <c r="C2184" s="11" t="inlineStr">
        <is>
          <t>WARE-XYS1001</t>
        </is>
      </c>
      <c r="D2184" s="6" t="n">
        <v>43600</v>
      </c>
      <c r="E2184" s="6" t="n">
        <v>43744</v>
      </c>
      <c r="F2184" s="6" t="n">
        <v>43761</v>
      </c>
      <c r="G2184" s="6" t="n">
        <v>43765</v>
      </c>
      <c r="H2184" s="11" t="inlineStr">
        <is>
          <t>USD</t>
        </is>
      </c>
      <c r="I2184" s="11" t="n">
        <v>8</v>
      </c>
      <c r="J2184" s="11" t="n">
        <v>30</v>
      </c>
      <c r="K2184" s="11" t="n">
        <v>55</v>
      </c>
      <c r="L2184" s="11" t="n">
        <v>13</v>
      </c>
      <c r="M2184" s="11" t="n">
        <v>7</v>
      </c>
      <c r="N2184" s="11" t="n">
        <v>0.1</v>
      </c>
      <c r="O2184" s="7" t="n">
        <v>2559.4</v>
      </c>
      <c r="P2184" s="7" t="n">
        <v>2098.708</v>
      </c>
      <c r="Q2184" s="7">
        <f>text(E2184,"ddd")</f>
        <v/>
      </c>
      <c r="R2184" s="7">
        <f>G2184-F2184</f>
        <v/>
      </c>
      <c r="S2184" s="7">
        <f>E2184-D2184</f>
        <v/>
      </c>
      <c r="T2184" s="7">
        <f>O2184*M2184</f>
        <v/>
      </c>
      <c r="U2184" s="7">
        <f>T2184*N2184</f>
        <v/>
      </c>
      <c r="V2184" s="7">
        <f>T2184-U2184-(P2184*M2184)</f>
        <v/>
      </c>
      <c r="W2184" s="7">
        <f>VLOOKUP(L2184,'Products Sheet'!$A:$B,2,FALSE)</f>
        <v/>
      </c>
      <c r="X2184" s="7" t="n"/>
      <c r="Y2184" s="7" t="n"/>
      <c r="Z2184" s="7" t="n"/>
      <c r="AA2184" s="7" t="n"/>
      <c r="AB2184" s="7" t="n"/>
      <c r="AC2184" s="7" t="n"/>
    </row>
    <row r="2185" ht="9.75" customHeight="1" s="12">
      <c r="A2185" s="11" t="inlineStr">
        <is>
          <t>SO - 0004303</t>
        </is>
      </c>
      <c r="B2185" s="11" t="inlineStr">
        <is>
          <t>Online</t>
        </is>
      </c>
      <c r="C2185" s="11" t="inlineStr">
        <is>
          <t>WARE-PUJ1005</t>
        </is>
      </c>
      <c r="D2185" s="6" t="n">
        <v>43600</v>
      </c>
      <c r="E2185" s="6" t="n">
        <v>43750</v>
      </c>
      <c r="F2185" s="6" t="n">
        <v>43773</v>
      </c>
      <c r="G2185" s="6" t="n">
        <v>43782</v>
      </c>
      <c r="H2185" s="11" t="inlineStr">
        <is>
          <t>USD</t>
        </is>
      </c>
      <c r="I2185" s="11" t="n">
        <v>15</v>
      </c>
      <c r="J2185" s="11" t="n">
        <v>5</v>
      </c>
      <c r="K2185" s="11" t="n">
        <v>272</v>
      </c>
      <c r="L2185" s="11" t="n">
        <v>13</v>
      </c>
      <c r="M2185" s="11" t="n">
        <v>4</v>
      </c>
      <c r="N2185" s="11" t="n">
        <v>0.05</v>
      </c>
      <c r="O2185" s="7" t="n">
        <v>891.1</v>
      </c>
      <c r="P2185" s="7" t="n">
        <v>507.927</v>
      </c>
      <c r="Q2185" s="7">
        <f>text(E2185,"ddd")</f>
        <v/>
      </c>
      <c r="R2185" s="7">
        <f>G2185-F2185</f>
        <v/>
      </c>
      <c r="S2185" s="7">
        <f>E2185-D2185</f>
        <v/>
      </c>
      <c r="T2185" s="7">
        <f>O2185*M2185</f>
        <v/>
      </c>
      <c r="U2185" s="7">
        <f>T2185*N2185</f>
        <v/>
      </c>
      <c r="V2185" s="7">
        <f>T2185-U2185-(P2185*M2185)</f>
        <v/>
      </c>
      <c r="W2185" s="7">
        <f>VLOOKUP(L2185,'Products Sheet'!$A:$B,2,FALSE)</f>
        <v/>
      </c>
      <c r="X2185" s="7" t="n"/>
      <c r="Y2185" s="7" t="n"/>
      <c r="Z2185" s="7" t="n"/>
      <c r="AA2185" s="7" t="n"/>
      <c r="AB2185" s="7" t="n"/>
      <c r="AC2185" s="7" t="n"/>
    </row>
    <row r="2186" ht="9.75" customHeight="1" s="12">
      <c r="A2186" s="11" t="inlineStr">
        <is>
          <t>SO - 0004321</t>
        </is>
      </c>
      <c r="B2186" s="11" t="inlineStr">
        <is>
          <t>In-Store</t>
        </is>
      </c>
      <c r="C2186" s="11" t="inlineStr">
        <is>
          <t>WARE-PUJ1005</t>
        </is>
      </c>
      <c r="D2186" s="6" t="n">
        <v>43600</v>
      </c>
      <c r="E2186" s="6" t="n">
        <v>43752</v>
      </c>
      <c r="F2186" s="6" t="n">
        <v>43758</v>
      </c>
      <c r="G2186" s="6" t="n">
        <v>43759</v>
      </c>
      <c r="H2186" s="11" t="inlineStr">
        <is>
          <t>USD</t>
        </is>
      </c>
      <c r="I2186" s="11" t="n">
        <v>4</v>
      </c>
      <c r="J2186" s="11" t="n">
        <v>10</v>
      </c>
      <c r="K2186" s="11" t="n">
        <v>295</v>
      </c>
      <c r="L2186" s="11" t="n">
        <v>13</v>
      </c>
      <c r="M2186" s="11" t="n">
        <v>3</v>
      </c>
      <c r="N2186" s="11" t="n">
        <v>0.075</v>
      </c>
      <c r="O2186" s="7" t="n">
        <v>877.7</v>
      </c>
      <c r="P2186" s="7" t="n">
        <v>526.62</v>
      </c>
      <c r="Q2186" s="7">
        <f>text(E2186,"ddd")</f>
        <v/>
      </c>
      <c r="R2186" s="7">
        <f>G2186-F2186</f>
        <v/>
      </c>
      <c r="S2186" s="7">
        <f>E2186-D2186</f>
        <v/>
      </c>
      <c r="T2186" s="7">
        <f>O2186*M2186</f>
        <v/>
      </c>
      <c r="U2186" s="7">
        <f>T2186*N2186</f>
        <v/>
      </c>
      <c r="V2186" s="7">
        <f>T2186-U2186-(P2186*M2186)</f>
        <v/>
      </c>
      <c r="W2186" s="7">
        <f>VLOOKUP(L2186,'Products Sheet'!$A:$B,2,FALSE)</f>
        <v/>
      </c>
      <c r="X2186" s="7" t="n"/>
      <c r="Y2186" s="7" t="n"/>
      <c r="Z2186" s="7" t="n"/>
      <c r="AA2186" s="7" t="n"/>
      <c r="AB2186" s="7" t="n"/>
      <c r="AC2186" s="7" t="n"/>
    </row>
    <row r="2187" ht="9.75" customHeight="1" s="12">
      <c r="A2187" s="11" t="inlineStr">
        <is>
          <t>SO - 0004331</t>
        </is>
      </c>
      <c r="B2187" s="11" t="inlineStr">
        <is>
          <t>Online</t>
        </is>
      </c>
      <c r="C2187" s="11" t="inlineStr">
        <is>
          <t>WARE-XYS1001</t>
        </is>
      </c>
      <c r="D2187" s="6" t="n">
        <v>43600</v>
      </c>
      <c r="E2187" s="6" t="n">
        <v>43753</v>
      </c>
      <c r="F2187" s="6" t="n">
        <v>43758</v>
      </c>
      <c r="G2187" s="6" t="n">
        <v>43768</v>
      </c>
      <c r="H2187" s="11" t="inlineStr">
        <is>
          <t>USD</t>
        </is>
      </c>
      <c r="I2187" s="11" t="n">
        <v>13</v>
      </c>
      <c r="J2187" s="11" t="n">
        <v>50</v>
      </c>
      <c r="K2187" s="11" t="n">
        <v>24</v>
      </c>
      <c r="L2187" s="11" t="n">
        <v>13</v>
      </c>
      <c r="M2187" s="11" t="n">
        <v>1</v>
      </c>
      <c r="N2187" s="11" t="n">
        <v>0.05</v>
      </c>
      <c r="O2187" s="7" t="n">
        <v>1105.5</v>
      </c>
      <c r="P2187" s="7" t="n">
        <v>585.9150000000001</v>
      </c>
      <c r="Q2187" s="7">
        <f>text(E2187,"ddd")</f>
        <v/>
      </c>
      <c r="R2187" s="7">
        <f>G2187-F2187</f>
        <v/>
      </c>
      <c r="S2187" s="7">
        <f>E2187-D2187</f>
        <v/>
      </c>
      <c r="T2187" s="7">
        <f>O2187*M2187</f>
        <v/>
      </c>
      <c r="U2187" s="7">
        <f>T2187*N2187</f>
        <v/>
      </c>
      <c r="V2187" s="7">
        <f>T2187-U2187-(P2187*M2187)</f>
        <v/>
      </c>
      <c r="W2187" s="7">
        <f>VLOOKUP(L2187,'Products Sheet'!$A:$B,2,FALSE)</f>
        <v/>
      </c>
      <c r="X2187" s="7" t="n"/>
      <c r="Y2187" s="7" t="n"/>
      <c r="Z2187" s="7" t="n"/>
      <c r="AA2187" s="7" t="n"/>
      <c r="AB2187" s="7" t="n"/>
      <c r="AC2187" s="7" t="n"/>
    </row>
    <row r="2188" ht="9.75" customHeight="1" s="12">
      <c r="A2188" s="11" t="inlineStr">
        <is>
          <t>SO - 0004332</t>
        </is>
      </c>
      <c r="B2188" s="11" t="inlineStr">
        <is>
          <t>Distributor</t>
        </is>
      </c>
      <c r="C2188" s="11" t="inlineStr">
        <is>
          <t>WARE-NBV1002</t>
        </is>
      </c>
      <c r="D2188" s="6" t="n">
        <v>43600</v>
      </c>
      <c r="E2188" s="6" t="n">
        <v>43753</v>
      </c>
      <c r="F2188" s="6" t="n">
        <v>43768</v>
      </c>
      <c r="G2188" s="6" t="n">
        <v>43769</v>
      </c>
      <c r="H2188" s="11" t="inlineStr">
        <is>
          <t>USD</t>
        </is>
      </c>
      <c r="I2188" s="11" t="n">
        <v>22</v>
      </c>
      <c r="J2188" s="11" t="n">
        <v>46</v>
      </c>
      <c r="K2188" s="11" t="n">
        <v>79</v>
      </c>
      <c r="L2188" s="11" t="n">
        <v>13</v>
      </c>
      <c r="M2188" s="11" t="n">
        <v>4</v>
      </c>
      <c r="N2188" s="11" t="n">
        <v>0.075</v>
      </c>
      <c r="O2188" s="7" t="n">
        <v>2412</v>
      </c>
      <c r="P2188" s="7" t="n">
        <v>1519.56</v>
      </c>
      <c r="Q2188" s="7">
        <f>text(E2188,"ddd")</f>
        <v/>
      </c>
      <c r="R2188" s="7">
        <f>G2188-F2188</f>
        <v/>
      </c>
      <c r="S2188" s="7">
        <f>E2188-D2188</f>
        <v/>
      </c>
      <c r="T2188" s="7">
        <f>O2188*M2188</f>
        <v/>
      </c>
      <c r="U2188" s="7">
        <f>T2188*N2188</f>
        <v/>
      </c>
      <c r="V2188" s="7">
        <f>T2188-U2188-(P2188*M2188)</f>
        <v/>
      </c>
      <c r="W2188" s="7">
        <f>VLOOKUP(L2188,'Products Sheet'!$A:$B,2,FALSE)</f>
        <v/>
      </c>
      <c r="X2188" s="7" t="n"/>
      <c r="Y2188" s="7" t="n"/>
      <c r="Z2188" s="7" t="n"/>
      <c r="AA2188" s="7" t="n"/>
      <c r="AB2188" s="7" t="n"/>
      <c r="AC2188" s="7" t="n"/>
    </row>
    <row r="2189" ht="9.75" customHeight="1" s="12">
      <c r="A2189" s="11" t="inlineStr">
        <is>
          <t>SO - 0004419</t>
        </is>
      </c>
      <c r="B2189" s="11" t="inlineStr">
        <is>
          <t>In-Store</t>
        </is>
      </c>
      <c r="C2189" s="11" t="inlineStr">
        <is>
          <t>WARE-MKL1006</t>
        </is>
      </c>
      <c r="D2189" s="6" t="n">
        <v>43700</v>
      </c>
      <c r="E2189" s="6" t="n">
        <v>43764</v>
      </c>
      <c r="F2189" s="6" t="n">
        <v>43788</v>
      </c>
      <c r="G2189" s="6" t="n">
        <v>43794</v>
      </c>
      <c r="H2189" s="11" t="inlineStr">
        <is>
          <t>USD</t>
        </is>
      </c>
      <c r="I2189" s="11" t="n">
        <v>3</v>
      </c>
      <c r="J2189" s="11" t="n">
        <v>48</v>
      </c>
      <c r="K2189" s="11" t="n">
        <v>340</v>
      </c>
      <c r="L2189" s="11" t="n">
        <v>13</v>
      </c>
      <c r="M2189" s="11" t="n">
        <v>2</v>
      </c>
      <c r="N2189" s="11" t="n">
        <v>0.05</v>
      </c>
      <c r="O2189" s="7" t="n">
        <v>3979.8</v>
      </c>
      <c r="P2189" s="7" t="n">
        <v>3104.244</v>
      </c>
      <c r="Q2189" s="7">
        <f>text(E2189,"ddd")</f>
        <v/>
      </c>
      <c r="R2189" s="7">
        <f>G2189-F2189</f>
        <v/>
      </c>
      <c r="S2189" s="7">
        <f>E2189-D2189</f>
        <v/>
      </c>
      <c r="T2189" s="7">
        <f>O2189*M2189</f>
        <v/>
      </c>
      <c r="U2189" s="7">
        <f>T2189*N2189</f>
        <v/>
      </c>
      <c r="V2189" s="7">
        <f>T2189-U2189-(P2189*M2189)</f>
        <v/>
      </c>
      <c r="W2189" s="7">
        <f>VLOOKUP(L2189,'Products Sheet'!$A:$B,2,FALSE)</f>
        <v/>
      </c>
      <c r="X2189" s="7" t="n"/>
      <c r="Y2189" s="7" t="n"/>
      <c r="Z2189" s="7" t="n"/>
      <c r="AA2189" s="7" t="n"/>
      <c r="AB2189" s="7" t="n"/>
      <c r="AC2189" s="7" t="n"/>
    </row>
    <row r="2190" ht="9.75" customHeight="1" s="12">
      <c r="A2190" s="11" t="inlineStr">
        <is>
          <t>SO - 0004461</t>
        </is>
      </c>
      <c r="B2190" s="11" t="inlineStr">
        <is>
          <t>Online</t>
        </is>
      </c>
      <c r="C2190" s="11" t="inlineStr">
        <is>
          <t>WARE-UHY1004</t>
        </is>
      </c>
      <c r="D2190" s="6" t="n">
        <v>43700</v>
      </c>
      <c r="E2190" s="6" t="n">
        <v>43770</v>
      </c>
      <c r="F2190" s="6" t="n">
        <v>43789</v>
      </c>
      <c r="G2190" s="6" t="n">
        <v>43798</v>
      </c>
      <c r="H2190" s="11" t="inlineStr">
        <is>
          <t>USD</t>
        </is>
      </c>
      <c r="I2190" s="11" t="n">
        <v>19</v>
      </c>
      <c r="J2190" s="11" t="n">
        <v>4</v>
      </c>
      <c r="K2190" s="11" t="n">
        <v>213</v>
      </c>
      <c r="L2190" s="11" t="n">
        <v>13</v>
      </c>
      <c r="M2190" s="11" t="n">
        <v>7</v>
      </c>
      <c r="N2190" s="11" t="n">
        <v>0.15</v>
      </c>
      <c r="O2190" s="7" t="n">
        <v>2438.8</v>
      </c>
      <c r="P2190" s="7" t="n">
        <v>1414.504</v>
      </c>
      <c r="Q2190" s="7">
        <f>text(E2190,"ddd")</f>
        <v/>
      </c>
      <c r="R2190" s="7">
        <f>G2190-F2190</f>
        <v/>
      </c>
      <c r="S2190" s="7">
        <f>E2190-D2190</f>
        <v/>
      </c>
      <c r="T2190" s="7">
        <f>O2190*M2190</f>
        <v/>
      </c>
      <c r="U2190" s="7">
        <f>T2190*N2190</f>
        <v/>
      </c>
      <c r="V2190" s="7">
        <f>T2190-U2190-(P2190*M2190)</f>
        <v/>
      </c>
      <c r="W2190" s="7">
        <f>VLOOKUP(L2190,'Products Sheet'!$A:$B,2,FALSE)</f>
        <v/>
      </c>
      <c r="X2190" s="7" t="n"/>
      <c r="Y2190" s="7" t="n"/>
      <c r="Z2190" s="7" t="n"/>
      <c r="AA2190" s="7" t="n"/>
      <c r="AB2190" s="7" t="n"/>
      <c r="AC2190" s="7" t="n"/>
    </row>
    <row r="2191" ht="9.75" customHeight="1" s="12">
      <c r="A2191" s="11" t="inlineStr">
        <is>
          <t>SO - 0004520</t>
        </is>
      </c>
      <c r="B2191" s="11" t="inlineStr">
        <is>
          <t>In-Store</t>
        </is>
      </c>
      <c r="C2191" s="11" t="inlineStr">
        <is>
          <t>WARE-MKL1006</t>
        </is>
      </c>
      <c r="D2191" s="6" t="n">
        <v>43700</v>
      </c>
      <c r="E2191" s="6" t="n">
        <v>43778</v>
      </c>
      <c r="F2191" s="6" t="n">
        <v>43787</v>
      </c>
      <c r="G2191" s="6" t="n">
        <v>43789</v>
      </c>
      <c r="H2191" s="11" t="inlineStr">
        <is>
          <t>USD</t>
        </is>
      </c>
      <c r="I2191" s="11" t="n">
        <v>3</v>
      </c>
      <c r="J2191" s="11" t="n">
        <v>33</v>
      </c>
      <c r="K2191" s="11" t="n">
        <v>362</v>
      </c>
      <c r="L2191" s="11" t="n">
        <v>13</v>
      </c>
      <c r="M2191" s="11" t="n">
        <v>4</v>
      </c>
      <c r="N2191" s="11" t="n">
        <v>0.075</v>
      </c>
      <c r="O2191" s="7" t="n">
        <v>3892.7</v>
      </c>
      <c r="P2191" s="7" t="n">
        <v>3230.941</v>
      </c>
      <c r="Q2191" s="7">
        <f>text(E2191,"ddd")</f>
        <v/>
      </c>
      <c r="R2191" s="7">
        <f>G2191-F2191</f>
        <v/>
      </c>
      <c r="S2191" s="7">
        <f>E2191-D2191</f>
        <v/>
      </c>
      <c r="T2191" s="7">
        <f>O2191*M2191</f>
        <v/>
      </c>
      <c r="U2191" s="7">
        <f>T2191*N2191</f>
        <v/>
      </c>
      <c r="V2191" s="7">
        <f>T2191-U2191-(P2191*M2191)</f>
        <v/>
      </c>
      <c r="W2191" s="7">
        <f>VLOOKUP(L2191,'Products Sheet'!$A:$B,2,FALSE)</f>
        <v/>
      </c>
      <c r="X2191" s="7" t="n"/>
      <c r="Y2191" s="7" t="n"/>
      <c r="Z2191" s="7" t="n"/>
      <c r="AA2191" s="7" t="n"/>
      <c r="AB2191" s="7" t="n"/>
      <c r="AC2191" s="7" t="n"/>
    </row>
    <row r="2192" ht="9.75" customHeight="1" s="12">
      <c r="A2192" s="11" t="inlineStr">
        <is>
          <t>SO - 0004536</t>
        </is>
      </c>
      <c r="B2192" s="11" t="inlineStr">
        <is>
          <t>In-Store</t>
        </is>
      </c>
      <c r="C2192" s="11" t="inlineStr">
        <is>
          <t>WARE-MKL1006</t>
        </is>
      </c>
      <c r="D2192" s="6" t="n">
        <v>43700</v>
      </c>
      <c r="E2192" s="6" t="n">
        <v>43781</v>
      </c>
      <c r="F2192" s="6" t="n">
        <v>43797</v>
      </c>
      <c r="G2192" s="6" t="n">
        <v>43801</v>
      </c>
      <c r="H2192" s="11" t="inlineStr">
        <is>
          <t>USD</t>
        </is>
      </c>
      <c r="I2192" s="11" t="n">
        <v>1</v>
      </c>
      <c r="J2192" s="11" t="n">
        <v>41</v>
      </c>
      <c r="K2192" s="11" t="n">
        <v>330</v>
      </c>
      <c r="L2192" s="11" t="n">
        <v>13</v>
      </c>
      <c r="M2192" s="11" t="n">
        <v>4</v>
      </c>
      <c r="N2192" s="11" t="n">
        <v>0.075</v>
      </c>
      <c r="O2192" s="7" t="n">
        <v>268</v>
      </c>
      <c r="P2192" s="7" t="n">
        <v>187.6</v>
      </c>
      <c r="Q2192" s="7">
        <f>text(E2192,"ddd")</f>
        <v/>
      </c>
      <c r="R2192" s="7">
        <f>G2192-F2192</f>
        <v/>
      </c>
      <c r="S2192" s="7">
        <f>E2192-D2192</f>
        <v/>
      </c>
      <c r="T2192" s="7">
        <f>O2192*M2192</f>
        <v/>
      </c>
      <c r="U2192" s="7">
        <f>T2192*N2192</f>
        <v/>
      </c>
      <c r="V2192" s="7">
        <f>T2192-U2192-(P2192*M2192)</f>
        <v/>
      </c>
      <c r="W2192" s="7">
        <f>VLOOKUP(L2192,'Products Sheet'!$A:$B,2,FALSE)</f>
        <v/>
      </c>
      <c r="X2192" s="7" t="n"/>
      <c r="Y2192" s="7" t="n"/>
      <c r="Z2192" s="7" t="n"/>
      <c r="AA2192" s="7" t="n"/>
      <c r="AB2192" s="7" t="n"/>
      <c r="AC2192" s="7" t="n"/>
    </row>
    <row r="2193" ht="9.75" customHeight="1" s="12">
      <c r="A2193" s="11" t="inlineStr">
        <is>
          <t>SO - 0004540</t>
        </is>
      </c>
      <c r="B2193" s="11" t="inlineStr">
        <is>
          <t>Online</t>
        </is>
      </c>
      <c r="C2193" s="11" t="inlineStr">
        <is>
          <t>WARE-NMK1003</t>
        </is>
      </c>
      <c r="D2193" s="6" t="n">
        <v>43700</v>
      </c>
      <c r="E2193" s="6" t="n">
        <v>43782</v>
      </c>
      <c r="F2193" s="6" t="n">
        <v>43791</v>
      </c>
      <c r="G2193" s="6" t="n">
        <v>43801</v>
      </c>
      <c r="H2193" s="11" t="inlineStr">
        <is>
          <t>USD</t>
        </is>
      </c>
      <c r="I2193" s="11" t="n">
        <v>16</v>
      </c>
      <c r="J2193" s="11" t="n">
        <v>15</v>
      </c>
      <c r="K2193" s="11" t="n">
        <v>131</v>
      </c>
      <c r="L2193" s="11" t="n">
        <v>13</v>
      </c>
      <c r="M2193" s="11" t="n">
        <v>6</v>
      </c>
      <c r="N2193" s="11" t="n">
        <v>0.05</v>
      </c>
      <c r="O2193" s="7" t="n">
        <v>3859.2</v>
      </c>
      <c r="P2193" s="7" t="n">
        <v>3241.728</v>
      </c>
      <c r="Q2193" s="7">
        <f>text(E2193,"ddd")</f>
        <v/>
      </c>
      <c r="R2193" s="7">
        <f>G2193-F2193</f>
        <v/>
      </c>
      <c r="S2193" s="7">
        <f>E2193-D2193</f>
        <v/>
      </c>
      <c r="T2193" s="7">
        <f>O2193*M2193</f>
        <v/>
      </c>
      <c r="U2193" s="7">
        <f>T2193*N2193</f>
        <v/>
      </c>
      <c r="V2193" s="7">
        <f>T2193-U2193-(P2193*M2193)</f>
        <v/>
      </c>
      <c r="W2193" s="7">
        <f>VLOOKUP(L2193,'Products Sheet'!$A:$B,2,FALSE)</f>
        <v/>
      </c>
      <c r="X2193" s="7" t="n"/>
      <c r="Y2193" s="7" t="n"/>
      <c r="Z2193" s="7" t="n"/>
      <c r="AA2193" s="7" t="n"/>
      <c r="AB2193" s="7" t="n"/>
      <c r="AC2193" s="7" t="n"/>
    </row>
    <row r="2194" ht="9.75" customHeight="1" s="12">
      <c r="A2194" s="11" t="inlineStr">
        <is>
          <t>SO - 0004545</t>
        </is>
      </c>
      <c r="B2194" s="11" t="inlineStr">
        <is>
          <t>Online</t>
        </is>
      </c>
      <c r="C2194" s="11" t="inlineStr">
        <is>
          <t>WARE-NMK1003</t>
        </is>
      </c>
      <c r="D2194" s="6" t="n">
        <v>43700</v>
      </c>
      <c r="E2194" s="6" t="n">
        <v>43782</v>
      </c>
      <c r="F2194" s="6" t="n">
        <v>43798</v>
      </c>
      <c r="G2194" s="6" t="n">
        <v>43806</v>
      </c>
      <c r="H2194" s="11" t="inlineStr">
        <is>
          <t>USD</t>
        </is>
      </c>
      <c r="I2194" s="11" t="n">
        <v>14</v>
      </c>
      <c r="J2194" s="11" t="n">
        <v>23</v>
      </c>
      <c r="K2194" s="11" t="n">
        <v>135</v>
      </c>
      <c r="L2194" s="11" t="n">
        <v>13</v>
      </c>
      <c r="M2194" s="11" t="n">
        <v>8</v>
      </c>
      <c r="N2194" s="11" t="n">
        <v>0.1</v>
      </c>
      <c r="O2194" s="7" t="n">
        <v>891.1</v>
      </c>
      <c r="P2194" s="7" t="n">
        <v>695.058</v>
      </c>
      <c r="Q2194" s="7">
        <f>text(E2194,"ddd")</f>
        <v/>
      </c>
      <c r="R2194" s="7">
        <f>G2194-F2194</f>
        <v/>
      </c>
      <c r="S2194" s="7">
        <f>E2194-D2194</f>
        <v/>
      </c>
      <c r="T2194" s="7">
        <f>O2194*M2194</f>
        <v/>
      </c>
      <c r="U2194" s="7">
        <f>T2194*N2194</f>
        <v/>
      </c>
      <c r="V2194" s="7">
        <f>T2194-U2194-(P2194*M2194)</f>
        <v/>
      </c>
      <c r="W2194" s="7">
        <f>VLOOKUP(L2194,'Products Sheet'!$A:$B,2,FALSE)</f>
        <v/>
      </c>
      <c r="X2194" s="7" t="n"/>
      <c r="Y2194" s="7" t="n"/>
      <c r="Z2194" s="7" t="n"/>
      <c r="AA2194" s="7" t="n"/>
      <c r="AB2194" s="7" t="n"/>
      <c r="AC2194" s="7" t="n"/>
    </row>
    <row r="2195" ht="9.75" customHeight="1" s="12">
      <c r="A2195" s="11" t="inlineStr">
        <is>
          <t>SO - 0004725</t>
        </is>
      </c>
      <c r="B2195" s="11" t="inlineStr">
        <is>
          <t>Online</t>
        </is>
      </c>
      <c r="C2195" s="11" t="inlineStr">
        <is>
          <t>WARE-UHY1004</t>
        </is>
      </c>
      <c r="D2195" s="6" t="n">
        <v>43700</v>
      </c>
      <c r="E2195" s="6" t="n">
        <v>43801</v>
      </c>
      <c r="F2195" s="6" t="n">
        <v>43828</v>
      </c>
      <c r="G2195" s="6" t="n">
        <v>43834</v>
      </c>
      <c r="H2195" s="11" t="inlineStr">
        <is>
          <t>USD</t>
        </is>
      </c>
      <c r="I2195" s="11" t="n">
        <v>15</v>
      </c>
      <c r="J2195" s="11" t="n">
        <v>26</v>
      </c>
      <c r="K2195" s="11" t="n">
        <v>260</v>
      </c>
      <c r="L2195" s="11" t="n">
        <v>13</v>
      </c>
      <c r="M2195" s="11" t="n">
        <v>5</v>
      </c>
      <c r="N2195" s="11" t="n">
        <v>0.05</v>
      </c>
      <c r="O2195" s="7" t="n">
        <v>1065.3</v>
      </c>
      <c r="P2195" s="7" t="n">
        <v>585.9150000000001</v>
      </c>
      <c r="Q2195" s="7">
        <f>text(E2195,"ddd")</f>
        <v/>
      </c>
      <c r="R2195" s="7">
        <f>G2195-F2195</f>
        <v/>
      </c>
      <c r="S2195" s="7">
        <f>E2195-D2195</f>
        <v/>
      </c>
      <c r="T2195" s="7">
        <f>O2195*M2195</f>
        <v/>
      </c>
      <c r="U2195" s="7">
        <f>T2195*N2195</f>
        <v/>
      </c>
      <c r="V2195" s="7">
        <f>T2195-U2195-(P2195*M2195)</f>
        <v/>
      </c>
      <c r="W2195" s="7">
        <f>VLOOKUP(L2195,'Products Sheet'!$A:$B,2,FALSE)</f>
        <v/>
      </c>
      <c r="X2195" s="7" t="n"/>
      <c r="Y2195" s="7" t="n"/>
      <c r="Z2195" s="7" t="n"/>
      <c r="AA2195" s="7" t="n"/>
      <c r="AB2195" s="7" t="n"/>
      <c r="AC2195" s="7" t="n"/>
    </row>
    <row r="2196" ht="9.75" customHeight="1" s="12">
      <c r="A2196" s="11" t="inlineStr">
        <is>
          <t>SO - 0004764</t>
        </is>
      </c>
      <c r="B2196" s="11" t="inlineStr">
        <is>
          <t>Wholesale</t>
        </is>
      </c>
      <c r="C2196" s="11" t="inlineStr">
        <is>
          <t>WARE-UHY1004</t>
        </is>
      </c>
      <c r="D2196" s="6" t="n">
        <v>43700</v>
      </c>
      <c r="E2196" s="6" t="n">
        <v>43805</v>
      </c>
      <c r="F2196" s="6" t="n">
        <v>43829</v>
      </c>
      <c r="G2196" s="6" t="n">
        <v>43833</v>
      </c>
      <c r="H2196" s="11" t="inlineStr">
        <is>
          <t>USD</t>
        </is>
      </c>
      <c r="I2196" s="11" t="n">
        <v>27</v>
      </c>
      <c r="J2196" s="11" t="n">
        <v>34</v>
      </c>
      <c r="K2196" s="11" t="n">
        <v>232</v>
      </c>
      <c r="L2196" s="11" t="n">
        <v>13</v>
      </c>
      <c r="M2196" s="11" t="n">
        <v>2</v>
      </c>
      <c r="N2196" s="11" t="n">
        <v>0.05</v>
      </c>
      <c r="O2196" s="7" t="n">
        <v>690.1</v>
      </c>
      <c r="P2196" s="7" t="n">
        <v>282.941</v>
      </c>
      <c r="Q2196" s="7">
        <f>text(E2196,"ddd")</f>
        <v/>
      </c>
      <c r="R2196" s="7">
        <f>G2196-F2196</f>
        <v/>
      </c>
      <c r="S2196" s="7">
        <f>E2196-D2196</f>
        <v/>
      </c>
      <c r="T2196" s="7">
        <f>O2196*M2196</f>
        <v/>
      </c>
      <c r="U2196" s="7">
        <f>T2196*N2196</f>
        <v/>
      </c>
      <c r="V2196" s="7">
        <f>T2196-U2196-(P2196*M2196)</f>
        <v/>
      </c>
      <c r="W2196" s="7">
        <f>VLOOKUP(L2196,'Products Sheet'!$A:$B,2,FALSE)</f>
        <v/>
      </c>
      <c r="X2196" s="7" t="n"/>
      <c r="Y2196" s="7" t="n"/>
      <c r="Z2196" s="7" t="n"/>
      <c r="AA2196" s="7" t="n"/>
      <c r="AB2196" s="7" t="n"/>
      <c r="AC2196" s="7" t="n"/>
    </row>
    <row r="2197" ht="9.75" customHeight="1" s="12">
      <c r="A2197" s="11" t="inlineStr">
        <is>
          <t>SO - 0004778</t>
        </is>
      </c>
      <c r="B2197" s="11" t="inlineStr">
        <is>
          <t>In-Store</t>
        </is>
      </c>
      <c r="C2197" s="11" t="inlineStr">
        <is>
          <t>WARE-PUJ1005</t>
        </is>
      </c>
      <c r="D2197" s="6" t="n">
        <v>43700</v>
      </c>
      <c r="E2197" s="6" t="n">
        <v>43808</v>
      </c>
      <c r="F2197" s="6" t="n">
        <v>43812</v>
      </c>
      <c r="G2197" s="6" t="n">
        <v>43821</v>
      </c>
      <c r="H2197" s="11" t="inlineStr">
        <is>
          <t>USD</t>
        </is>
      </c>
      <c r="I2197" s="11" t="n">
        <v>12</v>
      </c>
      <c r="J2197" s="11" t="n">
        <v>40</v>
      </c>
      <c r="K2197" s="11" t="n">
        <v>304</v>
      </c>
      <c r="L2197" s="11" t="n">
        <v>13</v>
      </c>
      <c r="M2197" s="11" t="n">
        <v>3</v>
      </c>
      <c r="N2197" s="11" t="n">
        <v>0.2</v>
      </c>
      <c r="O2197" s="7" t="n">
        <v>2358.4</v>
      </c>
      <c r="P2197" s="7" t="n">
        <v>1768.8</v>
      </c>
      <c r="Q2197" s="7">
        <f>text(E2197,"ddd")</f>
        <v/>
      </c>
      <c r="R2197" s="7">
        <f>G2197-F2197</f>
        <v/>
      </c>
      <c r="S2197" s="7">
        <f>E2197-D2197</f>
        <v/>
      </c>
      <c r="T2197" s="7">
        <f>O2197*M2197</f>
        <v/>
      </c>
      <c r="U2197" s="7">
        <f>T2197*N2197</f>
        <v/>
      </c>
      <c r="V2197" s="7">
        <f>T2197-U2197-(P2197*M2197)</f>
        <v/>
      </c>
      <c r="W2197" s="7">
        <f>VLOOKUP(L2197,'Products Sheet'!$A:$B,2,FALSE)</f>
        <v/>
      </c>
      <c r="X2197" s="7" t="n"/>
      <c r="Y2197" s="7" t="n"/>
      <c r="Z2197" s="7" t="n"/>
      <c r="AA2197" s="7" t="n"/>
      <c r="AB2197" s="7" t="n"/>
      <c r="AC2197" s="7" t="n"/>
    </row>
    <row r="2198" ht="9.75" customHeight="1" s="12">
      <c r="A2198" s="11" t="inlineStr">
        <is>
          <t>SO - 0004797</t>
        </is>
      </c>
      <c r="B2198" s="11" t="inlineStr">
        <is>
          <t>Online</t>
        </is>
      </c>
      <c r="C2198" s="11" t="inlineStr">
        <is>
          <t>WARE-NMK1003</t>
        </is>
      </c>
      <c r="D2198" s="6" t="n">
        <v>43700</v>
      </c>
      <c r="E2198" s="6" t="n">
        <v>43810</v>
      </c>
      <c r="F2198" s="6" t="n">
        <v>43831</v>
      </c>
      <c r="G2198" s="6" t="n">
        <v>43834</v>
      </c>
      <c r="H2198" s="11" t="inlineStr">
        <is>
          <t>USD</t>
        </is>
      </c>
      <c r="I2198" s="11" t="n">
        <v>19</v>
      </c>
      <c r="J2198" s="11" t="n">
        <v>49</v>
      </c>
      <c r="K2198" s="11" t="n">
        <v>91</v>
      </c>
      <c r="L2198" s="11" t="n">
        <v>13</v>
      </c>
      <c r="M2198" s="11" t="n">
        <v>8</v>
      </c>
      <c r="N2198" s="11" t="n">
        <v>0.075</v>
      </c>
      <c r="O2198" s="7" t="n">
        <v>201</v>
      </c>
      <c r="P2198" s="7" t="n">
        <v>98.48999999999999</v>
      </c>
      <c r="Q2198" s="7">
        <f>text(E2198,"ddd")</f>
        <v/>
      </c>
      <c r="R2198" s="7">
        <f>G2198-F2198</f>
        <v/>
      </c>
      <c r="S2198" s="7">
        <f>E2198-D2198</f>
        <v/>
      </c>
      <c r="T2198" s="7">
        <f>O2198*M2198</f>
        <v/>
      </c>
      <c r="U2198" s="7">
        <f>T2198*N2198</f>
        <v/>
      </c>
      <c r="V2198" s="7">
        <f>T2198-U2198-(P2198*M2198)</f>
        <v/>
      </c>
      <c r="W2198" s="7">
        <f>VLOOKUP(L2198,'Products Sheet'!$A:$B,2,FALSE)</f>
        <v/>
      </c>
      <c r="X2198" s="7" t="n"/>
      <c r="Y2198" s="7" t="n"/>
      <c r="Z2198" s="7" t="n"/>
      <c r="AA2198" s="7" t="n"/>
      <c r="AB2198" s="7" t="n"/>
      <c r="AC2198" s="7" t="n"/>
    </row>
    <row r="2199" ht="9.75" customHeight="1" s="12">
      <c r="A2199" s="11" t="inlineStr">
        <is>
          <t>SO - 0004896</t>
        </is>
      </c>
      <c r="B2199" s="11" t="inlineStr">
        <is>
          <t>In-Store</t>
        </is>
      </c>
      <c r="C2199" s="11" t="inlineStr">
        <is>
          <t>WARE-NBV1002</t>
        </is>
      </c>
      <c r="D2199" s="6" t="n">
        <v>43700</v>
      </c>
      <c r="E2199" s="6" t="n">
        <v>43822</v>
      </c>
      <c r="F2199" s="6" t="n">
        <v>43829</v>
      </c>
      <c r="G2199" s="6" t="n">
        <v>43837</v>
      </c>
      <c r="H2199" s="11" t="inlineStr">
        <is>
          <t>USD</t>
        </is>
      </c>
      <c r="I2199" s="11" t="n">
        <v>6</v>
      </c>
      <c r="J2199" s="11" t="n">
        <v>34</v>
      </c>
      <c r="K2199" s="11" t="n">
        <v>67</v>
      </c>
      <c r="L2199" s="11" t="n">
        <v>13</v>
      </c>
      <c r="M2199" s="11" t="n">
        <v>4</v>
      </c>
      <c r="N2199" s="11" t="n">
        <v>0.15</v>
      </c>
      <c r="O2199" s="7" t="n">
        <v>844.2</v>
      </c>
      <c r="P2199" s="7" t="n">
        <v>438.984</v>
      </c>
      <c r="Q2199" s="7">
        <f>text(E2199,"ddd")</f>
        <v/>
      </c>
      <c r="R2199" s="7">
        <f>G2199-F2199</f>
        <v/>
      </c>
      <c r="S2199" s="7">
        <f>E2199-D2199</f>
        <v/>
      </c>
      <c r="T2199" s="7">
        <f>O2199*M2199</f>
        <v/>
      </c>
      <c r="U2199" s="7">
        <f>T2199*N2199</f>
        <v/>
      </c>
      <c r="V2199" s="7">
        <f>T2199-U2199-(P2199*M2199)</f>
        <v/>
      </c>
      <c r="W2199" s="7">
        <f>VLOOKUP(L2199,'Products Sheet'!$A:$B,2,FALSE)</f>
        <v/>
      </c>
      <c r="X2199" s="7" t="n"/>
      <c r="Y2199" s="7" t="n"/>
      <c r="Z2199" s="7" t="n"/>
      <c r="AA2199" s="7" t="n"/>
      <c r="AB2199" s="7" t="n"/>
      <c r="AC2199" s="7" t="n"/>
    </row>
    <row r="2200" ht="9.75" customHeight="1" s="12">
      <c r="A2200" s="11" t="inlineStr">
        <is>
          <t>SO - 0004901</t>
        </is>
      </c>
      <c r="B2200" s="11" t="inlineStr">
        <is>
          <t>Wholesale</t>
        </is>
      </c>
      <c r="C2200" s="11" t="inlineStr">
        <is>
          <t>WARE-NMK1003</t>
        </is>
      </c>
      <c r="D2200" s="6" t="n">
        <v>43700</v>
      </c>
      <c r="E2200" s="6" t="n">
        <v>43823</v>
      </c>
      <c r="F2200" s="6" t="n">
        <v>43843</v>
      </c>
      <c r="G2200" s="6" t="n">
        <v>43846</v>
      </c>
      <c r="H2200" s="11" t="inlineStr">
        <is>
          <t>USD</t>
        </is>
      </c>
      <c r="I2200" s="11" t="n">
        <v>27</v>
      </c>
      <c r="J2200" s="11" t="n">
        <v>39</v>
      </c>
      <c r="K2200" s="11" t="n">
        <v>128</v>
      </c>
      <c r="L2200" s="11" t="n">
        <v>13</v>
      </c>
      <c r="M2200" s="11" t="n">
        <v>7</v>
      </c>
      <c r="N2200" s="11" t="n">
        <v>0.075</v>
      </c>
      <c r="O2200" s="7" t="n">
        <v>254.6</v>
      </c>
      <c r="P2200" s="7" t="n">
        <v>188.404</v>
      </c>
      <c r="Q2200" s="7">
        <f>text(E2200,"ddd")</f>
        <v/>
      </c>
      <c r="R2200" s="7">
        <f>G2200-F2200</f>
        <v/>
      </c>
      <c r="S2200" s="7">
        <f>E2200-D2200</f>
        <v/>
      </c>
      <c r="T2200" s="7">
        <f>O2200*M2200</f>
        <v/>
      </c>
      <c r="U2200" s="7">
        <f>T2200*N2200</f>
        <v/>
      </c>
      <c r="V2200" s="7">
        <f>T2200-U2200-(P2200*M2200)</f>
        <v/>
      </c>
      <c r="W2200" s="7">
        <f>VLOOKUP(L2200,'Products Sheet'!$A:$B,2,FALSE)</f>
        <v/>
      </c>
      <c r="X2200" s="7" t="n"/>
      <c r="Y2200" s="7" t="n"/>
      <c r="Z2200" s="7" t="n"/>
      <c r="AA2200" s="7" t="n"/>
      <c r="AB2200" s="7" t="n"/>
      <c r="AC2200" s="7" t="n"/>
    </row>
    <row r="2201" ht="9.75" customHeight="1" s="12">
      <c r="A2201" s="11" t="inlineStr">
        <is>
          <t>SO - 0004935</t>
        </is>
      </c>
      <c r="B2201" s="11" t="inlineStr">
        <is>
          <t>Online</t>
        </is>
      </c>
      <c r="C2201" s="11" t="inlineStr">
        <is>
          <t>WARE-XYS1001</t>
        </is>
      </c>
      <c r="D2201" s="6" t="n">
        <v>43700</v>
      </c>
      <c r="E2201" s="6" t="n">
        <v>43827</v>
      </c>
      <c r="F2201" s="6" t="n">
        <v>43842</v>
      </c>
      <c r="G2201" s="6" t="n">
        <v>43849</v>
      </c>
      <c r="H2201" s="11" t="inlineStr">
        <is>
          <t>USD</t>
        </is>
      </c>
      <c r="I2201" s="11" t="n">
        <v>19</v>
      </c>
      <c r="J2201" s="11" t="n">
        <v>48</v>
      </c>
      <c r="K2201" s="11" t="n">
        <v>58</v>
      </c>
      <c r="L2201" s="11" t="n">
        <v>13</v>
      </c>
      <c r="M2201" s="11" t="n">
        <v>8</v>
      </c>
      <c r="N2201" s="11" t="n">
        <v>0.05</v>
      </c>
      <c r="O2201" s="7" t="n">
        <v>5326.5</v>
      </c>
      <c r="P2201" s="7" t="n">
        <v>4367.73</v>
      </c>
      <c r="Q2201" s="7">
        <f>text(E2201,"ddd")</f>
        <v/>
      </c>
      <c r="R2201" s="7">
        <f>G2201-F2201</f>
        <v/>
      </c>
      <c r="S2201" s="7">
        <f>E2201-D2201</f>
        <v/>
      </c>
      <c r="T2201" s="7">
        <f>O2201*M2201</f>
        <v/>
      </c>
      <c r="U2201" s="7">
        <f>T2201*N2201</f>
        <v/>
      </c>
      <c r="V2201" s="7">
        <f>T2201-U2201-(P2201*M2201)</f>
        <v/>
      </c>
      <c r="W2201" s="7">
        <f>VLOOKUP(L2201,'Products Sheet'!$A:$B,2,FALSE)</f>
        <v/>
      </c>
      <c r="X2201" s="7" t="n"/>
      <c r="Y2201" s="7" t="n"/>
      <c r="Z2201" s="7" t="n"/>
      <c r="AA2201" s="7" t="n"/>
      <c r="AB2201" s="7" t="n"/>
      <c r="AC2201" s="7" t="n"/>
    </row>
    <row r="2202" ht="9.75" customHeight="1" s="12">
      <c r="A2202" s="11" t="inlineStr">
        <is>
          <t>SO - 0005006</t>
        </is>
      </c>
      <c r="B2202" s="11" t="inlineStr">
        <is>
          <t>In-Store</t>
        </is>
      </c>
      <c r="C2202" s="11" t="inlineStr">
        <is>
          <t>WARE-NBV1002</t>
        </is>
      </c>
      <c r="D2202" s="6" t="n">
        <v>43700</v>
      </c>
      <c r="E2202" s="6" t="n">
        <v>43836</v>
      </c>
      <c r="F2202" s="6" t="n">
        <v>43839</v>
      </c>
      <c r="G2202" s="6" t="n">
        <v>43841</v>
      </c>
      <c r="H2202" s="11" t="inlineStr">
        <is>
          <t>USD</t>
        </is>
      </c>
      <c r="I2202" s="11" t="n">
        <v>11</v>
      </c>
      <c r="J2202" s="11" t="n">
        <v>9</v>
      </c>
      <c r="K2202" s="11" t="n">
        <v>73</v>
      </c>
      <c r="L2202" s="11" t="n">
        <v>13</v>
      </c>
      <c r="M2202" s="11" t="n">
        <v>2</v>
      </c>
      <c r="N2202" s="11" t="n">
        <v>0.075</v>
      </c>
      <c r="O2202" s="7" t="n">
        <v>1989.9</v>
      </c>
      <c r="P2202" s="7" t="n">
        <v>1392.93</v>
      </c>
      <c r="Q2202" s="7">
        <f>text(E2202,"ddd")</f>
        <v/>
      </c>
      <c r="R2202" s="7">
        <f>G2202-F2202</f>
        <v/>
      </c>
      <c r="S2202" s="7">
        <f>E2202-D2202</f>
        <v/>
      </c>
      <c r="T2202" s="7">
        <f>O2202*M2202</f>
        <v/>
      </c>
      <c r="U2202" s="7">
        <f>T2202*N2202</f>
        <v/>
      </c>
      <c r="V2202" s="7">
        <f>T2202-U2202-(P2202*M2202)</f>
        <v/>
      </c>
      <c r="W2202" s="7">
        <f>VLOOKUP(L2202,'Products Sheet'!$A:$B,2,FALSE)</f>
        <v/>
      </c>
      <c r="X2202" s="7" t="n"/>
      <c r="Y2202" s="7" t="n"/>
      <c r="Z2202" s="7" t="n"/>
      <c r="AA2202" s="7" t="n"/>
      <c r="AB2202" s="7" t="n"/>
      <c r="AC2202" s="7" t="n"/>
    </row>
    <row r="2203" ht="9.75" customHeight="1" s="12">
      <c r="A2203" s="11" t="inlineStr">
        <is>
          <t>SO - 0005025</t>
        </is>
      </c>
      <c r="B2203" s="11" t="inlineStr">
        <is>
          <t>In-Store</t>
        </is>
      </c>
      <c r="C2203" s="11" t="inlineStr">
        <is>
          <t>WARE-MKL1006</t>
        </is>
      </c>
      <c r="D2203" s="6" t="n">
        <v>43700</v>
      </c>
      <c r="E2203" s="6" t="n">
        <v>43837</v>
      </c>
      <c r="F2203" s="6" t="n">
        <v>43852</v>
      </c>
      <c r="G2203" s="6" t="n">
        <v>43855</v>
      </c>
      <c r="H2203" s="11" t="inlineStr">
        <is>
          <t>USD</t>
        </is>
      </c>
      <c r="I2203" s="11" t="n">
        <v>5</v>
      </c>
      <c r="J2203" s="11" t="n">
        <v>6</v>
      </c>
      <c r="K2203" s="11" t="n">
        <v>339</v>
      </c>
      <c r="L2203" s="11" t="n">
        <v>13</v>
      </c>
      <c r="M2203" s="11" t="n">
        <v>2</v>
      </c>
      <c r="N2203" s="11" t="n">
        <v>0.1</v>
      </c>
      <c r="O2203" s="7" t="n">
        <v>201</v>
      </c>
      <c r="P2203" s="7" t="n">
        <v>120.6</v>
      </c>
      <c r="Q2203" s="7">
        <f>text(E2203,"ddd")</f>
        <v/>
      </c>
      <c r="R2203" s="7">
        <f>G2203-F2203</f>
        <v/>
      </c>
      <c r="S2203" s="7">
        <f>E2203-D2203</f>
        <v/>
      </c>
      <c r="T2203" s="7">
        <f>O2203*M2203</f>
        <v/>
      </c>
      <c r="U2203" s="7">
        <f>T2203*N2203</f>
        <v/>
      </c>
      <c r="V2203" s="7">
        <f>T2203-U2203-(P2203*M2203)</f>
        <v/>
      </c>
      <c r="W2203" s="7">
        <f>VLOOKUP(L2203,'Products Sheet'!$A:$B,2,FALSE)</f>
        <v/>
      </c>
      <c r="X2203" s="7" t="n"/>
      <c r="Y2203" s="7" t="n"/>
      <c r="Z2203" s="7" t="n"/>
      <c r="AA2203" s="7" t="n"/>
      <c r="AB2203" s="7" t="n"/>
      <c r="AC2203" s="7" t="n"/>
    </row>
    <row r="2204" ht="9.75" customHeight="1" s="12">
      <c r="A2204" s="11" t="inlineStr">
        <is>
          <t>SO - 0005215</t>
        </is>
      </c>
      <c r="B2204" s="11" t="inlineStr">
        <is>
          <t>In-Store</t>
        </is>
      </c>
      <c r="C2204" s="11" t="inlineStr">
        <is>
          <t>WARE-UHY1004</t>
        </is>
      </c>
      <c r="D2204" s="6" t="n">
        <v>43800</v>
      </c>
      <c r="E2204" s="6" t="n">
        <v>43858</v>
      </c>
      <c r="F2204" s="6" t="n">
        <v>43877</v>
      </c>
      <c r="G2204" s="6" t="n">
        <v>43880</v>
      </c>
      <c r="H2204" s="11" t="inlineStr">
        <is>
          <t>USD</t>
        </is>
      </c>
      <c r="I2204" s="11" t="n">
        <v>9</v>
      </c>
      <c r="J2204" s="11" t="n">
        <v>37</v>
      </c>
      <c r="K2204" s="11" t="n">
        <v>255</v>
      </c>
      <c r="L2204" s="11" t="n">
        <v>13</v>
      </c>
      <c r="M2204" s="11" t="n">
        <v>4</v>
      </c>
      <c r="N2204" s="11" t="n">
        <v>0.1</v>
      </c>
      <c r="O2204" s="7" t="n">
        <v>2706.8</v>
      </c>
      <c r="P2204" s="7" t="n">
        <v>1569.944</v>
      </c>
      <c r="Q2204" s="7">
        <f>text(E2204,"ddd")</f>
        <v/>
      </c>
      <c r="R2204" s="7">
        <f>G2204-F2204</f>
        <v/>
      </c>
      <c r="S2204" s="7">
        <f>E2204-D2204</f>
        <v/>
      </c>
      <c r="T2204" s="7">
        <f>O2204*M2204</f>
        <v/>
      </c>
      <c r="U2204" s="7">
        <f>T2204*N2204</f>
        <v/>
      </c>
      <c r="V2204" s="7">
        <f>T2204-U2204-(P2204*M2204)</f>
        <v/>
      </c>
      <c r="W2204" s="7">
        <f>VLOOKUP(L2204,'Products Sheet'!$A:$B,2,FALSE)</f>
        <v/>
      </c>
      <c r="X2204" s="7" t="n"/>
      <c r="Y2204" s="7" t="n"/>
      <c r="Z2204" s="7" t="n"/>
      <c r="AA2204" s="7" t="n"/>
      <c r="AB2204" s="7" t="n"/>
      <c r="AC2204" s="7" t="n"/>
    </row>
    <row r="2205" ht="9.75" customHeight="1" s="12">
      <c r="A2205" s="11" t="inlineStr">
        <is>
          <t>SO - 0005230</t>
        </is>
      </c>
      <c r="B2205" s="11" t="inlineStr">
        <is>
          <t>In-Store</t>
        </is>
      </c>
      <c r="C2205" s="11" t="inlineStr">
        <is>
          <t>WARE-UHY1004</t>
        </is>
      </c>
      <c r="D2205" s="6" t="n">
        <v>43700</v>
      </c>
      <c r="E2205" s="6" t="n">
        <v>43860</v>
      </c>
      <c r="F2205" s="6" t="n">
        <v>43876</v>
      </c>
      <c r="G2205" s="6" t="n">
        <v>43877</v>
      </c>
      <c r="H2205" s="11" t="inlineStr">
        <is>
          <t>USD</t>
        </is>
      </c>
      <c r="I2205" s="11" t="n">
        <v>1</v>
      </c>
      <c r="J2205" s="11" t="n">
        <v>50</v>
      </c>
      <c r="K2205" s="11" t="n">
        <v>245</v>
      </c>
      <c r="L2205" s="11" t="n">
        <v>13</v>
      </c>
      <c r="M2205" s="11" t="n">
        <v>3</v>
      </c>
      <c r="N2205" s="11" t="n">
        <v>0.075</v>
      </c>
      <c r="O2205" s="7" t="n">
        <v>6244.400000000001</v>
      </c>
      <c r="P2205" s="7" t="n">
        <v>5182.852</v>
      </c>
      <c r="Q2205" s="7">
        <f>text(E2205,"ddd")</f>
        <v/>
      </c>
      <c r="R2205" s="7">
        <f>G2205-F2205</f>
        <v/>
      </c>
      <c r="S2205" s="7">
        <f>E2205-D2205</f>
        <v/>
      </c>
      <c r="T2205" s="7">
        <f>O2205*M2205</f>
        <v/>
      </c>
      <c r="U2205" s="7">
        <f>T2205*N2205</f>
        <v/>
      </c>
      <c r="V2205" s="7">
        <f>T2205-U2205-(P2205*M2205)</f>
        <v/>
      </c>
      <c r="W2205" s="7">
        <f>VLOOKUP(L2205,'Products Sheet'!$A:$B,2,FALSE)</f>
        <v/>
      </c>
      <c r="X2205" s="7" t="n"/>
      <c r="Y2205" s="7" t="n"/>
      <c r="Z2205" s="7" t="n"/>
      <c r="AA2205" s="7" t="n"/>
      <c r="AB2205" s="7" t="n"/>
      <c r="AC2205" s="7" t="n"/>
    </row>
    <row r="2206" ht="9.75" customHeight="1" s="12">
      <c r="A2206" s="11" t="inlineStr">
        <is>
          <t>SO - 0005251</t>
        </is>
      </c>
      <c r="B2206" s="11" t="inlineStr">
        <is>
          <t>In-Store</t>
        </is>
      </c>
      <c r="C2206" s="11" t="inlineStr">
        <is>
          <t>WARE-NMK1003</t>
        </is>
      </c>
      <c r="D2206" s="6" t="n">
        <v>43800</v>
      </c>
      <c r="E2206" s="6" t="n">
        <v>43863</v>
      </c>
      <c r="F2206" s="6" t="n">
        <v>43866</v>
      </c>
      <c r="G2206" s="6" t="n">
        <v>43872</v>
      </c>
      <c r="H2206" s="11" t="inlineStr">
        <is>
          <t>USD</t>
        </is>
      </c>
      <c r="I2206" s="11" t="n">
        <v>3</v>
      </c>
      <c r="J2206" s="11" t="n">
        <v>1</v>
      </c>
      <c r="K2206" s="11" t="n">
        <v>110</v>
      </c>
      <c r="L2206" s="11" t="n">
        <v>13</v>
      </c>
      <c r="M2206" s="11" t="n">
        <v>7</v>
      </c>
      <c r="N2206" s="11" t="n">
        <v>0.1</v>
      </c>
      <c r="O2206" s="7" t="n">
        <v>837.5</v>
      </c>
      <c r="P2206" s="7" t="n">
        <v>502.5</v>
      </c>
      <c r="Q2206" s="7">
        <f>text(E2206,"ddd")</f>
        <v/>
      </c>
      <c r="R2206" s="7">
        <f>G2206-F2206</f>
        <v/>
      </c>
      <c r="S2206" s="7">
        <f>E2206-D2206</f>
        <v/>
      </c>
      <c r="T2206" s="7">
        <f>O2206*M2206</f>
        <v/>
      </c>
      <c r="U2206" s="7">
        <f>T2206*N2206</f>
        <v/>
      </c>
      <c r="V2206" s="7">
        <f>T2206-U2206-(P2206*M2206)</f>
        <v/>
      </c>
      <c r="W2206" s="7">
        <f>VLOOKUP(L2206,'Products Sheet'!$A:$B,2,FALSE)</f>
        <v/>
      </c>
      <c r="X2206" s="7" t="n"/>
      <c r="Y2206" s="7" t="n"/>
      <c r="Z2206" s="7" t="n"/>
      <c r="AA2206" s="7" t="n"/>
      <c r="AB2206" s="7" t="n"/>
      <c r="AC2206" s="7" t="n"/>
    </row>
    <row r="2207" ht="9.75" customHeight="1" s="12">
      <c r="A2207" s="11" t="inlineStr">
        <is>
          <t>SO - 0005263</t>
        </is>
      </c>
      <c r="B2207" s="11" t="inlineStr">
        <is>
          <t>Distributor</t>
        </is>
      </c>
      <c r="C2207" s="11" t="inlineStr">
        <is>
          <t>WARE-PUJ1005</t>
        </is>
      </c>
      <c r="D2207" s="6" t="n">
        <v>43800</v>
      </c>
      <c r="E2207" s="6" t="n">
        <v>43864</v>
      </c>
      <c r="F2207" s="6" t="n">
        <v>43883</v>
      </c>
      <c r="G2207" s="6" t="n">
        <v>43887</v>
      </c>
      <c r="H2207" s="11" t="inlineStr">
        <is>
          <t>USD</t>
        </is>
      </c>
      <c r="I2207" s="11" t="n">
        <v>25</v>
      </c>
      <c r="J2207" s="11" t="n">
        <v>10</v>
      </c>
      <c r="K2207" s="11" t="n">
        <v>311</v>
      </c>
      <c r="L2207" s="11" t="n">
        <v>13</v>
      </c>
      <c r="M2207" s="11" t="n">
        <v>1</v>
      </c>
      <c r="N2207" s="11" t="n">
        <v>0.075</v>
      </c>
      <c r="O2207" s="7" t="n">
        <v>1943</v>
      </c>
      <c r="P2207" s="7" t="n">
        <v>1515.54</v>
      </c>
      <c r="Q2207" s="7">
        <f>text(E2207,"ddd")</f>
        <v/>
      </c>
      <c r="R2207" s="7">
        <f>G2207-F2207</f>
        <v/>
      </c>
      <c r="S2207" s="7">
        <f>E2207-D2207</f>
        <v/>
      </c>
      <c r="T2207" s="7">
        <f>O2207*M2207</f>
        <v/>
      </c>
      <c r="U2207" s="7">
        <f>T2207*N2207</f>
        <v/>
      </c>
      <c r="V2207" s="7">
        <f>T2207-U2207-(P2207*M2207)</f>
        <v/>
      </c>
      <c r="W2207" s="7">
        <f>VLOOKUP(L2207,'Products Sheet'!$A:$B,2,FALSE)</f>
        <v/>
      </c>
      <c r="X2207" s="7" t="n"/>
      <c r="Y2207" s="7" t="n"/>
      <c r="Z2207" s="7" t="n"/>
      <c r="AA2207" s="7" t="n"/>
      <c r="AB2207" s="7" t="n"/>
      <c r="AC2207" s="7" t="n"/>
    </row>
    <row r="2208" ht="9.75" customHeight="1" s="12">
      <c r="A2208" s="11" t="inlineStr">
        <is>
          <t>SO - 0005336</t>
        </is>
      </c>
      <c r="B2208" s="11" t="inlineStr">
        <is>
          <t>Distributor</t>
        </is>
      </c>
      <c r="C2208" s="11" t="inlineStr">
        <is>
          <t>WARE-UHY1004</t>
        </is>
      </c>
      <c r="D2208" s="6" t="n">
        <v>43800</v>
      </c>
      <c r="E2208" s="6" t="n">
        <v>43873</v>
      </c>
      <c r="F2208" s="6" t="n">
        <v>43879</v>
      </c>
      <c r="G2208" s="6" t="n">
        <v>43885</v>
      </c>
      <c r="H2208" s="11" t="inlineStr">
        <is>
          <t>USD</t>
        </is>
      </c>
      <c r="I2208" s="11" t="n">
        <v>22</v>
      </c>
      <c r="J2208" s="11" t="n">
        <v>33</v>
      </c>
      <c r="K2208" s="11" t="n">
        <v>251</v>
      </c>
      <c r="L2208" s="11" t="n">
        <v>13</v>
      </c>
      <c r="M2208" s="11" t="n">
        <v>8</v>
      </c>
      <c r="N2208" s="11" t="n">
        <v>0.075</v>
      </c>
      <c r="O2208" s="7" t="n">
        <v>5266.2</v>
      </c>
      <c r="P2208" s="7" t="n">
        <v>2580.438</v>
      </c>
      <c r="Q2208" s="7">
        <f>text(E2208,"ddd")</f>
        <v/>
      </c>
      <c r="R2208" s="7">
        <f>G2208-F2208</f>
        <v/>
      </c>
      <c r="S2208" s="7">
        <f>E2208-D2208</f>
        <v/>
      </c>
      <c r="T2208" s="7">
        <f>O2208*M2208</f>
        <v/>
      </c>
      <c r="U2208" s="7">
        <f>T2208*N2208</f>
        <v/>
      </c>
      <c r="V2208" s="7">
        <f>T2208-U2208-(P2208*M2208)</f>
        <v/>
      </c>
      <c r="W2208" s="7">
        <f>VLOOKUP(L2208,'Products Sheet'!$A:$B,2,FALSE)</f>
        <v/>
      </c>
      <c r="X2208" s="7" t="n"/>
      <c r="Y2208" s="7" t="n"/>
      <c r="Z2208" s="7" t="n"/>
      <c r="AA2208" s="7" t="n"/>
      <c r="AB2208" s="7" t="n"/>
      <c r="AC2208" s="7" t="n"/>
    </row>
    <row r="2209" ht="9.75" customHeight="1" s="12">
      <c r="A2209" s="11" t="inlineStr">
        <is>
          <t>SO - 0005390</t>
        </is>
      </c>
      <c r="B2209" s="11" t="inlineStr">
        <is>
          <t>Online</t>
        </is>
      </c>
      <c r="C2209" s="11" t="inlineStr">
        <is>
          <t>WARE-UHY1004</t>
        </is>
      </c>
      <c r="D2209" s="6" t="n">
        <v>43800</v>
      </c>
      <c r="E2209" s="6" t="n">
        <v>43879</v>
      </c>
      <c r="F2209" s="6" t="n">
        <v>43889</v>
      </c>
      <c r="G2209" s="6" t="n">
        <v>43899</v>
      </c>
      <c r="H2209" s="11" t="inlineStr">
        <is>
          <t>USD</t>
        </is>
      </c>
      <c r="I2209" s="11" t="n">
        <v>20</v>
      </c>
      <c r="J2209" s="11" t="n">
        <v>24</v>
      </c>
      <c r="K2209" s="11" t="n">
        <v>224</v>
      </c>
      <c r="L2209" s="11" t="n">
        <v>13</v>
      </c>
      <c r="M2209" s="11" t="n">
        <v>3</v>
      </c>
      <c r="N2209" s="11" t="n">
        <v>0.05</v>
      </c>
      <c r="O2209" s="7" t="n">
        <v>676.7</v>
      </c>
      <c r="P2209" s="7" t="n">
        <v>514.292</v>
      </c>
      <c r="Q2209" s="7">
        <f>text(E2209,"ddd")</f>
        <v/>
      </c>
      <c r="R2209" s="7">
        <f>G2209-F2209</f>
        <v/>
      </c>
      <c r="S2209" s="7">
        <f>E2209-D2209</f>
        <v/>
      </c>
      <c r="T2209" s="7">
        <f>O2209*M2209</f>
        <v/>
      </c>
      <c r="U2209" s="7">
        <f>T2209*N2209</f>
        <v/>
      </c>
      <c r="V2209" s="7">
        <f>T2209-U2209-(P2209*M2209)</f>
        <v/>
      </c>
      <c r="W2209" s="7">
        <f>VLOOKUP(L2209,'Products Sheet'!$A:$B,2,FALSE)</f>
        <v/>
      </c>
      <c r="X2209" s="7" t="n"/>
      <c r="Y2209" s="7" t="n"/>
      <c r="Z2209" s="7" t="n"/>
      <c r="AA2209" s="7" t="n"/>
      <c r="AB2209" s="7" t="n"/>
      <c r="AC2209" s="7" t="n"/>
    </row>
    <row r="2210" ht="9.75" customHeight="1" s="12">
      <c r="A2210" s="11" t="inlineStr">
        <is>
          <t>SO - 0005439</t>
        </is>
      </c>
      <c r="B2210" s="11" t="inlineStr">
        <is>
          <t>In-Store</t>
        </is>
      </c>
      <c r="C2210" s="11" t="inlineStr">
        <is>
          <t>WARE-NBV1002</t>
        </is>
      </c>
      <c r="D2210" s="6" t="n">
        <v>43800</v>
      </c>
      <c r="E2210" s="6" t="n">
        <v>43883</v>
      </c>
      <c r="F2210" s="6" t="n">
        <v>43900</v>
      </c>
      <c r="G2210" s="6" t="n">
        <v>43906</v>
      </c>
      <c r="H2210" s="11" t="inlineStr">
        <is>
          <t>USD</t>
        </is>
      </c>
      <c r="I2210" s="11" t="n">
        <v>4</v>
      </c>
      <c r="J2210" s="11" t="n">
        <v>44</v>
      </c>
      <c r="K2210" s="11" t="n">
        <v>71</v>
      </c>
      <c r="L2210" s="11" t="n">
        <v>13</v>
      </c>
      <c r="M2210" s="11" t="n">
        <v>7</v>
      </c>
      <c r="N2210" s="11" t="n">
        <v>0.075</v>
      </c>
      <c r="O2210" s="7" t="n">
        <v>180.9</v>
      </c>
      <c r="P2210" s="7" t="n">
        <v>139.293</v>
      </c>
      <c r="Q2210" s="7">
        <f>text(E2210,"ddd")</f>
        <v/>
      </c>
      <c r="R2210" s="7">
        <f>G2210-F2210</f>
        <v/>
      </c>
      <c r="S2210" s="7">
        <f>E2210-D2210</f>
        <v/>
      </c>
      <c r="T2210" s="7">
        <f>O2210*M2210</f>
        <v/>
      </c>
      <c r="U2210" s="7">
        <f>T2210*N2210</f>
        <v/>
      </c>
      <c r="V2210" s="7">
        <f>T2210-U2210-(P2210*M2210)</f>
        <v/>
      </c>
      <c r="W2210" s="7">
        <f>VLOOKUP(L2210,'Products Sheet'!$A:$B,2,FALSE)</f>
        <v/>
      </c>
      <c r="X2210" s="7" t="n"/>
      <c r="Y2210" s="7" t="n"/>
      <c r="Z2210" s="7" t="n"/>
      <c r="AA2210" s="7" t="n"/>
      <c r="AB2210" s="7" t="n"/>
      <c r="AC2210" s="7" t="n"/>
    </row>
    <row r="2211" ht="9.75" customHeight="1" s="12">
      <c r="A2211" s="11" t="inlineStr">
        <is>
          <t>SO - 0005494</t>
        </is>
      </c>
      <c r="B2211" s="11" t="inlineStr">
        <is>
          <t>Distributor</t>
        </is>
      </c>
      <c r="C2211" s="11" t="inlineStr">
        <is>
          <t>WARE-NMK1003</t>
        </is>
      </c>
      <c r="D2211" s="6" t="n">
        <v>43800</v>
      </c>
      <c r="E2211" s="6" t="n">
        <v>43889</v>
      </c>
      <c r="F2211" s="6" t="n">
        <v>43911</v>
      </c>
      <c r="G2211" s="6" t="n">
        <v>43916</v>
      </c>
      <c r="H2211" s="11" t="inlineStr">
        <is>
          <t>USD</t>
        </is>
      </c>
      <c r="I2211" s="11" t="n">
        <v>23</v>
      </c>
      <c r="J2211" s="11" t="n">
        <v>2</v>
      </c>
      <c r="K2211" s="11" t="n">
        <v>156</v>
      </c>
      <c r="L2211" s="11" t="n">
        <v>13</v>
      </c>
      <c r="M2211" s="11" t="n">
        <v>6</v>
      </c>
      <c r="N2211" s="11" t="n">
        <v>0.075</v>
      </c>
      <c r="O2211" s="7" t="n">
        <v>1306.5</v>
      </c>
      <c r="P2211" s="7" t="n">
        <v>718.575</v>
      </c>
      <c r="Q2211" s="7">
        <f>text(E2211,"ddd")</f>
        <v/>
      </c>
      <c r="R2211" s="7">
        <f>G2211-F2211</f>
        <v/>
      </c>
      <c r="S2211" s="7">
        <f>E2211-D2211</f>
        <v/>
      </c>
      <c r="T2211" s="7">
        <f>O2211*M2211</f>
        <v/>
      </c>
      <c r="U2211" s="7">
        <f>T2211*N2211</f>
        <v/>
      </c>
      <c r="V2211" s="7">
        <f>T2211-U2211-(P2211*M2211)</f>
        <v/>
      </c>
      <c r="W2211" s="7">
        <f>VLOOKUP(L2211,'Products Sheet'!$A:$B,2,FALSE)</f>
        <v/>
      </c>
      <c r="X2211" s="7" t="n"/>
      <c r="Y2211" s="7" t="n"/>
      <c r="Z2211" s="7" t="n"/>
      <c r="AA2211" s="7" t="n"/>
      <c r="AB2211" s="7" t="n"/>
      <c r="AC2211" s="7" t="n"/>
    </row>
    <row r="2212" ht="9.75" customHeight="1" s="12">
      <c r="A2212" s="11" t="inlineStr">
        <is>
          <t>SO - 0005564</t>
        </is>
      </c>
      <c r="B2212" s="11" t="inlineStr">
        <is>
          <t>Distributor</t>
        </is>
      </c>
      <c r="C2212" s="11" t="inlineStr">
        <is>
          <t>WARE-PUJ1005</t>
        </is>
      </c>
      <c r="D2212" s="6" t="n">
        <v>43800</v>
      </c>
      <c r="E2212" s="6" t="n">
        <v>43898</v>
      </c>
      <c r="F2212" s="6" t="n">
        <v>43926</v>
      </c>
      <c r="G2212" s="6" t="n">
        <v>43934</v>
      </c>
      <c r="H2212" s="11" t="inlineStr">
        <is>
          <t>USD</t>
        </is>
      </c>
      <c r="I2212" s="11" t="n">
        <v>22</v>
      </c>
      <c r="J2212" s="11" t="n">
        <v>1</v>
      </c>
      <c r="K2212" s="11" t="n">
        <v>271</v>
      </c>
      <c r="L2212" s="11" t="n">
        <v>13</v>
      </c>
      <c r="M2212" s="11" t="n">
        <v>6</v>
      </c>
      <c r="N2212" s="11" t="n">
        <v>0.075</v>
      </c>
      <c r="O2212" s="7" t="n">
        <v>1943</v>
      </c>
      <c r="P2212" s="7" t="n">
        <v>913.2099999999999</v>
      </c>
      <c r="Q2212" s="7">
        <f>text(E2212,"ddd")</f>
        <v/>
      </c>
      <c r="R2212" s="7">
        <f>G2212-F2212</f>
        <v/>
      </c>
      <c r="S2212" s="7">
        <f>E2212-D2212</f>
        <v/>
      </c>
      <c r="T2212" s="7">
        <f>O2212*M2212</f>
        <v/>
      </c>
      <c r="U2212" s="7">
        <f>T2212*N2212</f>
        <v/>
      </c>
      <c r="V2212" s="7">
        <f>T2212-U2212-(P2212*M2212)</f>
        <v/>
      </c>
      <c r="W2212" s="7">
        <f>VLOOKUP(L2212,'Products Sheet'!$A:$B,2,FALSE)</f>
        <v/>
      </c>
      <c r="X2212" s="7" t="n"/>
      <c r="Y2212" s="7" t="n"/>
      <c r="Z2212" s="7" t="n"/>
      <c r="AA2212" s="7" t="n"/>
      <c r="AB2212" s="7" t="n"/>
      <c r="AC2212" s="7" t="n"/>
    </row>
    <row r="2213" ht="9.75" customHeight="1" s="12">
      <c r="A2213" s="11" t="inlineStr">
        <is>
          <t>SO - 0005569</t>
        </is>
      </c>
      <c r="B2213" s="11" t="inlineStr">
        <is>
          <t>In-Store</t>
        </is>
      </c>
      <c r="C2213" s="11" t="inlineStr">
        <is>
          <t>WARE-NMK1003</t>
        </is>
      </c>
      <c r="D2213" s="6" t="n">
        <v>43800</v>
      </c>
      <c r="E2213" s="6" t="n">
        <v>43899</v>
      </c>
      <c r="F2213" s="6" t="n">
        <v>43925</v>
      </c>
      <c r="G2213" s="6" t="n">
        <v>43934</v>
      </c>
      <c r="H2213" s="11" t="inlineStr">
        <is>
          <t>USD</t>
        </is>
      </c>
      <c r="I2213" s="11" t="n">
        <v>11</v>
      </c>
      <c r="J2213" s="11" t="n">
        <v>12</v>
      </c>
      <c r="K2213" s="11" t="n">
        <v>183</v>
      </c>
      <c r="L2213" s="11" t="n">
        <v>13</v>
      </c>
      <c r="M2213" s="11" t="n">
        <v>7</v>
      </c>
      <c r="N2213" s="11" t="n">
        <v>0.05</v>
      </c>
      <c r="O2213" s="7" t="n">
        <v>2592.9</v>
      </c>
      <c r="P2213" s="7" t="n">
        <v>1166.805</v>
      </c>
      <c r="Q2213" s="7">
        <f>text(E2213,"ddd")</f>
        <v/>
      </c>
      <c r="R2213" s="7">
        <f>G2213-F2213</f>
        <v/>
      </c>
      <c r="S2213" s="7">
        <f>E2213-D2213</f>
        <v/>
      </c>
      <c r="T2213" s="7">
        <f>O2213*M2213</f>
        <v/>
      </c>
      <c r="U2213" s="7">
        <f>T2213*N2213</f>
        <v/>
      </c>
      <c r="V2213" s="7">
        <f>T2213-U2213-(P2213*M2213)</f>
        <v/>
      </c>
      <c r="W2213" s="7">
        <f>VLOOKUP(L2213,'Products Sheet'!$A:$B,2,FALSE)</f>
        <v/>
      </c>
      <c r="X2213" s="7" t="n"/>
      <c r="Y2213" s="7" t="n"/>
      <c r="Z2213" s="7" t="n"/>
      <c r="AA2213" s="7" t="n"/>
      <c r="AB2213" s="7" t="n"/>
      <c r="AC2213" s="7" t="n"/>
    </row>
    <row r="2214" ht="9.75" customHeight="1" s="12">
      <c r="A2214" s="11" t="inlineStr">
        <is>
          <t>SO - 0005623</t>
        </is>
      </c>
      <c r="B2214" s="11" t="inlineStr">
        <is>
          <t>Distributor</t>
        </is>
      </c>
      <c r="C2214" s="11" t="inlineStr">
        <is>
          <t>WARE-MKL1006</t>
        </is>
      </c>
      <c r="D2214" s="6" t="n">
        <v>43800</v>
      </c>
      <c r="E2214" s="6" t="n">
        <v>43906</v>
      </c>
      <c r="F2214" s="6" t="n">
        <v>43919</v>
      </c>
      <c r="G2214" s="6" t="n">
        <v>43921</v>
      </c>
      <c r="H2214" s="11" t="inlineStr">
        <is>
          <t>USD</t>
        </is>
      </c>
      <c r="I2214" s="11" t="n">
        <v>21</v>
      </c>
      <c r="J2214" s="11" t="n">
        <v>34</v>
      </c>
      <c r="K2214" s="11" t="n">
        <v>336</v>
      </c>
      <c r="L2214" s="11" t="n">
        <v>13</v>
      </c>
      <c r="M2214" s="11" t="n">
        <v>6</v>
      </c>
      <c r="N2214" s="11" t="n">
        <v>0.15</v>
      </c>
      <c r="O2214" s="7" t="n">
        <v>201</v>
      </c>
      <c r="P2214" s="7" t="n">
        <v>166.83</v>
      </c>
      <c r="Q2214" s="7">
        <f>text(E2214,"ddd")</f>
        <v/>
      </c>
      <c r="R2214" s="7">
        <f>G2214-F2214</f>
        <v/>
      </c>
      <c r="S2214" s="7">
        <f>E2214-D2214</f>
        <v/>
      </c>
      <c r="T2214" s="7">
        <f>O2214*M2214</f>
        <v/>
      </c>
      <c r="U2214" s="7">
        <f>T2214*N2214</f>
        <v/>
      </c>
      <c r="V2214" s="7">
        <f>T2214-U2214-(P2214*M2214)</f>
        <v/>
      </c>
      <c r="W2214" s="7">
        <f>VLOOKUP(L2214,'Products Sheet'!$A:$B,2,FALSE)</f>
        <v/>
      </c>
      <c r="X2214" s="7" t="n"/>
      <c r="Y2214" s="7" t="n"/>
      <c r="Z2214" s="7" t="n"/>
      <c r="AA2214" s="7" t="n"/>
      <c r="AB2214" s="7" t="n"/>
      <c r="AC2214" s="7" t="n"/>
    </row>
    <row r="2215" ht="9.75" customHeight="1" s="12">
      <c r="A2215" s="11" t="inlineStr">
        <is>
          <t>SO - 0005640</t>
        </is>
      </c>
      <c r="B2215" s="11" t="inlineStr">
        <is>
          <t>In-Store</t>
        </is>
      </c>
      <c r="C2215" s="11" t="inlineStr">
        <is>
          <t>WARE-UHY1004</t>
        </is>
      </c>
      <c r="D2215" s="6" t="n">
        <v>43800</v>
      </c>
      <c r="E2215" s="6" t="n">
        <v>43908</v>
      </c>
      <c r="F2215" s="6" t="n">
        <v>43925</v>
      </c>
      <c r="G2215" s="6" t="n">
        <v>43935</v>
      </c>
      <c r="H2215" s="11" t="inlineStr">
        <is>
          <t>USD</t>
        </is>
      </c>
      <c r="I2215" s="11" t="n">
        <v>2</v>
      </c>
      <c r="J2215" s="11" t="n">
        <v>38</v>
      </c>
      <c r="K2215" s="11" t="n">
        <v>214</v>
      </c>
      <c r="L2215" s="11" t="n">
        <v>13</v>
      </c>
      <c r="M2215" s="11" t="n">
        <v>4</v>
      </c>
      <c r="N2215" s="11" t="n">
        <v>0.4</v>
      </c>
      <c r="O2215" s="7" t="n">
        <v>1125.6</v>
      </c>
      <c r="P2215" s="7" t="n">
        <v>630.3360000000001</v>
      </c>
      <c r="Q2215" s="7">
        <f>text(E2215,"ddd")</f>
        <v/>
      </c>
      <c r="R2215" s="7">
        <f>G2215-F2215</f>
        <v/>
      </c>
      <c r="S2215" s="7">
        <f>E2215-D2215</f>
        <v/>
      </c>
      <c r="T2215" s="7">
        <f>O2215*M2215</f>
        <v/>
      </c>
      <c r="U2215" s="7">
        <f>T2215*N2215</f>
        <v/>
      </c>
      <c r="V2215" s="7">
        <f>T2215-U2215-(P2215*M2215)</f>
        <v/>
      </c>
      <c r="W2215" s="7">
        <f>VLOOKUP(L2215,'Products Sheet'!$A:$B,2,FALSE)</f>
        <v/>
      </c>
      <c r="X2215" s="7" t="n"/>
      <c r="Y2215" s="7" t="n"/>
      <c r="Z2215" s="7" t="n"/>
      <c r="AA2215" s="7" t="n"/>
      <c r="AB2215" s="7" t="n"/>
      <c r="AC2215" s="7" t="n"/>
    </row>
    <row r="2216" ht="9.75" customHeight="1" s="12">
      <c r="A2216" s="11" t="inlineStr">
        <is>
          <t>SO - 0005656</t>
        </is>
      </c>
      <c r="B2216" s="11" t="inlineStr">
        <is>
          <t>In-Store</t>
        </is>
      </c>
      <c r="C2216" s="11" t="inlineStr">
        <is>
          <t>WARE-XYS1001</t>
        </is>
      </c>
      <c r="D2216" s="6" t="n">
        <v>43800</v>
      </c>
      <c r="E2216" s="6" t="n">
        <v>43911</v>
      </c>
      <c r="F2216" s="6" t="n">
        <v>43925</v>
      </c>
      <c r="G2216" s="6" t="n">
        <v>43933</v>
      </c>
      <c r="H2216" s="11" t="inlineStr">
        <is>
          <t>USD</t>
        </is>
      </c>
      <c r="I2216" s="11" t="n">
        <v>7</v>
      </c>
      <c r="J2216" s="11" t="n">
        <v>5</v>
      </c>
      <c r="K2216" s="11" t="n">
        <v>31</v>
      </c>
      <c r="L2216" s="11" t="n">
        <v>13</v>
      </c>
      <c r="M2216" s="11" t="n">
        <v>2</v>
      </c>
      <c r="N2216" s="11" t="n">
        <v>0.1</v>
      </c>
      <c r="O2216" s="7" t="n">
        <v>2385.2</v>
      </c>
      <c r="P2216" s="7" t="n">
        <v>1025.636</v>
      </c>
      <c r="Q2216" s="7">
        <f>text(E2216,"ddd")</f>
        <v/>
      </c>
      <c r="R2216" s="7">
        <f>G2216-F2216</f>
        <v/>
      </c>
      <c r="S2216" s="7">
        <f>E2216-D2216</f>
        <v/>
      </c>
      <c r="T2216" s="7">
        <f>O2216*M2216</f>
        <v/>
      </c>
      <c r="U2216" s="7">
        <f>T2216*N2216</f>
        <v/>
      </c>
      <c r="V2216" s="7">
        <f>T2216-U2216-(P2216*M2216)</f>
        <v/>
      </c>
      <c r="W2216" s="7">
        <f>VLOOKUP(L2216,'Products Sheet'!$A:$B,2,FALSE)</f>
        <v/>
      </c>
      <c r="X2216" s="7" t="n"/>
      <c r="Y2216" s="7" t="n"/>
      <c r="Z2216" s="7" t="n"/>
      <c r="AA2216" s="7" t="n"/>
      <c r="AB2216" s="7" t="n"/>
      <c r="AC2216" s="7" t="n"/>
    </row>
    <row r="2217" ht="9.75" customHeight="1" s="12">
      <c r="A2217" s="11" t="inlineStr">
        <is>
          <t>SO - 0005681</t>
        </is>
      </c>
      <c r="B2217" s="11" t="inlineStr">
        <is>
          <t>Online</t>
        </is>
      </c>
      <c r="C2217" s="11" t="inlineStr">
        <is>
          <t>WARE-NBV1002</t>
        </is>
      </c>
      <c r="D2217" s="6" t="n">
        <v>43800</v>
      </c>
      <c r="E2217" s="6" t="n">
        <v>43914</v>
      </c>
      <c r="F2217" s="6" t="n">
        <v>43938</v>
      </c>
      <c r="G2217" s="6" t="n">
        <v>43939</v>
      </c>
      <c r="H2217" s="11" t="inlineStr">
        <is>
          <t>USD</t>
        </is>
      </c>
      <c r="I2217" s="11" t="n">
        <v>20</v>
      </c>
      <c r="J2217" s="11" t="n">
        <v>35</v>
      </c>
      <c r="K2217" s="11" t="n">
        <v>66</v>
      </c>
      <c r="L2217" s="11" t="n">
        <v>13</v>
      </c>
      <c r="M2217" s="11" t="n">
        <v>3</v>
      </c>
      <c r="N2217" s="11" t="n">
        <v>0.05</v>
      </c>
      <c r="O2217" s="7" t="n">
        <v>984.9</v>
      </c>
      <c r="P2217" s="7" t="n">
        <v>699.279</v>
      </c>
      <c r="Q2217" s="7">
        <f>text(E2217,"ddd")</f>
        <v/>
      </c>
      <c r="R2217" s="7">
        <f>G2217-F2217</f>
        <v/>
      </c>
      <c r="S2217" s="7">
        <f>E2217-D2217</f>
        <v/>
      </c>
      <c r="T2217" s="7">
        <f>O2217*M2217</f>
        <v/>
      </c>
      <c r="U2217" s="7">
        <f>T2217*N2217</f>
        <v/>
      </c>
      <c r="V2217" s="7">
        <f>T2217-U2217-(P2217*M2217)</f>
        <v/>
      </c>
      <c r="W2217" s="7">
        <f>VLOOKUP(L2217,'Products Sheet'!$A:$B,2,FALSE)</f>
        <v/>
      </c>
      <c r="X2217" s="7" t="n"/>
      <c r="Y2217" s="7" t="n"/>
      <c r="Z2217" s="7" t="n"/>
      <c r="AA2217" s="7" t="n"/>
      <c r="AB2217" s="7" t="n"/>
      <c r="AC2217" s="7" t="n"/>
    </row>
    <row r="2218" ht="9.75" customHeight="1" s="12">
      <c r="A2218" s="11" t="inlineStr">
        <is>
          <t>SO - 0005686</t>
        </is>
      </c>
      <c r="B2218" s="11" t="inlineStr">
        <is>
          <t>Online</t>
        </is>
      </c>
      <c r="C2218" s="11" t="inlineStr">
        <is>
          <t>WARE-UHY1004</t>
        </is>
      </c>
      <c r="D2218" s="6" t="n">
        <v>43800</v>
      </c>
      <c r="E2218" s="6" t="n">
        <v>43914</v>
      </c>
      <c r="F2218" s="6" t="n">
        <v>43916</v>
      </c>
      <c r="G2218" s="6" t="n">
        <v>43926</v>
      </c>
      <c r="H2218" s="11" t="inlineStr">
        <is>
          <t>USD</t>
        </is>
      </c>
      <c r="I2218" s="11" t="n">
        <v>17</v>
      </c>
      <c r="J2218" s="11" t="n">
        <v>14</v>
      </c>
      <c r="K2218" s="11" t="n">
        <v>212</v>
      </c>
      <c r="L2218" s="11" t="n">
        <v>13</v>
      </c>
      <c r="M2218" s="11" t="n">
        <v>4</v>
      </c>
      <c r="N2218" s="11" t="n">
        <v>0.05</v>
      </c>
      <c r="O2218" s="7" t="n">
        <v>3819</v>
      </c>
      <c r="P2218" s="7" t="n">
        <v>2253.21</v>
      </c>
      <c r="Q2218" s="7">
        <f>text(E2218,"ddd")</f>
        <v/>
      </c>
      <c r="R2218" s="7">
        <f>G2218-F2218</f>
        <v/>
      </c>
      <c r="S2218" s="7">
        <f>E2218-D2218</f>
        <v/>
      </c>
      <c r="T2218" s="7">
        <f>O2218*M2218</f>
        <v/>
      </c>
      <c r="U2218" s="7">
        <f>T2218*N2218</f>
        <v/>
      </c>
      <c r="V2218" s="7">
        <f>T2218-U2218-(P2218*M2218)</f>
        <v/>
      </c>
      <c r="W2218" s="7">
        <f>VLOOKUP(L2218,'Products Sheet'!$A:$B,2,FALSE)</f>
        <v/>
      </c>
      <c r="X2218" s="7" t="n"/>
      <c r="Y2218" s="7" t="n"/>
      <c r="Z2218" s="7" t="n"/>
      <c r="AA2218" s="7" t="n"/>
      <c r="AB2218" s="7" t="n"/>
      <c r="AC2218" s="7" t="n"/>
    </row>
    <row r="2219" ht="9.75" customHeight="1" s="12">
      <c r="A2219" s="11" t="inlineStr">
        <is>
          <t>SO - 0005723</t>
        </is>
      </c>
      <c r="B2219" s="11" t="inlineStr">
        <is>
          <t>Distributor</t>
        </is>
      </c>
      <c r="C2219" s="11" t="inlineStr">
        <is>
          <t>WARE-XYS1001</t>
        </is>
      </c>
      <c r="D2219" s="6" t="n">
        <v>43800</v>
      </c>
      <c r="E2219" s="6" t="n">
        <v>43919</v>
      </c>
      <c r="F2219" s="6" t="n">
        <v>43936</v>
      </c>
      <c r="G2219" s="6" t="n">
        <v>43939</v>
      </c>
      <c r="H2219" s="11" t="inlineStr">
        <is>
          <t>USD</t>
        </is>
      </c>
      <c r="I2219" s="11" t="n">
        <v>25</v>
      </c>
      <c r="J2219" s="11" t="n">
        <v>29</v>
      </c>
      <c r="K2219" s="11" t="n">
        <v>57</v>
      </c>
      <c r="L2219" s="11" t="n">
        <v>13</v>
      </c>
      <c r="M2219" s="11" t="n">
        <v>8</v>
      </c>
      <c r="N2219" s="11" t="n">
        <v>0.075</v>
      </c>
      <c r="O2219" s="7" t="n">
        <v>187.6</v>
      </c>
      <c r="P2219" s="7" t="n">
        <v>80.66799999999999</v>
      </c>
      <c r="Q2219" s="7">
        <f>text(E2219,"ddd")</f>
        <v/>
      </c>
      <c r="R2219" s="7">
        <f>G2219-F2219</f>
        <v/>
      </c>
      <c r="S2219" s="7">
        <f>E2219-D2219</f>
        <v/>
      </c>
      <c r="T2219" s="7">
        <f>O2219*M2219</f>
        <v/>
      </c>
      <c r="U2219" s="7">
        <f>T2219*N2219</f>
        <v/>
      </c>
      <c r="V2219" s="7">
        <f>T2219-U2219-(P2219*M2219)</f>
        <v/>
      </c>
      <c r="W2219" s="7">
        <f>VLOOKUP(L2219,'Products Sheet'!$A:$B,2,FALSE)</f>
        <v/>
      </c>
      <c r="X2219" s="7" t="n"/>
      <c r="Y2219" s="7" t="n"/>
      <c r="Z2219" s="7" t="n"/>
      <c r="AA2219" s="7" t="n"/>
      <c r="AB2219" s="7" t="n"/>
      <c r="AC2219" s="7" t="n"/>
    </row>
    <row r="2220" ht="9.75" customHeight="1" s="12">
      <c r="A2220" s="11" t="inlineStr">
        <is>
          <t>SO - 0005758</t>
        </is>
      </c>
      <c r="B2220" s="11" t="inlineStr">
        <is>
          <t>In-Store</t>
        </is>
      </c>
      <c r="C2220" s="11" t="inlineStr">
        <is>
          <t>WARE-NMK1003</t>
        </is>
      </c>
      <c r="D2220" s="6" t="n">
        <v>43800</v>
      </c>
      <c r="E2220" s="6" t="n">
        <v>43923</v>
      </c>
      <c r="F2220" s="6" t="n">
        <v>43947</v>
      </c>
      <c r="G2220" s="6" t="n">
        <v>43952</v>
      </c>
      <c r="H2220" s="11" t="inlineStr">
        <is>
          <t>USD</t>
        </is>
      </c>
      <c r="I2220" s="11" t="n">
        <v>6</v>
      </c>
      <c r="J2220" s="11" t="n">
        <v>23</v>
      </c>
      <c r="K2220" s="11" t="n">
        <v>183</v>
      </c>
      <c r="L2220" s="11" t="n">
        <v>13</v>
      </c>
      <c r="M2220" s="11" t="n">
        <v>2</v>
      </c>
      <c r="N2220" s="11" t="n">
        <v>0.075</v>
      </c>
      <c r="O2220" s="7" t="n">
        <v>5266.2</v>
      </c>
      <c r="P2220" s="7" t="n">
        <v>4212.96</v>
      </c>
      <c r="Q2220" s="7">
        <f>text(E2220,"ddd")</f>
        <v/>
      </c>
      <c r="R2220" s="7">
        <f>G2220-F2220</f>
        <v/>
      </c>
      <c r="S2220" s="7">
        <f>E2220-D2220</f>
        <v/>
      </c>
      <c r="T2220" s="7">
        <f>O2220*M2220</f>
        <v/>
      </c>
      <c r="U2220" s="7">
        <f>T2220*N2220</f>
        <v/>
      </c>
      <c r="V2220" s="7">
        <f>T2220-U2220-(P2220*M2220)</f>
        <v/>
      </c>
      <c r="W2220" s="7">
        <f>VLOOKUP(L2220,'Products Sheet'!$A:$B,2,FALSE)</f>
        <v/>
      </c>
      <c r="X2220" s="7" t="n"/>
      <c r="Y2220" s="7" t="n"/>
      <c r="Z2220" s="7" t="n"/>
      <c r="AA2220" s="7" t="n"/>
      <c r="AB2220" s="7" t="n"/>
      <c r="AC2220" s="7" t="n"/>
    </row>
    <row r="2221" ht="9.75" customHeight="1" s="12">
      <c r="A2221" s="11" t="inlineStr">
        <is>
          <t>SO - 0005835</t>
        </is>
      </c>
      <c r="B2221" s="11" t="inlineStr">
        <is>
          <t>In-Store</t>
        </is>
      </c>
      <c r="C2221" s="11" t="inlineStr">
        <is>
          <t>WARE-NMK1003</t>
        </is>
      </c>
      <c r="D2221" s="6" t="n">
        <v>43800</v>
      </c>
      <c r="E2221" s="6" t="n">
        <v>43931</v>
      </c>
      <c r="F2221" s="6" t="n">
        <v>43937</v>
      </c>
      <c r="G2221" s="6" t="n">
        <v>43946</v>
      </c>
      <c r="H2221" s="11" t="inlineStr">
        <is>
          <t>USD</t>
        </is>
      </c>
      <c r="I2221" s="11" t="n">
        <v>9</v>
      </c>
      <c r="J2221" s="11" t="n">
        <v>32</v>
      </c>
      <c r="K2221" s="11" t="n">
        <v>159</v>
      </c>
      <c r="L2221" s="11" t="n">
        <v>13</v>
      </c>
      <c r="M2221" s="11" t="n">
        <v>2</v>
      </c>
      <c r="N2221" s="11" t="n">
        <v>0.3</v>
      </c>
      <c r="O2221" s="7" t="n">
        <v>1092.1</v>
      </c>
      <c r="P2221" s="7" t="n">
        <v>709.8650000000001</v>
      </c>
      <c r="Q2221" s="7">
        <f>text(E2221,"ddd")</f>
        <v/>
      </c>
      <c r="R2221" s="7">
        <f>G2221-F2221</f>
        <v/>
      </c>
      <c r="S2221" s="7">
        <f>E2221-D2221</f>
        <v/>
      </c>
      <c r="T2221" s="7">
        <f>O2221*M2221</f>
        <v/>
      </c>
      <c r="U2221" s="7">
        <f>T2221*N2221</f>
        <v/>
      </c>
      <c r="V2221" s="7">
        <f>T2221-U2221-(P2221*M2221)</f>
        <v/>
      </c>
      <c r="W2221" s="7">
        <f>VLOOKUP(L2221,'Products Sheet'!$A:$B,2,FALSE)</f>
        <v/>
      </c>
      <c r="X2221" s="7" t="n"/>
      <c r="Y2221" s="7" t="n"/>
      <c r="Z2221" s="7" t="n"/>
      <c r="AA2221" s="7" t="n"/>
      <c r="AB2221" s="7" t="n"/>
      <c r="AC2221" s="7" t="n"/>
    </row>
    <row r="2222" ht="9.75" customHeight="1" s="12">
      <c r="A2222" s="11" t="inlineStr">
        <is>
          <t>SO - 0005852</t>
        </is>
      </c>
      <c r="B2222" s="11" t="inlineStr">
        <is>
          <t>In-Store</t>
        </is>
      </c>
      <c r="C2222" s="11" t="inlineStr">
        <is>
          <t>WARE-XYS1001</t>
        </is>
      </c>
      <c r="D2222" s="6" t="n">
        <v>43800</v>
      </c>
      <c r="E2222" s="6" t="n">
        <v>43933</v>
      </c>
      <c r="F2222" s="6" t="n">
        <v>43950</v>
      </c>
      <c r="G2222" s="6" t="n">
        <v>43957</v>
      </c>
      <c r="H2222" s="11" t="inlineStr">
        <is>
          <t>USD</t>
        </is>
      </c>
      <c r="I2222" s="11" t="n">
        <v>2</v>
      </c>
      <c r="J2222" s="11" t="n">
        <v>23</v>
      </c>
      <c r="K2222" s="11" t="n">
        <v>9</v>
      </c>
      <c r="L2222" s="11" t="n">
        <v>13</v>
      </c>
      <c r="M2222" s="11" t="n">
        <v>2</v>
      </c>
      <c r="N2222" s="11" t="n">
        <v>0.05</v>
      </c>
      <c r="O2222" s="7" t="n">
        <v>938</v>
      </c>
      <c r="P2222" s="7" t="n">
        <v>750.4000000000001</v>
      </c>
      <c r="Q2222" s="7">
        <f>text(E2222,"ddd")</f>
        <v/>
      </c>
      <c r="R2222" s="7">
        <f>G2222-F2222</f>
        <v/>
      </c>
      <c r="S2222" s="7">
        <f>E2222-D2222</f>
        <v/>
      </c>
      <c r="T2222" s="7">
        <f>O2222*M2222</f>
        <v/>
      </c>
      <c r="U2222" s="7">
        <f>T2222*N2222</f>
        <v/>
      </c>
      <c r="V2222" s="7">
        <f>T2222-U2222-(P2222*M2222)</f>
        <v/>
      </c>
      <c r="W2222" s="7">
        <f>VLOOKUP(L2222,'Products Sheet'!$A:$B,2,FALSE)</f>
        <v/>
      </c>
      <c r="X2222" s="7" t="n"/>
      <c r="Y2222" s="7" t="n"/>
      <c r="Z2222" s="7" t="n"/>
      <c r="AA2222" s="7" t="n"/>
      <c r="AB2222" s="7" t="n"/>
      <c r="AC2222" s="7" t="n"/>
    </row>
    <row r="2223" ht="9.75" customHeight="1" s="12">
      <c r="A2223" s="11" t="inlineStr">
        <is>
          <t>SO - 0005879</t>
        </is>
      </c>
      <c r="B2223" s="11" t="inlineStr">
        <is>
          <t>In-Store</t>
        </is>
      </c>
      <c r="C2223" s="11" t="inlineStr">
        <is>
          <t>WARE-MKL1006</t>
        </is>
      </c>
      <c r="D2223" s="6" t="n">
        <v>43800</v>
      </c>
      <c r="E2223" s="6" t="n">
        <v>43936</v>
      </c>
      <c r="F2223" s="6" t="n">
        <v>43948</v>
      </c>
      <c r="G2223" s="6" t="n">
        <v>43949</v>
      </c>
      <c r="H2223" s="11" t="inlineStr">
        <is>
          <t>USD</t>
        </is>
      </c>
      <c r="I2223" s="11" t="n">
        <v>4</v>
      </c>
      <c r="J2223" s="11" t="n">
        <v>42</v>
      </c>
      <c r="K2223" s="11" t="n">
        <v>345</v>
      </c>
      <c r="L2223" s="11" t="n">
        <v>13</v>
      </c>
      <c r="M2223" s="11" t="n">
        <v>6</v>
      </c>
      <c r="N2223" s="11" t="n">
        <v>0.075</v>
      </c>
      <c r="O2223" s="7" t="n">
        <v>227.8</v>
      </c>
      <c r="P2223" s="7" t="n">
        <v>109.344</v>
      </c>
      <c r="Q2223" s="7">
        <f>text(E2223,"ddd")</f>
        <v/>
      </c>
      <c r="R2223" s="7">
        <f>G2223-F2223</f>
        <v/>
      </c>
      <c r="S2223" s="7">
        <f>E2223-D2223</f>
        <v/>
      </c>
      <c r="T2223" s="7">
        <f>O2223*M2223</f>
        <v/>
      </c>
      <c r="U2223" s="7">
        <f>T2223*N2223</f>
        <v/>
      </c>
      <c r="V2223" s="7">
        <f>T2223-U2223-(P2223*M2223)</f>
        <v/>
      </c>
      <c r="W2223" s="7">
        <f>VLOOKUP(L2223,'Products Sheet'!$A:$B,2,FALSE)</f>
        <v/>
      </c>
      <c r="X2223" s="7" t="n"/>
      <c r="Y2223" s="7" t="n"/>
      <c r="Z2223" s="7" t="n"/>
      <c r="AA2223" s="7" t="n"/>
      <c r="AB2223" s="7" t="n"/>
      <c r="AC2223" s="7" t="n"/>
    </row>
    <row r="2224" ht="9.75" customHeight="1" s="12">
      <c r="A2224" s="11" t="inlineStr">
        <is>
          <t>SO - 0005983</t>
        </is>
      </c>
      <c r="B2224" s="11" t="inlineStr">
        <is>
          <t>Distributor</t>
        </is>
      </c>
      <c r="C2224" s="11" t="inlineStr">
        <is>
          <t>WARE-NMK1003</t>
        </is>
      </c>
      <c r="D2224" s="6" t="n">
        <v>43800</v>
      </c>
      <c r="E2224" s="6" t="n">
        <v>43949</v>
      </c>
      <c r="F2224" s="6" t="n">
        <v>43965</v>
      </c>
      <c r="G2224" s="6" t="n">
        <v>43967</v>
      </c>
      <c r="H2224" s="11" t="inlineStr">
        <is>
          <t>USD</t>
        </is>
      </c>
      <c r="I2224" s="11" t="n">
        <v>23</v>
      </c>
      <c r="J2224" s="11" t="n">
        <v>18</v>
      </c>
      <c r="K2224" s="11" t="n">
        <v>106</v>
      </c>
      <c r="L2224" s="11" t="n">
        <v>13</v>
      </c>
      <c r="M2224" s="11" t="n">
        <v>7</v>
      </c>
      <c r="N2224" s="11" t="n">
        <v>0.075</v>
      </c>
      <c r="O2224" s="7" t="n">
        <v>167.5</v>
      </c>
      <c r="P2224" s="7" t="n">
        <v>70.34999999999999</v>
      </c>
      <c r="Q2224" s="7">
        <f>text(E2224,"ddd")</f>
        <v/>
      </c>
      <c r="R2224" s="7">
        <f>G2224-F2224</f>
        <v/>
      </c>
      <c r="S2224" s="7">
        <f>E2224-D2224</f>
        <v/>
      </c>
      <c r="T2224" s="7">
        <f>O2224*M2224</f>
        <v/>
      </c>
      <c r="U2224" s="7">
        <f>T2224*N2224</f>
        <v/>
      </c>
      <c r="V2224" s="7">
        <f>T2224-U2224-(P2224*M2224)</f>
        <v/>
      </c>
      <c r="W2224" s="7">
        <f>VLOOKUP(L2224,'Products Sheet'!$A:$B,2,FALSE)</f>
        <v/>
      </c>
      <c r="X2224" s="7" t="n"/>
      <c r="Y2224" s="7" t="n"/>
      <c r="Z2224" s="7" t="n"/>
      <c r="AA2224" s="7" t="n"/>
      <c r="AB2224" s="7" t="n"/>
      <c r="AC2224" s="7" t="n"/>
    </row>
    <row r="2225" ht="9.75" customHeight="1" s="12">
      <c r="A2225" s="11" t="inlineStr">
        <is>
          <t>SO - 0006054</t>
        </is>
      </c>
      <c r="B2225" s="11" t="inlineStr">
        <is>
          <t>In-Store</t>
        </is>
      </c>
      <c r="C2225" s="11" t="inlineStr">
        <is>
          <t>WARE-NBV1002</t>
        </is>
      </c>
      <c r="D2225" s="6" t="n">
        <v>43900</v>
      </c>
      <c r="E2225" s="6" t="n">
        <v>43958</v>
      </c>
      <c r="F2225" s="6" t="n">
        <v>43960</v>
      </c>
      <c r="G2225" s="6" t="n">
        <v>43961</v>
      </c>
      <c r="H2225" s="11" t="inlineStr">
        <is>
          <t>USD</t>
        </is>
      </c>
      <c r="I2225" s="11" t="n">
        <v>4</v>
      </c>
      <c r="J2225" s="11" t="n">
        <v>25</v>
      </c>
      <c r="K2225" s="11" t="n">
        <v>61</v>
      </c>
      <c r="L2225" s="11" t="n">
        <v>13</v>
      </c>
      <c r="M2225" s="11" t="n">
        <v>5</v>
      </c>
      <c r="N2225" s="11" t="n">
        <v>0.075</v>
      </c>
      <c r="O2225" s="7" t="n">
        <v>783.9</v>
      </c>
      <c r="P2225" s="7" t="n">
        <v>368.433</v>
      </c>
      <c r="Q2225" s="7">
        <f>text(E2225,"ddd")</f>
        <v/>
      </c>
      <c r="R2225" s="7">
        <f>G2225-F2225</f>
        <v/>
      </c>
      <c r="S2225" s="7">
        <f>E2225-D2225</f>
        <v/>
      </c>
      <c r="T2225" s="7">
        <f>O2225*M2225</f>
        <v/>
      </c>
      <c r="U2225" s="7">
        <f>T2225*N2225</f>
        <v/>
      </c>
      <c r="V2225" s="7">
        <f>T2225-U2225-(P2225*M2225)</f>
        <v/>
      </c>
      <c r="W2225" s="7">
        <f>VLOOKUP(L2225,'Products Sheet'!$A:$B,2,FALSE)</f>
        <v/>
      </c>
      <c r="X2225" s="7" t="n"/>
      <c r="Y2225" s="7" t="n"/>
      <c r="Z2225" s="7" t="n"/>
      <c r="AA2225" s="7" t="n"/>
      <c r="AB2225" s="7" t="n"/>
      <c r="AC2225" s="7" t="n"/>
    </row>
    <row r="2226" ht="9.75" customHeight="1" s="12">
      <c r="A2226" s="11" t="inlineStr">
        <is>
          <t>SO - 0006083</t>
        </is>
      </c>
      <c r="B2226" s="11" t="inlineStr">
        <is>
          <t>Online</t>
        </is>
      </c>
      <c r="C2226" s="11" t="inlineStr">
        <is>
          <t>WARE-PUJ1005</t>
        </is>
      </c>
      <c r="D2226" s="6" t="n">
        <v>43900</v>
      </c>
      <c r="E2226" s="6" t="n">
        <v>43961</v>
      </c>
      <c r="F2226" s="6" t="n">
        <v>43964</v>
      </c>
      <c r="G2226" s="6" t="n">
        <v>43966</v>
      </c>
      <c r="H2226" s="11" t="inlineStr">
        <is>
          <t>USD</t>
        </is>
      </c>
      <c r="I2226" s="11" t="n">
        <v>17</v>
      </c>
      <c r="J2226" s="11" t="n">
        <v>23</v>
      </c>
      <c r="K2226" s="11" t="n">
        <v>264</v>
      </c>
      <c r="L2226" s="11" t="n">
        <v>13</v>
      </c>
      <c r="M2226" s="11" t="n">
        <v>3</v>
      </c>
      <c r="N2226" s="11" t="n">
        <v>0.1</v>
      </c>
      <c r="O2226" s="7" t="n">
        <v>6365</v>
      </c>
      <c r="P2226" s="7" t="n">
        <v>4582.8</v>
      </c>
      <c r="Q2226" s="7">
        <f>text(E2226,"ddd")</f>
        <v/>
      </c>
      <c r="R2226" s="7">
        <f>G2226-F2226</f>
        <v/>
      </c>
      <c r="S2226" s="7">
        <f>E2226-D2226</f>
        <v/>
      </c>
      <c r="T2226" s="7">
        <f>O2226*M2226</f>
        <v/>
      </c>
      <c r="U2226" s="7">
        <f>T2226*N2226</f>
        <v/>
      </c>
      <c r="V2226" s="7">
        <f>T2226-U2226-(P2226*M2226)</f>
        <v/>
      </c>
      <c r="W2226" s="7">
        <f>VLOOKUP(L2226,'Products Sheet'!$A:$B,2,FALSE)</f>
        <v/>
      </c>
      <c r="X2226" s="7" t="n"/>
      <c r="Y2226" s="7" t="n"/>
      <c r="Z2226" s="7" t="n"/>
      <c r="AA2226" s="7" t="n"/>
      <c r="AB2226" s="7" t="n"/>
      <c r="AC2226" s="7" t="n"/>
    </row>
    <row r="2227" ht="9.75" customHeight="1" s="12">
      <c r="A2227" s="11" t="inlineStr">
        <is>
          <t>SO - 0006095</t>
        </is>
      </c>
      <c r="B2227" s="11" t="inlineStr">
        <is>
          <t>In-Store</t>
        </is>
      </c>
      <c r="C2227" s="11" t="inlineStr">
        <is>
          <t>WARE-UHY1004</t>
        </is>
      </c>
      <c r="D2227" s="6" t="n">
        <v>43900</v>
      </c>
      <c r="E2227" s="6" t="n">
        <v>43964</v>
      </c>
      <c r="F2227" s="6" t="n">
        <v>43972</v>
      </c>
      <c r="G2227" s="6" t="n">
        <v>43974</v>
      </c>
      <c r="H2227" s="11" t="inlineStr">
        <is>
          <t>USD</t>
        </is>
      </c>
      <c r="I2227" s="11" t="n">
        <v>9</v>
      </c>
      <c r="J2227" s="11" t="n">
        <v>20</v>
      </c>
      <c r="K2227" s="11" t="n">
        <v>215</v>
      </c>
      <c r="L2227" s="11" t="n">
        <v>13</v>
      </c>
      <c r="M2227" s="11" t="n">
        <v>3</v>
      </c>
      <c r="N2227" s="11" t="n">
        <v>0.15</v>
      </c>
      <c r="O2227" s="7" t="n">
        <v>783.9</v>
      </c>
      <c r="P2227" s="7" t="n">
        <v>642.7979999999999</v>
      </c>
      <c r="Q2227" s="7">
        <f>text(E2227,"ddd")</f>
        <v/>
      </c>
      <c r="R2227" s="7">
        <f>G2227-F2227</f>
        <v/>
      </c>
      <c r="S2227" s="7">
        <f>E2227-D2227</f>
        <v/>
      </c>
      <c r="T2227" s="7">
        <f>O2227*M2227</f>
        <v/>
      </c>
      <c r="U2227" s="7">
        <f>T2227*N2227</f>
        <v/>
      </c>
      <c r="V2227" s="7">
        <f>T2227-U2227-(P2227*M2227)</f>
        <v/>
      </c>
      <c r="W2227" s="7">
        <f>VLOOKUP(L2227,'Products Sheet'!$A:$B,2,FALSE)</f>
        <v/>
      </c>
      <c r="X2227" s="7" t="n"/>
      <c r="Y2227" s="7" t="n"/>
      <c r="Z2227" s="7" t="n"/>
      <c r="AA2227" s="7" t="n"/>
      <c r="AB2227" s="7" t="n"/>
      <c r="AC2227" s="7" t="n"/>
    </row>
    <row r="2228" ht="9.75" customHeight="1" s="12">
      <c r="A2228" s="11" t="inlineStr">
        <is>
          <t>SO - 0006103</t>
        </is>
      </c>
      <c r="B2228" s="11" t="inlineStr">
        <is>
          <t>Online</t>
        </is>
      </c>
      <c r="C2228" s="11" t="inlineStr">
        <is>
          <t>WARE-NMK1003</t>
        </is>
      </c>
      <c r="D2228" s="6" t="n">
        <v>43800</v>
      </c>
      <c r="E2228" s="6" t="n">
        <v>43965</v>
      </c>
      <c r="F2228" s="6" t="n">
        <v>43991</v>
      </c>
      <c r="G2228" s="6" t="n">
        <v>43995</v>
      </c>
      <c r="H2228" s="11" t="inlineStr">
        <is>
          <t>USD</t>
        </is>
      </c>
      <c r="I2228" s="11" t="n">
        <v>13</v>
      </c>
      <c r="J2228" s="11" t="n">
        <v>5</v>
      </c>
      <c r="K2228" s="11" t="n">
        <v>130</v>
      </c>
      <c r="L2228" s="11" t="n">
        <v>13</v>
      </c>
      <c r="M2228" s="11" t="n">
        <v>6</v>
      </c>
      <c r="N2228" s="11" t="n">
        <v>0.05</v>
      </c>
      <c r="O2228" s="7" t="n">
        <v>180.9</v>
      </c>
      <c r="P2228" s="7" t="n">
        <v>146.529</v>
      </c>
      <c r="Q2228" s="7">
        <f>text(E2228,"ddd")</f>
        <v/>
      </c>
      <c r="R2228" s="7">
        <f>G2228-F2228</f>
        <v/>
      </c>
      <c r="S2228" s="7">
        <f>E2228-D2228</f>
        <v/>
      </c>
      <c r="T2228" s="7">
        <f>O2228*M2228</f>
        <v/>
      </c>
      <c r="U2228" s="7">
        <f>T2228*N2228</f>
        <v/>
      </c>
      <c r="V2228" s="7">
        <f>T2228-U2228-(P2228*M2228)</f>
        <v/>
      </c>
      <c r="W2228" s="7">
        <f>VLOOKUP(L2228,'Products Sheet'!$A:$B,2,FALSE)</f>
        <v/>
      </c>
      <c r="X2228" s="7" t="n"/>
      <c r="Y2228" s="7" t="n"/>
      <c r="Z2228" s="7" t="n"/>
      <c r="AA2228" s="7" t="n"/>
      <c r="AB2228" s="7" t="n"/>
      <c r="AC2228" s="7" t="n"/>
    </row>
    <row r="2229" ht="9.75" customHeight="1" s="12">
      <c r="A2229" s="11" t="inlineStr">
        <is>
          <t>SO - 0006327</t>
        </is>
      </c>
      <c r="B2229" s="11" t="inlineStr">
        <is>
          <t>Distributor</t>
        </is>
      </c>
      <c r="C2229" s="11" t="inlineStr">
        <is>
          <t>WARE-XYS1001</t>
        </is>
      </c>
      <c r="D2229" s="6" t="n">
        <v>43900</v>
      </c>
      <c r="E2229" s="6" t="n">
        <v>43988</v>
      </c>
      <c r="F2229" s="6" t="n">
        <v>43998</v>
      </c>
      <c r="G2229" s="6" t="n">
        <v>44002</v>
      </c>
      <c r="H2229" s="11" t="inlineStr">
        <is>
          <t>USD</t>
        </is>
      </c>
      <c r="I2229" s="11" t="n">
        <v>22</v>
      </c>
      <c r="J2229" s="11" t="n">
        <v>18</v>
      </c>
      <c r="K2229" s="11" t="n">
        <v>54</v>
      </c>
      <c r="L2229" s="11" t="n">
        <v>13</v>
      </c>
      <c r="M2229" s="11" t="n">
        <v>4</v>
      </c>
      <c r="N2229" s="11" t="n">
        <v>0.05</v>
      </c>
      <c r="O2229" s="7" t="n">
        <v>4013.3</v>
      </c>
      <c r="P2229" s="7" t="n">
        <v>2929.709</v>
      </c>
      <c r="Q2229" s="7">
        <f>text(E2229,"ddd")</f>
        <v/>
      </c>
      <c r="R2229" s="7">
        <f>G2229-F2229</f>
        <v/>
      </c>
      <c r="S2229" s="7">
        <f>E2229-D2229</f>
        <v/>
      </c>
      <c r="T2229" s="7">
        <f>O2229*M2229</f>
        <v/>
      </c>
      <c r="U2229" s="7">
        <f>T2229*N2229</f>
        <v/>
      </c>
      <c r="V2229" s="7">
        <f>T2229-U2229-(P2229*M2229)</f>
        <v/>
      </c>
      <c r="W2229" s="7">
        <f>VLOOKUP(L2229,'Products Sheet'!$A:$B,2,FALSE)</f>
        <v/>
      </c>
      <c r="X2229" s="7" t="n"/>
      <c r="Y2229" s="7" t="n"/>
      <c r="Z2229" s="7" t="n"/>
      <c r="AA2229" s="7" t="n"/>
      <c r="AB2229" s="7" t="n"/>
      <c r="AC2229" s="7" t="n"/>
    </row>
    <row r="2230" ht="9.75" customHeight="1" s="12">
      <c r="A2230" s="11" t="inlineStr">
        <is>
          <t>SO - 0006378</t>
        </is>
      </c>
      <c r="B2230" s="11" t="inlineStr">
        <is>
          <t>Online</t>
        </is>
      </c>
      <c r="C2230" s="11" t="inlineStr">
        <is>
          <t>WARE-NMK1003</t>
        </is>
      </c>
      <c r="D2230" s="6" t="n">
        <v>43900</v>
      </c>
      <c r="E2230" s="6" t="n">
        <v>43995</v>
      </c>
      <c r="F2230" s="6" t="n">
        <v>44003</v>
      </c>
      <c r="G2230" s="6" t="n">
        <v>44011</v>
      </c>
      <c r="H2230" s="11" t="inlineStr">
        <is>
          <t>USD</t>
        </is>
      </c>
      <c r="I2230" s="11" t="n">
        <v>20</v>
      </c>
      <c r="J2230" s="11" t="n">
        <v>1</v>
      </c>
      <c r="K2230" s="11" t="n">
        <v>193</v>
      </c>
      <c r="L2230" s="11" t="n">
        <v>13</v>
      </c>
      <c r="M2230" s="11" t="n">
        <v>4</v>
      </c>
      <c r="N2230" s="11" t="n">
        <v>0.15</v>
      </c>
      <c r="O2230" s="7" t="n">
        <v>1768.8</v>
      </c>
      <c r="P2230" s="7" t="n">
        <v>1308.912</v>
      </c>
      <c r="Q2230" s="7">
        <f>text(E2230,"ddd")</f>
        <v/>
      </c>
      <c r="R2230" s="7">
        <f>G2230-F2230</f>
        <v/>
      </c>
      <c r="S2230" s="7">
        <f>E2230-D2230</f>
        <v/>
      </c>
      <c r="T2230" s="7">
        <f>O2230*M2230</f>
        <v/>
      </c>
      <c r="U2230" s="7">
        <f>T2230*N2230</f>
        <v/>
      </c>
      <c r="V2230" s="7">
        <f>T2230-U2230-(P2230*M2230)</f>
        <v/>
      </c>
      <c r="W2230" s="7">
        <f>VLOOKUP(L2230,'Products Sheet'!$A:$B,2,FALSE)</f>
        <v/>
      </c>
      <c r="X2230" s="7" t="n"/>
      <c r="Y2230" s="7" t="n"/>
      <c r="Z2230" s="7" t="n"/>
      <c r="AA2230" s="7" t="n"/>
      <c r="AB2230" s="7" t="n"/>
      <c r="AC2230" s="7" t="n"/>
    </row>
    <row r="2231" ht="9.75" customHeight="1" s="12">
      <c r="A2231" s="11" t="inlineStr">
        <is>
          <t>SO - 0006396</t>
        </is>
      </c>
      <c r="B2231" s="11" t="inlineStr">
        <is>
          <t>Wholesale</t>
        </is>
      </c>
      <c r="C2231" s="11" t="inlineStr">
        <is>
          <t>WARE-MKL1006</t>
        </is>
      </c>
      <c r="D2231" s="6" t="n">
        <v>43900</v>
      </c>
      <c r="E2231" s="6" t="n">
        <v>43997</v>
      </c>
      <c r="F2231" s="6" t="n">
        <v>44000</v>
      </c>
      <c r="G2231" s="6" t="n">
        <v>44003</v>
      </c>
      <c r="H2231" s="11" t="inlineStr">
        <is>
          <t>USD</t>
        </is>
      </c>
      <c r="I2231" s="11" t="n">
        <v>26</v>
      </c>
      <c r="J2231" s="11" t="n">
        <v>39</v>
      </c>
      <c r="K2231" s="11" t="n">
        <v>333</v>
      </c>
      <c r="L2231" s="11" t="n">
        <v>13</v>
      </c>
      <c r="M2231" s="11" t="n">
        <v>6</v>
      </c>
      <c r="N2231" s="11" t="n">
        <v>0.075</v>
      </c>
      <c r="O2231" s="7" t="n">
        <v>5038.400000000001</v>
      </c>
      <c r="P2231" s="7" t="n">
        <v>3375.728000000001</v>
      </c>
      <c r="Q2231" s="7">
        <f>text(E2231,"ddd")</f>
        <v/>
      </c>
      <c r="R2231" s="7">
        <f>G2231-F2231</f>
        <v/>
      </c>
      <c r="S2231" s="7">
        <f>E2231-D2231</f>
        <v/>
      </c>
      <c r="T2231" s="7">
        <f>O2231*M2231</f>
        <v/>
      </c>
      <c r="U2231" s="7">
        <f>T2231*N2231</f>
        <v/>
      </c>
      <c r="V2231" s="7">
        <f>T2231-U2231-(P2231*M2231)</f>
        <v/>
      </c>
      <c r="W2231" s="7">
        <f>VLOOKUP(L2231,'Products Sheet'!$A:$B,2,FALSE)</f>
        <v/>
      </c>
      <c r="X2231" s="7" t="n"/>
      <c r="Y2231" s="7" t="n"/>
      <c r="Z2231" s="7" t="n"/>
      <c r="AA2231" s="7" t="n"/>
      <c r="AB2231" s="7" t="n"/>
      <c r="AC2231" s="7" t="n"/>
    </row>
    <row r="2232" ht="9.75" customHeight="1" s="12">
      <c r="A2232" s="11" t="inlineStr">
        <is>
          <t>SO - 0006410</t>
        </is>
      </c>
      <c r="B2232" s="11" t="inlineStr">
        <is>
          <t>Wholesale</t>
        </is>
      </c>
      <c r="C2232" s="11" t="inlineStr">
        <is>
          <t>WARE-PUJ1005</t>
        </is>
      </c>
      <c r="D2232" s="6" t="n">
        <v>43900</v>
      </c>
      <c r="E2232" s="6" t="n">
        <v>43999</v>
      </c>
      <c r="F2232" s="6" t="n">
        <v>44009</v>
      </c>
      <c r="G2232" s="6" t="n">
        <v>44017</v>
      </c>
      <c r="H2232" s="11" t="inlineStr">
        <is>
          <t>USD</t>
        </is>
      </c>
      <c r="I2232" s="11" t="n">
        <v>28</v>
      </c>
      <c r="J2232" s="11" t="n">
        <v>24</v>
      </c>
      <c r="K2232" s="11" t="n">
        <v>319</v>
      </c>
      <c r="L2232" s="11" t="n">
        <v>13</v>
      </c>
      <c r="M2232" s="11" t="n">
        <v>2</v>
      </c>
      <c r="N2232" s="11" t="n">
        <v>0.075</v>
      </c>
      <c r="O2232" s="7" t="n">
        <v>2586.2</v>
      </c>
      <c r="P2232" s="7" t="n">
        <v>1086.204</v>
      </c>
      <c r="Q2232" s="7">
        <f>text(E2232,"ddd")</f>
        <v/>
      </c>
      <c r="R2232" s="7">
        <f>G2232-F2232</f>
        <v/>
      </c>
      <c r="S2232" s="7">
        <f>E2232-D2232</f>
        <v/>
      </c>
      <c r="T2232" s="7">
        <f>O2232*M2232</f>
        <v/>
      </c>
      <c r="U2232" s="7">
        <f>T2232*N2232</f>
        <v/>
      </c>
      <c r="V2232" s="7">
        <f>T2232-U2232-(P2232*M2232)</f>
        <v/>
      </c>
      <c r="W2232" s="7">
        <f>VLOOKUP(L2232,'Products Sheet'!$A:$B,2,FALSE)</f>
        <v/>
      </c>
      <c r="X2232" s="7" t="n"/>
      <c r="Y2232" s="7" t="n"/>
      <c r="Z2232" s="7" t="n"/>
      <c r="AA2232" s="7" t="n"/>
      <c r="AB2232" s="7" t="n"/>
      <c r="AC2232" s="7" t="n"/>
    </row>
    <row r="2233" ht="9.75" customHeight="1" s="12">
      <c r="A2233" s="11" t="inlineStr">
        <is>
          <t>SO - 0006421</t>
        </is>
      </c>
      <c r="B2233" s="11" t="inlineStr">
        <is>
          <t>Wholesale</t>
        </is>
      </c>
      <c r="C2233" s="11" t="inlineStr">
        <is>
          <t>WARE-NMK1003</t>
        </is>
      </c>
      <c r="D2233" s="6" t="n">
        <v>43900</v>
      </c>
      <c r="E2233" s="6" t="n">
        <v>44000</v>
      </c>
      <c r="F2233" s="6" t="n">
        <v>44021</v>
      </c>
      <c r="G2233" s="6" t="n">
        <v>44026</v>
      </c>
      <c r="H2233" s="11" t="inlineStr">
        <is>
          <t>USD</t>
        </is>
      </c>
      <c r="I2233" s="11" t="n">
        <v>27</v>
      </c>
      <c r="J2233" s="11" t="n">
        <v>22</v>
      </c>
      <c r="K2233" s="11" t="n">
        <v>192</v>
      </c>
      <c r="L2233" s="11" t="n">
        <v>13</v>
      </c>
      <c r="M2233" s="11" t="n">
        <v>1</v>
      </c>
      <c r="N2233" s="11" t="n">
        <v>0.15</v>
      </c>
      <c r="O2233" s="7" t="n">
        <v>1105.5</v>
      </c>
      <c r="P2233" s="7" t="n">
        <v>906.51</v>
      </c>
      <c r="Q2233" s="7">
        <f>text(E2233,"ddd")</f>
        <v/>
      </c>
      <c r="R2233" s="7">
        <f>G2233-F2233</f>
        <v/>
      </c>
      <c r="S2233" s="7">
        <f>E2233-D2233</f>
        <v/>
      </c>
      <c r="T2233" s="7">
        <f>O2233*M2233</f>
        <v/>
      </c>
      <c r="U2233" s="7">
        <f>T2233*N2233</f>
        <v/>
      </c>
      <c r="V2233" s="7">
        <f>T2233-U2233-(P2233*M2233)</f>
        <v/>
      </c>
      <c r="W2233" s="7">
        <f>VLOOKUP(L2233,'Products Sheet'!$A:$B,2,FALSE)</f>
        <v/>
      </c>
      <c r="X2233" s="7" t="n"/>
      <c r="Y2233" s="7" t="n"/>
      <c r="Z2233" s="7" t="n"/>
      <c r="AA2233" s="7" t="n"/>
      <c r="AB2233" s="7" t="n"/>
      <c r="AC2233" s="7" t="n"/>
    </row>
    <row r="2234" ht="9.75" customHeight="1" s="12">
      <c r="A2234" s="11" t="inlineStr">
        <is>
          <t>SO - 0006424</t>
        </is>
      </c>
      <c r="B2234" s="11" t="inlineStr">
        <is>
          <t>Online</t>
        </is>
      </c>
      <c r="C2234" s="11" t="inlineStr">
        <is>
          <t>WARE-PUJ1005</t>
        </is>
      </c>
      <c r="D2234" s="6" t="n">
        <v>43900</v>
      </c>
      <c r="E2234" s="6" t="n">
        <v>44001</v>
      </c>
      <c r="F2234" s="6" t="n">
        <v>44006</v>
      </c>
      <c r="G2234" s="6" t="n">
        <v>44016</v>
      </c>
      <c r="H2234" s="11" t="inlineStr">
        <is>
          <t>USD</t>
        </is>
      </c>
      <c r="I2234" s="11" t="n">
        <v>14</v>
      </c>
      <c r="J2234" s="11" t="n">
        <v>2</v>
      </c>
      <c r="K2234" s="11" t="n">
        <v>275</v>
      </c>
      <c r="L2234" s="11" t="n">
        <v>13</v>
      </c>
      <c r="M2234" s="11" t="n">
        <v>6</v>
      </c>
      <c r="N2234" s="11" t="n">
        <v>0.05</v>
      </c>
      <c r="O2234" s="7" t="n">
        <v>1232.8</v>
      </c>
      <c r="P2234" s="7" t="n">
        <v>862.9599999999999</v>
      </c>
      <c r="Q2234" s="7">
        <f>text(E2234,"ddd")</f>
        <v/>
      </c>
      <c r="R2234" s="7">
        <f>G2234-F2234</f>
        <v/>
      </c>
      <c r="S2234" s="7">
        <f>E2234-D2234</f>
        <v/>
      </c>
      <c r="T2234" s="7">
        <f>O2234*M2234</f>
        <v/>
      </c>
      <c r="U2234" s="7">
        <f>T2234*N2234</f>
        <v/>
      </c>
      <c r="V2234" s="7">
        <f>T2234-U2234-(P2234*M2234)</f>
        <v/>
      </c>
      <c r="W2234" s="7">
        <f>VLOOKUP(L2234,'Products Sheet'!$A:$B,2,FALSE)</f>
        <v/>
      </c>
      <c r="X2234" s="7" t="n"/>
      <c r="Y2234" s="7" t="n"/>
      <c r="Z2234" s="7" t="n"/>
      <c r="AA2234" s="7" t="n"/>
      <c r="AB2234" s="7" t="n"/>
      <c r="AC2234" s="7" t="n"/>
    </row>
    <row r="2235" ht="9.75" customHeight="1" s="12">
      <c r="A2235" s="11" t="inlineStr">
        <is>
          <t>SO - 0006526</t>
        </is>
      </c>
      <c r="B2235" s="11" t="inlineStr">
        <is>
          <t>In-Store</t>
        </is>
      </c>
      <c r="C2235" s="11" t="inlineStr">
        <is>
          <t>WARE-NMK1003</t>
        </is>
      </c>
      <c r="D2235" s="6" t="n">
        <v>43900</v>
      </c>
      <c r="E2235" s="6" t="n">
        <v>44014</v>
      </c>
      <c r="F2235" s="6" t="n">
        <v>44026</v>
      </c>
      <c r="G2235" s="6" t="n">
        <v>44033</v>
      </c>
      <c r="H2235" s="11" t="inlineStr">
        <is>
          <t>USD</t>
        </is>
      </c>
      <c r="I2235" s="11" t="n">
        <v>11</v>
      </c>
      <c r="J2235" s="11" t="n">
        <v>33</v>
      </c>
      <c r="K2235" s="11" t="n">
        <v>95</v>
      </c>
      <c r="L2235" s="11" t="n">
        <v>13</v>
      </c>
      <c r="M2235" s="11" t="n">
        <v>8</v>
      </c>
      <c r="N2235" s="11" t="n">
        <v>0.05</v>
      </c>
      <c r="O2235" s="7" t="n">
        <v>1782.2</v>
      </c>
      <c r="P2235" s="7" t="n">
        <v>1283.184</v>
      </c>
      <c r="Q2235" s="7">
        <f>text(E2235,"ddd")</f>
        <v/>
      </c>
      <c r="R2235" s="7">
        <f>G2235-F2235</f>
        <v/>
      </c>
      <c r="S2235" s="7">
        <f>E2235-D2235</f>
        <v/>
      </c>
      <c r="T2235" s="7">
        <f>O2235*M2235</f>
        <v/>
      </c>
      <c r="U2235" s="7">
        <f>T2235*N2235</f>
        <v/>
      </c>
      <c r="V2235" s="7">
        <f>T2235-U2235-(P2235*M2235)</f>
        <v/>
      </c>
      <c r="W2235" s="7">
        <f>VLOOKUP(L2235,'Products Sheet'!$A:$B,2,FALSE)</f>
        <v/>
      </c>
      <c r="X2235" s="7" t="n"/>
      <c r="Y2235" s="7" t="n"/>
      <c r="Z2235" s="7" t="n"/>
      <c r="AA2235" s="7" t="n"/>
      <c r="AB2235" s="7" t="n"/>
      <c r="AC2235" s="7" t="n"/>
    </row>
    <row r="2236" ht="9.75" customHeight="1" s="12">
      <c r="A2236" s="11" t="inlineStr">
        <is>
          <t>SO - 0006565</t>
        </is>
      </c>
      <c r="B2236" s="11" t="inlineStr">
        <is>
          <t>Online</t>
        </is>
      </c>
      <c r="C2236" s="11" t="inlineStr">
        <is>
          <t>WARE-NBV1002</t>
        </is>
      </c>
      <c r="D2236" s="6" t="n">
        <v>43900</v>
      </c>
      <c r="E2236" s="6" t="n">
        <v>44018</v>
      </c>
      <c r="F2236" s="6" t="n">
        <v>44026</v>
      </c>
      <c r="G2236" s="6" t="n">
        <v>44028</v>
      </c>
      <c r="H2236" s="11" t="inlineStr">
        <is>
          <t>USD</t>
        </is>
      </c>
      <c r="I2236" s="11" t="n">
        <v>14</v>
      </c>
      <c r="J2236" s="11" t="n">
        <v>39</v>
      </c>
      <c r="K2236" s="11" t="n">
        <v>86</v>
      </c>
      <c r="L2236" s="11" t="n">
        <v>13</v>
      </c>
      <c r="M2236" s="11" t="n">
        <v>7</v>
      </c>
      <c r="N2236" s="11" t="n">
        <v>0.2</v>
      </c>
      <c r="O2236" s="7" t="n">
        <v>3926.2</v>
      </c>
      <c r="P2236" s="7" t="n">
        <v>3140.96</v>
      </c>
      <c r="Q2236" s="7">
        <f>text(E2236,"ddd")</f>
        <v/>
      </c>
      <c r="R2236" s="7">
        <f>G2236-F2236</f>
        <v/>
      </c>
      <c r="S2236" s="7">
        <f>E2236-D2236</f>
        <v/>
      </c>
      <c r="T2236" s="7">
        <f>O2236*M2236</f>
        <v/>
      </c>
      <c r="U2236" s="7">
        <f>T2236*N2236</f>
        <v/>
      </c>
      <c r="V2236" s="7">
        <f>T2236-U2236-(P2236*M2236)</f>
        <v/>
      </c>
      <c r="W2236" s="7">
        <f>VLOOKUP(L2236,'Products Sheet'!$A:$B,2,FALSE)</f>
        <v/>
      </c>
      <c r="X2236" s="7" t="n"/>
      <c r="Y2236" s="7" t="n"/>
      <c r="Z2236" s="7" t="n"/>
      <c r="AA2236" s="7" t="n"/>
      <c r="AB2236" s="7" t="n"/>
      <c r="AC2236" s="7" t="n"/>
    </row>
    <row r="2237" ht="9.75" customHeight="1" s="12">
      <c r="A2237" s="11" t="inlineStr">
        <is>
          <t>SO - 0006648</t>
        </is>
      </c>
      <c r="B2237" s="11" t="inlineStr">
        <is>
          <t>In-Store</t>
        </is>
      </c>
      <c r="C2237" s="11" t="inlineStr">
        <is>
          <t>WARE-NBV1002</t>
        </is>
      </c>
      <c r="D2237" s="6" t="n">
        <v>43900</v>
      </c>
      <c r="E2237" s="6" t="n">
        <v>44027</v>
      </c>
      <c r="F2237" s="6" t="n">
        <v>44052</v>
      </c>
      <c r="G2237" s="6" t="n">
        <v>44053</v>
      </c>
      <c r="H2237" s="11" t="inlineStr">
        <is>
          <t>USD</t>
        </is>
      </c>
      <c r="I2237" s="11" t="n">
        <v>3</v>
      </c>
      <c r="J2237" s="11" t="n">
        <v>31</v>
      </c>
      <c r="K2237" s="11" t="n">
        <v>66</v>
      </c>
      <c r="L2237" s="11" t="n">
        <v>13</v>
      </c>
      <c r="M2237" s="11" t="n">
        <v>7</v>
      </c>
      <c r="N2237" s="11" t="n">
        <v>0.05</v>
      </c>
      <c r="O2237" s="7" t="n">
        <v>2700.1</v>
      </c>
      <c r="P2237" s="7" t="n">
        <v>1107.041</v>
      </c>
      <c r="Q2237" s="7">
        <f>text(E2237,"ddd")</f>
        <v/>
      </c>
      <c r="R2237" s="7">
        <f>G2237-F2237</f>
        <v/>
      </c>
      <c r="S2237" s="7">
        <f>E2237-D2237</f>
        <v/>
      </c>
      <c r="T2237" s="7">
        <f>O2237*M2237</f>
        <v/>
      </c>
      <c r="U2237" s="7">
        <f>T2237*N2237</f>
        <v/>
      </c>
      <c r="V2237" s="7">
        <f>T2237-U2237-(P2237*M2237)</f>
        <v/>
      </c>
      <c r="W2237" s="7">
        <f>VLOOKUP(L2237,'Products Sheet'!$A:$B,2,FALSE)</f>
        <v/>
      </c>
      <c r="X2237" s="7" t="n"/>
      <c r="Y2237" s="7" t="n"/>
      <c r="Z2237" s="7" t="n"/>
      <c r="AA2237" s="7" t="n"/>
      <c r="AB2237" s="7" t="n"/>
      <c r="AC2237" s="7" t="n"/>
    </row>
    <row r="2238" ht="9.75" customHeight="1" s="12">
      <c r="A2238" s="11" t="inlineStr">
        <is>
          <t>SO - 0006658</t>
        </is>
      </c>
      <c r="B2238" s="11" t="inlineStr">
        <is>
          <t>Online</t>
        </is>
      </c>
      <c r="C2238" s="11" t="inlineStr">
        <is>
          <t>WARE-NMK1003</t>
        </is>
      </c>
      <c r="D2238" s="6" t="n">
        <v>43900</v>
      </c>
      <c r="E2238" s="6" t="n">
        <v>44028</v>
      </c>
      <c r="F2238" s="6" t="n">
        <v>44056</v>
      </c>
      <c r="G2238" s="6" t="n">
        <v>44057</v>
      </c>
      <c r="H2238" s="11" t="inlineStr">
        <is>
          <t>USD</t>
        </is>
      </c>
      <c r="I2238" s="11" t="n">
        <v>15</v>
      </c>
      <c r="J2238" s="11" t="n">
        <v>11</v>
      </c>
      <c r="K2238" s="11" t="n">
        <v>157</v>
      </c>
      <c r="L2238" s="11" t="n">
        <v>13</v>
      </c>
      <c r="M2238" s="11" t="n">
        <v>8</v>
      </c>
      <c r="N2238" s="11" t="n">
        <v>0.05</v>
      </c>
      <c r="O2238" s="7" t="n">
        <v>1809</v>
      </c>
      <c r="P2238" s="7" t="n">
        <v>1139.67</v>
      </c>
      <c r="Q2238" s="7">
        <f>text(E2238,"ddd")</f>
        <v/>
      </c>
      <c r="R2238" s="7">
        <f>G2238-F2238</f>
        <v/>
      </c>
      <c r="S2238" s="7">
        <f>E2238-D2238</f>
        <v/>
      </c>
      <c r="T2238" s="7">
        <f>O2238*M2238</f>
        <v/>
      </c>
      <c r="U2238" s="7">
        <f>T2238*N2238</f>
        <v/>
      </c>
      <c r="V2238" s="7">
        <f>T2238-U2238-(P2238*M2238)</f>
        <v/>
      </c>
      <c r="W2238" s="7">
        <f>VLOOKUP(L2238,'Products Sheet'!$A:$B,2,FALSE)</f>
        <v/>
      </c>
      <c r="X2238" s="7" t="n"/>
      <c r="Y2238" s="7" t="n"/>
      <c r="Z2238" s="7" t="n"/>
      <c r="AA2238" s="7" t="n"/>
      <c r="AB2238" s="7" t="n"/>
      <c r="AC2238" s="7" t="n"/>
    </row>
    <row r="2239" ht="9.75" customHeight="1" s="12">
      <c r="A2239" s="11" t="inlineStr">
        <is>
          <t>SO - 0006676</t>
        </is>
      </c>
      <c r="B2239" s="11" t="inlineStr">
        <is>
          <t>In-Store</t>
        </is>
      </c>
      <c r="C2239" s="11" t="inlineStr">
        <is>
          <t>WARE-NBV1002</t>
        </is>
      </c>
      <c r="D2239" s="6" t="n">
        <v>43900</v>
      </c>
      <c r="E2239" s="6" t="n">
        <v>44030</v>
      </c>
      <c r="F2239" s="6" t="n">
        <v>44050</v>
      </c>
      <c r="G2239" s="6" t="n">
        <v>44056</v>
      </c>
      <c r="H2239" s="11" t="inlineStr">
        <is>
          <t>USD</t>
        </is>
      </c>
      <c r="I2239" s="11" t="n">
        <v>9</v>
      </c>
      <c r="J2239" s="11" t="n">
        <v>14</v>
      </c>
      <c r="K2239" s="11" t="n">
        <v>73</v>
      </c>
      <c r="L2239" s="11" t="n">
        <v>13</v>
      </c>
      <c r="M2239" s="11" t="n">
        <v>1</v>
      </c>
      <c r="N2239" s="11" t="n">
        <v>0.075</v>
      </c>
      <c r="O2239" s="7" t="n">
        <v>1092.1</v>
      </c>
      <c r="P2239" s="7" t="n">
        <v>655.2600000000001</v>
      </c>
      <c r="Q2239" s="7">
        <f>text(E2239,"ddd")</f>
        <v/>
      </c>
      <c r="R2239" s="7">
        <f>G2239-F2239</f>
        <v/>
      </c>
      <c r="S2239" s="7">
        <f>E2239-D2239</f>
        <v/>
      </c>
      <c r="T2239" s="7">
        <f>O2239*M2239</f>
        <v/>
      </c>
      <c r="U2239" s="7">
        <f>T2239*N2239</f>
        <v/>
      </c>
      <c r="V2239" s="7">
        <f>T2239-U2239-(P2239*M2239)</f>
        <v/>
      </c>
      <c r="W2239" s="7">
        <f>VLOOKUP(L2239,'Products Sheet'!$A:$B,2,FALSE)</f>
        <v/>
      </c>
      <c r="X2239" s="7" t="n"/>
      <c r="Y2239" s="7" t="n"/>
      <c r="Z2239" s="7" t="n"/>
      <c r="AA2239" s="7" t="n"/>
      <c r="AB2239" s="7" t="n"/>
      <c r="AC2239" s="7" t="n"/>
    </row>
    <row r="2240" ht="9.75" customHeight="1" s="12">
      <c r="A2240" s="11" t="inlineStr">
        <is>
          <t>SO - 0006678</t>
        </is>
      </c>
      <c r="B2240" s="11" t="inlineStr">
        <is>
          <t>In-Store</t>
        </is>
      </c>
      <c r="C2240" s="11" t="inlineStr">
        <is>
          <t>WARE-PUJ1005</t>
        </is>
      </c>
      <c r="D2240" s="6" t="n">
        <v>43900</v>
      </c>
      <c r="E2240" s="6" t="n">
        <v>44030</v>
      </c>
      <c r="F2240" s="6" t="n">
        <v>44050</v>
      </c>
      <c r="G2240" s="6" t="n">
        <v>44052</v>
      </c>
      <c r="H2240" s="11" t="inlineStr">
        <is>
          <t>USD</t>
        </is>
      </c>
      <c r="I2240" s="11" t="n">
        <v>9</v>
      </c>
      <c r="J2240" s="11" t="n">
        <v>4</v>
      </c>
      <c r="K2240" s="11" t="n">
        <v>322</v>
      </c>
      <c r="L2240" s="11" t="n">
        <v>13</v>
      </c>
      <c r="M2240" s="11" t="n">
        <v>7</v>
      </c>
      <c r="N2240" s="11" t="n">
        <v>0.05</v>
      </c>
      <c r="O2240" s="7" t="n">
        <v>2010</v>
      </c>
      <c r="P2240" s="7" t="n">
        <v>1286.4</v>
      </c>
      <c r="Q2240" s="7">
        <f>text(E2240,"ddd")</f>
        <v/>
      </c>
      <c r="R2240" s="7">
        <f>G2240-F2240</f>
        <v/>
      </c>
      <c r="S2240" s="7">
        <f>E2240-D2240</f>
        <v/>
      </c>
      <c r="T2240" s="7">
        <f>O2240*M2240</f>
        <v/>
      </c>
      <c r="U2240" s="7">
        <f>T2240*N2240</f>
        <v/>
      </c>
      <c r="V2240" s="7">
        <f>T2240-U2240-(P2240*M2240)</f>
        <v/>
      </c>
      <c r="W2240" s="7">
        <f>VLOOKUP(L2240,'Products Sheet'!$A:$B,2,FALSE)</f>
        <v/>
      </c>
      <c r="X2240" s="7" t="n"/>
      <c r="Y2240" s="7" t="n"/>
      <c r="Z2240" s="7" t="n"/>
      <c r="AA2240" s="7" t="n"/>
      <c r="AB2240" s="7" t="n"/>
      <c r="AC2240" s="7" t="n"/>
    </row>
    <row r="2241" ht="9.75" customHeight="1" s="12">
      <c r="A2241" s="11" t="inlineStr">
        <is>
          <t>SO - 0006689</t>
        </is>
      </c>
      <c r="B2241" s="11" t="inlineStr">
        <is>
          <t>Online</t>
        </is>
      </c>
      <c r="C2241" s="11" t="inlineStr">
        <is>
          <t>WARE-NBV1002</t>
        </is>
      </c>
      <c r="D2241" s="6" t="n">
        <v>44000</v>
      </c>
      <c r="E2241" s="6" t="n">
        <v>44031</v>
      </c>
      <c r="F2241" s="6" t="n">
        <v>44044</v>
      </c>
      <c r="G2241" s="6" t="n">
        <v>44048</v>
      </c>
      <c r="H2241" s="11" t="inlineStr">
        <is>
          <t>USD</t>
        </is>
      </c>
      <c r="I2241" s="11" t="n">
        <v>13</v>
      </c>
      <c r="J2241" s="11" t="n">
        <v>34</v>
      </c>
      <c r="K2241" s="11" t="n">
        <v>74</v>
      </c>
      <c r="L2241" s="11" t="n">
        <v>13</v>
      </c>
      <c r="M2241" s="11" t="n">
        <v>5</v>
      </c>
      <c r="N2241" s="11" t="n">
        <v>0.05</v>
      </c>
      <c r="O2241" s="7" t="n">
        <v>3886</v>
      </c>
      <c r="P2241" s="7" t="n">
        <v>2253.88</v>
      </c>
      <c r="Q2241" s="7">
        <f>text(E2241,"ddd")</f>
        <v/>
      </c>
      <c r="R2241" s="7">
        <f>G2241-F2241</f>
        <v/>
      </c>
      <c r="S2241" s="7">
        <f>E2241-D2241</f>
        <v/>
      </c>
      <c r="T2241" s="7">
        <f>O2241*M2241</f>
        <v/>
      </c>
      <c r="U2241" s="7">
        <f>T2241*N2241</f>
        <v/>
      </c>
      <c r="V2241" s="7">
        <f>T2241-U2241-(P2241*M2241)</f>
        <v/>
      </c>
      <c r="W2241" s="7">
        <f>VLOOKUP(L2241,'Products Sheet'!$A:$B,2,FALSE)</f>
        <v/>
      </c>
      <c r="X2241" s="7" t="n"/>
      <c r="Y2241" s="7" t="n"/>
      <c r="Z2241" s="7" t="n"/>
      <c r="AA2241" s="7" t="n"/>
      <c r="AB2241" s="7" t="n"/>
      <c r="AC2241" s="7" t="n"/>
    </row>
    <row r="2242" ht="9.75" customHeight="1" s="12">
      <c r="A2242" s="11" t="inlineStr">
        <is>
          <t>SO - 0006698</t>
        </is>
      </c>
      <c r="B2242" s="11" t="inlineStr">
        <is>
          <t>Wholesale</t>
        </is>
      </c>
      <c r="C2242" s="11" t="inlineStr">
        <is>
          <t>WARE-UHY1004</t>
        </is>
      </c>
      <c r="D2242" s="6" t="n">
        <v>43900</v>
      </c>
      <c r="E2242" s="6" t="n">
        <v>44031</v>
      </c>
      <c r="F2242" s="6" t="n">
        <v>44048</v>
      </c>
      <c r="G2242" s="6" t="n">
        <v>44052</v>
      </c>
      <c r="H2242" s="11" t="inlineStr">
        <is>
          <t>USD</t>
        </is>
      </c>
      <c r="I2242" s="11" t="n">
        <v>28</v>
      </c>
      <c r="J2242" s="11" t="n">
        <v>38</v>
      </c>
      <c r="K2242" s="11" t="n">
        <v>221</v>
      </c>
      <c r="L2242" s="11" t="n">
        <v>13</v>
      </c>
      <c r="M2242" s="11" t="n">
        <v>8</v>
      </c>
      <c r="N2242" s="11" t="n">
        <v>0.1</v>
      </c>
      <c r="O2242" s="7" t="n">
        <v>268</v>
      </c>
      <c r="P2242" s="7" t="n">
        <v>227.8</v>
      </c>
      <c r="Q2242" s="7">
        <f>text(E2242,"ddd")</f>
        <v/>
      </c>
      <c r="R2242" s="7">
        <f>G2242-F2242</f>
        <v/>
      </c>
      <c r="S2242" s="7">
        <f>E2242-D2242</f>
        <v/>
      </c>
      <c r="T2242" s="7">
        <f>O2242*M2242</f>
        <v/>
      </c>
      <c r="U2242" s="7">
        <f>T2242*N2242</f>
        <v/>
      </c>
      <c r="V2242" s="7">
        <f>T2242-U2242-(P2242*M2242)</f>
        <v/>
      </c>
      <c r="W2242" s="7">
        <f>VLOOKUP(L2242,'Products Sheet'!$A:$B,2,FALSE)</f>
        <v/>
      </c>
      <c r="X2242" s="7" t="n"/>
      <c r="Y2242" s="7" t="n"/>
      <c r="Z2242" s="7" t="n"/>
      <c r="AA2242" s="7" t="n"/>
      <c r="AB2242" s="7" t="n"/>
      <c r="AC2242" s="7" t="n"/>
    </row>
    <row r="2243" ht="9.75" customHeight="1" s="12">
      <c r="A2243" s="11" t="inlineStr">
        <is>
          <t>SO - 0006925</t>
        </is>
      </c>
      <c r="B2243" s="11" t="inlineStr">
        <is>
          <t>Distributor</t>
        </is>
      </c>
      <c r="C2243" s="11" t="inlineStr">
        <is>
          <t>WARE-XYS1001</t>
        </is>
      </c>
      <c r="D2243" s="6" t="n">
        <v>44000</v>
      </c>
      <c r="E2243" s="6" t="n">
        <v>44060</v>
      </c>
      <c r="F2243" s="6" t="n">
        <v>44066</v>
      </c>
      <c r="G2243" s="6" t="n">
        <v>44071</v>
      </c>
      <c r="H2243" s="11" t="inlineStr">
        <is>
          <t>USD</t>
        </is>
      </c>
      <c r="I2243" s="11" t="n">
        <v>23</v>
      </c>
      <c r="J2243" s="11" t="n">
        <v>29</v>
      </c>
      <c r="K2243" s="11" t="n">
        <v>54</v>
      </c>
      <c r="L2243" s="11" t="n">
        <v>13</v>
      </c>
      <c r="M2243" s="11" t="n">
        <v>5</v>
      </c>
      <c r="N2243" s="11" t="n">
        <v>0.4</v>
      </c>
      <c r="O2243" s="7" t="n">
        <v>1279.7</v>
      </c>
      <c r="P2243" s="7" t="n">
        <v>627.053</v>
      </c>
      <c r="Q2243" s="7">
        <f>text(E2243,"ddd")</f>
        <v/>
      </c>
      <c r="R2243" s="7">
        <f>G2243-F2243</f>
        <v/>
      </c>
      <c r="S2243" s="7">
        <f>E2243-D2243</f>
        <v/>
      </c>
      <c r="T2243" s="7">
        <f>O2243*M2243</f>
        <v/>
      </c>
      <c r="U2243" s="7">
        <f>T2243*N2243</f>
        <v/>
      </c>
      <c r="V2243" s="7">
        <f>T2243-U2243-(P2243*M2243)</f>
        <v/>
      </c>
      <c r="W2243" s="7">
        <f>VLOOKUP(L2243,'Products Sheet'!$A:$B,2,FALSE)</f>
        <v/>
      </c>
      <c r="X2243" s="7" t="n"/>
      <c r="Y2243" s="7" t="n"/>
      <c r="Z2243" s="7" t="n"/>
      <c r="AA2243" s="7" t="n"/>
      <c r="AB2243" s="7" t="n"/>
      <c r="AC2243" s="7" t="n"/>
    </row>
    <row r="2244" ht="9.75" customHeight="1" s="12">
      <c r="A2244" s="11" t="inlineStr">
        <is>
          <t>SO - 0006975</t>
        </is>
      </c>
      <c r="B2244" s="11" t="inlineStr">
        <is>
          <t>In-Store</t>
        </is>
      </c>
      <c r="C2244" s="11" t="inlineStr">
        <is>
          <t>WARE-UHY1004</t>
        </is>
      </c>
      <c r="D2244" s="6" t="n">
        <v>44000</v>
      </c>
      <c r="E2244" s="6" t="n">
        <v>44066</v>
      </c>
      <c r="F2244" s="6" t="n">
        <v>44072</v>
      </c>
      <c r="G2244" s="6" t="n">
        <v>44077</v>
      </c>
      <c r="H2244" s="11" t="inlineStr">
        <is>
          <t>USD</t>
        </is>
      </c>
      <c r="I2244" s="11" t="n">
        <v>9</v>
      </c>
      <c r="J2244" s="11" t="n">
        <v>29</v>
      </c>
      <c r="K2244" s="11" t="n">
        <v>211</v>
      </c>
      <c r="L2244" s="11" t="n">
        <v>13</v>
      </c>
      <c r="M2244" s="11" t="n">
        <v>1</v>
      </c>
      <c r="N2244" s="11" t="n">
        <v>0.2</v>
      </c>
      <c r="O2244" s="7" t="n">
        <v>683.4</v>
      </c>
      <c r="P2244" s="7" t="n">
        <v>492.0479999999999</v>
      </c>
      <c r="Q2244" s="7">
        <f>text(E2244,"ddd")</f>
        <v/>
      </c>
      <c r="R2244" s="7">
        <f>G2244-F2244</f>
        <v/>
      </c>
      <c r="S2244" s="7">
        <f>E2244-D2244</f>
        <v/>
      </c>
      <c r="T2244" s="7">
        <f>O2244*M2244</f>
        <v/>
      </c>
      <c r="U2244" s="7">
        <f>T2244*N2244</f>
        <v/>
      </c>
      <c r="V2244" s="7">
        <f>T2244-U2244-(P2244*M2244)</f>
        <v/>
      </c>
      <c r="W2244" s="7">
        <f>VLOOKUP(L2244,'Products Sheet'!$A:$B,2,FALSE)</f>
        <v/>
      </c>
      <c r="X2244" s="7" t="n"/>
      <c r="Y2244" s="7" t="n"/>
      <c r="Z2244" s="7" t="n"/>
      <c r="AA2244" s="7" t="n"/>
      <c r="AB2244" s="7" t="n"/>
      <c r="AC2244" s="7" t="n"/>
    </row>
    <row r="2245" ht="9.75" customHeight="1" s="12">
      <c r="A2245" s="11" t="inlineStr">
        <is>
          <t>SO - 0007000</t>
        </is>
      </c>
      <c r="B2245" s="11" t="inlineStr">
        <is>
          <t>Online</t>
        </is>
      </c>
      <c r="C2245" s="11" t="inlineStr">
        <is>
          <t>WARE-NMK1003</t>
        </is>
      </c>
      <c r="D2245" s="6" t="n">
        <v>43900</v>
      </c>
      <c r="E2245" s="6" t="n">
        <v>44068</v>
      </c>
      <c r="F2245" s="6" t="n">
        <v>44073</v>
      </c>
      <c r="G2245" s="6" t="n">
        <v>44076</v>
      </c>
      <c r="H2245" s="11" t="inlineStr">
        <is>
          <t>USD</t>
        </is>
      </c>
      <c r="I2245" s="11" t="n">
        <v>18</v>
      </c>
      <c r="J2245" s="11" t="n">
        <v>16</v>
      </c>
      <c r="K2245" s="11" t="n">
        <v>178</v>
      </c>
      <c r="L2245" s="11" t="n">
        <v>13</v>
      </c>
      <c r="M2245" s="11" t="n">
        <v>7</v>
      </c>
      <c r="N2245" s="11" t="n">
        <v>0.2</v>
      </c>
      <c r="O2245" s="7" t="n">
        <v>2619.7</v>
      </c>
      <c r="P2245" s="7" t="n">
        <v>2121.957</v>
      </c>
      <c r="Q2245" s="7">
        <f>text(E2245,"ddd")</f>
        <v/>
      </c>
      <c r="R2245" s="7">
        <f>G2245-F2245</f>
        <v/>
      </c>
      <c r="S2245" s="7">
        <f>E2245-D2245</f>
        <v/>
      </c>
      <c r="T2245" s="7">
        <f>O2245*M2245</f>
        <v/>
      </c>
      <c r="U2245" s="7">
        <f>T2245*N2245</f>
        <v/>
      </c>
      <c r="V2245" s="7">
        <f>T2245-U2245-(P2245*M2245)</f>
        <v/>
      </c>
      <c r="W2245" s="7">
        <f>VLOOKUP(L2245,'Products Sheet'!$A:$B,2,FALSE)</f>
        <v/>
      </c>
      <c r="X2245" s="7" t="n"/>
      <c r="Y2245" s="7" t="n"/>
      <c r="Z2245" s="7" t="n"/>
      <c r="AA2245" s="7" t="n"/>
      <c r="AB2245" s="7" t="n"/>
      <c r="AC2245" s="7" t="n"/>
    </row>
    <row r="2246" ht="9.75" customHeight="1" s="12">
      <c r="A2246" s="11" t="inlineStr">
        <is>
          <t>SO - 0007037</t>
        </is>
      </c>
      <c r="B2246" s="11" t="inlineStr">
        <is>
          <t>In-Store</t>
        </is>
      </c>
      <c r="C2246" s="11" t="inlineStr">
        <is>
          <t>WARE-NMK1003</t>
        </is>
      </c>
      <c r="D2246" s="6" t="n">
        <v>44000</v>
      </c>
      <c r="E2246" s="6" t="n">
        <v>44073</v>
      </c>
      <c r="F2246" s="6" t="n">
        <v>44087</v>
      </c>
      <c r="G2246" s="6" t="n">
        <v>44096</v>
      </c>
      <c r="H2246" s="11" t="inlineStr">
        <is>
          <t>USD</t>
        </is>
      </c>
      <c r="I2246" s="11" t="n">
        <v>1</v>
      </c>
      <c r="J2246" s="11" t="n">
        <v>41</v>
      </c>
      <c r="K2246" s="11" t="n">
        <v>158</v>
      </c>
      <c r="L2246" s="11" t="n">
        <v>13</v>
      </c>
      <c r="M2246" s="11" t="n">
        <v>3</v>
      </c>
      <c r="N2246" s="11" t="n">
        <v>0.1</v>
      </c>
      <c r="O2246" s="7" t="n">
        <v>2492.4</v>
      </c>
      <c r="P2246" s="7" t="n">
        <v>1296.048</v>
      </c>
      <c r="Q2246" s="7">
        <f>text(E2246,"ddd")</f>
        <v/>
      </c>
      <c r="R2246" s="7">
        <f>G2246-F2246</f>
        <v/>
      </c>
      <c r="S2246" s="7">
        <f>E2246-D2246</f>
        <v/>
      </c>
      <c r="T2246" s="7">
        <f>O2246*M2246</f>
        <v/>
      </c>
      <c r="U2246" s="7">
        <f>T2246*N2246</f>
        <v/>
      </c>
      <c r="V2246" s="7">
        <f>T2246-U2246-(P2246*M2246)</f>
        <v/>
      </c>
      <c r="W2246" s="7">
        <f>VLOOKUP(L2246,'Products Sheet'!$A:$B,2,FALSE)</f>
        <v/>
      </c>
      <c r="X2246" s="7" t="n"/>
      <c r="Y2246" s="7" t="n"/>
      <c r="Z2246" s="7" t="n"/>
      <c r="AA2246" s="7" t="n"/>
      <c r="AB2246" s="7" t="n"/>
      <c r="AC2246" s="7" t="n"/>
    </row>
    <row r="2247" ht="9.75" customHeight="1" s="12">
      <c r="A2247" s="11" t="inlineStr">
        <is>
          <t>SO - 0007050</t>
        </is>
      </c>
      <c r="B2247" s="11" t="inlineStr">
        <is>
          <t>Distributor</t>
        </is>
      </c>
      <c r="C2247" s="11" t="inlineStr">
        <is>
          <t>WARE-NMK1003</t>
        </is>
      </c>
      <c r="D2247" s="6" t="n">
        <v>43900</v>
      </c>
      <c r="E2247" s="6" t="n">
        <v>44074</v>
      </c>
      <c r="F2247" s="6" t="n">
        <v>44082</v>
      </c>
      <c r="G2247" s="6" t="n">
        <v>44085</v>
      </c>
      <c r="H2247" s="11" t="inlineStr">
        <is>
          <t>USD</t>
        </is>
      </c>
      <c r="I2247" s="11" t="n">
        <v>23</v>
      </c>
      <c r="J2247" s="11" t="n">
        <v>8</v>
      </c>
      <c r="K2247" s="11" t="n">
        <v>114</v>
      </c>
      <c r="L2247" s="11" t="n">
        <v>13</v>
      </c>
      <c r="M2247" s="11" t="n">
        <v>1</v>
      </c>
      <c r="N2247" s="11" t="n">
        <v>0.1</v>
      </c>
      <c r="O2247" s="7" t="n">
        <v>254.6</v>
      </c>
      <c r="P2247" s="7" t="n">
        <v>152.76</v>
      </c>
      <c r="Q2247" s="7">
        <f>text(E2247,"ddd")</f>
        <v/>
      </c>
      <c r="R2247" s="7">
        <f>G2247-F2247</f>
        <v/>
      </c>
      <c r="S2247" s="7">
        <f>E2247-D2247</f>
        <v/>
      </c>
      <c r="T2247" s="7">
        <f>O2247*M2247</f>
        <v/>
      </c>
      <c r="U2247" s="7">
        <f>T2247*N2247</f>
        <v/>
      </c>
      <c r="V2247" s="7">
        <f>T2247-U2247-(P2247*M2247)</f>
        <v/>
      </c>
      <c r="W2247" s="7">
        <f>VLOOKUP(L2247,'Products Sheet'!$A:$B,2,FALSE)</f>
        <v/>
      </c>
      <c r="X2247" s="7" t="n"/>
      <c r="Y2247" s="7" t="n"/>
      <c r="Z2247" s="7" t="n"/>
      <c r="AA2247" s="7" t="n"/>
      <c r="AB2247" s="7" t="n"/>
      <c r="AC2247" s="7" t="n"/>
    </row>
    <row r="2248" ht="9.75" customHeight="1" s="12">
      <c r="A2248" s="11" t="inlineStr">
        <is>
          <t>SO - 0007052</t>
        </is>
      </c>
      <c r="B2248" s="11" t="inlineStr">
        <is>
          <t>In-Store</t>
        </is>
      </c>
      <c r="C2248" s="11" t="inlineStr">
        <is>
          <t>WARE-NMK1003</t>
        </is>
      </c>
      <c r="D2248" s="6" t="n">
        <v>44000</v>
      </c>
      <c r="E2248" s="6" t="n">
        <v>44075</v>
      </c>
      <c r="F2248" s="6" t="n">
        <v>44096</v>
      </c>
      <c r="G2248" s="6" t="n">
        <v>44097</v>
      </c>
      <c r="H2248" s="11" t="inlineStr">
        <is>
          <t>USD</t>
        </is>
      </c>
      <c r="I2248" s="11" t="n">
        <v>4</v>
      </c>
      <c r="J2248" s="11" t="n">
        <v>37</v>
      </c>
      <c r="K2248" s="11" t="n">
        <v>168</v>
      </c>
      <c r="L2248" s="11" t="n">
        <v>13</v>
      </c>
      <c r="M2248" s="11" t="n">
        <v>6</v>
      </c>
      <c r="N2248" s="11" t="n">
        <v>0.1</v>
      </c>
      <c r="O2248" s="7" t="n">
        <v>227.8</v>
      </c>
      <c r="P2248" s="7" t="n">
        <v>166.294</v>
      </c>
      <c r="Q2248" s="7">
        <f>text(E2248,"ddd")</f>
        <v/>
      </c>
      <c r="R2248" s="7">
        <f>G2248-F2248</f>
        <v/>
      </c>
      <c r="S2248" s="7">
        <f>E2248-D2248</f>
        <v/>
      </c>
      <c r="T2248" s="7">
        <f>O2248*M2248</f>
        <v/>
      </c>
      <c r="U2248" s="7">
        <f>T2248*N2248</f>
        <v/>
      </c>
      <c r="V2248" s="7">
        <f>T2248-U2248-(P2248*M2248)</f>
        <v/>
      </c>
      <c r="W2248" s="7">
        <f>VLOOKUP(L2248,'Products Sheet'!$A:$B,2,FALSE)</f>
        <v/>
      </c>
      <c r="X2248" s="7" t="n"/>
      <c r="Y2248" s="7" t="n"/>
      <c r="Z2248" s="7" t="n"/>
      <c r="AA2248" s="7" t="n"/>
      <c r="AB2248" s="7" t="n"/>
      <c r="AC2248" s="7" t="n"/>
    </row>
    <row r="2249" ht="9.75" customHeight="1" s="12">
      <c r="A2249" s="11" t="inlineStr">
        <is>
          <t>SO - 0007081</t>
        </is>
      </c>
      <c r="B2249" s="11" t="inlineStr">
        <is>
          <t>In-Store</t>
        </is>
      </c>
      <c r="C2249" s="11" t="inlineStr">
        <is>
          <t>WARE-NMK1003</t>
        </is>
      </c>
      <c r="D2249" s="6" t="n">
        <v>44000</v>
      </c>
      <c r="E2249" s="6" t="n">
        <v>44078</v>
      </c>
      <c r="F2249" s="6" t="n">
        <v>44100</v>
      </c>
      <c r="G2249" s="6" t="n">
        <v>44108</v>
      </c>
      <c r="H2249" s="11" t="inlineStr">
        <is>
          <t>USD</t>
        </is>
      </c>
      <c r="I2249" s="11" t="n">
        <v>5</v>
      </c>
      <c r="J2249" s="11" t="n">
        <v>45</v>
      </c>
      <c r="K2249" s="11" t="n">
        <v>92</v>
      </c>
      <c r="L2249" s="11" t="n">
        <v>13</v>
      </c>
      <c r="M2249" s="11" t="n">
        <v>1</v>
      </c>
      <c r="N2249" s="11" t="n">
        <v>0.15</v>
      </c>
      <c r="O2249" s="7" t="n">
        <v>911.2</v>
      </c>
      <c r="P2249" s="7" t="n">
        <v>646.952</v>
      </c>
      <c r="Q2249" s="7">
        <f>text(E2249,"ddd")</f>
        <v/>
      </c>
      <c r="R2249" s="7">
        <f>G2249-F2249</f>
        <v/>
      </c>
      <c r="S2249" s="7">
        <f>E2249-D2249</f>
        <v/>
      </c>
      <c r="T2249" s="7">
        <f>O2249*M2249</f>
        <v/>
      </c>
      <c r="U2249" s="7">
        <f>T2249*N2249</f>
        <v/>
      </c>
      <c r="V2249" s="7">
        <f>T2249-U2249-(P2249*M2249)</f>
        <v/>
      </c>
      <c r="W2249" s="7">
        <f>VLOOKUP(L2249,'Products Sheet'!$A:$B,2,FALSE)</f>
        <v/>
      </c>
      <c r="X2249" s="7" t="n"/>
      <c r="Y2249" s="7" t="n"/>
      <c r="Z2249" s="7" t="n"/>
      <c r="AA2249" s="7" t="n"/>
      <c r="AB2249" s="7" t="n"/>
      <c r="AC2249" s="7" t="n"/>
    </row>
    <row r="2250" ht="9.75" customHeight="1" s="12">
      <c r="A2250" s="11" t="inlineStr">
        <is>
          <t>SO - 0007116</t>
        </is>
      </c>
      <c r="B2250" s="11" t="inlineStr">
        <is>
          <t>Online</t>
        </is>
      </c>
      <c r="C2250" s="11" t="inlineStr">
        <is>
          <t>WARE-NBV1002</t>
        </is>
      </c>
      <c r="D2250" s="6" t="n">
        <v>44000</v>
      </c>
      <c r="E2250" s="6" t="n">
        <v>44082</v>
      </c>
      <c r="F2250" s="6" t="n">
        <v>44106</v>
      </c>
      <c r="G2250" s="6" t="n">
        <v>44109</v>
      </c>
      <c r="H2250" s="11" t="inlineStr">
        <is>
          <t>USD</t>
        </is>
      </c>
      <c r="I2250" s="11" t="n">
        <v>13</v>
      </c>
      <c r="J2250" s="11" t="n">
        <v>12</v>
      </c>
      <c r="K2250" s="11" t="n">
        <v>64</v>
      </c>
      <c r="L2250" s="11" t="n">
        <v>13</v>
      </c>
      <c r="M2250" s="11" t="n">
        <v>4</v>
      </c>
      <c r="N2250" s="11" t="n">
        <v>0.15</v>
      </c>
      <c r="O2250" s="7" t="n">
        <v>1139</v>
      </c>
      <c r="P2250" s="7" t="n">
        <v>728.96</v>
      </c>
      <c r="Q2250" s="7">
        <f>text(E2250,"ddd")</f>
        <v/>
      </c>
      <c r="R2250" s="7">
        <f>G2250-F2250</f>
        <v/>
      </c>
      <c r="S2250" s="7">
        <f>E2250-D2250</f>
        <v/>
      </c>
      <c r="T2250" s="7">
        <f>O2250*M2250</f>
        <v/>
      </c>
      <c r="U2250" s="7">
        <f>T2250*N2250</f>
        <v/>
      </c>
      <c r="V2250" s="7">
        <f>T2250-U2250-(P2250*M2250)</f>
        <v/>
      </c>
      <c r="W2250" s="7">
        <f>VLOOKUP(L2250,'Products Sheet'!$A:$B,2,FALSE)</f>
        <v/>
      </c>
      <c r="X2250" s="7" t="n"/>
      <c r="Y2250" s="7" t="n"/>
      <c r="Z2250" s="7" t="n"/>
      <c r="AA2250" s="7" t="n"/>
      <c r="AB2250" s="7" t="n"/>
      <c r="AC2250" s="7" t="n"/>
    </row>
    <row r="2251" ht="9.75" customHeight="1" s="12">
      <c r="A2251" s="11" t="inlineStr">
        <is>
          <t>SO - 0007118</t>
        </is>
      </c>
      <c r="B2251" s="11" t="inlineStr">
        <is>
          <t>Distributor</t>
        </is>
      </c>
      <c r="C2251" s="11" t="inlineStr">
        <is>
          <t>WARE-UHY1004</t>
        </is>
      </c>
      <c r="D2251" s="6" t="n">
        <v>44000</v>
      </c>
      <c r="E2251" s="6" t="n">
        <v>44082</v>
      </c>
      <c r="F2251" s="6" t="n">
        <v>44092</v>
      </c>
      <c r="G2251" s="6" t="n">
        <v>44099</v>
      </c>
      <c r="H2251" s="11" t="inlineStr">
        <is>
          <t>USD</t>
        </is>
      </c>
      <c r="I2251" s="11" t="n">
        <v>21</v>
      </c>
      <c r="J2251" s="11" t="n">
        <v>20</v>
      </c>
      <c r="K2251" s="11" t="n">
        <v>233</v>
      </c>
      <c r="L2251" s="11" t="n">
        <v>13</v>
      </c>
      <c r="M2251" s="11" t="n">
        <v>8</v>
      </c>
      <c r="N2251" s="11" t="n">
        <v>0.2</v>
      </c>
      <c r="O2251" s="7" t="n">
        <v>1159.1</v>
      </c>
      <c r="P2251" s="7" t="n">
        <v>660.687</v>
      </c>
      <c r="Q2251" s="7">
        <f>text(E2251,"ddd")</f>
        <v/>
      </c>
      <c r="R2251" s="7">
        <f>G2251-F2251</f>
        <v/>
      </c>
      <c r="S2251" s="7">
        <f>E2251-D2251</f>
        <v/>
      </c>
      <c r="T2251" s="7">
        <f>O2251*M2251</f>
        <v/>
      </c>
      <c r="U2251" s="7">
        <f>T2251*N2251</f>
        <v/>
      </c>
      <c r="V2251" s="7">
        <f>T2251-U2251-(P2251*M2251)</f>
        <v/>
      </c>
      <c r="W2251" s="7">
        <f>VLOOKUP(L2251,'Products Sheet'!$A:$B,2,FALSE)</f>
        <v/>
      </c>
      <c r="X2251" s="7" t="n"/>
      <c r="Y2251" s="7" t="n"/>
      <c r="Z2251" s="7" t="n"/>
      <c r="AA2251" s="7" t="n"/>
      <c r="AB2251" s="7" t="n"/>
      <c r="AC2251" s="7" t="n"/>
    </row>
    <row r="2252" ht="9.75" customHeight="1" s="12">
      <c r="A2252" s="11" t="inlineStr">
        <is>
          <t>SO - 0007199</t>
        </is>
      </c>
      <c r="B2252" s="11" t="inlineStr">
        <is>
          <t>Wholesale</t>
        </is>
      </c>
      <c r="C2252" s="11" t="inlineStr">
        <is>
          <t>WARE-NMK1003</t>
        </is>
      </c>
      <c r="D2252" s="6" t="n">
        <v>44000</v>
      </c>
      <c r="E2252" s="6" t="n">
        <v>44092</v>
      </c>
      <c r="F2252" s="6" t="n">
        <v>44107</v>
      </c>
      <c r="G2252" s="6" t="n">
        <v>44114</v>
      </c>
      <c r="H2252" s="11" t="inlineStr">
        <is>
          <t>USD</t>
        </is>
      </c>
      <c r="I2252" s="11" t="n">
        <v>28</v>
      </c>
      <c r="J2252" s="11" t="n">
        <v>13</v>
      </c>
      <c r="K2252" s="11" t="n">
        <v>95</v>
      </c>
      <c r="L2252" s="11" t="n">
        <v>13</v>
      </c>
      <c r="M2252" s="11" t="n">
        <v>8</v>
      </c>
      <c r="N2252" s="11" t="n">
        <v>0.1</v>
      </c>
      <c r="O2252" s="7" t="n">
        <v>1005</v>
      </c>
      <c r="P2252" s="7" t="n">
        <v>663.3000000000001</v>
      </c>
      <c r="Q2252" s="7">
        <f>text(E2252,"ddd")</f>
        <v/>
      </c>
      <c r="R2252" s="7">
        <f>G2252-F2252</f>
        <v/>
      </c>
      <c r="S2252" s="7">
        <f>E2252-D2252</f>
        <v/>
      </c>
      <c r="T2252" s="7">
        <f>O2252*M2252</f>
        <v/>
      </c>
      <c r="U2252" s="7">
        <f>T2252*N2252</f>
        <v/>
      </c>
      <c r="V2252" s="7">
        <f>T2252-U2252-(P2252*M2252)</f>
        <v/>
      </c>
      <c r="W2252" s="7">
        <f>VLOOKUP(L2252,'Products Sheet'!$A:$B,2,FALSE)</f>
        <v/>
      </c>
      <c r="X2252" s="7" t="n"/>
      <c r="Y2252" s="7" t="n"/>
      <c r="Z2252" s="7" t="n"/>
      <c r="AA2252" s="7" t="n"/>
      <c r="AB2252" s="7" t="n"/>
      <c r="AC2252" s="7" t="n"/>
    </row>
    <row r="2253" ht="9.75" customHeight="1" s="12">
      <c r="A2253" s="11" t="inlineStr">
        <is>
          <t>SO - 0007201</t>
        </is>
      </c>
      <c r="B2253" s="11" t="inlineStr">
        <is>
          <t>Online</t>
        </is>
      </c>
      <c r="C2253" s="11" t="inlineStr">
        <is>
          <t>WARE-MKL1006</t>
        </is>
      </c>
      <c r="D2253" s="6" t="n">
        <v>44000</v>
      </c>
      <c r="E2253" s="6" t="n">
        <v>44092</v>
      </c>
      <c r="F2253" s="6" t="n">
        <v>44118</v>
      </c>
      <c r="G2253" s="6" t="n">
        <v>44123</v>
      </c>
      <c r="H2253" s="11" t="inlineStr">
        <is>
          <t>USD</t>
        </is>
      </c>
      <c r="I2253" s="11" t="n">
        <v>18</v>
      </c>
      <c r="J2253" s="11" t="n">
        <v>44</v>
      </c>
      <c r="K2253" s="11" t="n">
        <v>366</v>
      </c>
      <c r="L2253" s="11" t="n">
        <v>13</v>
      </c>
      <c r="M2253" s="11" t="n">
        <v>2</v>
      </c>
      <c r="N2253" s="11" t="n">
        <v>0.2</v>
      </c>
      <c r="O2253" s="7" t="n">
        <v>3959.7</v>
      </c>
      <c r="P2253" s="7" t="n">
        <v>2296.626</v>
      </c>
      <c r="Q2253" s="7">
        <f>text(E2253,"ddd")</f>
        <v/>
      </c>
      <c r="R2253" s="7">
        <f>G2253-F2253</f>
        <v/>
      </c>
      <c r="S2253" s="7">
        <f>E2253-D2253</f>
        <v/>
      </c>
      <c r="T2253" s="7">
        <f>O2253*M2253</f>
        <v/>
      </c>
      <c r="U2253" s="7">
        <f>T2253*N2253</f>
        <v/>
      </c>
      <c r="V2253" s="7">
        <f>T2253-U2253-(P2253*M2253)</f>
        <v/>
      </c>
      <c r="W2253" s="7">
        <f>VLOOKUP(L2253,'Products Sheet'!$A:$B,2,FALSE)</f>
        <v/>
      </c>
      <c r="X2253" s="7" t="n"/>
      <c r="Y2253" s="7" t="n"/>
      <c r="Z2253" s="7" t="n"/>
      <c r="AA2253" s="7" t="n"/>
      <c r="AB2253" s="7" t="n"/>
      <c r="AC2253" s="7" t="n"/>
    </row>
    <row r="2254" ht="9.75" customHeight="1" s="12">
      <c r="A2254" s="11" t="inlineStr">
        <is>
          <t>SO - 0007251</t>
        </is>
      </c>
      <c r="B2254" s="11" t="inlineStr">
        <is>
          <t>In-Store</t>
        </is>
      </c>
      <c r="C2254" s="11" t="inlineStr">
        <is>
          <t>WARE-PUJ1005</t>
        </is>
      </c>
      <c r="D2254" s="6" t="n">
        <v>44000</v>
      </c>
      <c r="E2254" s="6" t="n">
        <v>44097</v>
      </c>
      <c r="F2254" s="6" t="n">
        <v>44105</v>
      </c>
      <c r="G2254" s="6" t="n">
        <v>44110</v>
      </c>
      <c r="H2254" s="11" t="inlineStr">
        <is>
          <t>USD</t>
        </is>
      </c>
      <c r="I2254" s="11" t="n">
        <v>8</v>
      </c>
      <c r="J2254" s="11" t="n">
        <v>6</v>
      </c>
      <c r="K2254" s="11" t="n">
        <v>322</v>
      </c>
      <c r="L2254" s="11" t="n">
        <v>13</v>
      </c>
      <c r="M2254" s="11" t="n">
        <v>3</v>
      </c>
      <c r="N2254" s="11" t="n">
        <v>0.075</v>
      </c>
      <c r="O2254" s="7" t="n">
        <v>763.8000000000001</v>
      </c>
      <c r="P2254" s="7" t="n">
        <v>565.212</v>
      </c>
      <c r="Q2254" s="7">
        <f>text(E2254,"ddd")</f>
        <v/>
      </c>
      <c r="R2254" s="7">
        <f>G2254-F2254</f>
        <v/>
      </c>
      <c r="S2254" s="7">
        <f>E2254-D2254</f>
        <v/>
      </c>
      <c r="T2254" s="7">
        <f>O2254*M2254</f>
        <v/>
      </c>
      <c r="U2254" s="7">
        <f>T2254*N2254</f>
        <v/>
      </c>
      <c r="V2254" s="7">
        <f>T2254-U2254-(P2254*M2254)</f>
        <v/>
      </c>
      <c r="W2254" s="7">
        <f>VLOOKUP(L2254,'Products Sheet'!$A:$B,2,FALSE)</f>
        <v/>
      </c>
      <c r="X2254" s="7" t="n"/>
      <c r="Y2254" s="7" t="n"/>
      <c r="Z2254" s="7" t="n"/>
      <c r="AA2254" s="7" t="n"/>
      <c r="AB2254" s="7" t="n"/>
      <c r="AC2254" s="7" t="n"/>
    </row>
    <row r="2255" ht="9.75" customHeight="1" s="12">
      <c r="A2255" s="11" t="inlineStr">
        <is>
          <t>SO - 0007329</t>
        </is>
      </c>
      <c r="B2255" s="11" t="inlineStr">
        <is>
          <t>Online</t>
        </is>
      </c>
      <c r="C2255" s="11" t="inlineStr">
        <is>
          <t>WARE-XYS1001</t>
        </is>
      </c>
      <c r="D2255" s="6" t="n">
        <v>44000</v>
      </c>
      <c r="E2255" s="6" t="n">
        <v>44107</v>
      </c>
      <c r="F2255" s="6" t="n">
        <v>44119</v>
      </c>
      <c r="G2255" s="6" t="n">
        <v>44128</v>
      </c>
      <c r="H2255" s="11" t="inlineStr">
        <is>
          <t>USD</t>
        </is>
      </c>
      <c r="I2255" s="11" t="n">
        <v>16</v>
      </c>
      <c r="J2255" s="11" t="n">
        <v>14</v>
      </c>
      <c r="K2255" s="11" t="n">
        <v>30</v>
      </c>
      <c r="L2255" s="11" t="n">
        <v>13</v>
      </c>
      <c r="M2255" s="11" t="n">
        <v>7</v>
      </c>
      <c r="N2255" s="11" t="n">
        <v>0.2</v>
      </c>
      <c r="O2255" s="7" t="n">
        <v>3128.9</v>
      </c>
      <c r="P2255" s="7" t="n">
        <v>2628.276</v>
      </c>
      <c r="Q2255" s="7">
        <f>text(E2255,"ddd")</f>
        <v/>
      </c>
      <c r="R2255" s="7">
        <f>G2255-F2255</f>
        <v/>
      </c>
      <c r="S2255" s="7">
        <f>E2255-D2255</f>
        <v/>
      </c>
      <c r="T2255" s="7">
        <f>O2255*M2255</f>
        <v/>
      </c>
      <c r="U2255" s="7">
        <f>T2255*N2255</f>
        <v/>
      </c>
      <c r="V2255" s="7">
        <f>T2255-U2255-(P2255*M2255)</f>
        <v/>
      </c>
      <c r="W2255" s="7">
        <f>VLOOKUP(L2255,'Products Sheet'!$A:$B,2,FALSE)</f>
        <v/>
      </c>
      <c r="X2255" s="7" t="n"/>
      <c r="Y2255" s="7" t="n"/>
      <c r="Z2255" s="7" t="n"/>
      <c r="AA2255" s="7" t="n"/>
      <c r="AB2255" s="7" t="n"/>
      <c r="AC2255" s="7" t="n"/>
    </row>
    <row r="2256" ht="9.75" customHeight="1" s="12">
      <c r="A2256" s="11" t="inlineStr">
        <is>
          <t>SO - 0007396</t>
        </is>
      </c>
      <c r="B2256" s="11" t="inlineStr">
        <is>
          <t>In-Store</t>
        </is>
      </c>
      <c r="C2256" s="11" t="inlineStr">
        <is>
          <t>WARE-UHY1004</t>
        </is>
      </c>
      <c r="D2256" s="6" t="n">
        <v>44000</v>
      </c>
      <c r="E2256" s="6" t="n">
        <v>44114</v>
      </c>
      <c r="F2256" s="6" t="n">
        <v>44123</v>
      </c>
      <c r="G2256" s="6" t="n">
        <v>44128</v>
      </c>
      <c r="H2256" s="11" t="inlineStr">
        <is>
          <t>USD</t>
        </is>
      </c>
      <c r="I2256" s="11" t="n">
        <v>7</v>
      </c>
      <c r="J2256" s="11" t="n">
        <v>44</v>
      </c>
      <c r="K2256" s="11" t="n">
        <v>216</v>
      </c>
      <c r="L2256" s="11" t="n">
        <v>13</v>
      </c>
      <c r="M2256" s="11" t="n">
        <v>4</v>
      </c>
      <c r="N2256" s="11" t="n">
        <v>0.05</v>
      </c>
      <c r="O2256" s="7" t="n">
        <v>690.1</v>
      </c>
      <c r="P2256" s="7" t="n">
        <v>503.773</v>
      </c>
      <c r="Q2256" s="7">
        <f>text(E2256,"ddd")</f>
        <v/>
      </c>
      <c r="R2256" s="7">
        <f>G2256-F2256</f>
        <v/>
      </c>
      <c r="S2256" s="7">
        <f>E2256-D2256</f>
        <v/>
      </c>
      <c r="T2256" s="7">
        <f>O2256*M2256</f>
        <v/>
      </c>
      <c r="U2256" s="7">
        <f>T2256*N2256</f>
        <v/>
      </c>
      <c r="V2256" s="7">
        <f>T2256-U2256-(P2256*M2256)</f>
        <v/>
      </c>
      <c r="W2256" s="7">
        <f>VLOOKUP(L2256,'Products Sheet'!$A:$B,2,FALSE)</f>
        <v/>
      </c>
      <c r="X2256" s="7" t="n"/>
      <c r="Y2256" s="7" t="n"/>
      <c r="Z2256" s="7" t="n"/>
      <c r="AA2256" s="7" t="n"/>
      <c r="AB2256" s="7" t="n"/>
      <c r="AC2256" s="7" t="n"/>
    </row>
    <row r="2257" ht="9.75" customHeight="1" s="12">
      <c r="A2257" s="11" t="inlineStr">
        <is>
          <t>SO - 0007418</t>
        </is>
      </c>
      <c r="B2257" s="11" t="inlineStr">
        <is>
          <t>In-Store</t>
        </is>
      </c>
      <c r="C2257" s="11" t="inlineStr">
        <is>
          <t>WARE-NMK1003</t>
        </is>
      </c>
      <c r="D2257" s="6" t="n">
        <v>44000</v>
      </c>
      <c r="E2257" s="6" t="n">
        <v>44117</v>
      </c>
      <c r="F2257" s="6" t="n">
        <v>44139</v>
      </c>
      <c r="G2257" s="6" t="n">
        <v>44144</v>
      </c>
      <c r="H2257" s="11" t="inlineStr">
        <is>
          <t>USD</t>
        </is>
      </c>
      <c r="I2257" s="11" t="n">
        <v>6</v>
      </c>
      <c r="J2257" s="11" t="n">
        <v>46</v>
      </c>
      <c r="K2257" s="11" t="n">
        <v>155</v>
      </c>
      <c r="L2257" s="11" t="n">
        <v>13</v>
      </c>
      <c r="M2257" s="11" t="n">
        <v>3</v>
      </c>
      <c r="N2257" s="11" t="n">
        <v>0.05</v>
      </c>
      <c r="O2257" s="7" t="n">
        <v>1011.7</v>
      </c>
      <c r="P2257" s="7" t="n">
        <v>829.5939999999999</v>
      </c>
      <c r="Q2257" s="7">
        <f>text(E2257,"ddd")</f>
        <v/>
      </c>
      <c r="R2257" s="7">
        <f>G2257-F2257</f>
        <v/>
      </c>
      <c r="S2257" s="7">
        <f>E2257-D2257</f>
        <v/>
      </c>
      <c r="T2257" s="7">
        <f>O2257*M2257</f>
        <v/>
      </c>
      <c r="U2257" s="7">
        <f>T2257*N2257</f>
        <v/>
      </c>
      <c r="V2257" s="7">
        <f>T2257-U2257-(P2257*M2257)</f>
        <v/>
      </c>
      <c r="W2257" s="7">
        <f>VLOOKUP(L2257,'Products Sheet'!$A:$B,2,FALSE)</f>
        <v/>
      </c>
      <c r="X2257" s="7" t="n"/>
      <c r="Y2257" s="7" t="n"/>
      <c r="Z2257" s="7" t="n"/>
      <c r="AA2257" s="7" t="n"/>
      <c r="AB2257" s="7" t="n"/>
      <c r="AC2257" s="7" t="n"/>
    </row>
    <row r="2258" ht="9.75" customHeight="1" s="12">
      <c r="A2258" s="11" t="inlineStr">
        <is>
          <t>SO - 0007472</t>
        </is>
      </c>
      <c r="B2258" s="11" t="inlineStr">
        <is>
          <t>In-Store</t>
        </is>
      </c>
      <c r="C2258" s="11" t="inlineStr">
        <is>
          <t>WARE-UHY1004</t>
        </is>
      </c>
      <c r="D2258" s="6" t="n">
        <v>44000</v>
      </c>
      <c r="E2258" s="6" t="n">
        <v>44124</v>
      </c>
      <c r="F2258" s="6" t="n">
        <v>44152</v>
      </c>
      <c r="G2258" s="6" t="n">
        <v>44157</v>
      </c>
      <c r="H2258" s="11" t="inlineStr">
        <is>
          <t>USD</t>
        </is>
      </c>
      <c r="I2258" s="11" t="n">
        <v>10</v>
      </c>
      <c r="J2258" s="11" t="n">
        <v>15</v>
      </c>
      <c r="K2258" s="11" t="n">
        <v>237</v>
      </c>
      <c r="L2258" s="11" t="n">
        <v>13</v>
      </c>
      <c r="M2258" s="11" t="n">
        <v>8</v>
      </c>
      <c r="N2258" s="11" t="n">
        <v>0.1</v>
      </c>
      <c r="O2258" s="7" t="n">
        <v>1762.1</v>
      </c>
      <c r="P2258" s="7" t="n">
        <v>1444.922</v>
      </c>
      <c r="Q2258" s="7">
        <f>text(E2258,"ddd")</f>
        <v/>
      </c>
      <c r="R2258" s="7">
        <f>G2258-F2258</f>
        <v/>
      </c>
      <c r="S2258" s="7">
        <f>E2258-D2258</f>
        <v/>
      </c>
      <c r="T2258" s="7">
        <f>O2258*M2258</f>
        <v/>
      </c>
      <c r="U2258" s="7">
        <f>T2258*N2258</f>
        <v/>
      </c>
      <c r="V2258" s="7">
        <f>T2258-U2258-(P2258*M2258)</f>
        <v/>
      </c>
      <c r="W2258" s="7">
        <f>VLOOKUP(L2258,'Products Sheet'!$A:$B,2,FALSE)</f>
        <v/>
      </c>
      <c r="X2258" s="7" t="n"/>
      <c r="Y2258" s="7" t="n"/>
      <c r="Z2258" s="7" t="n"/>
      <c r="AA2258" s="7" t="n"/>
      <c r="AB2258" s="7" t="n"/>
      <c r="AC2258" s="7" t="n"/>
    </row>
    <row r="2259" ht="9.75" customHeight="1" s="12">
      <c r="A2259" s="11" t="inlineStr">
        <is>
          <t>SO - 0007484</t>
        </is>
      </c>
      <c r="B2259" s="11" t="inlineStr">
        <is>
          <t>Online</t>
        </is>
      </c>
      <c r="C2259" s="11" t="inlineStr">
        <is>
          <t>WARE-NBV1002</t>
        </is>
      </c>
      <c r="D2259" s="6" t="n">
        <v>44000</v>
      </c>
      <c r="E2259" s="6" t="n">
        <v>44125</v>
      </c>
      <c r="F2259" s="6" t="n">
        <v>44148</v>
      </c>
      <c r="G2259" s="6" t="n">
        <v>44154</v>
      </c>
      <c r="H2259" s="11" t="inlineStr">
        <is>
          <t>USD</t>
        </is>
      </c>
      <c r="I2259" s="11" t="n">
        <v>18</v>
      </c>
      <c r="J2259" s="11" t="n">
        <v>33</v>
      </c>
      <c r="K2259" s="11" t="n">
        <v>73</v>
      </c>
      <c r="L2259" s="11" t="n">
        <v>13</v>
      </c>
      <c r="M2259" s="11" t="n">
        <v>1</v>
      </c>
      <c r="N2259" s="11" t="n">
        <v>0.1</v>
      </c>
      <c r="O2259" s="7" t="n">
        <v>1239.5</v>
      </c>
      <c r="P2259" s="7" t="n">
        <v>842.86</v>
      </c>
      <c r="Q2259" s="7">
        <f>text(E2259,"ddd")</f>
        <v/>
      </c>
      <c r="R2259" s="7">
        <f>G2259-F2259</f>
        <v/>
      </c>
      <c r="S2259" s="7">
        <f>E2259-D2259</f>
        <v/>
      </c>
      <c r="T2259" s="7">
        <f>O2259*M2259</f>
        <v/>
      </c>
      <c r="U2259" s="7">
        <f>T2259*N2259</f>
        <v/>
      </c>
      <c r="V2259" s="7">
        <f>T2259-U2259-(P2259*M2259)</f>
        <v/>
      </c>
      <c r="W2259" s="7">
        <f>VLOOKUP(L2259,'Products Sheet'!$A:$B,2,FALSE)</f>
        <v/>
      </c>
      <c r="X2259" s="7" t="n"/>
      <c r="Y2259" s="7" t="n"/>
      <c r="Z2259" s="7" t="n"/>
      <c r="AA2259" s="7" t="n"/>
      <c r="AB2259" s="7" t="n"/>
      <c r="AC2259" s="7" t="n"/>
    </row>
    <row r="2260" ht="9.75" customHeight="1" s="12">
      <c r="A2260" s="11" t="inlineStr">
        <is>
          <t>SO - 0007489</t>
        </is>
      </c>
      <c r="B2260" s="11" t="inlineStr">
        <is>
          <t>In-Store</t>
        </is>
      </c>
      <c r="C2260" s="11" t="inlineStr">
        <is>
          <t>WARE-NBV1002</t>
        </is>
      </c>
      <c r="D2260" s="6" t="n">
        <v>44000</v>
      </c>
      <c r="E2260" s="6" t="n">
        <v>44126</v>
      </c>
      <c r="F2260" s="6" t="n">
        <v>44134</v>
      </c>
      <c r="G2260" s="6" t="n">
        <v>44138</v>
      </c>
      <c r="H2260" s="11" t="inlineStr">
        <is>
          <t>USD</t>
        </is>
      </c>
      <c r="I2260" s="11" t="n">
        <v>8</v>
      </c>
      <c r="J2260" s="11" t="n">
        <v>19</v>
      </c>
      <c r="K2260" s="11" t="n">
        <v>61</v>
      </c>
      <c r="L2260" s="11" t="n">
        <v>13</v>
      </c>
      <c r="M2260" s="11" t="n">
        <v>4</v>
      </c>
      <c r="N2260" s="11" t="n">
        <v>0.075</v>
      </c>
      <c r="O2260" s="7" t="n">
        <v>2398.6</v>
      </c>
      <c r="P2260" s="7" t="n">
        <v>1703.006</v>
      </c>
      <c r="Q2260" s="7">
        <f>text(E2260,"ddd")</f>
        <v/>
      </c>
      <c r="R2260" s="7">
        <f>G2260-F2260</f>
        <v/>
      </c>
      <c r="S2260" s="7">
        <f>E2260-D2260</f>
        <v/>
      </c>
      <c r="T2260" s="7">
        <f>O2260*M2260</f>
        <v/>
      </c>
      <c r="U2260" s="7">
        <f>T2260*N2260</f>
        <v/>
      </c>
      <c r="V2260" s="7">
        <f>T2260-U2260-(P2260*M2260)</f>
        <v/>
      </c>
      <c r="W2260" s="7">
        <f>VLOOKUP(L2260,'Products Sheet'!$A:$B,2,FALSE)</f>
        <v/>
      </c>
      <c r="X2260" s="7" t="n"/>
      <c r="Y2260" s="7" t="n"/>
      <c r="Z2260" s="7" t="n"/>
      <c r="AA2260" s="7" t="n"/>
      <c r="AB2260" s="7" t="n"/>
      <c r="AC2260" s="7" t="n"/>
    </row>
    <row r="2261" ht="9.75" customHeight="1" s="12">
      <c r="A2261" s="11" t="inlineStr">
        <is>
          <t>SO - 0007502</t>
        </is>
      </c>
      <c r="B2261" s="11" t="inlineStr">
        <is>
          <t>Distributor</t>
        </is>
      </c>
      <c r="C2261" s="11" t="inlineStr">
        <is>
          <t>WARE-PUJ1005</t>
        </is>
      </c>
      <c r="D2261" s="6" t="n">
        <v>44000</v>
      </c>
      <c r="E2261" s="6" t="n">
        <v>44127</v>
      </c>
      <c r="F2261" s="6" t="n">
        <v>44135</v>
      </c>
      <c r="G2261" s="6" t="n">
        <v>44142</v>
      </c>
      <c r="H2261" s="11" t="inlineStr">
        <is>
          <t>USD</t>
        </is>
      </c>
      <c r="I2261" s="11" t="n">
        <v>24</v>
      </c>
      <c r="J2261" s="11" t="n">
        <v>13</v>
      </c>
      <c r="K2261" s="11" t="n">
        <v>321</v>
      </c>
      <c r="L2261" s="11" t="n">
        <v>13</v>
      </c>
      <c r="M2261" s="11" t="n">
        <v>6</v>
      </c>
      <c r="N2261" s="11" t="n">
        <v>0.05</v>
      </c>
      <c r="O2261" s="7" t="n">
        <v>1996.6</v>
      </c>
      <c r="P2261" s="7" t="n">
        <v>1417.586</v>
      </c>
      <c r="Q2261" s="7">
        <f>text(E2261,"ddd")</f>
        <v/>
      </c>
      <c r="R2261" s="7">
        <f>G2261-F2261</f>
        <v/>
      </c>
      <c r="S2261" s="7">
        <f>E2261-D2261</f>
        <v/>
      </c>
      <c r="T2261" s="7">
        <f>O2261*M2261</f>
        <v/>
      </c>
      <c r="U2261" s="7">
        <f>T2261*N2261</f>
        <v/>
      </c>
      <c r="V2261" s="7">
        <f>T2261-U2261-(P2261*M2261)</f>
        <v/>
      </c>
      <c r="W2261" s="7">
        <f>VLOOKUP(L2261,'Products Sheet'!$A:$B,2,FALSE)</f>
        <v/>
      </c>
      <c r="X2261" s="7" t="n"/>
      <c r="Y2261" s="7" t="n"/>
      <c r="Z2261" s="7" t="n"/>
      <c r="AA2261" s="7" t="n"/>
      <c r="AB2261" s="7" t="n"/>
      <c r="AC2261" s="7" t="n"/>
    </row>
    <row r="2262" ht="9.75" customHeight="1" s="12">
      <c r="A2262" s="11" t="inlineStr">
        <is>
          <t>SO - 0007513</t>
        </is>
      </c>
      <c r="B2262" s="11" t="inlineStr">
        <is>
          <t>Online</t>
        </is>
      </c>
      <c r="C2262" s="11" t="inlineStr">
        <is>
          <t>WARE-PUJ1005</t>
        </is>
      </c>
      <c r="D2262" s="6" t="n">
        <v>44000</v>
      </c>
      <c r="E2262" s="6" t="n">
        <v>44128</v>
      </c>
      <c r="F2262" s="6" t="n">
        <v>44130</v>
      </c>
      <c r="G2262" s="6" t="n">
        <v>44137</v>
      </c>
      <c r="H2262" s="11" t="inlineStr">
        <is>
          <t>USD</t>
        </is>
      </c>
      <c r="I2262" s="11" t="n">
        <v>12</v>
      </c>
      <c r="J2262" s="11" t="n">
        <v>10</v>
      </c>
      <c r="K2262" s="11" t="n">
        <v>270</v>
      </c>
      <c r="L2262" s="11" t="n">
        <v>13</v>
      </c>
      <c r="M2262" s="11" t="n">
        <v>4</v>
      </c>
      <c r="N2262" s="11" t="n">
        <v>0.4</v>
      </c>
      <c r="O2262" s="7" t="n">
        <v>5648.1</v>
      </c>
      <c r="P2262" s="7" t="n">
        <v>3501.822</v>
      </c>
      <c r="Q2262" s="7">
        <f>text(E2262,"ddd")</f>
        <v/>
      </c>
      <c r="R2262" s="7">
        <f>G2262-F2262</f>
        <v/>
      </c>
      <c r="S2262" s="7">
        <f>E2262-D2262</f>
        <v/>
      </c>
      <c r="T2262" s="7">
        <f>O2262*M2262</f>
        <v/>
      </c>
      <c r="U2262" s="7">
        <f>T2262*N2262</f>
        <v/>
      </c>
      <c r="V2262" s="7">
        <f>T2262-U2262-(P2262*M2262)</f>
        <v/>
      </c>
      <c r="W2262" s="7">
        <f>VLOOKUP(L2262,'Products Sheet'!$A:$B,2,FALSE)</f>
        <v/>
      </c>
      <c r="X2262" s="7" t="n"/>
      <c r="Y2262" s="7" t="n"/>
      <c r="Z2262" s="7" t="n"/>
      <c r="AA2262" s="7" t="n"/>
      <c r="AB2262" s="7" t="n"/>
      <c r="AC2262" s="7" t="n"/>
    </row>
    <row r="2263" ht="9.75" customHeight="1" s="12">
      <c r="A2263" s="11" t="inlineStr">
        <is>
          <t>SO - 0007552</t>
        </is>
      </c>
      <c r="B2263" s="11" t="inlineStr">
        <is>
          <t>Distributor</t>
        </is>
      </c>
      <c r="C2263" s="11" t="inlineStr">
        <is>
          <t>WARE-NMK1003</t>
        </is>
      </c>
      <c r="D2263" s="6" t="n">
        <v>44000</v>
      </c>
      <c r="E2263" s="6" t="n">
        <v>44132</v>
      </c>
      <c r="F2263" s="6" t="n">
        <v>44140</v>
      </c>
      <c r="G2263" s="6" t="n">
        <v>44147</v>
      </c>
      <c r="H2263" s="11" t="inlineStr">
        <is>
          <t>USD</t>
        </is>
      </c>
      <c r="I2263" s="11" t="n">
        <v>25</v>
      </c>
      <c r="J2263" s="11" t="n">
        <v>18</v>
      </c>
      <c r="K2263" s="11" t="n">
        <v>90</v>
      </c>
      <c r="L2263" s="11" t="n">
        <v>13</v>
      </c>
      <c r="M2263" s="11" t="n">
        <v>2</v>
      </c>
      <c r="N2263" s="11" t="n">
        <v>0.05</v>
      </c>
      <c r="O2263" s="7" t="n">
        <v>4006.6</v>
      </c>
      <c r="P2263" s="7" t="n">
        <v>2043.366</v>
      </c>
      <c r="Q2263" s="7">
        <f>text(E2263,"ddd")</f>
        <v/>
      </c>
      <c r="R2263" s="7">
        <f>G2263-F2263</f>
        <v/>
      </c>
      <c r="S2263" s="7">
        <f>E2263-D2263</f>
        <v/>
      </c>
      <c r="T2263" s="7">
        <f>O2263*M2263</f>
        <v/>
      </c>
      <c r="U2263" s="7">
        <f>T2263*N2263</f>
        <v/>
      </c>
      <c r="V2263" s="7">
        <f>T2263-U2263-(P2263*M2263)</f>
        <v/>
      </c>
      <c r="W2263" s="7">
        <f>VLOOKUP(L2263,'Products Sheet'!$A:$B,2,FALSE)</f>
        <v/>
      </c>
      <c r="X2263" s="7" t="n"/>
      <c r="Y2263" s="7" t="n"/>
      <c r="Z2263" s="7" t="n"/>
      <c r="AA2263" s="7" t="n"/>
      <c r="AB2263" s="7" t="n"/>
      <c r="AC2263" s="7" t="n"/>
    </row>
    <row r="2264" ht="9.75" customHeight="1" s="12">
      <c r="A2264" s="11" t="inlineStr">
        <is>
          <t>SO - 0007661</t>
        </is>
      </c>
      <c r="B2264" s="11" t="inlineStr">
        <is>
          <t>Distributor</t>
        </is>
      </c>
      <c r="C2264" s="11" t="inlineStr">
        <is>
          <t>WARE-UHY1004</t>
        </is>
      </c>
      <c r="D2264" s="6" t="n">
        <v>44000</v>
      </c>
      <c r="E2264" s="6" t="n">
        <v>44145</v>
      </c>
      <c r="F2264" s="6" t="n">
        <v>44150</v>
      </c>
      <c r="G2264" s="6" t="n">
        <v>44153</v>
      </c>
      <c r="H2264" s="11" t="inlineStr">
        <is>
          <t>USD</t>
        </is>
      </c>
      <c r="I2264" s="11" t="n">
        <v>24</v>
      </c>
      <c r="J2264" s="11" t="n">
        <v>21</v>
      </c>
      <c r="K2264" s="11" t="n">
        <v>204</v>
      </c>
      <c r="L2264" s="11" t="n">
        <v>13</v>
      </c>
      <c r="M2264" s="11" t="n">
        <v>8</v>
      </c>
      <c r="N2264" s="11" t="n">
        <v>0.075</v>
      </c>
      <c r="O2264" s="7" t="n">
        <v>5031.7</v>
      </c>
      <c r="P2264" s="7" t="n">
        <v>4226.628</v>
      </c>
      <c r="Q2264" s="7">
        <f>text(E2264,"ddd")</f>
        <v/>
      </c>
      <c r="R2264" s="7">
        <f>G2264-F2264</f>
        <v/>
      </c>
      <c r="S2264" s="7">
        <f>E2264-D2264</f>
        <v/>
      </c>
      <c r="T2264" s="7">
        <f>O2264*M2264</f>
        <v/>
      </c>
      <c r="U2264" s="7">
        <f>T2264*N2264</f>
        <v/>
      </c>
      <c r="V2264" s="7">
        <f>T2264-U2264-(P2264*M2264)</f>
        <v/>
      </c>
      <c r="W2264" s="7">
        <f>VLOOKUP(L2264,'Products Sheet'!$A:$B,2,FALSE)</f>
        <v/>
      </c>
      <c r="X2264" s="7" t="n"/>
      <c r="Y2264" s="7" t="n"/>
      <c r="Z2264" s="7" t="n"/>
      <c r="AA2264" s="7" t="n"/>
      <c r="AB2264" s="7" t="n"/>
      <c r="AC2264" s="7" t="n"/>
    </row>
    <row r="2265" ht="9.75" customHeight="1" s="12">
      <c r="A2265" s="11" t="inlineStr">
        <is>
          <t>SO - 0007662</t>
        </is>
      </c>
      <c r="B2265" s="11" t="inlineStr">
        <is>
          <t>In-Store</t>
        </is>
      </c>
      <c r="C2265" s="11" t="inlineStr">
        <is>
          <t>WARE-NBV1002</t>
        </is>
      </c>
      <c r="D2265" s="6" t="n">
        <v>44000</v>
      </c>
      <c r="E2265" s="6" t="n">
        <v>44145</v>
      </c>
      <c r="F2265" s="6" t="n">
        <v>44148</v>
      </c>
      <c r="G2265" s="6" t="n">
        <v>44153</v>
      </c>
      <c r="H2265" s="11" t="inlineStr">
        <is>
          <t>USD</t>
        </is>
      </c>
      <c r="I2265" s="11" t="n">
        <v>8</v>
      </c>
      <c r="J2265" s="11" t="n">
        <v>28</v>
      </c>
      <c r="K2265" s="11" t="n">
        <v>63</v>
      </c>
      <c r="L2265" s="11" t="n">
        <v>13</v>
      </c>
      <c r="M2265" s="11" t="n">
        <v>6</v>
      </c>
      <c r="N2265" s="11" t="n">
        <v>0.05</v>
      </c>
      <c r="O2265" s="7" t="n">
        <v>3859.2</v>
      </c>
      <c r="P2265" s="7" t="n">
        <v>2083.968</v>
      </c>
      <c r="Q2265" s="7">
        <f>text(E2265,"ddd")</f>
        <v/>
      </c>
      <c r="R2265" s="7">
        <f>G2265-F2265</f>
        <v/>
      </c>
      <c r="S2265" s="7">
        <f>E2265-D2265</f>
        <v/>
      </c>
      <c r="T2265" s="7">
        <f>O2265*M2265</f>
        <v/>
      </c>
      <c r="U2265" s="7">
        <f>T2265*N2265</f>
        <v/>
      </c>
      <c r="V2265" s="7">
        <f>T2265-U2265-(P2265*M2265)</f>
        <v/>
      </c>
      <c r="W2265" s="7">
        <f>VLOOKUP(L2265,'Products Sheet'!$A:$B,2,FALSE)</f>
        <v/>
      </c>
      <c r="X2265" s="7" t="n"/>
      <c r="Y2265" s="7" t="n"/>
      <c r="Z2265" s="7" t="n"/>
      <c r="AA2265" s="7" t="n"/>
      <c r="AB2265" s="7" t="n"/>
      <c r="AC2265" s="7" t="n"/>
    </row>
    <row r="2266" ht="9.75" customHeight="1" s="12">
      <c r="A2266" s="11" t="inlineStr">
        <is>
          <t>SO - 0007736</t>
        </is>
      </c>
      <c r="B2266" s="11" t="inlineStr">
        <is>
          <t>Distributor</t>
        </is>
      </c>
      <c r="C2266" s="11" t="inlineStr">
        <is>
          <t>WARE-XYS1001</t>
        </is>
      </c>
      <c r="D2266" s="6" t="n">
        <v>44100</v>
      </c>
      <c r="E2266" s="6" t="n">
        <v>44152</v>
      </c>
      <c r="F2266" s="6" t="n">
        <v>44155</v>
      </c>
      <c r="G2266" s="6" t="n">
        <v>44164</v>
      </c>
      <c r="H2266" s="11" t="inlineStr">
        <is>
          <t>USD</t>
        </is>
      </c>
      <c r="I2266" s="11" t="n">
        <v>25</v>
      </c>
      <c r="J2266" s="11" t="n">
        <v>36</v>
      </c>
      <c r="K2266" s="11" t="n">
        <v>35</v>
      </c>
      <c r="L2266" s="11" t="n">
        <v>13</v>
      </c>
      <c r="M2266" s="11" t="n">
        <v>1</v>
      </c>
      <c r="N2266" s="11" t="n">
        <v>0.15</v>
      </c>
      <c r="O2266" s="7" t="n">
        <v>2237.8</v>
      </c>
      <c r="P2266" s="7" t="n">
        <v>1902.13</v>
      </c>
      <c r="Q2266" s="7">
        <f>text(E2266,"ddd")</f>
        <v/>
      </c>
      <c r="R2266" s="7">
        <f>G2266-F2266</f>
        <v/>
      </c>
      <c r="S2266" s="7">
        <f>E2266-D2266</f>
        <v/>
      </c>
      <c r="T2266" s="7">
        <f>O2266*M2266</f>
        <v/>
      </c>
      <c r="U2266" s="7">
        <f>T2266*N2266</f>
        <v/>
      </c>
      <c r="V2266" s="7">
        <f>T2266-U2266-(P2266*M2266)</f>
        <v/>
      </c>
      <c r="W2266" s="7">
        <f>VLOOKUP(L2266,'Products Sheet'!$A:$B,2,FALSE)</f>
        <v/>
      </c>
      <c r="X2266" s="7" t="n"/>
      <c r="Y2266" s="7" t="n"/>
      <c r="Z2266" s="7" t="n"/>
      <c r="AA2266" s="7" t="n"/>
      <c r="AB2266" s="7" t="n"/>
      <c r="AC2266" s="7" t="n"/>
    </row>
    <row r="2267" ht="9.75" customHeight="1" s="12">
      <c r="A2267" s="11" t="inlineStr">
        <is>
          <t>SO - 0007747</t>
        </is>
      </c>
      <c r="B2267" s="11" t="inlineStr">
        <is>
          <t>In-Store</t>
        </is>
      </c>
      <c r="C2267" s="11" t="inlineStr">
        <is>
          <t>WARE-UHY1004</t>
        </is>
      </c>
      <c r="D2267" s="6" t="n">
        <v>44100</v>
      </c>
      <c r="E2267" s="6" t="n">
        <v>44154</v>
      </c>
      <c r="F2267" s="6" t="n">
        <v>44176</v>
      </c>
      <c r="G2267" s="6" t="n">
        <v>44182</v>
      </c>
      <c r="H2267" s="11" t="inlineStr">
        <is>
          <t>USD</t>
        </is>
      </c>
      <c r="I2267" s="11" t="n">
        <v>8</v>
      </c>
      <c r="J2267" s="11" t="n">
        <v>21</v>
      </c>
      <c r="K2267" s="11" t="n">
        <v>258</v>
      </c>
      <c r="L2267" s="11" t="n">
        <v>13</v>
      </c>
      <c r="M2267" s="11" t="n">
        <v>6</v>
      </c>
      <c r="N2267" s="11" t="n">
        <v>0.4</v>
      </c>
      <c r="O2267" s="7" t="n">
        <v>2432.1</v>
      </c>
      <c r="P2267" s="7" t="n">
        <v>1167.408</v>
      </c>
      <c r="Q2267" s="7">
        <f>text(E2267,"ddd")</f>
        <v/>
      </c>
      <c r="R2267" s="7">
        <f>G2267-F2267</f>
        <v/>
      </c>
      <c r="S2267" s="7">
        <f>E2267-D2267</f>
        <v/>
      </c>
      <c r="T2267" s="7">
        <f>O2267*M2267</f>
        <v/>
      </c>
      <c r="U2267" s="7">
        <f>T2267*N2267</f>
        <v/>
      </c>
      <c r="V2267" s="7">
        <f>T2267-U2267-(P2267*M2267)</f>
        <v/>
      </c>
      <c r="W2267" s="7">
        <f>VLOOKUP(L2267,'Products Sheet'!$A:$B,2,FALSE)</f>
        <v/>
      </c>
      <c r="X2267" s="7" t="n"/>
      <c r="Y2267" s="7" t="n"/>
      <c r="Z2267" s="7" t="n"/>
      <c r="AA2267" s="7" t="n"/>
      <c r="AB2267" s="7" t="n"/>
      <c r="AC2267" s="7" t="n"/>
    </row>
    <row r="2268" ht="9.75" customHeight="1" s="12">
      <c r="A2268" s="11" t="inlineStr">
        <is>
          <t>SO - 0007823</t>
        </is>
      </c>
      <c r="B2268" s="11" t="inlineStr">
        <is>
          <t>Distributor</t>
        </is>
      </c>
      <c r="C2268" s="11" t="inlineStr">
        <is>
          <t>WARE-NMK1003</t>
        </is>
      </c>
      <c r="D2268" s="6" t="n">
        <v>44100</v>
      </c>
      <c r="E2268" s="6" t="n">
        <v>44163</v>
      </c>
      <c r="F2268" s="6" t="n">
        <v>44191</v>
      </c>
      <c r="G2268" s="6" t="n">
        <v>44200</v>
      </c>
      <c r="H2268" s="11" t="inlineStr">
        <is>
          <t>USD</t>
        </is>
      </c>
      <c r="I2268" s="11" t="n">
        <v>24</v>
      </c>
      <c r="J2268" s="11" t="n">
        <v>48</v>
      </c>
      <c r="K2268" s="11" t="n">
        <v>193</v>
      </c>
      <c r="L2268" s="11" t="n">
        <v>13</v>
      </c>
      <c r="M2268" s="11" t="n">
        <v>5</v>
      </c>
      <c r="N2268" s="11" t="n">
        <v>0.2</v>
      </c>
      <c r="O2268" s="7" t="n">
        <v>221.1</v>
      </c>
      <c r="P2268" s="7" t="n">
        <v>114.972</v>
      </c>
      <c r="Q2268" s="7">
        <f>text(E2268,"ddd")</f>
        <v/>
      </c>
      <c r="R2268" s="7">
        <f>G2268-F2268</f>
        <v/>
      </c>
      <c r="S2268" s="7">
        <f>E2268-D2268</f>
        <v/>
      </c>
      <c r="T2268" s="7">
        <f>O2268*M2268</f>
        <v/>
      </c>
      <c r="U2268" s="7">
        <f>T2268*N2268</f>
        <v/>
      </c>
      <c r="V2268" s="7">
        <f>T2268-U2268-(P2268*M2268)</f>
        <v/>
      </c>
      <c r="W2268" s="7">
        <f>VLOOKUP(L2268,'Products Sheet'!$A:$B,2,FALSE)</f>
        <v/>
      </c>
      <c r="X2268" s="7" t="n"/>
      <c r="Y2268" s="7" t="n"/>
      <c r="Z2268" s="7" t="n"/>
      <c r="AA2268" s="7" t="n"/>
      <c r="AB2268" s="7" t="n"/>
      <c r="AC2268" s="7" t="n"/>
    </row>
    <row r="2269" ht="9.75" customHeight="1" s="12">
      <c r="A2269" s="11" t="inlineStr">
        <is>
          <t>SO - 0007841</t>
        </is>
      </c>
      <c r="B2269" s="11" t="inlineStr">
        <is>
          <t>Distributor</t>
        </is>
      </c>
      <c r="C2269" s="11" t="inlineStr">
        <is>
          <t>WARE-MKL1006</t>
        </is>
      </c>
      <c r="D2269" s="6" t="n">
        <v>44000</v>
      </c>
      <c r="E2269" s="6" t="n">
        <v>44165</v>
      </c>
      <c r="F2269" s="6" t="n">
        <v>44169</v>
      </c>
      <c r="G2269" s="6" t="n">
        <v>44175</v>
      </c>
      <c r="H2269" s="11" t="inlineStr">
        <is>
          <t>USD</t>
        </is>
      </c>
      <c r="I2269" s="11" t="n">
        <v>25</v>
      </c>
      <c r="J2269" s="11" t="n">
        <v>10</v>
      </c>
      <c r="K2269" s="11" t="n">
        <v>350</v>
      </c>
      <c r="L2269" s="11" t="n">
        <v>13</v>
      </c>
      <c r="M2269" s="11" t="n">
        <v>3</v>
      </c>
      <c r="N2269" s="11" t="n">
        <v>0.05</v>
      </c>
      <c r="O2269" s="7" t="n">
        <v>1273</v>
      </c>
      <c r="P2269" s="7" t="n">
        <v>789.26</v>
      </c>
      <c r="Q2269" s="7">
        <f>text(E2269,"ddd")</f>
        <v/>
      </c>
      <c r="R2269" s="7">
        <f>G2269-F2269</f>
        <v/>
      </c>
      <c r="S2269" s="7">
        <f>E2269-D2269</f>
        <v/>
      </c>
      <c r="T2269" s="7">
        <f>O2269*M2269</f>
        <v/>
      </c>
      <c r="U2269" s="7">
        <f>T2269*N2269</f>
        <v/>
      </c>
      <c r="V2269" s="7">
        <f>T2269-U2269-(P2269*M2269)</f>
        <v/>
      </c>
      <c r="W2269" s="7">
        <f>VLOOKUP(L2269,'Products Sheet'!$A:$B,2,FALSE)</f>
        <v/>
      </c>
      <c r="X2269" s="7" t="n"/>
      <c r="Y2269" s="7" t="n"/>
      <c r="Z2269" s="7" t="n"/>
      <c r="AA2269" s="7" t="n"/>
      <c r="AB2269" s="7" t="n"/>
      <c r="AC2269" s="7" t="n"/>
    </row>
    <row r="2270" ht="9.75" customHeight="1" s="12">
      <c r="A2270" s="11" t="inlineStr">
        <is>
          <t>SO - 0007944</t>
        </is>
      </c>
      <c r="B2270" s="11" t="inlineStr">
        <is>
          <t>In-Store</t>
        </is>
      </c>
      <c r="C2270" s="11" t="inlineStr">
        <is>
          <t>WARE-UHY1004</t>
        </is>
      </c>
      <c r="D2270" s="6" t="n">
        <v>44100</v>
      </c>
      <c r="E2270" s="6" t="n">
        <v>44178</v>
      </c>
      <c r="F2270" s="6" t="n">
        <v>44205</v>
      </c>
      <c r="G2270" s="6" t="n">
        <v>44206</v>
      </c>
      <c r="H2270" s="11" t="inlineStr">
        <is>
          <t>USD</t>
        </is>
      </c>
      <c r="I2270" s="11" t="n">
        <v>5</v>
      </c>
      <c r="J2270" s="11" t="n">
        <v>12</v>
      </c>
      <c r="K2270" s="11" t="n">
        <v>208</v>
      </c>
      <c r="L2270" s="11" t="n">
        <v>13</v>
      </c>
      <c r="M2270" s="11" t="n">
        <v>7</v>
      </c>
      <c r="N2270" s="11" t="n">
        <v>0.05</v>
      </c>
      <c r="O2270" s="7" t="n">
        <v>3819</v>
      </c>
      <c r="P2270" s="7" t="n">
        <v>1565.79</v>
      </c>
      <c r="Q2270" s="7">
        <f>text(E2270,"ddd")</f>
        <v/>
      </c>
      <c r="R2270" s="7">
        <f>G2270-F2270</f>
        <v/>
      </c>
      <c r="S2270" s="7">
        <f>E2270-D2270</f>
        <v/>
      </c>
      <c r="T2270" s="7">
        <f>O2270*M2270</f>
        <v/>
      </c>
      <c r="U2270" s="7">
        <f>T2270*N2270</f>
        <v/>
      </c>
      <c r="V2270" s="7">
        <f>T2270-U2270-(P2270*M2270)</f>
        <v/>
      </c>
      <c r="W2270" s="7">
        <f>VLOOKUP(L2270,'Products Sheet'!$A:$B,2,FALSE)</f>
        <v/>
      </c>
      <c r="X2270" s="7" t="n"/>
      <c r="Y2270" s="7" t="n"/>
      <c r="Z2270" s="7" t="n"/>
      <c r="AA2270" s="7" t="n"/>
      <c r="AB2270" s="7" t="n"/>
      <c r="AC2270" s="7" t="n"/>
    </row>
    <row r="2271" ht="9.75" customHeight="1" s="12">
      <c r="A2271" s="11" t="inlineStr">
        <is>
          <t>SO - 0008026</t>
        </is>
      </c>
      <c r="B2271" s="11" t="inlineStr">
        <is>
          <t>In-Store</t>
        </is>
      </c>
      <c r="C2271" s="11" t="inlineStr">
        <is>
          <t>WARE-UHY1004</t>
        </is>
      </c>
      <c r="D2271" s="6" t="n">
        <v>44100</v>
      </c>
      <c r="E2271" s="6" t="n">
        <v>44188</v>
      </c>
      <c r="F2271" s="6" t="n">
        <v>44210</v>
      </c>
      <c r="G2271" s="6" t="n">
        <v>44213</v>
      </c>
      <c r="H2271" s="11" t="inlineStr">
        <is>
          <t>USD</t>
        </is>
      </c>
      <c r="I2271" s="11" t="n">
        <v>3</v>
      </c>
      <c r="J2271" s="11" t="n">
        <v>2</v>
      </c>
      <c r="K2271" s="11" t="n">
        <v>207</v>
      </c>
      <c r="L2271" s="11" t="n">
        <v>13</v>
      </c>
      <c r="M2271" s="11" t="n">
        <v>8</v>
      </c>
      <c r="N2271" s="11" t="n">
        <v>0.05</v>
      </c>
      <c r="O2271" s="7" t="n">
        <v>2659.9</v>
      </c>
      <c r="P2271" s="7" t="n">
        <v>1808.732</v>
      </c>
      <c r="Q2271" s="7">
        <f>text(E2271,"ddd")</f>
        <v/>
      </c>
      <c r="R2271" s="7">
        <f>G2271-F2271</f>
        <v/>
      </c>
      <c r="S2271" s="7">
        <f>E2271-D2271</f>
        <v/>
      </c>
      <c r="T2271" s="7">
        <f>O2271*M2271</f>
        <v/>
      </c>
      <c r="U2271" s="7">
        <f>T2271*N2271</f>
        <v/>
      </c>
      <c r="V2271" s="7">
        <f>T2271-U2271-(P2271*M2271)</f>
        <v/>
      </c>
      <c r="W2271" s="7">
        <f>VLOOKUP(L2271,'Products Sheet'!$A:$B,2,FALSE)</f>
        <v/>
      </c>
      <c r="X2271" s="7" t="n"/>
      <c r="Y2271" s="7" t="n"/>
      <c r="Z2271" s="7" t="n"/>
      <c r="AA2271" s="7" t="n"/>
      <c r="AB2271" s="7" t="n"/>
      <c r="AC2271" s="7" t="n"/>
    </row>
    <row r="2272" ht="9.75" customHeight="1" s="12">
      <c r="A2272" s="11" t="inlineStr">
        <is>
          <t>SO - 0008057</t>
        </is>
      </c>
      <c r="B2272" s="11" t="inlineStr">
        <is>
          <t>In-Store</t>
        </is>
      </c>
      <c r="C2272" s="11" t="inlineStr">
        <is>
          <t>WARE-PUJ1005</t>
        </is>
      </c>
      <c r="D2272" s="6" t="n">
        <v>44100</v>
      </c>
      <c r="E2272" s="6" t="n">
        <v>44192</v>
      </c>
      <c r="F2272" s="6" t="n">
        <v>44206</v>
      </c>
      <c r="G2272" s="6" t="n">
        <v>44214</v>
      </c>
      <c r="H2272" s="11" t="inlineStr">
        <is>
          <t>USD</t>
        </is>
      </c>
      <c r="I2272" s="11" t="n">
        <v>6</v>
      </c>
      <c r="J2272" s="11" t="n">
        <v>8</v>
      </c>
      <c r="K2272" s="11" t="n">
        <v>278</v>
      </c>
      <c r="L2272" s="11" t="n">
        <v>13</v>
      </c>
      <c r="M2272" s="11" t="n">
        <v>4</v>
      </c>
      <c r="N2272" s="11" t="n">
        <v>0.3</v>
      </c>
      <c r="O2272" s="7" t="n">
        <v>201</v>
      </c>
      <c r="P2272" s="7" t="n">
        <v>92.46000000000001</v>
      </c>
      <c r="Q2272" s="7">
        <f>text(E2272,"ddd")</f>
        <v/>
      </c>
      <c r="R2272" s="7">
        <f>G2272-F2272</f>
        <v/>
      </c>
      <c r="S2272" s="7">
        <f>E2272-D2272</f>
        <v/>
      </c>
      <c r="T2272" s="7">
        <f>O2272*M2272</f>
        <v/>
      </c>
      <c r="U2272" s="7">
        <f>T2272*N2272</f>
        <v/>
      </c>
      <c r="V2272" s="7">
        <f>T2272-U2272-(P2272*M2272)</f>
        <v/>
      </c>
      <c r="W2272" s="7">
        <f>VLOOKUP(L2272,'Products Sheet'!$A:$B,2,FALSE)</f>
        <v/>
      </c>
      <c r="X2272" s="7" t="n"/>
      <c r="Y2272" s="7" t="n"/>
      <c r="Z2272" s="7" t="n"/>
      <c r="AA2272" s="7" t="n"/>
      <c r="AB2272" s="7" t="n"/>
      <c r="AC2272" s="7" t="n"/>
    </row>
    <row r="2273" ht="9.75" customHeight="1" s="12">
      <c r="A2273" s="11" t="inlineStr">
        <is>
          <t>SO - 000132</t>
        </is>
      </c>
      <c r="B2273" s="11" t="inlineStr">
        <is>
          <t>Online</t>
        </is>
      </c>
      <c r="C2273" s="11" t="inlineStr">
        <is>
          <t>WARE-PUJ1005</t>
        </is>
      </c>
      <c r="D2273" s="6" t="n">
        <v>43100</v>
      </c>
      <c r="E2273" s="6" t="n">
        <v>43254</v>
      </c>
      <c r="F2273" s="6" t="n">
        <v>43256</v>
      </c>
      <c r="G2273" s="6" t="n">
        <v>43261</v>
      </c>
      <c r="H2273" s="11" t="inlineStr">
        <is>
          <t>USD</t>
        </is>
      </c>
      <c r="I2273" s="11" t="n">
        <v>13</v>
      </c>
      <c r="J2273" s="11" t="n">
        <v>35</v>
      </c>
      <c r="K2273" s="11" t="n">
        <v>303</v>
      </c>
      <c r="L2273" s="11" t="n">
        <v>14</v>
      </c>
      <c r="M2273" s="11" t="n">
        <v>7</v>
      </c>
      <c r="N2273" s="11" t="n">
        <v>0.2</v>
      </c>
      <c r="O2273" s="7" t="n">
        <v>5735.2</v>
      </c>
      <c r="P2273" s="7" t="n">
        <v>4186.696</v>
      </c>
      <c r="Q2273" s="7">
        <f>text(E2273,"ddd")</f>
        <v/>
      </c>
      <c r="R2273" s="7">
        <f>G2273-F2273</f>
        <v/>
      </c>
      <c r="S2273" s="7">
        <f>E2273-D2273</f>
        <v/>
      </c>
      <c r="T2273" s="7">
        <f>O2273*M2273</f>
        <v/>
      </c>
      <c r="U2273" s="7">
        <f>T2273*N2273</f>
        <v/>
      </c>
      <c r="V2273" s="7">
        <f>T2273-U2273-(P2273*M2273)</f>
        <v/>
      </c>
      <c r="W2273" s="7">
        <f>VLOOKUP(L2273,'Products Sheet'!$A:$B,2,FALSE)</f>
        <v/>
      </c>
      <c r="X2273" s="7" t="n"/>
      <c r="Y2273" s="7" t="n"/>
      <c r="Z2273" s="7" t="n"/>
      <c r="AA2273" s="7" t="n"/>
      <c r="AB2273" s="7" t="n"/>
      <c r="AC2273" s="7" t="n"/>
    </row>
    <row r="2274" ht="9.75" customHeight="1" s="12">
      <c r="A2274" s="11" t="inlineStr">
        <is>
          <t>SO - 000171</t>
        </is>
      </c>
      <c r="B2274" s="11" t="inlineStr">
        <is>
          <t>Distributor</t>
        </is>
      </c>
      <c r="C2274" s="11" t="inlineStr">
        <is>
          <t>WARE-MKL1006</t>
        </is>
      </c>
      <c r="D2274" s="6" t="n">
        <v>43200</v>
      </c>
      <c r="E2274" s="6" t="n">
        <v>43259</v>
      </c>
      <c r="F2274" s="6" t="n">
        <v>43265</v>
      </c>
      <c r="G2274" s="6" t="n">
        <v>43266</v>
      </c>
      <c r="H2274" s="11" t="inlineStr">
        <is>
          <t>USD</t>
        </is>
      </c>
      <c r="I2274" s="11" t="n">
        <v>24</v>
      </c>
      <c r="J2274" s="11" t="n">
        <v>4</v>
      </c>
      <c r="K2274" s="11" t="n">
        <v>333</v>
      </c>
      <c r="L2274" s="11" t="n">
        <v>14</v>
      </c>
      <c r="M2274" s="11" t="n">
        <v>5</v>
      </c>
      <c r="N2274" s="11" t="n">
        <v>0.05</v>
      </c>
      <c r="O2274" s="7" t="n">
        <v>1078.7</v>
      </c>
      <c r="P2274" s="7" t="n">
        <v>506.989</v>
      </c>
      <c r="Q2274" s="7">
        <f>text(E2274,"ddd")</f>
        <v/>
      </c>
      <c r="R2274" s="7">
        <f>G2274-F2274</f>
        <v/>
      </c>
      <c r="S2274" s="7">
        <f>E2274-D2274</f>
        <v/>
      </c>
      <c r="T2274" s="7">
        <f>O2274*M2274</f>
        <v/>
      </c>
      <c r="U2274" s="7">
        <f>T2274*N2274</f>
        <v/>
      </c>
      <c r="V2274" s="7">
        <f>T2274-U2274-(P2274*M2274)</f>
        <v/>
      </c>
      <c r="W2274" s="7">
        <f>VLOOKUP(L2274,'Products Sheet'!$A:$B,2,FALSE)</f>
        <v/>
      </c>
      <c r="X2274" s="7" t="n"/>
      <c r="Y2274" s="7" t="n"/>
      <c r="Z2274" s="7" t="n"/>
      <c r="AA2274" s="7" t="n"/>
      <c r="AB2274" s="7" t="n"/>
      <c r="AC2274" s="7" t="n"/>
    </row>
    <row r="2275" ht="9.75" customHeight="1" s="12">
      <c r="A2275" s="11" t="inlineStr">
        <is>
          <t>SO - 000228</t>
        </is>
      </c>
      <c r="B2275" s="11" t="inlineStr">
        <is>
          <t>Holesale</t>
        </is>
      </c>
      <c r="C2275" s="11" t="inlineStr">
        <is>
          <t>WARE-NMK1003</t>
        </is>
      </c>
      <c r="D2275" s="6" t="n">
        <v>43200</v>
      </c>
      <c r="E2275" s="6" t="n">
        <v>43266</v>
      </c>
      <c r="F2275" s="6" t="n">
        <v>43274</v>
      </c>
      <c r="G2275" s="6" t="n">
        <v>43278</v>
      </c>
      <c r="H2275" s="11" t="inlineStr">
        <is>
          <t>USD</t>
        </is>
      </c>
      <c r="I2275" s="11" t="n">
        <v>27</v>
      </c>
      <c r="J2275" s="11" t="n">
        <v>21</v>
      </c>
      <c r="K2275" s="11" t="n">
        <v>200</v>
      </c>
      <c r="L2275" s="11" t="n">
        <v>14</v>
      </c>
      <c r="M2275" s="11" t="n">
        <v>8</v>
      </c>
      <c r="N2275" s="11" t="n">
        <v>0.075</v>
      </c>
      <c r="O2275" s="7" t="n">
        <v>763.8000000000001</v>
      </c>
      <c r="P2275" s="7" t="n">
        <v>504.1080000000001</v>
      </c>
      <c r="Q2275" s="7">
        <f>text(E2275,"ddd")</f>
        <v/>
      </c>
      <c r="R2275" s="7">
        <f>G2275-F2275</f>
        <v/>
      </c>
      <c r="S2275" s="7">
        <f>E2275-D2275</f>
        <v/>
      </c>
      <c r="T2275" s="7">
        <f>O2275*M2275</f>
        <v/>
      </c>
      <c r="U2275" s="7">
        <f>T2275*N2275</f>
        <v/>
      </c>
      <c r="V2275" s="7">
        <f>T2275-U2275-(P2275*M2275)</f>
        <v/>
      </c>
      <c r="W2275" s="7">
        <f>VLOOKUP(L2275,'Products Sheet'!$A:$B,2,FALSE)</f>
        <v/>
      </c>
      <c r="X2275" s="7" t="n"/>
      <c r="Y2275" s="7" t="n"/>
      <c r="Z2275" s="7" t="n"/>
      <c r="AA2275" s="7" t="n"/>
      <c r="AB2275" s="7" t="n"/>
      <c r="AC2275" s="7" t="n"/>
    </row>
    <row r="2276" ht="9.75" customHeight="1" s="12">
      <c r="A2276" s="11" t="inlineStr">
        <is>
          <t>SO - 000300</t>
        </is>
      </c>
      <c r="B2276" s="11" t="inlineStr">
        <is>
          <t>Online</t>
        </is>
      </c>
      <c r="C2276" s="11" t="inlineStr">
        <is>
          <t>WARE-NMK1003</t>
        </is>
      </c>
      <c r="D2276" s="6" t="n">
        <v>43200</v>
      </c>
      <c r="E2276" s="6" t="n">
        <v>43275</v>
      </c>
      <c r="F2276" s="6" t="n">
        <v>43295</v>
      </c>
      <c r="G2276" s="6" t="n">
        <v>43296</v>
      </c>
      <c r="H2276" s="11" t="inlineStr">
        <is>
          <t>USD</t>
        </is>
      </c>
      <c r="I2276" s="11" t="n">
        <v>19</v>
      </c>
      <c r="J2276" s="11" t="n">
        <v>38</v>
      </c>
      <c r="K2276" s="11" t="n">
        <v>125</v>
      </c>
      <c r="L2276" s="11" t="n">
        <v>14</v>
      </c>
      <c r="M2276" s="11" t="n">
        <v>8</v>
      </c>
      <c r="N2276" s="11" t="n">
        <v>0.05</v>
      </c>
      <c r="O2276" s="7" t="n">
        <v>1005</v>
      </c>
      <c r="P2276" s="7" t="n">
        <v>522.6</v>
      </c>
      <c r="Q2276" s="7">
        <f>text(E2276,"ddd")</f>
        <v/>
      </c>
      <c r="R2276" s="7">
        <f>G2276-F2276</f>
        <v/>
      </c>
      <c r="S2276" s="7">
        <f>E2276-D2276</f>
        <v/>
      </c>
      <c r="T2276" s="7">
        <f>O2276*M2276</f>
        <v/>
      </c>
      <c r="U2276" s="7">
        <f>T2276*N2276</f>
        <v/>
      </c>
      <c r="V2276" s="7">
        <f>T2276-U2276-(P2276*M2276)</f>
        <v/>
      </c>
      <c r="W2276" s="7">
        <f>VLOOKUP(L2276,'Products Sheet'!$A:$B,2,FALSE)</f>
        <v/>
      </c>
      <c r="X2276" s="7" t="n"/>
      <c r="Y2276" s="7" t="n"/>
      <c r="Z2276" s="7" t="n"/>
      <c r="AA2276" s="7" t="n"/>
      <c r="AB2276" s="7" t="n"/>
      <c r="AC2276" s="7" t="n"/>
    </row>
    <row r="2277" ht="9.75" customHeight="1" s="12">
      <c r="A2277" s="11" t="inlineStr">
        <is>
          <t>SO - 000322</t>
        </is>
      </c>
      <c r="B2277" s="11" t="inlineStr">
        <is>
          <t>In-Store</t>
        </is>
      </c>
      <c r="C2277" s="11" t="inlineStr">
        <is>
          <t>WARE-UHY1004</t>
        </is>
      </c>
      <c r="D2277" s="6" t="n">
        <v>43200</v>
      </c>
      <c r="E2277" s="6" t="n">
        <v>43278</v>
      </c>
      <c r="F2277" s="6" t="n">
        <v>43280</v>
      </c>
      <c r="G2277" s="6" t="n">
        <v>43290</v>
      </c>
      <c r="H2277" s="11" t="inlineStr">
        <is>
          <t>USD</t>
        </is>
      </c>
      <c r="I2277" s="11" t="n">
        <v>5</v>
      </c>
      <c r="J2277" s="11" t="n">
        <v>18</v>
      </c>
      <c r="K2277" s="11" t="n">
        <v>215</v>
      </c>
      <c r="L2277" s="11" t="n">
        <v>14</v>
      </c>
      <c r="M2277" s="11" t="n">
        <v>5</v>
      </c>
      <c r="N2277" s="11" t="n">
        <v>0.075</v>
      </c>
      <c r="O2277" s="7" t="n">
        <v>2412</v>
      </c>
      <c r="P2277" s="7" t="n">
        <v>1013.04</v>
      </c>
      <c r="Q2277" s="7">
        <f>text(E2277,"ddd")</f>
        <v/>
      </c>
      <c r="R2277" s="7">
        <f>G2277-F2277</f>
        <v/>
      </c>
      <c r="S2277" s="7">
        <f>E2277-D2277</f>
        <v/>
      </c>
      <c r="T2277" s="7">
        <f>O2277*M2277</f>
        <v/>
      </c>
      <c r="U2277" s="7">
        <f>T2277*N2277</f>
        <v/>
      </c>
      <c r="V2277" s="7">
        <f>T2277-U2277-(P2277*M2277)</f>
        <v/>
      </c>
      <c r="W2277" s="7">
        <f>VLOOKUP(L2277,'Products Sheet'!$A:$B,2,FALSE)</f>
        <v/>
      </c>
      <c r="X2277" s="7" t="n"/>
      <c r="Y2277" s="7" t="n"/>
      <c r="Z2277" s="7" t="n"/>
      <c r="AA2277" s="7" t="n"/>
      <c r="AB2277" s="7" t="n"/>
      <c r="AC2277" s="7" t="n"/>
    </row>
    <row r="2278" ht="9.75" customHeight="1" s="12">
      <c r="A2278" s="11" t="inlineStr">
        <is>
          <t>SO - 000339</t>
        </is>
      </c>
      <c r="B2278" s="11" t="inlineStr">
        <is>
          <t>Online</t>
        </is>
      </c>
      <c r="C2278" s="11" t="inlineStr">
        <is>
          <t>WARE-NMK1003</t>
        </is>
      </c>
      <c r="D2278" s="6" t="n">
        <v>43100</v>
      </c>
      <c r="E2278" s="6" t="n">
        <v>43279</v>
      </c>
      <c r="F2278" s="6" t="n">
        <v>43290</v>
      </c>
      <c r="G2278" s="6" t="n">
        <v>43291</v>
      </c>
      <c r="H2278" s="11" t="inlineStr">
        <is>
          <t>USD</t>
        </is>
      </c>
      <c r="I2278" s="11" t="n">
        <v>13</v>
      </c>
      <c r="J2278" s="11" t="n">
        <v>28</v>
      </c>
      <c r="K2278" s="11" t="n">
        <v>171</v>
      </c>
      <c r="L2278" s="11" t="n">
        <v>14</v>
      </c>
      <c r="M2278" s="11" t="n">
        <v>8</v>
      </c>
      <c r="N2278" s="11" t="n">
        <v>0.075</v>
      </c>
      <c r="O2278" s="7" t="n">
        <v>1139</v>
      </c>
      <c r="P2278" s="7" t="n">
        <v>740.35</v>
      </c>
      <c r="Q2278" s="7">
        <f>text(E2278,"ddd")</f>
        <v/>
      </c>
      <c r="R2278" s="7">
        <f>G2278-F2278</f>
        <v/>
      </c>
      <c r="S2278" s="7">
        <f>E2278-D2278</f>
        <v/>
      </c>
      <c r="T2278" s="7">
        <f>O2278*M2278</f>
        <v/>
      </c>
      <c r="U2278" s="7">
        <f>T2278*N2278</f>
        <v/>
      </c>
      <c r="V2278" s="7">
        <f>T2278-U2278-(P2278*M2278)</f>
        <v/>
      </c>
      <c r="W2278" s="7">
        <f>VLOOKUP(L2278,'Products Sheet'!$A:$B,2,FALSE)</f>
        <v/>
      </c>
      <c r="X2278" s="7" t="n"/>
      <c r="Y2278" s="7" t="n"/>
      <c r="Z2278" s="7" t="n"/>
      <c r="AA2278" s="7" t="n"/>
      <c r="AB2278" s="7" t="n"/>
      <c r="AC2278" s="7" t="n"/>
    </row>
    <row r="2279" ht="9.75" customHeight="1" s="12">
      <c r="A2279" s="11" t="inlineStr">
        <is>
          <t>SO - 000441</t>
        </is>
      </c>
      <c r="B2279" s="11" t="inlineStr">
        <is>
          <t>In-Store</t>
        </is>
      </c>
      <c r="C2279" s="11" t="inlineStr">
        <is>
          <t>WARE-UHY1004</t>
        </is>
      </c>
      <c r="D2279" s="6" t="n">
        <v>43200</v>
      </c>
      <c r="E2279" s="6" t="n">
        <v>43292</v>
      </c>
      <c r="F2279" s="6" t="n">
        <v>43317</v>
      </c>
      <c r="G2279" s="6" t="n">
        <v>43323</v>
      </c>
      <c r="H2279" s="11" t="inlineStr">
        <is>
          <t>USD</t>
        </is>
      </c>
      <c r="I2279" s="11" t="n">
        <v>11</v>
      </c>
      <c r="J2279" s="11" t="n">
        <v>33</v>
      </c>
      <c r="K2279" s="11" t="n">
        <v>216</v>
      </c>
      <c r="L2279" s="11" t="n">
        <v>14</v>
      </c>
      <c r="M2279" s="11" t="n">
        <v>1</v>
      </c>
      <c r="N2279" s="11" t="n">
        <v>0.05</v>
      </c>
      <c r="O2279" s="7" t="n">
        <v>964.8000000000001</v>
      </c>
      <c r="P2279" s="7" t="n">
        <v>492.0480000000001</v>
      </c>
      <c r="Q2279" s="7">
        <f>text(E2279,"ddd")</f>
        <v/>
      </c>
      <c r="R2279" s="7">
        <f>G2279-F2279</f>
        <v/>
      </c>
      <c r="S2279" s="7">
        <f>E2279-D2279</f>
        <v/>
      </c>
      <c r="T2279" s="7">
        <f>O2279*M2279</f>
        <v/>
      </c>
      <c r="U2279" s="7">
        <f>T2279*N2279</f>
        <v/>
      </c>
      <c r="V2279" s="7">
        <f>T2279-U2279-(P2279*M2279)</f>
        <v/>
      </c>
      <c r="W2279" s="7">
        <f>VLOOKUP(L2279,'Products Sheet'!$A:$B,2,FALSE)</f>
        <v/>
      </c>
      <c r="X2279" s="7" t="n"/>
      <c r="Y2279" s="7" t="n"/>
      <c r="Z2279" s="7" t="n"/>
      <c r="AA2279" s="7" t="n"/>
      <c r="AB2279" s="7" t="n"/>
      <c r="AC2279" s="7" t="n"/>
    </row>
    <row r="2280" ht="9.75" customHeight="1" s="12">
      <c r="A2280" s="11" t="inlineStr">
        <is>
          <t>SO - 000465</t>
        </is>
      </c>
      <c r="B2280" s="11" t="inlineStr">
        <is>
          <t>In-Store</t>
        </is>
      </c>
      <c r="C2280" s="11" t="inlineStr">
        <is>
          <t>WARE-XYS1001</t>
        </is>
      </c>
      <c r="D2280" s="6" t="n">
        <v>43200</v>
      </c>
      <c r="E2280" s="6" t="n">
        <v>43294</v>
      </c>
      <c r="F2280" s="6" t="n">
        <v>43296</v>
      </c>
      <c r="G2280" s="6" t="n">
        <v>43304</v>
      </c>
      <c r="H2280" s="11" t="inlineStr">
        <is>
          <t>USD</t>
        </is>
      </c>
      <c r="I2280" s="11" t="n">
        <v>10</v>
      </c>
      <c r="J2280" s="11" t="n">
        <v>15</v>
      </c>
      <c r="K2280" s="11" t="n">
        <v>56</v>
      </c>
      <c r="L2280" s="11" t="n">
        <v>14</v>
      </c>
      <c r="M2280" s="11" t="n">
        <v>1</v>
      </c>
      <c r="N2280" s="11" t="n">
        <v>0.05</v>
      </c>
      <c r="O2280" s="7" t="n">
        <v>2425.4</v>
      </c>
      <c r="P2280" s="7" t="n">
        <v>1430.986</v>
      </c>
      <c r="Q2280" s="7">
        <f>text(E2280,"ddd")</f>
        <v/>
      </c>
      <c r="R2280" s="7">
        <f>G2280-F2280</f>
        <v/>
      </c>
      <c r="S2280" s="7">
        <f>E2280-D2280</f>
        <v/>
      </c>
      <c r="T2280" s="7">
        <f>O2280*M2280</f>
        <v/>
      </c>
      <c r="U2280" s="7">
        <f>T2280*N2280</f>
        <v/>
      </c>
      <c r="V2280" s="7">
        <f>T2280-U2280-(P2280*M2280)</f>
        <v/>
      </c>
      <c r="W2280" s="7">
        <f>VLOOKUP(L2280,'Products Sheet'!$A:$B,2,FALSE)</f>
        <v/>
      </c>
      <c r="X2280" s="7" t="n"/>
      <c r="Y2280" s="7" t="n"/>
      <c r="Z2280" s="7" t="n"/>
      <c r="AA2280" s="7" t="n"/>
      <c r="AB2280" s="7" t="n"/>
      <c r="AC2280" s="7" t="n"/>
    </row>
    <row r="2281" ht="9.75" customHeight="1" s="12">
      <c r="A2281" s="11" t="inlineStr">
        <is>
          <t>SO - 000486</t>
        </is>
      </c>
      <c r="B2281" s="11" t="inlineStr">
        <is>
          <t>Online</t>
        </is>
      </c>
      <c r="C2281" s="11" t="inlineStr">
        <is>
          <t>WARE-UHY1004</t>
        </is>
      </c>
      <c r="D2281" s="6" t="n">
        <v>43200</v>
      </c>
      <c r="E2281" s="6" t="n">
        <v>43297</v>
      </c>
      <c r="F2281" s="6" t="n">
        <v>43302</v>
      </c>
      <c r="G2281" s="6" t="n">
        <v>43306</v>
      </c>
      <c r="H2281" s="11" t="inlineStr">
        <is>
          <t>USD</t>
        </is>
      </c>
      <c r="I2281" s="11" t="n">
        <v>15</v>
      </c>
      <c r="J2281" s="11" t="n">
        <v>23</v>
      </c>
      <c r="K2281" s="11" t="n">
        <v>214</v>
      </c>
      <c r="L2281" s="11" t="n">
        <v>14</v>
      </c>
      <c r="M2281" s="11" t="n">
        <v>5</v>
      </c>
      <c r="N2281" s="11" t="n">
        <v>0.1</v>
      </c>
      <c r="O2281" s="7" t="n">
        <v>837.5</v>
      </c>
      <c r="P2281" s="7" t="n">
        <v>469.0000000000001</v>
      </c>
      <c r="Q2281" s="7">
        <f>text(E2281,"ddd")</f>
        <v/>
      </c>
      <c r="R2281" s="7">
        <f>G2281-F2281</f>
        <v/>
      </c>
      <c r="S2281" s="7">
        <f>E2281-D2281</f>
        <v/>
      </c>
      <c r="T2281" s="7">
        <f>O2281*M2281</f>
        <v/>
      </c>
      <c r="U2281" s="7">
        <f>T2281*N2281</f>
        <v/>
      </c>
      <c r="V2281" s="7">
        <f>T2281-U2281-(P2281*M2281)</f>
        <v/>
      </c>
      <c r="W2281" s="7">
        <f>VLOOKUP(L2281,'Products Sheet'!$A:$B,2,FALSE)</f>
        <v/>
      </c>
      <c r="X2281" s="7" t="n"/>
      <c r="Y2281" s="7" t="n"/>
      <c r="Z2281" s="7" t="n"/>
      <c r="AA2281" s="7" t="n"/>
      <c r="AB2281" s="7" t="n"/>
      <c r="AC2281" s="7" t="n"/>
    </row>
    <row r="2282" ht="9.75" customHeight="1" s="12">
      <c r="A2282" s="11" t="inlineStr">
        <is>
          <t>SO - 000536</t>
        </is>
      </c>
      <c r="B2282" s="11" t="inlineStr">
        <is>
          <t>Distributor</t>
        </is>
      </c>
      <c r="C2282" s="11" t="inlineStr">
        <is>
          <t>WARE-NMK1003</t>
        </is>
      </c>
      <c r="D2282" s="6" t="n">
        <v>43200</v>
      </c>
      <c r="E2282" s="6" t="n">
        <v>43302</v>
      </c>
      <c r="F2282" s="6" t="n">
        <v>43310</v>
      </c>
      <c r="G2282" s="6" t="n">
        <v>43320</v>
      </c>
      <c r="H2282" s="11" t="inlineStr">
        <is>
          <t>USD</t>
        </is>
      </c>
      <c r="I2282" s="11" t="n">
        <v>20</v>
      </c>
      <c r="J2282" s="11" t="n">
        <v>23</v>
      </c>
      <c r="K2282" s="11" t="n">
        <v>166</v>
      </c>
      <c r="L2282" s="11" t="n">
        <v>14</v>
      </c>
      <c r="M2282" s="11" t="n">
        <v>8</v>
      </c>
      <c r="N2282" s="11" t="n">
        <v>0.1</v>
      </c>
      <c r="O2282" s="7" t="n">
        <v>3953</v>
      </c>
      <c r="P2282" s="7" t="n">
        <v>3280.99</v>
      </c>
      <c r="Q2282" s="7">
        <f>text(E2282,"ddd")</f>
        <v/>
      </c>
      <c r="R2282" s="7">
        <f>G2282-F2282</f>
        <v/>
      </c>
      <c r="S2282" s="7">
        <f>E2282-D2282</f>
        <v/>
      </c>
      <c r="T2282" s="7">
        <f>O2282*M2282</f>
        <v/>
      </c>
      <c r="U2282" s="7">
        <f>T2282*N2282</f>
        <v/>
      </c>
      <c r="V2282" s="7">
        <f>T2282-U2282-(P2282*M2282)</f>
        <v/>
      </c>
      <c r="W2282" s="7">
        <f>VLOOKUP(L2282,'Products Sheet'!$A:$B,2,FALSE)</f>
        <v/>
      </c>
      <c r="X2282" s="7" t="n"/>
      <c r="Y2282" s="7" t="n"/>
      <c r="Z2282" s="7" t="n"/>
      <c r="AA2282" s="7" t="n"/>
      <c r="AB2282" s="7" t="n"/>
      <c r="AC2282" s="7" t="n"/>
    </row>
    <row r="2283" ht="9.75" customHeight="1" s="12">
      <c r="A2283" s="11" t="inlineStr">
        <is>
          <t>SO - 000568</t>
        </is>
      </c>
      <c r="B2283" s="11" t="inlineStr">
        <is>
          <t>Online</t>
        </is>
      </c>
      <c r="C2283" s="11" t="inlineStr">
        <is>
          <t>WARE-UHY1004</t>
        </is>
      </c>
      <c r="D2283" s="6" t="n">
        <v>43200</v>
      </c>
      <c r="E2283" s="6" t="n">
        <v>43305</v>
      </c>
      <c r="F2283" s="6" t="n">
        <v>43317</v>
      </c>
      <c r="G2283" s="6" t="n">
        <v>43327</v>
      </c>
      <c r="H2283" s="11" t="inlineStr">
        <is>
          <t>USD</t>
        </is>
      </c>
      <c r="I2283" s="11" t="n">
        <v>16</v>
      </c>
      <c r="J2283" s="11" t="n">
        <v>15</v>
      </c>
      <c r="K2283" s="11" t="n">
        <v>206</v>
      </c>
      <c r="L2283" s="11" t="n">
        <v>14</v>
      </c>
      <c r="M2283" s="11" t="n">
        <v>8</v>
      </c>
      <c r="N2283" s="11" t="n">
        <v>0.075</v>
      </c>
      <c r="O2283" s="7" t="n">
        <v>1896.1</v>
      </c>
      <c r="P2283" s="7" t="n">
        <v>948.0500000000001</v>
      </c>
      <c r="Q2283" s="7">
        <f>text(E2283,"ddd")</f>
        <v/>
      </c>
      <c r="R2283" s="7">
        <f>G2283-F2283</f>
        <v/>
      </c>
      <c r="S2283" s="7">
        <f>E2283-D2283</f>
        <v/>
      </c>
      <c r="T2283" s="7">
        <f>O2283*M2283</f>
        <v/>
      </c>
      <c r="U2283" s="7">
        <f>T2283*N2283</f>
        <v/>
      </c>
      <c r="V2283" s="7">
        <f>T2283-U2283-(P2283*M2283)</f>
        <v/>
      </c>
      <c r="W2283" s="7">
        <f>VLOOKUP(L2283,'Products Sheet'!$A:$B,2,FALSE)</f>
        <v/>
      </c>
      <c r="X2283" s="7" t="n"/>
      <c r="Y2283" s="7" t="n"/>
      <c r="Z2283" s="7" t="n"/>
      <c r="AA2283" s="7" t="n"/>
      <c r="AB2283" s="7" t="n"/>
      <c r="AC2283" s="7" t="n"/>
    </row>
    <row r="2284" ht="9.75" customHeight="1" s="12">
      <c r="A2284" s="11" t="inlineStr">
        <is>
          <t>SO - 000601</t>
        </is>
      </c>
      <c r="B2284" s="11" t="inlineStr">
        <is>
          <t>Online</t>
        </is>
      </c>
      <c r="C2284" s="11" t="inlineStr">
        <is>
          <t>WARE-PUJ1005</t>
        </is>
      </c>
      <c r="D2284" s="6" t="n">
        <v>43200</v>
      </c>
      <c r="E2284" s="6" t="n">
        <v>43310</v>
      </c>
      <c r="F2284" s="6" t="n">
        <v>43338</v>
      </c>
      <c r="G2284" s="6" t="n">
        <v>43342</v>
      </c>
      <c r="H2284" s="11" t="inlineStr">
        <is>
          <t>USD</t>
        </is>
      </c>
      <c r="I2284" s="11" t="n">
        <v>15</v>
      </c>
      <c r="J2284" s="11" t="n">
        <v>46</v>
      </c>
      <c r="K2284" s="11" t="n">
        <v>292</v>
      </c>
      <c r="L2284" s="11" t="n">
        <v>14</v>
      </c>
      <c r="M2284" s="11" t="n">
        <v>2</v>
      </c>
      <c r="N2284" s="11" t="n">
        <v>0.1</v>
      </c>
      <c r="O2284" s="7" t="n">
        <v>3202.6</v>
      </c>
      <c r="P2284" s="7" t="n">
        <v>2177.768</v>
      </c>
      <c r="Q2284" s="7">
        <f>text(E2284,"ddd")</f>
        <v/>
      </c>
      <c r="R2284" s="7">
        <f>G2284-F2284</f>
        <v/>
      </c>
      <c r="S2284" s="7">
        <f>E2284-D2284</f>
        <v/>
      </c>
      <c r="T2284" s="7">
        <f>O2284*M2284</f>
        <v/>
      </c>
      <c r="U2284" s="7">
        <f>T2284*N2284</f>
        <v/>
      </c>
      <c r="V2284" s="7">
        <f>T2284-U2284-(P2284*M2284)</f>
        <v/>
      </c>
      <c r="W2284" s="7">
        <f>VLOOKUP(L2284,'Products Sheet'!$A:$B,2,FALSE)</f>
        <v/>
      </c>
      <c r="X2284" s="7" t="n"/>
      <c r="Y2284" s="7" t="n"/>
      <c r="Z2284" s="7" t="n"/>
      <c r="AA2284" s="7" t="n"/>
      <c r="AB2284" s="7" t="n"/>
      <c r="AC2284" s="7" t="n"/>
    </row>
    <row r="2285" ht="9.75" customHeight="1" s="12">
      <c r="A2285" s="11" t="inlineStr">
        <is>
          <t>SO - 000630</t>
        </is>
      </c>
      <c r="B2285" s="11" t="inlineStr">
        <is>
          <t>Distributor</t>
        </is>
      </c>
      <c r="C2285" s="11" t="inlineStr">
        <is>
          <t>WARE-NMK1003</t>
        </is>
      </c>
      <c r="D2285" s="6" t="n">
        <v>43200</v>
      </c>
      <c r="E2285" s="6" t="n">
        <v>43314</v>
      </c>
      <c r="F2285" s="6" t="n">
        <v>43333</v>
      </c>
      <c r="G2285" s="6" t="n">
        <v>43340</v>
      </c>
      <c r="H2285" s="11" t="inlineStr">
        <is>
          <t>USD</t>
        </is>
      </c>
      <c r="I2285" s="11" t="n">
        <v>20</v>
      </c>
      <c r="J2285" s="11" t="n">
        <v>40</v>
      </c>
      <c r="K2285" s="11" t="n">
        <v>190</v>
      </c>
      <c r="L2285" s="11" t="n">
        <v>14</v>
      </c>
      <c r="M2285" s="11" t="n">
        <v>5</v>
      </c>
      <c r="N2285" s="11" t="n">
        <v>0.3</v>
      </c>
      <c r="O2285" s="7" t="n">
        <v>3879.3</v>
      </c>
      <c r="P2285" s="7" t="n">
        <v>2288.787</v>
      </c>
      <c r="Q2285" s="7">
        <f>text(E2285,"ddd")</f>
        <v/>
      </c>
      <c r="R2285" s="7">
        <f>G2285-F2285</f>
        <v/>
      </c>
      <c r="S2285" s="7">
        <f>E2285-D2285</f>
        <v/>
      </c>
      <c r="T2285" s="7">
        <f>O2285*M2285</f>
        <v/>
      </c>
      <c r="U2285" s="7">
        <f>T2285*N2285</f>
        <v/>
      </c>
      <c r="V2285" s="7">
        <f>T2285-U2285-(P2285*M2285)</f>
        <v/>
      </c>
      <c r="W2285" s="7">
        <f>VLOOKUP(L2285,'Products Sheet'!$A:$B,2,FALSE)</f>
        <v/>
      </c>
      <c r="X2285" s="7" t="n"/>
      <c r="Y2285" s="7" t="n"/>
      <c r="Z2285" s="7" t="n"/>
      <c r="AA2285" s="7" t="n"/>
      <c r="AB2285" s="7" t="n"/>
      <c r="AC2285" s="7" t="n"/>
    </row>
    <row r="2286" ht="9.75" customHeight="1" s="12">
      <c r="A2286" s="11" t="inlineStr">
        <is>
          <t>SO - 000661</t>
        </is>
      </c>
      <c r="B2286" s="11" t="inlineStr">
        <is>
          <t>Online</t>
        </is>
      </c>
      <c r="C2286" s="11" t="inlineStr">
        <is>
          <t>WARE-UHY1004</t>
        </is>
      </c>
      <c r="D2286" s="6" t="n">
        <v>43200</v>
      </c>
      <c r="E2286" s="6" t="n">
        <v>43316</v>
      </c>
      <c r="F2286" s="6" t="n">
        <v>43329</v>
      </c>
      <c r="G2286" s="6" t="n">
        <v>43334</v>
      </c>
      <c r="H2286" s="11" t="inlineStr">
        <is>
          <t>USD</t>
        </is>
      </c>
      <c r="I2286" s="11" t="n">
        <v>18</v>
      </c>
      <c r="J2286" s="11" t="n">
        <v>7</v>
      </c>
      <c r="K2286" s="11" t="n">
        <v>214</v>
      </c>
      <c r="L2286" s="11" t="n">
        <v>14</v>
      </c>
      <c r="M2286" s="11" t="n">
        <v>3</v>
      </c>
      <c r="N2286" s="11" t="n">
        <v>0.05</v>
      </c>
      <c r="O2286" s="7" t="n">
        <v>187.6</v>
      </c>
      <c r="P2286" s="7" t="n">
        <v>75.04000000000001</v>
      </c>
      <c r="Q2286" s="7">
        <f>text(E2286,"ddd")</f>
        <v/>
      </c>
      <c r="R2286" s="7">
        <f>G2286-F2286</f>
        <v/>
      </c>
      <c r="S2286" s="7">
        <f>E2286-D2286</f>
        <v/>
      </c>
      <c r="T2286" s="7">
        <f>O2286*M2286</f>
        <v/>
      </c>
      <c r="U2286" s="7">
        <f>T2286*N2286</f>
        <v/>
      </c>
      <c r="V2286" s="7">
        <f>T2286-U2286-(P2286*M2286)</f>
        <v/>
      </c>
      <c r="W2286" s="7">
        <f>VLOOKUP(L2286,'Products Sheet'!$A:$B,2,FALSE)</f>
        <v/>
      </c>
      <c r="X2286" s="7" t="n"/>
      <c r="Y2286" s="7" t="n"/>
      <c r="Z2286" s="7" t="n"/>
      <c r="AA2286" s="7" t="n"/>
      <c r="AB2286" s="7" t="n"/>
      <c r="AC2286" s="7" t="n"/>
    </row>
    <row r="2287" ht="9.75" customHeight="1" s="12">
      <c r="A2287" s="11" t="inlineStr">
        <is>
          <t>SO - 000816</t>
        </is>
      </c>
      <c r="B2287" s="11" t="inlineStr">
        <is>
          <t>Online</t>
        </is>
      </c>
      <c r="C2287" s="11" t="inlineStr">
        <is>
          <t>WARE-NMK1003</t>
        </is>
      </c>
      <c r="D2287" s="6" t="n">
        <v>43200</v>
      </c>
      <c r="E2287" s="6" t="n">
        <v>43333</v>
      </c>
      <c r="F2287" s="6" t="n">
        <v>43356</v>
      </c>
      <c r="G2287" s="6" t="n">
        <v>43360</v>
      </c>
      <c r="H2287" s="11" t="inlineStr">
        <is>
          <t>USD</t>
        </is>
      </c>
      <c r="I2287" s="11" t="n">
        <v>20</v>
      </c>
      <c r="J2287" s="11" t="n">
        <v>34</v>
      </c>
      <c r="K2287" s="11" t="n">
        <v>198</v>
      </c>
      <c r="L2287" s="11" t="n">
        <v>14</v>
      </c>
      <c r="M2287" s="11" t="n">
        <v>2</v>
      </c>
      <c r="N2287" s="11" t="n">
        <v>0.05</v>
      </c>
      <c r="O2287" s="7" t="n">
        <v>5494</v>
      </c>
      <c r="P2287" s="7" t="n">
        <v>3845.8</v>
      </c>
      <c r="Q2287" s="7">
        <f>text(E2287,"ddd")</f>
        <v/>
      </c>
      <c r="R2287" s="7">
        <f>G2287-F2287</f>
        <v/>
      </c>
      <c r="S2287" s="7">
        <f>E2287-D2287</f>
        <v/>
      </c>
      <c r="T2287" s="7">
        <f>O2287*M2287</f>
        <v/>
      </c>
      <c r="U2287" s="7">
        <f>T2287*N2287</f>
        <v/>
      </c>
      <c r="V2287" s="7">
        <f>T2287-U2287-(P2287*M2287)</f>
        <v/>
      </c>
      <c r="W2287" s="7">
        <f>VLOOKUP(L2287,'Products Sheet'!$A:$B,2,FALSE)</f>
        <v/>
      </c>
      <c r="X2287" s="7" t="n"/>
      <c r="Y2287" s="7" t="n"/>
      <c r="Z2287" s="7" t="n"/>
      <c r="AA2287" s="7" t="n"/>
      <c r="AB2287" s="7" t="n"/>
      <c r="AC2287" s="7" t="n"/>
    </row>
    <row r="2288" ht="9.75" customHeight="1" s="12">
      <c r="A2288" s="11" t="inlineStr">
        <is>
          <t>SO - 000893</t>
        </is>
      </c>
      <c r="B2288" s="11" t="inlineStr">
        <is>
          <t>Wholesale</t>
        </is>
      </c>
      <c r="C2288" s="11" t="inlineStr">
        <is>
          <t>WARE-XYS1001</t>
        </is>
      </c>
      <c r="D2288" s="6" t="n">
        <v>43300</v>
      </c>
      <c r="E2288" s="6" t="n">
        <v>43342</v>
      </c>
      <c r="F2288" s="6" t="n">
        <v>43353</v>
      </c>
      <c r="G2288" s="6" t="n">
        <v>43356</v>
      </c>
      <c r="H2288" s="11" t="inlineStr">
        <is>
          <t>USD</t>
        </is>
      </c>
      <c r="I2288" s="11" t="n">
        <v>27</v>
      </c>
      <c r="J2288" s="11" t="n">
        <v>4</v>
      </c>
      <c r="K2288" s="11" t="n">
        <v>5</v>
      </c>
      <c r="L2288" s="11" t="n">
        <v>14</v>
      </c>
      <c r="M2288" s="11" t="n">
        <v>2</v>
      </c>
      <c r="N2288" s="11" t="n">
        <v>0.075</v>
      </c>
      <c r="O2288" s="7" t="n">
        <v>6103.7</v>
      </c>
      <c r="P2288" s="7" t="n">
        <v>2746.665</v>
      </c>
      <c r="Q2288" s="7">
        <f>text(E2288,"ddd")</f>
        <v/>
      </c>
      <c r="R2288" s="7">
        <f>G2288-F2288</f>
        <v/>
      </c>
      <c r="S2288" s="7">
        <f>E2288-D2288</f>
        <v/>
      </c>
      <c r="T2288" s="7">
        <f>O2288*M2288</f>
        <v/>
      </c>
      <c r="U2288" s="7">
        <f>T2288*N2288</f>
        <v/>
      </c>
      <c r="V2288" s="7">
        <f>T2288-U2288-(P2288*M2288)</f>
        <v/>
      </c>
      <c r="W2288" s="7">
        <f>VLOOKUP(L2288,'Products Sheet'!$A:$B,2,FALSE)</f>
        <v/>
      </c>
      <c r="X2288" s="7" t="n"/>
      <c r="Y2288" s="7" t="n"/>
      <c r="Z2288" s="7" t="n"/>
      <c r="AA2288" s="7" t="n"/>
      <c r="AB2288" s="7" t="n"/>
      <c r="AC2288" s="7" t="n"/>
    </row>
    <row r="2289" ht="9.75" customHeight="1" s="12">
      <c r="A2289" s="11" t="inlineStr">
        <is>
          <t>SO - 000993</t>
        </is>
      </c>
      <c r="B2289" s="11" t="inlineStr">
        <is>
          <t>In-Store</t>
        </is>
      </c>
      <c r="C2289" s="11" t="inlineStr">
        <is>
          <t>WARE-PUJ1005</t>
        </is>
      </c>
      <c r="D2289" s="6" t="n">
        <v>43200</v>
      </c>
      <c r="E2289" s="6" t="n">
        <v>43355</v>
      </c>
      <c r="F2289" s="6" t="n">
        <v>43379</v>
      </c>
      <c r="G2289" s="6" t="n">
        <v>43388</v>
      </c>
      <c r="H2289" s="11" t="inlineStr">
        <is>
          <t>USD</t>
        </is>
      </c>
      <c r="I2289" s="11" t="n">
        <v>4</v>
      </c>
      <c r="J2289" s="11" t="n">
        <v>22</v>
      </c>
      <c r="K2289" s="11" t="n">
        <v>288</v>
      </c>
      <c r="L2289" s="11" t="n">
        <v>14</v>
      </c>
      <c r="M2289" s="11" t="n">
        <v>1</v>
      </c>
      <c r="N2289" s="11" t="n">
        <v>0.1</v>
      </c>
      <c r="O2289" s="7" t="n">
        <v>247.9</v>
      </c>
      <c r="P2289" s="7" t="n">
        <v>185.925</v>
      </c>
      <c r="Q2289" s="7">
        <f>text(E2289,"ddd")</f>
        <v/>
      </c>
      <c r="R2289" s="7">
        <f>G2289-F2289</f>
        <v/>
      </c>
      <c r="S2289" s="7">
        <f>E2289-D2289</f>
        <v/>
      </c>
      <c r="T2289" s="7">
        <f>O2289*M2289</f>
        <v/>
      </c>
      <c r="U2289" s="7">
        <f>T2289*N2289</f>
        <v/>
      </c>
      <c r="V2289" s="7">
        <f>T2289-U2289-(P2289*M2289)</f>
        <v/>
      </c>
      <c r="W2289" s="7">
        <f>VLOOKUP(L2289,'Products Sheet'!$A:$B,2,FALSE)</f>
        <v/>
      </c>
      <c r="X2289" s="7" t="n"/>
      <c r="Y2289" s="7" t="n"/>
      <c r="Z2289" s="7" t="n"/>
      <c r="AA2289" s="7" t="n"/>
      <c r="AB2289" s="7" t="n"/>
      <c r="AC2289" s="7" t="n"/>
    </row>
    <row r="2290" ht="9.75" customHeight="1" s="12">
      <c r="A2290" s="11" t="inlineStr">
        <is>
          <t>SO - 0001093</t>
        </is>
      </c>
      <c r="B2290" s="11" t="inlineStr">
        <is>
          <t>In-Store</t>
        </is>
      </c>
      <c r="C2290" s="11" t="inlineStr">
        <is>
          <t>WARE-PUJ1005</t>
        </is>
      </c>
      <c r="D2290" s="6" t="n">
        <v>43300</v>
      </c>
      <c r="E2290" s="6" t="n">
        <v>43367</v>
      </c>
      <c r="F2290" s="6" t="n">
        <v>43379</v>
      </c>
      <c r="G2290" s="6" t="n">
        <v>43384</v>
      </c>
      <c r="H2290" s="11" t="inlineStr">
        <is>
          <t>USD</t>
        </is>
      </c>
      <c r="I2290" s="11" t="n">
        <v>12</v>
      </c>
      <c r="J2290" s="11" t="n">
        <v>41</v>
      </c>
      <c r="K2290" s="11" t="n">
        <v>286</v>
      </c>
      <c r="L2290" s="11" t="n">
        <v>14</v>
      </c>
      <c r="M2290" s="11" t="n">
        <v>8</v>
      </c>
      <c r="N2290" s="11" t="n">
        <v>0.075</v>
      </c>
      <c r="O2290" s="7" t="n">
        <v>804</v>
      </c>
      <c r="P2290" s="7" t="n">
        <v>410.04</v>
      </c>
      <c r="Q2290" s="7">
        <f>text(E2290,"ddd")</f>
        <v/>
      </c>
      <c r="R2290" s="7">
        <f>G2290-F2290</f>
        <v/>
      </c>
      <c r="S2290" s="7">
        <f>E2290-D2290</f>
        <v/>
      </c>
      <c r="T2290" s="7">
        <f>O2290*M2290</f>
        <v/>
      </c>
      <c r="U2290" s="7">
        <f>T2290*N2290</f>
        <v/>
      </c>
      <c r="V2290" s="7">
        <f>T2290-U2290-(P2290*M2290)</f>
        <v/>
      </c>
      <c r="W2290" s="7">
        <f>VLOOKUP(L2290,'Products Sheet'!$A:$B,2,FALSE)</f>
        <v/>
      </c>
      <c r="X2290" s="7" t="n"/>
      <c r="Y2290" s="7" t="n"/>
      <c r="Z2290" s="7" t="n"/>
      <c r="AA2290" s="7" t="n"/>
      <c r="AB2290" s="7" t="n"/>
      <c r="AC2290" s="7" t="n"/>
    </row>
    <row r="2291" ht="9.75" customHeight="1" s="12">
      <c r="A2291" s="11" t="inlineStr">
        <is>
          <t>SO - 0001182</t>
        </is>
      </c>
      <c r="B2291" s="11" t="inlineStr">
        <is>
          <t>In-Store</t>
        </is>
      </c>
      <c r="C2291" s="11" t="inlineStr">
        <is>
          <t>WARE-UHY1004</t>
        </is>
      </c>
      <c r="D2291" s="6" t="n">
        <v>43300</v>
      </c>
      <c r="E2291" s="6" t="n">
        <v>43378</v>
      </c>
      <c r="F2291" s="6" t="n">
        <v>43402</v>
      </c>
      <c r="G2291" s="6" t="n">
        <v>43407</v>
      </c>
      <c r="H2291" s="11" t="inlineStr">
        <is>
          <t>USD</t>
        </is>
      </c>
      <c r="I2291" s="11" t="n">
        <v>9</v>
      </c>
      <c r="J2291" s="11" t="n">
        <v>35</v>
      </c>
      <c r="K2291" s="11" t="n">
        <v>204</v>
      </c>
      <c r="L2291" s="11" t="n">
        <v>14</v>
      </c>
      <c r="M2291" s="11" t="n">
        <v>6</v>
      </c>
      <c r="N2291" s="11" t="n">
        <v>0.1</v>
      </c>
      <c r="O2291" s="7" t="n">
        <v>1922.9</v>
      </c>
      <c r="P2291" s="7" t="n">
        <v>999.9080000000001</v>
      </c>
      <c r="Q2291" s="7">
        <f>text(E2291,"ddd")</f>
        <v/>
      </c>
      <c r="R2291" s="7">
        <f>G2291-F2291</f>
        <v/>
      </c>
      <c r="S2291" s="7">
        <f>E2291-D2291</f>
        <v/>
      </c>
      <c r="T2291" s="7">
        <f>O2291*M2291</f>
        <v/>
      </c>
      <c r="U2291" s="7">
        <f>T2291*N2291</f>
        <v/>
      </c>
      <c r="V2291" s="7">
        <f>T2291-U2291-(P2291*M2291)</f>
        <v/>
      </c>
      <c r="W2291" s="7">
        <f>VLOOKUP(L2291,'Products Sheet'!$A:$B,2,FALSE)</f>
        <v/>
      </c>
      <c r="X2291" s="7" t="n"/>
      <c r="Y2291" s="7" t="n"/>
      <c r="Z2291" s="7" t="n"/>
      <c r="AA2291" s="7" t="n"/>
      <c r="AB2291" s="7" t="n"/>
      <c r="AC2291" s="7" t="n"/>
    </row>
    <row r="2292" ht="9.75" customHeight="1" s="12">
      <c r="A2292" s="11" t="inlineStr">
        <is>
          <t>SO - 0001266</t>
        </is>
      </c>
      <c r="B2292" s="11" t="inlineStr">
        <is>
          <t>Online</t>
        </is>
      </c>
      <c r="C2292" s="11" t="inlineStr">
        <is>
          <t>WARE-NMK1003</t>
        </is>
      </c>
      <c r="D2292" s="6" t="n">
        <v>43300</v>
      </c>
      <c r="E2292" s="6" t="n">
        <v>43391</v>
      </c>
      <c r="F2292" s="6" t="n">
        <v>43415</v>
      </c>
      <c r="G2292" s="6" t="n">
        <v>43424</v>
      </c>
      <c r="H2292" s="11" t="inlineStr">
        <is>
          <t>USD</t>
        </is>
      </c>
      <c r="I2292" s="11" t="n">
        <v>19</v>
      </c>
      <c r="J2292" s="11" t="n">
        <v>46</v>
      </c>
      <c r="K2292" s="11" t="n">
        <v>151</v>
      </c>
      <c r="L2292" s="11" t="n">
        <v>14</v>
      </c>
      <c r="M2292" s="11" t="n">
        <v>2</v>
      </c>
      <c r="N2292" s="11" t="n">
        <v>0.05</v>
      </c>
      <c r="O2292" s="7" t="n">
        <v>241.2</v>
      </c>
      <c r="P2292" s="7" t="n">
        <v>156.78</v>
      </c>
      <c r="Q2292" s="7">
        <f>text(E2292,"ddd")</f>
        <v/>
      </c>
      <c r="R2292" s="7">
        <f>G2292-F2292</f>
        <v/>
      </c>
      <c r="S2292" s="7">
        <f>E2292-D2292</f>
        <v/>
      </c>
      <c r="T2292" s="7">
        <f>O2292*M2292</f>
        <v/>
      </c>
      <c r="U2292" s="7">
        <f>T2292*N2292</f>
        <v/>
      </c>
      <c r="V2292" s="7">
        <f>T2292-U2292-(P2292*M2292)</f>
        <v/>
      </c>
      <c r="W2292" s="7">
        <f>VLOOKUP(L2292,'Products Sheet'!$A:$B,2,FALSE)</f>
        <v/>
      </c>
      <c r="X2292" s="7" t="n"/>
      <c r="Y2292" s="7" t="n"/>
      <c r="Z2292" s="7" t="n"/>
      <c r="AA2292" s="7" t="n"/>
      <c r="AB2292" s="7" t="n"/>
      <c r="AC2292" s="7" t="n"/>
    </row>
    <row r="2293" ht="9.75" customHeight="1" s="12">
      <c r="A2293" s="11" t="inlineStr">
        <is>
          <t>SO - 0001279</t>
        </is>
      </c>
      <c r="B2293" s="11" t="inlineStr">
        <is>
          <t>Distributor</t>
        </is>
      </c>
      <c r="C2293" s="11" t="inlineStr">
        <is>
          <t>WARE-NMK1003</t>
        </is>
      </c>
      <c r="D2293" s="6" t="n">
        <v>43300</v>
      </c>
      <c r="E2293" s="6" t="n">
        <v>43392</v>
      </c>
      <c r="F2293" s="6" t="n">
        <v>43400</v>
      </c>
      <c r="G2293" s="6" t="n">
        <v>43410</v>
      </c>
      <c r="H2293" s="11" t="inlineStr">
        <is>
          <t>USD</t>
        </is>
      </c>
      <c r="I2293" s="11" t="n">
        <v>21</v>
      </c>
      <c r="J2293" s="11" t="n">
        <v>45</v>
      </c>
      <c r="K2293" s="11" t="n">
        <v>181</v>
      </c>
      <c r="L2293" s="11" t="n">
        <v>14</v>
      </c>
      <c r="M2293" s="11" t="n">
        <v>7</v>
      </c>
      <c r="N2293" s="11" t="n">
        <v>0.05</v>
      </c>
      <c r="O2293" s="7" t="n">
        <v>5936.2</v>
      </c>
      <c r="P2293" s="7" t="n">
        <v>3264.91</v>
      </c>
      <c r="Q2293" s="7">
        <f>text(E2293,"ddd")</f>
        <v/>
      </c>
      <c r="R2293" s="7">
        <f>G2293-F2293</f>
        <v/>
      </c>
      <c r="S2293" s="7">
        <f>E2293-D2293</f>
        <v/>
      </c>
      <c r="T2293" s="7">
        <f>O2293*M2293</f>
        <v/>
      </c>
      <c r="U2293" s="7">
        <f>T2293*N2293</f>
        <v/>
      </c>
      <c r="V2293" s="7">
        <f>T2293-U2293-(P2293*M2293)</f>
        <v/>
      </c>
      <c r="W2293" s="7">
        <f>VLOOKUP(L2293,'Products Sheet'!$A:$B,2,FALSE)</f>
        <v/>
      </c>
      <c r="X2293" s="7" t="n"/>
      <c r="Y2293" s="7" t="n"/>
      <c r="Z2293" s="7" t="n"/>
      <c r="AA2293" s="7" t="n"/>
      <c r="AB2293" s="7" t="n"/>
      <c r="AC2293" s="7" t="n"/>
    </row>
    <row r="2294" ht="9.75" customHeight="1" s="12">
      <c r="A2294" s="11" t="inlineStr">
        <is>
          <t>SO - 0001301</t>
        </is>
      </c>
      <c r="B2294" s="11" t="inlineStr">
        <is>
          <t>Wholesale</t>
        </is>
      </c>
      <c r="C2294" s="11" t="inlineStr">
        <is>
          <t>WARE-PUJ1005</t>
        </is>
      </c>
      <c r="D2294" s="6" t="n">
        <v>43300</v>
      </c>
      <c r="E2294" s="6" t="n">
        <v>43395</v>
      </c>
      <c r="F2294" s="6" t="n">
        <v>43403</v>
      </c>
      <c r="G2294" s="6" t="n">
        <v>43412</v>
      </c>
      <c r="H2294" s="11" t="inlineStr">
        <is>
          <t>USD</t>
        </is>
      </c>
      <c r="I2294" s="11" t="n">
        <v>26</v>
      </c>
      <c r="J2294" s="11" t="n">
        <v>10</v>
      </c>
      <c r="K2294" s="11" t="n">
        <v>303</v>
      </c>
      <c r="L2294" s="11" t="n">
        <v>14</v>
      </c>
      <c r="M2294" s="11" t="n">
        <v>1</v>
      </c>
      <c r="N2294" s="11" t="n">
        <v>0.15</v>
      </c>
      <c r="O2294" s="7" t="n">
        <v>234.5</v>
      </c>
      <c r="P2294" s="7" t="n">
        <v>194.635</v>
      </c>
      <c r="Q2294" s="7">
        <f>text(E2294,"ddd")</f>
        <v/>
      </c>
      <c r="R2294" s="7">
        <f>G2294-F2294</f>
        <v/>
      </c>
      <c r="S2294" s="7">
        <f>E2294-D2294</f>
        <v/>
      </c>
      <c r="T2294" s="7">
        <f>O2294*M2294</f>
        <v/>
      </c>
      <c r="U2294" s="7">
        <f>T2294*N2294</f>
        <v/>
      </c>
      <c r="V2294" s="7">
        <f>T2294-U2294-(P2294*M2294)</f>
        <v/>
      </c>
      <c r="W2294" s="7">
        <f>VLOOKUP(L2294,'Products Sheet'!$A:$B,2,FALSE)</f>
        <v/>
      </c>
      <c r="X2294" s="7" t="n"/>
      <c r="Y2294" s="7" t="n"/>
      <c r="Z2294" s="7" t="n"/>
      <c r="AA2294" s="7" t="n"/>
      <c r="AB2294" s="7" t="n"/>
      <c r="AC2294" s="7" t="n"/>
    </row>
    <row r="2295" ht="9.75" customHeight="1" s="12">
      <c r="A2295" s="11" t="inlineStr">
        <is>
          <t>SO - 0001415</t>
        </is>
      </c>
      <c r="B2295" s="11" t="inlineStr">
        <is>
          <t>Distributor</t>
        </is>
      </c>
      <c r="C2295" s="11" t="inlineStr">
        <is>
          <t>WARE-NMK1003</t>
        </is>
      </c>
      <c r="D2295" s="6" t="n">
        <v>43300</v>
      </c>
      <c r="E2295" s="6" t="n">
        <v>43408</v>
      </c>
      <c r="F2295" s="6" t="n">
        <v>43427</v>
      </c>
      <c r="G2295" s="6" t="n">
        <v>43434</v>
      </c>
      <c r="H2295" s="11" t="inlineStr">
        <is>
          <t>USD</t>
        </is>
      </c>
      <c r="I2295" s="11" t="n">
        <v>20</v>
      </c>
      <c r="J2295" s="11" t="n">
        <v>50</v>
      </c>
      <c r="K2295" s="11" t="n">
        <v>202</v>
      </c>
      <c r="L2295" s="11" t="n">
        <v>14</v>
      </c>
      <c r="M2295" s="11" t="n">
        <v>6</v>
      </c>
      <c r="N2295" s="11" t="n">
        <v>0.1</v>
      </c>
      <c r="O2295" s="7" t="n">
        <v>3953</v>
      </c>
      <c r="P2295" s="7" t="n">
        <v>3241.46</v>
      </c>
      <c r="Q2295" s="7">
        <f>text(E2295,"ddd")</f>
        <v/>
      </c>
      <c r="R2295" s="7">
        <f>G2295-F2295</f>
        <v/>
      </c>
      <c r="S2295" s="7">
        <f>E2295-D2295</f>
        <v/>
      </c>
      <c r="T2295" s="7">
        <f>O2295*M2295</f>
        <v/>
      </c>
      <c r="U2295" s="7">
        <f>T2295*N2295</f>
        <v/>
      </c>
      <c r="V2295" s="7">
        <f>T2295-U2295-(P2295*M2295)</f>
        <v/>
      </c>
      <c r="W2295" s="7">
        <f>VLOOKUP(L2295,'Products Sheet'!$A:$B,2,FALSE)</f>
        <v/>
      </c>
      <c r="X2295" s="7" t="n"/>
      <c r="Y2295" s="7" t="n"/>
      <c r="Z2295" s="7" t="n"/>
      <c r="AA2295" s="7" t="n"/>
      <c r="AB2295" s="7" t="n"/>
      <c r="AC2295" s="7" t="n"/>
    </row>
    <row r="2296" ht="9.75" customHeight="1" s="12">
      <c r="A2296" s="11" t="inlineStr">
        <is>
          <t>SO - 0001419</t>
        </is>
      </c>
      <c r="B2296" s="11" t="inlineStr">
        <is>
          <t>In-Store</t>
        </is>
      </c>
      <c r="C2296" s="11" t="inlineStr">
        <is>
          <t>WARE-NBV1002</t>
        </is>
      </c>
      <c r="D2296" s="6" t="n">
        <v>43300</v>
      </c>
      <c r="E2296" s="6" t="n">
        <v>43408</v>
      </c>
      <c r="F2296" s="6" t="n">
        <v>43411</v>
      </c>
      <c r="G2296" s="6" t="n">
        <v>43414</v>
      </c>
      <c r="H2296" s="11" t="inlineStr">
        <is>
          <t>USD</t>
        </is>
      </c>
      <c r="I2296" s="11" t="n">
        <v>11</v>
      </c>
      <c r="J2296" s="11" t="n">
        <v>15</v>
      </c>
      <c r="K2296" s="11" t="n">
        <v>78</v>
      </c>
      <c r="L2296" s="11" t="n">
        <v>14</v>
      </c>
      <c r="M2296" s="11" t="n">
        <v>8</v>
      </c>
      <c r="N2296" s="11" t="n">
        <v>0.075</v>
      </c>
      <c r="O2296" s="7" t="n">
        <v>2412</v>
      </c>
      <c r="P2296" s="7" t="n">
        <v>1181.88</v>
      </c>
      <c r="Q2296" s="7">
        <f>text(E2296,"ddd")</f>
        <v/>
      </c>
      <c r="R2296" s="7">
        <f>G2296-F2296</f>
        <v/>
      </c>
      <c r="S2296" s="7">
        <f>E2296-D2296</f>
        <v/>
      </c>
      <c r="T2296" s="7">
        <f>O2296*M2296</f>
        <v/>
      </c>
      <c r="U2296" s="7">
        <f>T2296*N2296</f>
        <v/>
      </c>
      <c r="V2296" s="7">
        <f>T2296-U2296-(P2296*M2296)</f>
        <v/>
      </c>
      <c r="W2296" s="7">
        <f>VLOOKUP(L2296,'Products Sheet'!$A:$B,2,FALSE)</f>
        <v/>
      </c>
      <c r="X2296" s="7" t="n"/>
      <c r="Y2296" s="7" t="n"/>
      <c r="Z2296" s="7" t="n"/>
      <c r="AA2296" s="7" t="n"/>
      <c r="AB2296" s="7" t="n"/>
      <c r="AC2296" s="7" t="n"/>
    </row>
    <row r="2297" ht="9.75" customHeight="1" s="12">
      <c r="A2297" s="11" t="inlineStr">
        <is>
          <t>SO - 0001482</t>
        </is>
      </c>
      <c r="B2297" s="11" t="inlineStr">
        <is>
          <t>In-Store</t>
        </is>
      </c>
      <c r="C2297" s="11" t="inlineStr">
        <is>
          <t>WARE-PUJ1005</t>
        </is>
      </c>
      <c r="D2297" s="6" t="n">
        <v>43300</v>
      </c>
      <c r="E2297" s="6" t="n">
        <v>43415</v>
      </c>
      <c r="F2297" s="6" t="n">
        <v>43439</v>
      </c>
      <c r="G2297" s="6" t="n">
        <v>43446</v>
      </c>
      <c r="H2297" s="11" t="inlineStr">
        <is>
          <t>USD</t>
        </is>
      </c>
      <c r="I2297" s="11" t="n">
        <v>1</v>
      </c>
      <c r="J2297" s="11" t="n">
        <v>8</v>
      </c>
      <c r="K2297" s="11" t="n">
        <v>279</v>
      </c>
      <c r="L2297" s="11" t="n">
        <v>14</v>
      </c>
      <c r="M2297" s="11" t="n">
        <v>2</v>
      </c>
      <c r="N2297" s="11" t="n">
        <v>0.1</v>
      </c>
      <c r="O2297" s="7" t="n">
        <v>180.9</v>
      </c>
      <c r="P2297" s="7" t="n">
        <v>121.203</v>
      </c>
      <c r="Q2297" s="7">
        <f>text(E2297,"ddd")</f>
        <v/>
      </c>
      <c r="R2297" s="7">
        <f>G2297-F2297</f>
        <v/>
      </c>
      <c r="S2297" s="7">
        <f>E2297-D2297</f>
        <v/>
      </c>
      <c r="T2297" s="7">
        <f>O2297*M2297</f>
        <v/>
      </c>
      <c r="U2297" s="7">
        <f>T2297*N2297</f>
        <v/>
      </c>
      <c r="V2297" s="7">
        <f>T2297-U2297-(P2297*M2297)</f>
        <v/>
      </c>
      <c r="W2297" s="7">
        <f>VLOOKUP(L2297,'Products Sheet'!$A:$B,2,FALSE)</f>
        <v/>
      </c>
      <c r="X2297" s="7" t="n"/>
      <c r="Y2297" s="7" t="n"/>
      <c r="Z2297" s="7" t="n"/>
      <c r="AA2297" s="7" t="n"/>
      <c r="AB2297" s="7" t="n"/>
      <c r="AC2297" s="7" t="n"/>
    </row>
    <row r="2298" ht="9.75" customHeight="1" s="12">
      <c r="A2298" s="11" t="inlineStr">
        <is>
          <t>SO - 0001541</t>
        </is>
      </c>
      <c r="B2298" s="11" t="inlineStr">
        <is>
          <t>In-Store</t>
        </is>
      </c>
      <c r="C2298" s="11" t="inlineStr">
        <is>
          <t>WARE-MKL1006</t>
        </is>
      </c>
      <c r="D2298" s="6" t="n">
        <v>43300</v>
      </c>
      <c r="E2298" s="6" t="n">
        <v>43423</v>
      </c>
      <c r="F2298" s="6" t="n">
        <v>43441</v>
      </c>
      <c r="G2298" s="6" t="n">
        <v>43444</v>
      </c>
      <c r="H2298" s="11" t="inlineStr">
        <is>
          <t>USD</t>
        </is>
      </c>
      <c r="I2298" s="11" t="n">
        <v>12</v>
      </c>
      <c r="J2298" s="11" t="n">
        <v>50</v>
      </c>
      <c r="K2298" s="11" t="n">
        <v>350</v>
      </c>
      <c r="L2298" s="11" t="n">
        <v>14</v>
      </c>
      <c r="M2298" s="11" t="n">
        <v>8</v>
      </c>
      <c r="N2298" s="11" t="n">
        <v>0.05</v>
      </c>
      <c r="O2298" s="7" t="n">
        <v>3966.4</v>
      </c>
      <c r="P2298" s="7" t="n">
        <v>2697.152</v>
      </c>
      <c r="Q2298" s="7">
        <f>text(E2298,"ddd")</f>
        <v/>
      </c>
      <c r="R2298" s="7">
        <f>G2298-F2298</f>
        <v/>
      </c>
      <c r="S2298" s="7">
        <f>E2298-D2298</f>
        <v/>
      </c>
      <c r="T2298" s="7">
        <f>O2298*M2298</f>
        <v/>
      </c>
      <c r="U2298" s="7">
        <f>T2298*N2298</f>
        <v/>
      </c>
      <c r="V2298" s="7">
        <f>T2298-U2298-(P2298*M2298)</f>
        <v/>
      </c>
      <c r="W2298" s="7">
        <f>VLOOKUP(L2298,'Products Sheet'!$A:$B,2,FALSE)</f>
        <v/>
      </c>
      <c r="X2298" s="7" t="n"/>
      <c r="Y2298" s="7" t="n"/>
      <c r="Z2298" s="7" t="n"/>
      <c r="AA2298" s="7" t="n"/>
      <c r="AB2298" s="7" t="n"/>
      <c r="AC2298" s="7" t="n"/>
    </row>
    <row r="2299" ht="9.75" customHeight="1" s="12">
      <c r="A2299" s="11" t="inlineStr">
        <is>
          <t>SO - 0001567</t>
        </is>
      </c>
      <c r="B2299" s="11" t="inlineStr">
        <is>
          <t>Online</t>
        </is>
      </c>
      <c r="C2299" s="11" t="inlineStr">
        <is>
          <t>WARE-PUJ1005</t>
        </is>
      </c>
      <c r="D2299" s="6" t="n">
        <v>43300</v>
      </c>
      <c r="E2299" s="6" t="n">
        <v>43426</v>
      </c>
      <c r="F2299" s="6" t="n">
        <v>43443</v>
      </c>
      <c r="G2299" s="6" t="n">
        <v>43448</v>
      </c>
      <c r="H2299" s="11" t="inlineStr">
        <is>
          <t>USD</t>
        </is>
      </c>
      <c r="I2299" s="11" t="n">
        <v>20</v>
      </c>
      <c r="J2299" s="11" t="n">
        <v>3</v>
      </c>
      <c r="K2299" s="11" t="n">
        <v>294</v>
      </c>
      <c r="L2299" s="11" t="n">
        <v>14</v>
      </c>
      <c r="M2299" s="11" t="n">
        <v>1</v>
      </c>
      <c r="N2299" s="11" t="n">
        <v>0.15</v>
      </c>
      <c r="O2299" s="7" t="n">
        <v>683.4</v>
      </c>
      <c r="P2299" s="7" t="n">
        <v>457.878</v>
      </c>
      <c r="Q2299" s="7">
        <f>text(E2299,"ddd")</f>
        <v/>
      </c>
      <c r="R2299" s="7">
        <f>G2299-F2299</f>
        <v/>
      </c>
      <c r="S2299" s="7">
        <f>E2299-D2299</f>
        <v/>
      </c>
      <c r="T2299" s="7">
        <f>O2299*M2299</f>
        <v/>
      </c>
      <c r="U2299" s="7">
        <f>T2299*N2299</f>
        <v/>
      </c>
      <c r="V2299" s="7">
        <f>T2299-U2299-(P2299*M2299)</f>
        <v/>
      </c>
      <c r="W2299" s="7">
        <f>VLOOKUP(L2299,'Products Sheet'!$A:$B,2,FALSE)</f>
        <v/>
      </c>
      <c r="X2299" s="7" t="n"/>
      <c r="Y2299" s="7" t="n"/>
      <c r="Z2299" s="7" t="n"/>
      <c r="AA2299" s="7" t="n"/>
      <c r="AB2299" s="7" t="n"/>
      <c r="AC2299" s="7" t="n"/>
    </row>
    <row r="2300" ht="9.75" customHeight="1" s="12">
      <c r="A2300" s="11" t="inlineStr">
        <is>
          <t>SO - 0001583</t>
        </is>
      </c>
      <c r="B2300" s="11" t="inlineStr">
        <is>
          <t>In-Store</t>
        </is>
      </c>
      <c r="C2300" s="11" t="inlineStr">
        <is>
          <t>WARE-MKL1006</t>
        </is>
      </c>
      <c r="D2300" s="6" t="n">
        <v>43300</v>
      </c>
      <c r="E2300" s="6" t="n">
        <v>43427</v>
      </c>
      <c r="F2300" s="6" t="n">
        <v>43438</v>
      </c>
      <c r="G2300" s="6" t="n">
        <v>43445</v>
      </c>
      <c r="H2300" s="11" t="inlineStr">
        <is>
          <t>USD</t>
        </is>
      </c>
      <c r="I2300" s="11" t="n">
        <v>1</v>
      </c>
      <c r="J2300" s="11" t="n">
        <v>34</v>
      </c>
      <c r="K2300" s="11" t="n">
        <v>367</v>
      </c>
      <c r="L2300" s="11" t="n">
        <v>14</v>
      </c>
      <c r="M2300" s="11" t="n">
        <v>8</v>
      </c>
      <c r="N2300" s="11" t="n">
        <v>0.15</v>
      </c>
      <c r="O2300" s="7" t="n">
        <v>2519.2</v>
      </c>
      <c r="P2300" s="7" t="n">
        <v>1435.944</v>
      </c>
      <c r="Q2300" s="7">
        <f>text(E2300,"ddd")</f>
        <v/>
      </c>
      <c r="R2300" s="7">
        <f>G2300-F2300</f>
        <v/>
      </c>
      <c r="S2300" s="7">
        <f>E2300-D2300</f>
        <v/>
      </c>
      <c r="T2300" s="7">
        <f>O2300*M2300</f>
        <v/>
      </c>
      <c r="U2300" s="7">
        <f>T2300*N2300</f>
        <v/>
      </c>
      <c r="V2300" s="7">
        <f>T2300-U2300-(P2300*M2300)</f>
        <v/>
      </c>
      <c r="W2300" s="7">
        <f>VLOOKUP(L2300,'Products Sheet'!$A:$B,2,FALSE)</f>
        <v/>
      </c>
      <c r="X2300" s="7" t="n"/>
      <c r="Y2300" s="7" t="n"/>
      <c r="Z2300" s="7" t="n"/>
      <c r="AA2300" s="7" t="n"/>
      <c r="AB2300" s="7" t="n"/>
      <c r="AC2300" s="7" t="n"/>
    </row>
    <row r="2301" ht="9.75" customHeight="1" s="12">
      <c r="A2301" s="11" t="inlineStr">
        <is>
          <t>SO - 0001617</t>
        </is>
      </c>
      <c r="B2301" s="11" t="inlineStr">
        <is>
          <t>Online</t>
        </is>
      </c>
      <c r="C2301" s="11" t="inlineStr">
        <is>
          <t>WARE-XYS1001</t>
        </is>
      </c>
      <c r="D2301" s="6" t="n">
        <v>43300</v>
      </c>
      <c r="E2301" s="6" t="n">
        <v>43432</v>
      </c>
      <c r="F2301" s="6" t="n">
        <v>43448</v>
      </c>
      <c r="G2301" s="6" t="n">
        <v>43455</v>
      </c>
      <c r="H2301" s="11" t="inlineStr">
        <is>
          <t>USD</t>
        </is>
      </c>
      <c r="I2301" s="11" t="n">
        <v>20</v>
      </c>
      <c r="J2301" s="11" t="n">
        <v>4</v>
      </c>
      <c r="K2301" s="11" t="n">
        <v>21</v>
      </c>
      <c r="L2301" s="11" t="n">
        <v>14</v>
      </c>
      <c r="M2301" s="11" t="n">
        <v>5</v>
      </c>
      <c r="N2301" s="11" t="n">
        <v>0.05</v>
      </c>
      <c r="O2301" s="7" t="n">
        <v>247.9</v>
      </c>
      <c r="P2301" s="7" t="n">
        <v>99.16000000000001</v>
      </c>
      <c r="Q2301" s="7">
        <f>text(E2301,"ddd")</f>
        <v/>
      </c>
      <c r="R2301" s="7">
        <f>G2301-F2301</f>
        <v/>
      </c>
      <c r="S2301" s="7">
        <f>E2301-D2301</f>
        <v/>
      </c>
      <c r="T2301" s="7">
        <f>O2301*M2301</f>
        <v/>
      </c>
      <c r="U2301" s="7">
        <f>T2301*N2301</f>
        <v/>
      </c>
      <c r="V2301" s="7">
        <f>T2301-U2301-(P2301*M2301)</f>
        <v/>
      </c>
      <c r="W2301" s="7">
        <f>VLOOKUP(L2301,'Products Sheet'!$A:$B,2,FALSE)</f>
        <v/>
      </c>
      <c r="X2301" s="7" t="n"/>
      <c r="Y2301" s="7" t="n"/>
      <c r="Z2301" s="7" t="n"/>
      <c r="AA2301" s="7" t="n"/>
      <c r="AB2301" s="7" t="n"/>
      <c r="AC2301" s="7" t="n"/>
    </row>
    <row r="2302" ht="9.75" customHeight="1" s="12">
      <c r="A2302" s="11" t="inlineStr">
        <is>
          <t>SO - 0001713</t>
        </is>
      </c>
      <c r="B2302" s="11" t="inlineStr">
        <is>
          <t>In-Store</t>
        </is>
      </c>
      <c r="C2302" s="11" t="inlineStr">
        <is>
          <t>WARE-NMK1003</t>
        </is>
      </c>
      <c r="D2302" s="6" t="n">
        <v>43300</v>
      </c>
      <c r="E2302" s="6" t="n">
        <v>43443</v>
      </c>
      <c r="F2302" s="6" t="n">
        <v>43457</v>
      </c>
      <c r="G2302" s="6" t="n">
        <v>43466</v>
      </c>
      <c r="H2302" s="11" t="inlineStr">
        <is>
          <t>USD</t>
        </is>
      </c>
      <c r="I2302" s="11" t="n">
        <v>1</v>
      </c>
      <c r="J2302" s="11" t="n">
        <v>11</v>
      </c>
      <c r="K2302" s="11" t="n">
        <v>141</v>
      </c>
      <c r="L2302" s="11" t="n">
        <v>14</v>
      </c>
      <c r="M2302" s="11" t="n">
        <v>5</v>
      </c>
      <c r="N2302" s="11" t="n">
        <v>0.05</v>
      </c>
      <c r="O2302" s="7" t="n">
        <v>1058.6</v>
      </c>
      <c r="P2302" s="7" t="n">
        <v>561.0580000000001</v>
      </c>
      <c r="Q2302" s="7">
        <f>text(E2302,"ddd")</f>
        <v/>
      </c>
      <c r="R2302" s="7">
        <f>G2302-F2302</f>
        <v/>
      </c>
      <c r="S2302" s="7">
        <f>E2302-D2302</f>
        <v/>
      </c>
      <c r="T2302" s="7">
        <f>O2302*M2302</f>
        <v/>
      </c>
      <c r="U2302" s="7">
        <f>T2302*N2302</f>
        <v/>
      </c>
      <c r="V2302" s="7">
        <f>T2302-U2302-(P2302*M2302)</f>
        <v/>
      </c>
      <c r="W2302" s="7">
        <f>VLOOKUP(L2302,'Products Sheet'!$A:$B,2,FALSE)</f>
        <v/>
      </c>
      <c r="X2302" s="7" t="n"/>
      <c r="Y2302" s="7" t="n"/>
      <c r="Z2302" s="7" t="n"/>
      <c r="AA2302" s="7" t="n"/>
      <c r="AB2302" s="7" t="n"/>
      <c r="AC2302" s="7" t="n"/>
    </row>
    <row r="2303" ht="9.75" customHeight="1" s="12">
      <c r="A2303" s="11" t="inlineStr">
        <is>
          <t>SO - 0001771</t>
        </is>
      </c>
      <c r="B2303" s="11" t="inlineStr">
        <is>
          <t>In-Store</t>
        </is>
      </c>
      <c r="C2303" s="11" t="inlineStr">
        <is>
          <t>WARE-PUJ1005</t>
        </is>
      </c>
      <c r="D2303" s="6" t="n">
        <v>43400</v>
      </c>
      <c r="E2303" s="6" t="n">
        <v>43449</v>
      </c>
      <c r="F2303" s="6" t="n">
        <v>43459</v>
      </c>
      <c r="G2303" s="6" t="n">
        <v>43460</v>
      </c>
      <c r="H2303" s="11" t="inlineStr">
        <is>
          <t>USD</t>
        </is>
      </c>
      <c r="I2303" s="11" t="n">
        <v>3</v>
      </c>
      <c r="J2303" s="11" t="n">
        <v>17</v>
      </c>
      <c r="K2303" s="11" t="n">
        <v>284</v>
      </c>
      <c r="L2303" s="11" t="n">
        <v>14</v>
      </c>
      <c r="M2303" s="11" t="n">
        <v>3</v>
      </c>
      <c r="N2303" s="11" t="n">
        <v>0.2</v>
      </c>
      <c r="O2303" s="7" t="n">
        <v>1246.2</v>
      </c>
      <c r="P2303" s="7" t="n">
        <v>847.4160000000001</v>
      </c>
      <c r="Q2303" s="7">
        <f>text(E2303,"ddd")</f>
        <v/>
      </c>
      <c r="R2303" s="7">
        <f>G2303-F2303</f>
        <v/>
      </c>
      <c r="S2303" s="7">
        <f>E2303-D2303</f>
        <v/>
      </c>
      <c r="T2303" s="7">
        <f>O2303*M2303</f>
        <v/>
      </c>
      <c r="U2303" s="7">
        <f>T2303*N2303</f>
        <v/>
      </c>
      <c r="V2303" s="7">
        <f>T2303-U2303-(P2303*M2303)</f>
        <v/>
      </c>
      <c r="W2303" s="7">
        <f>VLOOKUP(L2303,'Products Sheet'!$A:$B,2,FALSE)</f>
        <v/>
      </c>
      <c r="X2303" s="7" t="n"/>
      <c r="Y2303" s="7" t="n"/>
      <c r="Z2303" s="7" t="n"/>
      <c r="AA2303" s="7" t="n"/>
      <c r="AB2303" s="7" t="n"/>
      <c r="AC2303" s="7" t="n"/>
    </row>
    <row r="2304" ht="9.75" customHeight="1" s="12">
      <c r="A2304" s="11" t="inlineStr">
        <is>
          <t>SO - 0001803</t>
        </is>
      </c>
      <c r="B2304" s="11" t="inlineStr">
        <is>
          <t>In-Store</t>
        </is>
      </c>
      <c r="C2304" s="11" t="inlineStr">
        <is>
          <t>WARE-UHY1004</t>
        </is>
      </c>
      <c r="D2304" s="6" t="n">
        <v>43400</v>
      </c>
      <c r="E2304" s="6" t="n">
        <v>43454</v>
      </c>
      <c r="F2304" s="6" t="n">
        <v>43473</v>
      </c>
      <c r="G2304" s="6" t="n">
        <v>43480</v>
      </c>
      <c r="H2304" s="11" t="inlineStr">
        <is>
          <t>USD</t>
        </is>
      </c>
      <c r="I2304" s="11" t="n">
        <v>4</v>
      </c>
      <c r="J2304" s="11" t="n">
        <v>12</v>
      </c>
      <c r="K2304" s="11" t="n">
        <v>239</v>
      </c>
      <c r="L2304" s="11" t="n">
        <v>14</v>
      </c>
      <c r="M2304" s="11" t="n">
        <v>6</v>
      </c>
      <c r="N2304" s="11" t="n">
        <v>0.05</v>
      </c>
      <c r="O2304" s="7" t="n">
        <v>951.4</v>
      </c>
      <c r="P2304" s="7" t="n">
        <v>551.8119999999999</v>
      </c>
      <c r="Q2304" s="7">
        <f>text(E2304,"ddd")</f>
        <v/>
      </c>
      <c r="R2304" s="7">
        <f>G2304-F2304</f>
        <v/>
      </c>
      <c r="S2304" s="7">
        <f>E2304-D2304</f>
        <v/>
      </c>
      <c r="T2304" s="7">
        <f>O2304*M2304</f>
        <v/>
      </c>
      <c r="U2304" s="7">
        <f>T2304*N2304</f>
        <v/>
      </c>
      <c r="V2304" s="7">
        <f>T2304-U2304-(P2304*M2304)</f>
        <v/>
      </c>
      <c r="W2304" s="7">
        <f>VLOOKUP(L2304,'Products Sheet'!$A:$B,2,FALSE)</f>
        <v/>
      </c>
      <c r="X2304" s="7" t="n"/>
      <c r="Y2304" s="7" t="n"/>
      <c r="Z2304" s="7" t="n"/>
      <c r="AA2304" s="7" t="n"/>
      <c r="AB2304" s="7" t="n"/>
      <c r="AC2304" s="7" t="n"/>
    </row>
    <row r="2305" ht="9.75" customHeight="1" s="12">
      <c r="A2305" s="11" t="inlineStr">
        <is>
          <t>SO - 0001806</t>
        </is>
      </c>
      <c r="B2305" s="11" t="inlineStr">
        <is>
          <t>Online</t>
        </is>
      </c>
      <c r="C2305" s="11" t="inlineStr">
        <is>
          <t>WARE-NMK1003</t>
        </is>
      </c>
      <c r="D2305" s="6" t="n">
        <v>43300</v>
      </c>
      <c r="E2305" s="6" t="n">
        <v>43454</v>
      </c>
      <c r="F2305" s="6" t="n">
        <v>43478</v>
      </c>
      <c r="G2305" s="6" t="n">
        <v>43488</v>
      </c>
      <c r="H2305" s="11" t="inlineStr">
        <is>
          <t>USD</t>
        </is>
      </c>
      <c r="I2305" s="11" t="n">
        <v>17</v>
      </c>
      <c r="J2305" s="11" t="n">
        <v>37</v>
      </c>
      <c r="K2305" s="11" t="n">
        <v>168</v>
      </c>
      <c r="L2305" s="11" t="n">
        <v>14</v>
      </c>
      <c r="M2305" s="11" t="n">
        <v>5</v>
      </c>
      <c r="N2305" s="11" t="n">
        <v>0.05</v>
      </c>
      <c r="O2305" s="7" t="n">
        <v>3926.2</v>
      </c>
      <c r="P2305" s="7" t="n">
        <v>3219.484</v>
      </c>
      <c r="Q2305" s="7">
        <f>text(E2305,"ddd")</f>
        <v/>
      </c>
      <c r="R2305" s="7">
        <f>G2305-F2305</f>
        <v/>
      </c>
      <c r="S2305" s="7">
        <f>E2305-D2305</f>
        <v/>
      </c>
      <c r="T2305" s="7">
        <f>O2305*M2305</f>
        <v/>
      </c>
      <c r="U2305" s="7">
        <f>T2305*N2305</f>
        <v/>
      </c>
      <c r="V2305" s="7">
        <f>T2305-U2305-(P2305*M2305)</f>
        <v/>
      </c>
      <c r="W2305" s="7">
        <f>VLOOKUP(L2305,'Products Sheet'!$A:$B,2,FALSE)</f>
        <v/>
      </c>
      <c r="X2305" s="7" t="n"/>
      <c r="Y2305" s="7" t="n"/>
      <c r="Z2305" s="7" t="n"/>
      <c r="AA2305" s="7" t="n"/>
      <c r="AB2305" s="7" t="n"/>
      <c r="AC2305" s="7" t="n"/>
    </row>
    <row r="2306" ht="9.75" customHeight="1" s="12">
      <c r="A2306" s="11" t="inlineStr">
        <is>
          <t>SO - 0001833</t>
        </is>
      </c>
      <c r="B2306" s="11" t="inlineStr">
        <is>
          <t>Distributor</t>
        </is>
      </c>
      <c r="C2306" s="11" t="inlineStr">
        <is>
          <t>WARE-NMK1003</t>
        </is>
      </c>
      <c r="D2306" s="6" t="n">
        <v>43400</v>
      </c>
      <c r="E2306" s="6" t="n">
        <v>43456</v>
      </c>
      <c r="F2306" s="6" t="n">
        <v>43484</v>
      </c>
      <c r="G2306" s="6" t="n">
        <v>43491</v>
      </c>
      <c r="H2306" s="11" t="inlineStr">
        <is>
          <t>USD</t>
        </is>
      </c>
      <c r="I2306" s="11" t="n">
        <v>25</v>
      </c>
      <c r="J2306" s="11" t="n">
        <v>5</v>
      </c>
      <c r="K2306" s="11" t="n">
        <v>121</v>
      </c>
      <c r="L2306" s="11" t="n">
        <v>14</v>
      </c>
      <c r="M2306" s="11" t="n">
        <v>7</v>
      </c>
      <c r="N2306" s="11" t="n">
        <v>0.075</v>
      </c>
      <c r="O2306" s="7" t="n">
        <v>1065.3</v>
      </c>
      <c r="P2306" s="7" t="n">
        <v>564.609</v>
      </c>
      <c r="Q2306" s="7">
        <f>text(E2306,"ddd")</f>
        <v/>
      </c>
      <c r="R2306" s="7">
        <f>G2306-F2306</f>
        <v/>
      </c>
      <c r="S2306" s="7">
        <f>E2306-D2306</f>
        <v/>
      </c>
      <c r="T2306" s="7">
        <f>O2306*M2306</f>
        <v/>
      </c>
      <c r="U2306" s="7">
        <f>T2306*N2306</f>
        <v/>
      </c>
      <c r="V2306" s="7">
        <f>T2306-U2306-(P2306*M2306)</f>
        <v/>
      </c>
      <c r="W2306" s="7">
        <f>VLOOKUP(L2306,'Products Sheet'!$A:$B,2,FALSE)</f>
        <v/>
      </c>
      <c r="X2306" s="7" t="n"/>
      <c r="Y2306" s="7" t="n"/>
      <c r="Z2306" s="7" t="n"/>
      <c r="AA2306" s="7" t="n"/>
      <c r="AB2306" s="7" t="n"/>
      <c r="AC2306" s="7" t="n"/>
    </row>
    <row r="2307" ht="9.75" customHeight="1" s="12">
      <c r="A2307" s="11" t="inlineStr">
        <is>
          <t>SO - 0001841</t>
        </is>
      </c>
      <c r="B2307" s="11" t="inlineStr">
        <is>
          <t>Wholesale</t>
        </is>
      </c>
      <c r="C2307" s="11" t="inlineStr">
        <is>
          <t>WARE-NBV1002</t>
        </is>
      </c>
      <c r="D2307" s="6" t="n">
        <v>43400</v>
      </c>
      <c r="E2307" s="6" t="n">
        <v>43457</v>
      </c>
      <c r="F2307" s="6" t="n">
        <v>43467</v>
      </c>
      <c r="G2307" s="6" t="n">
        <v>43470</v>
      </c>
      <c r="H2307" s="11" t="inlineStr">
        <is>
          <t>USD</t>
        </is>
      </c>
      <c r="I2307" s="11" t="n">
        <v>26</v>
      </c>
      <c r="J2307" s="11" t="n">
        <v>31</v>
      </c>
      <c r="K2307" s="11" t="n">
        <v>82</v>
      </c>
      <c r="L2307" s="11" t="n">
        <v>14</v>
      </c>
      <c r="M2307" s="11" t="n">
        <v>7</v>
      </c>
      <c r="N2307" s="11" t="n">
        <v>0.075</v>
      </c>
      <c r="O2307" s="7" t="n">
        <v>3805.6</v>
      </c>
      <c r="P2307" s="7" t="n">
        <v>1598.352</v>
      </c>
      <c r="Q2307" s="7">
        <f>text(E2307,"ddd")</f>
        <v/>
      </c>
      <c r="R2307" s="7">
        <f>G2307-F2307</f>
        <v/>
      </c>
      <c r="S2307" s="7">
        <f>E2307-D2307</f>
        <v/>
      </c>
      <c r="T2307" s="7">
        <f>O2307*M2307</f>
        <v/>
      </c>
      <c r="U2307" s="7">
        <f>T2307*N2307</f>
        <v/>
      </c>
      <c r="V2307" s="7">
        <f>T2307-U2307-(P2307*M2307)</f>
        <v/>
      </c>
      <c r="W2307" s="7">
        <f>VLOOKUP(L2307,'Products Sheet'!$A:$B,2,FALSE)</f>
        <v/>
      </c>
      <c r="X2307" s="7" t="n"/>
      <c r="Y2307" s="7" t="n"/>
      <c r="Z2307" s="7" t="n"/>
      <c r="AA2307" s="7" t="n"/>
      <c r="AB2307" s="7" t="n"/>
      <c r="AC2307" s="7" t="n"/>
    </row>
    <row r="2308" ht="9.75" customHeight="1" s="12">
      <c r="A2308" s="11" t="inlineStr">
        <is>
          <t>SO - 0002113</t>
        </is>
      </c>
      <c r="B2308" s="11" t="inlineStr">
        <is>
          <t>Online</t>
        </is>
      </c>
      <c r="C2308" s="11" t="inlineStr">
        <is>
          <t>WARE-XYS1001</t>
        </is>
      </c>
      <c r="D2308" s="6" t="n">
        <v>43400</v>
      </c>
      <c r="E2308" s="6" t="n">
        <v>43483</v>
      </c>
      <c r="F2308" s="6" t="n">
        <v>43495</v>
      </c>
      <c r="G2308" s="6" t="n">
        <v>43505</v>
      </c>
      <c r="H2308" s="11" t="inlineStr">
        <is>
          <t>USD</t>
        </is>
      </c>
      <c r="I2308" s="11" t="n">
        <v>20</v>
      </c>
      <c r="J2308" s="11" t="n">
        <v>25</v>
      </c>
      <c r="K2308" s="11" t="n">
        <v>23</v>
      </c>
      <c r="L2308" s="11" t="n">
        <v>14</v>
      </c>
      <c r="M2308" s="11" t="n">
        <v>1</v>
      </c>
      <c r="N2308" s="11" t="n">
        <v>0.075</v>
      </c>
      <c r="O2308" s="7" t="n">
        <v>1065.3</v>
      </c>
      <c r="P2308" s="7" t="n">
        <v>575.2620000000001</v>
      </c>
      <c r="Q2308" s="7">
        <f>text(E2308,"ddd")</f>
        <v/>
      </c>
      <c r="R2308" s="7">
        <f>G2308-F2308</f>
        <v/>
      </c>
      <c r="S2308" s="7">
        <f>E2308-D2308</f>
        <v/>
      </c>
      <c r="T2308" s="7">
        <f>O2308*M2308</f>
        <v/>
      </c>
      <c r="U2308" s="7">
        <f>T2308*N2308</f>
        <v/>
      </c>
      <c r="V2308" s="7">
        <f>T2308-U2308-(P2308*M2308)</f>
        <v/>
      </c>
      <c r="W2308" s="7">
        <f>VLOOKUP(L2308,'Products Sheet'!$A:$B,2,FALSE)</f>
        <v/>
      </c>
      <c r="X2308" s="7" t="n"/>
      <c r="Y2308" s="7" t="n"/>
      <c r="Z2308" s="7" t="n"/>
      <c r="AA2308" s="7" t="n"/>
      <c r="AB2308" s="7" t="n"/>
      <c r="AC2308" s="7" t="n"/>
    </row>
    <row r="2309" ht="9.75" customHeight="1" s="12">
      <c r="A2309" s="11" t="inlineStr">
        <is>
          <t>SO - 0002139</t>
        </is>
      </c>
      <c r="B2309" s="11" t="inlineStr">
        <is>
          <t>Online</t>
        </is>
      </c>
      <c r="C2309" s="11" t="inlineStr">
        <is>
          <t>WARE-PUJ1005</t>
        </is>
      </c>
      <c r="D2309" s="6" t="n">
        <v>43400</v>
      </c>
      <c r="E2309" s="6" t="n">
        <v>43485</v>
      </c>
      <c r="F2309" s="6" t="n">
        <v>43491</v>
      </c>
      <c r="G2309" s="6" t="n">
        <v>43493</v>
      </c>
      <c r="H2309" s="11" t="inlineStr">
        <is>
          <t>USD</t>
        </is>
      </c>
      <c r="I2309" s="11" t="n">
        <v>12</v>
      </c>
      <c r="J2309" s="11" t="n">
        <v>34</v>
      </c>
      <c r="K2309" s="11" t="n">
        <v>296</v>
      </c>
      <c r="L2309" s="11" t="n">
        <v>14</v>
      </c>
      <c r="M2309" s="11" t="n">
        <v>2</v>
      </c>
      <c r="N2309" s="11" t="n">
        <v>0.4</v>
      </c>
      <c r="O2309" s="7" t="n">
        <v>6177.400000000001</v>
      </c>
      <c r="P2309" s="7" t="n">
        <v>2779.83</v>
      </c>
      <c r="Q2309" s="7">
        <f>text(E2309,"ddd")</f>
        <v/>
      </c>
      <c r="R2309" s="7">
        <f>G2309-F2309</f>
        <v/>
      </c>
      <c r="S2309" s="7">
        <f>E2309-D2309</f>
        <v/>
      </c>
      <c r="T2309" s="7">
        <f>O2309*M2309</f>
        <v/>
      </c>
      <c r="U2309" s="7">
        <f>T2309*N2309</f>
        <v/>
      </c>
      <c r="V2309" s="7">
        <f>T2309-U2309-(P2309*M2309)</f>
        <v/>
      </c>
      <c r="W2309" s="7">
        <f>VLOOKUP(L2309,'Products Sheet'!$A:$B,2,FALSE)</f>
        <v/>
      </c>
      <c r="X2309" s="7" t="n"/>
      <c r="Y2309" s="7" t="n"/>
      <c r="Z2309" s="7" t="n"/>
      <c r="AA2309" s="7" t="n"/>
      <c r="AB2309" s="7" t="n"/>
      <c r="AC2309" s="7" t="n"/>
    </row>
    <row r="2310" ht="9.75" customHeight="1" s="12">
      <c r="A2310" s="11" t="inlineStr">
        <is>
          <t>SO - 0002151</t>
        </is>
      </c>
      <c r="B2310" s="11" t="inlineStr">
        <is>
          <t>In-Store</t>
        </is>
      </c>
      <c r="C2310" s="11" t="inlineStr">
        <is>
          <t>WARE-XYS1001</t>
        </is>
      </c>
      <c r="D2310" s="6" t="n">
        <v>43400</v>
      </c>
      <c r="E2310" s="6" t="n">
        <v>43487</v>
      </c>
      <c r="F2310" s="6" t="n">
        <v>43494</v>
      </c>
      <c r="G2310" s="6" t="n">
        <v>43498</v>
      </c>
      <c r="H2310" s="11" t="inlineStr">
        <is>
          <t>USD</t>
        </is>
      </c>
      <c r="I2310" s="11" t="n">
        <v>4</v>
      </c>
      <c r="J2310" s="11" t="n">
        <v>37</v>
      </c>
      <c r="K2310" s="11" t="n">
        <v>36</v>
      </c>
      <c r="L2310" s="11" t="n">
        <v>14</v>
      </c>
      <c r="M2310" s="11" t="n">
        <v>7</v>
      </c>
      <c r="N2310" s="11" t="n">
        <v>0.2</v>
      </c>
      <c r="O2310" s="7" t="n">
        <v>1855.9</v>
      </c>
      <c r="P2310" s="7" t="n">
        <v>1317.689</v>
      </c>
      <c r="Q2310" s="7">
        <f>text(E2310,"ddd")</f>
        <v/>
      </c>
      <c r="R2310" s="7">
        <f>G2310-F2310</f>
        <v/>
      </c>
      <c r="S2310" s="7">
        <f>E2310-D2310</f>
        <v/>
      </c>
      <c r="T2310" s="7">
        <f>O2310*M2310</f>
        <v/>
      </c>
      <c r="U2310" s="7">
        <f>T2310*N2310</f>
        <v/>
      </c>
      <c r="V2310" s="7">
        <f>T2310-U2310-(P2310*M2310)</f>
        <v/>
      </c>
      <c r="W2310" s="7">
        <f>VLOOKUP(L2310,'Products Sheet'!$A:$B,2,FALSE)</f>
        <v/>
      </c>
      <c r="X2310" s="7" t="n"/>
      <c r="Y2310" s="7" t="n"/>
      <c r="Z2310" s="7" t="n"/>
      <c r="AA2310" s="7" t="n"/>
      <c r="AB2310" s="7" t="n"/>
      <c r="AC2310" s="7" t="n"/>
    </row>
    <row r="2311" ht="9.75" customHeight="1" s="12">
      <c r="A2311" s="11" t="inlineStr">
        <is>
          <t>SO - 0002175</t>
        </is>
      </c>
      <c r="B2311" s="11" t="inlineStr">
        <is>
          <t>Distributor</t>
        </is>
      </c>
      <c r="C2311" s="11" t="inlineStr">
        <is>
          <t>WARE-PUJ1005</t>
        </is>
      </c>
      <c r="D2311" s="6" t="n">
        <v>43400</v>
      </c>
      <c r="E2311" s="6" t="n">
        <v>43491</v>
      </c>
      <c r="F2311" s="6" t="n">
        <v>43494</v>
      </c>
      <c r="G2311" s="6" t="n">
        <v>43503</v>
      </c>
      <c r="H2311" s="11" t="inlineStr">
        <is>
          <t>USD</t>
        </is>
      </c>
      <c r="I2311" s="11" t="n">
        <v>21</v>
      </c>
      <c r="J2311" s="11" t="n">
        <v>38</v>
      </c>
      <c r="K2311" s="11" t="n">
        <v>274</v>
      </c>
      <c r="L2311" s="11" t="n">
        <v>14</v>
      </c>
      <c r="M2311" s="11" t="n">
        <v>6</v>
      </c>
      <c r="N2311" s="11" t="n">
        <v>0.05</v>
      </c>
      <c r="O2311" s="7" t="n">
        <v>3879.3</v>
      </c>
      <c r="P2311" s="7" t="n">
        <v>2987.061</v>
      </c>
      <c r="Q2311" s="7">
        <f>text(E2311,"ddd")</f>
        <v/>
      </c>
      <c r="R2311" s="7">
        <f>G2311-F2311</f>
        <v/>
      </c>
      <c r="S2311" s="7">
        <f>E2311-D2311</f>
        <v/>
      </c>
      <c r="T2311" s="7">
        <f>O2311*M2311</f>
        <v/>
      </c>
      <c r="U2311" s="7">
        <f>T2311*N2311</f>
        <v/>
      </c>
      <c r="V2311" s="7">
        <f>T2311-U2311-(P2311*M2311)</f>
        <v/>
      </c>
      <c r="W2311" s="7">
        <f>VLOOKUP(L2311,'Products Sheet'!$A:$B,2,FALSE)</f>
        <v/>
      </c>
      <c r="X2311" s="7" t="n"/>
      <c r="Y2311" s="7" t="n"/>
      <c r="Z2311" s="7" t="n"/>
      <c r="AA2311" s="7" t="n"/>
      <c r="AB2311" s="7" t="n"/>
      <c r="AC2311" s="7" t="n"/>
    </row>
    <row r="2312" ht="9.75" customHeight="1" s="12">
      <c r="A2312" s="11" t="inlineStr">
        <is>
          <t>SO - 0002187</t>
        </is>
      </c>
      <c r="B2312" s="11" t="inlineStr">
        <is>
          <t>Wholesale</t>
        </is>
      </c>
      <c r="C2312" s="11" t="inlineStr">
        <is>
          <t>WARE-NMK1003</t>
        </is>
      </c>
      <c r="D2312" s="6" t="n">
        <v>43400</v>
      </c>
      <c r="E2312" s="6" t="n">
        <v>43492</v>
      </c>
      <c r="F2312" s="6" t="n">
        <v>43510</v>
      </c>
      <c r="G2312" s="6" t="n">
        <v>43513</v>
      </c>
      <c r="H2312" s="11" t="inlineStr">
        <is>
          <t>USD</t>
        </is>
      </c>
      <c r="I2312" s="11" t="n">
        <v>28</v>
      </c>
      <c r="J2312" s="11" t="n">
        <v>32</v>
      </c>
      <c r="K2312" s="11" t="n">
        <v>103</v>
      </c>
      <c r="L2312" s="11" t="n">
        <v>14</v>
      </c>
      <c r="M2312" s="11" t="n">
        <v>7</v>
      </c>
      <c r="N2312" s="11" t="n">
        <v>0.1</v>
      </c>
      <c r="O2312" s="7" t="n">
        <v>3979.8</v>
      </c>
      <c r="P2312" s="7" t="n">
        <v>1989.9</v>
      </c>
      <c r="Q2312" s="7">
        <f>text(E2312,"ddd")</f>
        <v/>
      </c>
      <c r="R2312" s="7">
        <f>G2312-F2312</f>
        <v/>
      </c>
      <c r="S2312" s="7">
        <f>E2312-D2312</f>
        <v/>
      </c>
      <c r="T2312" s="7">
        <f>O2312*M2312</f>
        <v/>
      </c>
      <c r="U2312" s="7">
        <f>T2312*N2312</f>
        <v/>
      </c>
      <c r="V2312" s="7">
        <f>T2312-U2312-(P2312*M2312)</f>
        <v/>
      </c>
      <c r="W2312" s="7">
        <f>VLOOKUP(L2312,'Products Sheet'!$A:$B,2,FALSE)</f>
        <v/>
      </c>
      <c r="X2312" s="7" t="n"/>
      <c r="Y2312" s="7" t="n"/>
      <c r="Z2312" s="7" t="n"/>
      <c r="AA2312" s="7" t="n"/>
      <c r="AB2312" s="7" t="n"/>
      <c r="AC2312" s="7" t="n"/>
    </row>
    <row r="2313" ht="9.75" customHeight="1" s="12">
      <c r="A2313" s="11" t="inlineStr">
        <is>
          <t>SO - 0002351</t>
        </is>
      </c>
      <c r="B2313" s="11" t="inlineStr">
        <is>
          <t>Distributor</t>
        </is>
      </c>
      <c r="C2313" s="11" t="inlineStr">
        <is>
          <t>WARE-NMK1003</t>
        </is>
      </c>
      <c r="D2313" s="6" t="n">
        <v>43400</v>
      </c>
      <c r="E2313" s="6" t="n">
        <v>43512</v>
      </c>
      <c r="F2313" s="6" t="n">
        <v>43540</v>
      </c>
      <c r="G2313" s="6" t="n">
        <v>43541</v>
      </c>
      <c r="H2313" s="11" t="inlineStr">
        <is>
          <t>USD</t>
        </is>
      </c>
      <c r="I2313" s="11" t="n">
        <v>25</v>
      </c>
      <c r="J2313" s="11" t="n">
        <v>11</v>
      </c>
      <c r="K2313" s="11" t="n">
        <v>172</v>
      </c>
      <c r="L2313" s="11" t="n">
        <v>14</v>
      </c>
      <c r="M2313" s="11" t="n">
        <v>6</v>
      </c>
      <c r="N2313" s="11" t="n">
        <v>0.2</v>
      </c>
      <c r="O2313" s="7" t="n">
        <v>797.3000000000001</v>
      </c>
      <c r="P2313" s="7" t="n">
        <v>621.8940000000001</v>
      </c>
      <c r="Q2313" s="7">
        <f>text(E2313,"ddd")</f>
        <v/>
      </c>
      <c r="R2313" s="7">
        <f>G2313-F2313</f>
        <v/>
      </c>
      <c r="S2313" s="7">
        <f>E2313-D2313</f>
        <v/>
      </c>
      <c r="T2313" s="7">
        <f>O2313*M2313</f>
        <v/>
      </c>
      <c r="U2313" s="7">
        <f>T2313*N2313</f>
        <v/>
      </c>
      <c r="V2313" s="7">
        <f>T2313-U2313-(P2313*M2313)</f>
        <v/>
      </c>
      <c r="W2313" s="7">
        <f>VLOOKUP(L2313,'Products Sheet'!$A:$B,2,FALSE)</f>
        <v/>
      </c>
      <c r="X2313" s="7" t="n"/>
      <c r="Y2313" s="7" t="n"/>
      <c r="Z2313" s="7" t="n"/>
      <c r="AA2313" s="7" t="n"/>
      <c r="AB2313" s="7" t="n"/>
      <c r="AC2313" s="7" t="n"/>
    </row>
    <row r="2314" ht="9.75" customHeight="1" s="12">
      <c r="A2314" s="11" t="inlineStr">
        <is>
          <t>SO - 0002389</t>
        </is>
      </c>
      <c r="B2314" s="11" t="inlineStr">
        <is>
          <t>In-Store</t>
        </is>
      </c>
      <c r="C2314" s="11" t="inlineStr">
        <is>
          <t>WARE-NMK1003</t>
        </is>
      </c>
      <c r="D2314" s="6" t="n">
        <v>43400</v>
      </c>
      <c r="E2314" s="6" t="n">
        <v>43516</v>
      </c>
      <c r="F2314" s="6" t="n">
        <v>43522</v>
      </c>
      <c r="G2314" s="6" t="n">
        <v>43523</v>
      </c>
      <c r="H2314" s="11" t="inlineStr">
        <is>
          <t>USD</t>
        </is>
      </c>
      <c r="I2314" s="11" t="n">
        <v>4</v>
      </c>
      <c r="J2314" s="11" t="n">
        <v>35</v>
      </c>
      <c r="K2314" s="11" t="n">
        <v>102</v>
      </c>
      <c r="L2314" s="11" t="n">
        <v>14</v>
      </c>
      <c r="M2314" s="11" t="n">
        <v>5</v>
      </c>
      <c r="N2314" s="11" t="n">
        <v>0.05</v>
      </c>
      <c r="O2314" s="7" t="n">
        <v>6277.900000000001</v>
      </c>
      <c r="P2314" s="7" t="n">
        <v>3201.729</v>
      </c>
      <c r="Q2314" s="7">
        <f>text(E2314,"ddd")</f>
        <v/>
      </c>
      <c r="R2314" s="7">
        <f>G2314-F2314</f>
        <v/>
      </c>
      <c r="S2314" s="7">
        <f>E2314-D2314</f>
        <v/>
      </c>
      <c r="T2314" s="7">
        <f>O2314*M2314</f>
        <v/>
      </c>
      <c r="U2314" s="7">
        <f>T2314*N2314</f>
        <v/>
      </c>
      <c r="V2314" s="7">
        <f>T2314-U2314-(P2314*M2314)</f>
        <v/>
      </c>
      <c r="W2314" s="7">
        <f>VLOOKUP(L2314,'Products Sheet'!$A:$B,2,FALSE)</f>
        <v/>
      </c>
      <c r="X2314" s="7" t="n"/>
      <c r="Y2314" s="7" t="n"/>
      <c r="Z2314" s="7" t="n"/>
      <c r="AA2314" s="7" t="n"/>
      <c r="AB2314" s="7" t="n"/>
      <c r="AC2314" s="7" t="n"/>
    </row>
    <row r="2315" ht="9.75" customHeight="1" s="12">
      <c r="A2315" s="11" t="inlineStr">
        <is>
          <t>SO - 0002489</t>
        </is>
      </c>
      <c r="B2315" s="11" t="inlineStr">
        <is>
          <t>In-Store</t>
        </is>
      </c>
      <c r="C2315" s="11" t="inlineStr">
        <is>
          <t>WARE-UHY1004</t>
        </is>
      </c>
      <c r="D2315" s="6" t="n">
        <v>43400</v>
      </c>
      <c r="E2315" s="6" t="n">
        <v>43529</v>
      </c>
      <c r="F2315" s="6" t="n">
        <v>43541</v>
      </c>
      <c r="G2315" s="6" t="n">
        <v>43543</v>
      </c>
      <c r="H2315" s="11" t="inlineStr">
        <is>
          <t>USD</t>
        </is>
      </c>
      <c r="I2315" s="11" t="n">
        <v>1</v>
      </c>
      <c r="J2315" s="11" t="n">
        <v>37</v>
      </c>
      <c r="K2315" s="11" t="n">
        <v>241</v>
      </c>
      <c r="L2315" s="11" t="n">
        <v>14</v>
      </c>
      <c r="M2315" s="11" t="n">
        <v>4</v>
      </c>
      <c r="N2315" s="11" t="n">
        <v>0.15</v>
      </c>
      <c r="O2315" s="7" t="n">
        <v>1031.8</v>
      </c>
      <c r="P2315" s="7" t="n">
        <v>484.946</v>
      </c>
      <c r="Q2315" s="7">
        <f>text(E2315,"ddd")</f>
        <v/>
      </c>
      <c r="R2315" s="7">
        <f>G2315-F2315</f>
        <v/>
      </c>
      <c r="S2315" s="7">
        <f>E2315-D2315</f>
        <v/>
      </c>
      <c r="T2315" s="7">
        <f>O2315*M2315</f>
        <v/>
      </c>
      <c r="U2315" s="7">
        <f>T2315*N2315</f>
        <v/>
      </c>
      <c r="V2315" s="7">
        <f>T2315-U2315-(P2315*M2315)</f>
        <v/>
      </c>
      <c r="W2315" s="7">
        <f>VLOOKUP(L2315,'Products Sheet'!$A:$B,2,FALSE)</f>
        <v/>
      </c>
      <c r="X2315" s="7" t="n"/>
      <c r="Y2315" s="7" t="n"/>
      <c r="Z2315" s="7" t="n"/>
      <c r="AA2315" s="7" t="n"/>
      <c r="AB2315" s="7" t="n"/>
      <c r="AC2315" s="7" t="n"/>
    </row>
    <row r="2316" ht="9.75" customHeight="1" s="12">
      <c r="A2316" s="11" t="inlineStr">
        <is>
          <t>SO - 0002558</t>
        </is>
      </c>
      <c r="B2316" s="11" t="inlineStr">
        <is>
          <t>Wholesale</t>
        </is>
      </c>
      <c r="C2316" s="11" t="inlineStr">
        <is>
          <t>WARE-MKL1006</t>
        </is>
      </c>
      <c r="D2316" s="6" t="n">
        <v>43400</v>
      </c>
      <c r="E2316" s="6" t="n">
        <v>43539</v>
      </c>
      <c r="F2316" s="6" t="n">
        <v>43541</v>
      </c>
      <c r="G2316" s="6" t="n">
        <v>43546</v>
      </c>
      <c r="H2316" s="11" t="inlineStr">
        <is>
          <t>USD</t>
        </is>
      </c>
      <c r="I2316" s="11" t="n">
        <v>26</v>
      </c>
      <c r="J2316" s="11" t="n">
        <v>32</v>
      </c>
      <c r="K2316" s="11" t="n">
        <v>351</v>
      </c>
      <c r="L2316" s="11" t="n">
        <v>14</v>
      </c>
      <c r="M2316" s="11" t="n">
        <v>8</v>
      </c>
      <c r="N2316" s="11" t="n">
        <v>0.15</v>
      </c>
      <c r="O2316" s="7" t="n">
        <v>201</v>
      </c>
      <c r="P2316" s="7" t="n">
        <v>106.53</v>
      </c>
      <c r="Q2316" s="7">
        <f>text(E2316,"ddd")</f>
        <v/>
      </c>
      <c r="R2316" s="7">
        <f>G2316-F2316</f>
        <v/>
      </c>
      <c r="S2316" s="7">
        <f>E2316-D2316</f>
        <v/>
      </c>
      <c r="T2316" s="7">
        <f>O2316*M2316</f>
        <v/>
      </c>
      <c r="U2316" s="7">
        <f>T2316*N2316</f>
        <v/>
      </c>
      <c r="V2316" s="7">
        <f>T2316-U2316-(P2316*M2316)</f>
        <v/>
      </c>
      <c r="W2316" s="7">
        <f>VLOOKUP(L2316,'Products Sheet'!$A:$B,2,FALSE)</f>
        <v/>
      </c>
      <c r="X2316" s="7" t="n"/>
      <c r="Y2316" s="7" t="n"/>
      <c r="Z2316" s="7" t="n"/>
      <c r="AA2316" s="7" t="n"/>
      <c r="AB2316" s="7" t="n"/>
      <c r="AC2316" s="7" t="n"/>
    </row>
    <row r="2317" ht="9.75" customHeight="1" s="12">
      <c r="A2317" s="11" t="inlineStr">
        <is>
          <t>SO - 0002599</t>
        </is>
      </c>
      <c r="B2317" s="11" t="inlineStr">
        <is>
          <t>In-Store</t>
        </is>
      </c>
      <c r="C2317" s="11" t="inlineStr">
        <is>
          <t>WARE-MKL1006</t>
        </is>
      </c>
      <c r="D2317" s="6" t="n">
        <v>43400</v>
      </c>
      <c r="E2317" s="6" t="n">
        <v>43545</v>
      </c>
      <c r="F2317" s="6" t="n">
        <v>43572</v>
      </c>
      <c r="G2317" s="6" t="n">
        <v>43579</v>
      </c>
      <c r="H2317" s="11" t="inlineStr">
        <is>
          <t>USD</t>
        </is>
      </c>
      <c r="I2317" s="11" t="n">
        <v>1</v>
      </c>
      <c r="J2317" s="11" t="n">
        <v>23</v>
      </c>
      <c r="K2317" s="11" t="n">
        <v>349</v>
      </c>
      <c r="L2317" s="11" t="n">
        <v>14</v>
      </c>
      <c r="M2317" s="11" t="n">
        <v>6</v>
      </c>
      <c r="N2317" s="11" t="n">
        <v>0.075</v>
      </c>
      <c r="O2317" s="7" t="n">
        <v>1045.2</v>
      </c>
      <c r="P2317" s="7" t="n">
        <v>637.572</v>
      </c>
      <c r="Q2317" s="7">
        <f>text(E2317,"ddd")</f>
        <v/>
      </c>
      <c r="R2317" s="7">
        <f>G2317-F2317</f>
        <v/>
      </c>
      <c r="S2317" s="7">
        <f>E2317-D2317</f>
        <v/>
      </c>
      <c r="T2317" s="7">
        <f>O2317*M2317</f>
        <v/>
      </c>
      <c r="U2317" s="7">
        <f>T2317*N2317</f>
        <v/>
      </c>
      <c r="V2317" s="7">
        <f>T2317-U2317-(P2317*M2317)</f>
        <v/>
      </c>
      <c r="W2317" s="7">
        <f>VLOOKUP(L2317,'Products Sheet'!$A:$B,2,FALSE)</f>
        <v/>
      </c>
      <c r="X2317" s="7" t="n"/>
      <c r="Y2317" s="7" t="n"/>
      <c r="Z2317" s="7" t="n"/>
      <c r="AA2317" s="7" t="n"/>
      <c r="AB2317" s="7" t="n"/>
      <c r="AC2317" s="7" t="n"/>
    </row>
    <row r="2318" ht="9.75" customHeight="1" s="12">
      <c r="A2318" s="11" t="inlineStr">
        <is>
          <t>SO - 0002613</t>
        </is>
      </c>
      <c r="B2318" s="11" t="inlineStr">
        <is>
          <t>Distributor</t>
        </is>
      </c>
      <c r="C2318" s="11" t="inlineStr">
        <is>
          <t>WARE-XYS1001</t>
        </is>
      </c>
      <c r="D2318" s="6" t="n">
        <v>43400</v>
      </c>
      <c r="E2318" s="6" t="n">
        <v>43547</v>
      </c>
      <c r="F2318" s="6" t="n">
        <v>43556</v>
      </c>
      <c r="G2318" s="6" t="n">
        <v>43563</v>
      </c>
      <c r="H2318" s="11" t="inlineStr">
        <is>
          <t>USD</t>
        </is>
      </c>
      <c r="I2318" s="11" t="n">
        <v>22</v>
      </c>
      <c r="J2318" s="11" t="n">
        <v>20</v>
      </c>
      <c r="K2318" s="11" t="n">
        <v>48</v>
      </c>
      <c r="L2318" s="11" t="n">
        <v>14</v>
      </c>
      <c r="M2318" s="11" t="n">
        <v>3</v>
      </c>
      <c r="N2318" s="11" t="n">
        <v>0.2</v>
      </c>
      <c r="O2318" s="7" t="n">
        <v>2566.1</v>
      </c>
      <c r="P2318" s="7" t="n">
        <v>1385.694</v>
      </c>
      <c r="Q2318" s="7">
        <f>text(E2318,"ddd")</f>
        <v/>
      </c>
      <c r="R2318" s="7">
        <f>G2318-F2318</f>
        <v/>
      </c>
      <c r="S2318" s="7">
        <f>E2318-D2318</f>
        <v/>
      </c>
      <c r="T2318" s="7">
        <f>O2318*M2318</f>
        <v/>
      </c>
      <c r="U2318" s="7">
        <f>T2318*N2318</f>
        <v/>
      </c>
      <c r="V2318" s="7">
        <f>T2318-U2318-(P2318*M2318)</f>
        <v/>
      </c>
      <c r="W2318" s="7">
        <f>VLOOKUP(L2318,'Products Sheet'!$A:$B,2,FALSE)</f>
        <v/>
      </c>
      <c r="X2318" s="7" t="n"/>
      <c r="Y2318" s="7" t="n"/>
      <c r="Z2318" s="7" t="n"/>
      <c r="AA2318" s="7" t="n"/>
      <c r="AB2318" s="7" t="n"/>
      <c r="AC2318" s="7" t="n"/>
    </row>
    <row r="2319" ht="9.75" customHeight="1" s="12">
      <c r="A2319" s="11" t="inlineStr">
        <is>
          <t>SO - 0002631</t>
        </is>
      </c>
      <c r="B2319" s="11" t="inlineStr">
        <is>
          <t>In-Store</t>
        </is>
      </c>
      <c r="C2319" s="11" t="inlineStr">
        <is>
          <t>WARE-UHY1004</t>
        </is>
      </c>
      <c r="D2319" s="6" t="n">
        <v>43400</v>
      </c>
      <c r="E2319" s="6" t="n">
        <v>43549</v>
      </c>
      <c r="F2319" s="6" t="n">
        <v>43556</v>
      </c>
      <c r="G2319" s="6" t="n">
        <v>43560</v>
      </c>
      <c r="H2319" s="11" t="inlineStr">
        <is>
          <t>USD</t>
        </is>
      </c>
      <c r="I2319" s="11" t="n">
        <v>5</v>
      </c>
      <c r="J2319" s="11" t="n">
        <v>4</v>
      </c>
      <c r="K2319" s="11" t="n">
        <v>221</v>
      </c>
      <c r="L2319" s="11" t="n">
        <v>14</v>
      </c>
      <c r="M2319" s="11" t="n">
        <v>1</v>
      </c>
      <c r="N2319" s="11" t="n">
        <v>0.05</v>
      </c>
      <c r="O2319" s="7" t="n">
        <v>1018.4</v>
      </c>
      <c r="P2319" s="7" t="n">
        <v>417.544</v>
      </c>
      <c r="Q2319" s="7">
        <f>text(E2319,"ddd")</f>
        <v/>
      </c>
      <c r="R2319" s="7">
        <f>G2319-F2319</f>
        <v/>
      </c>
      <c r="S2319" s="7">
        <f>E2319-D2319</f>
        <v/>
      </c>
      <c r="T2319" s="7">
        <f>O2319*M2319</f>
        <v/>
      </c>
      <c r="U2319" s="7">
        <f>T2319*N2319</f>
        <v/>
      </c>
      <c r="V2319" s="7">
        <f>T2319-U2319-(P2319*M2319)</f>
        <v/>
      </c>
      <c r="W2319" s="7">
        <f>VLOOKUP(L2319,'Products Sheet'!$A:$B,2,FALSE)</f>
        <v/>
      </c>
      <c r="X2319" s="7" t="n"/>
      <c r="Y2319" s="7" t="n"/>
      <c r="Z2319" s="7" t="n"/>
      <c r="AA2319" s="7" t="n"/>
      <c r="AB2319" s="7" t="n"/>
      <c r="AC2319" s="7" t="n"/>
    </row>
    <row r="2320" ht="9.75" customHeight="1" s="12">
      <c r="A2320" s="11" t="inlineStr">
        <is>
          <t>SO - 0002654</t>
        </is>
      </c>
      <c r="B2320" s="11" t="inlineStr">
        <is>
          <t>In-Store</t>
        </is>
      </c>
      <c r="C2320" s="11" t="inlineStr">
        <is>
          <t>WARE-MKL1006</t>
        </is>
      </c>
      <c r="D2320" s="6" t="n">
        <v>43500</v>
      </c>
      <c r="E2320" s="6" t="n">
        <v>43553</v>
      </c>
      <c r="F2320" s="6" t="n">
        <v>43576</v>
      </c>
      <c r="G2320" s="6" t="n">
        <v>43586</v>
      </c>
      <c r="H2320" s="11" t="inlineStr">
        <is>
          <t>USD</t>
        </is>
      </c>
      <c r="I2320" s="11" t="n">
        <v>8</v>
      </c>
      <c r="J2320" s="11" t="n">
        <v>45</v>
      </c>
      <c r="K2320" s="11" t="n">
        <v>351</v>
      </c>
      <c r="L2320" s="11" t="n">
        <v>14</v>
      </c>
      <c r="M2320" s="11" t="n">
        <v>7</v>
      </c>
      <c r="N2320" s="11" t="n">
        <v>0.1</v>
      </c>
      <c r="O2320" s="7" t="n">
        <v>3819</v>
      </c>
      <c r="P2320" s="7" t="n">
        <v>1603.98</v>
      </c>
      <c r="Q2320" s="7">
        <f>text(E2320,"ddd")</f>
        <v/>
      </c>
      <c r="R2320" s="7">
        <f>G2320-F2320</f>
        <v/>
      </c>
      <c r="S2320" s="7">
        <f>E2320-D2320</f>
        <v/>
      </c>
      <c r="T2320" s="7">
        <f>O2320*M2320</f>
        <v/>
      </c>
      <c r="U2320" s="7">
        <f>T2320*N2320</f>
        <v/>
      </c>
      <c r="V2320" s="7">
        <f>T2320-U2320-(P2320*M2320)</f>
        <v/>
      </c>
      <c r="W2320" s="7">
        <f>VLOOKUP(L2320,'Products Sheet'!$A:$B,2,FALSE)</f>
        <v/>
      </c>
      <c r="X2320" s="7" t="n"/>
      <c r="Y2320" s="7" t="n"/>
      <c r="Z2320" s="7" t="n"/>
      <c r="AA2320" s="7" t="n"/>
      <c r="AB2320" s="7" t="n"/>
      <c r="AC2320" s="7" t="n"/>
    </row>
    <row r="2321" ht="9.75" customHeight="1" s="12">
      <c r="A2321" s="11" t="inlineStr">
        <is>
          <t>SO - 0002701</t>
        </is>
      </c>
      <c r="B2321" s="11" t="inlineStr">
        <is>
          <t>In-Store</t>
        </is>
      </c>
      <c r="C2321" s="11" t="inlineStr">
        <is>
          <t>WARE-NMK1003</t>
        </is>
      </c>
      <c r="D2321" s="6" t="n">
        <v>43400</v>
      </c>
      <c r="E2321" s="6" t="n">
        <v>43559</v>
      </c>
      <c r="F2321" s="6" t="n">
        <v>43578</v>
      </c>
      <c r="G2321" s="6" t="n">
        <v>43582</v>
      </c>
      <c r="H2321" s="11" t="inlineStr">
        <is>
          <t>USD</t>
        </is>
      </c>
      <c r="I2321" s="11" t="n">
        <v>9</v>
      </c>
      <c r="J2321" s="11" t="n">
        <v>3</v>
      </c>
      <c r="K2321" s="11" t="n">
        <v>172</v>
      </c>
      <c r="L2321" s="11" t="n">
        <v>14</v>
      </c>
      <c r="M2321" s="11" t="n">
        <v>4</v>
      </c>
      <c r="N2321" s="11" t="n">
        <v>0.1</v>
      </c>
      <c r="O2321" s="7" t="n">
        <v>5755.3</v>
      </c>
      <c r="P2321" s="7" t="n">
        <v>3683.392</v>
      </c>
      <c r="Q2321" s="7">
        <f>text(E2321,"ddd")</f>
        <v/>
      </c>
      <c r="R2321" s="7">
        <f>G2321-F2321</f>
        <v/>
      </c>
      <c r="S2321" s="7">
        <f>E2321-D2321</f>
        <v/>
      </c>
      <c r="T2321" s="7">
        <f>O2321*M2321</f>
        <v/>
      </c>
      <c r="U2321" s="7">
        <f>T2321*N2321</f>
        <v/>
      </c>
      <c r="V2321" s="7">
        <f>T2321-U2321-(P2321*M2321)</f>
        <v/>
      </c>
      <c r="W2321" s="7">
        <f>VLOOKUP(L2321,'Products Sheet'!$A:$B,2,FALSE)</f>
        <v/>
      </c>
      <c r="X2321" s="7" t="n"/>
      <c r="Y2321" s="7" t="n"/>
      <c r="Z2321" s="7" t="n"/>
      <c r="AA2321" s="7" t="n"/>
      <c r="AB2321" s="7" t="n"/>
      <c r="AC2321" s="7" t="n"/>
    </row>
    <row r="2322" ht="9.75" customHeight="1" s="12">
      <c r="A2322" s="11" t="inlineStr">
        <is>
          <t>SO - 0002773</t>
        </is>
      </c>
      <c r="B2322" s="11" t="inlineStr">
        <is>
          <t>Online</t>
        </is>
      </c>
      <c r="C2322" s="11" t="inlineStr">
        <is>
          <t>WARE-NMK1003</t>
        </is>
      </c>
      <c r="D2322" s="6" t="n">
        <v>43400</v>
      </c>
      <c r="E2322" s="6" t="n">
        <v>43566</v>
      </c>
      <c r="F2322" s="6" t="n">
        <v>43568</v>
      </c>
      <c r="G2322" s="6" t="n">
        <v>43573</v>
      </c>
      <c r="H2322" s="11" t="inlineStr">
        <is>
          <t>USD</t>
        </is>
      </c>
      <c r="I2322" s="11" t="n">
        <v>14</v>
      </c>
      <c r="J2322" s="11" t="n">
        <v>12</v>
      </c>
      <c r="K2322" s="11" t="n">
        <v>142</v>
      </c>
      <c r="L2322" s="11" t="n">
        <v>14</v>
      </c>
      <c r="M2322" s="11" t="n">
        <v>1</v>
      </c>
      <c r="N2322" s="11" t="n">
        <v>0.2</v>
      </c>
      <c r="O2322" s="7" t="n">
        <v>1025.1</v>
      </c>
      <c r="P2322" s="7" t="n">
        <v>430.542</v>
      </c>
      <c r="Q2322" s="7">
        <f>text(E2322,"ddd")</f>
        <v/>
      </c>
      <c r="R2322" s="7">
        <f>G2322-F2322</f>
        <v/>
      </c>
      <c r="S2322" s="7">
        <f>E2322-D2322</f>
        <v/>
      </c>
      <c r="T2322" s="7">
        <f>O2322*M2322</f>
        <v/>
      </c>
      <c r="U2322" s="7">
        <f>T2322*N2322</f>
        <v/>
      </c>
      <c r="V2322" s="7">
        <f>T2322-U2322-(P2322*M2322)</f>
        <v/>
      </c>
      <c r="W2322" s="7">
        <f>VLOOKUP(L2322,'Products Sheet'!$A:$B,2,FALSE)</f>
        <v/>
      </c>
      <c r="X2322" s="7" t="n"/>
      <c r="Y2322" s="7" t="n"/>
      <c r="Z2322" s="7" t="n"/>
      <c r="AA2322" s="7" t="n"/>
      <c r="AB2322" s="7" t="n"/>
      <c r="AC2322" s="7" t="n"/>
    </row>
    <row r="2323" ht="9.75" customHeight="1" s="12">
      <c r="A2323" s="11" t="inlineStr">
        <is>
          <t>SO - 0002828</t>
        </is>
      </c>
      <c r="B2323" s="11" t="inlineStr">
        <is>
          <t>Online</t>
        </is>
      </c>
      <c r="C2323" s="11" t="inlineStr">
        <is>
          <t>WARE-XYS1001</t>
        </is>
      </c>
      <c r="D2323" s="6" t="n">
        <v>43500</v>
      </c>
      <c r="E2323" s="6" t="n">
        <v>43573</v>
      </c>
      <c r="F2323" s="6" t="n">
        <v>43594</v>
      </c>
      <c r="G2323" s="6" t="n">
        <v>43602</v>
      </c>
      <c r="H2323" s="11" t="inlineStr">
        <is>
          <t>USD</t>
        </is>
      </c>
      <c r="I2323" s="11" t="n">
        <v>13</v>
      </c>
      <c r="J2323" s="11" t="n">
        <v>1</v>
      </c>
      <c r="K2323" s="11" t="n">
        <v>21</v>
      </c>
      <c r="L2323" s="11" t="n">
        <v>14</v>
      </c>
      <c r="M2323" s="11" t="n">
        <v>1</v>
      </c>
      <c r="N2323" s="11" t="n">
        <v>0.05</v>
      </c>
      <c r="O2323" s="7" t="n">
        <v>1956.4</v>
      </c>
      <c r="P2323" s="7" t="n">
        <v>860.816</v>
      </c>
      <c r="Q2323" s="7">
        <f>text(E2323,"ddd")</f>
        <v/>
      </c>
      <c r="R2323" s="7">
        <f>G2323-F2323</f>
        <v/>
      </c>
      <c r="S2323" s="7">
        <f>E2323-D2323</f>
        <v/>
      </c>
      <c r="T2323" s="7">
        <f>O2323*M2323</f>
        <v/>
      </c>
      <c r="U2323" s="7">
        <f>T2323*N2323</f>
        <v/>
      </c>
      <c r="V2323" s="7">
        <f>T2323-U2323-(P2323*M2323)</f>
        <v/>
      </c>
      <c r="W2323" s="7">
        <f>VLOOKUP(L2323,'Products Sheet'!$A:$B,2,FALSE)</f>
        <v/>
      </c>
      <c r="X2323" s="7" t="n"/>
      <c r="Y2323" s="7" t="n"/>
      <c r="Z2323" s="7" t="n"/>
      <c r="AA2323" s="7" t="n"/>
      <c r="AB2323" s="7" t="n"/>
      <c r="AC2323" s="7" t="n"/>
    </row>
    <row r="2324" ht="9.75" customHeight="1" s="12">
      <c r="A2324" s="11" t="inlineStr">
        <is>
          <t>SO - 0002836</t>
        </is>
      </c>
      <c r="B2324" s="11" t="inlineStr">
        <is>
          <t>Wholesale</t>
        </is>
      </c>
      <c r="C2324" s="11" t="inlineStr">
        <is>
          <t>WARE-UHY1004</t>
        </is>
      </c>
      <c r="D2324" s="6" t="n">
        <v>43500</v>
      </c>
      <c r="E2324" s="6" t="n">
        <v>43574</v>
      </c>
      <c r="F2324" s="6" t="n">
        <v>43590</v>
      </c>
      <c r="G2324" s="6" t="n">
        <v>43593</v>
      </c>
      <c r="H2324" s="11" t="inlineStr">
        <is>
          <t>USD</t>
        </is>
      </c>
      <c r="I2324" s="11" t="n">
        <v>26</v>
      </c>
      <c r="J2324" s="11" t="n">
        <v>30</v>
      </c>
      <c r="K2324" s="11" t="n">
        <v>209</v>
      </c>
      <c r="L2324" s="11" t="n">
        <v>14</v>
      </c>
      <c r="M2324" s="11" t="n">
        <v>8</v>
      </c>
      <c r="N2324" s="11" t="n">
        <v>0.15</v>
      </c>
      <c r="O2324" s="7" t="n">
        <v>6472.2</v>
      </c>
      <c r="P2324" s="7" t="n">
        <v>3236.1</v>
      </c>
      <c r="Q2324" s="7">
        <f>text(E2324,"ddd")</f>
        <v/>
      </c>
      <c r="R2324" s="7">
        <f>G2324-F2324</f>
        <v/>
      </c>
      <c r="S2324" s="7">
        <f>E2324-D2324</f>
        <v/>
      </c>
      <c r="T2324" s="7">
        <f>O2324*M2324</f>
        <v/>
      </c>
      <c r="U2324" s="7">
        <f>T2324*N2324</f>
        <v/>
      </c>
      <c r="V2324" s="7">
        <f>T2324-U2324-(P2324*M2324)</f>
        <v/>
      </c>
      <c r="W2324" s="7">
        <f>VLOOKUP(L2324,'Products Sheet'!$A:$B,2,FALSE)</f>
        <v/>
      </c>
      <c r="X2324" s="7" t="n"/>
      <c r="Y2324" s="7" t="n"/>
      <c r="Z2324" s="7" t="n"/>
      <c r="AA2324" s="7" t="n"/>
      <c r="AB2324" s="7" t="n"/>
      <c r="AC2324" s="7" t="n"/>
    </row>
    <row r="2325" ht="9.75" customHeight="1" s="12">
      <c r="A2325" s="11" t="inlineStr">
        <is>
          <t>SO - 0002891</t>
        </is>
      </c>
      <c r="B2325" s="11" t="inlineStr">
        <is>
          <t>In-Store</t>
        </is>
      </c>
      <c r="C2325" s="11" t="inlineStr">
        <is>
          <t>WARE-NMK1003</t>
        </is>
      </c>
      <c r="D2325" s="6" t="n">
        <v>43500</v>
      </c>
      <c r="E2325" s="6" t="n">
        <v>43580</v>
      </c>
      <c r="F2325" s="6" t="n">
        <v>43600</v>
      </c>
      <c r="G2325" s="6" t="n">
        <v>43609</v>
      </c>
      <c r="H2325" s="11" t="inlineStr">
        <is>
          <t>USD</t>
        </is>
      </c>
      <c r="I2325" s="11" t="n">
        <v>1</v>
      </c>
      <c r="J2325" s="11" t="n">
        <v>41</v>
      </c>
      <c r="K2325" s="11" t="n">
        <v>153</v>
      </c>
      <c r="L2325" s="11" t="n">
        <v>14</v>
      </c>
      <c r="M2325" s="11" t="n">
        <v>6</v>
      </c>
      <c r="N2325" s="11" t="n">
        <v>0.05</v>
      </c>
      <c r="O2325" s="7" t="n">
        <v>6385.1</v>
      </c>
      <c r="P2325" s="7" t="n">
        <v>4724.974</v>
      </c>
      <c r="Q2325" s="7">
        <f>text(E2325,"ddd")</f>
        <v/>
      </c>
      <c r="R2325" s="7">
        <f>G2325-F2325</f>
        <v/>
      </c>
      <c r="S2325" s="7">
        <f>E2325-D2325</f>
        <v/>
      </c>
      <c r="T2325" s="7">
        <f>O2325*M2325</f>
        <v/>
      </c>
      <c r="U2325" s="7">
        <f>T2325*N2325</f>
        <v/>
      </c>
      <c r="V2325" s="7">
        <f>T2325-U2325-(P2325*M2325)</f>
        <v/>
      </c>
      <c r="W2325" s="7">
        <f>VLOOKUP(L2325,'Products Sheet'!$A:$B,2,FALSE)</f>
        <v/>
      </c>
      <c r="X2325" s="7" t="n"/>
      <c r="Y2325" s="7" t="n"/>
      <c r="Z2325" s="7" t="n"/>
      <c r="AA2325" s="7" t="n"/>
      <c r="AB2325" s="7" t="n"/>
      <c r="AC2325" s="7" t="n"/>
    </row>
    <row r="2326" ht="9.75" customHeight="1" s="12">
      <c r="A2326" s="11" t="inlineStr">
        <is>
          <t>SO - 0002904</t>
        </is>
      </c>
      <c r="B2326" s="11" t="inlineStr">
        <is>
          <t>Online</t>
        </is>
      </c>
      <c r="C2326" s="11" t="inlineStr">
        <is>
          <t>WARE-MKL1006</t>
        </is>
      </c>
      <c r="D2326" s="6" t="n">
        <v>43500</v>
      </c>
      <c r="E2326" s="6" t="n">
        <v>43581</v>
      </c>
      <c r="F2326" s="6" t="n">
        <v>43591</v>
      </c>
      <c r="G2326" s="6" t="n">
        <v>43600</v>
      </c>
      <c r="H2326" s="11" t="inlineStr">
        <is>
          <t>USD</t>
        </is>
      </c>
      <c r="I2326" s="11" t="n">
        <v>15</v>
      </c>
      <c r="J2326" s="11" t="n">
        <v>42</v>
      </c>
      <c r="K2326" s="11" t="n">
        <v>336</v>
      </c>
      <c r="L2326" s="11" t="n">
        <v>14</v>
      </c>
      <c r="M2326" s="11" t="n">
        <v>5</v>
      </c>
      <c r="N2326" s="11" t="n">
        <v>0.1</v>
      </c>
      <c r="O2326" s="7" t="n">
        <v>1105.5</v>
      </c>
      <c r="P2326" s="7" t="n">
        <v>541.6949999999999</v>
      </c>
      <c r="Q2326" s="7">
        <f>text(E2326,"ddd")</f>
        <v/>
      </c>
      <c r="R2326" s="7">
        <f>G2326-F2326</f>
        <v/>
      </c>
      <c r="S2326" s="7">
        <f>E2326-D2326</f>
        <v/>
      </c>
      <c r="T2326" s="7">
        <f>O2326*M2326</f>
        <v/>
      </c>
      <c r="U2326" s="7">
        <f>T2326*N2326</f>
        <v/>
      </c>
      <c r="V2326" s="7">
        <f>T2326-U2326-(P2326*M2326)</f>
        <v/>
      </c>
      <c r="W2326" s="7">
        <f>VLOOKUP(L2326,'Products Sheet'!$A:$B,2,FALSE)</f>
        <v/>
      </c>
      <c r="X2326" s="7" t="n"/>
      <c r="Y2326" s="7" t="n"/>
      <c r="Z2326" s="7" t="n"/>
      <c r="AA2326" s="7" t="n"/>
      <c r="AB2326" s="7" t="n"/>
      <c r="AC2326" s="7" t="n"/>
    </row>
    <row r="2327" ht="9.75" customHeight="1" s="12">
      <c r="A2327" s="11" t="inlineStr">
        <is>
          <t>SO - 0002953</t>
        </is>
      </c>
      <c r="B2327" s="11" t="inlineStr">
        <is>
          <t>In-Store</t>
        </is>
      </c>
      <c r="C2327" s="11" t="inlineStr">
        <is>
          <t>WARE-XYS1001</t>
        </is>
      </c>
      <c r="D2327" s="6" t="n">
        <v>43500</v>
      </c>
      <c r="E2327" s="6" t="n">
        <v>43587</v>
      </c>
      <c r="F2327" s="6" t="n">
        <v>43594</v>
      </c>
      <c r="G2327" s="6" t="n">
        <v>43595</v>
      </c>
      <c r="H2327" s="11" t="inlineStr">
        <is>
          <t>USD</t>
        </is>
      </c>
      <c r="I2327" s="11" t="n">
        <v>2</v>
      </c>
      <c r="J2327" s="11" t="n">
        <v>39</v>
      </c>
      <c r="K2327" s="11" t="n">
        <v>12</v>
      </c>
      <c r="L2327" s="11" t="n">
        <v>14</v>
      </c>
      <c r="M2327" s="11" t="n">
        <v>3</v>
      </c>
      <c r="N2327" s="11" t="n">
        <v>0.05</v>
      </c>
      <c r="O2327" s="7" t="n">
        <v>1025.1</v>
      </c>
      <c r="P2327" s="7" t="n">
        <v>697.0680000000001</v>
      </c>
      <c r="Q2327" s="7">
        <f>text(E2327,"ddd")</f>
        <v/>
      </c>
      <c r="R2327" s="7">
        <f>G2327-F2327</f>
        <v/>
      </c>
      <c r="S2327" s="7">
        <f>E2327-D2327</f>
        <v/>
      </c>
      <c r="T2327" s="7">
        <f>O2327*M2327</f>
        <v/>
      </c>
      <c r="U2327" s="7">
        <f>T2327*N2327</f>
        <v/>
      </c>
      <c r="V2327" s="7">
        <f>T2327-U2327-(P2327*M2327)</f>
        <v/>
      </c>
      <c r="W2327" s="7">
        <f>VLOOKUP(L2327,'Products Sheet'!$A:$B,2,FALSE)</f>
        <v/>
      </c>
      <c r="X2327" s="7" t="n"/>
      <c r="Y2327" s="7" t="n"/>
      <c r="Z2327" s="7" t="n"/>
      <c r="AA2327" s="7" t="n"/>
      <c r="AB2327" s="7" t="n"/>
      <c r="AC2327" s="7" t="n"/>
    </row>
    <row r="2328" ht="9.75" customHeight="1" s="12">
      <c r="A2328" s="11" t="inlineStr">
        <is>
          <t>SO - 0003015</t>
        </is>
      </c>
      <c r="B2328" s="11" t="inlineStr">
        <is>
          <t>In-Store</t>
        </is>
      </c>
      <c r="C2328" s="11" t="inlineStr">
        <is>
          <t>WARE-NMK1003</t>
        </is>
      </c>
      <c r="D2328" s="6" t="n">
        <v>43500</v>
      </c>
      <c r="E2328" s="6" t="n">
        <v>43592</v>
      </c>
      <c r="F2328" s="6" t="n">
        <v>43617</v>
      </c>
      <c r="G2328" s="6" t="n">
        <v>43624</v>
      </c>
      <c r="H2328" s="11" t="inlineStr">
        <is>
          <t>USD</t>
        </is>
      </c>
      <c r="I2328" s="11" t="n">
        <v>9</v>
      </c>
      <c r="J2328" s="11" t="n">
        <v>46</v>
      </c>
      <c r="K2328" s="11" t="n">
        <v>121</v>
      </c>
      <c r="L2328" s="11" t="n">
        <v>14</v>
      </c>
      <c r="M2328" s="11" t="n">
        <v>5</v>
      </c>
      <c r="N2328" s="11" t="n">
        <v>0.05</v>
      </c>
      <c r="O2328" s="7" t="n">
        <v>2613</v>
      </c>
      <c r="P2328" s="7" t="n">
        <v>1802.97</v>
      </c>
      <c r="Q2328" s="7">
        <f>text(E2328,"ddd")</f>
        <v/>
      </c>
      <c r="R2328" s="7">
        <f>G2328-F2328</f>
        <v/>
      </c>
      <c r="S2328" s="7">
        <f>E2328-D2328</f>
        <v/>
      </c>
      <c r="T2328" s="7">
        <f>O2328*M2328</f>
        <v/>
      </c>
      <c r="U2328" s="7">
        <f>T2328*N2328</f>
        <v/>
      </c>
      <c r="V2328" s="7">
        <f>T2328-U2328-(P2328*M2328)</f>
        <v/>
      </c>
      <c r="W2328" s="7">
        <f>VLOOKUP(L2328,'Products Sheet'!$A:$B,2,FALSE)</f>
        <v/>
      </c>
      <c r="X2328" s="7" t="n"/>
      <c r="Y2328" s="7" t="n"/>
      <c r="Z2328" s="7" t="n"/>
      <c r="AA2328" s="7" t="n"/>
      <c r="AB2328" s="7" t="n"/>
      <c r="AC2328" s="7" t="n"/>
    </row>
    <row r="2329" ht="9.75" customHeight="1" s="12">
      <c r="A2329" s="11" t="inlineStr">
        <is>
          <t>SO - 0003043</t>
        </is>
      </c>
      <c r="B2329" s="11" t="inlineStr">
        <is>
          <t>Online</t>
        </is>
      </c>
      <c r="C2329" s="11" t="inlineStr">
        <is>
          <t>WARE-NMK1003</t>
        </is>
      </c>
      <c r="D2329" s="6" t="n">
        <v>43500</v>
      </c>
      <c r="E2329" s="6" t="n">
        <v>43596</v>
      </c>
      <c r="F2329" s="6" t="n">
        <v>43617</v>
      </c>
      <c r="G2329" s="6" t="n">
        <v>43624</v>
      </c>
      <c r="H2329" s="11" t="inlineStr">
        <is>
          <t>USD</t>
        </is>
      </c>
      <c r="I2329" s="11" t="n">
        <v>13</v>
      </c>
      <c r="J2329" s="11" t="n">
        <v>45</v>
      </c>
      <c r="K2329" s="11" t="n">
        <v>196</v>
      </c>
      <c r="L2329" s="11" t="n">
        <v>14</v>
      </c>
      <c r="M2329" s="11" t="n">
        <v>8</v>
      </c>
      <c r="N2329" s="11" t="n">
        <v>0.4</v>
      </c>
      <c r="O2329" s="7" t="n">
        <v>3939.6</v>
      </c>
      <c r="P2329" s="7" t="n">
        <v>1891.008</v>
      </c>
      <c r="Q2329" s="7">
        <f>text(E2329,"ddd")</f>
        <v/>
      </c>
      <c r="R2329" s="7">
        <f>G2329-F2329</f>
        <v/>
      </c>
      <c r="S2329" s="7">
        <f>E2329-D2329</f>
        <v/>
      </c>
      <c r="T2329" s="7">
        <f>O2329*M2329</f>
        <v/>
      </c>
      <c r="U2329" s="7">
        <f>T2329*N2329</f>
        <v/>
      </c>
      <c r="V2329" s="7">
        <f>T2329-U2329-(P2329*M2329)</f>
        <v/>
      </c>
      <c r="W2329" s="7">
        <f>VLOOKUP(L2329,'Products Sheet'!$A:$B,2,FALSE)</f>
        <v/>
      </c>
      <c r="X2329" s="7" t="n"/>
      <c r="Y2329" s="7" t="n"/>
      <c r="Z2329" s="7" t="n"/>
      <c r="AA2329" s="7" t="n"/>
      <c r="AB2329" s="7" t="n"/>
      <c r="AC2329" s="7" t="n"/>
    </row>
    <row r="2330" ht="9.75" customHeight="1" s="12">
      <c r="A2330" s="11" t="inlineStr">
        <is>
          <t>SO - 0003059</t>
        </is>
      </c>
      <c r="B2330" s="11" t="inlineStr">
        <is>
          <t>Distributor</t>
        </is>
      </c>
      <c r="C2330" s="11" t="inlineStr">
        <is>
          <t>WARE-MKL1006</t>
        </is>
      </c>
      <c r="D2330" s="6" t="n">
        <v>43500</v>
      </c>
      <c r="E2330" s="6" t="n">
        <v>43597</v>
      </c>
      <c r="F2330" s="6" t="n">
        <v>43614</v>
      </c>
      <c r="G2330" s="6" t="n">
        <v>43615</v>
      </c>
      <c r="H2330" s="11" t="inlineStr">
        <is>
          <t>USD</t>
        </is>
      </c>
      <c r="I2330" s="11" t="n">
        <v>23</v>
      </c>
      <c r="J2330" s="11" t="n">
        <v>13</v>
      </c>
      <c r="K2330" s="11" t="n">
        <v>366</v>
      </c>
      <c r="L2330" s="11" t="n">
        <v>14</v>
      </c>
      <c r="M2330" s="11" t="n">
        <v>2</v>
      </c>
      <c r="N2330" s="11" t="n">
        <v>0.15</v>
      </c>
      <c r="O2330" s="7" t="n">
        <v>3946.3</v>
      </c>
      <c r="P2330" s="7" t="n">
        <v>2328.317</v>
      </c>
      <c r="Q2330" s="7">
        <f>text(E2330,"ddd")</f>
        <v/>
      </c>
      <c r="R2330" s="7">
        <f>G2330-F2330</f>
        <v/>
      </c>
      <c r="S2330" s="7">
        <f>E2330-D2330</f>
        <v/>
      </c>
      <c r="T2330" s="7">
        <f>O2330*M2330</f>
        <v/>
      </c>
      <c r="U2330" s="7">
        <f>T2330*N2330</f>
        <v/>
      </c>
      <c r="V2330" s="7">
        <f>T2330-U2330-(P2330*M2330)</f>
        <v/>
      </c>
      <c r="W2330" s="7">
        <f>VLOOKUP(L2330,'Products Sheet'!$A:$B,2,FALSE)</f>
        <v/>
      </c>
      <c r="X2330" s="7" t="n"/>
      <c r="Y2330" s="7" t="n"/>
      <c r="Z2330" s="7" t="n"/>
      <c r="AA2330" s="7" t="n"/>
      <c r="AB2330" s="7" t="n"/>
      <c r="AC2330" s="7" t="n"/>
    </row>
    <row r="2331" ht="9.75" customHeight="1" s="12">
      <c r="A2331" s="11" t="inlineStr">
        <is>
          <t>SO - 0003064</t>
        </is>
      </c>
      <c r="B2331" s="11" t="inlineStr">
        <is>
          <t>Online</t>
        </is>
      </c>
      <c r="C2331" s="11" t="inlineStr">
        <is>
          <t>WARE-NMK1003</t>
        </is>
      </c>
      <c r="D2331" s="6" t="n">
        <v>43500</v>
      </c>
      <c r="E2331" s="6" t="n">
        <v>43598</v>
      </c>
      <c r="F2331" s="6" t="n">
        <v>43601</v>
      </c>
      <c r="G2331" s="6" t="n">
        <v>43604</v>
      </c>
      <c r="H2331" s="11" t="inlineStr">
        <is>
          <t>USD</t>
        </is>
      </c>
      <c r="I2331" s="11" t="n">
        <v>19</v>
      </c>
      <c r="J2331" s="11" t="n">
        <v>47</v>
      </c>
      <c r="K2331" s="11" t="n">
        <v>194</v>
      </c>
      <c r="L2331" s="11" t="n">
        <v>14</v>
      </c>
      <c r="M2331" s="11" t="n">
        <v>5</v>
      </c>
      <c r="N2331" s="11" t="n">
        <v>0.1</v>
      </c>
      <c r="O2331" s="7" t="n">
        <v>1876</v>
      </c>
      <c r="P2331" s="7" t="n">
        <v>1106.84</v>
      </c>
      <c r="Q2331" s="7">
        <f>text(E2331,"ddd")</f>
        <v/>
      </c>
      <c r="R2331" s="7">
        <f>G2331-F2331</f>
        <v/>
      </c>
      <c r="S2331" s="7">
        <f>E2331-D2331</f>
        <v/>
      </c>
      <c r="T2331" s="7">
        <f>O2331*M2331</f>
        <v/>
      </c>
      <c r="U2331" s="7">
        <f>T2331*N2331</f>
        <v/>
      </c>
      <c r="V2331" s="7">
        <f>T2331-U2331-(P2331*M2331)</f>
        <v/>
      </c>
      <c r="W2331" s="7">
        <f>VLOOKUP(L2331,'Products Sheet'!$A:$B,2,FALSE)</f>
        <v/>
      </c>
      <c r="X2331" s="7" t="n"/>
      <c r="Y2331" s="7" t="n"/>
      <c r="Z2331" s="7" t="n"/>
      <c r="AA2331" s="7" t="n"/>
      <c r="AB2331" s="7" t="n"/>
      <c r="AC2331" s="7" t="n"/>
    </row>
    <row r="2332" ht="9.75" customHeight="1" s="12">
      <c r="A2332" s="11" t="inlineStr">
        <is>
          <t>SO - 0003113</t>
        </is>
      </c>
      <c r="B2332" s="11" t="inlineStr">
        <is>
          <t>Distributor</t>
        </is>
      </c>
      <c r="C2332" s="11" t="inlineStr">
        <is>
          <t>WARE-UHY1004</t>
        </is>
      </c>
      <c r="D2332" s="6" t="n">
        <v>43500</v>
      </c>
      <c r="E2332" s="6" t="n">
        <v>43605</v>
      </c>
      <c r="F2332" s="6" t="n">
        <v>43628</v>
      </c>
      <c r="G2332" s="6" t="n">
        <v>43635</v>
      </c>
      <c r="H2332" s="11" t="inlineStr">
        <is>
          <t>USD</t>
        </is>
      </c>
      <c r="I2332" s="11" t="n">
        <v>24</v>
      </c>
      <c r="J2332" s="11" t="n">
        <v>5</v>
      </c>
      <c r="K2332" s="11" t="n">
        <v>204</v>
      </c>
      <c r="L2332" s="11" t="n">
        <v>14</v>
      </c>
      <c r="M2332" s="11" t="n">
        <v>8</v>
      </c>
      <c r="N2332" s="11" t="n">
        <v>0.075</v>
      </c>
      <c r="O2332" s="7" t="n">
        <v>1802.3</v>
      </c>
      <c r="P2332" s="7" t="n">
        <v>1297.656</v>
      </c>
      <c r="Q2332" s="7">
        <f>text(E2332,"ddd")</f>
        <v/>
      </c>
      <c r="R2332" s="7">
        <f>G2332-F2332</f>
        <v/>
      </c>
      <c r="S2332" s="7">
        <f>E2332-D2332</f>
        <v/>
      </c>
      <c r="T2332" s="7">
        <f>O2332*M2332</f>
        <v/>
      </c>
      <c r="U2332" s="7">
        <f>T2332*N2332</f>
        <v/>
      </c>
      <c r="V2332" s="7">
        <f>T2332-U2332-(P2332*M2332)</f>
        <v/>
      </c>
      <c r="W2332" s="7">
        <f>VLOOKUP(L2332,'Products Sheet'!$A:$B,2,FALSE)</f>
        <v/>
      </c>
      <c r="X2332" s="7" t="n"/>
      <c r="Y2332" s="7" t="n"/>
      <c r="Z2332" s="7" t="n"/>
      <c r="AA2332" s="7" t="n"/>
      <c r="AB2332" s="7" t="n"/>
      <c r="AC2332" s="7" t="n"/>
    </row>
    <row r="2333" ht="9.75" customHeight="1" s="12">
      <c r="A2333" s="11" t="inlineStr">
        <is>
          <t>SO - 0003150</t>
        </is>
      </c>
      <c r="B2333" s="11" t="inlineStr">
        <is>
          <t>In-Store</t>
        </is>
      </c>
      <c r="C2333" s="11" t="inlineStr">
        <is>
          <t>WARE-MKL1006</t>
        </is>
      </c>
      <c r="D2333" s="6" t="n">
        <v>43500</v>
      </c>
      <c r="E2333" s="6" t="n">
        <v>43609</v>
      </c>
      <c r="F2333" s="6" t="n">
        <v>43616</v>
      </c>
      <c r="G2333" s="6" t="n">
        <v>43619</v>
      </c>
      <c r="H2333" s="11" t="inlineStr">
        <is>
          <t>USD</t>
        </is>
      </c>
      <c r="I2333" s="11" t="n">
        <v>3</v>
      </c>
      <c r="J2333" s="11" t="n">
        <v>46</v>
      </c>
      <c r="K2333" s="11" t="n">
        <v>329</v>
      </c>
      <c r="L2333" s="11" t="n">
        <v>14</v>
      </c>
      <c r="M2333" s="11" t="n">
        <v>4</v>
      </c>
      <c r="N2333" s="11" t="n">
        <v>0.05</v>
      </c>
      <c r="O2333" s="7" t="n">
        <v>2847.5</v>
      </c>
      <c r="P2333" s="7" t="n">
        <v>1822.4</v>
      </c>
      <c r="Q2333" s="7">
        <f>text(E2333,"ddd")</f>
        <v/>
      </c>
      <c r="R2333" s="7">
        <f>G2333-F2333</f>
        <v/>
      </c>
      <c r="S2333" s="7">
        <f>E2333-D2333</f>
        <v/>
      </c>
      <c r="T2333" s="7">
        <f>O2333*M2333</f>
        <v/>
      </c>
      <c r="U2333" s="7">
        <f>T2333*N2333</f>
        <v/>
      </c>
      <c r="V2333" s="7">
        <f>T2333-U2333-(P2333*M2333)</f>
        <v/>
      </c>
      <c r="W2333" s="7">
        <f>VLOOKUP(L2333,'Products Sheet'!$A:$B,2,FALSE)</f>
        <v/>
      </c>
      <c r="X2333" s="7" t="n"/>
      <c r="Y2333" s="7" t="n"/>
      <c r="Z2333" s="7" t="n"/>
      <c r="AA2333" s="7" t="n"/>
      <c r="AB2333" s="7" t="n"/>
      <c r="AC2333" s="7" t="n"/>
    </row>
    <row r="2334" ht="9.75" customHeight="1" s="12">
      <c r="A2334" s="11" t="inlineStr">
        <is>
          <t>SO - 0003221</t>
        </is>
      </c>
      <c r="B2334" s="11" t="inlineStr">
        <is>
          <t>In-Store</t>
        </is>
      </c>
      <c r="C2334" s="11" t="inlineStr">
        <is>
          <t>WARE-XYS1001</t>
        </is>
      </c>
      <c r="D2334" s="6" t="n">
        <v>43500</v>
      </c>
      <c r="E2334" s="6" t="n">
        <v>43616</v>
      </c>
      <c r="F2334" s="6" t="n">
        <v>43628</v>
      </c>
      <c r="G2334" s="6" t="n">
        <v>43634</v>
      </c>
      <c r="H2334" s="11" t="inlineStr">
        <is>
          <t>USD</t>
        </is>
      </c>
      <c r="I2334" s="11" t="n">
        <v>8</v>
      </c>
      <c r="J2334" s="11" t="n">
        <v>49</v>
      </c>
      <c r="K2334" s="11" t="n">
        <v>4</v>
      </c>
      <c r="L2334" s="11" t="n">
        <v>14</v>
      </c>
      <c r="M2334" s="11" t="n">
        <v>6</v>
      </c>
      <c r="N2334" s="11" t="n">
        <v>0.3</v>
      </c>
      <c r="O2334" s="7" t="n">
        <v>2237.8</v>
      </c>
      <c r="P2334" s="7" t="n">
        <v>1409.814</v>
      </c>
      <c r="Q2334" s="7">
        <f>text(E2334,"ddd")</f>
        <v/>
      </c>
      <c r="R2334" s="7">
        <f>G2334-F2334</f>
        <v/>
      </c>
      <c r="S2334" s="7">
        <f>E2334-D2334</f>
        <v/>
      </c>
      <c r="T2334" s="7">
        <f>O2334*M2334</f>
        <v/>
      </c>
      <c r="U2334" s="7">
        <f>T2334*N2334</f>
        <v/>
      </c>
      <c r="V2334" s="7">
        <f>T2334-U2334-(P2334*M2334)</f>
        <v/>
      </c>
      <c r="W2334" s="7">
        <f>VLOOKUP(L2334,'Products Sheet'!$A:$B,2,FALSE)</f>
        <v/>
      </c>
      <c r="X2334" s="7" t="n"/>
      <c r="Y2334" s="7" t="n"/>
      <c r="Z2334" s="7" t="n"/>
      <c r="AA2334" s="7" t="n"/>
      <c r="AB2334" s="7" t="n"/>
      <c r="AC2334" s="7" t="n"/>
    </row>
    <row r="2335" ht="9.75" customHeight="1" s="12">
      <c r="A2335" s="11" t="inlineStr">
        <is>
          <t>SO - 0003248</t>
        </is>
      </c>
      <c r="B2335" s="11" t="inlineStr">
        <is>
          <t>Online</t>
        </is>
      </c>
      <c r="C2335" s="11" t="inlineStr">
        <is>
          <t>WARE-PUJ1005</t>
        </is>
      </c>
      <c r="D2335" s="6" t="n">
        <v>43500</v>
      </c>
      <c r="E2335" s="6" t="n">
        <v>43619</v>
      </c>
      <c r="F2335" s="6" t="n">
        <v>43630</v>
      </c>
      <c r="G2335" s="6" t="n">
        <v>43631</v>
      </c>
      <c r="H2335" s="11" t="inlineStr">
        <is>
          <t>USD</t>
        </is>
      </c>
      <c r="I2335" s="11" t="n">
        <v>20</v>
      </c>
      <c r="J2335" s="11" t="n">
        <v>28</v>
      </c>
      <c r="K2335" s="11" t="n">
        <v>292</v>
      </c>
      <c r="L2335" s="11" t="n">
        <v>14</v>
      </c>
      <c r="M2335" s="11" t="n">
        <v>2</v>
      </c>
      <c r="N2335" s="11" t="n">
        <v>0.05</v>
      </c>
      <c r="O2335" s="7" t="n">
        <v>6137.2</v>
      </c>
      <c r="P2335" s="7" t="n">
        <v>2823.112</v>
      </c>
      <c r="Q2335" s="7">
        <f>text(E2335,"ddd")</f>
        <v/>
      </c>
      <c r="R2335" s="7">
        <f>G2335-F2335</f>
        <v/>
      </c>
      <c r="S2335" s="7">
        <f>E2335-D2335</f>
        <v/>
      </c>
      <c r="T2335" s="7">
        <f>O2335*M2335</f>
        <v/>
      </c>
      <c r="U2335" s="7">
        <f>T2335*N2335</f>
        <v/>
      </c>
      <c r="V2335" s="7">
        <f>T2335-U2335-(P2335*M2335)</f>
        <v/>
      </c>
      <c r="W2335" s="7">
        <f>VLOOKUP(L2335,'Products Sheet'!$A:$B,2,FALSE)</f>
        <v/>
      </c>
      <c r="X2335" s="7" t="n"/>
      <c r="Y2335" s="7" t="n"/>
      <c r="Z2335" s="7" t="n"/>
      <c r="AA2335" s="7" t="n"/>
      <c r="AB2335" s="7" t="n"/>
      <c r="AC2335" s="7" t="n"/>
    </row>
    <row r="2336" ht="9.75" customHeight="1" s="12">
      <c r="A2336" s="11" t="inlineStr">
        <is>
          <t>SO - 0003267</t>
        </is>
      </c>
      <c r="B2336" s="11" t="inlineStr">
        <is>
          <t>In-Store</t>
        </is>
      </c>
      <c r="C2336" s="11" t="inlineStr">
        <is>
          <t>WARE-NBV1002</t>
        </is>
      </c>
      <c r="D2336" s="6" t="n">
        <v>43500</v>
      </c>
      <c r="E2336" s="6" t="n">
        <v>43620</v>
      </c>
      <c r="F2336" s="6" t="n">
        <v>43633</v>
      </c>
      <c r="G2336" s="6" t="n">
        <v>43643</v>
      </c>
      <c r="H2336" s="11" t="inlineStr">
        <is>
          <t>USD</t>
        </is>
      </c>
      <c r="I2336" s="11" t="n">
        <v>10</v>
      </c>
      <c r="J2336" s="11" t="n">
        <v>13</v>
      </c>
      <c r="K2336" s="11" t="n">
        <v>82</v>
      </c>
      <c r="L2336" s="11" t="n">
        <v>14</v>
      </c>
      <c r="M2336" s="11" t="n">
        <v>2</v>
      </c>
      <c r="N2336" s="11" t="n">
        <v>0.1</v>
      </c>
      <c r="O2336" s="7" t="n">
        <v>1005</v>
      </c>
      <c r="P2336" s="7" t="n">
        <v>783.9</v>
      </c>
      <c r="Q2336" s="7">
        <f>text(E2336,"ddd")</f>
        <v/>
      </c>
      <c r="R2336" s="7">
        <f>G2336-F2336</f>
        <v/>
      </c>
      <c r="S2336" s="7">
        <f>E2336-D2336</f>
        <v/>
      </c>
      <c r="T2336" s="7">
        <f>O2336*M2336</f>
        <v/>
      </c>
      <c r="U2336" s="7">
        <f>T2336*N2336</f>
        <v/>
      </c>
      <c r="V2336" s="7">
        <f>T2336-U2336-(P2336*M2336)</f>
        <v/>
      </c>
      <c r="W2336" s="7">
        <f>VLOOKUP(L2336,'Products Sheet'!$A:$B,2,FALSE)</f>
        <v/>
      </c>
      <c r="X2336" s="7" t="n"/>
      <c r="Y2336" s="7" t="n"/>
      <c r="Z2336" s="7" t="n"/>
      <c r="AA2336" s="7" t="n"/>
      <c r="AB2336" s="7" t="n"/>
      <c r="AC2336" s="7" t="n"/>
    </row>
    <row r="2337" ht="9.75" customHeight="1" s="12">
      <c r="A2337" s="11" t="inlineStr">
        <is>
          <t>SO - 0003294</t>
        </is>
      </c>
      <c r="B2337" s="11" t="inlineStr">
        <is>
          <t>Wholesale</t>
        </is>
      </c>
      <c r="C2337" s="11" t="inlineStr">
        <is>
          <t>WARE-XYS1001</t>
        </is>
      </c>
      <c r="D2337" s="6" t="n">
        <v>43500</v>
      </c>
      <c r="E2337" s="6" t="n">
        <v>43624</v>
      </c>
      <c r="F2337" s="6" t="n">
        <v>43630</v>
      </c>
      <c r="G2337" s="6" t="n">
        <v>43632</v>
      </c>
      <c r="H2337" s="11" t="inlineStr">
        <is>
          <t>USD</t>
        </is>
      </c>
      <c r="I2337" s="11" t="n">
        <v>26</v>
      </c>
      <c r="J2337" s="11" t="n">
        <v>6</v>
      </c>
      <c r="K2337" s="11" t="n">
        <v>54</v>
      </c>
      <c r="L2337" s="11" t="n">
        <v>14</v>
      </c>
      <c r="M2337" s="11" t="n">
        <v>1</v>
      </c>
      <c r="N2337" s="11" t="n">
        <v>0.4</v>
      </c>
      <c r="O2337" s="7" t="n">
        <v>1098.8</v>
      </c>
      <c r="P2337" s="7" t="n">
        <v>736.196</v>
      </c>
      <c r="Q2337" s="7">
        <f>text(E2337,"ddd")</f>
        <v/>
      </c>
      <c r="R2337" s="7">
        <f>G2337-F2337</f>
        <v/>
      </c>
      <c r="S2337" s="7">
        <f>E2337-D2337</f>
        <v/>
      </c>
      <c r="T2337" s="7">
        <f>O2337*M2337</f>
        <v/>
      </c>
      <c r="U2337" s="7">
        <f>T2337*N2337</f>
        <v/>
      </c>
      <c r="V2337" s="7">
        <f>T2337-U2337-(P2337*M2337)</f>
        <v/>
      </c>
      <c r="W2337" s="7">
        <f>VLOOKUP(L2337,'Products Sheet'!$A:$B,2,FALSE)</f>
        <v/>
      </c>
      <c r="X2337" s="7" t="n"/>
      <c r="Y2337" s="7" t="n"/>
      <c r="Z2337" s="7" t="n"/>
      <c r="AA2337" s="7" t="n"/>
      <c r="AB2337" s="7" t="n"/>
      <c r="AC2337" s="7" t="n"/>
    </row>
    <row r="2338" ht="9.75" customHeight="1" s="12">
      <c r="A2338" s="11" t="inlineStr">
        <is>
          <t>SO - 0003336</t>
        </is>
      </c>
      <c r="B2338" s="11" t="inlineStr">
        <is>
          <t>In-Store</t>
        </is>
      </c>
      <c r="C2338" s="11" t="inlineStr">
        <is>
          <t>WARE-UHY1004</t>
        </is>
      </c>
      <c r="D2338" s="6" t="n">
        <v>43500</v>
      </c>
      <c r="E2338" s="6" t="n">
        <v>43629</v>
      </c>
      <c r="F2338" s="6" t="n">
        <v>43645</v>
      </c>
      <c r="G2338" s="6" t="n">
        <v>43653</v>
      </c>
      <c r="H2338" s="11" t="inlineStr">
        <is>
          <t>USD</t>
        </is>
      </c>
      <c r="I2338" s="11" t="n">
        <v>3</v>
      </c>
      <c r="J2338" s="11" t="n">
        <v>49</v>
      </c>
      <c r="K2338" s="11" t="n">
        <v>249</v>
      </c>
      <c r="L2338" s="11" t="n">
        <v>14</v>
      </c>
      <c r="M2338" s="11" t="n">
        <v>8</v>
      </c>
      <c r="N2338" s="11" t="n">
        <v>0.075</v>
      </c>
      <c r="O2338" s="7" t="n">
        <v>6190.8</v>
      </c>
      <c r="P2338" s="7" t="n">
        <v>3033.492</v>
      </c>
      <c r="Q2338" s="7">
        <f>text(E2338,"ddd")</f>
        <v/>
      </c>
      <c r="R2338" s="7">
        <f>G2338-F2338</f>
        <v/>
      </c>
      <c r="S2338" s="7">
        <f>E2338-D2338</f>
        <v/>
      </c>
      <c r="T2338" s="7">
        <f>O2338*M2338</f>
        <v/>
      </c>
      <c r="U2338" s="7">
        <f>T2338*N2338</f>
        <v/>
      </c>
      <c r="V2338" s="7">
        <f>T2338-U2338-(P2338*M2338)</f>
        <v/>
      </c>
      <c r="W2338" s="7">
        <f>VLOOKUP(L2338,'Products Sheet'!$A:$B,2,FALSE)</f>
        <v/>
      </c>
      <c r="X2338" s="7" t="n"/>
      <c r="Y2338" s="7" t="n"/>
      <c r="Z2338" s="7" t="n"/>
      <c r="AA2338" s="7" t="n"/>
      <c r="AB2338" s="7" t="n"/>
      <c r="AC2338" s="7" t="n"/>
    </row>
    <row r="2339" ht="9.75" customHeight="1" s="12">
      <c r="A2339" s="11" t="inlineStr">
        <is>
          <t>SO - 0003443</t>
        </is>
      </c>
      <c r="B2339" s="11" t="inlineStr">
        <is>
          <t>In-Store</t>
        </is>
      </c>
      <c r="C2339" s="11" t="inlineStr">
        <is>
          <t>WARE-PUJ1005</t>
        </is>
      </c>
      <c r="D2339" s="6" t="n">
        <v>43600</v>
      </c>
      <c r="E2339" s="6" t="n">
        <v>43644</v>
      </c>
      <c r="F2339" s="6" t="n">
        <v>43652</v>
      </c>
      <c r="G2339" s="6" t="n">
        <v>43661</v>
      </c>
      <c r="H2339" s="11" t="inlineStr">
        <is>
          <t>USD</t>
        </is>
      </c>
      <c r="I2339" s="11" t="n">
        <v>10</v>
      </c>
      <c r="J2339" s="11" t="n">
        <v>38</v>
      </c>
      <c r="K2339" s="11" t="n">
        <v>325</v>
      </c>
      <c r="L2339" s="11" t="n">
        <v>14</v>
      </c>
      <c r="M2339" s="11" t="n">
        <v>6</v>
      </c>
      <c r="N2339" s="11" t="n">
        <v>0.15</v>
      </c>
      <c r="O2339" s="7" t="n">
        <v>6385.1</v>
      </c>
      <c r="P2339" s="7" t="n">
        <v>4661.123000000001</v>
      </c>
      <c r="Q2339" s="7">
        <f>text(E2339,"ddd")</f>
        <v/>
      </c>
      <c r="R2339" s="7">
        <f>G2339-F2339</f>
        <v/>
      </c>
      <c r="S2339" s="7">
        <f>E2339-D2339</f>
        <v/>
      </c>
      <c r="T2339" s="7">
        <f>O2339*M2339</f>
        <v/>
      </c>
      <c r="U2339" s="7">
        <f>T2339*N2339</f>
        <v/>
      </c>
      <c r="V2339" s="7">
        <f>T2339-U2339-(P2339*M2339)</f>
        <v/>
      </c>
      <c r="W2339" s="7">
        <f>VLOOKUP(L2339,'Products Sheet'!$A:$B,2,FALSE)</f>
        <v/>
      </c>
      <c r="X2339" s="7" t="n"/>
      <c r="Y2339" s="7" t="n"/>
      <c r="Z2339" s="7" t="n"/>
      <c r="AA2339" s="7" t="n"/>
      <c r="AB2339" s="7" t="n"/>
      <c r="AC2339" s="7" t="n"/>
    </row>
    <row r="2340" ht="9.75" customHeight="1" s="12">
      <c r="A2340" s="11" t="inlineStr">
        <is>
          <t>SO - 0003514</t>
        </is>
      </c>
      <c r="B2340" s="11" t="inlineStr">
        <is>
          <t>In-Store</t>
        </is>
      </c>
      <c r="C2340" s="11" t="inlineStr">
        <is>
          <t>WARE-MKL1006</t>
        </is>
      </c>
      <c r="D2340" s="6" t="n">
        <v>43600</v>
      </c>
      <c r="E2340" s="6" t="n">
        <v>43652</v>
      </c>
      <c r="F2340" s="6" t="n">
        <v>43680</v>
      </c>
      <c r="G2340" s="6" t="n">
        <v>43681</v>
      </c>
      <c r="H2340" s="11" t="inlineStr">
        <is>
          <t>USD</t>
        </is>
      </c>
      <c r="I2340" s="11" t="n">
        <v>5</v>
      </c>
      <c r="J2340" s="11" t="n">
        <v>18</v>
      </c>
      <c r="K2340" s="11" t="n">
        <v>343</v>
      </c>
      <c r="L2340" s="11" t="n">
        <v>14</v>
      </c>
      <c r="M2340" s="11" t="n">
        <v>7</v>
      </c>
      <c r="N2340" s="11" t="n">
        <v>0.2</v>
      </c>
      <c r="O2340" s="7" t="n">
        <v>1118.9</v>
      </c>
      <c r="P2340" s="7" t="n">
        <v>626.5840000000001</v>
      </c>
      <c r="Q2340" s="7">
        <f>text(E2340,"ddd")</f>
        <v/>
      </c>
      <c r="R2340" s="7">
        <f>G2340-F2340</f>
        <v/>
      </c>
      <c r="S2340" s="7">
        <f>E2340-D2340</f>
        <v/>
      </c>
      <c r="T2340" s="7">
        <f>O2340*M2340</f>
        <v/>
      </c>
      <c r="U2340" s="7">
        <f>T2340*N2340</f>
        <v/>
      </c>
      <c r="V2340" s="7">
        <f>T2340-U2340-(P2340*M2340)</f>
        <v/>
      </c>
      <c r="W2340" s="7">
        <f>VLOOKUP(L2340,'Products Sheet'!$A:$B,2,FALSE)</f>
        <v/>
      </c>
      <c r="X2340" s="7" t="n"/>
      <c r="Y2340" s="7" t="n"/>
      <c r="Z2340" s="7" t="n"/>
      <c r="AA2340" s="7" t="n"/>
      <c r="AB2340" s="7" t="n"/>
      <c r="AC2340" s="7" t="n"/>
    </row>
    <row r="2341" ht="9.75" customHeight="1" s="12">
      <c r="A2341" s="11" t="inlineStr">
        <is>
          <t>SO - 0003531</t>
        </is>
      </c>
      <c r="B2341" s="11" t="inlineStr">
        <is>
          <t>Online</t>
        </is>
      </c>
      <c r="C2341" s="11" t="inlineStr">
        <is>
          <t>WARE-XYS1001</t>
        </is>
      </c>
      <c r="D2341" s="6" t="n">
        <v>43500</v>
      </c>
      <c r="E2341" s="6" t="n">
        <v>43654</v>
      </c>
      <c r="F2341" s="6" t="n">
        <v>43678</v>
      </c>
      <c r="G2341" s="6" t="n">
        <v>43681</v>
      </c>
      <c r="H2341" s="11" t="inlineStr">
        <is>
          <t>USD</t>
        </is>
      </c>
      <c r="I2341" s="11" t="n">
        <v>15</v>
      </c>
      <c r="J2341" s="11" t="n">
        <v>41</v>
      </c>
      <c r="K2341" s="11" t="n">
        <v>43</v>
      </c>
      <c r="L2341" s="11" t="n">
        <v>14</v>
      </c>
      <c r="M2341" s="11" t="n">
        <v>6</v>
      </c>
      <c r="N2341" s="11" t="n">
        <v>0.3</v>
      </c>
      <c r="O2341" s="7" t="n">
        <v>1902.8</v>
      </c>
      <c r="P2341" s="7" t="n">
        <v>1046.54</v>
      </c>
      <c r="Q2341" s="7">
        <f>text(E2341,"ddd")</f>
        <v/>
      </c>
      <c r="R2341" s="7">
        <f>G2341-F2341</f>
        <v/>
      </c>
      <c r="S2341" s="7">
        <f>E2341-D2341</f>
        <v/>
      </c>
      <c r="T2341" s="7">
        <f>O2341*M2341</f>
        <v/>
      </c>
      <c r="U2341" s="7">
        <f>T2341*N2341</f>
        <v/>
      </c>
      <c r="V2341" s="7">
        <f>T2341-U2341-(P2341*M2341)</f>
        <v/>
      </c>
      <c r="W2341" s="7">
        <f>VLOOKUP(L2341,'Products Sheet'!$A:$B,2,FALSE)</f>
        <v/>
      </c>
      <c r="X2341" s="7" t="n"/>
      <c r="Y2341" s="7" t="n"/>
      <c r="Z2341" s="7" t="n"/>
      <c r="AA2341" s="7" t="n"/>
      <c r="AB2341" s="7" t="n"/>
      <c r="AC2341" s="7" t="n"/>
    </row>
    <row r="2342" ht="9.75" customHeight="1" s="12">
      <c r="A2342" s="11" t="inlineStr">
        <is>
          <t>SO - 0003532</t>
        </is>
      </c>
      <c r="B2342" s="11" t="inlineStr">
        <is>
          <t>In-Store</t>
        </is>
      </c>
      <c r="C2342" s="11" t="inlineStr">
        <is>
          <t>WARE-PUJ1005</t>
        </is>
      </c>
      <c r="D2342" s="6" t="n">
        <v>43500</v>
      </c>
      <c r="E2342" s="6" t="n">
        <v>43654</v>
      </c>
      <c r="F2342" s="6" t="n">
        <v>43674</v>
      </c>
      <c r="G2342" s="6" t="n">
        <v>43678</v>
      </c>
      <c r="H2342" s="11" t="inlineStr">
        <is>
          <t>USD</t>
        </is>
      </c>
      <c r="I2342" s="11" t="n">
        <v>12</v>
      </c>
      <c r="J2342" s="11" t="n">
        <v>11</v>
      </c>
      <c r="K2342" s="11" t="n">
        <v>272</v>
      </c>
      <c r="L2342" s="11" t="n">
        <v>14</v>
      </c>
      <c r="M2342" s="11" t="n">
        <v>4</v>
      </c>
      <c r="N2342" s="11" t="n">
        <v>0.05</v>
      </c>
      <c r="O2342" s="7" t="n">
        <v>268</v>
      </c>
      <c r="P2342" s="7" t="n">
        <v>214.4</v>
      </c>
      <c r="Q2342" s="7">
        <f>text(E2342,"ddd")</f>
        <v/>
      </c>
      <c r="R2342" s="7">
        <f>G2342-F2342</f>
        <v/>
      </c>
      <c r="S2342" s="7">
        <f>E2342-D2342</f>
        <v/>
      </c>
      <c r="T2342" s="7">
        <f>O2342*M2342</f>
        <v/>
      </c>
      <c r="U2342" s="7">
        <f>T2342*N2342</f>
        <v/>
      </c>
      <c r="V2342" s="7">
        <f>T2342-U2342-(P2342*M2342)</f>
        <v/>
      </c>
      <c r="W2342" s="7">
        <f>VLOOKUP(L2342,'Products Sheet'!$A:$B,2,FALSE)</f>
        <v/>
      </c>
      <c r="X2342" s="7" t="n"/>
      <c r="Y2342" s="7" t="n"/>
      <c r="Z2342" s="7" t="n"/>
      <c r="AA2342" s="7" t="n"/>
      <c r="AB2342" s="7" t="n"/>
      <c r="AC2342" s="7" t="n"/>
    </row>
    <row r="2343" ht="9.75" customHeight="1" s="12">
      <c r="A2343" s="11" t="inlineStr">
        <is>
          <t>SO - 0003737</t>
        </is>
      </c>
      <c r="B2343" s="11" t="inlineStr">
        <is>
          <t>Wholesale</t>
        </is>
      </c>
      <c r="C2343" s="11" t="inlineStr">
        <is>
          <t>WARE-NMK1003</t>
        </is>
      </c>
      <c r="D2343" s="6" t="n">
        <v>43600</v>
      </c>
      <c r="E2343" s="6" t="n">
        <v>43679</v>
      </c>
      <c r="F2343" s="6" t="n">
        <v>43693</v>
      </c>
      <c r="G2343" s="6" t="n">
        <v>43703</v>
      </c>
      <c r="H2343" s="11" t="inlineStr">
        <is>
          <t>USD</t>
        </is>
      </c>
      <c r="I2343" s="11" t="n">
        <v>26</v>
      </c>
      <c r="J2343" s="11" t="n">
        <v>19</v>
      </c>
      <c r="K2343" s="11" t="n">
        <v>168</v>
      </c>
      <c r="L2343" s="11" t="n">
        <v>14</v>
      </c>
      <c r="M2343" s="11" t="n">
        <v>7</v>
      </c>
      <c r="N2343" s="11" t="n">
        <v>0.05</v>
      </c>
      <c r="O2343" s="7" t="n">
        <v>2311.5</v>
      </c>
      <c r="P2343" s="7" t="n">
        <v>1733.625</v>
      </c>
      <c r="Q2343" s="7">
        <f>text(E2343,"ddd")</f>
        <v/>
      </c>
      <c r="R2343" s="7">
        <f>G2343-F2343</f>
        <v/>
      </c>
      <c r="S2343" s="7">
        <f>E2343-D2343</f>
        <v/>
      </c>
      <c r="T2343" s="7">
        <f>O2343*M2343</f>
        <v/>
      </c>
      <c r="U2343" s="7">
        <f>T2343*N2343</f>
        <v/>
      </c>
      <c r="V2343" s="7">
        <f>T2343-U2343-(P2343*M2343)</f>
        <v/>
      </c>
      <c r="W2343" s="7">
        <f>VLOOKUP(L2343,'Products Sheet'!$A:$B,2,FALSE)</f>
        <v/>
      </c>
      <c r="X2343" s="7" t="n"/>
      <c r="Y2343" s="7" t="n"/>
      <c r="Z2343" s="7" t="n"/>
      <c r="AA2343" s="7" t="n"/>
      <c r="AB2343" s="7" t="n"/>
      <c r="AC2343" s="7" t="n"/>
    </row>
    <row r="2344" ht="9.75" customHeight="1" s="12">
      <c r="A2344" s="11" t="inlineStr">
        <is>
          <t>SO - 0003878</t>
        </is>
      </c>
      <c r="B2344" s="11" t="inlineStr">
        <is>
          <t>Distributor</t>
        </is>
      </c>
      <c r="C2344" s="11" t="inlineStr">
        <is>
          <t>WARE-XYS1001</t>
        </is>
      </c>
      <c r="D2344" s="6" t="n">
        <v>43600</v>
      </c>
      <c r="E2344" s="6" t="n">
        <v>43695</v>
      </c>
      <c r="F2344" s="6" t="n">
        <v>43701</v>
      </c>
      <c r="G2344" s="6" t="n">
        <v>43706</v>
      </c>
      <c r="H2344" s="11" t="inlineStr">
        <is>
          <t>USD</t>
        </is>
      </c>
      <c r="I2344" s="11" t="n">
        <v>23</v>
      </c>
      <c r="J2344" s="11" t="n">
        <v>10</v>
      </c>
      <c r="K2344" s="11" t="n">
        <v>34</v>
      </c>
      <c r="L2344" s="11" t="n">
        <v>14</v>
      </c>
      <c r="M2344" s="11" t="n">
        <v>2</v>
      </c>
      <c r="N2344" s="11" t="n">
        <v>0.05</v>
      </c>
      <c r="O2344" s="7" t="n">
        <v>1018.4</v>
      </c>
      <c r="P2344" s="7" t="n">
        <v>855.4559999999999</v>
      </c>
      <c r="Q2344" s="7">
        <f>text(E2344,"ddd")</f>
        <v/>
      </c>
      <c r="R2344" s="7">
        <f>G2344-F2344</f>
        <v/>
      </c>
      <c r="S2344" s="7">
        <f>E2344-D2344</f>
        <v/>
      </c>
      <c r="T2344" s="7">
        <f>O2344*M2344</f>
        <v/>
      </c>
      <c r="U2344" s="7">
        <f>T2344*N2344</f>
        <v/>
      </c>
      <c r="V2344" s="7">
        <f>T2344-U2344-(P2344*M2344)</f>
        <v/>
      </c>
      <c r="W2344" s="7">
        <f>VLOOKUP(L2344,'Products Sheet'!$A:$B,2,FALSE)</f>
        <v/>
      </c>
      <c r="X2344" s="7" t="n"/>
      <c r="Y2344" s="7" t="n"/>
      <c r="Z2344" s="7" t="n"/>
      <c r="AA2344" s="7" t="n"/>
      <c r="AB2344" s="7" t="n"/>
      <c r="AC2344" s="7" t="n"/>
    </row>
    <row r="2345" ht="9.75" customHeight="1" s="12">
      <c r="A2345" s="11" t="inlineStr">
        <is>
          <t>SO - 0004069</t>
        </is>
      </c>
      <c r="B2345" s="11" t="inlineStr">
        <is>
          <t>Online</t>
        </is>
      </c>
      <c r="C2345" s="11" t="inlineStr">
        <is>
          <t>WARE-NMK1003</t>
        </is>
      </c>
      <c r="D2345" s="6" t="n">
        <v>43600</v>
      </c>
      <c r="E2345" s="6" t="n">
        <v>43720</v>
      </c>
      <c r="F2345" s="6" t="n">
        <v>43727</v>
      </c>
      <c r="G2345" s="6" t="n">
        <v>43736</v>
      </c>
      <c r="H2345" s="11" t="inlineStr">
        <is>
          <t>USD</t>
        </is>
      </c>
      <c r="I2345" s="11" t="n">
        <v>15</v>
      </c>
      <c r="J2345" s="11" t="n">
        <v>29</v>
      </c>
      <c r="K2345" s="11" t="n">
        <v>133</v>
      </c>
      <c r="L2345" s="11" t="n">
        <v>14</v>
      </c>
      <c r="M2345" s="11" t="n">
        <v>4</v>
      </c>
      <c r="N2345" s="11" t="n">
        <v>0.05</v>
      </c>
      <c r="O2345" s="7" t="n">
        <v>207.7</v>
      </c>
      <c r="P2345" s="7" t="n">
        <v>137.082</v>
      </c>
      <c r="Q2345" s="7">
        <f>text(E2345,"ddd")</f>
        <v/>
      </c>
      <c r="R2345" s="7">
        <f>G2345-F2345</f>
        <v/>
      </c>
      <c r="S2345" s="7">
        <f>E2345-D2345</f>
        <v/>
      </c>
      <c r="T2345" s="7">
        <f>O2345*M2345</f>
        <v/>
      </c>
      <c r="U2345" s="7">
        <f>T2345*N2345</f>
        <v/>
      </c>
      <c r="V2345" s="7">
        <f>T2345-U2345-(P2345*M2345)</f>
        <v/>
      </c>
      <c r="W2345" s="7">
        <f>VLOOKUP(L2345,'Products Sheet'!$A:$B,2,FALSE)</f>
        <v/>
      </c>
      <c r="X2345" s="7" t="n"/>
      <c r="Y2345" s="7" t="n"/>
      <c r="Z2345" s="7" t="n"/>
      <c r="AA2345" s="7" t="n"/>
      <c r="AB2345" s="7" t="n"/>
      <c r="AC2345" s="7" t="n"/>
    </row>
    <row r="2346" ht="9.75" customHeight="1" s="12">
      <c r="A2346" s="11" t="inlineStr">
        <is>
          <t>SO - 0004093</t>
        </is>
      </c>
      <c r="B2346" s="11" t="inlineStr">
        <is>
          <t>In-Store</t>
        </is>
      </c>
      <c r="C2346" s="11" t="inlineStr">
        <is>
          <t>WARE-PUJ1005</t>
        </is>
      </c>
      <c r="D2346" s="6" t="n">
        <v>43600</v>
      </c>
      <c r="E2346" s="6" t="n">
        <v>43723</v>
      </c>
      <c r="F2346" s="6" t="n">
        <v>43745</v>
      </c>
      <c r="G2346" s="6" t="n">
        <v>43747</v>
      </c>
      <c r="H2346" s="11" t="inlineStr">
        <is>
          <t>USD</t>
        </is>
      </c>
      <c r="I2346" s="11" t="n">
        <v>3</v>
      </c>
      <c r="J2346" s="11" t="n">
        <v>20</v>
      </c>
      <c r="K2346" s="11" t="n">
        <v>273</v>
      </c>
      <c r="L2346" s="11" t="n">
        <v>14</v>
      </c>
      <c r="M2346" s="11" t="n">
        <v>1</v>
      </c>
      <c r="N2346" s="11" t="n">
        <v>0.05</v>
      </c>
      <c r="O2346" s="7" t="n">
        <v>3135.6</v>
      </c>
      <c r="P2346" s="7" t="n">
        <v>2508.48</v>
      </c>
      <c r="Q2346" s="7">
        <f>text(E2346,"ddd")</f>
        <v/>
      </c>
      <c r="R2346" s="7">
        <f>G2346-F2346</f>
        <v/>
      </c>
      <c r="S2346" s="7">
        <f>E2346-D2346</f>
        <v/>
      </c>
      <c r="T2346" s="7">
        <f>O2346*M2346</f>
        <v/>
      </c>
      <c r="U2346" s="7">
        <f>T2346*N2346</f>
        <v/>
      </c>
      <c r="V2346" s="7">
        <f>T2346-U2346-(P2346*M2346)</f>
        <v/>
      </c>
      <c r="W2346" s="7">
        <f>VLOOKUP(L2346,'Products Sheet'!$A:$B,2,FALSE)</f>
        <v/>
      </c>
      <c r="X2346" s="7" t="n"/>
      <c r="Y2346" s="7" t="n"/>
      <c r="Z2346" s="7" t="n"/>
      <c r="AA2346" s="7" t="n"/>
      <c r="AB2346" s="7" t="n"/>
      <c r="AC2346" s="7" t="n"/>
    </row>
    <row r="2347" ht="9.75" customHeight="1" s="12">
      <c r="A2347" s="11" t="inlineStr">
        <is>
          <t>SO - 0004142</t>
        </is>
      </c>
      <c r="B2347" s="11" t="inlineStr">
        <is>
          <t>Online</t>
        </is>
      </c>
      <c r="C2347" s="11" t="inlineStr">
        <is>
          <t>WARE-MKL1006</t>
        </is>
      </c>
      <c r="D2347" s="6" t="n">
        <v>43600</v>
      </c>
      <c r="E2347" s="6" t="n">
        <v>43730</v>
      </c>
      <c r="F2347" s="6" t="n">
        <v>43735</v>
      </c>
      <c r="G2347" s="6" t="n">
        <v>43743</v>
      </c>
      <c r="H2347" s="11" t="inlineStr">
        <is>
          <t>USD</t>
        </is>
      </c>
      <c r="I2347" s="11" t="n">
        <v>12</v>
      </c>
      <c r="J2347" s="11" t="n">
        <v>15</v>
      </c>
      <c r="K2347" s="11" t="n">
        <v>339</v>
      </c>
      <c r="L2347" s="11" t="n">
        <v>14</v>
      </c>
      <c r="M2347" s="11" t="n">
        <v>7</v>
      </c>
      <c r="N2347" s="11" t="n">
        <v>0.05</v>
      </c>
      <c r="O2347" s="7" t="n">
        <v>2284.7</v>
      </c>
      <c r="P2347" s="7" t="n">
        <v>1416.514</v>
      </c>
      <c r="Q2347" s="7">
        <f>text(E2347,"ddd")</f>
        <v/>
      </c>
      <c r="R2347" s="7">
        <f>G2347-F2347</f>
        <v/>
      </c>
      <c r="S2347" s="7">
        <f>E2347-D2347</f>
        <v/>
      </c>
      <c r="T2347" s="7">
        <f>O2347*M2347</f>
        <v/>
      </c>
      <c r="U2347" s="7">
        <f>T2347*N2347</f>
        <v/>
      </c>
      <c r="V2347" s="7">
        <f>T2347-U2347-(P2347*M2347)</f>
        <v/>
      </c>
      <c r="W2347" s="7">
        <f>VLOOKUP(L2347,'Products Sheet'!$A:$B,2,FALSE)</f>
        <v/>
      </c>
      <c r="X2347" s="7" t="n"/>
      <c r="Y2347" s="7" t="n"/>
      <c r="Z2347" s="7" t="n"/>
      <c r="AA2347" s="7" t="n"/>
      <c r="AB2347" s="7" t="n"/>
      <c r="AC2347" s="7" t="n"/>
    </row>
    <row r="2348" ht="9.75" customHeight="1" s="12">
      <c r="A2348" s="11" t="inlineStr">
        <is>
          <t>SO - 0004192</t>
        </is>
      </c>
      <c r="B2348" s="11" t="inlineStr">
        <is>
          <t>In-Store</t>
        </is>
      </c>
      <c r="C2348" s="11" t="inlineStr">
        <is>
          <t>WARE-NMK1003</t>
        </is>
      </c>
      <c r="D2348" s="6" t="n">
        <v>43600</v>
      </c>
      <c r="E2348" s="6" t="n">
        <v>43736</v>
      </c>
      <c r="F2348" s="6" t="n">
        <v>43753</v>
      </c>
      <c r="G2348" s="6" t="n">
        <v>43761</v>
      </c>
      <c r="H2348" s="11" t="inlineStr">
        <is>
          <t>USD</t>
        </is>
      </c>
      <c r="I2348" s="11" t="n">
        <v>11</v>
      </c>
      <c r="J2348" s="11" t="n">
        <v>34</v>
      </c>
      <c r="K2348" s="11" t="n">
        <v>108</v>
      </c>
      <c r="L2348" s="11" t="n">
        <v>14</v>
      </c>
      <c r="M2348" s="11" t="n">
        <v>1</v>
      </c>
      <c r="N2348" s="11" t="n">
        <v>0.075</v>
      </c>
      <c r="O2348" s="7" t="n">
        <v>1011.7</v>
      </c>
      <c r="P2348" s="7" t="n">
        <v>485.616</v>
      </c>
      <c r="Q2348" s="7">
        <f>text(E2348,"ddd")</f>
        <v/>
      </c>
      <c r="R2348" s="7">
        <f>G2348-F2348</f>
        <v/>
      </c>
      <c r="S2348" s="7">
        <f>E2348-D2348</f>
        <v/>
      </c>
      <c r="T2348" s="7">
        <f>O2348*M2348</f>
        <v/>
      </c>
      <c r="U2348" s="7">
        <f>T2348*N2348</f>
        <v/>
      </c>
      <c r="V2348" s="7">
        <f>T2348-U2348-(P2348*M2348)</f>
        <v/>
      </c>
      <c r="W2348" s="7">
        <f>VLOOKUP(L2348,'Products Sheet'!$A:$B,2,FALSE)</f>
        <v/>
      </c>
      <c r="X2348" s="7" t="n"/>
      <c r="Y2348" s="7" t="n"/>
      <c r="Z2348" s="7" t="n"/>
      <c r="AA2348" s="7" t="n"/>
      <c r="AB2348" s="7" t="n"/>
      <c r="AC2348" s="7" t="n"/>
    </row>
    <row r="2349" ht="9.75" customHeight="1" s="12">
      <c r="A2349" s="11" t="inlineStr">
        <is>
          <t>SO - 0004201</t>
        </is>
      </c>
      <c r="B2349" s="11" t="inlineStr">
        <is>
          <t>Online</t>
        </is>
      </c>
      <c r="C2349" s="11" t="inlineStr">
        <is>
          <t>WARE-XYS1001</t>
        </is>
      </c>
      <c r="D2349" s="6" t="n">
        <v>43600</v>
      </c>
      <c r="E2349" s="6" t="n">
        <v>43736</v>
      </c>
      <c r="F2349" s="6" t="n">
        <v>43750</v>
      </c>
      <c r="G2349" s="6" t="n">
        <v>43752</v>
      </c>
      <c r="H2349" s="11" t="inlineStr">
        <is>
          <t>USD</t>
        </is>
      </c>
      <c r="I2349" s="11" t="n">
        <v>20</v>
      </c>
      <c r="J2349" s="11" t="n">
        <v>10</v>
      </c>
      <c r="K2349" s="11" t="n">
        <v>42</v>
      </c>
      <c r="L2349" s="11" t="n">
        <v>14</v>
      </c>
      <c r="M2349" s="11" t="n">
        <v>4</v>
      </c>
      <c r="N2349" s="11" t="n">
        <v>0.075</v>
      </c>
      <c r="O2349" s="7" t="n">
        <v>1293.1</v>
      </c>
      <c r="P2349" s="7" t="n">
        <v>1086.204</v>
      </c>
      <c r="Q2349" s="7">
        <f>text(E2349,"ddd")</f>
        <v/>
      </c>
      <c r="R2349" s="7">
        <f>G2349-F2349</f>
        <v/>
      </c>
      <c r="S2349" s="7">
        <f>E2349-D2349</f>
        <v/>
      </c>
      <c r="T2349" s="7">
        <f>O2349*M2349</f>
        <v/>
      </c>
      <c r="U2349" s="7">
        <f>T2349*N2349</f>
        <v/>
      </c>
      <c r="V2349" s="7">
        <f>T2349-U2349-(P2349*M2349)</f>
        <v/>
      </c>
      <c r="W2349" s="7">
        <f>VLOOKUP(L2349,'Products Sheet'!$A:$B,2,FALSE)</f>
        <v/>
      </c>
      <c r="X2349" s="7" t="n"/>
      <c r="Y2349" s="7" t="n"/>
      <c r="Z2349" s="7" t="n"/>
      <c r="AA2349" s="7" t="n"/>
      <c r="AB2349" s="7" t="n"/>
      <c r="AC2349" s="7" t="n"/>
    </row>
    <row r="2350" ht="9.75" customHeight="1" s="12">
      <c r="A2350" s="11" t="inlineStr">
        <is>
          <t>SO - 0004241</t>
        </is>
      </c>
      <c r="B2350" s="11" t="inlineStr">
        <is>
          <t>In-Store</t>
        </is>
      </c>
      <c r="C2350" s="11" t="inlineStr">
        <is>
          <t>WARE-PUJ1005</t>
        </is>
      </c>
      <c r="D2350" s="6" t="n">
        <v>43600</v>
      </c>
      <c r="E2350" s="6" t="n">
        <v>43741</v>
      </c>
      <c r="F2350" s="6" t="n">
        <v>43769</v>
      </c>
      <c r="G2350" s="6" t="n">
        <v>43770</v>
      </c>
      <c r="H2350" s="11" t="inlineStr">
        <is>
          <t>USD</t>
        </is>
      </c>
      <c r="I2350" s="11" t="n">
        <v>12</v>
      </c>
      <c r="J2350" s="11" t="n">
        <v>36</v>
      </c>
      <c r="K2350" s="11" t="n">
        <v>294</v>
      </c>
      <c r="L2350" s="11" t="n">
        <v>14</v>
      </c>
      <c r="M2350" s="11" t="n">
        <v>3</v>
      </c>
      <c r="N2350" s="11" t="n">
        <v>0.2</v>
      </c>
      <c r="O2350" s="7" t="n">
        <v>1018.4</v>
      </c>
      <c r="P2350" s="7" t="n">
        <v>427.728</v>
      </c>
      <c r="Q2350" s="7">
        <f>text(E2350,"ddd")</f>
        <v/>
      </c>
      <c r="R2350" s="7">
        <f>G2350-F2350</f>
        <v/>
      </c>
      <c r="S2350" s="7">
        <f>E2350-D2350</f>
        <v/>
      </c>
      <c r="T2350" s="7">
        <f>O2350*M2350</f>
        <v/>
      </c>
      <c r="U2350" s="7">
        <f>T2350*N2350</f>
        <v/>
      </c>
      <c r="V2350" s="7">
        <f>T2350-U2350-(P2350*M2350)</f>
        <v/>
      </c>
      <c r="W2350" s="7">
        <f>VLOOKUP(L2350,'Products Sheet'!$A:$B,2,FALSE)</f>
        <v/>
      </c>
      <c r="X2350" s="7" t="n"/>
      <c r="Y2350" s="7" t="n"/>
      <c r="Z2350" s="7" t="n"/>
      <c r="AA2350" s="7" t="n"/>
      <c r="AB2350" s="7" t="n"/>
      <c r="AC2350" s="7" t="n"/>
    </row>
    <row r="2351" ht="9.75" customHeight="1" s="12">
      <c r="A2351" s="11" t="inlineStr">
        <is>
          <t>SO - 0004265</t>
        </is>
      </c>
      <c r="B2351" s="11" t="inlineStr">
        <is>
          <t>Online</t>
        </is>
      </c>
      <c r="C2351" s="11" t="inlineStr">
        <is>
          <t>WARE-MKL1006</t>
        </is>
      </c>
      <c r="D2351" s="6" t="n">
        <v>43700</v>
      </c>
      <c r="E2351" s="6" t="n">
        <v>43744</v>
      </c>
      <c r="F2351" s="6" t="n">
        <v>43749</v>
      </c>
      <c r="G2351" s="6" t="n">
        <v>43752</v>
      </c>
      <c r="H2351" s="11" t="inlineStr">
        <is>
          <t>USD</t>
        </is>
      </c>
      <c r="I2351" s="11" t="n">
        <v>15</v>
      </c>
      <c r="J2351" s="11" t="n">
        <v>40</v>
      </c>
      <c r="K2351" s="11" t="n">
        <v>350</v>
      </c>
      <c r="L2351" s="11" t="n">
        <v>14</v>
      </c>
      <c r="M2351" s="11" t="n">
        <v>7</v>
      </c>
      <c r="N2351" s="11" t="n">
        <v>0.05</v>
      </c>
      <c r="O2351" s="7" t="n">
        <v>1011.7</v>
      </c>
      <c r="P2351" s="7" t="n">
        <v>414.797</v>
      </c>
      <c r="Q2351" s="7">
        <f>text(E2351,"ddd")</f>
        <v/>
      </c>
      <c r="R2351" s="7">
        <f>G2351-F2351</f>
        <v/>
      </c>
      <c r="S2351" s="7">
        <f>E2351-D2351</f>
        <v/>
      </c>
      <c r="T2351" s="7">
        <f>O2351*M2351</f>
        <v/>
      </c>
      <c r="U2351" s="7">
        <f>T2351*N2351</f>
        <v/>
      </c>
      <c r="V2351" s="7">
        <f>T2351-U2351-(P2351*M2351)</f>
        <v/>
      </c>
      <c r="W2351" s="7">
        <f>VLOOKUP(L2351,'Products Sheet'!$A:$B,2,FALSE)</f>
        <v/>
      </c>
      <c r="X2351" s="7" t="n"/>
      <c r="Y2351" s="7" t="n"/>
      <c r="Z2351" s="7" t="n"/>
      <c r="AA2351" s="7" t="n"/>
      <c r="AB2351" s="7" t="n"/>
      <c r="AC2351" s="7" t="n"/>
    </row>
    <row r="2352" ht="9.75" customHeight="1" s="12">
      <c r="A2352" s="11" t="inlineStr">
        <is>
          <t>SO - 0004316</t>
        </is>
      </c>
      <c r="B2352" s="11" t="inlineStr">
        <is>
          <t>In-Store</t>
        </is>
      </c>
      <c r="C2352" s="11" t="inlineStr">
        <is>
          <t>WARE-XYS1001</t>
        </is>
      </c>
      <c r="D2352" s="6" t="n">
        <v>43700</v>
      </c>
      <c r="E2352" s="6" t="n">
        <v>43751</v>
      </c>
      <c r="F2352" s="6" t="n">
        <v>43773</v>
      </c>
      <c r="G2352" s="6" t="n">
        <v>43775</v>
      </c>
      <c r="H2352" s="11" t="inlineStr">
        <is>
          <t>USD</t>
        </is>
      </c>
      <c r="I2352" s="11" t="n">
        <v>11</v>
      </c>
      <c r="J2352" s="11" t="n">
        <v>19</v>
      </c>
      <c r="K2352" s="11" t="n">
        <v>53</v>
      </c>
      <c r="L2352" s="11" t="n">
        <v>14</v>
      </c>
      <c r="M2352" s="11" t="n">
        <v>1</v>
      </c>
      <c r="N2352" s="11" t="n">
        <v>0.05</v>
      </c>
      <c r="O2352" s="7" t="n">
        <v>1795.6</v>
      </c>
      <c r="P2352" s="7" t="n">
        <v>879.8440000000001</v>
      </c>
      <c r="Q2352" s="7">
        <f>text(E2352,"ddd")</f>
        <v/>
      </c>
      <c r="R2352" s="7">
        <f>G2352-F2352</f>
        <v/>
      </c>
      <c r="S2352" s="7">
        <f>E2352-D2352</f>
        <v/>
      </c>
      <c r="T2352" s="7">
        <f>O2352*M2352</f>
        <v/>
      </c>
      <c r="U2352" s="7">
        <f>T2352*N2352</f>
        <v/>
      </c>
      <c r="V2352" s="7">
        <f>T2352-U2352-(P2352*M2352)</f>
        <v/>
      </c>
      <c r="W2352" s="7">
        <f>VLOOKUP(L2352,'Products Sheet'!$A:$B,2,FALSE)</f>
        <v/>
      </c>
      <c r="X2352" s="7" t="n"/>
      <c r="Y2352" s="7" t="n"/>
      <c r="Z2352" s="7" t="n"/>
      <c r="AA2352" s="7" t="n"/>
      <c r="AB2352" s="7" t="n"/>
      <c r="AC2352" s="7" t="n"/>
    </row>
    <row r="2353" ht="9.75" customHeight="1" s="12">
      <c r="A2353" s="11" t="inlineStr">
        <is>
          <t>SO - 0004371</t>
        </is>
      </c>
      <c r="B2353" s="11" t="inlineStr">
        <is>
          <t>In-Store</t>
        </is>
      </c>
      <c r="C2353" s="11" t="inlineStr">
        <is>
          <t>WARE-NBV1002</t>
        </is>
      </c>
      <c r="D2353" s="6" t="n">
        <v>43600</v>
      </c>
      <c r="E2353" s="6" t="n">
        <v>43759</v>
      </c>
      <c r="F2353" s="6" t="n">
        <v>43787</v>
      </c>
      <c r="G2353" s="6" t="n">
        <v>43793</v>
      </c>
      <c r="H2353" s="11" t="inlineStr">
        <is>
          <t>USD</t>
        </is>
      </c>
      <c r="I2353" s="11" t="n">
        <v>9</v>
      </c>
      <c r="J2353" s="11" t="n">
        <v>2</v>
      </c>
      <c r="K2353" s="11" t="n">
        <v>68</v>
      </c>
      <c r="L2353" s="11" t="n">
        <v>14</v>
      </c>
      <c r="M2353" s="11" t="n">
        <v>2</v>
      </c>
      <c r="N2353" s="11" t="n">
        <v>0.075</v>
      </c>
      <c r="O2353" s="7" t="n">
        <v>234.5</v>
      </c>
      <c r="P2353" s="7" t="n">
        <v>126.63</v>
      </c>
      <c r="Q2353" s="7">
        <f>text(E2353,"ddd")</f>
        <v/>
      </c>
      <c r="R2353" s="7">
        <f>G2353-F2353</f>
        <v/>
      </c>
      <c r="S2353" s="7">
        <f>E2353-D2353</f>
        <v/>
      </c>
      <c r="T2353" s="7">
        <f>O2353*M2353</f>
        <v/>
      </c>
      <c r="U2353" s="7">
        <f>T2353*N2353</f>
        <v/>
      </c>
      <c r="V2353" s="7">
        <f>T2353-U2353-(P2353*M2353)</f>
        <v/>
      </c>
      <c r="W2353" s="7">
        <f>VLOOKUP(L2353,'Products Sheet'!$A:$B,2,FALSE)</f>
        <v/>
      </c>
      <c r="X2353" s="7" t="n"/>
      <c r="Y2353" s="7" t="n"/>
      <c r="Z2353" s="7" t="n"/>
      <c r="AA2353" s="7" t="n"/>
      <c r="AB2353" s="7" t="n"/>
      <c r="AC2353" s="7" t="n"/>
    </row>
    <row r="2354" ht="9.75" customHeight="1" s="12">
      <c r="A2354" s="11" t="inlineStr">
        <is>
          <t>SO - 0004383</t>
        </is>
      </c>
      <c r="B2354" s="11" t="inlineStr">
        <is>
          <t>In-Store</t>
        </is>
      </c>
      <c r="C2354" s="11" t="inlineStr">
        <is>
          <t>WARE-XYS1001</t>
        </is>
      </c>
      <c r="D2354" s="6" t="n">
        <v>43700</v>
      </c>
      <c r="E2354" s="6" t="n">
        <v>43760</v>
      </c>
      <c r="F2354" s="6" t="n">
        <v>43787</v>
      </c>
      <c r="G2354" s="6" t="n">
        <v>43794</v>
      </c>
      <c r="H2354" s="11" t="inlineStr">
        <is>
          <t>USD</t>
        </is>
      </c>
      <c r="I2354" s="11" t="n">
        <v>2</v>
      </c>
      <c r="J2354" s="11" t="n">
        <v>11</v>
      </c>
      <c r="K2354" s="11" t="n">
        <v>54</v>
      </c>
      <c r="L2354" s="11" t="n">
        <v>14</v>
      </c>
      <c r="M2354" s="11" t="n">
        <v>6</v>
      </c>
      <c r="N2354" s="11" t="n">
        <v>0.2</v>
      </c>
      <c r="O2354" s="7" t="n">
        <v>3577.8</v>
      </c>
      <c r="P2354" s="7" t="n">
        <v>2003.568</v>
      </c>
      <c r="Q2354" s="7">
        <f>text(E2354,"ddd")</f>
        <v/>
      </c>
      <c r="R2354" s="7">
        <f>G2354-F2354</f>
        <v/>
      </c>
      <c r="S2354" s="7">
        <f>E2354-D2354</f>
        <v/>
      </c>
      <c r="T2354" s="7">
        <f>O2354*M2354</f>
        <v/>
      </c>
      <c r="U2354" s="7">
        <f>T2354*N2354</f>
        <v/>
      </c>
      <c r="V2354" s="7">
        <f>T2354-U2354-(P2354*M2354)</f>
        <v/>
      </c>
      <c r="W2354" s="7">
        <f>VLOOKUP(L2354,'Products Sheet'!$A:$B,2,FALSE)</f>
        <v/>
      </c>
      <c r="X2354" s="7" t="n"/>
      <c r="Y2354" s="7" t="n"/>
      <c r="Z2354" s="7" t="n"/>
      <c r="AA2354" s="7" t="n"/>
      <c r="AB2354" s="7" t="n"/>
      <c r="AC2354" s="7" t="n"/>
    </row>
    <row r="2355" ht="9.75" customHeight="1" s="12">
      <c r="A2355" s="11" t="inlineStr">
        <is>
          <t>SO - 0004429</t>
        </is>
      </c>
      <c r="B2355" s="11" t="inlineStr">
        <is>
          <t>Distributor</t>
        </is>
      </c>
      <c r="C2355" s="11" t="inlineStr">
        <is>
          <t>WARE-NMK1003</t>
        </is>
      </c>
      <c r="D2355" s="6" t="n">
        <v>43700</v>
      </c>
      <c r="E2355" s="6" t="n">
        <v>43766</v>
      </c>
      <c r="F2355" s="6" t="n">
        <v>43787</v>
      </c>
      <c r="G2355" s="6" t="n">
        <v>43793</v>
      </c>
      <c r="H2355" s="11" t="inlineStr">
        <is>
          <t>USD</t>
        </is>
      </c>
      <c r="I2355" s="11" t="n">
        <v>20</v>
      </c>
      <c r="J2355" s="11" t="n">
        <v>45</v>
      </c>
      <c r="K2355" s="11" t="n">
        <v>190</v>
      </c>
      <c r="L2355" s="11" t="n">
        <v>14</v>
      </c>
      <c r="M2355" s="11" t="n">
        <v>1</v>
      </c>
      <c r="N2355" s="11" t="n">
        <v>0.05</v>
      </c>
      <c r="O2355" s="7" t="n">
        <v>837.5</v>
      </c>
      <c r="P2355" s="7" t="n">
        <v>569.5</v>
      </c>
      <c r="Q2355" s="7">
        <f>text(E2355,"ddd")</f>
        <v/>
      </c>
      <c r="R2355" s="7">
        <f>G2355-F2355</f>
        <v/>
      </c>
      <c r="S2355" s="7">
        <f>E2355-D2355</f>
        <v/>
      </c>
      <c r="T2355" s="7">
        <f>O2355*M2355</f>
        <v/>
      </c>
      <c r="U2355" s="7">
        <f>T2355*N2355</f>
        <v/>
      </c>
      <c r="V2355" s="7">
        <f>T2355-U2355-(P2355*M2355)</f>
        <v/>
      </c>
      <c r="W2355" s="7">
        <f>VLOOKUP(L2355,'Products Sheet'!$A:$B,2,FALSE)</f>
        <v/>
      </c>
      <c r="X2355" s="7" t="n"/>
      <c r="Y2355" s="7" t="n"/>
      <c r="Z2355" s="7" t="n"/>
      <c r="AA2355" s="7" t="n"/>
      <c r="AB2355" s="7" t="n"/>
      <c r="AC2355" s="7" t="n"/>
    </row>
    <row r="2356" ht="9.75" customHeight="1" s="12">
      <c r="A2356" s="11" t="inlineStr">
        <is>
          <t>SO - 0004504</t>
        </is>
      </c>
      <c r="B2356" s="11" t="inlineStr">
        <is>
          <t>In-Store</t>
        </is>
      </c>
      <c r="C2356" s="11" t="inlineStr">
        <is>
          <t>WARE-NBV1002</t>
        </is>
      </c>
      <c r="D2356" s="6" t="n">
        <v>43700</v>
      </c>
      <c r="E2356" s="6" t="n">
        <v>43776</v>
      </c>
      <c r="F2356" s="6" t="n">
        <v>43788</v>
      </c>
      <c r="G2356" s="6" t="n">
        <v>43789</v>
      </c>
      <c r="H2356" s="11" t="inlineStr">
        <is>
          <t>USD</t>
        </is>
      </c>
      <c r="I2356" s="11" t="n">
        <v>4</v>
      </c>
      <c r="J2356" s="11" t="n">
        <v>12</v>
      </c>
      <c r="K2356" s="11" t="n">
        <v>69</v>
      </c>
      <c r="L2356" s="11" t="n">
        <v>14</v>
      </c>
      <c r="M2356" s="11" t="n">
        <v>3</v>
      </c>
      <c r="N2356" s="11" t="n">
        <v>0.1</v>
      </c>
      <c r="O2356" s="7" t="n">
        <v>5768.7</v>
      </c>
      <c r="P2356" s="7" t="n">
        <v>4095.777</v>
      </c>
      <c r="Q2356" s="7">
        <f>text(E2356,"ddd")</f>
        <v/>
      </c>
      <c r="R2356" s="7">
        <f>G2356-F2356</f>
        <v/>
      </c>
      <c r="S2356" s="7">
        <f>E2356-D2356</f>
        <v/>
      </c>
      <c r="T2356" s="7">
        <f>O2356*M2356</f>
        <v/>
      </c>
      <c r="U2356" s="7">
        <f>T2356*N2356</f>
        <v/>
      </c>
      <c r="V2356" s="7">
        <f>T2356-U2356-(P2356*M2356)</f>
        <v/>
      </c>
      <c r="W2356" s="7">
        <f>VLOOKUP(L2356,'Products Sheet'!$A:$B,2,FALSE)</f>
        <v/>
      </c>
      <c r="X2356" s="7" t="n"/>
      <c r="Y2356" s="7" t="n"/>
      <c r="Z2356" s="7" t="n"/>
      <c r="AA2356" s="7" t="n"/>
      <c r="AB2356" s="7" t="n"/>
      <c r="AC2356" s="7" t="n"/>
    </row>
    <row r="2357" ht="9.75" customHeight="1" s="12">
      <c r="A2357" s="11" t="inlineStr">
        <is>
          <t>SO - 0004616</t>
        </is>
      </c>
      <c r="B2357" s="11" t="inlineStr">
        <is>
          <t>Wholesale</t>
        </is>
      </c>
      <c r="C2357" s="11" t="inlineStr">
        <is>
          <t>WARE-PUJ1005</t>
        </is>
      </c>
      <c r="D2357" s="6" t="n">
        <v>43700</v>
      </c>
      <c r="E2357" s="6" t="n">
        <v>43789</v>
      </c>
      <c r="F2357" s="6" t="n">
        <v>43807</v>
      </c>
      <c r="G2357" s="6" t="n">
        <v>43812</v>
      </c>
      <c r="H2357" s="11" t="inlineStr">
        <is>
          <t>USD</t>
        </is>
      </c>
      <c r="I2357" s="11" t="n">
        <v>27</v>
      </c>
      <c r="J2357" s="11" t="n">
        <v>38</v>
      </c>
      <c r="K2357" s="11" t="n">
        <v>289</v>
      </c>
      <c r="L2357" s="11" t="n">
        <v>14</v>
      </c>
      <c r="M2357" s="11" t="n">
        <v>6</v>
      </c>
      <c r="N2357" s="11" t="n">
        <v>0.05</v>
      </c>
      <c r="O2357" s="7" t="n">
        <v>1092.1</v>
      </c>
      <c r="P2357" s="7" t="n">
        <v>469.6030000000001</v>
      </c>
      <c r="Q2357" s="7">
        <f>text(E2357,"ddd")</f>
        <v/>
      </c>
      <c r="R2357" s="7">
        <f>G2357-F2357</f>
        <v/>
      </c>
      <c r="S2357" s="7">
        <f>E2357-D2357</f>
        <v/>
      </c>
      <c r="T2357" s="7">
        <f>O2357*M2357</f>
        <v/>
      </c>
      <c r="U2357" s="7">
        <f>T2357*N2357</f>
        <v/>
      </c>
      <c r="V2357" s="7">
        <f>T2357-U2357-(P2357*M2357)</f>
        <v/>
      </c>
      <c r="W2357" s="7">
        <f>VLOOKUP(L2357,'Products Sheet'!$A:$B,2,FALSE)</f>
        <v/>
      </c>
      <c r="X2357" s="7" t="n"/>
      <c r="Y2357" s="7" t="n"/>
      <c r="Z2357" s="7" t="n"/>
      <c r="AA2357" s="7" t="n"/>
      <c r="AB2357" s="7" t="n"/>
      <c r="AC2357" s="7" t="n"/>
    </row>
    <row r="2358" ht="9.75" customHeight="1" s="12">
      <c r="A2358" s="11" t="inlineStr">
        <is>
          <t>SO - 0004617</t>
        </is>
      </c>
      <c r="B2358" s="11" t="inlineStr">
        <is>
          <t>Wholesale</t>
        </is>
      </c>
      <c r="C2358" s="11" t="inlineStr">
        <is>
          <t>WARE-NBV1002</t>
        </is>
      </c>
      <c r="D2358" s="6" t="n">
        <v>43700</v>
      </c>
      <c r="E2358" s="6" t="n">
        <v>43789</v>
      </c>
      <c r="F2358" s="6" t="n">
        <v>43804</v>
      </c>
      <c r="G2358" s="6" t="n">
        <v>43808</v>
      </c>
      <c r="H2358" s="11" t="inlineStr">
        <is>
          <t>USD</t>
        </is>
      </c>
      <c r="I2358" s="11" t="n">
        <v>25</v>
      </c>
      <c r="J2358" s="11" t="n">
        <v>34</v>
      </c>
      <c r="K2358" s="11" t="n">
        <v>84</v>
      </c>
      <c r="L2358" s="11" t="n">
        <v>14</v>
      </c>
      <c r="M2358" s="11" t="n">
        <v>8</v>
      </c>
      <c r="N2358" s="11" t="n">
        <v>0.1</v>
      </c>
      <c r="O2358" s="7" t="n">
        <v>3986.5</v>
      </c>
      <c r="P2358" s="7" t="n">
        <v>3308.795</v>
      </c>
      <c r="Q2358" s="7">
        <f>text(E2358,"ddd")</f>
        <v/>
      </c>
      <c r="R2358" s="7">
        <f>G2358-F2358</f>
        <v/>
      </c>
      <c r="S2358" s="7">
        <f>E2358-D2358</f>
        <v/>
      </c>
      <c r="T2358" s="7">
        <f>O2358*M2358</f>
        <v/>
      </c>
      <c r="U2358" s="7">
        <f>T2358*N2358</f>
        <v/>
      </c>
      <c r="V2358" s="7">
        <f>T2358-U2358-(P2358*M2358)</f>
        <v/>
      </c>
      <c r="W2358" s="7">
        <f>VLOOKUP(L2358,'Products Sheet'!$A:$B,2,FALSE)</f>
        <v/>
      </c>
      <c r="X2358" s="7" t="n"/>
      <c r="Y2358" s="7" t="n"/>
      <c r="Z2358" s="7" t="n"/>
      <c r="AA2358" s="7" t="n"/>
      <c r="AB2358" s="7" t="n"/>
      <c r="AC2358" s="7" t="n"/>
    </row>
    <row r="2359" ht="9.75" customHeight="1" s="12">
      <c r="A2359" s="11" t="inlineStr">
        <is>
          <t>SO - 0004631</t>
        </is>
      </c>
      <c r="B2359" s="11" t="inlineStr">
        <is>
          <t>Wholesale</t>
        </is>
      </c>
      <c r="C2359" s="11" t="inlineStr">
        <is>
          <t>WARE-NMK1003</t>
        </is>
      </c>
      <c r="D2359" s="6" t="n">
        <v>43700</v>
      </c>
      <c r="E2359" s="6" t="n">
        <v>43791</v>
      </c>
      <c r="F2359" s="6" t="n">
        <v>43817</v>
      </c>
      <c r="G2359" s="6" t="n">
        <v>43826</v>
      </c>
      <c r="H2359" s="11" t="inlineStr">
        <is>
          <t>USD</t>
        </is>
      </c>
      <c r="I2359" s="11" t="n">
        <v>25</v>
      </c>
      <c r="J2359" s="11" t="n">
        <v>2</v>
      </c>
      <c r="K2359" s="11" t="n">
        <v>152</v>
      </c>
      <c r="L2359" s="11" t="n">
        <v>14</v>
      </c>
      <c r="M2359" s="11" t="n">
        <v>8</v>
      </c>
      <c r="N2359" s="11" t="n">
        <v>0.075</v>
      </c>
      <c r="O2359" s="7" t="n">
        <v>1815.7</v>
      </c>
      <c r="P2359" s="7" t="n">
        <v>1034.949</v>
      </c>
      <c r="Q2359" s="7">
        <f>text(E2359,"ddd")</f>
        <v/>
      </c>
      <c r="R2359" s="7">
        <f>G2359-F2359</f>
        <v/>
      </c>
      <c r="S2359" s="7">
        <f>E2359-D2359</f>
        <v/>
      </c>
      <c r="T2359" s="7">
        <f>O2359*M2359</f>
        <v/>
      </c>
      <c r="U2359" s="7">
        <f>T2359*N2359</f>
        <v/>
      </c>
      <c r="V2359" s="7">
        <f>T2359-U2359-(P2359*M2359)</f>
        <v/>
      </c>
      <c r="W2359" s="7">
        <f>VLOOKUP(L2359,'Products Sheet'!$A:$B,2,FALSE)</f>
        <v/>
      </c>
      <c r="X2359" s="7" t="n"/>
      <c r="Y2359" s="7" t="n"/>
      <c r="Z2359" s="7" t="n"/>
      <c r="AA2359" s="7" t="n"/>
      <c r="AB2359" s="7" t="n"/>
      <c r="AC2359" s="7" t="n"/>
    </row>
    <row r="2360" ht="9.75" customHeight="1" s="12">
      <c r="A2360" s="11" t="inlineStr">
        <is>
          <t>SO - 0004649</t>
        </is>
      </c>
      <c r="B2360" s="11" t="inlineStr">
        <is>
          <t>In-Store</t>
        </is>
      </c>
      <c r="C2360" s="11" t="inlineStr">
        <is>
          <t>WARE-NMK1003</t>
        </is>
      </c>
      <c r="D2360" s="6" t="n">
        <v>43700</v>
      </c>
      <c r="E2360" s="6" t="n">
        <v>43793</v>
      </c>
      <c r="F2360" s="6" t="n">
        <v>43808</v>
      </c>
      <c r="G2360" s="6" t="n">
        <v>43814</v>
      </c>
      <c r="H2360" s="11" t="inlineStr">
        <is>
          <t>USD</t>
        </is>
      </c>
      <c r="I2360" s="11" t="n">
        <v>7</v>
      </c>
      <c r="J2360" s="11" t="n">
        <v>13</v>
      </c>
      <c r="K2360" s="11" t="n">
        <v>89</v>
      </c>
      <c r="L2360" s="11" t="n">
        <v>14</v>
      </c>
      <c r="M2360" s="11" t="n">
        <v>3</v>
      </c>
      <c r="N2360" s="11" t="n">
        <v>0.15</v>
      </c>
      <c r="O2360" s="7" t="n">
        <v>3986.5</v>
      </c>
      <c r="P2360" s="7" t="n">
        <v>2910.145</v>
      </c>
      <c r="Q2360" s="7">
        <f>text(E2360,"ddd")</f>
        <v/>
      </c>
      <c r="R2360" s="7">
        <f>G2360-F2360</f>
        <v/>
      </c>
      <c r="S2360" s="7">
        <f>E2360-D2360</f>
        <v/>
      </c>
      <c r="T2360" s="7">
        <f>O2360*M2360</f>
        <v/>
      </c>
      <c r="U2360" s="7">
        <f>T2360*N2360</f>
        <v/>
      </c>
      <c r="V2360" s="7">
        <f>T2360-U2360-(P2360*M2360)</f>
        <v/>
      </c>
      <c r="W2360" s="7">
        <f>VLOOKUP(L2360,'Products Sheet'!$A:$B,2,FALSE)</f>
        <v/>
      </c>
      <c r="X2360" s="7" t="n"/>
      <c r="Y2360" s="7" t="n"/>
      <c r="Z2360" s="7" t="n"/>
      <c r="AA2360" s="7" t="n"/>
      <c r="AB2360" s="7" t="n"/>
      <c r="AC2360" s="7" t="n"/>
    </row>
    <row r="2361" ht="9.75" customHeight="1" s="12">
      <c r="A2361" s="11" t="inlineStr">
        <is>
          <t>SO - 0004665</t>
        </is>
      </c>
      <c r="B2361" s="11" t="inlineStr">
        <is>
          <t>In-Store</t>
        </is>
      </c>
      <c r="C2361" s="11" t="inlineStr">
        <is>
          <t>WARE-UHY1004</t>
        </is>
      </c>
      <c r="D2361" s="6" t="n">
        <v>43700</v>
      </c>
      <c r="E2361" s="6" t="n">
        <v>43794</v>
      </c>
      <c r="F2361" s="6" t="n">
        <v>43796</v>
      </c>
      <c r="G2361" s="6" t="n">
        <v>43799</v>
      </c>
      <c r="H2361" s="11" t="inlineStr">
        <is>
          <t>USD</t>
        </is>
      </c>
      <c r="I2361" s="11" t="n">
        <v>7</v>
      </c>
      <c r="J2361" s="11" t="n">
        <v>16</v>
      </c>
      <c r="K2361" s="11" t="n">
        <v>211</v>
      </c>
      <c r="L2361" s="11" t="n">
        <v>14</v>
      </c>
      <c r="M2361" s="11" t="n">
        <v>8</v>
      </c>
      <c r="N2361" s="11" t="n">
        <v>0.05</v>
      </c>
      <c r="O2361" s="7" t="n">
        <v>2680</v>
      </c>
      <c r="P2361" s="7" t="n">
        <v>1688.4</v>
      </c>
      <c r="Q2361" s="7">
        <f>text(E2361,"ddd")</f>
        <v/>
      </c>
      <c r="R2361" s="7">
        <f>G2361-F2361</f>
        <v/>
      </c>
      <c r="S2361" s="7">
        <f>E2361-D2361</f>
        <v/>
      </c>
      <c r="T2361" s="7">
        <f>O2361*M2361</f>
        <v/>
      </c>
      <c r="U2361" s="7">
        <f>T2361*N2361</f>
        <v/>
      </c>
      <c r="V2361" s="7">
        <f>T2361-U2361-(P2361*M2361)</f>
        <v/>
      </c>
      <c r="W2361" s="7">
        <f>VLOOKUP(L2361,'Products Sheet'!$A:$B,2,FALSE)</f>
        <v/>
      </c>
      <c r="X2361" s="7" t="n"/>
      <c r="Y2361" s="7" t="n"/>
      <c r="Z2361" s="7" t="n"/>
      <c r="AA2361" s="7" t="n"/>
      <c r="AB2361" s="7" t="n"/>
      <c r="AC2361" s="7" t="n"/>
    </row>
    <row r="2362" ht="9.75" customHeight="1" s="12">
      <c r="A2362" s="11" t="inlineStr">
        <is>
          <t>SO - 0004698</t>
        </is>
      </c>
      <c r="B2362" s="11" t="inlineStr">
        <is>
          <t>In-Store</t>
        </is>
      </c>
      <c r="C2362" s="11" t="inlineStr">
        <is>
          <t>WARE-NBV1002</t>
        </is>
      </c>
      <c r="D2362" s="6" t="n">
        <v>43700</v>
      </c>
      <c r="E2362" s="6" t="n">
        <v>43798</v>
      </c>
      <c r="F2362" s="6" t="n">
        <v>43800</v>
      </c>
      <c r="G2362" s="6" t="n">
        <v>43809</v>
      </c>
      <c r="H2362" s="11" t="inlineStr">
        <is>
          <t>USD</t>
        </is>
      </c>
      <c r="I2362" s="11" t="n">
        <v>6</v>
      </c>
      <c r="J2362" s="11" t="n">
        <v>25</v>
      </c>
      <c r="K2362" s="11" t="n">
        <v>83</v>
      </c>
      <c r="L2362" s="11" t="n">
        <v>14</v>
      </c>
      <c r="M2362" s="11" t="n">
        <v>8</v>
      </c>
      <c r="N2362" s="11" t="n">
        <v>0.4</v>
      </c>
      <c r="O2362" s="7" t="n">
        <v>3953</v>
      </c>
      <c r="P2362" s="7" t="n">
        <v>1818.38</v>
      </c>
      <c r="Q2362" s="7">
        <f>text(E2362,"ddd")</f>
        <v/>
      </c>
      <c r="R2362" s="7">
        <f>G2362-F2362</f>
        <v/>
      </c>
      <c r="S2362" s="7">
        <f>E2362-D2362</f>
        <v/>
      </c>
      <c r="T2362" s="7">
        <f>O2362*M2362</f>
        <v/>
      </c>
      <c r="U2362" s="7">
        <f>T2362*N2362</f>
        <v/>
      </c>
      <c r="V2362" s="7">
        <f>T2362-U2362-(P2362*M2362)</f>
        <v/>
      </c>
      <c r="W2362" s="7">
        <f>VLOOKUP(L2362,'Products Sheet'!$A:$B,2,FALSE)</f>
        <v/>
      </c>
      <c r="X2362" s="7" t="n"/>
      <c r="Y2362" s="7" t="n"/>
      <c r="Z2362" s="7" t="n"/>
      <c r="AA2362" s="7" t="n"/>
      <c r="AB2362" s="7" t="n"/>
      <c r="AC2362" s="7" t="n"/>
    </row>
    <row r="2363" ht="9.75" customHeight="1" s="12">
      <c r="A2363" s="11" t="inlineStr">
        <is>
          <t>SO - 0004713</t>
        </is>
      </c>
      <c r="B2363" s="11" t="inlineStr">
        <is>
          <t>Wholesale</t>
        </is>
      </c>
      <c r="C2363" s="11" t="inlineStr">
        <is>
          <t>WARE-NMK1003</t>
        </is>
      </c>
      <c r="D2363" s="6" t="n">
        <v>43700</v>
      </c>
      <c r="E2363" s="6" t="n">
        <v>43799</v>
      </c>
      <c r="F2363" s="6" t="n">
        <v>43804</v>
      </c>
      <c r="G2363" s="6" t="n">
        <v>43805</v>
      </c>
      <c r="H2363" s="11" t="inlineStr">
        <is>
          <t>USD</t>
        </is>
      </c>
      <c r="I2363" s="11" t="n">
        <v>27</v>
      </c>
      <c r="J2363" s="11" t="n">
        <v>7</v>
      </c>
      <c r="K2363" s="11" t="n">
        <v>182</v>
      </c>
      <c r="L2363" s="11" t="n">
        <v>14</v>
      </c>
      <c r="M2363" s="11" t="n">
        <v>4</v>
      </c>
      <c r="N2363" s="11" t="n">
        <v>0.15</v>
      </c>
      <c r="O2363" s="7" t="n">
        <v>1085.4</v>
      </c>
      <c r="P2363" s="7" t="n">
        <v>868.3200000000002</v>
      </c>
      <c r="Q2363" s="7">
        <f>text(E2363,"ddd")</f>
        <v/>
      </c>
      <c r="R2363" s="7">
        <f>G2363-F2363</f>
        <v/>
      </c>
      <c r="S2363" s="7">
        <f>E2363-D2363</f>
        <v/>
      </c>
      <c r="T2363" s="7">
        <f>O2363*M2363</f>
        <v/>
      </c>
      <c r="U2363" s="7">
        <f>T2363*N2363</f>
        <v/>
      </c>
      <c r="V2363" s="7">
        <f>T2363-U2363-(P2363*M2363)</f>
        <v/>
      </c>
      <c r="W2363" s="7">
        <f>VLOOKUP(L2363,'Products Sheet'!$A:$B,2,FALSE)</f>
        <v/>
      </c>
      <c r="X2363" s="7" t="n"/>
      <c r="Y2363" s="7" t="n"/>
      <c r="Z2363" s="7" t="n"/>
      <c r="AA2363" s="7" t="n"/>
      <c r="AB2363" s="7" t="n"/>
      <c r="AC2363" s="7" t="n"/>
    </row>
    <row r="2364" ht="9.75" customHeight="1" s="12">
      <c r="A2364" s="11" t="inlineStr">
        <is>
          <t>SO - 0004737</t>
        </is>
      </c>
      <c r="B2364" s="11" t="inlineStr">
        <is>
          <t>Wholesale</t>
        </is>
      </c>
      <c r="C2364" s="11" t="inlineStr">
        <is>
          <t>WARE-MKL1006</t>
        </is>
      </c>
      <c r="D2364" s="6" t="n">
        <v>43700</v>
      </c>
      <c r="E2364" s="6" t="n">
        <v>43802</v>
      </c>
      <c r="F2364" s="6" t="n">
        <v>43806</v>
      </c>
      <c r="G2364" s="6" t="n">
        <v>43811</v>
      </c>
      <c r="H2364" s="11" t="inlineStr">
        <is>
          <t>USD</t>
        </is>
      </c>
      <c r="I2364" s="11" t="n">
        <v>28</v>
      </c>
      <c r="J2364" s="11" t="n">
        <v>25</v>
      </c>
      <c r="K2364" s="11" t="n">
        <v>355</v>
      </c>
      <c r="L2364" s="11" t="n">
        <v>14</v>
      </c>
      <c r="M2364" s="11" t="n">
        <v>4</v>
      </c>
      <c r="N2364" s="11" t="n">
        <v>0.4</v>
      </c>
      <c r="O2364" s="7" t="n">
        <v>2318.2</v>
      </c>
      <c r="P2364" s="7" t="n">
        <v>1460.466</v>
      </c>
      <c r="Q2364" s="7">
        <f>text(E2364,"ddd")</f>
        <v/>
      </c>
      <c r="R2364" s="7">
        <f>G2364-F2364</f>
        <v/>
      </c>
      <c r="S2364" s="7">
        <f>E2364-D2364</f>
        <v/>
      </c>
      <c r="T2364" s="7">
        <f>O2364*M2364</f>
        <v/>
      </c>
      <c r="U2364" s="7">
        <f>T2364*N2364</f>
        <v/>
      </c>
      <c r="V2364" s="7">
        <f>T2364-U2364-(P2364*M2364)</f>
        <v/>
      </c>
      <c r="W2364" s="7">
        <f>VLOOKUP(L2364,'Products Sheet'!$A:$B,2,FALSE)</f>
        <v/>
      </c>
      <c r="X2364" s="7" t="n"/>
      <c r="Y2364" s="7" t="n"/>
      <c r="Z2364" s="7" t="n"/>
      <c r="AA2364" s="7" t="n"/>
      <c r="AB2364" s="7" t="n"/>
      <c r="AC2364" s="7" t="n"/>
    </row>
    <row r="2365" ht="9.75" customHeight="1" s="12">
      <c r="A2365" s="11" t="inlineStr">
        <is>
          <t>SO - 0004779</t>
        </is>
      </c>
      <c r="B2365" s="11" t="inlineStr">
        <is>
          <t>Online</t>
        </is>
      </c>
      <c r="C2365" s="11" t="inlineStr">
        <is>
          <t>WARE-UHY1004</t>
        </is>
      </c>
      <c r="D2365" s="6" t="n">
        <v>43700</v>
      </c>
      <c r="E2365" s="6" t="n">
        <v>43808</v>
      </c>
      <c r="F2365" s="6" t="n">
        <v>43833</v>
      </c>
      <c r="G2365" s="6" t="n">
        <v>43838</v>
      </c>
      <c r="H2365" s="11" t="inlineStr">
        <is>
          <t>USD</t>
        </is>
      </c>
      <c r="I2365" s="11" t="n">
        <v>19</v>
      </c>
      <c r="J2365" s="11" t="n">
        <v>19</v>
      </c>
      <c r="K2365" s="11" t="n">
        <v>214</v>
      </c>
      <c r="L2365" s="11" t="n">
        <v>14</v>
      </c>
      <c r="M2365" s="11" t="n">
        <v>6</v>
      </c>
      <c r="N2365" s="11" t="n">
        <v>0.15</v>
      </c>
      <c r="O2365" s="7" t="n">
        <v>3946.3</v>
      </c>
      <c r="P2365" s="7" t="n">
        <v>2525.632</v>
      </c>
      <c r="Q2365" s="7">
        <f>text(E2365,"ddd")</f>
        <v/>
      </c>
      <c r="R2365" s="7">
        <f>G2365-F2365</f>
        <v/>
      </c>
      <c r="S2365" s="7">
        <f>E2365-D2365</f>
        <v/>
      </c>
      <c r="T2365" s="7">
        <f>O2365*M2365</f>
        <v/>
      </c>
      <c r="U2365" s="7">
        <f>T2365*N2365</f>
        <v/>
      </c>
      <c r="V2365" s="7">
        <f>T2365-U2365-(P2365*M2365)</f>
        <v/>
      </c>
      <c r="W2365" s="7">
        <f>VLOOKUP(L2365,'Products Sheet'!$A:$B,2,FALSE)</f>
        <v/>
      </c>
      <c r="X2365" s="7" t="n"/>
      <c r="Y2365" s="7" t="n"/>
      <c r="Z2365" s="7" t="n"/>
      <c r="AA2365" s="7" t="n"/>
      <c r="AB2365" s="7" t="n"/>
      <c r="AC2365" s="7" t="n"/>
    </row>
    <row r="2366" ht="9.75" customHeight="1" s="12">
      <c r="A2366" s="11" t="inlineStr">
        <is>
          <t>SO - 0004852</t>
        </is>
      </c>
      <c r="B2366" s="11" t="inlineStr">
        <is>
          <t xml:space="preserve">Online.  </t>
        </is>
      </c>
      <c r="C2366" s="11" t="inlineStr">
        <is>
          <t>WARE-PUJ1005</t>
        </is>
      </c>
      <c r="D2366" s="6" t="n">
        <v>43700</v>
      </c>
      <c r="E2366" s="6" t="n">
        <v>43816</v>
      </c>
      <c r="F2366" s="6" t="n">
        <v>43822</v>
      </c>
      <c r="G2366" s="6" t="n">
        <v>43831</v>
      </c>
      <c r="H2366" s="11" t="inlineStr">
        <is>
          <t>USD</t>
        </is>
      </c>
      <c r="I2366" s="11" t="n">
        <v>17</v>
      </c>
      <c r="J2366" s="11" t="n">
        <v>45</v>
      </c>
      <c r="K2366" s="11" t="n">
        <v>298</v>
      </c>
      <c r="L2366" s="11" t="n">
        <v>14</v>
      </c>
      <c r="M2366" s="11" t="n">
        <v>4</v>
      </c>
      <c r="N2366" s="11" t="n">
        <v>0.075</v>
      </c>
      <c r="O2366" s="7" t="n">
        <v>1681.7</v>
      </c>
      <c r="P2366" s="7" t="n">
        <v>1378.994</v>
      </c>
      <c r="Q2366" s="7">
        <f>text(E2366,"ddd")</f>
        <v/>
      </c>
      <c r="R2366" s="7">
        <f>G2366-F2366</f>
        <v/>
      </c>
      <c r="S2366" s="7">
        <f>E2366-D2366</f>
        <v/>
      </c>
      <c r="T2366" s="7">
        <f>O2366*M2366</f>
        <v/>
      </c>
      <c r="U2366" s="7">
        <f>T2366*N2366</f>
        <v/>
      </c>
      <c r="V2366" s="7">
        <f>T2366-U2366-(P2366*M2366)</f>
        <v/>
      </c>
      <c r="W2366" s="7">
        <f>VLOOKUP(L2366,'Products Sheet'!$A:$B,2,FALSE)</f>
        <v/>
      </c>
      <c r="X2366" s="7" t="n"/>
      <c r="Y2366" s="7" t="n"/>
      <c r="Z2366" s="7" t="n"/>
      <c r="AA2366" s="7" t="n"/>
      <c r="AB2366" s="7" t="n"/>
      <c r="AC2366" s="7" t="n"/>
    </row>
    <row r="2367" ht="9.75" customHeight="1" s="12">
      <c r="A2367" s="11" t="inlineStr">
        <is>
          <t>SO - 0004917</t>
        </is>
      </c>
      <c r="B2367" s="11" t="inlineStr">
        <is>
          <t>In-Store</t>
        </is>
      </c>
      <c r="C2367" s="11" t="inlineStr">
        <is>
          <t>WARE-NMK1003</t>
        </is>
      </c>
      <c r="D2367" s="6" t="n">
        <v>43700</v>
      </c>
      <c r="E2367" s="6" t="n">
        <v>43825</v>
      </c>
      <c r="F2367" s="6" t="n">
        <v>43834</v>
      </c>
      <c r="G2367" s="6" t="n">
        <v>43842</v>
      </c>
      <c r="H2367" s="11" t="inlineStr">
        <is>
          <t>USD</t>
        </is>
      </c>
      <c r="I2367" s="11" t="n">
        <v>9</v>
      </c>
      <c r="J2367" s="11" t="n">
        <v>1</v>
      </c>
      <c r="K2367" s="11" t="n">
        <v>128</v>
      </c>
      <c r="L2367" s="11" t="n">
        <v>14</v>
      </c>
      <c r="M2367" s="11" t="n">
        <v>5</v>
      </c>
      <c r="N2367" s="11" t="n">
        <v>0.05</v>
      </c>
      <c r="O2367" s="7" t="n">
        <v>187.6</v>
      </c>
      <c r="P2367" s="7" t="n">
        <v>88.172</v>
      </c>
      <c r="Q2367" s="7">
        <f>text(E2367,"ddd")</f>
        <v/>
      </c>
      <c r="R2367" s="7">
        <f>G2367-F2367</f>
        <v/>
      </c>
      <c r="S2367" s="7">
        <f>E2367-D2367</f>
        <v/>
      </c>
      <c r="T2367" s="7">
        <f>O2367*M2367</f>
        <v/>
      </c>
      <c r="U2367" s="7">
        <f>T2367*N2367</f>
        <v/>
      </c>
      <c r="V2367" s="7">
        <f>T2367-U2367-(P2367*M2367)</f>
        <v/>
      </c>
      <c r="W2367" s="7">
        <f>VLOOKUP(L2367,'Products Sheet'!$A:$B,2,FALSE)</f>
        <v/>
      </c>
      <c r="X2367" s="7" t="n"/>
      <c r="Y2367" s="7" t="n"/>
      <c r="Z2367" s="7" t="n"/>
      <c r="AA2367" s="7" t="n"/>
      <c r="AB2367" s="7" t="n"/>
      <c r="AC2367" s="7" t="n"/>
    </row>
    <row r="2368" ht="9.75" customHeight="1" s="12">
      <c r="A2368" s="11" t="inlineStr">
        <is>
          <t>SO - 0005022</t>
        </is>
      </c>
      <c r="B2368" s="11" t="inlineStr">
        <is>
          <t>In-Store</t>
        </is>
      </c>
      <c r="C2368" s="11" t="inlineStr">
        <is>
          <t>WARE-NMK1003</t>
        </is>
      </c>
      <c r="D2368" s="6" t="n">
        <v>43700</v>
      </c>
      <c r="E2368" s="6" t="n">
        <v>43837</v>
      </c>
      <c r="F2368" s="6" t="n">
        <v>43839</v>
      </c>
      <c r="G2368" s="6" t="n">
        <v>43840</v>
      </c>
      <c r="H2368" s="11" t="inlineStr">
        <is>
          <t>USD</t>
        </is>
      </c>
      <c r="I2368" s="11" t="n">
        <v>4</v>
      </c>
      <c r="J2368" s="11" t="n">
        <v>24</v>
      </c>
      <c r="K2368" s="11" t="n">
        <v>175</v>
      </c>
      <c r="L2368" s="11" t="n">
        <v>14</v>
      </c>
      <c r="M2368" s="11" t="n">
        <v>6</v>
      </c>
      <c r="N2368" s="11" t="n">
        <v>0.15</v>
      </c>
      <c r="O2368" s="7" t="n">
        <v>897.8000000000001</v>
      </c>
      <c r="P2368" s="7" t="n">
        <v>475.8340000000001</v>
      </c>
      <c r="Q2368" s="7">
        <f>text(E2368,"ddd")</f>
        <v/>
      </c>
      <c r="R2368" s="7">
        <f>G2368-F2368</f>
        <v/>
      </c>
      <c r="S2368" s="7">
        <f>E2368-D2368</f>
        <v/>
      </c>
      <c r="T2368" s="7">
        <f>O2368*M2368</f>
        <v/>
      </c>
      <c r="U2368" s="7">
        <f>T2368*N2368</f>
        <v/>
      </c>
      <c r="V2368" s="7">
        <f>T2368-U2368-(P2368*M2368)</f>
        <v/>
      </c>
      <c r="W2368" s="7">
        <f>VLOOKUP(L2368,'Products Sheet'!$A:$B,2,FALSE)</f>
        <v/>
      </c>
      <c r="X2368" s="7" t="n"/>
      <c r="Y2368" s="7" t="n"/>
      <c r="Z2368" s="7" t="n"/>
      <c r="AA2368" s="7" t="n"/>
      <c r="AB2368" s="7" t="n"/>
      <c r="AC2368" s="7" t="n"/>
    </row>
    <row r="2369" ht="9.75" customHeight="1" s="12">
      <c r="A2369" s="11" t="inlineStr">
        <is>
          <t>SO - 0005061</t>
        </is>
      </c>
      <c r="B2369" s="11" t="inlineStr">
        <is>
          <t>Wholesale</t>
        </is>
      </c>
      <c r="C2369" s="11" t="inlineStr">
        <is>
          <t>WARE-NMK1003</t>
        </is>
      </c>
      <c r="D2369" s="6" t="n">
        <v>43700</v>
      </c>
      <c r="E2369" s="6" t="n">
        <v>43841</v>
      </c>
      <c r="F2369" s="6" t="n">
        <v>43861</v>
      </c>
      <c r="G2369" s="6" t="n">
        <v>43863</v>
      </c>
      <c r="H2369" s="11" t="inlineStr">
        <is>
          <t>USD</t>
        </is>
      </c>
      <c r="I2369" s="11" t="n">
        <v>27</v>
      </c>
      <c r="J2369" s="11" t="n">
        <v>2</v>
      </c>
      <c r="K2369" s="11" t="n">
        <v>120</v>
      </c>
      <c r="L2369" s="11" t="n">
        <v>14</v>
      </c>
      <c r="M2369" s="11" t="n">
        <v>1</v>
      </c>
      <c r="N2369" s="11" t="n">
        <v>0.1</v>
      </c>
      <c r="O2369" s="7" t="n">
        <v>2231.1</v>
      </c>
      <c r="P2369" s="7" t="n">
        <v>1070.928</v>
      </c>
      <c r="Q2369" s="7">
        <f>text(E2369,"ddd")</f>
        <v/>
      </c>
      <c r="R2369" s="7">
        <f>G2369-F2369</f>
        <v/>
      </c>
      <c r="S2369" s="7">
        <f>E2369-D2369</f>
        <v/>
      </c>
      <c r="T2369" s="7">
        <f>O2369*M2369</f>
        <v/>
      </c>
      <c r="U2369" s="7">
        <f>T2369*N2369</f>
        <v/>
      </c>
      <c r="V2369" s="7">
        <f>T2369-U2369-(P2369*M2369)</f>
        <v/>
      </c>
      <c r="W2369" s="7">
        <f>VLOOKUP(L2369,'Products Sheet'!$A:$B,2,FALSE)</f>
        <v/>
      </c>
      <c r="X2369" s="7" t="n"/>
      <c r="Y2369" s="7" t="n"/>
      <c r="Z2369" s="7" t="n"/>
      <c r="AA2369" s="7" t="n"/>
      <c r="AB2369" s="7" t="n"/>
      <c r="AC2369" s="7" t="n"/>
    </row>
    <row r="2370" ht="9.75" customHeight="1" s="12">
      <c r="A2370" s="11" t="inlineStr">
        <is>
          <t>SO - 0005065</t>
        </is>
      </c>
      <c r="B2370" s="11" t="inlineStr">
        <is>
          <t>Online</t>
        </is>
      </c>
      <c r="C2370" s="11" t="inlineStr">
        <is>
          <t>WARE-UHY1004</t>
        </is>
      </c>
      <c r="D2370" s="6" t="n">
        <v>43700</v>
      </c>
      <c r="E2370" s="6" t="n">
        <v>43841</v>
      </c>
      <c r="F2370" s="6" t="n">
        <v>43868</v>
      </c>
      <c r="G2370" s="6" t="n">
        <v>43873</v>
      </c>
      <c r="H2370" s="11" t="inlineStr">
        <is>
          <t>USD</t>
        </is>
      </c>
      <c r="I2370" s="11" t="n">
        <v>15</v>
      </c>
      <c r="J2370" s="11" t="n">
        <v>23</v>
      </c>
      <c r="K2370" s="11" t="n">
        <v>256</v>
      </c>
      <c r="L2370" s="11" t="n">
        <v>14</v>
      </c>
      <c r="M2370" s="11" t="n">
        <v>6</v>
      </c>
      <c r="N2370" s="11" t="n">
        <v>0.15</v>
      </c>
      <c r="O2370" s="7" t="n">
        <v>1681.7</v>
      </c>
      <c r="P2370" s="7" t="n">
        <v>1294.909</v>
      </c>
      <c r="Q2370" s="7">
        <f>text(E2370,"ddd")</f>
        <v/>
      </c>
      <c r="R2370" s="7">
        <f>G2370-F2370</f>
        <v/>
      </c>
      <c r="S2370" s="7">
        <f>E2370-D2370</f>
        <v/>
      </c>
      <c r="T2370" s="7">
        <f>O2370*M2370</f>
        <v/>
      </c>
      <c r="U2370" s="7">
        <f>T2370*N2370</f>
        <v/>
      </c>
      <c r="V2370" s="7">
        <f>T2370-U2370-(P2370*M2370)</f>
        <v/>
      </c>
      <c r="W2370" s="7">
        <f>VLOOKUP(L2370,'Products Sheet'!$A:$B,2,FALSE)</f>
        <v/>
      </c>
      <c r="X2370" s="7" t="n"/>
      <c r="Y2370" s="7" t="n"/>
      <c r="Z2370" s="7" t="n"/>
      <c r="AA2370" s="7" t="n"/>
      <c r="AB2370" s="7" t="n"/>
      <c r="AC2370" s="7" t="n"/>
    </row>
    <row r="2371" ht="9.75" customHeight="1" s="12">
      <c r="A2371" s="11" t="inlineStr">
        <is>
          <t>SO - 0005246</t>
        </is>
      </c>
      <c r="B2371" s="11" t="inlineStr">
        <is>
          <t>Distributor</t>
        </is>
      </c>
      <c r="C2371" s="11" t="inlineStr">
        <is>
          <t>WARE-NMK1003</t>
        </is>
      </c>
      <c r="D2371" s="6" t="n">
        <v>43800</v>
      </c>
      <c r="E2371" s="6" t="n">
        <v>43862</v>
      </c>
      <c r="F2371" s="6" t="n">
        <v>43870</v>
      </c>
      <c r="G2371" s="6" t="n">
        <v>43878</v>
      </c>
      <c r="H2371" s="11" t="inlineStr">
        <is>
          <t>USD</t>
        </is>
      </c>
      <c r="I2371" s="11" t="n">
        <v>22</v>
      </c>
      <c r="J2371" s="11" t="n">
        <v>15</v>
      </c>
      <c r="K2371" s="11" t="n">
        <v>187</v>
      </c>
      <c r="L2371" s="11" t="n">
        <v>14</v>
      </c>
      <c r="M2371" s="11" t="n">
        <v>5</v>
      </c>
      <c r="N2371" s="11" t="n">
        <v>0.05</v>
      </c>
      <c r="O2371" s="7" t="n">
        <v>904.5</v>
      </c>
      <c r="P2371" s="7" t="n">
        <v>443.205</v>
      </c>
      <c r="Q2371" s="7">
        <f>text(E2371,"ddd")</f>
        <v/>
      </c>
      <c r="R2371" s="7">
        <f>G2371-F2371</f>
        <v/>
      </c>
      <c r="S2371" s="7">
        <f>E2371-D2371</f>
        <v/>
      </c>
      <c r="T2371" s="7">
        <f>O2371*M2371</f>
        <v/>
      </c>
      <c r="U2371" s="7">
        <f>T2371*N2371</f>
        <v/>
      </c>
      <c r="V2371" s="7">
        <f>T2371-U2371-(P2371*M2371)</f>
        <v/>
      </c>
      <c r="W2371" s="7">
        <f>VLOOKUP(L2371,'Products Sheet'!$A:$B,2,FALSE)</f>
        <v/>
      </c>
      <c r="X2371" s="7" t="n"/>
      <c r="Y2371" s="7" t="n"/>
      <c r="Z2371" s="7" t="n"/>
      <c r="AA2371" s="7" t="n"/>
      <c r="AB2371" s="7" t="n"/>
      <c r="AC2371" s="7" t="n"/>
    </row>
    <row r="2372" ht="9.75" customHeight="1" s="12">
      <c r="A2372" s="11" t="inlineStr">
        <is>
          <t>SO - 0005280</t>
        </is>
      </c>
      <c r="B2372" s="11" t="inlineStr">
        <is>
          <t>In-Store</t>
        </is>
      </c>
      <c r="C2372" s="11" t="inlineStr">
        <is>
          <t>WARE-MKL1006</t>
        </is>
      </c>
      <c r="D2372" s="6" t="n">
        <v>43700</v>
      </c>
      <c r="E2372" s="6" t="n">
        <v>43867</v>
      </c>
      <c r="F2372" s="6" t="n">
        <v>43890</v>
      </c>
      <c r="G2372" s="6" t="n">
        <v>43893</v>
      </c>
      <c r="H2372" s="11" t="inlineStr">
        <is>
          <t>USD</t>
        </is>
      </c>
      <c r="I2372" s="11" t="n">
        <v>8</v>
      </c>
      <c r="J2372" s="11" t="n">
        <v>26</v>
      </c>
      <c r="K2372" s="11" t="n">
        <v>362</v>
      </c>
      <c r="L2372" s="11" t="n">
        <v>14</v>
      </c>
      <c r="M2372" s="11" t="n">
        <v>4</v>
      </c>
      <c r="N2372" s="11" t="n">
        <v>0.1</v>
      </c>
      <c r="O2372" s="7" t="n">
        <v>1922.9</v>
      </c>
      <c r="P2372" s="7" t="n">
        <v>1288.343</v>
      </c>
      <c r="Q2372" s="7">
        <f>text(E2372,"ddd")</f>
        <v/>
      </c>
      <c r="R2372" s="7">
        <f>G2372-F2372</f>
        <v/>
      </c>
      <c r="S2372" s="7">
        <f>E2372-D2372</f>
        <v/>
      </c>
      <c r="T2372" s="7">
        <f>O2372*M2372</f>
        <v/>
      </c>
      <c r="U2372" s="7">
        <f>T2372*N2372</f>
        <v/>
      </c>
      <c r="V2372" s="7">
        <f>T2372-U2372-(P2372*M2372)</f>
        <v/>
      </c>
      <c r="W2372" s="7">
        <f>VLOOKUP(L2372,'Products Sheet'!$A:$B,2,FALSE)</f>
        <v/>
      </c>
      <c r="X2372" s="7" t="n"/>
      <c r="Y2372" s="7" t="n"/>
      <c r="Z2372" s="7" t="n"/>
      <c r="AA2372" s="7" t="n"/>
      <c r="AB2372" s="7" t="n"/>
      <c r="AC2372" s="7" t="n"/>
    </row>
    <row r="2373" ht="9.75" customHeight="1" s="12">
      <c r="A2373" s="11" t="inlineStr">
        <is>
          <t>SO - 0005290</t>
        </is>
      </c>
      <c r="B2373" s="11" t="inlineStr">
        <is>
          <t>Online</t>
        </is>
      </c>
      <c r="C2373" s="11" t="inlineStr">
        <is>
          <t>WARE-NMK1003</t>
        </is>
      </c>
      <c r="D2373" s="6" t="n">
        <v>43800</v>
      </c>
      <c r="E2373" s="6" t="n">
        <v>43868</v>
      </c>
      <c r="F2373" s="6" t="n">
        <v>43885</v>
      </c>
      <c r="G2373" s="6" t="n">
        <v>43886</v>
      </c>
      <c r="H2373" s="11" t="inlineStr">
        <is>
          <t>USD</t>
        </is>
      </c>
      <c r="I2373" s="11" t="n">
        <v>13</v>
      </c>
      <c r="J2373" s="11" t="n">
        <v>38</v>
      </c>
      <c r="K2373" s="11" t="n">
        <v>138</v>
      </c>
      <c r="L2373" s="11" t="n">
        <v>14</v>
      </c>
      <c r="M2373" s="11" t="n">
        <v>4</v>
      </c>
      <c r="N2373" s="11" t="n">
        <v>0.2</v>
      </c>
      <c r="O2373" s="7" t="n">
        <v>3832.4</v>
      </c>
      <c r="P2373" s="7" t="n">
        <v>2069.496</v>
      </c>
      <c r="Q2373" s="7">
        <f>text(E2373,"ddd")</f>
        <v/>
      </c>
      <c r="R2373" s="7">
        <f>G2373-F2373</f>
        <v/>
      </c>
      <c r="S2373" s="7">
        <f>E2373-D2373</f>
        <v/>
      </c>
      <c r="T2373" s="7">
        <f>O2373*M2373</f>
        <v/>
      </c>
      <c r="U2373" s="7">
        <f>T2373*N2373</f>
        <v/>
      </c>
      <c r="V2373" s="7">
        <f>T2373-U2373-(P2373*M2373)</f>
        <v/>
      </c>
      <c r="W2373" s="7">
        <f>VLOOKUP(L2373,'Products Sheet'!$A:$B,2,FALSE)</f>
        <v/>
      </c>
      <c r="X2373" s="7" t="n"/>
      <c r="Y2373" s="7" t="n"/>
      <c r="Z2373" s="7" t="n"/>
      <c r="AA2373" s="7" t="n"/>
      <c r="AB2373" s="7" t="n"/>
      <c r="AC2373" s="7" t="n"/>
    </row>
    <row r="2374" ht="9.75" customHeight="1" s="12">
      <c r="A2374" s="11" t="inlineStr">
        <is>
          <t>SO - 0005338</t>
        </is>
      </c>
      <c r="B2374" s="11" t="inlineStr">
        <is>
          <t>Wholesale</t>
        </is>
      </c>
      <c r="C2374" s="11" t="inlineStr">
        <is>
          <t>WARE-NMK1003</t>
        </is>
      </c>
      <c r="D2374" s="6" t="n">
        <v>43700</v>
      </c>
      <c r="E2374" s="6" t="n">
        <v>43873</v>
      </c>
      <c r="F2374" s="6" t="n">
        <v>43899</v>
      </c>
      <c r="G2374" s="6" t="n">
        <v>43907</v>
      </c>
      <c r="H2374" s="11" t="inlineStr">
        <is>
          <t>USD</t>
        </is>
      </c>
      <c r="I2374" s="11" t="n">
        <v>26</v>
      </c>
      <c r="J2374" s="11" t="n">
        <v>23</v>
      </c>
      <c r="K2374" s="11" t="n">
        <v>119</v>
      </c>
      <c r="L2374" s="11" t="n">
        <v>14</v>
      </c>
      <c r="M2374" s="11" t="n">
        <v>8</v>
      </c>
      <c r="N2374" s="11" t="n">
        <v>0.075</v>
      </c>
      <c r="O2374" s="7" t="n">
        <v>3825.7</v>
      </c>
      <c r="P2374" s="7" t="n">
        <v>2257.163</v>
      </c>
      <c r="Q2374" s="7">
        <f>text(E2374,"ddd")</f>
        <v/>
      </c>
      <c r="R2374" s="7">
        <f>G2374-F2374</f>
        <v/>
      </c>
      <c r="S2374" s="7">
        <f>E2374-D2374</f>
        <v/>
      </c>
      <c r="T2374" s="7">
        <f>O2374*M2374</f>
        <v/>
      </c>
      <c r="U2374" s="7">
        <f>T2374*N2374</f>
        <v/>
      </c>
      <c r="V2374" s="7">
        <f>T2374-U2374-(P2374*M2374)</f>
        <v/>
      </c>
      <c r="W2374" s="7">
        <f>VLOOKUP(L2374,'Products Sheet'!$A:$B,2,FALSE)</f>
        <v/>
      </c>
      <c r="X2374" s="7" t="n"/>
      <c r="Y2374" s="7" t="n"/>
      <c r="Z2374" s="7" t="n"/>
      <c r="AA2374" s="7" t="n"/>
      <c r="AB2374" s="7" t="n"/>
      <c r="AC2374" s="7" t="n"/>
    </row>
    <row r="2375" ht="9.75" customHeight="1" s="12">
      <c r="A2375" s="11" t="inlineStr">
        <is>
          <t>SO - 0005373</t>
        </is>
      </c>
      <c r="B2375" s="11" t="inlineStr">
        <is>
          <t>Online</t>
        </is>
      </c>
      <c r="C2375" s="11" t="inlineStr">
        <is>
          <t>WARE-MKL1006</t>
        </is>
      </c>
      <c r="D2375" s="6" t="n">
        <v>43800</v>
      </c>
      <c r="E2375" s="6" t="n">
        <v>43878</v>
      </c>
      <c r="F2375" s="6" t="n">
        <v>43902</v>
      </c>
      <c r="G2375" s="6" t="n">
        <v>43908</v>
      </c>
      <c r="H2375" s="11" t="inlineStr">
        <is>
          <t>USD</t>
        </is>
      </c>
      <c r="I2375" s="11" t="n">
        <v>20</v>
      </c>
      <c r="J2375" s="11" t="n">
        <v>25</v>
      </c>
      <c r="K2375" s="11" t="n">
        <v>360</v>
      </c>
      <c r="L2375" s="11" t="n">
        <v>14</v>
      </c>
      <c r="M2375" s="11" t="n">
        <v>1</v>
      </c>
      <c r="N2375" s="11" t="n">
        <v>0.1</v>
      </c>
      <c r="O2375" s="7" t="n">
        <v>1058.6</v>
      </c>
      <c r="P2375" s="7" t="n">
        <v>889.224</v>
      </c>
      <c r="Q2375" s="7">
        <f>text(E2375,"ddd")</f>
        <v/>
      </c>
      <c r="R2375" s="7">
        <f>G2375-F2375</f>
        <v/>
      </c>
      <c r="S2375" s="7">
        <f>E2375-D2375</f>
        <v/>
      </c>
      <c r="T2375" s="7">
        <f>O2375*M2375</f>
        <v/>
      </c>
      <c r="U2375" s="7">
        <f>T2375*N2375</f>
        <v/>
      </c>
      <c r="V2375" s="7">
        <f>T2375-U2375-(P2375*M2375)</f>
        <v/>
      </c>
      <c r="W2375" s="7">
        <f>VLOOKUP(L2375,'Products Sheet'!$A:$B,2,FALSE)</f>
        <v/>
      </c>
      <c r="X2375" s="7" t="n"/>
      <c r="Y2375" s="7" t="n"/>
      <c r="Z2375" s="7" t="n"/>
      <c r="AA2375" s="7" t="n"/>
      <c r="AB2375" s="7" t="n"/>
      <c r="AC2375" s="7" t="n"/>
    </row>
    <row r="2376" ht="9.75" customHeight="1" s="12">
      <c r="A2376" s="11" t="inlineStr">
        <is>
          <t>SO - 0005407</t>
        </is>
      </c>
      <c r="B2376" s="11" t="inlineStr">
        <is>
          <t>In-Store</t>
        </is>
      </c>
      <c r="C2376" s="11" t="inlineStr">
        <is>
          <t>WARE-PUJ1005</t>
        </is>
      </c>
      <c r="D2376" s="6" t="n">
        <v>43800</v>
      </c>
      <c r="E2376" s="6" t="n">
        <v>43881</v>
      </c>
      <c r="F2376" s="6" t="n">
        <v>43903</v>
      </c>
      <c r="G2376" s="6" t="n">
        <v>43909</v>
      </c>
      <c r="H2376" s="11" t="inlineStr">
        <is>
          <t>USD</t>
        </is>
      </c>
      <c r="I2376" s="11" t="n">
        <v>6</v>
      </c>
      <c r="J2376" s="11" t="n">
        <v>10</v>
      </c>
      <c r="K2376" s="11" t="n">
        <v>297</v>
      </c>
      <c r="L2376" s="11" t="n">
        <v>14</v>
      </c>
      <c r="M2376" s="11" t="n">
        <v>8</v>
      </c>
      <c r="N2376" s="11" t="n">
        <v>0.3</v>
      </c>
      <c r="O2376" s="7" t="n">
        <v>3939.6</v>
      </c>
      <c r="P2376" s="7" t="n">
        <v>2206.176</v>
      </c>
      <c r="Q2376" s="7">
        <f>text(E2376,"ddd")</f>
        <v/>
      </c>
      <c r="R2376" s="7">
        <f>G2376-F2376</f>
        <v/>
      </c>
      <c r="S2376" s="7">
        <f>E2376-D2376</f>
        <v/>
      </c>
      <c r="T2376" s="7">
        <f>O2376*M2376</f>
        <v/>
      </c>
      <c r="U2376" s="7">
        <f>T2376*N2376</f>
        <v/>
      </c>
      <c r="V2376" s="7">
        <f>T2376-U2376-(P2376*M2376)</f>
        <v/>
      </c>
      <c r="W2376" s="7">
        <f>VLOOKUP(L2376,'Products Sheet'!$A:$B,2,FALSE)</f>
        <v/>
      </c>
      <c r="X2376" s="7" t="n"/>
      <c r="Y2376" s="7" t="n"/>
      <c r="Z2376" s="7" t="n"/>
      <c r="AA2376" s="7" t="n"/>
      <c r="AB2376" s="7" t="n"/>
      <c r="AC2376" s="7" t="n"/>
    </row>
    <row r="2377" ht="9.75" customHeight="1" s="12">
      <c r="A2377" s="11" t="inlineStr">
        <is>
          <t>SO - 0005410</t>
        </is>
      </c>
      <c r="B2377" s="11" t="inlineStr">
        <is>
          <t>In-Store</t>
        </is>
      </c>
      <c r="C2377" s="11" t="inlineStr">
        <is>
          <t>WARE-XYS1001</t>
        </is>
      </c>
      <c r="D2377" s="6" t="n">
        <v>43800</v>
      </c>
      <c r="E2377" s="6" t="n">
        <v>43881</v>
      </c>
      <c r="F2377" s="6" t="n">
        <v>43897</v>
      </c>
      <c r="G2377" s="6" t="n">
        <v>43906</v>
      </c>
      <c r="H2377" s="11" t="inlineStr">
        <is>
          <t>USD</t>
        </is>
      </c>
      <c r="I2377" s="11" t="n">
        <v>7</v>
      </c>
      <c r="J2377" s="11" t="n">
        <v>40</v>
      </c>
      <c r="K2377" s="11" t="n">
        <v>16</v>
      </c>
      <c r="L2377" s="11" t="n">
        <v>14</v>
      </c>
      <c r="M2377" s="11" t="n">
        <v>1</v>
      </c>
      <c r="N2377" s="11" t="n">
        <v>0.075</v>
      </c>
      <c r="O2377" s="7" t="n">
        <v>5045.1</v>
      </c>
      <c r="P2377" s="7" t="n">
        <v>3279.315000000001</v>
      </c>
      <c r="Q2377" s="7">
        <f>text(E2377,"ddd")</f>
        <v/>
      </c>
      <c r="R2377" s="7">
        <f>G2377-F2377</f>
        <v/>
      </c>
      <c r="S2377" s="7">
        <f>E2377-D2377</f>
        <v/>
      </c>
      <c r="T2377" s="7">
        <f>O2377*M2377</f>
        <v/>
      </c>
      <c r="U2377" s="7">
        <f>T2377*N2377</f>
        <v/>
      </c>
      <c r="V2377" s="7">
        <f>T2377-U2377-(P2377*M2377)</f>
        <v/>
      </c>
      <c r="W2377" s="7">
        <f>VLOOKUP(L2377,'Products Sheet'!$A:$B,2,FALSE)</f>
        <v/>
      </c>
      <c r="X2377" s="7" t="n"/>
      <c r="Y2377" s="7" t="n"/>
      <c r="Z2377" s="7" t="n"/>
      <c r="AA2377" s="7" t="n"/>
      <c r="AB2377" s="7" t="n"/>
      <c r="AC2377" s="7" t="n"/>
    </row>
    <row r="2378" ht="9.75" customHeight="1" s="12">
      <c r="A2378" s="11" t="inlineStr">
        <is>
          <t>SO - 0005426</t>
        </is>
      </c>
      <c r="B2378" s="11" t="inlineStr">
        <is>
          <t>Online</t>
        </is>
      </c>
      <c r="C2378" s="11" t="inlineStr">
        <is>
          <t>WARE-UHY1004</t>
        </is>
      </c>
      <c r="D2378" s="6" t="n">
        <v>43800</v>
      </c>
      <c r="E2378" s="6" t="n">
        <v>43882</v>
      </c>
      <c r="F2378" s="6" t="n">
        <v>43885</v>
      </c>
      <c r="G2378" s="6" t="n">
        <v>43886</v>
      </c>
      <c r="H2378" s="11" t="inlineStr">
        <is>
          <t>USD</t>
        </is>
      </c>
      <c r="I2378" s="11" t="n">
        <v>16</v>
      </c>
      <c r="J2378" s="11" t="n">
        <v>50</v>
      </c>
      <c r="K2378" s="11" t="n">
        <v>204</v>
      </c>
      <c r="L2378" s="11" t="n">
        <v>14</v>
      </c>
      <c r="M2378" s="11" t="n">
        <v>5</v>
      </c>
      <c r="N2378" s="11" t="n">
        <v>0.075</v>
      </c>
      <c r="O2378" s="7" t="n">
        <v>2499.1</v>
      </c>
      <c r="P2378" s="7" t="n">
        <v>1949.298</v>
      </c>
      <c r="Q2378" s="7">
        <f>text(E2378,"ddd")</f>
        <v/>
      </c>
      <c r="R2378" s="7">
        <f>G2378-F2378</f>
        <v/>
      </c>
      <c r="S2378" s="7">
        <f>E2378-D2378</f>
        <v/>
      </c>
      <c r="T2378" s="7">
        <f>O2378*M2378</f>
        <v/>
      </c>
      <c r="U2378" s="7">
        <f>T2378*N2378</f>
        <v/>
      </c>
      <c r="V2378" s="7">
        <f>T2378-U2378-(P2378*M2378)</f>
        <v/>
      </c>
      <c r="W2378" s="7">
        <f>VLOOKUP(L2378,'Products Sheet'!$A:$B,2,FALSE)</f>
        <v/>
      </c>
      <c r="X2378" s="7" t="n"/>
      <c r="Y2378" s="7" t="n"/>
      <c r="Z2378" s="7" t="n"/>
      <c r="AA2378" s="7" t="n"/>
      <c r="AB2378" s="7" t="n"/>
      <c r="AC2378" s="7" t="n"/>
    </row>
    <row r="2379" ht="9.75" customHeight="1" s="12">
      <c r="A2379" s="11" t="inlineStr">
        <is>
          <t>SO - 0005482</t>
        </is>
      </c>
      <c r="B2379" s="11" t="inlineStr">
        <is>
          <t>Online</t>
        </is>
      </c>
      <c r="C2379" s="11" t="inlineStr">
        <is>
          <t>WARE-NMK1003</t>
        </is>
      </c>
      <c r="D2379" s="6" t="n">
        <v>43800</v>
      </c>
      <c r="E2379" s="6" t="n">
        <v>43887</v>
      </c>
      <c r="F2379" s="6" t="n">
        <v>43890</v>
      </c>
      <c r="G2379" s="6" t="n">
        <v>43898</v>
      </c>
      <c r="H2379" s="11" t="inlineStr">
        <is>
          <t>USD</t>
        </is>
      </c>
      <c r="I2379" s="11" t="n">
        <v>20</v>
      </c>
      <c r="J2379" s="11" t="n">
        <v>7</v>
      </c>
      <c r="K2379" s="11" t="n">
        <v>190</v>
      </c>
      <c r="L2379" s="11" t="n">
        <v>14</v>
      </c>
      <c r="M2379" s="11" t="n">
        <v>1</v>
      </c>
      <c r="N2379" s="11" t="n">
        <v>0.2</v>
      </c>
      <c r="O2379" s="7" t="n">
        <v>6023.3</v>
      </c>
      <c r="P2379" s="7" t="n">
        <v>4517.475</v>
      </c>
      <c r="Q2379" s="7">
        <f>text(E2379,"ddd")</f>
        <v/>
      </c>
      <c r="R2379" s="7">
        <f>G2379-F2379</f>
        <v/>
      </c>
      <c r="S2379" s="7">
        <f>E2379-D2379</f>
        <v/>
      </c>
      <c r="T2379" s="7">
        <f>O2379*M2379</f>
        <v/>
      </c>
      <c r="U2379" s="7">
        <f>T2379*N2379</f>
        <v/>
      </c>
      <c r="V2379" s="7">
        <f>T2379-U2379-(P2379*M2379)</f>
        <v/>
      </c>
      <c r="W2379" s="7">
        <f>VLOOKUP(L2379,'Products Sheet'!$A:$B,2,FALSE)</f>
        <v/>
      </c>
      <c r="X2379" s="7" t="n"/>
      <c r="Y2379" s="7" t="n"/>
      <c r="Z2379" s="7" t="n"/>
      <c r="AA2379" s="7" t="n"/>
      <c r="AB2379" s="7" t="n"/>
      <c r="AC2379" s="7" t="n"/>
    </row>
    <row r="2380" ht="9.75" customHeight="1" s="12">
      <c r="A2380" s="11" t="inlineStr">
        <is>
          <t>SO - 0005510</t>
        </is>
      </c>
      <c r="B2380" s="11" t="inlineStr">
        <is>
          <t>Distributor</t>
        </is>
      </c>
      <c r="C2380" s="11" t="inlineStr">
        <is>
          <t>WARE-XYS1001</t>
        </is>
      </c>
      <c r="D2380" s="6" t="n">
        <v>43800</v>
      </c>
      <c r="E2380" s="6" t="n">
        <v>43890</v>
      </c>
      <c r="F2380" s="6" t="n">
        <v>43898</v>
      </c>
      <c r="G2380" s="6" t="n">
        <v>43906</v>
      </c>
      <c r="H2380" s="11" t="inlineStr">
        <is>
          <t>USD</t>
        </is>
      </c>
      <c r="I2380" s="11" t="n">
        <v>23</v>
      </c>
      <c r="J2380" s="11" t="n">
        <v>15</v>
      </c>
      <c r="K2380" s="11" t="n">
        <v>11</v>
      </c>
      <c r="L2380" s="11" t="n">
        <v>14</v>
      </c>
      <c r="M2380" s="11" t="n">
        <v>8</v>
      </c>
      <c r="N2380" s="11" t="n">
        <v>0.05</v>
      </c>
      <c r="O2380" s="7" t="n">
        <v>1876</v>
      </c>
      <c r="P2380" s="7" t="n">
        <v>1275.68</v>
      </c>
      <c r="Q2380" s="7">
        <f>text(E2380,"ddd")</f>
        <v/>
      </c>
      <c r="R2380" s="7">
        <f>G2380-F2380</f>
        <v/>
      </c>
      <c r="S2380" s="7">
        <f>E2380-D2380</f>
        <v/>
      </c>
      <c r="T2380" s="7">
        <f>O2380*M2380</f>
        <v/>
      </c>
      <c r="U2380" s="7">
        <f>T2380*N2380</f>
        <v/>
      </c>
      <c r="V2380" s="7">
        <f>T2380-U2380-(P2380*M2380)</f>
        <v/>
      </c>
      <c r="W2380" s="7">
        <f>VLOOKUP(L2380,'Products Sheet'!$A:$B,2,FALSE)</f>
        <v/>
      </c>
      <c r="X2380" s="7" t="n"/>
      <c r="Y2380" s="7" t="n"/>
      <c r="Z2380" s="7" t="n"/>
      <c r="AA2380" s="7" t="n"/>
      <c r="AB2380" s="7" t="n"/>
      <c r="AC2380" s="7" t="n"/>
    </row>
    <row r="2381" ht="9.75" customHeight="1" s="12">
      <c r="A2381" s="11" t="inlineStr">
        <is>
          <t>SO - 0005531</t>
        </is>
      </c>
      <c r="B2381" s="11" t="inlineStr">
        <is>
          <t>In-Store</t>
        </is>
      </c>
      <c r="C2381" s="11" t="inlineStr">
        <is>
          <t>WARE-NMK1003</t>
        </is>
      </c>
      <c r="D2381" s="6" t="n">
        <v>43800</v>
      </c>
      <c r="E2381" s="6" t="n">
        <v>43894</v>
      </c>
      <c r="F2381" s="6" t="n">
        <v>43919</v>
      </c>
      <c r="G2381" s="6" t="n">
        <v>43925</v>
      </c>
      <c r="H2381" s="11" t="inlineStr">
        <is>
          <t>USD</t>
        </is>
      </c>
      <c r="I2381" s="11" t="n">
        <v>9</v>
      </c>
      <c r="J2381" s="11" t="n">
        <v>39</v>
      </c>
      <c r="K2381" s="11" t="n">
        <v>120</v>
      </c>
      <c r="L2381" s="11" t="n">
        <v>14</v>
      </c>
      <c r="M2381" s="11" t="n">
        <v>4</v>
      </c>
      <c r="N2381" s="11" t="n">
        <v>0.1</v>
      </c>
      <c r="O2381" s="7" t="n">
        <v>1132.3</v>
      </c>
      <c r="P2381" s="7" t="n">
        <v>702.026</v>
      </c>
      <c r="Q2381" s="7">
        <f>text(E2381,"ddd")</f>
        <v/>
      </c>
      <c r="R2381" s="7">
        <f>G2381-F2381</f>
        <v/>
      </c>
      <c r="S2381" s="7">
        <f>E2381-D2381</f>
        <v/>
      </c>
      <c r="T2381" s="7">
        <f>O2381*M2381</f>
        <v/>
      </c>
      <c r="U2381" s="7">
        <f>T2381*N2381</f>
        <v/>
      </c>
      <c r="V2381" s="7">
        <f>T2381-U2381-(P2381*M2381)</f>
        <v/>
      </c>
      <c r="W2381" s="7">
        <f>VLOOKUP(L2381,'Products Sheet'!$A:$B,2,FALSE)</f>
        <v/>
      </c>
      <c r="X2381" s="7" t="n"/>
      <c r="Y2381" s="7" t="n"/>
      <c r="Z2381" s="7" t="n"/>
      <c r="AA2381" s="7" t="n"/>
      <c r="AB2381" s="7" t="n"/>
      <c r="AC2381" s="7" t="n"/>
    </row>
    <row r="2382" ht="9.75" customHeight="1" s="12">
      <c r="A2382" s="11" t="inlineStr">
        <is>
          <t>SO - 0005576</t>
        </is>
      </c>
      <c r="B2382" s="11" t="inlineStr">
        <is>
          <t>Online</t>
        </is>
      </c>
      <c r="C2382" s="11" t="inlineStr">
        <is>
          <t>WARE-XYS1001</t>
        </is>
      </c>
      <c r="D2382" s="6" t="n">
        <v>43800</v>
      </c>
      <c r="E2382" s="6" t="n">
        <v>43899</v>
      </c>
      <c r="F2382" s="6" t="n">
        <v>43908</v>
      </c>
      <c r="G2382" s="6" t="n">
        <v>43917</v>
      </c>
      <c r="H2382" s="11" t="inlineStr">
        <is>
          <t>USD</t>
        </is>
      </c>
      <c r="I2382" s="11" t="n">
        <v>17</v>
      </c>
      <c r="J2382" s="11" t="n">
        <v>15</v>
      </c>
      <c r="K2382" s="11" t="n">
        <v>53</v>
      </c>
      <c r="L2382" s="11" t="n">
        <v>14</v>
      </c>
      <c r="M2382" s="11" t="n">
        <v>2</v>
      </c>
      <c r="N2382" s="11" t="n">
        <v>0.1</v>
      </c>
      <c r="O2382" s="7" t="n">
        <v>3892.7</v>
      </c>
      <c r="P2382" s="7" t="n">
        <v>2102.058</v>
      </c>
      <c r="Q2382" s="7">
        <f>text(E2382,"ddd")</f>
        <v/>
      </c>
      <c r="R2382" s="7">
        <f>G2382-F2382</f>
        <v/>
      </c>
      <c r="S2382" s="7">
        <f>E2382-D2382</f>
        <v/>
      </c>
      <c r="T2382" s="7">
        <f>O2382*M2382</f>
        <v/>
      </c>
      <c r="U2382" s="7">
        <f>T2382*N2382</f>
        <v/>
      </c>
      <c r="V2382" s="7">
        <f>T2382-U2382-(P2382*M2382)</f>
        <v/>
      </c>
      <c r="W2382" s="7">
        <f>VLOOKUP(L2382,'Products Sheet'!$A:$B,2,FALSE)</f>
        <v/>
      </c>
      <c r="X2382" s="7" t="n"/>
      <c r="Y2382" s="7" t="n"/>
      <c r="Z2382" s="7" t="n"/>
      <c r="AA2382" s="7" t="n"/>
      <c r="AB2382" s="7" t="n"/>
      <c r="AC2382" s="7" t="n"/>
    </row>
    <row r="2383" ht="9.75" customHeight="1" s="12">
      <c r="A2383" s="11" t="inlineStr">
        <is>
          <t>SO - 0005592</t>
        </is>
      </c>
      <c r="B2383" s="11" t="inlineStr">
        <is>
          <t>In-Store</t>
        </is>
      </c>
      <c r="C2383" s="11" t="inlineStr">
        <is>
          <t>WARE-XYS1001</t>
        </is>
      </c>
      <c r="D2383" s="6" t="n">
        <v>43800</v>
      </c>
      <c r="E2383" s="6" t="n">
        <v>43901</v>
      </c>
      <c r="F2383" s="6" t="n">
        <v>43912</v>
      </c>
      <c r="G2383" s="6" t="n">
        <v>43918</v>
      </c>
      <c r="H2383" s="11" t="inlineStr">
        <is>
          <t>USD</t>
        </is>
      </c>
      <c r="I2383" s="11" t="n">
        <v>6</v>
      </c>
      <c r="J2383" s="11" t="n">
        <v>27</v>
      </c>
      <c r="K2383" s="11" t="n">
        <v>46</v>
      </c>
      <c r="L2383" s="11" t="n">
        <v>14</v>
      </c>
      <c r="M2383" s="11" t="n">
        <v>4</v>
      </c>
      <c r="N2383" s="11" t="n">
        <v>0.075</v>
      </c>
      <c r="O2383" s="7" t="n">
        <v>1098.8</v>
      </c>
      <c r="P2383" s="7" t="n">
        <v>922.992</v>
      </c>
      <c r="Q2383" s="7">
        <f>text(E2383,"ddd")</f>
        <v/>
      </c>
      <c r="R2383" s="7">
        <f>G2383-F2383</f>
        <v/>
      </c>
      <c r="S2383" s="7">
        <f>E2383-D2383</f>
        <v/>
      </c>
      <c r="T2383" s="7">
        <f>O2383*M2383</f>
        <v/>
      </c>
      <c r="U2383" s="7">
        <f>T2383*N2383</f>
        <v/>
      </c>
      <c r="V2383" s="7">
        <f>T2383-U2383-(P2383*M2383)</f>
        <v/>
      </c>
      <c r="W2383" s="7">
        <f>VLOOKUP(L2383,'Products Sheet'!$A:$B,2,FALSE)</f>
        <v/>
      </c>
      <c r="X2383" s="7" t="n"/>
      <c r="Y2383" s="7" t="n"/>
      <c r="Z2383" s="7" t="n"/>
      <c r="AA2383" s="7" t="n"/>
      <c r="AB2383" s="7" t="n"/>
      <c r="AC2383" s="7" t="n"/>
    </row>
    <row r="2384" ht="9.75" customHeight="1" s="12">
      <c r="A2384" s="11" t="inlineStr">
        <is>
          <t>SO - 0005602</t>
        </is>
      </c>
      <c r="B2384" s="11" t="inlineStr">
        <is>
          <t>Online</t>
        </is>
      </c>
      <c r="C2384" s="11" t="inlineStr">
        <is>
          <t>WARE-NMK1003</t>
        </is>
      </c>
      <c r="D2384" s="6" t="n">
        <v>43800</v>
      </c>
      <c r="E2384" s="6" t="n">
        <v>43903</v>
      </c>
      <c r="F2384" s="6" t="n">
        <v>43928</v>
      </c>
      <c r="G2384" s="6" t="n">
        <v>43937</v>
      </c>
      <c r="H2384" s="11" t="inlineStr">
        <is>
          <t>USD</t>
        </is>
      </c>
      <c r="I2384" s="11" t="n">
        <v>14</v>
      </c>
      <c r="J2384" s="11" t="n">
        <v>9</v>
      </c>
      <c r="K2384" s="11" t="n">
        <v>137</v>
      </c>
      <c r="L2384" s="11" t="n">
        <v>14</v>
      </c>
      <c r="M2384" s="11" t="n">
        <v>5</v>
      </c>
      <c r="N2384" s="11" t="n">
        <v>0.05</v>
      </c>
      <c r="O2384" s="7" t="n">
        <v>268</v>
      </c>
      <c r="P2384" s="7" t="n">
        <v>174.2</v>
      </c>
      <c r="Q2384" s="7">
        <f>text(E2384,"ddd")</f>
        <v/>
      </c>
      <c r="R2384" s="7">
        <f>G2384-F2384</f>
        <v/>
      </c>
      <c r="S2384" s="7">
        <f>E2384-D2384</f>
        <v/>
      </c>
      <c r="T2384" s="7">
        <f>O2384*M2384</f>
        <v/>
      </c>
      <c r="U2384" s="7">
        <f>T2384*N2384</f>
        <v/>
      </c>
      <c r="V2384" s="7">
        <f>T2384-U2384-(P2384*M2384)</f>
        <v/>
      </c>
      <c r="W2384" s="7">
        <f>VLOOKUP(L2384,'Products Sheet'!$A:$B,2,FALSE)</f>
        <v/>
      </c>
      <c r="X2384" s="7" t="n"/>
      <c r="Y2384" s="7" t="n"/>
      <c r="Z2384" s="7" t="n"/>
      <c r="AA2384" s="7" t="n"/>
      <c r="AB2384" s="7" t="n"/>
      <c r="AC2384" s="7" t="n"/>
    </row>
    <row r="2385" ht="9.75" customHeight="1" s="12">
      <c r="A2385" s="11" t="inlineStr">
        <is>
          <t>SO - 0005718</t>
        </is>
      </c>
      <c r="B2385" s="11" t="inlineStr">
        <is>
          <t>Distributor</t>
        </is>
      </c>
      <c r="C2385" s="11" t="inlineStr">
        <is>
          <t>WARE-MKL1006</t>
        </is>
      </c>
      <c r="D2385" s="6" t="n">
        <v>43800</v>
      </c>
      <c r="E2385" s="6" t="n">
        <v>43918</v>
      </c>
      <c r="F2385" s="6" t="n">
        <v>43933</v>
      </c>
      <c r="G2385" s="6" t="n">
        <v>43939</v>
      </c>
      <c r="H2385" s="11" t="inlineStr">
        <is>
          <t>USD</t>
        </is>
      </c>
      <c r="I2385" s="11" t="n">
        <v>24</v>
      </c>
      <c r="J2385" s="11" t="n">
        <v>12</v>
      </c>
      <c r="K2385" s="11" t="n">
        <v>331</v>
      </c>
      <c r="L2385" s="11" t="n">
        <v>14</v>
      </c>
      <c r="M2385" s="11" t="n">
        <v>5</v>
      </c>
      <c r="N2385" s="11" t="n">
        <v>0.075</v>
      </c>
      <c r="O2385" s="7" t="n">
        <v>737</v>
      </c>
      <c r="P2385" s="7" t="n">
        <v>353.76</v>
      </c>
      <c r="Q2385" s="7">
        <f>text(E2385,"ddd")</f>
        <v/>
      </c>
      <c r="R2385" s="7">
        <f>G2385-F2385</f>
        <v/>
      </c>
      <c r="S2385" s="7">
        <f>E2385-D2385</f>
        <v/>
      </c>
      <c r="T2385" s="7">
        <f>O2385*M2385</f>
        <v/>
      </c>
      <c r="U2385" s="7">
        <f>T2385*N2385</f>
        <v/>
      </c>
      <c r="V2385" s="7">
        <f>T2385-U2385-(P2385*M2385)</f>
        <v/>
      </c>
      <c r="W2385" s="7">
        <f>VLOOKUP(L2385,'Products Sheet'!$A:$B,2,FALSE)</f>
        <v/>
      </c>
      <c r="X2385" s="7" t="n"/>
      <c r="Y2385" s="7" t="n"/>
      <c r="Z2385" s="7" t="n"/>
      <c r="AA2385" s="7" t="n"/>
      <c r="AB2385" s="7" t="n"/>
      <c r="AC2385" s="7" t="n"/>
    </row>
    <row r="2386" ht="9.75" customHeight="1" s="12">
      <c r="A2386" s="11" t="inlineStr">
        <is>
          <t>SO - 0005757</t>
        </is>
      </c>
      <c r="B2386" s="11" t="inlineStr">
        <is>
          <t>In-Store</t>
        </is>
      </c>
      <c r="C2386" s="11" t="inlineStr">
        <is>
          <t>WARE-PUJ1005</t>
        </is>
      </c>
      <c r="D2386" s="6" t="n">
        <v>43800</v>
      </c>
      <c r="E2386" s="6" t="n">
        <v>43923</v>
      </c>
      <c r="F2386" s="6" t="n">
        <v>43926</v>
      </c>
      <c r="G2386" s="6" t="n">
        <v>43931</v>
      </c>
      <c r="H2386" s="11" t="inlineStr">
        <is>
          <t>USD</t>
        </is>
      </c>
      <c r="I2386" s="11" t="n">
        <v>4</v>
      </c>
      <c r="J2386" s="11" t="n">
        <v>39</v>
      </c>
      <c r="K2386" s="11" t="n">
        <v>297</v>
      </c>
      <c r="L2386" s="11" t="n">
        <v>14</v>
      </c>
      <c r="M2386" s="11" t="n">
        <v>4</v>
      </c>
      <c r="N2386" s="11" t="n">
        <v>0.1</v>
      </c>
      <c r="O2386" s="7" t="n">
        <v>971.5</v>
      </c>
      <c r="P2386" s="7" t="n">
        <v>816.0599999999999</v>
      </c>
      <c r="Q2386" s="7">
        <f>text(E2386,"ddd")</f>
        <v/>
      </c>
      <c r="R2386" s="7">
        <f>G2386-F2386</f>
        <v/>
      </c>
      <c r="S2386" s="7">
        <f>E2386-D2386</f>
        <v/>
      </c>
      <c r="T2386" s="7">
        <f>O2386*M2386</f>
        <v/>
      </c>
      <c r="U2386" s="7">
        <f>T2386*N2386</f>
        <v/>
      </c>
      <c r="V2386" s="7">
        <f>T2386-U2386-(P2386*M2386)</f>
        <v/>
      </c>
      <c r="W2386" s="7">
        <f>VLOOKUP(L2386,'Products Sheet'!$A:$B,2,FALSE)</f>
        <v/>
      </c>
      <c r="X2386" s="7" t="n"/>
      <c r="Y2386" s="7" t="n"/>
      <c r="Z2386" s="7" t="n"/>
      <c r="AA2386" s="7" t="n"/>
      <c r="AB2386" s="7" t="n"/>
      <c r="AC2386" s="7" t="n"/>
    </row>
    <row r="2387" ht="9.75" customHeight="1" s="12">
      <c r="A2387" s="11" t="inlineStr">
        <is>
          <t>SO - 0005788</t>
        </is>
      </c>
      <c r="B2387" s="11" t="inlineStr">
        <is>
          <t>In-Store</t>
        </is>
      </c>
      <c r="C2387" s="11" t="inlineStr">
        <is>
          <t>WARE-PUJ1005</t>
        </is>
      </c>
      <c r="D2387" s="6" t="n">
        <v>43800</v>
      </c>
      <c r="E2387" s="6" t="n">
        <v>43925</v>
      </c>
      <c r="F2387" s="6" t="n">
        <v>43928</v>
      </c>
      <c r="G2387" s="6" t="n">
        <v>43929</v>
      </c>
      <c r="H2387" s="11" t="inlineStr">
        <is>
          <t>USD</t>
        </is>
      </c>
      <c r="I2387" s="11" t="n">
        <v>5</v>
      </c>
      <c r="J2387" s="11" t="n">
        <v>43</v>
      </c>
      <c r="K2387" s="11" t="n">
        <v>288</v>
      </c>
      <c r="L2387" s="11" t="n">
        <v>14</v>
      </c>
      <c r="M2387" s="11" t="n">
        <v>1</v>
      </c>
      <c r="N2387" s="11" t="n">
        <v>0.05</v>
      </c>
      <c r="O2387" s="7" t="n">
        <v>2606.3</v>
      </c>
      <c r="P2387" s="7" t="n">
        <v>1068.583</v>
      </c>
      <c r="Q2387" s="7">
        <f>text(E2387,"ddd")</f>
        <v/>
      </c>
      <c r="R2387" s="7">
        <f>G2387-F2387</f>
        <v/>
      </c>
      <c r="S2387" s="7">
        <f>E2387-D2387</f>
        <v/>
      </c>
      <c r="T2387" s="7">
        <f>O2387*M2387</f>
        <v/>
      </c>
      <c r="U2387" s="7">
        <f>T2387*N2387</f>
        <v/>
      </c>
      <c r="V2387" s="7">
        <f>T2387-U2387-(P2387*M2387)</f>
        <v/>
      </c>
      <c r="W2387" s="7">
        <f>VLOOKUP(L2387,'Products Sheet'!$A:$B,2,FALSE)</f>
        <v/>
      </c>
      <c r="X2387" s="7" t="n"/>
      <c r="Y2387" s="7" t="n"/>
      <c r="Z2387" s="7" t="n"/>
      <c r="AA2387" s="7" t="n"/>
      <c r="AB2387" s="7" t="n"/>
      <c r="AC2387" s="7" t="n"/>
    </row>
    <row r="2388" ht="9.75" customHeight="1" s="12">
      <c r="A2388" s="11" t="inlineStr">
        <is>
          <t>SO - 0005801</t>
        </is>
      </c>
      <c r="B2388" s="11" t="inlineStr">
        <is>
          <t>Distributor</t>
        </is>
      </c>
      <c r="C2388" s="11" t="inlineStr">
        <is>
          <t>WARE-UHY1004</t>
        </is>
      </c>
      <c r="D2388" s="6" t="n">
        <v>43800</v>
      </c>
      <c r="E2388" s="6" t="n">
        <v>43927</v>
      </c>
      <c r="F2388" s="6" t="n">
        <v>43931</v>
      </c>
      <c r="G2388" s="6" t="n">
        <v>43941</v>
      </c>
      <c r="H2388" s="11" t="inlineStr">
        <is>
          <t>USD</t>
        </is>
      </c>
      <c r="I2388" s="11" t="n">
        <v>22</v>
      </c>
      <c r="J2388" s="11" t="n">
        <v>12</v>
      </c>
      <c r="K2388" s="11" t="n">
        <v>207</v>
      </c>
      <c r="L2388" s="11" t="n">
        <v>14</v>
      </c>
      <c r="M2388" s="11" t="n">
        <v>3</v>
      </c>
      <c r="N2388" s="11" t="n">
        <v>0.3</v>
      </c>
      <c r="O2388" s="7" t="n">
        <v>3966.4</v>
      </c>
      <c r="P2388" s="7" t="n">
        <v>2498.832</v>
      </c>
      <c r="Q2388" s="7">
        <f>text(E2388,"ddd")</f>
        <v/>
      </c>
      <c r="R2388" s="7">
        <f>G2388-F2388</f>
        <v/>
      </c>
      <c r="S2388" s="7">
        <f>E2388-D2388</f>
        <v/>
      </c>
      <c r="T2388" s="7">
        <f>O2388*M2388</f>
        <v/>
      </c>
      <c r="U2388" s="7">
        <f>T2388*N2388</f>
        <v/>
      </c>
      <c r="V2388" s="7">
        <f>T2388-U2388-(P2388*M2388)</f>
        <v/>
      </c>
      <c r="W2388" s="7">
        <f>VLOOKUP(L2388,'Products Sheet'!$A:$B,2,FALSE)</f>
        <v/>
      </c>
      <c r="X2388" s="7" t="n"/>
      <c r="Y2388" s="7" t="n"/>
      <c r="Z2388" s="7" t="n"/>
      <c r="AA2388" s="7" t="n"/>
      <c r="AB2388" s="7" t="n"/>
      <c r="AC2388" s="7" t="n"/>
    </row>
    <row r="2389" ht="9.75" customHeight="1" s="12">
      <c r="A2389" s="11" t="inlineStr">
        <is>
          <t>SO - 0005819</t>
        </is>
      </c>
      <c r="B2389" s="11" t="inlineStr">
        <is>
          <t>In-Store</t>
        </is>
      </c>
      <c r="C2389" s="11" t="inlineStr">
        <is>
          <t>WARE-XYS1001</t>
        </is>
      </c>
      <c r="D2389" s="6" t="n">
        <v>43800</v>
      </c>
      <c r="E2389" s="6" t="n">
        <v>43928</v>
      </c>
      <c r="F2389" s="6" t="n">
        <v>43937</v>
      </c>
      <c r="G2389" s="6" t="n">
        <v>43938</v>
      </c>
      <c r="H2389" s="11" t="inlineStr">
        <is>
          <t>USD</t>
        </is>
      </c>
      <c r="I2389" s="11" t="n">
        <v>5</v>
      </c>
      <c r="J2389" s="11" t="n">
        <v>23</v>
      </c>
      <c r="K2389" s="11" t="n">
        <v>46</v>
      </c>
      <c r="L2389" s="11" t="n">
        <v>14</v>
      </c>
      <c r="M2389" s="11" t="n">
        <v>5</v>
      </c>
      <c r="N2389" s="11" t="n">
        <v>0.05</v>
      </c>
      <c r="O2389" s="7" t="n">
        <v>3711.8</v>
      </c>
      <c r="P2389" s="7" t="n">
        <v>2524.024</v>
      </c>
      <c r="Q2389" s="7">
        <f>text(E2389,"ddd")</f>
        <v/>
      </c>
      <c r="R2389" s="7">
        <f>G2389-F2389</f>
        <v/>
      </c>
      <c r="S2389" s="7">
        <f>E2389-D2389</f>
        <v/>
      </c>
      <c r="T2389" s="7">
        <f>O2389*M2389</f>
        <v/>
      </c>
      <c r="U2389" s="7">
        <f>T2389*N2389</f>
        <v/>
      </c>
      <c r="V2389" s="7">
        <f>T2389-U2389-(P2389*M2389)</f>
        <v/>
      </c>
      <c r="W2389" s="7">
        <f>VLOOKUP(L2389,'Products Sheet'!$A:$B,2,FALSE)</f>
        <v/>
      </c>
      <c r="X2389" s="7" t="n"/>
      <c r="Y2389" s="7" t="n"/>
      <c r="Z2389" s="7" t="n"/>
      <c r="AA2389" s="7" t="n"/>
      <c r="AB2389" s="7" t="n"/>
      <c r="AC2389" s="7" t="n"/>
    </row>
    <row r="2390" ht="9.75" customHeight="1" s="12">
      <c r="A2390" s="11" t="inlineStr">
        <is>
          <t>SO - 0005842</t>
        </is>
      </c>
      <c r="B2390" s="11" t="inlineStr">
        <is>
          <t>Distributor</t>
        </is>
      </c>
      <c r="C2390" s="11" t="inlineStr">
        <is>
          <t>WARE-NMK1003</t>
        </is>
      </c>
      <c r="D2390" s="6" t="n">
        <v>43800</v>
      </c>
      <c r="E2390" s="6" t="n">
        <v>43932</v>
      </c>
      <c r="F2390" s="6" t="n">
        <v>43935</v>
      </c>
      <c r="G2390" s="6" t="n">
        <v>43939</v>
      </c>
      <c r="H2390" s="11" t="inlineStr">
        <is>
          <t>USD</t>
        </is>
      </c>
      <c r="I2390" s="11" t="n">
        <v>24</v>
      </c>
      <c r="J2390" s="11" t="n">
        <v>17</v>
      </c>
      <c r="K2390" s="11" t="n">
        <v>174</v>
      </c>
      <c r="L2390" s="11" t="n">
        <v>14</v>
      </c>
      <c r="M2390" s="11" t="n">
        <v>6</v>
      </c>
      <c r="N2390" s="11" t="n">
        <v>0.05</v>
      </c>
      <c r="O2390" s="7" t="n">
        <v>254.6</v>
      </c>
      <c r="P2390" s="7" t="n">
        <v>155.306</v>
      </c>
      <c r="Q2390" s="7">
        <f>text(E2390,"ddd")</f>
        <v/>
      </c>
      <c r="R2390" s="7">
        <f>G2390-F2390</f>
        <v/>
      </c>
      <c r="S2390" s="7">
        <f>E2390-D2390</f>
        <v/>
      </c>
      <c r="T2390" s="7">
        <f>O2390*M2390</f>
        <v/>
      </c>
      <c r="U2390" s="7">
        <f>T2390*N2390</f>
        <v/>
      </c>
      <c r="V2390" s="7">
        <f>T2390-U2390-(P2390*M2390)</f>
        <v/>
      </c>
      <c r="W2390" s="7">
        <f>VLOOKUP(L2390,'Products Sheet'!$A:$B,2,FALSE)</f>
        <v/>
      </c>
      <c r="X2390" s="7" t="n"/>
      <c r="Y2390" s="7" t="n"/>
      <c r="Z2390" s="7" t="n"/>
      <c r="AA2390" s="7" t="n"/>
      <c r="AB2390" s="7" t="n"/>
      <c r="AC2390" s="7" t="n"/>
    </row>
    <row r="2391" ht="9.75" customHeight="1" s="12">
      <c r="A2391" s="11" t="inlineStr">
        <is>
          <t>SO - 0005874</t>
        </is>
      </c>
      <c r="B2391" s="11" t="inlineStr">
        <is>
          <t>In-Store</t>
        </is>
      </c>
      <c r="C2391" s="11" t="inlineStr">
        <is>
          <t>WARE-NMK1003</t>
        </is>
      </c>
      <c r="D2391" s="6" t="n">
        <v>43800</v>
      </c>
      <c r="E2391" s="6" t="n">
        <v>43936</v>
      </c>
      <c r="F2391" s="6" t="n">
        <v>43958</v>
      </c>
      <c r="G2391" s="6" t="n">
        <v>43964</v>
      </c>
      <c r="H2391" s="11" t="inlineStr">
        <is>
          <t>USD</t>
        </is>
      </c>
      <c r="I2391" s="11" t="n">
        <v>5</v>
      </c>
      <c r="J2391" s="11" t="n">
        <v>14</v>
      </c>
      <c r="K2391" s="11" t="n">
        <v>148</v>
      </c>
      <c r="L2391" s="11" t="n">
        <v>14</v>
      </c>
      <c r="M2391" s="11" t="n">
        <v>8</v>
      </c>
      <c r="N2391" s="11" t="n">
        <v>0.1</v>
      </c>
      <c r="O2391" s="7" t="n">
        <v>1849.2</v>
      </c>
      <c r="P2391" s="7" t="n">
        <v>1275.948</v>
      </c>
      <c r="Q2391" s="7">
        <f>text(E2391,"ddd")</f>
        <v/>
      </c>
      <c r="R2391" s="7">
        <f>G2391-F2391</f>
        <v/>
      </c>
      <c r="S2391" s="7">
        <f>E2391-D2391</f>
        <v/>
      </c>
      <c r="T2391" s="7">
        <f>O2391*M2391</f>
        <v/>
      </c>
      <c r="U2391" s="7">
        <f>T2391*N2391</f>
        <v/>
      </c>
      <c r="V2391" s="7">
        <f>T2391-U2391-(P2391*M2391)</f>
        <v/>
      </c>
      <c r="W2391" s="7">
        <f>VLOOKUP(L2391,'Products Sheet'!$A:$B,2,FALSE)</f>
        <v/>
      </c>
      <c r="X2391" s="7" t="n"/>
      <c r="Y2391" s="7" t="n"/>
      <c r="Z2391" s="7" t="n"/>
      <c r="AA2391" s="7" t="n"/>
      <c r="AB2391" s="7" t="n"/>
      <c r="AC2391" s="7" t="n"/>
    </row>
    <row r="2392" ht="9.75" customHeight="1" s="12">
      <c r="A2392" s="11" t="inlineStr">
        <is>
          <t>SO - 0005899</t>
        </is>
      </c>
      <c r="B2392" s="11" t="inlineStr">
        <is>
          <t>Wholesale</t>
        </is>
      </c>
      <c r="C2392" s="11" t="inlineStr">
        <is>
          <t>WARE-NMK1003</t>
        </is>
      </c>
      <c r="D2392" s="6" t="n">
        <v>43800</v>
      </c>
      <c r="E2392" s="6" t="n">
        <v>43939</v>
      </c>
      <c r="F2392" s="6" t="n">
        <v>43947</v>
      </c>
      <c r="G2392" s="6" t="n">
        <v>43953</v>
      </c>
      <c r="H2392" s="11" t="inlineStr">
        <is>
          <t>USD</t>
        </is>
      </c>
      <c r="I2392" s="11" t="n">
        <v>26</v>
      </c>
      <c r="J2392" s="11" t="n">
        <v>39</v>
      </c>
      <c r="K2392" s="11" t="n">
        <v>127</v>
      </c>
      <c r="L2392" s="11" t="n">
        <v>14</v>
      </c>
      <c r="M2392" s="11" t="n">
        <v>5</v>
      </c>
      <c r="N2392" s="11" t="n">
        <v>0.05</v>
      </c>
      <c r="O2392" s="7" t="n">
        <v>5266.2</v>
      </c>
      <c r="P2392" s="7" t="n">
        <v>2791.086</v>
      </c>
      <c r="Q2392" s="7">
        <f>text(E2392,"ddd")</f>
        <v/>
      </c>
      <c r="R2392" s="7">
        <f>G2392-F2392</f>
        <v/>
      </c>
      <c r="S2392" s="7">
        <f>E2392-D2392</f>
        <v/>
      </c>
      <c r="T2392" s="7">
        <f>O2392*M2392</f>
        <v/>
      </c>
      <c r="U2392" s="7">
        <f>T2392*N2392</f>
        <v/>
      </c>
      <c r="V2392" s="7">
        <f>T2392-U2392-(P2392*M2392)</f>
        <v/>
      </c>
      <c r="W2392" s="7">
        <f>VLOOKUP(L2392,'Products Sheet'!$A:$B,2,FALSE)</f>
        <v/>
      </c>
      <c r="X2392" s="7" t="n"/>
      <c r="Y2392" s="7" t="n"/>
      <c r="Z2392" s="7" t="n"/>
      <c r="AA2392" s="7" t="n"/>
      <c r="AB2392" s="7" t="n"/>
      <c r="AC2392" s="7" t="n"/>
    </row>
    <row r="2393" ht="9.75" customHeight="1" s="12">
      <c r="A2393" s="11" t="inlineStr">
        <is>
          <t>SO - 0005924</t>
        </is>
      </c>
      <c r="B2393" s="11" t="inlineStr">
        <is>
          <t>Online</t>
        </is>
      </c>
      <c r="C2393" s="11" t="inlineStr">
        <is>
          <t>WARE-NMK1003</t>
        </is>
      </c>
      <c r="D2393" s="6" t="n">
        <v>43800</v>
      </c>
      <c r="E2393" s="6" t="n">
        <v>43943</v>
      </c>
      <c r="F2393" s="6" t="n">
        <v>43956</v>
      </c>
      <c r="G2393" s="6" t="n">
        <v>43957</v>
      </c>
      <c r="H2393" s="11" t="inlineStr">
        <is>
          <t>USD</t>
        </is>
      </c>
      <c r="I2393" s="11" t="n">
        <v>13</v>
      </c>
      <c r="J2393" s="11" t="n">
        <v>30</v>
      </c>
      <c r="K2393" s="11" t="n">
        <v>98</v>
      </c>
      <c r="L2393" s="11" t="n">
        <v>14</v>
      </c>
      <c r="M2393" s="11" t="n">
        <v>1</v>
      </c>
      <c r="N2393" s="11" t="n">
        <v>0.075</v>
      </c>
      <c r="O2393" s="7" t="n">
        <v>5179.1</v>
      </c>
      <c r="P2393" s="7" t="n">
        <v>2434.177</v>
      </c>
      <c r="Q2393" s="7">
        <f>text(E2393,"ddd")</f>
        <v/>
      </c>
      <c r="R2393" s="7">
        <f>G2393-F2393</f>
        <v/>
      </c>
      <c r="S2393" s="7">
        <f>E2393-D2393</f>
        <v/>
      </c>
      <c r="T2393" s="7">
        <f>O2393*M2393</f>
        <v/>
      </c>
      <c r="U2393" s="7">
        <f>T2393*N2393</f>
        <v/>
      </c>
      <c r="V2393" s="7">
        <f>T2393-U2393-(P2393*M2393)</f>
        <v/>
      </c>
      <c r="W2393" s="7">
        <f>VLOOKUP(L2393,'Products Sheet'!$A:$B,2,FALSE)</f>
        <v/>
      </c>
      <c r="X2393" s="7" t="n"/>
      <c r="Y2393" s="7" t="n"/>
      <c r="Z2393" s="7" t="n"/>
      <c r="AA2393" s="7" t="n"/>
      <c r="AB2393" s="7" t="n"/>
      <c r="AC2393" s="7" t="n"/>
    </row>
    <row r="2394" ht="9.75" customHeight="1" s="12">
      <c r="A2394" s="11" t="inlineStr">
        <is>
          <t>SO - 0005931</t>
        </is>
      </c>
      <c r="B2394" s="11" t="inlineStr">
        <is>
          <t>In-Store</t>
        </is>
      </c>
      <c r="C2394" s="11" t="inlineStr">
        <is>
          <t>WARE-XYS1001</t>
        </is>
      </c>
      <c r="D2394" s="6" t="n">
        <v>43900</v>
      </c>
      <c r="E2394" s="6" t="n">
        <v>43944</v>
      </c>
      <c r="F2394" s="6" t="n">
        <v>43946</v>
      </c>
      <c r="G2394" s="6" t="n">
        <v>43952</v>
      </c>
      <c r="H2394" s="11" t="inlineStr">
        <is>
          <t>USD</t>
        </is>
      </c>
      <c r="I2394" s="11" t="n">
        <v>11</v>
      </c>
      <c r="J2394" s="11" t="n">
        <v>17</v>
      </c>
      <c r="K2394" s="11" t="n">
        <v>22</v>
      </c>
      <c r="L2394" s="11" t="n">
        <v>14</v>
      </c>
      <c r="M2394" s="11" t="n">
        <v>4</v>
      </c>
      <c r="N2394" s="11" t="n">
        <v>0.2</v>
      </c>
      <c r="O2394" s="7" t="n">
        <v>1139</v>
      </c>
      <c r="P2394" s="7" t="n">
        <v>933.9799999999999</v>
      </c>
      <c r="Q2394" s="7">
        <f>text(E2394,"ddd")</f>
        <v/>
      </c>
      <c r="R2394" s="7">
        <f>G2394-F2394</f>
        <v/>
      </c>
      <c r="S2394" s="7">
        <f>E2394-D2394</f>
        <v/>
      </c>
      <c r="T2394" s="7">
        <f>O2394*M2394</f>
        <v/>
      </c>
      <c r="U2394" s="7">
        <f>T2394*N2394</f>
        <v/>
      </c>
      <c r="V2394" s="7">
        <f>T2394-U2394-(P2394*M2394)</f>
        <v/>
      </c>
      <c r="W2394" s="7">
        <f>VLOOKUP(L2394,'Products Sheet'!$A:$B,2,FALSE)</f>
        <v/>
      </c>
      <c r="X2394" s="7" t="n"/>
      <c r="Y2394" s="7" t="n"/>
      <c r="Z2394" s="7" t="n"/>
      <c r="AA2394" s="7" t="n"/>
      <c r="AB2394" s="7" t="n"/>
      <c r="AC2394" s="7" t="n"/>
    </row>
    <row r="2395" ht="9.75" customHeight="1" s="12">
      <c r="A2395" s="11" t="inlineStr">
        <is>
          <t>SO - 0005941</t>
        </is>
      </c>
      <c r="B2395" s="11" t="inlineStr">
        <is>
          <t>In-Store</t>
        </is>
      </c>
      <c r="C2395" s="11" t="inlineStr">
        <is>
          <t>WARE-PUJ1005</t>
        </is>
      </c>
      <c r="D2395" s="6" t="n">
        <v>43800</v>
      </c>
      <c r="E2395" s="6" t="n">
        <v>43944</v>
      </c>
      <c r="F2395" s="6" t="n">
        <v>43964</v>
      </c>
      <c r="G2395" s="6" t="n">
        <v>43971</v>
      </c>
      <c r="H2395" s="11" t="inlineStr">
        <is>
          <t>USD</t>
        </is>
      </c>
      <c r="I2395" s="11" t="n">
        <v>1</v>
      </c>
      <c r="J2395" s="11" t="n">
        <v>17</v>
      </c>
      <c r="K2395" s="11" t="n">
        <v>292</v>
      </c>
      <c r="L2395" s="11" t="n">
        <v>14</v>
      </c>
      <c r="M2395" s="11" t="n">
        <v>5</v>
      </c>
      <c r="N2395" s="11" t="n">
        <v>0.075</v>
      </c>
      <c r="O2395" s="7" t="n">
        <v>1943</v>
      </c>
      <c r="P2395" s="7" t="n">
        <v>952.0699999999999</v>
      </c>
      <c r="Q2395" s="7">
        <f>text(E2395,"ddd")</f>
        <v/>
      </c>
      <c r="R2395" s="7">
        <f>G2395-F2395</f>
        <v/>
      </c>
      <c r="S2395" s="7">
        <f>E2395-D2395</f>
        <v/>
      </c>
      <c r="T2395" s="7">
        <f>O2395*M2395</f>
        <v/>
      </c>
      <c r="U2395" s="7">
        <f>T2395*N2395</f>
        <v/>
      </c>
      <c r="V2395" s="7">
        <f>T2395-U2395-(P2395*M2395)</f>
        <v/>
      </c>
      <c r="W2395" s="7">
        <f>VLOOKUP(L2395,'Products Sheet'!$A:$B,2,FALSE)</f>
        <v/>
      </c>
      <c r="X2395" s="7" t="n"/>
      <c r="Y2395" s="7" t="n"/>
      <c r="Z2395" s="7" t="n"/>
      <c r="AA2395" s="7" t="n"/>
      <c r="AB2395" s="7" t="n"/>
      <c r="AC2395" s="7" t="n"/>
    </row>
    <row r="2396" ht="9.75" customHeight="1" s="12">
      <c r="A2396" s="11" t="inlineStr">
        <is>
          <t>SO - 0006032</t>
        </is>
      </c>
      <c r="B2396" s="11" t="inlineStr">
        <is>
          <t>Online</t>
        </is>
      </c>
      <c r="C2396" s="11" t="inlineStr">
        <is>
          <t>WARE-NBV1002</t>
        </is>
      </c>
      <c r="D2396" s="6" t="n">
        <v>43800</v>
      </c>
      <c r="E2396" s="6" t="n">
        <v>43955</v>
      </c>
      <c r="F2396" s="6" t="n">
        <v>43957</v>
      </c>
      <c r="G2396" s="6" t="n">
        <v>43962</v>
      </c>
      <c r="H2396" s="11" t="inlineStr">
        <is>
          <t>USD</t>
        </is>
      </c>
      <c r="I2396" s="11" t="n">
        <v>18</v>
      </c>
      <c r="J2396" s="11" t="n">
        <v>15</v>
      </c>
      <c r="K2396" s="11" t="n">
        <v>63</v>
      </c>
      <c r="L2396" s="11" t="n">
        <v>14</v>
      </c>
      <c r="M2396" s="11" t="n">
        <v>7</v>
      </c>
      <c r="N2396" s="11" t="n">
        <v>0.1</v>
      </c>
      <c r="O2396" s="7" t="n">
        <v>777.2</v>
      </c>
      <c r="P2396" s="7" t="n">
        <v>349.74</v>
      </c>
      <c r="Q2396" s="7">
        <f>text(E2396,"ddd")</f>
        <v/>
      </c>
      <c r="R2396" s="7">
        <f>G2396-F2396</f>
        <v/>
      </c>
      <c r="S2396" s="7">
        <f>E2396-D2396</f>
        <v/>
      </c>
      <c r="T2396" s="7">
        <f>O2396*M2396</f>
        <v/>
      </c>
      <c r="U2396" s="7">
        <f>T2396*N2396</f>
        <v/>
      </c>
      <c r="V2396" s="7">
        <f>T2396-U2396-(P2396*M2396)</f>
        <v/>
      </c>
      <c r="W2396" s="7">
        <f>VLOOKUP(L2396,'Products Sheet'!$A:$B,2,FALSE)</f>
        <v/>
      </c>
      <c r="X2396" s="7" t="n"/>
      <c r="Y2396" s="7" t="n"/>
      <c r="Z2396" s="7" t="n"/>
      <c r="AA2396" s="7" t="n"/>
      <c r="AB2396" s="7" t="n"/>
      <c r="AC2396" s="7" t="n"/>
    </row>
    <row r="2397" ht="9.75" customHeight="1" s="12">
      <c r="A2397" s="11" t="inlineStr">
        <is>
          <t>SO - 0006069</t>
        </is>
      </c>
      <c r="B2397" s="11" t="inlineStr">
        <is>
          <t>In-Store</t>
        </is>
      </c>
      <c r="C2397" s="11" t="inlineStr">
        <is>
          <t>WARE-MKL1006</t>
        </is>
      </c>
      <c r="D2397" s="6" t="n">
        <v>43800</v>
      </c>
      <c r="E2397" s="6" t="n">
        <v>43960</v>
      </c>
      <c r="F2397" s="6" t="n">
        <v>43983</v>
      </c>
      <c r="G2397" s="6" t="n">
        <v>43991</v>
      </c>
      <c r="H2397" s="11" t="inlineStr">
        <is>
          <t>USD</t>
        </is>
      </c>
      <c r="I2397" s="11" t="n">
        <v>3</v>
      </c>
      <c r="J2397" s="11" t="n">
        <v>22</v>
      </c>
      <c r="K2397" s="11" t="n">
        <v>331</v>
      </c>
      <c r="L2397" s="11" t="n">
        <v>14</v>
      </c>
      <c r="M2397" s="11" t="n">
        <v>5</v>
      </c>
      <c r="N2397" s="11" t="n">
        <v>0.15</v>
      </c>
      <c r="O2397" s="7" t="n">
        <v>2211</v>
      </c>
      <c r="P2397" s="7" t="n">
        <v>906.51</v>
      </c>
      <c r="Q2397" s="7">
        <f>text(E2397,"ddd")</f>
        <v/>
      </c>
      <c r="R2397" s="7">
        <f>G2397-F2397</f>
        <v/>
      </c>
      <c r="S2397" s="7">
        <f>E2397-D2397</f>
        <v/>
      </c>
      <c r="T2397" s="7">
        <f>O2397*M2397</f>
        <v/>
      </c>
      <c r="U2397" s="7">
        <f>T2397*N2397</f>
        <v/>
      </c>
      <c r="V2397" s="7">
        <f>T2397-U2397-(P2397*M2397)</f>
        <v/>
      </c>
      <c r="W2397" s="7">
        <f>VLOOKUP(L2397,'Products Sheet'!$A:$B,2,FALSE)</f>
        <v/>
      </c>
      <c r="X2397" s="7" t="n"/>
      <c r="Y2397" s="7" t="n"/>
      <c r="Z2397" s="7" t="n"/>
      <c r="AA2397" s="7" t="n"/>
      <c r="AB2397" s="7" t="n"/>
      <c r="AC2397" s="7" t="n"/>
    </row>
    <row r="2398" ht="9.75" customHeight="1" s="12">
      <c r="A2398" s="11" t="inlineStr">
        <is>
          <t>SO - 0006084</t>
        </is>
      </c>
      <c r="B2398" s="11" t="inlineStr">
        <is>
          <t>In-Store</t>
        </is>
      </c>
      <c r="C2398" s="11" t="inlineStr">
        <is>
          <t>WARE-NMK1003</t>
        </is>
      </c>
      <c r="D2398" s="6" t="n">
        <v>43900</v>
      </c>
      <c r="E2398" s="6" t="n">
        <v>43962</v>
      </c>
      <c r="F2398" s="6" t="n">
        <v>43971</v>
      </c>
      <c r="G2398" s="6" t="n">
        <v>43976</v>
      </c>
      <c r="H2398" s="11" t="inlineStr">
        <is>
          <t>USD</t>
        </is>
      </c>
      <c r="I2398" s="11" t="n">
        <v>8</v>
      </c>
      <c r="J2398" s="11" t="n">
        <v>40</v>
      </c>
      <c r="K2398" s="11" t="n">
        <v>141</v>
      </c>
      <c r="L2398" s="11" t="n">
        <v>14</v>
      </c>
      <c r="M2398" s="11" t="n">
        <v>3</v>
      </c>
      <c r="N2398" s="11" t="n">
        <v>0.2</v>
      </c>
      <c r="O2398" s="7" t="n">
        <v>1742</v>
      </c>
      <c r="P2398" s="7" t="n">
        <v>1463.28</v>
      </c>
      <c r="Q2398" s="7">
        <f>text(E2398,"ddd")</f>
        <v/>
      </c>
      <c r="R2398" s="7">
        <f>G2398-F2398</f>
        <v/>
      </c>
      <c r="S2398" s="7">
        <f>E2398-D2398</f>
        <v/>
      </c>
      <c r="T2398" s="7">
        <f>O2398*M2398</f>
        <v/>
      </c>
      <c r="U2398" s="7">
        <f>T2398*N2398</f>
        <v/>
      </c>
      <c r="V2398" s="7">
        <f>T2398-U2398-(P2398*M2398)</f>
        <v/>
      </c>
      <c r="W2398" s="7">
        <f>VLOOKUP(L2398,'Products Sheet'!$A:$B,2,FALSE)</f>
        <v/>
      </c>
      <c r="X2398" s="7" t="n"/>
      <c r="Y2398" s="7" t="n"/>
      <c r="Z2398" s="7" t="n"/>
      <c r="AA2398" s="7" t="n"/>
      <c r="AB2398" s="7" t="n"/>
      <c r="AC2398" s="7" t="n"/>
    </row>
    <row r="2399" ht="9.75" customHeight="1" s="12">
      <c r="A2399" s="11" t="inlineStr">
        <is>
          <t>SO - 0006130</t>
        </is>
      </c>
      <c r="B2399" s="11" t="inlineStr">
        <is>
          <t>Distributor</t>
        </is>
      </c>
      <c r="C2399" s="11" t="inlineStr">
        <is>
          <t>WARE-UHY1004</t>
        </is>
      </c>
      <c r="D2399" s="6" t="n">
        <v>43900</v>
      </c>
      <c r="E2399" s="6" t="n">
        <v>43967</v>
      </c>
      <c r="F2399" s="6" t="n">
        <v>43995</v>
      </c>
      <c r="G2399" s="6" t="n">
        <v>43996</v>
      </c>
      <c r="H2399" s="11" t="inlineStr">
        <is>
          <t>USD</t>
        </is>
      </c>
      <c r="I2399" s="11" t="n">
        <v>23</v>
      </c>
      <c r="J2399" s="11" t="n">
        <v>6</v>
      </c>
      <c r="K2399" s="11" t="n">
        <v>249</v>
      </c>
      <c r="L2399" s="11" t="n">
        <v>14</v>
      </c>
      <c r="M2399" s="11" t="n">
        <v>3</v>
      </c>
      <c r="N2399" s="11" t="n">
        <v>0.3</v>
      </c>
      <c r="O2399" s="7" t="n">
        <v>3745.3</v>
      </c>
      <c r="P2399" s="7" t="n">
        <v>2808.975</v>
      </c>
      <c r="Q2399" s="7">
        <f>text(E2399,"ddd")</f>
        <v/>
      </c>
      <c r="R2399" s="7">
        <f>G2399-F2399</f>
        <v/>
      </c>
      <c r="S2399" s="7">
        <f>E2399-D2399</f>
        <v/>
      </c>
      <c r="T2399" s="7">
        <f>O2399*M2399</f>
        <v/>
      </c>
      <c r="U2399" s="7">
        <f>T2399*N2399</f>
        <v/>
      </c>
      <c r="V2399" s="7">
        <f>T2399-U2399-(P2399*M2399)</f>
        <v/>
      </c>
      <c r="W2399" s="7">
        <f>VLOOKUP(L2399,'Products Sheet'!$A:$B,2,FALSE)</f>
        <v/>
      </c>
      <c r="X2399" s="7" t="n"/>
      <c r="Y2399" s="7" t="n"/>
      <c r="Z2399" s="7" t="n"/>
      <c r="AA2399" s="7" t="n"/>
      <c r="AB2399" s="7" t="n"/>
      <c r="AC2399" s="7" t="n"/>
    </row>
    <row r="2400" ht="9.75" customHeight="1" s="12">
      <c r="A2400" s="11" t="inlineStr">
        <is>
          <t>SO - 0006147</t>
        </is>
      </c>
      <c r="B2400" s="11" t="inlineStr">
        <is>
          <t>In-Store</t>
        </is>
      </c>
      <c r="C2400" s="11" t="inlineStr">
        <is>
          <t>WARE-NMK1003</t>
        </is>
      </c>
      <c r="D2400" s="6" t="n">
        <v>43800</v>
      </c>
      <c r="E2400" s="6" t="n">
        <v>43969</v>
      </c>
      <c r="F2400" s="6" t="n">
        <v>43990</v>
      </c>
      <c r="G2400" s="6" t="n">
        <v>43999</v>
      </c>
      <c r="H2400" s="11" t="inlineStr">
        <is>
          <t>USD</t>
        </is>
      </c>
      <c r="I2400" s="11" t="n">
        <v>9</v>
      </c>
      <c r="J2400" s="11" t="n">
        <v>17</v>
      </c>
      <c r="K2400" s="11" t="n">
        <v>198</v>
      </c>
      <c r="L2400" s="11" t="n">
        <v>14</v>
      </c>
      <c r="M2400" s="11" t="n">
        <v>4</v>
      </c>
      <c r="N2400" s="11" t="n">
        <v>0.05</v>
      </c>
      <c r="O2400" s="7" t="n">
        <v>2512.5</v>
      </c>
      <c r="P2400" s="7" t="n">
        <v>1231.125</v>
      </c>
      <c r="Q2400" s="7">
        <f>text(E2400,"ddd")</f>
        <v/>
      </c>
      <c r="R2400" s="7">
        <f>G2400-F2400</f>
        <v/>
      </c>
      <c r="S2400" s="7">
        <f>E2400-D2400</f>
        <v/>
      </c>
      <c r="T2400" s="7">
        <f>O2400*M2400</f>
        <v/>
      </c>
      <c r="U2400" s="7">
        <f>T2400*N2400</f>
        <v/>
      </c>
      <c r="V2400" s="7">
        <f>T2400-U2400-(P2400*M2400)</f>
        <v/>
      </c>
      <c r="W2400" s="7">
        <f>VLOOKUP(L2400,'Products Sheet'!$A:$B,2,FALSE)</f>
        <v/>
      </c>
      <c r="X2400" s="7" t="n"/>
      <c r="Y2400" s="7" t="n"/>
      <c r="Z2400" s="7" t="n"/>
      <c r="AA2400" s="7" t="n"/>
      <c r="AB2400" s="7" t="n"/>
      <c r="AC2400" s="7" t="n"/>
    </row>
    <row r="2401" ht="9.75" customHeight="1" s="12">
      <c r="A2401" s="11" t="inlineStr">
        <is>
          <t>SO - 0006181</t>
        </is>
      </c>
      <c r="B2401" s="11" t="inlineStr">
        <is>
          <t>In-Store</t>
        </is>
      </c>
      <c r="C2401" s="11" t="inlineStr">
        <is>
          <t>WARE-MKL1006</t>
        </is>
      </c>
      <c r="D2401" s="6" t="n">
        <v>43900</v>
      </c>
      <c r="E2401" s="6" t="n">
        <v>43973</v>
      </c>
      <c r="F2401" s="6" t="n">
        <v>43988</v>
      </c>
      <c r="G2401" s="6" t="n">
        <v>43990</v>
      </c>
      <c r="H2401" s="11" t="inlineStr">
        <is>
          <t>USD</t>
        </is>
      </c>
      <c r="I2401" s="11" t="n">
        <v>8</v>
      </c>
      <c r="J2401" s="11" t="n">
        <v>47</v>
      </c>
      <c r="K2401" s="11" t="n">
        <v>352</v>
      </c>
      <c r="L2401" s="11" t="n">
        <v>14</v>
      </c>
      <c r="M2401" s="11" t="n">
        <v>7</v>
      </c>
      <c r="N2401" s="11" t="n">
        <v>0.15</v>
      </c>
      <c r="O2401" s="7" t="n">
        <v>227.8</v>
      </c>
      <c r="P2401" s="7" t="n">
        <v>175.406</v>
      </c>
      <c r="Q2401" s="7">
        <f>text(E2401,"ddd")</f>
        <v/>
      </c>
      <c r="R2401" s="7">
        <f>G2401-F2401</f>
        <v/>
      </c>
      <c r="S2401" s="7">
        <f>E2401-D2401</f>
        <v/>
      </c>
      <c r="T2401" s="7">
        <f>O2401*M2401</f>
        <v/>
      </c>
      <c r="U2401" s="7">
        <f>T2401*N2401</f>
        <v/>
      </c>
      <c r="V2401" s="7">
        <f>T2401-U2401-(P2401*M2401)</f>
        <v/>
      </c>
      <c r="W2401" s="7">
        <f>VLOOKUP(L2401,'Products Sheet'!$A:$B,2,FALSE)</f>
        <v/>
      </c>
      <c r="X2401" s="7" t="n"/>
      <c r="Y2401" s="7" t="n"/>
      <c r="Z2401" s="7" t="n"/>
      <c r="AA2401" s="7" t="n"/>
      <c r="AB2401" s="7" t="n"/>
      <c r="AC2401" s="7" t="n"/>
    </row>
    <row r="2402" ht="9.75" customHeight="1" s="12">
      <c r="A2402" s="11" t="inlineStr">
        <is>
          <t>SO - 0006195</t>
        </is>
      </c>
      <c r="B2402" s="11" t="inlineStr">
        <is>
          <t>In-Store</t>
        </is>
      </c>
      <c r="C2402" s="11" t="inlineStr">
        <is>
          <t>WARE-UHY1004</t>
        </is>
      </c>
      <c r="D2402" s="6" t="n">
        <v>43900</v>
      </c>
      <c r="E2402" s="6" t="n">
        <v>43975</v>
      </c>
      <c r="F2402" s="6" t="n">
        <v>43992</v>
      </c>
      <c r="G2402" s="6" t="n">
        <v>43995</v>
      </c>
      <c r="H2402" s="11" t="inlineStr">
        <is>
          <t>USD</t>
        </is>
      </c>
      <c r="I2402" s="11" t="n">
        <v>6</v>
      </c>
      <c r="J2402" s="11" t="n">
        <v>24</v>
      </c>
      <c r="K2402" s="11" t="n">
        <v>215</v>
      </c>
      <c r="L2402" s="11" t="n">
        <v>14</v>
      </c>
      <c r="M2402" s="11" t="n">
        <v>7</v>
      </c>
      <c r="N2402" s="11" t="n">
        <v>0.15</v>
      </c>
      <c r="O2402" s="7" t="n">
        <v>1815.7</v>
      </c>
      <c r="P2402" s="7" t="n">
        <v>1398.089</v>
      </c>
      <c r="Q2402" s="7">
        <f>text(E2402,"ddd")</f>
        <v/>
      </c>
      <c r="R2402" s="7">
        <f>G2402-F2402</f>
        <v/>
      </c>
      <c r="S2402" s="7">
        <f>E2402-D2402</f>
        <v/>
      </c>
      <c r="T2402" s="7">
        <f>O2402*M2402</f>
        <v/>
      </c>
      <c r="U2402" s="7">
        <f>T2402*N2402</f>
        <v/>
      </c>
      <c r="V2402" s="7">
        <f>T2402-U2402-(P2402*M2402)</f>
        <v/>
      </c>
      <c r="W2402" s="7">
        <f>VLOOKUP(L2402,'Products Sheet'!$A:$B,2,FALSE)</f>
        <v/>
      </c>
      <c r="X2402" s="7" t="n"/>
      <c r="Y2402" s="7" t="n"/>
      <c r="Z2402" s="7" t="n"/>
      <c r="AA2402" s="7" t="n"/>
      <c r="AB2402" s="7" t="n"/>
      <c r="AC2402" s="7" t="n"/>
    </row>
    <row r="2403" ht="9.75" customHeight="1" s="12">
      <c r="A2403" s="11" t="inlineStr">
        <is>
          <t>SO - 0006258</t>
        </is>
      </c>
      <c r="B2403" s="11" t="inlineStr">
        <is>
          <t>Distributor</t>
        </is>
      </c>
      <c r="C2403" s="11" t="inlineStr">
        <is>
          <t>WARE-PUJ1005</t>
        </is>
      </c>
      <c r="D2403" s="6" t="n">
        <v>43900</v>
      </c>
      <c r="E2403" s="6" t="n">
        <v>43981</v>
      </c>
      <c r="F2403" s="6" t="n">
        <v>44006</v>
      </c>
      <c r="G2403" s="6" t="n">
        <v>44012</v>
      </c>
      <c r="H2403" s="11" t="inlineStr">
        <is>
          <t>USD</t>
        </is>
      </c>
      <c r="I2403" s="11" t="n">
        <v>20</v>
      </c>
      <c r="J2403" s="11" t="n">
        <v>1</v>
      </c>
      <c r="K2403" s="11" t="n">
        <v>294</v>
      </c>
      <c r="L2403" s="11" t="n">
        <v>14</v>
      </c>
      <c r="M2403" s="11" t="n">
        <v>6</v>
      </c>
      <c r="N2403" s="11" t="n">
        <v>0.15</v>
      </c>
      <c r="O2403" s="7" t="n">
        <v>3946.3</v>
      </c>
      <c r="P2403" s="7" t="n">
        <v>1657.446</v>
      </c>
      <c r="Q2403" s="7">
        <f>text(E2403,"ddd")</f>
        <v/>
      </c>
      <c r="R2403" s="7">
        <f>G2403-F2403</f>
        <v/>
      </c>
      <c r="S2403" s="7">
        <f>E2403-D2403</f>
        <v/>
      </c>
      <c r="T2403" s="7">
        <f>O2403*M2403</f>
        <v/>
      </c>
      <c r="U2403" s="7">
        <f>T2403*N2403</f>
        <v/>
      </c>
      <c r="V2403" s="7">
        <f>T2403-U2403-(P2403*M2403)</f>
        <v/>
      </c>
      <c r="W2403" s="7">
        <f>VLOOKUP(L2403,'Products Sheet'!$A:$B,2,FALSE)</f>
        <v/>
      </c>
      <c r="X2403" s="7" t="n"/>
      <c r="Y2403" s="7" t="n"/>
      <c r="Z2403" s="7" t="n"/>
      <c r="AA2403" s="7" t="n"/>
      <c r="AB2403" s="7" t="n"/>
      <c r="AC2403" s="7" t="n"/>
    </row>
    <row r="2404" ht="9.75" customHeight="1" s="12">
      <c r="A2404" s="11" t="inlineStr">
        <is>
          <t>SO - 0006349</t>
        </is>
      </c>
      <c r="B2404" s="11" t="inlineStr">
        <is>
          <t>Online</t>
        </is>
      </c>
      <c r="C2404" s="11" t="inlineStr">
        <is>
          <t>WARE-NMK1003</t>
        </is>
      </c>
      <c r="D2404" s="6" t="n">
        <v>43900</v>
      </c>
      <c r="E2404" s="6" t="n">
        <v>43991</v>
      </c>
      <c r="F2404" s="6" t="n">
        <v>44008</v>
      </c>
      <c r="G2404" s="6" t="n">
        <v>44009</v>
      </c>
      <c r="H2404" s="11" t="inlineStr">
        <is>
          <t>USD</t>
        </is>
      </c>
      <c r="I2404" s="11" t="n">
        <v>14</v>
      </c>
      <c r="J2404" s="11" t="n">
        <v>17</v>
      </c>
      <c r="K2404" s="11" t="n">
        <v>199</v>
      </c>
      <c r="L2404" s="11" t="n">
        <v>14</v>
      </c>
      <c r="M2404" s="11" t="n">
        <v>2</v>
      </c>
      <c r="N2404" s="11" t="n">
        <v>0.1</v>
      </c>
      <c r="O2404" s="7" t="n">
        <v>804</v>
      </c>
      <c r="P2404" s="7" t="n">
        <v>329.64</v>
      </c>
      <c r="Q2404" s="7">
        <f>text(E2404,"ddd")</f>
        <v/>
      </c>
      <c r="R2404" s="7">
        <f>G2404-F2404</f>
        <v/>
      </c>
      <c r="S2404" s="7">
        <f>E2404-D2404</f>
        <v/>
      </c>
      <c r="T2404" s="7">
        <f>O2404*M2404</f>
        <v/>
      </c>
      <c r="U2404" s="7">
        <f>T2404*N2404</f>
        <v/>
      </c>
      <c r="V2404" s="7">
        <f>T2404-U2404-(P2404*M2404)</f>
        <v/>
      </c>
      <c r="W2404" s="7">
        <f>VLOOKUP(L2404,'Products Sheet'!$A:$B,2,FALSE)</f>
        <v/>
      </c>
      <c r="X2404" s="7" t="n"/>
      <c r="Y2404" s="7" t="n"/>
      <c r="Z2404" s="7" t="n"/>
      <c r="AA2404" s="7" t="n"/>
      <c r="AB2404" s="7" t="n"/>
      <c r="AC2404" s="7" t="n"/>
    </row>
    <row r="2405" ht="9.75" customHeight="1" s="12">
      <c r="A2405" s="11" t="inlineStr">
        <is>
          <t>SO - 0006351</t>
        </is>
      </c>
      <c r="B2405" s="11" t="inlineStr">
        <is>
          <t>Distributor</t>
        </is>
      </c>
      <c r="C2405" s="11" t="inlineStr">
        <is>
          <t>WARE-PUJ1005</t>
        </is>
      </c>
      <c r="D2405" s="6" t="n">
        <v>43900</v>
      </c>
      <c r="E2405" s="6" t="n">
        <v>43991</v>
      </c>
      <c r="F2405" s="6" t="n">
        <v>43994</v>
      </c>
      <c r="G2405" s="6" t="n">
        <v>44003</v>
      </c>
      <c r="H2405" s="11" t="inlineStr">
        <is>
          <t>USD</t>
        </is>
      </c>
      <c r="I2405" s="11" t="n">
        <v>23</v>
      </c>
      <c r="J2405" s="11" t="n">
        <v>26</v>
      </c>
      <c r="K2405" s="11" t="n">
        <v>309</v>
      </c>
      <c r="L2405" s="11" t="n">
        <v>14</v>
      </c>
      <c r="M2405" s="11" t="n">
        <v>6</v>
      </c>
      <c r="N2405" s="11" t="n">
        <v>0.4</v>
      </c>
      <c r="O2405" s="7" t="n">
        <v>2680</v>
      </c>
      <c r="P2405" s="7" t="n">
        <v>1259.6</v>
      </c>
      <c r="Q2405" s="7">
        <f>text(E2405,"ddd")</f>
        <v/>
      </c>
      <c r="R2405" s="7">
        <f>G2405-F2405</f>
        <v/>
      </c>
      <c r="S2405" s="7">
        <f>E2405-D2405</f>
        <v/>
      </c>
      <c r="T2405" s="7">
        <f>O2405*M2405</f>
        <v/>
      </c>
      <c r="U2405" s="7">
        <f>T2405*N2405</f>
        <v/>
      </c>
      <c r="V2405" s="7">
        <f>T2405-U2405-(P2405*M2405)</f>
        <v/>
      </c>
      <c r="W2405" s="7">
        <f>VLOOKUP(L2405,'Products Sheet'!$A:$B,2,FALSE)</f>
        <v/>
      </c>
      <c r="X2405" s="7" t="n"/>
      <c r="Y2405" s="7" t="n"/>
      <c r="Z2405" s="7" t="n"/>
      <c r="AA2405" s="7" t="n"/>
      <c r="AB2405" s="7" t="n"/>
      <c r="AC2405" s="7" t="n"/>
    </row>
    <row r="2406" ht="9.75" customHeight="1" s="12">
      <c r="A2406" s="11" t="inlineStr">
        <is>
          <t>SO - 0006452</t>
        </is>
      </c>
      <c r="B2406" s="11" t="inlineStr">
        <is>
          <t>Distributor</t>
        </is>
      </c>
      <c r="C2406" s="11" t="inlineStr">
        <is>
          <t>WARE-PUJ1005</t>
        </is>
      </c>
      <c r="D2406" s="6" t="n">
        <v>43900</v>
      </c>
      <c r="E2406" s="6" t="n">
        <v>44004</v>
      </c>
      <c r="F2406" s="6" t="n">
        <v>44032</v>
      </c>
      <c r="G2406" s="6" t="n">
        <v>44035</v>
      </c>
      <c r="H2406" s="11" t="inlineStr">
        <is>
          <t>USD</t>
        </is>
      </c>
      <c r="I2406" s="11" t="n">
        <v>22</v>
      </c>
      <c r="J2406" s="11" t="n">
        <v>46</v>
      </c>
      <c r="K2406" s="11" t="n">
        <v>283</v>
      </c>
      <c r="L2406" s="11" t="n">
        <v>14</v>
      </c>
      <c r="M2406" s="11" t="n">
        <v>7</v>
      </c>
      <c r="N2406" s="11" t="n">
        <v>0.1</v>
      </c>
      <c r="O2406" s="7" t="n">
        <v>6338.2</v>
      </c>
      <c r="P2406" s="7" t="n">
        <v>4817.032</v>
      </c>
      <c r="Q2406" s="7">
        <f>text(E2406,"ddd")</f>
        <v/>
      </c>
      <c r="R2406" s="7">
        <f>G2406-F2406</f>
        <v/>
      </c>
      <c r="S2406" s="7">
        <f>E2406-D2406</f>
        <v/>
      </c>
      <c r="T2406" s="7">
        <f>O2406*M2406</f>
        <v/>
      </c>
      <c r="U2406" s="7">
        <f>T2406*N2406</f>
        <v/>
      </c>
      <c r="V2406" s="7">
        <f>T2406-U2406-(P2406*M2406)</f>
        <v/>
      </c>
      <c r="W2406" s="7">
        <f>VLOOKUP(L2406,'Products Sheet'!$A:$B,2,FALSE)</f>
        <v/>
      </c>
      <c r="X2406" s="7" t="n"/>
      <c r="Y2406" s="7" t="n"/>
      <c r="Z2406" s="7" t="n"/>
      <c r="AA2406" s="7" t="n"/>
      <c r="AB2406" s="7" t="n"/>
      <c r="AC2406" s="7" t="n"/>
    </row>
    <row r="2407" ht="9.75" customHeight="1" s="12">
      <c r="A2407" s="11" t="inlineStr">
        <is>
          <t>SO - 0006461</t>
        </is>
      </c>
      <c r="B2407" s="11" t="inlineStr">
        <is>
          <t>Wholesale</t>
        </is>
      </c>
      <c r="C2407" s="11" t="inlineStr">
        <is>
          <t>WARE-NMK1003</t>
        </is>
      </c>
      <c r="D2407" s="6" t="n">
        <v>43900</v>
      </c>
      <c r="E2407" s="6" t="n">
        <v>44005</v>
      </c>
      <c r="F2407" s="6" t="n">
        <v>44022</v>
      </c>
      <c r="G2407" s="6" t="n">
        <v>44027</v>
      </c>
      <c r="H2407" s="11" t="inlineStr">
        <is>
          <t>USD</t>
        </is>
      </c>
      <c r="I2407" s="11" t="n">
        <v>25</v>
      </c>
      <c r="J2407" s="11" t="n">
        <v>1</v>
      </c>
      <c r="K2407" s="11" t="n">
        <v>138</v>
      </c>
      <c r="L2407" s="11" t="n">
        <v>14</v>
      </c>
      <c r="M2407" s="11" t="n">
        <v>3</v>
      </c>
      <c r="N2407" s="11" t="n">
        <v>0.05</v>
      </c>
      <c r="O2407" s="7" t="n">
        <v>1118.9</v>
      </c>
      <c r="P2407" s="7" t="n">
        <v>447.5600000000001</v>
      </c>
      <c r="Q2407" s="7">
        <f>text(E2407,"ddd")</f>
        <v/>
      </c>
      <c r="R2407" s="7">
        <f>G2407-F2407</f>
        <v/>
      </c>
      <c r="S2407" s="7">
        <f>E2407-D2407</f>
        <v/>
      </c>
      <c r="T2407" s="7">
        <f>O2407*M2407</f>
        <v/>
      </c>
      <c r="U2407" s="7">
        <f>T2407*N2407</f>
        <v/>
      </c>
      <c r="V2407" s="7">
        <f>T2407-U2407-(P2407*M2407)</f>
        <v/>
      </c>
      <c r="W2407" s="7">
        <f>VLOOKUP(L2407,'Products Sheet'!$A:$B,2,FALSE)</f>
        <v/>
      </c>
      <c r="X2407" s="7" t="n"/>
      <c r="Y2407" s="7" t="n"/>
      <c r="Z2407" s="7" t="n"/>
      <c r="AA2407" s="7" t="n"/>
      <c r="AB2407" s="7" t="n"/>
      <c r="AC2407" s="7" t="n"/>
    </row>
    <row r="2408" ht="9.75" customHeight="1" s="12">
      <c r="A2408" s="11" t="inlineStr">
        <is>
          <t>SO - 0006463</t>
        </is>
      </c>
      <c r="B2408" s="11" t="inlineStr">
        <is>
          <t>In-Store</t>
        </is>
      </c>
      <c r="C2408" s="11" t="inlineStr">
        <is>
          <t>WARE-NMK1003</t>
        </is>
      </c>
      <c r="D2408" s="6" t="n">
        <v>43900</v>
      </c>
      <c r="E2408" s="6" t="n">
        <v>44005</v>
      </c>
      <c r="F2408" s="6" t="n">
        <v>44025</v>
      </c>
      <c r="G2408" s="6" t="n">
        <v>44029</v>
      </c>
      <c r="H2408" s="11" t="inlineStr">
        <is>
          <t>USD</t>
        </is>
      </c>
      <c r="I2408" s="11" t="n">
        <v>3</v>
      </c>
      <c r="J2408" s="11" t="n">
        <v>31</v>
      </c>
      <c r="K2408" s="11" t="n">
        <v>202</v>
      </c>
      <c r="L2408" s="11" t="n">
        <v>14</v>
      </c>
      <c r="M2408" s="11" t="n">
        <v>1</v>
      </c>
      <c r="N2408" s="11" t="n">
        <v>0.1</v>
      </c>
      <c r="O2408" s="7" t="n">
        <v>1118.9</v>
      </c>
      <c r="P2408" s="7" t="n">
        <v>492.316</v>
      </c>
      <c r="Q2408" s="7">
        <f>text(E2408,"ddd")</f>
        <v/>
      </c>
      <c r="R2408" s="7">
        <f>G2408-F2408</f>
        <v/>
      </c>
      <c r="S2408" s="7">
        <f>E2408-D2408</f>
        <v/>
      </c>
      <c r="T2408" s="7">
        <f>O2408*M2408</f>
        <v/>
      </c>
      <c r="U2408" s="7">
        <f>T2408*N2408</f>
        <v/>
      </c>
      <c r="V2408" s="7">
        <f>T2408-U2408-(P2408*M2408)</f>
        <v/>
      </c>
      <c r="W2408" s="7">
        <f>VLOOKUP(L2408,'Products Sheet'!$A:$B,2,FALSE)</f>
        <v/>
      </c>
      <c r="X2408" s="7" t="n"/>
      <c r="Y2408" s="7" t="n"/>
      <c r="Z2408" s="7" t="n"/>
      <c r="AA2408" s="7" t="n"/>
      <c r="AB2408" s="7" t="n"/>
      <c r="AC2408" s="7" t="n"/>
    </row>
    <row r="2409" ht="9.75" customHeight="1" s="12">
      <c r="A2409" s="11" t="inlineStr">
        <is>
          <t>SO - 0006571</t>
        </is>
      </c>
      <c r="B2409" s="11" t="inlineStr">
        <is>
          <t>Online</t>
        </is>
      </c>
      <c r="C2409" s="11" t="inlineStr">
        <is>
          <t>WARE-MKL1006</t>
        </is>
      </c>
      <c r="D2409" s="6" t="n">
        <v>43900</v>
      </c>
      <c r="E2409" s="6" t="n">
        <v>44018</v>
      </c>
      <c r="F2409" s="6" t="n">
        <v>44045</v>
      </c>
      <c r="G2409" s="6" t="n">
        <v>44046</v>
      </c>
      <c r="H2409" s="11" t="inlineStr">
        <is>
          <t>USD</t>
        </is>
      </c>
      <c r="I2409" s="11" t="n">
        <v>14</v>
      </c>
      <c r="J2409" s="11" t="n">
        <v>21</v>
      </c>
      <c r="K2409" s="11" t="n">
        <v>331</v>
      </c>
      <c r="L2409" s="11" t="n">
        <v>14</v>
      </c>
      <c r="M2409" s="11" t="n">
        <v>1</v>
      </c>
      <c r="N2409" s="11" t="n">
        <v>0.15</v>
      </c>
      <c r="O2409" s="7" t="n">
        <v>3973.1</v>
      </c>
      <c r="P2409" s="7" t="n">
        <v>2423.591</v>
      </c>
      <c r="Q2409" s="7">
        <f>text(E2409,"ddd")</f>
        <v/>
      </c>
      <c r="R2409" s="7">
        <f>G2409-F2409</f>
        <v/>
      </c>
      <c r="S2409" s="7">
        <f>E2409-D2409</f>
        <v/>
      </c>
      <c r="T2409" s="7">
        <f>O2409*M2409</f>
        <v/>
      </c>
      <c r="U2409" s="7">
        <f>T2409*N2409</f>
        <v/>
      </c>
      <c r="V2409" s="7">
        <f>T2409-U2409-(P2409*M2409)</f>
        <v/>
      </c>
      <c r="W2409" s="7">
        <f>VLOOKUP(L2409,'Products Sheet'!$A:$B,2,FALSE)</f>
        <v/>
      </c>
      <c r="X2409" s="7" t="n"/>
      <c r="Y2409" s="7" t="n"/>
      <c r="Z2409" s="7" t="n"/>
      <c r="AA2409" s="7" t="n"/>
      <c r="AB2409" s="7" t="n"/>
      <c r="AC2409" s="7" t="n"/>
    </row>
    <row r="2410" ht="9.75" customHeight="1" s="12">
      <c r="A2410" s="11" t="inlineStr">
        <is>
          <t>SO - 0006626</t>
        </is>
      </c>
      <c r="B2410" s="11" t="inlineStr">
        <is>
          <t>In-Store</t>
        </is>
      </c>
      <c r="C2410" s="11" t="inlineStr">
        <is>
          <t>WARE-NMK1003</t>
        </is>
      </c>
      <c r="D2410" s="6" t="n">
        <v>43900</v>
      </c>
      <c r="E2410" s="6" t="n">
        <v>44024</v>
      </c>
      <c r="F2410" s="6" t="n">
        <v>44044</v>
      </c>
      <c r="G2410" s="6" t="n">
        <v>44054</v>
      </c>
      <c r="H2410" s="11" t="inlineStr">
        <is>
          <t>USD</t>
        </is>
      </c>
      <c r="I2410" s="11" t="n">
        <v>11</v>
      </c>
      <c r="J2410" s="11" t="n">
        <v>10</v>
      </c>
      <c r="K2410" s="11" t="n">
        <v>191</v>
      </c>
      <c r="L2410" s="11" t="n">
        <v>14</v>
      </c>
      <c r="M2410" s="11" t="n">
        <v>4</v>
      </c>
      <c r="N2410" s="11" t="n">
        <v>0.05</v>
      </c>
      <c r="O2410" s="7" t="n">
        <v>2472.3</v>
      </c>
      <c r="P2410" s="7" t="n">
        <v>988.9200000000001</v>
      </c>
      <c r="Q2410" s="7">
        <f>text(E2410,"ddd")</f>
        <v/>
      </c>
      <c r="R2410" s="7">
        <f>G2410-F2410</f>
        <v/>
      </c>
      <c r="S2410" s="7">
        <f>E2410-D2410</f>
        <v/>
      </c>
      <c r="T2410" s="7">
        <f>O2410*M2410</f>
        <v/>
      </c>
      <c r="U2410" s="7">
        <f>T2410*N2410</f>
        <v/>
      </c>
      <c r="V2410" s="7">
        <f>T2410-U2410-(P2410*M2410)</f>
        <v/>
      </c>
      <c r="W2410" s="7">
        <f>VLOOKUP(L2410,'Products Sheet'!$A:$B,2,FALSE)</f>
        <v/>
      </c>
      <c r="X2410" s="7" t="n"/>
      <c r="Y2410" s="7" t="n"/>
      <c r="Z2410" s="7" t="n"/>
      <c r="AA2410" s="7" t="n"/>
      <c r="AB2410" s="7" t="n"/>
      <c r="AC2410" s="7" t="n"/>
    </row>
    <row r="2411" ht="9.75" customHeight="1" s="12">
      <c r="A2411" s="11" t="inlineStr">
        <is>
          <t>SO - 0006659</t>
        </is>
      </c>
      <c r="B2411" s="11" t="inlineStr">
        <is>
          <t>Wholesale</t>
        </is>
      </c>
      <c r="C2411" s="11" t="inlineStr">
        <is>
          <t>WARE-UHY1004</t>
        </is>
      </c>
      <c r="D2411" s="6" t="n">
        <v>43900</v>
      </c>
      <c r="E2411" s="6" t="n">
        <v>44028</v>
      </c>
      <c r="F2411" s="6" t="n">
        <v>44030</v>
      </c>
      <c r="G2411" s="6" t="n">
        <v>44034</v>
      </c>
      <c r="H2411" s="11" t="inlineStr">
        <is>
          <t>USD</t>
        </is>
      </c>
      <c r="I2411" s="11" t="n">
        <v>26</v>
      </c>
      <c r="J2411" s="11" t="n">
        <v>9</v>
      </c>
      <c r="K2411" s="11" t="n">
        <v>244</v>
      </c>
      <c r="L2411" s="11" t="n">
        <v>14</v>
      </c>
      <c r="M2411" s="11" t="n">
        <v>2</v>
      </c>
      <c r="N2411" s="11" t="n">
        <v>0.3</v>
      </c>
      <c r="O2411" s="7" t="n">
        <v>3839.1</v>
      </c>
      <c r="P2411" s="7" t="n">
        <v>2648.979</v>
      </c>
      <c r="Q2411" s="7">
        <f>text(E2411,"ddd")</f>
        <v/>
      </c>
      <c r="R2411" s="7">
        <f>G2411-F2411</f>
        <v/>
      </c>
      <c r="S2411" s="7">
        <f>E2411-D2411</f>
        <v/>
      </c>
      <c r="T2411" s="7">
        <f>O2411*M2411</f>
        <v/>
      </c>
      <c r="U2411" s="7">
        <f>T2411*N2411</f>
        <v/>
      </c>
      <c r="V2411" s="7">
        <f>T2411-U2411-(P2411*M2411)</f>
        <v/>
      </c>
      <c r="W2411" s="7">
        <f>VLOOKUP(L2411,'Products Sheet'!$A:$B,2,FALSE)</f>
        <v/>
      </c>
      <c r="X2411" s="7" t="n"/>
      <c r="Y2411" s="7" t="n"/>
      <c r="Z2411" s="7" t="n"/>
      <c r="AA2411" s="7" t="n"/>
      <c r="AB2411" s="7" t="n"/>
      <c r="AC2411" s="7" t="n"/>
    </row>
    <row r="2412" ht="9.75" customHeight="1" s="12">
      <c r="A2412" s="11" t="inlineStr">
        <is>
          <t>SO - 0006665</t>
        </is>
      </c>
      <c r="B2412" s="11" t="inlineStr">
        <is>
          <t>In-Store</t>
        </is>
      </c>
      <c r="C2412" s="11" t="inlineStr">
        <is>
          <t>WARE-PUJ1005</t>
        </is>
      </c>
      <c r="D2412" s="6" t="n">
        <v>43900</v>
      </c>
      <c r="E2412" s="6" t="n">
        <v>44029</v>
      </c>
      <c r="F2412" s="6" t="n">
        <v>44050</v>
      </c>
      <c r="G2412" s="6" t="n">
        <v>44053</v>
      </c>
      <c r="H2412" s="11" t="inlineStr">
        <is>
          <t>USD</t>
        </is>
      </c>
      <c r="I2412" s="11" t="n">
        <v>4</v>
      </c>
      <c r="J2412" s="11" t="n">
        <v>6</v>
      </c>
      <c r="K2412" s="11" t="n">
        <v>307</v>
      </c>
      <c r="L2412" s="11" t="n">
        <v>14</v>
      </c>
      <c r="M2412" s="11" t="n">
        <v>6</v>
      </c>
      <c r="N2412" s="11" t="n">
        <v>0.075</v>
      </c>
      <c r="O2412" s="7" t="n">
        <v>2974.8</v>
      </c>
      <c r="P2412" s="7" t="n">
        <v>1338.66</v>
      </c>
      <c r="Q2412" s="7">
        <f>text(E2412,"ddd")</f>
        <v/>
      </c>
      <c r="R2412" s="7">
        <f>G2412-F2412</f>
        <v/>
      </c>
      <c r="S2412" s="7">
        <f>E2412-D2412</f>
        <v/>
      </c>
      <c r="T2412" s="7">
        <f>O2412*M2412</f>
        <v/>
      </c>
      <c r="U2412" s="7">
        <f>T2412*N2412</f>
        <v/>
      </c>
      <c r="V2412" s="7">
        <f>T2412-U2412-(P2412*M2412)</f>
        <v/>
      </c>
      <c r="W2412" s="7">
        <f>VLOOKUP(L2412,'Products Sheet'!$A:$B,2,FALSE)</f>
        <v/>
      </c>
      <c r="X2412" s="7" t="n"/>
      <c r="Y2412" s="7" t="n"/>
      <c r="Z2412" s="7" t="n"/>
      <c r="AA2412" s="7" t="n"/>
      <c r="AB2412" s="7" t="n"/>
      <c r="AC2412" s="7" t="n"/>
    </row>
    <row r="2413" ht="9.75" customHeight="1" s="12">
      <c r="A2413" s="11" t="inlineStr">
        <is>
          <t>SO - 0006684</t>
        </is>
      </c>
      <c r="B2413" s="11" t="inlineStr">
        <is>
          <t>In-Store</t>
        </is>
      </c>
      <c r="C2413" s="11" t="inlineStr">
        <is>
          <t>WARE-MKL1006</t>
        </is>
      </c>
      <c r="D2413" s="6" t="n">
        <v>43900</v>
      </c>
      <c r="E2413" s="6" t="n">
        <v>44030</v>
      </c>
      <c r="F2413" s="6" t="n">
        <v>44056</v>
      </c>
      <c r="G2413" s="6" t="n">
        <v>44061</v>
      </c>
      <c r="H2413" s="11" t="inlineStr">
        <is>
          <t>USD</t>
        </is>
      </c>
      <c r="I2413" s="11" t="n">
        <v>5</v>
      </c>
      <c r="J2413" s="11" t="n">
        <v>12</v>
      </c>
      <c r="K2413" s="11" t="n">
        <v>347</v>
      </c>
      <c r="L2413" s="11" t="n">
        <v>14</v>
      </c>
      <c r="M2413" s="11" t="n">
        <v>8</v>
      </c>
      <c r="N2413" s="11" t="n">
        <v>0.4</v>
      </c>
      <c r="O2413" s="7" t="n">
        <v>1125.6</v>
      </c>
      <c r="P2413" s="7" t="n">
        <v>720.3840000000001</v>
      </c>
      <c r="Q2413" s="7">
        <f>text(E2413,"ddd")</f>
        <v/>
      </c>
      <c r="R2413" s="7">
        <f>G2413-F2413</f>
        <v/>
      </c>
      <c r="S2413" s="7">
        <f>E2413-D2413</f>
        <v/>
      </c>
      <c r="T2413" s="7">
        <f>O2413*M2413</f>
        <v/>
      </c>
      <c r="U2413" s="7">
        <f>T2413*N2413</f>
        <v/>
      </c>
      <c r="V2413" s="7">
        <f>T2413-U2413-(P2413*M2413)</f>
        <v/>
      </c>
      <c r="W2413" s="7">
        <f>VLOOKUP(L2413,'Products Sheet'!$A:$B,2,FALSE)</f>
        <v/>
      </c>
      <c r="X2413" s="7" t="n"/>
      <c r="Y2413" s="7" t="n"/>
      <c r="Z2413" s="7" t="n"/>
      <c r="AA2413" s="7" t="n"/>
      <c r="AB2413" s="7" t="n"/>
      <c r="AC2413" s="7" t="n"/>
    </row>
    <row r="2414" ht="9.75" customHeight="1" s="12">
      <c r="A2414" s="11" t="inlineStr">
        <is>
          <t>SO - 0006772</t>
        </is>
      </c>
      <c r="B2414" s="11" t="inlineStr">
        <is>
          <t>In-Store</t>
        </is>
      </c>
      <c r="C2414" s="11" t="inlineStr">
        <is>
          <t>WARE-PUJ1005</t>
        </is>
      </c>
      <c r="D2414" s="6" t="n">
        <v>43900</v>
      </c>
      <c r="E2414" s="6" t="n">
        <v>44040</v>
      </c>
      <c r="F2414" s="6" t="n">
        <v>44056</v>
      </c>
      <c r="G2414" s="6" t="n">
        <v>44057</v>
      </c>
      <c r="H2414" s="11" t="inlineStr">
        <is>
          <t>USD</t>
        </is>
      </c>
      <c r="I2414" s="11" t="n">
        <v>3</v>
      </c>
      <c r="J2414" s="11" t="n">
        <v>20</v>
      </c>
      <c r="K2414" s="11" t="n">
        <v>325</v>
      </c>
      <c r="L2414" s="11" t="n">
        <v>14</v>
      </c>
      <c r="M2414" s="11" t="n">
        <v>7</v>
      </c>
      <c r="N2414" s="11" t="n">
        <v>0.05</v>
      </c>
      <c r="O2414" s="7" t="n">
        <v>3698.4</v>
      </c>
      <c r="P2414" s="7" t="n">
        <v>2773.8</v>
      </c>
      <c r="Q2414" s="7">
        <f>text(E2414,"ddd")</f>
        <v/>
      </c>
      <c r="R2414" s="7">
        <f>G2414-F2414</f>
        <v/>
      </c>
      <c r="S2414" s="7">
        <f>E2414-D2414</f>
        <v/>
      </c>
      <c r="T2414" s="7">
        <f>O2414*M2414</f>
        <v/>
      </c>
      <c r="U2414" s="7">
        <f>T2414*N2414</f>
        <v/>
      </c>
      <c r="V2414" s="7">
        <f>T2414-U2414-(P2414*M2414)</f>
        <v/>
      </c>
      <c r="W2414" s="7">
        <f>VLOOKUP(L2414,'Products Sheet'!$A:$B,2,FALSE)</f>
        <v/>
      </c>
      <c r="X2414" s="7" t="n"/>
      <c r="Y2414" s="7" t="n"/>
      <c r="Z2414" s="7" t="n"/>
      <c r="AA2414" s="7" t="n"/>
      <c r="AB2414" s="7" t="n"/>
      <c r="AC2414" s="7" t="n"/>
    </row>
    <row r="2415" ht="9.75" customHeight="1" s="12">
      <c r="A2415" s="11" t="inlineStr">
        <is>
          <t>SO - 0006795</t>
        </is>
      </c>
      <c r="B2415" s="11" t="inlineStr">
        <is>
          <t>Online</t>
        </is>
      </c>
      <c r="C2415" s="11" t="inlineStr">
        <is>
          <t>WARE-PUJ1005</t>
        </is>
      </c>
      <c r="D2415" s="6" t="n">
        <v>43900</v>
      </c>
      <c r="E2415" s="6" t="n">
        <v>44043</v>
      </c>
      <c r="F2415" s="6" t="n">
        <v>44071</v>
      </c>
      <c r="G2415" s="6" t="n">
        <v>44081</v>
      </c>
      <c r="H2415" s="11" t="inlineStr">
        <is>
          <t>USD</t>
        </is>
      </c>
      <c r="I2415" s="11" t="n">
        <v>19</v>
      </c>
      <c r="J2415" s="11" t="n">
        <v>23</v>
      </c>
      <c r="K2415" s="11" t="n">
        <v>281</v>
      </c>
      <c r="L2415" s="11" t="n">
        <v>14</v>
      </c>
      <c r="M2415" s="11" t="n">
        <v>5</v>
      </c>
      <c r="N2415" s="11" t="n">
        <v>0.1</v>
      </c>
      <c r="O2415" s="7" t="n">
        <v>1098.8</v>
      </c>
      <c r="P2415" s="7" t="n">
        <v>933.9799999999999</v>
      </c>
      <c r="Q2415" s="7">
        <f>text(E2415,"ddd")</f>
        <v/>
      </c>
      <c r="R2415" s="7">
        <f>G2415-F2415</f>
        <v/>
      </c>
      <c r="S2415" s="7">
        <f>E2415-D2415</f>
        <v/>
      </c>
      <c r="T2415" s="7">
        <f>O2415*M2415</f>
        <v/>
      </c>
      <c r="U2415" s="7">
        <f>T2415*N2415</f>
        <v/>
      </c>
      <c r="V2415" s="7">
        <f>T2415-U2415-(P2415*M2415)</f>
        <v/>
      </c>
      <c r="W2415" s="7">
        <f>VLOOKUP(L2415,'Products Sheet'!$A:$B,2,FALSE)</f>
        <v/>
      </c>
      <c r="X2415" s="7" t="n"/>
      <c r="Y2415" s="7" t="n"/>
      <c r="Z2415" s="7" t="n"/>
      <c r="AA2415" s="7" t="n"/>
      <c r="AB2415" s="7" t="n"/>
      <c r="AC2415" s="7" t="n"/>
    </row>
    <row r="2416" ht="9.75" customHeight="1" s="12">
      <c r="A2416" s="11" t="inlineStr">
        <is>
          <t>SO - 0007010</t>
        </is>
      </c>
      <c r="B2416" s="11" t="inlineStr">
        <is>
          <t>In-Store</t>
        </is>
      </c>
      <c r="C2416" s="11" t="inlineStr">
        <is>
          <t>WARE-XYS1001</t>
        </is>
      </c>
      <c r="D2416" s="6" t="n">
        <v>44000</v>
      </c>
      <c r="E2416" s="6" t="n">
        <v>44070</v>
      </c>
      <c r="F2416" s="6" t="n">
        <v>44081</v>
      </c>
      <c r="G2416" s="6" t="n">
        <v>44088</v>
      </c>
      <c r="H2416" s="11" t="inlineStr">
        <is>
          <t>USD</t>
        </is>
      </c>
      <c r="I2416" s="11" t="n">
        <v>9</v>
      </c>
      <c r="J2416" s="11" t="n">
        <v>30</v>
      </c>
      <c r="K2416" s="11" t="n">
        <v>49</v>
      </c>
      <c r="L2416" s="11" t="n">
        <v>14</v>
      </c>
      <c r="M2416" s="11" t="n">
        <v>5</v>
      </c>
      <c r="N2416" s="11" t="n">
        <v>0.05</v>
      </c>
      <c r="O2416" s="7" t="n">
        <v>1031.8</v>
      </c>
      <c r="P2416" s="7" t="n">
        <v>577.808</v>
      </c>
      <c r="Q2416" s="7">
        <f>text(E2416,"ddd")</f>
        <v/>
      </c>
      <c r="R2416" s="7">
        <f>G2416-F2416</f>
        <v/>
      </c>
      <c r="S2416" s="7">
        <f>E2416-D2416</f>
        <v/>
      </c>
      <c r="T2416" s="7">
        <f>O2416*M2416</f>
        <v/>
      </c>
      <c r="U2416" s="7">
        <f>T2416*N2416</f>
        <v/>
      </c>
      <c r="V2416" s="7">
        <f>T2416-U2416-(P2416*M2416)</f>
        <v/>
      </c>
      <c r="W2416" s="7">
        <f>VLOOKUP(L2416,'Products Sheet'!$A:$B,2,FALSE)</f>
        <v/>
      </c>
      <c r="X2416" s="7" t="n"/>
      <c r="Y2416" s="7" t="n"/>
      <c r="Z2416" s="7" t="n"/>
      <c r="AA2416" s="7" t="n"/>
      <c r="AB2416" s="7" t="n"/>
      <c r="AC2416" s="7" t="n"/>
    </row>
    <row r="2417" ht="9.75" customHeight="1" s="12">
      <c r="A2417" s="11" t="inlineStr">
        <is>
          <t>SO - 0007027</t>
        </is>
      </c>
      <c r="B2417" s="11" t="inlineStr">
        <is>
          <t>In-Store</t>
        </is>
      </c>
      <c r="C2417" s="11" t="inlineStr">
        <is>
          <t>WARE-XYS1001</t>
        </is>
      </c>
      <c r="D2417" s="6" t="n">
        <v>43900</v>
      </c>
      <c r="E2417" s="6" t="n">
        <v>44072</v>
      </c>
      <c r="F2417" s="6" t="n">
        <v>44083</v>
      </c>
      <c r="G2417" s="6" t="n">
        <v>44088</v>
      </c>
      <c r="H2417" s="11" t="inlineStr">
        <is>
          <t>USD</t>
        </is>
      </c>
      <c r="I2417" s="11" t="n">
        <v>5</v>
      </c>
      <c r="J2417" s="11" t="n">
        <v>27</v>
      </c>
      <c r="K2417" s="11" t="n">
        <v>33</v>
      </c>
      <c r="L2417" s="11" t="n">
        <v>14</v>
      </c>
      <c r="M2417" s="11" t="n">
        <v>8</v>
      </c>
      <c r="N2417" s="11" t="n">
        <v>0.05</v>
      </c>
      <c r="O2417" s="7" t="n">
        <v>2465.6</v>
      </c>
      <c r="P2417" s="7" t="n">
        <v>1799.888</v>
      </c>
      <c r="Q2417" s="7">
        <f>text(E2417,"ddd")</f>
        <v/>
      </c>
      <c r="R2417" s="7">
        <f>G2417-F2417</f>
        <v/>
      </c>
      <c r="S2417" s="7">
        <f>E2417-D2417</f>
        <v/>
      </c>
      <c r="T2417" s="7">
        <f>O2417*M2417</f>
        <v/>
      </c>
      <c r="U2417" s="7">
        <f>T2417*N2417</f>
        <v/>
      </c>
      <c r="V2417" s="7">
        <f>T2417-U2417-(P2417*M2417)</f>
        <v/>
      </c>
      <c r="W2417" s="7">
        <f>VLOOKUP(L2417,'Products Sheet'!$A:$B,2,FALSE)</f>
        <v/>
      </c>
      <c r="X2417" s="7" t="n"/>
      <c r="Y2417" s="7" t="n"/>
      <c r="Z2417" s="7" t="n"/>
      <c r="AA2417" s="7" t="n"/>
      <c r="AB2417" s="7" t="n"/>
      <c r="AC2417" s="7" t="n"/>
    </row>
    <row r="2418" ht="9.75" customHeight="1" s="12">
      <c r="A2418" s="11" t="inlineStr">
        <is>
          <t>SO - 0007028</t>
        </is>
      </c>
      <c r="B2418" s="11" t="inlineStr">
        <is>
          <t>In-Store</t>
        </is>
      </c>
      <c r="C2418" s="11" t="inlineStr">
        <is>
          <t>WARE-NMK1003</t>
        </is>
      </c>
      <c r="D2418" s="6" t="n">
        <v>44000</v>
      </c>
      <c r="E2418" s="6" t="n">
        <v>44072</v>
      </c>
      <c r="F2418" s="6" t="n">
        <v>44085</v>
      </c>
      <c r="G2418" s="6" t="n">
        <v>44088</v>
      </c>
      <c r="H2418" s="11" t="inlineStr">
        <is>
          <t>USD</t>
        </is>
      </c>
      <c r="I2418" s="11" t="n">
        <v>6</v>
      </c>
      <c r="J2418" s="11" t="n">
        <v>44</v>
      </c>
      <c r="K2418" s="11" t="n">
        <v>112</v>
      </c>
      <c r="L2418" s="11" t="n">
        <v>14</v>
      </c>
      <c r="M2418" s="11" t="n">
        <v>3</v>
      </c>
      <c r="N2418" s="11" t="n">
        <v>0.2</v>
      </c>
      <c r="O2418" s="7" t="n">
        <v>3993.2</v>
      </c>
      <c r="P2418" s="7" t="n">
        <v>3034.832</v>
      </c>
      <c r="Q2418" s="7">
        <f>text(E2418,"ddd")</f>
        <v/>
      </c>
      <c r="R2418" s="7">
        <f>G2418-F2418</f>
        <v/>
      </c>
      <c r="S2418" s="7">
        <f>E2418-D2418</f>
        <v/>
      </c>
      <c r="T2418" s="7">
        <f>O2418*M2418</f>
        <v/>
      </c>
      <c r="U2418" s="7">
        <f>T2418*N2418</f>
        <v/>
      </c>
      <c r="V2418" s="7">
        <f>T2418-U2418-(P2418*M2418)</f>
        <v/>
      </c>
      <c r="W2418" s="7">
        <f>VLOOKUP(L2418,'Products Sheet'!$A:$B,2,FALSE)</f>
        <v/>
      </c>
      <c r="X2418" s="7" t="n"/>
      <c r="Y2418" s="7" t="n"/>
      <c r="Z2418" s="7" t="n"/>
      <c r="AA2418" s="7" t="n"/>
      <c r="AB2418" s="7" t="n"/>
      <c r="AC2418" s="7" t="n"/>
    </row>
    <row r="2419" ht="9.75" customHeight="1" s="12">
      <c r="A2419" s="11" t="inlineStr">
        <is>
          <t>SO - 0007216</t>
        </is>
      </c>
      <c r="B2419" s="11" t="inlineStr">
        <is>
          <t>Online</t>
        </is>
      </c>
      <c r="C2419" s="11" t="inlineStr">
        <is>
          <t>WARE-NMK1003</t>
        </is>
      </c>
      <c r="D2419" s="6" t="n">
        <v>44000</v>
      </c>
      <c r="E2419" s="6" t="n">
        <v>44094</v>
      </c>
      <c r="F2419" s="6" t="n">
        <v>44117</v>
      </c>
      <c r="G2419" s="6" t="n">
        <v>44119</v>
      </c>
      <c r="H2419" s="11" t="inlineStr">
        <is>
          <t>USD</t>
        </is>
      </c>
      <c r="I2419" s="11" t="n">
        <v>13</v>
      </c>
      <c r="J2419" s="11" t="n">
        <v>12</v>
      </c>
      <c r="K2419" s="11" t="n">
        <v>100</v>
      </c>
      <c r="L2419" s="11" t="n">
        <v>14</v>
      </c>
      <c r="M2419" s="11" t="n">
        <v>3</v>
      </c>
      <c r="N2419" s="11" t="n">
        <v>0.1</v>
      </c>
      <c r="O2419" s="7" t="n">
        <v>1112.2</v>
      </c>
      <c r="P2419" s="7" t="n">
        <v>656.198</v>
      </c>
      <c r="Q2419" s="7">
        <f>text(E2419,"ddd")</f>
        <v/>
      </c>
      <c r="R2419" s="7">
        <f>G2419-F2419</f>
        <v/>
      </c>
      <c r="S2419" s="7">
        <f>E2419-D2419</f>
        <v/>
      </c>
      <c r="T2419" s="7">
        <f>O2419*M2419</f>
        <v/>
      </c>
      <c r="U2419" s="7">
        <f>T2419*N2419</f>
        <v/>
      </c>
      <c r="V2419" s="7">
        <f>T2419-U2419-(P2419*M2419)</f>
        <v/>
      </c>
      <c r="W2419" s="7">
        <f>VLOOKUP(L2419,'Products Sheet'!$A:$B,2,FALSE)</f>
        <v/>
      </c>
      <c r="X2419" s="7" t="n"/>
      <c r="Y2419" s="7" t="n"/>
      <c r="Z2419" s="7" t="n"/>
      <c r="AA2419" s="7" t="n"/>
      <c r="AB2419" s="7" t="n"/>
      <c r="AC2419" s="7" t="n"/>
    </row>
    <row r="2420" ht="9.75" customHeight="1" s="12">
      <c r="A2420" s="11" t="inlineStr">
        <is>
          <t>SO - 0007234</t>
        </is>
      </c>
      <c r="B2420" s="11" t="inlineStr">
        <is>
          <t>In-Store</t>
        </is>
      </c>
      <c r="C2420" s="11" t="inlineStr">
        <is>
          <t>WARE-XYS1001</t>
        </is>
      </c>
      <c r="D2420" s="6" t="n">
        <v>44000</v>
      </c>
      <c r="E2420" s="6" t="n">
        <v>44095</v>
      </c>
      <c r="F2420" s="6" t="n">
        <v>44114</v>
      </c>
      <c r="G2420" s="6" t="n">
        <v>44119</v>
      </c>
      <c r="H2420" s="11" t="inlineStr">
        <is>
          <t>USD</t>
        </is>
      </c>
      <c r="I2420" s="11" t="n">
        <v>11</v>
      </c>
      <c r="J2420" s="11" t="n">
        <v>15</v>
      </c>
      <c r="K2420" s="11" t="n">
        <v>50</v>
      </c>
      <c r="L2420" s="11" t="n">
        <v>14</v>
      </c>
      <c r="M2420" s="11" t="n">
        <v>3</v>
      </c>
      <c r="N2420" s="11" t="n">
        <v>0.1</v>
      </c>
      <c r="O2420" s="7" t="n">
        <v>3825.7</v>
      </c>
      <c r="P2420" s="7" t="n">
        <v>1759.822</v>
      </c>
      <c r="Q2420" s="7">
        <f>text(E2420,"ddd")</f>
        <v/>
      </c>
      <c r="R2420" s="7">
        <f>G2420-F2420</f>
        <v/>
      </c>
      <c r="S2420" s="7">
        <f>E2420-D2420</f>
        <v/>
      </c>
      <c r="T2420" s="7">
        <f>O2420*M2420</f>
        <v/>
      </c>
      <c r="U2420" s="7">
        <f>T2420*N2420</f>
        <v/>
      </c>
      <c r="V2420" s="7">
        <f>T2420-U2420-(P2420*M2420)</f>
        <v/>
      </c>
      <c r="W2420" s="7">
        <f>VLOOKUP(L2420,'Products Sheet'!$A:$B,2,FALSE)</f>
        <v/>
      </c>
      <c r="X2420" s="7" t="n"/>
      <c r="Y2420" s="7" t="n"/>
      <c r="Z2420" s="7" t="n"/>
      <c r="AA2420" s="7" t="n"/>
      <c r="AB2420" s="7" t="n"/>
      <c r="AC2420" s="7" t="n"/>
    </row>
    <row r="2421" ht="9.75" customHeight="1" s="12">
      <c r="A2421" s="11" t="inlineStr">
        <is>
          <t>SO - 0007236</t>
        </is>
      </c>
      <c r="B2421" s="11" t="inlineStr">
        <is>
          <t>In-Store</t>
        </is>
      </c>
      <c r="C2421" s="11" t="inlineStr">
        <is>
          <t>WARE-PUJ1005</t>
        </is>
      </c>
      <c r="D2421" s="6" t="n">
        <v>44000</v>
      </c>
      <c r="E2421" s="6" t="n">
        <v>44095</v>
      </c>
      <c r="F2421" s="6" t="n">
        <v>44100</v>
      </c>
      <c r="G2421" s="6" t="n">
        <v>44110</v>
      </c>
      <c r="H2421" s="11" t="inlineStr">
        <is>
          <t>USD</t>
        </is>
      </c>
      <c r="I2421" s="11" t="n">
        <v>5</v>
      </c>
      <c r="J2421" s="11" t="n">
        <v>23</v>
      </c>
      <c r="K2421" s="11" t="n">
        <v>296</v>
      </c>
      <c r="L2421" s="11" t="n">
        <v>14</v>
      </c>
      <c r="M2421" s="11" t="n">
        <v>2</v>
      </c>
      <c r="N2421" s="11" t="n">
        <v>0.1</v>
      </c>
      <c r="O2421" s="7" t="n">
        <v>998.3000000000001</v>
      </c>
      <c r="P2421" s="7" t="n">
        <v>808.6230000000002</v>
      </c>
      <c r="Q2421" s="7">
        <f>text(E2421,"ddd")</f>
        <v/>
      </c>
      <c r="R2421" s="7">
        <f>G2421-F2421</f>
        <v/>
      </c>
      <c r="S2421" s="7">
        <f>E2421-D2421</f>
        <v/>
      </c>
      <c r="T2421" s="7">
        <f>O2421*M2421</f>
        <v/>
      </c>
      <c r="U2421" s="7">
        <f>T2421*N2421</f>
        <v/>
      </c>
      <c r="V2421" s="7">
        <f>T2421-U2421-(P2421*M2421)</f>
        <v/>
      </c>
      <c r="W2421" s="7">
        <f>VLOOKUP(L2421,'Products Sheet'!$A:$B,2,FALSE)</f>
        <v/>
      </c>
      <c r="X2421" s="7" t="n"/>
      <c r="Y2421" s="7" t="n"/>
      <c r="Z2421" s="7" t="n"/>
      <c r="AA2421" s="7" t="n"/>
      <c r="AB2421" s="7" t="n"/>
      <c r="AC2421" s="7" t="n"/>
    </row>
    <row r="2422" ht="9.75" customHeight="1" s="12">
      <c r="A2422" s="11" t="inlineStr">
        <is>
          <t>SO - 0007316</t>
        </is>
      </c>
      <c r="B2422" s="11" t="inlineStr">
        <is>
          <t>Online</t>
        </is>
      </c>
      <c r="C2422" s="11" t="inlineStr">
        <is>
          <t>WARE-NBV1002</t>
        </is>
      </c>
      <c r="D2422" s="6" t="n">
        <v>44000</v>
      </c>
      <c r="E2422" s="6" t="n">
        <v>44106</v>
      </c>
      <c r="F2422" s="6" t="n">
        <v>44134</v>
      </c>
      <c r="G2422" s="6" t="n">
        <v>44139</v>
      </c>
      <c r="H2422" s="11" t="inlineStr">
        <is>
          <t>USD</t>
        </is>
      </c>
      <c r="I2422" s="11" t="n">
        <v>20</v>
      </c>
      <c r="J2422" s="11" t="n">
        <v>2</v>
      </c>
      <c r="K2422" s="11" t="n">
        <v>59</v>
      </c>
      <c r="L2422" s="11" t="n">
        <v>14</v>
      </c>
      <c r="M2422" s="11" t="n">
        <v>7</v>
      </c>
      <c r="N2422" s="11" t="n">
        <v>0.1</v>
      </c>
      <c r="O2422" s="7" t="n">
        <v>2793.9</v>
      </c>
      <c r="P2422" s="7" t="n">
        <v>1452.828</v>
      </c>
      <c r="Q2422" s="7">
        <f>text(E2422,"ddd")</f>
        <v/>
      </c>
      <c r="R2422" s="7">
        <f>G2422-F2422</f>
        <v/>
      </c>
      <c r="S2422" s="7">
        <f>E2422-D2422</f>
        <v/>
      </c>
      <c r="T2422" s="7">
        <f>O2422*M2422</f>
        <v/>
      </c>
      <c r="U2422" s="7">
        <f>T2422*N2422</f>
        <v/>
      </c>
      <c r="V2422" s="7">
        <f>T2422-U2422-(P2422*M2422)</f>
        <v/>
      </c>
      <c r="W2422" s="7">
        <f>VLOOKUP(L2422,'Products Sheet'!$A:$B,2,FALSE)</f>
        <v/>
      </c>
      <c r="X2422" s="7" t="n"/>
      <c r="Y2422" s="7" t="n"/>
      <c r="Z2422" s="7" t="n"/>
      <c r="AA2422" s="7" t="n"/>
      <c r="AB2422" s="7" t="n"/>
      <c r="AC2422" s="7" t="n"/>
    </row>
    <row r="2423" ht="9.75" customHeight="1" s="12">
      <c r="A2423" s="11" t="inlineStr">
        <is>
          <t>SO - 0007353</t>
        </is>
      </c>
      <c r="B2423" s="11" t="inlineStr">
        <is>
          <t>Online</t>
        </is>
      </c>
      <c r="C2423" s="11" t="inlineStr">
        <is>
          <t>WARE-UHY1004</t>
        </is>
      </c>
      <c r="D2423" s="6" t="n">
        <v>44000</v>
      </c>
      <c r="E2423" s="6" t="n">
        <v>44109</v>
      </c>
      <c r="F2423" s="6" t="n">
        <v>44123</v>
      </c>
      <c r="G2423" s="6" t="n">
        <v>44124</v>
      </c>
      <c r="H2423" s="11" t="inlineStr">
        <is>
          <t>USD</t>
        </is>
      </c>
      <c r="I2423" s="11" t="n">
        <v>15</v>
      </c>
      <c r="J2423" s="11" t="n">
        <v>19</v>
      </c>
      <c r="K2423" s="11" t="n">
        <v>258</v>
      </c>
      <c r="L2423" s="11" t="n">
        <v>14</v>
      </c>
      <c r="M2423" s="11" t="n">
        <v>8</v>
      </c>
      <c r="N2423" s="11" t="n">
        <v>0.1</v>
      </c>
      <c r="O2423" s="7" t="n">
        <v>5092</v>
      </c>
      <c r="P2423" s="7" t="n">
        <v>4226.36</v>
      </c>
      <c r="Q2423" s="7">
        <f>text(E2423,"ddd")</f>
        <v/>
      </c>
      <c r="R2423" s="7">
        <f>G2423-F2423</f>
        <v/>
      </c>
      <c r="S2423" s="7">
        <f>E2423-D2423</f>
        <v/>
      </c>
      <c r="T2423" s="7">
        <f>O2423*M2423</f>
        <v/>
      </c>
      <c r="U2423" s="7">
        <f>T2423*N2423</f>
        <v/>
      </c>
      <c r="V2423" s="7">
        <f>T2423-U2423-(P2423*M2423)</f>
        <v/>
      </c>
      <c r="W2423" s="7">
        <f>VLOOKUP(L2423,'Products Sheet'!$A:$B,2,FALSE)</f>
        <v/>
      </c>
      <c r="X2423" s="7" t="n"/>
      <c r="Y2423" s="7" t="n"/>
      <c r="Z2423" s="7" t="n"/>
      <c r="AA2423" s="7" t="n"/>
      <c r="AB2423" s="7" t="n"/>
      <c r="AC2423" s="7" t="n"/>
    </row>
    <row r="2424" ht="9.75" customHeight="1" s="12">
      <c r="A2424" s="11" t="inlineStr">
        <is>
          <t>SO - 0007382</t>
        </is>
      </c>
      <c r="B2424" s="11" t="inlineStr">
        <is>
          <t>Distributor</t>
        </is>
      </c>
      <c r="C2424" s="11" t="inlineStr">
        <is>
          <t>WARE-PUJ1005</t>
        </is>
      </c>
      <c r="D2424" s="6" t="n">
        <v>44000</v>
      </c>
      <c r="E2424" s="6" t="n">
        <v>44113</v>
      </c>
      <c r="F2424" s="6" t="n">
        <v>44121</v>
      </c>
      <c r="G2424" s="6" t="n">
        <v>44131</v>
      </c>
      <c r="H2424" s="11" t="inlineStr">
        <is>
          <t>USD</t>
        </is>
      </c>
      <c r="I2424" s="11" t="n">
        <v>24</v>
      </c>
      <c r="J2424" s="11" t="n">
        <v>6</v>
      </c>
      <c r="K2424" s="11" t="n">
        <v>299</v>
      </c>
      <c r="L2424" s="11" t="n">
        <v>14</v>
      </c>
      <c r="M2424" s="11" t="n">
        <v>8</v>
      </c>
      <c r="N2424" s="11" t="n">
        <v>0.4</v>
      </c>
      <c r="O2424" s="7" t="n">
        <v>3926.2</v>
      </c>
      <c r="P2424" s="7" t="n">
        <v>2316.458</v>
      </c>
      <c r="Q2424" s="7">
        <f>text(E2424,"ddd")</f>
        <v/>
      </c>
      <c r="R2424" s="7">
        <f>G2424-F2424</f>
        <v/>
      </c>
      <c r="S2424" s="7">
        <f>E2424-D2424</f>
        <v/>
      </c>
      <c r="T2424" s="7">
        <f>O2424*M2424</f>
        <v/>
      </c>
      <c r="U2424" s="7">
        <f>T2424*N2424</f>
        <v/>
      </c>
      <c r="V2424" s="7">
        <f>T2424-U2424-(P2424*M2424)</f>
        <v/>
      </c>
      <c r="W2424" s="7">
        <f>VLOOKUP(L2424,'Products Sheet'!$A:$B,2,FALSE)</f>
        <v/>
      </c>
      <c r="X2424" s="7" t="n"/>
      <c r="Y2424" s="7" t="n"/>
      <c r="Z2424" s="7" t="n"/>
      <c r="AA2424" s="7" t="n"/>
      <c r="AB2424" s="7" t="n"/>
      <c r="AC2424" s="7" t="n"/>
    </row>
    <row r="2425" ht="9.75" customHeight="1" s="12">
      <c r="A2425" s="11" t="inlineStr">
        <is>
          <t>SO - 0007411</t>
        </is>
      </c>
      <c r="B2425" s="11" t="inlineStr">
        <is>
          <t>Wholesale</t>
        </is>
      </c>
      <c r="C2425" s="11" t="inlineStr">
        <is>
          <t>WARE-NMK1003</t>
        </is>
      </c>
      <c r="D2425" s="6" t="n">
        <v>44000</v>
      </c>
      <c r="E2425" s="6" t="n">
        <v>44116</v>
      </c>
      <c r="F2425" s="6" t="n">
        <v>44121</v>
      </c>
      <c r="G2425" s="6" t="n">
        <v>44125</v>
      </c>
      <c r="H2425" s="11" t="inlineStr">
        <is>
          <t>USD</t>
        </is>
      </c>
      <c r="I2425" s="11" t="n">
        <v>27</v>
      </c>
      <c r="J2425" s="11" t="n">
        <v>11</v>
      </c>
      <c r="K2425" s="11" t="n">
        <v>90</v>
      </c>
      <c r="L2425" s="11" t="n">
        <v>14</v>
      </c>
      <c r="M2425" s="11" t="n">
        <v>5</v>
      </c>
      <c r="N2425" s="11" t="n">
        <v>0.05</v>
      </c>
      <c r="O2425" s="7" t="n">
        <v>1092.1</v>
      </c>
      <c r="P2425" s="7" t="n">
        <v>502.3660000000001</v>
      </c>
      <c r="Q2425" s="7">
        <f>text(E2425,"ddd")</f>
        <v/>
      </c>
      <c r="R2425" s="7">
        <f>G2425-F2425</f>
        <v/>
      </c>
      <c r="S2425" s="7">
        <f>E2425-D2425</f>
        <v/>
      </c>
      <c r="T2425" s="7">
        <f>O2425*M2425</f>
        <v/>
      </c>
      <c r="U2425" s="7">
        <f>T2425*N2425</f>
        <v/>
      </c>
      <c r="V2425" s="7">
        <f>T2425-U2425-(P2425*M2425)</f>
        <v/>
      </c>
      <c r="W2425" s="7">
        <f>VLOOKUP(L2425,'Products Sheet'!$A:$B,2,FALSE)</f>
        <v/>
      </c>
      <c r="X2425" s="7" t="n"/>
      <c r="Y2425" s="7" t="n"/>
      <c r="Z2425" s="7" t="n"/>
      <c r="AA2425" s="7" t="n"/>
      <c r="AB2425" s="7" t="n"/>
      <c r="AC2425" s="7" t="n"/>
    </row>
    <row r="2426" ht="9.75" customHeight="1" s="12">
      <c r="A2426" s="11" t="inlineStr">
        <is>
          <t>SO - 0007468</t>
        </is>
      </c>
      <c r="B2426" s="11" t="inlineStr">
        <is>
          <t>Online</t>
        </is>
      </c>
      <c r="C2426" s="11" t="inlineStr">
        <is>
          <t>WARE-MKL1006</t>
        </is>
      </c>
      <c r="D2426" s="6" t="n">
        <v>44000</v>
      </c>
      <c r="E2426" s="6" t="n">
        <v>44123</v>
      </c>
      <c r="F2426" s="6" t="n">
        <v>44148</v>
      </c>
      <c r="G2426" s="6" t="n">
        <v>44149</v>
      </c>
      <c r="H2426" s="11" t="inlineStr">
        <is>
          <t>USD</t>
        </is>
      </c>
      <c r="I2426" s="11" t="n">
        <v>16</v>
      </c>
      <c r="J2426" s="11" t="n">
        <v>27</v>
      </c>
      <c r="K2426" s="11" t="n">
        <v>332</v>
      </c>
      <c r="L2426" s="11" t="n">
        <v>14</v>
      </c>
      <c r="M2426" s="11" t="n">
        <v>1</v>
      </c>
      <c r="N2426" s="11" t="n">
        <v>0.1</v>
      </c>
      <c r="O2426" s="7" t="n">
        <v>2592.9</v>
      </c>
      <c r="P2426" s="7" t="n">
        <v>2100.249</v>
      </c>
      <c r="Q2426" s="7">
        <f>text(E2426,"ddd")</f>
        <v/>
      </c>
      <c r="R2426" s="7">
        <f>G2426-F2426</f>
        <v/>
      </c>
      <c r="S2426" s="7">
        <f>E2426-D2426</f>
        <v/>
      </c>
      <c r="T2426" s="7">
        <f>O2426*M2426</f>
        <v/>
      </c>
      <c r="U2426" s="7">
        <f>T2426*N2426</f>
        <v/>
      </c>
      <c r="V2426" s="7">
        <f>T2426-U2426-(P2426*M2426)</f>
        <v/>
      </c>
      <c r="W2426" s="7">
        <f>VLOOKUP(L2426,'Products Sheet'!$A:$B,2,FALSE)</f>
        <v/>
      </c>
      <c r="X2426" s="7" t="n"/>
      <c r="Y2426" s="7" t="n"/>
      <c r="Z2426" s="7" t="n"/>
      <c r="AA2426" s="7" t="n"/>
      <c r="AB2426" s="7" t="n"/>
      <c r="AC2426" s="7" t="n"/>
    </row>
    <row r="2427" ht="9.75" customHeight="1" s="12">
      <c r="A2427" s="11" t="inlineStr">
        <is>
          <t>SO - 0007524</t>
        </is>
      </c>
      <c r="B2427" s="11" t="inlineStr">
        <is>
          <t>Online</t>
        </is>
      </c>
      <c r="C2427" s="11" t="inlineStr">
        <is>
          <t>WARE-PUJ1005</t>
        </is>
      </c>
      <c r="D2427" s="6" t="n">
        <v>44000</v>
      </c>
      <c r="E2427" s="6" t="n">
        <v>44129</v>
      </c>
      <c r="F2427" s="6" t="n">
        <v>44142</v>
      </c>
      <c r="G2427" s="6" t="n">
        <v>44152</v>
      </c>
      <c r="H2427" s="11" t="inlineStr">
        <is>
          <t>USD</t>
        </is>
      </c>
      <c r="I2427" s="11" t="n">
        <v>19</v>
      </c>
      <c r="J2427" s="11" t="n">
        <v>32</v>
      </c>
      <c r="K2427" s="11" t="n">
        <v>312</v>
      </c>
      <c r="L2427" s="11" t="n">
        <v>14</v>
      </c>
      <c r="M2427" s="11" t="n">
        <v>5</v>
      </c>
      <c r="N2427" s="11" t="n">
        <v>0.05</v>
      </c>
      <c r="O2427" s="7" t="n">
        <v>1172.5</v>
      </c>
      <c r="P2427" s="7" t="n">
        <v>961.4499999999999</v>
      </c>
      <c r="Q2427" s="7">
        <f>text(E2427,"ddd")</f>
        <v/>
      </c>
      <c r="R2427" s="7">
        <f>G2427-F2427</f>
        <v/>
      </c>
      <c r="S2427" s="7">
        <f>E2427-D2427</f>
        <v/>
      </c>
      <c r="T2427" s="7">
        <f>O2427*M2427</f>
        <v/>
      </c>
      <c r="U2427" s="7">
        <f>T2427*N2427</f>
        <v/>
      </c>
      <c r="V2427" s="7">
        <f>T2427-U2427-(P2427*M2427)</f>
        <v/>
      </c>
      <c r="W2427" s="7">
        <f>VLOOKUP(L2427,'Products Sheet'!$A:$B,2,FALSE)</f>
        <v/>
      </c>
      <c r="X2427" s="7" t="n"/>
      <c r="Y2427" s="7" t="n"/>
      <c r="Z2427" s="7" t="n"/>
      <c r="AA2427" s="7" t="n"/>
      <c r="AB2427" s="7" t="n"/>
      <c r="AC2427" s="7" t="n"/>
    </row>
    <row r="2428" ht="9.75" customHeight="1" s="12">
      <c r="A2428" s="11" t="inlineStr">
        <is>
          <t>SO - 0007548</t>
        </is>
      </c>
      <c r="B2428" s="11" t="inlineStr">
        <is>
          <t>Distributor</t>
        </is>
      </c>
      <c r="C2428" s="11" t="inlineStr">
        <is>
          <t>WARE-NMK1003</t>
        </is>
      </c>
      <c r="D2428" s="6" t="n">
        <v>44000</v>
      </c>
      <c r="E2428" s="6" t="n">
        <v>44132</v>
      </c>
      <c r="F2428" s="6" t="n">
        <v>44150</v>
      </c>
      <c r="G2428" s="6" t="n">
        <v>44154</v>
      </c>
      <c r="H2428" s="11" t="inlineStr">
        <is>
          <t>USD</t>
        </is>
      </c>
      <c r="I2428" s="11" t="n">
        <v>23</v>
      </c>
      <c r="J2428" s="11" t="n">
        <v>34</v>
      </c>
      <c r="K2428" s="11" t="n">
        <v>127</v>
      </c>
      <c r="L2428" s="11" t="n">
        <v>14</v>
      </c>
      <c r="M2428" s="11" t="n">
        <v>5</v>
      </c>
      <c r="N2428" s="11" t="n">
        <v>0.1</v>
      </c>
      <c r="O2428" s="7" t="n">
        <v>1681.7</v>
      </c>
      <c r="P2428" s="7" t="n">
        <v>1227.641</v>
      </c>
      <c r="Q2428" s="7">
        <f>text(E2428,"ddd")</f>
        <v/>
      </c>
      <c r="R2428" s="7">
        <f>G2428-F2428</f>
        <v/>
      </c>
      <c r="S2428" s="7">
        <f>E2428-D2428</f>
        <v/>
      </c>
      <c r="T2428" s="7">
        <f>O2428*M2428</f>
        <v/>
      </c>
      <c r="U2428" s="7">
        <f>T2428*N2428</f>
        <v/>
      </c>
      <c r="V2428" s="7">
        <f>T2428-U2428-(P2428*M2428)</f>
        <v/>
      </c>
      <c r="W2428" s="7">
        <f>VLOOKUP(L2428,'Products Sheet'!$A:$B,2,FALSE)</f>
        <v/>
      </c>
      <c r="X2428" s="7" t="n"/>
      <c r="Y2428" s="7" t="n"/>
      <c r="Z2428" s="7" t="n"/>
      <c r="AA2428" s="7" t="n"/>
      <c r="AB2428" s="7" t="n"/>
      <c r="AC2428" s="7" t="n"/>
    </row>
    <row r="2429" ht="9.75" customHeight="1" s="12">
      <c r="A2429" s="11" t="inlineStr">
        <is>
          <t>SO - 0007553</t>
        </is>
      </c>
      <c r="B2429" s="11" t="inlineStr">
        <is>
          <t>In-Store</t>
        </is>
      </c>
      <c r="C2429" s="11" t="inlineStr">
        <is>
          <t>WARE-UHY1004</t>
        </is>
      </c>
      <c r="D2429" s="6" t="n">
        <v>44000</v>
      </c>
      <c r="E2429" s="6" t="n">
        <v>44133</v>
      </c>
      <c r="F2429" s="6" t="n">
        <v>44161</v>
      </c>
      <c r="G2429" s="6" t="n">
        <v>44168</v>
      </c>
      <c r="H2429" s="11" t="inlineStr">
        <is>
          <t>USD</t>
        </is>
      </c>
      <c r="I2429" s="11" t="n">
        <v>5</v>
      </c>
      <c r="J2429" s="11" t="n">
        <v>48</v>
      </c>
      <c r="K2429" s="11" t="n">
        <v>204</v>
      </c>
      <c r="L2429" s="11" t="n">
        <v>14</v>
      </c>
      <c r="M2429" s="11" t="n">
        <v>7</v>
      </c>
      <c r="N2429" s="11" t="n">
        <v>0.05</v>
      </c>
      <c r="O2429" s="7" t="n">
        <v>1038.5</v>
      </c>
      <c r="P2429" s="7" t="n">
        <v>695.7950000000001</v>
      </c>
      <c r="Q2429" s="7">
        <f>text(E2429,"ddd")</f>
        <v/>
      </c>
      <c r="R2429" s="7">
        <f>G2429-F2429</f>
        <v/>
      </c>
      <c r="S2429" s="7">
        <f>E2429-D2429</f>
        <v/>
      </c>
      <c r="T2429" s="7">
        <f>O2429*M2429</f>
        <v/>
      </c>
      <c r="U2429" s="7">
        <f>T2429*N2429</f>
        <v/>
      </c>
      <c r="V2429" s="7">
        <f>T2429-U2429-(P2429*M2429)</f>
        <v/>
      </c>
      <c r="W2429" s="7">
        <f>VLOOKUP(L2429,'Products Sheet'!$A:$B,2,FALSE)</f>
        <v/>
      </c>
      <c r="X2429" s="7" t="n"/>
      <c r="Y2429" s="7" t="n"/>
      <c r="Z2429" s="7" t="n"/>
      <c r="AA2429" s="7" t="n"/>
      <c r="AB2429" s="7" t="n"/>
      <c r="AC2429" s="7" t="n"/>
    </row>
    <row r="2430" ht="9.75" customHeight="1" s="12">
      <c r="A2430" s="11" t="inlineStr">
        <is>
          <t>SO - 0007645</t>
        </is>
      </c>
      <c r="B2430" s="11" t="inlineStr">
        <is>
          <t>In-Store</t>
        </is>
      </c>
      <c r="C2430" s="11" t="inlineStr">
        <is>
          <t>WARE-PUJ1005</t>
        </is>
      </c>
      <c r="D2430" s="6" t="n">
        <v>44000</v>
      </c>
      <c r="E2430" s="6" t="n">
        <v>44143</v>
      </c>
      <c r="F2430" s="6" t="n">
        <v>44152</v>
      </c>
      <c r="G2430" s="6" t="n">
        <v>44154</v>
      </c>
      <c r="H2430" s="11" t="inlineStr">
        <is>
          <t>USD</t>
        </is>
      </c>
      <c r="I2430" s="11" t="n">
        <v>6</v>
      </c>
      <c r="J2430" s="11" t="n">
        <v>49</v>
      </c>
      <c r="K2430" s="11" t="n">
        <v>264</v>
      </c>
      <c r="L2430" s="11" t="n">
        <v>14</v>
      </c>
      <c r="M2430" s="11" t="n">
        <v>3</v>
      </c>
      <c r="N2430" s="11" t="n">
        <v>0.05</v>
      </c>
      <c r="O2430" s="7" t="n">
        <v>1252.9</v>
      </c>
      <c r="P2430" s="7" t="n">
        <v>764.269</v>
      </c>
      <c r="Q2430" s="7">
        <f>text(E2430,"ddd")</f>
        <v/>
      </c>
      <c r="R2430" s="7">
        <f>G2430-F2430</f>
        <v/>
      </c>
      <c r="S2430" s="7">
        <f>E2430-D2430</f>
        <v/>
      </c>
      <c r="T2430" s="7">
        <f>O2430*M2430</f>
        <v/>
      </c>
      <c r="U2430" s="7">
        <f>T2430*N2430</f>
        <v/>
      </c>
      <c r="V2430" s="7">
        <f>T2430-U2430-(P2430*M2430)</f>
        <v/>
      </c>
      <c r="W2430" s="7">
        <f>VLOOKUP(L2430,'Products Sheet'!$A:$B,2,FALSE)</f>
        <v/>
      </c>
      <c r="X2430" s="7" t="n"/>
      <c r="Y2430" s="7" t="n"/>
      <c r="Z2430" s="7" t="n"/>
      <c r="AA2430" s="7" t="n"/>
      <c r="AB2430" s="7" t="n"/>
      <c r="AC2430" s="7" t="n"/>
    </row>
    <row r="2431" ht="9.75" customHeight="1" s="12">
      <c r="A2431" s="11" t="inlineStr">
        <is>
          <t>SO - 0007698</t>
        </is>
      </c>
      <c r="B2431" s="11" t="inlineStr">
        <is>
          <t>In-Store</t>
        </is>
      </c>
      <c r="C2431" s="11" t="inlineStr">
        <is>
          <t>WARE-NBV1002</t>
        </is>
      </c>
      <c r="D2431" s="6" t="n">
        <v>44000</v>
      </c>
      <c r="E2431" s="6" t="n">
        <v>44149</v>
      </c>
      <c r="F2431" s="6" t="n">
        <v>44152</v>
      </c>
      <c r="G2431" s="6" t="n">
        <v>44161</v>
      </c>
      <c r="H2431" s="11" t="inlineStr">
        <is>
          <t>USD</t>
        </is>
      </c>
      <c r="I2431" s="11" t="n">
        <v>10</v>
      </c>
      <c r="J2431" s="11" t="n">
        <v>38</v>
      </c>
      <c r="K2431" s="11" t="n">
        <v>65</v>
      </c>
      <c r="L2431" s="11" t="n">
        <v>14</v>
      </c>
      <c r="M2431" s="11" t="n">
        <v>6</v>
      </c>
      <c r="N2431" s="11" t="n">
        <v>0.075</v>
      </c>
      <c r="O2431" s="7" t="n">
        <v>180.9</v>
      </c>
      <c r="P2431" s="7" t="n">
        <v>103.113</v>
      </c>
      <c r="Q2431" s="7">
        <f>text(E2431,"ddd")</f>
        <v/>
      </c>
      <c r="R2431" s="7">
        <f>G2431-F2431</f>
        <v/>
      </c>
      <c r="S2431" s="7">
        <f>E2431-D2431</f>
        <v/>
      </c>
      <c r="T2431" s="7">
        <f>O2431*M2431</f>
        <v/>
      </c>
      <c r="U2431" s="7">
        <f>T2431*N2431</f>
        <v/>
      </c>
      <c r="V2431" s="7">
        <f>T2431-U2431-(P2431*M2431)</f>
        <v/>
      </c>
      <c r="W2431" s="7">
        <f>VLOOKUP(L2431,'Products Sheet'!$A:$B,2,FALSE)</f>
        <v/>
      </c>
      <c r="X2431" s="7" t="n"/>
      <c r="Y2431" s="7" t="n"/>
      <c r="Z2431" s="7" t="n"/>
      <c r="AA2431" s="7" t="n"/>
      <c r="AB2431" s="7" t="n"/>
      <c r="AC2431" s="7" t="n"/>
    </row>
    <row r="2432" ht="9.75" customHeight="1" s="12">
      <c r="A2432" s="11" t="inlineStr">
        <is>
          <t>SO - 0007744</t>
        </is>
      </c>
      <c r="B2432" s="11" t="inlineStr">
        <is>
          <t>Online</t>
        </is>
      </c>
      <c r="C2432" s="11" t="inlineStr">
        <is>
          <t>WARE-NMK1003</t>
        </is>
      </c>
      <c r="D2432" s="6" t="n">
        <v>44000</v>
      </c>
      <c r="E2432" s="6" t="n">
        <v>44153</v>
      </c>
      <c r="F2432" s="6" t="n">
        <v>44179</v>
      </c>
      <c r="G2432" s="6" t="n">
        <v>44189</v>
      </c>
      <c r="H2432" s="11" t="inlineStr">
        <is>
          <t>USD</t>
        </is>
      </c>
      <c r="I2432" s="11" t="n">
        <v>18</v>
      </c>
      <c r="J2432" s="11" t="n">
        <v>17</v>
      </c>
      <c r="K2432" s="11" t="n">
        <v>97</v>
      </c>
      <c r="L2432" s="11" t="n">
        <v>14</v>
      </c>
      <c r="M2432" s="11" t="n">
        <v>8</v>
      </c>
      <c r="N2432" s="11" t="n">
        <v>0.05</v>
      </c>
      <c r="O2432" s="7" t="n">
        <v>4020</v>
      </c>
      <c r="P2432" s="7" t="n">
        <v>2894.4</v>
      </c>
      <c r="Q2432" s="7">
        <f>text(E2432,"ddd")</f>
        <v/>
      </c>
      <c r="R2432" s="7">
        <f>G2432-F2432</f>
        <v/>
      </c>
      <c r="S2432" s="7">
        <f>E2432-D2432</f>
        <v/>
      </c>
      <c r="T2432" s="7">
        <f>O2432*M2432</f>
        <v/>
      </c>
      <c r="U2432" s="7">
        <f>T2432*N2432</f>
        <v/>
      </c>
      <c r="V2432" s="7">
        <f>T2432-U2432-(P2432*M2432)</f>
        <v/>
      </c>
      <c r="W2432" s="7">
        <f>VLOOKUP(L2432,'Products Sheet'!$A:$B,2,FALSE)</f>
        <v/>
      </c>
      <c r="X2432" s="7" t="n"/>
      <c r="Y2432" s="7" t="n"/>
      <c r="Z2432" s="7" t="n"/>
      <c r="AA2432" s="7" t="n"/>
      <c r="AB2432" s="7" t="n"/>
      <c r="AC2432" s="7" t="n"/>
    </row>
    <row r="2433" ht="9.75" customHeight="1" s="12">
      <c r="A2433" s="11" t="inlineStr">
        <is>
          <t>SO - 0007966</t>
        </is>
      </c>
      <c r="B2433" s="11" t="inlineStr">
        <is>
          <t>Online</t>
        </is>
      </c>
      <c r="C2433" s="11" t="inlineStr">
        <is>
          <t>WARE-NMK1003</t>
        </is>
      </c>
      <c r="D2433" s="6" t="n">
        <v>44100</v>
      </c>
      <c r="E2433" s="6" t="n">
        <v>44181</v>
      </c>
      <c r="F2433" s="6" t="n">
        <v>44206</v>
      </c>
      <c r="G2433" s="6" t="n">
        <v>44213</v>
      </c>
      <c r="H2433" s="11" t="inlineStr">
        <is>
          <t>USD</t>
        </is>
      </c>
      <c r="I2433" s="11" t="n">
        <v>17</v>
      </c>
      <c r="J2433" s="11" t="n">
        <v>50</v>
      </c>
      <c r="K2433" s="11" t="n">
        <v>161</v>
      </c>
      <c r="L2433" s="11" t="n">
        <v>14</v>
      </c>
      <c r="M2433" s="11" t="n">
        <v>3</v>
      </c>
      <c r="N2433" s="11" t="n">
        <v>0.05</v>
      </c>
      <c r="O2433" s="7" t="n">
        <v>938</v>
      </c>
      <c r="P2433" s="7" t="n">
        <v>637.84</v>
      </c>
      <c r="Q2433" s="7">
        <f>text(E2433,"ddd")</f>
        <v/>
      </c>
      <c r="R2433" s="7">
        <f>G2433-F2433</f>
        <v/>
      </c>
      <c r="S2433" s="7">
        <f>E2433-D2433</f>
        <v/>
      </c>
      <c r="T2433" s="7">
        <f>O2433*M2433</f>
        <v/>
      </c>
      <c r="U2433" s="7">
        <f>T2433*N2433</f>
        <v/>
      </c>
      <c r="V2433" s="7">
        <f>T2433-U2433-(P2433*M2433)</f>
        <v/>
      </c>
      <c r="W2433" s="7">
        <f>VLOOKUP(L2433,'Products Sheet'!$A:$B,2,FALSE)</f>
        <v/>
      </c>
      <c r="X2433" s="7" t="n"/>
      <c r="Y2433" s="7" t="n"/>
      <c r="Z2433" s="7" t="n"/>
      <c r="AA2433" s="7" t="n"/>
      <c r="AB2433" s="7" t="n"/>
      <c r="AC2433" s="7" t="n"/>
    </row>
    <row r="2434" ht="9.75" customHeight="1" s="12">
      <c r="A2434" s="11" t="inlineStr">
        <is>
          <t>SO - 0008029</t>
        </is>
      </c>
      <c r="B2434" s="11" t="inlineStr">
        <is>
          <t>Online</t>
        </is>
      </c>
      <c r="C2434" s="11" t="inlineStr">
        <is>
          <t>WARE-PUJ1005</t>
        </is>
      </c>
      <c r="D2434" s="6" t="n">
        <v>44100</v>
      </c>
      <c r="E2434" s="6" t="n">
        <v>44188</v>
      </c>
      <c r="F2434" s="6" t="n">
        <v>44192</v>
      </c>
      <c r="G2434" s="6" t="n">
        <v>44195</v>
      </c>
      <c r="H2434" s="11" t="inlineStr">
        <is>
          <t>USD</t>
        </is>
      </c>
      <c r="I2434" s="11" t="n">
        <v>13</v>
      </c>
      <c r="J2434" s="11" t="n">
        <v>40</v>
      </c>
      <c r="K2434" s="11" t="n">
        <v>318</v>
      </c>
      <c r="L2434" s="11" t="n">
        <v>14</v>
      </c>
      <c r="M2434" s="11" t="n">
        <v>6</v>
      </c>
      <c r="N2434" s="11" t="n">
        <v>0.075</v>
      </c>
      <c r="O2434" s="7" t="n">
        <v>3390.2</v>
      </c>
      <c r="P2434" s="7" t="n">
        <v>1729.002</v>
      </c>
      <c r="Q2434" s="7">
        <f>text(E2434,"ddd")</f>
        <v/>
      </c>
      <c r="R2434" s="7">
        <f>G2434-F2434</f>
        <v/>
      </c>
      <c r="S2434" s="7">
        <f>E2434-D2434</f>
        <v/>
      </c>
      <c r="T2434" s="7">
        <f>O2434*M2434</f>
        <v/>
      </c>
      <c r="U2434" s="7">
        <f>T2434*N2434</f>
        <v/>
      </c>
      <c r="V2434" s="7">
        <f>T2434-U2434-(P2434*M2434)</f>
        <v/>
      </c>
      <c r="W2434" s="7">
        <f>VLOOKUP(L2434,'Products Sheet'!$A:$B,2,FALSE)</f>
        <v/>
      </c>
      <c r="X2434" s="7" t="n"/>
      <c r="Y2434" s="7" t="n"/>
      <c r="Z2434" s="7" t="n"/>
      <c r="AA2434" s="7" t="n"/>
      <c r="AB2434" s="7" t="n"/>
      <c r="AC2434" s="7" t="n"/>
    </row>
    <row r="2435" ht="9.75" customHeight="1" s="12">
      <c r="A2435" s="11" t="inlineStr">
        <is>
          <t>SO - 0008073</t>
        </is>
      </c>
      <c r="B2435" s="11" t="inlineStr">
        <is>
          <t>In-Store</t>
        </is>
      </c>
      <c r="C2435" s="11" t="inlineStr">
        <is>
          <t>WARE-NMK1003</t>
        </is>
      </c>
      <c r="D2435" s="6" t="n">
        <v>44100</v>
      </c>
      <c r="E2435" s="6" t="n">
        <v>44193</v>
      </c>
      <c r="F2435" s="6" t="n">
        <v>44202</v>
      </c>
      <c r="G2435" s="6" t="n">
        <v>44208</v>
      </c>
      <c r="H2435" s="11" t="inlineStr">
        <is>
          <t>USD</t>
        </is>
      </c>
      <c r="I2435" s="11" t="n">
        <v>10</v>
      </c>
      <c r="J2435" s="11" t="n">
        <v>22</v>
      </c>
      <c r="K2435" s="11" t="n">
        <v>145</v>
      </c>
      <c r="L2435" s="11" t="n">
        <v>14</v>
      </c>
      <c r="M2435" s="11" t="n">
        <v>4</v>
      </c>
      <c r="N2435" s="11" t="n">
        <v>0.05</v>
      </c>
      <c r="O2435" s="7" t="n">
        <v>2599.6</v>
      </c>
      <c r="P2435" s="7" t="n">
        <v>1065.836</v>
      </c>
      <c r="Q2435" s="7">
        <f>text(E2435,"ddd")</f>
        <v/>
      </c>
      <c r="R2435" s="7">
        <f>G2435-F2435</f>
        <v/>
      </c>
      <c r="S2435" s="7">
        <f>E2435-D2435</f>
        <v/>
      </c>
      <c r="T2435" s="7">
        <f>O2435*M2435</f>
        <v/>
      </c>
      <c r="U2435" s="7">
        <f>T2435*N2435</f>
        <v/>
      </c>
      <c r="V2435" s="7">
        <f>T2435-U2435-(P2435*M2435)</f>
        <v/>
      </c>
      <c r="W2435" s="7">
        <f>VLOOKUP(L2435,'Products Sheet'!$A:$B,2,FALSE)</f>
        <v/>
      </c>
      <c r="X2435" s="7" t="n"/>
      <c r="Y2435" s="7" t="n"/>
      <c r="Z2435" s="7" t="n"/>
      <c r="AA2435" s="7" t="n"/>
      <c r="AB2435" s="7" t="n"/>
      <c r="AC2435" s="7" t="n"/>
    </row>
    <row r="2436" ht="9.75" customHeight="1" s="12">
      <c r="A2436" s="11" t="inlineStr">
        <is>
          <t>SO - 000124</t>
        </is>
      </c>
      <c r="B2436" s="11" t="inlineStr">
        <is>
          <t>Distributor</t>
        </is>
      </c>
      <c r="C2436" s="11" t="inlineStr">
        <is>
          <t>WARE-UHY1004</t>
        </is>
      </c>
      <c r="D2436" s="6" t="n">
        <v>43100</v>
      </c>
      <c r="E2436" s="6" t="n">
        <v>43253</v>
      </c>
      <c r="F2436" s="6" t="n">
        <v>43273</v>
      </c>
      <c r="G2436" s="6" t="n">
        <v>43283</v>
      </c>
      <c r="H2436" s="11" t="inlineStr">
        <is>
          <t>USD</t>
        </is>
      </c>
      <c r="I2436" s="11" t="n">
        <v>24</v>
      </c>
      <c r="J2436" s="11" t="n">
        <v>19</v>
      </c>
      <c r="K2436" s="11" t="n">
        <v>218</v>
      </c>
      <c r="L2436" s="11" t="n">
        <v>15</v>
      </c>
      <c r="M2436" s="11" t="n">
        <v>3</v>
      </c>
      <c r="N2436" s="11" t="n">
        <v>0.4</v>
      </c>
      <c r="O2436" s="7" t="n">
        <v>1969.8</v>
      </c>
      <c r="P2436" s="7" t="n">
        <v>866.712</v>
      </c>
      <c r="Q2436" s="7">
        <f>text(E2436,"ddd")</f>
        <v/>
      </c>
      <c r="R2436" s="7">
        <f>G2436-F2436</f>
        <v/>
      </c>
      <c r="S2436" s="7">
        <f>E2436-D2436</f>
        <v/>
      </c>
      <c r="T2436" s="7">
        <f>O2436*M2436</f>
        <v/>
      </c>
      <c r="U2436" s="7">
        <f>T2436*N2436</f>
        <v/>
      </c>
      <c r="V2436" s="7">
        <f>T2436-U2436-(P2436*M2436)</f>
        <v/>
      </c>
      <c r="W2436" s="7">
        <f>VLOOKUP(L2436,'Products Sheet'!$A:$B,2,FALSE)</f>
        <v/>
      </c>
      <c r="X2436" s="7" t="n"/>
      <c r="Y2436" s="7" t="n"/>
      <c r="Z2436" s="7" t="n"/>
      <c r="AA2436" s="7" t="n"/>
      <c r="AB2436" s="7" t="n"/>
      <c r="AC2436" s="7" t="n"/>
    </row>
    <row r="2437" ht="9.75" customHeight="1" s="12">
      <c r="A2437" s="11" t="inlineStr">
        <is>
          <t>SO - 000177</t>
        </is>
      </c>
      <c r="B2437" s="11" t="inlineStr">
        <is>
          <t>In-Store</t>
        </is>
      </c>
      <c r="C2437" s="11" t="inlineStr">
        <is>
          <t>WARE-UHY1004</t>
        </is>
      </c>
      <c r="D2437" s="6" t="n">
        <v>43200</v>
      </c>
      <c r="E2437" s="6" t="n">
        <v>43260</v>
      </c>
      <c r="F2437" s="6" t="n">
        <v>43274</v>
      </c>
      <c r="G2437" s="6" t="n">
        <v>43275</v>
      </c>
      <c r="H2437" s="11" t="inlineStr">
        <is>
          <t>USD</t>
        </is>
      </c>
      <c r="I2437" s="11" t="n">
        <v>5</v>
      </c>
      <c r="J2437" s="11" t="n">
        <v>33</v>
      </c>
      <c r="K2437" s="11" t="n">
        <v>232</v>
      </c>
      <c r="L2437" s="11" t="n">
        <v>15</v>
      </c>
      <c r="M2437" s="11" t="n">
        <v>5</v>
      </c>
      <c r="N2437" s="11" t="n">
        <v>0.05</v>
      </c>
      <c r="O2437" s="7" t="n">
        <v>1011.7</v>
      </c>
      <c r="P2437" s="7" t="n">
        <v>799.2430000000001</v>
      </c>
      <c r="Q2437" s="7">
        <f>text(E2437,"ddd")</f>
        <v/>
      </c>
      <c r="R2437" s="7">
        <f>G2437-F2437</f>
        <v/>
      </c>
      <c r="S2437" s="7">
        <f>E2437-D2437</f>
        <v/>
      </c>
      <c r="T2437" s="7">
        <f>O2437*M2437</f>
        <v/>
      </c>
      <c r="U2437" s="7">
        <f>T2437*N2437</f>
        <v/>
      </c>
      <c r="V2437" s="7">
        <f>T2437-U2437-(P2437*M2437)</f>
        <v/>
      </c>
      <c r="W2437" s="7">
        <f>VLOOKUP(L2437,'Products Sheet'!$A:$B,2,FALSE)</f>
        <v/>
      </c>
      <c r="X2437" s="7" t="n"/>
      <c r="Y2437" s="7" t="n"/>
      <c r="Z2437" s="7" t="n"/>
      <c r="AA2437" s="7" t="n"/>
      <c r="AB2437" s="7" t="n"/>
      <c r="AC2437" s="7" t="n"/>
    </row>
    <row r="2438" ht="9.75" customHeight="1" s="12">
      <c r="A2438" s="11" t="inlineStr">
        <is>
          <t>SO - 000182</t>
        </is>
      </c>
      <c r="B2438" s="11" t="inlineStr">
        <is>
          <t>In-Store</t>
        </is>
      </c>
      <c r="C2438" s="11" t="inlineStr">
        <is>
          <t>WARE-UHY1004</t>
        </is>
      </c>
      <c r="D2438" s="6" t="n">
        <v>43200</v>
      </c>
      <c r="E2438" s="6" t="n">
        <v>43261</v>
      </c>
      <c r="F2438" s="6" t="n">
        <v>43288</v>
      </c>
      <c r="G2438" s="6" t="n">
        <v>43290</v>
      </c>
      <c r="H2438" s="11" t="inlineStr">
        <is>
          <t>USD</t>
        </is>
      </c>
      <c r="I2438" s="11" t="n">
        <v>10</v>
      </c>
      <c r="J2438" s="11" t="n">
        <v>34</v>
      </c>
      <c r="K2438" s="11" t="n">
        <v>255</v>
      </c>
      <c r="L2438" s="11" t="n">
        <v>15</v>
      </c>
      <c r="M2438" s="11" t="n">
        <v>5</v>
      </c>
      <c r="N2438" s="11" t="n">
        <v>0.05</v>
      </c>
      <c r="O2438" s="7" t="n">
        <v>167.5</v>
      </c>
      <c r="P2438" s="7" t="n">
        <v>90.45</v>
      </c>
      <c r="Q2438" s="7">
        <f>text(E2438,"ddd")</f>
        <v/>
      </c>
      <c r="R2438" s="7">
        <f>G2438-F2438</f>
        <v/>
      </c>
      <c r="S2438" s="7">
        <f>E2438-D2438</f>
        <v/>
      </c>
      <c r="T2438" s="7">
        <f>O2438*M2438</f>
        <v/>
      </c>
      <c r="U2438" s="7">
        <f>T2438*N2438</f>
        <v/>
      </c>
      <c r="V2438" s="7">
        <f>T2438-U2438-(P2438*M2438)</f>
        <v/>
      </c>
      <c r="W2438" s="7">
        <f>VLOOKUP(L2438,'Products Sheet'!$A:$B,2,FALSE)</f>
        <v/>
      </c>
      <c r="X2438" s="7" t="n"/>
      <c r="Y2438" s="7" t="n"/>
      <c r="Z2438" s="7" t="n"/>
      <c r="AA2438" s="7" t="n"/>
      <c r="AB2438" s="7" t="n"/>
      <c r="AC2438" s="7" t="n"/>
    </row>
    <row r="2439" ht="9.75" customHeight="1" s="12">
      <c r="A2439" s="11" t="inlineStr">
        <is>
          <t>SO - 000184</t>
        </is>
      </c>
      <c r="B2439" s="11" t="inlineStr">
        <is>
          <t>Online</t>
        </is>
      </c>
      <c r="C2439" s="11" t="inlineStr">
        <is>
          <t>WARE-PUJ1005</t>
        </is>
      </c>
      <c r="D2439" s="6" t="n">
        <v>43200</v>
      </c>
      <c r="E2439" s="6" t="n">
        <v>43261</v>
      </c>
      <c r="F2439" s="6" t="n">
        <v>43281</v>
      </c>
      <c r="G2439" s="6" t="n">
        <v>43286</v>
      </c>
      <c r="H2439" s="11" t="inlineStr">
        <is>
          <t>USD</t>
        </is>
      </c>
      <c r="I2439" s="11" t="n">
        <v>20</v>
      </c>
      <c r="J2439" s="11" t="n">
        <v>18</v>
      </c>
      <c r="K2439" s="11" t="n">
        <v>307</v>
      </c>
      <c r="L2439" s="11" t="n">
        <v>15</v>
      </c>
      <c r="M2439" s="11" t="n">
        <v>1</v>
      </c>
      <c r="N2439" s="11" t="n">
        <v>0.05</v>
      </c>
      <c r="O2439" s="7" t="n">
        <v>1051.9</v>
      </c>
      <c r="P2439" s="7" t="n">
        <v>809.9630000000001</v>
      </c>
      <c r="Q2439" s="7">
        <f>text(E2439,"ddd")</f>
        <v/>
      </c>
      <c r="R2439" s="7">
        <f>G2439-F2439</f>
        <v/>
      </c>
      <c r="S2439" s="7">
        <f>E2439-D2439</f>
        <v/>
      </c>
      <c r="T2439" s="7">
        <f>O2439*M2439</f>
        <v/>
      </c>
      <c r="U2439" s="7">
        <f>T2439*N2439</f>
        <v/>
      </c>
      <c r="V2439" s="7">
        <f>T2439-U2439-(P2439*M2439)</f>
        <v/>
      </c>
      <c r="W2439" s="7">
        <f>VLOOKUP(L2439,'Products Sheet'!$A:$B,2,FALSE)</f>
        <v/>
      </c>
      <c r="X2439" s="7" t="n"/>
      <c r="Y2439" s="7" t="n"/>
      <c r="Z2439" s="7" t="n"/>
      <c r="AA2439" s="7" t="n"/>
      <c r="AB2439" s="7" t="n"/>
      <c r="AC2439" s="7" t="n"/>
    </row>
    <row r="2440" ht="9.75" customHeight="1" s="12">
      <c r="A2440" s="11" t="inlineStr">
        <is>
          <t>SO - 000194</t>
        </is>
      </c>
      <c r="B2440" s="11" t="inlineStr">
        <is>
          <t>In-Store</t>
        </is>
      </c>
      <c r="C2440" s="11" t="inlineStr">
        <is>
          <t>WARE-NMK1003</t>
        </is>
      </c>
      <c r="D2440" s="6" t="n">
        <v>43100</v>
      </c>
      <c r="E2440" s="6" t="n">
        <v>43263</v>
      </c>
      <c r="F2440" s="6" t="n">
        <v>43267</v>
      </c>
      <c r="G2440" s="6" t="n">
        <v>43273</v>
      </c>
      <c r="H2440" s="11" t="inlineStr">
        <is>
          <t>USD</t>
        </is>
      </c>
      <c r="I2440" s="11" t="n">
        <v>5</v>
      </c>
      <c r="J2440" s="11" t="n">
        <v>11</v>
      </c>
      <c r="K2440" s="11" t="n">
        <v>149</v>
      </c>
      <c r="L2440" s="11" t="n">
        <v>15</v>
      </c>
      <c r="M2440" s="11" t="n">
        <v>5</v>
      </c>
      <c r="N2440" s="11" t="n">
        <v>0.1</v>
      </c>
      <c r="O2440" s="7" t="n">
        <v>5031.7</v>
      </c>
      <c r="P2440" s="7" t="n">
        <v>4025.36</v>
      </c>
      <c r="Q2440" s="7">
        <f>text(E2440,"ddd")</f>
        <v/>
      </c>
      <c r="R2440" s="7">
        <f>G2440-F2440</f>
        <v/>
      </c>
      <c r="S2440" s="7">
        <f>E2440-D2440</f>
        <v/>
      </c>
      <c r="T2440" s="7">
        <f>O2440*M2440</f>
        <v/>
      </c>
      <c r="U2440" s="7">
        <f>T2440*N2440</f>
        <v/>
      </c>
      <c r="V2440" s="7">
        <f>T2440-U2440-(P2440*M2440)</f>
        <v/>
      </c>
      <c r="W2440" s="7">
        <f>VLOOKUP(L2440,'Products Sheet'!$A:$B,2,FALSE)</f>
        <v/>
      </c>
      <c r="X2440" s="7" t="n"/>
      <c r="Y2440" s="7" t="n"/>
      <c r="Z2440" s="7" t="n"/>
      <c r="AA2440" s="7" t="n"/>
      <c r="AB2440" s="7" t="n"/>
      <c r="AC2440" s="7" t="n"/>
    </row>
    <row r="2441" ht="9.75" customHeight="1" s="12">
      <c r="A2441" s="11" t="inlineStr">
        <is>
          <t>SO - 000198</t>
        </is>
      </c>
      <c r="B2441" s="11" t="inlineStr">
        <is>
          <t>Online</t>
        </is>
      </c>
      <c r="C2441" s="11" t="inlineStr">
        <is>
          <t>WARE-MKL1006</t>
        </is>
      </c>
      <c r="D2441" s="6" t="n">
        <v>43100</v>
      </c>
      <c r="E2441" s="6" t="n">
        <v>43263</v>
      </c>
      <c r="F2441" s="6" t="n">
        <v>43266</v>
      </c>
      <c r="G2441" s="6" t="n">
        <v>43269</v>
      </c>
      <c r="H2441" s="11" t="inlineStr">
        <is>
          <t>USD</t>
        </is>
      </c>
      <c r="I2441" s="11" t="n">
        <v>14</v>
      </c>
      <c r="J2441" s="11" t="n">
        <v>9</v>
      </c>
      <c r="K2441" s="11" t="n">
        <v>360</v>
      </c>
      <c r="L2441" s="11" t="n">
        <v>15</v>
      </c>
      <c r="M2441" s="11" t="n">
        <v>5</v>
      </c>
      <c r="N2441" s="11" t="n">
        <v>0.05</v>
      </c>
      <c r="O2441" s="7" t="n">
        <v>2472.3</v>
      </c>
      <c r="P2441" s="7" t="n">
        <v>1433.934</v>
      </c>
      <c r="Q2441" s="7">
        <f>text(E2441,"ddd")</f>
        <v/>
      </c>
      <c r="R2441" s="7">
        <f>G2441-F2441</f>
        <v/>
      </c>
      <c r="S2441" s="7">
        <f>E2441-D2441</f>
        <v/>
      </c>
      <c r="T2441" s="7">
        <f>O2441*M2441</f>
        <v/>
      </c>
      <c r="U2441" s="7">
        <f>T2441*N2441</f>
        <v/>
      </c>
      <c r="V2441" s="7">
        <f>T2441-U2441-(P2441*M2441)</f>
        <v/>
      </c>
      <c r="W2441" s="7">
        <f>VLOOKUP(L2441,'Products Sheet'!$A:$B,2,FALSE)</f>
        <v/>
      </c>
      <c r="X2441" s="7" t="n"/>
      <c r="Y2441" s="7" t="n"/>
      <c r="Z2441" s="7" t="n"/>
      <c r="AA2441" s="7" t="n"/>
      <c r="AB2441" s="7" t="n"/>
      <c r="AC2441" s="7" t="n"/>
    </row>
    <row r="2442" ht="9.75" customHeight="1" s="12">
      <c r="A2442" s="11" t="inlineStr">
        <is>
          <t>SO - 000359</t>
        </is>
      </c>
      <c r="B2442" s="11" t="inlineStr">
        <is>
          <t>In-Store</t>
        </is>
      </c>
      <c r="C2442" s="11" t="inlineStr">
        <is>
          <t>WARE-NMK1003</t>
        </is>
      </c>
      <c r="D2442" s="6" t="n">
        <v>43200</v>
      </c>
      <c r="E2442" s="6" t="n">
        <v>43281</v>
      </c>
      <c r="F2442" s="6" t="n">
        <v>43298</v>
      </c>
      <c r="G2442" s="6" t="n">
        <v>43302</v>
      </c>
      <c r="H2442" s="11" t="inlineStr">
        <is>
          <t>USD</t>
        </is>
      </c>
      <c r="I2442" s="11" t="n">
        <v>9</v>
      </c>
      <c r="J2442" s="11" t="n">
        <v>34</v>
      </c>
      <c r="K2442" s="11" t="n">
        <v>148</v>
      </c>
      <c r="L2442" s="11" t="n">
        <v>15</v>
      </c>
      <c r="M2442" s="11" t="n">
        <v>5</v>
      </c>
      <c r="N2442" s="11" t="n">
        <v>0.075</v>
      </c>
      <c r="O2442" s="7" t="n">
        <v>1125.6</v>
      </c>
      <c r="P2442" s="7" t="n">
        <v>776.664</v>
      </c>
      <c r="Q2442" s="7">
        <f>text(E2442,"ddd")</f>
        <v/>
      </c>
      <c r="R2442" s="7">
        <f>G2442-F2442</f>
        <v/>
      </c>
      <c r="S2442" s="7">
        <f>E2442-D2442</f>
        <v/>
      </c>
      <c r="T2442" s="7">
        <f>O2442*M2442</f>
        <v/>
      </c>
      <c r="U2442" s="7">
        <f>T2442*N2442</f>
        <v/>
      </c>
      <c r="V2442" s="7">
        <f>T2442-U2442-(P2442*M2442)</f>
        <v/>
      </c>
      <c r="W2442" s="7">
        <f>VLOOKUP(L2442,'Products Sheet'!$A:$B,2,FALSE)</f>
        <v/>
      </c>
      <c r="X2442" s="7" t="n"/>
      <c r="Y2442" s="7" t="n"/>
      <c r="Z2442" s="7" t="n"/>
      <c r="AA2442" s="7" t="n"/>
      <c r="AB2442" s="7" t="n"/>
      <c r="AC2442" s="7" t="n"/>
    </row>
    <row r="2443" ht="9.75" customHeight="1" s="12">
      <c r="A2443" s="11" t="inlineStr">
        <is>
          <t>SO - 000367</t>
        </is>
      </c>
      <c r="B2443" s="11" t="inlineStr">
        <is>
          <t>In-Store</t>
        </is>
      </c>
      <c r="C2443" s="11" t="inlineStr">
        <is>
          <t>WARE-NMK1003</t>
        </is>
      </c>
      <c r="D2443" s="6" t="n">
        <v>43200</v>
      </c>
      <c r="E2443" s="6" t="n">
        <v>43282</v>
      </c>
      <c r="F2443" s="6" t="n">
        <v>43301</v>
      </c>
      <c r="G2443" s="6" t="n">
        <v>43302</v>
      </c>
      <c r="H2443" s="11" t="inlineStr">
        <is>
          <t>USD</t>
        </is>
      </c>
      <c r="I2443" s="11" t="n">
        <v>9</v>
      </c>
      <c r="J2443" s="11" t="n">
        <v>21</v>
      </c>
      <c r="K2443" s="11" t="n">
        <v>131</v>
      </c>
      <c r="L2443" s="11" t="n">
        <v>15</v>
      </c>
      <c r="M2443" s="11" t="n">
        <v>7</v>
      </c>
      <c r="N2443" s="11" t="n">
        <v>0.2</v>
      </c>
      <c r="O2443" s="7" t="n">
        <v>3953</v>
      </c>
      <c r="P2443" s="7" t="n">
        <v>2095.09</v>
      </c>
      <c r="Q2443" s="7">
        <f>text(E2443,"ddd")</f>
        <v/>
      </c>
      <c r="R2443" s="7">
        <f>G2443-F2443</f>
        <v/>
      </c>
      <c r="S2443" s="7">
        <f>E2443-D2443</f>
        <v/>
      </c>
      <c r="T2443" s="7">
        <f>O2443*M2443</f>
        <v/>
      </c>
      <c r="U2443" s="7">
        <f>T2443*N2443</f>
        <v/>
      </c>
      <c r="V2443" s="7">
        <f>T2443-U2443-(P2443*M2443)</f>
        <v/>
      </c>
      <c r="W2443" s="7">
        <f>VLOOKUP(L2443,'Products Sheet'!$A:$B,2,FALSE)</f>
        <v/>
      </c>
      <c r="X2443" s="7" t="n"/>
      <c r="Y2443" s="7" t="n"/>
      <c r="Z2443" s="7" t="n"/>
      <c r="AA2443" s="7" t="n"/>
      <c r="AB2443" s="7" t="n"/>
      <c r="AC2443" s="7" t="n"/>
    </row>
    <row r="2444" ht="9.75" customHeight="1" s="12">
      <c r="A2444" s="11" t="inlineStr">
        <is>
          <t>SO - 000612</t>
        </is>
      </c>
      <c r="B2444" s="11" t="inlineStr">
        <is>
          <t>Distributor</t>
        </is>
      </c>
      <c r="C2444" s="11" t="inlineStr">
        <is>
          <t>WARE-MKL1006</t>
        </is>
      </c>
      <c r="D2444" s="6" t="n">
        <v>43200</v>
      </c>
      <c r="E2444" s="6" t="n">
        <v>43311</v>
      </c>
      <c r="F2444" s="6" t="n">
        <v>43319</v>
      </c>
      <c r="G2444" s="6" t="n">
        <v>43322</v>
      </c>
      <c r="H2444" s="11" t="inlineStr">
        <is>
          <t>USD</t>
        </is>
      </c>
      <c r="I2444" s="11" t="n">
        <v>23</v>
      </c>
      <c r="J2444" s="11" t="n">
        <v>41</v>
      </c>
      <c r="K2444" s="11" t="n">
        <v>362</v>
      </c>
      <c r="L2444" s="11" t="n">
        <v>15</v>
      </c>
      <c r="M2444" s="11" t="n">
        <v>3</v>
      </c>
      <c r="N2444" s="11" t="n">
        <v>0.05</v>
      </c>
      <c r="O2444" s="7" t="n">
        <v>971.5</v>
      </c>
      <c r="P2444" s="7" t="n">
        <v>621.76</v>
      </c>
      <c r="Q2444" s="7">
        <f>text(E2444,"ddd")</f>
        <v/>
      </c>
      <c r="R2444" s="7">
        <f>G2444-F2444</f>
        <v/>
      </c>
      <c r="S2444" s="7">
        <f>E2444-D2444</f>
        <v/>
      </c>
      <c r="T2444" s="7">
        <f>O2444*M2444</f>
        <v/>
      </c>
      <c r="U2444" s="7">
        <f>T2444*N2444</f>
        <v/>
      </c>
      <c r="V2444" s="7">
        <f>T2444-U2444-(P2444*M2444)</f>
        <v/>
      </c>
      <c r="W2444" s="7">
        <f>VLOOKUP(L2444,'Products Sheet'!$A:$B,2,FALSE)</f>
        <v/>
      </c>
      <c r="X2444" s="7" t="n"/>
      <c r="Y2444" s="7" t="n"/>
      <c r="Z2444" s="7" t="n"/>
      <c r="AA2444" s="7" t="n"/>
      <c r="AB2444" s="7" t="n"/>
      <c r="AC2444" s="7" t="n"/>
    </row>
    <row r="2445" ht="9.75" customHeight="1" s="12">
      <c r="A2445" s="11" t="inlineStr">
        <is>
          <t>SO - 000695</t>
        </is>
      </c>
      <c r="B2445" s="11" t="inlineStr">
        <is>
          <t>Online</t>
        </is>
      </c>
      <c r="C2445" s="11" t="inlineStr">
        <is>
          <t>WARE-NMK1003</t>
        </is>
      </c>
      <c r="D2445" s="6" t="n">
        <v>43200</v>
      </c>
      <c r="E2445" s="6" t="n">
        <v>43320</v>
      </c>
      <c r="F2445" s="6" t="n">
        <v>43329</v>
      </c>
      <c r="G2445" s="6" t="n">
        <v>43339</v>
      </c>
      <c r="H2445" s="11" t="inlineStr">
        <is>
          <t>USD</t>
        </is>
      </c>
      <c r="I2445" s="11" t="n">
        <v>18</v>
      </c>
      <c r="J2445" s="11" t="n">
        <v>43</v>
      </c>
      <c r="K2445" s="11" t="n">
        <v>94</v>
      </c>
      <c r="L2445" s="11" t="n">
        <v>15</v>
      </c>
      <c r="M2445" s="11" t="n">
        <v>8</v>
      </c>
      <c r="N2445" s="11" t="n">
        <v>0.1</v>
      </c>
      <c r="O2445" s="7" t="n">
        <v>3852.5</v>
      </c>
      <c r="P2445" s="7" t="n">
        <v>3043.475</v>
      </c>
      <c r="Q2445" s="7">
        <f>text(E2445,"ddd")</f>
        <v/>
      </c>
      <c r="R2445" s="7">
        <f>G2445-F2445</f>
        <v/>
      </c>
      <c r="S2445" s="7">
        <f>E2445-D2445</f>
        <v/>
      </c>
      <c r="T2445" s="7">
        <f>O2445*M2445</f>
        <v/>
      </c>
      <c r="U2445" s="7">
        <f>T2445*N2445</f>
        <v/>
      </c>
      <c r="V2445" s="7">
        <f>T2445-U2445-(P2445*M2445)</f>
        <v/>
      </c>
      <c r="W2445" s="7">
        <f>VLOOKUP(L2445,'Products Sheet'!$A:$B,2,FALSE)</f>
        <v/>
      </c>
      <c r="X2445" s="7" t="n"/>
      <c r="Y2445" s="7" t="n"/>
      <c r="Z2445" s="7" t="n"/>
      <c r="AA2445" s="7" t="n"/>
      <c r="AB2445" s="7" t="n"/>
      <c r="AC2445" s="7" t="n"/>
    </row>
    <row r="2446" ht="9.75" customHeight="1" s="12">
      <c r="A2446" s="11" t="inlineStr">
        <is>
          <t>SO - 000729</t>
        </is>
      </c>
      <c r="B2446" s="11" t="inlineStr">
        <is>
          <t>In-Store</t>
        </is>
      </c>
      <c r="C2446" s="11" t="inlineStr">
        <is>
          <t>WARE-XYS1001</t>
        </is>
      </c>
      <c r="D2446" s="6" t="n">
        <v>43200</v>
      </c>
      <c r="E2446" s="6" t="n">
        <v>43324</v>
      </c>
      <c r="F2446" s="6" t="n">
        <v>43341</v>
      </c>
      <c r="G2446" s="6" t="n">
        <v>43342</v>
      </c>
      <c r="H2446" s="11" t="inlineStr">
        <is>
          <t>USD</t>
        </is>
      </c>
      <c r="I2446" s="11" t="n">
        <v>5</v>
      </c>
      <c r="J2446" s="11" t="n">
        <v>18</v>
      </c>
      <c r="K2446" s="11" t="n">
        <v>44</v>
      </c>
      <c r="L2446" s="11" t="n">
        <v>15</v>
      </c>
      <c r="M2446" s="11" t="n">
        <v>1</v>
      </c>
      <c r="N2446" s="11" t="n">
        <v>0.1</v>
      </c>
      <c r="O2446" s="7" t="n">
        <v>254.6</v>
      </c>
      <c r="P2446" s="7" t="n">
        <v>201.134</v>
      </c>
      <c r="Q2446" s="7">
        <f>text(E2446,"ddd")</f>
        <v/>
      </c>
      <c r="R2446" s="7">
        <f>G2446-F2446</f>
        <v/>
      </c>
      <c r="S2446" s="7">
        <f>E2446-D2446</f>
        <v/>
      </c>
      <c r="T2446" s="7">
        <f>O2446*M2446</f>
        <v/>
      </c>
      <c r="U2446" s="7">
        <f>T2446*N2446</f>
        <v/>
      </c>
      <c r="V2446" s="7">
        <f>T2446-U2446-(P2446*M2446)</f>
        <v/>
      </c>
      <c r="W2446" s="7">
        <f>VLOOKUP(L2446,'Products Sheet'!$A:$B,2,FALSE)</f>
        <v/>
      </c>
      <c r="X2446" s="7" t="n"/>
      <c r="Y2446" s="7" t="n"/>
      <c r="Z2446" s="7" t="n"/>
      <c r="AA2446" s="7" t="n"/>
      <c r="AB2446" s="7" t="n"/>
      <c r="AC2446" s="7" t="n"/>
    </row>
    <row r="2447" ht="9.75" customHeight="1" s="12">
      <c r="A2447" s="11" t="inlineStr">
        <is>
          <t>SO - 000772</t>
        </is>
      </c>
      <c r="B2447" s="11" t="inlineStr">
        <is>
          <t>Online</t>
        </is>
      </c>
      <c r="C2447" s="11" t="inlineStr">
        <is>
          <t>WARE-PUJ1005</t>
        </is>
      </c>
      <c r="D2447" s="6" t="n">
        <v>43200</v>
      </c>
      <c r="E2447" s="6" t="n">
        <v>43329</v>
      </c>
      <c r="F2447" s="6" t="n">
        <v>43348</v>
      </c>
      <c r="G2447" s="6" t="n">
        <v>43356</v>
      </c>
      <c r="H2447" s="11" t="inlineStr">
        <is>
          <t>USD</t>
        </is>
      </c>
      <c r="I2447" s="11" t="n">
        <v>16</v>
      </c>
      <c r="J2447" s="11" t="n">
        <v>14</v>
      </c>
      <c r="K2447" s="11" t="n">
        <v>280</v>
      </c>
      <c r="L2447" s="11" t="n">
        <v>15</v>
      </c>
      <c r="M2447" s="11" t="n">
        <v>6</v>
      </c>
      <c r="N2447" s="11" t="n">
        <v>0.15</v>
      </c>
      <c r="O2447" s="7" t="n">
        <v>3169.1</v>
      </c>
      <c r="P2447" s="7" t="n">
        <v>1616.241</v>
      </c>
      <c r="Q2447" s="7">
        <f>text(E2447,"ddd")</f>
        <v/>
      </c>
      <c r="R2447" s="7">
        <f>G2447-F2447</f>
        <v/>
      </c>
      <c r="S2447" s="7">
        <f>E2447-D2447</f>
        <v/>
      </c>
      <c r="T2447" s="7">
        <f>O2447*M2447</f>
        <v/>
      </c>
      <c r="U2447" s="7">
        <f>T2447*N2447</f>
        <v/>
      </c>
      <c r="V2447" s="7">
        <f>T2447-U2447-(P2447*M2447)</f>
        <v/>
      </c>
      <c r="W2447" s="7">
        <f>VLOOKUP(L2447,'Products Sheet'!$A:$B,2,FALSE)</f>
        <v/>
      </c>
      <c r="X2447" s="7" t="n"/>
      <c r="Y2447" s="7" t="n"/>
      <c r="Z2447" s="7" t="n"/>
      <c r="AA2447" s="7" t="n"/>
      <c r="AB2447" s="7" t="n"/>
      <c r="AC2447" s="7" t="n"/>
    </row>
    <row r="2448" ht="9.75" customHeight="1" s="12">
      <c r="A2448" s="11" t="inlineStr">
        <is>
          <t>SO - 000835</t>
        </is>
      </c>
      <c r="B2448" s="11" t="inlineStr">
        <is>
          <t>In-Store</t>
        </is>
      </c>
      <c r="C2448" s="11" t="inlineStr">
        <is>
          <t>WARE-UHY1004</t>
        </is>
      </c>
      <c r="D2448" s="6" t="n">
        <v>43200</v>
      </c>
      <c r="E2448" s="6" t="n">
        <v>43335</v>
      </c>
      <c r="F2448" s="6" t="n">
        <v>43351</v>
      </c>
      <c r="G2448" s="6" t="n">
        <v>43357</v>
      </c>
      <c r="H2448" s="11" t="inlineStr">
        <is>
          <t>USD</t>
        </is>
      </c>
      <c r="I2448" s="11" t="n">
        <v>9</v>
      </c>
      <c r="J2448" s="11" t="n">
        <v>19</v>
      </c>
      <c r="K2448" s="11" t="n">
        <v>217</v>
      </c>
      <c r="L2448" s="11" t="n">
        <v>15</v>
      </c>
      <c r="M2448" s="11" t="n">
        <v>5</v>
      </c>
      <c r="N2448" s="11" t="n">
        <v>0.05</v>
      </c>
      <c r="O2448" s="7" t="n">
        <v>3551</v>
      </c>
      <c r="P2448" s="7" t="n">
        <v>2982.84</v>
      </c>
      <c r="Q2448" s="7">
        <f>text(E2448,"ddd")</f>
        <v/>
      </c>
      <c r="R2448" s="7">
        <f>G2448-F2448</f>
        <v/>
      </c>
      <c r="S2448" s="7">
        <f>E2448-D2448</f>
        <v/>
      </c>
      <c r="T2448" s="7">
        <f>O2448*M2448</f>
        <v/>
      </c>
      <c r="U2448" s="7">
        <f>T2448*N2448</f>
        <v/>
      </c>
      <c r="V2448" s="7">
        <f>T2448-U2448-(P2448*M2448)</f>
        <v/>
      </c>
      <c r="W2448" s="7">
        <f>VLOOKUP(L2448,'Products Sheet'!$A:$B,2,FALSE)</f>
        <v/>
      </c>
      <c r="X2448" s="7" t="n"/>
      <c r="Y2448" s="7" t="n"/>
      <c r="Z2448" s="7" t="n"/>
      <c r="AA2448" s="7" t="n"/>
      <c r="AB2448" s="7" t="n"/>
      <c r="AC2448" s="7" t="n"/>
    </row>
    <row r="2449" ht="9.75" customHeight="1" s="12">
      <c r="A2449" s="11" t="inlineStr">
        <is>
          <t>SO - 000844</t>
        </is>
      </c>
      <c r="B2449" s="11" t="inlineStr">
        <is>
          <t>In-Store</t>
        </is>
      </c>
      <c r="C2449" s="11" t="inlineStr">
        <is>
          <t>WARE-PUJ1005</t>
        </is>
      </c>
      <c r="D2449" s="6" t="n">
        <v>43200</v>
      </c>
      <c r="E2449" s="6" t="n">
        <v>43336</v>
      </c>
      <c r="F2449" s="6" t="n">
        <v>43340</v>
      </c>
      <c r="G2449" s="6" t="n">
        <v>43348</v>
      </c>
      <c r="H2449" s="11" t="inlineStr">
        <is>
          <t>USD</t>
        </is>
      </c>
      <c r="I2449" s="11" t="n">
        <v>3</v>
      </c>
      <c r="J2449" s="11" t="n">
        <v>33</v>
      </c>
      <c r="K2449" s="11" t="n">
        <v>307</v>
      </c>
      <c r="L2449" s="11" t="n">
        <v>15</v>
      </c>
      <c r="M2449" s="11" t="n">
        <v>2</v>
      </c>
      <c r="N2449" s="11" t="n">
        <v>0.05</v>
      </c>
      <c r="O2449" s="7" t="n">
        <v>1018.4</v>
      </c>
      <c r="P2449" s="7" t="n">
        <v>733.2479999999999</v>
      </c>
      <c r="Q2449" s="7">
        <f>text(E2449,"ddd")</f>
        <v/>
      </c>
      <c r="R2449" s="7">
        <f>G2449-F2449</f>
        <v/>
      </c>
      <c r="S2449" s="7">
        <f>E2449-D2449</f>
        <v/>
      </c>
      <c r="T2449" s="7">
        <f>O2449*M2449</f>
        <v/>
      </c>
      <c r="U2449" s="7">
        <f>T2449*N2449</f>
        <v/>
      </c>
      <c r="V2449" s="7">
        <f>T2449-U2449-(P2449*M2449)</f>
        <v/>
      </c>
      <c r="W2449" s="7">
        <f>VLOOKUP(L2449,'Products Sheet'!$A:$B,2,FALSE)</f>
        <v/>
      </c>
      <c r="X2449" s="7" t="n"/>
      <c r="Y2449" s="7" t="n"/>
      <c r="Z2449" s="7" t="n"/>
      <c r="AA2449" s="7" t="n"/>
      <c r="AB2449" s="7" t="n"/>
      <c r="AC2449" s="7" t="n"/>
    </row>
    <row r="2450" ht="9.75" customHeight="1" s="12">
      <c r="A2450" s="11" t="inlineStr">
        <is>
          <t>SO - 000956</t>
        </is>
      </c>
      <c r="B2450" s="11" t="inlineStr">
        <is>
          <t>In-Store</t>
        </is>
      </c>
      <c r="C2450" s="11" t="inlineStr">
        <is>
          <t>WARE-NMK1003</t>
        </is>
      </c>
      <c r="D2450" s="6" t="n">
        <v>43200</v>
      </c>
      <c r="E2450" s="6" t="n">
        <v>43351</v>
      </c>
      <c r="F2450" s="6" t="n">
        <v>43361</v>
      </c>
      <c r="G2450" s="6" t="n">
        <v>43362</v>
      </c>
      <c r="H2450" s="11" t="inlineStr">
        <is>
          <t>USD</t>
        </is>
      </c>
      <c r="I2450" s="11" t="n">
        <v>1</v>
      </c>
      <c r="J2450" s="11" t="n">
        <v>45</v>
      </c>
      <c r="K2450" s="11" t="n">
        <v>134</v>
      </c>
      <c r="L2450" s="11" t="n">
        <v>15</v>
      </c>
      <c r="M2450" s="11" t="n">
        <v>4</v>
      </c>
      <c r="N2450" s="11" t="n">
        <v>0.2</v>
      </c>
      <c r="O2450" s="7" t="n">
        <v>167.5</v>
      </c>
      <c r="P2450" s="7" t="n">
        <v>85.425</v>
      </c>
      <c r="Q2450" s="7">
        <f>text(E2450,"ddd")</f>
        <v/>
      </c>
      <c r="R2450" s="7">
        <f>G2450-F2450</f>
        <v/>
      </c>
      <c r="S2450" s="7">
        <f>E2450-D2450</f>
        <v/>
      </c>
      <c r="T2450" s="7">
        <f>O2450*M2450</f>
        <v/>
      </c>
      <c r="U2450" s="7">
        <f>T2450*N2450</f>
        <v/>
      </c>
      <c r="V2450" s="7">
        <f>T2450-U2450-(P2450*M2450)</f>
        <v/>
      </c>
      <c r="W2450" s="7">
        <f>VLOOKUP(L2450,'Products Sheet'!$A:$B,2,FALSE)</f>
        <v/>
      </c>
      <c r="X2450" s="7" t="n"/>
      <c r="Y2450" s="7" t="n"/>
      <c r="Z2450" s="7" t="n"/>
      <c r="AA2450" s="7" t="n"/>
      <c r="AB2450" s="7" t="n"/>
      <c r="AC2450" s="7" t="n"/>
    </row>
    <row r="2451" ht="9.75" customHeight="1" s="12">
      <c r="A2451" s="11" t="inlineStr">
        <is>
          <t>SO - 0001012</t>
        </is>
      </c>
      <c r="B2451" s="11" t="inlineStr">
        <is>
          <t>Online</t>
        </is>
      </c>
      <c r="C2451" s="11" t="inlineStr">
        <is>
          <t>WARE-NMK1003</t>
        </is>
      </c>
      <c r="D2451" s="6" t="n">
        <v>43300</v>
      </c>
      <c r="E2451" s="6" t="n">
        <v>43357</v>
      </c>
      <c r="F2451" s="6" t="n">
        <v>43383</v>
      </c>
      <c r="G2451" s="6" t="n">
        <v>43391</v>
      </c>
      <c r="H2451" s="11" t="inlineStr">
        <is>
          <t>USD</t>
        </is>
      </c>
      <c r="I2451" s="11" t="n">
        <v>12</v>
      </c>
      <c r="J2451" s="11" t="n">
        <v>21</v>
      </c>
      <c r="K2451" s="11" t="n">
        <v>172</v>
      </c>
      <c r="L2451" s="11" t="n">
        <v>15</v>
      </c>
      <c r="M2451" s="11" t="n">
        <v>4</v>
      </c>
      <c r="N2451" s="11" t="n">
        <v>0.05</v>
      </c>
      <c r="O2451" s="7" t="n">
        <v>1681.7</v>
      </c>
      <c r="P2451" s="7" t="n">
        <v>1143.556</v>
      </c>
      <c r="Q2451" s="7">
        <f>text(E2451,"ddd")</f>
        <v/>
      </c>
      <c r="R2451" s="7">
        <f>G2451-F2451</f>
        <v/>
      </c>
      <c r="S2451" s="7">
        <f>E2451-D2451</f>
        <v/>
      </c>
      <c r="T2451" s="7">
        <f>O2451*M2451</f>
        <v/>
      </c>
      <c r="U2451" s="7">
        <f>T2451*N2451</f>
        <v/>
      </c>
      <c r="V2451" s="7">
        <f>T2451-U2451-(P2451*M2451)</f>
        <v/>
      </c>
      <c r="W2451" s="7">
        <f>VLOOKUP(L2451,'Products Sheet'!$A:$B,2,FALSE)</f>
        <v/>
      </c>
      <c r="X2451" s="7" t="n"/>
      <c r="Y2451" s="7" t="n"/>
      <c r="Z2451" s="7" t="n"/>
      <c r="AA2451" s="7" t="n"/>
      <c r="AB2451" s="7" t="n"/>
      <c r="AC2451" s="7" t="n"/>
    </row>
    <row r="2452" ht="9.75" customHeight="1" s="12">
      <c r="A2452" s="11" t="inlineStr">
        <is>
          <t>SO - 0001065</t>
        </is>
      </c>
      <c r="B2452" s="11" t="inlineStr">
        <is>
          <t>In-Store</t>
        </is>
      </c>
      <c r="C2452" s="11" t="inlineStr">
        <is>
          <t>WARE-NBV1002</t>
        </is>
      </c>
      <c r="D2452" s="6" t="n">
        <v>43300</v>
      </c>
      <c r="E2452" s="6" t="n">
        <v>43364</v>
      </c>
      <c r="F2452" s="6" t="n">
        <v>43372</v>
      </c>
      <c r="G2452" s="6" t="n">
        <v>43376</v>
      </c>
      <c r="H2452" s="11" t="inlineStr">
        <is>
          <t>USD</t>
        </is>
      </c>
      <c r="I2452" s="11" t="n">
        <v>2</v>
      </c>
      <c r="J2452" s="11" t="n">
        <v>39</v>
      </c>
      <c r="K2452" s="11" t="n">
        <v>66</v>
      </c>
      <c r="L2452" s="11" t="n">
        <v>15</v>
      </c>
      <c r="M2452" s="11" t="n">
        <v>6</v>
      </c>
      <c r="N2452" s="11" t="n">
        <v>0.2</v>
      </c>
      <c r="O2452" s="7" t="n">
        <v>924.6</v>
      </c>
      <c r="P2452" s="7" t="n">
        <v>406.824</v>
      </c>
      <c r="Q2452" s="7">
        <f>text(E2452,"ddd")</f>
        <v/>
      </c>
      <c r="R2452" s="7">
        <f>G2452-F2452</f>
        <v/>
      </c>
      <c r="S2452" s="7">
        <f>E2452-D2452</f>
        <v/>
      </c>
      <c r="T2452" s="7">
        <f>O2452*M2452</f>
        <v/>
      </c>
      <c r="U2452" s="7">
        <f>T2452*N2452</f>
        <v/>
      </c>
      <c r="V2452" s="7">
        <f>T2452-U2452-(P2452*M2452)</f>
        <v/>
      </c>
      <c r="W2452" s="7">
        <f>VLOOKUP(L2452,'Products Sheet'!$A:$B,2,FALSE)</f>
        <v/>
      </c>
      <c r="X2452" s="7" t="n"/>
      <c r="Y2452" s="7" t="n"/>
      <c r="Z2452" s="7" t="n"/>
      <c r="AA2452" s="7" t="n"/>
      <c r="AB2452" s="7" t="n"/>
      <c r="AC2452" s="7" t="n"/>
    </row>
    <row r="2453" ht="9.75" customHeight="1" s="12">
      <c r="A2453" s="11" t="inlineStr">
        <is>
          <t>SO - 0001124</t>
        </is>
      </c>
      <c r="B2453" s="11" t="inlineStr">
        <is>
          <t>Online</t>
        </is>
      </c>
      <c r="C2453" s="11" t="inlineStr">
        <is>
          <t>WARE-NMK1003</t>
        </is>
      </c>
      <c r="D2453" s="6" t="n">
        <v>43300</v>
      </c>
      <c r="E2453" s="6" t="n">
        <v>43370</v>
      </c>
      <c r="F2453" s="6" t="n">
        <v>43374</v>
      </c>
      <c r="G2453" s="6" t="n">
        <v>43382</v>
      </c>
      <c r="H2453" s="11" t="inlineStr">
        <is>
          <t>USD</t>
        </is>
      </c>
      <c r="I2453" s="11" t="n">
        <v>15</v>
      </c>
      <c r="J2453" s="11" t="n">
        <v>20</v>
      </c>
      <c r="K2453" s="11" t="n">
        <v>97</v>
      </c>
      <c r="L2453" s="11" t="n">
        <v>15</v>
      </c>
      <c r="M2453" s="11" t="n">
        <v>2</v>
      </c>
      <c r="N2453" s="11" t="n">
        <v>0.05</v>
      </c>
      <c r="O2453" s="7" t="n">
        <v>1695.1</v>
      </c>
      <c r="P2453" s="7" t="n">
        <v>1101.815</v>
      </c>
      <c r="Q2453" s="7">
        <f>text(E2453,"ddd")</f>
        <v/>
      </c>
      <c r="R2453" s="7">
        <f>G2453-F2453</f>
        <v/>
      </c>
      <c r="S2453" s="7">
        <f>E2453-D2453</f>
        <v/>
      </c>
      <c r="T2453" s="7">
        <f>O2453*M2453</f>
        <v/>
      </c>
      <c r="U2453" s="7">
        <f>T2453*N2453</f>
        <v/>
      </c>
      <c r="V2453" s="7">
        <f>T2453-U2453-(P2453*M2453)</f>
        <v/>
      </c>
      <c r="W2453" s="7">
        <f>VLOOKUP(L2453,'Products Sheet'!$A:$B,2,FALSE)</f>
        <v/>
      </c>
      <c r="X2453" s="7" t="n"/>
      <c r="Y2453" s="7" t="n"/>
      <c r="Z2453" s="7" t="n"/>
      <c r="AA2453" s="7" t="n"/>
      <c r="AB2453" s="7" t="n"/>
      <c r="AC2453" s="7" t="n"/>
    </row>
    <row r="2454" ht="9.75" customHeight="1" s="12">
      <c r="A2454" s="11" t="inlineStr">
        <is>
          <t>SO - 0001135</t>
        </is>
      </c>
      <c r="B2454" s="11" t="inlineStr">
        <is>
          <t>In-Store</t>
        </is>
      </c>
      <c r="C2454" s="11" t="inlineStr">
        <is>
          <t>WARE-UHY1004</t>
        </is>
      </c>
      <c r="D2454" s="6" t="n">
        <v>43300</v>
      </c>
      <c r="E2454" s="6" t="n">
        <v>43371</v>
      </c>
      <c r="F2454" s="6" t="n">
        <v>43375</v>
      </c>
      <c r="G2454" s="6" t="n">
        <v>43383</v>
      </c>
      <c r="H2454" s="11" t="inlineStr">
        <is>
          <t>USD</t>
        </is>
      </c>
      <c r="I2454" s="11" t="n">
        <v>1</v>
      </c>
      <c r="J2454" s="11" t="n">
        <v>24</v>
      </c>
      <c r="K2454" s="11" t="n">
        <v>233</v>
      </c>
      <c r="L2454" s="11" t="n">
        <v>15</v>
      </c>
      <c r="M2454" s="11" t="n">
        <v>2</v>
      </c>
      <c r="N2454" s="11" t="n">
        <v>0.05</v>
      </c>
      <c r="O2454" s="7" t="n">
        <v>2646.5</v>
      </c>
      <c r="P2454" s="7" t="n">
        <v>1217.39</v>
      </c>
      <c r="Q2454" s="7">
        <f>text(E2454,"ddd")</f>
        <v/>
      </c>
      <c r="R2454" s="7">
        <f>G2454-F2454</f>
        <v/>
      </c>
      <c r="S2454" s="7">
        <f>E2454-D2454</f>
        <v/>
      </c>
      <c r="T2454" s="7">
        <f>O2454*M2454</f>
        <v/>
      </c>
      <c r="U2454" s="7">
        <f>T2454*N2454</f>
        <v/>
      </c>
      <c r="V2454" s="7">
        <f>T2454-U2454-(P2454*M2454)</f>
        <v/>
      </c>
      <c r="W2454" s="7">
        <f>VLOOKUP(L2454,'Products Sheet'!$A:$B,2,FALSE)</f>
        <v/>
      </c>
      <c r="X2454" s="7" t="n"/>
      <c r="Y2454" s="7" t="n"/>
      <c r="Z2454" s="7" t="n"/>
      <c r="AA2454" s="7" t="n"/>
      <c r="AB2454" s="7" t="n"/>
      <c r="AC2454" s="7" t="n"/>
    </row>
    <row r="2455" ht="9.75" customHeight="1" s="12">
      <c r="A2455" s="11" t="inlineStr">
        <is>
          <t>SO - 0001251</t>
        </is>
      </c>
      <c r="B2455" s="11" t="inlineStr">
        <is>
          <t>Online</t>
        </is>
      </c>
      <c r="C2455" s="11" t="inlineStr">
        <is>
          <t>WARE-NMK1003</t>
        </is>
      </c>
      <c r="D2455" s="6" t="n">
        <v>43300</v>
      </c>
      <c r="E2455" s="6" t="n">
        <v>43388</v>
      </c>
      <c r="F2455" s="6" t="n">
        <v>43409</v>
      </c>
      <c r="G2455" s="6" t="n">
        <v>43411</v>
      </c>
      <c r="H2455" s="11" t="inlineStr">
        <is>
          <t>USD</t>
        </is>
      </c>
      <c r="I2455" s="11" t="n">
        <v>18</v>
      </c>
      <c r="J2455" s="11" t="n">
        <v>42</v>
      </c>
      <c r="K2455" s="11" t="n">
        <v>170</v>
      </c>
      <c r="L2455" s="11" t="n">
        <v>15</v>
      </c>
      <c r="M2455" s="11" t="n">
        <v>6</v>
      </c>
      <c r="N2455" s="11" t="n">
        <v>0.2</v>
      </c>
      <c r="O2455" s="7" t="n">
        <v>944.7</v>
      </c>
      <c r="P2455" s="7" t="n">
        <v>387.327</v>
      </c>
      <c r="Q2455" s="7">
        <f>text(E2455,"ddd")</f>
        <v/>
      </c>
      <c r="R2455" s="7">
        <f>G2455-F2455</f>
        <v/>
      </c>
      <c r="S2455" s="7">
        <f>E2455-D2455</f>
        <v/>
      </c>
      <c r="T2455" s="7">
        <f>O2455*M2455</f>
        <v/>
      </c>
      <c r="U2455" s="7">
        <f>T2455*N2455</f>
        <v/>
      </c>
      <c r="V2455" s="7">
        <f>T2455-U2455-(P2455*M2455)</f>
        <v/>
      </c>
      <c r="W2455" s="7">
        <f>VLOOKUP(L2455,'Products Sheet'!$A:$B,2,FALSE)</f>
        <v/>
      </c>
      <c r="X2455" s="7" t="n"/>
      <c r="Y2455" s="7" t="n"/>
      <c r="Z2455" s="7" t="n"/>
      <c r="AA2455" s="7" t="n"/>
      <c r="AB2455" s="7" t="n"/>
      <c r="AC2455" s="7" t="n"/>
    </row>
    <row r="2456" ht="9.75" customHeight="1" s="12">
      <c r="A2456" s="11" t="inlineStr">
        <is>
          <t>SO - 0001340</t>
        </is>
      </c>
      <c r="B2456" s="11" t="inlineStr">
        <is>
          <t>Distributor</t>
        </is>
      </c>
      <c r="C2456" s="11" t="inlineStr">
        <is>
          <t>WARE-UHY1004</t>
        </is>
      </c>
      <c r="D2456" s="6" t="n">
        <v>43300</v>
      </c>
      <c r="E2456" s="6" t="n">
        <v>43399</v>
      </c>
      <c r="F2456" s="6" t="n">
        <v>43419</v>
      </c>
      <c r="G2456" s="6" t="n">
        <v>43423</v>
      </c>
      <c r="H2456" s="11" t="inlineStr">
        <is>
          <t>USD</t>
        </is>
      </c>
      <c r="I2456" s="11" t="n">
        <v>22</v>
      </c>
      <c r="J2456" s="11" t="n">
        <v>30</v>
      </c>
      <c r="K2456" s="11" t="n">
        <v>219</v>
      </c>
      <c r="L2456" s="11" t="n">
        <v>15</v>
      </c>
      <c r="M2456" s="11" t="n">
        <v>4</v>
      </c>
      <c r="N2456" s="11" t="n">
        <v>0.075</v>
      </c>
      <c r="O2456" s="7" t="n">
        <v>2237.8</v>
      </c>
      <c r="P2456" s="7" t="n">
        <v>1297.924</v>
      </c>
      <c r="Q2456" s="7">
        <f>text(E2456,"ddd")</f>
        <v/>
      </c>
      <c r="R2456" s="7">
        <f>G2456-F2456</f>
        <v/>
      </c>
      <c r="S2456" s="7">
        <f>E2456-D2456</f>
        <v/>
      </c>
      <c r="T2456" s="7">
        <f>O2456*M2456</f>
        <v/>
      </c>
      <c r="U2456" s="7">
        <f>T2456*N2456</f>
        <v/>
      </c>
      <c r="V2456" s="7">
        <f>T2456-U2456-(P2456*M2456)</f>
        <v/>
      </c>
      <c r="W2456" s="7">
        <f>VLOOKUP(L2456,'Products Sheet'!$A:$B,2,FALSE)</f>
        <v/>
      </c>
      <c r="X2456" s="7" t="n"/>
      <c r="Y2456" s="7" t="n"/>
      <c r="Z2456" s="7" t="n"/>
      <c r="AA2456" s="7" t="n"/>
      <c r="AB2456" s="7" t="n"/>
      <c r="AC2456" s="7" t="n"/>
    </row>
    <row r="2457" ht="9.75" customHeight="1" s="12">
      <c r="A2457" s="11" t="inlineStr">
        <is>
          <t>SO - 0001355</t>
        </is>
      </c>
      <c r="B2457" s="11" t="inlineStr">
        <is>
          <t>Online</t>
        </is>
      </c>
      <c r="C2457" s="11" t="inlineStr">
        <is>
          <t>WARE-MKL1006</t>
        </is>
      </c>
      <c r="D2457" s="6" t="n">
        <v>43300</v>
      </c>
      <c r="E2457" s="6" t="n">
        <v>43402</v>
      </c>
      <c r="F2457" s="6" t="n">
        <v>43430</v>
      </c>
      <c r="G2457" s="6" t="n">
        <v>43434</v>
      </c>
      <c r="H2457" s="11" t="inlineStr">
        <is>
          <t>USD</t>
        </is>
      </c>
      <c r="I2457" s="11" t="n">
        <v>20</v>
      </c>
      <c r="J2457" s="11" t="n">
        <v>44</v>
      </c>
      <c r="K2457" s="11" t="n">
        <v>359</v>
      </c>
      <c r="L2457" s="11" t="n">
        <v>15</v>
      </c>
      <c r="M2457" s="11" t="n">
        <v>6</v>
      </c>
      <c r="N2457" s="11" t="n">
        <v>0.15</v>
      </c>
      <c r="O2457" s="7" t="n">
        <v>3946.3</v>
      </c>
      <c r="P2457" s="7" t="n">
        <v>3314.892</v>
      </c>
      <c r="Q2457" s="7">
        <f>text(E2457,"ddd")</f>
        <v/>
      </c>
      <c r="R2457" s="7">
        <f>G2457-F2457</f>
        <v/>
      </c>
      <c r="S2457" s="7">
        <f>E2457-D2457</f>
        <v/>
      </c>
      <c r="T2457" s="7">
        <f>O2457*M2457</f>
        <v/>
      </c>
      <c r="U2457" s="7">
        <f>T2457*N2457</f>
        <v/>
      </c>
      <c r="V2457" s="7">
        <f>T2457-U2457-(P2457*M2457)</f>
        <v/>
      </c>
      <c r="W2457" s="7">
        <f>VLOOKUP(L2457,'Products Sheet'!$A:$B,2,FALSE)</f>
        <v/>
      </c>
      <c r="X2457" s="7" t="n"/>
      <c r="Y2457" s="7" t="n"/>
      <c r="Z2457" s="7" t="n"/>
      <c r="AA2457" s="7" t="n"/>
      <c r="AB2457" s="7" t="n"/>
      <c r="AC2457" s="7" t="n"/>
    </row>
    <row r="2458" ht="9.75" customHeight="1" s="12">
      <c r="A2458" s="11" t="inlineStr">
        <is>
          <t>SO - 0001414</t>
        </is>
      </c>
      <c r="B2458" s="11" t="inlineStr">
        <is>
          <t>Distributor</t>
        </is>
      </c>
      <c r="C2458" s="11" t="inlineStr">
        <is>
          <t>WARE-UHY1004</t>
        </is>
      </c>
      <c r="D2458" s="6" t="n">
        <v>43300</v>
      </c>
      <c r="E2458" s="6" t="n">
        <v>43408</v>
      </c>
      <c r="F2458" s="6" t="n">
        <v>43414</v>
      </c>
      <c r="G2458" s="6" t="n">
        <v>43417</v>
      </c>
      <c r="H2458" s="11" t="inlineStr">
        <is>
          <t>USD</t>
        </is>
      </c>
      <c r="I2458" s="11" t="n">
        <v>25</v>
      </c>
      <c r="J2458" s="11" t="n">
        <v>13</v>
      </c>
      <c r="K2458" s="11" t="n">
        <v>233</v>
      </c>
      <c r="L2458" s="11" t="n">
        <v>15</v>
      </c>
      <c r="M2458" s="11" t="n">
        <v>2</v>
      </c>
      <c r="N2458" s="11" t="n">
        <v>0.05</v>
      </c>
      <c r="O2458" s="7" t="n">
        <v>1092.1</v>
      </c>
      <c r="P2458" s="7" t="n">
        <v>797.2330000000001</v>
      </c>
      <c r="Q2458" s="7">
        <f>text(E2458,"ddd")</f>
        <v/>
      </c>
      <c r="R2458" s="7">
        <f>G2458-F2458</f>
        <v/>
      </c>
      <c r="S2458" s="7">
        <f>E2458-D2458</f>
        <v/>
      </c>
      <c r="T2458" s="7">
        <f>O2458*M2458</f>
        <v/>
      </c>
      <c r="U2458" s="7">
        <f>T2458*N2458</f>
        <v/>
      </c>
      <c r="V2458" s="7">
        <f>T2458-U2458-(P2458*M2458)</f>
        <v/>
      </c>
      <c r="W2458" s="7">
        <f>VLOOKUP(L2458,'Products Sheet'!$A:$B,2,FALSE)</f>
        <v/>
      </c>
      <c r="X2458" s="7" t="n"/>
      <c r="Y2458" s="7" t="n"/>
      <c r="Z2458" s="7" t="n"/>
      <c r="AA2458" s="7" t="n"/>
      <c r="AB2458" s="7" t="n"/>
      <c r="AC2458" s="7" t="n"/>
    </row>
    <row r="2459" ht="9.75" customHeight="1" s="12">
      <c r="A2459" s="11" t="inlineStr">
        <is>
          <t>SO - 0001461</t>
        </is>
      </c>
      <c r="B2459" s="11" t="inlineStr">
        <is>
          <t>Wholesale</t>
        </is>
      </c>
      <c r="C2459" s="11" t="inlineStr">
        <is>
          <t>WARE-NMK1003</t>
        </is>
      </c>
      <c r="D2459" s="6" t="n">
        <v>43300</v>
      </c>
      <c r="E2459" s="6" t="n">
        <v>43414</v>
      </c>
      <c r="F2459" s="6" t="n">
        <v>43432</v>
      </c>
      <c r="G2459" s="6" t="n">
        <v>43438</v>
      </c>
      <c r="H2459" s="11" t="inlineStr">
        <is>
          <t>USD</t>
        </is>
      </c>
      <c r="I2459" s="11" t="n">
        <v>28</v>
      </c>
      <c r="J2459" s="11" t="n">
        <v>10</v>
      </c>
      <c r="K2459" s="11" t="n">
        <v>171</v>
      </c>
      <c r="L2459" s="11" t="n">
        <v>15</v>
      </c>
      <c r="M2459" s="11" t="n">
        <v>7</v>
      </c>
      <c r="N2459" s="11" t="n">
        <v>0.05</v>
      </c>
      <c r="O2459" s="7" t="n">
        <v>5199.2</v>
      </c>
      <c r="P2459" s="7" t="n">
        <v>2859.56</v>
      </c>
      <c r="Q2459" s="7">
        <f>text(E2459,"ddd")</f>
        <v/>
      </c>
      <c r="R2459" s="7">
        <f>G2459-F2459</f>
        <v/>
      </c>
      <c r="S2459" s="7">
        <f>E2459-D2459</f>
        <v/>
      </c>
      <c r="T2459" s="7">
        <f>O2459*M2459</f>
        <v/>
      </c>
      <c r="U2459" s="7">
        <f>T2459*N2459</f>
        <v/>
      </c>
      <c r="V2459" s="7">
        <f>T2459-U2459-(P2459*M2459)</f>
        <v/>
      </c>
      <c r="W2459" s="7">
        <f>VLOOKUP(L2459,'Products Sheet'!$A:$B,2,FALSE)</f>
        <v/>
      </c>
      <c r="X2459" s="7" t="n"/>
      <c r="Y2459" s="7" t="n"/>
      <c r="Z2459" s="7" t="n"/>
      <c r="AA2459" s="7" t="n"/>
      <c r="AB2459" s="7" t="n"/>
      <c r="AC2459" s="7" t="n"/>
    </row>
    <row r="2460" ht="9.75" customHeight="1" s="12">
      <c r="A2460" s="11" t="inlineStr">
        <is>
          <t>SO - 0001513</t>
        </is>
      </c>
      <c r="B2460" s="11" t="inlineStr">
        <is>
          <t>Online</t>
        </is>
      </c>
      <c r="C2460" s="11" t="inlineStr">
        <is>
          <t>WARE-PUJ1005</t>
        </is>
      </c>
      <c r="D2460" s="6" t="n">
        <v>43300</v>
      </c>
      <c r="E2460" s="6" t="n">
        <v>43419</v>
      </c>
      <c r="F2460" s="6" t="n">
        <v>43432</v>
      </c>
      <c r="G2460" s="6" t="n">
        <v>43435</v>
      </c>
      <c r="H2460" s="11" t="inlineStr">
        <is>
          <t>USD</t>
        </is>
      </c>
      <c r="I2460" s="11" t="n">
        <v>16</v>
      </c>
      <c r="J2460" s="11" t="n">
        <v>42</v>
      </c>
      <c r="K2460" s="11" t="n">
        <v>300</v>
      </c>
      <c r="L2460" s="11" t="n">
        <v>15</v>
      </c>
      <c r="M2460" s="11" t="n">
        <v>1</v>
      </c>
      <c r="N2460" s="11" t="n">
        <v>0.075</v>
      </c>
      <c r="O2460" s="7" t="n">
        <v>1165.8</v>
      </c>
      <c r="P2460" s="7" t="n">
        <v>594.558</v>
      </c>
      <c r="Q2460" s="7">
        <f>text(E2460,"ddd")</f>
        <v/>
      </c>
      <c r="R2460" s="7">
        <f>G2460-F2460</f>
        <v/>
      </c>
      <c r="S2460" s="7">
        <f>E2460-D2460</f>
        <v/>
      </c>
      <c r="T2460" s="7">
        <f>O2460*M2460</f>
        <v/>
      </c>
      <c r="U2460" s="7">
        <f>T2460*N2460</f>
        <v/>
      </c>
      <c r="V2460" s="7">
        <f>T2460-U2460-(P2460*M2460)</f>
        <v/>
      </c>
      <c r="W2460" s="7">
        <f>VLOOKUP(L2460,'Products Sheet'!$A:$B,2,FALSE)</f>
        <v/>
      </c>
      <c r="X2460" s="7" t="n"/>
      <c r="Y2460" s="7" t="n"/>
      <c r="Z2460" s="7" t="n"/>
      <c r="AA2460" s="7" t="n"/>
      <c r="AB2460" s="7" t="n"/>
      <c r="AC2460" s="7" t="n"/>
    </row>
    <row r="2461" ht="9.75" customHeight="1" s="12">
      <c r="A2461" s="11" t="inlineStr">
        <is>
          <t>SO - 0001514</t>
        </is>
      </c>
      <c r="B2461" s="11" t="inlineStr">
        <is>
          <t>Distributor</t>
        </is>
      </c>
      <c r="C2461" s="11" t="inlineStr">
        <is>
          <t>WARE-UHY1004</t>
        </is>
      </c>
      <c r="D2461" s="6" t="n">
        <v>43300</v>
      </c>
      <c r="E2461" s="6" t="n">
        <v>43420</v>
      </c>
      <c r="F2461" s="6" t="n">
        <v>43436</v>
      </c>
      <c r="G2461" s="6" t="n">
        <v>43440</v>
      </c>
      <c r="H2461" s="11" t="inlineStr">
        <is>
          <t>USD</t>
        </is>
      </c>
      <c r="I2461" s="11" t="n">
        <v>24</v>
      </c>
      <c r="J2461" s="11" t="n">
        <v>11</v>
      </c>
      <c r="K2461" s="11" t="n">
        <v>243</v>
      </c>
      <c r="L2461" s="11" t="n">
        <v>15</v>
      </c>
      <c r="M2461" s="11" t="n">
        <v>3</v>
      </c>
      <c r="N2461" s="11" t="n">
        <v>0.2</v>
      </c>
      <c r="O2461" s="7" t="n">
        <v>6385.1</v>
      </c>
      <c r="P2461" s="7" t="n">
        <v>3575.656</v>
      </c>
      <c r="Q2461" s="7">
        <f>text(E2461,"ddd")</f>
        <v/>
      </c>
      <c r="R2461" s="7">
        <f>G2461-F2461</f>
        <v/>
      </c>
      <c r="S2461" s="7">
        <f>E2461-D2461</f>
        <v/>
      </c>
      <c r="T2461" s="7">
        <f>O2461*M2461</f>
        <v/>
      </c>
      <c r="U2461" s="7">
        <f>T2461*N2461</f>
        <v/>
      </c>
      <c r="V2461" s="7">
        <f>T2461-U2461-(P2461*M2461)</f>
        <v/>
      </c>
      <c r="W2461" s="7">
        <f>VLOOKUP(L2461,'Products Sheet'!$A:$B,2,FALSE)</f>
        <v/>
      </c>
      <c r="X2461" s="7" t="n"/>
      <c r="Y2461" s="7" t="n"/>
      <c r="Z2461" s="7" t="n"/>
      <c r="AA2461" s="7" t="n"/>
      <c r="AB2461" s="7" t="n"/>
      <c r="AC2461" s="7" t="n"/>
    </row>
    <row r="2462" ht="9.75" customHeight="1" s="12">
      <c r="A2462" s="11" t="inlineStr">
        <is>
          <t>SO - 0001531</t>
        </is>
      </c>
      <c r="B2462" s="11" t="inlineStr">
        <is>
          <t>Online</t>
        </is>
      </c>
      <c r="C2462" s="11" t="inlineStr">
        <is>
          <t>WARE-UHY1004</t>
        </is>
      </c>
      <c r="D2462" s="6" t="n">
        <v>43300</v>
      </c>
      <c r="E2462" s="6" t="n">
        <v>43422</v>
      </c>
      <c r="F2462" s="6" t="n">
        <v>43443</v>
      </c>
      <c r="G2462" s="6" t="n">
        <v>43451</v>
      </c>
      <c r="H2462" s="11" t="inlineStr">
        <is>
          <t>USD</t>
        </is>
      </c>
      <c r="I2462" s="11" t="n">
        <v>19</v>
      </c>
      <c r="J2462" s="11" t="n">
        <v>32</v>
      </c>
      <c r="K2462" s="11" t="n">
        <v>241</v>
      </c>
      <c r="L2462" s="11" t="n">
        <v>15</v>
      </c>
      <c r="M2462" s="11" t="n">
        <v>1</v>
      </c>
      <c r="N2462" s="11" t="n">
        <v>0.075</v>
      </c>
      <c r="O2462" s="7" t="n">
        <v>3953</v>
      </c>
      <c r="P2462" s="7" t="n">
        <v>2174.15</v>
      </c>
      <c r="Q2462" s="7">
        <f>text(E2462,"ddd")</f>
        <v/>
      </c>
      <c r="R2462" s="7">
        <f>G2462-F2462</f>
        <v/>
      </c>
      <c r="S2462" s="7">
        <f>E2462-D2462</f>
        <v/>
      </c>
      <c r="T2462" s="7">
        <f>O2462*M2462</f>
        <v/>
      </c>
      <c r="U2462" s="7">
        <f>T2462*N2462</f>
        <v/>
      </c>
      <c r="V2462" s="7">
        <f>T2462-U2462-(P2462*M2462)</f>
        <v/>
      </c>
      <c r="W2462" s="7">
        <f>VLOOKUP(L2462,'Products Sheet'!$A:$B,2,FALSE)</f>
        <v/>
      </c>
      <c r="X2462" s="7" t="n"/>
      <c r="Y2462" s="7" t="n"/>
      <c r="Z2462" s="7" t="n"/>
      <c r="AA2462" s="7" t="n"/>
      <c r="AB2462" s="7" t="n"/>
      <c r="AC2462" s="7" t="n"/>
    </row>
    <row r="2463" ht="9.75" customHeight="1" s="12">
      <c r="A2463" s="11" t="inlineStr">
        <is>
          <t>SO - 0001586</t>
        </is>
      </c>
      <c r="B2463" s="11" t="inlineStr">
        <is>
          <t>Wholesale</t>
        </is>
      </c>
      <c r="C2463" s="11" t="inlineStr">
        <is>
          <t>WARE-XYS1001</t>
        </is>
      </c>
      <c r="D2463" s="6" t="n">
        <v>43300</v>
      </c>
      <c r="E2463" s="6" t="n">
        <v>43427</v>
      </c>
      <c r="F2463" s="6" t="n">
        <v>43447</v>
      </c>
      <c r="G2463" s="6" t="n">
        <v>43455</v>
      </c>
      <c r="H2463" s="11" t="inlineStr">
        <is>
          <t>USD</t>
        </is>
      </c>
      <c r="I2463" s="11" t="n">
        <v>28</v>
      </c>
      <c r="J2463" s="11" t="n">
        <v>43</v>
      </c>
      <c r="K2463" s="11" t="n">
        <v>20</v>
      </c>
      <c r="L2463" s="11" t="n">
        <v>15</v>
      </c>
      <c r="M2463" s="11" t="n">
        <v>5</v>
      </c>
      <c r="N2463" s="11" t="n">
        <v>0.075</v>
      </c>
      <c r="O2463" s="7" t="n">
        <v>3912.8</v>
      </c>
      <c r="P2463" s="7" t="n">
        <v>3091.112</v>
      </c>
      <c r="Q2463" s="7">
        <f>text(E2463,"ddd")</f>
        <v/>
      </c>
      <c r="R2463" s="7">
        <f>G2463-F2463</f>
        <v/>
      </c>
      <c r="S2463" s="7">
        <f>E2463-D2463</f>
        <v/>
      </c>
      <c r="T2463" s="7">
        <f>O2463*M2463</f>
        <v/>
      </c>
      <c r="U2463" s="7">
        <f>T2463*N2463</f>
        <v/>
      </c>
      <c r="V2463" s="7">
        <f>T2463-U2463-(P2463*M2463)</f>
        <v/>
      </c>
      <c r="W2463" s="7">
        <f>VLOOKUP(L2463,'Products Sheet'!$A:$B,2,FALSE)</f>
        <v/>
      </c>
      <c r="X2463" s="7" t="n"/>
      <c r="Y2463" s="7" t="n"/>
      <c r="Z2463" s="7" t="n"/>
      <c r="AA2463" s="7" t="n"/>
      <c r="AB2463" s="7" t="n"/>
      <c r="AC2463" s="7" t="n"/>
    </row>
    <row r="2464" ht="9.75" customHeight="1" s="12">
      <c r="A2464" s="11" t="inlineStr">
        <is>
          <t>SO - 0001599</t>
        </is>
      </c>
      <c r="B2464" s="11" t="inlineStr">
        <is>
          <t>In-Store</t>
        </is>
      </c>
      <c r="C2464" s="11" t="inlineStr">
        <is>
          <t>WARE-NMK1003</t>
        </is>
      </c>
      <c r="D2464" s="6" t="n">
        <v>43300</v>
      </c>
      <c r="E2464" s="6" t="n">
        <v>43430</v>
      </c>
      <c r="F2464" s="6" t="n">
        <v>43450</v>
      </c>
      <c r="G2464" s="6" t="n">
        <v>43459</v>
      </c>
      <c r="H2464" s="11" t="inlineStr">
        <is>
          <t>USD</t>
        </is>
      </c>
      <c r="I2464" s="11" t="n">
        <v>4</v>
      </c>
      <c r="J2464" s="11" t="n">
        <v>30</v>
      </c>
      <c r="K2464" s="11" t="n">
        <v>188</v>
      </c>
      <c r="L2464" s="11" t="n">
        <v>15</v>
      </c>
      <c r="M2464" s="11" t="n">
        <v>1</v>
      </c>
      <c r="N2464" s="11" t="n">
        <v>0.075</v>
      </c>
      <c r="O2464" s="7" t="n">
        <v>1065.3</v>
      </c>
      <c r="P2464" s="7" t="n">
        <v>862.893</v>
      </c>
      <c r="Q2464" s="7">
        <f>text(E2464,"ddd")</f>
        <v/>
      </c>
      <c r="R2464" s="7">
        <f>G2464-F2464</f>
        <v/>
      </c>
      <c r="S2464" s="7">
        <f>E2464-D2464</f>
        <v/>
      </c>
      <c r="T2464" s="7">
        <f>O2464*M2464</f>
        <v/>
      </c>
      <c r="U2464" s="7">
        <f>T2464*N2464</f>
        <v/>
      </c>
      <c r="V2464" s="7">
        <f>T2464-U2464-(P2464*M2464)</f>
        <v/>
      </c>
      <c r="W2464" s="7">
        <f>VLOOKUP(L2464,'Products Sheet'!$A:$B,2,FALSE)</f>
        <v/>
      </c>
      <c r="X2464" s="7" t="n"/>
      <c r="Y2464" s="7" t="n"/>
      <c r="Z2464" s="7" t="n"/>
      <c r="AA2464" s="7" t="n"/>
      <c r="AB2464" s="7" t="n"/>
      <c r="AC2464" s="7" t="n"/>
    </row>
    <row r="2465" ht="9.75" customHeight="1" s="12">
      <c r="A2465" s="11" t="inlineStr">
        <is>
          <t>SO - 0001642</t>
        </is>
      </c>
      <c r="B2465" s="11" t="inlineStr">
        <is>
          <t>Online</t>
        </is>
      </c>
      <c r="C2465" s="11" t="inlineStr">
        <is>
          <t>WARE-PUJ1005</t>
        </is>
      </c>
      <c r="D2465" s="6" t="n">
        <v>43300</v>
      </c>
      <c r="E2465" s="6" t="n">
        <v>43435</v>
      </c>
      <c r="F2465" s="6" t="n">
        <v>43438</v>
      </c>
      <c r="G2465" s="6" t="n">
        <v>43446</v>
      </c>
      <c r="H2465" s="11" t="inlineStr">
        <is>
          <t>USD</t>
        </is>
      </c>
      <c r="I2465" s="11" t="n">
        <v>15</v>
      </c>
      <c r="J2465" s="11" t="n">
        <v>34</v>
      </c>
      <c r="K2465" s="11" t="n">
        <v>272</v>
      </c>
      <c r="L2465" s="11" t="n">
        <v>15</v>
      </c>
      <c r="M2465" s="11" t="n">
        <v>6</v>
      </c>
      <c r="N2465" s="11" t="n">
        <v>0.05</v>
      </c>
      <c r="O2465" s="7" t="n">
        <v>2318.2</v>
      </c>
      <c r="P2465" s="7" t="n">
        <v>1043.19</v>
      </c>
      <c r="Q2465" s="7">
        <f>text(E2465,"ddd")</f>
        <v/>
      </c>
      <c r="R2465" s="7">
        <f>G2465-F2465</f>
        <v/>
      </c>
      <c r="S2465" s="7">
        <f>E2465-D2465</f>
        <v/>
      </c>
      <c r="T2465" s="7">
        <f>O2465*M2465</f>
        <v/>
      </c>
      <c r="U2465" s="7">
        <f>T2465*N2465</f>
        <v/>
      </c>
      <c r="V2465" s="7">
        <f>T2465-U2465-(P2465*M2465)</f>
        <v/>
      </c>
      <c r="W2465" s="7">
        <f>VLOOKUP(L2465,'Products Sheet'!$A:$B,2,FALSE)</f>
        <v/>
      </c>
      <c r="X2465" s="7" t="n"/>
      <c r="Y2465" s="7" t="n"/>
      <c r="Z2465" s="7" t="n"/>
      <c r="AA2465" s="7" t="n"/>
      <c r="AB2465" s="7" t="n"/>
      <c r="AC2465" s="7" t="n"/>
    </row>
    <row r="2466" ht="9.75" customHeight="1" s="12">
      <c r="A2466" s="11" t="inlineStr">
        <is>
          <t>SO - 0001734</t>
        </is>
      </c>
      <c r="B2466" s="11" t="inlineStr">
        <is>
          <t>In-Store</t>
        </is>
      </c>
      <c r="C2466" s="11" t="inlineStr">
        <is>
          <t>WARE-NMK1003</t>
        </is>
      </c>
      <c r="D2466" s="6" t="n">
        <v>43300</v>
      </c>
      <c r="E2466" s="6" t="n">
        <v>43446</v>
      </c>
      <c r="F2466" s="6" t="n">
        <v>43463</v>
      </c>
      <c r="G2466" s="6" t="n">
        <v>43469</v>
      </c>
      <c r="H2466" s="11" t="inlineStr">
        <is>
          <t>USD</t>
        </is>
      </c>
      <c r="I2466" s="11" t="n">
        <v>5</v>
      </c>
      <c r="J2466" s="11" t="n">
        <v>25</v>
      </c>
      <c r="K2466" s="11" t="n">
        <v>136</v>
      </c>
      <c r="L2466" s="11" t="n">
        <v>15</v>
      </c>
      <c r="M2466" s="11" t="n">
        <v>3</v>
      </c>
      <c r="N2466" s="11" t="n">
        <v>0.05</v>
      </c>
      <c r="O2466" s="7" t="n">
        <v>207.7</v>
      </c>
      <c r="P2466" s="7" t="n">
        <v>168.237</v>
      </c>
      <c r="Q2466" s="7">
        <f>text(E2466,"ddd")</f>
        <v/>
      </c>
      <c r="R2466" s="7">
        <f>G2466-F2466</f>
        <v/>
      </c>
      <c r="S2466" s="7">
        <f>E2466-D2466</f>
        <v/>
      </c>
      <c r="T2466" s="7">
        <f>O2466*M2466</f>
        <v/>
      </c>
      <c r="U2466" s="7">
        <f>T2466*N2466</f>
        <v/>
      </c>
      <c r="V2466" s="7">
        <f>T2466-U2466-(P2466*M2466)</f>
        <v/>
      </c>
      <c r="W2466" s="7">
        <f>VLOOKUP(L2466,'Products Sheet'!$A:$B,2,FALSE)</f>
        <v/>
      </c>
      <c r="X2466" s="7" t="n"/>
      <c r="Y2466" s="7" t="n"/>
      <c r="Z2466" s="7" t="n"/>
      <c r="AA2466" s="7" t="n"/>
      <c r="AB2466" s="7" t="n"/>
      <c r="AC2466" s="7" t="n"/>
    </row>
    <row r="2467" ht="9.75" customHeight="1" s="12">
      <c r="A2467" s="11" t="inlineStr">
        <is>
          <t>SO - 0001748</t>
        </is>
      </c>
      <c r="B2467" s="11" t="inlineStr">
        <is>
          <t>In-Store</t>
        </is>
      </c>
      <c r="C2467" s="11" t="inlineStr">
        <is>
          <t>WARE-NBV1002</t>
        </is>
      </c>
      <c r="D2467" s="6" t="n">
        <v>43300</v>
      </c>
      <c r="E2467" s="6" t="n">
        <v>43447</v>
      </c>
      <c r="F2467" s="6" t="n">
        <v>43474</v>
      </c>
      <c r="G2467" s="6" t="n">
        <v>43477</v>
      </c>
      <c r="H2467" s="11" t="inlineStr">
        <is>
          <t>USD</t>
        </is>
      </c>
      <c r="I2467" s="11" t="n">
        <v>1</v>
      </c>
      <c r="J2467" s="11" t="n">
        <v>25</v>
      </c>
      <c r="K2467" s="11" t="n">
        <v>66</v>
      </c>
      <c r="L2467" s="11" t="n">
        <v>15</v>
      </c>
      <c r="M2467" s="11" t="n">
        <v>4</v>
      </c>
      <c r="N2467" s="11" t="n">
        <v>0.2</v>
      </c>
      <c r="O2467" s="7" t="n">
        <v>3296.4</v>
      </c>
      <c r="P2467" s="7" t="n">
        <v>2571.192</v>
      </c>
      <c r="Q2467" s="7">
        <f>text(E2467,"ddd")</f>
        <v/>
      </c>
      <c r="R2467" s="7">
        <f>G2467-F2467</f>
        <v/>
      </c>
      <c r="S2467" s="7">
        <f>E2467-D2467</f>
        <v/>
      </c>
      <c r="T2467" s="7">
        <f>O2467*M2467</f>
        <v/>
      </c>
      <c r="U2467" s="7">
        <f>T2467*N2467</f>
        <v/>
      </c>
      <c r="V2467" s="7">
        <f>T2467-U2467-(P2467*M2467)</f>
        <v/>
      </c>
      <c r="W2467" s="7">
        <f>VLOOKUP(L2467,'Products Sheet'!$A:$B,2,FALSE)</f>
        <v/>
      </c>
      <c r="X2467" s="7" t="n"/>
      <c r="Y2467" s="7" t="n"/>
      <c r="Z2467" s="7" t="n"/>
      <c r="AA2467" s="7" t="n"/>
      <c r="AB2467" s="7" t="n"/>
      <c r="AC2467" s="7" t="n"/>
    </row>
    <row r="2468" ht="9.75" customHeight="1" s="12">
      <c r="A2468" s="11" t="inlineStr">
        <is>
          <t>SO - 0001790</t>
        </is>
      </c>
      <c r="B2468" s="11" t="inlineStr">
        <is>
          <t>Online</t>
        </is>
      </c>
      <c r="C2468" s="11" t="inlineStr">
        <is>
          <t>WARE-PUJ1005</t>
        </is>
      </c>
      <c r="D2468" s="6" t="n">
        <v>43300</v>
      </c>
      <c r="E2468" s="6" t="n">
        <v>43452</v>
      </c>
      <c r="F2468" s="6" t="n">
        <v>43458</v>
      </c>
      <c r="G2468" s="6" t="n">
        <v>43459</v>
      </c>
      <c r="H2468" s="11" t="inlineStr">
        <is>
          <t>USD</t>
        </is>
      </c>
      <c r="I2468" s="11" t="n">
        <v>17</v>
      </c>
      <c r="J2468" s="11" t="n">
        <v>10</v>
      </c>
      <c r="K2468" s="11" t="n">
        <v>328</v>
      </c>
      <c r="L2468" s="11" t="n">
        <v>15</v>
      </c>
      <c r="M2468" s="11" t="n">
        <v>3</v>
      </c>
      <c r="N2468" s="11" t="n">
        <v>0.075</v>
      </c>
      <c r="O2468" s="7" t="n">
        <v>2492.4</v>
      </c>
      <c r="P2468" s="7" t="n">
        <v>1869.3</v>
      </c>
      <c r="Q2468" s="7">
        <f>text(E2468,"ddd")</f>
        <v/>
      </c>
      <c r="R2468" s="7">
        <f>G2468-F2468</f>
        <v/>
      </c>
      <c r="S2468" s="7">
        <f>E2468-D2468</f>
        <v/>
      </c>
      <c r="T2468" s="7">
        <f>O2468*M2468</f>
        <v/>
      </c>
      <c r="U2468" s="7">
        <f>T2468*N2468</f>
        <v/>
      </c>
      <c r="V2468" s="7">
        <f>T2468-U2468-(P2468*M2468)</f>
        <v/>
      </c>
      <c r="W2468" s="7">
        <f>VLOOKUP(L2468,'Products Sheet'!$A:$B,2,FALSE)</f>
        <v/>
      </c>
      <c r="X2468" s="7" t="n"/>
      <c r="Y2468" s="7" t="n"/>
      <c r="Z2468" s="7" t="n"/>
      <c r="AA2468" s="7" t="n"/>
      <c r="AB2468" s="7" t="n"/>
      <c r="AC2468" s="7" t="n"/>
    </row>
    <row r="2469" ht="9.75" customHeight="1" s="12">
      <c r="A2469" s="11" t="inlineStr">
        <is>
          <t>SO - 0001823</t>
        </is>
      </c>
      <c r="B2469" s="11" t="inlineStr">
        <is>
          <t>Online</t>
        </is>
      </c>
      <c r="C2469" s="11" t="inlineStr">
        <is>
          <t>WARE-PUJ1005</t>
        </is>
      </c>
      <c r="D2469" s="6" t="n">
        <v>43300</v>
      </c>
      <c r="E2469" s="6" t="n">
        <v>43455</v>
      </c>
      <c r="F2469" s="6" t="n">
        <v>43474</v>
      </c>
      <c r="G2469" s="6" t="n">
        <v>43477</v>
      </c>
      <c r="H2469" s="11" t="inlineStr">
        <is>
          <t>USD</t>
        </is>
      </c>
      <c r="I2469" s="11" t="n">
        <v>13</v>
      </c>
      <c r="J2469" s="11" t="n">
        <v>18</v>
      </c>
      <c r="K2469" s="11" t="n">
        <v>306</v>
      </c>
      <c r="L2469" s="11" t="n">
        <v>15</v>
      </c>
      <c r="M2469" s="11" t="n">
        <v>1</v>
      </c>
      <c r="N2469" s="11" t="n">
        <v>0.05</v>
      </c>
      <c r="O2469" s="7" t="n">
        <v>2425.4</v>
      </c>
      <c r="P2469" s="7" t="n">
        <v>1358.224</v>
      </c>
      <c r="Q2469" s="7">
        <f>text(E2469,"ddd")</f>
        <v/>
      </c>
      <c r="R2469" s="7">
        <f>G2469-F2469</f>
        <v/>
      </c>
      <c r="S2469" s="7">
        <f>E2469-D2469</f>
        <v/>
      </c>
      <c r="T2469" s="7">
        <f>O2469*M2469</f>
        <v/>
      </c>
      <c r="U2469" s="7">
        <f>T2469*N2469</f>
        <v/>
      </c>
      <c r="V2469" s="7">
        <f>T2469-U2469-(P2469*M2469)</f>
        <v/>
      </c>
      <c r="W2469" s="7">
        <f>VLOOKUP(L2469,'Products Sheet'!$A:$B,2,FALSE)</f>
        <v/>
      </c>
      <c r="X2469" s="7" t="n"/>
      <c r="Y2469" s="7" t="n"/>
      <c r="Z2469" s="7" t="n"/>
      <c r="AA2469" s="7" t="n"/>
      <c r="AB2469" s="7" t="n"/>
      <c r="AC2469" s="7" t="n"/>
    </row>
    <row r="2470" ht="9.75" customHeight="1" s="12">
      <c r="A2470" s="11" t="inlineStr">
        <is>
          <t>SO - 0001832</t>
        </is>
      </c>
      <c r="B2470" s="11" t="inlineStr">
        <is>
          <t>Online</t>
        </is>
      </c>
      <c r="C2470" s="11" t="inlineStr">
        <is>
          <t>WARE-PUJ1005</t>
        </is>
      </c>
      <c r="D2470" s="6" t="n">
        <v>43300</v>
      </c>
      <c r="E2470" s="6" t="n">
        <v>43456</v>
      </c>
      <c r="F2470" s="6" t="n">
        <v>43472</v>
      </c>
      <c r="G2470" s="6" t="n">
        <v>43475</v>
      </c>
      <c r="H2470" s="11" t="inlineStr">
        <is>
          <t>USD</t>
        </is>
      </c>
      <c r="I2470" s="11" t="n">
        <v>14</v>
      </c>
      <c r="J2470" s="11" t="n">
        <v>7</v>
      </c>
      <c r="K2470" s="11" t="n">
        <v>327</v>
      </c>
      <c r="L2470" s="11" t="n">
        <v>15</v>
      </c>
      <c r="M2470" s="11" t="n">
        <v>3</v>
      </c>
      <c r="N2470" s="11" t="n">
        <v>0.2</v>
      </c>
      <c r="O2470" s="7" t="n">
        <v>1058.6</v>
      </c>
      <c r="P2470" s="7" t="n">
        <v>455.198</v>
      </c>
      <c r="Q2470" s="7">
        <f>text(E2470,"ddd")</f>
        <v/>
      </c>
      <c r="R2470" s="7">
        <f>G2470-F2470</f>
        <v/>
      </c>
      <c r="S2470" s="7">
        <f>E2470-D2470</f>
        <v/>
      </c>
      <c r="T2470" s="7">
        <f>O2470*M2470</f>
        <v/>
      </c>
      <c r="U2470" s="7">
        <f>T2470*N2470</f>
        <v/>
      </c>
      <c r="V2470" s="7">
        <f>T2470-U2470-(P2470*M2470)</f>
        <v/>
      </c>
      <c r="W2470" s="7">
        <f>VLOOKUP(L2470,'Products Sheet'!$A:$B,2,FALSE)</f>
        <v/>
      </c>
      <c r="X2470" s="7" t="n"/>
      <c r="Y2470" s="7" t="n"/>
      <c r="Z2470" s="7" t="n"/>
      <c r="AA2470" s="7" t="n"/>
      <c r="AB2470" s="7" t="n"/>
      <c r="AC2470" s="7" t="n"/>
    </row>
    <row r="2471" ht="9.75" customHeight="1" s="12">
      <c r="A2471" s="11" t="inlineStr">
        <is>
          <t>SO - 0001911</t>
        </is>
      </c>
      <c r="B2471" s="11" t="inlineStr">
        <is>
          <t>Online</t>
        </is>
      </c>
      <c r="C2471" s="11" t="inlineStr">
        <is>
          <t>WARE-XYS1001</t>
        </is>
      </c>
      <c r="D2471" s="6" t="n">
        <v>43300</v>
      </c>
      <c r="E2471" s="6" t="n">
        <v>43464</v>
      </c>
      <c r="F2471" s="6" t="n">
        <v>43478</v>
      </c>
      <c r="G2471" s="6" t="n">
        <v>43481</v>
      </c>
      <c r="H2471" s="11" t="inlineStr">
        <is>
          <t>USD</t>
        </is>
      </c>
      <c r="I2471" s="11" t="n">
        <v>13</v>
      </c>
      <c r="J2471" s="11" t="n">
        <v>43</v>
      </c>
      <c r="K2471" s="11" t="n">
        <v>19</v>
      </c>
      <c r="L2471" s="11" t="n">
        <v>15</v>
      </c>
      <c r="M2471" s="11" t="n">
        <v>1</v>
      </c>
      <c r="N2471" s="11" t="n">
        <v>0.1</v>
      </c>
      <c r="O2471" s="7" t="n">
        <v>2579.5</v>
      </c>
      <c r="P2471" s="7" t="n">
        <v>1625.085</v>
      </c>
      <c r="Q2471" s="7">
        <f>text(E2471,"ddd")</f>
        <v/>
      </c>
      <c r="R2471" s="7">
        <f>G2471-F2471</f>
        <v/>
      </c>
      <c r="S2471" s="7">
        <f>E2471-D2471</f>
        <v/>
      </c>
      <c r="T2471" s="7">
        <f>O2471*M2471</f>
        <v/>
      </c>
      <c r="U2471" s="7">
        <f>T2471*N2471</f>
        <v/>
      </c>
      <c r="V2471" s="7">
        <f>T2471-U2471-(P2471*M2471)</f>
        <v/>
      </c>
      <c r="W2471" s="7">
        <f>VLOOKUP(L2471,'Products Sheet'!$A:$B,2,FALSE)</f>
        <v/>
      </c>
      <c r="X2471" s="7" t="n"/>
      <c r="Y2471" s="7" t="n"/>
      <c r="Z2471" s="7" t="n"/>
      <c r="AA2471" s="7" t="n"/>
      <c r="AB2471" s="7" t="n"/>
      <c r="AC2471" s="7" t="n"/>
    </row>
    <row r="2472" ht="9.75" customHeight="1" s="12">
      <c r="A2472" s="11" t="inlineStr">
        <is>
          <t>SO - 0001916</t>
        </is>
      </c>
      <c r="B2472" s="11" t="inlineStr">
        <is>
          <t>Wholesale</t>
        </is>
      </c>
      <c r="C2472" s="11" t="inlineStr">
        <is>
          <t>WARE-MKL1006</t>
        </is>
      </c>
      <c r="D2472" s="6" t="n">
        <v>43400</v>
      </c>
      <c r="E2472" s="6" t="n">
        <v>43464</v>
      </c>
      <c r="F2472" s="6" t="n">
        <v>43488</v>
      </c>
      <c r="G2472" s="6" t="n">
        <v>43492</v>
      </c>
      <c r="H2472" s="11" t="inlineStr">
        <is>
          <t>USD</t>
        </is>
      </c>
      <c r="I2472" s="11" t="n">
        <v>28</v>
      </c>
      <c r="J2472" s="11" t="n">
        <v>6</v>
      </c>
      <c r="K2472" s="11" t="n">
        <v>330</v>
      </c>
      <c r="L2472" s="11" t="n">
        <v>15</v>
      </c>
      <c r="M2472" s="11" t="n">
        <v>2</v>
      </c>
      <c r="N2472" s="11" t="n">
        <v>0.075</v>
      </c>
      <c r="O2472" s="7" t="n">
        <v>1072</v>
      </c>
      <c r="P2472" s="7" t="n">
        <v>589.6</v>
      </c>
      <c r="Q2472" s="7">
        <f>text(E2472,"ddd")</f>
        <v/>
      </c>
      <c r="R2472" s="7">
        <f>G2472-F2472</f>
        <v/>
      </c>
      <c r="S2472" s="7">
        <f>E2472-D2472</f>
        <v/>
      </c>
      <c r="T2472" s="7">
        <f>O2472*M2472</f>
        <v/>
      </c>
      <c r="U2472" s="7">
        <f>T2472*N2472</f>
        <v/>
      </c>
      <c r="V2472" s="7">
        <f>T2472-U2472-(P2472*M2472)</f>
        <v/>
      </c>
      <c r="W2472" s="7">
        <f>VLOOKUP(L2472,'Products Sheet'!$A:$B,2,FALSE)</f>
        <v/>
      </c>
      <c r="X2472" s="7" t="n"/>
      <c r="Y2472" s="7" t="n"/>
      <c r="Z2472" s="7" t="n"/>
      <c r="AA2472" s="7" t="n"/>
      <c r="AB2472" s="7" t="n"/>
      <c r="AC2472" s="7" t="n"/>
    </row>
    <row r="2473" ht="9.75" customHeight="1" s="12">
      <c r="A2473" s="11" t="inlineStr">
        <is>
          <t>SO - 0001920</t>
        </is>
      </c>
      <c r="B2473" s="11" t="inlineStr">
        <is>
          <t>Online</t>
        </is>
      </c>
      <c r="C2473" s="11" t="inlineStr">
        <is>
          <t>WARE-MKL1006</t>
        </is>
      </c>
      <c r="D2473" s="6" t="n">
        <v>43300</v>
      </c>
      <c r="E2473" s="6" t="n">
        <v>43464</v>
      </c>
      <c r="F2473" s="6" t="n">
        <v>43469</v>
      </c>
      <c r="G2473" s="6" t="n">
        <v>43470</v>
      </c>
      <c r="H2473" s="11" t="inlineStr">
        <is>
          <t>USD</t>
        </is>
      </c>
      <c r="I2473" s="11" t="n">
        <v>17</v>
      </c>
      <c r="J2473" s="11" t="n">
        <v>19</v>
      </c>
      <c r="K2473" s="11" t="n">
        <v>358</v>
      </c>
      <c r="L2473" s="11" t="n">
        <v>15</v>
      </c>
      <c r="M2473" s="11" t="n">
        <v>4</v>
      </c>
      <c r="N2473" s="11" t="n">
        <v>0.05</v>
      </c>
      <c r="O2473" s="7" t="n">
        <v>6224.3</v>
      </c>
      <c r="P2473" s="7" t="n">
        <v>3112.15</v>
      </c>
      <c r="Q2473" s="7">
        <f>text(E2473,"ddd")</f>
        <v/>
      </c>
      <c r="R2473" s="7">
        <f>G2473-F2473</f>
        <v/>
      </c>
      <c r="S2473" s="7">
        <f>E2473-D2473</f>
        <v/>
      </c>
      <c r="T2473" s="7">
        <f>O2473*M2473</f>
        <v/>
      </c>
      <c r="U2473" s="7">
        <f>T2473*N2473</f>
        <v/>
      </c>
      <c r="V2473" s="7">
        <f>T2473-U2473-(P2473*M2473)</f>
        <v/>
      </c>
      <c r="W2473" s="7">
        <f>VLOOKUP(L2473,'Products Sheet'!$A:$B,2,FALSE)</f>
        <v/>
      </c>
      <c r="X2473" s="7" t="n"/>
      <c r="Y2473" s="7" t="n"/>
      <c r="Z2473" s="7" t="n"/>
      <c r="AA2473" s="7" t="n"/>
      <c r="AB2473" s="7" t="n"/>
      <c r="AC2473" s="7" t="n"/>
    </row>
    <row r="2474" ht="9.75" customHeight="1" s="12">
      <c r="A2474" s="11" t="inlineStr">
        <is>
          <t>SO - 0001986</t>
        </is>
      </c>
      <c r="B2474" s="11" t="inlineStr">
        <is>
          <t>Distributor</t>
        </is>
      </c>
      <c r="C2474" s="11" t="inlineStr">
        <is>
          <t>WARE-UHY1004</t>
        </is>
      </c>
      <c r="D2474" s="6" t="n">
        <v>43400</v>
      </c>
      <c r="E2474" s="6" t="n">
        <v>43469</v>
      </c>
      <c r="F2474" s="6" t="n">
        <v>43474</v>
      </c>
      <c r="G2474" s="6" t="n">
        <v>43481</v>
      </c>
      <c r="H2474" s="11" t="inlineStr">
        <is>
          <t>USD</t>
        </is>
      </c>
      <c r="I2474" s="11" t="n">
        <v>21</v>
      </c>
      <c r="J2474" s="11" t="n">
        <v>29</v>
      </c>
      <c r="K2474" s="11" t="n">
        <v>222</v>
      </c>
      <c r="L2474" s="11" t="n">
        <v>15</v>
      </c>
      <c r="M2474" s="11" t="n">
        <v>2</v>
      </c>
      <c r="N2474" s="11" t="n">
        <v>0.075</v>
      </c>
      <c r="O2474" s="7" t="n">
        <v>221.1</v>
      </c>
      <c r="P2474" s="7" t="n">
        <v>108.339</v>
      </c>
      <c r="Q2474" s="7">
        <f>text(E2474,"ddd")</f>
        <v/>
      </c>
      <c r="R2474" s="7">
        <f>G2474-F2474</f>
        <v/>
      </c>
      <c r="S2474" s="7">
        <f>E2474-D2474</f>
        <v/>
      </c>
      <c r="T2474" s="7">
        <f>O2474*M2474</f>
        <v/>
      </c>
      <c r="U2474" s="7">
        <f>T2474*N2474</f>
        <v/>
      </c>
      <c r="V2474" s="7">
        <f>T2474-U2474-(P2474*M2474)</f>
        <v/>
      </c>
      <c r="W2474" s="7">
        <f>VLOOKUP(L2474,'Products Sheet'!$A:$B,2,FALSE)</f>
        <v/>
      </c>
      <c r="X2474" s="7" t="n"/>
      <c r="Y2474" s="7" t="n"/>
      <c r="Z2474" s="7" t="n"/>
      <c r="AA2474" s="7" t="n"/>
      <c r="AB2474" s="7" t="n"/>
      <c r="AC2474" s="7" t="n"/>
    </row>
    <row r="2475" ht="9.75" customHeight="1" s="12">
      <c r="A2475" s="11" t="inlineStr">
        <is>
          <t>SO - 0002004</t>
        </is>
      </c>
      <c r="B2475" s="11" t="inlineStr">
        <is>
          <t>In-Store</t>
        </is>
      </c>
      <c r="C2475" s="11" t="inlineStr">
        <is>
          <t>WARE-NMK1003</t>
        </is>
      </c>
      <c r="D2475" s="6" t="n">
        <v>43400</v>
      </c>
      <c r="E2475" s="6" t="n">
        <v>43471</v>
      </c>
      <c r="F2475" s="6" t="n">
        <v>43485</v>
      </c>
      <c r="G2475" s="6" t="n">
        <v>43490</v>
      </c>
      <c r="H2475" s="11" t="inlineStr">
        <is>
          <t>USD</t>
        </is>
      </c>
      <c r="I2475" s="11" t="n">
        <v>2</v>
      </c>
      <c r="J2475" s="11" t="n">
        <v>12</v>
      </c>
      <c r="K2475" s="11" t="n">
        <v>184</v>
      </c>
      <c r="L2475" s="11" t="n">
        <v>15</v>
      </c>
      <c r="M2475" s="11" t="n">
        <v>3</v>
      </c>
      <c r="N2475" s="11" t="n">
        <v>0.15</v>
      </c>
      <c r="O2475" s="7" t="n">
        <v>917.9</v>
      </c>
      <c r="P2475" s="7" t="n">
        <v>596.635</v>
      </c>
      <c r="Q2475" s="7">
        <f>text(E2475,"ddd")</f>
        <v/>
      </c>
      <c r="R2475" s="7">
        <f>G2475-F2475</f>
        <v/>
      </c>
      <c r="S2475" s="7">
        <f>E2475-D2475</f>
        <v/>
      </c>
      <c r="T2475" s="7">
        <f>O2475*M2475</f>
        <v/>
      </c>
      <c r="U2475" s="7">
        <f>T2475*N2475</f>
        <v/>
      </c>
      <c r="V2475" s="7">
        <f>T2475-U2475-(P2475*M2475)</f>
        <v/>
      </c>
      <c r="W2475" s="7">
        <f>VLOOKUP(L2475,'Products Sheet'!$A:$B,2,FALSE)</f>
        <v/>
      </c>
      <c r="X2475" s="7" t="n"/>
      <c r="Y2475" s="7" t="n"/>
      <c r="Z2475" s="7" t="n"/>
      <c r="AA2475" s="7" t="n"/>
      <c r="AB2475" s="7" t="n"/>
      <c r="AC2475" s="7" t="n"/>
    </row>
    <row r="2476" ht="9.75" customHeight="1" s="12">
      <c r="A2476" s="11" t="inlineStr">
        <is>
          <t>SO - 0002005</t>
        </is>
      </c>
      <c r="B2476" s="11" t="inlineStr">
        <is>
          <t>In-Store</t>
        </is>
      </c>
      <c r="C2476" s="11" t="inlineStr">
        <is>
          <t>WARE-NMK1003</t>
        </is>
      </c>
      <c r="D2476" s="6" t="n">
        <v>43300</v>
      </c>
      <c r="E2476" s="6" t="n">
        <v>43471</v>
      </c>
      <c r="F2476" s="6" t="n">
        <v>43491</v>
      </c>
      <c r="G2476" s="6" t="n">
        <v>43499</v>
      </c>
      <c r="H2476" s="11" t="inlineStr">
        <is>
          <t>USD</t>
        </is>
      </c>
      <c r="I2476" s="11" t="n">
        <v>7</v>
      </c>
      <c r="J2476" s="11" t="n">
        <v>2</v>
      </c>
      <c r="K2476" s="11" t="n">
        <v>189</v>
      </c>
      <c r="L2476" s="11" t="n">
        <v>15</v>
      </c>
      <c r="M2476" s="11" t="n">
        <v>1</v>
      </c>
      <c r="N2476" s="11" t="n">
        <v>0.05</v>
      </c>
      <c r="O2476" s="7" t="n">
        <v>1922.9</v>
      </c>
      <c r="P2476" s="7" t="n">
        <v>846.076</v>
      </c>
      <c r="Q2476" s="7">
        <f>text(E2476,"ddd")</f>
        <v/>
      </c>
      <c r="R2476" s="7">
        <f>G2476-F2476</f>
        <v/>
      </c>
      <c r="S2476" s="7">
        <f>E2476-D2476</f>
        <v/>
      </c>
      <c r="T2476" s="7">
        <f>O2476*M2476</f>
        <v/>
      </c>
      <c r="U2476" s="7">
        <f>T2476*N2476</f>
        <v/>
      </c>
      <c r="V2476" s="7">
        <f>T2476-U2476-(P2476*M2476)</f>
        <v/>
      </c>
      <c r="W2476" s="7">
        <f>VLOOKUP(L2476,'Products Sheet'!$A:$B,2,FALSE)</f>
        <v/>
      </c>
      <c r="X2476" s="7" t="n"/>
      <c r="Y2476" s="7" t="n"/>
      <c r="Z2476" s="7" t="n"/>
      <c r="AA2476" s="7" t="n"/>
      <c r="AB2476" s="7" t="n"/>
      <c r="AC2476" s="7" t="n"/>
    </row>
    <row r="2477" ht="9.75" customHeight="1" s="12">
      <c r="A2477" s="11" t="inlineStr">
        <is>
          <t>SO - 0002111</t>
        </is>
      </c>
      <c r="B2477" s="11" t="inlineStr">
        <is>
          <t>Online</t>
        </is>
      </c>
      <c r="C2477" s="11" t="inlineStr">
        <is>
          <t>WARE-UHY1004</t>
        </is>
      </c>
      <c r="D2477" s="6" t="n">
        <v>43300</v>
      </c>
      <c r="E2477" s="6" t="n">
        <v>43483</v>
      </c>
      <c r="F2477" s="6" t="n">
        <v>43495</v>
      </c>
      <c r="G2477" s="6" t="n">
        <v>43496</v>
      </c>
      <c r="H2477" s="11" t="inlineStr">
        <is>
          <t>USD</t>
        </is>
      </c>
      <c r="I2477" s="11" t="n">
        <v>18</v>
      </c>
      <c r="J2477" s="11" t="n">
        <v>48</v>
      </c>
      <c r="K2477" s="11" t="n">
        <v>254</v>
      </c>
      <c r="L2477" s="11" t="n">
        <v>15</v>
      </c>
      <c r="M2477" s="11" t="n">
        <v>6</v>
      </c>
      <c r="N2477" s="11" t="n">
        <v>0.1</v>
      </c>
      <c r="O2477" s="7" t="n">
        <v>1842.5</v>
      </c>
      <c r="P2477" s="7" t="n">
        <v>1197.625</v>
      </c>
      <c r="Q2477" s="7">
        <f>text(E2477,"ddd")</f>
        <v/>
      </c>
      <c r="R2477" s="7">
        <f>G2477-F2477</f>
        <v/>
      </c>
      <c r="S2477" s="7">
        <f>E2477-D2477</f>
        <v/>
      </c>
      <c r="T2477" s="7">
        <f>O2477*M2477</f>
        <v/>
      </c>
      <c r="U2477" s="7">
        <f>T2477*N2477</f>
        <v/>
      </c>
      <c r="V2477" s="7">
        <f>T2477-U2477-(P2477*M2477)</f>
        <v/>
      </c>
      <c r="W2477" s="7">
        <f>VLOOKUP(L2477,'Products Sheet'!$A:$B,2,FALSE)</f>
        <v/>
      </c>
      <c r="X2477" s="7" t="n"/>
      <c r="Y2477" s="7" t="n"/>
      <c r="Z2477" s="7" t="n"/>
      <c r="AA2477" s="7" t="n"/>
      <c r="AB2477" s="7" t="n"/>
      <c r="AC2477" s="7" t="n"/>
    </row>
    <row r="2478" ht="9.75" customHeight="1" s="12">
      <c r="A2478" s="11" t="inlineStr">
        <is>
          <t>SO - 0002141</t>
        </is>
      </c>
      <c r="B2478" s="11" t="inlineStr">
        <is>
          <t>Online</t>
        </is>
      </c>
      <c r="C2478" s="11" t="inlineStr">
        <is>
          <t>WARE-NMK1003</t>
        </is>
      </c>
      <c r="D2478" s="6" t="n">
        <v>43400</v>
      </c>
      <c r="E2478" s="6" t="n">
        <v>43485</v>
      </c>
      <c r="F2478" s="6" t="n">
        <v>43500</v>
      </c>
      <c r="G2478" s="6" t="n">
        <v>43503</v>
      </c>
      <c r="H2478" s="11" t="inlineStr">
        <is>
          <t>USD</t>
        </is>
      </c>
      <c r="I2478" s="11" t="n">
        <v>16</v>
      </c>
      <c r="J2478" s="11" t="n">
        <v>50</v>
      </c>
      <c r="K2478" s="11" t="n">
        <v>187</v>
      </c>
      <c r="L2478" s="11" t="n">
        <v>15</v>
      </c>
      <c r="M2478" s="11" t="n">
        <v>8</v>
      </c>
      <c r="N2478" s="11" t="n">
        <v>0.15</v>
      </c>
      <c r="O2478" s="7" t="n">
        <v>2532.6</v>
      </c>
      <c r="P2478" s="7" t="n">
        <v>1316.952</v>
      </c>
      <c r="Q2478" s="7">
        <f>text(E2478,"ddd")</f>
        <v/>
      </c>
      <c r="R2478" s="7">
        <f>G2478-F2478</f>
        <v/>
      </c>
      <c r="S2478" s="7">
        <f>E2478-D2478</f>
        <v/>
      </c>
      <c r="T2478" s="7">
        <f>O2478*M2478</f>
        <v/>
      </c>
      <c r="U2478" s="7">
        <f>T2478*N2478</f>
        <v/>
      </c>
      <c r="V2478" s="7">
        <f>T2478-U2478-(P2478*M2478)</f>
        <v/>
      </c>
      <c r="W2478" s="7">
        <f>VLOOKUP(L2478,'Products Sheet'!$A:$B,2,FALSE)</f>
        <v/>
      </c>
      <c r="X2478" s="7" t="n"/>
      <c r="Y2478" s="7" t="n"/>
      <c r="Z2478" s="7" t="n"/>
      <c r="AA2478" s="7" t="n"/>
      <c r="AB2478" s="7" t="n"/>
      <c r="AC2478" s="7" t="n"/>
    </row>
    <row r="2479" ht="9.75" customHeight="1" s="12">
      <c r="A2479" s="11" t="inlineStr">
        <is>
          <t>SO - 0002235</t>
        </is>
      </c>
      <c r="B2479" s="11" t="inlineStr">
        <is>
          <t>Distributor</t>
        </is>
      </c>
      <c r="C2479" s="11" t="inlineStr">
        <is>
          <t>WARE-UHY1004</t>
        </is>
      </c>
      <c r="D2479" s="6" t="n">
        <v>43400</v>
      </c>
      <c r="E2479" s="6" t="n">
        <v>43498</v>
      </c>
      <c r="F2479" s="6" t="n">
        <v>43503</v>
      </c>
      <c r="G2479" s="6" t="n">
        <v>43508</v>
      </c>
      <c r="H2479" s="11" t="inlineStr">
        <is>
          <t>USD</t>
        </is>
      </c>
      <c r="I2479" s="11" t="n">
        <v>21</v>
      </c>
      <c r="J2479" s="11" t="n">
        <v>40</v>
      </c>
      <c r="K2479" s="11" t="n">
        <v>243</v>
      </c>
      <c r="L2479" s="11" t="n">
        <v>15</v>
      </c>
      <c r="M2479" s="11" t="n">
        <v>2</v>
      </c>
      <c r="N2479" s="11" t="n">
        <v>0.075</v>
      </c>
      <c r="O2479" s="7" t="n">
        <v>1092.1</v>
      </c>
      <c r="P2479" s="7" t="n">
        <v>709.8650000000001</v>
      </c>
      <c r="Q2479" s="7">
        <f>text(E2479,"ddd")</f>
        <v/>
      </c>
      <c r="R2479" s="7">
        <f>G2479-F2479</f>
        <v/>
      </c>
      <c r="S2479" s="7">
        <f>E2479-D2479</f>
        <v/>
      </c>
      <c r="T2479" s="7">
        <f>O2479*M2479</f>
        <v/>
      </c>
      <c r="U2479" s="7">
        <f>T2479*N2479</f>
        <v/>
      </c>
      <c r="V2479" s="7">
        <f>T2479-U2479-(P2479*M2479)</f>
        <v/>
      </c>
      <c r="W2479" s="7">
        <f>VLOOKUP(L2479,'Products Sheet'!$A:$B,2,FALSE)</f>
        <v/>
      </c>
      <c r="X2479" s="7" t="n"/>
      <c r="Y2479" s="7" t="n"/>
      <c r="Z2479" s="7" t="n"/>
      <c r="AA2479" s="7" t="n"/>
      <c r="AB2479" s="7" t="n"/>
      <c r="AC2479" s="7" t="n"/>
    </row>
    <row r="2480" ht="9.75" customHeight="1" s="12">
      <c r="A2480" s="11" t="inlineStr">
        <is>
          <t>SO - 0002270</t>
        </is>
      </c>
      <c r="B2480" s="11" t="inlineStr">
        <is>
          <t>In-Store</t>
        </is>
      </c>
      <c r="C2480" s="11" t="inlineStr">
        <is>
          <t>WARE-NMK1003</t>
        </is>
      </c>
      <c r="D2480" s="6" t="n">
        <v>43400</v>
      </c>
      <c r="E2480" s="6" t="n">
        <v>43502</v>
      </c>
      <c r="F2480" s="6" t="n">
        <v>43526</v>
      </c>
      <c r="G2480" s="6" t="n">
        <v>43529</v>
      </c>
      <c r="H2480" s="11" t="inlineStr">
        <is>
          <t>USD</t>
        </is>
      </c>
      <c r="I2480" s="11" t="n">
        <v>8</v>
      </c>
      <c r="J2480" s="11" t="n">
        <v>37</v>
      </c>
      <c r="K2480" s="11" t="n">
        <v>202</v>
      </c>
      <c r="L2480" s="11" t="n">
        <v>15</v>
      </c>
      <c r="M2480" s="11" t="n">
        <v>6</v>
      </c>
      <c r="N2480" s="11" t="n">
        <v>0.15</v>
      </c>
      <c r="O2480" s="7" t="n">
        <v>2365.1</v>
      </c>
      <c r="P2480" s="7" t="n">
        <v>1442.711</v>
      </c>
      <c r="Q2480" s="7">
        <f>text(E2480,"ddd")</f>
        <v/>
      </c>
      <c r="R2480" s="7">
        <f>G2480-F2480</f>
        <v/>
      </c>
      <c r="S2480" s="7">
        <f>E2480-D2480</f>
        <v/>
      </c>
      <c r="T2480" s="7">
        <f>O2480*M2480</f>
        <v/>
      </c>
      <c r="U2480" s="7">
        <f>T2480*N2480</f>
        <v/>
      </c>
      <c r="V2480" s="7">
        <f>T2480-U2480-(P2480*M2480)</f>
        <v/>
      </c>
      <c r="W2480" s="7">
        <f>VLOOKUP(L2480,'Products Sheet'!$A:$B,2,FALSE)</f>
        <v/>
      </c>
      <c r="X2480" s="7" t="n"/>
      <c r="Y2480" s="7" t="n"/>
      <c r="Z2480" s="7" t="n"/>
      <c r="AA2480" s="7" t="n"/>
      <c r="AB2480" s="7" t="n"/>
      <c r="AC2480" s="7" t="n"/>
    </row>
    <row r="2481" ht="9.75" customHeight="1" s="12">
      <c r="A2481" s="11" t="inlineStr">
        <is>
          <t>SO - 0002369</t>
        </is>
      </c>
      <c r="B2481" s="11" t="inlineStr">
        <is>
          <t>In-Store</t>
        </is>
      </c>
      <c r="C2481" s="11" t="inlineStr">
        <is>
          <t>WARE-UHY1004</t>
        </is>
      </c>
      <c r="D2481" s="6" t="n">
        <v>43400</v>
      </c>
      <c r="E2481" s="6" t="n">
        <v>43513</v>
      </c>
      <c r="F2481" s="6" t="n">
        <v>43531</v>
      </c>
      <c r="G2481" s="6" t="n">
        <v>43537</v>
      </c>
      <c r="H2481" s="11" t="inlineStr">
        <is>
          <t>USD</t>
        </is>
      </c>
      <c r="I2481" s="11" t="n">
        <v>2</v>
      </c>
      <c r="J2481" s="11" t="n">
        <v>45</v>
      </c>
      <c r="K2481" s="11" t="n">
        <v>247</v>
      </c>
      <c r="L2481" s="11" t="n">
        <v>15</v>
      </c>
      <c r="M2481" s="11" t="n">
        <v>8</v>
      </c>
      <c r="N2481" s="11" t="n">
        <v>0.2</v>
      </c>
      <c r="O2481" s="7" t="n">
        <v>3705.1</v>
      </c>
      <c r="P2481" s="7" t="n">
        <v>2111.907</v>
      </c>
      <c r="Q2481" s="7">
        <f>text(E2481,"ddd")</f>
        <v/>
      </c>
      <c r="R2481" s="7">
        <f>G2481-F2481</f>
        <v/>
      </c>
      <c r="S2481" s="7">
        <f>E2481-D2481</f>
        <v/>
      </c>
      <c r="T2481" s="7">
        <f>O2481*M2481</f>
        <v/>
      </c>
      <c r="U2481" s="7">
        <f>T2481*N2481</f>
        <v/>
      </c>
      <c r="V2481" s="7">
        <f>T2481-U2481-(P2481*M2481)</f>
        <v/>
      </c>
      <c r="W2481" s="7">
        <f>VLOOKUP(L2481,'Products Sheet'!$A:$B,2,FALSE)</f>
        <v/>
      </c>
      <c r="X2481" s="7" t="n"/>
      <c r="Y2481" s="7" t="n"/>
      <c r="Z2481" s="7" t="n"/>
      <c r="AA2481" s="7" t="n"/>
      <c r="AB2481" s="7" t="n"/>
      <c r="AC2481" s="7" t="n"/>
    </row>
    <row r="2482" ht="9.75" customHeight="1" s="12">
      <c r="A2482" s="11" t="inlineStr">
        <is>
          <t>SO - 0002433</t>
        </is>
      </c>
      <c r="B2482" s="11" t="inlineStr">
        <is>
          <t>Distributor</t>
        </is>
      </c>
      <c r="C2482" s="11" t="inlineStr">
        <is>
          <t>WARE-MKL1006</t>
        </is>
      </c>
      <c r="D2482" s="6" t="n">
        <v>43400</v>
      </c>
      <c r="E2482" s="6" t="n">
        <v>43521</v>
      </c>
      <c r="F2482" s="6" t="n">
        <v>43542</v>
      </c>
      <c r="G2482" s="6" t="n">
        <v>43543</v>
      </c>
      <c r="H2482" s="11" t="inlineStr">
        <is>
          <t>USD</t>
        </is>
      </c>
      <c r="I2482" s="11" t="n">
        <v>23</v>
      </c>
      <c r="J2482" s="11" t="n">
        <v>38</v>
      </c>
      <c r="K2482" s="11" t="n">
        <v>361</v>
      </c>
      <c r="L2482" s="11" t="n">
        <v>15</v>
      </c>
      <c r="M2482" s="11" t="n">
        <v>4</v>
      </c>
      <c r="N2482" s="11" t="n">
        <v>0.05</v>
      </c>
      <c r="O2482" s="7" t="n">
        <v>3845.8</v>
      </c>
      <c r="P2482" s="7" t="n">
        <v>2922.808</v>
      </c>
      <c r="Q2482" s="7">
        <f>text(E2482,"ddd")</f>
        <v/>
      </c>
      <c r="R2482" s="7">
        <f>G2482-F2482</f>
        <v/>
      </c>
      <c r="S2482" s="7">
        <f>E2482-D2482</f>
        <v/>
      </c>
      <c r="T2482" s="7">
        <f>O2482*M2482</f>
        <v/>
      </c>
      <c r="U2482" s="7">
        <f>T2482*N2482</f>
        <v/>
      </c>
      <c r="V2482" s="7">
        <f>T2482-U2482-(P2482*M2482)</f>
        <v/>
      </c>
      <c r="W2482" s="7">
        <f>VLOOKUP(L2482,'Products Sheet'!$A:$B,2,FALSE)</f>
        <v/>
      </c>
      <c r="X2482" s="7" t="n"/>
      <c r="Y2482" s="7" t="n"/>
      <c r="Z2482" s="7" t="n"/>
      <c r="AA2482" s="7" t="n"/>
      <c r="AB2482" s="7" t="n"/>
      <c r="AC2482" s="7" t="n"/>
    </row>
    <row r="2483" ht="9.75" customHeight="1" s="12">
      <c r="A2483" s="11" t="inlineStr">
        <is>
          <t>SO - 0002436</t>
        </is>
      </c>
      <c r="B2483" s="11" t="inlineStr">
        <is>
          <t>Online</t>
        </is>
      </c>
      <c r="C2483" s="11" t="inlineStr">
        <is>
          <t>WARE-MKL1006</t>
        </is>
      </c>
      <c r="D2483" s="6" t="n">
        <v>43400</v>
      </c>
      <c r="E2483" s="6" t="n">
        <v>43521</v>
      </c>
      <c r="F2483" s="6" t="n">
        <v>43524</v>
      </c>
      <c r="G2483" s="6" t="n">
        <v>43532</v>
      </c>
      <c r="H2483" s="11" t="inlineStr">
        <is>
          <t>USD</t>
        </is>
      </c>
      <c r="I2483" s="11" t="n">
        <v>19</v>
      </c>
      <c r="J2483" s="11" t="n">
        <v>7</v>
      </c>
      <c r="K2483" s="11" t="n">
        <v>332</v>
      </c>
      <c r="L2483" s="11" t="n">
        <v>15</v>
      </c>
      <c r="M2483" s="11" t="n">
        <v>1</v>
      </c>
      <c r="N2483" s="11" t="n">
        <v>0.15</v>
      </c>
      <c r="O2483" s="7" t="n">
        <v>3859.2</v>
      </c>
      <c r="P2483" s="7" t="n">
        <v>1736.64</v>
      </c>
      <c r="Q2483" s="7">
        <f>text(E2483,"ddd")</f>
        <v/>
      </c>
      <c r="R2483" s="7">
        <f>G2483-F2483</f>
        <v/>
      </c>
      <c r="S2483" s="7">
        <f>E2483-D2483</f>
        <v/>
      </c>
      <c r="T2483" s="7">
        <f>O2483*M2483</f>
        <v/>
      </c>
      <c r="U2483" s="7">
        <f>T2483*N2483</f>
        <v/>
      </c>
      <c r="V2483" s="7">
        <f>T2483-U2483-(P2483*M2483)</f>
        <v/>
      </c>
      <c r="W2483" s="7">
        <f>VLOOKUP(L2483,'Products Sheet'!$A:$B,2,FALSE)</f>
        <v/>
      </c>
      <c r="X2483" s="7" t="n"/>
      <c r="Y2483" s="7" t="n"/>
      <c r="Z2483" s="7" t="n"/>
      <c r="AA2483" s="7" t="n"/>
      <c r="AB2483" s="7" t="n"/>
      <c r="AC2483" s="7" t="n"/>
    </row>
    <row r="2484" ht="9.75" customHeight="1" s="12">
      <c r="A2484" s="11" t="inlineStr">
        <is>
          <t>SO - 0002483</t>
        </is>
      </c>
      <c r="B2484" s="11" t="inlineStr">
        <is>
          <t>Wholesale</t>
        </is>
      </c>
      <c r="C2484" s="11" t="inlineStr">
        <is>
          <t>WARE-PUJ1005</t>
        </is>
      </c>
      <c r="D2484" s="6" t="n">
        <v>43400</v>
      </c>
      <c r="E2484" s="6" t="n">
        <v>43527</v>
      </c>
      <c r="F2484" s="6" t="n">
        <v>43554</v>
      </c>
      <c r="G2484" s="6" t="n">
        <v>43558</v>
      </c>
      <c r="H2484" s="11" t="inlineStr">
        <is>
          <t>USD</t>
        </is>
      </c>
      <c r="I2484" s="11" t="n">
        <v>28</v>
      </c>
      <c r="J2484" s="11" t="n">
        <v>19</v>
      </c>
      <c r="K2484" s="11" t="n">
        <v>279</v>
      </c>
      <c r="L2484" s="11" t="n">
        <v>15</v>
      </c>
      <c r="M2484" s="11" t="n">
        <v>4</v>
      </c>
      <c r="N2484" s="11" t="n">
        <v>0.075</v>
      </c>
      <c r="O2484" s="7" t="n">
        <v>837.5</v>
      </c>
      <c r="P2484" s="7" t="n">
        <v>502.5</v>
      </c>
      <c r="Q2484" s="7">
        <f>text(E2484,"ddd")</f>
        <v/>
      </c>
      <c r="R2484" s="7">
        <f>G2484-F2484</f>
        <v/>
      </c>
      <c r="S2484" s="7">
        <f>E2484-D2484</f>
        <v/>
      </c>
      <c r="T2484" s="7">
        <f>O2484*M2484</f>
        <v/>
      </c>
      <c r="U2484" s="7">
        <f>T2484*N2484</f>
        <v/>
      </c>
      <c r="V2484" s="7">
        <f>T2484-U2484-(P2484*M2484)</f>
        <v/>
      </c>
      <c r="W2484" s="7">
        <f>VLOOKUP(L2484,'Products Sheet'!$A:$B,2,FALSE)</f>
        <v/>
      </c>
      <c r="X2484" s="7" t="n"/>
      <c r="Y2484" s="7" t="n"/>
      <c r="Z2484" s="7" t="n"/>
      <c r="AA2484" s="7" t="n"/>
      <c r="AB2484" s="7" t="n"/>
      <c r="AC2484" s="7" t="n"/>
    </row>
    <row r="2485" ht="9.75" customHeight="1" s="12">
      <c r="A2485" s="11" t="inlineStr">
        <is>
          <t>SO - 0002574</t>
        </is>
      </c>
      <c r="B2485" s="11" t="inlineStr">
        <is>
          <t>In-Store</t>
        </is>
      </c>
      <c r="C2485" s="11" t="inlineStr">
        <is>
          <t>WARE-NMK1003</t>
        </is>
      </c>
      <c r="D2485" s="6" t="n">
        <v>43400</v>
      </c>
      <c r="E2485" s="6" t="n">
        <v>43541</v>
      </c>
      <c r="F2485" s="6" t="n">
        <v>43558</v>
      </c>
      <c r="G2485" s="6" t="n">
        <v>43562</v>
      </c>
      <c r="H2485" s="11" t="inlineStr">
        <is>
          <t>USD</t>
        </is>
      </c>
      <c r="I2485" s="11" t="n">
        <v>11</v>
      </c>
      <c r="J2485" s="11" t="n">
        <v>14</v>
      </c>
      <c r="K2485" s="11" t="n">
        <v>91</v>
      </c>
      <c r="L2485" s="11" t="n">
        <v>15</v>
      </c>
      <c r="M2485" s="11" t="n">
        <v>2</v>
      </c>
      <c r="N2485" s="11" t="n">
        <v>0.1</v>
      </c>
      <c r="O2485" s="7" t="n">
        <v>2740.3</v>
      </c>
      <c r="P2485" s="7" t="n">
        <v>1863.404</v>
      </c>
      <c r="Q2485" s="7">
        <f>text(E2485,"ddd")</f>
        <v/>
      </c>
      <c r="R2485" s="7">
        <f>G2485-F2485</f>
        <v/>
      </c>
      <c r="S2485" s="7">
        <f>E2485-D2485</f>
        <v/>
      </c>
      <c r="T2485" s="7">
        <f>O2485*M2485</f>
        <v/>
      </c>
      <c r="U2485" s="7">
        <f>T2485*N2485</f>
        <v/>
      </c>
      <c r="V2485" s="7">
        <f>T2485-U2485-(P2485*M2485)</f>
        <v/>
      </c>
      <c r="W2485" s="7">
        <f>VLOOKUP(L2485,'Products Sheet'!$A:$B,2,FALSE)</f>
        <v/>
      </c>
      <c r="X2485" s="7" t="n"/>
      <c r="Y2485" s="7" t="n"/>
      <c r="Z2485" s="7" t="n"/>
      <c r="AA2485" s="7" t="n"/>
      <c r="AB2485" s="7" t="n"/>
      <c r="AC2485" s="7" t="n"/>
    </row>
    <row r="2486" ht="9.75" customHeight="1" s="12">
      <c r="A2486" s="11" t="inlineStr">
        <is>
          <t>SO - 0002652</t>
        </is>
      </c>
      <c r="B2486" s="11" t="inlineStr">
        <is>
          <t>Online</t>
        </is>
      </c>
      <c r="C2486" s="11" t="inlineStr">
        <is>
          <t>WARE-MKL1006</t>
        </is>
      </c>
      <c r="D2486" s="6" t="n">
        <v>43500</v>
      </c>
      <c r="E2486" s="6" t="n">
        <v>43551</v>
      </c>
      <c r="F2486" s="6" t="n">
        <v>43578</v>
      </c>
      <c r="G2486" s="6" t="n">
        <v>43583</v>
      </c>
      <c r="H2486" s="11" t="inlineStr">
        <is>
          <t>USD</t>
        </is>
      </c>
      <c r="I2486" s="11" t="n">
        <v>13</v>
      </c>
      <c r="J2486" s="11" t="n">
        <v>11</v>
      </c>
      <c r="K2486" s="11" t="n">
        <v>347</v>
      </c>
      <c r="L2486" s="11" t="n">
        <v>15</v>
      </c>
      <c r="M2486" s="11" t="n">
        <v>8</v>
      </c>
      <c r="N2486" s="11" t="n">
        <v>0.3</v>
      </c>
      <c r="O2486" s="7" t="n">
        <v>6411.900000000001</v>
      </c>
      <c r="P2486" s="7" t="n">
        <v>4167.735000000001</v>
      </c>
      <c r="Q2486" s="7">
        <f>text(E2486,"ddd")</f>
        <v/>
      </c>
      <c r="R2486" s="7">
        <f>G2486-F2486</f>
        <v/>
      </c>
      <c r="S2486" s="7">
        <f>E2486-D2486</f>
        <v/>
      </c>
      <c r="T2486" s="7">
        <f>O2486*M2486</f>
        <v/>
      </c>
      <c r="U2486" s="7">
        <f>T2486*N2486</f>
        <v/>
      </c>
      <c r="V2486" s="7">
        <f>T2486-U2486-(P2486*M2486)</f>
        <v/>
      </c>
      <c r="W2486" s="7">
        <f>VLOOKUP(L2486,'Products Sheet'!$A:$B,2,FALSE)</f>
        <v/>
      </c>
      <c r="X2486" s="7" t="n"/>
      <c r="Y2486" s="7" t="n"/>
      <c r="Z2486" s="7" t="n"/>
      <c r="AA2486" s="7" t="n"/>
      <c r="AB2486" s="7" t="n"/>
      <c r="AC2486" s="7" t="n"/>
    </row>
    <row r="2487" ht="9.75" customHeight="1" s="12">
      <c r="A2487" s="11" t="inlineStr">
        <is>
          <t>SO - 0002666</t>
        </is>
      </c>
      <c r="B2487" s="11" t="inlineStr">
        <is>
          <t>Distributor</t>
        </is>
      </c>
      <c r="C2487" s="11" t="inlineStr">
        <is>
          <t>WARE-NMK1003</t>
        </is>
      </c>
      <c r="D2487" s="6" t="n">
        <v>43500</v>
      </c>
      <c r="E2487" s="6" t="n">
        <v>43554</v>
      </c>
      <c r="F2487" s="6" t="n">
        <v>43575</v>
      </c>
      <c r="G2487" s="6" t="n">
        <v>43585</v>
      </c>
      <c r="H2487" s="11" t="inlineStr">
        <is>
          <t>USD</t>
        </is>
      </c>
      <c r="I2487" s="11" t="n">
        <v>25</v>
      </c>
      <c r="J2487" s="11" t="n">
        <v>4</v>
      </c>
      <c r="K2487" s="11" t="n">
        <v>163</v>
      </c>
      <c r="L2487" s="11" t="n">
        <v>15</v>
      </c>
      <c r="M2487" s="11" t="n">
        <v>7</v>
      </c>
      <c r="N2487" s="11" t="n">
        <v>0.15</v>
      </c>
      <c r="O2487" s="7" t="n">
        <v>1051.9</v>
      </c>
      <c r="P2487" s="7" t="n">
        <v>715.2920000000001</v>
      </c>
      <c r="Q2487" s="7">
        <f>text(E2487,"ddd")</f>
        <v/>
      </c>
      <c r="R2487" s="7">
        <f>G2487-F2487</f>
        <v/>
      </c>
      <c r="S2487" s="7">
        <f>E2487-D2487</f>
        <v/>
      </c>
      <c r="T2487" s="7">
        <f>O2487*M2487</f>
        <v/>
      </c>
      <c r="U2487" s="7">
        <f>T2487*N2487</f>
        <v/>
      </c>
      <c r="V2487" s="7">
        <f>T2487-U2487-(P2487*M2487)</f>
        <v/>
      </c>
      <c r="W2487" s="7">
        <f>VLOOKUP(L2487,'Products Sheet'!$A:$B,2,FALSE)</f>
        <v/>
      </c>
      <c r="X2487" s="7" t="n"/>
      <c r="Y2487" s="7" t="n"/>
      <c r="Z2487" s="7" t="n"/>
      <c r="AA2487" s="7" t="n"/>
      <c r="AB2487" s="7" t="n"/>
      <c r="AC2487" s="7" t="n"/>
    </row>
    <row r="2488" ht="9.75" customHeight="1" s="12">
      <c r="A2488" s="11" t="inlineStr">
        <is>
          <t>SO - 0002672</t>
        </is>
      </c>
      <c r="B2488" s="11" t="inlineStr">
        <is>
          <t>In-Store</t>
        </is>
      </c>
      <c r="C2488" s="11" t="inlineStr">
        <is>
          <t>WARE-NMK1003</t>
        </is>
      </c>
      <c r="D2488" s="6" t="n">
        <v>43400</v>
      </c>
      <c r="E2488" s="6" t="n">
        <v>43555</v>
      </c>
      <c r="F2488" s="6" t="n">
        <v>43570</v>
      </c>
      <c r="G2488" s="6" t="n">
        <v>43572</v>
      </c>
      <c r="H2488" s="11" t="inlineStr">
        <is>
          <t>USD</t>
        </is>
      </c>
      <c r="I2488" s="11" t="n">
        <v>7</v>
      </c>
      <c r="J2488" s="11" t="n">
        <v>17</v>
      </c>
      <c r="K2488" s="11" t="n">
        <v>138</v>
      </c>
      <c r="L2488" s="11" t="n">
        <v>15</v>
      </c>
      <c r="M2488" s="11" t="n">
        <v>6</v>
      </c>
      <c r="N2488" s="11" t="n">
        <v>0.05</v>
      </c>
      <c r="O2488" s="7" t="n">
        <v>2211</v>
      </c>
      <c r="P2488" s="7" t="n">
        <v>1503.48</v>
      </c>
      <c r="Q2488" s="7">
        <f>text(E2488,"ddd")</f>
        <v/>
      </c>
      <c r="R2488" s="7">
        <f>G2488-F2488</f>
        <v/>
      </c>
      <c r="S2488" s="7">
        <f>E2488-D2488</f>
        <v/>
      </c>
      <c r="T2488" s="7">
        <f>O2488*M2488</f>
        <v/>
      </c>
      <c r="U2488" s="7">
        <f>T2488*N2488</f>
        <v/>
      </c>
      <c r="V2488" s="7">
        <f>T2488-U2488-(P2488*M2488)</f>
        <v/>
      </c>
      <c r="W2488" s="7">
        <f>VLOOKUP(L2488,'Products Sheet'!$A:$B,2,FALSE)</f>
        <v/>
      </c>
      <c r="X2488" s="7" t="n"/>
      <c r="Y2488" s="7" t="n"/>
      <c r="Z2488" s="7" t="n"/>
      <c r="AA2488" s="7" t="n"/>
      <c r="AB2488" s="7" t="n"/>
      <c r="AC2488" s="7" t="n"/>
    </row>
    <row r="2489" ht="9.75" customHeight="1" s="12">
      <c r="A2489" s="11" t="inlineStr">
        <is>
          <t>SO - 0002754</t>
        </is>
      </c>
      <c r="B2489" s="11" t="inlineStr">
        <is>
          <t>In-Store</t>
        </is>
      </c>
      <c r="C2489" s="11" t="inlineStr">
        <is>
          <t>WARE-NMK1003</t>
        </is>
      </c>
      <c r="D2489" s="6" t="n">
        <v>43500</v>
      </c>
      <c r="E2489" s="6" t="n">
        <v>43564</v>
      </c>
      <c r="F2489" s="6" t="n">
        <v>43588</v>
      </c>
      <c r="G2489" s="6" t="n">
        <v>43598</v>
      </c>
      <c r="H2489" s="11" t="inlineStr">
        <is>
          <t>USD</t>
        </is>
      </c>
      <c r="I2489" s="11" t="n">
        <v>4</v>
      </c>
      <c r="J2489" s="11" t="n">
        <v>49</v>
      </c>
      <c r="K2489" s="11" t="n">
        <v>100</v>
      </c>
      <c r="L2489" s="11" t="n">
        <v>15</v>
      </c>
      <c r="M2489" s="11" t="n">
        <v>1</v>
      </c>
      <c r="N2489" s="11" t="n">
        <v>0.4</v>
      </c>
      <c r="O2489" s="7" t="n">
        <v>6371.7</v>
      </c>
      <c r="P2489" s="7" t="n">
        <v>5033.643</v>
      </c>
      <c r="Q2489" s="7">
        <f>text(E2489,"ddd")</f>
        <v/>
      </c>
      <c r="R2489" s="7">
        <f>G2489-F2489</f>
        <v/>
      </c>
      <c r="S2489" s="7">
        <f>E2489-D2489</f>
        <v/>
      </c>
      <c r="T2489" s="7">
        <f>O2489*M2489</f>
        <v/>
      </c>
      <c r="U2489" s="7">
        <f>T2489*N2489</f>
        <v/>
      </c>
      <c r="V2489" s="7">
        <f>T2489-U2489-(P2489*M2489)</f>
        <v/>
      </c>
      <c r="W2489" s="7">
        <f>VLOOKUP(L2489,'Products Sheet'!$A:$B,2,FALSE)</f>
        <v/>
      </c>
      <c r="X2489" s="7" t="n"/>
      <c r="Y2489" s="7" t="n"/>
      <c r="Z2489" s="7" t="n"/>
      <c r="AA2489" s="7" t="n"/>
      <c r="AB2489" s="7" t="n"/>
      <c r="AC2489" s="7" t="n"/>
    </row>
    <row r="2490" ht="9.75" customHeight="1" s="12">
      <c r="A2490" s="11" t="inlineStr">
        <is>
          <t>SO - 0002791</t>
        </is>
      </c>
      <c r="B2490" s="11" t="inlineStr">
        <is>
          <t>Distributor</t>
        </is>
      </c>
      <c r="C2490" s="11" t="inlineStr">
        <is>
          <t>WARE-MKL1006</t>
        </is>
      </c>
      <c r="D2490" s="6" t="n">
        <v>43500</v>
      </c>
      <c r="E2490" s="6" t="n">
        <v>43568</v>
      </c>
      <c r="F2490" s="6" t="n">
        <v>43572</v>
      </c>
      <c r="G2490" s="6" t="n">
        <v>43577</v>
      </c>
      <c r="H2490" s="11" t="inlineStr">
        <is>
          <t>USD</t>
        </is>
      </c>
      <c r="I2490" s="11" t="n">
        <v>21</v>
      </c>
      <c r="J2490" s="11" t="n">
        <v>23</v>
      </c>
      <c r="K2490" s="11" t="n">
        <v>348</v>
      </c>
      <c r="L2490" s="11" t="n">
        <v>15</v>
      </c>
      <c r="M2490" s="11" t="n">
        <v>1</v>
      </c>
      <c r="N2490" s="11" t="n">
        <v>0.1</v>
      </c>
      <c r="O2490" s="7" t="n">
        <v>1092.1</v>
      </c>
      <c r="P2490" s="7" t="n">
        <v>851.8380000000001</v>
      </c>
      <c r="Q2490" s="7">
        <f>text(E2490,"ddd")</f>
        <v/>
      </c>
      <c r="R2490" s="7">
        <f>G2490-F2490</f>
        <v/>
      </c>
      <c r="S2490" s="7">
        <f>E2490-D2490</f>
        <v/>
      </c>
      <c r="T2490" s="7">
        <f>O2490*M2490</f>
        <v/>
      </c>
      <c r="U2490" s="7">
        <f>T2490*N2490</f>
        <v/>
      </c>
      <c r="V2490" s="7">
        <f>T2490-U2490-(P2490*M2490)</f>
        <v/>
      </c>
      <c r="W2490" s="7">
        <f>VLOOKUP(L2490,'Products Sheet'!$A:$B,2,FALSE)</f>
        <v/>
      </c>
      <c r="X2490" s="7" t="n"/>
      <c r="Y2490" s="7" t="n"/>
      <c r="Z2490" s="7" t="n"/>
      <c r="AA2490" s="7" t="n"/>
      <c r="AB2490" s="7" t="n"/>
      <c r="AC2490" s="7" t="n"/>
    </row>
    <row r="2491" ht="9.75" customHeight="1" s="12">
      <c r="A2491" s="11" t="inlineStr">
        <is>
          <t>SO - 0002919</t>
        </is>
      </c>
      <c r="B2491" s="11" t="inlineStr">
        <is>
          <t>Wholesale</t>
        </is>
      </c>
      <c r="C2491" s="11" t="inlineStr">
        <is>
          <t>WARE-XYS1001</t>
        </is>
      </c>
      <c r="D2491" s="6" t="n">
        <v>43500</v>
      </c>
      <c r="E2491" s="6" t="n">
        <v>43582</v>
      </c>
      <c r="F2491" s="6" t="n">
        <v>43584</v>
      </c>
      <c r="G2491" s="6" t="n">
        <v>43585</v>
      </c>
      <c r="H2491" s="11" t="inlineStr">
        <is>
          <t>USD</t>
        </is>
      </c>
      <c r="I2491" s="11" t="n">
        <v>25</v>
      </c>
      <c r="J2491" s="11" t="n">
        <v>39</v>
      </c>
      <c r="K2491" s="11" t="n">
        <v>41</v>
      </c>
      <c r="L2491" s="11" t="n">
        <v>15</v>
      </c>
      <c r="M2491" s="11" t="n">
        <v>1</v>
      </c>
      <c r="N2491" s="11" t="n">
        <v>0.3</v>
      </c>
      <c r="O2491" s="7" t="n">
        <v>971.5</v>
      </c>
      <c r="P2491" s="7" t="n">
        <v>806.3449999999999</v>
      </c>
      <c r="Q2491" s="7">
        <f>text(E2491,"ddd")</f>
        <v/>
      </c>
      <c r="R2491" s="7">
        <f>G2491-F2491</f>
        <v/>
      </c>
      <c r="S2491" s="7">
        <f>E2491-D2491</f>
        <v/>
      </c>
      <c r="T2491" s="7">
        <f>O2491*M2491</f>
        <v/>
      </c>
      <c r="U2491" s="7">
        <f>T2491*N2491</f>
        <v/>
      </c>
      <c r="V2491" s="7">
        <f>T2491-U2491-(P2491*M2491)</f>
        <v/>
      </c>
      <c r="W2491" s="7">
        <f>VLOOKUP(L2491,'Products Sheet'!$A:$B,2,FALSE)</f>
        <v/>
      </c>
      <c r="X2491" s="7" t="n"/>
      <c r="Y2491" s="7" t="n"/>
      <c r="Z2491" s="7" t="n"/>
      <c r="AA2491" s="7" t="n"/>
      <c r="AB2491" s="7" t="n"/>
      <c r="AC2491" s="7" t="n"/>
    </row>
    <row r="2492" ht="9.75" customHeight="1" s="12">
      <c r="A2492" s="11" t="inlineStr">
        <is>
          <t>SO - 0002932</t>
        </is>
      </c>
      <c r="B2492" s="11" t="inlineStr">
        <is>
          <t>In-Store</t>
        </is>
      </c>
      <c r="C2492" s="11" t="inlineStr">
        <is>
          <t>WARE-XYS1001</t>
        </is>
      </c>
      <c r="D2492" s="6" t="n">
        <v>43500</v>
      </c>
      <c r="E2492" s="6" t="n">
        <v>43583</v>
      </c>
      <c r="F2492" s="6" t="n">
        <v>43603</v>
      </c>
      <c r="G2492" s="6" t="n">
        <v>43609</v>
      </c>
      <c r="H2492" s="11" t="inlineStr">
        <is>
          <t>USD</t>
        </is>
      </c>
      <c r="I2492" s="11" t="n">
        <v>11</v>
      </c>
      <c r="J2492" s="11" t="n">
        <v>29</v>
      </c>
      <c r="K2492" s="11" t="n">
        <v>2</v>
      </c>
      <c r="L2492" s="11" t="n">
        <v>15</v>
      </c>
      <c r="M2492" s="11" t="n">
        <v>3</v>
      </c>
      <c r="N2492" s="11" t="n">
        <v>0.15</v>
      </c>
      <c r="O2492" s="7" t="n">
        <v>1112.2</v>
      </c>
      <c r="P2492" s="7" t="n">
        <v>544.9780000000001</v>
      </c>
      <c r="Q2492" s="7">
        <f>text(E2492,"ddd")</f>
        <v/>
      </c>
      <c r="R2492" s="7">
        <f>G2492-F2492</f>
        <v/>
      </c>
      <c r="S2492" s="7">
        <f>E2492-D2492</f>
        <v/>
      </c>
      <c r="T2492" s="7">
        <f>O2492*M2492</f>
        <v/>
      </c>
      <c r="U2492" s="7">
        <f>T2492*N2492</f>
        <v/>
      </c>
      <c r="V2492" s="7">
        <f>T2492-U2492-(P2492*M2492)</f>
        <v/>
      </c>
      <c r="W2492" s="7">
        <f>VLOOKUP(L2492,'Products Sheet'!$A:$B,2,FALSE)</f>
        <v/>
      </c>
      <c r="X2492" s="7" t="n"/>
      <c r="Y2492" s="7" t="n"/>
      <c r="Z2492" s="7" t="n"/>
      <c r="AA2492" s="7" t="n"/>
      <c r="AB2492" s="7" t="n"/>
      <c r="AC2492" s="7" t="n"/>
    </row>
    <row r="2493" ht="9.75" customHeight="1" s="12">
      <c r="A2493" s="11" t="inlineStr">
        <is>
          <t>SO - 0002958</t>
        </is>
      </c>
      <c r="B2493" s="11" t="inlineStr">
        <is>
          <t>In-Store</t>
        </is>
      </c>
      <c r="C2493" s="11" t="inlineStr">
        <is>
          <t>WARE-NMK1003</t>
        </is>
      </c>
      <c r="D2493" s="6" t="n">
        <v>43500</v>
      </c>
      <c r="E2493" s="6" t="n">
        <v>43587</v>
      </c>
      <c r="F2493" s="6" t="n">
        <v>43611</v>
      </c>
      <c r="G2493" s="6" t="n">
        <v>43618</v>
      </c>
      <c r="H2493" s="11" t="inlineStr">
        <is>
          <t>USD</t>
        </is>
      </c>
      <c r="I2493" s="11" t="n">
        <v>12</v>
      </c>
      <c r="J2493" s="11" t="n">
        <v>20</v>
      </c>
      <c r="K2493" s="11" t="n">
        <v>143</v>
      </c>
      <c r="L2493" s="11" t="n">
        <v>15</v>
      </c>
      <c r="M2493" s="11" t="n">
        <v>2</v>
      </c>
      <c r="N2493" s="11" t="n">
        <v>0.05</v>
      </c>
      <c r="O2493" s="7" t="n">
        <v>2291.4</v>
      </c>
      <c r="P2493" s="7" t="n">
        <v>1558.152</v>
      </c>
      <c r="Q2493" s="7">
        <f>text(E2493,"ddd")</f>
        <v/>
      </c>
      <c r="R2493" s="7">
        <f>G2493-F2493</f>
        <v/>
      </c>
      <c r="S2493" s="7">
        <f>E2493-D2493</f>
        <v/>
      </c>
      <c r="T2493" s="7">
        <f>O2493*M2493</f>
        <v/>
      </c>
      <c r="U2493" s="7">
        <f>T2493*N2493</f>
        <v/>
      </c>
      <c r="V2493" s="7">
        <f>T2493-U2493-(P2493*M2493)</f>
        <v/>
      </c>
      <c r="W2493" s="7">
        <f>VLOOKUP(L2493,'Products Sheet'!$A:$B,2,FALSE)</f>
        <v/>
      </c>
      <c r="X2493" s="7" t="n"/>
      <c r="Y2493" s="7" t="n"/>
      <c r="Z2493" s="7" t="n"/>
      <c r="AA2493" s="7" t="n"/>
      <c r="AB2493" s="7" t="n"/>
      <c r="AC2493" s="7" t="n"/>
    </row>
    <row r="2494" ht="9.75" customHeight="1" s="12">
      <c r="A2494" s="11" t="inlineStr">
        <is>
          <t>SO - 0002980</t>
        </is>
      </c>
      <c r="B2494" s="11" t="inlineStr">
        <is>
          <t>Wholesale</t>
        </is>
      </c>
      <c r="C2494" s="11" t="inlineStr">
        <is>
          <t>WARE-NMK1003</t>
        </is>
      </c>
      <c r="D2494" s="6" t="n">
        <v>43500</v>
      </c>
      <c r="E2494" s="6" t="n">
        <v>43589</v>
      </c>
      <c r="F2494" s="6" t="n">
        <v>43596</v>
      </c>
      <c r="G2494" s="6" t="n">
        <v>43598</v>
      </c>
      <c r="H2494" s="11" t="inlineStr">
        <is>
          <t>USD</t>
        </is>
      </c>
      <c r="I2494" s="11" t="n">
        <v>27</v>
      </c>
      <c r="J2494" s="11" t="n">
        <v>30</v>
      </c>
      <c r="K2494" s="11" t="n">
        <v>126</v>
      </c>
      <c r="L2494" s="11" t="n">
        <v>15</v>
      </c>
      <c r="M2494" s="11" t="n">
        <v>1</v>
      </c>
      <c r="N2494" s="11" t="n">
        <v>0.15</v>
      </c>
      <c r="O2494" s="7" t="n">
        <v>984.9</v>
      </c>
      <c r="P2494" s="7" t="n">
        <v>778.071</v>
      </c>
      <c r="Q2494" s="7">
        <f>text(E2494,"ddd")</f>
        <v/>
      </c>
      <c r="R2494" s="7">
        <f>G2494-F2494</f>
        <v/>
      </c>
      <c r="S2494" s="7">
        <f>E2494-D2494</f>
        <v/>
      </c>
      <c r="T2494" s="7">
        <f>O2494*M2494</f>
        <v/>
      </c>
      <c r="U2494" s="7">
        <f>T2494*N2494</f>
        <v/>
      </c>
      <c r="V2494" s="7">
        <f>T2494-U2494-(P2494*M2494)</f>
        <v/>
      </c>
      <c r="W2494" s="7">
        <f>VLOOKUP(L2494,'Products Sheet'!$A:$B,2,FALSE)</f>
        <v/>
      </c>
      <c r="X2494" s="7" t="n"/>
      <c r="Y2494" s="7" t="n"/>
      <c r="Z2494" s="7" t="n"/>
      <c r="AA2494" s="7" t="n"/>
      <c r="AB2494" s="7" t="n"/>
      <c r="AC2494" s="7" t="n"/>
    </row>
    <row r="2495" ht="9.75" customHeight="1" s="12">
      <c r="A2495" s="11" t="inlineStr">
        <is>
          <t>SO - 0002991</t>
        </is>
      </c>
      <c r="B2495" s="11" t="inlineStr">
        <is>
          <t>Wholesale</t>
        </is>
      </c>
      <c r="C2495" s="11" t="inlineStr">
        <is>
          <t>WARE-UHY1004</t>
        </is>
      </c>
      <c r="D2495" s="6" t="n">
        <v>43500</v>
      </c>
      <c r="E2495" s="6" t="n">
        <v>43589</v>
      </c>
      <c r="F2495" s="6" t="n">
        <v>43604</v>
      </c>
      <c r="G2495" s="6" t="n">
        <v>43611</v>
      </c>
      <c r="H2495" s="11" t="inlineStr">
        <is>
          <t>USD</t>
        </is>
      </c>
      <c r="I2495" s="11" t="n">
        <v>27</v>
      </c>
      <c r="J2495" s="11" t="n">
        <v>28</v>
      </c>
      <c r="K2495" s="11" t="n">
        <v>238</v>
      </c>
      <c r="L2495" s="11" t="n">
        <v>15</v>
      </c>
      <c r="M2495" s="11" t="n">
        <v>7</v>
      </c>
      <c r="N2495" s="11" t="n">
        <v>0.1</v>
      </c>
      <c r="O2495" s="7" t="n">
        <v>1078.7</v>
      </c>
      <c r="P2495" s="7" t="n">
        <v>647.22</v>
      </c>
      <c r="Q2495" s="7">
        <f>text(E2495,"ddd")</f>
        <v/>
      </c>
      <c r="R2495" s="7">
        <f>G2495-F2495</f>
        <v/>
      </c>
      <c r="S2495" s="7">
        <f>E2495-D2495</f>
        <v/>
      </c>
      <c r="T2495" s="7">
        <f>O2495*M2495</f>
        <v/>
      </c>
      <c r="U2495" s="7">
        <f>T2495*N2495</f>
        <v/>
      </c>
      <c r="V2495" s="7">
        <f>T2495-U2495-(P2495*M2495)</f>
        <v/>
      </c>
      <c r="W2495" s="7">
        <f>VLOOKUP(L2495,'Products Sheet'!$A:$B,2,FALSE)</f>
        <v/>
      </c>
      <c r="X2495" s="7" t="n"/>
      <c r="Y2495" s="7" t="n"/>
      <c r="Z2495" s="7" t="n"/>
      <c r="AA2495" s="7" t="n"/>
      <c r="AB2495" s="7" t="n"/>
      <c r="AC2495" s="7" t="n"/>
    </row>
    <row r="2496" ht="9.75" customHeight="1" s="12">
      <c r="A2496" s="11" t="inlineStr">
        <is>
          <t>SO - 0003070</t>
        </is>
      </c>
      <c r="B2496" s="11" t="inlineStr">
        <is>
          <t>Distributor</t>
        </is>
      </c>
      <c r="C2496" s="11" t="inlineStr">
        <is>
          <t>WARE-NBV1002</t>
        </is>
      </c>
      <c r="D2496" s="6" t="n">
        <v>43500</v>
      </c>
      <c r="E2496" s="6" t="n">
        <v>43599</v>
      </c>
      <c r="F2496" s="6" t="n">
        <v>43604</v>
      </c>
      <c r="G2496" s="6" t="n">
        <v>43609</v>
      </c>
      <c r="H2496" s="11" t="inlineStr">
        <is>
          <t>USD</t>
        </is>
      </c>
      <c r="I2496" s="11" t="n">
        <v>22</v>
      </c>
      <c r="J2496" s="11" t="n">
        <v>45</v>
      </c>
      <c r="K2496" s="11" t="n">
        <v>66</v>
      </c>
      <c r="L2496" s="11" t="n">
        <v>15</v>
      </c>
      <c r="M2496" s="11" t="n">
        <v>1</v>
      </c>
      <c r="N2496" s="11" t="n">
        <v>0.075</v>
      </c>
      <c r="O2496" s="7" t="n">
        <v>1246.2</v>
      </c>
      <c r="P2496" s="7" t="n">
        <v>797.5680000000001</v>
      </c>
      <c r="Q2496" s="7">
        <f>text(E2496,"ddd")</f>
        <v/>
      </c>
      <c r="R2496" s="7">
        <f>G2496-F2496</f>
        <v/>
      </c>
      <c r="S2496" s="7">
        <f>E2496-D2496</f>
        <v/>
      </c>
      <c r="T2496" s="7">
        <f>O2496*M2496</f>
        <v/>
      </c>
      <c r="U2496" s="7">
        <f>T2496*N2496</f>
        <v/>
      </c>
      <c r="V2496" s="7">
        <f>T2496-U2496-(P2496*M2496)</f>
        <v/>
      </c>
      <c r="W2496" s="7">
        <f>VLOOKUP(L2496,'Products Sheet'!$A:$B,2,FALSE)</f>
        <v/>
      </c>
      <c r="X2496" s="7" t="n"/>
      <c r="Y2496" s="7" t="n"/>
      <c r="Z2496" s="7" t="n"/>
      <c r="AA2496" s="7" t="n"/>
      <c r="AB2496" s="7" t="n"/>
      <c r="AC2496" s="7" t="n"/>
    </row>
    <row r="2497" ht="9.75" customHeight="1" s="12">
      <c r="A2497" s="11" t="inlineStr">
        <is>
          <t>SO - 0003157</t>
        </is>
      </c>
      <c r="B2497" s="11" t="inlineStr">
        <is>
          <t>In-Store</t>
        </is>
      </c>
      <c r="C2497" s="11" t="inlineStr">
        <is>
          <t>WARE-PUJ1005</t>
        </is>
      </c>
      <c r="D2497" s="6" t="n">
        <v>43500</v>
      </c>
      <c r="E2497" s="6" t="n">
        <v>43609</v>
      </c>
      <c r="F2497" s="6" t="n">
        <v>43636</v>
      </c>
      <c r="G2497" s="6" t="n">
        <v>43639</v>
      </c>
      <c r="H2497" s="11" t="inlineStr">
        <is>
          <t>USD</t>
        </is>
      </c>
      <c r="I2497" s="11" t="n">
        <v>7</v>
      </c>
      <c r="J2497" s="11" t="n">
        <v>33</v>
      </c>
      <c r="K2497" s="11" t="n">
        <v>310</v>
      </c>
      <c r="L2497" s="11" t="n">
        <v>15</v>
      </c>
      <c r="M2497" s="11" t="n">
        <v>6</v>
      </c>
      <c r="N2497" s="11" t="n">
        <v>0.05</v>
      </c>
      <c r="O2497" s="7" t="n">
        <v>2566.1</v>
      </c>
      <c r="P2497" s="7" t="n">
        <v>1616.643</v>
      </c>
      <c r="Q2497" s="7">
        <f>text(E2497,"ddd")</f>
        <v/>
      </c>
      <c r="R2497" s="7">
        <f>G2497-F2497</f>
        <v/>
      </c>
      <c r="S2497" s="7">
        <f>E2497-D2497</f>
        <v/>
      </c>
      <c r="T2497" s="7">
        <f>O2497*M2497</f>
        <v/>
      </c>
      <c r="U2497" s="7">
        <f>T2497*N2497</f>
        <v/>
      </c>
      <c r="V2497" s="7">
        <f>T2497-U2497-(P2497*M2497)</f>
        <v/>
      </c>
      <c r="W2497" s="7">
        <f>VLOOKUP(L2497,'Products Sheet'!$A:$B,2,FALSE)</f>
        <v/>
      </c>
      <c r="X2497" s="7" t="n"/>
      <c r="Y2497" s="7" t="n"/>
      <c r="Z2497" s="7" t="n"/>
      <c r="AA2497" s="7" t="n"/>
      <c r="AB2497" s="7" t="n"/>
      <c r="AC2497" s="7" t="n"/>
    </row>
    <row r="2498" ht="9.75" customHeight="1" s="12">
      <c r="A2498" s="11" t="inlineStr">
        <is>
          <t>SO - 0003182</t>
        </is>
      </c>
      <c r="B2498" s="11" t="inlineStr">
        <is>
          <t>In-Store</t>
        </is>
      </c>
      <c r="C2498" s="11" t="inlineStr">
        <is>
          <t>WARE-MKL1006</t>
        </is>
      </c>
      <c r="D2498" s="6" t="n">
        <v>43500</v>
      </c>
      <c r="E2498" s="6" t="n">
        <v>43612</v>
      </c>
      <c r="F2498" s="6" t="n">
        <v>43616</v>
      </c>
      <c r="G2498" s="6" t="n">
        <v>43620</v>
      </c>
      <c r="H2498" s="11" t="inlineStr">
        <is>
          <t>USD</t>
        </is>
      </c>
      <c r="I2498" s="11" t="n">
        <v>6</v>
      </c>
      <c r="J2498" s="11" t="n">
        <v>45</v>
      </c>
      <c r="K2498" s="11" t="n">
        <v>343</v>
      </c>
      <c r="L2498" s="11" t="n">
        <v>15</v>
      </c>
      <c r="M2498" s="11" t="n">
        <v>2</v>
      </c>
      <c r="N2498" s="11" t="n">
        <v>0.15</v>
      </c>
      <c r="O2498" s="7" t="n">
        <v>2499.1</v>
      </c>
      <c r="P2498" s="7" t="n">
        <v>1449.478</v>
      </c>
      <c r="Q2498" s="7">
        <f>text(E2498,"ddd")</f>
        <v/>
      </c>
      <c r="R2498" s="7">
        <f>G2498-F2498</f>
        <v/>
      </c>
      <c r="S2498" s="7">
        <f>E2498-D2498</f>
        <v/>
      </c>
      <c r="T2498" s="7">
        <f>O2498*M2498</f>
        <v/>
      </c>
      <c r="U2498" s="7">
        <f>T2498*N2498</f>
        <v/>
      </c>
      <c r="V2498" s="7">
        <f>T2498-U2498-(P2498*M2498)</f>
        <v/>
      </c>
      <c r="W2498" s="7">
        <f>VLOOKUP(L2498,'Products Sheet'!$A:$B,2,FALSE)</f>
        <v/>
      </c>
      <c r="X2498" s="7" t="n"/>
      <c r="Y2498" s="7" t="n"/>
      <c r="Z2498" s="7" t="n"/>
      <c r="AA2498" s="7" t="n"/>
      <c r="AB2498" s="7" t="n"/>
      <c r="AC2498" s="7" t="n"/>
    </row>
    <row r="2499" ht="9.75" customHeight="1" s="12">
      <c r="A2499" s="11" t="inlineStr">
        <is>
          <t>SO - 0003224</t>
        </is>
      </c>
      <c r="B2499" s="11" t="inlineStr">
        <is>
          <t>Wholesale</t>
        </is>
      </c>
      <c r="C2499" s="11" t="inlineStr">
        <is>
          <t>WARE-XYS1001</t>
        </is>
      </c>
      <c r="D2499" s="6" t="n">
        <v>43500</v>
      </c>
      <c r="E2499" s="6" t="n">
        <v>43616</v>
      </c>
      <c r="F2499" s="6" t="n">
        <v>43634</v>
      </c>
      <c r="G2499" s="6" t="n">
        <v>43636</v>
      </c>
      <c r="H2499" s="11" t="inlineStr">
        <is>
          <t>USD</t>
        </is>
      </c>
      <c r="I2499" s="11" t="n">
        <v>26</v>
      </c>
      <c r="J2499" s="11" t="n">
        <v>39</v>
      </c>
      <c r="K2499" s="11" t="n">
        <v>39</v>
      </c>
      <c r="L2499" s="11" t="n">
        <v>15</v>
      </c>
      <c r="M2499" s="11" t="n">
        <v>6</v>
      </c>
      <c r="N2499" s="11" t="n">
        <v>0.15</v>
      </c>
      <c r="O2499" s="7" t="n">
        <v>1051.9</v>
      </c>
      <c r="P2499" s="7" t="n">
        <v>736.33</v>
      </c>
      <c r="Q2499" s="7">
        <f>text(E2499,"ddd")</f>
        <v/>
      </c>
      <c r="R2499" s="7">
        <f>G2499-F2499</f>
        <v/>
      </c>
      <c r="S2499" s="7">
        <f>E2499-D2499</f>
        <v/>
      </c>
      <c r="T2499" s="7">
        <f>O2499*M2499</f>
        <v/>
      </c>
      <c r="U2499" s="7">
        <f>T2499*N2499</f>
        <v/>
      </c>
      <c r="V2499" s="7">
        <f>T2499-U2499-(P2499*M2499)</f>
        <v/>
      </c>
      <c r="W2499" s="7">
        <f>VLOOKUP(L2499,'Products Sheet'!$A:$B,2,FALSE)</f>
        <v/>
      </c>
      <c r="X2499" s="7" t="n"/>
      <c r="Y2499" s="7" t="n"/>
      <c r="Z2499" s="7" t="n"/>
      <c r="AA2499" s="7" t="n"/>
      <c r="AB2499" s="7" t="n"/>
      <c r="AC2499" s="7" t="n"/>
    </row>
    <row r="2500" ht="9.75" customHeight="1" s="12">
      <c r="A2500" s="11" t="inlineStr">
        <is>
          <t>SO - 0003244</t>
        </is>
      </c>
      <c r="B2500" s="11" t="inlineStr">
        <is>
          <t>Online</t>
        </is>
      </c>
      <c r="C2500" s="11" t="inlineStr">
        <is>
          <t>WARE-NMK1003</t>
        </is>
      </c>
      <c r="D2500" s="6" t="n">
        <v>43500</v>
      </c>
      <c r="E2500" s="6" t="n">
        <v>43618</v>
      </c>
      <c r="F2500" s="6" t="n">
        <v>43643</v>
      </c>
      <c r="G2500" s="6" t="n">
        <v>43645</v>
      </c>
      <c r="H2500" s="11" t="inlineStr">
        <is>
          <t>USD</t>
        </is>
      </c>
      <c r="I2500" s="11" t="n">
        <v>14</v>
      </c>
      <c r="J2500" s="11" t="n">
        <v>8</v>
      </c>
      <c r="K2500" s="11" t="n">
        <v>197</v>
      </c>
      <c r="L2500" s="11" t="n">
        <v>15</v>
      </c>
      <c r="M2500" s="11" t="n">
        <v>4</v>
      </c>
      <c r="N2500" s="11" t="n">
        <v>0.05</v>
      </c>
      <c r="O2500" s="7" t="n">
        <v>4020</v>
      </c>
      <c r="P2500" s="7" t="n">
        <v>1809</v>
      </c>
      <c r="Q2500" s="7">
        <f>text(E2500,"ddd")</f>
        <v/>
      </c>
      <c r="R2500" s="7">
        <f>G2500-F2500</f>
        <v/>
      </c>
      <c r="S2500" s="7">
        <f>E2500-D2500</f>
        <v/>
      </c>
      <c r="T2500" s="7">
        <f>O2500*M2500</f>
        <v/>
      </c>
      <c r="U2500" s="7">
        <f>T2500*N2500</f>
        <v/>
      </c>
      <c r="V2500" s="7">
        <f>T2500-U2500-(P2500*M2500)</f>
        <v/>
      </c>
      <c r="W2500" s="7">
        <f>VLOOKUP(L2500,'Products Sheet'!$A:$B,2,FALSE)</f>
        <v/>
      </c>
      <c r="X2500" s="7" t="n"/>
      <c r="Y2500" s="7" t="n"/>
      <c r="Z2500" s="7" t="n"/>
      <c r="AA2500" s="7" t="n"/>
      <c r="AB2500" s="7" t="n"/>
      <c r="AC2500" s="7" t="n"/>
    </row>
    <row r="2501" ht="9.75" customHeight="1" s="12">
      <c r="A2501" s="11" t="inlineStr">
        <is>
          <t>SO - 0003256</t>
        </is>
      </c>
      <c r="B2501" s="11" t="inlineStr">
        <is>
          <t>Distributor</t>
        </is>
      </c>
      <c r="C2501" s="11" t="inlineStr">
        <is>
          <t>WARE-PUJ1005</t>
        </is>
      </c>
      <c r="D2501" s="6" t="n">
        <v>43500</v>
      </c>
      <c r="E2501" s="6" t="n">
        <v>43619</v>
      </c>
      <c r="F2501" s="6" t="n">
        <v>43632</v>
      </c>
      <c r="G2501" s="6" t="n">
        <v>43642</v>
      </c>
      <c r="H2501" s="11" t="inlineStr">
        <is>
          <t>USD</t>
        </is>
      </c>
      <c r="I2501" s="11" t="n">
        <v>24</v>
      </c>
      <c r="J2501" s="11" t="n">
        <v>16</v>
      </c>
      <c r="K2501" s="11" t="n">
        <v>294</v>
      </c>
      <c r="L2501" s="11" t="n">
        <v>15</v>
      </c>
      <c r="M2501" s="11" t="n">
        <v>8</v>
      </c>
      <c r="N2501" s="11" t="n">
        <v>0.05</v>
      </c>
      <c r="O2501" s="7" t="n">
        <v>3932.9</v>
      </c>
      <c r="P2501" s="7" t="n">
        <v>3106.991</v>
      </c>
      <c r="Q2501" s="7">
        <f>text(E2501,"ddd")</f>
        <v/>
      </c>
      <c r="R2501" s="7">
        <f>G2501-F2501</f>
        <v/>
      </c>
      <c r="S2501" s="7">
        <f>E2501-D2501</f>
        <v/>
      </c>
      <c r="T2501" s="7">
        <f>O2501*M2501</f>
        <v/>
      </c>
      <c r="U2501" s="7">
        <f>T2501*N2501</f>
        <v/>
      </c>
      <c r="V2501" s="7">
        <f>T2501-U2501-(P2501*M2501)</f>
        <v/>
      </c>
      <c r="W2501" s="7">
        <f>VLOOKUP(L2501,'Products Sheet'!$A:$B,2,FALSE)</f>
        <v/>
      </c>
      <c r="X2501" s="7" t="n"/>
      <c r="Y2501" s="7" t="n"/>
      <c r="Z2501" s="7" t="n"/>
      <c r="AA2501" s="7" t="n"/>
      <c r="AB2501" s="7" t="n"/>
      <c r="AC2501" s="7" t="n"/>
    </row>
    <row r="2502" ht="9.75" customHeight="1" s="12">
      <c r="A2502" s="11" t="inlineStr">
        <is>
          <t>SO - 0003408</t>
        </is>
      </c>
      <c r="B2502" s="11" t="inlineStr">
        <is>
          <t>In-Store</t>
        </is>
      </c>
      <c r="C2502" s="11" t="inlineStr">
        <is>
          <t>WARE-NMK1003</t>
        </is>
      </c>
      <c r="D2502" s="6" t="n">
        <v>43500</v>
      </c>
      <c r="E2502" s="6" t="n">
        <v>43639</v>
      </c>
      <c r="F2502" s="6" t="n">
        <v>43653</v>
      </c>
      <c r="G2502" s="6" t="n">
        <v>43657</v>
      </c>
      <c r="H2502" s="11" t="inlineStr">
        <is>
          <t>USD</t>
        </is>
      </c>
      <c r="I2502" s="11" t="n">
        <v>8</v>
      </c>
      <c r="J2502" s="11" t="n">
        <v>40</v>
      </c>
      <c r="K2502" s="11" t="n">
        <v>146</v>
      </c>
      <c r="L2502" s="11" t="n">
        <v>15</v>
      </c>
      <c r="M2502" s="11" t="n">
        <v>8</v>
      </c>
      <c r="N2502" s="11" t="n">
        <v>0.075</v>
      </c>
      <c r="O2502" s="7" t="n">
        <v>3919.5</v>
      </c>
      <c r="P2502" s="7" t="n">
        <v>2900.43</v>
      </c>
      <c r="Q2502" s="7">
        <f>text(E2502,"ddd")</f>
        <v/>
      </c>
      <c r="R2502" s="7">
        <f>G2502-F2502</f>
        <v/>
      </c>
      <c r="S2502" s="7">
        <f>E2502-D2502</f>
        <v/>
      </c>
      <c r="T2502" s="7">
        <f>O2502*M2502</f>
        <v/>
      </c>
      <c r="U2502" s="7">
        <f>T2502*N2502</f>
        <v/>
      </c>
      <c r="V2502" s="7">
        <f>T2502-U2502-(P2502*M2502)</f>
        <v/>
      </c>
      <c r="W2502" s="7">
        <f>VLOOKUP(L2502,'Products Sheet'!$A:$B,2,FALSE)</f>
        <v/>
      </c>
      <c r="X2502" s="7" t="n"/>
      <c r="Y2502" s="7" t="n"/>
      <c r="Z2502" s="7" t="n"/>
      <c r="AA2502" s="7" t="n"/>
      <c r="AB2502" s="7" t="n"/>
      <c r="AC2502" s="7" t="n"/>
    </row>
    <row r="2503" ht="9.75" customHeight="1" s="12">
      <c r="A2503" s="11" t="inlineStr">
        <is>
          <t>SO - 0003425</t>
        </is>
      </c>
      <c r="B2503" s="11" t="inlineStr">
        <is>
          <t>In-Store</t>
        </is>
      </c>
      <c r="C2503" s="11" t="inlineStr">
        <is>
          <t>WARE-PUJ1005</t>
        </is>
      </c>
      <c r="D2503" s="6" t="n">
        <v>43500</v>
      </c>
      <c r="E2503" s="6" t="n">
        <v>43641</v>
      </c>
      <c r="F2503" s="6" t="n">
        <v>43651</v>
      </c>
      <c r="G2503" s="6" t="n">
        <v>43660</v>
      </c>
      <c r="H2503" s="11" t="inlineStr">
        <is>
          <t>USD</t>
        </is>
      </c>
      <c r="I2503" s="11" t="n">
        <v>11</v>
      </c>
      <c r="J2503" s="11" t="n">
        <v>24</v>
      </c>
      <c r="K2503" s="11" t="n">
        <v>300</v>
      </c>
      <c r="L2503" s="11" t="n">
        <v>15</v>
      </c>
      <c r="M2503" s="11" t="n">
        <v>8</v>
      </c>
      <c r="N2503" s="11" t="n">
        <v>0.15</v>
      </c>
      <c r="O2503" s="7" t="n">
        <v>737</v>
      </c>
      <c r="P2503" s="7" t="n">
        <v>449.57</v>
      </c>
      <c r="Q2503" s="7">
        <f>text(E2503,"ddd")</f>
        <v/>
      </c>
      <c r="R2503" s="7">
        <f>G2503-F2503</f>
        <v/>
      </c>
      <c r="S2503" s="7">
        <f>E2503-D2503</f>
        <v/>
      </c>
      <c r="T2503" s="7">
        <f>O2503*M2503</f>
        <v/>
      </c>
      <c r="U2503" s="7">
        <f>T2503*N2503</f>
        <v/>
      </c>
      <c r="V2503" s="7">
        <f>T2503-U2503-(P2503*M2503)</f>
        <v/>
      </c>
      <c r="W2503" s="7">
        <f>VLOOKUP(L2503,'Products Sheet'!$A:$B,2,FALSE)</f>
        <v/>
      </c>
      <c r="X2503" s="7" t="n"/>
      <c r="Y2503" s="7" t="n"/>
      <c r="Z2503" s="7" t="n"/>
      <c r="AA2503" s="7" t="n"/>
      <c r="AB2503" s="7" t="n"/>
      <c r="AC2503" s="7" t="n"/>
    </row>
    <row r="2504" ht="9.75" customHeight="1" s="12">
      <c r="A2504" s="11" t="inlineStr">
        <is>
          <t>SO - 0003448</t>
        </is>
      </c>
      <c r="B2504" s="11" t="inlineStr">
        <is>
          <t>In-Store</t>
        </is>
      </c>
      <c r="C2504" s="11" t="inlineStr">
        <is>
          <t>WARE-PUJ1005</t>
        </is>
      </c>
      <c r="D2504" s="6" t="n">
        <v>43500</v>
      </c>
      <c r="E2504" s="6" t="n">
        <v>43644</v>
      </c>
      <c r="F2504" s="6" t="n">
        <v>43648</v>
      </c>
      <c r="G2504" s="6" t="n">
        <v>43650</v>
      </c>
      <c r="H2504" s="11" t="inlineStr">
        <is>
          <t>USD</t>
        </is>
      </c>
      <c r="I2504" s="11" t="n">
        <v>9</v>
      </c>
      <c r="J2504" s="11" t="n">
        <v>45</v>
      </c>
      <c r="K2504" s="11" t="n">
        <v>313</v>
      </c>
      <c r="L2504" s="11" t="n">
        <v>15</v>
      </c>
      <c r="M2504" s="11" t="n">
        <v>7</v>
      </c>
      <c r="N2504" s="11" t="n">
        <v>0.05</v>
      </c>
      <c r="O2504" s="7" t="n">
        <v>1072</v>
      </c>
      <c r="P2504" s="7" t="n">
        <v>825.4400000000001</v>
      </c>
      <c r="Q2504" s="7">
        <f>text(E2504,"ddd")</f>
        <v/>
      </c>
      <c r="R2504" s="7">
        <f>G2504-F2504</f>
        <v/>
      </c>
      <c r="S2504" s="7">
        <f>E2504-D2504</f>
        <v/>
      </c>
      <c r="T2504" s="7">
        <f>O2504*M2504</f>
        <v/>
      </c>
      <c r="U2504" s="7">
        <f>T2504*N2504</f>
        <v/>
      </c>
      <c r="V2504" s="7">
        <f>T2504-U2504-(P2504*M2504)</f>
        <v/>
      </c>
      <c r="W2504" s="7">
        <f>VLOOKUP(L2504,'Products Sheet'!$A:$B,2,FALSE)</f>
        <v/>
      </c>
      <c r="X2504" s="7" t="n"/>
      <c r="Y2504" s="7" t="n"/>
      <c r="Z2504" s="7" t="n"/>
      <c r="AA2504" s="7" t="n"/>
      <c r="AB2504" s="7" t="n"/>
      <c r="AC2504" s="7" t="n"/>
    </row>
    <row r="2505" ht="9.75" customHeight="1" s="12">
      <c r="A2505" s="11" t="inlineStr">
        <is>
          <t>SO - 0003484</t>
        </is>
      </c>
      <c r="B2505" s="11" t="inlineStr">
        <is>
          <t>In-Store</t>
        </is>
      </c>
      <c r="C2505" s="11" t="inlineStr">
        <is>
          <t>WARE-UHY1004</t>
        </is>
      </c>
      <c r="D2505" s="6" t="n">
        <v>43500</v>
      </c>
      <c r="E2505" s="6" t="n">
        <v>43648</v>
      </c>
      <c r="F2505" s="6" t="n">
        <v>43665</v>
      </c>
      <c r="G2505" s="6" t="n">
        <v>43674</v>
      </c>
      <c r="H2505" s="11" t="inlineStr">
        <is>
          <t>USD</t>
        </is>
      </c>
      <c r="I2505" s="11" t="n">
        <v>10</v>
      </c>
      <c r="J2505" s="11" t="n">
        <v>27</v>
      </c>
      <c r="K2505" s="11" t="n">
        <v>255</v>
      </c>
      <c r="L2505" s="11" t="n">
        <v>15</v>
      </c>
      <c r="M2505" s="11" t="n">
        <v>1</v>
      </c>
      <c r="N2505" s="11" t="n">
        <v>0.1</v>
      </c>
      <c r="O2505" s="7" t="n">
        <v>3061.9</v>
      </c>
      <c r="P2505" s="7" t="n">
        <v>1745.283</v>
      </c>
      <c r="Q2505" s="7">
        <f>text(E2505,"ddd")</f>
        <v/>
      </c>
      <c r="R2505" s="7">
        <f>G2505-F2505</f>
        <v/>
      </c>
      <c r="S2505" s="7">
        <f>E2505-D2505</f>
        <v/>
      </c>
      <c r="T2505" s="7">
        <f>O2505*M2505</f>
        <v/>
      </c>
      <c r="U2505" s="7">
        <f>T2505*N2505</f>
        <v/>
      </c>
      <c r="V2505" s="7">
        <f>T2505-U2505-(P2505*M2505)</f>
        <v/>
      </c>
      <c r="W2505" s="7">
        <f>VLOOKUP(L2505,'Products Sheet'!$A:$B,2,FALSE)</f>
        <v/>
      </c>
      <c r="X2505" s="7" t="n"/>
      <c r="Y2505" s="7" t="n"/>
      <c r="Z2505" s="7" t="n"/>
      <c r="AA2505" s="7" t="n"/>
      <c r="AB2505" s="7" t="n"/>
      <c r="AC2505" s="7" t="n"/>
    </row>
    <row r="2506" ht="9.75" customHeight="1" s="12">
      <c r="A2506" s="11" t="inlineStr">
        <is>
          <t>SO - 0003721</t>
        </is>
      </c>
      <c r="B2506" s="11" t="inlineStr">
        <is>
          <t>Online</t>
        </is>
      </c>
      <c r="C2506" s="11" t="inlineStr">
        <is>
          <t>WARE-UHY1004</t>
        </is>
      </c>
      <c r="D2506" s="6" t="n">
        <v>43600</v>
      </c>
      <c r="E2506" s="6" t="n">
        <v>43678</v>
      </c>
      <c r="F2506" s="6" t="n">
        <v>43684</v>
      </c>
      <c r="G2506" s="6" t="n">
        <v>43688</v>
      </c>
      <c r="H2506" s="11" t="inlineStr">
        <is>
          <t>USD</t>
        </is>
      </c>
      <c r="I2506" s="11" t="n">
        <v>15</v>
      </c>
      <c r="J2506" s="11" t="n">
        <v>32</v>
      </c>
      <c r="K2506" s="11" t="n">
        <v>216</v>
      </c>
      <c r="L2506" s="11" t="n">
        <v>15</v>
      </c>
      <c r="M2506" s="11" t="n">
        <v>4</v>
      </c>
      <c r="N2506" s="11" t="n">
        <v>0.075</v>
      </c>
      <c r="O2506" s="7" t="n">
        <v>5735.2</v>
      </c>
      <c r="P2506" s="7" t="n">
        <v>2810.248</v>
      </c>
      <c r="Q2506" s="7">
        <f>text(E2506,"ddd")</f>
        <v/>
      </c>
      <c r="R2506" s="7">
        <f>G2506-F2506</f>
        <v/>
      </c>
      <c r="S2506" s="7">
        <f>E2506-D2506</f>
        <v/>
      </c>
      <c r="T2506" s="7">
        <f>O2506*M2506</f>
        <v/>
      </c>
      <c r="U2506" s="7">
        <f>T2506*N2506</f>
        <v/>
      </c>
      <c r="V2506" s="7">
        <f>T2506-U2506-(P2506*M2506)</f>
        <v/>
      </c>
      <c r="W2506" s="7">
        <f>VLOOKUP(L2506,'Products Sheet'!$A:$B,2,FALSE)</f>
        <v/>
      </c>
      <c r="X2506" s="7" t="n"/>
      <c r="Y2506" s="7" t="n"/>
      <c r="Z2506" s="7" t="n"/>
      <c r="AA2506" s="7" t="n"/>
      <c r="AB2506" s="7" t="n"/>
      <c r="AC2506" s="7" t="n"/>
    </row>
    <row r="2507" ht="9.75" customHeight="1" s="12">
      <c r="A2507" s="11" t="inlineStr">
        <is>
          <t>SO - 0003761</t>
        </is>
      </c>
      <c r="B2507" s="11" t="inlineStr">
        <is>
          <t>Online</t>
        </is>
      </c>
      <c r="C2507" s="11" t="inlineStr">
        <is>
          <t>WARE-NMK1003</t>
        </is>
      </c>
      <c r="D2507" s="6" t="n">
        <v>43600</v>
      </c>
      <c r="E2507" s="6" t="n">
        <v>43681</v>
      </c>
      <c r="F2507" s="6" t="n">
        <v>43691</v>
      </c>
      <c r="G2507" s="6" t="n">
        <v>43692</v>
      </c>
      <c r="H2507" s="11" t="inlineStr">
        <is>
          <t>USD</t>
        </is>
      </c>
      <c r="I2507" s="11" t="n">
        <v>15</v>
      </c>
      <c r="J2507" s="11" t="n">
        <v>41</v>
      </c>
      <c r="K2507" s="11" t="n">
        <v>96</v>
      </c>
      <c r="L2507" s="11" t="n">
        <v>15</v>
      </c>
      <c r="M2507" s="11" t="n">
        <v>5</v>
      </c>
      <c r="N2507" s="11" t="n">
        <v>0.075</v>
      </c>
      <c r="O2507" s="7" t="n">
        <v>174.2</v>
      </c>
      <c r="P2507" s="7" t="n">
        <v>116.714</v>
      </c>
      <c r="Q2507" s="7">
        <f>text(E2507,"ddd")</f>
        <v/>
      </c>
      <c r="R2507" s="7">
        <f>G2507-F2507</f>
        <v/>
      </c>
      <c r="S2507" s="7">
        <f>E2507-D2507</f>
        <v/>
      </c>
      <c r="T2507" s="7">
        <f>O2507*M2507</f>
        <v/>
      </c>
      <c r="U2507" s="7">
        <f>T2507*N2507</f>
        <v/>
      </c>
      <c r="V2507" s="7">
        <f>T2507-U2507-(P2507*M2507)</f>
        <v/>
      </c>
      <c r="W2507" s="7">
        <f>VLOOKUP(L2507,'Products Sheet'!$A:$B,2,FALSE)</f>
        <v/>
      </c>
      <c r="X2507" s="7" t="n"/>
      <c r="Y2507" s="7" t="n"/>
      <c r="Z2507" s="7" t="n"/>
      <c r="AA2507" s="7" t="n"/>
      <c r="AB2507" s="7" t="n"/>
      <c r="AC2507" s="7" t="n"/>
    </row>
    <row r="2508" ht="9.75" customHeight="1" s="12">
      <c r="A2508" s="11" t="inlineStr">
        <is>
          <t>SO - 0003832</t>
        </is>
      </c>
      <c r="B2508" s="11" t="inlineStr">
        <is>
          <t>Wholesale</t>
        </is>
      </c>
      <c r="C2508" s="11" t="inlineStr">
        <is>
          <t>WARE-NMK1003</t>
        </is>
      </c>
      <c r="D2508" s="6" t="n">
        <v>43600</v>
      </c>
      <c r="E2508" s="6" t="n">
        <v>43690</v>
      </c>
      <c r="F2508" s="6" t="n">
        <v>43697</v>
      </c>
      <c r="G2508" s="6" t="n">
        <v>43707</v>
      </c>
      <c r="H2508" s="11" t="inlineStr">
        <is>
          <t>USD</t>
        </is>
      </c>
      <c r="I2508" s="11" t="n">
        <v>28</v>
      </c>
      <c r="J2508" s="11" t="n">
        <v>31</v>
      </c>
      <c r="K2508" s="11" t="n">
        <v>106</v>
      </c>
      <c r="L2508" s="11" t="n">
        <v>15</v>
      </c>
      <c r="M2508" s="11" t="n">
        <v>6</v>
      </c>
      <c r="N2508" s="11" t="n">
        <v>0.05</v>
      </c>
      <c r="O2508" s="7" t="n">
        <v>1815.7</v>
      </c>
      <c r="P2508" s="7" t="n">
        <v>980.4780000000001</v>
      </c>
      <c r="Q2508" s="7">
        <f>text(E2508,"ddd")</f>
        <v/>
      </c>
      <c r="R2508" s="7">
        <f>G2508-F2508</f>
        <v/>
      </c>
      <c r="S2508" s="7">
        <f>E2508-D2508</f>
        <v/>
      </c>
      <c r="T2508" s="7">
        <f>O2508*M2508</f>
        <v/>
      </c>
      <c r="U2508" s="7">
        <f>T2508*N2508</f>
        <v/>
      </c>
      <c r="V2508" s="7">
        <f>T2508-U2508-(P2508*M2508)</f>
        <v/>
      </c>
      <c r="W2508" s="7">
        <f>VLOOKUP(L2508,'Products Sheet'!$A:$B,2,FALSE)</f>
        <v/>
      </c>
      <c r="X2508" s="7" t="n"/>
      <c r="Y2508" s="7" t="n"/>
      <c r="Z2508" s="7" t="n"/>
      <c r="AA2508" s="7" t="n"/>
      <c r="AB2508" s="7" t="n"/>
      <c r="AC2508" s="7" t="n"/>
    </row>
    <row r="2509" ht="9.75" customHeight="1" s="12">
      <c r="A2509" s="11" t="inlineStr">
        <is>
          <t>SO - 0003841</t>
        </is>
      </c>
      <c r="B2509" s="11" t="inlineStr">
        <is>
          <t>Distributor</t>
        </is>
      </c>
      <c r="C2509" s="11" t="inlineStr">
        <is>
          <t>WARE-XYS1001</t>
        </is>
      </c>
      <c r="D2509" s="6" t="n">
        <v>43600</v>
      </c>
      <c r="E2509" s="6" t="n">
        <v>43691</v>
      </c>
      <c r="F2509" s="6" t="n">
        <v>43714</v>
      </c>
      <c r="G2509" s="6" t="n">
        <v>43724</v>
      </c>
      <c r="H2509" s="11" t="inlineStr">
        <is>
          <t>USD</t>
        </is>
      </c>
      <c r="I2509" s="11" t="n">
        <v>22</v>
      </c>
      <c r="J2509" s="11" t="n">
        <v>46</v>
      </c>
      <c r="K2509" s="11" t="n">
        <v>53</v>
      </c>
      <c r="L2509" s="11" t="n">
        <v>15</v>
      </c>
      <c r="M2509" s="11" t="n">
        <v>4</v>
      </c>
      <c r="N2509" s="11" t="n">
        <v>0.4</v>
      </c>
      <c r="O2509" s="7" t="n">
        <v>904.5</v>
      </c>
      <c r="P2509" s="7" t="n">
        <v>479.385</v>
      </c>
      <c r="Q2509" s="7">
        <f>text(E2509,"ddd")</f>
        <v/>
      </c>
      <c r="R2509" s="7">
        <f>G2509-F2509</f>
        <v/>
      </c>
      <c r="S2509" s="7">
        <f>E2509-D2509</f>
        <v/>
      </c>
      <c r="T2509" s="7">
        <f>O2509*M2509</f>
        <v/>
      </c>
      <c r="U2509" s="7">
        <f>T2509*N2509</f>
        <v/>
      </c>
      <c r="V2509" s="7">
        <f>T2509-U2509-(P2509*M2509)</f>
        <v/>
      </c>
      <c r="W2509" s="7">
        <f>VLOOKUP(L2509,'Products Sheet'!$A:$B,2,FALSE)</f>
        <v/>
      </c>
      <c r="X2509" s="7" t="n"/>
      <c r="Y2509" s="7" t="n"/>
      <c r="Z2509" s="7" t="n"/>
      <c r="AA2509" s="7" t="n"/>
      <c r="AB2509" s="7" t="n"/>
      <c r="AC2509" s="7" t="n"/>
    </row>
    <row r="2510" ht="9.75" customHeight="1" s="12">
      <c r="A2510" s="11" t="inlineStr">
        <is>
          <t>SO - 0003843</t>
        </is>
      </c>
      <c r="B2510" s="11" t="inlineStr">
        <is>
          <t>Wholesale</t>
        </is>
      </c>
      <c r="C2510" s="11" t="inlineStr">
        <is>
          <t>WARE-NMK1003</t>
        </is>
      </c>
      <c r="D2510" s="6" t="n">
        <v>43600</v>
      </c>
      <c r="E2510" s="6" t="n">
        <v>43691</v>
      </c>
      <c r="F2510" s="6" t="n">
        <v>43703</v>
      </c>
      <c r="G2510" s="6" t="n">
        <v>43708</v>
      </c>
      <c r="H2510" s="11" t="inlineStr">
        <is>
          <t>USD</t>
        </is>
      </c>
      <c r="I2510" s="11" t="n">
        <v>27</v>
      </c>
      <c r="J2510" s="11" t="n">
        <v>8</v>
      </c>
      <c r="K2510" s="11" t="n">
        <v>161</v>
      </c>
      <c r="L2510" s="11" t="n">
        <v>15</v>
      </c>
      <c r="M2510" s="11" t="n">
        <v>2</v>
      </c>
      <c r="N2510" s="11" t="n">
        <v>0.3</v>
      </c>
      <c r="O2510" s="7" t="n">
        <v>1976.5</v>
      </c>
      <c r="P2510" s="7" t="n">
        <v>1620.73</v>
      </c>
      <c r="Q2510" s="7">
        <f>text(E2510,"ddd")</f>
        <v/>
      </c>
      <c r="R2510" s="7">
        <f>G2510-F2510</f>
        <v/>
      </c>
      <c r="S2510" s="7">
        <f>E2510-D2510</f>
        <v/>
      </c>
      <c r="T2510" s="7">
        <f>O2510*M2510</f>
        <v/>
      </c>
      <c r="U2510" s="7">
        <f>T2510*N2510</f>
        <v/>
      </c>
      <c r="V2510" s="7">
        <f>T2510-U2510-(P2510*M2510)</f>
        <v/>
      </c>
      <c r="W2510" s="7">
        <f>VLOOKUP(L2510,'Products Sheet'!$A:$B,2,FALSE)</f>
        <v/>
      </c>
      <c r="X2510" s="7" t="n"/>
      <c r="Y2510" s="7" t="n"/>
      <c r="Z2510" s="7" t="n"/>
      <c r="AA2510" s="7" t="n"/>
      <c r="AB2510" s="7" t="n"/>
      <c r="AC2510" s="7" t="n"/>
    </row>
    <row r="2511" ht="9.75" customHeight="1" s="12">
      <c r="A2511" s="11" t="inlineStr">
        <is>
          <t>SO - 0003999</t>
        </is>
      </c>
      <c r="B2511" s="11" t="inlineStr">
        <is>
          <t>In-Store</t>
        </is>
      </c>
      <c r="C2511" s="11" t="inlineStr">
        <is>
          <t>WARE-NBV1002</t>
        </is>
      </c>
      <c r="D2511" s="6" t="n">
        <v>43600</v>
      </c>
      <c r="E2511" s="6" t="n">
        <v>43711</v>
      </c>
      <c r="F2511" s="6" t="n">
        <v>43721</v>
      </c>
      <c r="G2511" s="6" t="n">
        <v>43725</v>
      </c>
      <c r="H2511" s="11" t="inlineStr">
        <is>
          <t>USD</t>
        </is>
      </c>
      <c r="I2511" s="11" t="n">
        <v>6</v>
      </c>
      <c r="J2511" s="11" t="n">
        <v>39</v>
      </c>
      <c r="K2511" s="11" t="n">
        <v>72</v>
      </c>
      <c r="L2511" s="11" t="n">
        <v>15</v>
      </c>
      <c r="M2511" s="11" t="n">
        <v>1</v>
      </c>
      <c r="N2511" s="11" t="n">
        <v>0.4</v>
      </c>
      <c r="O2511" s="7" t="n">
        <v>1159.1</v>
      </c>
      <c r="P2511" s="7" t="n">
        <v>822.961</v>
      </c>
      <c r="Q2511" s="7">
        <f>text(E2511,"ddd")</f>
        <v/>
      </c>
      <c r="R2511" s="7">
        <f>G2511-F2511</f>
        <v/>
      </c>
      <c r="S2511" s="7">
        <f>E2511-D2511</f>
        <v/>
      </c>
      <c r="T2511" s="7">
        <f>O2511*M2511</f>
        <v/>
      </c>
      <c r="U2511" s="7">
        <f>T2511*N2511</f>
        <v/>
      </c>
      <c r="V2511" s="7">
        <f>T2511-U2511-(P2511*M2511)</f>
        <v/>
      </c>
      <c r="W2511" s="7">
        <f>VLOOKUP(L2511,'Products Sheet'!$A:$B,2,FALSE)</f>
        <v/>
      </c>
      <c r="X2511" s="7" t="n"/>
      <c r="Y2511" s="7" t="n"/>
      <c r="Z2511" s="7" t="n"/>
      <c r="AA2511" s="7" t="n"/>
      <c r="AB2511" s="7" t="n"/>
      <c r="AC2511" s="7" t="n"/>
    </row>
    <row r="2512" ht="9.75" customHeight="1" s="12">
      <c r="A2512" s="11" t="inlineStr">
        <is>
          <t>SO - 0004019</t>
        </is>
      </c>
      <c r="B2512" s="11" t="inlineStr">
        <is>
          <t>In-Store</t>
        </is>
      </c>
      <c r="C2512" s="11" t="inlineStr">
        <is>
          <t>WARE-NMK1003</t>
        </is>
      </c>
      <c r="D2512" s="6" t="n">
        <v>43600</v>
      </c>
      <c r="E2512" s="6" t="n">
        <v>43714</v>
      </c>
      <c r="F2512" s="6" t="n">
        <v>43735</v>
      </c>
      <c r="G2512" s="6" t="n">
        <v>43745</v>
      </c>
      <c r="H2512" s="11" t="inlineStr">
        <is>
          <t>USD</t>
        </is>
      </c>
      <c r="I2512" s="11" t="n">
        <v>2</v>
      </c>
      <c r="J2512" s="11" t="n">
        <v>19</v>
      </c>
      <c r="K2512" s="11" t="n">
        <v>113</v>
      </c>
      <c r="L2512" s="11" t="n">
        <v>15</v>
      </c>
      <c r="M2512" s="11" t="n">
        <v>1</v>
      </c>
      <c r="N2512" s="11" t="n">
        <v>0.05</v>
      </c>
      <c r="O2512" s="7" t="n">
        <v>850.9</v>
      </c>
      <c r="P2512" s="7" t="n">
        <v>570.1030000000001</v>
      </c>
      <c r="Q2512" s="7">
        <f>text(E2512,"ddd")</f>
        <v/>
      </c>
      <c r="R2512" s="7">
        <f>G2512-F2512</f>
        <v/>
      </c>
      <c r="S2512" s="7">
        <f>E2512-D2512</f>
        <v/>
      </c>
      <c r="T2512" s="7">
        <f>O2512*M2512</f>
        <v/>
      </c>
      <c r="U2512" s="7">
        <f>T2512*N2512</f>
        <v/>
      </c>
      <c r="V2512" s="7">
        <f>T2512-U2512-(P2512*M2512)</f>
        <v/>
      </c>
      <c r="W2512" s="7">
        <f>VLOOKUP(L2512,'Products Sheet'!$A:$B,2,FALSE)</f>
        <v/>
      </c>
      <c r="X2512" s="7" t="n"/>
      <c r="Y2512" s="7" t="n"/>
      <c r="Z2512" s="7" t="n"/>
      <c r="AA2512" s="7" t="n"/>
      <c r="AB2512" s="7" t="n"/>
      <c r="AC2512" s="7" t="n"/>
    </row>
    <row r="2513" ht="9.75" customHeight="1" s="12">
      <c r="A2513" s="11" t="inlineStr">
        <is>
          <t>SO - 0004082</t>
        </is>
      </c>
      <c r="B2513" s="11" t="inlineStr">
        <is>
          <t>In-Store</t>
        </is>
      </c>
      <c r="C2513" s="11" t="inlineStr">
        <is>
          <t>WARE-XYS1001</t>
        </is>
      </c>
      <c r="D2513" s="6" t="n">
        <v>43600</v>
      </c>
      <c r="E2513" s="6" t="n">
        <v>43722</v>
      </c>
      <c r="F2513" s="6" t="n">
        <v>43743</v>
      </c>
      <c r="G2513" s="6" t="n">
        <v>43747</v>
      </c>
      <c r="H2513" s="11" t="inlineStr">
        <is>
          <t>USD</t>
        </is>
      </c>
      <c r="I2513" s="11" t="n">
        <v>2</v>
      </c>
      <c r="J2513" s="11" t="n">
        <v>27</v>
      </c>
      <c r="K2513" s="11" t="n">
        <v>57</v>
      </c>
      <c r="L2513" s="11" t="n">
        <v>15</v>
      </c>
      <c r="M2513" s="11" t="n">
        <v>4</v>
      </c>
      <c r="N2513" s="11" t="n">
        <v>0.05</v>
      </c>
      <c r="O2513" s="7" t="n">
        <v>1721.9</v>
      </c>
      <c r="P2513" s="7" t="n">
        <v>1205.33</v>
      </c>
      <c r="Q2513" s="7">
        <f>text(E2513,"ddd")</f>
        <v/>
      </c>
      <c r="R2513" s="7">
        <f>G2513-F2513</f>
        <v/>
      </c>
      <c r="S2513" s="7">
        <f>E2513-D2513</f>
        <v/>
      </c>
      <c r="T2513" s="7">
        <f>O2513*M2513</f>
        <v/>
      </c>
      <c r="U2513" s="7">
        <f>T2513*N2513</f>
        <v/>
      </c>
      <c r="V2513" s="7">
        <f>T2513-U2513-(P2513*M2513)</f>
        <v/>
      </c>
      <c r="W2513" s="7">
        <f>VLOOKUP(L2513,'Products Sheet'!$A:$B,2,FALSE)</f>
        <v/>
      </c>
      <c r="X2513" s="7" t="n"/>
      <c r="Y2513" s="7" t="n"/>
      <c r="Z2513" s="7" t="n"/>
      <c r="AA2513" s="7" t="n"/>
      <c r="AB2513" s="7" t="n"/>
      <c r="AC2513" s="7" t="n"/>
    </row>
    <row r="2514" ht="9.75" customHeight="1" s="12">
      <c r="A2514" s="11" t="inlineStr">
        <is>
          <t>SO - 0004085</t>
        </is>
      </c>
      <c r="B2514" s="11" t="inlineStr">
        <is>
          <t>Online</t>
        </is>
      </c>
      <c r="C2514" s="11" t="inlineStr">
        <is>
          <t>WARE-NBV1002</t>
        </is>
      </c>
      <c r="D2514" s="6" t="n">
        <v>43600</v>
      </c>
      <c r="E2514" s="6" t="n">
        <v>43722</v>
      </c>
      <c r="F2514" s="6" t="n">
        <v>43742</v>
      </c>
      <c r="G2514" s="6" t="n">
        <v>43747</v>
      </c>
      <c r="H2514" s="11" t="inlineStr">
        <is>
          <t>USD</t>
        </is>
      </c>
      <c r="I2514" s="11" t="n">
        <v>18</v>
      </c>
      <c r="J2514" s="11" t="n">
        <v>30</v>
      </c>
      <c r="K2514" s="11" t="n">
        <v>77</v>
      </c>
      <c r="L2514" s="11" t="n">
        <v>15</v>
      </c>
      <c r="M2514" s="11" t="n">
        <v>7</v>
      </c>
      <c r="N2514" s="11" t="n">
        <v>0.05</v>
      </c>
      <c r="O2514" s="7" t="n">
        <v>3886</v>
      </c>
      <c r="P2514" s="7" t="n">
        <v>2137.3</v>
      </c>
      <c r="Q2514" s="7">
        <f>text(E2514,"ddd")</f>
        <v/>
      </c>
      <c r="R2514" s="7">
        <f>G2514-F2514</f>
        <v/>
      </c>
      <c r="S2514" s="7">
        <f>E2514-D2514</f>
        <v/>
      </c>
      <c r="T2514" s="7">
        <f>O2514*M2514</f>
        <v/>
      </c>
      <c r="U2514" s="7">
        <f>T2514*N2514</f>
        <v/>
      </c>
      <c r="V2514" s="7">
        <f>T2514-U2514-(P2514*M2514)</f>
        <v/>
      </c>
      <c r="W2514" s="7">
        <f>VLOOKUP(L2514,'Products Sheet'!$A:$B,2,FALSE)</f>
        <v/>
      </c>
      <c r="X2514" s="7" t="n"/>
      <c r="Y2514" s="7" t="n"/>
      <c r="Z2514" s="7" t="n"/>
      <c r="AA2514" s="7" t="n"/>
      <c r="AB2514" s="7" t="n"/>
      <c r="AC2514" s="7" t="n"/>
    </row>
    <row r="2515" ht="9.75" customHeight="1" s="12">
      <c r="A2515" s="11" t="inlineStr">
        <is>
          <t>SO - 0004105</t>
        </is>
      </c>
      <c r="B2515" s="11" t="inlineStr">
        <is>
          <t>Online</t>
        </is>
      </c>
      <c r="C2515" s="11" t="inlineStr">
        <is>
          <t>WARE-PUJ1005</t>
        </is>
      </c>
      <c r="D2515" s="6" t="n">
        <v>43600</v>
      </c>
      <c r="E2515" s="6" t="n">
        <v>43725</v>
      </c>
      <c r="F2515" s="6" t="n">
        <v>43727</v>
      </c>
      <c r="G2515" s="6" t="n">
        <v>43732</v>
      </c>
      <c r="H2515" s="11" t="inlineStr">
        <is>
          <t>USD</t>
        </is>
      </c>
      <c r="I2515" s="11" t="n">
        <v>18</v>
      </c>
      <c r="J2515" s="11" t="n">
        <v>49</v>
      </c>
      <c r="K2515" s="11" t="n">
        <v>269</v>
      </c>
      <c r="L2515" s="11" t="n">
        <v>15</v>
      </c>
      <c r="M2515" s="11" t="n">
        <v>3</v>
      </c>
      <c r="N2515" s="11" t="n">
        <v>0.4</v>
      </c>
      <c r="O2515" s="7" t="n">
        <v>2438.8</v>
      </c>
      <c r="P2515" s="7" t="n">
        <v>1999.816</v>
      </c>
      <c r="Q2515" s="7">
        <f>text(E2515,"ddd")</f>
        <v/>
      </c>
      <c r="R2515" s="7">
        <f>G2515-F2515</f>
        <v/>
      </c>
      <c r="S2515" s="7">
        <f>E2515-D2515</f>
        <v/>
      </c>
      <c r="T2515" s="7">
        <f>O2515*M2515</f>
        <v/>
      </c>
      <c r="U2515" s="7">
        <f>T2515*N2515</f>
        <v/>
      </c>
      <c r="V2515" s="7">
        <f>T2515-U2515-(P2515*M2515)</f>
        <v/>
      </c>
      <c r="W2515" s="7">
        <f>VLOOKUP(L2515,'Products Sheet'!$A:$B,2,FALSE)</f>
        <v/>
      </c>
      <c r="X2515" s="7" t="n"/>
      <c r="Y2515" s="7" t="n"/>
      <c r="Z2515" s="7" t="n"/>
      <c r="AA2515" s="7" t="n"/>
      <c r="AB2515" s="7" t="n"/>
      <c r="AC2515" s="7" t="n"/>
    </row>
    <row r="2516" ht="9.75" customHeight="1" s="12">
      <c r="A2516" s="11" t="inlineStr">
        <is>
          <t>SO - 0004195</t>
        </is>
      </c>
      <c r="B2516" s="11" t="inlineStr">
        <is>
          <t>Distributor</t>
        </is>
      </c>
      <c r="C2516" s="11" t="inlineStr">
        <is>
          <t>WARE-XYS1001</t>
        </is>
      </c>
      <c r="D2516" s="6" t="n">
        <v>43600</v>
      </c>
      <c r="E2516" s="6" t="n">
        <v>43736</v>
      </c>
      <c r="F2516" s="6" t="n">
        <v>43759</v>
      </c>
      <c r="G2516" s="6" t="n">
        <v>43767</v>
      </c>
      <c r="H2516" s="11" t="inlineStr">
        <is>
          <t>USD</t>
        </is>
      </c>
      <c r="I2516" s="11" t="n">
        <v>21</v>
      </c>
      <c r="J2516" s="11" t="n">
        <v>21</v>
      </c>
      <c r="K2516" s="11" t="n">
        <v>22</v>
      </c>
      <c r="L2516" s="11" t="n">
        <v>15</v>
      </c>
      <c r="M2516" s="11" t="n">
        <v>6</v>
      </c>
      <c r="N2516" s="11" t="n">
        <v>0.075</v>
      </c>
      <c r="O2516" s="7" t="n">
        <v>3986.5</v>
      </c>
      <c r="P2516" s="7" t="n">
        <v>2710.82</v>
      </c>
      <c r="Q2516" s="7">
        <f>text(E2516,"ddd")</f>
        <v/>
      </c>
      <c r="R2516" s="7">
        <f>G2516-F2516</f>
        <v/>
      </c>
      <c r="S2516" s="7">
        <f>E2516-D2516</f>
        <v/>
      </c>
      <c r="T2516" s="7">
        <f>O2516*M2516</f>
        <v/>
      </c>
      <c r="U2516" s="7">
        <f>T2516*N2516</f>
        <v/>
      </c>
      <c r="V2516" s="7">
        <f>T2516-U2516-(P2516*M2516)</f>
        <v/>
      </c>
      <c r="W2516" s="7">
        <f>VLOOKUP(L2516,'Products Sheet'!$A:$B,2,FALSE)</f>
        <v/>
      </c>
      <c r="X2516" s="7" t="n"/>
      <c r="Y2516" s="7" t="n"/>
      <c r="Z2516" s="7" t="n"/>
      <c r="AA2516" s="7" t="n"/>
      <c r="AB2516" s="7" t="n"/>
      <c r="AC2516" s="7" t="n"/>
    </row>
    <row r="2517" ht="9.75" customHeight="1" s="12">
      <c r="A2517" s="11" t="inlineStr">
        <is>
          <t>SO - 0004272</t>
        </is>
      </c>
      <c r="B2517" s="11" t="inlineStr">
        <is>
          <t>In-Store</t>
        </is>
      </c>
      <c r="C2517" s="11" t="inlineStr">
        <is>
          <t>WARE-MKL1006</t>
        </is>
      </c>
      <c r="D2517" s="6" t="n">
        <v>43700</v>
      </c>
      <c r="E2517" s="6" t="n">
        <v>43745</v>
      </c>
      <c r="F2517" s="6" t="n">
        <v>43763</v>
      </c>
      <c r="G2517" s="6" t="n">
        <v>43772</v>
      </c>
      <c r="H2517" s="11" t="inlineStr">
        <is>
          <t>USD</t>
        </is>
      </c>
      <c r="I2517" s="11" t="n">
        <v>9</v>
      </c>
      <c r="J2517" s="11" t="n">
        <v>20</v>
      </c>
      <c r="K2517" s="11" t="n">
        <v>337</v>
      </c>
      <c r="L2517" s="11" t="n">
        <v>15</v>
      </c>
      <c r="M2517" s="11" t="n">
        <v>1</v>
      </c>
      <c r="N2517" s="11" t="n">
        <v>0.05</v>
      </c>
      <c r="O2517" s="7" t="n">
        <v>2257.9</v>
      </c>
      <c r="P2517" s="7" t="n">
        <v>1196.687</v>
      </c>
      <c r="Q2517" s="7">
        <f>text(E2517,"ddd")</f>
        <v/>
      </c>
      <c r="R2517" s="7">
        <f>G2517-F2517</f>
        <v/>
      </c>
      <c r="S2517" s="7">
        <f>E2517-D2517</f>
        <v/>
      </c>
      <c r="T2517" s="7">
        <f>O2517*M2517</f>
        <v/>
      </c>
      <c r="U2517" s="7">
        <f>T2517*N2517</f>
        <v/>
      </c>
      <c r="V2517" s="7">
        <f>T2517-U2517-(P2517*M2517)</f>
        <v/>
      </c>
      <c r="W2517" s="7">
        <f>VLOOKUP(L2517,'Products Sheet'!$A:$B,2,FALSE)</f>
        <v/>
      </c>
      <c r="X2517" s="7" t="n"/>
      <c r="Y2517" s="7" t="n"/>
      <c r="Z2517" s="7" t="n"/>
      <c r="AA2517" s="7" t="n"/>
      <c r="AB2517" s="7" t="n"/>
      <c r="AC2517" s="7" t="n"/>
    </row>
    <row r="2518" ht="9.75" customHeight="1" s="12">
      <c r="A2518" s="11" t="inlineStr">
        <is>
          <t>SO - 0004362</t>
        </is>
      </c>
      <c r="B2518" s="11" t="inlineStr">
        <is>
          <t>Online</t>
        </is>
      </c>
      <c r="C2518" s="11" t="inlineStr">
        <is>
          <t>WARE-UHY1004</t>
        </is>
      </c>
      <c r="D2518" s="6" t="n">
        <v>43700</v>
      </c>
      <c r="E2518" s="6" t="n">
        <v>43757</v>
      </c>
      <c r="F2518" s="6" t="n">
        <v>43785</v>
      </c>
      <c r="G2518" s="6" t="n">
        <v>43795</v>
      </c>
      <c r="H2518" s="11" t="inlineStr">
        <is>
          <t>USD</t>
        </is>
      </c>
      <c r="I2518" s="11" t="n">
        <v>19</v>
      </c>
      <c r="J2518" s="11" t="n">
        <v>39</v>
      </c>
      <c r="K2518" s="11" t="n">
        <v>255</v>
      </c>
      <c r="L2518" s="11" t="n">
        <v>15</v>
      </c>
      <c r="M2518" s="11" t="n">
        <v>3</v>
      </c>
      <c r="N2518" s="11" t="n">
        <v>0.05</v>
      </c>
      <c r="O2518" s="7" t="n">
        <v>1112.2</v>
      </c>
      <c r="P2518" s="7" t="n">
        <v>734.052</v>
      </c>
      <c r="Q2518" s="7">
        <f>text(E2518,"ddd")</f>
        <v/>
      </c>
      <c r="R2518" s="7">
        <f>G2518-F2518</f>
        <v/>
      </c>
      <c r="S2518" s="7">
        <f>E2518-D2518</f>
        <v/>
      </c>
      <c r="T2518" s="7">
        <f>O2518*M2518</f>
        <v/>
      </c>
      <c r="U2518" s="7">
        <f>T2518*N2518</f>
        <v/>
      </c>
      <c r="V2518" s="7">
        <f>T2518-U2518-(P2518*M2518)</f>
        <v/>
      </c>
      <c r="W2518" s="7">
        <f>VLOOKUP(L2518,'Products Sheet'!$A:$B,2,FALSE)</f>
        <v/>
      </c>
      <c r="X2518" s="7" t="n"/>
      <c r="Y2518" s="7" t="n"/>
      <c r="Z2518" s="7" t="n"/>
      <c r="AA2518" s="7" t="n"/>
      <c r="AB2518" s="7" t="n"/>
      <c r="AC2518" s="7" t="n"/>
    </row>
    <row r="2519" ht="9.75" customHeight="1" s="12">
      <c r="A2519" s="11" t="inlineStr">
        <is>
          <t>SO - 0004366</t>
        </is>
      </c>
      <c r="B2519" s="11" t="inlineStr">
        <is>
          <t>Online</t>
        </is>
      </c>
      <c r="C2519" s="11" t="inlineStr">
        <is>
          <t>WARE-NMK1003</t>
        </is>
      </c>
      <c r="D2519" s="6" t="n">
        <v>43700</v>
      </c>
      <c r="E2519" s="6" t="n">
        <v>43758</v>
      </c>
      <c r="F2519" s="6" t="n">
        <v>43785</v>
      </c>
      <c r="G2519" s="6" t="n">
        <v>43790</v>
      </c>
      <c r="H2519" s="11" t="inlineStr">
        <is>
          <t>USD</t>
        </is>
      </c>
      <c r="I2519" s="11" t="n">
        <v>14</v>
      </c>
      <c r="J2519" s="11" t="n">
        <v>50</v>
      </c>
      <c r="K2519" s="11" t="n">
        <v>133</v>
      </c>
      <c r="L2519" s="11" t="n">
        <v>15</v>
      </c>
      <c r="M2519" s="11" t="n">
        <v>1</v>
      </c>
      <c r="N2519" s="11" t="n">
        <v>0.075</v>
      </c>
      <c r="O2519" s="7" t="n">
        <v>1929.6</v>
      </c>
      <c r="P2519" s="7" t="n">
        <v>1041.984</v>
      </c>
      <c r="Q2519" s="7">
        <f>text(E2519,"ddd")</f>
        <v/>
      </c>
      <c r="R2519" s="7">
        <f>G2519-F2519</f>
        <v/>
      </c>
      <c r="S2519" s="7">
        <f>E2519-D2519</f>
        <v/>
      </c>
      <c r="T2519" s="7">
        <f>O2519*M2519</f>
        <v/>
      </c>
      <c r="U2519" s="7">
        <f>T2519*N2519</f>
        <v/>
      </c>
      <c r="V2519" s="7">
        <f>T2519-U2519-(P2519*M2519)</f>
        <v/>
      </c>
      <c r="W2519" s="7">
        <f>VLOOKUP(L2519,'Products Sheet'!$A:$B,2,FALSE)</f>
        <v/>
      </c>
      <c r="X2519" s="7" t="n"/>
      <c r="Y2519" s="7" t="n"/>
      <c r="Z2519" s="7" t="n"/>
      <c r="AA2519" s="7" t="n"/>
      <c r="AB2519" s="7" t="n"/>
      <c r="AC2519" s="7" t="n"/>
    </row>
    <row r="2520" ht="9.75" customHeight="1" s="12">
      <c r="A2520" s="11" t="inlineStr">
        <is>
          <t>SO - 0004379</t>
        </is>
      </c>
      <c r="B2520" s="11" t="inlineStr">
        <is>
          <t>Distributor</t>
        </is>
      </c>
      <c r="C2520" s="11" t="inlineStr">
        <is>
          <t>WARE-UHY1004</t>
        </is>
      </c>
      <c r="D2520" s="6" t="n">
        <v>43700</v>
      </c>
      <c r="E2520" s="6" t="n">
        <v>43760</v>
      </c>
      <c r="F2520" s="6" t="n">
        <v>43779</v>
      </c>
      <c r="G2520" s="6" t="n">
        <v>43783</v>
      </c>
      <c r="H2520" s="11" t="inlineStr">
        <is>
          <t>USD</t>
        </is>
      </c>
      <c r="I2520" s="11" t="n">
        <v>21</v>
      </c>
      <c r="J2520" s="11" t="n">
        <v>26</v>
      </c>
      <c r="K2520" s="11" t="n">
        <v>251</v>
      </c>
      <c r="L2520" s="11" t="n">
        <v>15</v>
      </c>
      <c r="M2520" s="11" t="n">
        <v>2</v>
      </c>
      <c r="N2520" s="11" t="n">
        <v>0.05</v>
      </c>
      <c r="O2520" s="7" t="n">
        <v>3350</v>
      </c>
      <c r="P2520" s="7" t="n">
        <v>2579.5</v>
      </c>
      <c r="Q2520" s="7">
        <f>text(E2520,"ddd")</f>
        <v/>
      </c>
      <c r="R2520" s="7">
        <f>G2520-F2520</f>
        <v/>
      </c>
      <c r="S2520" s="7">
        <f>E2520-D2520</f>
        <v/>
      </c>
      <c r="T2520" s="7">
        <f>O2520*M2520</f>
        <v/>
      </c>
      <c r="U2520" s="7">
        <f>T2520*N2520</f>
        <v/>
      </c>
      <c r="V2520" s="7">
        <f>T2520-U2520-(P2520*M2520)</f>
        <v/>
      </c>
      <c r="W2520" s="7">
        <f>VLOOKUP(L2520,'Products Sheet'!$A:$B,2,FALSE)</f>
        <v/>
      </c>
      <c r="X2520" s="7" t="n"/>
      <c r="Y2520" s="7" t="n"/>
      <c r="Z2520" s="7" t="n"/>
      <c r="AA2520" s="7" t="n"/>
      <c r="AB2520" s="7" t="n"/>
      <c r="AC2520" s="7" t="n"/>
    </row>
    <row r="2521" ht="9.75" customHeight="1" s="12">
      <c r="A2521" s="11" t="inlineStr">
        <is>
          <t>SO - 0004380</t>
        </is>
      </c>
      <c r="B2521" s="11" t="inlineStr">
        <is>
          <t>Wholesale</t>
        </is>
      </c>
      <c r="C2521" s="11" t="inlineStr">
        <is>
          <t>WARE-NMK1003</t>
        </is>
      </c>
      <c r="D2521" s="6" t="n">
        <v>43600</v>
      </c>
      <c r="E2521" s="6" t="n">
        <v>43760</v>
      </c>
      <c r="F2521" s="6" t="n">
        <v>43780</v>
      </c>
      <c r="G2521" s="6" t="n">
        <v>43789</v>
      </c>
      <c r="H2521" s="11" t="inlineStr">
        <is>
          <t>USD</t>
        </is>
      </c>
      <c r="I2521" s="11" t="n">
        <v>27</v>
      </c>
      <c r="J2521" s="11" t="n">
        <v>14</v>
      </c>
      <c r="K2521" s="11" t="n">
        <v>145</v>
      </c>
      <c r="L2521" s="11" t="n">
        <v>15</v>
      </c>
      <c r="M2521" s="11" t="n">
        <v>3</v>
      </c>
      <c r="N2521" s="11" t="n">
        <v>0.15</v>
      </c>
      <c r="O2521" s="7" t="n">
        <v>1835.8</v>
      </c>
      <c r="P2521" s="7" t="n">
        <v>844.468</v>
      </c>
      <c r="Q2521" s="7">
        <f>text(E2521,"ddd")</f>
        <v/>
      </c>
      <c r="R2521" s="7">
        <f>G2521-F2521</f>
        <v/>
      </c>
      <c r="S2521" s="7">
        <f>E2521-D2521</f>
        <v/>
      </c>
      <c r="T2521" s="7">
        <f>O2521*M2521</f>
        <v/>
      </c>
      <c r="U2521" s="7">
        <f>T2521*N2521</f>
        <v/>
      </c>
      <c r="V2521" s="7">
        <f>T2521-U2521-(P2521*M2521)</f>
        <v/>
      </c>
      <c r="W2521" s="7">
        <f>VLOOKUP(L2521,'Products Sheet'!$A:$B,2,FALSE)</f>
        <v/>
      </c>
      <c r="X2521" s="7" t="n"/>
      <c r="Y2521" s="7" t="n"/>
      <c r="Z2521" s="7" t="n"/>
      <c r="AA2521" s="7" t="n"/>
      <c r="AB2521" s="7" t="n"/>
      <c r="AC2521" s="7" t="n"/>
    </row>
    <row r="2522" ht="9.75" customHeight="1" s="12">
      <c r="A2522" s="11" t="inlineStr">
        <is>
          <t>SO - 0004382</t>
        </is>
      </c>
      <c r="B2522" s="11" t="inlineStr">
        <is>
          <t>In-Store</t>
        </is>
      </c>
      <c r="C2522" s="11" t="inlineStr">
        <is>
          <t>WARE-MKL1006</t>
        </is>
      </c>
      <c r="D2522" s="6" t="n">
        <v>43700</v>
      </c>
      <c r="E2522" s="6" t="n">
        <v>43760</v>
      </c>
      <c r="F2522" s="6" t="n">
        <v>43775</v>
      </c>
      <c r="G2522" s="6" t="n">
        <v>43785</v>
      </c>
      <c r="H2522" s="11" t="inlineStr">
        <is>
          <t>USD</t>
        </is>
      </c>
      <c r="I2522" s="11" t="n">
        <v>4</v>
      </c>
      <c r="J2522" s="11" t="n">
        <v>18</v>
      </c>
      <c r="K2522" s="11" t="n">
        <v>338</v>
      </c>
      <c r="L2522" s="11" t="n">
        <v>15</v>
      </c>
      <c r="M2522" s="11" t="n">
        <v>6</v>
      </c>
      <c r="N2522" s="11" t="n">
        <v>0.075</v>
      </c>
      <c r="O2522" s="7" t="n">
        <v>1051.9</v>
      </c>
      <c r="P2522" s="7" t="n">
        <v>568.0260000000001</v>
      </c>
      <c r="Q2522" s="7">
        <f>text(E2522,"ddd")</f>
        <v/>
      </c>
      <c r="R2522" s="7">
        <f>G2522-F2522</f>
        <v/>
      </c>
      <c r="S2522" s="7">
        <f>E2522-D2522</f>
        <v/>
      </c>
      <c r="T2522" s="7">
        <f>O2522*M2522</f>
        <v/>
      </c>
      <c r="U2522" s="7">
        <f>T2522*N2522</f>
        <v/>
      </c>
      <c r="V2522" s="7">
        <f>T2522-U2522-(P2522*M2522)</f>
        <v/>
      </c>
      <c r="W2522" s="7">
        <f>VLOOKUP(L2522,'Products Sheet'!$A:$B,2,FALSE)</f>
        <v/>
      </c>
      <c r="X2522" s="7" t="n"/>
      <c r="Y2522" s="7" t="n"/>
      <c r="Z2522" s="7" t="n"/>
      <c r="AA2522" s="7" t="n"/>
      <c r="AB2522" s="7" t="n"/>
      <c r="AC2522" s="7" t="n"/>
    </row>
    <row r="2523" ht="9.75" customHeight="1" s="12">
      <c r="A2523" s="11" t="inlineStr">
        <is>
          <t>SO - 0004431</t>
        </is>
      </c>
      <c r="B2523" s="11" t="inlineStr">
        <is>
          <t>Online</t>
        </is>
      </c>
      <c r="C2523" s="11" t="inlineStr">
        <is>
          <t>WARE-NMK1003</t>
        </is>
      </c>
      <c r="D2523" s="6" t="n">
        <v>43600</v>
      </c>
      <c r="E2523" s="6" t="n">
        <v>43766</v>
      </c>
      <c r="F2523" s="6" t="n">
        <v>43791</v>
      </c>
      <c r="G2523" s="6" t="n">
        <v>43793</v>
      </c>
      <c r="H2523" s="11" t="inlineStr">
        <is>
          <t>USD</t>
        </is>
      </c>
      <c r="I2523" s="11" t="n">
        <v>12</v>
      </c>
      <c r="J2523" s="11" t="n">
        <v>24</v>
      </c>
      <c r="K2523" s="11" t="n">
        <v>143</v>
      </c>
      <c r="L2523" s="11" t="n">
        <v>15</v>
      </c>
      <c r="M2523" s="11" t="n">
        <v>2</v>
      </c>
      <c r="N2523" s="11" t="n">
        <v>0.1</v>
      </c>
      <c r="O2523" s="7" t="n">
        <v>6445.400000000001</v>
      </c>
      <c r="P2523" s="7" t="n">
        <v>5414.136</v>
      </c>
      <c r="Q2523" s="7">
        <f>text(E2523,"ddd")</f>
        <v/>
      </c>
      <c r="R2523" s="7">
        <f>G2523-F2523</f>
        <v/>
      </c>
      <c r="S2523" s="7">
        <f>E2523-D2523</f>
        <v/>
      </c>
      <c r="T2523" s="7">
        <f>O2523*M2523</f>
        <v/>
      </c>
      <c r="U2523" s="7">
        <f>T2523*N2523</f>
        <v/>
      </c>
      <c r="V2523" s="7">
        <f>T2523-U2523-(P2523*M2523)</f>
        <v/>
      </c>
      <c r="W2523" s="7">
        <f>VLOOKUP(L2523,'Products Sheet'!$A:$B,2,FALSE)</f>
        <v/>
      </c>
      <c r="X2523" s="7" t="n"/>
      <c r="Y2523" s="7" t="n"/>
      <c r="Z2523" s="7" t="n"/>
      <c r="AA2523" s="7" t="n"/>
      <c r="AB2523" s="7" t="n"/>
      <c r="AC2523" s="7" t="n"/>
    </row>
    <row r="2524" ht="9.75" customHeight="1" s="12">
      <c r="A2524" s="11" t="inlineStr">
        <is>
          <t>SO - 0004440</t>
        </is>
      </c>
      <c r="B2524" s="11" t="inlineStr">
        <is>
          <t>Online</t>
        </is>
      </c>
      <c r="C2524" s="11" t="inlineStr">
        <is>
          <t>WARE-PUJ1005</t>
        </is>
      </c>
      <c r="D2524" s="6" t="n">
        <v>43600</v>
      </c>
      <c r="E2524" s="6" t="n">
        <v>43767</v>
      </c>
      <c r="F2524" s="6" t="n">
        <v>43770</v>
      </c>
      <c r="G2524" s="6" t="n">
        <v>43780</v>
      </c>
      <c r="H2524" s="11" t="inlineStr">
        <is>
          <t>USD</t>
        </is>
      </c>
      <c r="I2524" s="11" t="n">
        <v>17</v>
      </c>
      <c r="J2524" s="11" t="n">
        <v>3</v>
      </c>
      <c r="K2524" s="11" t="n">
        <v>288</v>
      </c>
      <c r="L2524" s="11" t="n">
        <v>15</v>
      </c>
      <c r="M2524" s="11" t="n">
        <v>8</v>
      </c>
      <c r="N2524" s="11" t="n">
        <v>0.4</v>
      </c>
      <c r="O2524" s="7" t="n">
        <v>1708.5</v>
      </c>
      <c r="P2524" s="7" t="n">
        <v>1161.78</v>
      </c>
      <c r="Q2524" s="7">
        <f>text(E2524,"ddd")</f>
        <v/>
      </c>
      <c r="R2524" s="7">
        <f>G2524-F2524</f>
        <v/>
      </c>
      <c r="S2524" s="7">
        <f>E2524-D2524</f>
        <v/>
      </c>
      <c r="T2524" s="7">
        <f>O2524*M2524</f>
        <v/>
      </c>
      <c r="U2524" s="7">
        <f>T2524*N2524</f>
        <v/>
      </c>
      <c r="V2524" s="7">
        <f>T2524-U2524-(P2524*M2524)</f>
        <v/>
      </c>
      <c r="W2524" s="7">
        <f>VLOOKUP(L2524,'Products Sheet'!$A:$B,2,FALSE)</f>
        <v/>
      </c>
      <c r="X2524" s="7" t="n"/>
      <c r="Y2524" s="7" t="n"/>
      <c r="Z2524" s="7" t="n"/>
      <c r="AA2524" s="7" t="n"/>
      <c r="AB2524" s="7" t="n"/>
      <c r="AC2524" s="7" t="n"/>
    </row>
    <row r="2525" ht="9.75" customHeight="1" s="12">
      <c r="A2525" s="11" t="inlineStr">
        <is>
          <t>SO - 0004537</t>
        </is>
      </c>
      <c r="B2525" s="11" t="inlineStr">
        <is>
          <t>Online</t>
        </is>
      </c>
      <c r="C2525" s="11" t="inlineStr">
        <is>
          <t>WARE-PUJ1005</t>
        </is>
      </c>
      <c r="D2525" s="6" t="n">
        <v>43700</v>
      </c>
      <c r="E2525" s="6" t="n">
        <v>43781</v>
      </c>
      <c r="F2525" s="6" t="n">
        <v>43801</v>
      </c>
      <c r="G2525" s="6" t="n">
        <v>43806</v>
      </c>
      <c r="H2525" s="11" t="inlineStr">
        <is>
          <t>USD</t>
        </is>
      </c>
      <c r="I2525" s="11" t="n">
        <v>20</v>
      </c>
      <c r="J2525" s="11" t="n">
        <v>41</v>
      </c>
      <c r="K2525" s="11" t="n">
        <v>266</v>
      </c>
      <c r="L2525" s="11" t="n">
        <v>15</v>
      </c>
      <c r="M2525" s="11" t="n">
        <v>7</v>
      </c>
      <c r="N2525" s="11" t="n">
        <v>0.075</v>
      </c>
      <c r="O2525" s="7" t="n">
        <v>1902.8</v>
      </c>
      <c r="P2525" s="7" t="n">
        <v>818.204</v>
      </c>
      <c r="Q2525" s="7">
        <f>text(E2525,"ddd")</f>
        <v/>
      </c>
      <c r="R2525" s="7">
        <f>G2525-F2525</f>
        <v/>
      </c>
      <c r="S2525" s="7">
        <f>E2525-D2525</f>
        <v/>
      </c>
      <c r="T2525" s="7">
        <f>O2525*M2525</f>
        <v/>
      </c>
      <c r="U2525" s="7">
        <f>T2525*N2525</f>
        <v/>
      </c>
      <c r="V2525" s="7">
        <f>T2525-U2525-(P2525*M2525)</f>
        <v/>
      </c>
      <c r="W2525" s="7">
        <f>VLOOKUP(L2525,'Products Sheet'!$A:$B,2,FALSE)</f>
        <v/>
      </c>
      <c r="X2525" s="7" t="n"/>
      <c r="Y2525" s="7" t="n"/>
      <c r="Z2525" s="7" t="n"/>
      <c r="AA2525" s="7" t="n"/>
      <c r="AB2525" s="7" t="n"/>
      <c r="AC2525" s="7" t="n"/>
    </row>
    <row r="2526" ht="9.75" customHeight="1" s="12">
      <c r="A2526" s="11" t="inlineStr">
        <is>
          <t>SO - 0004618</t>
        </is>
      </c>
      <c r="B2526" s="11" t="inlineStr">
        <is>
          <t>Wholesale</t>
        </is>
      </c>
      <c r="C2526" s="11" t="inlineStr">
        <is>
          <t>WARE-PUJ1005</t>
        </is>
      </c>
      <c r="D2526" s="6" t="n">
        <v>43700</v>
      </c>
      <c r="E2526" s="6" t="n">
        <v>43789</v>
      </c>
      <c r="F2526" s="6" t="n">
        <v>43807</v>
      </c>
      <c r="G2526" s="6" t="n">
        <v>43814</v>
      </c>
      <c r="H2526" s="11" t="inlineStr">
        <is>
          <t>USD</t>
        </is>
      </c>
      <c r="I2526" s="11" t="n">
        <v>26</v>
      </c>
      <c r="J2526" s="11" t="n">
        <v>49</v>
      </c>
      <c r="K2526" s="11" t="n">
        <v>277</v>
      </c>
      <c r="L2526" s="11" t="n">
        <v>15</v>
      </c>
      <c r="M2526" s="11" t="n">
        <v>4</v>
      </c>
      <c r="N2526" s="11" t="n">
        <v>0.15</v>
      </c>
      <c r="O2526" s="7" t="n">
        <v>6331.5</v>
      </c>
      <c r="P2526" s="7" t="n">
        <v>4748.625</v>
      </c>
      <c r="Q2526" s="7">
        <f>text(E2526,"ddd")</f>
        <v/>
      </c>
      <c r="R2526" s="7">
        <f>G2526-F2526</f>
        <v/>
      </c>
      <c r="S2526" s="7">
        <f>E2526-D2526</f>
        <v/>
      </c>
      <c r="T2526" s="7">
        <f>O2526*M2526</f>
        <v/>
      </c>
      <c r="U2526" s="7">
        <f>T2526*N2526</f>
        <v/>
      </c>
      <c r="V2526" s="7">
        <f>T2526-U2526-(P2526*M2526)</f>
        <v/>
      </c>
      <c r="W2526" s="7">
        <f>VLOOKUP(L2526,'Products Sheet'!$A:$B,2,FALSE)</f>
        <v/>
      </c>
      <c r="X2526" s="7" t="n"/>
      <c r="Y2526" s="7" t="n"/>
      <c r="Z2526" s="7" t="n"/>
      <c r="AA2526" s="7" t="n"/>
      <c r="AB2526" s="7" t="n"/>
      <c r="AC2526" s="7" t="n"/>
    </row>
    <row r="2527" ht="9.75" customHeight="1" s="12">
      <c r="A2527" s="11" t="inlineStr">
        <is>
          <t>SO - 0004650</t>
        </is>
      </c>
      <c r="B2527" s="11" t="inlineStr">
        <is>
          <t>Online</t>
        </is>
      </c>
      <c r="C2527" s="11" t="inlineStr">
        <is>
          <t>WARE-NMK1003</t>
        </is>
      </c>
      <c r="D2527" s="6" t="n">
        <v>43700</v>
      </c>
      <c r="E2527" s="6" t="n">
        <v>43793</v>
      </c>
      <c r="F2527" s="6" t="n">
        <v>43821</v>
      </c>
      <c r="G2527" s="6" t="n">
        <v>43830</v>
      </c>
      <c r="H2527" s="11" t="inlineStr">
        <is>
          <t>USD</t>
        </is>
      </c>
      <c r="I2527" s="11" t="n">
        <v>15</v>
      </c>
      <c r="J2527" s="11" t="n">
        <v>18</v>
      </c>
      <c r="K2527" s="11" t="n">
        <v>128</v>
      </c>
      <c r="L2527" s="11" t="n">
        <v>15</v>
      </c>
      <c r="M2527" s="11" t="n">
        <v>3</v>
      </c>
      <c r="N2527" s="11" t="n">
        <v>0.05</v>
      </c>
      <c r="O2527" s="7" t="n">
        <v>944.7</v>
      </c>
      <c r="P2527" s="7" t="n">
        <v>377.8800000000001</v>
      </c>
      <c r="Q2527" s="7">
        <f>text(E2527,"ddd")</f>
        <v/>
      </c>
      <c r="R2527" s="7">
        <f>G2527-F2527</f>
        <v/>
      </c>
      <c r="S2527" s="7">
        <f>E2527-D2527</f>
        <v/>
      </c>
      <c r="T2527" s="7">
        <f>O2527*M2527</f>
        <v/>
      </c>
      <c r="U2527" s="7">
        <f>T2527*N2527</f>
        <v/>
      </c>
      <c r="V2527" s="7">
        <f>T2527-U2527-(P2527*M2527)</f>
        <v/>
      </c>
      <c r="W2527" s="7">
        <f>VLOOKUP(L2527,'Products Sheet'!$A:$B,2,FALSE)</f>
        <v/>
      </c>
      <c r="X2527" s="7" t="n"/>
      <c r="Y2527" s="7" t="n"/>
      <c r="Z2527" s="7" t="n"/>
      <c r="AA2527" s="7" t="n"/>
      <c r="AB2527" s="7" t="n"/>
      <c r="AC2527" s="7" t="n"/>
    </row>
    <row r="2528" ht="9.75" customHeight="1" s="12">
      <c r="A2528" s="11" t="inlineStr">
        <is>
          <t>SO - 0004770</t>
        </is>
      </c>
      <c r="B2528" s="11" t="inlineStr">
        <is>
          <t>In-Store</t>
        </is>
      </c>
      <c r="C2528" s="11" t="inlineStr">
        <is>
          <t>WARE-XYS1001</t>
        </is>
      </c>
      <c r="D2528" s="6" t="n">
        <v>43700</v>
      </c>
      <c r="E2528" s="6" t="n">
        <v>43806</v>
      </c>
      <c r="F2528" s="6" t="n">
        <v>43818</v>
      </c>
      <c r="G2528" s="6" t="n">
        <v>43824</v>
      </c>
      <c r="H2528" s="11" t="inlineStr">
        <is>
          <t>USD</t>
        </is>
      </c>
      <c r="I2528" s="11" t="n">
        <v>3</v>
      </c>
      <c r="J2528" s="11" t="n">
        <v>10</v>
      </c>
      <c r="K2528" s="11" t="n">
        <v>39</v>
      </c>
      <c r="L2528" s="11" t="n">
        <v>15</v>
      </c>
      <c r="M2528" s="11" t="n">
        <v>6</v>
      </c>
      <c r="N2528" s="11" t="n">
        <v>0.1</v>
      </c>
      <c r="O2528" s="7" t="n">
        <v>1809</v>
      </c>
      <c r="P2528" s="7" t="n">
        <v>1049.22</v>
      </c>
      <c r="Q2528" s="7">
        <f>text(E2528,"ddd")</f>
        <v/>
      </c>
      <c r="R2528" s="7">
        <f>G2528-F2528</f>
        <v/>
      </c>
      <c r="S2528" s="7">
        <f>E2528-D2528</f>
        <v/>
      </c>
      <c r="T2528" s="7">
        <f>O2528*M2528</f>
        <v/>
      </c>
      <c r="U2528" s="7">
        <f>T2528*N2528</f>
        <v/>
      </c>
      <c r="V2528" s="7">
        <f>T2528-U2528-(P2528*M2528)</f>
        <v/>
      </c>
      <c r="W2528" s="7">
        <f>VLOOKUP(L2528,'Products Sheet'!$A:$B,2,FALSE)</f>
        <v/>
      </c>
      <c r="X2528" s="7" t="n"/>
      <c r="Y2528" s="7" t="n"/>
      <c r="Z2528" s="7" t="n"/>
      <c r="AA2528" s="7" t="n"/>
      <c r="AB2528" s="7" t="n"/>
      <c r="AC2528" s="7" t="n"/>
    </row>
    <row r="2529" ht="9.75" customHeight="1" s="12">
      <c r="A2529" s="11" t="inlineStr">
        <is>
          <t>SO - 0004799</t>
        </is>
      </c>
      <c r="B2529" s="11" t="inlineStr">
        <is>
          <t>In-Store</t>
        </is>
      </c>
      <c r="C2529" s="11" t="inlineStr">
        <is>
          <t>WARE-NBV1002</t>
        </is>
      </c>
      <c r="D2529" s="6" t="n">
        <v>43700</v>
      </c>
      <c r="E2529" s="6" t="n">
        <v>43811</v>
      </c>
      <c r="F2529" s="6" t="n">
        <v>43829</v>
      </c>
      <c r="G2529" s="6" t="n">
        <v>43831</v>
      </c>
      <c r="H2529" s="11" t="inlineStr">
        <is>
          <t>USD</t>
        </is>
      </c>
      <c r="I2529" s="11" t="n">
        <v>8</v>
      </c>
      <c r="J2529" s="11" t="n">
        <v>21</v>
      </c>
      <c r="K2529" s="11" t="n">
        <v>75</v>
      </c>
      <c r="L2529" s="11" t="n">
        <v>15</v>
      </c>
      <c r="M2529" s="11" t="n">
        <v>3</v>
      </c>
      <c r="N2529" s="11" t="n">
        <v>0.075</v>
      </c>
      <c r="O2529" s="7" t="n">
        <v>1788.9</v>
      </c>
      <c r="P2529" s="7" t="n">
        <v>1234.341</v>
      </c>
      <c r="Q2529" s="7">
        <f>text(E2529,"ddd")</f>
        <v/>
      </c>
      <c r="R2529" s="7">
        <f>G2529-F2529</f>
        <v/>
      </c>
      <c r="S2529" s="7">
        <f>E2529-D2529</f>
        <v/>
      </c>
      <c r="T2529" s="7">
        <f>O2529*M2529</f>
        <v/>
      </c>
      <c r="U2529" s="7">
        <f>T2529*N2529</f>
        <v/>
      </c>
      <c r="V2529" s="7">
        <f>T2529-U2529-(P2529*M2529)</f>
        <v/>
      </c>
      <c r="W2529" s="7">
        <f>VLOOKUP(L2529,'Products Sheet'!$A:$B,2,FALSE)</f>
        <v/>
      </c>
      <c r="X2529" s="7" t="n"/>
      <c r="Y2529" s="7" t="n"/>
      <c r="Z2529" s="7" t="n"/>
      <c r="AA2529" s="7" t="n"/>
      <c r="AB2529" s="7" t="n"/>
      <c r="AC2529" s="7" t="n"/>
    </row>
    <row r="2530" ht="9.75" customHeight="1" s="12">
      <c r="A2530" s="11" t="inlineStr">
        <is>
          <t>SO - 0004803</t>
        </is>
      </c>
      <c r="B2530" s="11" t="inlineStr">
        <is>
          <t>In-Store</t>
        </is>
      </c>
      <c r="C2530" s="11" t="inlineStr">
        <is>
          <t>WARE-NMK1003</t>
        </is>
      </c>
      <c r="D2530" s="6" t="n">
        <v>43700</v>
      </c>
      <c r="E2530" s="6" t="n">
        <v>43811</v>
      </c>
      <c r="F2530" s="6" t="n">
        <v>43815</v>
      </c>
      <c r="G2530" s="6" t="n">
        <v>43816</v>
      </c>
      <c r="H2530" s="11" t="inlineStr">
        <is>
          <t>USD</t>
        </is>
      </c>
      <c r="I2530" s="11" t="n">
        <v>2</v>
      </c>
      <c r="J2530" s="11" t="n">
        <v>28</v>
      </c>
      <c r="K2530" s="11" t="n">
        <v>108</v>
      </c>
      <c r="L2530" s="11" t="n">
        <v>15</v>
      </c>
      <c r="M2530" s="11" t="n">
        <v>4</v>
      </c>
      <c r="N2530" s="11" t="n">
        <v>0.075</v>
      </c>
      <c r="O2530" s="7" t="n">
        <v>2432.1</v>
      </c>
      <c r="P2530" s="7" t="n">
        <v>1507.902</v>
      </c>
      <c r="Q2530" s="7">
        <f>text(E2530,"ddd")</f>
        <v/>
      </c>
      <c r="R2530" s="7">
        <f>G2530-F2530</f>
        <v/>
      </c>
      <c r="S2530" s="7">
        <f>E2530-D2530</f>
        <v/>
      </c>
      <c r="T2530" s="7">
        <f>O2530*M2530</f>
        <v/>
      </c>
      <c r="U2530" s="7">
        <f>T2530*N2530</f>
        <v/>
      </c>
      <c r="V2530" s="7">
        <f>T2530-U2530-(P2530*M2530)</f>
        <v/>
      </c>
      <c r="W2530" s="7">
        <f>VLOOKUP(L2530,'Products Sheet'!$A:$B,2,FALSE)</f>
        <v/>
      </c>
      <c r="X2530" s="7" t="n"/>
      <c r="Y2530" s="7" t="n"/>
      <c r="Z2530" s="7" t="n"/>
      <c r="AA2530" s="7" t="n"/>
      <c r="AB2530" s="7" t="n"/>
      <c r="AC2530" s="7" t="n"/>
    </row>
    <row r="2531" ht="9.75" customHeight="1" s="12">
      <c r="A2531" s="11" t="inlineStr">
        <is>
          <t>SO - 0004820</t>
        </is>
      </c>
      <c r="B2531" s="11" t="inlineStr">
        <is>
          <t>Distributor</t>
        </is>
      </c>
      <c r="C2531" s="11" t="inlineStr">
        <is>
          <t>WARE-NBV1002</t>
        </is>
      </c>
      <c r="D2531" s="6" t="n">
        <v>43700</v>
      </c>
      <c r="E2531" s="6" t="n">
        <v>43813</v>
      </c>
      <c r="F2531" s="6" t="n">
        <v>43816</v>
      </c>
      <c r="G2531" s="6" t="n">
        <v>43826</v>
      </c>
      <c r="H2531" s="11" t="inlineStr">
        <is>
          <t>USD</t>
        </is>
      </c>
      <c r="I2531" s="11" t="n">
        <v>20</v>
      </c>
      <c r="J2531" s="11" t="n">
        <v>41</v>
      </c>
      <c r="K2531" s="11" t="n">
        <v>71</v>
      </c>
      <c r="L2531" s="11" t="n">
        <v>15</v>
      </c>
      <c r="M2531" s="11" t="n">
        <v>2</v>
      </c>
      <c r="N2531" s="11" t="n">
        <v>0.075</v>
      </c>
      <c r="O2531" s="7" t="n">
        <v>971.5</v>
      </c>
      <c r="P2531" s="7" t="n">
        <v>612.045</v>
      </c>
      <c r="Q2531" s="7">
        <f>text(E2531,"ddd")</f>
        <v/>
      </c>
      <c r="R2531" s="7">
        <f>G2531-F2531</f>
        <v/>
      </c>
      <c r="S2531" s="7">
        <f>E2531-D2531</f>
        <v/>
      </c>
      <c r="T2531" s="7">
        <f>O2531*M2531</f>
        <v/>
      </c>
      <c r="U2531" s="7">
        <f>T2531*N2531</f>
        <v/>
      </c>
      <c r="V2531" s="7">
        <f>T2531-U2531-(P2531*M2531)</f>
        <v/>
      </c>
      <c r="W2531" s="7">
        <f>VLOOKUP(L2531,'Products Sheet'!$A:$B,2,FALSE)</f>
        <v/>
      </c>
      <c r="X2531" s="7" t="n"/>
      <c r="Y2531" s="7" t="n"/>
      <c r="Z2531" s="7" t="n"/>
      <c r="AA2531" s="7" t="n"/>
      <c r="AB2531" s="7" t="n"/>
      <c r="AC2531" s="7" t="n"/>
    </row>
    <row r="2532" ht="9.75" customHeight="1" s="12">
      <c r="A2532" s="11" t="inlineStr">
        <is>
          <t>SO - 0004851</t>
        </is>
      </c>
      <c r="B2532" s="11" t="inlineStr">
        <is>
          <t>In-Store</t>
        </is>
      </c>
      <c r="C2532" s="11" t="inlineStr">
        <is>
          <t>WARE-NBV1002</t>
        </is>
      </c>
      <c r="D2532" s="6" t="n">
        <v>43700</v>
      </c>
      <c r="E2532" s="6" t="n">
        <v>43816</v>
      </c>
      <c r="F2532" s="6" t="n">
        <v>43838</v>
      </c>
      <c r="G2532" s="6" t="n">
        <v>43845</v>
      </c>
      <c r="H2532" s="11" t="inlineStr">
        <is>
          <t>USD</t>
        </is>
      </c>
      <c r="I2532" s="11" t="n">
        <v>11</v>
      </c>
      <c r="J2532" s="11" t="n">
        <v>18</v>
      </c>
      <c r="K2532" s="11" t="n">
        <v>65</v>
      </c>
      <c r="L2532" s="11" t="n">
        <v>15</v>
      </c>
      <c r="M2532" s="11" t="n">
        <v>2</v>
      </c>
      <c r="N2532" s="11" t="n">
        <v>0.075</v>
      </c>
      <c r="O2532" s="7" t="n">
        <v>1179.2</v>
      </c>
      <c r="P2532" s="7" t="n">
        <v>978.736</v>
      </c>
      <c r="Q2532" s="7">
        <f>text(E2532,"ddd")</f>
        <v/>
      </c>
      <c r="R2532" s="7">
        <f>G2532-F2532</f>
        <v/>
      </c>
      <c r="S2532" s="7">
        <f>E2532-D2532</f>
        <v/>
      </c>
      <c r="T2532" s="7">
        <f>O2532*M2532</f>
        <v/>
      </c>
      <c r="U2532" s="7">
        <f>T2532*N2532</f>
        <v/>
      </c>
      <c r="V2532" s="7">
        <f>T2532-U2532-(P2532*M2532)</f>
        <v/>
      </c>
      <c r="W2532" s="7">
        <f>VLOOKUP(L2532,'Products Sheet'!$A:$B,2,FALSE)</f>
        <v/>
      </c>
      <c r="X2532" s="7" t="n"/>
      <c r="Y2532" s="7" t="n"/>
      <c r="Z2532" s="7" t="n"/>
      <c r="AA2532" s="7" t="n"/>
      <c r="AB2532" s="7" t="n"/>
      <c r="AC2532" s="7" t="n"/>
    </row>
    <row r="2533" ht="9.75" customHeight="1" s="12">
      <c r="A2533" s="11" t="inlineStr">
        <is>
          <t>SO - 0004921</t>
        </is>
      </c>
      <c r="B2533" s="11" t="inlineStr">
        <is>
          <t>In-Store</t>
        </is>
      </c>
      <c r="C2533" s="11" t="inlineStr">
        <is>
          <t>WARE-NBV1002</t>
        </is>
      </c>
      <c r="D2533" s="6" t="n">
        <v>43700</v>
      </c>
      <c r="E2533" s="6" t="n">
        <v>43826</v>
      </c>
      <c r="F2533" s="6" t="n">
        <v>43849</v>
      </c>
      <c r="G2533" s="6" t="n">
        <v>43857</v>
      </c>
      <c r="H2533" s="11" t="inlineStr">
        <is>
          <t>USD</t>
        </is>
      </c>
      <c r="I2533" s="11" t="n">
        <v>10</v>
      </c>
      <c r="J2533" s="11" t="n">
        <v>27</v>
      </c>
      <c r="K2533" s="11" t="n">
        <v>59</v>
      </c>
      <c r="L2533" s="11" t="n">
        <v>15</v>
      </c>
      <c r="M2533" s="11" t="n">
        <v>7</v>
      </c>
      <c r="N2533" s="11" t="n">
        <v>0.075</v>
      </c>
      <c r="O2533" s="7" t="n">
        <v>770.5</v>
      </c>
      <c r="P2533" s="7" t="n">
        <v>392.955</v>
      </c>
      <c r="Q2533" s="7">
        <f>text(E2533,"ddd")</f>
        <v/>
      </c>
      <c r="R2533" s="7">
        <f>G2533-F2533</f>
        <v/>
      </c>
      <c r="S2533" s="7">
        <f>E2533-D2533</f>
        <v/>
      </c>
      <c r="T2533" s="7">
        <f>O2533*M2533</f>
        <v/>
      </c>
      <c r="U2533" s="7">
        <f>T2533*N2533</f>
        <v/>
      </c>
      <c r="V2533" s="7">
        <f>T2533-U2533-(P2533*M2533)</f>
        <v/>
      </c>
      <c r="W2533" s="7">
        <f>VLOOKUP(L2533,'Products Sheet'!$A:$B,2,FALSE)</f>
        <v/>
      </c>
      <c r="X2533" s="7" t="n"/>
      <c r="Y2533" s="7" t="n"/>
      <c r="Z2533" s="7" t="n"/>
      <c r="AA2533" s="7" t="n"/>
      <c r="AB2533" s="7" t="n"/>
      <c r="AC2533" s="7" t="n"/>
    </row>
    <row r="2534" ht="9.75" customHeight="1" s="12">
      <c r="A2534" s="11" t="inlineStr">
        <is>
          <t>SO - 0004930</t>
        </is>
      </c>
      <c r="B2534" s="11" t="inlineStr">
        <is>
          <t>Wholesale</t>
        </is>
      </c>
      <c r="C2534" s="11" t="inlineStr">
        <is>
          <t>WARE-PUJ1005</t>
        </is>
      </c>
      <c r="D2534" s="6" t="n">
        <v>43700</v>
      </c>
      <c r="E2534" s="6" t="n">
        <v>43827</v>
      </c>
      <c r="F2534" s="6" t="n">
        <v>43848</v>
      </c>
      <c r="G2534" s="6" t="n">
        <v>43854</v>
      </c>
      <c r="H2534" s="11" t="inlineStr">
        <is>
          <t>USD</t>
        </is>
      </c>
      <c r="I2534" s="11" t="n">
        <v>25</v>
      </c>
      <c r="J2534" s="11" t="n">
        <v>8</v>
      </c>
      <c r="K2534" s="11" t="n">
        <v>275</v>
      </c>
      <c r="L2534" s="11" t="n">
        <v>15</v>
      </c>
      <c r="M2534" s="11" t="n">
        <v>7</v>
      </c>
      <c r="N2534" s="11" t="n">
        <v>0.05</v>
      </c>
      <c r="O2534" s="7" t="n">
        <v>1065.3</v>
      </c>
      <c r="P2534" s="7" t="n">
        <v>894.852</v>
      </c>
      <c r="Q2534" s="7">
        <f>text(E2534,"ddd")</f>
        <v/>
      </c>
      <c r="R2534" s="7">
        <f>G2534-F2534</f>
        <v/>
      </c>
      <c r="S2534" s="7">
        <f>E2534-D2534</f>
        <v/>
      </c>
      <c r="T2534" s="7">
        <f>O2534*M2534</f>
        <v/>
      </c>
      <c r="U2534" s="7">
        <f>T2534*N2534</f>
        <v/>
      </c>
      <c r="V2534" s="7">
        <f>T2534-U2534-(P2534*M2534)</f>
        <v/>
      </c>
      <c r="W2534" s="7">
        <f>VLOOKUP(L2534,'Products Sheet'!$A:$B,2,FALSE)</f>
        <v/>
      </c>
      <c r="X2534" s="7" t="n"/>
      <c r="Y2534" s="7" t="n"/>
      <c r="Z2534" s="7" t="n"/>
      <c r="AA2534" s="7" t="n"/>
      <c r="AB2534" s="7" t="n"/>
      <c r="AC2534" s="7" t="n"/>
    </row>
    <row r="2535" ht="9.75" customHeight="1" s="12">
      <c r="A2535" s="11" t="inlineStr">
        <is>
          <t>SO - 0005005</t>
        </is>
      </c>
      <c r="B2535" s="11" t="inlineStr">
        <is>
          <t>Online</t>
        </is>
      </c>
      <c r="C2535" s="11" t="inlineStr">
        <is>
          <t>WARE-NMK1003</t>
        </is>
      </c>
      <c r="D2535" s="6" t="n">
        <v>43700</v>
      </c>
      <c r="E2535" s="6" t="n">
        <v>43836</v>
      </c>
      <c r="F2535" s="6" t="n">
        <v>43857</v>
      </c>
      <c r="G2535" s="6" t="n">
        <v>43860</v>
      </c>
      <c r="H2535" s="11" t="inlineStr">
        <is>
          <t>USD</t>
        </is>
      </c>
      <c r="I2535" s="11" t="n">
        <v>15</v>
      </c>
      <c r="J2535" s="11" t="n">
        <v>50</v>
      </c>
      <c r="K2535" s="11" t="n">
        <v>166</v>
      </c>
      <c r="L2535" s="11" t="n">
        <v>15</v>
      </c>
      <c r="M2535" s="11" t="n">
        <v>5</v>
      </c>
      <c r="N2535" s="11" t="n">
        <v>0.15</v>
      </c>
      <c r="O2535" s="7" t="n">
        <v>1916.2</v>
      </c>
      <c r="P2535" s="7" t="n">
        <v>1341.34</v>
      </c>
      <c r="Q2535" s="7">
        <f>text(E2535,"ddd")</f>
        <v/>
      </c>
      <c r="R2535" s="7">
        <f>G2535-F2535</f>
        <v/>
      </c>
      <c r="S2535" s="7">
        <f>E2535-D2535</f>
        <v/>
      </c>
      <c r="T2535" s="7">
        <f>O2535*M2535</f>
        <v/>
      </c>
      <c r="U2535" s="7">
        <f>T2535*N2535</f>
        <v/>
      </c>
      <c r="V2535" s="7">
        <f>T2535-U2535-(P2535*M2535)</f>
        <v/>
      </c>
      <c r="W2535" s="7">
        <f>VLOOKUP(L2535,'Products Sheet'!$A:$B,2,FALSE)</f>
        <v/>
      </c>
      <c r="X2535" s="7" t="n"/>
      <c r="Y2535" s="7" t="n"/>
      <c r="Z2535" s="7" t="n"/>
      <c r="AA2535" s="7" t="n"/>
      <c r="AB2535" s="7" t="n"/>
      <c r="AC2535" s="7" t="n"/>
    </row>
    <row r="2536" ht="9.75" customHeight="1" s="12">
      <c r="A2536" s="11" t="inlineStr">
        <is>
          <t>SO - 0005074</t>
        </is>
      </c>
      <c r="B2536" s="11" t="inlineStr">
        <is>
          <t>Online</t>
        </is>
      </c>
      <c r="C2536" s="11" t="inlineStr">
        <is>
          <t>WARE-NMK1003</t>
        </is>
      </c>
      <c r="D2536" s="6" t="n">
        <v>43700</v>
      </c>
      <c r="E2536" s="6" t="n">
        <v>43842</v>
      </c>
      <c r="F2536" s="6" t="n">
        <v>43853</v>
      </c>
      <c r="G2536" s="6" t="n">
        <v>43859</v>
      </c>
      <c r="H2536" s="11" t="inlineStr">
        <is>
          <t>USD</t>
        </is>
      </c>
      <c r="I2536" s="11" t="n">
        <v>20</v>
      </c>
      <c r="J2536" s="11" t="n">
        <v>18</v>
      </c>
      <c r="K2536" s="11" t="n">
        <v>173</v>
      </c>
      <c r="L2536" s="11" t="n">
        <v>15</v>
      </c>
      <c r="M2536" s="11" t="n">
        <v>8</v>
      </c>
      <c r="N2536" s="11" t="n">
        <v>0.3</v>
      </c>
      <c r="O2536" s="7" t="n">
        <v>214.4</v>
      </c>
      <c r="P2536" s="7" t="n">
        <v>109.344</v>
      </c>
      <c r="Q2536" s="7">
        <f>text(E2536,"ddd")</f>
        <v/>
      </c>
      <c r="R2536" s="7">
        <f>G2536-F2536</f>
        <v/>
      </c>
      <c r="S2536" s="7">
        <f>E2536-D2536</f>
        <v/>
      </c>
      <c r="T2536" s="7">
        <f>O2536*M2536</f>
        <v/>
      </c>
      <c r="U2536" s="7">
        <f>T2536*N2536</f>
        <v/>
      </c>
      <c r="V2536" s="7">
        <f>T2536-U2536-(P2536*M2536)</f>
        <v/>
      </c>
      <c r="W2536" s="7">
        <f>VLOOKUP(L2536,'Products Sheet'!$A:$B,2,FALSE)</f>
        <v/>
      </c>
      <c r="X2536" s="7" t="n"/>
      <c r="Y2536" s="7" t="n"/>
      <c r="Z2536" s="7" t="n"/>
      <c r="AA2536" s="7" t="n"/>
      <c r="AB2536" s="7" t="n"/>
      <c r="AC2536" s="7" t="n"/>
    </row>
    <row r="2537" ht="9.75" customHeight="1" s="12">
      <c r="A2537" s="11" t="inlineStr">
        <is>
          <t>SO - 0005149</t>
        </is>
      </c>
      <c r="B2537" s="11" t="inlineStr">
        <is>
          <t>In-Store</t>
        </is>
      </c>
      <c r="C2537" s="11" t="inlineStr">
        <is>
          <t>WARE-NBV1002</t>
        </is>
      </c>
      <c r="D2537" s="6" t="n">
        <v>43700</v>
      </c>
      <c r="E2537" s="6" t="n">
        <v>43850</v>
      </c>
      <c r="F2537" s="6" t="n">
        <v>43861</v>
      </c>
      <c r="G2537" s="6" t="n">
        <v>43870</v>
      </c>
      <c r="H2537" s="11" t="inlineStr">
        <is>
          <t>USD</t>
        </is>
      </c>
      <c r="I2537" s="11" t="n">
        <v>12</v>
      </c>
      <c r="J2537" s="11" t="n">
        <v>23</v>
      </c>
      <c r="K2537" s="11" t="n">
        <v>84</v>
      </c>
      <c r="L2537" s="11" t="n">
        <v>15</v>
      </c>
      <c r="M2537" s="11" t="n">
        <v>4</v>
      </c>
      <c r="N2537" s="11" t="n">
        <v>0.15</v>
      </c>
      <c r="O2537" s="7" t="n">
        <v>2653.2</v>
      </c>
      <c r="P2537" s="7" t="n">
        <v>1936.836</v>
      </c>
      <c r="Q2537" s="7">
        <f>text(E2537,"ddd")</f>
        <v/>
      </c>
      <c r="R2537" s="7">
        <f>G2537-F2537</f>
        <v/>
      </c>
      <c r="S2537" s="7">
        <f>E2537-D2537</f>
        <v/>
      </c>
      <c r="T2537" s="7">
        <f>O2537*M2537</f>
        <v/>
      </c>
      <c r="U2537" s="7">
        <f>T2537*N2537</f>
        <v/>
      </c>
      <c r="V2537" s="7">
        <f>T2537-U2537-(P2537*M2537)</f>
        <v/>
      </c>
      <c r="W2537" s="7">
        <f>VLOOKUP(L2537,'Products Sheet'!$A:$B,2,FALSE)</f>
        <v/>
      </c>
      <c r="X2537" s="7" t="n"/>
      <c r="Y2537" s="7" t="n"/>
      <c r="Z2537" s="7" t="n"/>
      <c r="AA2537" s="7" t="n"/>
      <c r="AB2537" s="7" t="n"/>
      <c r="AC2537" s="7" t="n"/>
    </row>
    <row r="2538" ht="9.75" customHeight="1" s="12">
      <c r="A2538" s="11" t="inlineStr">
        <is>
          <t>SO - 0005178</t>
        </is>
      </c>
      <c r="B2538" s="11" t="inlineStr">
        <is>
          <t>Wholesale</t>
        </is>
      </c>
      <c r="C2538" s="11" t="inlineStr">
        <is>
          <t>WARE-PUJ1005</t>
        </is>
      </c>
      <c r="D2538" s="6" t="n">
        <v>43800</v>
      </c>
      <c r="E2538" s="6" t="n">
        <v>43853</v>
      </c>
      <c r="F2538" s="6" t="n">
        <v>43863</v>
      </c>
      <c r="G2538" s="6" t="n">
        <v>43867</v>
      </c>
      <c r="H2538" s="11" t="inlineStr">
        <is>
          <t>USD</t>
        </is>
      </c>
      <c r="I2538" s="11" t="n">
        <v>28</v>
      </c>
      <c r="J2538" s="11" t="n">
        <v>38</v>
      </c>
      <c r="K2538" s="11" t="n">
        <v>311</v>
      </c>
      <c r="L2538" s="11" t="n">
        <v>15</v>
      </c>
      <c r="M2538" s="11" t="n">
        <v>6</v>
      </c>
      <c r="N2538" s="11" t="n">
        <v>0.1</v>
      </c>
      <c r="O2538" s="7" t="n">
        <v>1862.6</v>
      </c>
      <c r="P2538" s="7" t="n">
        <v>1192.064</v>
      </c>
      <c r="Q2538" s="7">
        <f>text(E2538,"ddd")</f>
        <v/>
      </c>
      <c r="R2538" s="7">
        <f>G2538-F2538</f>
        <v/>
      </c>
      <c r="S2538" s="7">
        <f>E2538-D2538</f>
        <v/>
      </c>
      <c r="T2538" s="7">
        <f>O2538*M2538</f>
        <v/>
      </c>
      <c r="U2538" s="7">
        <f>T2538*N2538</f>
        <v/>
      </c>
      <c r="V2538" s="7">
        <f>T2538-U2538-(P2538*M2538)</f>
        <v/>
      </c>
      <c r="W2538" s="7">
        <f>VLOOKUP(L2538,'Products Sheet'!$A:$B,2,FALSE)</f>
        <v/>
      </c>
      <c r="X2538" s="7" t="n"/>
      <c r="Y2538" s="7" t="n"/>
      <c r="Z2538" s="7" t="n"/>
      <c r="AA2538" s="7" t="n"/>
      <c r="AB2538" s="7" t="n"/>
      <c r="AC2538" s="7" t="n"/>
    </row>
    <row r="2539" ht="9.75" customHeight="1" s="12">
      <c r="A2539" s="11" t="inlineStr">
        <is>
          <t>SO - 0005255</t>
        </is>
      </c>
      <c r="B2539" s="11" t="inlineStr">
        <is>
          <t>Online</t>
        </is>
      </c>
      <c r="C2539" s="11" t="inlineStr">
        <is>
          <t>WARE-XYS1001</t>
        </is>
      </c>
      <c r="D2539" s="6" t="n">
        <v>43700</v>
      </c>
      <c r="E2539" s="6" t="n">
        <v>43863</v>
      </c>
      <c r="F2539" s="6" t="n">
        <v>43888</v>
      </c>
      <c r="G2539" s="6" t="n">
        <v>43896</v>
      </c>
      <c r="H2539" s="11" t="inlineStr">
        <is>
          <t>USD</t>
        </is>
      </c>
      <c r="I2539" s="11" t="n">
        <v>17</v>
      </c>
      <c r="J2539" s="11" t="n">
        <v>13</v>
      </c>
      <c r="K2539" s="11" t="n">
        <v>21</v>
      </c>
      <c r="L2539" s="11" t="n">
        <v>15</v>
      </c>
      <c r="M2539" s="11" t="n">
        <v>2</v>
      </c>
      <c r="N2539" s="11" t="n">
        <v>0.075</v>
      </c>
      <c r="O2539" s="7" t="n">
        <v>1929.6</v>
      </c>
      <c r="P2539" s="7" t="n">
        <v>1485.792</v>
      </c>
      <c r="Q2539" s="7">
        <f>text(E2539,"ddd")</f>
        <v/>
      </c>
      <c r="R2539" s="7">
        <f>G2539-F2539</f>
        <v/>
      </c>
      <c r="S2539" s="7">
        <f>E2539-D2539</f>
        <v/>
      </c>
      <c r="T2539" s="7">
        <f>O2539*M2539</f>
        <v/>
      </c>
      <c r="U2539" s="7">
        <f>T2539*N2539</f>
        <v/>
      </c>
      <c r="V2539" s="7">
        <f>T2539-U2539-(P2539*M2539)</f>
        <v/>
      </c>
      <c r="W2539" s="7">
        <f>VLOOKUP(L2539,'Products Sheet'!$A:$B,2,FALSE)</f>
        <v/>
      </c>
      <c r="X2539" s="7" t="n"/>
      <c r="Y2539" s="7" t="n"/>
      <c r="Z2539" s="7" t="n"/>
      <c r="AA2539" s="7" t="n"/>
      <c r="AB2539" s="7" t="n"/>
      <c r="AC2539" s="7" t="n"/>
    </row>
    <row r="2540" ht="9.75" customHeight="1" s="12">
      <c r="A2540" s="11" t="inlineStr">
        <is>
          <t>SO - 0005321</t>
        </is>
      </c>
      <c r="B2540" s="11" t="inlineStr">
        <is>
          <t>Distributor</t>
        </is>
      </c>
      <c r="C2540" s="11" t="inlineStr">
        <is>
          <t>WARE-PUJ1005</t>
        </is>
      </c>
      <c r="D2540" s="6" t="n">
        <v>43700</v>
      </c>
      <c r="E2540" s="6" t="n">
        <v>43871</v>
      </c>
      <c r="F2540" s="6" t="n">
        <v>43879</v>
      </c>
      <c r="G2540" s="6" t="n">
        <v>43882</v>
      </c>
      <c r="H2540" s="11" t="inlineStr">
        <is>
          <t>USD</t>
        </is>
      </c>
      <c r="I2540" s="11" t="n">
        <v>21</v>
      </c>
      <c r="J2540" s="11" t="n">
        <v>20</v>
      </c>
      <c r="K2540" s="11" t="n">
        <v>320</v>
      </c>
      <c r="L2540" s="11" t="n">
        <v>15</v>
      </c>
      <c r="M2540" s="11" t="n">
        <v>7</v>
      </c>
      <c r="N2540" s="11" t="n">
        <v>0.075</v>
      </c>
      <c r="O2540" s="7" t="n">
        <v>2318.2</v>
      </c>
      <c r="P2540" s="7" t="n">
        <v>1414.102</v>
      </c>
      <c r="Q2540" s="7">
        <f>text(E2540,"ddd")</f>
        <v/>
      </c>
      <c r="R2540" s="7">
        <f>G2540-F2540</f>
        <v/>
      </c>
      <c r="S2540" s="7">
        <f>E2540-D2540</f>
        <v/>
      </c>
      <c r="T2540" s="7">
        <f>O2540*M2540</f>
        <v/>
      </c>
      <c r="U2540" s="7">
        <f>T2540*N2540</f>
        <v/>
      </c>
      <c r="V2540" s="7">
        <f>T2540-U2540-(P2540*M2540)</f>
        <v/>
      </c>
      <c r="W2540" s="7">
        <f>VLOOKUP(L2540,'Products Sheet'!$A:$B,2,FALSE)</f>
        <v/>
      </c>
      <c r="X2540" s="7" t="n"/>
      <c r="Y2540" s="7" t="n"/>
      <c r="Z2540" s="7" t="n"/>
      <c r="AA2540" s="7" t="n"/>
      <c r="AB2540" s="7" t="n"/>
      <c r="AC2540" s="7" t="n"/>
    </row>
    <row r="2541" ht="9.75" customHeight="1" s="12">
      <c r="A2541" s="11" t="inlineStr">
        <is>
          <t>SO - 0005423</t>
        </is>
      </c>
      <c r="B2541" s="11" t="inlineStr">
        <is>
          <t>Online</t>
        </is>
      </c>
      <c r="C2541" s="11" t="inlineStr">
        <is>
          <t>WARE-NMK1003</t>
        </is>
      </c>
      <c r="D2541" s="6" t="n">
        <v>43800</v>
      </c>
      <c r="E2541" s="6" t="n">
        <v>43882</v>
      </c>
      <c r="F2541" s="6" t="n">
        <v>43886</v>
      </c>
      <c r="G2541" s="6" t="n">
        <v>43895</v>
      </c>
      <c r="H2541" s="11" t="inlineStr">
        <is>
          <t>USD</t>
        </is>
      </c>
      <c r="I2541" s="11" t="n">
        <v>16</v>
      </c>
      <c r="J2541" s="11" t="n">
        <v>39</v>
      </c>
      <c r="K2541" s="11" t="n">
        <v>183</v>
      </c>
      <c r="L2541" s="11" t="n">
        <v>15</v>
      </c>
      <c r="M2541" s="11" t="n">
        <v>4</v>
      </c>
      <c r="N2541" s="11" t="n">
        <v>0.15</v>
      </c>
      <c r="O2541" s="7" t="n">
        <v>268</v>
      </c>
      <c r="P2541" s="7" t="n">
        <v>195.64</v>
      </c>
      <c r="Q2541" s="7">
        <f>text(E2541,"ddd")</f>
        <v/>
      </c>
      <c r="R2541" s="7">
        <f>G2541-F2541</f>
        <v/>
      </c>
      <c r="S2541" s="7">
        <f>E2541-D2541</f>
        <v/>
      </c>
      <c r="T2541" s="7">
        <f>O2541*M2541</f>
        <v/>
      </c>
      <c r="U2541" s="7">
        <f>T2541*N2541</f>
        <v/>
      </c>
      <c r="V2541" s="7">
        <f>T2541-U2541-(P2541*M2541)</f>
        <v/>
      </c>
      <c r="W2541" s="7">
        <f>VLOOKUP(L2541,'Products Sheet'!$A:$B,2,FALSE)</f>
        <v/>
      </c>
      <c r="X2541" s="7" t="n"/>
      <c r="Y2541" s="7" t="n"/>
      <c r="Z2541" s="7" t="n"/>
      <c r="AA2541" s="7" t="n"/>
      <c r="AB2541" s="7" t="n"/>
      <c r="AC2541" s="7" t="n"/>
    </row>
    <row r="2542" ht="9.75" customHeight="1" s="12">
      <c r="A2542" s="11" t="inlineStr">
        <is>
          <t>SO - 0005463</t>
        </is>
      </c>
      <c r="B2542" s="11" t="inlineStr">
        <is>
          <t>Online</t>
        </is>
      </c>
      <c r="C2542" s="11" t="inlineStr">
        <is>
          <t>WARE-UHY1004</t>
        </is>
      </c>
      <c r="D2542" s="6" t="n">
        <v>43800</v>
      </c>
      <c r="E2542" s="6" t="n">
        <v>43886</v>
      </c>
      <c r="F2542" s="6" t="n">
        <v>43894</v>
      </c>
      <c r="G2542" s="6" t="n">
        <v>43901</v>
      </c>
      <c r="H2542" s="11" t="inlineStr">
        <is>
          <t>USD</t>
        </is>
      </c>
      <c r="I2542" s="11" t="n">
        <v>13</v>
      </c>
      <c r="J2542" s="11" t="n">
        <v>47</v>
      </c>
      <c r="K2542" s="11" t="n">
        <v>245</v>
      </c>
      <c r="L2542" s="11" t="n">
        <v>15</v>
      </c>
      <c r="M2542" s="11" t="n">
        <v>2</v>
      </c>
      <c r="N2542" s="11" t="n">
        <v>0.05</v>
      </c>
      <c r="O2542" s="7" t="n">
        <v>1768.8</v>
      </c>
      <c r="P2542" s="7" t="n">
        <v>972.84</v>
      </c>
      <c r="Q2542" s="7">
        <f>text(E2542,"ddd")</f>
        <v/>
      </c>
      <c r="R2542" s="7">
        <f>G2542-F2542</f>
        <v/>
      </c>
      <c r="S2542" s="7">
        <f>E2542-D2542</f>
        <v/>
      </c>
      <c r="T2542" s="7">
        <f>O2542*M2542</f>
        <v/>
      </c>
      <c r="U2542" s="7">
        <f>T2542*N2542</f>
        <v/>
      </c>
      <c r="V2542" s="7">
        <f>T2542-U2542-(P2542*M2542)</f>
        <v/>
      </c>
      <c r="W2542" s="7">
        <f>VLOOKUP(L2542,'Products Sheet'!$A:$B,2,FALSE)</f>
        <v/>
      </c>
      <c r="X2542" s="7" t="n"/>
      <c r="Y2542" s="7" t="n"/>
      <c r="Z2542" s="7" t="n"/>
      <c r="AA2542" s="7" t="n"/>
      <c r="AB2542" s="7" t="n"/>
      <c r="AC2542" s="7" t="n"/>
    </row>
    <row r="2543" ht="9.75" customHeight="1" s="12">
      <c r="A2543" s="11" t="inlineStr">
        <is>
          <t>SO - 0005464</t>
        </is>
      </c>
      <c r="B2543" s="11" t="inlineStr">
        <is>
          <t>In-Store</t>
        </is>
      </c>
      <c r="C2543" s="11" t="inlineStr">
        <is>
          <t>WARE-MKL1006</t>
        </is>
      </c>
      <c r="D2543" s="6" t="n">
        <v>43800</v>
      </c>
      <c r="E2543" s="6" t="n">
        <v>43886</v>
      </c>
      <c r="F2543" s="6" t="n">
        <v>43893</v>
      </c>
      <c r="G2543" s="6" t="n">
        <v>43903</v>
      </c>
      <c r="H2543" s="11" t="inlineStr">
        <is>
          <t>USD</t>
        </is>
      </c>
      <c r="I2543" s="11" t="n">
        <v>4</v>
      </c>
      <c r="J2543" s="11" t="n">
        <v>46</v>
      </c>
      <c r="K2543" s="11" t="n">
        <v>340</v>
      </c>
      <c r="L2543" s="11" t="n">
        <v>15</v>
      </c>
      <c r="M2543" s="11" t="n">
        <v>6</v>
      </c>
      <c r="N2543" s="11" t="n">
        <v>0.075</v>
      </c>
      <c r="O2543" s="7" t="n">
        <v>6036.7</v>
      </c>
      <c r="P2543" s="7" t="n">
        <v>3923.855</v>
      </c>
      <c r="Q2543" s="7">
        <f>text(E2543,"ddd")</f>
        <v/>
      </c>
      <c r="R2543" s="7">
        <f>G2543-F2543</f>
        <v/>
      </c>
      <c r="S2543" s="7">
        <f>E2543-D2543</f>
        <v/>
      </c>
      <c r="T2543" s="7">
        <f>O2543*M2543</f>
        <v/>
      </c>
      <c r="U2543" s="7">
        <f>T2543*N2543</f>
        <v/>
      </c>
      <c r="V2543" s="7">
        <f>T2543-U2543-(P2543*M2543)</f>
        <v/>
      </c>
      <c r="W2543" s="7">
        <f>VLOOKUP(L2543,'Products Sheet'!$A:$B,2,FALSE)</f>
        <v/>
      </c>
      <c r="X2543" s="7" t="n"/>
      <c r="Y2543" s="7" t="n"/>
      <c r="Z2543" s="7" t="n"/>
      <c r="AA2543" s="7" t="n"/>
      <c r="AB2543" s="7" t="n"/>
      <c r="AC2543" s="7" t="n"/>
    </row>
    <row r="2544" ht="9.75" customHeight="1" s="12">
      <c r="A2544" s="11" t="inlineStr">
        <is>
          <t>SO - 0005483</t>
        </is>
      </c>
      <c r="B2544" s="11" t="inlineStr">
        <is>
          <t>Online</t>
        </is>
      </c>
      <c r="C2544" s="11" t="inlineStr">
        <is>
          <t>WARE-PUJ1005</t>
        </is>
      </c>
      <c r="D2544" s="6" t="n">
        <v>43800</v>
      </c>
      <c r="E2544" s="6" t="n">
        <v>43887</v>
      </c>
      <c r="F2544" s="6" t="n">
        <v>43907</v>
      </c>
      <c r="G2544" s="6" t="n">
        <v>43913</v>
      </c>
      <c r="H2544" s="11" t="inlineStr">
        <is>
          <t>USD</t>
        </is>
      </c>
      <c r="I2544" s="11" t="n">
        <v>18</v>
      </c>
      <c r="J2544" s="11" t="n">
        <v>41</v>
      </c>
      <c r="K2544" s="11" t="n">
        <v>319</v>
      </c>
      <c r="L2544" s="11" t="n">
        <v>15</v>
      </c>
      <c r="M2544" s="11" t="n">
        <v>1</v>
      </c>
      <c r="N2544" s="11" t="n">
        <v>0.075</v>
      </c>
      <c r="O2544" s="7" t="n">
        <v>5829</v>
      </c>
      <c r="P2544" s="7" t="n">
        <v>3730.56</v>
      </c>
      <c r="Q2544" s="7">
        <f>text(E2544,"ddd")</f>
        <v/>
      </c>
      <c r="R2544" s="7">
        <f>G2544-F2544</f>
        <v/>
      </c>
      <c r="S2544" s="7">
        <f>E2544-D2544</f>
        <v/>
      </c>
      <c r="T2544" s="7">
        <f>O2544*M2544</f>
        <v/>
      </c>
      <c r="U2544" s="7">
        <f>T2544*N2544</f>
        <v/>
      </c>
      <c r="V2544" s="7">
        <f>T2544-U2544-(P2544*M2544)</f>
        <v/>
      </c>
      <c r="W2544" s="7">
        <f>VLOOKUP(L2544,'Products Sheet'!$A:$B,2,FALSE)</f>
        <v/>
      </c>
      <c r="X2544" s="7" t="n"/>
      <c r="Y2544" s="7" t="n"/>
      <c r="Z2544" s="7" t="n"/>
      <c r="AA2544" s="7" t="n"/>
      <c r="AB2544" s="7" t="n"/>
      <c r="AC2544" s="7" t="n"/>
    </row>
    <row r="2545" ht="9.75" customHeight="1" s="12">
      <c r="A2545" s="11" t="inlineStr">
        <is>
          <t>SO - 0005508</t>
        </is>
      </c>
      <c r="B2545" s="11" t="inlineStr">
        <is>
          <t>Online</t>
        </is>
      </c>
      <c r="C2545" s="11" t="inlineStr">
        <is>
          <t>WARE-NBV1002</t>
        </is>
      </c>
      <c r="D2545" s="6" t="n">
        <v>43800</v>
      </c>
      <c r="E2545" s="6" t="n">
        <v>43890</v>
      </c>
      <c r="F2545" s="6" t="n">
        <v>43895</v>
      </c>
      <c r="G2545" s="6" t="n">
        <v>43900</v>
      </c>
      <c r="H2545" s="11" t="inlineStr">
        <is>
          <t>USD</t>
        </is>
      </c>
      <c r="I2545" s="11" t="n">
        <v>18</v>
      </c>
      <c r="J2545" s="11" t="n">
        <v>32</v>
      </c>
      <c r="K2545" s="11" t="n">
        <v>69</v>
      </c>
      <c r="L2545" s="11" t="n">
        <v>15</v>
      </c>
      <c r="M2545" s="11" t="n">
        <v>8</v>
      </c>
      <c r="N2545" s="11" t="n">
        <v>0.075</v>
      </c>
      <c r="O2545" s="7" t="n">
        <v>696.8000000000001</v>
      </c>
      <c r="P2545" s="7" t="n">
        <v>578.3440000000001</v>
      </c>
      <c r="Q2545" s="7">
        <f>text(E2545,"ddd")</f>
        <v/>
      </c>
      <c r="R2545" s="7">
        <f>G2545-F2545</f>
        <v/>
      </c>
      <c r="S2545" s="7">
        <f>E2545-D2545</f>
        <v/>
      </c>
      <c r="T2545" s="7">
        <f>O2545*M2545</f>
        <v/>
      </c>
      <c r="U2545" s="7">
        <f>T2545*N2545</f>
        <v/>
      </c>
      <c r="V2545" s="7">
        <f>T2545-U2545-(P2545*M2545)</f>
        <v/>
      </c>
      <c r="W2545" s="7">
        <f>VLOOKUP(L2545,'Products Sheet'!$A:$B,2,FALSE)</f>
        <v/>
      </c>
      <c r="X2545" s="7" t="n"/>
      <c r="Y2545" s="7" t="n"/>
      <c r="Z2545" s="7" t="n"/>
      <c r="AA2545" s="7" t="n"/>
      <c r="AB2545" s="7" t="n"/>
      <c r="AC2545" s="7" t="n"/>
    </row>
    <row r="2546" ht="9.75" customHeight="1" s="12">
      <c r="A2546" s="11" t="inlineStr">
        <is>
          <t>SO - 0005619</t>
        </is>
      </c>
      <c r="B2546" s="11" t="inlineStr">
        <is>
          <t>Online</t>
        </is>
      </c>
      <c r="C2546" s="11" t="inlineStr">
        <is>
          <t>WARE-NBV1002</t>
        </is>
      </c>
      <c r="D2546" s="6" t="n">
        <v>43800</v>
      </c>
      <c r="E2546" s="6" t="n">
        <v>43905</v>
      </c>
      <c r="F2546" s="6" t="n">
        <v>43919</v>
      </c>
      <c r="G2546" s="6" t="n">
        <v>43923</v>
      </c>
      <c r="H2546" s="11" t="inlineStr">
        <is>
          <t>USD</t>
        </is>
      </c>
      <c r="I2546" s="11" t="n">
        <v>20</v>
      </c>
      <c r="J2546" s="11" t="n">
        <v>26</v>
      </c>
      <c r="K2546" s="11" t="n">
        <v>81</v>
      </c>
      <c r="L2546" s="11" t="n">
        <v>15</v>
      </c>
      <c r="M2546" s="11" t="n">
        <v>3</v>
      </c>
      <c r="N2546" s="11" t="n">
        <v>0.075</v>
      </c>
      <c r="O2546" s="7" t="n">
        <v>174.2</v>
      </c>
      <c r="P2546" s="7" t="n">
        <v>121.94</v>
      </c>
      <c r="Q2546" s="7">
        <f>text(E2546,"ddd")</f>
        <v/>
      </c>
      <c r="R2546" s="7">
        <f>G2546-F2546</f>
        <v/>
      </c>
      <c r="S2546" s="7">
        <f>E2546-D2546</f>
        <v/>
      </c>
      <c r="T2546" s="7">
        <f>O2546*M2546</f>
        <v/>
      </c>
      <c r="U2546" s="7">
        <f>T2546*N2546</f>
        <v/>
      </c>
      <c r="V2546" s="7">
        <f>T2546-U2546-(P2546*M2546)</f>
        <v/>
      </c>
      <c r="W2546" s="7">
        <f>VLOOKUP(L2546,'Products Sheet'!$A:$B,2,FALSE)</f>
        <v/>
      </c>
      <c r="X2546" s="7" t="n"/>
      <c r="Y2546" s="7" t="n"/>
      <c r="Z2546" s="7" t="n"/>
      <c r="AA2546" s="7" t="n"/>
      <c r="AB2546" s="7" t="n"/>
      <c r="AC2546" s="7" t="n"/>
    </row>
    <row r="2547" ht="9.75" customHeight="1" s="12">
      <c r="A2547" s="11" t="inlineStr">
        <is>
          <t>SO - 0005622</t>
        </is>
      </c>
      <c r="B2547" s="11" t="inlineStr">
        <is>
          <t>Online</t>
        </is>
      </c>
      <c r="C2547" s="11" t="inlineStr">
        <is>
          <t>WARE-UHY1004</t>
        </is>
      </c>
      <c r="D2547" s="6" t="n">
        <v>43800</v>
      </c>
      <c r="E2547" s="6" t="n">
        <v>43906</v>
      </c>
      <c r="F2547" s="6" t="n">
        <v>43909</v>
      </c>
      <c r="G2547" s="6" t="n">
        <v>43918</v>
      </c>
      <c r="H2547" s="11" t="inlineStr">
        <is>
          <t>USD</t>
        </is>
      </c>
      <c r="I2547" s="11" t="n">
        <v>12</v>
      </c>
      <c r="J2547" s="11" t="n">
        <v>49</v>
      </c>
      <c r="K2547" s="11" t="n">
        <v>220</v>
      </c>
      <c r="L2547" s="11" t="n">
        <v>15</v>
      </c>
      <c r="M2547" s="11" t="n">
        <v>5</v>
      </c>
      <c r="N2547" s="11" t="n">
        <v>0.1</v>
      </c>
      <c r="O2547" s="7" t="n">
        <v>2633.1</v>
      </c>
      <c r="P2547" s="7" t="n">
        <v>1922.163</v>
      </c>
      <c r="Q2547" s="7">
        <f>text(E2547,"ddd")</f>
        <v/>
      </c>
      <c r="R2547" s="7">
        <f>G2547-F2547</f>
        <v/>
      </c>
      <c r="S2547" s="7">
        <f>E2547-D2547</f>
        <v/>
      </c>
      <c r="T2547" s="7">
        <f>O2547*M2547</f>
        <v/>
      </c>
      <c r="U2547" s="7">
        <f>T2547*N2547</f>
        <v/>
      </c>
      <c r="V2547" s="7">
        <f>T2547-U2547-(P2547*M2547)</f>
        <v/>
      </c>
      <c r="W2547" s="7">
        <f>VLOOKUP(L2547,'Products Sheet'!$A:$B,2,FALSE)</f>
        <v/>
      </c>
      <c r="X2547" s="7" t="n"/>
      <c r="Y2547" s="7" t="n"/>
      <c r="Z2547" s="7" t="n"/>
      <c r="AA2547" s="7" t="n"/>
      <c r="AB2547" s="7" t="n"/>
      <c r="AC2547" s="7" t="n"/>
    </row>
    <row r="2548" ht="9.75" customHeight="1" s="12">
      <c r="A2548" s="11" t="inlineStr">
        <is>
          <t>SO - 0005631</t>
        </is>
      </c>
      <c r="B2548" s="11" t="inlineStr">
        <is>
          <t>Online</t>
        </is>
      </c>
      <c r="C2548" s="11" t="inlineStr">
        <is>
          <t>WARE-NMK1003</t>
        </is>
      </c>
      <c r="D2548" s="6" t="n">
        <v>43800</v>
      </c>
      <c r="E2548" s="6" t="n">
        <v>43907</v>
      </c>
      <c r="F2548" s="6" t="n">
        <v>43925</v>
      </c>
      <c r="G2548" s="6" t="n">
        <v>43932</v>
      </c>
      <c r="H2548" s="11" t="inlineStr">
        <is>
          <t>USD</t>
        </is>
      </c>
      <c r="I2548" s="11" t="n">
        <v>14</v>
      </c>
      <c r="J2548" s="11" t="n">
        <v>9</v>
      </c>
      <c r="K2548" s="11" t="n">
        <v>144</v>
      </c>
      <c r="L2548" s="11" t="n">
        <v>15</v>
      </c>
      <c r="M2548" s="11" t="n">
        <v>2</v>
      </c>
      <c r="N2548" s="11" t="n">
        <v>0.05</v>
      </c>
      <c r="O2548" s="7" t="n">
        <v>2485.7</v>
      </c>
      <c r="P2548" s="7" t="n">
        <v>1889.132</v>
      </c>
      <c r="Q2548" s="7">
        <f>text(E2548,"ddd")</f>
        <v/>
      </c>
      <c r="R2548" s="7">
        <f>G2548-F2548</f>
        <v/>
      </c>
      <c r="S2548" s="7">
        <f>E2548-D2548</f>
        <v/>
      </c>
      <c r="T2548" s="7">
        <f>O2548*M2548</f>
        <v/>
      </c>
      <c r="U2548" s="7">
        <f>T2548*N2548</f>
        <v/>
      </c>
      <c r="V2548" s="7">
        <f>T2548-U2548-(P2548*M2548)</f>
        <v/>
      </c>
      <c r="W2548" s="7">
        <f>VLOOKUP(L2548,'Products Sheet'!$A:$B,2,FALSE)</f>
        <v/>
      </c>
      <c r="X2548" s="7" t="n"/>
      <c r="Y2548" s="7" t="n"/>
      <c r="Z2548" s="7" t="n"/>
      <c r="AA2548" s="7" t="n"/>
      <c r="AB2548" s="7" t="n"/>
      <c r="AC2548" s="7" t="n"/>
    </row>
    <row r="2549" ht="9.75" customHeight="1" s="12">
      <c r="A2549" s="11" t="inlineStr">
        <is>
          <t>SO - 0005638</t>
        </is>
      </c>
      <c r="B2549" s="11" t="inlineStr">
        <is>
          <t>In-Store</t>
        </is>
      </c>
      <c r="C2549" s="11" t="inlineStr">
        <is>
          <t>WARE-MKL1006</t>
        </is>
      </c>
      <c r="D2549" s="6" t="n">
        <v>43800</v>
      </c>
      <c r="E2549" s="6" t="n">
        <v>43908</v>
      </c>
      <c r="F2549" s="6" t="n">
        <v>43936</v>
      </c>
      <c r="G2549" s="6" t="n">
        <v>43946</v>
      </c>
      <c r="H2549" s="11" t="inlineStr">
        <is>
          <t>USD</t>
        </is>
      </c>
      <c r="I2549" s="11" t="n">
        <v>10</v>
      </c>
      <c r="J2549" s="11" t="n">
        <v>14</v>
      </c>
      <c r="K2549" s="11" t="n">
        <v>357</v>
      </c>
      <c r="L2549" s="11" t="n">
        <v>15</v>
      </c>
      <c r="M2549" s="11" t="n">
        <v>3</v>
      </c>
      <c r="N2549" s="11" t="n">
        <v>0.15</v>
      </c>
      <c r="O2549" s="7" t="n">
        <v>2613</v>
      </c>
      <c r="P2549" s="7" t="n">
        <v>1045.2</v>
      </c>
      <c r="Q2549" s="7">
        <f>text(E2549,"ddd")</f>
        <v/>
      </c>
      <c r="R2549" s="7">
        <f>G2549-F2549</f>
        <v/>
      </c>
      <c r="S2549" s="7">
        <f>E2549-D2549</f>
        <v/>
      </c>
      <c r="T2549" s="7">
        <f>O2549*M2549</f>
        <v/>
      </c>
      <c r="U2549" s="7">
        <f>T2549*N2549</f>
        <v/>
      </c>
      <c r="V2549" s="7">
        <f>T2549-U2549-(P2549*M2549)</f>
        <v/>
      </c>
      <c r="W2549" s="7">
        <f>VLOOKUP(L2549,'Products Sheet'!$A:$B,2,FALSE)</f>
        <v/>
      </c>
      <c r="X2549" s="7" t="n"/>
      <c r="Y2549" s="7" t="n"/>
      <c r="Z2549" s="7" t="n"/>
      <c r="AA2549" s="7" t="n"/>
      <c r="AB2549" s="7" t="n"/>
      <c r="AC2549" s="7" t="n"/>
    </row>
    <row r="2550" ht="9.75" customHeight="1" s="12">
      <c r="A2550" s="11" t="inlineStr">
        <is>
          <t>SO - 0005677</t>
        </is>
      </c>
      <c r="B2550" s="11" t="inlineStr">
        <is>
          <t>Online</t>
        </is>
      </c>
      <c r="C2550" s="11" t="inlineStr">
        <is>
          <t>WARE-UHY1004</t>
        </is>
      </c>
      <c r="D2550" s="6" t="n">
        <v>43800</v>
      </c>
      <c r="E2550" s="6" t="n">
        <v>43913</v>
      </c>
      <c r="F2550" s="6" t="n">
        <v>43928</v>
      </c>
      <c r="G2550" s="6" t="n">
        <v>43930</v>
      </c>
      <c r="H2550" s="11" t="inlineStr">
        <is>
          <t>USD</t>
        </is>
      </c>
      <c r="I2550" s="11" t="n">
        <v>13</v>
      </c>
      <c r="J2550" s="11" t="n">
        <v>27</v>
      </c>
      <c r="K2550" s="11" t="n">
        <v>241</v>
      </c>
      <c r="L2550" s="11" t="n">
        <v>15</v>
      </c>
      <c r="M2550" s="11" t="n">
        <v>4</v>
      </c>
      <c r="N2550" s="11" t="n">
        <v>0.075</v>
      </c>
      <c r="O2550" s="7" t="n">
        <v>5587.8</v>
      </c>
      <c r="P2550" s="7" t="n">
        <v>4637.874</v>
      </c>
      <c r="Q2550" s="7">
        <f>text(E2550,"ddd")</f>
        <v/>
      </c>
      <c r="R2550" s="7">
        <f>G2550-F2550</f>
        <v/>
      </c>
      <c r="S2550" s="7">
        <f>E2550-D2550</f>
        <v/>
      </c>
      <c r="T2550" s="7">
        <f>O2550*M2550</f>
        <v/>
      </c>
      <c r="U2550" s="7">
        <f>T2550*N2550</f>
        <v/>
      </c>
      <c r="V2550" s="7">
        <f>T2550-U2550-(P2550*M2550)</f>
        <v/>
      </c>
      <c r="W2550" s="7">
        <f>VLOOKUP(L2550,'Products Sheet'!$A:$B,2,FALSE)</f>
        <v/>
      </c>
      <c r="X2550" s="7" t="n"/>
      <c r="Y2550" s="7" t="n"/>
      <c r="Z2550" s="7" t="n"/>
      <c r="AA2550" s="7" t="n"/>
      <c r="AB2550" s="7" t="n"/>
      <c r="AC2550" s="7" t="n"/>
    </row>
    <row r="2551" ht="9.75" customHeight="1" s="12">
      <c r="A2551" s="11" t="inlineStr">
        <is>
          <t>SO - 0005740</t>
        </is>
      </c>
      <c r="B2551" s="11" t="inlineStr">
        <is>
          <t>Online</t>
        </is>
      </c>
      <c r="C2551" s="11" t="inlineStr">
        <is>
          <t>WARE-NMK1003</t>
        </is>
      </c>
      <c r="D2551" s="6" t="n">
        <v>43800</v>
      </c>
      <c r="E2551" s="6" t="n">
        <v>43920</v>
      </c>
      <c r="F2551" s="6" t="n">
        <v>43943</v>
      </c>
      <c r="G2551" s="6" t="n">
        <v>43948</v>
      </c>
      <c r="H2551" s="11" t="inlineStr">
        <is>
          <t>USD</t>
        </is>
      </c>
      <c r="I2551" s="11" t="n">
        <v>18</v>
      </c>
      <c r="J2551" s="11" t="n">
        <v>3</v>
      </c>
      <c r="K2551" s="11" t="n">
        <v>96</v>
      </c>
      <c r="L2551" s="11" t="n">
        <v>15</v>
      </c>
      <c r="M2551" s="11" t="n">
        <v>4</v>
      </c>
      <c r="N2551" s="11" t="n">
        <v>0.075</v>
      </c>
      <c r="O2551" s="7" t="n">
        <v>2311.5</v>
      </c>
      <c r="P2551" s="7" t="n">
        <v>1502.475</v>
      </c>
      <c r="Q2551" s="7">
        <f>text(E2551,"ddd")</f>
        <v/>
      </c>
      <c r="R2551" s="7">
        <f>G2551-F2551</f>
        <v/>
      </c>
      <c r="S2551" s="7">
        <f>E2551-D2551</f>
        <v/>
      </c>
      <c r="T2551" s="7">
        <f>O2551*M2551</f>
        <v/>
      </c>
      <c r="U2551" s="7">
        <f>T2551*N2551</f>
        <v/>
      </c>
      <c r="V2551" s="7">
        <f>T2551-U2551-(P2551*M2551)</f>
        <v/>
      </c>
      <c r="W2551" s="7">
        <f>VLOOKUP(L2551,'Products Sheet'!$A:$B,2,FALSE)</f>
        <v/>
      </c>
      <c r="X2551" s="7" t="n"/>
      <c r="Y2551" s="7" t="n"/>
      <c r="Z2551" s="7" t="n"/>
      <c r="AA2551" s="7" t="n"/>
      <c r="AB2551" s="7" t="n"/>
      <c r="AC2551" s="7" t="n"/>
    </row>
    <row r="2552" ht="9.75" customHeight="1" s="12">
      <c r="A2552" s="11" t="inlineStr">
        <is>
          <t>SO - 0005746</t>
        </is>
      </c>
      <c r="B2552" s="11" t="inlineStr">
        <is>
          <t>Online</t>
        </is>
      </c>
      <c r="C2552" s="11" t="inlineStr">
        <is>
          <t>WARE-NMK1003</t>
        </is>
      </c>
      <c r="D2552" s="6" t="n">
        <v>43800</v>
      </c>
      <c r="E2552" s="6" t="n">
        <v>43921</v>
      </c>
      <c r="F2552" s="6" t="n">
        <v>43926</v>
      </c>
      <c r="G2552" s="6" t="n">
        <v>43935</v>
      </c>
      <c r="H2552" s="11" t="inlineStr">
        <is>
          <t>USD</t>
        </is>
      </c>
      <c r="I2552" s="11" t="n">
        <v>12</v>
      </c>
      <c r="J2552" s="11" t="n">
        <v>16</v>
      </c>
      <c r="K2552" s="11" t="n">
        <v>91</v>
      </c>
      <c r="L2552" s="11" t="n">
        <v>15</v>
      </c>
      <c r="M2552" s="11" t="n">
        <v>7</v>
      </c>
      <c r="N2552" s="11" t="n">
        <v>0.05</v>
      </c>
      <c r="O2552" s="7" t="n">
        <v>5058.5</v>
      </c>
      <c r="P2552" s="7" t="n">
        <v>3844.46</v>
      </c>
      <c r="Q2552" s="7">
        <f>text(E2552,"ddd")</f>
        <v/>
      </c>
      <c r="R2552" s="7">
        <f>G2552-F2552</f>
        <v/>
      </c>
      <c r="S2552" s="7">
        <f>E2552-D2552</f>
        <v/>
      </c>
      <c r="T2552" s="7">
        <f>O2552*M2552</f>
        <v/>
      </c>
      <c r="U2552" s="7">
        <f>T2552*N2552</f>
        <v/>
      </c>
      <c r="V2552" s="7">
        <f>T2552-U2552-(P2552*M2552)</f>
        <v/>
      </c>
      <c r="W2552" s="7">
        <f>VLOOKUP(L2552,'Products Sheet'!$A:$B,2,FALSE)</f>
        <v/>
      </c>
      <c r="X2552" s="7" t="n"/>
      <c r="Y2552" s="7" t="n"/>
      <c r="Z2552" s="7" t="n"/>
      <c r="AA2552" s="7" t="n"/>
      <c r="AB2552" s="7" t="n"/>
      <c r="AC2552" s="7" t="n"/>
    </row>
    <row r="2553" ht="9.75" customHeight="1" s="12">
      <c r="A2553" s="11" t="inlineStr">
        <is>
          <t>SO - 0005811</t>
        </is>
      </c>
      <c r="B2553" s="11" t="inlineStr">
        <is>
          <t>Distributor</t>
        </is>
      </c>
      <c r="C2553" s="11" t="inlineStr">
        <is>
          <t>WARE-UHY1004</t>
        </is>
      </c>
      <c r="D2553" s="6" t="n">
        <v>43800</v>
      </c>
      <c r="E2553" s="6" t="n">
        <v>43928</v>
      </c>
      <c r="F2553" s="6" t="n">
        <v>43944</v>
      </c>
      <c r="G2553" s="6" t="n">
        <v>43952</v>
      </c>
      <c r="H2553" s="11" t="inlineStr">
        <is>
          <t>USD</t>
        </is>
      </c>
      <c r="I2553" s="11" t="n">
        <v>21</v>
      </c>
      <c r="J2553" s="11" t="n">
        <v>47</v>
      </c>
      <c r="K2553" s="11" t="n">
        <v>250</v>
      </c>
      <c r="L2553" s="11" t="n">
        <v>15</v>
      </c>
      <c r="M2553" s="11" t="n">
        <v>4</v>
      </c>
      <c r="N2553" s="11" t="n">
        <v>0.075</v>
      </c>
      <c r="O2553" s="7" t="n">
        <v>3966.4</v>
      </c>
      <c r="P2553" s="7" t="n">
        <v>2895.472</v>
      </c>
      <c r="Q2553" s="7">
        <f>text(E2553,"ddd")</f>
        <v/>
      </c>
      <c r="R2553" s="7">
        <f>G2553-F2553</f>
        <v/>
      </c>
      <c r="S2553" s="7">
        <f>E2553-D2553</f>
        <v/>
      </c>
      <c r="T2553" s="7">
        <f>O2553*M2553</f>
        <v/>
      </c>
      <c r="U2553" s="7">
        <f>T2553*N2553</f>
        <v/>
      </c>
      <c r="V2553" s="7">
        <f>T2553-U2553-(P2553*M2553)</f>
        <v/>
      </c>
      <c r="W2553" s="7">
        <f>VLOOKUP(L2553,'Products Sheet'!$A:$B,2,FALSE)</f>
        <v/>
      </c>
      <c r="X2553" s="7" t="n"/>
      <c r="Y2553" s="7" t="n"/>
      <c r="Z2553" s="7" t="n"/>
      <c r="AA2553" s="7" t="n"/>
      <c r="AB2553" s="7" t="n"/>
      <c r="AC2553" s="7" t="n"/>
    </row>
    <row r="2554" ht="9.75" customHeight="1" s="12">
      <c r="A2554" s="11" t="inlineStr">
        <is>
          <t>SO - 0005814</t>
        </is>
      </c>
      <c r="B2554" s="11" t="inlineStr">
        <is>
          <t>In-Store</t>
        </is>
      </c>
      <c r="C2554" s="11" t="inlineStr">
        <is>
          <t>WARE-UHY1004</t>
        </is>
      </c>
      <c r="D2554" s="6" t="n">
        <v>43800</v>
      </c>
      <c r="E2554" s="6" t="n">
        <v>43928</v>
      </c>
      <c r="F2554" s="6" t="n">
        <v>43954</v>
      </c>
      <c r="G2554" s="6" t="n">
        <v>43956</v>
      </c>
      <c r="H2554" s="11" t="inlineStr">
        <is>
          <t>USD</t>
        </is>
      </c>
      <c r="I2554" s="11" t="n">
        <v>1</v>
      </c>
      <c r="J2554" s="11" t="n">
        <v>39</v>
      </c>
      <c r="K2554" s="11" t="n">
        <v>212</v>
      </c>
      <c r="L2554" s="11" t="n">
        <v>15</v>
      </c>
      <c r="M2554" s="11" t="n">
        <v>7</v>
      </c>
      <c r="N2554" s="11" t="n">
        <v>0.3</v>
      </c>
      <c r="O2554" s="7" t="n">
        <v>5226</v>
      </c>
      <c r="P2554" s="7" t="n">
        <v>4442.099999999999</v>
      </c>
      <c r="Q2554" s="7">
        <f>text(E2554,"ddd")</f>
        <v/>
      </c>
      <c r="R2554" s="7">
        <f>G2554-F2554</f>
        <v/>
      </c>
      <c r="S2554" s="7">
        <f>E2554-D2554</f>
        <v/>
      </c>
      <c r="T2554" s="7">
        <f>O2554*M2554</f>
        <v/>
      </c>
      <c r="U2554" s="7">
        <f>T2554*N2554</f>
        <v/>
      </c>
      <c r="V2554" s="7">
        <f>T2554-U2554-(P2554*M2554)</f>
        <v/>
      </c>
      <c r="W2554" s="7">
        <f>VLOOKUP(L2554,'Products Sheet'!$A:$B,2,FALSE)</f>
        <v/>
      </c>
      <c r="X2554" s="7" t="n"/>
      <c r="Y2554" s="7" t="n"/>
      <c r="Z2554" s="7" t="n"/>
      <c r="AA2554" s="7" t="n"/>
      <c r="AB2554" s="7" t="n"/>
      <c r="AC2554" s="7" t="n"/>
    </row>
    <row r="2555" ht="9.75" customHeight="1" s="12">
      <c r="A2555" s="11" t="inlineStr">
        <is>
          <t>SO - 0005853</t>
        </is>
      </c>
      <c r="B2555" s="11" t="inlineStr">
        <is>
          <t>In-Store</t>
        </is>
      </c>
      <c r="C2555" s="11" t="inlineStr">
        <is>
          <t>WARE-NBV1002</t>
        </is>
      </c>
      <c r="D2555" s="6" t="n">
        <v>43800</v>
      </c>
      <c r="E2555" s="6" t="n">
        <v>43933</v>
      </c>
      <c r="F2555" s="6" t="n">
        <v>43953</v>
      </c>
      <c r="G2555" s="6" t="n">
        <v>43956</v>
      </c>
      <c r="H2555" s="11" t="inlineStr">
        <is>
          <t>USD</t>
        </is>
      </c>
      <c r="I2555" s="11" t="n">
        <v>10</v>
      </c>
      <c r="J2555" s="11" t="n">
        <v>9</v>
      </c>
      <c r="K2555" s="11" t="n">
        <v>85</v>
      </c>
      <c r="L2555" s="11" t="n">
        <v>15</v>
      </c>
      <c r="M2555" s="11" t="n">
        <v>1</v>
      </c>
      <c r="N2555" s="11" t="n">
        <v>0.15</v>
      </c>
      <c r="O2555" s="7" t="n">
        <v>2244.5</v>
      </c>
      <c r="P2555" s="7" t="n">
        <v>1077.36</v>
      </c>
      <c r="Q2555" s="7">
        <f>text(E2555,"ddd")</f>
        <v/>
      </c>
      <c r="R2555" s="7">
        <f>G2555-F2555</f>
        <v/>
      </c>
      <c r="S2555" s="7">
        <f>E2555-D2555</f>
        <v/>
      </c>
      <c r="T2555" s="7">
        <f>O2555*M2555</f>
        <v/>
      </c>
      <c r="U2555" s="7">
        <f>T2555*N2555</f>
        <v/>
      </c>
      <c r="V2555" s="7">
        <f>T2555-U2555-(P2555*M2555)</f>
        <v/>
      </c>
      <c r="W2555" s="7">
        <f>VLOOKUP(L2555,'Products Sheet'!$A:$B,2,FALSE)</f>
        <v/>
      </c>
      <c r="X2555" s="7" t="n"/>
      <c r="Y2555" s="7" t="n"/>
      <c r="Z2555" s="7" t="n"/>
      <c r="AA2555" s="7" t="n"/>
      <c r="AB2555" s="7" t="n"/>
      <c r="AC2555" s="7" t="n"/>
    </row>
    <row r="2556" ht="9.75" customHeight="1" s="12">
      <c r="A2556" s="11" t="inlineStr">
        <is>
          <t>SO - 0005873</t>
        </is>
      </c>
      <c r="B2556" s="11" t="inlineStr">
        <is>
          <t>Online</t>
        </is>
      </c>
      <c r="C2556" s="11" t="inlineStr">
        <is>
          <t>WARE-MKL1006</t>
        </is>
      </c>
      <c r="D2556" s="6" t="n">
        <v>43800</v>
      </c>
      <c r="E2556" s="6" t="n">
        <v>43935</v>
      </c>
      <c r="F2556" s="6" t="n">
        <v>43943</v>
      </c>
      <c r="G2556" s="6" t="n">
        <v>43953</v>
      </c>
      <c r="H2556" s="11" t="inlineStr">
        <is>
          <t>USD</t>
        </is>
      </c>
      <c r="I2556" s="11" t="n">
        <v>19</v>
      </c>
      <c r="J2556" s="11" t="n">
        <v>30</v>
      </c>
      <c r="K2556" s="11" t="n">
        <v>366</v>
      </c>
      <c r="L2556" s="11" t="n">
        <v>15</v>
      </c>
      <c r="M2556" s="11" t="n">
        <v>2</v>
      </c>
      <c r="N2556" s="11" t="n">
        <v>0.075</v>
      </c>
      <c r="O2556" s="7" t="n">
        <v>690.1</v>
      </c>
      <c r="P2556" s="7" t="n">
        <v>496.872</v>
      </c>
      <c r="Q2556" s="7">
        <f>text(E2556,"ddd")</f>
        <v/>
      </c>
      <c r="R2556" s="7">
        <f>G2556-F2556</f>
        <v/>
      </c>
      <c r="S2556" s="7">
        <f>E2556-D2556</f>
        <v/>
      </c>
      <c r="T2556" s="7">
        <f>O2556*M2556</f>
        <v/>
      </c>
      <c r="U2556" s="7">
        <f>T2556*N2556</f>
        <v/>
      </c>
      <c r="V2556" s="7">
        <f>T2556-U2556-(P2556*M2556)</f>
        <v/>
      </c>
      <c r="W2556" s="7">
        <f>VLOOKUP(L2556,'Products Sheet'!$A:$B,2,FALSE)</f>
        <v/>
      </c>
      <c r="X2556" s="7" t="n"/>
      <c r="Y2556" s="7" t="n"/>
      <c r="Z2556" s="7" t="n"/>
      <c r="AA2556" s="7" t="n"/>
      <c r="AB2556" s="7" t="n"/>
      <c r="AC2556" s="7" t="n"/>
    </row>
    <row r="2557" ht="9.75" customHeight="1" s="12">
      <c r="A2557" s="11" t="inlineStr">
        <is>
          <t>SO - 0005962</t>
        </is>
      </c>
      <c r="B2557" s="11" t="inlineStr">
        <is>
          <t>Online</t>
        </is>
      </c>
      <c r="C2557" s="11" t="inlineStr">
        <is>
          <t>WARE-NMK1003</t>
        </is>
      </c>
      <c r="D2557" s="6" t="n">
        <v>43900</v>
      </c>
      <c r="E2557" s="6" t="n">
        <v>43947</v>
      </c>
      <c r="F2557" s="6" t="n">
        <v>43972</v>
      </c>
      <c r="G2557" s="6" t="n">
        <v>43977</v>
      </c>
      <c r="H2557" s="11" t="inlineStr">
        <is>
          <t>USD</t>
        </is>
      </c>
      <c r="I2557" s="11" t="n">
        <v>16</v>
      </c>
      <c r="J2557" s="11" t="n">
        <v>6</v>
      </c>
      <c r="K2557" s="11" t="n">
        <v>107</v>
      </c>
      <c r="L2557" s="11" t="n">
        <v>15</v>
      </c>
      <c r="M2557" s="11" t="n">
        <v>7</v>
      </c>
      <c r="N2557" s="11" t="n">
        <v>0.075</v>
      </c>
      <c r="O2557" s="7" t="n">
        <v>5594.5</v>
      </c>
      <c r="P2557" s="7" t="n">
        <v>4083.985</v>
      </c>
      <c r="Q2557" s="7">
        <f>text(E2557,"ddd")</f>
        <v/>
      </c>
      <c r="R2557" s="7">
        <f>G2557-F2557</f>
        <v/>
      </c>
      <c r="S2557" s="7">
        <f>E2557-D2557</f>
        <v/>
      </c>
      <c r="T2557" s="7">
        <f>O2557*M2557</f>
        <v/>
      </c>
      <c r="U2557" s="7">
        <f>T2557*N2557</f>
        <v/>
      </c>
      <c r="V2557" s="7">
        <f>T2557-U2557-(P2557*M2557)</f>
        <v/>
      </c>
      <c r="W2557" s="7">
        <f>VLOOKUP(L2557,'Products Sheet'!$A:$B,2,FALSE)</f>
        <v/>
      </c>
      <c r="X2557" s="7" t="n"/>
      <c r="Y2557" s="7" t="n"/>
      <c r="Z2557" s="7" t="n"/>
      <c r="AA2557" s="7" t="n"/>
      <c r="AB2557" s="7" t="n"/>
      <c r="AC2557" s="7" t="n"/>
    </row>
    <row r="2558" ht="9.75" customHeight="1" s="12">
      <c r="A2558" s="11" t="inlineStr">
        <is>
          <t>SO - 0006046</t>
        </is>
      </c>
      <c r="B2558" s="11" t="inlineStr">
        <is>
          <t>In-Store</t>
        </is>
      </c>
      <c r="C2558" s="11" t="inlineStr">
        <is>
          <t>WARE-NMK1003</t>
        </is>
      </c>
      <c r="D2558" s="6" t="n">
        <v>43900</v>
      </c>
      <c r="E2558" s="6" t="n">
        <v>43957</v>
      </c>
      <c r="F2558" s="6" t="n">
        <v>43974</v>
      </c>
      <c r="G2558" s="6" t="n">
        <v>43976</v>
      </c>
      <c r="H2558" s="11" t="inlineStr">
        <is>
          <t>USD</t>
        </is>
      </c>
      <c r="I2558" s="11" t="n">
        <v>5</v>
      </c>
      <c r="J2558" s="11" t="n">
        <v>48</v>
      </c>
      <c r="K2558" s="11" t="n">
        <v>113</v>
      </c>
      <c r="L2558" s="11" t="n">
        <v>15</v>
      </c>
      <c r="M2558" s="11" t="n">
        <v>5</v>
      </c>
      <c r="N2558" s="11" t="n">
        <v>0.075</v>
      </c>
      <c r="O2558" s="7" t="n">
        <v>1835.8</v>
      </c>
      <c r="P2558" s="7" t="n">
        <v>1542.072</v>
      </c>
      <c r="Q2558" s="7">
        <f>text(E2558,"ddd")</f>
        <v/>
      </c>
      <c r="R2558" s="7">
        <f>G2558-F2558</f>
        <v/>
      </c>
      <c r="S2558" s="7">
        <f>E2558-D2558</f>
        <v/>
      </c>
      <c r="T2558" s="7">
        <f>O2558*M2558</f>
        <v/>
      </c>
      <c r="U2558" s="7">
        <f>T2558*N2558</f>
        <v/>
      </c>
      <c r="V2558" s="7">
        <f>T2558-U2558-(P2558*M2558)</f>
        <v/>
      </c>
      <c r="W2558" s="7">
        <f>VLOOKUP(L2558,'Products Sheet'!$A:$B,2,FALSE)</f>
        <v/>
      </c>
      <c r="X2558" s="7" t="n"/>
      <c r="Y2558" s="7" t="n"/>
      <c r="Z2558" s="7" t="n"/>
      <c r="AA2558" s="7" t="n"/>
      <c r="AB2558" s="7" t="n"/>
      <c r="AC2558" s="7" t="n"/>
    </row>
    <row r="2559" ht="9.75" customHeight="1" s="12">
      <c r="A2559" s="11" t="inlineStr">
        <is>
          <t>SO - 0006079</t>
        </is>
      </c>
      <c r="B2559" s="11" t="inlineStr">
        <is>
          <t>In-Store</t>
        </is>
      </c>
      <c r="C2559" s="11" t="inlineStr">
        <is>
          <t>WARE-MKL1006</t>
        </is>
      </c>
      <c r="D2559" s="6" t="n">
        <v>43800</v>
      </c>
      <c r="E2559" s="6" t="n">
        <v>43961</v>
      </c>
      <c r="F2559" s="6" t="n">
        <v>43964</v>
      </c>
      <c r="G2559" s="6" t="n">
        <v>43973</v>
      </c>
      <c r="H2559" s="11" t="inlineStr">
        <is>
          <t>USD</t>
        </is>
      </c>
      <c r="I2559" s="11" t="n">
        <v>7</v>
      </c>
      <c r="J2559" s="11" t="n">
        <v>22</v>
      </c>
      <c r="K2559" s="11" t="n">
        <v>366</v>
      </c>
      <c r="L2559" s="11" t="n">
        <v>15</v>
      </c>
      <c r="M2559" s="11" t="n">
        <v>3</v>
      </c>
      <c r="N2559" s="11" t="n">
        <v>0.15</v>
      </c>
      <c r="O2559" s="7" t="n">
        <v>6224.3</v>
      </c>
      <c r="P2559" s="7" t="n">
        <v>4481.496</v>
      </c>
      <c r="Q2559" s="7">
        <f>text(E2559,"ddd")</f>
        <v/>
      </c>
      <c r="R2559" s="7">
        <f>G2559-F2559</f>
        <v/>
      </c>
      <c r="S2559" s="7">
        <f>E2559-D2559</f>
        <v/>
      </c>
      <c r="T2559" s="7">
        <f>O2559*M2559</f>
        <v/>
      </c>
      <c r="U2559" s="7">
        <f>T2559*N2559</f>
        <v/>
      </c>
      <c r="V2559" s="7">
        <f>T2559-U2559-(P2559*M2559)</f>
        <v/>
      </c>
      <c r="W2559" s="7">
        <f>VLOOKUP(L2559,'Products Sheet'!$A:$B,2,FALSE)</f>
        <v/>
      </c>
      <c r="X2559" s="7" t="n"/>
      <c r="Y2559" s="7" t="n"/>
      <c r="Z2559" s="7" t="n"/>
      <c r="AA2559" s="7" t="n"/>
      <c r="AB2559" s="7" t="n"/>
      <c r="AC2559" s="7" t="n"/>
    </row>
    <row r="2560" ht="9.75" customHeight="1" s="12">
      <c r="A2560" s="11" t="inlineStr">
        <is>
          <t>SO - 0006191</t>
        </is>
      </c>
      <c r="B2560" s="11" t="inlineStr">
        <is>
          <t>Online</t>
        </is>
      </c>
      <c r="C2560" s="11" t="inlineStr">
        <is>
          <t>WARE-XYS1001</t>
        </is>
      </c>
      <c r="D2560" s="6" t="n">
        <v>43800</v>
      </c>
      <c r="E2560" s="6" t="n">
        <v>43974</v>
      </c>
      <c r="F2560" s="6" t="n">
        <v>43993</v>
      </c>
      <c r="G2560" s="6" t="n">
        <v>43997</v>
      </c>
      <c r="H2560" s="11" t="inlineStr">
        <is>
          <t>USD</t>
        </is>
      </c>
      <c r="I2560" s="11" t="n">
        <v>16</v>
      </c>
      <c r="J2560" s="11" t="n">
        <v>2</v>
      </c>
      <c r="K2560" s="11" t="n">
        <v>17</v>
      </c>
      <c r="L2560" s="11" t="n">
        <v>15</v>
      </c>
      <c r="M2560" s="11" t="n">
        <v>8</v>
      </c>
      <c r="N2560" s="11" t="n">
        <v>0.05</v>
      </c>
      <c r="O2560" s="7" t="n">
        <v>1105.5</v>
      </c>
      <c r="P2560" s="7" t="n">
        <v>807.015</v>
      </c>
      <c r="Q2560" s="7">
        <f>text(E2560,"ddd")</f>
        <v/>
      </c>
      <c r="R2560" s="7">
        <f>G2560-F2560</f>
        <v/>
      </c>
      <c r="S2560" s="7">
        <f>E2560-D2560</f>
        <v/>
      </c>
      <c r="T2560" s="7">
        <f>O2560*M2560</f>
        <v/>
      </c>
      <c r="U2560" s="7">
        <f>T2560*N2560</f>
        <v/>
      </c>
      <c r="V2560" s="7">
        <f>T2560-U2560-(P2560*M2560)</f>
        <v/>
      </c>
      <c r="W2560" s="7">
        <f>VLOOKUP(L2560,'Products Sheet'!$A:$B,2,FALSE)</f>
        <v/>
      </c>
      <c r="X2560" s="7" t="n"/>
      <c r="Y2560" s="7" t="n"/>
      <c r="Z2560" s="7" t="n"/>
      <c r="AA2560" s="7" t="n"/>
      <c r="AB2560" s="7" t="n"/>
      <c r="AC2560" s="7" t="n"/>
    </row>
    <row r="2561" ht="9.75" customHeight="1" s="12">
      <c r="A2561" s="11" t="inlineStr">
        <is>
          <t>SO - 0006237</t>
        </is>
      </c>
      <c r="B2561" s="11" t="inlineStr">
        <is>
          <t>In-Store</t>
        </is>
      </c>
      <c r="C2561" s="11" t="inlineStr">
        <is>
          <t>WARE-PUJ1005</t>
        </is>
      </c>
      <c r="D2561" s="6" t="n">
        <v>43800</v>
      </c>
      <c r="E2561" s="6" t="n">
        <v>43979</v>
      </c>
      <c r="F2561" s="6" t="n">
        <v>43983</v>
      </c>
      <c r="G2561" s="6" t="n">
        <v>43984</v>
      </c>
      <c r="H2561" s="11" t="inlineStr">
        <is>
          <t>USD</t>
        </is>
      </c>
      <c r="I2561" s="11" t="n">
        <v>1</v>
      </c>
      <c r="J2561" s="11" t="n">
        <v>32</v>
      </c>
      <c r="K2561" s="11" t="n">
        <v>308</v>
      </c>
      <c r="L2561" s="11" t="n">
        <v>15</v>
      </c>
      <c r="M2561" s="11" t="n">
        <v>8</v>
      </c>
      <c r="N2561" s="11" t="n">
        <v>0.4</v>
      </c>
      <c r="O2561" s="7" t="n">
        <v>2646.5</v>
      </c>
      <c r="P2561" s="7" t="n">
        <v>1905.48</v>
      </c>
      <c r="Q2561" s="7">
        <f>text(E2561,"ddd")</f>
        <v/>
      </c>
      <c r="R2561" s="7">
        <f>G2561-F2561</f>
        <v/>
      </c>
      <c r="S2561" s="7">
        <f>E2561-D2561</f>
        <v/>
      </c>
      <c r="T2561" s="7">
        <f>O2561*M2561</f>
        <v/>
      </c>
      <c r="U2561" s="7">
        <f>T2561*N2561</f>
        <v/>
      </c>
      <c r="V2561" s="7">
        <f>T2561-U2561-(P2561*M2561)</f>
        <v/>
      </c>
      <c r="W2561" s="7">
        <f>VLOOKUP(L2561,'Products Sheet'!$A:$B,2,FALSE)</f>
        <v/>
      </c>
      <c r="X2561" s="7" t="n"/>
      <c r="Y2561" s="7" t="n"/>
      <c r="Z2561" s="7" t="n"/>
      <c r="AA2561" s="7" t="n"/>
      <c r="AB2561" s="7" t="n"/>
      <c r="AC2561" s="7" t="n"/>
    </row>
    <row r="2562" ht="9.75" customHeight="1" s="12">
      <c r="A2562" s="11" t="inlineStr">
        <is>
          <t>SO - 0006330</t>
        </is>
      </c>
      <c r="B2562" s="11" t="inlineStr">
        <is>
          <t>Online</t>
        </is>
      </c>
      <c r="C2562" s="11" t="inlineStr">
        <is>
          <t>WARE-MKL1006</t>
        </is>
      </c>
      <c r="D2562" s="6" t="n">
        <v>43900</v>
      </c>
      <c r="E2562" s="6" t="n">
        <v>43988</v>
      </c>
      <c r="F2562" s="6" t="n">
        <v>44002</v>
      </c>
      <c r="G2562" s="6" t="n">
        <v>44005</v>
      </c>
      <c r="H2562" s="11" t="inlineStr">
        <is>
          <t>USD</t>
        </is>
      </c>
      <c r="I2562" s="11" t="n">
        <v>16</v>
      </c>
      <c r="J2562" s="11" t="n">
        <v>49</v>
      </c>
      <c r="K2562" s="11" t="n">
        <v>339</v>
      </c>
      <c r="L2562" s="11" t="n">
        <v>15</v>
      </c>
      <c r="M2562" s="11" t="n">
        <v>3</v>
      </c>
      <c r="N2562" s="11" t="n">
        <v>0.15</v>
      </c>
      <c r="O2562" s="7" t="n">
        <v>3162.4</v>
      </c>
      <c r="P2562" s="7" t="n">
        <v>1612.824</v>
      </c>
      <c r="Q2562" s="7">
        <f>text(E2562,"ddd")</f>
        <v/>
      </c>
      <c r="R2562" s="7">
        <f>G2562-F2562</f>
        <v/>
      </c>
      <c r="S2562" s="7">
        <f>E2562-D2562</f>
        <v/>
      </c>
      <c r="T2562" s="7">
        <f>O2562*M2562</f>
        <v/>
      </c>
      <c r="U2562" s="7">
        <f>T2562*N2562</f>
        <v/>
      </c>
      <c r="V2562" s="7">
        <f>T2562-U2562-(P2562*M2562)</f>
        <v/>
      </c>
      <c r="W2562" s="7">
        <f>VLOOKUP(L2562,'Products Sheet'!$A:$B,2,FALSE)</f>
        <v/>
      </c>
      <c r="X2562" s="7" t="n"/>
      <c r="Y2562" s="7" t="n"/>
      <c r="Z2562" s="7" t="n"/>
      <c r="AA2562" s="7" t="n"/>
      <c r="AB2562" s="7" t="n"/>
      <c r="AC2562" s="7" t="n"/>
    </row>
    <row r="2563" ht="9.75" customHeight="1" s="12">
      <c r="A2563" s="11" t="inlineStr">
        <is>
          <t>SO - 0006340</t>
        </is>
      </c>
      <c r="B2563" s="11" t="inlineStr">
        <is>
          <t>Online</t>
        </is>
      </c>
      <c r="C2563" s="11" t="inlineStr">
        <is>
          <t>WARE-NMK1003</t>
        </is>
      </c>
      <c r="D2563" s="6" t="n">
        <v>43900</v>
      </c>
      <c r="E2563" s="6" t="n">
        <v>43989</v>
      </c>
      <c r="F2563" s="6" t="n">
        <v>44017</v>
      </c>
      <c r="G2563" s="6" t="n">
        <v>44026</v>
      </c>
      <c r="H2563" s="11" t="inlineStr">
        <is>
          <t>USD</t>
        </is>
      </c>
      <c r="I2563" s="11" t="n">
        <v>18</v>
      </c>
      <c r="J2563" s="11" t="n">
        <v>35</v>
      </c>
      <c r="K2563" s="11" t="n">
        <v>171</v>
      </c>
      <c r="L2563" s="11" t="n">
        <v>15</v>
      </c>
      <c r="M2563" s="11" t="n">
        <v>8</v>
      </c>
      <c r="N2563" s="11" t="n">
        <v>0.1</v>
      </c>
      <c r="O2563" s="7" t="n">
        <v>254.6</v>
      </c>
      <c r="P2563" s="7" t="n">
        <v>150.214</v>
      </c>
      <c r="Q2563" s="7">
        <f>text(E2563,"ddd")</f>
        <v/>
      </c>
      <c r="R2563" s="7">
        <f>G2563-F2563</f>
        <v/>
      </c>
      <c r="S2563" s="7">
        <f>E2563-D2563</f>
        <v/>
      </c>
      <c r="T2563" s="7">
        <f>O2563*M2563</f>
        <v/>
      </c>
      <c r="U2563" s="7">
        <f>T2563*N2563</f>
        <v/>
      </c>
      <c r="V2563" s="7">
        <f>T2563-U2563-(P2563*M2563)</f>
        <v/>
      </c>
      <c r="W2563" s="7">
        <f>VLOOKUP(L2563,'Products Sheet'!$A:$B,2,FALSE)</f>
        <v/>
      </c>
      <c r="X2563" s="7" t="n"/>
      <c r="Y2563" s="7" t="n"/>
      <c r="Z2563" s="7" t="n"/>
      <c r="AA2563" s="7" t="n"/>
      <c r="AB2563" s="7" t="n"/>
      <c r="AC2563" s="7" t="n"/>
    </row>
    <row r="2564" ht="9.75" customHeight="1" s="12">
      <c r="A2564" s="11" t="inlineStr">
        <is>
          <t>SO - 0006358</t>
        </is>
      </c>
      <c r="B2564" s="11" t="inlineStr">
        <is>
          <t>Online</t>
        </is>
      </c>
      <c r="C2564" s="11" t="inlineStr">
        <is>
          <t>WARE-PUJ1005</t>
        </is>
      </c>
      <c r="D2564" s="6" t="n">
        <v>43900</v>
      </c>
      <c r="E2564" s="6" t="n">
        <v>43992</v>
      </c>
      <c r="F2564" s="6" t="n">
        <v>43997</v>
      </c>
      <c r="G2564" s="6" t="n">
        <v>43999</v>
      </c>
      <c r="H2564" s="11" t="inlineStr">
        <is>
          <t>USD</t>
        </is>
      </c>
      <c r="I2564" s="11" t="n">
        <v>20</v>
      </c>
      <c r="J2564" s="11" t="n">
        <v>7</v>
      </c>
      <c r="K2564" s="11" t="n">
        <v>285</v>
      </c>
      <c r="L2564" s="11" t="n">
        <v>15</v>
      </c>
      <c r="M2564" s="11" t="n">
        <v>7</v>
      </c>
      <c r="N2564" s="11" t="n">
        <v>0.075</v>
      </c>
      <c r="O2564" s="7" t="n">
        <v>1996.6</v>
      </c>
      <c r="P2564" s="7" t="n">
        <v>1098.13</v>
      </c>
      <c r="Q2564" s="7">
        <f>text(E2564,"ddd")</f>
        <v/>
      </c>
      <c r="R2564" s="7">
        <f>G2564-F2564</f>
        <v/>
      </c>
      <c r="S2564" s="7">
        <f>E2564-D2564</f>
        <v/>
      </c>
      <c r="T2564" s="7">
        <f>O2564*M2564</f>
        <v/>
      </c>
      <c r="U2564" s="7">
        <f>T2564*N2564</f>
        <v/>
      </c>
      <c r="V2564" s="7">
        <f>T2564-U2564-(P2564*M2564)</f>
        <v/>
      </c>
      <c r="W2564" s="7">
        <f>VLOOKUP(L2564,'Products Sheet'!$A:$B,2,FALSE)</f>
        <v/>
      </c>
      <c r="X2564" s="7" t="n"/>
      <c r="Y2564" s="7" t="n"/>
      <c r="Z2564" s="7" t="n"/>
      <c r="AA2564" s="7" t="n"/>
      <c r="AB2564" s="7" t="n"/>
      <c r="AC2564" s="7" t="n"/>
    </row>
    <row r="2565" ht="9.75" customHeight="1" s="12">
      <c r="A2565" s="11" t="inlineStr">
        <is>
          <t>SO - 0006376</t>
        </is>
      </c>
      <c r="B2565" s="11" t="inlineStr">
        <is>
          <t>Online</t>
        </is>
      </c>
      <c r="C2565" s="11" t="inlineStr">
        <is>
          <t>WARE-PUJ1005</t>
        </is>
      </c>
      <c r="D2565" s="6" t="n">
        <v>43900</v>
      </c>
      <c r="E2565" s="6" t="n">
        <v>43994</v>
      </c>
      <c r="F2565" s="6" t="n">
        <v>44016</v>
      </c>
      <c r="G2565" s="6" t="n">
        <v>44025</v>
      </c>
      <c r="H2565" s="11" t="inlineStr">
        <is>
          <t>USD</t>
        </is>
      </c>
      <c r="I2565" s="11" t="n">
        <v>13</v>
      </c>
      <c r="J2565" s="11" t="n">
        <v>4</v>
      </c>
      <c r="K2565" s="11" t="n">
        <v>307</v>
      </c>
      <c r="L2565" s="11" t="n">
        <v>15</v>
      </c>
      <c r="M2565" s="11" t="n">
        <v>4</v>
      </c>
      <c r="N2565" s="11" t="n">
        <v>0.15</v>
      </c>
      <c r="O2565" s="7" t="n">
        <v>2425.4</v>
      </c>
      <c r="P2565" s="7" t="n">
        <v>970.1600000000001</v>
      </c>
      <c r="Q2565" s="7">
        <f>text(E2565,"ddd")</f>
        <v/>
      </c>
      <c r="R2565" s="7">
        <f>G2565-F2565</f>
        <v/>
      </c>
      <c r="S2565" s="7">
        <f>E2565-D2565</f>
        <v/>
      </c>
      <c r="T2565" s="7">
        <f>O2565*M2565</f>
        <v/>
      </c>
      <c r="U2565" s="7">
        <f>T2565*N2565</f>
        <v/>
      </c>
      <c r="V2565" s="7">
        <f>T2565-U2565-(P2565*M2565)</f>
        <v/>
      </c>
      <c r="W2565" s="7">
        <f>VLOOKUP(L2565,'Products Sheet'!$A:$B,2,FALSE)</f>
        <v/>
      </c>
      <c r="X2565" s="7" t="n"/>
      <c r="Y2565" s="7" t="n"/>
      <c r="Z2565" s="7" t="n"/>
      <c r="AA2565" s="7" t="n"/>
      <c r="AB2565" s="7" t="n"/>
      <c r="AC2565" s="7" t="n"/>
    </row>
    <row r="2566" ht="9.75" customHeight="1" s="12">
      <c r="A2566" s="11" t="inlineStr">
        <is>
          <t>SO - 0006469</t>
        </is>
      </c>
      <c r="B2566" s="11" t="inlineStr">
        <is>
          <t>In-Store</t>
        </is>
      </c>
      <c r="C2566" s="11" t="inlineStr">
        <is>
          <t>WARE-PUJ1005</t>
        </is>
      </c>
      <c r="D2566" s="6" t="n">
        <v>43900</v>
      </c>
      <c r="E2566" s="6" t="n">
        <v>44006</v>
      </c>
      <c r="F2566" s="6" t="n">
        <v>44030</v>
      </c>
      <c r="G2566" s="6" t="n">
        <v>44036</v>
      </c>
      <c r="H2566" s="11" t="inlineStr">
        <is>
          <t>USD</t>
        </is>
      </c>
      <c r="I2566" s="11" t="n">
        <v>6</v>
      </c>
      <c r="J2566" s="11" t="n">
        <v>18</v>
      </c>
      <c r="K2566" s="11" t="n">
        <v>298</v>
      </c>
      <c r="L2566" s="11" t="n">
        <v>15</v>
      </c>
      <c r="M2566" s="11" t="n">
        <v>6</v>
      </c>
      <c r="N2566" s="11" t="n">
        <v>0.15</v>
      </c>
      <c r="O2566" s="7" t="n">
        <v>2237.8</v>
      </c>
      <c r="P2566" s="7" t="n">
        <v>939.8760000000001</v>
      </c>
      <c r="Q2566" s="7">
        <f>text(E2566,"ddd")</f>
        <v/>
      </c>
      <c r="R2566" s="7">
        <f>G2566-F2566</f>
        <v/>
      </c>
      <c r="S2566" s="7">
        <f>E2566-D2566</f>
        <v/>
      </c>
      <c r="T2566" s="7">
        <f>O2566*M2566</f>
        <v/>
      </c>
      <c r="U2566" s="7">
        <f>T2566*N2566</f>
        <v/>
      </c>
      <c r="V2566" s="7">
        <f>T2566-U2566-(P2566*M2566)</f>
        <v/>
      </c>
      <c r="W2566" s="7">
        <f>VLOOKUP(L2566,'Products Sheet'!$A:$B,2,FALSE)</f>
        <v/>
      </c>
      <c r="X2566" s="7" t="n"/>
      <c r="Y2566" s="7" t="n"/>
      <c r="Z2566" s="7" t="n"/>
      <c r="AA2566" s="7" t="n"/>
      <c r="AB2566" s="7" t="n"/>
      <c r="AC2566" s="7" t="n"/>
    </row>
    <row r="2567" ht="9.75" customHeight="1" s="12">
      <c r="A2567" s="11" t="inlineStr">
        <is>
          <t>SO - 0006492</t>
        </is>
      </c>
      <c r="B2567" s="11" t="inlineStr">
        <is>
          <t>Wholesale</t>
        </is>
      </c>
      <c r="C2567" s="11" t="inlineStr">
        <is>
          <t>WARE-PUJ1005</t>
        </is>
      </c>
      <c r="D2567" s="6" t="n">
        <v>43900</v>
      </c>
      <c r="E2567" s="6" t="n">
        <v>44009</v>
      </c>
      <c r="F2567" s="6" t="n">
        <v>44034</v>
      </c>
      <c r="G2567" s="6" t="n">
        <v>44037</v>
      </c>
      <c r="H2567" s="11" t="inlineStr">
        <is>
          <t>USD</t>
        </is>
      </c>
      <c r="I2567" s="11" t="n">
        <v>26</v>
      </c>
      <c r="J2567" s="11" t="n">
        <v>42</v>
      </c>
      <c r="K2567" s="11" t="n">
        <v>295</v>
      </c>
      <c r="L2567" s="11" t="n">
        <v>15</v>
      </c>
      <c r="M2567" s="11" t="n">
        <v>5</v>
      </c>
      <c r="N2567" s="11" t="n">
        <v>0.05</v>
      </c>
      <c r="O2567" s="7" t="n">
        <v>201</v>
      </c>
      <c r="P2567" s="7" t="n">
        <v>150.75</v>
      </c>
      <c r="Q2567" s="7">
        <f>text(E2567,"ddd")</f>
        <v/>
      </c>
      <c r="R2567" s="7">
        <f>G2567-F2567</f>
        <v/>
      </c>
      <c r="S2567" s="7">
        <f>E2567-D2567</f>
        <v/>
      </c>
      <c r="T2567" s="7">
        <f>O2567*M2567</f>
        <v/>
      </c>
      <c r="U2567" s="7">
        <f>T2567*N2567</f>
        <v/>
      </c>
      <c r="V2567" s="7">
        <f>T2567-U2567-(P2567*M2567)</f>
        <v/>
      </c>
      <c r="W2567" s="7">
        <f>VLOOKUP(L2567,'Products Sheet'!$A:$B,2,FALSE)</f>
        <v/>
      </c>
      <c r="X2567" s="7" t="n"/>
      <c r="Y2567" s="7" t="n"/>
      <c r="Z2567" s="7" t="n"/>
      <c r="AA2567" s="7" t="n"/>
      <c r="AB2567" s="7" t="n"/>
      <c r="AC2567" s="7" t="n"/>
    </row>
    <row r="2568" ht="9.75" customHeight="1" s="12">
      <c r="A2568" s="11" t="inlineStr">
        <is>
          <t>SO - 0006577</t>
        </is>
      </c>
      <c r="B2568" s="11" t="inlineStr">
        <is>
          <t>In-Store</t>
        </is>
      </c>
      <c r="C2568" s="11" t="inlineStr">
        <is>
          <t>WARE-MKL1006</t>
        </is>
      </c>
      <c r="D2568" s="6" t="n">
        <v>43900</v>
      </c>
      <c r="E2568" s="6" t="n">
        <v>44019</v>
      </c>
      <c r="F2568" s="6" t="n">
        <v>44044</v>
      </c>
      <c r="G2568" s="6" t="n">
        <v>44053</v>
      </c>
      <c r="H2568" s="11" t="inlineStr">
        <is>
          <t>USD</t>
        </is>
      </c>
      <c r="I2568" s="11" t="n">
        <v>11</v>
      </c>
      <c r="J2568" s="11" t="n">
        <v>18</v>
      </c>
      <c r="K2568" s="11" t="n">
        <v>359</v>
      </c>
      <c r="L2568" s="11" t="n">
        <v>15</v>
      </c>
      <c r="M2568" s="11" t="n">
        <v>5</v>
      </c>
      <c r="N2568" s="11" t="n">
        <v>0.05</v>
      </c>
      <c r="O2568" s="7" t="n">
        <v>6478.900000000001</v>
      </c>
      <c r="P2568" s="7" t="n">
        <v>5183.120000000001</v>
      </c>
      <c r="Q2568" s="7">
        <f>text(E2568,"ddd")</f>
        <v/>
      </c>
      <c r="R2568" s="7">
        <f>G2568-F2568</f>
        <v/>
      </c>
      <c r="S2568" s="7">
        <f>E2568-D2568</f>
        <v/>
      </c>
      <c r="T2568" s="7">
        <f>O2568*M2568</f>
        <v/>
      </c>
      <c r="U2568" s="7">
        <f>T2568*N2568</f>
        <v/>
      </c>
      <c r="V2568" s="7">
        <f>T2568-U2568-(P2568*M2568)</f>
        <v/>
      </c>
      <c r="W2568" s="7">
        <f>VLOOKUP(L2568,'Products Sheet'!$A:$B,2,FALSE)</f>
        <v/>
      </c>
      <c r="X2568" s="7" t="n"/>
      <c r="Y2568" s="7" t="n"/>
      <c r="Z2568" s="7" t="n"/>
      <c r="AA2568" s="7" t="n"/>
      <c r="AB2568" s="7" t="n"/>
      <c r="AC2568" s="7" t="n"/>
    </row>
    <row r="2569" ht="9.75" customHeight="1" s="12">
      <c r="A2569" s="11" t="inlineStr">
        <is>
          <t>SO - 0006585</t>
        </is>
      </c>
      <c r="B2569" s="11" t="inlineStr">
        <is>
          <t>In-Store</t>
        </is>
      </c>
      <c r="C2569" s="11" t="inlineStr">
        <is>
          <t>WARE-PUJ1005</t>
        </is>
      </c>
      <c r="D2569" s="6" t="n">
        <v>43900</v>
      </c>
      <c r="E2569" s="6" t="n">
        <v>44020</v>
      </c>
      <c r="F2569" s="6" t="n">
        <v>44040</v>
      </c>
      <c r="G2569" s="6" t="n">
        <v>44043</v>
      </c>
      <c r="H2569" s="11" t="inlineStr">
        <is>
          <t>USD</t>
        </is>
      </c>
      <c r="I2569" s="11" t="n">
        <v>10</v>
      </c>
      <c r="J2569" s="11" t="n">
        <v>45</v>
      </c>
      <c r="K2569" s="11" t="n">
        <v>291</v>
      </c>
      <c r="L2569" s="11" t="n">
        <v>15</v>
      </c>
      <c r="M2569" s="11" t="n">
        <v>1</v>
      </c>
      <c r="N2569" s="11" t="n">
        <v>0.05</v>
      </c>
      <c r="O2569" s="7" t="n">
        <v>2606.3</v>
      </c>
      <c r="P2569" s="7" t="n">
        <v>2215.355</v>
      </c>
      <c r="Q2569" s="7">
        <f>text(E2569,"ddd")</f>
        <v/>
      </c>
      <c r="R2569" s="7">
        <f>G2569-F2569</f>
        <v/>
      </c>
      <c r="S2569" s="7">
        <f>E2569-D2569</f>
        <v/>
      </c>
      <c r="T2569" s="7">
        <f>O2569*M2569</f>
        <v/>
      </c>
      <c r="U2569" s="7">
        <f>T2569*N2569</f>
        <v/>
      </c>
      <c r="V2569" s="7">
        <f>T2569-U2569-(P2569*M2569)</f>
        <v/>
      </c>
      <c r="W2569" s="7">
        <f>VLOOKUP(L2569,'Products Sheet'!$A:$B,2,FALSE)</f>
        <v/>
      </c>
      <c r="X2569" s="7" t="n"/>
      <c r="Y2569" s="7" t="n"/>
      <c r="Z2569" s="7" t="n"/>
      <c r="AA2569" s="7" t="n"/>
      <c r="AB2569" s="7" t="n"/>
      <c r="AC2569" s="7" t="n"/>
    </row>
    <row r="2570" ht="9.75" customHeight="1" s="12">
      <c r="A2570" s="11" t="inlineStr">
        <is>
          <t>SO - 0006736</t>
        </is>
      </c>
      <c r="B2570" s="11" t="inlineStr">
        <is>
          <t>Wholesale</t>
        </is>
      </c>
      <c r="C2570" s="11" t="inlineStr">
        <is>
          <t>WARE-NBV1002</t>
        </is>
      </c>
      <c r="D2570" s="6" t="n">
        <v>43900</v>
      </c>
      <c r="E2570" s="6" t="n">
        <v>44036</v>
      </c>
      <c r="F2570" s="6" t="n">
        <v>44041</v>
      </c>
      <c r="G2570" s="6" t="n">
        <v>44051</v>
      </c>
      <c r="H2570" s="11" t="inlineStr">
        <is>
          <t>USD</t>
        </is>
      </c>
      <c r="I2570" s="11" t="n">
        <v>25</v>
      </c>
      <c r="J2570" s="11" t="n">
        <v>20</v>
      </c>
      <c r="K2570" s="11" t="n">
        <v>60</v>
      </c>
      <c r="L2570" s="11" t="n">
        <v>15</v>
      </c>
      <c r="M2570" s="11" t="n">
        <v>2</v>
      </c>
      <c r="N2570" s="11" t="n">
        <v>0.1</v>
      </c>
      <c r="O2570" s="7" t="n">
        <v>3852.5</v>
      </c>
      <c r="P2570" s="7" t="n">
        <v>2311.5</v>
      </c>
      <c r="Q2570" s="7">
        <f>text(E2570,"ddd")</f>
        <v/>
      </c>
      <c r="R2570" s="7">
        <f>G2570-F2570</f>
        <v/>
      </c>
      <c r="S2570" s="7">
        <f>E2570-D2570</f>
        <v/>
      </c>
      <c r="T2570" s="7">
        <f>O2570*M2570</f>
        <v/>
      </c>
      <c r="U2570" s="7">
        <f>T2570*N2570</f>
        <v/>
      </c>
      <c r="V2570" s="7">
        <f>T2570-U2570-(P2570*M2570)</f>
        <v/>
      </c>
      <c r="W2570" s="7">
        <f>VLOOKUP(L2570,'Products Sheet'!$A:$B,2,FALSE)</f>
        <v/>
      </c>
      <c r="X2570" s="7" t="n"/>
      <c r="Y2570" s="7" t="n"/>
      <c r="Z2570" s="7" t="n"/>
      <c r="AA2570" s="7" t="n"/>
      <c r="AB2570" s="7" t="n"/>
      <c r="AC2570" s="7" t="n"/>
    </row>
    <row r="2571" ht="9.75" customHeight="1" s="12">
      <c r="A2571" s="11" t="inlineStr">
        <is>
          <t>SO - 0006768</t>
        </is>
      </c>
      <c r="B2571" s="11" t="inlineStr">
        <is>
          <t>In-Store</t>
        </is>
      </c>
      <c r="C2571" s="11" t="inlineStr">
        <is>
          <t>WARE-UHY1004</t>
        </is>
      </c>
      <c r="D2571" s="6" t="n">
        <v>43900</v>
      </c>
      <c r="E2571" s="6" t="n">
        <v>44039</v>
      </c>
      <c r="F2571" s="6" t="n">
        <v>44061</v>
      </c>
      <c r="G2571" s="6" t="n">
        <v>44067</v>
      </c>
      <c r="H2571" s="11" t="inlineStr">
        <is>
          <t>USD</t>
        </is>
      </c>
      <c r="I2571" s="11" t="n">
        <v>2</v>
      </c>
      <c r="J2571" s="11" t="n">
        <v>44</v>
      </c>
      <c r="K2571" s="11" t="n">
        <v>206</v>
      </c>
      <c r="L2571" s="11" t="n">
        <v>15</v>
      </c>
      <c r="M2571" s="11" t="n">
        <v>2</v>
      </c>
      <c r="N2571" s="11" t="n">
        <v>0.4</v>
      </c>
      <c r="O2571" s="7" t="n">
        <v>5500.7</v>
      </c>
      <c r="P2571" s="7" t="n">
        <v>2420.308</v>
      </c>
      <c r="Q2571" s="7">
        <f>text(E2571,"ddd")</f>
        <v/>
      </c>
      <c r="R2571" s="7">
        <f>G2571-F2571</f>
        <v/>
      </c>
      <c r="S2571" s="7">
        <f>E2571-D2571</f>
        <v/>
      </c>
      <c r="T2571" s="7">
        <f>O2571*M2571</f>
        <v/>
      </c>
      <c r="U2571" s="7">
        <f>T2571*N2571</f>
        <v/>
      </c>
      <c r="V2571" s="7">
        <f>T2571-U2571-(P2571*M2571)</f>
        <v/>
      </c>
      <c r="W2571" s="7">
        <f>VLOOKUP(L2571,'Products Sheet'!$A:$B,2,FALSE)</f>
        <v/>
      </c>
      <c r="X2571" s="7" t="n"/>
      <c r="Y2571" s="7" t="n"/>
      <c r="Z2571" s="7" t="n"/>
      <c r="AA2571" s="7" t="n"/>
      <c r="AB2571" s="7" t="n"/>
      <c r="AC2571" s="7" t="n"/>
    </row>
    <row r="2572" ht="9.75" customHeight="1" s="12">
      <c r="A2572" s="11" t="inlineStr">
        <is>
          <t>SO - 0006813</t>
        </is>
      </c>
      <c r="B2572" s="11" t="inlineStr">
        <is>
          <t>Online</t>
        </is>
      </c>
      <c r="C2572" s="11" t="inlineStr">
        <is>
          <t>WARE-XYS1001</t>
        </is>
      </c>
      <c r="D2572" s="6" t="n">
        <v>43900</v>
      </c>
      <c r="E2572" s="6" t="n">
        <v>44046</v>
      </c>
      <c r="F2572" s="6" t="n">
        <v>44071</v>
      </c>
      <c r="G2572" s="6" t="n">
        <v>44073</v>
      </c>
      <c r="H2572" s="11" t="inlineStr">
        <is>
          <t>USD</t>
        </is>
      </c>
      <c r="I2572" s="11" t="n">
        <v>20</v>
      </c>
      <c r="J2572" s="11" t="n">
        <v>2</v>
      </c>
      <c r="K2572" s="11" t="n">
        <v>27</v>
      </c>
      <c r="L2572" s="11" t="n">
        <v>15</v>
      </c>
      <c r="M2572" s="11" t="n">
        <v>5</v>
      </c>
      <c r="N2572" s="11" t="n">
        <v>0.1</v>
      </c>
      <c r="O2572" s="7" t="n">
        <v>5326.5</v>
      </c>
      <c r="P2572" s="7" t="n">
        <v>2929.575</v>
      </c>
      <c r="Q2572" s="7">
        <f>text(E2572,"ddd")</f>
        <v/>
      </c>
      <c r="R2572" s="7">
        <f>G2572-F2572</f>
        <v/>
      </c>
      <c r="S2572" s="7">
        <f>E2572-D2572</f>
        <v/>
      </c>
      <c r="T2572" s="7">
        <f>O2572*M2572</f>
        <v/>
      </c>
      <c r="U2572" s="7">
        <f>T2572*N2572</f>
        <v/>
      </c>
      <c r="V2572" s="7">
        <f>T2572-U2572-(P2572*M2572)</f>
        <v/>
      </c>
      <c r="W2572" s="7">
        <f>VLOOKUP(L2572,'Products Sheet'!$A:$B,2,FALSE)</f>
        <v/>
      </c>
      <c r="X2572" s="7" t="n"/>
      <c r="Y2572" s="7" t="n"/>
      <c r="Z2572" s="7" t="n"/>
      <c r="AA2572" s="7" t="n"/>
      <c r="AB2572" s="7" t="n"/>
      <c r="AC2572" s="7" t="n"/>
    </row>
    <row r="2573" ht="9.75" customHeight="1" s="12">
      <c r="A2573" s="11" t="inlineStr">
        <is>
          <t>SO - 0006827</t>
        </is>
      </c>
      <c r="B2573" s="11" t="inlineStr">
        <is>
          <t>Distributor</t>
        </is>
      </c>
      <c r="C2573" s="11" t="inlineStr">
        <is>
          <t>WARE-NMK1003</t>
        </is>
      </c>
      <c r="D2573" s="6" t="n">
        <v>43900</v>
      </c>
      <c r="E2573" s="6" t="n">
        <v>44047</v>
      </c>
      <c r="F2573" s="6" t="n">
        <v>44049</v>
      </c>
      <c r="G2573" s="6" t="n">
        <v>44059</v>
      </c>
      <c r="H2573" s="11" t="inlineStr">
        <is>
          <t>USD</t>
        </is>
      </c>
      <c r="I2573" s="11" t="n">
        <v>20</v>
      </c>
      <c r="J2573" s="11" t="n">
        <v>18</v>
      </c>
      <c r="K2573" s="11" t="n">
        <v>187</v>
      </c>
      <c r="L2573" s="11" t="n">
        <v>15</v>
      </c>
      <c r="M2573" s="11" t="n">
        <v>4</v>
      </c>
      <c r="N2573" s="11" t="n">
        <v>0.075</v>
      </c>
      <c r="O2573" s="7" t="n">
        <v>2860.9</v>
      </c>
      <c r="P2573" s="7" t="n">
        <v>1773.758</v>
      </c>
      <c r="Q2573" s="7">
        <f>text(E2573,"ddd")</f>
        <v/>
      </c>
      <c r="R2573" s="7">
        <f>G2573-F2573</f>
        <v/>
      </c>
      <c r="S2573" s="7">
        <f>E2573-D2573</f>
        <v/>
      </c>
      <c r="T2573" s="7">
        <f>O2573*M2573</f>
        <v/>
      </c>
      <c r="U2573" s="7">
        <f>T2573*N2573</f>
        <v/>
      </c>
      <c r="V2573" s="7">
        <f>T2573-U2573-(P2573*M2573)</f>
        <v/>
      </c>
      <c r="W2573" s="7">
        <f>VLOOKUP(L2573,'Products Sheet'!$A:$B,2,FALSE)</f>
        <v/>
      </c>
      <c r="X2573" s="7" t="n"/>
      <c r="Y2573" s="7" t="n"/>
      <c r="Z2573" s="7" t="n"/>
      <c r="AA2573" s="7" t="n"/>
      <c r="AB2573" s="7" t="n"/>
      <c r="AC2573" s="7" t="n"/>
    </row>
    <row r="2574" ht="9.75" customHeight="1" s="12">
      <c r="A2574" s="11" t="inlineStr">
        <is>
          <t>SO - 0006860</t>
        </is>
      </c>
      <c r="B2574" s="11" t="inlineStr">
        <is>
          <t>In-Store</t>
        </is>
      </c>
      <c r="C2574" s="11" t="inlineStr">
        <is>
          <t>WARE-NBV1002</t>
        </is>
      </c>
      <c r="D2574" s="6" t="n">
        <v>44000</v>
      </c>
      <c r="E2574" s="6" t="n">
        <v>44052</v>
      </c>
      <c r="F2574" s="6" t="n">
        <v>44080</v>
      </c>
      <c r="G2574" s="6" t="n">
        <v>44089</v>
      </c>
      <c r="H2574" s="11" t="inlineStr">
        <is>
          <t>USD</t>
        </is>
      </c>
      <c r="I2574" s="11" t="n">
        <v>5</v>
      </c>
      <c r="J2574" s="11" t="n">
        <v>26</v>
      </c>
      <c r="K2574" s="11" t="n">
        <v>76</v>
      </c>
      <c r="L2574" s="11" t="n">
        <v>15</v>
      </c>
      <c r="M2574" s="11" t="n">
        <v>6</v>
      </c>
      <c r="N2574" s="11" t="n">
        <v>0.075</v>
      </c>
      <c r="O2574" s="7" t="n">
        <v>2613</v>
      </c>
      <c r="P2574" s="7" t="n">
        <v>2221.05</v>
      </c>
      <c r="Q2574" s="7">
        <f>text(E2574,"ddd")</f>
        <v/>
      </c>
      <c r="R2574" s="7">
        <f>G2574-F2574</f>
        <v/>
      </c>
      <c r="S2574" s="7">
        <f>E2574-D2574</f>
        <v/>
      </c>
      <c r="T2574" s="7">
        <f>O2574*M2574</f>
        <v/>
      </c>
      <c r="U2574" s="7">
        <f>T2574*N2574</f>
        <v/>
      </c>
      <c r="V2574" s="7">
        <f>T2574-U2574-(P2574*M2574)</f>
        <v/>
      </c>
      <c r="W2574" s="7">
        <f>VLOOKUP(L2574,'Products Sheet'!$A:$B,2,FALSE)</f>
        <v/>
      </c>
      <c r="X2574" s="7" t="n"/>
      <c r="Y2574" s="7" t="n"/>
      <c r="Z2574" s="7" t="n"/>
      <c r="AA2574" s="7" t="n"/>
      <c r="AB2574" s="7" t="n"/>
      <c r="AC2574" s="7" t="n"/>
    </row>
    <row r="2575" ht="9.75" customHeight="1" s="12">
      <c r="A2575" s="11" t="inlineStr">
        <is>
          <t>SO - 0006873</t>
        </is>
      </c>
      <c r="B2575" s="11" t="inlineStr">
        <is>
          <t>Wholesale</t>
        </is>
      </c>
      <c r="C2575" s="11" t="inlineStr">
        <is>
          <t>WARE-NMK1003</t>
        </is>
      </c>
      <c r="D2575" s="6" t="n">
        <v>44000</v>
      </c>
      <c r="E2575" s="6" t="n">
        <v>44054</v>
      </c>
      <c r="F2575" s="6" t="n">
        <v>44058</v>
      </c>
      <c r="G2575" s="6" t="n">
        <v>44064</v>
      </c>
      <c r="H2575" s="11" t="inlineStr">
        <is>
          <t>USD</t>
        </is>
      </c>
      <c r="I2575" s="11" t="n">
        <v>28</v>
      </c>
      <c r="J2575" s="11" t="n">
        <v>45</v>
      </c>
      <c r="K2575" s="11" t="n">
        <v>91</v>
      </c>
      <c r="L2575" s="11" t="n">
        <v>15</v>
      </c>
      <c r="M2575" s="11" t="n">
        <v>2</v>
      </c>
      <c r="N2575" s="11" t="n">
        <v>0.075</v>
      </c>
      <c r="O2575" s="7" t="n">
        <v>978.2</v>
      </c>
      <c r="P2575" s="7" t="n">
        <v>430.408</v>
      </c>
      <c r="Q2575" s="7">
        <f>text(E2575,"ddd")</f>
        <v/>
      </c>
      <c r="R2575" s="7">
        <f>G2575-F2575</f>
        <v/>
      </c>
      <c r="S2575" s="7">
        <f>E2575-D2575</f>
        <v/>
      </c>
      <c r="T2575" s="7">
        <f>O2575*M2575</f>
        <v/>
      </c>
      <c r="U2575" s="7">
        <f>T2575*N2575</f>
        <v/>
      </c>
      <c r="V2575" s="7">
        <f>T2575-U2575-(P2575*M2575)</f>
        <v/>
      </c>
      <c r="W2575" s="7">
        <f>VLOOKUP(L2575,'Products Sheet'!$A:$B,2,FALSE)</f>
        <v/>
      </c>
      <c r="X2575" s="7" t="n"/>
      <c r="Y2575" s="7" t="n"/>
      <c r="Z2575" s="7" t="n"/>
      <c r="AA2575" s="7" t="n"/>
      <c r="AB2575" s="7" t="n"/>
      <c r="AC2575" s="7" t="n"/>
    </row>
    <row r="2576" ht="9.75" customHeight="1" s="12">
      <c r="A2576" s="11" t="inlineStr">
        <is>
          <t>SO - 0006977</t>
        </is>
      </c>
      <c r="B2576" s="11" t="inlineStr">
        <is>
          <t>In-Store</t>
        </is>
      </c>
      <c r="C2576" s="11" t="inlineStr">
        <is>
          <t>WARE-NMK1003</t>
        </is>
      </c>
      <c r="D2576" s="6" t="n">
        <v>44000</v>
      </c>
      <c r="E2576" s="6" t="n">
        <v>44066</v>
      </c>
      <c r="F2576" s="6" t="n">
        <v>44070</v>
      </c>
      <c r="G2576" s="6" t="n">
        <v>44075</v>
      </c>
      <c r="H2576" s="11" t="inlineStr">
        <is>
          <t>USD</t>
        </is>
      </c>
      <c r="I2576" s="11" t="n">
        <v>7</v>
      </c>
      <c r="J2576" s="11" t="n">
        <v>5</v>
      </c>
      <c r="K2576" s="11" t="n">
        <v>123</v>
      </c>
      <c r="L2576" s="11" t="n">
        <v>15</v>
      </c>
      <c r="M2576" s="11" t="n">
        <v>1</v>
      </c>
      <c r="N2576" s="11" t="n">
        <v>0.4</v>
      </c>
      <c r="O2576" s="7" t="n">
        <v>167.5</v>
      </c>
      <c r="P2576" s="7" t="n">
        <v>73.7</v>
      </c>
      <c r="Q2576" s="7">
        <f>text(E2576,"ddd")</f>
        <v/>
      </c>
      <c r="R2576" s="7">
        <f>G2576-F2576</f>
        <v/>
      </c>
      <c r="S2576" s="7">
        <f>E2576-D2576</f>
        <v/>
      </c>
      <c r="T2576" s="7">
        <f>O2576*M2576</f>
        <v/>
      </c>
      <c r="U2576" s="7">
        <f>T2576*N2576</f>
        <v/>
      </c>
      <c r="V2576" s="7">
        <f>T2576-U2576-(P2576*M2576)</f>
        <v/>
      </c>
      <c r="W2576" s="7">
        <f>VLOOKUP(L2576,'Products Sheet'!$A:$B,2,FALSE)</f>
        <v/>
      </c>
      <c r="X2576" s="7" t="n"/>
      <c r="Y2576" s="7" t="n"/>
      <c r="Z2576" s="7" t="n"/>
      <c r="AA2576" s="7" t="n"/>
      <c r="AB2576" s="7" t="n"/>
      <c r="AC2576" s="7" t="n"/>
    </row>
    <row r="2577" ht="9.75" customHeight="1" s="12">
      <c r="A2577" s="11" t="inlineStr">
        <is>
          <t>SO - 0007089</t>
        </is>
      </c>
      <c r="B2577" s="11" t="inlineStr">
        <is>
          <t>Distributor</t>
        </is>
      </c>
      <c r="C2577" s="11" t="inlineStr">
        <is>
          <t>WARE-MKL1006</t>
        </is>
      </c>
      <c r="D2577" s="6" t="n">
        <v>43900</v>
      </c>
      <c r="E2577" s="6" t="n">
        <v>44079</v>
      </c>
      <c r="F2577" s="6" t="n">
        <v>44086</v>
      </c>
      <c r="G2577" s="6" t="n">
        <v>44095</v>
      </c>
      <c r="H2577" s="11" t="inlineStr">
        <is>
          <t>USD</t>
        </is>
      </c>
      <c r="I2577" s="11" t="n">
        <v>22</v>
      </c>
      <c r="J2577" s="11" t="n">
        <v>1</v>
      </c>
      <c r="K2577" s="11" t="n">
        <v>347</v>
      </c>
      <c r="L2577" s="11" t="n">
        <v>15</v>
      </c>
      <c r="M2577" s="11" t="n">
        <v>7</v>
      </c>
      <c r="N2577" s="11" t="n">
        <v>0.05</v>
      </c>
      <c r="O2577" s="7" t="n">
        <v>2358.4</v>
      </c>
      <c r="P2577" s="7" t="n">
        <v>1698.048</v>
      </c>
      <c r="Q2577" s="7">
        <f>text(E2577,"ddd")</f>
        <v/>
      </c>
      <c r="R2577" s="7">
        <f>G2577-F2577</f>
        <v/>
      </c>
      <c r="S2577" s="7">
        <f>E2577-D2577</f>
        <v/>
      </c>
      <c r="T2577" s="7">
        <f>O2577*M2577</f>
        <v/>
      </c>
      <c r="U2577" s="7">
        <f>T2577*N2577</f>
        <v/>
      </c>
      <c r="V2577" s="7">
        <f>T2577-U2577-(P2577*M2577)</f>
        <v/>
      </c>
      <c r="W2577" s="7">
        <f>VLOOKUP(L2577,'Products Sheet'!$A:$B,2,FALSE)</f>
        <v/>
      </c>
      <c r="X2577" s="7" t="n"/>
      <c r="Y2577" s="7" t="n"/>
      <c r="Z2577" s="7" t="n"/>
      <c r="AA2577" s="7" t="n"/>
      <c r="AB2577" s="7" t="n"/>
      <c r="AC2577" s="7" t="n"/>
    </row>
    <row r="2578" ht="9.75" customHeight="1" s="12">
      <c r="A2578" s="11" t="inlineStr">
        <is>
          <t>SO - 0007318</t>
        </is>
      </c>
      <c r="B2578" s="11" t="inlineStr">
        <is>
          <t>In-Store</t>
        </is>
      </c>
      <c r="C2578" s="11" t="inlineStr">
        <is>
          <t>WARE-UHY1004</t>
        </is>
      </c>
      <c r="D2578" s="6" t="n">
        <v>44000</v>
      </c>
      <c r="E2578" s="6" t="n">
        <v>44106</v>
      </c>
      <c r="F2578" s="6" t="n">
        <v>44117</v>
      </c>
      <c r="G2578" s="6" t="n">
        <v>44126</v>
      </c>
      <c r="H2578" s="11" t="inlineStr">
        <is>
          <t>USD</t>
        </is>
      </c>
      <c r="I2578" s="11" t="n">
        <v>3</v>
      </c>
      <c r="J2578" s="11" t="n">
        <v>11</v>
      </c>
      <c r="K2578" s="11" t="n">
        <v>241</v>
      </c>
      <c r="L2578" s="11" t="n">
        <v>15</v>
      </c>
      <c r="M2578" s="11" t="n">
        <v>4</v>
      </c>
      <c r="N2578" s="11" t="n">
        <v>0.075</v>
      </c>
      <c r="O2578" s="7" t="n">
        <v>194.3</v>
      </c>
      <c r="P2578" s="7" t="n">
        <v>110.751</v>
      </c>
      <c r="Q2578" s="7">
        <f>text(E2578,"ddd")</f>
        <v/>
      </c>
      <c r="R2578" s="7">
        <f>G2578-F2578</f>
        <v/>
      </c>
      <c r="S2578" s="7">
        <f>E2578-D2578</f>
        <v/>
      </c>
      <c r="T2578" s="7">
        <f>O2578*M2578</f>
        <v/>
      </c>
      <c r="U2578" s="7">
        <f>T2578*N2578</f>
        <v/>
      </c>
      <c r="V2578" s="7">
        <f>T2578-U2578-(P2578*M2578)</f>
        <v/>
      </c>
      <c r="W2578" s="7">
        <f>VLOOKUP(L2578,'Products Sheet'!$A:$B,2,FALSE)</f>
        <v/>
      </c>
      <c r="X2578" s="7" t="n"/>
      <c r="Y2578" s="7" t="n"/>
      <c r="Z2578" s="7" t="n"/>
      <c r="AA2578" s="7" t="n"/>
      <c r="AB2578" s="7" t="n"/>
      <c r="AC2578" s="7" t="n"/>
    </row>
    <row r="2579" ht="9.75" customHeight="1" s="12">
      <c r="A2579" s="11" t="inlineStr">
        <is>
          <t>SO - 0007324</t>
        </is>
      </c>
      <c r="B2579" s="11" t="inlineStr">
        <is>
          <t>Online</t>
        </is>
      </c>
      <c r="C2579" s="11" t="inlineStr">
        <is>
          <t>WARE-NMK1003</t>
        </is>
      </c>
      <c r="D2579" s="6" t="n">
        <v>44000</v>
      </c>
      <c r="E2579" s="6" t="n">
        <v>44106</v>
      </c>
      <c r="F2579" s="6" t="n">
        <v>44116</v>
      </c>
      <c r="G2579" s="6" t="n">
        <v>44122</v>
      </c>
      <c r="H2579" s="11" t="inlineStr">
        <is>
          <t>USD</t>
        </is>
      </c>
      <c r="I2579" s="11" t="n">
        <v>19</v>
      </c>
      <c r="J2579" s="11" t="n">
        <v>36</v>
      </c>
      <c r="K2579" s="11" t="n">
        <v>133</v>
      </c>
      <c r="L2579" s="11" t="n">
        <v>15</v>
      </c>
      <c r="M2579" s="11" t="n">
        <v>3</v>
      </c>
      <c r="N2579" s="11" t="n">
        <v>0.05</v>
      </c>
      <c r="O2579" s="7" t="n">
        <v>1989.9</v>
      </c>
      <c r="P2579" s="7" t="n">
        <v>1691.415</v>
      </c>
      <c r="Q2579" s="7">
        <f>text(E2579,"ddd")</f>
        <v/>
      </c>
      <c r="R2579" s="7">
        <f>G2579-F2579</f>
        <v/>
      </c>
      <c r="S2579" s="7">
        <f>E2579-D2579</f>
        <v/>
      </c>
      <c r="T2579" s="7">
        <f>O2579*M2579</f>
        <v/>
      </c>
      <c r="U2579" s="7">
        <f>T2579*N2579</f>
        <v/>
      </c>
      <c r="V2579" s="7">
        <f>T2579-U2579-(P2579*M2579)</f>
        <v/>
      </c>
      <c r="W2579" s="7">
        <f>VLOOKUP(L2579,'Products Sheet'!$A:$B,2,FALSE)</f>
        <v/>
      </c>
      <c r="X2579" s="7" t="n"/>
      <c r="Y2579" s="7" t="n"/>
      <c r="Z2579" s="7" t="n"/>
      <c r="AA2579" s="7" t="n"/>
      <c r="AB2579" s="7" t="n"/>
      <c r="AC2579" s="7" t="n"/>
    </row>
    <row r="2580" ht="9.75" customHeight="1" s="12">
      <c r="A2580" s="11" t="inlineStr">
        <is>
          <t>SO - 0007357</t>
        </is>
      </c>
      <c r="B2580" s="11" t="inlineStr">
        <is>
          <t>Online</t>
        </is>
      </c>
      <c r="C2580" s="11" t="inlineStr">
        <is>
          <t>WARE-NMK1003</t>
        </is>
      </c>
      <c r="D2580" s="6" t="n">
        <v>44000</v>
      </c>
      <c r="E2580" s="6" t="n">
        <v>44110</v>
      </c>
      <c r="F2580" s="6" t="n">
        <v>44117</v>
      </c>
      <c r="G2580" s="6" t="n">
        <v>44125</v>
      </c>
      <c r="H2580" s="11" t="inlineStr">
        <is>
          <t>USD</t>
        </is>
      </c>
      <c r="I2580" s="11" t="n">
        <v>20</v>
      </c>
      <c r="J2580" s="11" t="n">
        <v>47</v>
      </c>
      <c r="K2580" s="11" t="n">
        <v>154</v>
      </c>
      <c r="L2580" s="11" t="n">
        <v>15</v>
      </c>
      <c r="M2580" s="11" t="n">
        <v>2</v>
      </c>
      <c r="N2580" s="11" t="n">
        <v>0.15</v>
      </c>
      <c r="O2580" s="7" t="n">
        <v>1105.5</v>
      </c>
      <c r="P2580" s="7" t="n">
        <v>762.795</v>
      </c>
      <c r="Q2580" s="7">
        <f>text(E2580,"ddd")</f>
        <v/>
      </c>
      <c r="R2580" s="7">
        <f>G2580-F2580</f>
        <v/>
      </c>
      <c r="S2580" s="7">
        <f>E2580-D2580</f>
        <v/>
      </c>
      <c r="T2580" s="7">
        <f>O2580*M2580</f>
        <v/>
      </c>
      <c r="U2580" s="7">
        <f>T2580*N2580</f>
        <v/>
      </c>
      <c r="V2580" s="7">
        <f>T2580-U2580-(P2580*M2580)</f>
        <v/>
      </c>
      <c r="W2580" s="7">
        <f>VLOOKUP(L2580,'Products Sheet'!$A:$B,2,FALSE)</f>
        <v/>
      </c>
      <c r="X2580" s="7" t="n"/>
      <c r="Y2580" s="7" t="n"/>
      <c r="Z2580" s="7" t="n"/>
      <c r="AA2580" s="7" t="n"/>
      <c r="AB2580" s="7" t="n"/>
      <c r="AC2580" s="7" t="n"/>
    </row>
    <row r="2581" ht="9.75" customHeight="1" s="12">
      <c r="A2581" s="11" t="inlineStr">
        <is>
          <t>SO - 0007392</t>
        </is>
      </c>
      <c r="B2581" s="11" t="inlineStr">
        <is>
          <t>In-Store</t>
        </is>
      </c>
      <c r="C2581" s="11" t="inlineStr">
        <is>
          <t>WARE-PUJ1005</t>
        </is>
      </c>
      <c r="D2581" s="6" t="n">
        <v>44000</v>
      </c>
      <c r="E2581" s="6" t="n">
        <v>44114</v>
      </c>
      <c r="F2581" s="6" t="n">
        <v>44133</v>
      </c>
      <c r="G2581" s="6" t="n">
        <v>44143</v>
      </c>
      <c r="H2581" s="11" t="inlineStr">
        <is>
          <t>USD</t>
        </is>
      </c>
      <c r="I2581" s="11" t="n">
        <v>8</v>
      </c>
      <c r="J2581" s="11" t="n">
        <v>29</v>
      </c>
      <c r="K2581" s="11" t="n">
        <v>312</v>
      </c>
      <c r="L2581" s="11" t="n">
        <v>15</v>
      </c>
      <c r="M2581" s="11" t="n">
        <v>5</v>
      </c>
      <c r="N2581" s="11" t="n">
        <v>0.4</v>
      </c>
      <c r="O2581" s="7" t="n">
        <v>964.8000000000001</v>
      </c>
      <c r="P2581" s="7" t="n">
        <v>742.8960000000001</v>
      </c>
      <c r="Q2581" s="7">
        <f>text(E2581,"ddd")</f>
        <v/>
      </c>
      <c r="R2581" s="7">
        <f>G2581-F2581</f>
        <v/>
      </c>
      <c r="S2581" s="7">
        <f>E2581-D2581</f>
        <v/>
      </c>
      <c r="T2581" s="7">
        <f>O2581*M2581</f>
        <v/>
      </c>
      <c r="U2581" s="7">
        <f>T2581*N2581</f>
        <v/>
      </c>
      <c r="V2581" s="7">
        <f>T2581-U2581-(P2581*M2581)</f>
        <v/>
      </c>
      <c r="W2581" s="7">
        <f>VLOOKUP(L2581,'Products Sheet'!$A:$B,2,FALSE)</f>
        <v/>
      </c>
      <c r="X2581" s="7" t="n"/>
      <c r="Y2581" s="7" t="n"/>
      <c r="Z2581" s="7" t="n"/>
      <c r="AA2581" s="7" t="n"/>
      <c r="AB2581" s="7" t="n"/>
      <c r="AC2581" s="7" t="n"/>
    </row>
    <row r="2582" ht="9.75" customHeight="1" s="12">
      <c r="A2582" s="11" t="inlineStr">
        <is>
          <t>SO - 0007478</t>
        </is>
      </c>
      <c r="B2582" s="11" t="inlineStr">
        <is>
          <t>In-Store</t>
        </is>
      </c>
      <c r="C2582" s="11" t="inlineStr">
        <is>
          <t>WARE-NBV1002</t>
        </is>
      </c>
      <c r="D2582" s="6" t="n">
        <v>44000</v>
      </c>
      <c r="E2582" s="6" t="n">
        <v>44125</v>
      </c>
      <c r="F2582" s="6" t="n">
        <v>44134</v>
      </c>
      <c r="G2582" s="6" t="n">
        <v>44144</v>
      </c>
      <c r="H2582" s="11" t="inlineStr">
        <is>
          <t>USD</t>
        </is>
      </c>
      <c r="I2582" s="11" t="n">
        <v>5</v>
      </c>
      <c r="J2582" s="11" t="n">
        <v>5</v>
      </c>
      <c r="K2582" s="11" t="n">
        <v>64</v>
      </c>
      <c r="L2582" s="11" t="n">
        <v>15</v>
      </c>
      <c r="M2582" s="11" t="n">
        <v>1</v>
      </c>
      <c r="N2582" s="11" t="n">
        <v>0.05</v>
      </c>
      <c r="O2582" s="7" t="n">
        <v>1139</v>
      </c>
      <c r="P2582" s="7" t="n">
        <v>694.79</v>
      </c>
      <c r="Q2582" s="7">
        <f>text(E2582,"ddd")</f>
        <v/>
      </c>
      <c r="R2582" s="7">
        <f>G2582-F2582</f>
        <v/>
      </c>
      <c r="S2582" s="7">
        <f>E2582-D2582</f>
        <v/>
      </c>
      <c r="T2582" s="7">
        <f>O2582*M2582</f>
        <v/>
      </c>
      <c r="U2582" s="7">
        <f>T2582*N2582</f>
        <v/>
      </c>
      <c r="V2582" s="7">
        <f>T2582-U2582-(P2582*M2582)</f>
        <v/>
      </c>
      <c r="W2582" s="7">
        <f>VLOOKUP(L2582,'Products Sheet'!$A:$B,2,FALSE)</f>
        <v/>
      </c>
      <c r="X2582" s="7" t="n"/>
      <c r="Y2582" s="7" t="n"/>
      <c r="Z2582" s="7" t="n"/>
      <c r="AA2582" s="7" t="n"/>
      <c r="AB2582" s="7" t="n"/>
      <c r="AC2582" s="7" t="n"/>
    </row>
    <row r="2583" ht="9.75" customHeight="1" s="12">
      <c r="A2583" s="11" t="inlineStr">
        <is>
          <t>SO - 0007522</t>
        </is>
      </c>
      <c r="B2583" s="11" t="inlineStr">
        <is>
          <t>In-Store</t>
        </is>
      </c>
      <c r="C2583" s="11" t="inlineStr">
        <is>
          <t>WARE-NMK1003</t>
        </is>
      </c>
      <c r="D2583" s="6" t="n">
        <v>44000</v>
      </c>
      <c r="E2583" s="6" t="n">
        <v>44129</v>
      </c>
      <c r="F2583" s="6" t="n">
        <v>44157</v>
      </c>
      <c r="G2583" s="6" t="n">
        <v>44165</v>
      </c>
      <c r="H2583" s="11" t="inlineStr">
        <is>
          <t>USD</t>
        </is>
      </c>
      <c r="I2583" s="11" t="n">
        <v>11</v>
      </c>
      <c r="J2583" s="11" t="n">
        <v>16</v>
      </c>
      <c r="K2583" s="11" t="n">
        <v>105</v>
      </c>
      <c r="L2583" s="11" t="n">
        <v>15</v>
      </c>
      <c r="M2583" s="11" t="n">
        <v>7</v>
      </c>
      <c r="N2583" s="11" t="n">
        <v>0.075</v>
      </c>
      <c r="O2583" s="7" t="n">
        <v>1139</v>
      </c>
      <c r="P2583" s="7" t="n">
        <v>763.13</v>
      </c>
      <c r="Q2583" s="7">
        <f>text(E2583,"ddd")</f>
        <v/>
      </c>
      <c r="R2583" s="7">
        <f>G2583-F2583</f>
        <v/>
      </c>
      <c r="S2583" s="7">
        <f>E2583-D2583</f>
        <v/>
      </c>
      <c r="T2583" s="7">
        <f>O2583*M2583</f>
        <v/>
      </c>
      <c r="U2583" s="7">
        <f>T2583*N2583</f>
        <v/>
      </c>
      <c r="V2583" s="7">
        <f>T2583-U2583-(P2583*M2583)</f>
        <v/>
      </c>
      <c r="W2583" s="7">
        <f>VLOOKUP(L2583,'Products Sheet'!$A:$B,2,FALSE)</f>
        <v/>
      </c>
      <c r="X2583" s="7" t="n"/>
      <c r="Y2583" s="7" t="n"/>
      <c r="Z2583" s="7" t="n"/>
      <c r="AA2583" s="7" t="n"/>
      <c r="AB2583" s="7" t="n"/>
      <c r="AC2583" s="7" t="n"/>
    </row>
    <row r="2584" ht="9.75" customHeight="1" s="12">
      <c r="A2584" s="11" t="inlineStr">
        <is>
          <t>SO - 0007570</t>
        </is>
      </c>
      <c r="B2584" s="11" t="inlineStr">
        <is>
          <t>Online</t>
        </is>
      </c>
      <c r="C2584" s="11" t="inlineStr">
        <is>
          <t>WARE-UHY1004</t>
        </is>
      </c>
      <c r="D2584" s="6" t="n">
        <v>44000</v>
      </c>
      <c r="E2584" s="6" t="n">
        <v>44134</v>
      </c>
      <c r="F2584" s="6" t="n">
        <v>44162</v>
      </c>
      <c r="G2584" s="6" t="n">
        <v>44170</v>
      </c>
      <c r="H2584" s="11" t="inlineStr">
        <is>
          <t>USD</t>
        </is>
      </c>
      <c r="I2584" s="11" t="n">
        <v>18</v>
      </c>
      <c r="J2584" s="11" t="n">
        <v>28</v>
      </c>
      <c r="K2584" s="11" t="n">
        <v>230</v>
      </c>
      <c r="L2584" s="11" t="n">
        <v>15</v>
      </c>
      <c r="M2584" s="11" t="n">
        <v>6</v>
      </c>
      <c r="N2584" s="11" t="n">
        <v>0.3</v>
      </c>
      <c r="O2584" s="7" t="n">
        <v>1755.4</v>
      </c>
      <c r="P2584" s="7" t="n">
        <v>877.7</v>
      </c>
      <c r="Q2584" s="7">
        <f>text(E2584,"ddd")</f>
        <v/>
      </c>
      <c r="R2584" s="7">
        <f>G2584-F2584</f>
        <v/>
      </c>
      <c r="S2584" s="7">
        <f>E2584-D2584</f>
        <v/>
      </c>
      <c r="T2584" s="7">
        <f>O2584*M2584</f>
        <v/>
      </c>
      <c r="U2584" s="7">
        <f>T2584*N2584</f>
        <v/>
      </c>
      <c r="V2584" s="7">
        <f>T2584-U2584-(P2584*M2584)</f>
        <v/>
      </c>
      <c r="W2584" s="7">
        <f>VLOOKUP(L2584,'Products Sheet'!$A:$B,2,FALSE)</f>
        <v/>
      </c>
      <c r="X2584" s="7" t="n"/>
      <c r="Y2584" s="7" t="n"/>
      <c r="Z2584" s="7" t="n"/>
      <c r="AA2584" s="7" t="n"/>
      <c r="AB2584" s="7" t="n"/>
      <c r="AC2584" s="7" t="n"/>
    </row>
    <row r="2585" ht="9.75" customHeight="1" s="12">
      <c r="A2585" s="11" t="inlineStr">
        <is>
          <t>SO - 0007703</t>
        </is>
      </c>
      <c r="B2585" s="11" t="inlineStr">
        <is>
          <t>Online</t>
        </is>
      </c>
      <c r="C2585" s="11" t="inlineStr">
        <is>
          <t>WARE-NMK1003</t>
        </is>
      </c>
      <c r="D2585" s="6" t="n">
        <v>44000</v>
      </c>
      <c r="E2585" s="6" t="n">
        <v>44149</v>
      </c>
      <c r="F2585" s="6" t="n">
        <v>44170</v>
      </c>
      <c r="G2585" s="6" t="n">
        <v>44173</v>
      </c>
      <c r="H2585" s="11" t="inlineStr">
        <is>
          <t>USD</t>
        </is>
      </c>
      <c r="I2585" s="11" t="n">
        <v>14</v>
      </c>
      <c r="J2585" s="11" t="n">
        <v>44</v>
      </c>
      <c r="K2585" s="11" t="n">
        <v>129</v>
      </c>
      <c r="L2585" s="11" t="n">
        <v>15</v>
      </c>
      <c r="M2585" s="11" t="n">
        <v>8</v>
      </c>
      <c r="N2585" s="11" t="n">
        <v>0.1</v>
      </c>
      <c r="O2585" s="7" t="n">
        <v>1983.2</v>
      </c>
      <c r="P2585" s="7" t="n">
        <v>1685.72</v>
      </c>
      <c r="Q2585" s="7">
        <f>text(E2585,"ddd")</f>
        <v/>
      </c>
      <c r="R2585" s="7">
        <f>G2585-F2585</f>
        <v/>
      </c>
      <c r="S2585" s="7">
        <f>E2585-D2585</f>
        <v/>
      </c>
      <c r="T2585" s="7">
        <f>O2585*M2585</f>
        <v/>
      </c>
      <c r="U2585" s="7">
        <f>T2585*N2585</f>
        <v/>
      </c>
      <c r="V2585" s="7">
        <f>T2585-U2585-(P2585*M2585)</f>
        <v/>
      </c>
      <c r="W2585" s="7">
        <f>VLOOKUP(L2585,'Products Sheet'!$A:$B,2,FALSE)</f>
        <v/>
      </c>
      <c r="X2585" s="7" t="n"/>
      <c r="Y2585" s="7" t="n"/>
      <c r="Z2585" s="7" t="n"/>
      <c r="AA2585" s="7" t="n"/>
      <c r="AB2585" s="7" t="n"/>
      <c r="AC2585" s="7" t="n"/>
    </row>
    <row r="2586" ht="9.75" customHeight="1" s="12">
      <c r="A2586" s="11" t="inlineStr">
        <is>
          <t>SO - 0007711</t>
        </is>
      </c>
      <c r="B2586" s="11" t="inlineStr">
        <is>
          <t>Online</t>
        </is>
      </c>
      <c r="C2586" s="11" t="inlineStr">
        <is>
          <t>WARE-NMK1003</t>
        </is>
      </c>
      <c r="D2586" s="6" t="n">
        <v>44000</v>
      </c>
      <c r="E2586" s="6" t="n">
        <v>44151</v>
      </c>
      <c r="F2586" s="6" t="n">
        <v>44167</v>
      </c>
      <c r="G2586" s="6" t="n">
        <v>44171</v>
      </c>
      <c r="H2586" s="11" t="inlineStr">
        <is>
          <t>USD</t>
        </is>
      </c>
      <c r="I2586" s="11" t="n">
        <v>18</v>
      </c>
      <c r="J2586" s="11" t="n">
        <v>28</v>
      </c>
      <c r="K2586" s="11" t="n">
        <v>148</v>
      </c>
      <c r="L2586" s="11" t="n">
        <v>15</v>
      </c>
      <c r="M2586" s="11" t="n">
        <v>7</v>
      </c>
      <c r="N2586" s="11" t="n">
        <v>0.3</v>
      </c>
      <c r="O2586" s="7" t="n">
        <v>1132.3</v>
      </c>
      <c r="P2586" s="7" t="n">
        <v>781.2869999999999</v>
      </c>
      <c r="Q2586" s="7">
        <f>text(E2586,"ddd")</f>
        <v/>
      </c>
      <c r="R2586" s="7">
        <f>G2586-F2586</f>
        <v/>
      </c>
      <c r="S2586" s="7">
        <f>E2586-D2586</f>
        <v/>
      </c>
      <c r="T2586" s="7">
        <f>O2586*M2586</f>
        <v/>
      </c>
      <c r="U2586" s="7">
        <f>T2586*N2586</f>
        <v/>
      </c>
      <c r="V2586" s="7">
        <f>T2586-U2586-(P2586*M2586)</f>
        <v/>
      </c>
      <c r="W2586" s="7">
        <f>VLOOKUP(L2586,'Products Sheet'!$A:$B,2,FALSE)</f>
        <v/>
      </c>
      <c r="X2586" s="7" t="n"/>
      <c r="Y2586" s="7" t="n"/>
      <c r="Z2586" s="7" t="n"/>
      <c r="AA2586" s="7" t="n"/>
      <c r="AB2586" s="7" t="n"/>
      <c r="AC2586" s="7" t="n"/>
    </row>
    <row r="2587" ht="9.75" customHeight="1" s="12">
      <c r="A2587" s="11" t="inlineStr">
        <is>
          <t>SO - 0007849</t>
        </is>
      </c>
      <c r="B2587" s="11" t="inlineStr">
        <is>
          <t>In-Store</t>
        </is>
      </c>
      <c r="C2587" s="11" t="inlineStr">
        <is>
          <t>WARE-NMK1003</t>
        </is>
      </c>
      <c r="D2587" s="6" t="n">
        <v>44000</v>
      </c>
      <c r="E2587" s="6" t="n">
        <v>44166</v>
      </c>
      <c r="F2587" s="6" t="n">
        <v>44182</v>
      </c>
      <c r="G2587" s="6" t="n">
        <v>44187</v>
      </c>
      <c r="H2587" s="11" t="inlineStr">
        <is>
          <t>USD</t>
        </is>
      </c>
      <c r="I2587" s="11" t="n">
        <v>4</v>
      </c>
      <c r="J2587" s="11" t="n">
        <v>19</v>
      </c>
      <c r="K2587" s="11" t="n">
        <v>91</v>
      </c>
      <c r="L2587" s="11" t="n">
        <v>15</v>
      </c>
      <c r="M2587" s="11" t="n">
        <v>8</v>
      </c>
      <c r="N2587" s="11" t="n">
        <v>0.075</v>
      </c>
      <c r="O2587" s="7" t="n">
        <v>3832.4</v>
      </c>
      <c r="P2587" s="7" t="n">
        <v>1877.876</v>
      </c>
      <c r="Q2587" s="7">
        <f>text(E2587,"ddd")</f>
        <v/>
      </c>
      <c r="R2587" s="7">
        <f>G2587-F2587</f>
        <v/>
      </c>
      <c r="S2587" s="7">
        <f>E2587-D2587</f>
        <v/>
      </c>
      <c r="T2587" s="7">
        <f>O2587*M2587</f>
        <v/>
      </c>
      <c r="U2587" s="7">
        <f>T2587*N2587</f>
        <v/>
      </c>
      <c r="V2587" s="7">
        <f>T2587-U2587-(P2587*M2587)</f>
        <v/>
      </c>
      <c r="W2587" s="7">
        <f>VLOOKUP(L2587,'Products Sheet'!$A:$B,2,FALSE)</f>
        <v/>
      </c>
      <c r="X2587" s="7" t="n"/>
      <c r="Y2587" s="7" t="n"/>
      <c r="Z2587" s="7" t="n"/>
      <c r="AA2587" s="7" t="n"/>
      <c r="AB2587" s="7" t="n"/>
      <c r="AC2587" s="7" t="n"/>
    </row>
    <row r="2588" ht="9.75" customHeight="1" s="12">
      <c r="A2588" s="11" t="inlineStr">
        <is>
          <t>SO - 0007860</t>
        </is>
      </c>
      <c r="B2588" s="11" t="inlineStr">
        <is>
          <t>In-Store</t>
        </is>
      </c>
      <c r="C2588" s="11" t="inlineStr">
        <is>
          <t>WARE-MKL1006</t>
        </is>
      </c>
      <c r="D2588" s="6" t="n">
        <v>44000</v>
      </c>
      <c r="E2588" s="6" t="n">
        <v>44167</v>
      </c>
      <c r="F2588" s="6" t="n">
        <v>44181</v>
      </c>
      <c r="G2588" s="6" t="n">
        <v>44186</v>
      </c>
      <c r="H2588" s="11" t="inlineStr">
        <is>
          <t>USD</t>
        </is>
      </c>
      <c r="I2588" s="11" t="n">
        <v>4</v>
      </c>
      <c r="J2588" s="11" t="n">
        <v>21</v>
      </c>
      <c r="K2588" s="11" t="n">
        <v>366</v>
      </c>
      <c r="L2588" s="11" t="n">
        <v>15</v>
      </c>
      <c r="M2588" s="11" t="n">
        <v>3</v>
      </c>
      <c r="N2588" s="11" t="n">
        <v>0.075</v>
      </c>
      <c r="O2588" s="7" t="n">
        <v>1139</v>
      </c>
      <c r="P2588" s="7" t="n">
        <v>854.25</v>
      </c>
      <c r="Q2588" s="7">
        <f>text(E2588,"ddd")</f>
        <v/>
      </c>
      <c r="R2588" s="7">
        <f>G2588-F2588</f>
        <v/>
      </c>
      <c r="S2588" s="7">
        <f>E2588-D2588</f>
        <v/>
      </c>
      <c r="T2588" s="7">
        <f>O2588*M2588</f>
        <v/>
      </c>
      <c r="U2588" s="7">
        <f>T2588*N2588</f>
        <v/>
      </c>
      <c r="V2588" s="7">
        <f>T2588-U2588-(P2588*M2588)</f>
        <v/>
      </c>
      <c r="W2588" s="7">
        <f>VLOOKUP(L2588,'Products Sheet'!$A:$B,2,FALSE)</f>
        <v/>
      </c>
      <c r="X2588" s="7" t="n"/>
      <c r="Y2588" s="7" t="n"/>
      <c r="Z2588" s="7" t="n"/>
      <c r="AA2588" s="7" t="n"/>
      <c r="AB2588" s="7" t="n"/>
      <c r="AC2588" s="7" t="n"/>
    </row>
    <row r="2589" ht="9.75" customHeight="1" s="12">
      <c r="A2589" s="11" t="inlineStr">
        <is>
          <t>SO - 0007955</t>
        </is>
      </c>
      <c r="B2589" s="11" t="inlineStr">
        <is>
          <t>In-Store</t>
        </is>
      </c>
      <c r="C2589" s="11" t="inlineStr">
        <is>
          <t>WARE-NMK1003</t>
        </is>
      </c>
      <c r="D2589" s="6" t="n">
        <v>44100</v>
      </c>
      <c r="E2589" s="6" t="n">
        <v>44179</v>
      </c>
      <c r="F2589" s="6" t="n">
        <v>44185</v>
      </c>
      <c r="G2589" s="6" t="n">
        <v>44188</v>
      </c>
      <c r="H2589" s="11" t="inlineStr">
        <is>
          <t>USD</t>
        </is>
      </c>
      <c r="I2589" s="11" t="n">
        <v>4</v>
      </c>
      <c r="J2589" s="11" t="n">
        <v>3</v>
      </c>
      <c r="K2589" s="11" t="n">
        <v>101</v>
      </c>
      <c r="L2589" s="11" t="n">
        <v>15</v>
      </c>
      <c r="M2589" s="11" t="n">
        <v>8</v>
      </c>
      <c r="N2589" s="11" t="n">
        <v>0.075</v>
      </c>
      <c r="O2589" s="7" t="n">
        <v>174.2</v>
      </c>
      <c r="P2589" s="7" t="n">
        <v>85.358</v>
      </c>
      <c r="Q2589" s="7">
        <f>text(E2589,"ddd")</f>
        <v/>
      </c>
      <c r="R2589" s="7">
        <f>G2589-F2589</f>
        <v/>
      </c>
      <c r="S2589" s="7">
        <f>E2589-D2589</f>
        <v/>
      </c>
      <c r="T2589" s="7">
        <f>O2589*M2589</f>
        <v/>
      </c>
      <c r="U2589" s="7">
        <f>T2589*N2589</f>
        <v/>
      </c>
      <c r="V2589" s="7">
        <f>T2589-U2589-(P2589*M2589)</f>
        <v/>
      </c>
      <c r="W2589" s="7">
        <f>VLOOKUP(L2589,'Products Sheet'!$A:$B,2,FALSE)</f>
        <v/>
      </c>
      <c r="X2589" s="7" t="n"/>
      <c r="Y2589" s="7" t="n"/>
      <c r="Z2589" s="7" t="n"/>
      <c r="AA2589" s="7" t="n"/>
      <c r="AB2589" s="7" t="n"/>
      <c r="AC2589" s="7" t="n"/>
    </row>
    <row r="2590" ht="9.75" customHeight="1" s="12">
      <c r="A2590" s="11" t="inlineStr">
        <is>
          <t>SO - 0007991</t>
        </is>
      </c>
      <c r="B2590" s="11" t="inlineStr">
        <is>
          <t>Online</t>
        </is>
      </c>
      <c r="C2590" s="11" t="inlineStr">
        <is>
          <t>WARE-NMK1003</t>
        </is>
      </c>
      <c r="D2590" s="6" t="n">
        <v>44100</v>
      </c>
      <c r="E2590" s="6" t="n">
        <v>44184</v>
      </c>
      <c r="F2590" s="6" t="n">
        <v>44198</v>
      </c>
      <c r="G2590" s="6" t="n">
        <v>44201</v>
      </c>
      <c r="H2590" s="11" t="inlineStr">
        <is>
          <t>USD</t>
        </is>
      </c>
      <c r="I2590" s="11" t="n">
        <v>16</v>
      </c>
      <c r="J2590" s="11" t="n">
        <v>13</v>
      </c>
      <c r="K2590" s="11" t="n">
        <v>104</v>
      </c>
      <c r="L2590" s="11" t="n">
        <v>15</v>
      </c>
      <c r="M2590" s="11" t="n">
        <v>1</v>
      </c>
      <c r="N2590" s="11" t="n">
        <v>0.075</v>
      </c>
      <c r="O2590" s="7" t="n">
        <v>3906.1</v>
      </c>
      <c r="P2590" s="7" t="n">
        <v>1874.928</v>
      </c>
      <c r="Q2590" s="7">
        <f>text(E2590,"ddd")</f>
        <v/>
      </c>
      <c r="R2590" s="7">
        <f>G2590-F2590</f>
        <v/>
      </c>
      <c r="S2590" s="7">
        <f>E2590-D2590</f>
        <v/>
      </c>
      <c r="T2590" s="7">
        <f>O2590*M2590</f>
        <v/>
      </c>
      <c r="U2590" s="7">
        <f>T2590*N2590</f>
        <v/>
      </c>
      <c r="V2590" s="7">
        <f>T2590-U2590-(P2590*M2590)</f>
        <v/>
      </c>
      <c r="W2590" s="7">
        <f>VLOOKUP(L2590,'Products Sheet'!$A:$B,2,FALSE)</f>
        <v/>
      </c>
      <c r="X2590" s="7" t="n"/>
      <c r="Y2590" s="7" t="n"/>
      <c r="Z2590" s="7" t="n"/>
      <c r="AA2590" s="7" t="n"/>
      <c r="AB2590" s="7" t="n"/>
      <c r="AC2590" s="7" t="n"/>
    </row>
    <row r="2591" ht="9.75" customHeight="1" s="12">
      <c r="A2591" s="11" t="inlineStr">
        <is>
          <t>SO - 0008002</t>
        </is>
      </c>
      <c r="B2591" s="11" t="inlineStr">
        <is>
          <t>Online</t>
        </is>
      </c>
      <c r="C2591" s="11" t="inlineStr">
        <is>
          <t>WARE-NMK1003</t>
        </is>
      </c>
      <c r="D2591" s="6" t="n">
        <v>44100</v>
      </c>
      <c r="E2591" s="6" t="n">
        <v>44185</v>
      </c>
      <c r="F2591" s="6" t="n">
        <v>44209</v>
      </c>
      <c r="G2591" s="6" t="n">
        <v>44217</v>
      </c>
      <c r="H2591" s="11" t="inlineStr">
        <is>
          <t>USD</t>
        </is>
      </c>
      <c r="I2591" s="11" t="n">
        <v>15</v>
      </c>
      <c r="J2591" s="11" t="n">
        <v>38</v>
      </c>
      <c r="K2591" s="11" t="n">
        <v>155</v>
      </c>
      <c r="L2591" s="11" t="n">
        <v>15</v>
      </c>
      <c r="M2591" s="11" t="n">
        <v>5</v>
      </c>
      <c r="N2591" s="11" t="n">
        <v>0.15</v>
      </c>
      <c r="O2591" s="7" t="n">
        <v>3551</v>
      </c>
      <c r="P2591" s="7" t="n">
        <v>2308.15</v>
      </c>
      <c r="Q2591" s="7">
        <f>text(E2591,"ddd")</f>
        <v/>
      </c>
      <c r="R2591" s="7">
        <f>G2591-F2591</f>
        <v/>
      </c>
      <c r="S2591" s="7">
        <f>E2591-D2591</f>
        <v/>
      </c>
      <c r="T2591" s="7">
        <f>O2591*M2591</f>
        <v/>
      </c>
      <c r="U2591" s="7">
        <f>T2591*N2591</f>
        <v/>
      </c>
      <c r="V2591" s="7">
        <f>T2591-U2591-(P2591*M2591)</f>
        <v/>
      </c>
      <c r="W2591" s="7">
        <f>VLOOKUP(L2591,'Products Sheet'!$A:$B,2,FALSE)</f>
        <v/>
      </c>
      <c r="X2591" s="7" t="n"/>
      <c r="Y2591" s="7" t="n"/>
      <c r="Z2591" s="7" t="n"/>
      <c r="AA2591" s="7" t="n"/>
      <c r="AB2591" s="7" t="n"/>
      <c r="AC2591" s="7" t="n"/>
    </row>
    <row r="2592" ht="9.75" customHeight="1" s="12">
      <c r="A2592" s="11" t="inlineStr">
        <is>
          <t>SO - 0008019</t>
        </is>
      </c>
      <c r="B2592" s="11" t="inlineStr">
        <is>
          <t>In-Store</t>
        </is>
      </c>
      <c r="C2592" s="11" t="inlineStr">
        <is>
          <t>WARE-NMK1003</t>
        </is>
      </c>
      <c r="D2592" s="6" t="n">
        <v>44100</v>
      </c>
      <c r="E2592" s="6" t="n">
        <v>44187</v>
      </c>
      <c r="F2592" s="6" t="n">
        <v>44210</v>
      </c>
      <c r="G2592" s="6" t="n">
        <v>44220</v>
      </c>
      <c r="H2592" s="11" t="inlineStr">
        <is>
          <t>USD</t>
        </is>
      </c>
      <c r="I2592" s="11" t="n">
        <v>3</v>
      </c>
      <c r="J2592" s="11" t="n">
        <v>7</v>
      </c>
      <c r="K2592" s="11" t="n">
        <v>92</v>
      </c>
      <c r="L2592" s="11" t="n">
        <v>15</v>
      </c>
      <c r="M2592" s="11" t="n">
        <v>5</v>
      </c>
      <c r="N2592" s="11" t="n">
        <v>0.1</v>
      </c>
      <c r="O2592" s="7" t="n">
        <v>6097</v>
      </c>
      <c r="P2592" s="7" t="n">
        <v>3353.35</v>
      </c>
      <c r="Q2592" s="7">
        <f>text(E2592,"ddd")</f>
        <v/>
      </c>
      <c r="R2592" s="7">
        <f>G2592-F2592</f>
        <v/>
      </c>
      <c r="S2592" s="7">
        <f>E2592-D2592</f>
        <v/>
      </c>
      <c r="T2592" s="7">
        <f>O2592*M2592</f>
        <v/>
      </c>
      <c r="U2592" s="7">
        <f>T2592*N2592</f>
        <v/>
      </c>
      <c r="V2592" s="7">
        <f>T2592-U2592-(P2592*M2592)</f>
        <v/>
      </c>
      <c r="W2592" s="7">
        <f>VLOOKUP(L2592,'Products Sheet'!$A:$B,2,FALSE)</f>
        <v/>
      </c>
      <c r="X2592" s="7" t="n"/>
      <c r="Y2592" s="7" t="n"/>
      <c r="Z2592" s="7" t="n"/>
      <c r="AA2592" s="7" t="n"/>
      <c r="AB2592" s="7" t="n"/>
      <c r="AC2592" s="7" t="n"/>
    </row>
    <row r="2593" ht="9.75" customHeight="1" s="12">
      <c r="A2593" s="11" t="inlineStr">
        <is>
          <t>SO - 000103</t>
        </is>
      </c>
      <c r="B2593" s="11" t="inlineStr">
        <is>
          <t>Distributor</t>
        </is>
      </c>
      <c r="C2593" s="11" t="inlineStr">
        <is>
          <t>WARE-UHY1004</t>
        </is>
      </c>
      <c r="D2593" s="6" t="n">
        <v>43100</v>
      </c>
      <c r="E2593" s="6" t="n">
        <v>43251</v>
      </c>
      <c r="F2593" s="6" t="n">
        <v>43272</v>
      </c>
      <c r="G2593" s="6" t="n">
        <v>43282</v>
      </c>
      <c r="H2593" s="11" t="inlineStr">
        <is>
          <t>USD</t>
        </is>
      </c>
      <c r="I2593" s="11" t="n">
        <v>21</v>
      </c>
      <c r="J2593" s="11" t="n">
        <v>16</v>
      </c>
      <c r="K2593" s="11" t="n">
        <v>213</v>
      </c>
      <c r="L2593" s="11" t="n">
        <v>16</v>
      </c>
      <c r="M2593" s="11" t="n">
        <v>1</v>
      </c>
      <c r="N2593" s="11" t="n">
        <v>0.05</v>
      </c>
      <c r="O2593" s="7" t="n">
        <v>1775.5</v>
      </c>
      <c r="P2593" s="7" t="n">
        <v>781.22</v>
      </c>
      <c r="Q2593" s="7">
        <f>text(E2593,"ddd")</f>
        <v/>
      </c>
      <c r="R2593" s="7">
        <f>G2593-F2593</f>
        <v/>
      </c>
      <c r="S2593" s="7">
        <f>E2593-D2593</f>
        <v/>
      </c>
      <c r="T2593" s="7">
        <f>O2593*M2593</f>
        <v/>
      </c>
      <c r="U2593" s="7">
        <f>T2593*N2593</f>
        <v/>
      </c>
      <c r="V2593" s="7">
        <f>T2593-U2593-(P2593*M2593)</f>
        <v/>
      </c>
      <c r="W2593" s="7">
        <f>VLOOKUP(L2593,'Products Sheet'!$A:$B,2,FALSE)</f>
        <v/>
      </c>
      <c r="X2593" s="7" t="n"/>
      <c r="Y2593" s="7" t="n"/>
      <c r="Z2593" s="7" t="n"/>
      <c r="AA2593" s="7" t="n"/>
      <c r="AB2593" s="7" t="n"/>
      <c r="AC2593" s="7" t="n"/>
    </row>
    <row r="2594" ht="9.75" customHeight="1" s="12">
      <c r="A2594" s="11" t="inlineStr">
        <is>
          <t>SO - 000149</t>
        </is>
      </c>
      <c r="B2594" s="11" t="inlineStr">
        <is>
          <t>Distributor</t>
        </is>
      </c>
      <c r="C2594" s="11" t="inlineStr">
        <is>
          <t>WARE-NMK1003</t>
        </is>
      </c>
      <c r="D2594" s="6" t="n">
        <v>43100</v>
      </c>
      <c r="E2594" s="6" t="n">
        <v>43256</v>
      </c>
      <c r="F2594" s="6" t="n">
        <v>43265</v>
      </c>
      <c r="G2594" s="6" t="n">
        <v>43268</v>
      </c>
      <c r="H2594" s="11" t="inlineStr">
        <is>
          <t>USD</t>
        </is>
      </c>
      <c r="I2594" s="11" t="n">
        <v>24</v>
      </c>
      <c r="J2594" s="11" t="n">
        <v>4</v>
      </c>
      <c r="K2594" s="11" t="n">
        <v>105</v>
      </c>
      <c r="L2594" s="11" t="n">
        <v>16</v>
      </c>
      <c r="M2594" s="11" t="n">
        <v>3</v>
      </c>
      <c r="N2594" s="11" t="n">
        <v>0.3</v>
      </c>
      <c r="O2594" s="7" t="n">
        <v>2003.3</v>
      </c>
      <c r="P2594" s="7" t="n">
        <v>921.518</v>
      </c>
      <c r="Q2594" s="7">
        <f>text(E2594,"ddd")</f>
        <v/>
      </c>
      <c r="R2594" s="7">
        <f>G2594-F2594</f>
        <v/>
      </c>
      <c r="S2594" s="7">
        <f>E2594-D2594</f>
        <v/>
      </c>
      <c r="T2594" s="7">
        <f>O2594*M2594</f>
        <v/>
      </c>
      <c r="U2594" s="7">
        <f>T2594*N2594</f>
        <v/>
      </c>
      <c r="V2594" s="7">
        <f>T2594-U2594-(P2594*M2594)</f>
        <v/>
      </c>
      <c r="W2594" s="7">
        <f>VLOOKUP(L2594,'Products Sheet'!$A:$B,2,FALSE)</f>
        <v/>
      </c>
      <c r="X2594" s="7" t="n"/>
      <c r="Y2594" s="7" t="n"/>
      <c r="Z2594" s="7" t="n"/>
      <c r="AA2594" s="7" t="n"/>
      <c r="AB2594" s="7" t="n"/>
      <c r="AC2594" s="7" t="n"/>
    </row>
    <row r="2595" ht="9.75" customHeight="1" s="12">
      <c r="A2595" s="11" t="inlineStr">
        <is>
          <t>SO - 000153</t>
        </is>
      </c>
      <c r="B2595" s="11" t="inlineStr">
        <is>
          <t>Online</t>
        </is>
      </c>
      <c r="C2595" s="11" t="inlineStr">
        <is>
          <t>WARE-NMK1003</t>
        </is>
      </c>
      <c r="D2595" s="6" t="n">
        <v>43200</v>
      </c>
      <c r="E2595" s="6" t="n">
        <v>43256</v>
      </c>
      <c r="F2595" s="6" t="n">
        <v>43272</v>
      </c>
      <c r="G2595" s="6" t="n">
        <v>43282</v>
      </c>
      <c r="H2595" s="11" t="inlineStr">
        <is>
          <t>USD</t>
        </is>
      </c>
      <c r="I2595" s="11" t="n">
        <v>19</v>
      </c>
      <c r="J2595" s="11" t="n">
        <v>8</v>
      </c>
      <c r="K2595" s="11" t="n">
        <v>111</v>
      </c>
      <c r="L2595" s="11" t="n">
        <v>16</v>
      </c>
      <c r="M2595" s="11" t="n">
        <v>5</v>
      </c>
      <c r="N2595" s="11" t="n">
        <v>0.05</v>
      </c>
      <c r="O2595" s="7" t="n">
        <v>3926.2</v>
      </c>
      <c r="P2595" s="7" t="n">
        <v>3062.436</v>
      </c>
      <c r="Q2595" s="7">
        <f>text(E2595,"ddd")</f>
        <v/>
      </c>
      <c r="R2595" s="7">
        <f>G2595-F2595</f>
        <v/>
      </c>
      <c r="S2595" s="7">
        <f>E2595-D2595</f>
        <v/>
      </c>
      <c r="T2595" s="7">
        <f>O2595*M2595</f>
        <v/>
      </c>
      <c r="U2595" s="7">
        <f>T2595*N2595</f>
        <v/>
      </c>
      <c r="V2595" s="7">
        <f>T2595-U2595-(P2595*M2595)</f>
        <v/>
      </c>
      <c r="W2595" s="7">
        <f>VLOOKUP(L2595,'Products Sheet'!$A:$B,2,FALSE)</f>
        <v/>
      </c>
      <c r="X2595" s="7" t="n"/>
      <c r="Y2595" s="7" t="n"/>
      <c r="Z2595" s="7" t="n"/>
      <c r="AA2595" s="7" t="n"/>
      <c r="AB2595" s="7" t="n"/>
      <c r="AC2595" s="7" t="n"/>
    </row>
    <row r="2596" ht="9.75" customHeight="1" s="12">
      <c r="A2596" s="11" t="inlineStr">
        <is>
          <t>SO - 000247</t>
        </is>
      </c>
      <c r="B2596" s="11" t="inlineStr">
        <is>
          <t>Online</t>
        </is>
      </c>
      <c r="C2596" s="11" t="inlineStr">
        <is>
          <t>WARE-UHY1004</t>
        </is>
      </c>
      <c r="D2596" s="6" t="n">
        <v>43200</v>
      </c>
      <c r="E2596" s="6" t="n">
        <v>43268</v>
      </c>
      <c r="F2596" s="6" t="n">
        <v>43289</v>
      </c>
      <c r="G2596" s="6" t="n">
        <v>43290</v>
      </c>
      <c r="H2596" s="11" t="inlineStr">
        <is>
          <t>USD</t>
        </is>
      </c>
      <c r="I2596" s="11" t="n">
        <v>17</v>
      </c>
      <c r="J2596" s="11" t="n">
        <v>34</v>
      </c>
      <c r="K2596" s="11" t="n">
        <v>217</v>
      </c>
      <c r="L2596" s="11" t="n">
        <v>16</v>
      </c>
      <c r="M2596" s="11" t="n">
        <v>5</v>
      </c>
      <c r="N2596" s="11" t="n">
        <v>0.05</v>
      </c>
      <c r="O2596" s="7" t="n">
        <v>4020</v>
      </c>
      <c r="P2596" s="7" t="n">
        <v>2653.2</v>
      </c>
      <c r="Q2596" s="7">
        <f>text(E2596,"ddd")</f>
        <v/>
      </c>
      <c r="R2596" s="7">
        <f>G2596-F2596</f>
        <v/>
      </c>
      <c r="S2596" s="7">
        <f>E2596-D2596</f>
        <v/>
      </c>
      <c r="T2596" s="7">
        <f>O2596*M2596</f>
        <v/>
      </c>
      <c r="U2596" s="7">
        <f>T2596*N2596</f>
        <v/>
      </c>
      <c r="V2596" s="7">
        <f>T2596-U2596-(P2596*M2596)</f>
        <v/>
      </c>
      <c r="W2596" s="7">
        <f>VLOOKUP(L2596,'Products Sheet'!$A:$B,2,FALSE)</f>
        <v/>
      </c>
      <c r="X2596" s="7" t="n"/>
      <c r="Y2596" s="7" t="n"/>
      <c r="Z2596" s="7" t="n"/>
      <c r="AA2596" s="7" t="n"/>
      <c r="AB2596" s="7" t="n"/>
      <c r="AC2596" s="7" t="n"/>
    </row>
    <row r="2597" ht="9.75" customHeight="1" s="12">
      <c r="A2597" s="11" t="inlineStr">
        <is>
          <t>SO - 000314</t>
        </is>
      </c>
      <c r="B2597" s="11" t="inlineStr">
        <is>
          <t>In-Store</t>
        </is>
      </c>
      <c r="C2597" s="11" t="inlineStr">
        <is>
          <t>WARE-UHY1004</t>
        </is>
      </c>
      <c r="D2597" s="6" t="n">
        <v>43100</v>
      </c>
      <c r="E2597" s="6" t="n">
        <v>43277</v>
      </c>
      <c r="F2597" s="6" t="n">
        <v>43289</v>
      </c>
      <c r="G2597" s="6" t="n">
        <v>43292</v>
      </c>
      <c r="H2597" s="11" t="inlineStr">
        <is>
          <t>USD</t>
        </is>
      </c>
      <c r="I2597" s="11" t="n">
        <v>7</v>
      </c>
      <c r="J2597" s="11" t="n">
        <v>21</v>
      </c>
      <c r="K2597" s="11" t="n">
        <v>250</v>
      </c>
      <c r="L2597" s="11" t="n">
        <v>16</v>
      </c>
      <c r="M2597" s="11" t="n">
        <v>3</v>
      </c>
      <c r="N2597" s="11" t="n">
        <v>0.1</v>
      </c>
      <c r="O2597" s="7" t="n">
        <v>1145.7</v>
      </c>
      <c r="P2597" s="7" t="n">
        <v>538.479</v>
      </c>
      <c r="Q2597" s="7">
        <f>text(E2597,"ddd")</f>
        <v/>
      </c>
      <c r="R2597" s="7">
        <f>G2597-F2597</f>
        <v/>
      </c>
      <c r="S2597" s="7">
        <f>E2597-D2597</f>
        <v/>
      </c>
      <c r="T2597" s="7">
        <f>O2597*M2597</f>
        <v/>
      </c>
      <c r="U2597" s="7">
        <f>T2597*N2597</f>
        <v/>
      </c>
      <c r="V2597" s="7">
        <f>T2597-U2597-(P2597*M2597)</f>
        <v/>
      </c>
      <c r="W2597" s="7">
        <f>VLOOKUP(L2597,'Products Sheet'!$A:$B,2,FALSE)</f>
        <v/>
      </c>
      <c r="X2597" s="7" t="n"/>
      <c r="Y2597" s="7" t="n"/>
      <c r="Z2597" s="7" t="n"/>
      <c r="AA2597" s="7" t="n"/>
      <c r="AB2597" s="7" t="n"/>
      <c r="AC2597" s="7" t="n"/>
    </row>
    <row r="2598" ht="9.75" customHeight="1" s="12">
      <c r="A2598" s="11" t="inlineStr">
        <is>
          <t>SO - 000459</t>
        </is>
      </c>
      <c r="B2598" s="11" t="inlineStr">
        <is>
          <t>Online</t>
        </is>
      </c>
      <c r="C2598" s="11" t="inlineStr">
        <is>
          <t>WARE-XYS1001</t>
        </is>
      </c>
      <c r="D2598" s="6" t="n">
        <v>43200</v>
      </c>
      <c r="E2598" s="6" t="n">
        <v>43293</v>
      </c>
      <c r="F2598" s="6" t="n">
        <v>43305</v>
      </c>
      <c r="G2598" s="6" t="n">
        <v>43312</v>
      </c>
      <c r="H2598" s="11" t="inlineStr">
        <is>
          <t>USD</t>
        </is>
      </c>
      <c r="I2598" s="11" t="n">
        <v>17</v>
      </c>
      <c r="J2598" s="11" t="n">
        <v>26</v>
      </c>
      <c r="K2598" s="11" t="n">
        <v>29</v>
      </c>
      <c r="L2598" s="11" t="n">
        <v>16</v>
      </c>
      <c r="M2598" s="11" t="n">
        <v>3</v>
      </c>
      <c r="N2598" s="11" t="n">
        <v>0.05</v>
      </c>
      <c r="O2598" s="7" t="n">
        <v>5875.900000000001</v>
      </c>
      <c r="P2598" s="7" t="n">
        <v>4289.407</v>
      </c>
      <c r="Q2598" s="7">
        <f>text(E2598,"ddd")</f>
        <v/>
      </c>
      <c r="R2598" s="7">
        <f>G2598-F2598</f>
        <v/>
      </c>
      <c r="S2598" s="7">
        <f>E2598-D2598</f>
        <v/>
      </c>
      <c r="T2598" s="7">
        <f>O2598*M2598</f>
        <v/>
      </c>
      <c r="U2598" s="7">
        <f>T2598*N2598</f>
        <v/>
      </c>
      <c r="V2598" s="7">
        <f>T2598-U2598-(P2598*M2598)</f>
        <v/>
      </c>
      <c r="W2598" s="7">
        <f>VLOOKUP(L2598,'Products Sheet'!$A:$B,2,FALSE)</f>
        <v/>
      </c>
      <c r="X2598" s="7" t="n"/>
      <c r="Y2598" s="7" t="n"/>
      <c r="Z2598" s="7" t="n"/>
      <c r="AA2598" s="7" t="n"/>
      <c r="AB2598" s="7" t="n"/>
      <c r="AC2598" s="7" t="n"/>
    </row>
    <row r="2599" ht="9.75" customHeight="1" s="12">
      <c r="A2599" s="11" t="inlineStr">
        <is>
          <t>SO - 000470</t>
        </is>
      </c>
      <c r="B2599" s="11" t="inlineStr">
        <is>
          <t>Distributor</t>
        </is>
      </c>
      <c r="C2599" s="11" t="inlineStr">
        <is>
          <t>WARE-XYS1001</t>
        </is>
      </c>
      <c r="D2599" s="6" t="n">
        <v>43200</v>
      </c>
      <c r="E2599" s="6" t="n">
        <v>43295</v>
      </c>
      <c r="F2599" s="6" t="n">
        <v>43319</v>
      </c>
      <c r="G2599" s="6" t="n">
        <v>43329</v>
      </c>
      <c r="H2599" s="11" t="inlineStr">
        <is>
          <t>USD</t>
        </is>
      </c>
      <c r="I2599" s="11" t="n">
        <v>20</v>
      </c>
      <c r="J2599" s="11" t="n">
        <v>6</v>
      </c>
      <c r="K2599" s="11" t="n">
        <v>42</v>
      </c>
      <c r="L2599" s="11" t="n">
        <v>16</v>
      </c>
      <c r="M2599" s="11" t="n">
        <v>6</v>
      </c>
      <c r="N2599" s="11" t="n">
        <v>0.1</v>
      </c>
      <c r="O2599" s="7" t="n">
        <v>2613</v>
      </c>
      <c r="P2599" s="7" t="n">
        <v>1332.63</v>
      </c>
      <c r="Q2599" s="7">
        <f>text(E2599,"ddd")</f>
        <v/>
      </c>
      <c r="R2599" s="7">
        <f>G2599-F2599</f>
        <v/>
      </c>
      <c r="S2599" s="7">
        <f>E2599-D2599</f>
        <v/>
      </c>
      <c r="T2599" s="7">
        <f>O2599*M2599</f>
        <v/>
      </c>
      <c r="U2599" s="7">
        <f>T2599*N2599</f>
        <v/>
      </c>
      <c r="V2599" s="7">
        <f>T2599-U2599-(P2599*M2599)</f>
        <v/>
      </c>
      <c r="W2599" s="7">
        <f>VLOOKUP(L2599,'Products Sheet'!$A:$B,2,FALSE)</f>
        <v/>
      </c>
      <c r="X2599" s="7" t="n"/>
      <c r="Y2599" s="7" t="n"/>
      <c r="Z2599" s="7" t="n"/>
      <c r="AA2599" s="7" t="n"/>
      <c r="AB2599" s="7" t="n"/>
      <c r="AC2599" s="7" t="n"/>
    </row>
    <row r="2600" ht="9.75" customHeight="1" s="12">
      <c r="A2600" s="11" t="inlineStr">
        <is>
          <t>SO - 000490</t>
        </is>
      </c>
      <c r="B2600" s="11" t="inlineStr">
        <is>
          <t>Distributor</t>
        </is>
      </c>
      <c r="C2600" s="11" t="inlineStr">
        <is>
          <t>WARE-XYS1001</t>
        </is>
      </c>
      <c r="D2600" s="6" t="n">
        <v>43200</v>
      </c>
      <c r="E2600" s="6" t="n">
        <v>43297</v>
      </c>
      <c r="F2600" s="6" t="n">
        <v>43299</v>
      </c>
      <c r="G2600" s="6" t="n">
        <v>43307</v>
      </c>
      <c r="H2600" s="11" t="inlineStr">
        <is>
          <t>USD</t>
        </is>
      </c>
      <c r="I2600" s="11" t="n">
        <v>22</v>
      </c>
      <c r="J2600" s="11" t="n">
        <v>11</v>
      </c>
      <c r="K2600" s="11" t="n">
        <v>41</v>
      </c>
      <c r="L2600" s="11" t="n">
        <v>16</v>
      </c>
      <c r="M2600" s="11" t="n">
        <v>7</v>
      </c>
      <c r="N2600" s="11" t="n">
        <v>0.05</v>
      </c>
      <c r="O2600" s="7" t="n">
        <v>234.5</v>
      </c>
      <c r="P2600" s="7" t="n">
        <v>187.6</v>
      </c>
      <c r="Q2600" s="7">
        <f>text(E2600,"ddd")</f>
        <v/>
      </c>
      <c r="R2600" s="7">
        <f>G2600-F2600</f>
        <v/>
      </c>
      <c r="S2600" s="7">
        <f>E2600-D2600</f>
        <v/>
      </c>
      <c r="T2600" s="7">
        <f>O2600*M2600</f>
        <v/>
      </c>
      <c r="U2600" s="7">
        <f>T2600*N2600</f>
        <v/>
      </c>
      <c r="V2600" s="7">
        <f>T2600-U2600-(P2600*M2600)</f>
        <v/>
      </c>
      <c r="W2600" s="7">
        <f>VLOOKUP(L2600,'Products Sheet'!$A:$B,2,FALSE)</f>
        <v/>
      </c>
      <c r="X2600" s="7" t="n"/>
      <c r="Y2600" s="7" t="n"/>
      <c r="Z2600" s="7" t="n"/>
      <c r="AA2600" s="7" t="n"/>
      <c r="AB2600" s="7" t="n"/>
      <c r="AC2600" s="7" t="n"/>
    </row>
    <row r="2601" ht="9.75" customHeight="1" s="12">
      <c r="A2601" s="11" t="inlineStr">
        <is>
          <t>SO - 000496</t>
        </is>
      </c>
      <c r="B2601" s="11" t="inlineStr">
        <is>
          <t>In-Store</t>
        </is>
      </c>
      <c r="C2601" s="11" t="inlineStr">
        <is>
          <t>WARE-NMK1003</t>
        </is>
      </c>
      <c r="D2601" s="6" t="n">
        <v>43200</v>
      </c>
      <c r="E2601" s="6" t="n">
        <v>43298</v>
      </c>
      <c r="F2601" s="6" t="n">
        <v>43324</v>
      </c>
      <c r="G2601" s="6" t="n">
        <v>43334</v>
      </c>
      <c r="H2601" s="11" t="inlineStr">
        <is>
          <t>USD</t>
        </is>
      </c>
      <c r="I2601" s="11" t="n">
        <v>9</v>
      </c>
      <c r="J2601" s="11" t="n">
        <v>22</v>
      </c>
      <c r="K2601" s="11" t="n">
        <v>162</v>
      </c>
      <c r="L2601" s="11" t="n">
        <v>16</v>
      </c>
      <c r="M2601" s="11" t="n">
        <v>6</v>
      </c>
      <c r="N2601" s="11" t="n">
        <v>0.05</v>
      </c>
      <c r="O2601" s="7" t="n">
        <v>1822.4</v>
      </c>
      <c r="P2601" s="7" t="n">
        <v>947.648</v>
      </c>
      <c r="Q2601" s="7">
        <f>text(E2601,"ddd")</f>
        <v/>
      </c>
      <c r="R2601" s="7">
        <f>G2601-F2601</f>
        <v/>
      </c>
      <c r="S2601" s="7">
        <f>E2601-D2601</f>
        <v/>
      </c>
      <c r="T2601" s="7">
        <f>O2601*M2601</f>
        <v/>
      </c>
      <c r="U2601" s="7">
        <f>T2601*N2601</f>
        <v/>
      </c>
      <c r="V2601" s="7">
        <f>T2601-U2601-(P2601*M2601)</f>
        <v/>
      </c>
      <c r="W2601" s="7">
        <f>VLOOKUP(L2601,'Products Sheet'!$A:$B,2,FALSE)</f>
        <v/>
      </c>
      <c r="X2601" s="7" t="n"/>
      <c r="Y2601" s="7" t="n"/>
      <c r="Z2601" s="7" t="n"/>
      <c r="AA2601" s="7" t="n"/>
      <c r="AB2601" s="7" t="n"/>
      <c r="AC2601" s="7" t="n"/>
    </row>
    <row r="2602" ht="9.75" customHeight="1" s="12">
      <c r="A2602" s="11" t="inlineStr">
        <is>
          <t>SO - 000620</t>
        </is>
      </c>
      <c r="B2602" s="11" t="inlineStr">
        <is>
          <t>Wholesale</t>
        </is>
      </c>
      <c r="C2602" s="11" t="inlineStr">
        <is>
          <t>WARE-XYS1001</t>
        </is>
      </c>
      <c r="D2602" s="6" t="n">
        <v>43200</v>
      </c>
      <c r="E2602" s="6" t="n">
        <v>43312</v>
      </c>
      <c r="F2602" s="6" t="n">
        <v>43326</v>
      </c>
      <c r="G2602" s="6" t="n">
        <v>43334</v>
      </c>
      <c r="H2602" s="11" t="inlineStr">
        <is>
          <t>USD</t>
        </is>
      </c>
      <c r="I2602" s="11" t="n">
        <v>28</v>
      </c>
      <c r="J2602" s="11" t="n">
        <v>23</v>
      </c>
      <c r="K2602" s="11" t="n">
        <v>57</v>
      </c>
      <c r="L2602" s="11" t="n">
        <v>16</v>
      </c>
      <c r="M2602" s="11" t="n">
        <v>4</v>
      </c>
      <c r="N2602" s="11" t="n">
        <v>0.15</v>
      </c>
      <c r="O2602" s="7" t="n">
        <v>2405.3</v>
      </c>
      <c r="P2602" s="7" t="n">
        <v>1635.604</v>
      </c>
      <c r="Q2602" s="7">
        <f>text(E2602,"ddd")</f>
        <v/>
      </c>
      <c r="R2602" s="7">
        <f>G2602-F2602</f>
        <v/>
      </c>
      <c r="S2602" s="7">
        <f>E2602-D2602</f>
        <v/>
      </c>
      <c r="T2602" s="7">
        <f>O2602*M2602</f>
        <v/>
      </c>
      <c r="U2602" s="7">
        <f>T2602*N2602</f>
        <v/>
      </c>
      <c r="V2602" s="7">
        <f>T2602-U2602-(P2602*M2602)</f>
        <v/>
      </c>
      <c r="W2602" s="7">
        <f>VLOOKUP(L2602,'Products Sheet'!$A:$B,2,FALSE)</f>
        <v/>
      </c>
      <c r="X2602" s="7" t="n"/>
      <c r="Y2602" s="7" t="n"/>
      <c r="Z2602" s="7" t="n"/>
      <c r="AA2602" s="7" t="n"/>
      <c r="AB2602" s="7" t="n"/>
      <c r="AC2602" s="7" t="n"/>
    </row>
    <row r="2603" ht="9.75" customHeight="1" s="12">
      <c r="A2603" s="11" t="inlineStr">
        <is>
          <t>SO - 000639</t>
        </is>
      </c>
      <c r="B2603" s="11" t="inlineStr">
        <is>
          <t>In-Store</t>
        </is>
      </c>
      <c r="C2603" s="11" t="inlineStr">
        <is>
          <t>WARE-XYS1001</t>
        </is>
      </c>
      <c r="D2603" s="6" t="n">
        <v>43200</v>
      </c>
      <c r="E2603" s="6" t="n">
        <v>43315</v>
      </c>
      <c r="F2603" s="6" t="n">
        <v>43324</v>
      </c>
      <c r="G2603" s="6" t="n">
        <v>43327</v>
      </c>
      <c r="H2603" s="11" t="inlineStr">
        <is>
          <t>USD</t>
        </is>
      </c>
      <c r="I2603" s="11" t="n">
        <v>11</v>
      </c>
      <c r="J2603" s="11" t="n">
        <v>41</v>
      </c>
      <c r="K2603" s="11" t="n">
        <v>22</v>
      </c>
      <c r="L2603" s="11" t="n">
        <v>16</v>
      </c>
      <c r="M2603" s="11" t="n">
        <v>5</v>
      </c>
      <c r="N2603" s="11" t="n">
        <v>0.15</v>
      </c>
      <c r="O2603" s="7" t="n">
        <v>1031.8</v>
      </c>
      <c r="P2603" s="7" t="n">
        <v>505.582</v>
      </c>
      <c r="Q2603" s="7">
        <f>text(E2603,"ddd")</f>
        <v/>
      </c>
      <c r="R2603" s="7">
        <f>G2603-F2603</f>
        <v/>
      </c>
      <c r="S2603" s="7">
        <f>E2603-D2603</f>
        <v/>
      </c>
      <c r="T2603" s="7">
        <f>O2603*M2603</f>
        <v/>
      </c>
      <c r="U2603" s="7">
        <f>T2603*N2603</f>
        <v/>
      </c>
      <c r="V2603" s="7">
        <f>T2603-U2603-(P2603*M2603)</f>
        <v/>
      </c>
      <c r="W2603" s="7">
        <f>VLOOKUP(L2603,'Products Sheet'!$A:$B,2,FALSE)</f>
        <v/>
      </c>
      <c r="X2603" s="7" t="n"/>
      <c r="Y2603" s="7" t="n"/>
      <c r="Z2603" s="7" t="n"/>
      <c r="AA2603" s="7" t="n"/>
      <c r="AB2603" s="7" t="n"/>
      <c r="AC2603" s="7" t="n"/>
    </row>
    <row r="2604" ht="9.75" customHeight="1" s="12">
      <c r="A2604" s="11" t="inlineStr">
        <is>
          <t>SO - 000669</t>
        </is>
      </c>
      <c r="B2604" s="11" t="inlineStr">
        <is>
          <t>Distributor</t>
        </is>
      </c>
      <c r="C2604" s="11" t="inlineStr">
        <is>
          <t>WARE-PUJ1005</t>
        </is>
      </c>
      <c r="D2604" s="6" t="n">
        <v>43200</v>
      </c>
      <c r="E2604" s="6" t="n">
        <v>43317</v>
      </c>
      <c r="F2604" s="6" t="n">
        <v>43330</v>
      </c>
      <c r="G2604" s="6" t="n">
        <v>43338</v>
      </c>
      <c r="H2604" s="11" t="inlineStr">
        <is>
          <t>USD</t>
        </is>
      </c>
      <c r="I2604" s="11" t="n">
        <v>22</v>
      </c>
      <c r="J2604" s="11" t="n">
        <v>49</v>
      </c>
      <c r="K2604" s="11" t="n">
        <v>270</v>
      </c>
      <c r="L2604" s="11" t="n">
        <v>16</v>
      </c>
      <c r="M2604" s="11" t="n">
        <v>2</v>
      </c>
      <c r="N2604" s="11" t="n">
        <v>0.15</v>
      </c>
      <c r="O2604" s="7" t="n">
        <v>1708.5</v>
      </c>
      <c r="P2604" s="7" t="n">
        <v>1213.035</v>
      </c>
      <c r="Q2604" s="7">
        <f>text(E2604,"ddd")</f>
        <v/>
      </c>
      <c r="R2604" s="7">
        <f>G2604-F2604</f>
        <v/>
      </c>
      <c r="S2604" s="7">
        <f>E2604-D2604</f>
        <v/>
      </c>
      <c r="T2604" s="7">
        <f>O2604*M2604</f>
        <v/>
      </c>
      <c r="U2604" s="7">
        <f>T2604*N2604</f>
        <v/>
      </c>
      <c r="V2604" s="7">
        <f>T2604-U2604-(P2604*M2604)</f>
        <v/>
      </c>
      <c r="W2604" s="7">
        <f>VLOOKUP(L2604,'Products Sheet'!$A:$B,2,FALSE)</f>
        <v/>
      </c>
      <c r="X2604" s="7" t="n"/>
      <c r="Y2604" s="7" t="n"/>
      <c r="Z2604" s="7" t="n"/>
      <c r="AA2604" s="7" t="n"/>
      <c r="AB2604" s="7" t="n"/>
      <c r="AC2604" s="7" t="n"/>
    </row>
    <row r="2605" ht="9.75" customHeight="1" s="12">
      <c r="A2605" s="11" t="inlineStr">
        <is>
          <t>SO - 000670</t>
        </is>
      </c>
      <c r="B2605" s="11" t="inlineStr">
        <is>
          <t>Distributor</t>
        </is>
      </c>
      <c r="C2605" s="11" t="inlineStr">
        <is>
          <t>WARE-NMK1003</t>
        </is>
      </c>
      <c r="D2605" s="6" t="n">
        <v>43200</v>
      </c>
      <c r="E2605" s="6" t="n">
        <v>43317</v>
      </c>
      <c r="F2605" s="6" t="n">
        <v>43332</v>
      </c>
      <c r="G2605" s="6" t="n">
        <v>43340</v>
      </c>
      <c r="H2605" s="11" t="inlineStr">
        <is>
          <t>USD</t>
        </is>
      </c>
      <c r="I2605" s="11" t="n">
        <v>24</v>
      </c>
      <c r="J2605" s="11" t="n">
        <v>39</v>
      </c>
      <c r="K2605" s="11" t="n">
        <v>166</v>
      </c>
      <c r="L2605" s="11" t="n">
        <v>16</v>
      </c>
      <c r="M2605" s="11" t="n">
        <v>6</v>
      </c>
      <c r="N2605" s="11" t="n">
        <v>0.05</v>
      </c>
      <c r="O2605" s="7" t="n">
        <v>1132.3</v>
      </c>
      <c r="P2605" s="7" t="n">
        <v>702.026</v>
      </c>
      <c r="Q2605" s="7">
        <f>text(E2605,"ddd")</f>
        <v/>
      </c>
      <c r="R2605" s="7">
        <f>G2605-F2605</f>
        <v/>
      </c>
      <c r="S2605" s="7">
        <f>E2605-D2605</f>
        <v/>
      </c>
      <c r="T2605" s="7">
        <f>O2605*M2605</f>
        <v/>
      </c>
      <c r="U2605" s="7">
        <f>T2605*N2605</f>
        <v/>
      </c>
      <c r="V2605" s="7">
        <f>T2605-U2605-(P2605*M2605)</f>
        <v/>
      </c>
      <c r="W2605" s="7">
        <f>VLOOKUP(L2605,'Products Sheet'!$A:$B,2,FALSE)</f>
        <v/>
      </c>
      <c r="X2605" s="7" t="n"/>
      <c r="Y2605" s="7" t="n"/>
      <c r="Z2605" s="7" t="n"/>
      <c r="AA2605" s="7" t="n"/>
      <c r="AB2605" s="7" t="n"/>
      <c r="AC2605" s="7" t="n"/>
    </row>
    <row r="2606" ht="9.75" customHeight="1" s="12">
      <c r="A2606" s="11" t="inlineStr">
        <is>
          <t>SO - 000762</t>
        </is>
      </c>
      <c r="B2606" s="11" t="inlineStr">
        <is>
          <t>In-Store</t>
        </is>
      </c>
      <c r="C2606" s="11" t="inlineStr">
        <is>
          <t>WARE-UHY1004</t>
        </is>
      </c>
      <c r="D2606" s="6" t="n">
        <v>43200</v>
      </c>
      <c r="E2606" s="6" t="n">
        <v>43328</v>
      </c>
      <c r="F2606" s="6" t="n">
        <v>43354</v>
      </c>
      <c r="G2606" s="6" t="n">
        <v>43360</v>
      </c>
      <c r="H2606" s="11" t="inlineStr">
        <is>
          <t>USD</t>
        </is>
      </c>
      <c r="I2606" s="11" t="n">
        <v>8</v>
      </c>
      <c r="J2606" s="11" t="n">
        <v>18</v>
      </c>
      <c r="K2606" s="11" t="n">
        <v>204</v>
      </c>
      <c r="L2606" s="11" t="n">
        <v>16</v>
      </c>
      <c r="M2606" s="11" t="n">
        <v>8</v>
      </c>
      <c r="N2606" s="11" t="n">
        <v>0.2</v>
      </c>
      <c r="O2606" s="7" t="n">
        <v>2552.7</v>
      </c>
      <c r="P2606" s="7" t="n">
        <v>1429.512</v>
      </c>
      <c r="Q2606" s="7">
        <f>text(E2606,"ddd")</f>
        <v/>
      </c>
      <c r="R2606" s="7">
        <f>G2606-F2606</f>
        <v/>
      </c>
      <c r="S2606" s="7">
        <f>E2606-D2606</f>
        <v/>
      </c>
      <c r="T2606" s="7">
        <f>O2606*M2606</f>
        <v/>
      </c>
      <c r="U2606" s="7">
        <f>T2606*N2606</f>
        <v/>
      </c>
      <c r="V2606" s="7">
        <f>T2606-U2606-(P2606*M2606)</f>
        <v/>
      </c>
      <c r="W2606" s="7">
        <f>VLOOKUP(L2606,'Products Sheet'!$A:$B,2,FALSE)</f>
        <v/>
      </c>
      <c r="X2606" s="7" t="n"/>
      <c r="Y2606" s="7" t="n"/>
      <c r="Z2606" s="7" t="n"/>
      <c r="AA2606" s="7" t="n"/>
      <c r="AB2606" s="7" t="n"/>
      <c r="AC2606" s="7" t="n"/>
    </row>
    <row r="2607" ht="9.75" customHeight="1" s="12">
      <c r="A2607" s="11" t="inlineStr">
        <is>
          <t>SO - 000771</t>
        </is>
      </c>
      <c r="B2607" s="11" t="inlineStr">
        <is>
          <t>In-Store</t>
        </is>
      </c>
      <c r="C2607" s="11" t="inlineStr">
        <is>
          <t>WARE-UHY1004</t>
        </is>
      </c>
      <c r="D2607" s="6" t="n">
        <v>43200</v>
      </c>
      <c r="E2607" s="6" t="n">
        <v>43329</v>
      </c>
      <c r="F2607" s="6" t="n">
        <v>43351</v>
      </c>
      <c r="G2607" s="6" t="n">
        <v>43355</v>
      </c>
      <c r="H2607" s="11" t="inlineStr">
        <is>
          <t>USD</t>
        </is>
      </c>
      <c r="I2607" s="11" t="n">
        <v>7</v>
      </c>
      <c r="J2607" s="11" t="n">
        <v>3</v>
      </c>
      <c r="K2607" s="11" t="n">
        <v>253</v>
      </c>
      <c r="L2607" s="11" t="n">
        <v>16</v>
      </c>
      <c r="M2607" s="11" t="n">
        <v>7</v>
      </c>
      <c r="N2607" s="11" t="n">
        <v>0.15</v>
      </c>
      <c r="O2607" s="7" t="n">
        <v>978.2</v>
      </c>
      <c r="P2607" s="7" t="n">
        <v>489.1</v>
      </c>
      <c r="Q2607" s="7">
        <f>text(E2607,"ddd")</f>
        <v/>
      </c>
      <c r="R2607" s="7">
        <f>G2607-F2607</f>
        <v/>
      </c>
      <c r="S2607" s="7">
        <f>E2607-D2607</f>
        <v/>
      </c>
      <c r="T2607" s="7">
        <f>O2607*M2607</f>
        <v/>
      </c>
      <c r="U2607" s="7">
        <f>T2607*N2607</f>
        <v/>
      </c>
      <c r="V2607" s="7">
        <f>T2607-U2607-(P2607*M2607)</f>
        <v/>
      </c>
      <c r="W2607" s="7">
        <f>VLOOKUP(L2607,'Products Sheet'!$A:$B,2,FALSE)</f>
        <v/>
      </c>
      <c r="X2607" s="7" t="n"/>
      <c r="Y2607" s="7" t="n"/>
      <c r="Z2607" s="7" t="n"/>
      <c r="AA2607" s="7" t="n"/>
      <c r="AB2607" s="7" t="n"/>
      <c r="AC2607" s="7" t="n"/>
    </row>
    <row r="2608" ht="9.75" customHeight="1" s="12">
      <c r="A2608" s="11" t="inlineStr">
        <is>
          <t>SO - 000802</t>
        </is>
      </c>
      <c r="B2608" s="11" t="inlineStr">
        <is>
          <t>In-Store</t>
        </is>
      </c>
      <c r="C2608" s="11" t="inlineStr">
        <is>
          <t>WARE-NMK1003</t>
        </is>
      </c>
      <c r="D2608" s="6" t="n">
        <v>43200</v>
      </c>
      <c r="E2608" s="6" t="n">
        <v>43331</v>
      </c>
      <c r="F2608" s="6" t="n">
        <v>43349</v>
      </c>
      <c r="G2608" s="6" t="n">
        <v>43358</v>
      </c>
      <c r="H2608" s="11" t="inlineStr">
        <is>
          <t>USD</t>
        </is>
      </c>
      <c r="I2608" s="11" t="n">
        <v>11</v>
      </c>
      <c r="J2608" s="11" t="n">
        <v>50</v>
      </c>
      <c r="K2608" s="11" t="n">
        <v>169</v>
      </c>
      <c r="L2608" s="11" t="n">
        <v>16</v>
      </c>
      <c r="M2608" s="11" t="n">
        <v>3</v>
      </c>
      <c r="N2608" s="11" t="n">
        <v>0.1</v>
      </c>
      <c r="O2608" s="7" t="n">
        <v>1889.4</v>
      </c>
      <c r="P2608" s="7" t="n">
        <v>1454.838</v>
      </c>
      <c r="Q2608" s="7">
        <f>text(E2608,"ddd")</f>
        <v/>
      </c>
      <c r="R2608" s="7">
        <f>G2608-F2608</f>
        <v/>
      </c>
      <c r="S2608" s="7">
        <f>E2608-D2608</f>
        <v/>
      </c>
      <c r="T2608" s="7">
        <f>O2608*M2608</f>
        <v/>
      </c>
      <c r="U2608" s="7">
        <f>T2608*N2608</f>
        <v/>
      </c>
      <c r="V2608" s="7">
        <f>T2608-U2608-(P2608*M2608)</f>
        <v/>
      </c>
      <c r="W2608" s="7">
        <f>VLOOKUP(L2608,'Products Sheet'!$A:$B,2,FALSE)</f>
        <v/>
      </c>
      <c r="X2608" s="7" t="n"/>
      <c r="Y2608" s="7" t="n"/>
      <c r="Z2608" s="7" t="n"/>
      <c r="AA2608" s="7" t="n"/>
      <c r="AB2608" s="7" t="n"/>
      <c r="AC2608" s="7" t="n"/>
    </row>
    <row r="2609" ht="9.75" customHeight="1" s="12">
      <c r="A2609" s="11" t="inlineStr">
        <is>
          <t>SO - 000899</t>
        </is>
      </c>
      <c r="B2609" s="11" t="inlineStr">
        <is>
          <t>Wholesale</t>
        </is>
      </c>
      <c r="C2609" s="11" t="inlineStr">
        <is>
          <t>WARE-NMK1003</t>
        </is>
      </c>
      <c r="D2609" s="6" t="n">
        <v>43200</v>
      </c>
      <c r="E2609" s="6" t="n">
        <v>43343</v>
      </c>
      <c r="F2609" s="6" t="n">
        <v>43359</v>
      </c>
      <c r="G2609" s="6" t="n">
        <v>43361</v>
      </c>
      <c r="H2609" s="11" t="inlineStr">
        <is>
          <t>USD</t>
        </is>
      </c>
      <c r="I2609" s="11" t="n">
        <v>27</v>
      </c>
      <c r="J2609" s="11" t="n">
        <v>26</v>
      </c>
      <c r="K2609" s="11" t="n">
        <v>116</v>
      </c>
      <c r="L2609" s="11" t="n">
        <v>16</v>
      </c>
      <c r="M2609" s="11" t="n">
        <v>8</v>
      </c>
      <c r="N2609" s="11" t="n">
        <v>0.15</v>
      </c>
      <c r="O2609" s="7" t="n">
        <v>1031.8</v>
      </c>
      <c r="P2609" s="7" t="n">
        <v>474.628</v>
      </c>
      <c r="Q2609" s="7">
        <f>text(E2609,"ddd")</f>
        <v/>
      </c>
      <c r="R2609" s="7">
        <f>G2609-F2609</f>
        <v/>
      </c>
      <c r="S2609" s="7">
        <f>E2609-D2609</f>
        <v/>
      </c>
      <c r="T2609" s="7">
        <f>O2609*M2609</f>
        <v/>
      </c>
      <c r="U2609" s="7">
        <f>T2609*N2609</f>
        <v/>
      </c>
      <c r="V2609" s="7">
        <f>T2609-U2609-(P2609*M2609)</f>
        <v/>
      </c>
      <c r="W2609" s="7">
        <f>VLOOKUP(L2609,'Products Sheet'!$A:$B,2,FALSE)</f>
        <v/>
      </c>
      <c r="X2609" s="7" t="n"/>
      <c r="Y2609" s="7" t="n"/>
      <c r="Z2609" s="7" t="n"/>
      <c r="AA2609" s="7" t="n"/>
      <c r="AB2609" s="7" t="n"/>
      <c r="AC2609" s="7" t="n"/>
    </row>
    <row r="2610" ht="9.75" customHeight="1" s="12">
      <c r="A2610" s="11" t="inlineStr">
        <is>
          <t>SO - 000977</t>
        </is>
      </c>
      <c r="B2610" s="11" t="inlineStr">
        <is>
          <t>Online</t>
        </is>
      </c>
      <c r="C2610" s="11" t="inlineStr">
        <is>
          <t>WARE-UHY1004</t>
        </is>
      </c>
      <c r="D2610" s="6" t="n">
        <v>43300</v>
      </c>
      <c r="E2610" s="6" t="n">
        <v>43354</v>
      </c>
      <c r="F2610" s="6" t="n">
        <v>43382</v>
      </c>
      <c r="G2610" s="6" t="n">
        <v>43392</v>
      </c>
      <c r="H2610" s="11" t="inlineStr">
        <is>
          <t>USD</t>
        </is>
      </c>
      <c r="I2610" s="11" t="n">
        <v>12</v>
      </c>
      <c r="J2610" s="11" t="n">
        <v>12</v>
      </c>
      <c r="K2610" s="11" t="n">
        <v>230</v>
      </c>
      <c r="L2610" s="11" t="n">
        <v>16</v>
      </c>
      <c r="M2610" s="11" t="n">
        <v>1</v>
      </c>
      <c r="N2610" s="11" t="n">
        <v>0.1</v>
      </c>
      <c r="O2610" s="7" t="n">
        <v>2237.8</v>
      </c>
      <c r="P2610" s="7" t="n">
        <v>1834.996</v>
      </c>
      <c r="Q2610" s="7">
        <f>text(E2610,"ddd")</f>
        <v/>
      </c>
      <c r="R2610" s="7">
        <f>G2610-F2610</f>
        <v/>
      </c>
      <c r="S2610" s="7">
        <f>E2610-D2610</f>
        <v/>
      </c>
      <c r="T2610" s="7">
        <f>O2610*M2610</f>
        <v/>
      </c>
      <c r="U2610" s="7">
        <f>T2610*N2610</f>
        <v/>
      </c>
      <c r="V2610" s="7">
        <f>T2610-U2610-(P2610*M2610)</f>
        <v/>
      </c>
      <c r="W2610" s="7">
        <f>VLOOKUP(L2610,'Products Sheet'!$A:$B,2,FALSE)</f>
        <v/>
      </c>
      <c r="X2610" s="7" t="n"/>
      <c r="Y2610" s="7" t="n"/>
      <c r="Z2610" s="7" t="n"/>
      <c r="AA2610" s="7" t="n"/>
      <c r="AB2610" s="7" t="n"/>
      <c r="AC2610" s="7" t="n"/>
    </row>
    <row r="2611" ht="9.75" customHeight="1" s="12">
      <c r="A2611" s="11" t="inlineStr">
        <is>
          <t>SO - 0001020</t>
        </is>
      </c>
      <c r="B2611" s="11" t="inlineStr">
        <is>
          <t>Online</t>
        </is>
      </c>
      <c r="C2611" s="11" t="inlineStr">
        <is>
          <t>WARE-PUJ1005</t>
        </is>
      </c>
      <c r="D2611" s="6" t="n">
        <v>43300</v>
      </c>
      <c r="E2611" s="6" t="n">
        <v>43357</v>
      </c>
      <c r="F2611" s="6" t="n">
        <v>43364</v>
      </c>
      <c r="G2611" s="6" t="n">
        <v>43373</v>
      </c>
      <c r="H2611" s="11" t="inlineStr">
        <is>
          <t>USD</t>
        </is>
      </c>
      <c r="I2611" s="11" t="n">
        <v>16</v>
      </c>
      <c r="J2611" s="11" t="n">
        <v>3</v>
      </c>
      <c r="K2611" s="11" t="n">
        <v>282</v>
      </c>
      <c r="L2611" s="11" t="n">
        <v>16</v>
      </c>
      <c r="M2611" s="11" t="n">
        <v>3</v>
      </c>
      <c r="N2611" s="11" t="n">
        <v>0.1</v>
      </c>
      <c r="O2611" s="7" t="n">
        <v>194.3</v>
      </c>
      <c r="P2611" s="7" t="n">
        <v>137.953</v>
      </c>
      <c r="Q2611" s="7">
        <f>text(E2611,"ddd")</f>
        <v/>
      </c>
      <c r="R2611" s="7">
        <f>G2611-F2611</f>
        <v/>
      </c>
      <c r="S2611" s="7">
        <f>E2611-D2611</f>
        <v/>
      </c>
      <c r="T2611" s="7">
        <f>O2611*M2611</f>
        <v/>
      </c>
      <c r="U2611" s="7">
        <f>T2611*N2611</f>
        <v/>
      </c>
      <c r="V2611" s="7">
        <f>T2611-U2611-(P2611*M2611)</f>
        <v/>
      </c>
      <c r="W2611" s="7">
        <f>VLOOKUP(L2611,'Products Sheet'!$A:$B,2,FALSE)</f>
        <v/>
      </c>
      <c r="X2611" s="7" t="n"/>
      <c r="Y2611" s="7" t="n"/>
      <c r="Z2611" s="7" t="n"/>
      <c r="AA2611" s="7" t="n"/>
      <c r="AB2611" s="7" t="n"/>
      <c r="AC2611" s="7" t="n"/>
    </row>
    <row r="2612" ht="9.75" customHeight="1" s="12">
      <c r="A2612" s="11" t="inlineStr">
        <is>
          <t>SO - 0001034</t>
        </is>
      </c>
      <c r="B2612" s="11" t="inlineStr">
        <is>
          <t>In-Store</t>
        </is>
      </c>
      <c r="C2612" s="11" t="inlineStr">
        <is>
          <t>WARE-XYS1001</t>
        </is>
      </c>
      <c r="D2612" s="6" t="n">
        <v>43300</v>
      </c>
      <c r="E2612" s="6" t="n">
        <v>43359</v>
      </c>
      <c r="F2612" s="6" t="n">
        <v>43367</v>
      </c>
      <c r="G2612" s="6" t="n">
        <v>43371</v>
      </c>
      <c r="H2612" s="11" t="inlineStr">
        <is>
          <t>USD</t>
        </is>
      </c>
      <c r="I2612" s="11" t="n">
        <v>1</v>
      </c>
      <c r="J2612" s="11" t="n">
        <v>22</v>
      </c>
      <c r="K2612" s="11" t="n">
        <v>49</v>
      </c>
      <c r="L2612" s="11" t="n">
        <v>16</v>
      </c>
      <c r="M2612" s="11" t="n">
        <v>8</v>
      </c>
      <c r="N2612" s="11" t="n">
        <v>0.05</v>
      </c>
      <c r="O2612" s="7" t="n">
        <v>3839.1</v>
      </c>
      <c r="P2612" s="7" t="n">
        <v>2610.588</v>
      </c>
      <c r="Q2612" s="7">
        <f>text(E2612,"ddd")</f>
        <v/>
      </c>
      <c r="R2612" s="7">
        <f>G2612-F2612</f>
        <v/>
      </c>
      <c r="S2612" s="7">
        <f>E2612-D2612</f>
        <v/>
      </c>
      <c r="T2612" s="7">
        <f>O2612*M2612</f>
        <v/>
      </c>
      <c r="U2612" s="7">
        <f>T2612*N2612</f>
        <v/>
      </c>
      <c r="V2612" s="7">
        <f>T2612-U2612-(P2612*M2612)</f>
        <v/>
      </c>
      <c r="W2612" s="7">
        <f>VLOOKUP(L2612,'Products Sheet'!$A:$B,2,FALSE)</f>
        <v/>
      </c>
      <c r="X2612" s="7" t="n"/>
      <c r="Y2612" s="7" t="n"/>
      <c r="Z2612" s="7" t="n"/>
      <c r="AA2612" s="7" t="n"/>
      <c r="AB2612" s="7" t="n"/>
      <c r="AC2612" s="7" t="n"/>
    </row>
    <row r="2613" ht="9.75" customHeight="1" s="12">
      <c r="A2613" s="11" t="inlineStr">
        <is>
          <t>SO - 0001079</t>
        </is>
      </c>
      <c r="B2613" s="11" t="inlineStr">
        <is>
          <t>Wholesale</t>
        </is>
      </c>
      <c r="C2613" s="11" t="inlineStr">
        <is>
          <t>WARE-MKL1006</t>
        </is>
      </c>
      <c r="D2613" s="6" t="n">
        <v>43200</v>
      </c>
      <c r="E2613" s="6" t="n">
        <v>43365</v>
      </c>
      <c r="F2613" s="6" t="n">
        <v>43382</v>
      </c>
      <c r="G2613" s="6" t="n">
        <v>43384</v>
      </c>
      <c r="H2613" s="11" t="inlineStr">
        <is>
          <t>USD</t>
        </is>
      </c>
      <c r="I2613" s="11" t="n">
        <v>27</v>
      </c>
      <c r="J2613" s="11" t="n">
        <v>7</v>
      </c>
      <c r="K2613" s="11" t="n">
        <v>336</v>
      </c>
      <c r="L2613" s="11" t="n">
        <v>16</v>
      </c>
      <c r="M2613" s="11" t="n">
        <v>6</v>
      </c>
      <c r="N2613" s="11" t="n">
        <v>0.05</v>
      </c>
      <c r="O2613" s="7" t="n">
        <v>1005</v>
      </c>
      <c r="P2613" s="7" t="n">
        <v>623.1</v>
      </c>
      <c r="Q2613" s="7">
        <f>text(E2613,"ddd")</f>
        <v/>
      </c>
      <c r="R2613" s="7">
        <f>G2613-F2613</f>
        <v/>
      </c>
      <c r="S2613" s="7">
        <f>E2613-D2613</f>
        <v/>
      </c>
      <c r="T2613" s="7">
        <f>O2613*M2613</f>
        <v/>
      </c>
      <c r="U2613" s="7">
        <f>T2613*N2613</f>
        <v/>
      </c>
      <c r="V2613" s="7">
        <f>T2613-U2613-(P2613*M2613)</f>
        <v/>
      </c>
      <c r="W2613" s="7">
        <f>VLOOKUP(L2613,'Products Sheet'!$A:$B,2,FALSE)</f>
        <v/>
      </c>
      <c r="X2613" s="7" t="n"/>
      <c r="Y2613" s="7" t="n"/>
      <c r="Z2613" s="7" t="n"/>
      <c r="AA2613" s="7" t="n"/>
      <c r="AB2613" s="7" t="n"/>
      <c r="AC2613" s="7" t="n"/>
    </row>
    <row r="2614" ht="9.75" customHeight="1" s="12">
      <c r="A2614" s="11" t="inlineStr">
        <is>
          <t>SO - 0001122</t>
        </is>
      </c>
      <c r="B2614" s="11" t="inlineStr">
        <is>
          <t>In-Store</t>
        </is>
      </c>
      <c r="C2614" s="11" t="inlineStr">
        <is>
          <t>WARE-MKL1006</t>
        </is>
      </c>
      <c r="D2614" s="6" t="n">
        <v>43300</v>
      </c>
      <c r="E2614" s="6" t="n">
        <v>43370</v>
      </c>
      <c r="F2614" s="6" t="n">
        <v>43394</v>
      </c>
      <c r="G2614" s="6" t="n">
        <v>43402</v>
      </c>
      <c r="H2614" s="11" t="inlineStr">
        <is>
          <t>USD</t>
        </is>
      </c>
      <c r="I2614" s="11" t="n">
        <v>6</v>
      </c>
      <c r="J2614" s="11" t="n">
        <v>6</v>
      </c>
      <c r="K2614" s="11" t="n">
        <v>332</v>
      </c>
      <c r="L2614" s="11" t="n">
        <v>16</v>
      </c>
      <c r="M2614" s="11" t="n">
        <v>2</v>
      </c>
      <c r="N2614" s="11" t="n">
        <v>0.075</v>
      </c>
      <c r="O2614" s="7" t="n">
        <v>1829.1</v>
      </c>
      <c r="P2614" s="7" t="n">
        <v>1188.915</v>
      </c>
      <c r="Q2614" s="7">
        <f>text(E2614,"ddd")</f>
        <v/>
      </c>
      <c r="R2614" s="7">
        <f>G2614-F2614</f>
        <v/>
      </c>
      <c r="S2614" s="7">
        <f>E2614-D2614</f>
        <v/>
      </c>
      <c r="T2614" s="7">
        <f>O2614*M2614</f>
        <v/>
      </c>
      <c r="U2614" s="7">
        <f>T2614*N2614</f>
        <v/>
      </c>
      <c r="V2614" s="7">
        <f>T2614-U2614-(P2614*M2614)</f>
        <v/>
      </c>
      <c r="W2614" s="7">
        <f>VLOOKUP(L2614,'Products Sheet'!$A:$B,2,FALSE)</f>
        <v/>
      </c>
      <c r="X2614" s="7" t="n"/>
      <c r="Y2614" s="7" t="n"/>
      <c r="Z2614" s="7" t="n"/>
      <c r="AA2614" s="7" t="n"/>
      <c r="AB2614" s="7" t="n"/>
      <c r="AC2614" s="7" t="n"/>
    </row>
    <row r="2615" ht="9.75" customHeight="1" s="12">
      <c r="A2615" s="11" t="inlineStr">
        <is>
          <t>SO - 0001225</t>
        </is>
      </c>
      <c r="B2615" s="11" t="inlineStr">
        <is>
          <t>Distributor</t>
        </is>
      </c>
      <c r="C2615" s="11" t="inlineStr">
        <is>
          <t>WARE-MKL1006</t>
        </is>
      </c>
      <c r="D2615" s="6" t="n">
        <v>43200</v>
      </c>
      <c r="E2615" s="6" t="n">
        <v>43384</v>
      </c>
      <c r="F2615" s="6" t="n">
        <v>43409</v>
      </c>
      <c r="G2615" s="6" t="n">
        <v>43419</v>
      </c>
      <c r="H2615" s="11" t="inlineStr">
        <is>
          <t>USD</t>
        </is>
      </c>
      <c r="I2615" s="11" t="n">
        <v>24</v>
      </c>
      <c r="J2615" s="11" t="n">
        <v>17</v>
      </c>
      <c r="K2615" s="11" t="n">
        <v>355</v>
      </c>
      <c r="L2615" s="11" t="n">
        <v>16</v>
      </c>
      <c r="M2615" s="11" t="n">
        <v>6</v>
      </c>
      <c r="N2615" s="11" t="n">
        <v>0.075</v>
      </c>
      <c r="O2615" s="7" t="n">
        <v>3892.7</v>
      </c>
      <c r="P2615" s="7" t="n">
        <v>1868.496</v>
      </c>
      <c r="Q2615" s="7">
        <f>text(E2615,"ddd")</f>
        <v/>
      </c>
      <c r="R2615" s="7">
        <f>G2615-F2615</f>
        <v/>
      </c>
      <c r="S2615" s="7">
        <f>E2615-D2615</f>
        <v/>
      </c>
      <c r="T2615" s="7">
        <f>O2615*M2615</f>
        <v/>
      </c>
      <c r="U2615" s="7">
        <f>T2615*N2615</f>
        <v/>
      </c>
      <c r="V2615" s="7">
        <f>T2615-U2615-(P2615*M2615)</f>
        <v/>
      </c>
      <c r="W2615" s="7">
        <f>VLOOKUP(L2615,'Products Sheet'!$A:$B,2,FALSE)</f>
        <v/>
      </c>
      <c r="X2615" s="7" t="n"/>
      <c r="Y2615" s="7" t="n"/>
      <c r="Z2615" s="7" t="n"/>
      <c r="AA2615" s="7" t="n"/>
      <c r="AB2615" s="7" t="n"/>
      <c r="AC2615" s="7" t="n"/>
    </row>
    <row r="2616" ht="9.75" customHeight="1" s="12">
      <c r="A2616" s="11" t="inlineStr">
        <is>
          <t>SO - 0001243</t>
        </is>
      </c>
      <c r="B2616" s="11" t="inlineStr">
        <is>
          <t>Distributor</t>
        </is>
      </c>
      <c r="C2616" s="11" t="inlineStr">
        <is>
          <t>WARE-XYS1001</t>
        </is>
      </c>
      <c r="D2616" s="6" t="n">
        <v>43300</v>
      </c>
      <c r="E2616" s="6" t="n">
        <v>43387</v>
      </c>
      <c r="F2616" s="6" t="n">
        <v>43394</v>
      </c>
      <c r="G2616" s="6" t="n">
        <v>43398</v>
      </c>
      <c r="H2616" s="11" t="inlineStr">
        <is>
          <t>USD</t>
        </is>
      </c>
      <c r="I2616" s="11" t="n">
        <v>25</v>
      </c>
      <c r="J2616" s="11" t="n">
        <v>45</v>
      </c>
      <c r="K2616" s="11" t="n">
        <v>32</v>
      </c>
      <c r="L2616" s="11" t="n">
        <v>16</v>
      </c>
      <c r="M2616" s="11" t="n">
        <v>3</v>
      </c>
      <c r="N2616" s="11" t="n">
        <v>0.075</v>
      </c>
      <c r="O2616" s="7" t="n">
        <v>1031.8</v>
      </c>
      <c r="P2616" s="7" t="n">
        <v>515.9</v>
      </c>
      <c r="Q2616" s="7">
        <f>text(E2616,"ddd")</f>
        <v/>
      </c>
      <c r="R2616" s="7">
        <f>G2616-F2616</f>
        <v/>
      </c>
      <c r="S2616" s="7">
        <f>E2616-D2616</f>
        <v/>
      </c>
      <c r="T2616" s="7">
        <f>O2616*M2616</f>
        <v/>
      </c>
      <c r="U2616" s="7">
        <f>T2616*N2616</f>
        <v/>
      </c>
      <c r="V2616" s="7">
        <f>T2616-U2616-(P2616*M2616)</f>
        <v/>
      </c>
      <c r="W2616" s="7">
        <f>VLOOKUP(L2616,'Products Sheet'!$A:$B,2,FALSE)</f>
        <v/>
      </c>
      <c r="X2616" s="7" t="n"/>
      <c r="Y2616" s="7" t="n"/>
      <c r="Z2616" s="7" t="n"/>
      <c r="AA2616" s="7" t="n"/>
      <c r="AB2616" s="7" t="n"/>
      <c r="AC2616" s="7" t="n"/>
    </row>
    <row r="2617" ht="9.75" customHeight="1" s="12">
      <c r="A2617" s="11" t="inlineStr">
        <is>
          <t>SO - 0001254</t>
        </is>
      </c>
      <c r="B2617" s="11" t="inlineStr">
        <is>
          <t>Online</t>
        </is>
      </c>
      <c r="C2617" s="11" t="inlineStr">
        <is>
          <t>WARE-NMK1003</t>
        </is>
      </c>
      <c r="D2617" s="6" t="n">
        <v>43300</v>
      </c>
      <c r="E2617" s="6" t="n">
        <v>43388</v>
      </c>
      <c r="F2617" s="6" t="n">
        <v>43414</v>
      </c>
      <c r="G2617" s="6" t="n">
        <v>43416</v>
      </c>
      <c r="H2617" s="11" t="inlineStr">
        <is>
          <t>USD</t>
        </is>
      </c>
      <c r="I2617" s="11" t="n">
        <v>14</v>
      </c>
      <c r="J2617" s="11" t="n">
        <v>22</v>
      </c>
      <c r="K2617" s="11" t="n">
        <v>110</v>
      </c>
      <c r="L2617" s="11" t="n">
        <v>16</v>
      </c>
      <c r="M2617" s="11" t="n">
        <v>5</v>
      </c>
      <c r="N2617" s="11" t="n">
        <v>0.1</v>
      </c>
      <c r="O2617" s="7" t="n">
        <v>1916.2</v>
      </c>
      <c r="P2617" s="7" t="n">
        <v>823.966</v>
      </c>
      <c r="Q2617" s="7">
        <f>text(E2617,"ddd")</f>
        <v/>
      </c>
      <c r="R2617" s="7">
        <f>G2617-F2617</f>
        <v/>
      </c>
      <c r="S2617" s="7">
        <f>E2617-D2617</f>
        <v/>
      </c>
      <c r="T2617" s="7">
        <f>O2617*M2617</f>
        <v/>
      </c>
      <c r="U2617" s="7">
        <f>T2617*N2617</f>
        <v/>
      </c>
      <c r="V2617" s="7">
        <f>T2617-U2617-(P2617*M2617)</f>
        <v/>
      </c>
      <c r="W2617" s="7">
        <f>VLOOKUP(L2617,'Products Sheet'!$A:$B,2,FALSE)</f>
        <v/>
      </c>
      <c r="X2617" s="7" t="n"/>
      <c r="Y2617" s="7" t="n"/>
      <c r="Z2617" s="7" t="n"/>
      <c r="AA2617" s="7" t="n"/>
      <c r="AB2617" s="7" t="n"/>
      <c r="AC2617" s="7" t="n"/>
    </row>
    <row r="2618" ht="9.75" customHeight="1" s="12">
      <c r="A2618" s="11" t="inlineStr">
        <is>
          <t>SO - 0001320</t>
        </is>
      </c>
      <c r="B2618" s="11" t="inlineStr">
        <is>
          <t>In-Store</t>
        </is>
      </c>
      <c r="C2618" s="11" t="inlineStr">
        <is>
          <t>WARE-NBV1002</t>
        </is>
      </c>
      <c r="D2618" s="6" t="n">
        <v>43300</v>
      </c>
      <c r="E2618" s="6" t="n">
        <v>43397</v>
      </c>
      <c r="F2618" s="6" t="n">
        <v>43405</v>
      </c>
      <c r="G2618" s="6" t="n">
        <v>43408</v>
      </c>
      <c r="H2618" s="11" t="inlineStr">
        <is>
          <t>USD</t>
        </is>
      </c>
      <c r="I2618" s="11" t="n">
        <v>5</v>
      </c>
      <c r="J2618" s="11" t="n">
        <v>24</v>
      </c>
      <c r="K2618" s="11" t="n">
        <v>82</v>
      </c>
      <c r="L2618" s="11" t="n">
        <v>16</v>
      </c>
      <c r="M2618" s="11" t="n">
        <v>7</v>
      </c>
      <c r="N2618" s="11" t="n">
        <v>0.2</v>
      </c>
      <c r="O2618" s="7" t="n">
        <v>3926.2</v>
      </c>
      <c r="P2618" s="7" t="n">
        <v>2120.148</v>
      </c>
      <c r="Q2618" s="7">
        <f>text(E2618,"ddd")</f>
        <v/>
      </c>
      <c r="R2618" s="7">
        <f>G2618-F2618</f>
        <v/>
      </c>
      <c r="S2618" s="7">
        <f>E2618-D2618</f>
        <v/>
      </c>
      <c r="T2618" s="7">
        <f>O2618*M2618</f>
        <v/>
      </c>
      <c r="U2618" s="7">
        <f>T2618*N2618</f>
        <v/>
      </c>
      <c r="V2618" s="7">
        <f>T2618-U2618-(P2618*M2618)</f>
        <v/>
      </c>
      <c r="W2618" s="7">
        <f>VLOOKUP(L2618,'Products Sheet'!$A:$B,2,FALSE)</f>
        <v/>
      </c>
      <c r="X2618" s="7" t="n"/>
      <c r="Y2618" s="7" t="n"/>
      <c r="Z2618" s="7" t="n"/>
      <c r="AA2618" s="7" t="n"/>
      <c r="AB2618" s="7" t="n"/>
      <c r="AC2618" s="7" t="n"/>
    </row>
    <row r="2619" ht="9.75" customHeight="1" s="12">
      <c r="A2619" s="11" t="inlineStr">
        <is>
          <t>SO - 0001435</t>
        </is>
      </c>
      <c r="B2619" s="11" t="inlineStr">
        <is>
          <t>Wholesale</t>
        </is>
      </c>
      <c r="C2619" s="11" t="inlineStr">
        <is>
          <t>WARE-PUJ1005</t>
        </is>
      </c>
      <c r="D2619" s="6" t="n">
        <v>43300</v>
      </c>
      <c r="E2619" s="6" t="n">
        <v>43411</v>
      </c>
      <c r="F2619" s="6" t="n">
        <v>43426</v>
      </c>
      <c r="G2619" s="6" t="n">
        <v>43434</v>
      </c>
      <c r="H2619" s="11" t="inlineStr">
        <is>
          <t>USD</t>
        </is>
      </c>
      <c r="I2619" s="11" t="n">
        <v>26</v>
      </c>
      <c r="J2619" s="11" t="n">
        <v>17</v>
      </c>
      <c r="K2619" s="11" t="n">
        <v>318</v>
      </c>
      <c r="L2619" s="11" t="n">
        <v>16</v>
      </c>
      <c r="M2619" s="11" t="n">
        <v>8</v>
      </c>
      <c r="N2619" s="11" t="n">
        <v>0.3</v>
      </c>
      <c r="O2619" s="7" t="n">
        <v>2244.5</v>
      </c>
      <c r="P2619" s="7" t="n">
        <v>1054.915</v>
      </c>
      <c r="Q2619" s="7">
        <f>text(E2619,"ddd")</f>
        <v/>
      </c>
      <c r="R2619" s="7">
        <f>G2619-F2619</f>
        <v/>
      </c>
      <c r="S2619" s="7">
        <f>E2619-D2619</f>
        <v/>
      </c>
      <c r="T2619" s="7">
        <f>O2619*M2619</f>
        <v/>
      </c>
      <c r="U2619" s="7">
        <f>T2619*N2619</f>
        <v/>
      </c>
      <c r="V2619" s="7">
        <f>T2619-U2619-(P2619*M2619)</f>
        <v/>
      </c>
      <c r="W2619" s="7">
        <f>VLOOKUP(L2619,'Products Sheet'!$A:$B,2,FALSE)</f>
        <v/>
      </c>
      <c r="X2619" s="7" t="n"/>
      <c r="Y2619" s="7" t="n"/>
      <c r="Z2619" s="7" t="n"/>
      <c r="AA2619" s="7" t="n"/>
      <c r="AB2619" s="7" t="n"/>
      <c r="AC2619" s="7" t="n"/>
    </row>
    <row r="2620" ht="9.75" customHeight="1" s="12">
      <c r="A2620" s="11" t="inlineStr">
        <is>
          <t>SO - 0001450</t>
        </is>
      </c>
      <c r="B2620" s="11" t="inlineStr">
        <is>
          <t>Online</t>
        </is>
      </c>
      <c r="C2620" s="11" t="inlineStr">
        <is>
          <t>WARE-MKL1006</t>
        </is>
      </c>
      <c r="D2620" s="6" t="n">
        <v>43300</v>
      </c>
      <c r="E2620" s="6" t="n">
        <v>43412</v>
      </c>
      <c r="F2620" s="6" t="n">
        <v>43437</v>
      </c>
      <c r="G2620" s="6" t="n">
        <v>43438</v>
      </c>
      <c r="H2620" s="11" t="inlineStr">
        <is>
          <t>USD</t>
        </is>
      </c>
      <c r="I2620" s="11" t="n">
        <v>20</v>
      </c>
      <c r="J2620" s="11" t="n">
        <v>9</v>
      </c>
      <c r="K2620" s="11" t="n">
        <v>347</v>
      </c>
      <c r="L2620" s="11" t="n">
        <v>16</v>
      </c>
      <c r="M2620" s="11" t="n">
        <v>2</v>
      </c>
      <c r="N2620" s="11" t="n">
        <v>0.1</v>
      </c>
      <c r="O2620" s="7" t="n">
        <v>750.4</v>
      </c>
      <c r="P2620" s="7" t="n">
        <v>405.216</v>
      </c>
      <c r="Q2620" s="7">
        <f>text(E2620,"ddd")</f>
        <v/>
      </c>
      <c r="R2620" s="7">
        <f>G2620-F2620</f>
        <v/>
      </c>
      <c r="S2620" s="7">
        <f>E2620-D2620</f>
        <v/>
      </c>
      <c r="T2620" s="7">
        <f>O2620*M2620</f>
        <v/>
      </c>
      <c r="U2620" s="7">
        <f>T2620*N2620</f>
        <v/>
      </c>
      <c r="V2620" s="7">
        <f>T2620-U2620-(P2620*M2620)</f>
        <v/>
      </c>
      <c r="W2620" s="7">
        <f>VLOOKUP(L2620,'Products Sheet'!$A:$B,2,FALSE)</f>
        <v/>
      </c>
      <c r="X2620" s="7" t="n"/>
      <c r="Y2620" s="7" t="n"/>
      <c r="Z2620" s="7" t="n"/>
      <c r="AA2620" s="7" t="n"/>
      <c r="AB2620" s="7" t="n"/>
      <c r="AC2620" s="7" t="n"/>
    </row>
    <row r="2621" ht="9.75" customHeight="1" s="12">
      <c r="A2621" s="11" t="inlineStr">
        <is>
          <t>SO - 0001464</t>
        </is>
      </c>
      <c r="B2621" s="11" t="inlineStr">
        <is>
          <t>Online</t>
        </is>
      </c>
      <c r="C2621" s="11" t="inlineStr">
        <is>
          <t>WARE-NMK1003</t>
        </is>
      </c>
      <c r="D2621" s="6" t="n">
        <v>43300</v>
      </c>
      <c r="E2621" s="6" t="n">
        <v>43414</v>
      </c>
      <c r="F2621" s="6" t="n">
        <v>43423</v>
      </c>
      <c r="G2621" s="6" t="n">
        <v>43428</v>
      </c>
      <c r="H2621" s="11" t="inlineStr">
        <is>
          <t>USD</t>
        </is>
      </c>
      <c r="I2621" s="11" t="n">
        <v>12</v>
      </c>
      <c r="J2621" s="11" t="n">
        <v>34</v>
      </c>
      <c r="K2621" s="11" t="n">
        <v>90</v>
      </c>
      <c r="L2621" s="11" t="n">
        <v>16</v>
      </c>
      <c r="M2621" s="11" t="n">
        <v>8</v>
      </c>
      <c r="N2621" s="11" t="n">
        <v>0.05</v>
      </c>
      <c r="O2621" s="7" t="n">
        <v>1681.7</v>
      </c>
      <c r="P2621" s="7" t="n">
        <v>1194.007</v>
      </c>
      <c r="Q2621" s="7">
        <f>text(E2621,"ddd")</f>
        <v/>
      </c>
      <c r="R2621" s="7">
        <f>G2621-F2621</f>
        <v/>
      </c>
      <c r="S2621" s="7">
        <f>E2621-D2621</f>
        <v/>
      </c>
      <c r="T2621" s="7">
        <f>O2621*M2621</f>
        <v/>
      </c>
      <c r="U2621" s="7">
        <f>T2621*N2621</f>
        <v/>
      </c>
      <c r="V2621" s="7">
        <f>T2621-U2621-(P2621*M2621)</f>
        <v/>
      </c>
      <c r="W2621" s="7">
        <f>VLOOKUP(L2621,'Products Sheet'!$A:$B,2,FALSE)</f>
        <v/>
      </c>
      <c r="X2621" s="7" t="n"/>
      <c r="Y2621" s="7" t="n"/>
      <c r="Z2621" s="7" t="n"/>
      <c r="AA2621" s="7" t="n"/>
      <c r="AB2621" s="7" t="n"/>
      <c r="AC2621" s="7" t="n"/>
    </row>
    <row r="2622" ht="9.75" customHeight="1" s="12">
      <c r="A2622" s="11" t="inlineStr">
        <is>
          <t>SO - 0001571</t>
        </is>
      </c>
      <c r="B2622" s="11" t="inlineStr">
        <is>
          <t>Online</t>
        </is>
      </c>
      <c r="C2622" s="11" t="inlineStr">
        <is>
          <t>WARE-XYS1001</t>
        </is>
      </c>
      <c r="D2622" s="6" t="n">
        <v>43300</v>
      </c>
      <c r="E2622" s="6" t="n">
        <v>43426</v>
      </c>
      <c r="F2622" s="6" t="n">
        <v>43447</v>
      </c>
      <c r="G2622" s="6" t="n">
        <v>43456</v>
      </c>
      <c r="H2622" s="11" t="inlineStr">
        <is>
          <t>USD</t>
        </is>
      </c>
      <c r="I2622" s="11" t="n">
        <v>20</v>
      </c>
      <c r="J2622" s="11" t="n">
        <v>5</v>
      </c>
      <c r="K2622" s="11" t="n">
        <v>30</v>
      </c>
      <c r="L2622" s="11" t="n">
        <v>16</v>
      </c>
      <c r="M2622" s="11" t="n">
        <v>5</v>
      </c>
      <c r="N2622" s="11" t="n">
        <v>0.075</v>
      </c>
      <c r="O2622" s="7" t="n">
        <v>1896.1</v>
      </c>
      <c r="P2622" s="7" t="n">
        <v>891.167</v>
      </c>
      <c r="Q2622" s="7">
        <f>text(E2622,"ddd")</f>
        <v/>
      </c>
      <c r="R2622" s="7">
        <f>G2622-F2622</f>
        <v/>
      </c>
      <c r="S2622" s="7">
        <f>E2622-D2622</f>
        <v/>
      </c>
      <c r="T2622" s="7">
        <f>O2622*M2622</f>
        <v/>
      </c>
      <c r="U2622" s="7">
        <f>T2622*N2622</f>
        <v/>
      </c>
      <c r="V2622" s="7">
        <f>T2622-U2622-(P2622*M2622)</f>
        <v/>
      </c>
      <c r="W2622" s="7">
        <f>VLOOKUP(L2622,'Products Sheet'!$A:$B,2,FALSE)</f>
        <v/>
      </c>
      <c r="X2622" s="7" t="n"/>
      <c r="Y2622" s="7" t="n"/>
      <c r="Z2622" s="7" t="n"/>
      <c r="AA2622" s="7" t="n"/>
      <c r="AB2622" s="7" t="n"/>
      <c r="AC2622" s="7" t="n"/>
    </row>
    <row r="2623" ht="9.75" customHeight="1" s="12">
      <c r="A2623" s="11" t="inlineStr">
        <is>
          <t>SO - 0001639</t>
        </is>
      </c>
      <c r="B2623" s="11" t="inlineStr">
        <is>
          <t>Distributor</t>
        </is>
      </c>
      <c r="C2623" s="11" t="inlineStr">
        <is>
          <t>WARE-NMK1003</t>
        </is>
      </c>
      <c r="D2623" s="6" t="n">
        <v>43300</v>
      </c>
      <c r="E2623" s="6" t="n">
        <v>43434</v>
      </c>
      <c r="F2623" s="6" t="n">
        <v>43461</v>
      </c>
      <c r="G2623" s="6" t="n">
        <v>43469</v>
      </c>
      <c r="H2623" s="11" t="inlineStr">
        <is>
          <t>USD</t>
        </is>
      </c>
      <c r="I2623" s="11" t="n">
        <v>23</v>
      </c>
      <c r="J2623" s="11" t="n">
        <v>14</v>
      </c>
      <c r="K2623" s="11" t="n">
        <v>138</v>
      </c>
      <c r="L2623" s="11" t="n">
        <v>16</v>
      </c>
      <c r="M2623" s="11" t="n">
        <v>1</v>
      </c>
      <c r="N2623" s="11" t="n">
        <v>0.15</v>
      </c>
      <c r="O2623" s="7" t="n">
        <v>1018.4</v>
      </c>
      <c r="P2623" s="7" t="n">
        <v>437.912</v>
      </c>
      <c r="Q2623" s="7">
        <f>text(E2623,"ddd")</f>
        <v/>
      </c>
      <c r="R2623" s="7">
        <f>G2623-F2623</f>
        <v/>
      </c>
      <c r="S2623" s="7">
        <f>E2623-D2623</f>
        <v/>
      </c>
      <c r="T2623" s="7">
        <f>O2623*M2623</f>
        <v/>
      </c>
      <c r="U2623" s="7">
        <f>T2623*N2623</f>
        <v/>
      </c>
      <c r="V2623" s="7">
        <f>T2623-U2623-(P2623*M2623)</f>
        <v/>
      </c>
      <c r="W2623" s="7">
        <f>VLOOKUP(L2623,'Products Sheet'!$A:$B,2,FALSE)</f>
        <v/>
      </c>
      <c r="X2623" s="7" t="n"/>
      <c r="Y2623" s="7" t="n"/>
      <c r="Z2623" s="7" t="n"/>
      <c r="AA2623" s="7" t="n"/>
      <c r="AB2623" s="7" t="n"/>
      <c r="AC2623" s="7" t="n"/>
    </row>
    <row r="2624" ht="9.75" customHeight="1" s="12">
      <c r="A2624" s="11" t="inlineStr">
        <is>
          <t>SO - 0001687</t>
        </is>
      </c>
      <c r="B2624" s="11" t="inlineStr">
        <is>
          <t>Wholesale</t>
        </is>
      </c>
      <c r="C2624" s="11" t="inlineStr">
        <is>
          <t>WARE-NBV1002</t>
        </is>
      </c>
      <c r="D2624" s="6" t="n">
        <v>43400</v>
      </c>
      <c r="E2624" s="6" t="n">
        <v>43440</v>
      </c>
      <c r="F2624" s="6" t="n">
        <v>43445</v>
      </c>
      <c r="G2624" s="6" t="n">
        <v>43450</v>
      </c>
      <c r="H2624" s="11" t="inlineStr">
        <is>
          <t>USD</t>
        </is>
      </c>
      <c r="I2624" s="11" t="n">
        <v>27</v>
      </c>
      <c r="J2624" s="11" t="n">
        <v>19</v>
      </c>
      <c r="K2624" s="11" t="n">
        <v>80</v>
      </c>
      <c r="L2624" s="11" t="n">
        <v>16</v>
      </c>
      <c r="M2624" s="11" t="n">
        <v>4</v>
      </c>
      <c r="N2624" s="11" t="n">
        <v>0.15</v>
      </c>
      <c r="O2624" s="7" t="n">
        <v>3959.7</v>
      </c>
      <c r="P2624" s="7" t="n">
        <v>2613.402</v>
      </c>
      <c r="Q2624" s="7">
        <f>text(E2624,"ddd")</f>
        <v/>
      </c>
      <c r="R2624" s="7">
        <f>G2624-F2624</f>
        <v/>
      </c>
      <c r="S2624" s="7">
        <f>E2624-D2624</f>
        <v/>
      </c>
      <c r="T2624" s="7">
        <f>O2624*M2624</f>
        <v/>
      </c>
      <c r="U2624" s="7">
        <f>T2624*N2624</f>
        <v/>
      </c>
      <c r="V2624" s="7">
        <f>T2624-U2624-(P2624*M2624)</f>
        <v/>
      </c>
      <c r="W2624" s="7">
        <f>VLOOKUP(L2624,'Products Sheet'!$A:$B,2,FALSE)</f>
        <v/>
      </c>
      <c r="X2624" s="7" t="n"/>
      <c r="Y2624" s="7" t="n"/>
      <c r="Z2624" s="7" t="n"/>
      <c r="AA2624" s="7" t="n"/>
      <c r="AB2624" s="7" t="n"/>
      <c r="AC2624" s="7" t="n"/>
    </row>
    <row r="2625" ht="9.75" customHeight="1" s="12">
      <c r="A2625" s="11" t="inlineStr">
        <is>
          <t>SO - 0001775</t>
        </is>
      </c>
      <c r="B2625" s="11" t="inlineStr">
        <is>
          <t>In-Store</t>
        </is>
      </c>
      <c r="C2625" s="11" t="inlineStr">
        <is>
          <t>WARE-MKL1006</t>
        </is>
      </c>
      <c r="D2625" s="6" t="n">
        <v>43300</v>
      </c>
      <c r="E2625" s="6" t="n">
        <v>43450</v>
      </c>
      <c r="F2625" s="6" t="n">
        <v>43478</v>
      </c>
      <c r="G2625" s="6" t="n">
        <v>43486</v>
      </c>
      <c r="H2625" s="11" t="inlineStr">
        <is>
          <t>USD</t>
        </is>
      </c>
      <c r="I2625" s="11" t="n">
        <v>9</v>
      </c>
      <c r="J2625" s="11" t="n">
        <v>13</v>
      </c>
      <c r="K2625" s="11" t="n">
        <v>363</v>
      </c>
      <c r="L2625" s="11" t="n">
        <v>16</v>
      </c>
      <c r="M2625" s="11" t="n">
        <v>8</v>
      </c>
      <c r="N2625" s="11" t="n">
        <v>0.075</v>
      </c>
      <c r="O2625" s="7" t="n">
        <v>1159.1</v>
      </c>
      <c r="P2625" s="7" t="n">
        <v>753.4150000000001</v>
      </c>
      <c r="Q2625" s="7">
        <f>text(E2625,"ddd")</f>
        <v/>
      </c>
      <c r="R2625" s="7">
        <f>G2625-F2625</f>
        <v/>
      </c>
      <c r="S2625" s="7">
        <f>E2625-D2625</f>
        <v/>
      </c>
      <c r="T2625" s="7">
        <f>O2625*M2625</f>
        <v/>
      </c>
      <c r="U2625" s="7">
        <f>T2625*N2625</f>
        <v/>
      </c>
      <c r="V2625" s="7">
        <f>T2625-U2625-(P2625*M2625)</f>
        <v/>
      </c>
      <c r="W2625" s="7">
        <f>VLOOKUP(L2625,'Products Sheet'!$A:$B,2,FALSE)</f>
        <v/>
      </c>
      <c r="X2625" s="7" t="n"/>
      <c r="Y2625" s="7" t="n"/>
      <c r="Z2625" s="7" t="n"/>
      <c r="AA2625" s="7" t="n"/>
      <c r="AB2625" s="7" t="n"/>
      <c r="AC2625" s="7" t="n"/>
    </row>
    <row r="2626" ht="9.75" customHeight="1" s="12">
      <c r="A2626" s="11" t="inlineStr">
        <is>
          <t>SO - 0001813</t>
        </is>
      </c>
      <c r="B2626" s="11" t="inlineStr">
        <is>
          <t>Online</t>
        </is>
      </c>
      <c r="C2626" s="11" t="inlineStr">
        <is>
          <t>WARE-NMK1003</t>
        </is>
      </c>
      <c r="D2626" s="6" t="n">
        <v>43300</v>
      </c>
      <c r="E2626" s="6" t="n">
        <v>43454</v>
      </c>
      <c r="F2626" s="6" t="n">
        <v>43476</v>
      </c>
      <c r="G2626" s="6" t="n">
        <v>43484</v>
      </c>
      <c r="H2626" s="11" t="inlineStr">
        <is>
          <t>USD</t>
        </is>
      </c>
      <c r="I2626" s="11" t="n">
        <v>12</v>
      </c>
      <c r="J2626" s="11" t="n">
        <v>39</v>
      </c>
      <c r="K2626" s="11" t="n">
        <v>189</v>
      </c>
      <c r="L2626" s="11" t="n">
        <v>16</v>
      </c>
      <c r="M2626" s="11" t="n">
        <v>3</v>
      </c>
      <c r="N2626" s="11" t="n">
        <v>0.05</v>
      </c>
      <c r="O2626" s="7" t="n">
        <v>2646.5</v>
      </c>
      <c r="P2626" s="7" t="n">
        <v>1534.97</v>
      </c>
      <c r="Q2626" s="7">
        <f>text(E2626,"ddd")</f>
        <v/>
      </c>
      <c r="R2626" s="7">
        <f>G2626-F2626</f>
        <v/>
      </c>
      <c r="S2626" s="7">
        <f>E2626-D2626</f>
        <v/>
      </c>
      <c r="T2626" s="7">
        <f>O2626*M2626</f>
        <v/>
      </c>
      <c r="U2626" s="7">
        <f>T2626*N2626</f>
        <v/>
      </c>
      <c r="V2626" s="7">
        <f>T2626-U2626-(P2626*M2626)</f>
        <v/>
      </c>
      <c r="W2626" s="7">
        <f>VLOOKUP(L2626,'Products Sheet'!$A:$B,2,FALSE)</f>
        <v/>
      </c>
      <c r="X2626" s="7" t="n"/>
      <c r="Y2626" s="7" t="n"/>
      <c r="Z2626" s="7" t="n"/>
      <c r="AA2626" s="7" t="n"/>
      <c r="AB2626" s="7" t="n"/>
      <c r="AC2626" s="7" t="n"/>
    </row>
    <row r="2627" ht="9.75" customHeight="1" s="12">
      <c r="A2627" s="11" t="inlineStr">
        <is>
          <t>SO - 0001866</t>
        </is>
      </c>
      <c r="B2627" s="11" t="inlineStr">
        <is>
          <t>In-Store</t>
        </is>
      </c>
      <c r="C2627" s="11" t="inlineStr">
        <is>
          <t>WARE-UHY1004</t>
        </is>
      </c>
      <c r="D2627" s="6" t="n">
        <v>43400</v>
      </c>
      <c r="E2627" s="6" t="n">
        <v>43459</v>
      </c>
      <c r="F2627" s="6" t="n">
        <v>43464</v>
      </c>
      <c r="G2627" s="6" t="n">
        <v>43469</v>
      </c>
      <c r="H2627" s="11" t="inlineStr">
        <is>
          <t>USD</t>
        </is>
      </c>
      <c r="I2627" s="11" t="n">
        <v>10</v>
      </c>
      <c r="J2627" s="11" t="n">
        <v>45</v>
      </c>
      <c r="K2627" s="11" t="n">
        <v>230</v>
      </c>
      <c r="L2627" s="11" t="n">
        <v>16</v>
      </c>
      <c r="M2627" s="11" t="n">
        <v>7</v>
      </c>
      <c r="N2627" s="11" t="n">
        <v>0.075</v>
      </c>
      <c r="O2627" s="7" t="n">
        <v>2586.2</v>
      </c>
      <c r="P2627" s="7" t="n">
        <v>1862.064</v>
      </c>
      <c r="Q2627" s="7">
        <f>text(E2627,"ddd")</f>
        <v/>
      </c>
      <c r="R2627" s="7">
        <f>G2627-F2627</f>
        <v/>
      </c>
      <c r="S2627" s="7">
        <f>E2627-D2627</f>
        <v/>
      </c>
      <c r="T2627" s="7">
        <f>O2627*M2627</f>
        <v/>
      </c>
      <c r="U2627" s="7">
        <f>T2627*N2627</f>
        <v/>
      </c>
      <c r="V2627" s="7">
        <f>T2627-U2627-(P2627*M2627)</f>
        <v/>
      </c>
      <c r="W2627" s="7">
        <f>VLOOKUP(L2627,'Products Sheet'!$A:$B,2,FALSE)</f>
        <v/>
      </c>
      <c r="X2627" s="7" t="n"/>
      <c r="Y2627" s="7" t="n"/>
      <c r="Z2627" s="7" t="n"/>
      <c r="AA2627" s="7" t="n"/>
      <c r="AB2627" s="7" t="n"/>
      <c r="AC2627" s="7" t="n"/>
    </row>
    <row r="2628" ht="9.75" customHeight="1" s="12">
      <c r="A2628" s="11" t="inlineStr">
        <is>
          <t>SO - 0001867</t>
        </is>
      </c>
      <c r="B2628" s="11" t="inlineStr">
        <is>
          <t>Wholesale</t>
        </is>
      </c>
      <c r="C2628" s="11" t="inlineStr">
        <is>
          <t>WARE-NBV1002</t>
        </is>
      </c>
      <c r="D2628" s="6" t="n">
        <v>43400</v>
      </c>
      <c r="E2628" s="6" t="n">
        <v>43459</v>
      </c>
      <c r="F2628" s="6" t="n">
        <v>43477</v>
      </c>
      <c r="G2628" s="6" t="n">
        <v>43482</v>
      </c>
      <c r="H2628" s="11" t="inlineStr">
        <is>
          <t>USD</t>
        </is>
      </c>
      <c r="I2628" s="11" t="n">
        <v>28</v>
      </c>
      <c r="J2628" s="11" t="n">
        <v>40</v>
      </c>
      <c r="K2628" s="11" t="n">
        <v>84</v>
      </c>
      <c r="L2628" s="11" t="n">
        <v>16</v>
      </c>
      <c r="M2628" s="11" t="n">
        <v>2</v>
      </c>
      <c r="N2628" s="11" t="n">
        <v>0.1</v>
      </c>
      <c r="O2628" s="7" t="n">
        <v>2566.1</v>
      </c>
      <c r="P2628" s="7" t="n">
        <v>1693.626</v>
      </c>
      <c r="Q2628" s="7">
        <f>text(E2628,"ddd")</f>
        <v/>
      </c>
      <c r="R2628" s="7">
        <f>G2628-F2628</f>
        <v/>
      </c>
      <c r="S2628" s="7">
        <f>E2628-D2628</f>
        <v/>
      </c>
      <c r="T2628" s="7">
        <f>O2628*M2628</f>
        <v/>
      </c>
      <c r="U2628" s="7">
        <f>T2628*N2628</f>
        <v/>
      </c>
      <c r="V2628" s="7">
        <f>T2628-U2628-(P2628*M2628)</f>
        <v/>
      </c>
      <c r="W2628" s="7">
        <f>VLOOKUP(L2628,'Products Sheet'!$A:$B,2,FALSE)</f>
        <v/>
      </c>
      <c r="X2628" s="7" t="n"/>
      <c r="Y2628" s="7" t="n"/>
      <c r="Z2628" s="7" t="n"/>
      <c r="AA2628" s="7" t="n"/>
      <c r="AB2628" s="7" t="n"/>
      <c r="AC2628" s="7" t="n"/>
    </row>
    <row r="2629" ht="9.75" customHeight="1" s="12">
      <c r="A2629" s="11" t="inlineStr">
        <is>
          <t>SO - 0001884</t>
        </is>
      </c>
      <c r="B2629" s="11" t="inlineStr">
        <is>
          <t>Distributor</t>
        </is>
      </c>
      <c r="C2629" s="11" t="inlineStr">
        <is>
          <t>WARE-XYS1001</t>
        </is>
      </c>
      <c r="D2629" s="6" t="n">
        <v>43400</v>
      </c>
      <c r="E2629" s="6" t="n">
        <v>43461</v>
      </c>
      <c r="F2629" s="6" t="n">
        <v>43481</v>
      </c>
      <c r="G2629" s="6" t="n">
        <v>43485</v>
      </c>
      <c r="H2629" s="11" t="inlineStr">
        <is>
          <t>USD</t>
        </is>
      </c>
      <c r="I2629" s="11" t="n">
        <v>21</v>
      </c>
      <c r="J2629" s="11" t="n">
        <v>43</v>
      </c>
      <c r="K2629" s="11" t="n">
        <v>31</v>
      </c>
      <c r="L2629" s="11" t="n">
        <v>16</v>
      </c>
      <c r="M2629" s="11" t="n">
        <v>2</v>
      </c>
      <c r="N2629" s="11" t="n">
        <v>0.3</v>
      </c>
      <c r="O2629" s="7" t="n">
        <v>2445.5</v>
      </c>
      <c r="P2629" s="7" t="n">
        <v>1222.75</v>
      </c>
      <c r="Q2629" s="7">
        <f>text(E2629,"ddd")</f>
        <v/>
      </c>
      <c r="R2629" s="7">
        <f>G2629-F2629</f>
        <v/>
      </c>
      <c r="S2629" s="7">
        <f>E2629-D2629</f>
        <v/>
      </c>
      <c r="T2629" s="7">
        <f>O2629*M2629</f>
        <v/>
      </c>
      <c r="U2629" s="7">
        <f>T2629*N2629</f>
        <v/>
      </c>
      <c r="V2629" s="7">
        <f>T2629-U2629-(P2629*M2629)</f>
        <v/>
      </c>
      <c r="W2629" s="7">
        <f>VLOOKUP(L2629,'Products Sheet'!$A:$B,2,FALSE)</f>
        <v/>
      </c>
      <c r="X2629" s="7" t="n"/>
      <c r="Y2629" s="7" t="n"/>
      <c r="Z2629" s="7" t="n"/>
      <c r="AA2629" s="7" t="n"/>
      <c r="AB2629" s="7" t="n"/>
      <c r="AC2629" s="7" t="n"/>
    </row>
    <row r="2630" ht="9.75" customHeight="1" s="12">
      <c r="A2630" s="11" t="inlineStr">
        <is>
          <t>SO - 0001917</t>
        </is>
      </c>
      <c r="B2630" s="11" t="inlineStr">
        <is>
          <t>In-Store</t>
        </is>
      </c>
      <c r="C2630" s="11" t="inlineStr">
        <is>
          <t>WARE-PUJ1005</t>
        </is>
      </c>
      <c r="D2630" s="6" t="n">
        <v>43400</v>
      </c>
      <c r="E2630" s="6" t="n">
        <v>43464</v>
      </c>
      <c r="F2630" s="6" t="n">
        <v>43480</v>
      </c>
      <c r="G2630" s="6" t="n">
        <v>43483</v>
      </c>
      <c r="H2630" s="11" t="inlineStr">
        <is>
          <t>USD</t>
        </is>
      </c>
      <c r="I2630" s="11" t="n">
        <v>5</v>
      </c>
      <c r="J2630" s="11" t="n">
        <v>12</v>
      </c>
      <c r="K2630" s="11" t="n">
        <v>291</v>
      </c>
      <c r="L2630" s="11" t="n">
        <v>16</v>
      </c>
      <c r="M2630" s="11" t="n">
        <v>2</v>
      </c>
      <c r="N2630" s="11" t="n">
        <v>0.15</v>
      </c>
      <c r="O2630" s="7" t="n">
        <v>2653.2</v>
      </c>
      <c r="P2630" s="7" t="n">
        <v>1061.28</v>
      </c>
      <c r="Q2630" s="7">
        <f>text(E2630,"ddd")</f>
        <v/>
      </c>
      <c r="R2630" s="7">
        <f>G2630-F2630</f>
        <v/>
      </c>
      <c r="S2630" s="7">
        <f>E2630-D2630</f>
        <v/>
      </c>
      <c r="T2630" s="7">
        <f>O2630*M2630</f>
        <v/>
      </c>
      <c r="U2630" s="7">
        <f>T2630*N2630</f>
        <v/>
      </c>
      <c r="V2630" s="7">
        <f>T2630-U2630-(P2630*M2630)</f>
        <v/>
      </c>
      <c r="W2630" s="7">
        <f>VLOOKUP(L2630,'Products Sheet'!$A:$B,2,FALSE)</f>
        <v/>
      </c>
      <c r="X2630" s="7" t="n"/>
      <c r="Y2630" s="7" t="n"/>
      <c r="Z2630" s="7" t="n"/>
      <c r="AA2630" s="7" t="n"/>
      <c r="AB2630" s="7" t="n"/>
      <c r="AC2630" s="7" t="n"/>
    </row>
    <row r="2631" ht="9.75" customHeight="1" s="12">
      <c r="A2631" s="11" t="inlineStr">
        <is>
          <t>SO - 0001977</t>
        </is>
      </c>
      <c r="B2631" s="11" t="inlineStr">
        <is>
          <t>In-Store</t>
        </is>
      </c>
      <c r="C2631" s="11" t="inlineStr">
        <is>
          <t>WARE-PUJ1005</t>
        </is>
      </c>
      <c r="D2631" s="6" t="n">
        <v>43300</v>
      </c>
      <c r="E2631" s="6" t="n">
        <v>43469</v>
      </c>
      <c r="F2631" s="6" t="n">
        <v>43489</v>
      </c>
      <c r="G2631" s="6" t="n">
        <v>43490</v>
      </c>
      <c r="H2631" s="11" t="inlineStr">
        <is>
          <t>USD</t>
        </is>
      </c>
      <c r="I2631" s="11" t="n">
        <v>12</v>
      </c>
      <c r="J2631" s="11" t="n">
        <v>6</v>
      </c>
      <c r="K2631" s="11" t="n">
        <v>292</v>
      </c>
      <c r="L2631" s="11" t="n">
        <v>16</v>
      </c>
      <c r="M2631" s="11" t="n">
        <v>1</v>
      </c>
      <c r="N2631" s="11" t="n">
        <v>0.05</v>
      </c>
      <c r="O2631" s="7" t="n">
        <v>6371.7</v>
      </c>
      <c r="P2631" s="7" t="n">
        <v>4587.624</v>
      </c>
      <c r="Q2631" s="7">
        <f>text(E2631,"ddd")</f>
        <v/>
      </c>
      <c r="R2631" s="7">
        <f>G2631-F2631</f>
        <v/>
      </c>
      <c r="S2631" s="7">
        <f>E2631-D2631</f>
        <v/>
      </c>
      <c r="T2631" s="7">
        <f>O2631*M2631</f>
        <v/>
      </c>
      <c r="U2631" s="7">
        <f>T2631*N2631</f>
        <v/>
      </c>
      <c r="V2631" s="7">
        <f>T2631-U2631-(P2631*M2631)</f>
        <v/>
      </c>
      <c r="W2631" s="7">
        <f>VLOOKUP(L2631,'Products Sheet'!$A:$B,2,FALSE)</f>
        <v/>
      </c>
      <c r="X2631" s="7" t="n"/>
      <c r="Y2631" s="7" t="n"/>
      <c r="Z2631" s="7" t="n"/>
      <c r="AA2631" s="7" t="n"/>
      <c r="AB2631" s="7" t="n"/>
      <c r="AC2631" s="7" t="n"/>
    </row>
    <row r="2632" ht="9.75" customHeight="1" s="12">
      <c r="A2632" s="11" t="inlineStr">
        <is>
          <t>SO - 0002003</t>
        </is>
      </c>
      <c r="B2632" s="11" t="inlineStr">
        <is>
          <t>Distributor</t>
        </is>
      </c>
      <c r="C2632" s="11" t="inlineStr">
        <is>
          <t>WARE-UHY1004</t>
        </is>
      </c>
      <c r="D2632" s="6" t="n">
        <v>43300</v>
      </c>
      <c r="E2632" s="6" t="n">
        <v>43471</v>
      </c>
      <c r="F2632" s="6" t="n">
        <v>43473</v>
      </c>
      <c r="G2632" s="6" t="n">
        <v>43476</v>
      </c>
      <c r="H2632" s="11" t="inlineStr">
        <is>
          <t>USD</t>
        </is>
      </c>
      <c r="I2632" s="11" t="n">
        <v>20</v>
      </c>
      <c r="J2632" s="11" t="n">
        <v>4</v>
      </c>
      <c r="K2632" s="11" t="n">
        <v>224</v>
      </c>
      <c r="L2632" s="11" t="n">
        <v>16</v>
      </c>
      <c r="M2632" s="11" t="n">
        <v>1</v>
      </c>
      <c r="N2632" s="11" t="n">
        <v>0.075</v>
      </c>
      <c r="O2632" s="7" t="n">
        <v>1112.2</v>
      </c>
      <c r="P2632" s="7" t="n">
        <v>745.1740000000001</v>
      </c>
      <c r="Q2632" s="7">
        <f>text(E2632,"ddd")</f>
        <v/>
      </c>
      <c r="R2632" s="7">
        <f>G2632-F2632</f>
        <v/>
      </c>
      <c r="S2632" s="7">
        <f>E2632-D2632</f>
        <v/>
      </c>
      <c r="T2632" s="7">
        <f>O2632*M2632</f>
        <v/>
      </c>
      <c r="U2632" s="7">
        <f>T2632*N2632</f>
        <v/>
      </c>
      <c r="V2632" s="7">
        <f>T2632-U2632-(P2632*M2632)</f>
        <v/>
      </c>
      <c r="W2632" s="7">
        <f>VLOOKUP(L2632,'Products Sheet'!$A:$B,2,FALSE)</f>
        <v/>
      </c>
      <c r="X2632" s="7" t="n"/>
      <c r="Y2632" s="7" t="n"/>
      <c r="Z2632" s="7" t="n"/>
      <c r="AA2632" s="7" t="n"/>
      <c r="AB2632" s="7" t="n"/>
      <c r="AC2632" s="7" t="n"/>
    </row>
    <row r="2633" ht="9.75" customHeight="1" s="12">
      <c r="A2633" s="11" t="inlineStr">
        <is>
          <t>SO - 0002034</t>
        </is>
      </c>
      <c r="B2633" s="11" t="inlineStr">
        <is>
          <t>In-Store</t>
        </is>
      </c>
      <c r="C2633" s="11" t="inlineStr">
        <is>
          <t>WARE-UHY1004</t>
        </is>
      </c>
      <c r="D2633" s="6" t="n">
        <v>43400</v>
      </c>
      <c r="E2633" s="6" t="n">
        <v>43474</v>
      </c>
      <c r="F2633" s="6" t="n">
        <v>43496</v>
      </c>
      <c r="G2633" s="6" t="n">
        <v>43504</v>
      </c>
      <c r="H2633" s="11" t="inlineStr">
        <is>
          <t>USD</t>
        </is>
      </c>
      <c r="I2633" s="11" t="n">
        <v>10</v>
      </c>
      <c r="J2633" s="11" t="n">
        <v>48</v>
      </c>
      <c r="K2633" s="11" t="n">
        <v>232</v>
      </c>
      <c r="L2633" s="11" t="n">
        <v>16</v>
      </c>
      <c r="M2633" s="11" t="n">
        <v>6</v>
      </c>
      <c r="N2633" s="11" t="n">
        <v>0.1</v>
      </c>
      <c r="O2633" s="7" t="n">
        <v>1065.3</v>
      </c>
      <c r="P2633" s="7" t="n">
        <v>681.792</v>
      </c>
      <c r="Q2633" s="7">
        <f>text(E2633,"ddd")</f>
        <v/>
      </c>
      <c r="R2633" s="7">
        <f>G2633-F2633</f>
        <v/>
      </c>
      <c r="S2633" s="7">
        <f>E2633-D2633</f>
        <v/>
      </c>
      <c r="T2633" s="7">
        <f>O2633*M2633</f>
        <v/>
      </c>
      <c r="U2633" s="7">
        <f>T2633*N2633</f>
        <v/>
      </c>
      <c r="V2633" s="7">
        <f>T2633-U2633-(P2633*M2633)</f>
        <v/>
      </c>
      <c r="W2633" s="7">
        <f>VLOOKUP(L2633,'Products Sheet'!$A:$B,2,FALSE)</f>
        <v/>
      </c>
      <c r="X2633" s="7" t="n"/>
      <c r="Y2633" s="7" t="n"/>
      <c r="Z2633" s="7" t="n"/>
      <c r="AA2633" s="7" t="n"/>
      <c r="AB2633" s="7" t="n"/>
      <c r="AC2633" s="7" t="n"/>
    </row>
    <row r="2634" ht="9.75" customHeight="1" s="12">
      <c r="A2634" s="11" t="inlineStr">
        <is>
          <t>SO - 0002072</t>
        </is>
      </c>
      <c r="B2634" s="11" t="inlineStr">
        <is>
          <t>In-Store</t>
        </is>
      </c>
      <c r="C2634" s="11" t="inlineStr">
        <is>
          <t>WARE-PUJ1005</t>
        </is>
      </c>
      <c r="D2634" s="6" t="n">
        <v>43400</v>
      </c>
      <c r="E2634" s="6" t="n">
        <v>43477</v>
      </c>
      <c r="F2634" s="6" t="n">
        <v>43497</v>
      </c>
      <c r="G2634" s="6" t="n">
        <v>43502</v>
      </c>
      <c r="H2634" s="11" t="inlineStr">
        <is>
          <t>USD</t>
        </is>
      </c>
      <c r="I2634" s="11" t="n">
        <v>11</v>
      </c>
      <c r="J2634" s="11" t="n">
        <v>1</v>
      </c>
      <c r="K2634" s="11" t="n">
        <v>316</v>
      </c>
      <c r="L2634" s="11" t="n">
        <v>16</v>
      </c>
      <c r="M2634" s="11" t="n">
        <v>7</v>
      </c>
      <c r="N2634" s="11" t="n">
        <v>0.05</v>
      </c>
      <c r="O2634" s="7" t="n">
        <v>2519.2</v>
      </c>
      <c r="P2634" s="7" t="n">
        <v>1713.056</v>
      </c>
      <c r="Q2634" s="7">
        <f>text(E2634,"ddd")</f>
        <v/>
      </c>
      <c r="R2634" s="7">
        <f>G2634-F2634</f>
        <v/>
      </c>
      <c r="S2634" s="7">
        <f>E2634-D2634</f>
        <v/>
      </c>
      <c r="T2634" s="7">
        <f>O2634*M2634</f>
        <v/>
      </c>
      <c r="U2634" s="7">
        <f>T2634*N2634</f>
        <v/>
      </c>
      <c r="V2634" s="7">
        <f>T2634-U2634-(P2634*M2634)</f>
        <v/>
      </c>
      <c r="W2634" s="7">
        <f>VLOOKUP(L2634,'Products Sheet'!$A:$B,2,FALSE)</f>
        <v/>
      </c>
      <c r="X2634" s="7" t="n"/>
      <c r="Y2634" s="7" t="n"/>
      <c r="Z2634" s="7" t="n"/>
      <c r="AA2634" s="7" t="n"/>
      <c r="AB2634" s="7" t="n"/>
      <c r="AC2634" s="7" t="n"/>
    </row>
    <row r="2635" ht="9.75" customHeight="1" s="12">
      <c r="A2635" s="11" t="inlineStr">
        <is>
          <t>SO - 0002084</t>
        </is>
      </c>
      <c r="B2635" s="11" t="inlineStr">
        <is>
          <t>Distributor</t>
        </is>
      </c>
      <c r="C2635" s="11" t="inlineStr">
        <is>
          <t>WARE-MKL1006</t>
        </is>
      </c>
      <c r="D2635" s="6" t="n">
        <v>43400</v>
      </c>
      <c r="E2635" s="6" t="n">
        <v>43480</v>
      </c>
      <c r="F2635" s="6" t="n">
        <v>43505</v>
      </c>
      <c r="G2635" s="6" t="n">
        <v>43509</v>
      </c>
      <c r="H2635" s="11" t="inlineStr">
        <is>
          <t>USD</t>
        </is>
      </c>
      <c r="I2635" s="11" t="n">
        <v>25</v>
      </c>
      <c r="J2635" s="11" t="n">
        <v>24</v>
      </c>
      <c r="K2635" s="11" t="n">
        <v>350</v>
      </c>
      <c r="L2635" s="11" t="n">
        <v>16</v>
      </c>
      <c r="M2635" s="11" t="n">
        <v>8</v>
      </c>
      <c r="N2635" s="11" t="n">
        <v>0.075</v>
      </c>
      <c r="O2635" s="7" t="n">
        <v>6445.400000000001</v>
      </c>
      <c r="P2635" s="7" t="n">
        <v>4705.142000000001</v>
      </c>
      <c r="Q2635" s="7">
        <f>text(E2635,"ddd")</f>
        <v/>
      </c>
      <c r="R2635" s="7">
        <f>G2635-F2635</f>
        <v/>
      </c>
      <c r="S2635" s="7">
        <f>E2635-D2635</f>
        <v/>
      </c>
      <c r="T2635" s="7">
        <f>O2635*M2635</f>
        <v/>
      </c>
      <c r="U2635" s="7">
        <f>T2635*N2635</f>
        <v/>
      </c>
      <c r="V2635" s="7">
        <f>T2635-U2635-(P2635*M2635)</f>
        <v/>
      </c>
      <c r="W2635" s="7">
        <f>VLOOKUP(L2635,'Products Sheet'!$A:$B,2,FALSE)</f>
        <v/>
      </c>
      <c r="X2635" s="7" t="n"/>
      <c r="Y2635" s="7" t="n"/>
      <c r="Z2635" s="7" t="n"/>
      <c r="AA2635" s="7" t="n"/>
      <c r="AB2635" s="7" t="n"/>
      <c r="AC2635" s="7" t="n"/>
    </row>
    <row r="2636" ht="9.75" customHeight="1" s="12">
      <c r="A2636" s="11" t="inlineStr">
        <is>
          <t>SO - 0002188</t>
        </is>
      </c>
      <c r="B2636" s="11" t="inlineStr">
        <is>
          <t>Wholesale</t>
        </is>
      </c>
      <c r="C2636" s="11" t="inlineStr">
        <is>
          <t>WARE-XYS1001</t>
        </is>
      </c>
      <c r="D2636" s="6" t="n">
        <v>43400</v>
      </c>
      <c r="E2636" s="6" t="n">
        <v>43492</v>
      </c>
      <c r="F2636" s="6" t="n">
        <v>43511</v>
      </c>
      <c r="G2636" s="6" t="n">
        <v>43513</v>
      </c>
      <c r="H2636" s="11" t="inlineStr">
        <is>
          <t>USD</t>
        </is>
      </c>
      <c r="I2636" s="11" t="n">
        <v>26</v>
      </c>
      <c r="J2636" s="11" t="n">
        <v>13</v>
      </c>
      <c r="K2636" s="11" t="n">
        <v>21</v>
      </c>
      <c r="L2636" s="11" t="n">
        <v>16</v>
      </c>
      <c r="M2636" s="11" t="n">
        <v>6</v>
      </c>
      <c r="N2636" s="11" t="n">
        <v>0.075</v>
      </c>
      <c r="O2636" s="7" t="n">
        <v>194.3</v>
      </c>
      <c r="P2636" s="7" t="n">
        <v>126.295</v>
      </c>
      <c r="Q2636" s="7">
        <f>text(E2636,"ddd")</f>
        <v/>
      </c>
      <c r="R2636" s="7">
        <f>G2636-F2636</f>
        <v/>
      </c>
      <c r="S2636" s="7">
        <f>E2636-D2636</f>
        <v/>
      </c>
      <c r="T2636" s="7">
        <f>O2636*M2636</f>
        <v/>
      </c>
      <c r="U2636" s="7">
        <f>T2636*N2636</f>
        <v/>
      </c>
      <c r="V2636" s="7">
        <f>T2636-U2636-(P2636*M2636)</f>
        <v/>
      </c>
      <c r="W2636" s="7">
        <f>VLOOKUP(L2636,'Products Sheet'!$A:$B,2,FALSE)</f>
        <v/>
      </c>
      <c r="X2636" s="7" t="n"/>
      <c r="Y2636" s="7" t="n"/>
      <c r="Z2636" s="7" t="n"/>
      <c r="AA2636" s="7" t="n"/>
      <c r="AB2636" s="7" t="n"/>
      <c r="AC2636" s="7" t="n"/>
    </row>
    <row r="2637" ht="9.75" customHeight="1" s="12">
      <c r="A2637" s="11" t="inlineStr">
        <is>
          <t>SO - 0002196</t>
        </is>
      </c>
      <c r="B2637" s="11" t="inlineStr">
        <is>
          <t>Distributor</t>
        </is>
      </c>
      <c r="C2637" s="11" t="inlineStr">
        <is>
          <t>WARE-UHY1004</t>
        </is>
      </c>
      <c r="D2637" s="6" t="n">
        <v>43400</v>
      </c>
      <c r="E2637" s="6" t="n">
        <v>43493</v>
      </c>
      <c r="F2637" s="6" t="n">
        <v>43521</v>
      </c>
      <c r="G2637" s="6" t="n">
        <v>43528</v>
      </c>
      <c r="H2637" s="11" t="inlineStr">
        <is>
          <t>USD</t>
        </is>
      </c>
      <c r="I2637" s="11" t="n">
        <v>24</v>
      </c>
      <c r="J2637" s="11" t="n">
        <v>23</v>
      </c>
      <c r="K2637" s="11" t="n">
        <v>240</v>
      </c>
      <c r="L2637" s="11" t="n">
        <v>16</v>
      </c>
      <c r="M2637" s="11" t="n">
        <v>3</v>
      </c>
      <c r="N2637" s="11" t="n">
        <v>0.075</v>
      </c>
      <c r="O2637" s="7" t="n">
        <v>1681.7</v>
      </c>
      <c r="P2637" s="7" t="n">
        <v>908.1180000000001</v>
      </c>
      <c r="Q2637" s="7">
        <f>text(E2637,"ddd")</f>
        <v/>
      </c>
      <c r="R2637" s="7">
        <f>G2637-F2637</f>
        <v/>
      </c>
      <c r="S2637" s="7">
        <f>E2637-D2637</f>
        <v/>
      </c>
      <c r="T2637" s="7">
        <f>O2637*M2637</f>
        <v/>
      </c>
      <c r="U2637" s="7">
        <f>T2637*N2637</f>
        <v/>
      </c>
      <c r="V2637" s="7">
        <f>T2637-U2637-(P2637*M2637)</f>
        <v/>
      </c>
      <c r="W2637" s="7">
        <f>VLOOKUP(L2637,'Products Sheet'!$A:$B,2,FALSE)</f>
        <v/>
      </c>
      <c r="X2637" s="7" t="n"/>
      <c r="Y2637" s="7" t="n"/>
      <c r="Z2637" s="7" t="n"/>
      <c r="AA2637" s="7" t="n"/>
      <c r="AB2637" s="7" t="n"/>
      <c r="AC2637" s="7" t="n"/>
    </row>
    <row r="2638" ht="9.75" customHeight="1" s="12">
      <c r="A2638" s="11" t="inlineStr">
        <is>
          <t>SO - 0002214</t>
        </is>
      </c>
      <c r="B2638" s="11" t="inlineStr">
        <is>
          <t>In-Store</t>
        </is>
      </c>
      <c r="C2638" s="11" t="inlineStr">
        <is>
          <t>WARE-NMK1003</t>
        </is>
      </c>
      <c r="D2638" s="6" t="n">
        <v>43400</v>
      </c>
      <c r="E2638" s="6" t="n">
        <v>43494</v>
      </c>
      <c r="F2638" s="6" t="n">
        <v>43516</v>
      </c>
      <c r="G2638" s="6" t="n">
        <v>43522</v>
      </c>
      <c r="H2638" s="11" t="inlineStr">
        <is>
          <t>USD</t>
        </is>
      </c>
      <c r="I2638" s="11" t="n">
        <v>2</v>
      </c>
      <c r="J2638" s="11" t="n">
        <v>49</v>
      </c>
      <c r="K2638" s="11" t="n">
        <v>178</v>
      </c>
      <c r="L2638" s="11" t="n">
        <v>16</v>
      </c>
      <c r="M2638" s="11" t="n">
        <v>1</v>
      </c>
      <c r="N2638" s="11" t="n">
        <v>0.1</v>
      </c>
      <c r="O2638" s="7" t="n">
        <v>1889.4</v>
      </c>
      <c r="P2638" s="7" t="n">
        <v>944.7</v>
      </c>
      <c r="Q2638" s="7">
        <f>text(E2638,"ddd")</f>
        <v/>
      </c>
      <c r="R2638" s="7">
        <f>G2638-F2638</f>
        <v/>
      </c>
      <c r="S2638" s="7">
        <f>E2638-D2638</f>
        <v/>
      </c>
      <c r="T2638" s="7">
        <f>O2638*M2638</f>
        <v/>
      </c>
      <c r="U2638" s="7">
        <f>T2638*N2638</f>
        <v/>
      </c>
      <c r="V2638" s="7">
        <f>T2638-U2638-(P2638*M2638)</f>
        <v/>
      </c>
      <c r="W2638" s="7">
        <f>VLOOKUP(L2638,'Products Sheet'!$A:$B,2,FALSE)</f>
        <v/>
      </c>
      <c r="X2638" s="7" t="n"/>
      <c r="Y2638" s="7" t="n"/>
      <c r="Z2638" s="7" t="n"/>
      <c r="AA2638" s="7" t="n"/>
      <c r="AB2638" s="7" t="n"/>
      <c r="AC2638" s="7" t="n"/>
    </row>
    <row r="2639" ht="9.75" customHeight="1" s="12">
      <c r="A2639" s="11" t="inlineStr">
        <is>
          <t>SO - 0002215</t>
        </is>
      </c>
      <c r="B2639" s="11" t="inlineStr">
        <is>
          <t>Wholesale</t>
        </is>
      </c>
      <c r="C2639" s="11" t="inlineStr">
        <is>
          <t>WARE-NMK1003</t>
        </is>
      </c>
      <c r="D2639" s="6" t="n">
        <v>43400</v>
      </c>
      <c r="E2639" s="6" t="n">
        <v>43494</v>
      </c>
      <c r="F2639" s="6" t="n">
        <v>43514</v>
      </c>
      <c r="G2639" s="6" t="n">
        <v>43515</v>
      </c>
      <c r="H2639" s="11" t="inlineStr">
        <is>
          <t>USD</t>
        </is>
      </c>
      <c r="I2639" s="11" t="n">
        <v>27</v>
      </c>
      <c r="J2639" s="11" t="n">
        <v>3</v>
      </c>
      <c r="K2639" s="11" t="n">
        <v>178</v>
      </c>
      <c r="L2639" s="11" t="n">
        <v>16</v>
      </c>
      <c r="M2639" s="11" t="n">
        <v>6</v>
      </c>
      <c r="N2639" s="11" t="n">
        <v>0.1</v>
      </c>
      <c r="O2639" s="7" t="n">
        <v>221.1</v>
      </c>
      <c r="P2639" s="7" t="n">
        <v>114.972</v>
      </c>
      <c r="Q2639" s="7">
        <f>text(E2639,"ddd")</f>
        <v/>
      </c>
      <c r="R2639" s="7">
        <f>G2639-F2639</f>
        <v/>
      </c>
      <c r="S2639" s="7">
        <f>E2639-D2639</f>
        <v/>
      </c>
      <c r="T2639" s="7">
        <f>O2639*M2639</f>
        <v/>
      </c>
      <c r="U2639" s="7">
        <f>T2639*N2639</f>
        <v/>
      </c>
      <c r="V2639" s="7">
        <f>T2639-U2639-(P2639*M2639)</f>
        <v/>
      </c>
      <c r="W2639" s="7">
        <f>VLOOKUP(L2639,'Products Sheet'!$A:$B,2,FALSE)</f>
        <v/>
      </c>
      <c r="X2639" s="7" t="n"/>
      <c r="Y2639" s="7" t="n"/>
      <c r="Z2639" s="7" t="n"/>
      <c r="AA2639" s="7" t="n"/>
      <c r="AB2639" s="7" t="n"/>
      <c r="AC2639" s="7" t="n"/>
    </row>
    <row r="2640" ht="9.75" customHeight="1" s="12">
      <c r="A2640" s="11" t="inlineStr">
        <is>
          <t>SO - 0002265</t>
        </is>
      </c>
      <c r="B2640" s="11" t="inlineStr">
        <is>
          <t>Wholesale</t>
        </is>
      </c>
      <c r="C2640" s="11" t="inlineStr">
        <is>
          <t>WARE-XYS1001</t>
        </is>
      </c>
      <c r="D2640" s="6" t="n">
        <v>43400</v>
      </c>
      <c r="E2640" s="6" t="n">
        <v>43501</v>
      </c>
      <c r="F2640" s="6" t="n">
        <v>43517</v>
      </c>
      <c r="G2640" s="6" t="n">
        <v>43526</v>
      </c>
      <c r="H2640" s="11" t="inlineStr">
        <is>
          <t>USD</t>
        </is>
      </c>
      <c r="I2640" s="11" t="n">
        <v>26</v>
      </c>
      <c r="J2640" s="11" t="n">
        <v>33</v>
      </c>
      <c r="K2640" s="11" t="n">
        <v>21</v>
      </c>
      <c r="L2640" s="11" t="n">
        <v>16</v>
      </c>
      <c r="M2640" s="11" t="n">
        <v>7</v>
      </c>
      <c r="N2640" s="11" t="n">
        <v>0.15</v>
      </c>
      <c r="O2640" s="7" t="n">
        <v>1078.7</v>
      </c>
      <c r="P2640" s="7" t="n">
        <v>528.563</v>
      </c>
      <c r="Q2640" s="7">
        <f>text(E2640,"ddd")</f>
        <v/>
      </c>
      <c r="R2640" s="7">
        <f>G2640-F2640</f>
        <v/>
      </c>
      <c r="S2640" s="7">
        <f>E2640-D2640</f>
        <v/>
      </c>
      <c r="T2640" s="7">
        <f>O2640*M2640</f>
        <v/>
      </c>
      <c r="U2640" s="7">
        <f>T2640*N2640</f>
        <v/>
      </c>
      <c r="V2640" s="7">
        <f>T2640-U2640-(P2640*M2640)</f>
        <v/>
      </c>
      <c r="W2640" s="7">
        <f>VLOOKUP(L2640,'Products Sheet'!$A:$B,2,FALSE)</f>
        <v/>
      </c>
      <c r="X2640" s="7" t="n"/>
      <c r="Y2640" s="7" t="n"/>
      <c r="Z2640" s="7" t="n"/>
      <c r="AA2640" s="7" t="n"/>
      <c r="AB2640" s="7" t="n"/>
      <c r="AC2640" s="7" t="n"/>
    </row>
    <row r="2641" ht="9.75" customHeight="1" s="12">
      <c r="A2641" s="11" t="inlineStr">
        <is>
          <t>SO - 0002404</t>
        </is>
      </c>
      <c r="B2641" s="11" t="inlineStr">
        <is>
          <t>Online</t>
        </is>
      </c>
      <c r="C2641" s="11" t="inlineStr">
        <is>
          <t>WARE-XYS1001</t>
        </is>
      </c>
      <c r="D2641" s="6" t="n">
        <v>43400</v>
      </c>
      <c r="E2641" s="6" t="n">
        <v>43517</v>
      </c>
      <c r="F2641" s="6" t="n">
        <v>43525</v>
      </c>
      <c r="G2641" s="6" t="n">
        <v>43535</v>
      </c>
      <c r="H2641" s="11" t="inlineStr">
        <is>
          <t>USD</t>
        </is>
      </c>
      <c r="I2641" s="11" t="n">
        <v>15</v>
      </c>
      <c r="J2641" s="11" t="n">
        <v>44</v>
      </c>
      <c r="K2641" s="11" t="n">
        <v>27</v>
      </c>
      <c r="L2641" s="11" t="n">
        <v>16</v>
      </c>
      <c r="M2641" s="11" t="n">
        <v>7</v>
      </c>
      <c r="N2641" s="11" t="n">
        <v>0.15</v>
      </c>
      <c r="O2641" s="7" t="n">
        <v>6157.3</v>
      </c>
      <c r="P2641" s="7" t="n">
        <v>4802.694</v>
      </c>
      <c r="Q2641" s="7">
        <f>text(E2641,"ddd")</f>
        <v/>
      </c>
      <c r="R2641" s="7">
        <f>G2641-F2641</f>
        <v/>
      </c>
      <c r="S2641" s="7">
        <f>E2641-D2641</f>
        <v/>
      </c>
      <c r="T2641" s="7">
        <f>O2641*M2641</f>
        <v/>
      </c>
      <c r="U2641" s="7">
        <f>T2641*N2641</f>
        <v/>
      </c>
      <c r="V2641" s="7">
        <f>T2641-U2641-(P2641*M2641)</f>
        <v/>
      </c>
      <c r="W2641" s="7">
        <f>VLOOKUP(L2641,'Products Sheet'!$A:$B,2,FALSE)</f>
        <v/>
      </c>
      <c r="X2641" s="7" t="n"/>
      <c r="Y2641" s="7" t="n"/>
      <c r="Z2641" s="7" t="n"/>
      <c r="AA2641" s="7" t="n"/>
      <c r="AB2641" s="7" t="n"/>
      <c r="AC2641" s="7" t="n"/>
    </row>
    <row r="2642" ht="9.75" customHeight="1" s="12">
      <c r="A2642" s="11" t="inlineStr">
        <is>
          <t>SO - 0002411</t>
        </is>
      </c>
      <c r="B2642" s="11" t="inlineStr">
        <is>
          <t>Wholesale</t>
        </is>
      </c>
      <c r="C2642" s="11" t="inlineStr">
        <is>
          <t>WARE-NBV1002</t>
        </is>
      </c>
      <c r="D2642" s="6" t="n">
        <v>43400</v>
      </c>
      <c r="E2642" s="6" t="n">
        <v>43518</v>
      </c>
      <c r="F2642" s="6" t="n">
        <v>43535</v>
      </c>
      <c r="G2642" s="6" t="n">
        <v>43538</v>
      </c>
      <c r="H2642" s="11" t="inlineStr">
        <is>
          <t>USD</t>
        </is>
      </c>
      <c r="I2642" s="11" t="n">
        <v>28</v>
      </c>
      <c r="J2642" s="11" t="n">
        <v>23</v>
      </c>
      <c r="K2642" s="11" t="n">
        <v>80</v>
      </c>
      <c r="L2642" s="11" t="n">
        <v>16</v>
      </c>
      <c r="M2642" s="11" t="n">
        <v>3</v>
      </c>
      <c r="N2642" s="11" t="n">
        <v>0.05</v>
      </c>
      <c r="O2642" s="7" t="n">
        <v>5695</v>
      </c>
      <c r="P2642" s="7" t="n">
        <v>2619.7</v>
      </c>
      <c r="Q2642" s="7">
        <f>text(E2642,"ddd")</f>
        <v/>
      </c>
      <c r="R2642" s="7">
        <f>G2642-F2642</f>
        <v/>
      </c>
      <c r="S2642" s="7">
        <f>E2642-D2642</f>
        <v/>
      </c>
      <c r="T2642" s="7">
        <f>O2642*M2642</f>
        <v/>
      </c>
      <c r="U2642" s="7">
        <f>T2642*N2642</f>
        <v/>
      </c>
      <c r="V2642" s="7">
        <f>T2642-U2642-(P2642*M2642)</f>
        <v/>
      </c>
      <c r="W2642" s="7">
        <f>VLOOKUP(L2642,'Products Sheet'!$A:$B,2,FALSE)</f>
        <v/>
      </c>
      <c r="X2642" s="7" t="n"/>
      <c r="Y2642" s="7" t="n"/>
      <c r="Z2642" s="7" t="n"/>
      <c r="AA2642" s="7" t="n"/>
      <c r="AB2642" s="7" t="n"/>
      <c r="AC2642" s="7" t="n"/>
    </row>
    <row r="2643" ht="9.75" customHeight="1" s="12">
      <c r="A2643" s="11" t="inlineStr">
        <is>
          <t>SO - 0002420</t>
        </is>
      </c>
      <c r="B2643" s="11" t="inlineStr">
        <is>
          <t>In-Store</t>
        </is>
      </c>
      <c r="C2643" s="11" t="inlineStr">
        <is>
          <t>WARE-NMK1003</t>
        </is>
      </c>
      <c r="D2643" s="6" t="n">
        <v>43400</v>
      </c>
      <c r="E2643" s="6" t="n">
        <v>43519</v>
      </c>
      <c r="F2643" s="6" t="n">
        <v>43540</v>
      </c>
      <c r="G2643" s="6" t="n">
        <v>43541</v>
      </c>
      <c r="H2643" s="11" t="inlineStr">
        <is>
          <t>USD</t>
        </is>
      </c>
      <c r="I2643" s="11" t="n">
        <v>8</v>
      </c>
      <c r="J2643" s="11" t="n">
        <v>16</v>
      </c>
      <c r="K2643" s="11" t="n">
        <v>91</v>
      </c>
      <c r="L2643" s="11" t="n">
        <v>16</v>
      </c>
      <c r="M2643" s="11" t="n">
        <v>1</v>
      </c>
      <c r="N2643" s="11" t="n">
        <v>0.15</v>
      </c>
      <c r="O2643" s="7" t="n">
        <v>6197.5</v>
      </c>
      <c r="P2643" s="7" t="n">
        <v>4338.25</v>
      </c>
      <c r="Q2643" s="7">
        <f>text(E2643,"ddd")</f>
        <v/>
      </c>
      <c r="R2643" s="7">
        <f>G2643-F2643</f>
        <v/>
      </c>
      <c r="S2643" s="7">
        <f>E2643-D2643</f>
        <v/>
      </c>
      <c r="T2643" s="7">
        <f>O2643*M2643</f>
        <v/>
      </c>
      <c r="U2643" s="7">
        <f>T2643*N2643</f>
        <v/>
      </c>
      <c r="V2643" s="7">
        <f>T2643-U2643-(P2643*M2643)</f>
        <v/>
      </c>
      <c r="W2643" s="7">
        <f>VLOOKUP(L2643,'Products Sheet'!$A:$B,2,FALSE)</f>
        <v/>
      </c>
      <c r="X2643" s="7" t="n"/>
      <c r="Y2643" s="7" t="n"/>
      <c r="Z2643" s="7" t="n"/>
      <c r="AA2643" s="7" t="n"/>
      <c r="AB2643" s="7" t="n"/>
      <c r="AC2643" s="7" t="n"/>
    </row>
    <row r="2644" ht="9.75" customHeight="1" s="12">
      <c r="A2644" s="11" t="inlineStr">
        <is>
          <t>SO - 0002468</t>
        </is>
      </c>
      <c r="B2644" s="11" t="inlineStr">
        <is>
          <t>Wholesale</t>
        </is>
      </c>
      <c r="C2644" s="11" t="inlineStr">
        <is>
          <t>WARE-UHY1004</t>
        </is>
      </c>
      <c r="D2644" s="6" t="n">
        <v>43400</v>
      </c>
      <c r="E2644" s="6" t="n">
        <v>43525</v>
      </c>
      <c r="F2644" s="6" t="n">
        <v>43539</v>
      </c>
      <c r="G2644" s="6" t="n">
        <v>43547</v>
      </c>
      <c r="H2644" s="11" t="inlineStr">
        <is>
          <t>USD</t>
        </is>
      </c>
      <c r="I2644" s="11" t="n">
        <v>27</v>
      </c>
      <c r="J2644" s="11" t="n">
        <v>4</v>
      </c>
      <c r="K2644" s="11" t="n">
        <v>250</v>
      </c>
      <c r="L2644" s="11" t="n">
        <v>16</v>
      </c>
      <c r="M2644" s="11" t="n">
        <v>4</v>
      </c>
      <c r="N2644" s="11" t="n">
        <v>0.1</v>
      </c>
      <c r="O2644" s="7" t="n">
        <v>1983.2</v>
      </c>
      <c r="P2644" s="7" t="n">
        <v>1348.576</v>
      </c>
      <c r="Q2644" s="7">
        <f>text(E2644,"ddd")</f>
        <v/>
      </c>
      <c r="R2644" s="7">
        <f>G2644-F2644</f>
        <v/>
      </c>
      <c r="S2644" s="7">
        <f>E2644-D2644</f>
        <v/>
      </c>
      <c r="T2644" s="7">
        <f>O2644*M2644</f>
        <v/>
      </c>
      <c r="U2644" s="7">
        <f>T2644*N2644</f>
        <v/>
      </c>
      <c r="V2644" s="7">
        <f>T2644-U2644-(P2644*M2644)</f>
        <v/>
      </c>
      <c r="W2644" s="7">
        <f>VLOOKUP(L2644,'Products Sheet'!$A:$B,2,FALSE)</f>
        <v/>
      </c>
      <c r="X2644" s="7" t="n"/>
      <c r="Y2644" s="7" t="n"/>
      <c r="Z2644" s="7" t="n"/>
      <c r="AA2644" s="7" t="n"/>
      <c r="AB2644" s="7" t="n"/>
      <c r="AC2644" s="7" t="n"/>
    </row>
    <row r="2645" ht="9.75" customHeight="1" s="12">
      <c r="A2645" s="11" t="inlineStr">
        <is>
          <t>SO - 0002495</t>
        </is>
      </c>
      <c r="B2645" s="11" t="inlineStr">
        <is>
          <t>Distributor</t>
        </is>
      </c>
      <c r="C2645" s="11" t="inlineStr">
        <is>
          <t>WARE-NMK1003</t>
        </is>
      </c>
      <c r="D2645" s="6" t="n">
        <v>43400</v>
      </c>
      <c r="E2645" s="6" t="n">
        <v>43531</v>
      </c>
      <c r="F2645" s="6" t="n">
        <v>43558</v>
      </c>
      <c r="G2645" s="6" t="n">
        <v>43563</v>
      </c>
      <c r="H2645" s="11" t="inlineStr">
        <is>
          <t>USD</t>
        </is>
      </c>
      <c r="I2645" s="11" t="n">
        <v>22</v>
      </c>
      <c r="J2645" s="11" t="n">
        <v>39</v>
      </c>
      <c r="K2645" s="11" t="n">
        <v>106</v>
      </c>
      <c r="L2645" s="11" t="n">
        <v>16</v>
      </c>
      <c r="M2645" s="11" t="n">
        <v>6</v>
      </c>
      <c r="N2645" s="11" t="n">
        <v>0.05</v>
      </c>
      <c r="O2645" s="7" t="n">
        <v>1748.7</v>
      </c>
      <c r="P2645" s="7" t="n">
        <v>1381.473</v>
      </c>
      <c r="Q2645" s="7">
        <f>text(E2645,"ddd")</f>
        <v/>
      </c>
      <c r="R2645" s="7">
        <f>G2645-F2645</f>
        <v/>
      </c>
      <c r="S2645" s="7">
        <f>E2645-D2645</f>
        <v/>
      </c>
      <c r="T2645" s="7">
        <f>O2645*M2645</f>
        <v/>
      </c>
      <c r="U2645" s="7">
        <f>T2645*N2645</f>
        <v/>
      </c>
      <c r="V2645" s="7">
        <f>T2645-U2645-(P2645*M2645)</f>
        <v/>
      </c>
      <c r="W2645" s="7">
        <f>VLOOKUP(L2645,'Products Sheet'!$A:$B,2,FALSE)</f>
        <v/>
      </c>
      <c r="X2645" s="7" t="n"/>
      <c r="Y2645" s="7" t="n"/>
      <c r="Z2645" s="7" t="n"/>
      <c r="AA2645" s="7" t="n"/>
      <c r="AB2645" s="7" t="n"/>
      <c r="AC2645" s="7" t="n"/>
    </row>
    <row r="2646" ht="9.75" customHeight="1" s="12">
      <c r="A2646" s="11" t="inlineStr">
        <is>
          <t>SO - 0002602</t>
        </is>
      </c>
      <c r="B2646" s="11" t="inlineStr">
        <is>
          <t>In-Store</t>
        </is>
      </c>
      <c r="C2646" s="11" t="inlineStr">
        <is>
          <t>WARE-XYS1001</t>
        </is>
      </c>
      <c r="D2646" s="6" t="n">
        <v>43500</v>
      </c>
      <c r="E2646" s="6" t="n">
        <v>43545</v>
      </c>
      <c r="F2646" s="6" t="n">
        <v>43573</v>
      </c>
      <c r="G2646" s="6" t="n">
        <v>43582</v>
      </c>
      <c r="H2646" s="11" t="inlineStr">
        <is>
          <t>USD</t>
        </is>
      </c>
      <c r="I2646" s="11" t="n">
        <v>2</v>
      </c>
      <c r="J2646" s="11" t="n">
        <v>48</v>
      </c>
      <c r="K2646" s="11" t="n">
        <v>35</v>
      </c>
      <c r="L2646" s="11" t="n">
        <v>16</v>
      </c>
      <c r="M2646" s="11" t="n">
        <v>6</v>
      </c>
      <c r="N2646" s="11" t="n">
        <v>0.075</v>
      </c>
      <c r="O2646" s="7" t="n">
        <v>3785.5</v>
      </c>
      <c r="P2646" s="7" t="n">
        <v>1514.2</v>
      </c>
      <c r="Q2646" s="7">
        <f>text(E2646,"ddd")</f>
        <v/>
      </c>
      <c r="R2646" s="7">
        <f>G2646-F2646</f>
        <v/>
      </c>
      <c r="S2646" s="7">
        <f>E2646-D2646</f>
        <v/>
      </c>
      <c r="T2646" s="7">
        <f>O2646*M2646</f>
        <v/>
      </c>
      <c r="U2646" s="7">
        <f>T2646*N2646</f>
        <v/>
      </c>
      <c r="V2646" s="7">
        <f>T2646-U2646-(P2646*M2646)</f>
        <v/>
      </c>
      <c r="W2646" s="7">
        <f>VLOOKUP(L2646,'Products Sheet'!$A:$B,2,FALSE)</f>
        <v/>
      </c>
      <c r="X2646" s="7" t="n"/>
      <c r="Y2646" s="7" t="n"/>
      <c r="Z2646" s="7" t="n"/>
      <c r="AA2646" s="7" t="n"/>
      <c r="AB2646" s="7" t="n"/>
      <c r="AC2646" s="7" t="n"/>
    </row>
    <row r="2647" ht="9.75" customHeight="1" s="12">
      <c r="A2647" s="11" t="inlineStr">
        <is>
          <t>SO - 0002629</t>
        </is>
      </c>
      <c r="B2647" s="11" t="inlineStr">
        <is>
          <t>In-Store</t>
        </is>
      </c>
      <c r="C2647" s="11" t="inlineStr">
        <is>
          <t>WARE-NMK1003</t>
        </is>
      </c>
      <c r="D2647" s="6" t="n">
        <v>43400</v>
      </c>
      <c r="E2647" s="6" t="n">
        <v>43548</v>
      </c>
      <c r="F2647" s="6" t="n">
        <v>43554</v>
      </c>
      <c r="G2647" s="6" t="n">
        <v>43557</v>
      </c>
      <c r="H2647" s="11" t="inlineStr">
        <is>
          <t>USD</t>
        </is>
      </c>
      <c r="I2647" s="11" t="n">
        <v>8</v>
      </c>
      <c r="J2647" s="11" t="n">
        <v>41</v>
      </c>
      <c r="K2647" s="11" t="n">
        <v>202</v>
      </c>
      <c r="L2647" s="11" t="n">
        <v>16</v>
      </c>
      <c r="M2647" s="11" t="n">
        <v>2</v>
      </c>
      <c r="N2647" s="11" t="n">
        <v>0.05</v>
      </c>
      <c r="O2647" s="7" t="n">
        <v>1045.2</v>
      </c>
      <c r="P2647" s="7" t="n">
        <v>553.956</v>
      </c>
      <c r="Q2647" s="7">
        <f>text(E2647,"ddd")</f>
        <v/>
      </c>
      <c r="R2647" s="7">
        <f>G2647-F2647</f>
        <v/>
      </c>
      <c r="S2647" s="7">
        <f>E2647-D2647</f>
        <v/>
      </c>
      <c r="T2647" s="7">
        <f>O2647*M2647</f>
        <v/>
      </c>
      <c r="U2647" s="7">
        <f>T2647*N2647</f>
        <v/>
      </c>
      <c r="V2647" s="7">
        <f>T2647-U2647-(P2647*M2647)</f>
        <v/>
      </c>
      <c r="W2647" s="7">
        <f>VLOOKUP(L2647,'Products Sheet'!$A:$B,2,FALSE)</f>
        <v/>
      </c>
      <c r="X2647" s="7" t="n"/>
      <c r="Y2647" s="7" t="n"/>
      <c r="Z2647" s="7" t="n"/>
      <c r="AA2647" s="7" t="n"/>
      <c r="AB2647" s="7" t="n"/>
      <c r="AC2647" s="7" t="n"/>
    </row>
    <row r="2648" ht="9.75" customHeight="1" s="12">
      <c r="A2648" s="11" t="inlineStr">
        <is>
          <t>SO - 0002659</t>
        </is>
      </c>
      <c r="B2648" s="11" t="inlineStr">
        <is>
          <t>Distributor</t>
        </is>
      </c>
      <c r="C2648" s="11" t="inlineStr">
        <is>
          <t>WARE-NMK1003</t>
        </is>
      </c>
      <c r="D2648" s="6" t="n">
        <v>43500</v>
      </c>
      <c r="E2648" s="6" t="n">
        <v>43553</v>
      </c>
      <c r="F2648" s="6" t="n">
        <v>43564</v>
      </c>
      <c r="G2648" s="6" t="n">
        <v>43570</v>
      </c>
      <c r="H2648" s="11" t="inlineStr">
        <is>
          <t>USD</t>
        </is>
      </c>
      <c r="I2648" s="11" t="n">
        <v>21</v>
      </c>
      <c r="J2648" s="11" t="n">
        <v>20</v>
      </c>
      <c r="K2648" s="11" t="n">
        <v>181</v>
      </c>
      <c r="L2648" s="11" t="n">
        <v>16</v>
      </c>
      <c r="M2648" s="11" t="n">
        <v>1</v>
      </c>
      <c r="N2648" s="11" t="n">
        <v>0.05</v>
      </c>
      <c r="O2648" s="7" t="n">
        <v>5896</v>
      </c>
      <c r="P2648" s="7" t="n">
        <v>4127.2</v>
      </c>
      <c r="Q2648" s="7">
        <f>text(E2648,"ddd")</f>
        <v/>
      </c>
      <c r="R2648" s="7">
        <f>G2648-F2648</f>
        <v/>
      </c>
      <c r="S2648" s="7">
        <f>E2648-D2648</f>
        <v/>
      </c>
      <c r="T2648" s="7">
        <f>O2648*M2648</f>
        <v/>
      </c>
      <c r="U2648" s="7">
        <f>T2648*N2648</f>
        <v/>
      </c>
      <c r="V2648" s="7">
        <f>T2648-U2648-(P2648*M2648)</f>
        <v/>
      </c>
      <c r="W2648" s="7">
        <f>VLOOKUP(L2648,'Products Sheet'!$A:$B,2,FALSE)</f>
        <v/>
      </c>
      <c r="X2648" s="7" t="n"/>
      <c r="Y2648" s="7" t="n"/>
      <c r="Z2648" s="7" t="n"/>
      <c r="AA2648" s="7" t="n"/>
      <c r="AB2648" s="7" t="n"/>
      <c r="AC2648" s="7" t="n"/>
    </row>
    <row r="2649" ht="9.75" customHeight="1" s="12">
      <c r="A2649" s="11" t="inlineStr">
        <is>
          <t>SO - 0002745</t>
        </is>
      </c>
      <c r="B2649" s="11" t="inlineStr">
        <is>
          <t>Distributor</t>
        </is>
      </c>
      <c r="C2649" s="11" t="inlineStr">
        <is>
          <t>WARE-PUJ1005</t>
        </is>
      </c>
      <c r="D2649" s="6" t="n">
        <v>43500</v>
      </c>
      <c r="E2649" s="6" t="n">
        <v>43563</v>
      </c>
      <c r="F2649" s="6" t="n">
        <v>43574</v>
      </c>
      <c r="G2649" s="6" t="n">
        <v>43579</v>
      </c>
      <c r="H2649" s="11" t="inlineStr">
        <is>
          <t>USD</t>
        </is>
      </c>
      <c r="I2649" s="11" t="n">
        <v>24</v>
      </c>
      <c r="J2649" s="11" t="n">
        <v>1</v>
      </c>
      <c r="K2649" s="11" t="n">
        <v>316</v>
      </c>
      <c r="L2649" s="11" t="n">
        <v>16</v>
      </c>
      <c r="M2649" s="11" t="n">
        <v>5</v>
      </c>
      <c r="N2649" s="11" t="n">
        <v>0.1</v>
      </c>
      <c r="O2649" s="7" t="n">
        <v>1098.8</v>
      </c>
      <c r="P2649" s="7" t="n">
        <v>780.1479999999999</v>
      </c>
      <c r="Q2649" s="7">
        <f>text(E2649,"ddd")</f>
        <v/>
      </c>
      <c r="R2649" s="7">
        <f>G2649-F2649</f>
        <v/>
      </c>
      <c r="S2649" s="7">
        <f>E2649-D2649</f>
        <v/>
      </c>
      <c r="T2649" s="7">
        <f>O2649*M2649</f>
        <v/>
      </c>
      <c r="U2649" s="7">
        <f>T2649*N2649</f>
        <v/>
      </c>
      <c r="V2649" s="7">
        <f>T2649-U2649-(P2649*M2649)</f>
        <v/>
      </c>
      <c r="W2649" s="7">
        <f>VLOOKUP(L2649,'Products Sheet'!$A:$B,2,FALSE)</f>
        <v/>
      </c>
      <c r="X2649" s="7" t="n"/>
      <c r="Y2649" s="7" t="n"/>
      <c r="Z2649" s="7" t="n"/>
      <c r="AA2649" s="7" t="n"/>
      <c r="AB2649" s="7" t="n"/>
      <c r="AC2649" s="7" t="n"/>
    </row>
    <row r="2650" ht="9.75" customHeight="1" s="12">
      <c r="A2650" s="11" t="inlineStr">
        <is>
          <t>SO - 0002750</t>
        </is>
      </c>
      <c r="B2650" s="11" t="inlineStr">
        <is>
          <t>Online</t>
        </is>
      </c>
      <c r="C2650" s="11" t="inlineStr">
        <is>
          <t>WARE-UHY1004</t>
        </is>
      </c>
      <c r="D2650" s="6" t="n">
        <v>43400</v>
      </c>
      <c r="E2650" s="6" t="n">
        <v>43563</v>
      </c>
      <c r="F2650" s="6" t="n">
        <v>43590</v>
      </c>
      <c r="G2650" s="6" t="n">
        <v>43598</v>
      </c>
      <c r="H2650" s="11" t="inlineStr">
        <is>
          <t>USD</t>
        </is>
      </c>
      <c r="I2650" s="11" t="n">
        <v>18</v>
      </c>
      <c r="J2650" s="11" t="n">
        <v>18</v>
      </c>
      <c r="K2650" s="11" t="n">
        <v>261</v>
      </c>
      <c r="L2650" s="11" t="n">
        <v>16</v>
      </c>
      <c r="M2650" s="11" t="n">
        <v>5</v>
      </c>
      <c r="N2650" s="11" t="n">
        <v>0.075</v>
      </c>
      <c r="O2650" s="7" t="n">
        <v>2231.1</v>
      </c>
      <c r="P2650" s="7" t="n">
        <v>1316.349</v>
      </c>
      <c r="Q2650" s="7">
        <f>text(E2650,"ddd")</f>
        <v/>
      </c>
      <c r="R2650" s="7">
        <f>G2650-F2650</f>
        <v/>
      </c>
      <c r="S2650" s="7">
        <f>E2650-D2650</f>
        <v/>
      </c>
      <c r="T2650" s="7">
        <f>O2650*M2650</f>
        <v/>
      </c>
      <c r="U2650" s="7">
        <f>T2650*N2650</f>
        <v/>
      </c>
      <c r="V2650" s="7">
        <f>T2650-U2650-(P2650*M2650)</f>
        <v/>
      </c>
      <c r="W2650" s="7">
        <f>VLOOKUP(L2650,'Products Sheet'!$A:$B,2,FALSE)</f>
        <v/>
      </c>
      <c r="X2650" s="7" t="n"/>
      <c r="Y2650" s="7" t="n"/>
      <c r="Z2650" s="7" t="n"/>
      <c r="AA2650" s="7" t="n"/>
      <c r="AB2650" s="7" t="n"/>
      <c r="AC2650" s="7" t="n"/>
    </row>
    <row r="2651" ht="9.75" customHeight="1" s="12">
      <c r="A2651" s="11" t="inlineStr">
        <is>
          <t>SO - 0002810</t>
        </is>
      </c>
      <c r="B2651" s="11" t="inlineStr">
        <is>
          <t>Online</t>
        </is>
      </c>
      <c r="C2651" s="11" t="inlineStr">
        <is>
          <t>WARE-NMK1003</t>
        </is>
      </c>
      <c r="D2651" s="6" t="n">
        <v>43500</v>
      </c>
      <c r="E2651" s="6" t="n">
        <v>43571</v>
      </c>
      <c r="F2651" s="6" t="n">
        <v>43593</v>
      </c>
      <c r="G2651" s="6" t="n">
        <v>43595</v>
      </c>
      <c r="H2651" s="11" t="inlineStr">
        <is>
          <t>USD</t>
        </is>
      </c>
      <c r="I2651" s="11" t="n">
        <v>17</v>
      </c>
      <c r="J2651" s="11" t="n">
        <v>26</v>
      </c>
      <c r="K2651" s="11" t="n">
        <v>185</v>
      </c>
      <c r="L2651" s="11" t="n">
        <v>16</v>
      </c>
      <c r="M2651" s="11" t="n">
        <v>6</v>
      </c>
      <c r="N2651" s="11" t="n">
        <v>0.1</v>
      </c>
      <c r="O2651" s="7" t="n">
        <v>891.1</v>
      </c>
      <c r="P2651" s="7" t="n">
        <v>614.8589999999999</v>
      </c>
      <c r="Q2651" s="7">
        <f>text(E2651,"ddd")</f>
        <v/>
      </c>
      <c r="R2651" s="7">
        <f>G2651-F2651</f>
        <v/>
      </c>
      <c r="S2651" s="7">
        <f>E2651-D2651</f>
        <v/>
      </c>
      <c r="T2651" s="7">
        <f>O2651*M2651</f>
        <v/>
      </c>
      <c r="U2651" s="7">
        <f>T2651*N2651</f>
        <v/>
      </c>
      <c r="V2651" s="7">
        <f>T2651-U2651-(P2651*M2651)</f>
        <v/>
      </c>
      <c r="W2651" s="7">
        <f>VLOOKUP(L2651,'Products Sheet'!$A:$B,2,FALSE)</f>
        <v/>
      </c>
      <c r="X2651" s="7" t="n"/>
      <c r="Y2651" s="7" t="n"/>
      <c r="Z2651" s="7" t="n"/>
      <c r="AA2651" s="7" t="n"/>
      <c r="AB2651" s="7" t="n"/>
      <c r="AC2651" s="7" t="n"/>
    </row>
    <row r="2652" ht="9.75" customHeight="1" s="12">
      <c r="A2652" s="11" t="inlineStr">
        <is>
          <t>SO - 0002843</t>
        </is>
      </c>
      <c r="B2652" s="11" t="inlineStr">
        <is>
          <t>Online</t>
        </is>
      </c>
      <c r="C2652" s="11" t="inlineStr">
        <is>
          <t>WARE-NMK1003</t>
        </is>
      </c>
      <c r="D2652" s="6" t="n">
        <v>43500</v>
      </c>
      <c r="E2652" s="6" t="n">
        <v>43575</v>
      </c>
      <c r="F2652" s="6" t="n">
        <v>43601</v>
      </c>
      <c r="G2652" s="6" t="n">
        <v>43605</v>
      </c>
      <c r="H2652" s="11" t="inlineStr">
        <is>
          <t>USD</t>
        </is>
      </c>
      <c r="I2652" s="11" t="n">
        <v>13</v>
      </c>
      <c r="J2652" s="11" t="n">
        <v>16</v>
      </c>
      <c r="K2652" s="11" t="n">
        <v>125</v>
      </c>
      <c r="L2652" s="11" t="n">
        <v>16</v>
      </c>
      <c r="M2652" s="11" t="n">
        <v>8</v>
      </c>
      <c r="N2652" s="11" t="n">
        <v>0.1</v>
      </c>
      <c r="O2652" s="7" t="n">
        <v>3839.1</v>
      </c>
      <c r="P2652" s="7" t="n">
        <v>2111.505</v>
      </c>
      <c r="Q2652" s="7">
        <f>text(E2652,"ddd")</f>
        <v/>
      </c>
      <c r="R2652" s="7">
        <f>G2652-F2652</f>
        <v/>
      </c>
      <c r="S2652" s="7">
        <f>E2652-D2652</f>
        <v/>
      </c>
      <c r="T2652" s="7">
        <f>O2652*M2652</f>
        <v/>
      </c>
      <c r="U2652" s="7">
        <f>T2652*N2652</f>
        <v/>
      </c>
      <c r="V2652" s="7">
        <f>T2652-U2652-(P2652*M2652)</f>
        <v/>
      </c>
      <c r="W2652" s="7">
        <f>VLOOKUP(L2652,'Products Sheet'!$A:$B,2,FALSE)</f>
        <v/>
      </c>
      <c r="X2652" s="7" t="n"/>
      <c r="Y2652" s="7" t="n"/>
      <c r="Z2652" s="7" t="n"/>
      <c r="AA2652" s="7" t="n"/>
      <c r="AB2652" s="7" t="n"/>
      <c r="AC2652" s="7" t="n"/>
    </row>
    <row r="2653" ht="9.75" customHeight="1" s="12">
      <c r="A2653" s="11" t="inlineStr">
        <is>
          <t>SO - 0002894</t>
        </is>
      </c>
      <c r="B2653" s="11" t="inlineStr">
        <is>
          <t>Wholesale</t>
        </is>
      </c>
      <c r="C2653" s="11" t="inlineStr">
        <is>
          <t>WARE-MKL1006</t>
        </is>
      </c>
      <c r="D2653" s="6" t="n">
        <v>43500</v>
      </c>
      <c r="E2653" s="6" t="n">
        <v>43580</v>
      </c>
      <c r="F2653" s="6" t="n">
        <v>43595</v>
      </c>
      <c r="G2653" s="6" t="n">
        <v>43605</v>
      </c>
      <c r="H2653" s="11" t="inlineStr">
        <is>
          <t>USD</t>
        </is>
      </c>
      <c r="I2653" s="11" t="n">
        <v>27</v>
      </c>
      <c r="J2653" s="11" t="n">
        <v>34</v>
      </c>
      <c r="K2653" s="11" t="n">
        <v>342</v>
      </c>
      <c r="L2653" s="11" t="n">
        <v>16</v>
      </c>
      <c r="M2653" s="11" t="n">
        <v>2</v>
      </c>
      <c r="N2653" s="11" t="n">
        <v>0.075</v>
      </c>
      <c r="O2653" s="7" t="n">
        <v>1306.5</v>
      </c>
      <c r="P2653" s="7" t="n">
        <v>548.73</v>
      </c>
      <c r="Q2653" s="7">
        <f>text(E2653,"ddd")</f>
        <v/>
      </c>
      <c r="R2653" s="7">
        <f>G2653-F2653</f>
        <v/>
      </c>
      <c r="S2653" s="7">
        <f>E2653-D2653</f>
        <v/>
      </c>
      <c r="T2653" s="7">
        <f>O2653*M2653</f>
        <v/>
      </c>
      <c r="U2653" s="7">
        <f>T2653*N2653</f>
        <v/>
      </c>
      <c r="V2653" s="7">
        <f>T2653-U2653-(P2653*M2653)</f>
        <v/>
      </c>
      <c r="W2653" s="7">
        <f>VLOOKUP(L2653,'Products Sheet'!$A:$B,2,FALSE)</f>
        <v/>
      </c>
      <c r="X2653" s="7" t="n"/>
      <c r="Y2653" s="7" t="n"/>
      <c r="Z2653" s="7" t="n"/>
      <c r="AA2653" s="7" t="n"/>
      <c r="AB2653" s="7" t="n"/>
      <c r="AC2653" s="7" t="n"/>
    </row>
    <row r="2654" ht="9.75" customHeight="1" s="12">
      <c r="A2654" s="11" t="inlineStr">
        <is>
          <t>SO - 0002920</t>
        </is>
      </c>
      <c r="B2654" s="11" t="inlineStr">
        <is>
          <t>Online</t>
        </is>
      </c>
      <c r="C2654" s="11" t="inlineStr">
        <is>
          <t>WARE-UHY1004</t>
        </is>
      </c>
      <c r="D2654" s="6" t="n">
        <v>43500</v>
      </c>
      <c r="E2654" s="6" t="n">
        <v>43582</v>
      </c>
      <c r="F2654" s="6" t="n">
        <v>43599</v>
      </c>
      <c r="G2654" s="6" t="n">
        <v>43602</v>
      </c>
      <c r="H2654" s="11" t="inlineStr">
        <is>
          <t>USD</t>
        </is>
      </c>
      <c r="I2654" s="11" t="n">
        <v>18</v>
      </c>
      <c r="J2654" s="11" t="n">
        <v>20</v>
      </c>
      <c r="K2654" s="11" t="n">
        <v>250</v>
      </c>
      <c r="L2654" s="11" t="n">
        <v>16</v>
      </c>
      <c r="M2654" s="11" t="n">
        <v>1</v>
      </c>
      <c r="N2654" s="11" t="n">
        <v>0.15</v>
      </c>
      <c r="O2654" s="7" t="n">
        <v>1058.6</v>
      </c>
      <c r="P2654" s="7" t="n">
        <v>550.4720000000001</v>
      </c>
      <c r="Q2654" s="7">
        <f>text(E2654,"ddd")</f>
        <v/>
      </c>
      <c r="R2654" s="7">
        <f>G2654-F2654</f>
        <v/>
      </c>
      <c r="S2654" s="7">
        <f>E2654-D2654</f>
        <v/>
      </c>
      <c r="T2654" s="7">
        <f>O2654*M2654</f>
        <v/>
      </c>
      <c r="U2654" s="7">
        <f>T2654*N2654</f>
        <v/>
      </c>
      <c r="V2654" s="7">
        <f>T2654-U2654-(P2654*M2654)</f>
        <v/>
      </c>
      <c r="W2654" s="7">
        <f>VLOOKUP(L2654,'Products Sheet'!$A:$B,2,FALSE)</f>
        <v/>
      </c>
      <c r="X2654" s="7" t="n"/>
      <c r="Y2654" s="7" t="n"/>
      <c r="Z2654" s="7" t="n"/>
      <c r="AA2654" s="7" t="n"/>
      <c r="AB2654" s="7" t="n"/>
      <c r="AC2654" s="7" t="n"/>
    </row>
    <row r="2655" ht="9.75" customHeight="1" s="12">
      <c r="A2655" s="11" t="inlineStr">
        <is>
          <t>SO - 0002996</t>
        </is>
      </c>
      <c r="B2655" s="11" t="inlineStr">
        <is>
          <t>Distributor</t>
        </is>
      </c>
      <c r="C2655" s="11" t="inlineStr">
        <is>
          <t>WARE-NMK1003</t>
        </is>
      </c>
      <c r="D2655" s="6" t="n">
        <v>43500</v>
      </c>
      <c r="E2655" s="6" t="n">
        <v>43590</v>
      </c>
      <c r="F2655" s="6" t="n">
        <v>43612</v>
      </c>
      <c r="G2655" s="6" t="n">
        <v>43616</v>
      </c>
      <c r="H2655" s="11" t="inlineStr">
        <is>
          <t>USD</t>
        </is>
      </c>
      <c r="I2655" s="11" t="n">
        <v>24</v>
      </c>
      <c r="J2655" s="11" t="n">
        <v>38</v>
      </c>
      <c r="K2655" s="11" t="n">
        <v>176</v>
      </c>
      <c r="L2655" s="11" t="n">
        <v>16</v>
      </c>
      <c r="M2655" s="11" t="n">
        <v>4</v>
      </c>
      <c r="N2655" s="11" t="n">
        <v>0.05</v>
      </c>
      <c r="O2655" s="7" t="n">
        <v>5078.6</v>
      </c>
      <c r="P2655" s="7" t="n">
        <v>3605.806</v>
      </c>
      <c r="Q2655" s="7">
        <f>text(E2655,"ddd")</f>
        <v/>
      </c>
      <c r="R2655" s="7">
        <f>G2655-F2655</f>
        <v/>
      </c>
      <c r="S2655" s="7">
        <f>E2655-D2655</f>
        <v/>
      </c>
      <c r="T2655" s="7">
        <f>O2655*M2655</f>
        <v/>
      </c>
      <c r="U2655" s="7">
        <f>T2655*N2655</f>
        <v/>
      </c>
      <c r="V2655" s="7">
        <f>T2655-U2655-(P2655*M2655)</f>
        <v/>
      </c>
      <c r="W2655" s="7">
        <f>VLOOKUP(L2655,'Products Sheet'!$A:$B,2,FALSE)</f>
        <v/>
      </c>
      <c r="X2655" s="7" t="n"/>
      <c r="Y2655" s="7" t="n"/>
      <c r="Z2655" s="7" t="n"/>
      <c r="AA2655" s="7" t="n"/>
      <c r="AB2655" s="7" t="n"/>
      <c r="AC2655" s="7" t="n"/>
    </row>
    <row r="2656" ht="9.75" customHeight="1" s="12">
      <c r="A2656" s="11" t="inlineStr">
        <is>
          <t>SO - 0002997</t>
        </is>
      </c>
      <c r="B2656" s="11" t="inlineStr">
        <is>
          <t>In-Store</t>
        </is>
      </c>
      <c r="C2656" s="11" t="inlineStr">
        <is>
          <t>WARE-PUJ1005</t>
        </is>
      </c>
      <c r="D2656" s="6" t="n">
        <v>43500</v>
      </c>
      <c r="E2656" s="6" t="n">
        <v>43590</v>
      </c>
      <c r="F2656" s="6" t="n">
        <v>43613</v>
      </c>
      <c r="G2656" s="6" t="n">
        <v>43615</v>
      </c>
      <c r="H2656" s="11" t="inlineStr">
        <is>
          <t>USD</t>
        </is>
      </c>
      <c r="I2656" s="11" t="n">
        <v>6</v>
      </c>
      <c r="J2656" s="11" t="n">
        <v>44</v>
      </c>
      <c r="K2656" s="11" t="n">
        <v>262</v>
      </c>
      <c r="L2656" s="11" t="n">
        <v>16</v>
      </c>
      <c r="M2656" s="11" t="n">
        <v>4</v>
      </c>
      <c r="N2656" s="11" t="n">
        <v>0.4</v>
      </c>
      <c r="O2656" s="7" t="n">
        <v>1956.4</v>
      </c>
      <c r="P2656" s="7" t="n">
        <v>1604.248</v>
      </c>
      <c r="Q2656" s="7">
        <f>text(E2656,"ddd")</f>
        <v/>
      </c>
      <c r="R2656" s="7">
        <f>G2656-F2656</f>
        <v/>
      </c>
      <c r="S2656" s="7">
        <f>E2656-D2656</f>
        <v/>
      </c>
      <c r="T2656" s="7">
        <f>O2656*M2656</f>
        <v/>
      </c>
      <c r="U2656" s="7">
        <f>T2656*N2656</f>
        <v/>
      </c>
      <c r="V2656" s="7">
        <f>T2656-U2656-(P2656*M2656)</f>
        <v/>
      </c>
      <c r="W2656" s="7">
        <f>VLOOKUP(L2656,'Products Sheet'!$A:$B,2,FALSE)</f>
        <v/>
      </c>
      <c r="X2656" s="7" t="n"/>
      <c r="Y2656" s="7" t="n"/>
      <c r="Z2656" s="7" t="n"/>
      <c r="AA2656" s="7" t="n"/>
      <c r="AB2656" s="7" t="n"/>
      <c r="AC2656" s="7" t="n"/>
    </row>
    <row r="2657" ht="9.75" customHeight="1" s="12">
      <c r="A2657" s="11" t="inlineStr">
        <is>
          <t>SO - 0003111</t>
        </is>
      </c>
      <c r="B2657" s="11" t="inlineStr">
        <is>
          <t>Online</t>
        </is>
      </c>
      <c r="C2657" s="11" t="inlineStr">
        <is>
          <t>WARE-UHY1004</t>
        </is>
      </c>
      <c r="D2657" s="6" t="n">
        <v>43500</v>
      </c>
      <c r="E2657" s="6" t="n">
        <v>43605</v>
      </c>
      <c r="F2657" s="6" t="n">
        <v>43621</v>
      </c>
      <c r="G2657" s="6" t="n">
        <v>43629</v>
      </c>
      <c r="H2657" s="11" t="inlineStr">
        <is>
          <t>USD</t>
        </is>
      </c>
      <c r="I2657" s="11" t="n">
        <v>18</v>
      </c>
      <c r="J2657" s="11" t="n">
        <v>38</v>
      </c>
      <c r="K2657" s="11" t="n">
        <v>221</v>
      </c>
      <c r="L2657" s="11" t="n">
        <v>16</v>
      </c>
      <c r="M2657" s="11" t="n">
        <v>1</v>
      </c>
      <c r="N2657" s="11" t="n">
        <v>0.3</v>
      </c>
      <c r="O2657" s="7" t="n">
        <v>1065.3</v>
      </c>
      <c r="P2657" s="7" t="n">
        <v>873.5459999999999</v>
      </c>
      <c r="Q2657" s="7">
        <f>text(E2657,"ddd")</f>
        <v/>
      </c>
      <c r="R2657" s="7">
        <f>G2657-F2657</f>
        <v/>
      </c>
      <c r="S2657" s="7">
        <f>E2657-D2657</f>
        <v/>
      </c>
      <c r="T2657" s="7">
        <f>O2657*M2657</f>
        <v/>
      </c>
      <c r="U2657" s="7">
        <f>T2657*N2657</f>
        <v/>
      </c>
      <c r="V2657" s="7">
        <f>T2657-U2657-(P2657*M2657)</f>
        <v/>
      </c>
      <c r="W2657" s="7">
        <f>VLOOKUP(L2657,'Products Sheet'!$A:$B,2,FALSE)</f>
        <v/>
      </c>
      <c r="X2657" s="7" t="n"/>
      <c r="Y2657" s="7" t="n"/>
      <c r="Z2657" s="7" t="n"/>
      <c r="AA2657" s="7" t="n"/>
      <c r="AB2657" s="7" t="n"/>
      <c r="AC2657" s="7" t="n"/>
    </row>
    <row r="2658" ht="9.75" customHeight="1" s="12">
      <c r="A2658" s="11" t="inlineStr">
        <is>
          <t>SO - 0003146</t>
        </is>
      </c>
      <c r="B2658" s="11" t="inlineStr">
        <is>
          <t>Online</t>
        </is>
      </c>
      <c r="C2658" s="11" t="inlineStr">
        <is>
          <t>WARE-XYS1001</t>
        </is>
      </c>
      <c r="D2658" s="6" t="n">
        <v>43500</v>
      </c>
      <c r="E2658" s="6" t="n">
        <v>43608</v>
      </c>
      <c r="F2658" s="6" t="n">
        <v>43618</v>
      </c>
      <c r="G2658" s="6" t="n">
        <v>43626</v>
      </c>
      <c r="H2658" s="11" t="inlineStr">
        <is>
          <t>USD</t>
        </is>
      </c>
      <c r="I2658" s="11" t="n">
        <v>19</v>
      </c>
      <c r="J2658" s="11" t="n">
        <v>16</v>
      </c>
      <c r="K2658" s="11" t="n">
        <v>45</v>
      </c>
      <c r="L2658" s="11" t="n">
        <v>16</v>
      </c>
      <c r="M2658" s="11" t="n">
        <v>8</v>
      </c>
      <c r="N2658" s="11" t="n">
        <v>0.075</v>
      </c>
      <c r="O2658" s="7" t="n">
        <v>5983.1</v>
      </c>
      <c r="P2658" s="7" t="n">
        <v>3111.212</v>
      </c>
      <c r="Q2658" s="7">
        <f>text(E2658,"ddd")</f>
        <v/>
      </c>
      <c r="R2658" s="7">
        <f>G2658-F2658</f>
        <v/>
      </c>
      <c r="S2658" s="7">
        <f>E2658-D2658</f>
        <v/>
      </c>
      <c r="T2658" s="7">
        <f>O2658*M2658</f>
        <v/>
      </c>
      <c r="U2658" s="7">
        <f>T2658*N2658</f>
        <v/>
      </c>
      <c r="V2658" s="7">
        <f>T2658-U2658-(P2658*M2658)</f>
        <v/>
      </c>
      <c r="W2658" s="7">
        <f>VLOOKUP(L2658,'Products Sheet'!$A:$B,2,FALSE)</f>
        <v/>
      </c>
      <c r="X2658" s="7" t="n"/>
      <c r="Y2658" s="7" t="n"/>
      <c r="Z2658" s="7" t="n"/>
      <c r="AA2658" s="7" t="n"/>
      <c r="AB2658" s="7" t="n"/>
      <c r="AC2658" s="7" t="n"/>
    </row>
    <row r="2659" ht="9.75" customHeight="1" s="12">
      <c r="A2659" s="11" t="inlineStr">
        <is>
          <t>SO - 0003240</t>
        </is>
      </c>
      <c r="B2659" s="11" t="inlineStr">
        <is>
          <t>In-Store</t>
        </is>
      </c>
      <c r="C2659" s="11" t="inlineStr">
        <is>
          <t>WARE-UHY1004</t>
        </is>
      </c>
      <c r="D2659" s="6" t="n">
        <v>43500</v>
      </c>
      <c r="E2659" s="6" t="n">
        <v>43618</v>
      </c>
      <c r="F2659" s="6" t="n">
        <v>43624</v>
      </c>
      <c r="G2659" s="6" t="n">
        <v>43630</v>
      </c>
      <c r="H2659" s="11" t="inlineStr">
        <is>
          <t>USD</t>
        </is>
      </c>
      <c r="I2659" s="11" t="n">
        <v>5</v>
      </c>
      <c r="J2659" s="11" t="n">
        <v>29</v>
      </c>
      <c r="K2659" s="11" t="n">
        <v>203</v>
      </c>
      <c r="L2659" s="11" t="n">
        <v>16</v>
      </c>
      <c r="M2659" s="11" t="n">
        <v>8</v>
      </c>
      <c r="N2659" s="11" t="n">
        <v>0.05</v>
      </c>
      <c r="O2659" s="7" t="n">
        <v>2941.3</v>
      </c>
      <c r="P2659" s="7" t="n">
        <v>1911.845</v>
      </c>
      <c r="Q2659" s="7">
        <f>text(E2659,"ddd")</f>
        <v/>
      </c>
      <c r="R2659" s="7">
        <f>G2659-F2659</f>
        <v/>
      </c>
      <c r="S2659" s="7">
        <f>E2659-D2659</f>
        <v/>
      </c>
      <c r="T2659" s="7">
        <f>O2659*M2659</f>
        <v/>
      </c>
      <c r="U2659" s="7">
        <f>T2659*N2659</f>
        <v/>
      </c>
      <c r="V2659" s="7">
        <f>T2659-U2659-(P2659*M2659)</f>
        <v/>
      </c>
      <c r="W2659" s="7">
        <f>VLOOKUP(L2659,'Products Sheet'!$A:$B,2,FALSE)</f>
        <v/>
      </c>
      <c r="X2659" s="7" t="n"/>
      <c r="Y2659" s="7" t="n"/>
      <c r="Z2659" s="7" t="n"/>
      <c r="AA2659" s="7" t="n"/>
      <c r="AB2659" s="7" t="n"/>
      <c r="AC2659" s="7" t="n"/>
    </row>
    <row r="2660" ht="9.75" customHeight="1" s="12">
      <c r="A2660" s="11" t="inlineStr">
        <is>
          <t>SO - 0003349</t>
        </is>
      </c>
      <c r="B2660" s="11" t="inlineStr">
        <is>
          <t>Distributor</t>
        </is>
      </c>
      <c r="C2660" s="11" t="inlineStr">
        <is>
          <t>WARE-MKL1006</t>
        </is>
      </c>
      <c r="D2660" s="6" t="n">
        <v>43500</v>
      </c>
      <c r="E2660" s="6" t="n">
        <v>43630</v>
      </c>
      <c r="F2660" s="6" t="n">
        <v>43657</v>
      </c>
      <c r="G2660" s="6" t="n">
        <v>43665</v>
      </c>
      <c r="H2660" s="11" t="inlineStr">
        <is>
          <t>USD</t>
        </is>
      </c>
      <c r="I2660" s="11" t="n">
        <v>23</v>
      </c>
      <c r="J2660" s="11" t="n">
        <v>47</v>
      </c>
      <c r="K2660" s="11" t="n">
        <v>350</v>
      </c>
      <c r="L2660" s="11" t="n">
        <v>16</v>
      </c>
      <c r="M2660" s="11" t="n">
        <v>3</v>
      </c>
      <c r="N2660" s="11" t="n">
        <v>0.1</v>
      </c>
      <c r="O2660" s="7" t="n">
        <v>2814</v>
      </c>
      <c r="P2660" s="7" t="n">
        <v>1885.38</v>
      </c>
      <c r="Q2660" s="7">
        <f>text(E2660,"ddd")</f>
        <v/>
      </c>
      <c r="R2660" s="7">
        <f>G2660-F2660</f>
        <v/>
      </c>
      <c r="S2660" s="7">
        <f>E2660-D2660</f>
        <v/>
      </c>
      <c r="T2660" s="7">
        <f>O2660*M2660</f>
        <v/>
      </c>
      <c r="U2660" s="7">
        <f>T2660*N2660</f>
        <v/>
      </c>
      <c r="V2660" s="7">
        <f>T2660-U2660-(P2660*M2660)</f>
        <v/>
      </c>
      <c r="W2660" s="7">
        <f>VLOOKUP(L2660,'Products Sheet'!$A:$B,2,FALSE)</f>
        <v/>
      </c>
      <c r="X2660" s="7" t="n"/>
      <c r="Y2660" s="7" t="n"/>
      <c r="Z2660" s="7" t="n"/>
      <c r="AA2660" s="7" t="n"/>
      <c r="AB2660" s="7" t="n"/>
      <c r="AC2660" s="7" t="n"/>
    </row>
    <row r="2661" ht="9.75" customHeight="1" s="12">
      <c r="A2661" s="11" t="inlineStr">
        <is>
          <t>SO - 0003444</t>
        </is>
      </c>
      <c r="B2661" s="11" t="inlineStr">
        <is>
          <t>Wholesale</t>
        </is>
      </c>
      <c r="C2661" s="11" t="inlineStr">
        <is>
          <t>WARE-XYS1001</t>
        </is>
      </c>
      <c r="D2661" s="6" t="n">
        <v>43500</v>
      </c>
      <c r="E2661" s="6" t="n">
        <v>43644</v>
      </c>
      <c r="F2661" s="6" t="n">
        <v>43665</v>
      </c>
      <c r="G2661" s="6" t="n">
        <v>43671</v>
      </c>
      <c r="H2661" s="11" t="inlineStr">
        <is>
          <t>USD</t>
        </is>
      </c>
      <c r="I2661" s="11" t="n">
        <v>28</v>
      </c>
      <c r="J2661" s="11" t="n">
        <v>32</v>
      </c>
      <c r="K2661" s="11" t="n">
        <v>27</v>
      </c>
      <c r="L2661" s="11" t="n">
        <v>16</v>
      </c>
      <c r="M2661" s="11" t="n">
        <v>7</v>
      </c>
      <c r="N2661" s="11" t="n">
        <v>0.1</v>
      </c>
      <c r="O2661" s="7" t="n">
        <v>5065.2</v>
      </c>
      <c r="P2661" s="7" t="n">
        <v>3900.204</v>
      </c>
      <c r="Q2661" s="7">
        <f>text(E2661,"ddd")</f>
        <v/>
      </c>
      <c r="R2661" s="7">
        <f>G2661-F2661</f>
        <v/>
      </c>
      <c r="S2661" s="7">
        <f>E2661-D2661</f>
        <v/>
      </c>
      <c r="T2661" s="7">
        <f>O2661*M2661</f>
        <v/>
      </c>
      <c r="U2661" s="7">
        <f>T2661*N2661</f>
        <v/>
      </c>
      <c r="V2661" s="7">
        <f>T2661-U2661-(P2661*M2661)</f>
        <v/>
      </c>
      <c r="W2661" s="7">
        <f>VLOOKUP(L2661,'Products Sheet'!$A:$B,2,FALSE)</f>
        <v/>
      </c>
      <c r="X2661" s="7" t="n"/>
      <c r="Y2661" s="7" t="n"/>
      <c r="Z2661" s="7" t="n"/>
      <c r="AA2661" s="7" t="n"/>
      <c r="AB2661" s="7" t="n"/>
      <c r="AC2661" s="7" t="n"/>
    </row>
    <row r="2662" ht="9.75" customHeight="1" s="12">
      <c r="A2662" s="11" t="inlineStr">
        <is>
          <t>SO - 0003492</t>
        </is>
      </c>
      <c r="B2662" s="11" t="inlineStr">
        <is>
          <t>Online</t>
        </is>
      </c>
      <c r="C2662" s="11" t="inlineStr">
        <is>
          <t>WARE-NMK1003</t>
        </is>
      </c>
      <c r="D2662" s="6" t="n">
        <v>43500</v>
      </c>
      <c r="E2662" s="6" t="n">
        <v>43649</v>
      </c>
      <c r="F2662" s="6" t="n">
        <v>43672</v>
      </c>
      <c r="G2662" s="6" t="n">
        <v>43681</v>
      </c>
      <c r="H2662" s="11" t="inlineStr">
        <is>
          <t>USD</t>
        </is>
      </c>
      <c r="I2662" s="11" t="n">
        <v>15</v>
      </c>
      <c r="J2662" s="11" t="n">
        <v>47</v>
      </c>
      <c r="K2662" s="11" t="n">
        <v>116</v>
      </c>
      <c r="L2662" s="11" t="n">
        <v>16</v>
      </c>
      <c r="M2662" s="11" t="n">
        <v>7</v>
      </c>
      <c r="N2662" s="11" t="n">
        <v>0.15</v>
      </c>
      <c r="O2662" s="7" t="n">
        <v>1748.7</v>
      </c>
      <c r="P2662" s="7" t="n">
        <v>804.402</v>
      </c>
      <c r="Q2662" s="7">
        <f>text(E2662,"ddd")</f>
        <v/>
      </c>
      <c r="R2662" s="7">
        <f>G2662-F2662</f>
        <v/>
      </c>
      <c r="S2662" s="7">
        <f>E2662-D2662</f>
        <v/>
      </c>
      <c r="T2662" s="7">
        <f>O2662*M2662</f>
        <v/>
      </c>
      <c r="U2662" s="7">
        <f>T2662*N2662</f>
        <v/>
      </c>
      <c r="V2662" s="7">
        <f>T2662-U2662-(P2662*M2662)</f>
        <v/>
      </c>
      <c r="W2662" s="7">
        <f>VLOOKUP(L2662,'Products Sheet'!$A:$B,2,FALSE)</f>
        <v/>
      </c>
      <c r="X2662" s="7" t="n"/>
      <c r="Y2662" s="7" t="n"/>
      <c r="Z2662" s="7" t="n"/>
      <c r="AA2662" s="7" t="n"/>
      <c r="AB2662" s="7" t="n"/>
      <c r="AC2662" s="7" t="n"/>
    </row>
    <row r="2663" ht="9.75" customHeight="1" s="12">
      <c r="A2663" s="11" t="inlineStr">
        <is>
          <t>SO - 0003507</t>
        </is>
      </c>
      <c r="B2663" s="11" t="inlineStr">
        <is>
          <t>In-Store</t>
        </is>
      </c>
      <c r="C2663" s="11" t="inlineStr">
        <is>
          <t>WARE-MKL1006</t>
        </is>
      </c>
      <c r="D2663" s="6" t="n">
        <v>43600</v>
      </c>
      <c r="E2663" s="6" t="n">
        <v>43651</v>
      </c>
      <c r="F2663" s="6" t="n">
        <v>43667</v>
      </c>
      <c r="G2663" s="6" t="n">
        <v>43668</v>
      </c>
      <c r="H2663" s="11" t="inlineStr">
        <is>
          <t>USD</t>
        </is>
      </c>
      <c r="I2663" s="11" t="n">
        <v>6</v>
      </c>
      <c r="J2663" s="11" t="n">
        <v>16</v>
      </c>
      <c r="K2663" s="11" t="n">
        <v>329</v>
      </c>
      <c r="L2663" s="11" t="n">
        <v>16</v>
      </c>
      <c r="M2663" s="11" t="n">
        <v>3</v>
      </c>
      <c r="N2663" s="11" t="n">
        <v>0.2</v>
      </c>
      <c r="O2663" s="7" t="n">
        <v>1112.2</v>
      </c>
      <c r="P2663" s="7" t="n">
        <v>556.1</v>
      </c>
      <c r="Q2663" s="7">
        <f>text(E2663,"ddd")</f>
        <v/>
      </c>
      <c r="R2663" s="7">
        <f>G2663-F2663</f>
        <v/>
      </c>
      <c r="S2663" s="7">
        <f>E2663-D2663</f>
        <v/>
      </c>
      <c r="T2663" s="7">
        <f>O2663*M2663</f>
        <v/>
      </c>
      <c r="U2663" s="7">
        <f>T2663*N2663</f>
        <v/>
      </c>
      <c r="V2663" s="7">
        <f>T2663-U2663-(P2663*M2663)</f>
        <v/>
      </c>
      <c r="W2663" s="7">
        <f>VLOOKUP(L2663,'Products Sheet'!$A:$B,2,FALSE)</f>
        <v/>
      </c>
      <c r="X2663" s="7" t="n"/>
      <c r="Y2663" s="7" t="n"/>
      <c r="Z2663" s="7" t="n"/>
      <c r="AA2663" s="7" t="n"/>
      <c r="AB2663" s="7" t="n"/>
      <c r="AC2663" s="7" t="n"/>
    </row>
    <row r="2664" ht="9.75" customHeight="1" s="12">
      <c r="A2664" s="11" t="inlineStr">
        <is>
          <t>SO - 0003598</t>
        </is>
      </c>
      <c r="B2664" s="11" t="inlineStr">
        <is>
          <t>In-Store</t>
        </is>
      </c>
      <c r="C2664" s="11" t="inlineStr">
        <is>
          <t>WARE-PUJ1005</t>
        </is>
      </c>
      <c r="D2664" s="6" t="n">
        <v>43600</v>
      </c>
      <c r="E2664" s="6" t="n">
        <v>43663</v>
      </c>
      <c r="F2664" s="6" t="n">
        <v>43665</v>
      </c>
      <c r="G2664" s="6" t="n">
        <v>43675</v>
      </c>
      <c r="H2664" s="11" t="inlineStr">
        <is>
          <t>USD</t>
        </is>
      </c>
      <c r="I2664" s="11" t="n">
        <v>4</v>
      </c>
      <c r="J2664" s="11" t="n">
        <v>29</v>
      </c>
      <c r="K2664" s="11" t="n">
        <v>297</v>
      </c>
      <c r="L2664" s="11" t="n">
        <v>16</v>
      </c>
      <c r="M2664" s="11" t="n">
        <v>7</v>
      </c>
      <c r="N2664" s="11" t="n">
        <v>0.05</v>
      </c>
      <c r="O2664" s="7" t="n">
        <v>1165.8</v>
      </c>
      <c r="P2664" s="7" t="n">
        <v>547.9259999999999</v>
      </c>
      <c r="Q2664" s="7">
        <f>text(E2664,"ddd")</f>
        <v/>
      </c>
      <c r="R2664" s="7">
        <f>G2664-F2664</f>
        <v/>
      </c>
      <c r="S2664" s="7">
        <f>E2664-D2664</f>
        <v/>
      </c>
      <c r="T2664" s="7">
        <f>O2664*M2664</f>
        <v/>
      </c>
      <c r="U2664" s="7">
        <f>T2664*N2664</f>
        <v/>
      </c>
      <c r="V2664" s="7">
        <f>T2664-U2664-(P2664*M2664)</f>
        <v/>
      </c>
      <c r="W2664" s="7">
        <f>VLOOKUP(L2664,'Products Sheet'!$A:$B,2,FALSE)</f>
        <v/>
      </c>
      <c r="X2664" s="7" t="n"/>
      <c r="Y2664" s="7" t="n"/>
      <c r="Z2664" s="7" t="n"/>
      <c r="AA2664" s="7" t="n"/>
      <c r="AB2664" s="7" t="n"/>
      <c r="AC2664" s="7" t="n"/>
    </row>
    <row r="2665" ht="9.75" customHeight="1" s="12">
      <c r="A2665" s="11" t="inlineStr">
        <is>
          <t>SO - 0003614</t>
        </is>
      </c>
      <c r="B2665" s="11" t="inlineStr">
        <is>
          <t>Distributor</t>
        </is>
      </c>
      <c r="C2665" s="11" t="inlineStr">
        <is>
          <t>WARE-MKL1006</t>
        </is>
      </c>
      <c r="D2665" s="6" t="n">
        <v>43600</v>
      </c>
      <c r="E2665" s="6" t="n">
        <v>43665</v>
      </c>
      <c r="F2665" s="6" t="n">
        <v>43677</v>
      </c>
      <c r="G2665" s="6" t="n">
        <v>43680</v>
      </c>
      <c r="H2665" s="11" t="inlineStr">
        <is>
          <t>USD</t>
        </is>
      </c>
      <c r="I2665" s="11" t="n">
        <v>25</v>
      </c>
      <c r="J2665" s="11" t="n">
        <v>33</v>
      </c>
      <c r="K2665" s="11" t="n">
        <v>350</v>
      </c>
      <c r="L2665" s="11" t="n">
        <v>16</v>
      </c>
      <c r="M2665" s="11" t="n">
        <v>6</v>
      </c>
      <c r="N2665" s="11" t="n">
        <v>0.2</v>
      </c>
      <c r="O2665" s="7" t="n">
        <v>777.2</v>
      </c>
      <c r="P2665" s="7" t="n">
        <v>334.196</v>
      </c>
      <c r="Q2665" s="7">
        <f>text(E2665,"ddd")</f>
        <v/>
      </c>
      <c r="R2665" s="7">
        <f>G2665-F2665</f>
        <v/>
      </c>
      <c r="S2665" s="7">
        <f>E2665-D2665</f>
        <v/>
      </c>
      <c r="T2665" s="7">
        <f>O2665*M2665</f>
        <v/>
      </c>
      <c r="U2665" s="7">
        <f>T2665*N2665</f>
        <v/>
      </c>
      <c r="V2665" s="7">
        <f>T2665-U2665-(P2665*M2665)</f>
        <v/>
      </c>
      <c r="W2665" s="7">
        <f>VLOOKUP(L2665,'Products Sheet'!$A:$B,2,FALSE)</f>
        <v/>
      </c>
      <c r="X2665" s="7" t="n"/>
      <c r="Y2665" s="7" t="n"/>
      <c r="Z2665" s="7" t="n"/>
      <c r="AA2665" s="7" t="n"/>
      <c r="AB2665" s="7" t="n"/>
      <c r="AC2665" s="7" t="n"/>
    </row>
    <row r="2666" ht="9.75" customHeight="1" s="12">
      <c r="A2666" s="11" t="inlineStr">
        <is>
          <t>SO - 0003616</t>
        </is>
      </c>
      <c r="B2666" s="11" t="inlineStr">
        <is>
          <t>In-Store</t>
        </is>
      </c>
      <c r="C2666" s="11" t="inlineStr">
        <is>
          <t>WARE-NMK1003</t>
        </is>
      </c>
      <c r="D2666" s="6" t="n">
        <v>43600</v>
      </c>
      <c r="E2666" s="6" t="n">
        <v>43665</v>
      </c>
      <c r="F2666" s="6" t="n">
        <v>43692</v>
      </c>
      <c r="G2666" s="6" t="n">
        <v>43700</v>
      </c>
      <c r="H2666" s="11" t="inlineStr">
        <is>
          <t>USD</t>
        </is>
      </c>
      <c r="I2666" s="11" t="n">
        <v>8</v>
      </c>
      <c r="J2666" s="11" t="n">
        <v>31</v>
      </c>
      <c r="K2666" s="11" t="n">
        <v>185</v>
      </c>
      <c r="L2666" s="11" t="n">
        <v>16</v>
      </c>
      <c r="M2666" s="11" t="n">
        <v>6</v>
      </c>
      <c r="N2666" s="11" t="n">
        <v>0.15</v>
      </c>
      <c r="O2666" s="7" t="n">
        <v>1051.9</v>
      </c>
      <c r="P2666" s="7" t="n">
        <v>462.8360000000001</v>
      </c>
      <c r="Q2666" s="7">
        <f>text(E2666,"ddd")</f>
        <v/>
      </c>
      <c r="R2666" s="7">
        <f>G2666-F2666</f>
        <v/>
      </c>
      <c r="S2666" s="7">
        <f>E2666-D2666</f>
        <v/>
      </c>
      <c r="T2666" s="7">
        <f>O2666*M2666</f>
        <v/>
      </c>
      <c r="U2666" s="7">
        <f>T2666*N2666</f>
        <v/>
      </c>
      <c r="V2666" s="7">
        <f>T2666-U2666-(P2666*M2666)</f>
        <v/>
      </c>
      <c r="W2666" s="7">
        <f>VLOOKUP(L2666,'Products Sheet'!$A:$B,2,FALSE)</f>
        <v/>
      </c>
      <c r="X2666" s="7" t="n"/>
      <c r="Y2666" s="7" t="n"/>
      <c r="Z2666" s="7" t="n"/>
      <c r="AA2666" s="7" t="n"/>
      <c r="AB2666" s="7" t="n"/>
      <c r="AC2666" s="7" t="n"/>
    </row>
    <row r="2667" ht="9.75" customHeight="1" s="12">
      <c r="A2667" s="11" t="inlineStr">
        <is>
          <t>SO - 0003650</t>
        </is>
      </c>
      <c r="B2667" s="11" t="inlineStr">
        <is>
          <t>Online</t>
        </is>
      </c>
      <c r="C2667" s="11" t="inlineStr">
        <is>
          <t>WARE-PUJ1005</t>
        </is>
      </c>
      <c r="D2667" s="6" t="n">
        <v>43600</v>
      </c>
      <c r="E2667" s="6" t="n">
        <v>43668</v>
      </c>
      <c r="F2667" s="6" t="n">
        <v>43694</v>
      </c>
      <c r="G2667" s="6" t="n">
        <v>43698</v>
      </c>
      <c r="H2667" s="11" t="inlineStr">
        <is>
          <t>USD</t>
        </is>
      </c>
      <c r="I2667" s="11" t="n">
        <v>16</v>
      </c>
      <c r="J2667" s="11" t="n">
        <v>49</v>
      </c>
      <c r="K2667" s="11" t="n">
        <v>328</v>
      </c>
      <c r="L2667" s="11" t="n">
        <v>16</v>
      </c>
      <c r="M2667" s="11" t="n">
        <v>8</v>
      </c>
      <c r="N2667" s="11" t="n">
        <v>0.15</v>
      </c>
      <c r="O2667" s="7" t="n">
        <v>3832.4</v>
      </c>
      <c r="P2667" s="7" t="n">
        <v>2376.088</v>
      </c>
      <c r="Q2667" s="7">
        <f>text(E2667,"ddd")</f>
        <v/>
      </c>
      <c r="R2667" s="7">
        <f>G2667-F2667</f>
        <v/>
      </c>
      <c r="S2667" s="7">
        <f>E2667-D2667</f>
        <v/>
      </c>
      <c r="T2667" s="7">
        <f>O2667*M2667</f>
        <v/>
      </c>
      <c r="U2667" s="7">
        <f>T2667*N2667</f>
        <v/>
      </c>
      <c r="V2667" s="7">
        <f>T2667-U2667-(P2667*M2667)</f>
        <v/>
      </c>
      <c r="W2667" s="7">
        <f>VLOOKUP(L2667,'Products Sheet'!$A:$B,2,FALSE)</f>
        <v/>
      </c>
      <c r="X2667" s="7" t="n"/>
      <c r="Y2667" s="7" t="n"/>
      <c r="Z2667" s="7" t="n"/>
      <c r="AA2667" s="7" t="n"/>
      <c r="AB2667" s="7" t="n"/>
      <c r="AC2667" s="7" t="n"/>
    </row>
    <row r="2668" ht="9.75" customHeight="1" s="12">
      <c r="A2668" s="11" t="inlineStr">
        <is>
          <t>SO - 0003664</t>
        </is>
      </c>
      <c r="B2668" s="11" t="inlineStr">
        <is>
          <t>In-Store</t>
        </is>
      </c>
      <c r="C2668" s="11" t="inlineStr">
        <is>
          <t>WARE-UHY1004</t>
        </is>
      </c>
      <c r="D2668" s="6" t="n">
        <v>43600</v>
      </c>
      <c r="E2668" s="6" t="n">
        <v>43670</v>
      </c>
      <c r="F2668" s="6" t="n">
        <v>43686</v>
      </c>
      <c r="G2668" s="6" t="n">
        <v>43688</v>
      </c>
      <c r="H2668" s="11" t="inlineStr">
        <is>
          <t>USD</t>
        </is>
      </c>
      <c r="I2668" s="11" t="n">
        <v>6</v>
      </c>
      <c r="J2668" s="11" t="n">
        <v>3</v>
      </c>
      <c r="K2668" s="11" t="n">
        <v>235</v>
      </c>
      <c r="L2668" s="11" t="n">
        <v>16</v>
      </c>
      <c r="M2668" s="11" t="n">
        <v>1</v>
      </c>
      <c r="N2668" s="11" t="n">
        <v>0.2</v>
      </c>
      <c r="O2668" s="7" t="n">
        <v>247.9</v>
      </c>
      <c r="P2668" s="7" t="n">
        <v>138.824</v>
      </c>
      <c r="Q2668" s="7">
        <f>text(E2668,"ddd")</f>
        <v/>
      </c>
      <c r="R2668" s="7">
        <f>G2668-F2668</f>
        <v/>
      </c>
      <c r="S2668" s="7">
        <f>E2668-D2668</f>
        <v/>
      </c>
      <c r="T2668" s="7">
        <f>O2668*M2668</f>
        <v/>
      </c>
      <c r="U2668" s="7">
        <f>T2668*N2668</f>
        <v/>
      </c>
      <c r="V2668" s="7">
        <f>T2668-U2668-(P2668*M2668)</f>
        <v/>
      </c>
      <c r="W2668" s="7">
        <f>VLOOKUP(L2668,'Products Sheet'!$A:$B,2,FALSE)</f>
        <v/>
      </c>
      <c r="X2668" s="7" t="n"/>
      <c r="Y2668" s="7" t="n"/>
      <c r="Z2668" s="7" t="n"/>
      <c r="AA2668" s="7" t="n"/>
      <c r="AB2668" s="7" t="n"/>
      <c r="AC2668" s="7" t="n"/>
    </row>
    <row r="2669" ht="9.75" customHeight="1" s="12">
      <c r="A2669" s="11" t="inlineStr">
        <is>
          <t>SO - 0003759</t>
        </is>
      </c>
      <c r="B2669" s="11" t="inlineStr">
        <is>
          <t>Online</t>
        </is>
      </c>
      <c r="C2669" s="11" t="inlineStr">
        <is>
          <t>WARE-PUJ1005</t>
        </is>
      </c>
      <c r="D2669" s="6" t="n">
        <v>43500</v>
      </c>
      <c r="E2669" s="6" t="n">
        <v>43681</v>
      </c>
      <c r="F2669" s="6" t="n">
        <v>43693</v>
      </c>
      <c r="G2669" s="6" t="n">
        <v>43700</v>
      </c>
      <c r="H2669" s="11" t="inlineStr">
        <is>
          <t>USD</t>
        </is>
      </c>
      <c r="I2669" s="11" t="n">
        <v>19</v>
      </c>
      <c r="J2669" s="11" t="n">
        <v>43</v>
      </c>
      <c r="K2669" s="11" t="n">
        <v>298</v>
      </c>
      <c r="L2669" s="11" t="n">
        <v>16</v>
      </c>
      <c r="M2669" s="11" t="n">
        <v>6</v>
      </c>
      <c r="N2669" s="11" t="n">
        <v>0.15</v>
      </c>
      <c r="O2669" s="7" t="n">
        <v>1246.2</v>
      </c>
      <c r="P2669" s="7" t="n">
        <v>598.176</v>
      </c>
      <c r="Q2669" s="7">
        <f>text(E2669,"ddd")</f>
        <v/>
      </c>
      <c r="R2669" s="7">
        <f>G2669-F2669</f>
        <v/>
      </c>
      <c r="S2669" s="7">
        <f>E2669-D2669</f>
        <v/>
      </c>
      <c r="T2669" s="7">
        <f>O2669*M2669</f>
        <v/>
      </c>
      <c r="U2669" s="7">
        <f>T2669*N2669</f>
        <v/>
      </c>
      <c r="V2669" s="7">
        <f>T2669-U2669-(P2669*M2669)</f>
        <v/>
      </c>
      <c r="W2669" s="7">
        <f>VLOOKUP(L2669,'Products Sheet'!$A:$B,2,FALSE)</f>
        <v/>
      </c>
      <c r="X2669" s="7" t="n"/>
      <c r="Y2669" s="7" t="n"/>
      <c r="Z2669" s="7" t="n"/>
      <c r="AA2669" s="7" t="n"/>
      <c r="AB2669" s="7" t="n"/>
      <c r="AC2669" s="7" t="n"/>
    </row>
    <row r="2670" ht="9.75" customHeight="1" s="12">
      <c r="A2670" s="11" t="inlineStr">
        <is>
          <t>SO - 0003773</t>
        </is>
      </c>
      <c r="B2670" s="11" t="inlineStr">
        <is>
          <t>Online</t>
        </is>
      </c>
      <c r="C2670" s="11" t="inlineStr">
        <is>
          <t>WARE-XYS1001</t>
        </is>
      </c>
      <c r="D2670" s="6" t="n">
        <v>43500</v>
      </c>
      <c r="E2670" s="6" t="n">
        <v>43683</v>
      </c>
      <c r="F2670" s="6" t="n">
        <v>43686</v>
      </c>
      <c r="G2670" s="6" t="n">
        <v>43687</v>
      </c>
      <c r="H2670" s="11" t="inlineStr">
        <is>
          <t>USD</t>
        </is>
      </c>
      <c r="I2670" s="11" t="n">
        <v>12</v>
      </c>
      <c r="J2670" s="11" t="n">
        <v>37</v>
      </c>
      <c r="K2670" s="11" t="n">
        <v>7</v>
      </c>
      <c r="L2670" s="11" t="n">
        <v>16</v>
      </c>
      <c r="M2670" s="11" t="n">
        <v>6</v>
      </c>
      <c r="N2670" s="11" t="n">
        <v>0.05</v>
      </c>
      <c r="O2670" s="7" t="n">
        <v>2479</v>
      </c>
      <c r="P2670" s="7" t="n">
        <v>2007.99</v>
      </c>
      <c r="Q2670" s="7">
        <f>text(E2670,"ddd")</f>
        <v/>
      </c>
      <c r="R2670" s="7">
        <f>G2670-F2670</f>
        <v/>
      </c>
      <c r="S2670" s="7">
        <f>E2670-D2670</f>
        <v/>
      </c>
      <c r="T2670" s="7">
        <f>O2670*M2670</f>
        <v/>
      </c>
      <c r="U2670" s="7">
        <f>T2670*N2670</f>
        <v/>
      </c>
      <c r="V2670" s="7">
        <f>T2670-U2670-(P2670*M2670)</f>
        <v/>
      </c>
      <c r="W2670" s="7">
        <f>VLOOKUP(L2670,'Products Sheet'!$A:$B,2,FALSE)</f>
        <v/>
      </c>
      <c r="X2670" s="7" t="n"/>
      <c r="Y2670" s="7" t="n"/>
      <c r="Z2670" s="7" t="n"/>
      <c r="AA2670" s="7" t="n"/>
      <c r="AB2670" s="7" t="n"/>
      <c r="AC2670" s="7" t="n"/>
    </row>
    <row r="2671" ht="9.75" customHeight="1" s="12">
      <c r="A2671" s="11" t="inlineStr">
        <is>
          <t>SO - 0003775</t>
        </is>
      </c>
      <c r="B2671" s="11" t="inlineStr">
        <is>
          <t>Online</t>
        </is>
      </c>
      <c r="C2671" s="11" t="inlineStr">
        <is>
          <t>WARE-XYS1001</t>
        </is>
      </c>
      <c r="D2671" s="6" t="n">
        <v>43600</v>
      </c>
      <c r="E2671" s="6" t="n">
        <v>43683</v>
      </c>
      <c r="F2671" s="6" t="n">
        <v>43711</v>
      </c>
      <c r="G2671" s="6" t="n">
        <v>43713</v>
      </c>
      <c r="H2671" s="11" t="inlineStr">
        <is>
          <t>USD</t>
        </is>
      </c>
      <c r="I2671" s="11" t="n">
        <v>17</v>
      </c>
      <c r="J2671" s="11" t="n">
        <v>5</v>
      </c>
      <c r="K2671" s="11" t="n">
        <v>1</v>
      </c>
      <c r="L2671" s="11" t="n">
        <v>16</v>
      </c>
      <c r="M2671" s="11" t="n">
        <v>7</v>
      </c>
      <c r="N2671" s="11" t="n">
        <v>0.05</v>
      </c>
      <c r="O2671" s="7" t="n">
        <v>891.1</v>
      </c>
      <c r="P2671" s="7" t="n">
        <v>516.838</v>
      </c>
      <c r="Q2671" s="7">
        <f>text(E2671,"ddd")</f>
        <v/>
      </c>
      <c r="R2671" s="7">
        <f>G2671-F2671</f>
        <v/>
      </c>
      <c r="S2671" s="7">
        <f>E2671-D2671</f>
        <v/>
      </c>
      <c r="T2671" s="7">
        <f>O2671*M2671</f>
        <v/>
      </c>
      <c r="U2671" s="7">
        <f>T2671*N2671</f>
        <v/>
      </c>
      <c r="V2671" s="7">
        <f>T2671-U2671-(P2671*M2671)</f>
        <v/>
      </c>
      <c r="W2671" s="7">
        <f>VLOOKUP(L2671,'Products Sheet'!$A:$B,2,FALSE)</f>
        <v/>
      </c>
      <c r="X2671" s="7" t="n"/>
      <c r="Y2671" s="7" t="n"/>
      <c r="Z2671" s="7" t="n"/>
      <c r="AA2671" s="7" t="n"/>
      <c r="AB2671" s="7" t="n"/>
      <c r="AC2671" s="7" t="n"/>
    </row>
    <row r="2672" ht="9.75" customHeight="1" s="12">
      <c r="A2672" s="11" t="inlineStr">
        <is>
          <t>SO - 0003790</t>
        </is>
      </c>
      <c r="B2672" s="11" t="inlineStr">
        <is>
          <t>In-Store</t>
        </is>
      </c>
      <c r="C2672" s="11" t="inlineStr">
        <is>
          <t>WARE-PUJ1005</t>
        </is>
      </c>
      <c r="D2672" s="6" t="n">
        <v>43600</v>
      </c>
      <c r="E2672" s="6" t="n">
        <v>43685</v>
      </c>
      <c r="F2672" s="6" t="n">
        <v>43699</v>
      </c>
      <c r="G2672" s="6" t="n">
        <v>43706</v>
      </c>
      <c r="H2672" s="11" t="inlineStr">
        <is>
          <t>USD</t>
        </is>
      </c>
      <c r="I2672" s="11" t="n">
        <v>9</v>
      </c>
      <c r="J2672" s="11" t="n">
        <v>36</v>
      </c>
      <c r="K2672" s="11" t="n">
        <v>279</v>
      </c>
      <c r="L2672" s="11" t="n">
        <v>16</v>
      </c>
      <c r="M2672" s="11" t="n">
        <v>6</v>
      </c>
      <c r="N2672" s="11" t="n">
        <v>0.075</v>
      </c>
      <c r="O2672" s="7" t="n">
        <v>6331.5</v>
      </c>
      <c r="P2672" s="7" t="n">
        <v>2595.915</v>
      </c>
      <c r="Q2672" s="7">
        <f>text(E2672,"ddd")</f>
        <v/>
      </c>
      <c r="R2672" s="7">
        <f>G2672-F2672</f>
        <v/>
      </c>
      <c r="S2672" s="7">
        <f>E2672-D2672</f>
        <v/>
      </c>
      <c r="T2672" s="7">
        <f>O2672*M2672</f>
        <v/>
      </c>
      <c r="U2672" s="7">
        <f>T2672*N2672</f>
        <v/>
      </c>
      <c r="V2672" s="7">
        <f>T2672-U2672-(P2672*M2672)</f>
        <v/>
      </c>
      <c r="W2672" s="7">
        <f>VLOOKUP(L2672,'Products Sheet'!$A:$B,2,FALSE)</f>
        <v/>
      </c>
      <c r="X2672" s="7" t="n"/>
      <c r="Y2672" s="7" t="n"/>
      <c r="Z2672" s="7" t="n"/>
      <c r="AA2672" s="7" t="n"/>
      <c r="AB2672" s="7" t="n"/>
      <c r="AC2672" s="7" t="n"/>
    </row>
    <row r="2673" ht="9.75" customHeight="1" s="12">
      <c r="A2673" s="11" t="inlineStr">
        <is>
          <t>SO - 0003809</t>
        </is>
      </c>
      <c r="B2673" s="11" t="inlineStr">
        <is>
          <t>In-Store</t>
        </is>
      </c>
      <c r="C2673" s="11" t="inlineStr">
        <is>
          <t>WARE-PUJ1005</t>
        </is>
      </c>
      <c r="D2673" s="6" t="n">
        <v>43600</v>
      </c>
      <c r="E2673" s="6" t="n">
        <v>43687</v>
      </c>
      <c r="F2673" s="6" t="n">
        <v>43701</v>
      </c>
      <c r="G2673" s="6" t="n">
        <v>43703</v>
      </c>
      <c r="H2673" s="11" t="inlineStr">
        <is>
          <t>USD</t>
        </is>
      </c>
      <c r="I2673" s="11" t="n">
        <v>3</v>
      </c>
      <c r="J2673" s="11" t="n">
        <v>7</v>
      </c>
      <c r="K2673" s="11" t="n">
        <v>315</v>
      </c>
      <c r="L2673" s="11" t="n">
        <v>16</v>
      </c>
      <c r="M2673" s="11" t="n">
        <v>3</v>
      </c>
      <c r="N2673" s="11" t="n">
        <v>0.15</v>
      </c>
      <c r="O2673" s="7" t="n">
        <v>897.8000000000001</v>
      </c>
      <c r="P2673" s="7" t="n">
        <v>664.3720000000001</v>
      </c>
      <c r="Q2673" s="7">
        <f>text(E2673,"ddd")</f>
        <v/>
      </c>
      <c r="R2673" s="7">
        <f>G2673-F2673</f>
        <v/>
      </c>
      <c r="S2673" s="7">
        <f>E2673-D2673</f>
        <v/>
      </c>
      <c r="T2673" s="7">
        <f>O2673*M2673</f>
        <v/>
      </c>
      <c r="U2673" s="7">
        <f>T2673*N2673</f>
        <v/>
      </c>
      <c r="V2673" s="7">
        <f>T2673-U2673-(P2673*M2673)</f>
        <v/>
      </c>
      <c r="W2673" s="7">
        <f>VLOOKUP(L2673,'Products Sheet'!$A:$B,2,FALSE)</f>
        <v/>
      </c>
      <c r="X2673" s="7" t="n"/>
      <c r="Y2673" s="7" t="n"/>
      <c r="Z2673" s="7" t="n"/>
      <c r="AA2673" s="7" t="n"/>
      <c r="AB2673" s="7" t="n"/>
      <c r="AC2673" s="7" t="n"/>
    </row>
    <row r="2674" ht="9.75" customHeight="1" s="12">
      <c r="A2674" s="11" t="inlineStr">
        <is>
          <t>SO - 0003858</t>
        </is>
      </c>
      <c r="B2674" s="11" t="inlineStr">
        <is>
          <t>In-Store</t>
        </is>
      </c>
      <c r="C2674" s="11" t="inlineStr">
        <is>
          <t>WARE-XYS1001</t>
        </is>
      </c>
      <c r="D2674" s="6" t="n">
        <v>43600</v>
      </c>
      <c r="E2674" s="6" t="n">
        <v>43693</v>
      </c>
      <c r="F2674" s="6" t="n">
        <v>43696</v>
      </c>
      <c r="G2674" s="6" t="n">
        <v>43704</v>
      </c>
      <c r="H2674" s="11" t="inlineStr">
        <is>
          <t>USD</t>
        </is>
      </c>
      <c r="I2674" s="11" t="n">
        <v>4</v>
      </c>
      <c r="J2674" s="11" t="n">
        <v>27</v>
      </c>
      <c r="K2674" s="11" t="n">
        <v>15</v>
      </c>
      <c r="L2674" s="11" t="n">
        <v>16</v>
      </c>
      <c r="M2674" s="11" t="n">
        <v>5</v>
      </c>
      <c r="N2674" s="11" t="n">
        <v>0.075</v>
      </c>
      <c r="O2674" s="7" t="n">
        <v>3644.8</v>
      </c>
      <c r="P2674" s="7" t="n">
        <v>2842.944</v>
      </c>
      <c r="Q2674" s="7">
        <f>text(E2674,"ddd")</f>
        <v/>
      </c>
      <c r="R2674" s="7">
        <f>G2674-F2674</f>
        <v/>
      </c>
      <c r="S2674" s="7">
        <f>E2674-D2674</f>
        <v/>
      </c>
      <c r="T2674" s="7">
        <f>O2674*M2674</f>
        <v/>
      </c>
      <c r="U2674" s="7">
        <f>T2674*N2674</f>
        <v/>
      </c>
      <c r="V2674" s="7">
        <f>T2674-U2674-(P2674*M2674)</f>
        <v/>
      </c>
      <c r="W2674" s="7">
        <f>VLOOKUP(L2674,'Products Sheet'!$A:$B,2,FALSE)</f>
        <v/>
      </c>
      <c r="X2674" s="7" t="n"/>
      <c r="Y2674" s="7" t="n"/>
      <c r="Z2674" s="7" t="n"/>
      <c r="AA2674" s="7" t="n"/>
      <c r="AB2674" s="7" t="n"/>
      <c r="AC2674" s="7" t="n"/>
    </row>
    <row r="2675" ht="9.75" customHeight="1" s="12">
      <c r="A2675" s="11" t="inlineStr">
        <is>
          <t>SO - 0003876</t>
        </is>
      </c>
      <c r="B2675" s="11" t="inlineStr">
        <is>
          <t>Distributor</t>
        </is>
      </c>
      <c r="C2675" s="11" t="inlineStr">
        <is>
          <t>WARE-NMK1003</t>
        </is>
      </c>
      <c r="D2675" s="6" t="n">
        <v>43600</v>
      </c>
      <c r="E2675" s="6" t="n">
        <v>43695</v>
      </c>
      <c r="F2675" s="6" t="n">
        <v>43703</v>
      </c>
      <c r="G2675" s="6" t="n">
        <v>43707</v>
      </c>
      <c r="H2675" s="11" t="inlineStr">
        <is>
          <t>USD</t>
        </is>
      </c>
      <c r="I2675" s="11" t="n">
        <v>25</v>
      </c>
      <c r="J2675" s="11" t="n">
        <v>36</v>
      </c>
      <c r="K2675" s="11" t="n">
        <v>115</v>
      </c>
      <c r="L2675" s="11" t="n">
        <v>16</v>
      </c>
      <c r="M2675" s="11" t="n">
        <v>5</v>
      </c>
      <c r="N2675" s="11" t="n">
        <v>0.05</v>
      </c>
      <c r="O2675" s="7" t="n">
        <v>1159.1</v>
      </c>
      <c r="P2675" s="7" t="n">
        <v>544.777</v>
      </c>
      <c r="Q2675" s="7">
        <f>text(E2675,"ddd")</f>
        <v/>
      </c>
      <c r="R2675" s="7">
        <f>G2675-F2675</f>
        <v/>
      </c>
      <c r="S2675" s="7">
        <f>E2675-D2675</f>
        <v/>
      </c>
      <c r="T2675" s="7">
        <f>O2675*M2675</f>
        <v/>
      </c>
      <c r="U2675" s="7">
        <f>T2675*N2675</f>
        <v/>
      </c>
      <c r="V2675" s="7">
        <f>T2675-U2675-(P2675*M2675)</f>
        <v/>
      </c>
      <c r="W2675" s="7">
        <f>VLOOKUP(L2675,'Products Sheet'!$A:$B,2,FALSE)</f>
        <v/>
      </c>
      <c r="X2675" s="7" t="n"/>
      <c r="Y2675" s="7" t="n"/>
      <c r="Z2675" s="7" t="n"/>
      <c r="AA2675" s="7" t="n"/>
      <c r="AB2675" s="7" t="n"/>
      <c r="AC2675" s="7" t="n"/>
    </row>
    <row r="2676" ht="9.75" customHeight="1" s="12">
      <c r="A2676" s="11" t="inlineStr">
        <is>
          <t>SO - 0003945</t>
        </is>
      </c>
      <c r="B2676" s="11" t="inlineStr">
        <is>
          <t>Online</t>
        </is>
      </c>
      <c r="C2676" s="11" t="inlineStr">
        <is>
          <t>WARE-UHY1004</t>
        </is>
      </c>
      <c r="D2676" s="6" t="n">
        <v>43600</v>
      </c>
      <c r="E2676" s="6" t="n">
        <v>43704</v>
      </c>
      <c r="F2676" s="6" t="n">
        <v>43730</v>
      </c>
      <c r="G2676" s="6" t="n">
        <v>43735</v>
      </c>
      <c r="H2676" s="11" t="inlineStr">
        <is>
          <t>USD</t>
        </is>
      </c>
      <c r="I2676" s="11" t="n">
        <v>16</v>
      </c>
      <c r="J2676" s="11" t="n">
        <v>35</v>
      </c>
      <c r="K2676" s="11" t="n">
        <v>255</v>
      </c>
      <c r="L2676" s="11" t="n">
        <v>16</v>
      </c>
      <c r="M2676" s="11" t="n">
        <v>4</v>
      </c>
      <c r="N2676" s="11" t="n">
        <v>0.15</v>
      </c>
      <c r="O2676" s="7" t="n">
        <v>1132.3</v>
      </c>
      <c r="P2676" s="7" t="n">
        <v>611.442</v>
      </c>
      <c r="Q2676" s="7">
        <f>text(E2676,"ddd")</f>
        <v/>
      </c>
      <c r="R2676" s="7">
        <f>G2676-F2676</f>
        <v/>
      </c>
      <c r="S2676" s="7">
        <f>E2676-D2676</f>
        <v/>
      </c>
      <c r="T2676" s="7">
        <f>O2676*M2676</f>
        <v/>
      </c>
      <c r="U2676" s="7">
        <f>T2676*N2676</f>
        <v/>
      </c>
      <c r="V2676" s="7">
        <f>T2676-U2676-(P2676*M2676)</f>
        <v/>
      </c>
      <c r="W2676" s="7">
        <f>VLOOKUP(L2676,'Products Sheet'!$A:$B,2,FALSE)</f>
        <v/>
      </c>
      <c r="X2676" s="7" t="n"/>
      <c r="Y2676" s="7" t="n"/>
      <c r="Z2676" s="7" t="n"/>
      <c r="AA2676" s="7" t="n"/>
      <c r="AB2676" s="7" t="n"/>
      <c r="AC2676" s="7" t="n"/>
    </row>
    <row r="2677" ht="9.75" customHeight="1" s="12">
      <c r="A2677" s="11" t="inlineStr">
        <is>
          <t>SO - 0003968</t>
        </is>
      </c>
      <c r="B2677" s="11" t="inlineStr">
        <is>
          <t>In-Store</t>
        </is>
      </c>
      <c r="C2677" s="11" t="inlineStr">
        <is>
          <t>WARE-UHY1004</t>
        </is>
      </c>
      <c r="D2677" s="6" t="n">
        <v>43600</v>
      </c>
      <c r="E2677" s="6" t="n">
        <v>43707</v>
      </c>
      <c r="F2677" s="6" t="n">
        <v>43722</v>
      </c>
      <c r="G2677" s="6" t="n">
        <v>43728</v>
      </c>
      <c r="H2677" s="11" t="inlineStr">
        <is>
          <t>USD</t>
        </is>
      </c>
      <c r="I2677" s="11" t="n">
        <v>3</v>
      </c>
      <c r="J2677" s="11" t="n">
        <v>50</v>
      </c>
      <c r="K2677" s="11" t="n">
        <v>223</v>
      </c>
      <c r="L2677" s="11" t="n">
        <v>16</v>
      </c>
      <c r="M2677" s="11" t="n">
        <v>1</v>
      </c>
      <c r="N2677" s="11" t="n">
        <v>0.05</v>
      </c>
      <c r="O2677" s="7" t="n">
        <v>6512.400000000001</v>
      </c>
      <c r="P2677" s="7" t="n">
        <v>4754.052000000001</v>
      </c>
      <c r="Q2677" s="7">
        <f>text(E2677,"ddd")</f>
        <v/>
      </c>
      <c r="R2677" s="7">
        <f>G2677-F2677</f>
        <v/>
      </c>
      <c r="S2677" s="7">
        <f>E2677-D2677</f>
        <v/>
      </c>
      <c r="T2677" s="7">
        <f>O2677*M2677</f>
        <v/>
      </c>
      <c r="U2677" s="7">
        <f>T2677*N2677</f>
        <v/>
      </c>
      <c r="V2677" s="7">
        <f>T2677-U2677-(P2677*M2677)</f>
        <v/>
      </c>
      <c r="W2677" s="7">
        <f>VLOOKUP(L2677,'Products Sheet'!$A:$B,2,FALSE)</f>
        <v/>
      </c>
      <c r="X2677" s="7" t="n"/>
      <c r="Y2677" s="7" t="n"/>
      <c r="Z2677" s="7" t="n"/>
      <c r="AA2677" s="7" t="n"/>
      <c r="AB2677" s="7" t="n"/>
      <c r="AC2677" s="7" t="n"/>
    </row>
    <row r="2678" ht="9.75" customHeight="1" s="12">
      <c r="A2678" s="11" t="inlineStr">
        <is>
          <t>SO - 0004053</t>
        </is>
      </c>
      <c r="B2678" s="11" t="inlineStr">
        <is>
          <t>Distributor</t>
        </is>
      </c>
      <c r="C2678" s="11" t="inlineStr">
        <is>
          <t>WARE-NMK1003</t>
        </is>
      </c>
      <c r="D2678" s="6" t="n">
        <v>43600</v>
      </c>
      <c r="E2678" s="6" t="n">
        <v>43718</v>
      </c>
      <c r="F2678" s="6" t="n">
        <v>43726</v>
      </c>
      <c r="G2678" s="6" t="n">
        <v>43735</v>
      </c>
      <c r="H2678" s="11" t="inlineStr">
        <is>
          <t>USD</t>
        </is>
      </c>
      <c r="I2678" s="11" t="n">
        <v>23</v>
      </c>
      <c r="J2678" s="11" t="n">
        <v>19</v>
      </c>
      <c r="K2678" s="11" t="n">
        <v>179</v>
      </c>
      <c r="L2678" s="11" t="n">
        <v>16</v>
      </c>
      <c r="M2678" s="11" t="n">
        <v>6</v>
      </c>
      <c r="N2678" s="11" t="n">
        <v>0.05</v>
      </c>
      <c r="O2678" s="7" t="n">
        <v>1105.5</v>
      </c>
      <c r="P2678" s="7" t="n">
        <v>795.9599999999999</v>
      </c>
      <c r="Q2678" s="7">
        <f>text(E2678,"ddd")</f>
        <v/>
      </c>
      <c r="R2678" s="7">
        <f>G2678-F2678</f>
        <v/>
      </c>
      <c r="S2678" s="7">
        <f>E2678-D2678</f>
        <v/>
      </c>
      <c r="T2678" s="7">
        <f>O2678*M2678</f>
        <v/>
      </c>
      <c r="U2678" s="7">
        <f>T2678*N2678</f>
        <v/>
      </c>
      <c r="V2678" s="7">
        <f>T2678-U2678-(P2678*M2678)</f>
        <v/>
      </c>
      <c r="W2678" s="7">
        <f>VLOOKUP(L2678,'Products Sheet'!$A:$B,2,FALSE)</f>
        <v/>
      </c>
      <c r="X2678" s="7" t="n"/>
      <c r="Y2678" s="7" t="n"/>
      <c r="Z2678" s="7" t="n"/>
      <c r="AA2678" s="7" t="n"/>
      <c r="AB2678" s="7" t="n"/>
      <c r="AC2678" s="7" t="n"/>
    </row>
    <row r="2679" ht="9.75" customHeight="1" s="12">
      <c r="A2679" s="11" t="inlineStr">
        <is>
          <t>SO - 0004144</t>
        </is>
      </c>
      <c r="B2679" s="11" t="inlineStr">
        <is>
          <t>Online</t>
        </is>
      </c>
      <c r="C2679" s="11" t="inlineStr">
        <is>
          <t>WARE-NMK1003</t>
        </is>
      </c>
      <c r="D2679" s="6" t="n">
        <v>43600</v>
      </c>
      <c r="E2679" s="6" t="n">
        <v>43730</v>
      </c>
      <c r="F2679" s="6" t="n">
        <v>43753</v>
      </c>
      <c r="G2679" s="6" t="n">
        <v>43755</v>
      </c>
      <c r="H2679" s="11" t="inlineStr">
        <is>
          <t>USD</t>
        </is>
      </c>
      <c r="I2679" s="11" t="n">
        <v>15</v>
      </c>
      <c r="J2679" s="11" t="n">
        <v>48</v>
      </c>
      <c r="K2679" s="11" t="n">
        <v>134</v>
      </c>
      <c r="L2679" s="11" t="n">
        <v>16</v>
      </c>
      <c r="M2679" s="11" t="n">
        <v>4</v>
      </c>
      <c r="N2679" s="11" t="n">
        <v>0.1</v>
      </c>
      <c r="O2679" s="7" t="n">
        <v>5031.7</v>
      </c>
      <c r="P2679" s="7" t="n">
        <v>2213.948</v>
      </c>
      <c r="Q2679" s="7">
        <f>text(E2679,"ddd")</f>
        <v/>
      </c>
      <c r="R2679" s="7">
        <f>G2679-F2679</f>
        <v/>
      </c>
      <c r="S2679" s="7">
        <f>E2679-D2679</f>
        <v/>
      </c>
      <c r="T2679" s="7">
        <f>O2679*M2679</f>
        <v/>
      </c>
      <c r="U2679" s="7">
        <f>T2679*N2679</f>
        <v/>
      </c>
      <c r="V2679" s="7">
        <f>T2679-U2679-(P2679*M2679)</f>
        <v/>
      </c>
      <c r="W2679" s="7">
        <f>VLOOKUP(L2679,'Products Sheet'!$A:$B,2,FALSE)</f>
        <v/>
      </c>
      <c r="X2679" s="7" t="n"/>
      <c r="Y2679" s="7" t="n"/>
      <c r="Z2679" s="7" t="n"/>
      <c r="AA2679" s="7" t="n"/>
      <c r="AB2679" s="7" t="n"/>
      <c r="AC2679" s="7" t="n"/>
    </row>
    <row r="2680" ht="9.75" customHeight="1" s="12">
      <c r="A2680" s="11" t="inlineStr">
        <is>
          <t>SO - 0004155</t>
        </is>
      </c>
      <c r="B2680" s="11" t="inlineStr">
        <is>
          <t>Online</t>
        </is>
      </c>
      <c r="C2680" s="11" t="inlineStr">
        <is>
          <t>WARE-MKL1006</t>
        </is>
      </c>
      <c r="D2680" s="6" t="n">
        <v>43600</v>
      </c>
      <c r="E2680" s="6" t="n">
        <v>43731</v>
      </c>
      <c r="F2680" s="6" t="n">
        <v>43735</v>
      </c>
      <c r="G2680" s="6" t="n">
        <v>43744</v>
      </c>
      <c r="H2680" s="11" t="inlineStr">
        <is>
          <t>USD</t>
        </is>
      </c>
      <c r="I2680" s="11" t="n">
        <v>20</v>
      </c>
      <c r="J2680" s="11" t="n">
        <v>21</v>
      </c>
      <c r="K2680" s="11" t="n">
        <v>357</v>
      </c>
      <c r="L2680" s="11" t="n">
        <v>16</v>
      </c>
      <c r="M2680" s="11" t="n">
        <v>7</v>
      </c>
      <c r="N2680" s="11" t="n">
        <v>0.075</v>
      </c>
      <c r="O2680" s="7" t="n">
        <v>1949.7</v>
      </c>
      <c r="P2680" s="7" t="n">
        <v>994.3470000000001</v>
      </c>
      <c r="Q2680" s="7">
        <f>text(E2680,"ddd")</f>
        <v/>
      </c>
      <c r="R2680" s="7">
        <f>G2680-F2680</f>
        <v/>
      </c>
      <c r="S2680" s="7">
        <f>E2680-D2680</f>
        <v/>
      </c>
      <c r="T2680" s="7">
        <f>O2680*M2680</f>
        <v/>
      </c>
      <c r="U2680" s="7">
        <f>T2680*N2680</f>
        <v/>
      </c>
      <c r="V2680" s="7">
        <f>T2680-U2680-(P2680*M2680)</f>
        <v/>
      </c>
      <c r="W2680" s="7">
        <f>VLOOKUP(L2680,'Products Sheet'!$A:$B,2,FALSE)</f>
        <v/>
      </c>
      <c r="X2680" s="7" t="n"/>
      <c r="Y2680" s="7" t="n"/>
      <c r="Z2680" s="7" t="n"/>
      <c r="AA2680" s="7" t="n"/>
      <c r="AB2680" s="7" t="n"/>
      <c r="AC2680" s="7" t="n"/>
    </row>
    <row r="2681" ht="9.75" customHeight="1" s="12">
      <c r="A2681" s="11" t="inlineStr">
        <is>
          <t>SO - 0004203</t>
        </is>
      </c>
      <c r="B2681" s="11" t="inlineStr">
        <is>
          <t>In-Store</t>
        </is>
      </c>
      <c r="C2681" s="11" t="inlineStr">
        <is>
          <t>WARE-PUJ1005</t>
        </is>
      </c>
      <c r="D2681" s="6" t="n">
        <v>43600</v>
      </c>
      <c r="E2681" s="6" t="n">
        <v>43737</v>
      </c>
      <c r="F2681" s="6" t="n">
        <v>43760</v>
      </c>
      <c r="G2681" s="6" t="n">
        <v>43767</v>
      </c>
      <c r="H2681" s="11" t="inlineStr">
        <is>
          <t>USD</t>
        </is>
      </c>
      <c r="I2681" s="11" t="n">
        <v>3</v>
      </c>
      <c r="J2681" s="11" t="n">
        <v>34</v>
      </c>
      <c r="K2681" s="11" t="n">
        <v>295</v>
      </c>
      <c r="L2681" s="11" t="n">
        <v>16</v>
      </c>
      <c r="M2681" s="11" t="n">
        <v>8</v>
      </c>
      <c r="N2681" s="11" t="n">
        <v>0.05</v>
      </c>
      <c r="O2681" s="7" t="n">
        <v>1125.6</v>
      </c>
      <c r="P2681" s="7" t="n">
        <v>551.5440000000001</v>
      </c>
      <c r="Q2681" s="7">
        <f>text(E2681,"ddd")</f>
        <v/>
      </c>
      <c r="R2681" s="7">
        <f>G2681-F2681</f>
        <v/>
      </c>
      <c r="S2681" s="7">
        <f>E2681-D2681</f>
        <v/>
      </c>
      <c r="T2681" s="7">
        <f>O2681*M2681</f>
        <v/>
      </c>
      <c r="U2681" s="7">
        <f>T2681*N2681</f>
        <v/>
      </c>
      <c r="V2681" s="7">
        <f>T2681-U2681-(P2681*M2681)</f>
        <v/>
      </c>
      <c r="W2681" s="7">
        <f>VLOOKUP(L2681,'Products Sheet'!$A:$B,2,FALSE)</f>
        <v/>
      </c>
      <c r="X2681" s="7" t="n"/>
      <c r="Y2681" s="7" t="n"/>
      <c r="Z2681" s="7" t="n"/>
      <c r="AA2681" s="7" t="n"/>
      <c r="AB2681" s="7" t="n"/>
      <c r="AC2681" s="7" t="n"/>
    </row>
    <row r="2682" ht="9.75" customHeight="1" s="12">
      <c r="A2682" s="11" t="inlineStr">
        <is>
          <t>SO - 0004282</t>
        </is>
      </c>
      <c r="B2682" s="11" t="inlineStr">
        <is>
          <t>Online</t>
        </is>
      </c>
      <c r="C2682" s="11" t="inlineStr">
        <is>
          <t>WARE-XYS1001</t>
        </is>
      </c>
      <c r="D2682" s="6" t="n">
        <v>43600</v>
      </c>
      <c r="E2682" s="6" t="n">
        <v>43747</v>
      </c>
      <c r="F2682" s="6" t="n">
        <v>43761</v>
      </c>
      <c r="G2682" s="6" t="n">
        <v>43763</v>
      </c>
      <c r="H2682" s="11" t="inlineStr">
        <is>
          <t>USD</t>
        </is>
      </c>
      <c r="I2682" s="11" t="n">
        <v>15</v>
      </c>
      <c r="J2682" s="11" t="n">
        <v>11</v>
      </c>
      <c r="K2682" s="11" t="n">
        <v>48</v>
      </c>
      <c r="L2682" s="11" t="n">
        <v>16</v>
      </c>
      <c r="M2682" s="11" t="n">
        <v>3</v>
      </c>
      <c r="N2682" s="11" t="n">
        <v>0.05</v>
      </c>
      <c r="O2682" s="7" t="n">
        <v>2284.7</v>
      </c>
      <c r="P2682" s="7" t="n">
        <v>1941.995</v>
      </c>
      <c r="Q2682" s="7">
        <f>text(E2682,"ddd")</f>
        <v/>
      </c>
      <c r="R2682" s="7">
        <f>G2682-F2682</f>
        <v/>
      </c>
      <c r="S2682" s="7">
        <f>E2682-D2682</f>
        <v/>
      </c>
      <c r="T2682" s="7">
        <f>O2682*M2682</f>
        <v/>
      </c>
      <c r="U2682" s="7">
        <f>T2682*N2682</f>
        <v/>
      </c>
      <c r="V2682" s="7">
        <f>T2682-U2682-(P2682*M2682)</f>
        <v/>
      </c>
      <c r="W2682" s="7">
        <f>VLOOKUP(L2682,'Products Sheet'!$A:$B,2,FALSE)</f>
        <v/>
      </c>
      <c r="X2682" s="7" t="n"/>
      <c r="Y2682" s="7" t="n"/>
      <c r="Z2682" s="7" t="n"/>
      <c r="AA2682" s="7" t="n"/>
      <c r="AB2682" s="7" t="n"/>
      <c r="AC2682" s="7" t="n"/>
    </row>
    <row r="2683" ht="9.75" customHeight="1" s="12">
      <c r="A2683" s="11" t="inlineStr">
        <is>
          <t>SO - 0004291</t>
        </is>
      </c>
      <c r="B2683" s="11" t="inlineStr">
        <is>
          <t>Wholesale</t>
        </is>
      </c>
      <c r="C2683" s="11" t="inlineStr">
        <is>
          <t>WARE-UHY1004</t>
        </is>
      </c>
      <c r="D2683" s="6" t="n">
        <v>43700</v>
      </c>
      <c r="E2683" s="6" t="n">
        <v>43748</v>
      </c>
      <c r="F2683" s="6" t="n">
        <v>43763</v>
      </c>
      <c r="G2683" s="6" t="n">
        <v>43768</v>
      </c>
      <c r="H2683" s="11" t="inlineStr">
        <is>
          <t>USD</t>
        </is>
      </c>
      <c r="I2683" s="11" t="n">
        <v>28</v>
      </c>
      <c r="J2683" s="11" t="n">
        <v>3</v>
      </c>
      <c r="K2683" s="11" t="n">
        <v>260</v>
      </c>
      <c r="L2683" s="11" t="n">
        <v>16</v>
      </c>
      <c r="M2683" s="11" t="n">
        <v>1</v>
      </c>
      <c r="N2683" s="11" t="n">
        <v>0.1</v>
      </c>
      <c r="O2683" s="7" t="n">
        <v>991.6</v>
      </c>
      <c r="P2683" s="7" t="n">
        <v>525.548</v>
      </c>
      <c r="Q2683" s="7">
        <f>text(E2683,"ddd")</f>
        <v/>
      </c>
      <c r="R2683" s="7">
        <f>G2683-F2683</f>
        <v/>
      </c>
      <c r="S2683" s="7">
        <f>E2683-D2683</f>
        <v/>
      </c>
      <c r="T2683" s="7">
        <f>O2683*M2683</f>
        <v/>
      </c>
      <c r="U2683" s="7">
        <f>T2683*N2683</f>
        <v/>
      </c>
      <c r="V2683" s="7">
        <f>T2683-U2683-(P2683*M2683)</f>
        <v/>
      </c>
      <c r="W2683" s="7">
        <f>VLOOKUP(L2683,'Products Sheet'!$A:$B,2,FALSE)</f>
        <v/>
      </c>
      <c r="X2683" s="7" t="n"/>
      <c r="Y2683" s="7" t="n"/>
      <c r="Z2683" s="7" t="n"/>
      <c r="AA2683" s="7" t="n"/>
      <c r="AB2683" s="7" t="n"/>
      <c r="AC2683" s="7" t="n"/>
    </row>
    <row r="2684" ht="9.75" customHeight="1" s="12">
      <c r="A2684" s="11" t="inlineStr">
        <is>
          <t>SO - 0004293</t>
        </is>
      </c>
      <c r="B2684" s="11" t="inlineStr">
        <is>
          <t>Online</t>
        </is>
      </c>
      <c r="C2684" s="11" t="inlineStr">
        <is>
          <t>WARE-UHY1004</t>
        </is>
      </c>
      <c r="D2684" s="6" t="n">
        <v>43700</v>
      </c>
      <c r="E2684" s="6" t="n">
        <v>43748</v>
      </c>
      <c r="F2684" s="6" t="n">
        <v>43768</v>
      </c>
      <c r="G2684" s="6" t="n">
        <v>43776</v>
      </c>
      <c r="H2684" s="11" t="inlineStr">
        <is>
          <t>USD</t>
        </is>
      </c>
      <c r="I2684" s="11" t="n">
        <v>13</v>
      </c>
      <c r="J2684" s="11" t="n">
        <v>32</v>
      </c>
      <c r="K2684" s="11" t="n">
        <v>248</v>
      </c>
      <c r="L2684" s="11" t="n">
        <v>16</v>
      </c>
      <c r="M2684" s="11" t="n">
        <v>4</v>
      </c>
      <c r="N2684" s="11" t="n">
        <v>0.1</v>
      </c>
      <c r="O2684" s="7" t="n">
        <v>5500.7</v>
      </c>
      <c r="P2684" s="7" t="n">
        <v>3960.504</v>
      </c>
      <c r="Q2684" s="7">
        <f>text(E2684,"ddd")</f>
        <v/>
      </c>
      <c r="R2684" s="7">
        <f>G2684-F2684</f>
        <v/>
      </c>
      <c r="S2684" s="7">
        <f>E2684-D2684</f>
        <v/>
      </c>
      <c r="T2684" s="7">
        <f>O2684*M2684</f>
        <v/>
      </c>
      <c r="U2684" s="7">
        <f>T2684*N2684</f>
        <v/>
      </c>
      <c r="V2684" s="7">
        <f>T2684-U2684-(P2684*M2684)</f>
        <v/>
      </c>
      <c r="W2684" s="7">
        <f>VLOOKUP(L2684,'Products Sheet'!$A:$B,2,FALSE)</f>
        <v/>
      </c>
      <c r="X2684" s="7" t="n"/>
      <c r="Y2684" s="7" t="n"/>
      <c r="Z2684" s="7" t="n"/>
      <c r="AA2684" s="7" t="n"/>
      <c r="AB2684" s="7" t="n"/>
      <c r="AC2684" s="7" t="n"/>
    </row>
    <row r="2685" ht="9.75" customHeight="1" s="12">
      <c r="A2685" s="11" t="inlineStr">
        <is>
          <t>SO - 0004448</t>
        </is>
      </c>
      <c r="B2685" s="11" t="inlineStr">
        <is>
          <t>Online</t>
        </is>
      </c>
      <c r="C2685" s="11" t="inlineStr">
        <is>
          <t>WARE-XYS1001</t>
        </is>
      </c>
      <c r="D2685" s="6" t="n">
        <v>43600</v>
      </c>
      <c r="E2685" s="6" t="n">
        <v>43768</v>
      </c>
      <c r="F2685" s="6" t="n">
        <v>43786</v>
      </c>
      <c r="G2685" s="6" t="n">
        <v>43792</v>
      </c>
      <c r="H2685" s="11" t="inlineStr">
        <is>
          <t>USD</t>
        </is>
      </c>
      <c r="I2685" s="11" t="n">
        <v>12</v>
      </c>
      <c r="J2685" s="11" t="n">
        <v>44</v>
      </c>
      <c r="K2685" s="11" t="n">
        <v>4</v>
      </c>
      <c r="L2685" s="11" t="n">
        <v>16</v>
      </c>
      <c r="M2685" s="11" t="n">
        <v>8</v>
      </c>
      <c r="N2685" s="11" t="n">
        <v>0.075</v>
      </c>
      <c r="O2685" s="7" t="n">
        <v>3845.8</v>
      </c>
      <c r="P2685" s="7" t="n">
        <v>2615.144</v>
      </c>
      <c r="Q2685" s="7">
        <f>text(E2685,"ddd")</f>
        <v/>
      </c>
      <c r="R2685" s="7">
        <f>G2685-F2685</f>
        <v/>
      </c>
      <c r="S2685" s="7">
        <f>E2685-D2685</f>
        <v/>
      </c>
      <c r="T2685" s="7">
        <f>O2685*M2685</f>
        <v/>
      </c>
      <c r="U2685" s="7">
        <f>T2685*N2685</f>
        <v/>
      </c>
      <c r="V2685" s="7">
        <f>T2685-U2685-(P2685*M2685)</f>
        <v/>
      </c>
      <c r="W2685" s="7">
        <f>VLOOKUP(L2685,'Products Sheet'!$A:$B,2,FALSE)</f>
        <v/>
      </c>
      <c r="X2685" s="7" t="n"/>
      <c r="Y2685" s="7" t="n"/>
      <c r="Z2685" s="7" t="n"/>
      <c r="AA2685" s="7" t="n"/>
      <c r="AB2685" s="7" t="n"/>
      <c r="AC2685" s="7" t="n"/>
    </row>
    <row r="2686" ht="9.75" customHeight="1" s="12">
      <c r="A2686" s="11" t="inlineStr">
        <is>
          <t>SO - 0004512</t>
        </is>
      </c>
      <c r="B2686" s="11" t="inlineStr">
        <is>
          <t>In-Store</t>
        </is>
      </c>
      <c r="C2686" s="11" t="inlineStr">
        <is>
          <t>WARE-XYS1001</t>
        </is>
      </c>
      <c r="D2686" s="6" t="n">
        <v>43700</v>
      </c>
      <c r="E2686" s="6" t="n">
        <v>43777</v>
      </c>
      <c r="F2686" s="6" t="n">
        <v>43798</v>
      </c>
      <c r="G2686" s="6" t="n">
        <v>43802</v>
      </c>
      <c r="H2686" s="11" t="inlineStr">
        <is>
          <t>USD</t>
        </is>
      </c>
      <c r="I2686" s="11" t="n">
        <v>8</v>
      </c>
      <c r="J2686" s="11" t="n">
        <v>12</v>
      </c>
      <c r="K2686" s="11" t="n">
        <v>43</v>
      </c>
      <c r="L2686" s="11" t="n">
        <v>16</v>
      </c>
      <c r="M2686" s="11" t="n">
        <v>6</v>
      </c>
      <c r="N2686" s="11" t="n">
        <v>0.15</v>
      </c>
      <c r="O2686" s="7" t="n">
        <v>2010</v>
      </c>
      <c r="P2686" s="7" t="n">
        <v>944.6999999999999</v>
      </c>
      <c r="Q2686" s="7">
        <f>text(E2686,"ddd")</f>
        <v/>
      </c>
      <c r="R2686" s="7">
        <f>G2686-F2686</f>
        <v/>
      </c>
      <c r="S2686" s="7">
        <f>E2686-D2686</f>
        <v/>
      </c>
      <c r="T2686" s="7">
        <f>O2686*M2686</f>
        <v/>
      </c>
      <c r="U2686" s="7">
        <f>T2686*N2686</f>
        <v/>
      </c>
      <c r="V2686" s="7">
        <f>T2686-U2686-(P2686*M2686)</f>
        <v/>
      </c>
      <c r="W2686" s="7">
        <f>VLOOKUP(L2686,'Products Sheet'!$A:$B,2,FALSE)</f>
        <v/>
      </c>
      <c r="X2686" s="7" t="n"/>
      <c r="Y2686" s="7" t="n"/>
      <c r="Z2686" s="7" t="n"/>
      <c r="AA2686" s="7" t="n"/>
      <c r="AB2686" s="7" t="n"/>
      <c r="AC2686" s="7" t="n"/>
    </row>
    <row r="2687" ht="9.75" customHeight="1" s="12">
      <c r="A2687" s="11" t="inlineStr">
        <is>
          <t>SO - 0004609</t>
        </is>
      </c>
      <c r="B2687" s="11" t="inlineStr">
        <is>
          <t>Distributor</t>
        </is>
      </c>
      <c r="C2687" s="11" t="inlineStr">
        <is>
          <t>WARE-XYS1001</t>
        </is>
      </c>
      <c r="D2687" s="6" t="n">
        <v>43700</v>
      </c>
      <c r="E2687" s="6" t="n">
        <v>43788</v>
      </c>
      <c r="F2687" s="6" t="n">
        <v>43804</v>
      </c>
      <c r="G2687" s="6" t="n">
        <v>43806</v>
      </c>
      <c r="H2687" s="11" t="inlineStr">
        <is>
          <t>USD</t>
        </is>
      </c>
      <c r="I2687" s="11" t="n">
        <v>24</v>
      </c>
      <c r="J2687" s="11" t="n">
        <v>44</v>
      </c>
      <c r="K2687" s="11" t="n">
        <v>33</v>
      </c>
      <c r="L2687" s="11" t="n">
        <v>16</v>
      </c>
      <c r="M2687" s="11" t="n">
        <v>4</v>
      </c>
      <c r="N2687" s="11" t="n">
        <v>0.075</v>
      </c>
      <c r="O2687" s="7" t="n">
        <v>3095.4</v>
      </c>
      <c r="P2687" s="7" t="n">
        <v>2104.872</v>
      </c>
      <c r="Q2687" s="7">
        <f>text(E2687,"ddd")</f>
        <v/>
      </c>
      <c r="R2687" s="7">
        <f>G2687-F2687</f>
        <v/>
      </c>
      <c r="S2687" s="7">
        <f>E2687-D2687</f>
        <v/>
      </c>
      <c r="T2687" s="7">
        <f>O2687*M2687</f>
        <v/>
      </c>
      <c r="U2687" s="7">
        <f>T2687*N2687</f>
        <v/>
      </c>
      <c r="V2687" s="7">
        <f>T2687-U2687-(P2687*M2687)</f>
        <v/>
      </c>
      <c r="W2687" s="7">
        <f>VLOOKUP(L2687,'Products Sheet'!$A:$B,2,FALSE)</f>
        <v/>
      </c>
      <c r="X2687" s="7" t="n"/>
      <c r="Y2687" s="7" t="n"/>
      <c r="Z2687" s="7" t="n"/>
      <c r="AA2687" s="7" t="n"/>
      <c r="AB2687" s="7" t="n"/>
      <c r="AC2687" s="7" t="n"/>
    </row>
    <row r="2688" ht="9.75" customHeight="1" s="12">
      <c r="A2688" s="11" t="inlineStr">
        <is>
          <t>SO - 0004670</t>
        </is>
      </c>
      <c r="B2688" s="11" t="inlineStr">
        <is>
          <t>Online</t>
        </is>
      </c>
      <c r="C2688" s="11" t="inlineStr">
        <is>
          <t>WARE-PUJ1005</t>
        </is>
      </c>
      <c r="D2688" s="6" t="n">
        <v>43700</v>
      </c>
      <c r="E2688" s="6" t="n">
        <v>43795</v>
      </c>
      <c r="F2688" s="6" t="n">
        <v>43809</v>
      </c>
      <c r="G2688" s="6" t="n">
        <v>43817</v>
      </c>
      <c r="H2688" s="11" t="inlineStr">
        <is>
          <t>USD</t>
        </is>
      </c>
      <c r="I2688" s="11" t="n">
        <v>19</v>
      </c>
      <c r="J2688" s="11" t="n">
        <v>49</v>
      </c>
      <c r="K2688" s="11" t="n">
        <v>278</v>
      </c>
      <c r="L2688" s="11" t="n">
        <v>16</v>
      </c>
      <c r="M2688" s="11" t="n">
        <v>7</v>
      </c>
      <c r="N2688" s="11" t="n">
        <v>0.05</v>
      </c>
      <c r="O2688" s="7" t="n">
        <v>2579.5</v>
      </c>
      <c r="P2688" s="7" t="n">
        <v>2037.805</v>
      </c>
      <c r="Q2688" s="7">
        <f>text(E2688,"ddd")</f>
        <v/>
      </c>
      <c r="R2688" s="7">
        <f>G2688-F2688</f>
        <v/>
      </c>
      <c r="S2688" s="7">
        <f>E2688-D2688</f>
        <v/>
      </c>
      <c r="T2688" s="7">
        <f>O2688*M2688</f>
        <v/>
      </c>
      <c r="U2688" s="7">
        <f>T2688*N2688</f>
        <v/>
      </c>
      <c r="V2688" s="7">
        <f>T2688-U2688-(P2688*M2688)</f>
        <v/>
      </c>
      <c r="W2688" s="7">
        <f>VLOOKUP(L2688,'Products Sheet'!$A:$B,2,FALSE)</f>
        <v/>
      </c>
      <c r="X2688" s="7" t="n"/>
      <c r="Y2688" s="7" t="n"/>
      <c r="Z2688" s="7" t="n"/>
      <c r="AA2688" s="7" t="n"/>
      <c r="AB2688" s="7" t="n"/>
      <c r="AC2688" s="7" t="n"/>
    </row>
    <row r="2689" ht="9.75" customHeight="1" s="12">
      <c r="A2689" s="11" t="inlineStr">
        <is>
          <t>SO - 0004676</t>
        </is>
      </c>
      <c r="B2689" s="11" t="inlineStr">
        <is>
          <t>In-Store</t>
        </is>
      </c>
      <c r="C2689" s="11" t="inlineStr">
        <is>
          <t>WARE-PUJ1005</t>
        </is>
      </c>
      <c r="D2689" s="6" t="n">
        <v>43700</v>
      </c>
      <c r="E2689" s="6" t="n">
        <v>43796</v>
      </c>
      <c r="F2689" s="6" t="n">
        <v>43814</v>
      </c>
      <c r="G2689" s="6" t="n">
        <v>43819</v>
      </c>
      <c r="H2689" s="11" t="inlineStr">
        <is>
          <t>USD</t>
        </is>
      </c>
      <c r="I2689" s="11" t="n">
        <v>1</v>
      </c>
      <c r="J2689" s="11" t="n">
        <v>23</v>
      </c>
      <c r="K2689" s="11" t="n">
        <v>281</v>
      </c>
      <c r="L2689" s="11" t="n">
        <v>16</v>
      </c>
      <c r="M2689" s="11" t="n">
        <v>3</v>
      </c>
      <c r="N2689" s="11" t="n">
        <v>0.05</v>
      </c>
      <c r="O2689" s="7" t="n">
        <v>4006.6</v>
      </c>
      <c r="P2689" s="7" t="n">
        <v>2524.158</v>
      </c>
      <c r="Q2689" s="7">
        <f>text(E2689,"ddd")</f>
        <v/>
      </c>
      <c r="R2689" s="7">
        <f>G2689-F2689</f>
        <v/>
      </c>
      <c r="S2689" s="7">
        <f>E2689-D2689</f>
        <v/>
      </c>
      <c r="T2689" s="7">
        <f>O2689*M2689</f>
        <v/>
      </c>
      <c r="U2689" s="7">
        <f>T2689*N2689</f>
        <v/>
      </c>
      <c r="V2689" s="7">
        <f>T2689-U2689-(P2689*M2689)</f>
        <v/>
      </c>
      <c r="W2689" s="7">
        <f>VLOOKUP(L2689,'Products Sheet'!$A:$B,2,FALSE)</f>
        <v/>
      </c>
      <c r="X2689" s="7" t="n"/>
      <c r="Y2689" s="7" t="n"/>
      <c r="Z2689" s="7" t="n"/>
      <c r="AA2689" s="7" t="n"/>
      <c r="AB2689" s="7" t="n"/>
      <c r="AC2689" s="7" t="n"/>
    </row>
    <row r="2690" ht="9.75" customHeight="1" s="12">
      <c r="A2690" s="11" t="inlineStr">
        <is>
          <t>SO - 0004682</t>
        </is>
      </c>
      <c r="B2690" s="11" t="inlineStr">
        <is>
          <t>In-Store</t>
        </is>
      </c>
      <c r="C2690" s="11" t="inlineStr">
        <is>
          <t>WARE-PUJ1005</t>
        </is>
      </c>
      <c r="D2690" s="6" t="n">
        <v>43700</v>
      </c>
      <c r="E2690" s="6" t="n">
        <v>43796</v>
      </c>
      <c r="F2690" s="6" t="n">
        <v>43813</v>
      </c>
      <c r="G2690" s="6" t="n">
        <v>43823</v>
      </c>
      <c r="H2690" s="11" t="inlineStr">
        <is>
          <t>USD</t>
        </is>
      </c>
      <c r="I2690" s="11" t="n">
        <v>11</v>
      </c>
      <c r="J2690" s="11" t="n">
        <v>20</v>
      </c>
      <c r="K2690" s="11" t="n">
        <v>320</v>
      </c>
      <c r="L2690" s="11" t="n">
        <v>16</v>
      </c>
      <c r="M2690" s="11" t="n">
        <v>4</v>
      </c>
      <c r="N2690" s="11" t="n">
        <v>0.15</v>
      </c>
      <c r="O2690" s="7" t="n">
        <v>214.4</v>
      </c>
      <c r="P2690" s="7" t="n">
        <v>150.08</v>
      </c>
      <c r="Q2690" s="7">
        <f>text(E2690,"ddd")</f>
        <v/>
      </c>
      <c r="R2690" s="7">
        <f>G2690-F2690</f>
        <v/>
      </c>
      <c r="S2690" s="7">
        <f>E2690-D2690</f>
        <v/>
      </c>
      <c r="T2690" s="7">
        <f>O2690*M2690</f>
        <v/>
      </c>
      <c r="U2690" s="7">
        <f>T2690*N2690</f>
        <v/>
      </c>
      <c r="V2690" s="7">
        <f>T2690-U2690-(P2690*M2690)</f>
        <v/>
      </c>
      <c r="W2690" s="7">
        <f>VLOOKUP(L2690,'Products Sheet'!$A:$B,2,FALSE)</f>
        <v/>
      </c>
      <c r="X2690" s="7" t="n"/>
      <c r="Y2690" s="7" t="n"/>
      <c r="Z2690" s="7" t="n"/>
      <c r="AA2690" s="7" t="n"/>
      <c r="AB2690" s="7" t="n"/>
      <c r="AC2690" s="7" t="n"/>
    </row>
    <row r="2691" ht="9.75" customHeight="1" s="12">
      <c r="A2691" s="11" t="inlineStr">
        <is>
          <t>SO - 0004697</t>
        </is>
      </c>
      <c r="B2691" s="11" t="inlineStr">
        <is>
          <t>In-Store</t>
        </is>
      </c>
      <c r="C2691" s="11" t="inlineStr">
        <is>
          <t>WARE-XYS1001</t>
        </is>
      </c>
      <c r="D2691" s="6" t="n">
        <v>43700</v>
      </c>
      <c r="E2691" s="6" t="n">
        <v>43798</v>
      </c>
      <c r="F2691" s="6" t="n">
        <v>43825</v>
      </c>
      <c r="G2691" s="6" t="n">
        <v>43830</v>
      </c>
      <c r="H2691" s="11" t="inlineStr">
        <is>
          <t>USD</t>
        </is>
      </c>
      <c r="I2691" s="11" t="n">
        <v>3</v>
      </c>
      <c r="J2691" s="11" t="n">
        <v>24</v>
      </c>
      <c r="K2691" s="11" t="n">
        <v>33</v>
      </c>
      <c r="L2691" s="11" t="n">
        <v>16</v>
      </c>
      <c r="M2691" s="11" t="n">
        <v>4</v>
      </c>
      <c r="N2691" s="11" t="n">
        <v>0.3</v>
      </c>
      <c r="O2691" s="7" t="n">
        <v>958.1</v>
      </c>
      <c r="P2691" s="7" t="n">
        <v>594.022</v>
      </c>
      <c r="Q2691" s="7">
        <f>text(E2691,"ddd")</f>
        <v/>
      </c>
      <c r="R2691" s="7">
        <f>G2691-F2691</f>
        <v/>
      </c>
      <c r="S2691" s="7">
        <f>E2691-D2691</f>
        <v/>
      </c>
      <c r="T2691" s="7">
        <f>O2691*M2691</f>
        <v/>
      </c>
      <c r="U2691" s="7">
        <f>T2691*N2691</f>
        <v/>
      </c>
      <c r="V2691" s="7">
        <f>T2691-U2691-(P2691*M2691)</f>
        <v/>
      </c>
      <c r="W2691" s="7">
        <f>VLOOKUP(L2691,'Products Sheet'!$A:$B,2,FALSE)</f>
        <v/>
      </c>
      <c r="X2691" s="7" t="n"/>
      <c r="Y2691" s="7" t="n"/>
      <c r="Z2691" s="7" t="n"/>
      <c r="AA2691" s="7" t="n"/>
      <c r="AB2691" s="7" t="n"/>
      <c r="AC2691" s="7" t="n"/>
    </row>
    <row r="2692" ht="9.75" customHeight="1" s="12">
      <c r="A2692" s="11" t="inlineStr">
        <is>
          <t>SO - 0004753</t>
        </is>
      </c>
      <c r="B2692" s="11" t="inlineStr">
        <is>
          <t>Wholesale</t>
        </is>
      </c>
      <c r="C2692" s="11" t="inlineStr">
        <is>
          <t>WARE-PUJ1005</t>
        </is>
      </c>
      <c r="D2692" s="6" t="n">
        <v>43700</v>
      </c>
      <c r="E2692" s="6" t="n">
        <v>43804</v>
      </c>
      <c r="F2692" s="6" t="n">
        <v>43829</v>
      </c>
      <c r="G2692" s="6" t="n">
        <v>43838</v>
      </c>
      <c r="H2692" s="11" t="inlineStr">
        <is>
          <t>USD</t>
        </is>
      </c>
      <c r="I2692" s="11" t="n">
        <v>26</v>
      </c>
      <c r="J2692" s="11" t="n">
        <v>15</v>
      </c>
      <c r="K2692" s="11" t="n">
        <v>270</v>
      </c>
      <c r="L2692" s="11" t="n">
        <v>16</v>
      </c>
      <c r="M2692" s="11" t="n">
        <v>7</v>
      </c>
      <c r="N2692" s="11" t="n">
        <v>0.05</v>
      </c>
      <c r="O2692" s="7" t="n">
        <v>6170.7</v>
      </c>
      <c r="P2692" s="7" t="n">
        <v>3270.471</v>
      </c>
      <c r="Q2692" s="7">
        <f>text(E2692,"ddd")</f>
        <v/>
      </c>
      <c r="R2692" s="7">
        <f>G2692-F2692</f>
        <v/>
      </c>
      <c r="S2692" s="7">
        <f>E2692-D2692</f>
        <v/>
      </c>
      <c r="T2692" s="7">
        <f>O2692*M2692</f>
        <v/>
      </c>
      <c r="U2692" s="7">
        <f>T2692*N2692</f>
        <v/>
      </c>
      <c r="V2692" s="7">
        <f>T2692-U2692-(P2692*M2692)</f>
        <v/>
      </c>
      <c r="W2692" s="7">
        <f>VLOOKUP(L2692,'Products Sheet'!$A:$B,2,FALSE)</f>
        <v/>
      </c>
      <c r="X2692" s="7" t="n"/>
      <c r="Y2692" s="7" t="n"/>
      <c r="Z2692" s="7" t="n"/>
      <c r="AA2692" s="7" t="n"/>
      <c r="AB2692" s="7" t="n"/>
      <c r="AC2692" s="7" t="n"/>
    </row>
    <row r="2693" ht="9.75" customHeight="1" s="12">
      <c r="A2693" s="11" t="inlineStr">
        <is>
          <t>SO - 0004826</t>
        </is>
      </c>
      <c r="B2693" s="11" t="inlineStr">
        <is>
          <t>Wholesale</t>
        </is>
      </c>
      <c r="C2693" s="11" t="inlineStr">
        <is>
          <t>WARE-NMK1003</t>
        </is>
      </c>
      <c r="D2693" s="6" t="n">
        <v>43700</v>
      </c>
      <c r="E2693" s="6" t="n">
        <v>43814</v>
      </c>
      <c r="F2693" s="6" t="n">
        <v>43841</v>
      </c>
      <c r="G2693" s="6" t="n">
        <v>43845</v>
      </c>
      <c r="H2693" s="11" t="inlineStr">
        <is>
          <t>USD</t>
        </is>
      </c>
      <c r="I2693" s="11" t="n">
        <v>27</v>
      </c>
      <c r="J2693" s="11" t="n">
        <v>7</v>
      </c>
      <c r="K2693" s="11" t="n">
        <v>154</v>
      </c>
      <c r="L2693" s="11" t="n">
        <v>16</v>
      </c>
      <c r="M2693" s="11" t="n">
        <v>3</v>
      </c>
      <c r="N2693" s="11" t="n">
        <v>0.075</v>
      </c>
      <c r="O2693" s="7" t="n">
        <v>1118.9</v>
      </c>
      <c r="P2693" s="7" t="n">
        <v>850.364</v>
      </c>
      <c r="Q2693" s="7">
        <f>text(E2693,"ddd")</f>
        <v/>
      </c>
      <c r="R2693" s="7">
        <f>G2693-F2693</f>
        <v/>
      </c>
      <c r="S2693" s="7">
        <f>E2693-D2693</f>
        <v/>
      </c>
      <c r="T2693" s="7">
        <f>O2693*M2693</f>
        <v/>
      </c>
      <c r="U2693" s="7">
        <f>T2693*N2693</f>
        <v/>
      </c>
      <c r="V2693" s="7">
        <f>T2693-U2693-(P2693*M2693)</f>
        <v/>
      </c>
      <c r="W2693" s="7">
        <f>VLOOKUP(L2693,'Products Sheet'!$A:$B,2,FALSE)</f>
        <v/>
      </c>
      <c r="X2693" s="7" t="n"/>
      <c r="Y2693" s="7" t="n"/>
      <c r="Z2693" s="7" t="n"/>
      <c r="AA2693" s="7" t="n"/>
      <c r="AB2693" s="7" t="n"/>
      <c r="AC2693" s="7" t="n"/>
    </row>
    <row r="2694" ht="9.75" customHeight="1" s="12">
      <c r="A2694" s="11" t="inlineStr">
        <is>
          <t>SO - 0004873</t>
        </is>
      </c>
      <c r="B2694" s="11" t="inlineStr">
        <is>
          <t>Online</t>
        </is>
      </c>
      <c r="C2694" s="11" t="inlineStr">
        <is>
          <t>WARE-PUJ1005</t>
        </is>
      </c>
      <c r="D2694" s="6" t="n">
        <v>43700</v>
      </c>
      <c r="E2694" s="6" t="n">
        <v>43819</v>
      </c>
      <c r="F2694" s="6" t="n">
        <v>43821</v>
      </c>
      <c r="G2694" s="6" t="n">
        <v>43822</v>
      </c>
      <c r="H2694" s="11" t="inlineStr">
        <is>
          <t>USD</t>
        </is>
      </c>
      <c r="I2694" s="11" t="n">
        <v>15</v>
      </c>
      <c r="J2694" s="11" t="n">
        <v>25</v>
      </c>
      <c r="K2694" s="11" t="n">
        <v>275</v>
      </c>
      <c r="L2694" s="11" t="n">
        <v>16</v>
      </c>
      <c r="M2694" s="11" t="n">
        <v>1</v>
      </c>
      <c r="N2694" s="11" t="n">
        <v>0.3</v>
      </c>
      <c r="O2694" s="7" t="n">
        <v>1078.7</v>
      </c>
      <c r="P2694" s="7" t="n">
        <v>550.1370000000001</v>
      </c>
      <c r="Q2694" s="7">
        <f>text(E2694,"ddd")</f>
        <v/>
      </c>
      <c r="R2694" s="7">
        <f>G2694-F2694</f>
        <v/>
      </c>
      <c r="S2694" s="7">
        <f>E2694-D2694</f>
        <v/>
      </c>
      <c r="T2694" s="7">
        <f>O2694*M2694</f>
        <v/>
      </c>
      <c r="U2694" s="7">
        <f>T2694*N2694</f>
        <v/>
      </c>
      <c r="V2694" s="7">
        <f>T2694-U2694-(P2694*M2694)</f>
        <v/>
      </c>
      <c r="W2694" s="7">
        <f>VLOOKUP(L2694,'Products Sheet'!$A:$B,2,FALSE)</f>
        <v/>
      </c>
      <c r="X2694" s="7" t="n"/>
      <c r="Y2694" s="7" t="n"/>
      <c r="Z2694" s="7" t="n"/>
      <c r="AA2694" s="7" t="n"/>
      <c r="AB2694" s="7" t="n"/>
      <c r="AC2694" s="7" t="n"/>
    </row>
    <row r="2695" ht="9.75" customHeight="1" s="12">
      <c r="A2695" s="11" t="inlineStr">
        <is>
          <t>SO - 0004882</t>
        </is>
      </c>
      <c r="B2695" s="11" t="inlineStr">
        <is>
          <t>Online</t>
        </is>
      </c>
      <c r="C2695" s="11" t="inlineStr">
        <is>
          <t>WARE-PUJ1005</t>
        </is>
      </c>
      <c r="D2695" s="6" t="n">
        <v>43700</v>
      </c>
      <c r="E2695" s="6" t="n">
        <v>43820</v>
      </c>
      <c r="F2695" s="6" t="n">
        <v>43839</v>
      </c>
      <c r="G2695" s="6" t="n">
        <v>43847</v>
      </c>
      <c r="H2695" s="11" t="inlineStr">
        <is>
          <t>USD</t>
        </is>
      </c>
      <c r="I2695" s="11" t="n">
        <v>17</v>
      </c>
      <c r="J2695" s="11" t="n">
        <v>34</v>
      </c>
      <c r="K2695" s="11" t="n">
        <v>309</v>
      </c>
      <c r="L2695" s="11" t="n">
        <v>16</v>
      </c>
      <c r="M2695" s="11" t="n">
        <v>3</v>
      </c>
      <c r="N2695" s="11" t="n">
        <v>0.05</v>
      </c>
      <c r="O2695" s="7" t="n">
        <v>1125.6</v>
      </c>
      <c r="P2695" s="7" t="n">
        <v>787.9200000000001</v>
      </c>
      <c r="Q2695" s="7">
        <f>text(E2695,"ddd")</f>
        <v/>
      </c>
      <c r="R2695" s="7">
        <f>G2695-F2695</f>
        <v/>
      </c>
      <c r="S2695" s="7">
        <f>E2695-D2695</f>
        <v/>
      </c>
      <c r="T2695" s="7">
        <f>O2695*M2695</f>
        <v/>
      </c>
      <c r="U2695" s="7">
        <f>T2695*N2695</f>
        <v/>
      </c>
      <c r="V2695" s="7">
        <f>T2695-U2695-(P2695*M2695)</f>
        <v/>
      </c>
      <c r="W2695" s="7">
        <f>VLOOKUP(L2695,'Products Sheet'!$A:$B,2,FALSE)</f>
        <v/>
      </c>
      <c r="X2695" s="7" t="n"/>
      <c r="Y2695" s="7" t="n"/>
      <c r="Z2695" s="7" t="n"/>
      <c r="AA2695" s="7" t="n"/>
      <c r="AB2695" s="7" t="n"/>
      <c r="AC2695" s="7" t="n"/>
    </row>
    <row r="2696" ht="9.75" customHeight="1" s="12">
      <c r="A2696" s="11" t="inlineStr">
        <is>
          <t>SO - 0004894</t>
        </is>
      </c>
      <c r="B2696" s="11" t="inlineStr">
        <is>
          <t>In-Store</t>
        </is>
      </c>
      <c r="C2696" s="11" t="inlineStr">
        <is>
          <t>WARE-NMK1003</t>
        </is>
      </c>
      <c r="D2696" s="6" t="n">
        <v>43700</v>
      </c>
      <c r="E2696" s="6" t="n">
        <v>43822</v>
      </c>
      <c r="F2696" s="6" t="n">
        <v>43850</v>
      </c>
      <c r="G2696" s="6" t="n">
        <v>43853</v>
      </c>
      <c r="H2696" s="11" t="inlineStr">
        <is>
          <t>USD</t>
        </is>
      </c>
      <c r="I2696" s="11" t="n">
        <v>9</v>
      </c>
      <c r="J2696" s="11" t="n">
        <v>40</v>
      </c>
      <c r="K2696" s="11" t="n">
        <v>152</v>
      </c>
      <c r="L2696" s="11" t="n">
        <v>16</v>
      </c>
      <c r="M2696" s="11" t="n">
        <v>8</v>
      </c>
      <c r="N2696" s="11" t="n">
        <v>0.05</v>
      </c>
      <c r="O2696" s="7" t="n">
        <v>5433.7</v>
      </c>
      <c r="P2696" s="7" t="n">
        <v>3803.59</v>
      </c>
      <c r="Q2696" s="7">
        <f>text(E2696,"ddd")</f>
        <v/>
      </c>
      <c r="R2696" s="7">
        <f>G2696-F2696</f>
        <v/>
      </c>
      <c r="S2696" s="7">
        <f>E2696-D2696</f>
        <v/>
      </c>
      <c r="T2696" s="7">
        <f>O2696*M2696</f>
        <v/>
      </c>
      <c r="U2696" s="7">
        <f>T2696*N2696</f>
        <v/>
      </c>
      <c r="V2696" s="7">
        <f>T2696-U2696-(P2696*M2696)</f>
        <v/>
      </c>
      <c r="W2696" s="7">
        <f>VLOOKUP(L2696,'Products Sheet'!$A:$B,2,FALSE)</f>
        <v/>
      </c>
      <c r="X2696" s="7" t="n"/>
      <c r="Y2696" s="7" t="n"/>
      <c r="Z2696" s="7" t="n"/>
      <c r="AA2696" s="7" t="n"/>
      <c r="AB2696" s="7" t="n"/>
      <c r="AC2696" s="7" t="n"/>
    </row>
    <row r="2697" ht="9.75" customHeight="1" s="12">
      <c r="A2697" s="11" t="inlineStr">
        <is>
          <t>SO - 0004969</t>
        </is>
      </c>
      <c r="B2697" s="11" t="inlineStr">
        <is>
          <t>In-Store</t>
        </is>
      </c>
      <c r="C2697" s="11" t="inlineStr">
        <is>
          <t>WARE-NMK1003</t>
        </is>
      </c>
      <c r="D2697" s="6" t="n">
        <v>43700</v>
      </c>
      <c r="E2697" s="6" t="n">
        <v>43831</v>
      </c>
      <c r="F2697" s="6" t="n">
        <v>43836</v>
      </c>
      <c r="G2697" s="6" t="n">
        <v>43844</v>
      </c>
      <c r="H2697" s="11" t="inlineStr">
        <is>
          <t>USD</t>
        </is>
      </c>
      <c r="I2697" s="11" t="n">
        <v>3</v>
      </c>
      <c r="J2697" s="11" t="n">
        <v>28</v>
      </c>
      <c r="K2697" s="11" t="n">
        <v>169</v>
      </c>
      <c r="L2697" s="11" t="n">
        <v>16</v>
      </c>
      <c r="M2697" s="11" t="n">
        <v>3</v>
      </c>
      <c r="N2697" s="11" t="n">
        <v>0.1</v>
      </c>
      <c r="O2697" s="7" t="n">
        <v>1045.2</v>
      </c>
      <c r="P2697" s="7" t="n">
        <v>480.792</v>
      </c>
      <c r="Q2697" s="7">
        <f>text(E2697,"ddd")</f>
        <v/>
      </c>
      <c r="R2697" s="7">
        <f>G2697-F2697</f>
        <v/>
      </c>
      <c r="S2697" s="7">
        <f>E2697-D2697</f>
        <v/>
      </c>
      <c r="T2697" s="7">
        <f>O2697*M2697</f>
        <v/>
      </c>
      <c r="U2697" s="7">
        <f>T2697*N2697</f>
        <v/>
      </c>
      <c r="V2697" s="7">
        <f>T2697-U2697-(P2697*M2697)</f>
        <v/>
      </c>
      <c r="W2697" s="7">
        <f>VLOOKUP(L2697,'Products Sheet'!$A:$B,2,FALSE)</f>
        <v/>
      </c>
      <c r="X2697" s="7" t="n"/>
      <c r="Y2697" s="7" t="n"/>
      <c r="Z2697" s="7" t="n"/>
      <c r="AA2697" s="7" t="n"/>
      <c r="AB2697" s="7" t="n"/>
      <c r="AC2697" s="7" t="n"/>
    </row>
    <row r="2698" ht="9.75" customHeight="1" s="12">
      <c r="A2698" s="11" t="inlineStr">
        <is>
          <t>SO - 0004998</t>
        </is>
      </c>
      <c r="B2698" s="11" t="inlineStr">
        <is>
          <t>In-Store</t>
        </is>
      </c>
      <c r="C2698" s="11" t="inlineStr">
        <is>
          <t>WARE-NMK1003</t>
        </is>
      </c>
      <c r="D2698" s="6" t="n">
        <v>43700</v>
      </c>
      <c r="E2698" s="6" t="n">
        <v>43835</v>
      </c>
      <c r="F2698" s="6" t="n">
        <v>43842</v>
      </c>
      <c r="G2698" s="6" t="n">
        <v>43847</v>
      </c>
      <c r="H2698" s="11" t="inlineStr">
        <is>
          <t>USD</t>
        </is>
      </c>
      <c r="I2698" s="11" t="n">
        <v>3</v>
      </c>
      <c r="J2698" s="11" t="n">
        <v>47</v>
      </c>
      <c r="K2698" s="11" t="n">
        <v>96</v>
      </c>
      <c r="L2698" s="11" t="n">
        <v>16</v>
      </c>
      <c r="M2698" s="11" t="n">
        <v>6</v>
      </c>
      <c r="N2698" s="11" t="n">
        <v>0.075</v>
      </c>
      <c r="O2698" s="7" t="n">
        <v>911.2</v>
      </c>
      <c r="P2698" s="7" t="n">
        <v>537.6079999999999</v>
      </c>
      <c r="Q2698" s="7">
        <f>text(E2698,"ddd")</f>
        <v/>
      </c>
      <c r="R2698" s="7">
        <f>G2698-F2698</f>
        <v/>
      </c>
      <c r="S2698" s="7">
        <f>E2698-D2698</f>
        <v/>
      </c>
      <c r="T2698" s="7">
        <f>O2698*M2698</f>
        <v/>
      </c>
      <c r="U2698" s="7">
        <f>T2698*N2698</f>
        <v/>
      </c>
      <c r="V2698" s="7">
        <f>T2698-U2698-(P2698*M2698)</f>
        <v/>
      </c>
      <c r="W2698" s="7">
        <f>VLOOKUP(L2698,'Products Sheet'!$A:$B,2,FALSE)</f>
        <v/>
      </c>
      <c r="X2698" s="7" t="n"/>
      <c r="Y2698" s="7" t="n"/>
      <c r="Z2698" s="7" t="n"/>
      <c r="AA2698" s="7" t="n"/>
      <c r="AB2698" s="7" t="n"/>
      <c r="AC2698" s="7" t="n"/>
    </row>
    <row r="2699" ht="9.75" customHeight="1" s="12">
      <c r="A2699" s="11" t="inlineStr">
        <is>
          <t>SO - 0005034</t>
        </is>
      </c>
      <c r="B2699" s="11" t="inlineStr">
        <is>
          <t>Online</t>
        </is>
      </c>
      <c r="C2699" s="11" t="inlineStr">
        <is>
          <t>WARE-NMK1003</t>
        </is>
      </c>
      <c r="D2699" s="6" t="n">
        <v>43700</v>
      </c>
      <c r="E2699" s="6" t="n">
        <v>43838</v>
      </c>
      <c r="F2699" s="6" t="n">
        <v>43850</v>
      </c>
      <c r="G2699" s="6" t="n">
        <v>43859</v>
      </c>
      <c r="H2699" s="11" t="inlineStr">
        <is>
          <t>USD</t>
        </is>
      </c>
      <c r="I2699" s="11" t="n">
        <v>12</v>
      </c>
      <c r="J2699" s="11" t="n">
        <v>12</v>
      </c>
      <c r="K2699" s="11" t="n">
        <v>138</v>
      </c>
      <c r="L2699" s="11" t="n">
        <v>16</v>
      </c>
      <c r="M2699" s="11" t="n">
        <v>3</v>
      </c>
      <c r="N2699" s="11" t="n">
        <v>0.075</v>
      </c>
      <c r="O2699" s="7" t="n">
        <v>5822.3</v>
      </c>
      <c r="P2699" s="7" t="n">
        <v>4541.394</v>
      </c>
      <c r="Q2699" s="7">
        <f>text(E2699,"ddd")</f>
        <v/>
      </c>
      <c r="R2699" s="7">
        <f>G2699-F2699</f>
        <v/>
      </c>
      <c r="S2699" s="7">
        <f>E2699-D2699</f>
        <v/>
      </c>
      <c r="T2699" s="7">
        <f>O2699*M2699</f>
        <v/>
      </c>
      <c r="U2699" s="7">
        <f>T2699*N2699</f>
        <v/>
      </c>
      <c r="V2699" s="7">
        <f>T2699-U2699-(P2699*M2699)</f>
        <v/>
      </c>
      <c r="W2699" s="7">
        <f>VLOOKUP(L2699,'Products Sheet'!$A:$B,2,FALSE)</f>
        <v/>
      </c>
      <c r="X2699" s="7" t="n"/>
      <c r="Y2699" s="7" t="n"/>
      <c r="Z2699" s="7" t="n"/>
      <c r="AA2699" s="7" t="n"/>
      <c r="AB2699" s="7" t="n"/>
      <c r="AC2699" s="7" t="n"/>
    </row>
    <row r="2700" ht="9.75" customHeight="1" s="12">
      <c r="A2700" s="11" t="inlineStr">
        <is>
          <t>SO - 0005049</t>
        </is>
      </c>
      <c r="B2700" s="11" t="inlineStr">
        <is>
          <t>Wholesale</t>
        </is>
      </c>
      <c r="C2700" s="11" t="inlineStr">
        <is>
          <t>WARE-MKL1006</t>
        </is>
      </c>
      <c r="D2700" s="6" t="n">
        <v>43800</v>
      </c>
      <c r="E2700" s="6" t="n">
        <v>43840</v>
      </c>
      <c r="F2700" s="6" t="n">
        <v>43853</v>
      </c>
      <c r="G2700" s="6" t="n">
        <v>43854</v>
      </c>
      <c r="H2700" s="11" t="inlineStr">
        <is>
          <t>USD</t>
        </is>
      </c>
      <c r="I2700" s="11" t="n">
        <v>25</v>
      </c>
      <c r="J2700" s="11" t="n">
        <v>13</v>
      </c>
      <c r="K2700" s="11" t="n">
        <v>330</v>
      </c>
      <c r="L2700" s="11" t="n">
        <v>16</v>
      </c>
      <c r="M2700" s="11" t="n">
        <v>4</v>
      </c>
      <c r="N2700" s="11" t="n">
        <v>0.15</v>
      </c>
      <c r="O2700" s="7" t="n">
        <v>3343.3</v>
      </c>
      <c r="P2700" s="7" t="n">
        <v>2240.011</v>
      </c>
      <c r="Q2700" s="7">
        <f>text(E2700,"ddd")</f>
        <v/>
      </c>
      <c r="R2700" s="7">
        <f>G2700-F2700</f>
        <v/>
      </c>
      <c r="S2700" s="7">
        <f>E2700-D2700</f>
        <v/>
      </c>
      <c r="T2700" s="7">
        <f>O2700*M2700</f>
        <v/>
      </c>
      <c r="U2700" s="7">
        <f>T2700*N2700</f>
        <v/>
      </c>
      <c r="V2700" s="7">
        <f>T2700-U2700-(P2700*M2700)</f>
        <v/>
      </c>
      <c r="W2700" s="7">
        <f>VLOOKUP(L2700,'Products Sheet'!$A:$B,2,FALSE)</f>
        <v/>
      </c>
      <c r="X2700" s="7" t="n"/>
      <c r="Y2700" s="7" t="n"/>
      <c r="Z2700" s="7" t="n"/>
      <c r="AA2700" s="7" t="n"/>
      <c r="AB2700" s="7" t="n"/>
      <c r="AC2700" s="7" t="n"/>
    </row>
    <row r="2701" ht="9.75" customHeight="1" s="12">
      <c r="A2701" s="11" t="inlineStr">
        <is>
          <t>SO - 0005092</t>
        </is>
      </c>
      <c r="B2701" s="11" t="inlineStr">
        <is>
          <t>Wholesale</t>
        </is>
      </c>
      <c r="C2701" s="11" t="inlineStr">
        <is>
          <t>WARE-XYS1001</t>
        </is>
      </c>
      <c r="D2701" s="6" t="n">
        <v>43700</v>
      </c>
      <c r="E2701" s="6" t="n">
        <v>43843</v>
      </c>
      <c r="F2701" s="6" t="n">
        <v>43845</v>
      </c>
      <c r="G2701" s="6" t="n">
        <v>43853</v>
      </c>
      <c r="H2701" s="11" t="inlineStr">
        <is>
          <t>USD</t>
        </is>
      </c>
      <c r="I2701" s="11" t="n">
        <v>26</v>
      </c>
      <c r="J2701" s="11" t="n">
        <v>20</v>
      </c>
      <c r="K2701" s="11" t="n">
        <v>27</v>
      </c>
      <c r="L2701" s="11" t="n">
        <v>16</v>
      </c>
      <c r="M2701" s="11" t="n">
        <v>8</v>
      </c>
      <c r="N2701" s="11" t="n">
        <v>0.1</v>
      </c>
      <c r="O2701" s="7" t="n">
        <v>938</v>
      </c>
      <c r="P2701" s="7" t="n">
        <v>684.74</v>
      </c>
      <c r="Q2701" s="7">
        <f>text(E2701,"ddd")</f>
        <v/>
      </c>
      <c r="R2701" s="7">
        <f>G2701-F2701</f>
        <v/>
      </c>
      <c r="S2701" s="7">
        <f>E2701-D2701</f>
        <v/>
      </c>
      <c r="T2701" s="7">
        <f>O2701*M2701</f>
        <v/>
      </c>
      <c r="U2701" s="7">
        <f>T2701*N2701</f>
        <v/>
      </c>
      <c r="V2701" s="7">
        <f>T2701-U2701-(P2701*M2701)</f>
        <v/>
      </c>
      <c r="W2701" s="7">
        <f>VLOOKUP(L2701,'Products Sheet'!$A:$B,2,FALSE)</f>
        <v/>
      </c>
      <c r="X2701" s="7" t="n"/>
      <c r="Y2701" s="7" t="n"/>
      <c r="Z2701" s="7" t="n"/>
      <c r="AA2701" s="7" t="n"/>
      <c r="AB2701" s="7" t="n"/>
      <c r="AC2701" s="7" t="n"/>
    </row>
    <row r="2702" ht="9.75" customHeight="1" s="12">
      <c r="A2702" s="11" t="inlineStr">
        <is>
          <t>SO - 0005116</t>
        </is>
      </c>
      <c r="B2702" s="11" t="inlineStr">
        <is>
          <t>Wholesale</t>
        </is>
      </c>
      <c r="C2702" s="11" t="inlineStr">
        <is>
          <t>WARE-UHY1004</t>
        </is>
      </c>
      <c r="D2702" s="6" t="n">
        <v>43800</v>
      </c>
      <c r="E2702" s="6" t="n">
        <v>43846</v>
      </c>
      <c r="F2702" s="6" t="n">
        <v>43851</v>
      </c>
      <c r="G2702" s="6" t="n">
        <v>43861</v>
      </c>
      <c r="H2702" s="11" t="inlineStr">
        <is>
          <t>USD</t>
        </is>
      </c>
      <c r="I2702" s="11" t="n">
        <v>28</v>
      </c>
      <c r="J2702" s="11" t="n">
        <v>36</v>
      </c>
      <c r="K2702" s="11" t="n">
        <v>222</v>
      </c>
      <c r="L2702" s="11" t="n">
        <v>16</v>
      </c>
      <c r="M2702" s="11" t="n">
        <v>6</v>
      </c>
      <c r="N2702" s="11" t="n">
        <v>0.2</v>
      </c>
      <c r="O2702" s="7" t="n">
        <v>2639.8</v>
      </c>
      <c r="P2702" s="7" t="n">
        <v>1689.472</v>
      </c>
      <c r="Q2702" s="7">
        <f>text(E2702,"ddd")</f>
        <v/>
      </c>
      <c r="R2702" s="7">
        <f>G2702-F2702</f>
        <v/>
      </c>
      <c r="S2702" s="7">
        <f>E2702-D2702</f>
        <v/>
      </c>
      <c r="T2702" s="7">
        <f>O2702*M2702</f>
        <v/>
      </c>
      <c r="U2702" s="7">
        <f>T2702*N2702</f>
        <v/>
      </c>
      <c r="V2702" s="7">
        <f>T2702-U2702-(P2702*M2702)</f>
        <v/>
      </c>
      <c r="W2702" s="7">
        <f>VLOOKUP(L2702,'Products Sheet'!$A:$B,2,FALSE)</f>
        <v/>
      </c>
      <c r="X2702" s="7" t="n"/>
      <c r="Y2702" s="7" t="n"/>
      <c r="Z2702" s="7" t="n"/>
      <c r="AA2702" s="7" t="n"/>
      <c r="AB2702" s="7" t="n"/>
      <c r="AC2702" s="7" t="n"/>
    </row>
    <row r="2703" ht="9.75" customHeight="1" s="12">
      <c r="A2703" s="11" t="inlineStr">
        <is>
          <t>SO - 0005127</t>
        </is>
      </c>
      <c r="B2703" s="11" t="inlineStr">
        <is>
          <t>In-Store</t>
        </is>
      </c>
      <c r="C2703" s="11" t="inlineStr">
        <is>
          <t>WARE-MKL1006</t>
        </is>
      </c>
      <c r="D2703" s="6" t="n">
        <v>43700</v>
      </c>
      <c r="E2703" s="6" t="n">
        <v>43847</v>
      </c>
      <c r="F2703" s="6" t="n">
        <v>43863</v>
      </c>
      <c r="G2703" s="6" t="n">
        <v>43866</v>
      </c>
      <c r="H2703" s="11" t="inlineStr">
        <is>
          <t>USD</t>
        </is>
      </c>
      <c r="I2703" s="11" t="n">
        <v>1</v>
      </c>
      <c r="J2703" s="11" t="n">
        <v>14</v>
      </c>
      <c r="K2703" s="11" t="n">
        <v>339</v>
      </c>
      <c r="L2703" s="11" t="n">
        <v>16</v>
      </c>
      <c r="M2703" s="11" t="n">
        <v>1</v>
      </c>
      <c r="N2703" s="11" t="n">
        <v>0.05</v>
      </c>
      <c r="O2703" s="7" t="n">
        <v>227.8</v>
      </c>
      <c r="P2703" s="7" t="n">
        <v>148.07</v>
      </c>
      <c r="Q2703" s="7">
        <f>text(E2703,"ddd")</f>
        <v/>
      </c>
      <c r="R2703" s="7">
        <f>G2703-F2703</f>
        <v/>
      </c>
      <c r="S2703" s="7">
        <f>E2703-D2703</f>
        <v/>
      </c>
      <c r="T2703" s="7">
        <f>O2703*M2703</f>
        <v/>
      </c>
      <c r="U2703" s="7">
        <f>T2703*N2703</f>
        <v/>
      </c>
      <c r="V2703" s="7">
        <f>T2703-U2703-(P2703*M2703)</f>
        <v/>
      </c>
      <c r="W2703" s="7">
        <f>VLOOKUP(L2703,'Products Sheet'!$A:$B,2,FALSE)</f>
        <v/>
      </c>
      <c r="X2703" s="7" t="n"/>
      <c r="Y2703" s="7" t="n"/>
      <c r="Z2703" s="7" t="n"/>
      <c r="AA2703" s="7" t="n"/>
      <c r="AB2703" s="7" t="n"/>
      <c r="AC2703" s="7" t="n"/>
    </row>
    <row r="2704" ht="9.75" customHeight="1" s="12">
      <c r="A2704" s="11" t="inlineStr">
        <is>
          <t>SO - 0005193</t>
        </is>
      </c>
      <c r="B2704" s="11" t="inlineStr">
        <is>
          <t>In-Store</t>
        </is>
      </c>
      <c r="C2704" s="11" t="inlineStr">
        <is>
          <t>WARE-NMK1003</t>
        </is>
      </c>
      <c r="D2704" s="6" t="n">
        <v>43800</v>
      </c>
      <c r="E2704" s="6" t="n">
        <v>43855</v>
      </c>
      <c r="F2704" s="6" t="n">
        <v>43867</v>
      </c>
      <c r="G2704" s="6" t="n">
        <v>43868</v>
      </c>
      <c r="H2704" s="11" t="inlineStr">
        <is>
          <t>USD</t>
        </is>
      </c>
      <c r="I2704" s="11" t="n">
        <v>10</v>
      </c>
      <c r="J2704" s="11" t="n">
        <v>30</v>
      </c>
      <c r="K2704" s="11" t="n">
        <v>126</v>
      </c>
      <c r="L2704" s="11" t="n">
        <v>16</v>
      </c>
      <c r="M2704" s="11" t="n">
        <v>7</v>
      </c>
      <c r="N2704" s="11" t="n">
        <v>0.05</v>
      </c>
      <c r="O2704" s="7" t="n">
        <v>194.3</v>
      </c>
      <c r="P2704" s="7" t="n">
        <v>108.808</v>
      </c>
      <c r="Q2704" s="7">
        <f>text(E2704,"ddd")</f>
        <v/>
      </c>
      <c r="R2704" s="7">
        <f>G2704-F2704</f>
        <v/>
      </c>
      <c r="S2704" s="7">
        <f>E2704-D2704</f>
        <v/>
      </c>
      <c r="T2704" s="7">
        <f>O2704*M2704</f>
        <v/>
      </c>
      <c r="U2704" s="7">
        <f>T2704*N2704</f>
        <v/>
      </c>
      <c r="V2704" s="7">
        <f>T2704-U2704-(P2704*M2704)</f>
        <v/>
      </c>
      <c r="W2704" s="7">
        <f>VLOOKUP(L2704,'Products Sheet'!$A:$B,2,FALSE)</f>
        <v/>
      </c>
      <c r="X2704" s="7" t="n"/>
      <c r="Y2704" s="7" t="n"/>
      <c r="Z2704" s="7" t="n"/>
      <c r="AA2704" s="7" t="n"/>
      <c r="AB2704" s="7" t="n"/>
      <c r="AC2704" s="7" t="n"/>
    </row>
    <row r="2705" ht="9.75" customHeight="1" s="12">
      <c r="A2705" s="11" t="inlineStr">
        <is>
          <t>SO - 0005206</t>
        </is>
      </c>
      <c r="B2705" s="11" t="inlineStr">
        <is>
          <t>In-Store</t>
        </is>
      </c>
      <c r="C2705" s="11" t="inlineStr">
        <is>
          <t>WARE-XYS1001</t>
        </is>
      </c>
      <c r="D2705" s="6" t="n">
        <v>43800</v>
      </c>
      <c r="E2705" s="6" t="n">
        <v>43857</v>
      </c>
      <c r="F2705" s="6" t="n">
        <v>43878</v>
      </c>
      <c r="G2705" s="6" t="n">
        <v>43881</v>
      </c>
      <c r="H2705" s="11" t="inlineStr">
        <is>
          <t>USD</t>
        </is>
      </c>
      <c r="I2705" s="11" t="n">
        <v>6</v>
      </c>
      <c r="J2705" s="11" t="n">
        <v>43</v>
      </c>
      <c r="K2705" s="11" t="n">
        <v>42</v>
      </c>
      <c r="L2705" s="11" t="n">
        <v>16</v>
      </c>
      <c r="M2705" s="11" t="n">
        <v>5</v>
      </c>
      <c r="N2705" s="11" t="n">
        <v>0.075</v>
      </c>
      <c r="O2705" s="7" t="n">
        <v>5038.400000000001</v>
      </c>
      <c r="P2705" s="7" t="n">
        <v>2418.432</v>
      </c>
      <c r="Q2705" s="7">
        <f>text(E2705,"ddd")</f>
        <v/>
      </c>
      <c r="R2705" s="7">
        <f>G2705-F2705</f>
        <v/>
      </c>
      <c r="S2705" s="7">
        <f>E2705-D2705</f>
        <v/>
      </c>
      <c r="T2705" s="7">
        <f>O2705*M2705</f>
        <v/>
      </c>
      <c r="U2705" s="7">
        <f>T2705*N2705</f>
        <v/>
      </c>
      <c r="V2705" s="7">
        <f>T2705-U2705-(P2705*M2705)</f>
        <v/>
      </c>
      <c r="W2705" s="7">
        <f>VLOOKUP(L2705,'Products Sheet'!$A:$B,2,FALSE)</f>
        <v/>
      </c>
      <c r="X2705" s="7" t="n"/>
      <c r="Y2705" s="7" t="n"/>
      <c r="Z2705" s="7" t="n"/>
      <c r="AA2705" s="7" t="n"/>
      <c r="AB2705" s="7" t="n"/>
      <c r="AC2705" s="7" t="n"/>
    </row>
    <row r="2706" ht="9.75" customHeight="1" s="12">
      <c r="A2706" s="11" t="inlineStr">
        <is>
          <t>SO - 0005210</t>
        </is>
      </c>
      <c r="B2706" s="11" t="inlineStr">
        <is>
          <t>In-Store</t>
        </is>
      </c>
      <c r="C2706" s="11" t="inlineStr">
        <is>
          <t>WARE-UHY1004</t>
        </is>
      </c>
      <c r="D2706" s="6" t="n">
        <v>43800</v>
      </c>
      <c r="E2706" s="6" t="n">
        <v>43857</v>
      </c>
      <c r="F2706" s="6" t="n">
        <v>43884</v>
      </c>
      <c r="G2706" s="6" t="n">
        <v>43891</v>
      </c>
      <c r="H2706" s="11" t="inlineStr">
        <is>
          <t>USD</t>
        </is>
      </c>
      <c r="I2706" s="11" t="n">
        <v>5</v>
      </c>
      <c r="J2706" s="11" t="n">
        <v>36</v>
      </c>
      <c r="K2706" s="11" t="n">
        <v>249</v>
      </c>
      <c r="L2706" s="11" t="n">
        <v>16</v>
      </c>
      <c r="M2706" s="11" t="n">
        <v>4</v>
      </c>
      <c r="N2706" s="11" t="n">
        <v>0.05</v>
      </c>
      <c r="O2706" s="7" t="n">
        <v>1118.9</v>
      </c>
      <c r="P2706" s="7" t="n">
        <v>637.773</v>
      </c>
      <c r="Q2706" s="7">
        <f>text(E2706,"ddd")</f>
        <v/>
      </c>
      <c r="R2706" s="7">
        <f>G2706-F2706</f>
        <v/>
      </c>
      <c r="S2706" s="7">
        <f>E2706-D2706</f>
        <v/>
      </c>
      <c r="T2706" s="7">
        <f>O2706*M2706</f>
        <v/>
      </c>
      <c r="U2706" s="7">
        <f>T2706*N2706</f>
        <v/>
      </c>
      <c r="V2706" s="7">
        <f>T2706-U2706-(P2706*M2706)</f>
        <v/>
      </c>
      <c r="W2706" s="7">
        <f>VLOOKUP(L2706,'Products Sheet'!$A:$B,2,FALSE)</f>
        <v/>
      </c>
      <c r="X2706" s="7" t="n"/>
      <c r="Y2706" s="7" t="n"/>
      <c r="Z2706" s="7" t="n"/>
      <c r="AA2706" s="7" t="n"/>
      <c r="AB2706" s="7" t="n"/>
      <c r="AC2706" s="7" t="n"/>
    </row>
    <row r="2707" ht="9.75" customHeight="1" s="12">
      <c r="A2707" s="11" t="inlineStr">
        <is>
          <t>SO - 0005228</t>
        </is>
      </c>
      <c r="B2707" s="11" t="inlineStr">
        <is>
          <t>In-Store</t>
        </is>
      </c>
      <c r="C2707" s="11" t="inlineStr">
        <is>
          <t>WARE-PUJ1005</t>
        </is>
      </c>
      <c r="D2707" s="6" t="n">
        <v>43700</v>
      </c>
      <c r="E2707" s="6" t="n">
        <v>43860</v>
      </c>
      <c r="F2707" s="6" t="n">
        <v>43868</v>
      </c>
      <c r="G2707" s="6" t="n">
        <v>43870</v>
      </c>
      <c r="H2707" s="11" t="inlineStr">
        <is>
          <t>USD</t>
        </is>
      </c>
      <c r="I2707" s="11" t="n">
        <v>7</v>
      </c>
      <c r="J2707" s="11" t="n">
        <v>32</v>
      </c>
      <c r="K2707" s="11" t="n">
        <v>273</v>
      </c>
      <c r="L2707" s="11" t="n">
        <v>16</v>
      </c>
      <c r="M2707" s="11" t="n">
        <v>4</v>
      </c>
      <c r="N2707" s="11" t="n">
        <v>0.075</v>
      </c>
      <c r="O2707" s="7" t="n">
        <v>2552.7</v>
      </c>
      <c r="P2707" s="7" t="n">
        <v>1327.404</v>
      </c>
      <c r="Q2707" s="7">
        <f>text(E2707,"ddd")</f>
        <v/>
      </c>
      <c r="R2707" s="7">
        <f>G2707-F2707</f>
        <v/>
      </c>
      <c r="S2707" s="7">
        <f>E2707-D2707</f>
        <v/>
      </c>
      <c r="T2707" s="7">
        <f>O2707*M2707</f>
        <v/>
      </c>
      <c r="U2707" s="7">
        <f>T2707*N2707</f>
        <v/>
      </c>
      <c r="V2707" s="7">
        <f>T2707-U2707-(P2707*M2707)</f>
        <v/>
      </c>
      <c r="W2707" s="7">
        <f>VLOOKUP(L2707,'Products Sheet'!$A:$B,2,FALSE)</f>
        <v/>
      </c>
      <c r="X2707" s="7" t="n"/>
      <c r="Y2707" s="7" t="n"/>
      <c r="Z2707" s="7" t="n"/>
      <c r="AA2707" s="7" t="n"/>
      <c r="AB2707" s="7" t="n"/>
      <c r="AC2707" s="7" t="n"/>
    </row>
    <row r="2708" ht="9.75" customHeight="1" s="12">
      <c r="A2708" s="11" t="inlineStr">
        <is>
          <t>SO - 0005244</t>
        </is>
      </c>
      <c r="B2708" s="11" t="inlineStr">
        <is>
          <t>Wholesale</t>
        </is>
      </c>
      <c r="C2708" s="11" t="inlineStr">
        <is>
          <t>WARE-XYS1001</t>
        </is>
      </c>
      <c r="D2708" s="6" t="n">
        <v>43800</v>
      </c>
      <c r="E2708" s="6" t="n">
        <v>43862</v>
      </c>
      <c r="F2708" s="6" t="n">
        <v>43870</v>
      </c>
      <c r="G2708" s="6" t="n">
        <v>43878</v>
      </c>
      <c r="H2708" s="11" t="inlineStr">
        <is>
          <t>USD</t>
        </is>
      </c>
      <c r="I2708" s="11" t="n">
        <v>26</v>
      </c>
      <c r="J2708" s="11" t="n">
        <v>43</v>
      </c>
      <c r="K2708" s="11" t="n">
        <v>18</v>
      </c>
      <c r="L2708" s="11" t="n">
        <v>16</v>
      </c>
      <c r="M2708" s="11" t="n">
        <v>3</v>
      </c>
      <c r="N2708" s="11" t="n">
        <v>0.05</v>
      </c>
      <c r="O2708" s="7" t="n">
        <v>1038.5</v>
      </c>
      <c r="P2708" s="7" t="n">
        <v>737.3349999999999</v>
      </c>
      <c r="Q2708" s="7">
        <f>text(E2708,"ddd")</f>
        <v/>
      </c>
      <c r="R2708" s="7">
        <f>G2708-F2708</f>
        <v/>
      </c>
      <c r="S2708" s="7">
        <f>E2708-D2708</f>
        <v/>
      </c>
      <c r="T2708" s="7">
        <f>O2708*M2708</f>
        <v/>
      </c>
      <c r="U2708" s="7">
        <f>T2708*N2708</f>
        <v/>
      </c>
      <c r="V2708" s="7">
        <f>T2708-U2708-(P2708*M2708)</f>
        <v/>
      </c>
      <c r="W2708" s="7">
        <f>VLOOKUP(L2708,'Products Sheet'!$A:$B,2,FALSE)</f>
        <v/>
      </c>
      <c r="X2708" s="7" t="n"/>
      <c r="Y2708" s="7" t="n"/>
      <c r="Z2708" s="7" t="n"/>
      <c r="AA2708" s="7" t="n"/>
      <c r="AB2708" s="7" t="n"/>
      <c r="AC2708" s="7" t="n"/>
    </row>
    <row r="2709" ht="9.75" customHeight="1" s="12">
      <c r="A2709" s="11" t="inlineStr">
        <is>
          <t>SO - 0005257</t>
        </is>
      </c>
      <c r="B2709" s="11" t="inlineStr">
        <is>
          <t>In-Store</t>
        </is>
      </c>
      <c r="C2709" s="11" t="inlineStr">
        <is>
          <t>WARE-UHY1004</t>
        </is>
      </c>
      <c r="D2709" s="6" t="n">
        <v>43800</v>
      </c>
      <c r="E2709" s="6" t="n">
        <v>43863</v>
      </c>
      <c r="F2709" s="6" t="n">
        <v>43872</v>
      </c>
      <c r="G2709" s="6" t="n">
        <v>43876</v>
      </c>
      <c r="H2709" s="11" t="inlineStr">
        <is>
          <t>USD</t>
        </is>
      </c>
      <c r="I2709" s="11" t="n">
        <v>10</v>
      </c>
      <c r="J2709" s="11" t="n">
        <v>33</v>
      </c>
      <c r="K2709" s="11" t="n">
        <v>229</v>
      </c>
      <c r="L2709" s="11" t="n">
        <v>16</v>
      </c>
      <c r="M2709" s="11" t="n">
        <v>7</v>
      </c>
      <c r="N2709" s="11" t="n">
        <v>0.075</v>
      </c>
      <c r="O2709" s="7" t="n">
        <v>3906.1</v>
      </c>
      <c r="P2709" s="7" t="n">
        <v>3046.758</v>
      </c>
      <c r="Q2709" s="7">
        <f>text(E2709,"ddd")</f>
        <v/>
      </c>
      <c r="R2709" s="7">
        <f>G2709-F2709</f>
        <v/>
      </c>
      <c r="S2709" s="7">
        <f>E2709-D2709</f>
        <v/>
      </c>
      <c r="T2709" s="7">
        <f>O2709*M2709</f>
        <v/>
      </c>
      <c r="U2709" s="7">
        <f>T2709*N2709</f>
        <v/>
      </c>
      <c r="V2709" s="7">
        <f>T2709-U2709-(P2709*M2709)</f>
        <v/>
      </c>
      <c r="W2709" s="7">
        <f>VLOOKUP(L2709,'Products Sheet'!$A:$B,2,FALSE)</f>
        <v/>
      </c>
      <c r="X2709" s="7" t="n"/>
      <c r="Y2709" s="7" t="n"/>
      <c r="Z2709" s="7" t="n"/>
      <c r="AA2709" s="7" t="n"/>
      <c r="AB2709" s="7" t="n"/>
      <c r="AC2709" s="7" t="n"/>
    </row>
    <row r="2710" ht="9.75" customHeight="1" s="12">
      <c r="A2710" s="11" t="inlineStr">
        <is>
          <t>SO - 0005275</t>
        </is>
      </c>
      <c r="B2710" s="11" t="inlineStr">
        <is>
          <t>Distributor</t>
        </is>
      </c>
      <c r="C2710" s="11" t="inlineStr">
        <is>
          <t>WARE-UHY1004</t>
        </is>
      </c>
      <c r="D2710" s="6" t="n">
        <v>43700</v>
      </c>
      <c r="E2710" s="6" t="n">
        <v>43866</v>
      </c>
      <c r="F2710" s="6" t="n">
        <v>43893</v>
      </c>
      <c r="G2710" s="6" t="n">
        <v>43899</v>
      </c>
      <c r="H2710" s="11" t="inlineStr">
        <is>
          <t>USD</t>
        </is>
      </c>
      <c r="I2710" s="11" t="n">
        <v>22</v>
      </c>
      <c r="J2710" s="11" t="n">
        <v>19</v>
      </c>
      <c r="K2710" s="11" t="n">
        <v>227</v>
      </c>
      <c r="L2710" s="11" t="n">
        <v>16</v>
      </c>
      <c r="M2710" s="11" t="n">
        <v>6</v>
      </c>
      <c r="N2710" s="11" t="n">
        <v>0.1</v>
      </c>
      <c r="O2710" s="7" t="n">
        <v>201</v>
      </c>
      <c r="P2710" s="7" t="n">
        <v>120.6</v>
      </c>
      <c r="Q2710" s="7">
        <f>text(E2710,"ddd")</f>
        <v/>
      </c>
      <c r="R2710" s="7">
        <f>G2710-F2710</f>
        <v/>
      </c>
      <c r="S2710" s="7">
        <f>E2710-D2710</f>
        <v/>
      </c>
      <c r="T2710" s="7">
        <f>O2710*M2710</f>
        <v/>
      </c>
      <c r="U2710" s="7">
        <f>T2710*N2710</f>
        <v/>
      </c>
      <c r="V2710" s="7">
        <f>T2710-U2710-(P2710*M2710)</f>
        <v/>
      </c>
      <c r="W2710" s="7">
        <f>VLOOKUP(L2710,'Products Sheet'!$A:$B,2,FALSE)</f>
        <v/>
      </c>
      <c r="X2710" s="7" t="n"/>
      <c r="Y2710" s="7" t="n"/>
      <c r="Z2710" s="7" t="n"/>
      <c r="AA2710" s="7" t="n"/>
      <c r="AB2710" s="7" t="n"/>
      <c r="AC2710" s="7" t="n"/>
    </row>
    <row r="2711" ht="9.75" customHeight="1" s="12">
      <c r="A2711" s="11" t="inlineStr">
        <is>
          <t>SO - 0005328</t>
        </is>
      </c>
      <c r="B2711" s="11" t="inlineStr">
        <is>
          <t>In-Store</t>
        </is>
      </c>
      <c r="C2711" s="11" t="inlineStr">
        <is>
          <t>WARE-NMK1003</t>
        </is>
      </c>
      <c r="D2711" s="6" t="n">
        <v>43800</v>
      </c>
      <c r="E2711" s="6" t="n">
        <v>43872</v>
      </c>
      <c r="F2711" s="6" t="n">
        <v>43897</v>
      </c>
      <c r="G2711" s="6" t="n">
        <v>43904</v>
      </c>
      <c r="H2711" s="11" t="inlineStr">
        <is>
          <t>USD</t>
        </is>
      </c>
      <c r="I2711" s="11" t="n">
        <v>9</v>
      </c>
      <c r="J2711" s="11" t="n">
        <v>46</v>
      </c>
      <c r="K2711" s="11" t="n">
        <v>129</v>
      </c>
      <c r="L2711" s="11" t="n">
        <v>16</v>
      </c>
      <c r="M2711" s="11" t="n">
        <v>2</v>
      </c>
      <c r="N2711" s="11" t="n">
        <v>0.05</v>
      </c>
      <c r="O2711" s="7" t="n">
        <v>1072</v>
      </c>
      <c r="P2711" s="7" t="n">
        <v>868.3200000000001</v>
      </c>
      <c r="Q2711" s="7">
        <f>text(E2711,"ddd")</f>
        <v/>
      </c>
      <c r="R2711" s="7">
        <f>G2711-F2711</f>
        <v/>
      </c>
      <c r="S2711" s="7">
        <f>E2711-D2711</f>
        <v/>
      </c>
      <c r="T2711" s="7">
        <f>O2711*M2711</f>
        <v/>
      </c>
      <c r="U2711" s="7">
        <f>T2711*N2711</f>
        <v/>
      </c>
      <c r="V2711" s="7">
        <f>T2711-U2711-(P2711*M2711)</f>
        <v/>
      </c>
      <c r="W2711" s="7">
        <f>VLOOKUP(L2711,'Products Sheet'!$A:$B,2,FALSE)</f>
        <v/>
      </c>
      <c r="X2711" s="7" t="n"/>
      <c r="Y2711" s="7" t="n"/>
      <c r="Z2711" s="7" t="n"/>
      <c r="AA2711" s="7" t="n"/>
      <c r="AB2711" s="7" t="n"/>
      <c r="AC2711" s="7" t="n"/>
    </row>
    <row r="2712" ht="9.75" customHeight="1" s="12">
      <c r="A2712" s="11" t="inlineStr">
        <is>
          <t>SO - 0005341</t>
        </is>
      </c>
      <c r="B2712" s="11" t="inlineStr">
        <is>
          <t>In-Store</t>
        </is>
      </c>
      <c r="C2712" s="11" t="inlineStr">
        <is>
          <t>WARE-NMK1003</t>
        </is>
      </c>
      <c r="D2712" s="6" t="n">
        <v>43700</v>
      </c>
      <c r="E2712" s="6" t="n">
        <v>43874</v>
      </c>
      <c r="F2712" s="6" t="n">
        <v>43894</v>
      </c>
      <c r="G2712" s="6" t="n">
        <v>43900</v>
      </c>
      <c r="H2712" s="11" t="inlineStr">
        <is>
          <t>USD</t>
        </is>
      </c>
      <c r="I2712" s="11" t="n">
        <v>9</v>
      </c>
      <c r="J2712" s="11" t="n">
        <v>34</v>
      </c>
      <c r="K2712" s="11" t="n">
        <v>98</v>
      </c>
      <c r="L2712" s="11" t="n">
        <v>16</v>
      </c>
      <c r="M2712" s="11" t="n">
        <v>7</v>
      </c>
      <c r="N2712" s="11" t="n">
        <v>0.1</v>
      </c>
      <c r="O2712" s="7" t="n">
        <v>3879.3</v>
      </c>
      <c r="P2712" s="7" t="n">
        <v>3142.233</v>
      </c>
      <c r="Q2712" s="7">
        <f>text(E2712,"ddd")</f>
        <v/>
      </c>
      <c r="R2712" s="7">
        <f>G2712-F2712</f>
        <v/>
      </c>
      <c r="S2712" s="7">
        <f>E2712-D2712</f>
        <v/>
      </c>
      <c r="T2712" s="7">
        <f>O2712*M2712</f>
        <v/>
      </c>
      <c r="U2712" s="7">
        <f>T2712*N2712</f>
        <v/>
      </c>
      <c r="V2712" s="7">
        <f>T2712-U2712-(P2712*M2712)</f>
        <v/>
      </c>
      <c r="W2712" s="7">
        <f>VLOOKUP(L2712,'Products Sheet'!$A:$B,2,FALSE)</f>
        <v/>
      </c>
      <c r="X2712" s="7" t="n"/>
      <c r="Y2712" s="7" t="n"/>
      <c r="Z2712" s="7" t="n"/>
      <c r="AA2712" s="7" t="n"/>
      <c r="AB2712" s="7" t="n"/>
      <c r="AC2712" s="7" t="n"/>
    </row>
    <row r="2713" ht="9.75" customHeight="1" s="12">
      <c r="A2713" s="11" t="inlineStr">
        <is>
          <t>SO - 0005380</t>
        </is>
      </c>
      <c r="B2713" s="11" t="inlineStr">
        <is>
          <t>Online</t>
        </is>
      </c>
      <c r="C2713" s="11" t="inlineStr">
        <is>
          <t>WARE-PUJ1005</t>
        </is>
      </c>
      <c r="D2713" s="6" t="n">
        <v>43800</v>
      </c>
      <c r="E2713" s="6" t="n">
        <v>43878</v>
      </c>
      <c r="F2713" s="6" t="n">
        <v>43885</v>
      </c>
      <c r="G2713" s="6" t="n">
        <v>43895</v>
      </c>
      <c r="H2713" s="11" t="inlineStr">
        <is>
          <t>USD</t>
        </is>
      </c>
      <c r="I2713" s="11" t="n">
        <v>19</v>
      </c>
      <c r="J2713" s="11" t="n">
        <v>37</v>
      </c>
      <c r="K2713" s="11" t="n">
        <v>281</v>
      </c>
      <c r="L2713" s="11" t="n">
        <v>16</v>
      </c>
      <c r="M2713" s="11" t="n">
        <v>3</v>
      </c>
      <c r="N2713" s="11" t="n">
        <v>0.15</v>
      </c>
      <c r="O2713" s="7" t="n">
        <v>1118.9</v>
      </c>
      <c r="P2713" s="7" t="n">
        <v>951.0650000000001</v>
      </c>
      <c r="Q2713" s="7">
        <f>text(E2713,"ddd")</f>
        <v/>
      </c>
      <c r="R2713" s="7">
        <f>G2713-F2713</f>
        <v/>
      </c>
      <c r="S2713" s="7">
        <f>E2713-D2713</f>
        <v/>
      </c>
      <c r="T2713" s="7">
        <f>O2713*M2713</f>
        <v/>
      </c>
      <c r="U2713" s="7">
        <f>T2713*N2713</f>
        <v/>
      </c>
      <c r="V2713" s="7">
        <f>T2713-U2713-(P2713*M2713)</f>
        <v/>
      </c>
      <c r="W2713" s="7">
        <f>VLOOKUP(L2713,'Products Sheet'!$A:$B,2,FALSE)</f>
        <v/>
      </c>
      <c r="X2713" s="7" t="n"/>
      <c r="Y2713" s="7" t="n"/>
      <c r="Z2713" s="7" t="n"/>
      <c r="AA2713" s="7" t="n"/>
      <c r="AB2713" s="7" t="n"/>
      <c r="AC2713" s="7" t="n"/>
    </row>
    <row r="2714" ht="9.75" customHeight="1" s="12">
      <c r="A2714" s="11" t="inlineStr">
        <is>
          <t>SO - 0005441</t>
        </is>
      </c>
      <c r="B2714" s="11" t="inlineStr">
        <is>
          <t>In-Store</t>
        </is>
      </c>
      <c r="C2714" s="11" t="inlineStr">
        <is>
          <t>WARE-NBV1002</t>
        </is>
      </c>
      <c r="D2714" s="6" t="n">
        <v>43800</v>
      </c>
      <c r="E2714" s="6" t="n">
        <v>43884</v>
      </c>
      <c r="F2714" s="6" t="n">
        <v>43895</v>
      </c>
      <c r="G2714" s="6" t="n">
        <v>43897</v>
      </c>
      <c r="H2714" s="11" t="inlineStr">
        <is>
          <t>USD</t>
        </is>
      </c>
      <c r="I2714" s="11" t="n">
        <v>1</v>
      </c>
      <c r="J2714" s="11" t="n">
        <v>32</v>
      </c>
      <c r="K2714" s="11" t="n">
        <v>80</v>
      </c>
      <c r="L2714" s="11" t="n">
        <v>16</v>
      </c>
      <c r="M2714" s="11" t="n">
        <v>1</v>
      </c>
      <c r="N2714" s="11" t="n">
        <v>0.2</v>
      </c>
      <c r="O2714" s="7" t="n">
        <v>958.1</v>
      </c>
      <c r="P2714" s="7" t="n">
        <v>469.469</v>
      </c>
      <c r="Q2714" s="7">
        <f>text(E2714,"ddd")</f>
        <v/>
      </c>
      <c r="R2714" s="7">
        <f>G2714-F2714</f>
        <v/>
      </c>
      <c r="S2714" s="7">
        <f>E2714-D2714</f>
        <v/>
      </c>
      <c r="T2714" s="7">
        <f>O2714*M2714</f>
        <v/>
      </c>
      <c r="U2714" s="7">
        <f>T2714*N2714</f>
        <v/>
      </c>
      <c r="V2714" s="7">
        <f>T2714-U2714-(P2714*M2714)</f>
        <v/>
      </c>
      <c r="W2714" s="7">
        <f>VLOOKUP(L2714,'Products Sheet'!$A:$B,2,FALSE)</f>
        <v/>
      </c>
      <c r="X2714" s="7" t="n"/>
      <c r="Y2714" s="7" t="n"/>
      <c r="Z2714" s="7" t="n"/>
      <c r="AA2714" s="7" t="n"/>
      <c r="AB2714" s="7" t="n"/>
      <c r="AC2714" s="7" t="n"/>
    </row>
    <row r="2715" ht="9.75" customHeight="1" s="12">
      <c r="A2715" s="11" t="inlineStr">
        <is>
          <t>SO - 0005452</t>
        </is>
      </c>
      <c r="B2715" s="11" t="inlineStr">
        <is>
          <t>In-Store</t>
        </is>
      </c>
      <c r="C2715" s="11" t="inlineStr">
        <is>
          <t>WARE-XYS1001</t>
        </is>
      </c>
      <c r="D2715" s="6" t="n">
        <v>43800</v>
      </c>
      <c r="E2715" s="6" t="n">
        <v>43885</v>
      </c>
      <c r="F2715" s="6" t="n">
        <v>43889</v>
      </c>
      <c r="G2715" s="6" t="n">
        <v>43898</v>
      </c>
      <c r="H2715" s="11" t="inlineStr">
        <is>
          <t>USD</t>
        </is>
      </c>
      <c r="I2715" s="11" t="n">
        <v>2</v>
      </c>
      <c r="J2715" s="11" t="n">
        <v>33</v>
      </c>
      <c r="K2715" s="11" t="n">
        <v>58</v>
      </c>
      <c r="L2715" s="11" t="n">
        <v>16</v>
      </c>
      <c r="M2715" s="11" t="n">
        <v>8</v>
      </c>
      <c r="N2715" s="11" t="n">
        <v>0.15</v>
      </c>
      <c r="O2715" s="7" t="n">
        <v>3986.5</v>
      </c>
      <c r="P2715" s="7" t="n">
        <v>1993.25</v>
      </c>
      <c r="Q2715" s="7">
        <f>text(E2715,"ddd")</f>
        <v/>
      </c>
      <c r="R2715" s="7">
        <f>G2715-F2715</f>
        <v/>
      </c>
      <c r="S2715" s="7">
        <f>E2715-D2715</f>
        <v/>
      </c>
      <c r="T2715" s="7">
        <f>O2715*M2715</f>
        <v/>
      </c>
      <c r="U2715" s="7">
        <f>T2715*N2715</f>
        <v/>
      </c>
      <c r="V2715" s="7">
        <f>T2715-U2715-(P2715*M2715)</f>
        <v/>
      </c>
      <c r="W2715" s="7">
        <f>VLOOKUP(L2715,'Products Sheet'!$A:$B,2,FALSE)</f>
        <v/>
      </c>
      <c r="X2715" s="7" t="n"/>
      <c r="Y2715" s="7" t="n"/>
      <c r="Z2715" s="7" t="n"/>
      <c r="AA2715" s="7" t="n"/>
      <c r="AB2715" s="7" t="n"/>
      <c r="AC2715" s="7" t="n"/>
    </row>
    <row r="2716" ht="9.75" customHeight="1" s="12">
      <c r="A2716" s="11" t="inlineStr">
        <is>
          <t>SO - 0005454</t>
        </is>
      </c>
      <c r="B2716" s="11" t="inlineStr">
        <is>
          <t>In-Store</t>
        </is>
      </c>
      <c r="C2716" s="11" t="inlineStr">
        <is>
          <t>WARE-NBV1002</t>
        </is>
      </c>
      <c r="D2716" s="6" t="n">
        <v>43800</v>
      </c>
      <c r="E2716" s="6" t="n">
        <v>43885</v>
      </c>
      <c r="F2716" s="6" t="n">
        <v>43892</v>
      </c>
      <c r="G2716" s="6" t="n">
        <v>43898</v>
      </c>
      <c r="H2716" s="11" t="inlineStr">
        <is>
          <t>USD</t>
        </is>
      </c>
      <c r="I2716" s="11" t="n">
        <v>5</v>
      </c>
      <c r="J2716" s="11" t="n">
        <v>44</v>
      </c>
      <c r="K2716" s="11" t="n">
        <v>80</v>
      </c>
      <c r="L2716" s="11" t="n">
        <v>16</v>
      </c>
      <c r="M2716" s="11" t="n">
        <v>4</v>
      </c>
      <c r="N2716" s="11" t="n">
        <v>0.4</v>
      </c>
      <c r="O2716" s="7" t="n">
        <v>1051.9</v>
      </c>
      <c r="P2716" s="7" t="n">
        <v>736.33</v>
      </c>
      <c r="Q2716" s="7">
        <f>text(E2716,"ddd")</f>
        <v/>
      </c>
      <c r="R2716" s="7">
        <f>G2716-F2716</f>
        <v/>
      </c>
      <c r="S2716" s="7">
        <f>E2716-D2716</f>
        <v/>
      </c>
      <c r="T2716" s="7">
        <f>O2716*M2716</f>
        <v/>
      </c>
      <c r="U2716" s="7">
        <f>T2716*N2716</f>
        <v/>
      </c>
      <c r="V2716" s="7">
        <f>T2716-U2716-(P2716*M2716)</f>
        <v/>
      </c>
      <c r="W2716" s="7">
        <f>VLOOKUP(L2716,'Products Sheet'!$A:$B,2,FALSE)</f>
        <v/>
      </c>
      <c r="X2716" s="7" t="n"/>
      <c r="Y2716" s="7" t="n"/>
      <c r="Z2716" s="7" t="n"/>
      <c r="AA2716" s="7" t="n"/>
      <c r="AB2716" s="7" t="n"/>
      <c r="AC2716" s="7" t="n"/>
    </row>
    <row r="2717" ht="9.75" customHeight="1" s="12">
      <c r="A2717" s="11" t="inlineStr">
        <is>
          <t>SO - 0005484</t>
        </is>
      </c>
      <c r="B2717" s="11" t="inlineStr">
        <is>
          <t>Distributor</t>
        </is>
      </c>
      <c r="C2717" s="11" t="inlineStr">
        <is>
          <t>WARE-MKL1006</t>
        </is>
      </c>
      <c r="D2717" s="6" t="n">
        <v>43800</v>
      </c>
      <c r="E2717" s="6" t="n">
        <v>43888</v>
      </c>
      <c r="F2717" s="6" t="n">
        <v>43912</v>
      </c>
      <c r="G2717" s="6" t="n">
        <v>43916</v>
      </c>
      <c r="H2717" s="11" t="inlineStr">
        <is>
          <t>USD</t>
        </is>
      </c>
      <c r="I2717" s="11" t="n">
        <v>24</v>
      </c>
      <c r="J2717" s="11" t="n">
        <v>25</v>
      </c>
      <c r="K2717" s="11" t="n">
        <v>353</v>
      </c>
      <c r="L2717" s="11" t="n">
        <v>16</v>
      </c>
      <c r="M2717" s="11" t="n">
        <v>4</v>
      </c>
      <c r="N2717" s="11" t="n">
        <v>0.1</v>
      </c>
      <c r="O2717" s="7" t="n">
        <v>3926.2</v>
      </c>
      <c r="P2717" s="7" t="n">
        <v>1845.314</v>
      </c>
      <c r="Q2717" s="7">
        <f>text(E2717,"ddd")</f>
        <v/>
      </c>
      <c r="R2717" s="7">
        <f>G2717-F2717</f>
        <v/>
      </c>
      <c r="S2717" s="7">
        <f>E2717-D2717</f>
        <v/>
      </c>
      <c r="T2717" s="7">
        <f>O2717*M2717</f>
        <v/>
      </c>
      <c r="U2717" s="7">
        <f>T2717*N2717</f>
        <v/>
      </c>
      <c r="V2717" s="7">
        <f>T2717-U2717-(P2717*M2717)</f>
        <v/>
      </c>
      <c r="W2717" s="7">
        <f>VLOOKUP(L2717,'Products Sheet'!$A:$B,2,FALSE)</f>
        <v/>
      </c>
      <c r="X2717" s="7" t="n"/>
      <c r="Y2717" s="7" t="n"/>
      <c r="Z2717" s="7" t="n"/>
      <c r="AA2717" s="7" t="n"/>
      <c r="AB2717" s="7" t="n"/>
      <c r="AC2717" s="7" t="n"/>
    </row>
    <row r="2718" ht="9.75" customHeight="1" s="12">
      <c r="A2718" s="11" t="inlineStr">
        <is>
          <t>SO - 0005654</t>
        </is>
      </c>
      <c r="B2718" s="11" t="inlineStr">
        <is>
          <t>Online</t>
        </is>
      </c>
      <c r="C2718" s="11" t="inlineStr">
        <is>
          <t>WARE-XYS1001</t>
        </is>
      </c>
      <c r="D2718" s="6" t="n">
        <v>43800</v>
      </c>
      <c r="E2718" s="6" t="n">
        <v>43911</v>
      </c>
      <c r="F2718" s="6" t="n">
        <v>43938</v>
      </c>
      <c r="G2718" s="6" t="n">
        <v>43941</v>
      </c>
      <c r="H2718" s="11" t="inlineStr">
        <is>
          <t>USD</t>
        </is>
      </c>
      <c r="I2718" s="11" t="n">
        <v>17</v>
      </c>
      <c r="J2718" s="11" t="n">
        <v>10</v>
      </c>
      <c r="K2718" s="11" t="n">
        <v>26</v>
      </c>
      <c r="L2718" s="11" t="n">
        <v>16</v>
      </c>
      <c r="M2718" s="11" t="n">
        <v>2</v>
      </c>
      <c r="N2718" s="11" t="n">
        <v>0.4</v>
      </c>
      <c r="O2718" s="7" t="n">
        <v>743.7</v>
      </c>
      <c r="P2718" s="7" t="n">
        <v>632.145</v>
      </c>
      <c r="Q2718" s="7">
        <f>text(E2718,"ddd")</f>
        <v/>
      </c>
      <c r="R2718" s="7">
        <f>G2718-F2718</f>
        <v/>
      </c>
      <c r="S2718" s="7">
        <f>E2718-D2718</f>
        <v/>
      </c>
      <c r="T2718" s="7">
        <f>O2718*M2718</f>
        <v/>
      </c>
      <c r="U2718" s="7">
        <f>T2718*N2718</f>
        <v/>
      </c>
      <c r="V2718" s="7">
        <f>T2718-U2718-(P2718*M2718)</f>
        <v/>
      </c>
      <c r="W2718" s="7">
        <f>VLOOKUP(L2718,'Products Sheet'!$A:$B,2,FALSE)</f>
        <v/>
      </c>
      <c r="X2718" s="7" t="n"/>
      <c r="Y2718" s="7" t="n"/>
      <c r="Z2718" s="7" t="n"/>
      <c r="AA2718" s="7" t="n"/>
      <c r="AB2718" s="7" t="n"/>
      <c r="AC2718" s="7" t="n"/>
    </row>
    <row r="2719" ht="9.75" customHeight="1" s="12">
      <c r="A2719" s="11" t="inlineStr">
        <is>
          <t>SO - 0005658</t>
        </is>
      </c>
      <c r="B2719" s="11" t="inlineStr">
        <is>
          <t>In-Store</t>
        </is>
      </c>
      <c r="C2719" s="11" t="inlineStr">
        <is>
          <t>WARE-UHY1004</t>
        </is>
      </c>
      <c r="D2719" s="6" t="n">
        <v>43800</v>
      </c>
      <c r="E2719" s="6" t="n">
        <v>43911</v>
      </c>
      <c r="F2719" s="6" t="n">
        <v>43925</v>
      </c>
      <c r="G2719" s="6" t="n">
        <v>43934</v>
      </c>
      <c r="H2719" s="11" t="inlineStr">
        <is>
          <t>USD</t>
        </is>
      </c>
      <c r="I2719" s="11" t="n">
        <v>1</v>
      </c>
      <c r="J2719" s="11" t="n">
        <v>10</v>
      </c>
      <c r="K2719" s="11" t="n">
        <v>229</v>
      </c>
      <c r="L2719" s="11" t="n">
        <v>16</v>
      </c>
      <c r="M2719" s="11" t="n">
        <v>7</v>
      </c>
      <c r="N2719" s="11" t="n">
        <v>0.05</v>
      </c>
      <c r="O2719" s="7" t="n">
        <v>3872.6</v>
      </c>
      <c r="P2719" s="7" t="n">
        <v>2517.19</v>
      </c>
      <c r="Q2719" s="7">
        <f>text(E2719,"ddd")</f>
        <v/>
      </c>
      <c r="R2719" s="7">
        <f>G2719-F2719</f>
        <v/>
      </c>
      <c r="S2719" s="7">
        <f>E2719-D2719</f>
        <v/>
      </c>
      <c r="T2719" s="7">
        <f>O2719*M2719</f>
        <v/>
      </c>
      <c r="U2719" s="7">
        <f>T2719*N2719</f>
        <v/>
      </c>
      <c r="V2719" s="7">
        <f>T2719-U2719-(P2719*M2719)</f>
        <v/>
      </c>
      <c r="W2719" s="7">
        <f>VLOOKUP(L2719,'Products Sheet'!$A:$B,2,FALSE)</f>
        <v/>
      </c>
      <c r="X2719" s="7" t="n"/>
      <c r="Y2719" s="7" t="n"/>
      <c r="Z2719" s="7" t="n"/>
      <c r="AA2719" s="7" t="n"/>
      <c r="AB2719" s="7" t="n"/>
      <c r="AC2719" s="7" t="n"/>
    </row>
    <row r="2720" ht="9.75" customHeight="1" s="12">
      <c r="A2720" s="11" t="inlineStr">
        <is>
          <t>SO - 0005682</t>
        </is>
      </c>
      <c r="B2720" s="11" t="inlineStr">
        <is>
          <t>In-Store</t>
        </is>
      </c>
      <c r="C2720" s="11" t="inlineStr">
        <is>
          <t>WARE-NMK1003</t>
        </is>
      </c>
      <c r="D2720" s="6" t="n">
        <v>43800</v>
      </c>
      <c r="E2720" s="6" t="n">
        <v>43914</v>
      </c>
      <c r="F2720" s="6" t="n">
        <v>43941</v>
      </c>
      <c r="G2720" s="6" t="n">
        <v>43951</v>
      </c>
      <c r="H2720" s="11" t="inlineStr">
        <is>
          <t>USD</t>
        </is>
      </c>
      <c r="I2720" s="11" t="n">
        <v>2</v>
      </c>
      <c r="J2720" s="11" t="n">
        <v>42</v>
      </c>
      <c r="K2720" s="11" t="n">
        <v>152</v>
      </c>
      <c r="L2720" s="11" t="n">
        <v>16</v>
      </c>
      <c r="M2720" s="11" t="n">
        <v>5</v>
      </c>
      <c r="N2720" s="11" t="n">
        <v>0.1</v>
      </c>
      <c r="O2720" s="7" t="n">
        <v>1045.2</v>
      </c>
      <c r="P2720" s="7" t="n">
        <v>491.244</v>
      </c>
      <c r="Q2720" s="7">
        <f>text(E2720,"ddd")</f>
        <v/>
      </c>
      <c r="R2720" s="7">
        <f>G2720-F2720</f>
        <v/>
      </c>
      <c r="S2720" s="7">
        <f>E2720-D2720</f>
        <v/>
      </c>
      <c r="T2720" s="7">
        <f>O2720*M2720</f>
        <v/>
      </c>
      <c r="U2720" s="7">
        <f>T2720*N2720</f>
        <v/>
      </c>
      <c r="V2720" s="7">
        <f>T2720-U2720-(P2720*M2720)</f>
        <v/>
      </c>
      <c r="W2720" s="7">
        <f>VLOOKUP(L2720,'Products Sheet'!$A:$B,2,FALSE)</f>
        <v/>
      </c>
      <c r="X2720" s="7" t="n"/>
      <c r="Y2720" s="7" t="n"/>
      <c r="Z2720" s="7" t="n"/>
      <c r="AA2720" s="7" t="n"/>
      <c r="AB2720" s="7" t="n"/>
      <c r="AC2720" s="7" t="n"/>
    </row>
    <row r="2721" ht="9.75" customHeight="1" s="12">
      <c r="A2721" s="11" t="inlineStr">
        <is>
          <t>SO - 0005687</t>
        </is>
      </c>
      <c r="B2721" s="11" t="inlineStr">
        <is>
          <t>Distributor</t>
        </is>
      </c>
      <c r="C2721" s="11" t="inlineStr">
        <is>
          <t>WARE-PUJ1005</t>
        </is>
      </c>
      <c r="D2721" s="6" t="n">
        <v>43800</v>
      </c>
      <c r="E2721" s="6" t="n">
        <v>43914</v>
      </c>
      <c r="F2721" s="6" t="n">
        <v>43935</v>
      </c>
      <c r="G2721" s="6" t="n">
        <v>43945</v>
      </c>
      <c r="H2721" s="11" t="inlineStr">
        <is>
          <t>USD</t>
        </is>
      </c>
      <c r="I2721" s="11" t="n">
        <v>21</v>
      </c>
      <c r="J2721" s="11" t="n">
        <v>23</v>
      </c>
      <c r="K2721" s="11" t="n">
        <v>313</v>
      </c>
      <c r="L2721" s="11" t="n">
        <v>16</v>
      </c>
      <c r="M2721" s="11" t="n">
        <v>8</v>
      </c>
      <c r="N2721" s="11" t="n">
        <v>0.05</v>
      </c>
      <c r="O2721" s="7" t="n">
        <v>2398.6</v>
      </c>
      <c r="P2721" s="7" t="n">
        <v>1439.16</v>
      </c>
      <c r="Q2721" s="7">
        <f>text(E2721,"ddd")</f>
        <v/>
      </c>
      <c r="R2721" s="7">
        <f>G2721-F2721</f>
        <v/>
      </c>
      <c r="S2721" s="7">
        <f>E2721-D2721</f>
        <v/>
      </c>
      <c r="T2721" s="7">
        <f>O2721*M2721</f>
        <v/>
      </c>
      <c r="U2721" s="7">
        <f>T2721*N2721</f>
        <v/>
      </c>
      <c r="V2721" s="7">
        <f>T2721-U2721-(P2721*M2721)</f>
        <v/>
      </c>
      <c r="W2721" s="7">
        <f>VLOOKUP(L2721,'Products Sheet'!$A:$B,2,FALSE)</f>
        <v/>
      </c>
      <c r="X2721" s="7" t="n"/>
      <c r="Y2721" s="7" t="n"/>
      <c r="Z2721" s="7" t="n"/>
      <c r="AA2721" s="7" t="n"/>
      <c r="AB2721" s="7" t="n"/>
      <c r="AC2721" s="7" t="n"/>
    </row>
    <row r="2722" ht="9.75" customHeight="1" s="12">
      <c r="A2722" s="11" t="inlineStr">
        <is>
          <t>SO - 0005771</t>
        </is>
      </c>
      <c r="B2722" s="11" t="inlineStr">
        <is>
          <t>Online</t>
        </is>
      </c>
      <c r="C2722" s="11" t="inlineStr">
        <is>
          <t>WARE-NMK1003</t>
        </is>
      </c>
      <c r="D2722" s="6" t="n">
        <v>43800</v>
      </c>
      <c r="E2722" s="6" t="n">
        <v>43924</v>
      </c>
      <c r="F2722" s="6" t="n">
        <v>43940</v>
      </c>
      <c r="G2722" s="6" t="n">
        <v>43942</v>
      </c>
      <c r="H2722" s="11" t="inlineStr">
        <is>
          <t>USD</t>
        </is>
      </c>
      <c r="I2722" s="11" t="n">
        <v>14</v>
      </c>
      <c r="J2722" s="11" t="n">
        <v>37</v>
      </c>
      <c r="K2722" s="11" t="n">
        <v>182</v>
      </c>
      <c r="L2722" s="11" t="n">
        <v>16</v>
      </c>
      <c r="M2722" s="11" t="n">
        <v>3</v>
      </c>
      <c r="N2722" s="11" t="n">
        <v>0.1</v>
      </c>
      <c r="O2722" s="7" t="n">
        <v>1092.1</v>
      </c>
      <c r="P2722" s="7" t="n">
        <v>589.7340000000002</v>
      </c>
      <c r="Q2722" s="7">
        <f>text(E2722,"ddd")</f>
        <v/>
      </c>
      <c r="R2722" s="7">
        <f>G2722-F2722</f>
        <v/>
      </c>
      <c r="S2722" s="7">
        <f>E2722-D2722</f>
        <v/>
      </c>
      <c r="T2722" s="7">
        <f>O2722*M2722</f>
        <v/>
      </c>
      <c r="U2722" s="7">
        <f>T2722*N2722</f>
        <v/>
      </c>
      <c r="V2722" s="7">
        <f>T2722-U2722-(P2722*M2722)</f>
        <v/>
      </c>
      <c r="W2722" s="7">
        <f>VLOOKUP(L2722,'Products Sheet'!$A:$B,2,FALSE)</f>
        <v/>
      </c>
      <c r="X2722" s="7" t="n"/>
      <c r="Y2722" s="7" t="n"/>
      <c r="Z2722" s="7" t="n"/>
      <c r="AA2722" s="7" t="n"/>
      <c r="AB2722" s="7" t="n"/>
      <c r="AC2722" s="7" t="n"/>
    </row>
    <row r="2723" ht="9.75" customHeight="1" s="12">
      <c r="A2723" s="11" t="inlineStr">
        <is>
          <t>SO - 0005800</t>
        </is>
      </c>
      <c r="B2723" s="11" t="inlineStr">
        <is>
          <t>In-Store</t>
        </is>
      </c>
      <c r="C2723" s="11" t="inlineStr">
        <is>
          <t>WARE-XYS1001</t>
        </is>
      </c>
      <c r="D2723" s="6" t="n">
        <v>43800</v>
      </c>
      <c r="E2723" s="6" t="n">
        <v>43927</v>
      </c>
      <c r="F2723" s="6" t="n">
        <v>43949</v>
      </c>
      <c r="G2723" s="6" t="n">
        <v>43951</v>
      </c>
      <c r="H2723" s="11" t="inlineStr">
        <is>
          <t>USD</t>
        </is>
      </c>
      <c r="I2723" s="11" t="n">
        <v>9</v>
      </c>
      <c r="J2723" s="11" t="n">
        <v>3</v>
      </c>
      <c r="K2723" s="11" t="n">
        <v>45</v>
      </c>
      <c r="L2723" s="11" t="n">
        <v>16</v>
      </c>
      <c r="M2723" s="11" t="n">
        <v>4</v>
      </c>
      <c r="N2723" s="11" t="n">
        <v>0.075</v>
      </c>
      <c r="O2723" s="7" t="n">
        <v>4006.6</v>
      </c>
      <c r="P2723" s="7" t="n">
        <v>3325.478</v>
      </c>
      <c r="Q2723" s="7">
        <f>text(E2723,"ddd")</f>
        <v/>
      </c>
      <c r="R2723" s="7">
        <f>G2723-F2723</f>
        <v/>
      </c>
      <c r="S2723" s="7">
        <f>E2723-D2723</f>
        <v/>
      </c>
      <c r="T2723" s="7">
        <f>O2723*M2723</f>
        <v/>
      </c>
      <c r="U2723" s="7">
        <f>T2723*N2723</f>
        <v/>
      </c>
      <c r="V2723" s="7">
        <f>T2723-U2723-(P2723*M2723)</f>
        <v/>
      </c>
      <c r="W2723" s="7">
        <f>VLOOKUP(L2723,'Products Sheet'!$A:$B,2,FALSE)</f>
        <v/>
      </c>
      <c r="X2723" s="7" t="n"/>
      <c r="Y2723" s="7" t="n"/>
      <c r="Z2723" s="7" t="n"/>
      <c r="AA2723" s="7" t="n"/>
      <c r="AB2723" s="7" t="n"/>
      <c r="AC2723" s="7" t="n"/>
    </row>
    <row r="2724" ht="9.75" customHeight="1" s="12">
      <c r="A2724" s="11" t="inlineStr">
        <is>
          <t>SO - 0005809</t>
        </is>
      </c>
      <c r="B2724" s="11" t="inlineStr">
        <is>
          <t>In-Store</t>
        </is>
      </c>
      <c r="C2724" s="11" t="inlineStr">
        <is>
          <t>WARE-XYS1001</t>
        </is>
      </c>
      <c r="D2724" s="6" t="n">
        <v>43800</v>
      </c>
      <c r="E2724" s="6" t="n">
        <v>43928</v>
      </c>
      <c r="F2724" s="6" t="n">
        <v>43951</v>
      </c>
      <c r="G2724" s="6" t="n">
        <v>43961</v>
      </c>
      <c r="H2724" s="11" t="inlineStr">
        <is>
          <t>USD</t>
        </is>
      </c>
      <c r="I2724" s="11" t="n">
        <v>1</v>
      </c>
      <c r="J2724" s="11" t="n">
        <v>22</v>
      </c>
      <c r="K2724" s="11" t="n">
        <v>51</v>
      </c>
      <c r="L2724" s="11" t="n">
        <v>16</v>
      </c>
      <c r="M2724" s="11" t="n">
        <v>4</v>
      </c>
      <c r="N2724" s="11" t="n">
        <v>0.075</v>
      </c>
      <c r="O2724" s="7" t="n">
        <v>227.8</v>
      </c>
      <c r="P2724" s="7" t="n">
        <v>184.518</v>
      </c>
      <c r="Q2724" s="7">
        <f>text(E2724,"ddd")</f>
        <v/>
      </c>
      <c r="R2724" s="7">
        <f>G2724-F2724</f>
        <v/>
      </c>
      <c r="S2724" s="7">
        <f>E2724-D2724</f>
        <v/>
      </c>
      <c r="T2724" s="7">
        <f>O2724*M2724</f>
        <v/>
      </c>
      <c r="U2724" s="7">
        <f>T2724*N2724</f>
        <v/>
      </c>
      <c r="V2724" s="7">
        <f>T2724-U2724-(P2724*M2724)</f>
        <v/>
      </c>
      <c r="W2724" s="7">
        <f>VLOOKUP(L2724,'Products Sheet'!$A:$B,2,FALSE)</f>
        <v/>
      </c>
      <c r="X2724" s="7" t="n"/>
      <c r="Y2724" s="7" t="n"/>
      <c r="Z2724" s="7" t="n"/>
      <c r="AA2724" s="7" t="n"/>
      <c r="AB2724" s="7" t="n"/>
      <c r="AC2724" s="7" t="n"/>
    </row>
    <row r="2725" ht="9.75" customHeight="1" s="12">
      <c r="A2725" s="11" t="inlineStr">
        <is>
          <t>SO - 0005996</t>
        </is>
      </c>
      <c r="B2725" s="11" t="inlineStr">
        <is>
          <t>Online</t>
        </is>
      </c>
      <c r="C2725" s="11" t="inlineStr">
        <is>
          <t>WARE-UHY1004</t>
        </is>
      </c>
      <c r="D2725" s="6" t="n">
        <v>43800</v>
      </c>
      <c r="E2725" s="6" t="n">
        <v>43950</v>
      </c>
      <c r="F2725" s="6" t="n">
        <v>43968</v>
      </c>
      <c r="G2725" s="6" t="n">
        <v>43975</v>
      </c>
      <c r="H2725" s="11" t="inlineStr">
        <is>
          <t>USD</t>
        </is>
      </c>
      <c r="I2725" s="11" t="n">
        <v>15</v>
      </c>
      <c r="J2725" s="11" t="n">
        <v>16</v>
      </c>
      <c r="K2725" s="11" t="n">
        <v>233</v>
      </c>
      <c r="L2725" s="11" t="n">
        <v>16</v>
      </c>
      <c r="M2725" s="11" t="n">
        <v>2</v>
      </c>
      <c r="N2725" s="11" t="n">
        <v>0.075</v>
      </c>
      <c r="O2725" s="7" t="n">
        <v>2479</v>
      </c>
      <c r="P2725" s="7" t="n">
        <v>1512.19</v>
      </c>
      <c r="Q2725" s="7">
        <f>text(E2725,"ddd")</f>
        <v/>
      </c>
      <c r="R2725" s="7">
        <f>G2725-F2725</f>
        <v/>
      </c>
      <c r="S2725" s="7">
        <f>E2725-D2725</f>
        <v/>
      </c>
      <c r="T2725" s="7">
        <f>O2725*M2725</f>
        <v/>
      </c>
      <c r="U2725" s="7">
        <f>T2725*N2725</f>
        <v/>
      </c>
      <c r="V2725" s="7">
        <f>T2725-U2725-(P2725*M2725)</f>
        <v/>
      </c>
      <c r="W2725" s="7">
        <f>VLOOKUP(L2725,'Products Sheet'!$A:$B,2,FALSE)</f>
        <v/>
      </c>
      <c r="X2725" s="7" t="n"/>
      <c r="Y2725" s="7" t="n"/>
      <c r="Z2725" s="7" t="n"/>
      <c r="AA2725" s="7" t="n"/>
      <c r="AB2725" s="7" t="n"/>
      <c r="AC2725" s="7" t="n"/>
    </row>
    <row r="2726" ht="9.75" customHeight="1" s="12">
      <c r="A2726" s="11" t="inlineStr">
        <is>
          <t>SO - 0006025</t>
        </is>
      </c>
      <c r="B2726" s="11" t="inlineStr">
        <is>
          <t>Online</t>
        </is>
      </c>
      <c r="C2726" s="11" t="inlineStr">
        <is>
          <t>WARE-XYS1001</t>
        </is>
      </c>
      <c r="D2726" s="6" t="n">
        <v>43900</v>
      </c>
      <c r="E2726" s="6" t="n">
        <v>43954</v>
      </c>
      <c r="F2726" s="6" t="n">
        <v>43979</v>
      </c>
      <c r="G2726" s="6" t="n">
        <v>43985</v>
      </c>
      <c r="H2726" s="11" t="inlineStr">
        <is>
          <t>USD</t>
        </is>
      </c>
      <c r="I2726" s="11" t="n">
        <v>19</v>
      </c>
      <c r="J2726" s="11" t="n">
        <v>41</v>
      </c>
      <c r="K2726" s="11" t="n">
        <v>37</v>
      </c>
      <c r="L2726" s="11" t="n">
        <v>16</v>
      </c>
      <c r="M2726" s="11" t="n">
        <v>1</v>
      </c>
      <c r="N2726" s="11" t="n">
        <v>0.05</v>
      </c>
      <c r="O2726" s="7" t="n">
        <v>3222.7</v>
      </c>
      <c r="P2726" s="7" t="n">
        <v>2610.387</v>
      </c>
      <c r="Q2726" s="7">
        <f>text(E2726,"ddd")</f>
        <v/>
      </c>
      <c r="R2726" s="7">
        <f>G2726-F2726</f>
        <v/>
      </c>
      <c r="S2726" s="7">
        <f>E2726-D2726</f>
        <v/>
      </c>
      <c r="T2726" s="7">
        <f>O2726*M2726</f>
        <v/>
      </c>
      <c r="U2726" s="7">
        <f>T2726*N2726</f>
        <v/>
      </c>
      <c r="V2726" s="7">
        <f>T2726-U2726-(P2726*M2726)</f>
        <v/>
      </c>
      <c r="W2726" s="7">
        <f>VLOOKUP(L2726,'Products Sheet'!$A:$B,2,FALSE)</f>
        <v/>
      </c>
      <c r="X2726" s="7" t="n"/>
      <c r="Y2726" s="7" t="n"/>
      <c r="Z2726" s="7" t="n"/>
      <c r="AA2726" s="7" t="n"/>
      <c r="AB2726" s="7" t="n"/>
      <c r="AC2726" s="7" t="n"/>
    </row>
    <row r="2727" ht="9.75" customHeight="1" s="12">
      <c r="A2727" s="11" t="inlineStr">
        <is>
          <t>SO - 0006037</t>
        </is>
      </c>
      <c r="B2727" s="11" t="inlineStr">
        <is>
          <t>Distributor</t>
        </is>
      </c>
      <c r="C2727" s="11" t="inlineStr">
        <is>
          <t>WARE-NMK1003</t>
        </is>
      </c>
      <c r="D2727" s="6" t="n">
        <v>43900</v>
      </c>
      <c r="E2727" s="6" t="n">
        <v>43956</v>
      </c>
      <c r="F2727" s="6" t="n">
        <v>43982</v>
      </c>
      <c r="G2727" s="6" t="n">
        <v>43985</v>
      </c>
      <c r="H2727" s="11" t="inlineStr">
        <is>
          <t>USD</t>
        </is>
      </c>
      <c r="I2727" s="11" t="n">
        <v>24</v>
      </c>
      <c r="J2727" s="11" t="n">
        <v>40</v>
      </c>
      <c r="K2727" s="11" t="n">
        <v>133</v>
      </c>
      <c r="L2727" s="11" t="n">
        <v>16</v>
      </c>
      <c r="M2727" s="11" t="n">
        <v>1</v>
      </c>
      <c r="N2727" s="11" t="n">
        <v>0.4</v>
      </c>
      <c r="O2727" s="7" t="n">
        <v>5607.900000000001</v>
      </c>
      <c r="P2727" s="7" t="n">
        <v>4149.846</v>
      </c>
      <c r="Q2727" s="7">
        <f>text(E2727,"ddd")</f>
        <v/>
      </c>
      <c r="R2727" s="7">
        <f>G2727-F2727</f>
        <v/>
      </c>
      <c r="S2727" s="7">
        <f>E2727-D2727</f>
        <v/>
      </c>
      <c r="T2727" s="7">
        <f>O2727*M2727</f>
        <v/>
      </c>
      <c r="U2727" s="7">
        <f>T2727*N2727</f>
        <v/>
      </c>
      <c r="V2727" s="7">
        <f>T2727-U2727-(P2727*M2727)</f>
        <v/>
      </c>
      <c r="W2727" s="7">
        <f>VLOOKUP(L2727,'Products Sheet'!$A:$B,2,FALSE)</f>
        <v/>
      </c>
      <c r="X2727" s="7" t="n"/>
      <c r="Y2727" s="7" t="n"/>
      <c r="Z2727" s="7" t="n"/>
      <c r="AA2727" s="7" t="n"/>
      <c r="AB2727" s="7" t="n"/>
      <c r="AC2727" s="7" t="n"/>
    </row>
    <row r="2728" ht="9.75" customHeight="1" s="12">
      <c r="A2728" s="11" t="inlineStr">
        <is>
          <t>SO - 0006067</t>
        </is>
      </c>
      <c r="B2728" s="11" t="inlineStr">
        <is>
          <t>Online</t>
        </is>
      </c>
      <c r="C2728" s="11" t="inlineStr">
        <is>
          <t>WARE-UHY1004</t>
        </is>
      </c>
      <c r="D2728" s="6" t="n">
        <v>43900</v>
      </c>
      <c r="E2728" s="6" t="n">
        <v>43960</v>
      </c>
      <c r="F2728" s="6" t="n">
        <v>43981</v>
      </c>
      <c r="G2728" s="6" t="n">
        <v>43983</v>
      </c>
      <c r="H2728" s="11" t="inlineStr">
        <is>
          <t>USD</t>
        </is>
      </c>
      <c r="I2728" s="11" t="n">
        <v>15</v>
      </c>
      <c r="J2728" s="11" t="n">
        <v>11</v>
      </c>
      <c r="K2728" s="11" t="n">
        <v>214</v>
      </c>
      <c r="L2728" s="11" t="n">
        <v>16</v>
      </c>
      <c r="M2728" s="11" t="n">
        <v>8</v>
      </c>
      <c r="N2728" s="11" t="n">
        <v>0.05</v>
      </c>
      <c r="O2728" s="7" t="n">
        <v>3946.3</v>
      </c>
      <c r="P2728" s="7" t="n">
        <v>1933.687</v>
      </c>
      <c r="Q2728" s="7">
        <f>text(E2728,"ddd")</f>
        <v/>
      </c>
      <c r="R2728" s="7">
        <f>G2728-F2728</f>
        <v/>
      </c>
      <c r="S2728" s="7">
        <f>E2728-D2728</f>
        <v/>
      </c>
      <c r="T2728" s="7">
        <f>O2728*M2728</f>
        <v/>
      </c>
      <c r="U2728" s="7">
        <f>T2728*N2728</f>
        <v/>
      </c>
      <c r="V2728" s="7">
        <f>T2728-U2728-(P2728*M2728)</f>
        <v/>
      </c>
      <c r="W2728" s="7">
        <f>VLOOKUP(L2728,'Products Sheet'!$A:$B,2,FALSE)</f>
        <v/>
      </c>
      <c r="X2728" s="7" t="n"/>
      <c r="Y2728" s="7" t="n"/>
      <c r="Z2728" s="7" t="n"/>
      <c r="AA2728" s="7" t="n"/>
      <c r="AB2728" s="7" t="n"/>
      <c r="AC2728" s="7" t="n"/>
    </row>
    <row r="2729" ht="9.75" customHeight="1" s="12">
      <c r="A2729" s="11" t="inlineStr">
        <is>
          <t>SO - 0006101</t>
        </is>
      </c>
      <c r="B2729" s="11" t="inlineStr">
        <is>
          <t>In-Store</t>
        </is>
      </c>
      <c r="C2729" s="11" t="inlineStr">
        <is>
          <t>WARE-NMK1003</t>
        </is>
      </c>
      <c r="D2729" s="6" t="n">
        <v>43800</v>
      </c>
      <c r="E2729" s="6" t="n">
        <v>43965</v>
      </c>
      <c r="F2729" s="6" t="n">
        <v>43976</v>
      </c>
      <c r="G2729" s="6" t="n">
        <v>43986</v>
      </c>
      <c r="H2729" s="11" t="inlineStr">
        <is>
          <t>USD</t>
        </is>
      </c>
      <c r="I2729" s="11" t="n">
        <v>11</v>
      </c>
      <c r="J2729" s="11" t="n">
        <v>37</v>
      </c>
      <c r="K2729" s="11" t="n">
        <v>169</v>
      </c>
      <c r="L2729" s="11" t="n">
        <v>16</v>
      </c>
      <c r="M2729" s="11" t="n">
        <v>3</v>
      </c>
      <c r="N2729" s="11" t="n">
        <v>0.05</v>
      </c>
      <c r="O2729" s="7" t="n">
        <v>6210.900000000001</v>
      </c>
      <c r="P2729" s="7" t="n">
        <v>3353.886</v>
      </c>
      <c r="Q2729" s="7">
        <f>text(E2729,"ddd")</f>
        <v/>
      </c>
      <c r="R2729" s="7">
        <f>G2729-F2729</f>
        <v/>
      </c>
      <c r="S2729" s="7">
        <f>E2729-D2729</f>
        <v/>
      </c>
      <c r="T2729" s="7">
        <f>O2729*M2729</f>
        <v/>
      </c>
      <c r="U2729" s="7">
        <f>T2729*N2729</f>
        <v/>
      </c>
      <c r="V2729" s="7">
        <f>T2729-U2729-(P2729*M2729)</f>
        <v/>
      </c>
      <c r="W2729" s="7">
        <f>VLOOKUP(L2729,'Products Sheet'!$A:$B,2,FALSE)</f>
        <v/>
      </c>
      <c r="X2729" s="7" t="n"/>
      <c r="Y2729" s="7" t="n"/>
      <c r="Z2729" s="7" t="n"/>
      <c r="AA2729" s="7" t="n"/>
      <c r="AB2729" s="7" t="n"/>
      <c r="AC2729" s="7" t="n"/>
    </row>
    <row r="2730" ht="9.75" customHeight="1" s="12">
      <c r="A2730" s="11" t="inlineStr">
        <is>
          <t>SO - 0006108</t>
        </is>
      </c>
      <c r="B2730" s="11" t="inlineStr">
        <is>
          <t>Wholesale</t>
        </is>
      </c>
      <c r="C2730" s="11" t="inlineStr">
        <is>
          <t>WARE-PUJ1005</t>
        </is>
      </c>
      <c r="D2730" s="6" t="n">
        <v>43900</v>
      </c>
      <c r="E2730" s="6" t="n">
        <v>43965</v>
      </c>
      <c r="F2730" s="6" t="n">
        <v>43973</v>
      </c>
      <c r="G2730" s="6" t="n">
        <v>43976</v>
      </c>
      <c r="H2730" s="11" t="inlineStr">
        <is>
          <t>USD</t>
        </is>
      </c>
      <c r="I2730" s="11" t="n">
        <v>28</v>
      </c>
      <c r="J2730" s="11" t="n">
        <v>47</v>
      </c>
      <c r="K2730" s="11" t="n">
        <v>285</v>
      </c>
      <c r="L2730" s="11" t="n">
        <v>16</v>
      </c>
      <c r="M2730" s="11" t="n">
        <v>8</v>
      </c>
      <c r="N2730" s="11" t="n">
        <v>0.15</v>
      </c>
      <c r="O2730" s="7" t="n">
        <v>234.5</v>
      </c>
      <c r="P2730" s="7" t="n">
        <v>126.63</v>
      </c>
      <c r="Q2730" s="7">
        <f>text(E2730,"ddd")</f>
        <v/>
      </c>
      <c r="R2730" s="7">
        <f>G2730-F2730</f>
        <v/>
      </c>
      <c r="S2730" s="7">
        <f>E2730-D2730</f>
        <v/>
      </c>
      <c r="T2730" s="7">
        <f>O2730*M2730</f>
        <v/>
      </c>
      <c r="U2730" s="7">
        <f>T2730*N2730</f>
        <v/>
      </c>
      <c r="V2730" s="7">
        <f>T2730-U2730-(P2730*M2730)</f>
        <v/>
      </c>
      <c r="W2730" s="7">
        <f>VLOOKUP(L2730,'Products Sheet'!$A:$B,2,FALSE)</f>
        <v/>
      </c>
      <c r="X2730" s="7" t="n"/>
      <c r="Y2730" s="7" t="n"/>
      <c r="Z2730" s="7" t="n"/>
      <c r="AA2730" s="7" t="n"/>
      <c r="AB2730" s="7" t="n"/>
      <c r="AC2730" s="7" t="n"/>
    </row>
    <row r="2731" ht="9.75" customHeight="1" s="12">
      <c r="A2731" s="11" t="inlineStr">
        <is>
          <t>SO - 0006179</t>
        </is>
      </c>
      <c r="B2731" s="11" t="inlineStr">
        <is>
          <t>Wholesale</t>
        </is>
      </c>
      <c r="C2731" s="11" t="inlineStr">
        <is>
          <t>WARE-UHY1004</t>
        </is>
      </c>
      <c r="D2731" s="6" t="n">
        <v>43900</v>
      </c>
      <c r="E2731" s="6" t="n">
        <v>43973</v>
      </c>
      <c r="F2731" s="6" t="n">
        <v>43993</v>
      </c>
      <c r="G2731" s="6" t="n">
        <v>44003</v>
      </c>
      <c r="H2731" s="11" t="inlineStr">
        <is>
          <t>USD</t>
        </is>
      </c>
      <c r="I2731" s="11" t="n">
        <v>28</v>
      </c>
      <c r="J2731" s="11" t="n">
        <v>2</v>
      </c>
      <c r="K2731" s="11" t="n">
        <v>261</v>
      </c>
      <c r="L2731" s="11" t="n">
        <v>16</v>
      </c>
      <c r="M2731" s="11" t="n">
        <v>7</v>
      </c>
      <c r="N2731" s="11" t="n">
        <v>0.1</v>
      </c>
      <c r="O2731" s="7" t="n">
        <v>227.8</v>
      </c>
      <c r="P2731" s="7" t="n">
        <v>182.24</v>
      </c>
      <c r="Q2731" s="7">
        <f>text(E2731,"ddd")</f>
        <v/>
      </c>
      <c r="R2731" s="7">
        <f>G2731-F2731</f>
        <v/>
      </c>
      <c r="S2731" s="7">
        <f>E2731-D2731</f>
        <v/>
      </c>
      <c r="T2731" s="7">
        <f>O2731*M2731</f>
        <v/>
      </c>
      <c r="U2731" s="7">
        <f>T2731*N2731</f>
        <v/>
      </c>
      <c r="V2731" s="7">
        <f>T2731-U2731-(P2731*M2731)</f>
        <v/>
      </c>
      <c r="W2731" s="7">
        <f>VLOOKUP(L2731,'Products Sheet'!$A:$B,2,FALSE)</f>
        <v/>
      </c>
      <c r="X2731" s="7" t="n"/>
      <c r="Y2731" s="7" t="n"/>
      <c r="Z2731" s="7" t="n"/>
      <c r="AA2731" s="7" t="n"/>
      <c r="AB2731" s="7" t="n"/>
      <c r="AC2731" s="7" t="n"/>
    </row>
    <row r="2732" ht="9.75" customHeight="1" s="12">
      <c r="A2732" s="11" t="inlineStr">
        <is>
          <t>SO - 0006232</t>
        </is>
      </c>
      <c r="B2732" s="11" t="inlineStr">
        <is>
          <t>In-Store</t>
        </is>
      </c>
      <c r="C2732" s="11" t="inlineStr">
        <is>
          <t>WARE-NMK1003</t>
        </is>
      </c>
      <c r="D2732" s="6" t="n">
        <v>43900</v>
      </c>
      <c r="E2732" s="6" t="n">
        <v>43979</v>
      </c>
      <c r="F2732" s="6" t="n">
        <v>43992</v>
      </c>
      <c r="G2732" s="6" t="n">
        <v>43995</v>
      </c>
      <c r="H2732" s="11" t="inlineStr">
        <is>
          <t>USD</t>
        </is>
      </c>
      <c r="I2732" s="11" t="n">
        <v>11</v>
      </c>
      <c r="J2732" s="11" t="n">
        <v>4</v>
      </c>
      <c r="K2732" s="11" t="n">
        <v>176</v>
      </c>
      <c r="L2732" s="11" t="n">
        <v>16</v>
      </c>
      <c r="M2732" s="11" t="n">
        <v>6</v>
      </c>
      <c r="N2732" s="11" t="n">
        <v>0.1</v>
      </c>
      <c r="O2732" s="7" t="n">
        <v>3912.8</v>
      </c>
      <c r="P2732" s="7" t="n">
        <v>1604.248</v>
      </c>
      <c r="Q2732" s="7">
        <f>text(E2732,"ddd")</f>
        <v/>
      </c>
      <c r="R2732" s="7">
        <f>G2732-F2732</f>
        <v/>
      </c>
      <c r="S2732" s="7">
        <f>E2732-D2732</f>
        <v/>
      </c>
      <c r="T2732" s="7">
        <f>O2732*M2732</f>
        <v/>
      </c>
      <c r="U2732" s="7">
        <f>T2732*N2732</f>
        <v/>
      </c>
      <c r="V2732" s="7">
        <f>T2732-U2732-(P2732*M2732)</f>
        <v/>
      </c>
      <c r="W2732" s="7">
        <f>VLOOKUP(L2732,'Products Sheet'!$A:$B,2,FALSE)</f>
        <v/>
      </c>
      <c r="X2732" s="7" t="n"/>
      <c r="Y2732" s="7" t="n"/>
      <c r="Z2732" s="7" t="n"/>
      <c r="AA2732" s="7" t="n"/>
      <c r="AB2732" s="7" t="n"/>
      <c r="AC2732" s="7" t="n"/>
    </row>
    <row r="2733" ht="9.75" customHeight="1" s="12">
      <c r="A2733" s="11" t="inlineStr">
        <is>
          <t>SO - 0006287</t>
        </is>
      </c>
      <c r="B2733" s="11" t="inlineStr">
        <is>
          <t>Online</t>
        </is>
      </c>
      <c r="C2733" s="11" t="inlineStr">
        <is>
          <t>WARE-UHY1004</t>
        </is>
      </c>
      <c r="D2733" s="6" t="n">
        <v>43900</v>
      </c>
      <c r="E2733" s="6" t="n">
        <v>43983</v>
      </c>
      <c r="F2733" s="6" t="n">
        <v>43998</v>
      </c>
      <c r="G2733" s="6" t="n">
        <v>44005</v>
      </c>
      <c r="H2733" s="11" t="inlineStr">
        <is>
          <t>USD</t>
        </is>
      </c>
      <c r="I2733" s="11" t="n">
        <v>13</v>
      </c>
      <c r="J2733" s="11" t="n">
        <v>26</v>
      </c>
      <c r="K2733" s="11" t="n">
        <v>232</v>
      </c>
      <c r="L2733" s="11" t="n">
        <v>16</v>
      </c>
      <c r="M2733" s="11" t="n">
        <v>2</v>
      </c>
      <c r="N2733" s="11" t="n">
        <v>0.1</v>
      </c>
      <c r="O2733" s="7" t="n">
        <v>884.4</v>
      </c>
      <c r="P2733" s="7" t="n">
        <v>459.888</v>
      </c>
      <c r="Q2733" s="7">
        <f>text(E2733,"ddd")</f>
        <v/>
      </c>
      <c r="R2733" s="7">
        <f>G2733-F2733</f>
        <v/>
      </c>
      <c r="S2733" s="7">
        <f>E2733-D2733</f>
        <v/>
      </c>
      <c r="T2733" s="7">
        <f>O2733*M2733</f>
        <v/>
      </c>
      <c r="U2733" s="7">
        <f>T2733*N2733</f>
        <v/>
      </c>
      <c r="V2733" s="7">
        <f>T2733-U2733-(P2733*M2733)</f>
        <v/>
      </c>
      <c r="W2733" s="7">
        <f>VLOOKUP(L2733,'Products Sheet'!$A:$B,2,FALSE)</f>
        <v/>
      </c>
      <c r="X2733" s="7" t="n"/>
      <c r="Y2733" s="7" t="n"/>
      <c r="Z2733" s="7" t="n"/>
      <c r="AA2733" s="7" t="n"/>
      <c r="AB2733" s="7" t="n"/>
      <c r="AC2733" s="7" t="n"/>
    </row>
    <row r="2734" ht="9.75" customHeight="1" s="12">
      <c r="A2734" s="11" t="inlineStr">
        <is>
          <t>SO - 0006310</t>
        </is>
      </c>
      <c r="B2734" s="11" t="inlineStr">
        <is>
          <t>In-Store</t>
        </is>
      </c>
      <c r="C2734" s="11" t="inlineStr">
        <is>
          <t>WARE-XYS1001</t>
        </is>
      </c>
      <c r="D2734" s="6" t="n">
        <v>43900</v>
      </c>
      <c r="E2734" s="6" t="n">
        <v>43986</v>
      </c>
      <c r="F2734" s="6" t="n">
        <v>43994</v>
      </c>
      <c r="G2734" s="6" t="n">
        <v>44000</v>
      </c>
      <c r="H2734" s="11" t="inlineStr">
        <is>
          <t>USD</t>
        </is>
      </c>
      <c r="I2734" s="11" t="n">
        <v>8</v>
      </c>
      <c r="J2734" s="11" t="n">
        <v>21</v>
      </c>
      <c r="K2734" s="11" t="n">
        <v>13</v>
      </c>
      <c r="L2734" s="11" t="n">
        <v>16</v>
      </c>
      <c r="M2734" s="11" t="n">
        <v>4</v>
      </c>
      <c r="N2734" s="11" t="n">
        <v>0.075</v>
      </c>
      <c r="O2734" s="7" t="n">
        <v>2546</v>
      </c>
      <c r="P2734" s="7" t="n">
        <v>1196.62</v>
      </c>
      <c r="Q2734" s="7">
        <f>text(E2734,"ddd")</f>
        <v/>
      </c>
      <c r="R2734" s="7">
        <f>G2734-F2734</f>
        <v/>
      </c>
      <c r="S2734" s="7">
        <f>E2734-D2734</f>
        <v/>
      </c>
      <c r="T2734" s="7">
        <f>O2734*M2734</f>
        <v/>
      </c>
      <c r="U2734" s="7">
        <f>T2734*N2734</f>
        <v/>
      </c>
      <c r="V2734" s="7">
        <f>T2734-U2734-(P2734*M2734)</f>
        <v/>
      </c>
      <c r="W2734" s="7">
        <f>VLOOKUP(L2734,'Products Sheet'!$A:$B,2,FALSE)</f>
        <v/>
      </c>
      <c r="X2734" s="7" t="n"/>
      <c r="Y2734" s="7" t="n"/>
      <c r="Z2734" s="7" t="n"/>
      <c r="AA2734" s="7" t="n"/>
      <c r="AB2734" s="7" t="n"/>
      <c r="AC2734" s="7" t="n"/>
    </row>
    <row r="2735" ht="9.75" customHeight="1" s="12">
      <c r="A2735" s="11" t="inlineStr">
        <is>
          <t>SO - 0006409</t>
        </is>
      </c>
      <c r="B2735" s="11" t="inlineStr">
        <is>
          <t>In-Store</t>
        </is>
      </c>
      <c r="C2735" s="11" t="inlineStr">
        <is>
          <t>WARE-UHY1004</t>
        </is>
      </c>
      <c r="D2735" s="6" t="n">
        <v>43900</v>
      </c>
      <c r="E2735" s="6" t="n">
        <v>43999</v>
      </c>
      <c r="F2735" s="6" t="n">
        <v>44015</v>
      </c>
      <c r="G2735" s="6" t="n">
        <v>44024</v>
      </c>
      <c r="H2735" s="11" t="inlineStr">
        <is>
          <t>USD</t>
        </is>
      </c>
      <c r="I2735" s="11" t="n">
        <v>6</v>
      </c>
      <c r="J2735" s="11" t="n">
        <v>41</v>
      </c>
      <c r="K2735" s="11" t="n">
        <v>259</v>
      </c>
      <c r="L2735" s="11" t="n">
        <v>16</v>
      </c>
      <c r="M2735" s="11" t="n">
        <v>5</v>
      </c>
      <c r="N2735" s="11" t="n">
        <v>0.075</v>
      </c>
      <c r="O2735" s="7" t="n">
        <v>3544.3</v>
      </c>
      <c r="P2735" s="7" t="n">
        <v>2020.251</v>
      </c>
      <c r="Q2735" s="7">
        <f>text(E2735,"ddd")</f>
        <v/>
      </c>
      <c r="R2735" s="7">
        <f>G2735-F2735</f>
        <v/>
      </c>
      <c r="S2735" s="7">
        <f>E2735-D2735</f>
        <v/>
      </c>
      <c r="T2735" s="7">
        <f>O2735*M2735</f>
        <v/>
      </c>
      <c r="U2735" s="7">
        <f>T2735*N2735</f>
        <v/>
      </c>
      <c r="V2735" s="7">
        <f>T2735-U2735-(P2735*M2735)</f>
        <v/>
      </c>
      <c r="W2735" s="7">
        <f>VLOOKUP(L2735,'Products Sheet'!$A:$B,2,FALSE)</f>
        <v/>
      </c>
      <c r="X2735" s="7" t="n"/>
      <c r="Y2735" s="7" t="n"/>
      <c r="Z2735" s="7" t="n"/>
      <c r="AA2735" s="7" t="n"/>
      <c r="AB2735" s="7" t="n"/>
      <c r="AC2735" s="7" t="n"/>
    </row>
    <row r="2736" ht="9.75" customHeight="1" s="12">
      <c r="A2736" s="11" t="inlineStr">
        <is>
          <t>SO - 0006496</t>
        </is>
      </c>
      <c r="B2736" s="11" t="inlineStr">
        <is>
          <t>Distributor</t>
        </is>
      </c>
      <c r="C2736" s="11" t="inlineStr">
        <is>
          <t>WARE-UHY1004</t>
        </is>
      </c>
      <c r="D2736" s="6" t="n">
        <v>43900</v>
      </c>
      <c r="E2736" s="6" t="n">
        <v>44009</v>
      </c>
      <c r="F2736" s="6" t="n">
        <v>44035</v>
      </c>
      <c r="G2736" s="6" t="n">
        <v>44036</v>
      </c>
      <c r="H2736" s="11" t="inlineStr">
        <is>
          <t>USD</t>
        </is>
      </c>
      <c r="I2736" s="11" t="n">
        <v>22</v>
      </c>
      <c r="J2736" s="11" t="n">
        <v>40</v>
      </c>
      <c r="K2736" s="11" t="n">
        <v>208</v>
      </c>
      <c r="L2736" s="11" t="n">
        <v>16</v>
      </c>
      <c r="M2736" s="11" t="n">
        <v>6</v>
      </c>
      <c r="N2736" s="11" t="n">
        <v>0.05</v>
      </c>
      <c r="O2736" s="7" t="n">
        <v>194.3</v>
      </c>
      <c r="P2736" s="7" t="n">
        <v>130.181</v>
      </c>
      <c r="Q2736" s="7">
        <f>text(E2736,"ddd")</f>
        <v/>
      </c>
      <c r="R2736" s="7">
        <f>G2736-F2736</f>
        <v/>
      </c>
      <c r="S2736" s="7">
        <f>E2736-D2736</f>
        <v/>
      </c>
      <c r="T2736" s="7">
        <f>O2736*M2736</f>
        <v/>
      </c>
      <c r="U2736" s="7">
        <f>T2736*N2736</f>
        <v/>
      </c>
      <c r="V2736" s="7">
        <f>T2736-U2736-(P2736*M2736)</f>
        <v/>
      </c>
      <c r="W2736" s="7">
        <f>VLOOKUP(L2736,'Products Sheet'!$A:$B,2,FALSE)</f>
        <v/>
      </c>
      <c r="X2736" s="7" t="n"/>
      <c r="Y2736" s="7" t="n"/>
      <c r="Z2736" s="7" t="n"/>
      <c r="AA2736" s="7" t="n"/>
      <c r="AB2736" s="7" t="n"/>
      <c r="AC2736" s="7" t="n"/>
    </row>
    <row r="2737" ht="9.75" customHeight="1" s="12">
      <c r="A2737" s="11" t="inlineStr">
        <is>
          <t>SO - 0006651</t>
        </is>
      </c>
      <c r="B2737" s="11" t="inlineStr">
        <is>
          <t>Wholesale</t>
        </is>
      </c>
      <c r="C2737" s="11" t="inlineStr">
        <is>
          <t>WARE-UHY1004</t>
        </is>
      </c>
      <c r="D2737" s="6" t="n">
        <v>43900</v>
      </c>
      <c r="E2737" s="6" t="n">
        <v>44027</v>
      </c>
      <c r="F2737" s="6" t="n">
        <v>44034</v>
      </c>
      <c r="G2737" s="6" t="n">
        <v>44036</v>
      </c>
      <c r="H2737" s="11" t="inlineStr">
        <is>
          <t>USD</t>
        </is>
      </c>
      <c r="I2737" s="11" t="n">
        <v>26</v>
      </c>
      <c r="J2737" s="11" t="n">
        <v>27</v>
      </c>
      <c r="K2737" s="11" t="n">
        <v>243</v>
      </c>
      <c r="L2737" s="11" t="n">
        <v>16</v>
      </c>
      <c r="M2737" s="11" t="n">
        <v>4</v>
      </c>
      <c r="N2737" s="11" t="n">
        <v>0.05</v>
      </c>
      <c r="O2737" s="7" t="n">
        <v>2626.4</v>
      </c>
      <c r="P2737" s="7" t="n">
        <v>2048.592</v>
      </c>
      <c r="Q2737" s="7">
        <f>text(E2737,"ddd")</f>
        <v/>
      </c>
      <c r="R2737" s="7">
        <f>G2737-F2737</f>
        <v/>
      </c>
      <c r="S2737" s="7">
        <f>E2737-D2737</f>
        <v/>
      </c>
      <c r="T2737" s="7">
        <f>O2737*M2737</f>
        <v/>
      </c>
      <c r="U2737" s="7">
        <f>T2737*N2737</f>
        <v/>
      </c>
      <c r="V2737" s="7">
        <f>T2737-U2737-(P2737*M2737)</f>
        <v/>
      </c>
      <c r="W2737" s="7">
        <f>VLOOKUP(L2737,'Products Sheet'!$A:$B,2,FALSE)</f>
        <v/>
      </c>
      <c r="X2737" s="7" t="n"/>
      <c r="Y2737" s="7" t="n"/>
      <c r="Z2737" s="7" t="n"/>
      <c r="AA2737" s="7" t="n"/>
      <c r="AB2737" s="7" t="n"/>
      <c r="AC2737" s="7" t="n"/>
    </row>
    <row r="2738" ht="9.75" customHeight="1" s="12">
      <c r="A2738" s="11" t="inlineStr">
        <is>
          <t>SO - 0006688</t>
        </is>
      </c>
      <c r="B2738" s="11" t="inlineStr">
        <is>
          <t>Wholesale</t>
        </is>
      </c>
      <c r="C2738" s="11" t="inlineStr">
        <is>
          <t>WARE-MKL1006</t>
        </is>
      </c>
      <c r="D2738" s="6" t="n">
        <v>43900</v>
      </c>
      <c r="E2738" s="6" t="n">
        <v>44031</v>
      </c>
      <c r="F2738" s="6" t="n">
        <v>44045</v>
      </c>
      <c r="G2738" s="6" t="n">
        <v>44047</v>
      </c>
      <c r="H2738" s="11" t="inlineStr">
        <is>
          <t>USD</t>
        </is>
      </c>
      <c r="I2738" s="11" t="n">
        <v>26</v>
      </c>
      <c r="J2738" s="11" t="n">
        <v>10</v>
      </c>
      <c r="K2738" s="11" t="n">
        <v>335</v>
      </c>
      <c r="L2738" s="11" t="n">
        <v>16</v>
      </c>
      <c r="M2738" s="11" t="n">
        <v>3</v>
      </c>
      <c r="N2738" s="11" t="n">
        <v>0.075</v>
      </c>
      <c r="O2738" s="7" t="n">
        <v>201</v>
      </c>
      <c r="P2738" s="7" t="n">
        <v>86.42999999999999</v>
      </c>
      <c r="Q2738" s="7">
        <f>text(E2738,"ddd")</f>
        <v/>
      </c>
      <c r="R2738" s="7">
        <f>G2738-F2738</f>
        <v/>
      </c>
      <c r="S2738" s="7">
        <f>E2738-D2738</f>
        <v/>
      </c>
      <c r="T2738" s="7">
        <f>O2738*M2738</f>
        <v/>
      </c>
      <c r="U2738" s="7">
        <f>T2738*N2738</f>
        <v/>
      </c>
      <c r="V2738" s="7">
        <f>T2738-U2738-(P2738*M2738)</f>
        <v/>
      </c>
      <c r="W2738" s="7">
        <f>VLOOKUP(L2738,'Products Sheet'!$A:$B,2,FALSE)</f>
        <v/>
      </c>
      <c r="X2738" s="7" t="n"/>
      <c r="Y2738" s="7" t="n"/>
      <c r="Z2738" s="7" t="n"/>
      <c r="AA2738" s="7" t="n"/>
      <c r="AB2738" s="7" t="n"/>
      <c r="AC2738" s="7" t="n"/>
    </row>
    <row r="2739" ht="9.75" customHeight="1" s="12">
      <c r="A2739" s="11" t="inlineStr">
        <is>
          <t>SO - 0006779</t>
        </is>
      </c>
      <c r="B2739" s="11" t="inlineStr">
        <is>
          <t>Online</t>
        </is>
      </c>
      <c r="C2739" s="11" t="inlineStr">
        <is>
          <t>WARE-PUJ1005</t>
        </is>
      </c>
      <c r="D2739" s="6" t="n">
        <v>43900</v>
      </c>
      <c r="E2739" s="6" t="n">
        <v>44041</v>
      </c>
      <c r="F2739" s="6" t="n">
        <v>44067</v>
      </c>
      <c r="G2739" s="6" t="n">
        <v>44069</v>
      </c>
      <c r="H2739" s="11" t="inlineStr">
        <is>
          <t>USD</t>
        </is>
      </c>
      <c r="I2739" s="11" t="n">
        <v>15</v>
      </c>
      <c r="J2739" s="11" t="n">
        <v>26</v>
      </c>
      <c r="K2739" s="11" t="n">
        <v>264</v>
      </c>
      <c r="L2739" s="11" t="n">
        <v>16</v>
      </c>
      <c r="M2739" s="11" t="n">
        <v>3</v>
      </c>
      <c r="N2739" s="11" t="n">
        <v>0.05</v>
      </c>
      <c r="O2739" s="7" t="n">
        <v>1681.7</v>
      </c>
      <c r="P2739" s="7" t="n">
        <v>706.314</v>
      </c>
      <c r="Q2739" s="7">
        <f>text(E2739,"ddd")</f>
        <v/>
      </c>
      <c r="R2739" s="7">
        <f>G2739-F2739</f>
        <v/>
      </c>
      <c r="S2739" s="7">
        <f>E2739-D2739</f>
        <v/>
      </c>
      <c r="T2739" s="7">
        <f>O2739*M2739</f>
        <v/>
      </c>
      <c r="U2739" s="7">
        <f>T2739*N2739</f>
        <v/>
      </c>
      <c r="V2739" s="7">
        <f>T2739-U2739-(P2739*M2739)</f>
        <v/>
      </c>
      <c r="W2739" s="7">
        <f>VLOOKUP(L2739,'Products Sheet'!$A:$B,2,FALSE)</f>
        <v/>
      </c>
      <c r="X2739" s="7" t="n"/>
      <c r="Y2739" s="7" t="n"/>
      <c r="Z2739" s="7" t="n"/>
      <c r="AA2739" s="7" t="n"/>
      <c r="AB2739" s="7" t="n"/>
      <c r="AC2739" s="7" t="n"/>
    </row>
    <row r="2740" ht="9.75" customHeight="1" s="12">
      <c r="A2740" s="11" t="inlineStr">
        <is>
          <t>SO - 0006799</t>
        </is>
      </c>
      <c r="B2740" s="11" t="inlineStr">
        <is>
          <t>Online</t>
        </is>
      </c>
      <c r="C2740" s="11" t="inlineStr">
        <is>
          <t>WARE-NMK1003</t>
        </is>
      </c>
      <c r="D2740" s="6" t="n">
        <v>43900</v>
      </c>
      <c r="E2740" s="6" t="n">
        <v>44043</v>
      </c>
      <c r="F2740" s="6" t="n">
        <v>44070</v>
      </c>
      <c r="G2740" s="6" t="n">
        <v>44079</v>
      </c>
      <c r="H2740" s="11" t="inlineStr">
        <is>
          <t>USD</t>
        </is>
      </c>
      <c r="I2740" s="11" t="n">
        <v>12</v>
      </c>
      <c r="J2740" s="11" t="n">
        <v>14</v>
      </c>
      <c r="K2740" s="11" t="n">
        <v>135</v>
      </c>
      <c r="L2740" s="11" t="n">
        <v>16</v>
      </c>
      <c r="M2740" s="11" t="n">
        <v>1</v>
      </c>
      <c r="N2740" s="11" t="n">
        <v>0.075</v>
      </c>
      <c r="O2740" s="7" t="n">
        <v>3497.4</v>
      </c>
      <c r="P2740" s="7" t="n">
        <v>2937.816</v>
      </c>
      <c r="Q2740" s="7">
        <f>text(E2740,"ddd")</f>
        <v/>
      </c>
      <c r="R2740" s="7">
        <f>G2740-F2740</f>
        <v/>
      </c>
      <c r="S2740" s="7">
        <f>E2740-D2740</f>
        <v/>
      </c>
      <c r="T2740" s="7">
        <f>O2740*M2740</f>
        <v/>
      </c>
      <c r="U2740" s="7">
        <f>T2740*N2740</f>
        <v/>
      </c>
      <c r="V2740" s="7">
        <f>T2740-U2740-(P2740*M2740)</f>
        <v/>
      </c>
      <c r="W2740" s="7">
        <f>VLOOKUP(L2740,'Products Sheet'!$A:$B,2,FALSE)</f>
        <v/>
      </c>
      <c r="X2740" s="7" t="n"/>
      <c r="Y2740" s="7" t="n"/>
      <c r="Z2740" s="7" t="n"/>
      <c r="AA2740" s="7" t="n"/>
      <c r="AB2740" s="7" t="n"/>
      <c r="AC2740" s="7" t="n"/>
    </row>
    <row r="2741" ht="9.75" customHeight="1" s="12">
      <c r="A2741" s="11" t="inlineStr">
        <is>
          <t>SO - 0006838</t>
        </is>
      </c>
      <c r="B2741" s="11" t="inlineStr">
        <is>
          <t>In-Store</t>
        </is>
      </c>
      <c r="C2741" s="11" t="inlineStr">
        <is>
          <t>WARE-NMK1003</t>
        </is>
      </c>
      <c r="D2741" s="6" t="n">
        <v>43900</v>
      </c>
      <c r="E2741" s="6" t="n">
        <v>44049</v>
      </c>
      <c r="F2741" s="6" t="n">
        <v>44077</v>
      </c>
      <c r="G2741" s="6" t="n">
        <v>44086</v>
      </c>
      <c r="H2741" s="11" t="inlineStr">
        <is>
          <t>USD</t>
        </is>
      </c>
      <c r="I2741" s="11" t="n">
        <v>4</v>
      </c>
      <c r="J2741" s="11" t="n">
        <v>11</v>
      </c>
      <c r="K2741" s="11" t="n">
        <v>143</v>
      </c>
      <c r="L2741" s="11" t="n">
        <v>16</v>
      </c>
      <c r="M2741" s="11" t="n">
        <v>6</v>
      </c>
      <c r="N2741" s="11" t="n">
        <v>0.05</v>
      </c>
      <c r="O2741" s="7" t="n">
        <v>2525.9</v>
      </c>
      <c r="P2741" s="7" t="n">
        <v>2020.72</v>
      </c>
      <c r="Q2741" s="7">
        <f>text(E2741,"ddd")</f>
        <v/>
      </c>
      <c r="R2741" s="7">
        <f>G2741-F2741</f>
        <v/>
      </c>
      <c r="S2741" s="7">
        <f>E2741-D2741</f>
        <v/>
      </c>
      <c r="T2741" s="7">
        <f>O2741*M2741</f>
        <v/>
      </c>
      <c r="U2741" s="7">
        <f>T2741*N2741</f>
        <v/>
      </c>
      <c r="V2741" s="7">
        <f>T2741-U2741-(P2741*M2741)</f>
        <v/>
      </c>
      <c r="W2741" s="7">
        <f>VLOOKUP(L2741,'Products Sheet'!$A:$B,2,FALSE)</f>
        <v/>
      </c>
      <c r="X2741" s="7" t="n"/>
      <c r="Y2741" s="7" t="n"/>
      <c r="Z2741" s="7" t="n"/>
      <c r="AA2741" s="7" t="n"/>
      <c r="AB2741" s="7" t="n"/>
      <c r="AC2741" s="7" t="n"/>
    </row>
    <row r="2742" ht="9.75" customHeight="1" s="12">
      <c r="A2742" s="11" t="inlineStr">
        <is>
          <t>SO - 0006850</t>
        </is>
      </c>
      <c r="B2742" s="11" t="inlineStr">
        <is>
          <t>In-Store</t>
        </is>
      </c>
      <c r="C2742" s="11" t="inlineStr">
        <is>
          <t>WARE-UHY1004</t>
        </is>
      </c>
      <c r="D2742" s="6" t="n">
        <v>43900</v>
      </c>
      <c r="E2742" s="6" t="n">
        <v>44050</v>
      </c>
      <c r="F2742" s="6" t="n">
        <v>44066</v>
      </c>
      <c r="G2742" s="6" t="n">
        <v>44069</v>
      </c>
      <c r="H2742" s="11" t="inlineStr">
        <is>
          <t>USD</t>
        </is>
      </c>
      <c r="I2742" s="11" t="n">
        <v>9</v>
      </c>
      <c r="J2742" s="11" t="n">
        <v>33</v>
      </c>
      <c r="K2742" s="11" t="n">
        <v>261</v>
      </c>
      <c r="L2742" s="11" t="n">
        <v>16</v>
      </c>
      <c r="M2742" s="11" t="n">
        <v>8</v>
      </c>
      <c r="N2742" s="11" t="n">
        <v>0.1</v>
      </c>
      <c r="O2742" s="7" t="n">
        <v>1695.1</v>
      </c>
      <c r="P2742" s="7" t="n">
        <v>1203.521</v>
      </c>
      <c r="Q2742" s="7">
        <f>text(E2742,"ddd")</f>
        <v/>
      </c>
      <c r="R2742" s="7">
        <f>G2742-F2742</f>
        <v/>
      </c>
      <c r="S2742" s="7">
        <f>E2742-D2742</f>
        <v/>
      </c>
      <c r="T2742" s="7">
        <f>O2742*M2742</f>
        <v/>
      </c>
      <c r="U2742" s="7">
        <f>T2742*N2742</f>
        <v/>
      </c>
      <c r="V2742" s="7">
        <f>T2742-U2742-(P2742*M2742)</f>
        <v/>
      </c>
      <c r="W2742" s="7">
        <f>VLOOKUP(L2742,'Products Sheet'!$A:$B,2,FALSE)</f>
        <v/>
      </c>
      <c r="X2742" s="7" t="n"/>
      <c r="Y2742" s="7" t="n"/>
      <c r="Z2742" s="7" t="n"/>
      <c r="AA2742" s="7" t="n"/>
      <c r="AB2742" s="7" t="n"/>
      <c r="AC2742" s="7" t="n"/>
    </row>
    <row r="2743" ht="9.75" customHeight="1" s="12">
      <c r="A2743" s="11" t="inlineStr">
        <is>
          <t>SO - 0006913</t>
        </is>
      </c>
      <c r="B2743" s="11" t="inlineStr">
        <is>
          <t>Distributor</t>
        </is>
      </c>
      <c r="C2743" s="11" t="inlineStr">
        <is>
          <t>WARE-PUJ1005</t>
        </is>
      </c>
      <c r="D2743" s="6" t="n">
        <v>44000</v>
      </c>
      <c r="E2743" s="6" t="n">
        <v>44058</v>
      </c>
      <c r="F2743" s="6" t="n">
        <v>44075</v>
      </c>
      <c r="G2743" s="6" t="n">
        <v>44083</v>
      </c>
      <c r="H2743" s="11" t="inlineStr">
        <is>
          <t>USD</t>
        </is>
      </c>
      <c r="I2743" s="11" t="n">
        <v>25</v>
      </c>
      <c r="J2743" s="11" t="n">
        <v>18</v>
      </c>
      <c r="K2743" s="11" t="n">
        <v>282</v>
      </c>
      <c r="L2743" s="11" t="n">
        <v>16</v>
      </c>
      <c r="M2743" s="11" t="n">
        <v>4</v>
      </c>
      <c r="N2743" s="11" t="n">
        <v>0.075</v>
      </c>
      <c r="O2743" s="7" t="n">
        <v>1869.3</v>
      </c>
      <c r="P2743" s="7" t="n">
        <v>1271.124</v>
      </c>
      <c r="Q2743" s="7">
        <f>text(E2743,"ddd")</f>
        <v/>
      </c>
      <c r="R2743" s="7">
        <f>G2743-F2743</f>
        <v/>
      </c>
      <c r="S2743" s="7">
        <f>E2743-D2743</f>
        <v/>
      </c>
      <c r="T2743" s="7">
        <f>O2743*M2743</f>
        <v/>
      </c>
      <c r="U2743" s="7">
        <f>T2743*N2743</f>
        <v/>
      </c>
      <c r="V2743" s="7">
        <f>T2743-U2743-(P2743*M2743)</f>
        <v/>
      </c>
      <c r="W2743" s="7">
        <f>VLOOKUP(L2743,'Products Sheet'!$A:$B,2,FALSE)</f>
        <v/>
      </c>
      <c r="X2743" s="7" t="n"/>
      <c r="Y2743" s="7" t="n"/>
      <c r="Z2743" s="7" t="n"/>
      <c r="AA2743" s="7" t="n"/>
      <c r="AB2743" s="7" t="n"/>
      <c r="AC2743" s="7" t="n"/>
    </row>
    <row r="2744" ht="9.75" customHeight="1" s="12">
      <c r="A2744" s="11" t="inlineStr">
        <is>
          <t>SO - 0007076</t>
        </is>
      </c>
      <c r="B2744" s="11" t="inlineStr">
        <is>
          <t>In-Store</t>
        </is>
      </c>
      <c r="C2744" s="11" t="inlineStr">
        <is>
          <t>WARE-PUJ1005</t>
        </is>
      </c>
      <c r="D2744" s="6" t="n">
        <v>44000</v>
      </c>
      <c r="E2744" s="6" t="n">
        <v>44078</v>
      </c>
      <c r="F2744" s="6" t="n">
        <v>44092</v>
      </c>
      <c r="G2744" s="6" t="n">
        <v>44099</v>
      </c>
      <c r="H2744" s="11" t="inlineStr">
        <is>
          <t>USD</t>
        </is>
      </c>
      <c r="I2744" s="11" t="n">
        <v>7</v>
      </c>
      <c r="J2744" s="11" t="n">
        <v>50</v>
      </c>
      <c r="K2744" s="11" t="n">
        <v>322</v>
      </c>
      <c r="L2744" s="11" t="n">
        <v>16</v>
      </c>
      <c r="M2744" s="11" t="n">
        <v>5</v>
      </c>
      <c r="N2744" s="11" t="n">
        <v>0.05</v>
      </c>
      <c r="O2744" s="7" t="n">
        <v>1098.8</v>
      </c>
      <c r="P2744" s="7" t="n">
        <v>933.9799999999999</v>
      </c>
      <c r="Q2744" s="7">
        <f>text(E2744,"ddd")</f>
        <v/>
      </c>
      <c r="R2744" s="7">
        <f>G2744-F2744</f>
        <v/>
      </c>
      <c r="S2744" s="7">
        <f>E2744-D2744</f>
        <v/>
      </c>
      <c r="T2744" s="7">
        <f>O2744*M2744</f>
        <v/>
      </c>
      <c r="U2744" s="7">
        <f>T2744*N2744</f>
        <v/>
      </c>
      <c r="V2744" s="7">
        <f>T2744-U2744-(P2744*M2744)</f>
        <v/>
      </c>
      <c r="W2744" s="7">
        <f>VLOOKUP(L2744,'Products Sheet'!$A:$B,2,FALSE)</f>
        <v/>
      </c>
      <c r="X2744" s="7" t="n"/>
      <c r="Y2744" s="7" t="n"/>
      <c r="Z2744" s="7" t="n"/>
      <c r="AA2744" s="7" t="n"/>
      <c r="AB2744" s="7" t="n"/>
      <c r="AC2744" s="7" t="n"/>
    </row>
    <row r="2745" ht="9.75" customHeight="1" s="12">
      <c r="A2745" s="11" t="inlineStr">
        <is>
          <t>SO - 0007078</t>
        </is>
      </c>
      <c r="B2745" s="11" t="inlineStr">
        <is>
          <t>In-Store</t>
        </is>
      </c>
      <c r="C2745" s="11" t="inlineStr">
        <is>
          <t>WARE-PUJ1005</t>
        </is>
      </c>
      <c r="D2745" s="6" t="n">
        <v>44000</v>
      </c>
      <c r="E2745" s="6" t="n">
        <v>44078</v>
      </c>
      <c r="F2745" s="6" t="n">
        <v>44105</v>
      </c>
      <c r="G2745" s="6" t="n">
        <v>44110</v>
      </c>
      <c r="H2745" s="11" t="inlineStr">
        <is>
          <t>USD</t>
        </is>
      </c>
      <c r="I2745" s="11" t="n">
        <v>8</v>
      </c>
      <c r="J2745" s="11" t="n">
        <v>9</v>
      </c>
      <c r="K2745" s="11" t="n">
        <v>318</v>
      </c>
      <c r="L2745" s="11" t="n">
        <v>16</v>
      </c>
      <c r="M2745" s="11" t="n">
        <v>8</v>
      </c>
      <c r="N2745" s="11" t="n">
        <v>0.075</v>
      </c>
      <c r="O2745" s="7" t="n">
        <v>241.2</v>
      </c>
      <c r="P2745" s="7" t="n">
        <v>202.608</v>
      </c>
      <c r="Q2745" s="7">
        <f>text(E2745,"ddd")</f>
        <v/>
      </c>
      <c r="R2745" s="7">
        <f>G2745-F2745</f>
        <v/>
      </c>
      <c r="S2745" s="7">
        <f>E2745-D2745</f>
        <v/>
      </c>
      <c r="T2745" s="7">
        <f>O2745*M2745</f>
        <v/>
      </c>
      <c r="U2745" s="7">
        <f>T2745*N2745</f>
        <v/>
      </c>
      <c r="V2745" s="7">
        <f>T2745-U2745-(P2745*M2745)</f>
        <v/>
      </c>
      <c r="W2745" s="7">
        <f>VLOOKUP(L2745,'Products Sheet'!$A:$B,2,FALSE)</f>
        <v/>
      </c>
      <c r="X2745" s="7" t="n"/>
      <c r="Y2745" s="7" t="n"/>
      <c r="Z2745" s="7" t="n"/>
      <c r="AA2745" s="7" t="n"/>
      <c r="AB2745" s="7" t="n"/>
      <c r="AC2745" s="7" t="n"/>
    </row>
    <row r="2746" ht="9.75" customHeight="1" s="12">
      <c r="A2746" s="11" t="inlineStr">
        <is>
          <t>SO - 0007126</t>
        </is>
      </c>
      <c r="B2746" s="11" t="inlineStr">
        <is>
          <t>Online</t>
        </is>
      </c>
      <c r="C2746" s="11" t="inlineStr">
        <is>
          <t>WARE-MKL1006</t>
        </is>
      </c>
      <c r="D2746" s="6" t="n">
        <v>44000</v>
      </c>
      <c r="E2746" s="6" t="n">
        <v>44084</v>
      </c>
      <c r="F2746" s="6" t="n">
        <v>44105</v>
      </c>
      <c r="G2746" s="6" t="n">
        <v>44114</v>
      </c>
      <c r="H2746" s="11" t="inlineStr">
        <is>
          <t>USD</t>
        </is>
      </c>
      <c r="I2746" s="11" t="n">
        <v>19</v>
      </c>
      <c r="J2746" s="11" t="n">
        <v>6</v>
      </c>
      <c r="K2746" s="11" t="n">
        <v>367</v>
      </c>
      <c r="L2746" s="11" t="n">
        <v>16</v>
      </c>
      <c r="M2746" s="11" t="n">
        <v>2</v>
      </c>
      <c r="N2746" s="11" t="n">
        <v>0.075</v>
      </c>
      <c r="O2746" s="7" t="n">
        <v>1855.9</v>
      </c>
      <c r="P2746" s="7" t="n">
        <v>1113.54</v>
      </c>
      <c r="Q2746" s="7">
        <f>text(E2746,"ddd")</f>
        <v/>
      </c>
      <c r="R2746" s="7">
        <f>G2746-F2746</f>
        <v/>
      </c>
      <c r="S2746" s="7">
        <f>E2746-D2746</f>
        <v/>
      </c>
      <c r="T2746" s="7">
        <f>O2746*M2746</f>
        <v/>
      </c>
      <c r="U2746" s="7">
        <f>T2746*N2746</f>
        <v/>
      </c>
      <c r="V2746" s="7">
        <f>T2746-U2746-(P2746*M2746)</f>
        <v/>
      </c>
      <c r="W2746" s="7">
        <f>VLOOKUP(L2746,'Products Sheet'!$A:$B,2,FALSE)</f>
        <v/>
      </c>
      <c r="X2746" s="7" t="n"/>
      <c r="Y2746" s="7" t="n"/>
      <c r="Z2746" s="7" t="n"/>
      <c r="AA2746" s="7" t="n"/>
      <c r="AB2746" s="7" t="n"/>
      <c r="AC2746" s="7" t="n"/>
    </row>
    <row r="2747" ht="9.75" customHeight="1" s="12">
      <c r="A2747" s="11" t="inlineStr">
        <is>
          <t>SO - 0007139</t>
        </is>
      </c>
      <c r="B2747" s="11" t="inlineStr">
        <is>
          <t>In-Store</t>
        </is>
      </c>
      <c r="C2747" s="11" t="inlineStr">
        <is>
          <t>WARE-XYS1001</t>
        </is>
      </c>
      <c r="D2747" s="6" t="n">
        <v>44000</v>
      </c>
      <c r="E2747" s="6" t="n">
        <v>44087</v>
      </c>
      <c r="F2747" s="6" t="n">
        <v>44097</v>
      </c>
      <c r="G2747" s="6" t="n">
        <v>44107</v>
      </c>
      <c r="H2747" s="11" t="inlineStr">
        <is>
          <t>USD</t>
        </is>
      </c>
      <c r="I2747" s="11" t="n">
        <v>8</v>
      </c>
      <c r="J2747" s="11" t="n">
        <v>45</v>
      </c>
      <c r="K2747" s="11" t="n">
        <v>1</v>
      </c>
      <c r="L2747" s="11" t="n">
        <v>16</v>
      </c>
      <c r="M2747" s="11" t="n">
        <v>6</v>
      </c>
      <c r="N2747" s="11" t="n">
        <v>0.1</v>
      </c>
      <c r="O2747" s="7" t="n">
        <v>2418.7</v>
      </c>
      <c r="P2747" s="7" t="n">
        <v>1910.773</v>
      </c>
      <c r="Q2747" s="7">
        <f>text(E2747,"ddd")</f>
        <v/>
      </c>
      <c r="R2747" s="7">
        <f>G2747-F2747</f>
        <v/>
      </c>
      <c r="S2747" s="7">
        <f>E2747-D2747</f>
        <v/>
      </c>
      <c r="T2747" s="7">
        <f>O2747*M2747</f>
        <v/>
      </c>
      <c r="U2747" s="7">
        <f>T2747*N2747</f>
        <v/>
      </c>
      <c r="V2747" s="7">
        <f>T2747-U2747-(P2747*M2747)</f>
        <v/>
      </c>
      <c r="W2747" s="7">
        <f>VLOOKUP(L2747,'Products Sheet'!$A:$B,2,FALSE)</f>
        <v/>
      </c>
      <c r="X2747" s="7" t="n"/>
      <c r="Y2747" s="7" t="n"/>
      <c r="Z2747" s="7" t="n"/>
      <c r="AA2747" s="7" t="n"/>
      <c r="AB2747" s="7" t="n"/>
      <c r="AC2747" s="7" t="n"/>
    </row>
    <row r="2748" ht="9.75" customHeight="1" s="12">
      <c r="A2748" s="11" t="inlineStr">
        <is>
          <t>SO - 0007148</t>
        </is>
      </c>
      <c r="B2748" s="11" t="inlineStr">
        <is>
          <t>Online</t>
        </is>
      </c>
      <c r="C2748" s="11" t="inlineStr">
        <is>
          <t>WARE-NMK1003</t>
        </is>
      </c>
      <c r="D2748" s="6" t="n">
        <v>44000</v>
      </c>
      <c r="E2748" s="6" t="n">
        <v>44087</v>
      </c>
      <c r="F2748" s="6" t="n">
        <v>44108</v>
      </c>
      <c r="G2748" s="6" t="n">
        <v>44111</v>
      </c>
      <c r="H2748" s="11" t="inlineStr">
        <is>
          <t>USD</t>
        </is>
      </c>
      <c r="I2748" s="11" t="n">
        <v>14</v>
      </c>
      <c r="J2748" s="11" t="n">
        <v>47</v>
      </c>
      <c r="K2748" s="11" t="n">
        <v>153</v>
      </c>
      <c r="L2748" s="11" t="n">
        <v>16</v>
      </c>
      <c r="M2748" s="11" t="n">
        <v>8</v>
      </c>
      <c r="N2748" s="11" t="n">
        <v>0.075</v>
      </c>
      <c r="O2748" s="7" t="n">
        <v>1983.2</v>
      </c>
      <c r="P2748" s="7" t="n">
        <v>1408.072</v>
      </c>
      <c r="Q2748" s="7">
        <f>text(E2748,"ddd")</f>
        <v/>
      </c>
      <c r="R2748" s="7">
        <f>G2748-F2748</f>
        <v/>
      </c>
      <c r="S2748" s="7">
        <f>E2748-D2748</f>
        <v/>
      </c>
      <c r="T2748" s="7">
        <f>O2748*M2748</f>
        <v/>
      </c>
      <c r="U2748" s="7">
        <f>T2748*N2748</f>
        <v/>
      </c>
      <c r="V2748" s="7">
        <f>T2748-U2748-(P2748*M2748)</f>
        <v/>
      </c>
      <c r="W2748" s="7">
        <f>VLOOKUP(L2748,'Products Sheet'!$A:$B,2,FALSE)</f>
        <v/>
      </c>
      <c r="X2748" s="7" t="n"/>
      <c r="Y2748" s="7" t="n"/>
      <c r="Z2748" s="7" t="n"/>
      <c r="AA2748" s="7" t="n"/>
      <c r="AB2748" s="7" t="n"/>
      <c r="AC2748" s="7" t="n"/>
    </row>
    <row r="2749" ht="9.75" customHeight="1" s="12">
      <c r="A2749" s="11" t="inlineStr">
        <is>
          <t>SO - 0007158</t>
        </is>
      </c>
      <c r="B2749" s="11" t="inlineStr">
        <is>
          <t>Distributor</t>
        </is>
      </c>
      <c r="C2749" s="11" t="inlineStr">
        <is>
          <t>WARE-UHY1004</t>
        </is>
      </c>
      <c r="D2749" s="6" t="n">
        <v>44000</v>
      </c>
      <c r="E2749" s="6" t="n">
        <v>44088</v>
      </c>
      <c r="F2749" s="6" t="n">
        <v>44107</v>
      </c>
      <c r="G2749" s="6" t="n">
        <v>44114</v>
      </c>
      <c r="H2749" s="11" t="inlineStr">
        <is>
          <t>USD</t>
        </is>
      </c>
      <c r="I2749" s="11" t="n">
        <v>21</v>
      </c>
      <c r="J2749" s="11" t="n">
        <v>20</v>
      </c>
      <c r="K2749" s="11" t="n">
        <v>229</v>
      </c>
      <c r="L2749" s="11" t="n">
        <v>16</v>
      </c>
      <c r="M2749" s="11" t="n">
        <v>3</v>
      </c>
      <c r="N2749" s="11" t="n">
        <v>0.15</v>
      </c>
      <c r="O2749" s="7" t="n">
        <v>2479</v>
      </c>
      <c r="P2749" s="7" t="n">
        <v>1884.04</v>
      </c>
      <c r="Q2749" s="7">
        <f>text(E2749,"ddd")</f>
        <v/>
      </c>
      <c r="R2749" s="7">
        <f>G2749-F2749</f>
        <v/>
      </c>
      <c r="S2749" s="7">
        <f>E2749-D2749</f>
        <v/>
      </c>
      <c r="T2749" s="7">
        <f>O2749*M2749</f>
        <v/>
      </c>
      <c r="U2749" s="7">
        <f>T2749*N2749</f>
        <v/>
      </c>
      <c r="V2749" s="7">
        <f>T2749-U2749-(P2749*M2749)</f>
        <v/>
      </c>
      <c r="W2749" s="7">
        <f>VLOOKUP(L2749,'Products Sheet'!$A:$B,2,FALSE)</f>
        <v/>
      </c>
      <c r="X2749" s="7" t="n"/>
      <c r="Y2749" s="7" t="n"/>
      <c r="Z2749" s="7" t="n"/>
      <c r="AA2749" s="7" t="n"/>
      <c r="AB2749" s="7" t="n"/>
      <c r="AC2749" s="7" t="n"/>
    </row>
    <row r="2750" ht="9.75" customHeight="1" s="12">
      <c r="A2750" s="11" t="inlineStr">
        <is>
          <t>SO - 0007177</t>
        </is>
      </c>
      <c r="B2750" s="11" t="inlineStr">
        <is>
          <t>Wholesale</t>
        </is>
      </c>
      <c r="C2750" s="11" t="inlineStr">
        <is>
          <t>WARE-UHY1004</t>
        </is>
      </c>
      <c r="D2750" s="6" t="n">
        <v>44000</v>
      </c>
      <c r="E2750" s="6" t="n">
        <v>44090</v>
      </c>
      <c r="F2750" s="6" t="n">
        <v>44114</v>
      </c>
      <c r="G2750" s="6" t="n">
        <v>44118</v>
      </c>
      <c r="H2750" s="11" t="inlineStr">
        <is>
          <t>USD</t>
        </is>
      </c>
      <c r="I2750" s="11" t="n">
        <v>27</v>
      </c>
      <c r="J2750" s="11" t="n">
        <v>32</v>
      </c>
      <c r="K2750" s="11" t="n">
        <v>236</v>
      </c>
      <c r="L2750" s="11" t="n">
        <v>16</v>
      </c>
      <c r="M2750" s="11" t="n">
        <v>4</v>
      </c>
      <c r="N2750" s="11" t="n">
        <v>0.3</v>
      </c>
      <c r="O2750" s="7" t="n">
        <v>1058.6</v>
      </c>
      <c r="P2750" s="7" t="n">
        <v>508.128</v>
      </c>
      <c r="Q2750" s="7">
        <f>text(E2750,"ddd")</f>
        <v/>
      </c>
      <c r="R2750" s="7">
        <f>G2750-F2750</f>
        <v/>
      </c>
      <c r="S2750" s="7">
        <f>E2750-D2750</f>
        <v/>
      </c>
      <c r="T2750" s="7">
        <f>O2750*M2750</f>
        <v/>
      </c>
      <c r="U2750" s="7">
        <f>T2750*N2750</f>
        <v/>
      </c>
      <c r="V2750" s="7">
        <f>T2750-U2750-(P2750*M2750)</f>
        <v/>
      </c>
      <c r="W2750" s="7">
        <f>VLOOKUP(L2750,'Products Sheet'!$A:$B,2,FALSE)</f>
        <v/>
      </c>
      <c r="X2750" s="7" t="n"/>
      <c r="Y2750" s="7" t="n"/>
      <c r="Z2750" s="7" t="n"/>
      <c r="AA2750" s="7" t="n"/>
      <c r="AB2750" s="7" t="n"/>
      <c r="AC2750" s="7" t="n"/>
    </row>
    <row r="2751" ht="9.75" customHeight="1" s="12">
      <c r="A2751" s="11" t="inlineStr">
        <is>
          <t>SO - 0007178</t>
        </is>
      </c>
      <c r="B2751" s="11" t="inlineStr">
        <is>
          <t>In-Store</t>
        </is>
      </c>
      <c r="C2751" s="11" t="inlineStr">
        <is>
          <t>WARE-NMK1003</t>
        </is>
      </c>
      <c r="D2751" s="6" t="n">
        <v>44000</v>
      </c>
      <c r="E2751" s="6" t="n">
        <v>44090</v>
      </c>
      <c r="F2751" s="6" t="n">
        <v>44117</v>
      </c>
      <c r="G2751" s="6" t="n">
        <v>44127</v>
      </c>
      <c r="H2751" s="11" t="inlineStr">
        <is>
          <t>USD</t>
        </is>
      </c>
      <c r="I2751" s="11" t="n">
        <v>4</v>
      </c>
      <c r="J2751" s="11" t="n">
        <v>8</v>
      </c>
      <c r="K2751" s="11" t="n">
        <v>105</v>
      </c>
      <c r="L2751" s="11" t="n">
        <v>16</v>
      </c>
      <c r="M2751" s="11" t="n">
        <v>1</v>
      </c>
      <c r="N2751" s="11" t="n">
        <v>0.05</v>
      </c>
      <c r="O2751" s="7" t="n">
        <v>1058.6</v>
      </c>
      <c r="P2751" s="7" t="n">
        <v>508.128</v>
      </c>
      <c r="Q2751" s="7">
        <f>text(E2751,"ddd")</f>
        <v/>
      </c>
      <c r="R2751" s="7">
        <f>G2751-F2751</f>
        <v/>
      </c>
      <c r="S2751" s="7">
        <f>E2751-D2751</f>
        <v/>
      </c>
      <c r="T2751" s="7">
        <f>O2751*M2751</f>
        <v/>
      </c>
      <c r="U2751" s="7">
        <f>T2751*N2751</f>
        <v/>
      </c>
      <c r="V2751" s="7">
        <f>T2751-U2751-(P2751*M2751)</f>
        <v/>
      </c>
      <c r="W2751" s="7">
        <f>VLOOKUP(L2751,'Products Sheet'!$A:$B,2,FALSE)</f>
        <v/>
      </c>
      <c r="X2751" s="7" t="n"/>
      <c r="Y2751" s="7" t="n"/>
      <c r="Z2751" s="7" t="n"/>
      <c r="AA2751" s="7" t="n"/>
      <c r="AB2751" s="7" t="n"/>
      <c r="AC2751" s="7" t="n"/>
    </row>
    <row r="2752" ht="9.75" customHeight="1" s="12">
      <c r="A2752" s="11" t="inlineStr">
        <is>
          <t>SO - 0007219</t>
        </is>
      </c>
      <c r="B2752" s="11" t="inlineStr">
        <is>
          <t>Distributor</t>
        </is>
      </c>
      <c r="C2752" s="11" t="inlineStr">
        <is>
          <t>WARE-PUJ1005</t>
        </is>
      </c>
      <c r="D2752" s="6" t="n">
        <v>44000</v>
      </c>
      <c r="E2752" s="6" t="n">
        <v>44094</v>
      </c>
      <c r="F2752" s="6" t="n">
        <v>44107</v>
      </c>
      <c r="G2752" s="6" t="n">
        <v>44113</v>
      </c>
      <c r="H2752" s="11" t="inlineStr">
        <is>
          <t>USD</t>
        </is>
      </c>
      <c r="I2752" s="11" t="n">
        <v>21</v>
      </c>
      <c r="J2752" s="11" t="n">
        <v>40</v>
      </c>
      <c r="K2752" s="11" t="n">
        <v>322</v>
      </c>
      <c r="L2752" s="11" t="n">
        <v>16</v>
      </c>
      <c r="M2752" s="11" t="n">
        <v>3</v>
      </c>
      <c r="N2752" s="11" t="n">
        <v>0.05</v>
      </c>
      <c r="O2752" s="7" t="n">
        <v>3986.5</v>
      </c>
      <c r="P2752" s="7" t="n">
        <v>2750.685</v>
      </c>
      <c r="Q2752" s="7">
        <f>text(E2752,"ddd")</f>
        <v/>
      </c>
      <c r="R2752" s="7">
        <f>G2752-F2752</f>
        <v/>
      </c>
      <c r="S2752" s="7">
        <f>E2752-D2752</f>
        <v/>
      </c>
      <c r="T2752" s="7">
        <f>O2752*M2752</f>
        <v/>
      </c>
      <c r="U2752" s="7">
        <f>T2752*N2752</f>
        <v/>
      </c>
      <c r="V2752" s="7">
        <f>T2752-U2752-(P2752*M2752)</f>
        <v/>
      </c>
      <c r="W2752" s="7">
        <f>VLOOKUP(L2752,'Products Sheet'!$A:$B,2,FALSE)</f>
        <v/>
      </c>
      <c r="X2752" s="7" t="n"/>
      <c r="Y2752" s="7" t="n"/>
      <c r="Z2752" s="7" t="n"/>
      <c r="AA2752" s="7" t="n"/>
      <c r="AB2752" s="7" t="n"/>
      <c r="AC2752" s="7" t="n"/>
    </row>
    <row r="2753" ht="9.75" customHeight="1" s="12">
      <c r="A2753" s="11" t="inlineStr">
        <is>
          <t>SO - 0007237</t>
        </is>
      </c>
      <c r="B2753" s="11" t="inlineStr">
        <is>
          <t>Distributor</t>
        </is>
      </c>
      <c r="C2753" s="11" t="inlineStr">
        <is>
          <t>WARE-NBV1002</t>
        </is>
      </c>
      <c r="D2753" s="6" t="n">
        <v>44000</v>
      </c>
      <c r="E2753" s="6" t="n">
        <v>44096</v>
      </c>
      <c r="F2753" s="6" t="n">
        <v>44109</v>
      </c>
      <c r="G2753" s="6" t="n">
        <v>44118</v>
      </c>
      <c r="H2753" s="11" t="inlineStr">
        <is>
          <t>USD</t>
        </is>
      </c>
      <c r="I2753" s="11" t="n">
        <v>21</v>
      </c>
      <c r="J2753" s="11" t="n">
        <v>10</v>
      </c>
      <c r="K2753" s="11" t="n">
        <v>87</v>
      </c>
      <c r="L2753" s="11" t="n">
        <v>16</v>
      </c>
      <c r="M2753" s="11" t="n">
        <v>2</v>
      </c>
      <c r="N2753" s="11" t="n">
        <v>0.075</v>
      </c>
      <c r="O2753" s="7" t="n">
        <v>1721.9</v>
      </c>
      <c r="P2753" s="7" t="n">
        <v>947.0450000000001</v>
      </c>
      <c r="Q2753" s="7">
        <f>text(E2753,"ddd")</f>
        <v/>
      </c>
      <c r="R2753" s="7">
        <f>G2753-F2753</f>
        <v/>
      </c>
      <c r="S2753" s="7">
        <f>E2753-D2753</f>
        <v/>
      </c>
      <c r="T2753" s="7">
        <f>O2753*M2753</f>
        <v/>
      </c>
      <c r="U2753" s="7">
        <f>T2753*N2753</f>
        <v/>
      </c>
      <c r="V2753" s="7">
        <f>T2753-U2753-(P2753*M2753)</f>
        <v/>
      </c>
      <c r="W2753" s="7">
        <f>VLOOKUP(L2753,'Products Sheet'!$A:$B,2,FALSE)</f>
        <v/>
      </c>
      <c r="X2753" s="7" t="n"/>
      <c r="Y2753" s="7" t="n"/>
      <c r="Z2753" s="7" t="n"/>
      <c r="AA2753" s="7" t="n"/>
      <c r="AB2753" s="7" t="n"/>
      <c r="AC2753" s="7" t="n"/>
    </row>
    <row r="2754" ht="9.75" customHeight="1" s="12">
      <c r="A2754" s="11" t="inlineStr">
        <is>
          <t>SO - 0007332</t>
        </is>
      </c>
      <c r="B2754" s="11" t="inlineStr">
        <is>
          <t>Wholesale</t>
        </is>
      </c>
      <c r="C2754" s="11" t="inlineStr">
        <is>
          <t>WARE-NMK1003</t>
        </is>
      </c>
      <c r="D2754" s="6" t="n">
        <v>44000</v>
      </c>
      <c r="E2754" s="6" t="n">
        <v>44107</v>
      </c>
      <c r="F2754" s="6" t="n">
        <v>44122</v>
      </c>
      <c r="G2754" s="6" t="n">
        <v>44124</v>
      </c>
      <c r="H2754" s="11" t="inlineStr">
        <is>
          <t>USD</t>
        </is>
      </c>
      <c r="I2754" s="11" t="n">
        <v>27</v>
      </c>
      <c r="J2754" s="11" t="n">
        <v>41</v>
      </c>
      <c r="K2754" s="11" t="n">
        <v>119</v>
      </c>
      <c r="L2754" s="11" t="n">
        <v>16</v>
      </c>
      <c r="M2754" s="11" t="n">
        <v>1</v>
      </c>
      <c r="N2754" s="11" t="n">
        <v>0.05</v>
      </c>
      <c r="O2754" s="7" t="n">
        <v>5889.3</v>
      </c>
      <c r="P2754" s="7" t="n">
        <v>4711.440000000001</v>
      </c>
      <c r="Q2754" s="7">
        <f>text(E2754,"ddd")</f>
        <v/>
      </c>
      <c r="R2754" s="7">
        <f>G2754-F2754</f>
        <v/>
      </c>
      <c r="S2754" s="7">
        <f>E2754-D2754</f>
        <v/>
      </c>
      <c r="T2754" s="7">
        <f>O2754*M2754</f>
        <v/>
      </c>
      <c r="U2754" s="7">
        <f>T2754*N2754</f>
        <v/>
      </c>
      <c r="V2754" s="7">
        <f>T2754-U2754-(P2754*M2754)</f>
        <v/>
      </c>
      <c r="W2754" s="7">
        <f>VLOOKUP(L2754,'Products Sheet'!$A:$B,2,FALSE)</f>
        <v/>
      </c>
      <c r="X2754" s="7" t="n"/>
      <c r="Y2754" s="7" t="n"/>
      <c r="Z2754" s="7" t="n"/>
      <c r="AA2754" s="7" t="n"/>
      <c r="AB2754" s="7" t="n"/>
      <c r="AC2754" s="7" t="n"/>
    </row>
    <row r="2755" ht="9.75" customHeight="1" s="12">
      <c r="A2755" s="11" t="inlineStr">
        <is>
          <t>SO - 0007339</t>
        </is>
      </c>
      <c r="B2755" s="11" t="inlineStr">
        <is>
          <t>In-Store</t>
        </is>
      </c>
      <c r="C2755" s="11" t="inlineStr">
        <is>
          <t>WARE-UHY1004</t>
        </is>
      </c>
      <c r="D2755" s="6" t="n">
        <v>44000</v>
      </c>
      <c r="E2755" s="6" t="n">
        <v>44108</v>
      </c>
      <c r="F2755" s="6" t="n">
        <v>44114</v>
      </c>
      <c r="G2755" s="6" t="n">
        <v>44120</v>
      </c>
      <c r="H2755" s="11" t="inlineStr">
        <is>
          <t>USD</t>
        </is>
      </c>
      <c r="I2755" s="11" t="n">
        <v>1</v>
      </c>
      <c r="J2755" s="11" t="n">
        <v>25</v>
      </c>
      <c r="K2755" s="11" t="n">
        <v>237</v>
      </c>
      <c r="L2755" s="11" t="n">
        <v>16</v>
      </c>
      <c r="M2755" s="11" t="n">
        <v>3</v>
      </c>
      <c r="N2755" s="11" t="n">
        <v>0.2</v>
      </c>
      <c r="O2755" s="7" t="n">
        <v>2519.2</v>
      </c>
      <c r="P2755" s="7" t="n">
        <v>1007.68</v>
      </c>
      <c r="Q2755" s="7">
        <f>text(E2755,"ddd")</f>
        <v/>
      </c>
      <c r="R2755" s="7">
        <f>G2755-F2755</f>
        <v/>
      </c>
      <c r="S2755" s="7">
        <f>E2755-D2755</f>
        <v/>
      </c>
      <c r="T2755" s="7">
        <f>O2755*M2755</f>
        <v/>
      </c>
      <c r="U2755" s="7">
        <f>T2755*N2755</f>
        <v/>
      </c>
      <c r="V2755" s="7">
        <f>T2755-U2755-(P2755*M2755)</f>
        <v/>
      </c>
      <c r="W2755" s="7">
        <f>VLOOKUP(L2755,'Products Sheet'!$A:$B,2,FALSE)</f>
        <v/>
      </c>
      <c r="X2755" s="7" t="n"/>
      <c r="Y2755" s="7" t="n"/>
      <c r="Z2755" s="7" t="n"/>
      <c r="AA2755" s="7" t="n"/>
      <c r="AB2755" s="7" t="n"/>
      <c r="AC2755" s="7" t="n"/>
    </row>
    <row r="2756" ht="9.75" customHeight="1" s="12">
      <c r="A2756" s="11" t="inlineStr">
        <is>
          <t>SO - 0007356</t>
        </is>
      </c>
      <c r="B2756" s="11" t="inlineStr">
        <is>
          <t>In-Store</t>
        </is>
      </c>
      <c r="C2756" s="11" t="inlineStr">
        <is>
          <t>WARE-NBV1002</t>
        </is>
      </c>
      <c r="D2756" s="6" t="n">
        <v>44000</v>
      </c>
      <c r="E2756" s="6" t="n">
        <v>44110</v>
      </c>
      <c r="F2756" s="6" t="n">
        <v>44122</v>
      </c>
      <c r="G2756" s="6" t="n">
        <v>44129</v>
      </c>
      <c r="H2756" s="11" t="inlineStr">
        <is>
          <t>USD</t>
        </is>
      </c>
      <c r="I2756" s="11" t="n">
        <v>10</v>
      </c>
      <c r="J2756" s="11" t="n">
        <v>4</v>
      </c>
      <c r="K2756" s="11" t="n">
        <v>60</v>
      </c>
      <c r="L2756" s="11" t="n">
        <v>16</v>
      </c>
      <c r="M2756" s="11" t="n">
        <v>4</v>
      </c>
      <c r="N2756" s="11" t="n">
        <v>0.05</v>
      </c>
      <c r="O2756" s="7" t="n">
        <v>1085.4</v>
      </c>
      <c r="P2756" s="7" t="n">
        <v>846.6120000000001</v>
      </c>
      <c r="Q2756" s="7">
        <f>text(E2756,"ddd")</f>
        <v/>
      </c>
      <c r="R2756" s="7">
        <f>G2756-F2756</f>
        <v/>
      </c>
      <c r="S2756" s="7">
        <f>E2756-D2756</f>
        <v/>
      </c>
      <c r="T2756" s="7">
        <f>O2756*M2756</f>
        <v/>
      </c>
      <c r="U2756" s="7">
        <f>T2756*N2756</f>
        <v/>
      </c>
      <c r="V2756" s="7">
        <f>T2756-U2756-(P2756*M2756)</f>
        <v/>
      </c>
      <c r="W2756" s="7">
        <f>VLOOKUP(L2756,'Products Sheet'!$A:$B,2,FALSE)</f>
        <v/>
      </c>
      <c r="X2756" s="7" t="n"/>
      <c r="Y2756" s="7" t="n"/>
      <c r="Z2756" s="7" t="n"/>
      <c r="AA2756" s="7" t="n"/>
      <c r="AB2756" s="7" t="n"/>
      <c r="AC2756" s="7" t="n"/>
    </row>
    <row r="2757" ht="9.75" customHeight="1" s="12">
      <c r="A2757" s="11" t="inlineStr">
        <is>
          <t>SO - 0007361</t>
        </is>
      </c>
      <c r="B2757" s="11" t="inlineStr">
        <is>
          <t>In-Store</t>
        </is>
      </c>
      <c r="C2757" s="11" t="inlineStr">
        <is>
          <t>WARE-XYS1001</t>
        </is>
      </c>
      <c r="D2757" s="6" t="n">
        <v>44000</v>
      </c>
      <c r="E2757" s="6" t="n">
        <v>44110</v>
      </c>
      <c r="F2757" s="6" t="n">
        <v>44113</v>
      </c>
      <c r="G2757" s="6" t="n">
        <v>44118</v>
      </c>
      <c r="H2757" s="11" t="inlineStr">
        <is>
          <t>USD</t>
        </is>
      </c>
      <c r="I2757" s="11" t="n">
        <v>3</v>
      </c>
      <c r="J2757" s="11" t="n">
        <v>13</v>
      </c>
      <c r="K2757" s="11" t="n">
        <v>29</v>
      </c>
      <c r="L2757" s="11" t="n">
        <v>16</v>
      </c>
      <c r="M2757" s="11" t="n">
        <v>2</v>
      </c>
      <c r="N2757" s="11" t="n">
        <v>0.15</v>
      </c>
      <c r="O2757" s="7" t="n">
        <v>201</v>
      </c>
      <c r="P2757" s="7" t="n">
        <v>116.58</v>
      </c>
      <c r="Q2757" s="7">
        <f>text(E2757,"ddd")</f>
        <v/>
      </c>
      <c r="R2757" s="7">
        <f>G2757-F2757</f>
        <v/>
      </c>
      <c r="S2757" s="7">
        <f>E2757-D2757</f>
        <v/>
      </c>
      <c r="T2757" s="7">
        <f>O2757*M2757</f>
        <v/>
      </c>
      <c r="U2757" s="7">
        <f>T2757*N2757</f>
        <v/>
      </c>
      <c r="V2757" s="7">
        <f>T2757-U2757-(P2757*M2757)</f>
        <v/>
      </c>
      <c r="W2757" s="7">
        <f>VLOOKUP(L2757,'Products Sheet'!$A:$B,2,FALSE)</f>
        <v/>
      </c>
      <c r="X2757" s="7" t="n"/>
      <c r="Y2757" s="7" t="n"/>
      <c r="Z2757" s="7" t="n"/>
      <c r="AA2757" s="7" t="n"/>
      <c r="AB2757" s="7" t="n"/>
      <c r="AC2757" s="7" t="n"/>
    </row>
    <row r="2758" ht="9.75" customHeight="1" s="12">
      <c r="A2758" s="11" t="inlineStr">
        <is>
          <t>SO - 0007453</t>
        </is>
      </c>
      <c r="B2758" s="11" t="inlineStr">
        <is>
          <t>In-Store</t>
        </is>
      </c>
      <c r="C2758" s="11" t="inlineStr">
        <is>
          <t>WARE-NMK1003</t>
        </is>
      </c>
      <c r="D2758" s="6" t="n">
        <v>44000</v>
      </c>
      <c r="E2758" s="6" t="n">
        <v>44122</v>
      </c>
      <c r="F2758" s="6" t="n">
        <v>44146</v>
      </c>
      <c r="G2758" s="6" t="n">
        <v>44153</v>
      </c>
      <c r="H2758" s="11" t="inlineStr">
        <is>
          <t>USD</t>
        </is>
      </c>
      <c r="I2758" s="11" t="n">
        <v>5</v>
      </c>
      <c r="J2758" s="11" t="n">
        <v>38</v>
      </c>
      <c r="K2758" s="11" t="n">
        <v>96</v>
      </c>
      <c r="L2758" s="11" t="n">
        <v>16</v>
      </c>
      <c r="M2758" s="11" t="n">
        <v>5</v>
      </c>
      <c r="N2758" s="11" t="n">
        <v>0.05</v>
      </c>
      <c r="O2758" s="7" t="n">
        <v>730.3000000000001</v>
      </c>
      <c r="P2758" s="7" t="n">
        <v>452.7860000000001</v>
      </c>
      <c r="Q2758" s="7">
        <f>text(E2758,"ddd")</f>
        <v/>
      </c>
      <c r="R2758" s="7">
        <f>G2758-F2758</f>
        <v/>
      </c>
      <c r="S2758" s="7">
        <f>E2758-D2758</f>
        <v/>
      </c>
      <c r="T2758" s="7">
        <f>O2758*M2758</f>
        <v/>
      </c>
      <c r="U2758" s="7">
        <f>T2758*N2758</f>
        <v/>
      </c>
      <c r="V2758" s="7">
        <f>T2758-U2758-(P2758*M2758)</f>
        <v/>
      </c>
      <c r="W2758" s="7">
        <f>VLOOKUP(L2758,'Products Sheet'!$A:$B,2,FALSE)</f>
        <v/>
      </c>
      <c r="X2758" s="7" t="n"/>
      <c r="Y2758" s="7" t="n"/>
      <c r="Z2758" s="7" t="n"/>
      <c r="AA2758" s="7" t="n"/>
      <c r="AB2758" s="7" t="n"/>
      <c r="AC2758" s="7" t="n"/>
    </row>
    <row r="2759" ht="9.75" customHeight="1" s="12">
      <c r="A2759" s="11" t="inlineStr">
        <is>
          <t>SO - 0007463</t>
        </is>
      </c>
      <c r="B2759" s="11" t="inlineStr">
        <is>
          <t>Distributor</t>
        </is>
      </c>
      <c r="C2759" s="11" t="inlineStr">
        <is>
          <t>WARE-PUJ1005</t>
        </is>
      </c>
      <c r="D2759" s="6" t="n">
        <v>44000</v>
      </c>
      <c r="E2759" s="6" t="n">
        <v>44123</v>
      </c>
      <c r="F2759" s="6" t="n">
        <v>44136</v>
      </c>
      <c r="G2759" s="6" t="n">
        <v>44137</v>
      </c>
      <c r="H2759" s="11" t="inlineStr">
        <is>
          <t>USD</t>
        </is>
      </c>
      <c r="I2759" s="11" t="n">
        <v>21</v>
      </c>
      <c r="J2759" s="11" t="n">
        <v>37</v>
      </c>
      <c r="K2759" s="11" t="n">
        <v>270</v>
      </c>
      <c r="L2759" s="11" t="n">
        <v>16</v>
      </c>
      <c r="M2759" s="11" t="n">
        <v>6</v>
      </c>
      <c r="N2759" s="11" t="n">
        <v>0.4</v>
      </c>
      <c r="O2759" s="7" t="n">
        <v>227.8</v>
      </c>
      <c r="P2759" s="7" t="n">
        <v>102.51</v>
      </c>
      <c r="Q2759" s="7">
        <f>text(E2759,"ddd")</f>
        <v/>
      </c>
      <c r="R2759" s="7">
        <f>G2759-F2759</f>
        <v/>
      </c>
      <c r="S2759" s="7">
        <f>E2759-D2759</f>
        <v/>
      </c>
      <c r="T2759" s="7">
        <f>O2759*M2759</f>
        <v/>
      </c>
      <c r="U2759" s="7">
        <f>T2759*N2759</f>
        <v/>
      </c>
      <c r="V2759" s="7">
        <f>T2759-U2759-(P2759*M2759)</f>
        <v/>
      </c>
      <c r="W2759" s="7">
        <f>VLOOKUP(L2759,'Products Sheet'!$A:$B,2,FALSE)</f>
        <v/>
      </c>
      <c r="X2759" s="7" t="n"/>
      <c r="Y2759" s="7" t="n"/>
      <c r="Z2759" s="7" t="n"/>
      <c r="AA2759" s="7" t="n"/>
      <c r="AB2759" s="7" t="n"/>
      <c r="AC2759" s="7" t="n"/>
    </row>
    <row r="2760" ht="9.75" customHeight="1" s="12">
      <c r="A2760" s="11" t="inlineStr">
        <is>
          <t>SO - 0007544</t>
        </is>
      </c>
      <c r="B2760" s="11" t="inlineStr">
        <is>
          <t>Distributor</t>
        </is>
      </c>
      <c r="C2760" s="11" t="inlineStr">
        <is>
          <t>WARE-UHY1004</t>
        </is>
      </c>
      <c r="D2760" s="6" t="n">
        <v>44000</v>
      </c>
      <c r="E2760" s="6" t="n">
        <v>44132</v>
      </c>
      <c r="F2760" s="6" t="n">
        <v>44137</v>
      </c>
      <c r="G2760" s="6" t="n">
        <v>44141</v>
      </c>
      <c r="H2760" s="11" t="inlineStr">
        <is>
          <t>USD</t>
        </is>
      </c>
      <c r="I2760" s="11" t="n">
        <v>21</v>
      </c>
      <c r="J2760" s="11" t="n">
        <v>39</v>
      </c>
      <c r="K2760" s="11" t="n">
        <v>212</v>
      </c>
      <c r="L2760" s="11" t="n">
        <v>16</v>
      </c>
      <c r="M2760" s="11" t="n">
        <v>6</v>
      </c>
      <c r="N2760" s="11" t="n">
        <v>0.075</v>
      </c>
      <c r="O2760" s="7" t="n">
        <v>683.4</v>
      </c>
      <c r="P2760" s="7" t="n">
        <v>444.21</v>
      </c>
      <c r="Q2760" s="7">
        <f>text(E2760,"ddd")</f>
        <v/>
      </c>
      <c r="R2760" s="7">
        <f>G2760-F2760</f>
        <v/>
      </c>
      <c r="S2760" s="7">
        <f>E2760-D2760</f>
        <v/>
      </c>
      <c r="T2760" s="7">
        <f>O2760*M2760</f>
        <v/>
      </c>
      <c r="U2760" s="7">
        <f>T2760*N2760</f>
        <v/>
      </c>
      <c r="V2760" s="7">
        <f>T2760-U2760-(P2760*M2760)</f>
        <v/>
      </c>
      <c r="W2760" s="7">
        <f>VLOOKUP(L2760,'Products Sheet'!$A:$B,2,FALSE)</f>
        <v/>
      </c>
      <c r="X2760" s="7" t="n"/>
      <c r="Y2760" s="7" t="n"/>
      <c r="Z2760" s="7" t="n"/>
      <c r="AA2760" s="7" t="n"/>
      <c r="AB2760" s="7" t="n"/>
      <c r="AC2760" s="7" t="n"/>
    </row>
    <row r="2761" ht="9.75" customHeight="1" s="12">
      <c r="A2761" s="11" t="inlineStr">
        <is>
          <t>SO - 0007561</t>
        </is>
      </c>
      <c r="B2761" s="11" t="inlineStr">
        <is>
          <t>In-Store</t>
        </is>
      </c>
      <c r="C2761" s="11" t="inlineStr">
        <is>
          <t>WARE-MKL1006</t>
        </is>
      </c>
      <c r="D2761" s="6" t="n">
        <v>44000</v>
      </c>
      <c r="E2761" s="6" t="n">
        <v>44134</v>
      </c>
      <c r="F2761" s="6" t="n">
        <v>44139</v>
      </c>
      <c r="G2761" s="6" t="n">
        <v>44140</v>
      </c>
      <c r="H2761" s="11" t="inlineStr">
        <is>
          <t>USD</t>
        </is>
      </c>
      <c r="I2761" s="11" t="n">
        <v>6</v>
      </c>
      <c r="J2761" s="11" t="n">
        <v>22</v>
      </c>
      <c r="K2761" s="11" t="n">
        <v>359</v>
      </c>
      <c r="L2761" s="11" t="n">
        <v>16</v>
      </c>
      <c r="M2761" s="11" t="n">
        <v>7</v>
      </c>
      <c r="N2761" s="11" t="n">
        <v>0.05</v>
      </c>
      <c r="O2761" s="7" t="n">
        <v>2626.4</v>
      </c>
      <c r="P2761" s="7" t="n">
        <v>1680.896</v>
      </c>
      <c r="Q2761" s="7">
        <f>text(E2761,"ddd")</f>
        <v/>
      </c>
      <c r="R2761" s="7">
        <f>G2761-F2761</f>
        <v/>
      </c>
      <c r="S2761" s="7">
        <f>E2761-D2761</f>
        <v/>
      </c>
      <c r="T2761" s="7">
        <f>O2761*M2761</f>
        <v/>
      </c>
      <c r="U2761" s="7">
        <f>T2761*N2761</f>
        <v/>
      </c>
      <c r="V2761" s="7">
        <f>T2761-U2761-(P2761*M2761)</f>
        <v/>
      </c>
      <c r="W2761" s="7">
        <f>VLOOKUP(L2761,'Products Sheet'!$A:$B,2,FALSE)</f>
        <v/>
      </c>
      <c r="X2761" s="7" t="n"/>
      <c r="Y2761" s="7" t="n"/>
      <c r="Z2761" s="7" t="n"/>
      <c r="AA2761" s="7" t="n"/>
      <c r="AB2761" s="7" t="n"/>
      <c r="AC2761" s="7" t="n"/>
    </row>
    <row r="2762" ht="9.75" customHeight="1" s="12">
      <c r="A2762" s="11" t="inlineStr">
        <is>
          <t>SO - 0007576</t>
        </is>
      </c>
      <c r="B2762" s="11" t="inlineStr">
        <is>
          <t>In-Store</t>
        </is>
      </c>
      <c r="C2762" s="11" t="inlineStr">
        <is>
          <t>WARE-PUJ1005</t>
        </is>
      </c>
      <c r="D2762" s="6" t="n">
        <v>44000</v>
      </c>
      <c r="E2762" s="6" t="n">
        <v>44135</v>
      </c>
      <c r="F2762" s="6" t="n">
        <v>44138</v>
      </c>
      <c r="G2762" s="6" t="n">
        <v>44145</v>
      </c>
      <c r="H2762" s="11" t="inlineStr">
        <is>
          <t>USD</t>
        </is>
      </c>
      <c r="I2762" s="11" t="n">
        <v>5</v>
      </c>
      <c r="J2762" s="11" t="n">
        <v>48</v>
      </c>
      <c r="K2762" s="11" t="n">
        <v>311</v>
      </c>
      <c r="L2762" s="11" t="n">
        <v>16</v>
      </c>
      <c r="M2762" s="11" t="n">
        <v>3</v>
      </c>
      <c r="N2762" s="11" t="n">
        <v>0.2</v>
      </c>
      <c r="O2762" s="7" t="n">
        <v>891.1</v>
      </c>
      <c r="P2762" s="7" t="n">
        <v>356.4400000000001</v>
      </c>
      <c r="Q2762" s="7">
        <f>text(E2762,"ddd")</f>
        <v/>
      </c>
      <c r="R2762" s="7">
        <f>G2762-F2762</f>
        <v/>
      </c>
      <c r="S2762" s="7">
        <f>E2762-D2762</f>
        <v/>
      </c>
      <c r="T2762" s="7">
        <f>O2762*M2762</f>
        <v/>
      </c>
      <c r="U2762" s="7">
        <f>T2762*N2762</f>
        <v/>
      </c>
      <c r="V2762" s="7">
        <f>T2762-U2762-(P2762*M2762)</f>
        <v/>
      </c>
      <c r="W2762" s="7">
        <f>VLOOKUP(L2762,'Products Sheet'!$A:$B,2,FALSE)</f>
        <v/>
      </c>
      <c r="X2762" s="7" t="n"/>
      <c r="Y2762" s="7" t="n"/>
      <c r="Z2762" s="7" t="n"/>
      <c r="AA2762" s="7" t="n"/>
      <c r="AB2762" s="7" t="n"/>
      <c r="AC2762" s="7" t="n"/>
    </row>
    <row r="2763" ht="9.75" customHeight="1" s="12">
      <c r="A2763" s="11" t="inlineStr">
        <is>
          <t>SO - 0007663</t>
        </is>
      </c>
      <c r="B2763" s="11" t="inlineStr">
        <is>
          <t>Wholesale</t>
        </is>
      </c>
      <c r="C2763" s="11" t="inlineStr">
        <is>
          <t>WARE-UHY1004</t>
        </is>
      </c>
      <c r="D2763" s="6" t="n">
        <v>44000</v>
      </c>
      <c r="E2763" s="6" t="n">
        <v>44145</v>
      </c>
      <c r="F2763" s="6" t="n">
        <v>44163</v>
      </c>
      <c r="G2763" s="6" t="n">
        <v>44173</v>
      </c>
      <c r="H2763" s="11" t="inlineStr">
        <is>
          <t>USD</t>
        </is>
      </c>
      <c r="I2763" s="11" t="n">
        <v>27</v>
      </c>
      <c r="J2763" s="11" t="n">
        <v>43</v>
      </c>
      <c r="K2763" s="11" t="n">
        <v>229</v>
      </c>
      <c r="L2763" s="11" t="n">
        <v>16</v>
      </c>
      <c r="M2763" s="11" t="n">
        <v>4</v>
      </c>
      <c r="N2763" s="11" t="n">
        <v>0.2</v>
      </c>
      <c r="O2763" s="7" t="n">
        <v>991.6</v>
      </c>
      <c r="P2763" s="7" t="n">
        <v>515.6320000000001</v>
      </c>
      <c r="Q2763" s="7">
        <f>text(E2763,"ddd")</f>
        <v/>
      </c>
      <c r="R2763" s="7">
        <f>G2763-F2763</f>
        <v/>
      </c>
      <c r="S2763" s="7">
        <f>E2763-D2763</f>
        <v/>
      </c>
      <c r="T2763" s="7">
        <f>O2763*M2763</f>
        <v/>
      </c>
      <c r="U2763" s="7">
        <f>T2763*N2763</f>
        <v/>
      </c>
      <c r="V2763" s="7">
        <f>T2763-U2763-(P2763*M2763)</f>
        <v/>
      </c>
      <c r="W2763" s="7">
        <f>VLOOKUP(L2763,'Products Sheet'!$A:$B,2,FALSE)</f>
        <v/>
      </c>
      <c r="X2763" s="7" t="n"/>
      <c r="Y2763" s="7" t="n"/>
      <c r="Z2763" s="7" t="n"/>
      <c r="AA2763" s="7" t="n"/>
      <c r="AB2763" s="7" t="n"/>
      <c r="AC2763" s="7" t="n"/>
    </row>
    <row r="2764" ht="9.75" customHeight="1" s="12">
      <c r="A2764" s="11" t="inlineStr">
        <is>
          <t>SO - 0007673</t>
        </is>
      </c>
      <c r="B2764" s="11" t="inlineStr">
        <is>
          <t>Wholesale</t>
        </is>
      </c>
      <c r="C2764" s="11" t="inlineStr">
        <is>
          <t>WARE-NMK1003</t>
        </is>
      </c>
      <c r="D2764" s="6" t="n">
        <v>44000</v>
      </c>
      <c r="E2764" s="6" t="n">
        <v>44146</v>
      </c>
      <c r="F2764" s="6" t="n">
        <v>44159</v>
      </c>
      <c r="G2764" s="6" t="n">
        <v>44160</v>
      </c>
      <c r="H2764" s="11" t="inlineStr">
        <is>
          <t>USD</t>
        </is>
      </c>
      <c r="I2764" s="11" t="n">
        <v>25</v>
      </c>
      <c r="J2764" s="11" t="n">
        <v>3</v>
      </c>
      <c r="K2764" s="11" t="n">
        <v>127</v>
      </c>
      <c r="L2764" s="11" t="n">
        <v>16</v>
      </c>
      <c r="M2764" s="11" t="n">
        <v>6</v>
      </c>
      <c r="N2764" s="11" t="n">
        <v>0.075</v>
      </c>
      <c r="O2764" s="7" t="n">
        <v>247.9</v>
      </c>
      <c r="P2764" s="7" t="n">
        <v>111.555</v>
      </c>
      <c r="Q2764" s="7">
        <f>text(E2764,"ddd")</f>
        <v/>
      </c>
      <c r="R2764" s="7">
        <f>G2764-F2764</f>
        <v/>
      </c>
      <c r="S2764" s="7">
        <f>E2764-D2764</f>
        <v/>
      </c>
      <c r="T2764" s="7">
        <f>O2764*M2764</f>
        <v/>
      </c>
      <c r="U2764" s="7">
        <f>T2764*N2764</f>
        <v/>
      </c>
      <c r="V2764" s="7">
        <f>T2764-U2764-(P2764*M2764)</f>
        <v/>
      </c>
      <c r="W2764" s="7">
        <f>VLOOKUP(L2764,'Products Sheet'!$A:$B,2,FALSE)</f>
        <v/>
      </c>
      <c r="X2764" s="7" t="n"/>
      <c r="Y2764" s="7" t="n"/>
      <c r="Z2764" s="7" t="n"/>
      <c r="AA2764" s="7" t="n"/>
      <c r="AB2764" s="7" t="n"/>
      <c r="AC2764" s="7" t="n"/>
    </row>
    <row r="2765" ht="9.75" customHeight="1" s="12">
      <c r="A2765" s="11" t="inlineStr">
        <is>
          <t>SO - 0007731</t>
        </is>
      </c>
      <c r="B2765" s="11" t="inlineStr">
        <is>
          <t>Online</t>
        </is>
      </c>
      <c r="C2765" s="11" t="inlineStr">
        <is>
          <t>WARE-NMK1003</t>
        </is>
      </c>
      <c r="D2765" s="6" t="n">
        <v>44100</v>
      </c>
      <c r="E2765" s="6" t="n">
        <v>44152</v>
      </c>
      <c r="F2765" s="6" t="n">
        <v>44164</v>
      </c>
      <c r="G2765" s="6" t="n">
        <v>44168</v>
      </c>
      <c r="H2765" s="11" t="inlineStr">
        <is>
          <t>USD</t>
        </is>
      </c>
      <c r="I2765" s="11" t="n">
        <v>20</v>
      </c>
      <c r="J2765" s="11" t="n">
        <v>28</v>
      </c>
      <c r="K2765" s="11" t="n">
        <v>135</v>
      </c>
      <c r="L2765" s="11" t="n">
        <v>16</v>
      </c>
      <c r="M2765" s="11" t="n">
        <v>8</v>
      </c>
      <c r="N2765" s="11" t="n">
        <v>0.05</v>
      </c>
      <c r="O2765" s="7" t="n">
        <v>951.4</v>
      </c>
      <c r="P2765" s="7" t="n">
        <v>608.896</v>
      </c>
      <c r="Q2765" s="7">
        <f>text(E2765,"ddd")</f>
        <v/>
      </c>
      <c r="R2765" s="7">
        <f>G2765-F2765</f>
        <v/>
      </c>
      <c r="S2765" s="7">
        <f>E2765-D2765</f>
        <v/>
      </c>
      <c r="T2765" s="7">
        <f>O2765*M2765</f>
        <v/>
      </c>
      <c r="U2765" s="7">
        <f>T2765*N2765</f>
        <v/>
      </c>
      <c r="V2765" s="7">
        <f>T2765-U2765-(P2765*M2765)</f>
        <v/>
      </c>
      <c r="W2765" s="7">
        <f>VLOOKUP(L2765,'Products Sheet'!$A:$B,2,FALSE)</f>
        <v/>
      </c>
      <c r="X2765" s="7" t="n"/>
      <c r="Y2765" s="7" t="n"/>
      <c r="Z2765" s="7" t="n"/>
      <c r="AA2765" s="7" t="n"/>
      <c r="AB2765" s="7" t="n"/>
      <c r="AC2765" s="7" t="n"/>
    </row>
    <row r="2766" ht="9.75" customHeight="1" s="12">
      <c r="A2766" s="11" t="inlineStr">
        <is>
          <t>SO - 0007793</t>
        </is>
      </c>
      <c r="B2766" s="11" t="inlineStr">
        <is>
          <t>In-Store</t>
        </is>
      </c>
      <c r="C2766" s="11" t="inlineStr">
        <is>
          <t>WARE-XYS1001</t>
        </is>
      </c>
      <c r="D2766" s="6" t="n">
        <v>44100</v>
      </c>
      <c r="E2766" s="6" t="n">
        <v>44159</v>
      </c>
      <c r="F2766" s="6" t="n">
        <v>44179</v>
      </c>
      <c r="G2766" s="6" t="n">
        <v>44186</v>
      </c>
      <c r="H2766" s="11" t="inlineStr">
        <is>
          <t>USD</t>
        </is>
      </c>
      <c r="I2766" s="11" t="n">
        <v>9</v>
      </c>
      <c r="J2766" s="11" t="n">
        <v>27</v>
      </c>
      <c r="K2766" s="11" t="n">
        <v>48</v>
      </c>
      <c r="L2766" s="11" t="n">
        <v>16</v>
      </c>
      <c r="M2766" s="11" t="n">
        <v>6</v>
      </c>
      <c r="N2766" s="11" t="n">
        <v>0.075</v>
      </c>
      <c r="O2766" s="7" t="n">
        <v>1822.4</v>
      </c>
      <c r="P2766" s="7" t="n">
        <v>1184.56</v>
      </c>
      <c r="Q2766" s="7">
        <f>text(E2766,"ddd")</f>
        <v/>
      </c>
      <c r="R2766" s="7">
        <f>G2766-F2766</f>
        <v/>
      </c>
      <c r="S2766" s="7">
        <f>E2766-D2766</f>
        <v/>
      </c>
      <c r="T2766" s="7">
        <f>O2766*M2766</f>
        <v/>
      </c>
      <c r="U2766" s="7">
        <f>T2766*N2766</f>
        <v/>
      </c>
      <c r="V2766" s="7">
        <f>T2766-U2766-(P2766*M2766)</f>
        <v/>
      </c>
      <c r="W2766" s="7">
        <f>VLOOKUP(L2766,'Products Sheet'!$A:$B,2,FALSE)</f>
        <v/>
      </c>
      <c r="X2766" s="7" t="n"/>
      <c r="Y2766" s="7" t="n"/>
      <c r="Z2766" s="7" t="n"/>
      <c r="AA2766" s="7" t="n"/>
      <c r="AB2766" s="7" t="n"/>
      <c r="AC2766" s="7" t="n"/>
    </row>
    <row r="2767" ht="9.75" customHeight="1" s="12">
      <c r="A2767" s="11" t="inlineStr">
        <is>
          <t>SO - 0007824</t>
        </is>
      </c>
      <c r="B2767" s="11" t="inlineStr">
        <is>
          <t>Wholesale</t>
        </is>
      </c>
      <c r="C2767" s="11" t="inlineStr">
        <is>
          <t>WARE-XYS1001</t>
        </is>
      </c>
      <c r="D2767" s="6" t="n">
        <v>44000</v>
      </c>
      <c r="E2767" s="6" t="n">
        <v>44163</v>
      </c>
      <c r="F2767" s="6" t="n">
        <v>44187</v>
      </c>
      <c r="G2767" s="6" t="n">
        <v>44195</v>
      </c>
      <c r="H2767" s="11" t="inlineStr">
        <is>
          <t>USD</t>
        </is>
      </c>
      <c r="I2767" s="11" t="n">
        <v>25</v>
      </c>
      <c r="J2767" s="11" t="n">
        <v>48</v>
      </c>
      <c r="K2767" s="11" t="n">
        <v>24</v>
      </c>
      <c r="L2767" s="11" t="n">
        <v>16</v>
      </c>
      <c r="M2767" s="11" t="n">
        <v>8</v>
      </c>
      <c r="N2767" s="11" t="n">
        <v>0.15</v>
      </c>
      <c r="O2767" s="7" t="n">
        <v>221.1</v>
      </c>
      <c r="P2767" s="7" t="n">
        <v>156.981</v>
      </c>
      <c r="Q2767" s="7">
        <f>text(E2767,"ddd")</f>
        <v/>
      </c>
      <c r="R2767" s="7">
        <f>G2767-F2767</f>
        <v/>
      </c>
      <c r="S2767" s="7">
        <f>E2767-D2767</f>
        <v/>
      </c>
      <c r="T2767" s="7">
        <f>O2767*M2767</f>
        <v/>
      </c>
      <c r="U2767" s="7">
        <f>T2767*N2767</f>
        <v/>
      </c>
      <c r="V2767" s="7">
        <f>T2767-U2767-(P2767*M2767)</f>
        <v/>
      </c>
      <c r="W2767" s="7">
        <f>VLOOKUP(L2767,'Products Sheet'!$A:$B,2,FALSE)</f>
        <v/>
      </c>
      <c r="X2767" s="7" t="n"/>
      <c r="Y2767" s="7" t="n"/>
      <c r="Z2767" s="7" t="n"/>
      <c r="AA2767" s="7" t="n"/>
      <c r="AB2767" s="7" t="n"/>
      <c r="AC2767" s="7" t="n"/>
    </row>
    <row r="2768" ht="9.75" customHeight="1" s="12">
      <c r="A2768" s="11" t="inlineStr">
        <is>
          <t>SO - 0007904</t>
        </is>
      </c>
      <c r="B2768" s="11" t="inlineStr">
        <is>
          <t>Online</t>
        </is>
      </c>
      <c r="C2768" s="11" t="inlineStr">
        <is>
          <t>WARE-PUJ1005</t>
        </is>
      </c>
      <c r="D2768" s="6" t="n">
        <v>44100</v>
      </c>
      <c r="E2768" s="6" t="n">
        <v>44173</v>
      </c>
      <c r="F2768" s="6" t="n">
        <v>44180</v>
      </c>
      <c r="G2768" s="6" t="n">
        <v>44184</v>
      </c>
      <c r="H2768" s="11" t="inlineStr">
        <is>
          <t>USD</t>
        </is>
      </c>
      <c r="I2768" s="11" t="n">
        <v>15</v>
      </c>
      <c r="J2768" s="11" t="n">
        <v>38</v>
      </c>
      <c r="K2768" s="11" t="n">
        <v>299</v>
      </c>
      <c r="L2768" s="11" t="n">
        <v>16</v>
      </c>
      <c r="M2768" s="11" t="n">
        <v>3</v>
      </c>
      <c r="N2768" s="11" t="n">
        <v>0.05</v>
      </c>
      <c r="O2768" s="7" t="n">
        <v>187.6</v>
      </c>
      <c r="P2768" s="7" t="n">
        <v>123.816</v>
      </c>
      <c r="Q2768" s="7">
        <f>text(E2768,"ddd")</f>
        <v/>
      </c>
      <c r="R2768" s="7">
        <f>G2768-F2768</f>
        <v/>
      </c>
      <c r="S2768" s="7">
        <f>E2768-D2768</f>
        <v/>
      </c>
      <c r="T2768" s="7">
        <f>O2768*M2768</f>
        <v/>
      </c>
      <c r="U2768" s="7">
        <f>T2768*N2768</f>
        <v/>
      </c>
      <c r="V2768" s="7">
        <f>T2768-U2768-(P2768*M2768)</f>
        <v/>
      </c>
      <c r="W2768" s="7">
        <f>VLOOKUP(L2768,'Products Sheet'!$A:$B,2,FALSE)</f>
        <v/>
      </c>
      <c r="X2768" s="7" t="n"/>
      <c r="Y2768" s="7" t="n"/>
      <c r="Z2768" s="7" t="n"/>
      <c r="AA2768" s="7" t="n"/>
      <c r="AB2768" s="7" t="n"/>
      <c r="AC2768" s="7" t="n"/>
    </row>
    <row r="2769" ht="9.75" customHeight="1" s="12">
      <c r="A2769" s="11" t="inlineStr">
        <is>
          <t>SO - 0008004</t>
        </is>
      </c>
      <c r="B2769" s="11" t="inlineStr">
        <is>
          <t>Distributor</t>
        </is>
      </c>
      <c r="C2769" s="11" t="inlineStr">
        <is>
          <t>WARE-UHY1004</t>
        </is>
      </c>
      <c r="D2769" s="6" t="n">
        <v>44100</v>
      </c>
      <c r="E2769" s="6" t="n">
        <v>44186</v>
      </c>
      <c r="F2769" s="6" t="n">
        <v>44211</v>
      </c>
      <c r="G2769" s="6" t="n">
        <v>44219</v>
      </c>
      <c r="H2769" s="11" t="inlineStr">
        <is>
          <t>USD</t>
        </is>
      </c>
      <c r="I2769" s="11" t="n">
        <v>23</v>
      </c>
      <c r="J2769" s="11" t="n">
        <v>26</v>
      </c>
      <c r="K2769" s="11" t="n">
        <v>217</v>
      </c>
      <c r="L2769" s="11" t="n">
        <v>16</v>
      </c>
      <c r="M2769" s="11" t="n">
        <v>4</v>
      </c>
      <c r="N2769" s="11" t="n">
        <v>0.075</v>
      </c>
      <c r="O2769" s="7" t="n">
        <v>911.2</v>
      </c>
      <c r="P2769" s="7" t="n">
        <v>583.168</v>
      </c>
      <c r="Q2769" s="7">
        <f>text(E2769,"ddd")</f>
        <v/>
      </c>
      <c r="R2769" s="7">
        <f>G2769-F2769</f>
        <v/>
      </c>
      <c r="S2769" s="7">
        <f>E2769-D2769</f>
        <v/>
      </c>
      <c r="T2769" s="7">
        <f>O2769*M2769</f>
        <v/>
      </c>
      <c r="U2769" s="7">
        <f>T2769*N2769</f>
        <v/>
      </c>
      <c r="V2769" s="7">
        <f>T2769-U2769-(P2769*M2769)</f>
        <v/>
      </c>
      <c r="W2769" s="7">
        <f>VLOOKUP(L2769,'Products Sheet'!$A:$B,2,FALSE)</f>
        <v/>
      </c>
      <c r="X2769" s="7" t="n"/>
      <c r="Y2769" s="7" t="n"/>
      <c r="Z2769" s="7" t="n"/>
      <c r="AA2769" s="7" t="n"/>
      <c r="AB2769" s="7" t="n"/>
      <c r="AC2769" s="7" t="n"/>
    </row>
    <row r="2770" ht="9.75" customHeight="1" s="12">
      <c r="A2770" s="11" t="inlineStr">
        <is>
          <t>SO - 000138</t>
        </is>
      </c>
      <c r="B2770" s="11" t="inlineStr">
        <is>
          <t>Online</t>
        </is>
      </c>
      <c r="C2770" s="11" t="inlineStr">
        <is>
          <t>WARE-MKL1006</t>
        </is>
      </c>
      <c r="D2770" s="6" t="n">
        <v>43100</v>
      </c>
      <c r="E2770" s="6" t="n">
        <v>43254</v>
      </c>
      <c r="F2770" s="6" t="n">
        <v>43279</v>
      </c>
      <c r="G2770" s="6" t="n">
        <v>43289</v>
      </c>
      <c r="H2770" s="11" t="inlineStr">
        <is>
          <t>USD</t>
        </is>
      </c>
      <c r="I2770" s="11" t="n">
        <v>12</v>
      </c>
      <c r="J2770" s="11" t="n">
        <v>22</v>
      </c>
      <c r="K2770" s="11" t="n">
        <v>360</v>
      </c>
      <c r="L2770" s="11" t="n">
        <v>17</v>
      </c>
      <c r="M2770" s="11" t="n">
        <v>8</v>
      </c>
      <c r="N2770" s="11" t="n">
        <v>0.05</v>
      </c>
      <c r="O2770" s="7" t="n">
        <v>998.3000000000001</v>
      </c>
      <c r="P2770" s="7" t="n">
        <v>698.8100000000001</v>
      </c>
      <c r="Q2770" s="7">
        <f>text(E2770,"ddd")</f>
        <v/>
      </c>
      <c r="R2770" s="7">
        <f>G2770-F2770</f>
        <v/>
      </c>
      <c r="S2770" s="7">
        <f>E2770-D2770</f>
        <v/>
      </c>
      <c r="T2770" s="7">
        <f>O2770*M2770</f>
        <v/>
      </c>
      <c r="U2770" s="7">
        <f>T2770*N2770</f>
        <v/>
      </c>
      <c r="V2770" s="7">
        <f>T2770-U2770-(P2770*M2770)</f>
        <v/>
      </c>
      <c r="W2770" s="7">
        <f>VLOOKUP(L2770,'Products Sheet'!$A:$B,2,FALSE)</f>
        <v/>
      </c>
      <c r="X2770" s="7" t="n"/>
      <c r="Y2770" s="7" t="n"/>
      <c r="Z2770" s="7" t="n"/>
      <c r="AA2770" s="7" t="n"/>
      <c r="AB2770" s="7" t="n"/>
      <c r="AC2770" s="7" t="n"/>
    </row>
    <row r="2771" ht="9.75" customHeight="1" s="12">
      <c r="A2771" s="11" t="inlineStr">
        <is>
          <t>SO - 000196</t>
        </is>
      </c>
      <c r="B2771" s="11" t="inlineStr">
        <is>
          <t>Wholesale</t>
        </is>
      </c>
      <c r="C2771" s="11" t="inlineStr">
        <is>
          <t>WARE-XYS1001</t>
        </is>
      </c>
      <c r="D2771" s="6" t="n">
        <v>43100</v>
      </c>
      <c r="E2771" s="6" t="n">
        <v>43263</v>
      </c>
      <c r="F2771" s="6" t="n">
        <v>43276</v>
      </c>
      <c r="G2771" s="6" t="n">
        <v>43278</v>
      </c>
      <c r="H2771" s="11" t="inlineStr">
        <is>
          <t>USD</t>
        </is>
      </c>
      <c r="I2771" s="11" t="n">
        <v>27</v>
      </c>
      <c r="J2771" s="11" t="n">
        <v>5</v>
      </c>
      <c r="K2771" s="11" t="n">
        <v>21</v>
      </c>
      <c r="L2771" s="11" t="n">
        <v>17</v>
      </c>
      <c r="M2771" s="11" t="n">
        <v>7</v>
      </c>
      <c r="N2771" s="11" t="n">
        <v>0.05</v>
      </c>
      <c r="O2771" s="7" t="n">
        <v>187.6</v>
      </c>
      <c r="P2771" s="7" t="n">
        <v>144.452</v>
      </c>
      <c r="Q2771" s="7">
        <f>text(E2771,"ddd")</f>
        <v/>
      </c>
      <c r="R2771" s="7">
        <f>G2771-F2771</f>
        <v/>
      </c>
      <c r="S2771" s="7">
        <f>E2771-D2771</f>
        <v/>
      </c>
      <c r="T2771" s="7">
        <f>O2771*M2771</f>
        <v/>
      </c>
      <c r="U2771" s="7">
        <f>T2771*N2771</f>
        <v/>
      </c>
      <c r="V2771" s="7">
        <f>T2771-U2771-(P2771*M2771)</f>
        <v/>
      </c>
      <c r="W2771" s="7">
        <f>VLOOKUP(L2771,'Products Sheet'!$A:$B,2,FALSE)</f>
        <v/>
      </c>
      <c r="X2771" s="7" t="n"/>
      <c r="Y2771" s="7" t="n"/>
      <c r="Z2771" s="7" t="n"/>
      <c r="AA2771" s="7" t="n"/>
      <c r="AB2771" s="7" t="n"/>
      <c r="AC2771" s="7" t="n"/>
    </row>
    <row r="2772" ht="9.75" customHeight="1" s="12">
      <c r="A2772" s="11" t="inlineStr">
        <is>
          <t>SO - 000242</t>
        </is>
      </c>
      <c r="B2772" s="11" t="inlineStr">
        <is>
          <t>In-Store</t>
        </is>
      </c>
      <c r="C2772" s="11" t="inlineStr">
        <is>
          <t>WARE-NMK1003</t>
        </is>
      </c>
      <c r="D2772" s="6" t="n">
        <v>43200</v>
      </c>
      <c r="E2772" s="6" t="n">
        <v>43267</v>
      </c>
      <c r="F2772" s="6" t="n">
        <v>43282</v>
      </c>
      <c r="G2772" s="6" t="n">
        <v>43291</v>
      </c>
      <c r="H2772" s="11" t="inlineStr">
        <is>
          <t>USD</t>
        </is>
      </c>
      <c r="I2772" s="11" t="n">
        <v>11</v>
      </c>
      <c r="J2772" s="11" t="n">
        <v>47</v>
      </c>
      <c r="K2772" s="11" t="n">
        <v>170</v>
      </c>
      <c r="L2772" s="11" t="n">
        <v>17</v>
      </c>
      <c r="M2772" s="11" t="n">
        <v>1</v>
      </c>
      <c r="N2772" s="11" t="n">
        <v>0.15</v>
      </c>
      <c r="O2772" s="7" t="n">
        <v>3946.3</v>
      </c>
      <c r="P2772" s="7" t="n">
        <v>1657.446</v>
      </c>
      <c r="Q2772" s="7">
        <f>text(E2772,"ddd")</f>
        <v/>
      </c>
      <c r="R2772" s="7">
        <f>G2772-F2772</f>
        <v/>
      </c>
      <c r="S2772" s="7">
        <f>E2772-D2772</f>
        <v/>
      </c>
      <c r="T2772" s="7">
        <f>O2772*M2772</f>
        <v/>
      </c>
      <c r="U2772" s="7">
        <f>T2772*N2772</f>
        <v/>
      </c>
      <c r="V2772" s="7">
        <f>T2772-U2772-(P2772*M2772)</f>
        <v/>
      </c>
      <c r="W2772" s="7">
        <f>VLOOKUP(L2772,'Products Sheet'!$A:$B,2,FALSE)</f>
        <v/>
      </c>
      <c r="X2772" s="7" t="n"/>
      <c r="Y2772" s="7" t="n"/>
      <c r="Z2772" s="7" t="n"/>
      <c r="AA2772" s="7" t="n"/>
      <c r="AB2772" s="7" t="n"/>
      <c r="AC2772" s="7" t="n"/>
    </row>
    <row r="2773" ht="9.75" customHeight="1" s="12">
      <c r="A2773" s="11" t="inlineStr">
        <is>
          <t>SO - 000329</t>
        </is>
      </c>
      <c r="B2773" s="11" t="inlineStr">
        <is>
          <t>Online</t>
        </is>
      </c>
      <c r="C2773" s="11" t="inlineStr">
        <is>
          <t>WARE-UHY1004</t>
        </is>
      </c>
      <c r="D2773" s="6" t="n">
        <v>43200</v>
      </c>
      <c r="E2773" s="6" t="n">
        <v>43278</v>
      </c>
      <c r="F2773" s="6" t="n">
        <v>43289</v>
      </c>
      <c r="G2773" s="6" t="n">
        <v>43293</v>
      </c>
      <c r="H2773" s="11" t="inlineStr">
        <is>
          <t>USD</t>
        </is>
      </c>
      <c r="I2773" s="11" t="n">
        <v>19</v>
      </c>
      <c r="J2773" s="11" t="n">
        <v>25</v>
      </c>
      <c r="K2773" s="11" t="n">
        <v>226</v>
      </c>
      <c r="L2773" s="11" t="n">
        <v>17</v>
      </c>
      <c r="M2773" s="11" t="n">
        <v>3</v>
      </c>
      <c r="N2773" s="11" t="n">
        <v>0.15</v>
      </c>
      <c r="O2773" s="7" t="n">
        <v>1125.6</v>
      </c>
      <c r="P2773" s="7" t="n">
        <v>630.3360000000001</v>
      </c>
      <c r="Q2773" s="7">
        <f>text(E2773,"ddd")</f>
        <v/>
      </c>
      <c r="R2773" s="7">
        <f>G2773-F2773</f>
        <v/>
      </c>
      <c r="S2773" s="7">
        <f>E2773-D2773</f>
        <v/>
      </c>
      <c r="T2773" s="7">
        <f>O2773*M2773</f>
        <v/>
      </c>
      <c r="U2773" s="7">
        <f>T2773*N2773</f>
        <v/>
      </c>
      <c r="V2773" s="7">
        <f>T2773-U2773-(P2773*M2773)</f>
        <v/>
      </c>
      <c r="W2773" s="7">
        <f>VLOOKUP(L2773,'Products Sheet'!$A:$B,2,FALSE)</f>
        <v/>
      </c>
      <c r="X2773" s="7" t="n"/>
      <c r="Y2773" s="7" t="n"/>
      <c r="Z2773" s="7" t="n"/>
      <c r="AA2773" s="7" t="n"/>
      <c r="AB2773" s="7" t="n"/>
      <c r="AC2773" s="7" t="n"/>
    </row>
    <row r="2774" ht="9.75" customHeight="1" s="12">
      <c r="A2774" s="11" t="inlineStr">
        <is>
          <t>SO - 000352</t>
        </is>
      </c>
      <c r="B2774" s="11" t="inlineStr">
        <is>
          <t>Distributor</t>
        </is>
      </c>
      <c r="C2774" s="11" t="inlineStr">
        <is>
          <t>WARE-MKL1006</t>
        </is>
      </c>
      <c r="D2774" s="6" t="n">
        <v>43200</v>
      </c>
      <c r="E2774" s="6" t="n">
        <v>43281</v>
      </c>
      <c r="F2774" s="6" t="n">
        <v>43298</v>
      </c>
      <c r="G2774" s="6" t="n">
        <v>43307</v>
      </c>
      <c r="H2774" s="11" t="inlineStr">
        <is>
          <t>USD</t>
        </is>
      </c>
      <c r="I2774" s="11" t="n">
        <v>20</v>
      </c>
      <c r="J2774" s="11" t="n">
        <v>3</v>
      </c>
      <c r="K2774" s="11" t="n">
        <v>332</v>
      </c>
      <c r="L2774" s="11" t="n">
        <v>17</v>
      </c>
      <c r="M2774" s="11" t="n">
        <v>2</v>
      </c>
      <c r="N2774" s="11" t="n">
        <v>0.4</v>
      </c>
      <c r="O2774" s="7" t="n">
        <v>2633.1</v>
      </c>
      <c r="P2774" s="7" t="n">
        <v>1816.839</v>
      </c>
      <c r="Q2774" s="7">
        <f>text(E2774,"ddd")</f>
        <v/>
      </c>
      <c r="R2774" s="7">
        <f>G2774-F2774</f>
        <v/>
      </c>
      <c r="S2774" s="7">
        <f>E2774-D2774</f>
        <v/>
      </c>
      <c r="T2774" s="7">
        <f>O2774*M2774</f>
        <v/>
      </c>
      <c r="U2774" s="7">
        <f>T2774*N2774</f>
        <v/>
      </c>
      <c r="V2774" s="7">
        <f>T2774-U2774-(P2774*M2774)</f>
        <v/>
      </c>
      <c r="W2774" s="7">
        <f>VLOOKUP(L2774,'Products Sheet'!$A:$B,2,FALSE)</f>
        <v/>
      </c>
      <c r="X2774" s="7" t="n"/>
      <c r="Y2774" s="7" t="n"/>
      <c r="Z2774" s="7" t="n"/>
      <c r="AA2774" s="7" t="n"/>
      <c r="AB2774" s="7" t="n"/>
      <c r="AC2774" s="7" t="n"/>
    </row>
    <row r="2775" ht="9.75" customHeight="1" s="12">
      <c r="A2775" s="11" t="inlineStr">
        <is>
          <t>SO - 000554</t>
        </is>
      </c>
      <c r="B2775" s="11" t="inlineStr">
        <is>
          <t>Online</t>
        </is>
      </c>
      <c r="C2775" s="11" t="inlineStr">
        <is>
          <t>WARE-PUJ1005</t>
        </is>
      </c>
      <c r="D2775" s="6" t="n">
        <v>43200</v>
      </c>
      <c r="E2775" s="6" t="n">
        <v>43304</v>
      </c>
      <c r="F2775" s="6" t="n">
        <v>43312</v>
      </c>
      <c r="G2775" s="6" t="n">
        <v>43320</v>
      </c>
      <c r="H2775" s="11" t="inlineStr">
        <is>
          <t>USD</t>
        </is>
      </c>
      <c r="I2775" s="11" t="n">
        <v>17</v>
      </c>
      <c r="J2775" s="11" t="n">
        <v>28</v>
      </c>
      <c r="K2775" s="11" t="n">
        <v>309</v>
      </c>
      <c r="L2775" s="11" t="n">
        <v>17</v>
      </c>
      <c r="M2775" s="11" t="n">
        <v>1</v>
      </c>
      <c r="N2775" s="11" t="n">
        <v>0.2</v>
      </c>
      <c r="O2775" s="7" t="n">
        <v>3879.3</v>
      </c>
      <c r="P2775" s="7" t="n">
        <v>1551.72</v>
      </c>
      <c r="Q2775" s="7">
        <f>text(E2775,"ddd")</f>
        <v/>
      </c>
      <c r="R2775" s="7">
        <f>G2775-F2775</f>
        <v/>
      </c>
      <c r="S2775" s="7">
        <f>E2775-D2775</f>
        <v/>
      </c>
      <c r="T2775" s="7">
        <f>O2775*M2775</f>
        <v/>
      </c>
      <c r="U2775" s="7">
        <f>T2775*N2775</f>
        <v/>
      </c>
      <c r="V2775" s="7">
        <f>T2775-U2775-(P2775*M2775)</f>
        <v/>
      </c>
      <c r="W2775" s="7">
        <f>VLOOKUP(L2775,'Products Sheet'!$A:$B,2,FALSE)</f>
        <v/>
      </c>
      <c r="X2775" s="7" t="n"/>
      <c r="Y2775" s="7" t="n"/>
      <c r="Z2775" s="7" t="n"/>
      <c r="AA2775" s="7" t="n"/>
      <c r="AB2775" s="7" t="n"/>
      <c r="AC2775" s="7" t="n"/>
    </row>
    <row r="2776" ht="9.75" customHeight="1" s="12">
      <c r="A2776" s="11" t="inlineStr">
        <is>
          <t>SO - 000567</t>
        </is>
      </c>
      <c r="B2776" s="11" t="inlineStr">
        <is>
          <t>Distributor</t>
        </is>
      </c>
      <c r="C2776" s="11" t="inlineStr">
        <is>
          <t>WARE-NMK1003</t>
        </is>
      </c>
      <c r="D2776" s="6" t="n">
        <v>43200</v>
      </c>
      <c r="E2776" s="6" t="n">
        <v>43305</v>
      </c>
      <c r="F2776" s="6" t="n">
        <v>43333</v>
      </c>
      <c r="G2776" s="6" t="n">
        <v>43338</v>
      </c>
      <c r="H2776" s="11" t="inlineStr">
        <is>
          <t>USD</t>
        </is>
      </c>
      <c r="I2776" s="11" t="n">
        <v>20</v>
      </c>
      <c r="J2776" s="11" t="n">
        <v>10</v>
      </c>
      <c r="K2776" s="11" t="n">
        <v>147</v>
      </c>
      <c r="L2776" s="11" t="n">
        <v>17</v>
      </c>
      <c r="M2776" s="11" t="n">
        <v>1</v>
      </c>
      <c r="N2776" s="11" t="n">
        <v>0.05</v>
      </c>
      <c r="O2776" s="7" t="n">
        <v>234.5</v>
      </c>
      <c r="P2776" s="7" t="n">
        <v>121.94</v>
      </c>
      <c r="Q2776" s="7">
        <f>text(E2776,"ddd")</f>
        <v/>
      </c>
      <c r="R2776" s="7">
        <f>G2776-F2776</f>
        <v/>
      </c>
      <c r="S2776" s="7">
        <f>E2776-D2776</f>
        <v/>
      </c>
      <c r="T2776" s="7">
        <f>O2776*M2776</f>
        <v/>
      </c>
      <c r="U2776" s="7">
        <f>T2776*N2776</f>
        <v/>
      </c>
      <c r="V2776" s="7">
        <f>T2776-U2776-(P2776*M2776)</f>
        <v/>
      </c>
      <c r="W2776" s="7">
        <f>VLOOKUP(L2776,'Products Sheet'!$A:$B,2,FALSE)</f>
        <v/>
      </c>
      <c r="X2776" s="7" t="n"/>
      <c r="Y2776" s="7" t="n"/>
      <c r="Z2776" s="7" t="n"/>
      <c r="AA2776" s="7" t="n"/>
      <c r="AB2776" s="7" t="n"/>
      <c r="AC2776" s="7" t="n"/>
    </row>
    <row r="2777" ht="9.75" customHeight="1" s="12">
      <c r="A2777" s="11" t="inlineStr">
        <is>
          <t>SO - 000615</t>
        </is>
      </c>
      <c r="B2777" s="11" t="inlineStr">
        <is>
          <t>Online</t>
        </is>
      </c>
      <c r="C2777" s="11" t="inlineStr">
        <is>
          <t>WARE-UHY1004</t>
        </is>
      </c>
      <c r="D2777" s="6" t="n">
        <v>43200</v>
      </c>
      <c r="E2777" s="6" t="n">
        <v>43312</v>
      </c>
      <c r="F2777" s="6" t="n">
        <v>43335</v>
      </c>
      <c r="G2777" s="6" t="n">
        <v>43345</v>
      </c>
      <c r="H2777" s="11" t="inlineStr">
        <is>
          <t>USD</t>
        </is>
      </c>
      <c r="I2777" s="11" t="n">
        <v>17</v>
      </c>
      <c r="J2777" s="11" t="n">
        <v>29</v>
      </c>
      <c r="K2777" s="11" t="n">
        <v>226</v>
      </c>
      <c r="L2777" s="11" t="n">
        <v>17</v>
      </c>
      <c r="M2777" s="11" t="n">
        <v>2</v>
      </c>
      <c r="N2777" s="11" t="n">
        <v>0.2</v>
      </c>
      <c r="O2777" s="7" t="n">
        <v>1139</v>
      </c>
      <c r="P2777" s="7" t="n">
        <v>854.25</v>
      </c>
      <c r="Q2777" s="7">
        <f>text(E2777,"ddd")</f>
        <v/>
      </c>
      <c r="R2777" s="7">
        <f>G2777-F2777</f>
        <v/>
      </c>
      <c r="S2777" s="7">
        <f>E2777-D2777</f>
        <v/>
      </c>
      <c r="T2777" s="7">
        <f>O2777*M2777</f>
        <v/>
      </c>
      <c r="U2777" s="7">
        <f>T2777*N2777</f>
        <v/>
      </c>
      <c r="V2777" s="7">
        <f>T2777-U2777-(P2777*M2777)</f>
        <v/>
      </c>
      <c r="W2777" s="7">
        <f>VLOOKUP(L2777,'Products Sheet'!$A:$B,2,FALSE)</f>
        <v/>
      </c>
      <c r="X2777" s="7" t="n"/>
      <c r="Y2777" s="7" t="n"/>
      <c r="Z2777" s="7" t="n"/>
      <c r="AA2777" s="7" t="n"/>
      <c r="AB2777" s="7" t="n"/>
      <c r="AC2777" s="7" t="n"/>
    </row>
    <row r="2778" ht="9.75" customHeight="1" s="12">
      <c r="A2778" s="11" t="inlineStr">
        <is>
          <t>SO - 000644</t>
        </is>
      </c>
      <c r="B2778" s="11" t="inlineStr">
        <is>
          <t>In-Store</t>
        </is>
      </c>
      <c r="C2778" s="11" t="inlineStr">
        <is>
          <t>WARE-UHY1004</t>
        </is>
      </c>
      <c r="D2778" s="6" t="n">
        <v>43200</v>
      </c>
      <c r="E2778" s="6" t="n">
        <v>43316</v>
      </c>
      <c r="F2778" s="6" t="n">
        <v>43329</v>
      </c>
      <c r="G2778" s="6" t="n">
        <v>43333</v>
      </c>
      <c r="H2778" s="11" t="inlineStr">
        <is>
          <t>USD</t>
        </is>
      </c>
      <c r="I2778" s="11" t="n">
        <v>1</v>
      </c>
      <c r="J2778" s="11" t="n">
        <v>13</v>
      </c>
      <c r="K2778" s="11" t="n">
        <v>252</v>
      </c>
      <c r="L2778" s="11" t="n">
        <v>17</v>
      </c>
      <c r="M2778" s="11" t="n">
        <v>2</v>
      </c>
      <c r="N2778" s="11" t="n">
        <v>0.1</v>
      </c>
      <c r="O2778" s="7" t="n">
        <v>1246.2</v>
      </c>
      <c r="P2778" s="7" t="n">
        <v>1021.884</v>
      </c>
      <c r="Q2778" s="7">
        <f>text(E2778,"ddd")</f>
        <v/>
      </c>
      <c r="R2778" s="7">
        <f>G2778-F2778</f>
        <v/>
      </c>
      <c r="S2778" s="7">
        <f>E2778-D2778</f>
        <v/>
      </c>
      <c r="T2778" s="7">
        <f>O2778*M2778</f>
        <v/>
      </c>
      <c r="U2778" s="7">
        <f>T2778*N2778</f>
        <v/>
      </c>
      <c r="V2778" s="7">
        <f>T2778-U2778-(P2778*M2778)</f>
        <v/>
      </c>
      <c r="W2778" s="7">
        <f>VLOOKUP(L2778,'Products Sheet'!$A:$B,2,FALSE)</f>
        <v/>
      </c>
      <c r="X2778" s="7" t="n"/>
      <c r="Y2778" s="7" t="n"/>
      <c r="Z2778" s="7" t="n"/>
      <c r="AA2778" s="7" t="n"/>
      <c r="AB2778" s="7" t="n"/>
      <c r="AC2778" s="7" t="n"/>
    </row>
    <row r="2779" ht="9.75" customHeight="1" s="12">
      <c r="A2779" s="11" t="inlineStr">
        <is>
          <t>SO - 000688</t>
        </is>
      </c>
      <c r="B2779" s="11" t="inlineStr">
        <is>
          <t>In-Store</t>
        </is>
      </c>
      <c r="C2779" s="11" t="inlineStr">
        <is>
          <t>WARE-MKL1006</t>
        </is>
      </c>
      <c r="D2779" s="6" t="n">
        <v>43200</v>
      </c>
      <c r="E2779" s="6" t="n">
        <v>43320</v>
      </c>
      <c r="F2779" s="6" t="n">
        <v>43326</v>
      </c>
      <c r="G2779" s="6" t="n">
        <v>43327</v>
      </c>
      <c r="H2779" s="11" t="inlineStr">
        <is>
          <t>USD</t>
        </is>
      </c>
      <c r="I2779" s="11" t="n">
        <v>1</v>
      </c>
      <c r="J2779" s="11" t="n">
        <v>9</v>
      </c>
      <c r="K2779" s="11" t="n">
        <v>349</v>
      </c>
      <c r="L2779" s="11" t="n">
        <v>17</v>
      </c>
      <c r="M2779" s="11" t="n">
        <v>7</v>
      </c>
      <c r="N2779" s="11" t="n">
        <v>0.05</v>
      </c>
      <c r="O2779" s="7" t="n">
        <v>2264.6</v>
      </c>
      <c r="P2779" s="7" t="n">
        <v>1834.326</v>
      </c>
      <c r="Q2779" s="7">
        <f>text(E2779,"ddd")</f>
        <v/>
      </c>
      <c r="R2779" s="7">
        <f>G2779-F2779</f>
        <v/>
      </c>
      <c r="S2779" s="7">
        <f>E2779-D2779</f>
        <v/>
      </c>
      <c r="T2779" s="7">
        <f>O2779*M2779</f>
        <v/>
      </c>
      <c r="U2779" s="7">
        <f>T2779*N2779</f>
        <v/>
      </c>
      <c r="V2779" s="7">
        <f>T2779-U2779-(P2779*M2779)</f>
        <v/>
      </c>
      <c r="W2779" s="7">
        <f>VLOOKUP(L2779,'Products Sheet'!$A:$B,2,FALSE)</f>
        <v/>
      </c>
      <c r="X2779" s="7" t="n"/>
      <c r="Y2779" s="7" t="n"/>
      <c r="Z2779" s="7" t="n"/>
      <c r="AA2779" s="7" t="n"/>
      <c r="AB2779" s="7" t="n"/>
      <c r="AC2779" s="7" t="n"/>
    </row>
    <row r="2780" ht="9.75" customHeight="1" s="12">
      <c r="A2780" s="11" t="inlineStr">
        <is>
          <t>SO - 000741</t>
        </is>
      </c>
      <c r="B2780" s="11" t="inlineStr">
        <is>
          <t>In-Store</t>
        </is>
      </c>
      <c r="C2780" s="11" t="inlineStr">
        <is>
          <t>WARE-MKL1006</t>
        </is>
      </c>
      <c r="D2780" s="6" t="n">
        <v>43200</v>
      </c>
      <c r="E2780" s="6" t="n">
        <v>43325</v>
      </c>
      <c r="F2780" s="6" t="n">
        <v>43344</v>
      </c>
      <c r="G2780" s="6" t="n">
        <v>43352</v>
      </c>
      <c r="H2780" s="11" t="inlineStr">
        <is>
          <t>USD</t>
        </is>
      </c>
      <c r="I2780" s="11" t="n">
        <v>6</v>
      </c>
      <c r="J2780" s="11" t="n">
        <v>5</v>
      </c>
      <c r="K2780" s="11" t="n">
        <v>360</v>
      </c>
      <c r="L2780" s="11" t="n">
        <v>17</v>
      </c>
      <c r="M2780" s="11" t="n">
        <v>5</v>
      </c>
      <c r="N2780" s="11" t="n">
        <v>0.05</v>
      </c>
      <c r="O2780" s="7" t="n">
        <v>864.3000000000001</v>
      </c>
      <c r="P2780" s="7" t="n">
        <v>691.4400000000001</v>
      </c>
      <c r="Q2780" s="7">
        <f>text(E2780,"ddd")</f>
        <v/>
      </c>
      <c r="R2780" s="7">
        <f>G2780-F2780</f>
        <v/>
      </c>
      <c r="S2780" s="7">
        <f>E2780-D2780</f>
        <v/>
      </c>
      <c r="T2780" s="7">
        <f>O2780*M2780</f>
        <v/>
      </c>
      <c r="U2780" s="7">
        <f>T2780*N2780</f>
        <v/>
      </c>
      <c r="V2780" s="7">
        <f>T2780-U2780-(P2780*M2780)</f>
        <v/>
      </c>
      <c r="W2780" s="7">
        <f>VLOOKUP(L2780,'Products Sheet'!$A:$B,2,FALSE)</f>
        <v/>
      </c>
      <c r="X2780" s="7" t="n"/>
      <c r="Y2780" s="7" t="n"/>
      <c r="Z2780" s="7" t="n"/>
      <c r="AA2780" s="7" t="n"/>
      <c r="AB2780" s="7" t="n"/>
      <c r="AC2780" s="7" t="n"/>
    </row>
    <row r="2781" ht="9.75" customHeight="1" s="12">
      <c r="A2781" s="11" t="inlineStr">
        <is>
          <t>SO - 000788</t>
        </is>
      </c>
      <c r="B2781" s="11" t="inlineStr">
        <is>
          <t>Wholesale</t>
        </is>
      </c>
      <c r="C2781" s="11" t="inlineStr">
        <is>
          <t>WARE-XYS1001</t>
        </is>
      </c>
      <c r="D2781" s="6" t="n">
        <v>43200</v>
      </c>
      <c r="E2781" s="6" t="n">
        <v>43330</v>
      </c>
      <c r="F2781" s="6" t="n">
        <v>43340</v>
      </c>
      <c r="G2781" s="6" t="n">
        <v>43345</v>
      </c>
      <c r="H2781" s="11" t="inlineStr">
        <is>
          <t>USD</t>
        </is>
      </c>
      <c r="I2781" s="11" t="n">
        <v>26</v>
      </c>
      <c r="J2781" s="11" t="n">
        <v>3</v>
      </c>
      <c r="K2781" s="11" t="n">
        <v>57</v>
      </c>
      <c r="L2781" s="11" t="n">
        <v>17</v>
      </c>
      <c r="M2781" s="11" t="n">
        <v>8</v>
      </c>
      <c r="N2781" s="11" t="n">
        <v>0.1</v>
      </c>
      <c r="O2781" s="7" t="n">
        <v>1031.8</v>
      </c>
      <c r="P2781" s="7" t="n">
        <v>629.3979999999999</v>
      </c>
      <c r="Q2781" s="7">
        <f>text(E2781,"ddd")</f>
        <v/>
      </c>
      <c r="R2781" s="7">
        <f>G2781-F2781</f>
        <v/>
      </c>
      <c r="S2781" s="7">
        <f>E2781-D2781</f>
        <v/>
      </c>
      <c r="T2781" s="7">
        <f>O2781*M2781</f>
        <v/>
      </c>
      <c r="U2781" s="7">
        <f>T2781*N2781</f>
        <v/>
      </c>
      <c r="V2781" s="7">
        <f>T2781-U2781-(P2781*M2781)</f>
        <v/>
      </c>
      <c r="W2781" s="7">
        <f>VLOOKUP(L2781,'Products Sheet'!$A:$B,2,FALSE)</f>
        <v/>
      </c>
      <c r="X2781" s="7" t="n"/>
      <c r="Y2781" s="7" t="n"/>
      <c r="Z2781" s="7" t="n"/>
      <c r="AA2781" s="7" t="n"/>
      <c r="AB2781" s="7" t="n"/>
      <c r="AC2781" s="7" t="n"/>
    </row>
    <row r="2782" ht="9.75" customHeight="1" s="12">
      <c r="A2782" s="11" t="inlineStr">
        <is>
          <t>SO - 000794</t>
        </is>
      </c>
      <c r="B2782" s="11" t="inlineStr">
        <is>
          <t>In-Store</t>
        </is>
      </c>
      <c r="C2782" s="11" t="inlineStr">
        <is>
          <t>WARE-NMK1003</t>
        </is>
      </c>
      <c r="D2782" s="6" t="n">
        <v>43200</v>
      </c>
      <c r="E2782" s="6" t="n">
        <v>43330</v>
      </c>
      <c r="F2782" s="6" t="n">
        <v>43357</v>
      </c>
      <c r="G2782" s="6" t="n">
        <v>43360</v>
      </c>
      <c r="H2782" s="11" t="inlineStr">
        <is>
          <t>USD</t>
        </is>
      </c>
      <c r="I2782" s="11" t="n">
        <v>10</v>
      </c>
      <c r="J2782" s="11" t="n">
        <v>42</v>
      </c>
      <c r="K2782" s="11" t="n">
        <v>162</v>
      </c>
      <c r="L2782" s="11" t="n">
        <v>17</v>
      </c>
      <c r="M2782" s="11" t="n">
        <v>5</v>
      </c>
      <c r="N2782" s="11" t="n">
        <v>0.1</v>
      </c>
      <c r="O2782" s="7" t="n">
        <v>1675</v>
      </c>
      <c r="P2782" s="7" t="n">
        <v>954.7499999999999</v>
      </c>
      <c r="Q2782" s="7">
        <f>text(E2782,"ddd")</f>
        <v/>
      </c>
      <c r="R2782" s="7">
        <f>G2782-F2782</f>
        <v/>
      </c>
      <c r="S2782" s="7">
        <f>E2782-D2782</f>
        <v/>
      </c>
      <c r="T2782" s="7">
        <f>O2782*M2782</f>
        <v/>
      </c>
      <c r="U2782" s="7">
        <f>T2782*N2782</f>
        <v/>
      </c>
      <c r="V2782" s="7">
        <f>T2782-U2782-(P2782*M2782)</f>
        <v/>
      </c>
      <c r="W2782" s="7">
        <f>VLOOKUP(L2782,'Products Sheet'!$A:$B,2,FALSE)</f>
        <v/>
      </c>
      <c r="X2782" s="7" t="n"/>
      <c r="Y2782" s="7" t="n"/>
      <c r="Z2782" s="7" t="n"/>
      <c r="AA2782" s="7" t="n"/>
      <c r="AB2782" s="7" t="n"/>
      <c r="AC2782" s="7" t="n"/>
    </row>
    <row r="2783" ht="9.75" customHeight="1" s="12">
      <c r="A2783" s="11" t="inlineStr">
        <is>
          <t>SO - 000886</t>
        </is>
      </c>
      <c r="B2783" s="11" t="inlineStr">
        <is>
          <t>In-Store</t>
        </is>
      </c>
      <c r="C2783" s="11" t="inlineStr">
        <is>
          <t>WARE-XYS1001</t>
        </is>
      </c>
      <c r="D2783" s="6" t="n">
        <v>43300</v>
      </c>
      <c r="E2783" s="6" t="n">
        <v>43342</v>
      </c>
      <c r="F2783" s="6" t="n">
        <v>43358</v>
      </c>
      <c r="G2783" s="6" t="n">
        <v>43360</v>
      </c>
      <c r="H2783" s="11" t="inlineStr">
        <is>
          <t>USD</t>
        </is>
      </c>
      <c r="I2783" s="11" t="n">
        <v>3</v>
      </c>
      <c r="J2783" s="11" t="n">
        <v>8</v>
      </c>
      <c r="K2783" s="11" t="n">
        <v>20</v>
      </c>
      <c r="L2783" s="11" t="n">
        <v>17</v>
      </c>
      <c r="M2783" s="11" t="n">
        <v>5</v>
      </c>
      <c r="N2783" s="11" t="n">
        <v>0.2</v>
      </c>
      <c r="O2783" s="7" t="n">
        <v>1219.4</v>
      </c>
      <c r="P2783" s="7" t="n">
        <v>951.1320000000001</v>
      </c>
      <c r="Q2783" s="7">
        <f>text(E2783,"ddd")</f>
        <v/>
      </c>
      <c r="R2783" s="7">
        <f>G2783-F2783</f>
        <v/>
      </c>
      <c r="S2783" s="7">
        <f>E2783-D2783</f>
        <v/>
      </c>
      <c r="T2783" s="7">
        <f>O2783*M2783</f>
        <v/>
      </c>
      <c r="U2783" s="7">
        <f>T2783*N2783</f>
        <v/>
      </c>
      <c r="V2783" s="7">
        <f>T2783-U2783-(P2783*M2783)</f>
        <v/>
      </c>
      <c r="W2783" s="7">
        <f>VLOOKUP(L2783,'Products Sheet'!$A:$B,2,FALSE)</f>
        <v/>
      </c>
      <c r="X2783" s="7" t="n"/>
      <c r="Y2783" s="7" t="n"/>
      <c r="Z2783" s="7" t="n"/>
      <c r="AA2783" s="7" t="n"/>
      <c r="AB2783" s="7" t="n"/>
      <c r="AC2783" s="7" t="n"/>
    </row>
    <row r="2784" ht="9.75" customHeight="1" s="12">
      <c r="A2784" s="11" t="inlineStr">
        <is>
          <t>SO - 000910</t>
        </is>
      </c>
      <c r="B2784" s="11" t="inlineStr">
        <is>
          <t>Online</t>
        </is>
      </c>
      <c r="C2784" s="11" t="inlineStr">
        <is>
          <t>WARE-UHY1004</t>
        </is>
      </c>
      <c r="D2784" s="6" t="n">
        <v>43300</v>
      </c>
      <c r="E2784" s="6" t="n">
        <v>43345</v>
      </c>
      <c r="F2784" s="6" t="n">
        <v>43352</v>
      </c>
      <c r="G2784" s="6" t="n">
        <v>43362</v>
      </c>
      <c r="H2784" s="11" t="inlineStr">
        <is>
          <t>USD</t>
        </is>
      </c>
      <c r="I2784" s="11" t="n">
        <v>13</v>
      </c>
      <c r="J2784" s="11" t="n">
        <v>30</v>
      </c>
      <c r="K2784" s="11" t="n">
        <v>212</v>
      </c>
      <c r="L2784" s="11" t="n">
        <v>17</v>
      </c>
      <c r="M2784" s="11" t="n">
        <v>3</v>
      </c>
      <c r="N2784" s="11" t="n">
        <v>0.05</v>
      </c>
      <c r="O2784" s="7" t="n">
        <v>1822.4</v>
      </c>
      <c r="P2784" s="7" t="n">
        <v>1202.784</v>
      </c>
      <c r="Q2784" s="7">
        <f>text(E2784,"ddd")</f>
        <v/>
      </c>
      <c r="R2784" s="7">
        <f>G2784-F2784</f>
        <v/>
      </c>
      <c r="S2784" s="7">
        <f>E2784-D2784</f>
        <v/>
      </c>
      <c r="T2784" s="7">
        <f>O2784*M2784</f>
        <v/>
      </c>
      <c r="U2784" s="7">
        <f>T2784*N2784</f>
        <v/>
      </c>
      <c r="V2784" s="7">
        <f>T2784-U2784-(P2784*M2784)</f>
        <v/>
      </c>
      <c r="W2784" s="7">
        <f>VLOOKUP(L2784,'Products Sheet'!$A:$B,2,FALSE)</f>
        <v/>
      </c>
      <c r="X2784" s="7" t="n"/>
      <c r="Y2784" s="7" t="n"/>
      <c r="Z2784" s="7" t="n"/>
      <c r="AA2784" s="7" t="n"/>
      <c r="AB2784" s="7" t="n"/>
      <c r="AC2784" s="7" t="n"/>
    </row>
    <row r="2785" ht="9.75" customHeight="1" s="12">
      <c r="A2785" s="11" t="inlineStr">
        <is>
          <t>SO - 000964</t>
        </is>
      </c>
      <c r="B2785" s="11" t="inlineStr">
        <is>
          <t>Distributor</t>
        </is>
      </c>
      <c r="C2785" s="11" t="inlineStr">
        <is>
          <t>WARE-XYS1001</t>
        </is>
      </c>
      <c r="D2785" s="6" t="n">
        <v>43200</v>
      </c>
      <c r="E2785" s="6" t="n">
        <v>43352</v>
      </c>
      <c r="F2785" s="6" t="n">
        <v>43361</v>
      </c>
      <c r="G2785" s="6" t="n">
        <v>43367</v>
      </c>
      <c r="H2785" s="11" t="inlineStr">
        <is>
          <t>USD</t>
        </is>
      </c>
      <c r="I2785" s="11" t="n">
        <v>21</v>
      </c>
      <c r="J2785" s="11" t="n">
        <v>20</v>
      </c>
      <c r="K2785" s="11" t="n">
        <v>54</v>
      </c>
      <c r="L2785" s="11" t="n">
        <v>17</v>
      </c>
      <c r="M2785" s="11" t="n">
        <v>1</v>
      </c>
      <c r="N2785" s="11" t="n">
        <v>0.15</v>
      </c>
      <c r="O2785" s="7" t="n">
        <v>268</v>
      </c>
      <c r="P2785" s="7" t="n">
        <v>123.28</v>
      </c>
      <c r="Q2785" s="7">
        <f>text(E2785,"ddd")</f>
        <v/>
      </c>
      <c r="R2785" s="7">
        <f>G2785-F2785</f>
        <v/>
      </c>
      <c r="S2785" s="7">
        <f>E2785-D2785</f>
        <v/>
      </c>
      <c r="T2785" s="7">
        <f>O2785*M2785</f>
        <v/>
      </c>
      <c r="U2785" s="7">
        <f>T2785*N2785</f>
        <v/>
      </c>
      <c r="V2785" s="7">
        <f>T2785-U2785-(P2785*M2785)</f>
        <v/>
      </c>
      <c r="W2785" s="7">
        <f>VLOOKUP(L2785,'Products Sheet'!$A:$B,2,FALSE)</f>
        <v/>
      </c>
      <c r="X2785" s="7" t="n"/>
      <c r="Y2785" s="7" t="n"/>
      <c r="Z2785" s="7" t="n"/>
      <c r="AA2785" s="7" t="n"/>
      <c r="AB2785" s="7" t="n"/>
      <c r="AC2785" s="7" t="n"/>
    </row>
    <row r="2786" ht="9.75" customHeight="1" s="12">
      <c r="A2786" s="11" t="inlineStr">
        <is>
          <t>SO - 0001032</t>
        </is>
      </c>
      <c r="B2786" s="11" t="inlineStr">
        <is>
          <t>In-Store</t>
        </is>
      </c>
      <c r="C2786" s="11" t="inlineStr">
        <is>
          <t>WARE-PUJ1005</t>
        </is>
      </c>
      <c r="D2786" s="6" t="n">
        <v>43300</v>
      </c>
      <c r="E2786" s="6" t="n">
        <v>43359</v>
      </c>
      <c r="F2786" s="6" t="n">
        <v>43378</v>
      </c>
      <c r="G2786" s="6" t="n">
        <v>43386</v>
      </c>
      <c r="H2786" s="11" t="inlineStr">
        <is>
          <t>USD</t>
        </is>
      </c>
      <c r="I2786" s="11" t="n">
        <v>9</v>
      </c>
      <c r="J2786" s="11" t="n">
        <v>45</v>
      </c>
      <c r="K2786" s="11" t="n">
        <v>312</v>
      </c>
      <c r="L2786" s="11" t="n">
        <v>17</v>
      </c>
      <c r="M2786" s="11" t="n">
        <v>3</v>
      </c>
      <c r="N2786" s="11" t="n">
        <v>0.05</v>
      </c>
      <c r="O2786" s="7" t="n">
        <v>2546</v>
      </c>
      <c r="P2786" s="7" t="n">
        <v>1654.9</v>
      </c>
      <c r="Q2786" s="7">
        <f>text(E2786,"ddd")</f>
        <v/>
      </c>
      <c r="R2786" s="7">
        <f>G2786-F2786</f>
        <v/>
      </c>
      <c r="S2786" s="7">
        <f>E2786-D2786</f>
        <v/>
      </c>
      <c r="T2786" s="7">
        <f>O2786*M2786</f>
        <v/>
      </c>
      <c r="U2786" s="7">
        <f>T2786*N2786</f>
        <v/>
      </c>
      <c r="V2786" s="7">
        <f>T2786-U2786-(P2786*M2786)</f>
        <v/>
      </c>
      <c r="W2786" s="7">
        <f>VLOOKUP(L2786,'Products Sheet'!$A:$B,2,FALSE)</f>
        <v/>
      </c>
      <c r="X2786" s="7" t="n"/>
      <c r="Y2786" s="7" t="n"/>
      <c r="Z2786" s="7" t="n"/>
      <c r="AA2786" s="7" t="n"/>
      <c r="AB2786" s="7" t="n"/>
      <c r="AC2786" s="7" t="n"/>
    </row>
    <row r="2787" ht="9.75" customHeight="1" s="12">
      <c r="A2787" s="11" t="inlineStr">
        <is>
          <t>SO - 0001077</t>
        </is>
      </c>
      <c r="B2787" s="11" t="inlineStr">
        <is>
          <t>In-Store</t>
        </is>
      </c>
      <c r="C2787" s="11" t="inlineStr">
        <is>
          <t>WARE-NMK1003</t>
        </is>
      </c>
      <c r="D2787" s="6" t="n">
        <v>43300</v>
      </c>
      <c r="E2787" s="6" t="n">
        <v>43365</v>
      </c>
      <c r="F2787" s="6" t="n">
        <v>43389</v>
      </c>
      <c r="G2787" s="6" t="n">
        <v>43394</v>
      </c>
      <c r="H2787" s="11" t="inlineStr">
        <is>
          <t>USD</t>
        </is>
      </c>
      <c r="I2787" s="11" t="n">
        <v>7</v>
      </c>
      <c r="J2787" s="11" t="n">
        <v>11</v>
      </c>
      <c r="K2787" s="11" t="n">
        <v>100</v>
      </c>
      <c r="L2787" s="11" t="n">
        <v>17</v>
      </c>
      <c r="M2787" s="11" t="n">
        <v>6</v>
      </c>
      <c r="N2787" s="11" t="n">
        <v>0.075</v>
      </c>
      <c r="O2787" s="7" t="n">
        <v>3839.1</v>
      </c>
      <c r="P2787" s="7" t="n">
        <v>2034.723</v>
      </c>
      <c r="Q2787" s="7">
        <f>text(E2787,"ddd")</f>
        <v/>
      </c>
      <c r="R2787" s="7">
        <f>G2787-F2787</f>
        <v/>
      </c>
      <c r="S2787" s="7">
        <f>E2787-D2787</f>
        <v/>
      </c>
      <c r="T2787" s="7">
        <f>O2787*M2787</f>
        <v/>
      </c>
      <c r="U2787" s="7">
        <f>T2787*N2787</f>
        <v/>
      </c>
      <c r="V2787" s="7">
        <f>T2787-U2787-(P2787*M2787)</f>
        <v/>
      </c>
      <c r="W2787" s="7">
        <f>VLOOKUP(L2787,'Products Sheet'!$A:$B,2,FALSE)</f>
        <v/>
      </c>
      <c r="X2787" s="7" t="n"/>
      <c r="Y2787" s="7" t="n"/>
      <c r="Z2787" s="7" t="n"/>
      <c r="AA2787" s="7" t="n"/>
      <c r="AB2787" s="7" t="n"/>
      <c r="AC2787" s="7" t="n"/>
    </row>
    <row r="2788" ht="9.75" customHeight="1" s="12">
      <c r="A2788" s="11" t="inlineStr">
        <is>
          <t>SO - 0001120</t>
        </is>
      </c>
      <c r="B2788" s="11" t="inlineStr">
        <is>
          <t>In-Store</t>
        </is>
      </c>
      <c r="C2788" s="11" t="inlineStr">
        <is>
          <t>WARE-NMK1003</t>
        </is>
      </c>
      <c r="D2788" s="6" t="n">
        <v>43200</v>
      </c>
      <c r="E2788" s="6" t="n">
        <v>43370</v>
      </c>
      <c r="F2788" s="6" t="n">
        <v>43392</v>
      </c>
      <c r="G2788" s="6" t="n">
        <v>43394</v>
      </c>
      <c r="H2788" s="11" t="inlineStr">
        <is>
          <t>USD</t>
        </is>
      </c>
      <c r="I2788" s="11" t="n">
        <v>12</v>
      </c>
      <c r="J2788" s="11" t="n">
        <v>31</v>
      </c>
      <c r="K2788" s="11" t="n">
        <v>101</v>
      </c>
      <c r="L2788" s="11" t="n">
        <v>17</v>
      </c>
      <c r="M2788" s="11" t="n">
        <v>5</v>
      </c>
      <c r="N2788" s="11" t="n">
        <v>0.05</v>
      </c>
      <c r="O2788" s="7" t="n">
        <v>1701.8</v>
      </c>
      <c r="P2788" s="7" t="n">
        <v>1276.35</v>
      </c>
      <c r="Q2788" s="7">
        <f>text(E2788,"ddd")</f>
        <v/>
      </c>
      <c r="R2788" s="7">
        <f>G2788-F2788</f>
        <v/>
      </c>
      <c r="S2788" s="7">
        <f>E2788-D2788</f>
        <v/>
      </c>
      <c r="T2788" s="7">
        <f>O2788*M2788</f>
        <v/>
      </c>
      <c r="U2788" s="7">
        <f>T2788*N2788</f>
        <v/>
      </c>
      <c r="V2788" s="7">
        <f>T2788-U2788-(P2788*M2788)</f>
        <v/>
      </c>
      <c r="W2788" s="7">
        <f>VLOOKUP(L2788,'Products Sheet'!$A:$B,2,FALSE)</f>
        <v/>
      </c>
      <c r="X2788" s="7" t="n"/>
      <c r="Y2788" s="7" t="n"/>
      <c r="Z2788" s="7" t="n"/>
      <c r="AA2788" s="7" t="n"/>
      <c r="AB2788" s="7" t="n"/>
      <c r="AC2788" s="7" t="n"/>
    </row>
    <row r="2789" ht="9.75" customHeight="1" s="12">
      <c r="A2789" s="11" t="inlineStr">
        <is>
          <t>SO - 0001129</t>
        </is>
      </c>
      <c r="B2789" s="11" t="inlineStr">
        <is>
          <t>Online</t>
        </is>
      </c>
      <c r="C2789" s="11" t="inlineStr">
        <is>
          <t>WARE-XYS1001</t>
        </is>
      </c>
      <c r="D2789" s="6" t="n">
        <v>43300</v>
      </c>
      <c r="E2789" s="6" t="n">
        <v>43371</v>
      </c>
      <c r="F2789" s="6" t="n">
        <v>43396</v>
      </c>
      <c r="G2789" s="6" t="n">
        <v>43406</v>
      </c>
      <c r="H2789" s="11" t="inlineStr">
        <is>
          <t>USD</t>
        </is>
      </c>
      <c r="I2789" s="11" t="n">
        <v>18</v>
      </c>
      <c r="J2789" s="11" t="n">
        <v>21</v>
      </c>
      <c r="K2789" s="11" t="n">
        <v>48</v>
      </c>
      <c r="L2789" s="11" t="n">
        <v>17</v>
      </c>
      <c r="M2789" s="11" t="n">
        <v>8</v>
      </c>
      <c r="N2789" s="11" t="n">
        <v>0.4</v>
      </c>
      <c r="O2789" s="7" t="n">
        <v>5112.1</v>
      </c>
      <c r="P2789" s="7" t="n">
        <v>3271.744</v>
      </c>
      <c r="Q2789" s="7">
        <f>text(E2789,"ddd")</f>
        <v/>
      </c>
      <c r="R2789" s="7">
        <f>G2789-F2789</f>
        <v/>
      </c>
      <c r="S2789" s="7">
        <f>E2789-D2789</f>
        <v/>
      </c>
      <c r="T2789" s="7">
        <f>O2789*M2789</f>
        <v/>
      </c>
      <c r="U2789" s="7">
        <f>T2789*N2789</f>
        <v/>
      </c>
      <c r="V2789" s="7">
        <f>T2789-U2789-(P2789*M2789)</f>
        <v/>
      </c>
      <c r="W2789" s="7">
        <f>VLOOKUP(L2789,'Products Sheet'!$A:$B,2,FALSE)</f>
        <v/>
      </c>
      <c r="X2789" s="7" t="n"/>
      <c r="Y2789" s="7" t="n"/>
      <c r="Z2789" s="7" t="n"/>
      <c r="AA2789" s="7" t="n"/>
      <c r="AB2789" s="7" t="n"/>
      <c r="AC2789" s="7" t="n"/>
    </row>
    <row r="2790" ht="9.75" customHeight="1" s="12">
      <c r="A2790" s="11" t="inlineStr">
        <is>
          <t>SO - 0001168</t>
        </is>
      </c>
      <c r="B2790" s="11" t="inlineStr">
        <is>
          <t>Online</t>
        </is>
      </c>
      <c r="C2790" s="11" t="inlineStr">
        <is>
          <t>WARE-NBV1002</t>
        </is>
      </c>
      <c r="D2790" s="6" t="n">
        <v>43300</v>
      </c>
      <c r="E2790" s="6" t="n">
        <v>43375</v>
      </c>
      <c r="F2790" s="6" t="n">
        <v>43398</v>
      </c>
      <c r="G2790" s="6" t="n">
        <v>43404</v>
      </c>
      <c r="H2790" s="11" t="inlineStr">
        <is>
          <t>USD</t>
        </is>
      </c>
      <c r="I2790" s="11" t="n">
        <v>15</v>
      </c>
      <c r="J2790" s="11" t="n">
        <v>26</v>
      </c>
      <c r="K2790" s="11" t="n">
        <v>84</v>
      </c>
      <c r="L2790" s="11" t="n">
        <v>17</v>
      </c>
      <c r="M2790" s="11" t="n">
        <v>4</v>
      </c>
      <c r="N2790" s="11" t="n">
        <v>0.075</v>
      </c>
      <c r="O2790" s="7" t="n">
        <v>1112.2</v>
      </c>
      <c r="P2790" s="7" t="n">
        <v>722.9300000000001</v>
      </c>
      <c r="Q2790" s="7">
        <f>text(E2790,"ddd")</f>
        <v/>
      </c>
      <c r="R2790" s="7">
        <f>G2790-F2790</f>
        <v/>
      </c>
      <c r="S2790" s="7">
        <f>E2790-D2790</f>
        <v/>
      </c>
      <c r="T2790" s="7">
        <f>O2790*M2790</f>
        <v/>
      </c>
      <c r="U2790" s="7">
        <f>T2790*N2790</f>
        <v/>
      </c>
      <c r="V2790" s="7">
        <f>T2790-U2790-(P2790*M2790)</f>
        <v/>
      </c>
      <c r="W2790" s="7">
        <f>VLOOKUP(L2790,'Products Sheet'!$A:$B,2,FALSE)</f>
        <v/>
      </c>
      <c r="X2790" s="7" t="n"/>
      <c r="Y2790" s="7" t="n"/>
      <c r="Z2790" s="7" t="n"/>
      <c r="AA2790" s="7" t="n"/>
      <c r="AB2790" s="7" t="n"/>
      <c r="AC2790" s="7" t="n"/>
    </row>
    <row r="2791" ht="9.75" customHeight="1" s="12">
      <c r="A2791" s="11" t="inlineStr">
        <is>
          <t>SO - 0001260</t>
        </is>
      </c>
      <c r="B2791" s="11" t="inlineStr">
        <is>
          <t>In-Store</t>
        </is>
      </c>
      <c r="C2791" s="11" t="inlineStr">
        <is>
          <t>WARE-MKL1006</t>
        </is>
      </c>
      <c r="D2791" s="6" t="n">
        <v>43300</v>
      </c>
      <c r="E2791" s="6" t="n">
        <v>43390</v>
      </c>
      <c r="F2791" s="6" t="n">
        <v>43413</v>
      </c>
      <c r="G2791" s="6" t="n">
        <v>43419</v>
      </c>
      <c r="H2791" s="11" t="inlineStr">
        <is>
          <t>USD</t>
        </is>
      </c>
      <c r="I2791" s="11" t="n">
        <v>3</v>
      </c>
      <c r="J2791" s="11" t="n">
        <v>1</v>
      </c>
      <c r="K2791" s="11" t="n">
        <v>352</v>
      </c>
      <c r="L2791" s="11" t="n">
        <v>17</v>
      </c>
      <c r="M2791" s="11" t="n">
        <v>6</v>
      </c>
      <c r="N2791" s="11" t="n">
        <v>0.05</v>
      </c>
      <c r="O2791" s="7" t="n">
        <v>2814</v>
      </c>
      <c r="P2791" s="7" t="n">
        <v>2166.78</v>
      </c>
      <c r="Q2791" s="7">
        <f>text(E2791,"ddd")</f>
        <v/>
      </c>
      <c r="R2791" s="7">
        <f>G2791-F2791</f>
        <v/>
      </c>
      <c r="S2791" s="7">
        <f>E2791-D2791</f>
        <v/>
      </c>
      <c r="T2791" s="7">
        <f>O2791*M2791</f>
        <v/>
      </c>
      <c r="U2791" s="7">
        <f>T2791*N2791</f>
        <v/>
      </c>
      <c r="V2791" s="7">
        <f>T2791-U2791-(P2791*M2791)</f>
        <v/>
      </c>
      <c r="W2791" s="7">
        <f>VLOOKUP(L2791,'Products Sheet'!$A:$B,2,FALSE)</f>
        <v/>
      </c>
      <c r="X2791" s="7" t="n"/>
      <c r="Y2791" s="7" t="n"/>
      <c r="Z2791" s="7" t="n"/>
      <c r="AA2791" s="7" t="n"/>
      <c r="AB2791" s="7" t="n"/>
      <c r="AC2791" s="7" t="n"/>
    </row>
    <row r="2792" ht="9.75" customHeight="1" s="12">
      <c r="A2792" s="11" t="inlineStr">
        <is>
          <t>SO - 0001292</t>
        </is>
      </c>
      <c r="B2792" s="11" t="inlineStr">
        <is>
          <t>Online</t>
        </is>
      </c>
      <c r="C2792" s="11" t="inlineStr">
        <is>
          <t>WARE-PUJ1005</t>
        </is>
      </c>
      <c r="D2792" s="6" t="n">
        <v>43300</v>
      </c>
      <c r="E2792" s="6" t="n">
        <v>43394</v>
      </c>
      <c r="F2792" s="6" t="n">
        <v>43411</v>
      </c>
      <c r="G2792" s="6" t="n">
        <v>43420</v>
      </c>
      <c r="H2792" s="11" t="inlineStr">
        <is>
          <t>USD</t>
        </is>
      </c>
      <c r="I2792" s="11" t="n">
        <v>16</v>
      </c>
      <c r="J2792" s="11" t="n">
        <v>48</v>
      </c>
      <c r="K2792" s="11" t="n">
        <v>285</v>
      </c>
      <c r="L2792" s="11" t="n">
        <v>17</v>
      </c>
      <c r="M2792" s="11" t="n">
        <v>3</v>
      </c>
      <c r="N2792" s="11" t="n">
        <v>0.1</v>
      </c>
      <c r="O2792" s="7" t="n">
        <v>5547.6</v>
      </c>
      <c r="P2792" s="7" t="n">
        <v>3217.608</v>
      </c>
      <c r="Q2792" s="7">
        <f>text(E2792,"ddd")</f>
        <v/>
      </c>
      <c r="R2792" s="7">
        <f>G2792-F2792</f>
        <v/>
      </c>
      <c r="S2792" s="7">
        <f>E2792-D2792</f>
        <v/>
      </c>
      <c r="T2792" s="7">
        <f>O2792*M2792</f>
        <v/>
      </c>
      <c r="U2792" s="7">
        <f>T2792*N2792</f>
        <v/>
      </c>
      <c r="V2792" s="7">
        <f>T2792-U2792-(P2792*M2792)</f>
        <v/>
      </c>
      <c r="W2792" s="7">
        <f>VLOOKUP(L2792,'Products Sheet'!$A:$B,2,FALSE)</f>
        <v/>
      </c>
      <c r="X2792" s="7" t="n"/>
      <c r="Y2792" s="7" t="n"/>
      <c r="Z2792" s="7" t="n"/>
      <c r="AA2792" s="7" t="n"/>
      <c r="AB2792" s="7" t="n"/>
      <c r="AC2792" s="7" t="n"/>
    </row>
    <row r="2793" ht="9.75" customHeight="1" s="12">
      <c r="A2793" s="11" t="inlineStr">
        <is>
          <t>SO - 0001389</t>
        </is>
      </c>
      <c r="B2793" s="11" t="inlineStr">
        <is>
          <t>Distributor</t>
        </is>
      </c>
      <c r="C2793" s="11" t="inlineStr">
        <is>
          <t>WARE-XYS1001</t>
        </is>
      </c>
      <c r="D2793" s="6" t="n">
        <v>43300</v>
      </c>
      <c r="E2793" s="6" t="n">
        <v>43405</v>
      </c>
      <c r="F2793" s="6" t="n">
        <v>43418</v>
      </c>
      <c r="G2793" s="6" t="n">
        <v>43428</v>
      </c>
      <c r="H2793" s="11" t="inlineStr">
        <is>
          <t>USD</t>
        </is>
      </c>
      <c r="I2793" s="11" t="n">
        <v>20</v>
      </c>
      <c r="J2793" s="11" t="n">
        <v>13</v>
      </c>
      <c r="K2793" s="11" t="n">
        <v>26</v>
      </c>
      <c r="L2793" s="11" t="n">
        <v>17</v>
      </c>
      <c r="M2793" s="11" t="n">
        <v>8</v>
      </c>
      <c r="N2793" s="11" t="n">
        <v>0.1</v>
      </c>
      <c r="O2793" s="7" t="n">
        <v>6505.7</v>
      </c>
      <c r="P2793" s="7" t="n">
        <v>4944.332</v>
      </c>
      <c r="Q2793" s="7">
        <f>text(E2793,"ddd")</f>
        <v/>
      </c>
      <c r="R2793" s="7">
        <f>G2793-F2793</f>
        <v/>
      </c>
      <c r="S2793" s="7">
        <f>E2793-D2793</f>
        <v/>
      </c>
      <c r="T2793" s="7">
        <f>O2793*M2793</f>
        <v/>
      </c>
      <c r="U2793" s="7">
        <f>T2793*N2793</f>
        <v/>
      </c>
      <c r="V2793" s="7">
        <f>T2793-U2793-(P2793*M2793)</f>
        <v/>
      </c>
      <c r="W2793" s="7">
        <f>VLOOKUP(L2793,'Products Sheet'!$A:$B,2,FALSE)</f>
        <v/>
      </c>
      <c r="X2793" s="7" t="n"/>
      <c r="Y2793" s="7" t="n"/>
      <c r="Z2793" s="7" t="n"/>
      <c r="AA2793" s="7" t="n"/>
      <c r="AB2793" s="7" t="n"/>
      <c r="AC2793" s="7" t="n"/>
    </row>
    <row r="2794" ht="9.75" customHeight="1" s="12">
      <c r="A2794" s="11" t="inlineStr">
        <is>
          <t>SO - 0001518</t>
        </is>
      </c>
      <c r="B2794" s="11" t="inlineStr">
        <is>
          <t>In-Store</t>
        </is>
      </c>
      <c r="C2794" s="11" t="inlineStr">
        <is>
          <t>WARE-UHY1004</t>
        </is>
      </c>
      <c r="D2794" s="6" t="n">
        <v>43300</v>
      </c>
      <c r="E2794" s="6" t="n">
        <v>43420</v>
      </c>
      <c r="F2794" s="6" t="n">
        <v>43433</v>
      </c>
      <c r="G2794" s="6" t="n">
        <v>43439</v>
      </c>
      <c r="H2794" s="11" t="inlineStr">
        <is>
          <t>USD</t>
        </is>
      </c>
      <c r="I2794" s="11" t="n">
        <v>7</v>
      </c>
      <c r="J2794" s="11" t="n">
        <v>25</v>
      </c>
      <c r="K2794" s="11" t="n">
        <v>243</v>
      </c>
      <c r="L2794" s="11" t="n">
        <v>17</v>
      </c>
      <c r="M2794" s="11" t="n">
        <v>2</v>
      </c>
      <c r="N2794" s="11" t="n">
        <v>0.05</v>
      </c>
      <c r="O2794" s="7" t="n">
        <v>207.7</v>
      </c>
      <c r="P2794" s="7" t="n">
        <v>145.39</v>
      </c>
      <c r="Q2794" s="7">
        <f>text(E2794,"ddd")</f>
        <v/>
      </c>
      <c r="R2794" s="7">
        <f>G2794-F2794</f>
        <v/>
      </c>
      <c r="S2794" s="7">
        <f>E2794-D2794</f>
        <v/>
      </c>
      <c r="T2794" s="7">
        <f>O2794*M2794</f>
        <v/>
      </c>
      <c r="U2794" s="7">
        <f>T2794*N2794</f>
        <v/>
      </c>
      <c r="V2794" s="7">
        <f>T2794-U2794-(P2794*M2794)</f>
        <v/>
      </c>
      <c r="W2794" s="7">
        <f>VLOOKUP(L2794,'Products Sheet'!$A:$B,2,FALSE)</f>
        <v/>
      </c>
      <c r="X2794" s="7" t="n"/>
      <c r="Y2794" s="7" t="n"/>
      <c r="Z2794" s="7" t="n"/>
      <c r="AA2794" s="7" t="n"/>
      <c r="AB2794" s="7" t="n"/>
      <c r="AC2794" s="7" t="n"/>
    </row>
    <row r="2795" ht="9.75" customHeight="1" s="12">
      <c r="A2795" s="11" t="inlineStr">
        <is>
          <t>SO - 0001526</t>
        </is>
      </c>
      <c r="B2795" s="11" t="inlineStr">
        <is>
          <t>Online</t>
        </is>
      </c>
      <c r="C2795" s="11" t="inlineStr">
        <is>
          <t>WARE-NMK1003</t>
        </is>
      </c>
      <c r="D2795" s="6" t="n">
        <v>43300</v>
      </c>
      <c r="E2795" s="6" t="n">
        <v>43421</v>
      </c>
      <c r="F2795" s="6" t="n">
        <v>43430</v>
      </c>
      <c r="G2795" s="6" t="n">
        <v>43439</v>
      </c>
      <c r="H2795" s="11" t="inlineStr">
        <is>
          <t>USD</t>
        </is>
      </c>
      <c r="I2795" s="11" t="n">
        <v>18</v>
      </c>
      <c r="J2795" s="11" t="n">
        <v>33</v>
      </c>
      <c r="K2795" s="11" t="n">
        <v>103</v>
      </c>
      <c r="L2795" s="11" t="n">
        <v>17</v>
      </c>
      <c r="M2795" s="11" t="n">
        <v>5</v>
      </c>
      <c r="N2795" s="11" t="n">
        <v>0.05</v>
      </c>
      <c r="O2795" s="7" t="n">
        <v>1192.6</v>
      </c>
      <c r="P2795" s="7" t="n">
        <v>667.8560000000001</v>
      </c>
      <c r="Q2795" s="7">
        <f>text(E2795,"ddd")</f>
        <v/>
      </c>
      <c r="R2795" s="7">
        <f>G2795-F2795</f>
        <v/>
      </c>
      <c r="S2795" s="7">
        <f>E2795-D2795</f>
        <v/>
      </c>
      <c r="T2795" s="7">
        <f>O2795*M2795</f>
        <v/>
      </c>
      <c r="U2795" s="7">
        <f>T2795*N2795</f>
        <v/>
      </c>
      <c r="V2795" s="7">
        <f>T2795-U2795-(P2795*M2795)</f>
        <v/>
      </c>
      <c r="W2795" s="7">
        <f>VLOOKUP(L2795,'Products Sheet'!$A:$B,2,FALSE)</f>
        <v/>
      </c>
      <c r="X2795" s="7" t="n"/>
      <c r="Y2795" s="7" t="n"/>
      <c r="Z2795" s="7" t="n"/>
      <c r="AA2795" s="7" t="n"/>
      <c r="AB2795" s="7" t="n"/>
      <c r="AC2795" s="7" t="n"/>
    </row>
    <row r="2796" ht="9.75" customHeight="1" s="12">
      <c r="A2796" s="11" t="inlineStr">
        <is>
          <t>SO - 0001549</t>
        </is>
      </c>
      <c r="B2796" s="11" t="inlineStr">
        <is>
          <t>Distributor</t>
        </is>
      </c>
      <c r="C2796" s="11" t="inlineStr">
        <is>
          <t>WARE-PUJ1005</t>
        </is>
      </c>
      <c r="D2796" s="6" t="n">
        <v>43300</v>
      </c>
      <c r="E2796" s="6" t="n">
        <v>43424</v>
      </c>
      <c r="F2796" s="6" t="n">
        <v>43428</v>
      </c>
      <c r="G2796" s="6" t="n">
        <v>43432</v>
      </c>
      <c r="H2796" s="11" t="inlineStr">
        <is>
          <t>USD</t>
        </is>
      </c>
      <c r="I2796" s="11" t="n">
        <v>22</v>
      </c>
      <c r="J2796" s="11" t="n">
        <v>26</v>
      </c>
      <c r="K2796" s="11" t="n">
        <v>268</v>
      </c>
      <c r="L2796" s="11" t="n">
        <v>17</v>
      </c>
      <c r="M2796" s="11" t="n">
        <v>3</v>
      </c>
      <c r="N2796" s="11" t="n">
        <v>0.075</v>
      </c>
      <c r="O2796" s="7" t="n">
        <v>261.3</v>
      </c>
      <c r="P2796" s="7" t="n">
        <v>222.105</v>
      </c>
      <c r="Q2796" s="7">
        <f>text(E2796,"ddd")</f>
        <v/>
      </c>
      <c r="R2796" s="7">
        <f>G2796-F2796</f>
        <v/>
      </c>
      <c r="S2796" s="7">
        <f>E2796-D2796</f>
        <v/>
      </c>
      <c r="T2796" s="7">
        <f>O2796*M2796</f>
        <v/>
      </c>
      <c r="U2796" s="7">
        <f>T2796*N2796</f>
        <v/>
      </c>
      <c r="V2796" s="7">
        <f>T2796-U2796-(P2796*M2796)</f>
        <v/>
      </c>
      <c r="W2796" s="7">
        <f>VLOOKUP(L2796,'Products Sheet'!$A:$B,2,FALSE)</f>
        <v/>
      </c>
      <c r="X2796" s="7" t="n"/>
      <c r="Y2796" s="7" t="n"/>
      <c r="Z2796" s="7" t="n"/>
      <c r="AA2796" s="7" t="n"/>
      <c r="AB2796" s="7" t="n"/>
      <c r="AC2796" s="7" t="n"/>
    </row>
    <row r="2797" ht="9.75" customHeight="1" s="12">
      <c r="A2797" s="11" t="inlineStr">
        <is>
          <t>SO - 0001594</t>
        </is>
      </c>
      <c r="B2797" s="11" t="inlineStr">
        <is>
          <t>In-Store</t>
        </is>
      </c>
      <c r="C2797" s="11" t="inlineStr">
        <is>
          <t>WARE-NMK1003</t>
        </is>
      </c>
      <c r="D2797" s="6" t="n">
        <v>43300</v>
      </c>
      <c r="E2797" s="6" t="n">
        <v>43429</v>
      </c>
      <c r="F2797" s="6" t="n">
        <v>43452</v>
      </c>
      <c r="G2797" s="6" t="n">
        <v>43459</v>
      </c>
      <c r="H2797" s="11" t="inlineStr">
        <is>
          <t>USD</t>
        </is>
      </c>
      <c r="I2797" s="11" t="n">
        <v>9</v>
      </c>
      <c r="J2797" s="11" t="n">
        <v>44</v>
      </c>
      <c r="K2797" s="11" t="n">
        <v>105</v>
      </c>
      <c r="L2797" s="11" t="n">
        <v>17</v>
      </c>
      <c r="M2797" s="11" t="n">
        <v>2</v>
      </c>
      <c r="N2797" s="11" t="n">
        <v>0.05</v>
      </c>
      <c r="O2797" s="7" t="n">
        <v>167.5</v>
      </c>
      <c r="P2797" s="7" t="n">
        <v>73.7</v>
      </c>
      <c r="Q2797" s="7">
        <f>text(E2797,"ddd")</f>
        <v/>
      </c>
      <c r="R2797" s="7">
        <f>G2797-F2797</f>
        <v/>
      </c>
      <c r="S2797" s="7">
        <f>E2797-D2797</f>
        <v/>
      </c>
      <c r="T2797" s="7">
        <f>O2797*M2797</f>
        <v/>
      </c>
      <c r="U2797" s="7">
        <f>T2797*N2797</f>
        <v/>
      </c>
      <c r="V2797" s="7">
        <f>T2797-U2797-(P2797*M2797)</f>
        <v/>
      </c>
      <c r="W2797" s="7">
        <f>VLOOKUP(L2797,'Products Sheet'!$A:$B,2,FALSE)</f>
        <v/>
      </c>
      <c r="X2797" s="7" t="n"/>
      <c r="Y2797" s="7" t="n"/>
      <c r="Z2797" s="7" t="n"/>
      <c r="AA2797" s="7" t="n"/>
      <c r="AB2797" s="7" t="n"/>
      <c r="AC2797" s="7" t="n"/>
    </row>
    <row r="2798" ht="9.75" customHeight="1" s="12">
      <c r="A2798" s="11" t="inlineStr">
        <is>
          <t>SO - 0001621</t>
        </is>
      </c>
      <c r="B2798" s="11" t="inlineStr">
        <is>
          <t>Distributor</t>
        </is>
      </c>
      <c r="C2798" s="11" t="inlineStr">
        <is>
          <t>WARE-XYS1001</t>
        </is>
      </c>
      <c r="D2798" s="6" t="n">
        <v>43300</v>
      </c>
      <c r="E2798" s="6" t="n">
        <v>43432</v>
      </c>
      <c r="F2798" s="6" t="n">
        <v>43458</v>
      </c>
      <c r="G2798" s="6" t="n">
        <v>43464</v>
      </c>
      <c r="H2798" s="11" t="inlineStr">
        <is>
          <t>USD</t>
        </is>
      </c>
      <c r="I2798" s="11" t="n">
        <v>21</v>
      </c>
      <c r="J2798" s="11" t="n">
        <v>13</v>
      </c>
      <c r="K2798" s="11" t="n">
        <v>37</v>
      </c>
      <c r="L2798" s="11" t="n">
        <v>17</v>
      </c>
      <c r="M2798" s="11" t="n">
        <v>6</v>
      </c>
      <c r="N2798" s="11" t="n">
        <v>0.15</v>
      </c>
      <c r="O2798" s="7" t="n">
        <v>1152.4</v>
      </c>
      <c r="P2798" s="7" t="n">
        <v>772.1080000000001</v>
      </c>
      <c r="Q2798" s="7">
        <f>text(E2798,"ddd")</f>
        <v/>
      </c>
      <c r="R2798" s="7">
        <f>G2798-F2798</f>
        <v/>
      </c>
      <c r="S2798" s="7">
        <f>E2798-D2798</f>
        <v/>
      </c>
      <c r="T2798" s="7">
        <f>O2798*M2798</f>
        <v/>
      </c>
      <c r="U2798" s="7">
        <f>T2798*N2798</f>
        <v/>
      </c>
      <c r="V2798" s="7">
        <f>T2798-U2798-(P2798*M2798)</f>
        <v/>
      </c>
      <c r="W2798" s="7">
        <f>VLOOKUP(L2798,'Products Sheet'!$A:$B,2,FALSE)</f>
        <v/>
      </c>
      <c r="X2798" s="7" t="n"/>
      <c r="Y2798" s="7" t="n"/>
      <c r="Z2798" s="7" t="n"/>
      <c r="AA2798" s="7" t="n"/>
      <c r="AB2798" s="7" t="n"/>
      <c r="AC2798" s="7" t="n"/>
    </row>
    <row r="2799" ht="9.75" customHeight="1" s="12">
      <c r="A2799" s="11" t="inlineStr">
        <is>
          <t>SO - 0001631</t>
        </is>
      </c>
      <c r="B2799" s="11" t="inlineStr">
        <is>
          <t>Online</t>
        </is>
      </c>
      <c r="C2799" s="11" t="inlineStr">
        <is>
          <t>WARE-UHY1004</t>
        </is>
      </c>
      <c r="D2799" s="6" t="n">
        <v>43300</v>
      </c>
      <c r="E2799" s="6" t="n">
        <v>43433</v>
      </c>
      <c r="F2799" s="6" t="n">
        <v>43452</v>
      </c>
      <c r="G2799" s="6" t="n">
        <v>43458</v>
      </c>
      <c r="H2799" s="11" t="inlineStr">
        <is>
          <t>USD</t>
        </is>
      </c>
      <c r="I2799" s="11" t="n">
        <v>19</v>
      </c>
      <c r="J2799" s="11" t="n">
        <v>4</v>
      </c>
      <c r="K2799" s="11" t="n">
        <v>209</v>
      </c>
      <c r="L2799" s="11" t="n">
        <v>17</v>
      </c>
      <c r="M2799" s="11" t="n">
        <v>3</v>
      </c>
      <c r="N2799" s="11" t="n">
        <v>0.3</v>
      </c>
      <c r="O2799" s="7" t="n">
        <v>3919.5</v>
      </c>
      <c r="P2799" s="7" t="n">
        <v>2900.43</v>
      </c>
      <c r="Q2799" s="7">
        <f>text(E2799,"ddd")</f>
        <v/>
      </c>
      <c r="R2799" s="7">
        <f>G2799-F2799</f>
        <v/>
      </c>
      <c r="S2799" s="7">
        <f>E2799-D2799</f>
        <v/>
      </c>
      <c r="T2799" s="7">
        <f>O2799*M2799</f>
        <v/>
      </c>
      <c r="U2799" s="7">
        <f>T2799*N2799</f>
        <v/>
      </c>
      <c r="V2799" s="7">
        <f>T2799-U2799-(P2799*M2799)</f>
        <v/>
      </c>
      <c r="W2799" s="7">
        <f>VLOOKUP(L2799,'Products Sheet'!$A:$B,2,FALSE)</f>
        <v/>
      </c>
      <c r="X2799" s="7" t="n"/>
      <c r="Y2799" s="7" t="n"/>
      <c r="Z2799" s="7" t="n"/>
      <c r="AA2799" s="7" t="n"/>
      <c r="AB2799" s="7" t="n"/>
      <c r="AC2799" s="7" t="n"/>
    </row>
    <row r="2800" ht="9.75" customHeight="1" s="12">
      <c r="A2800" s="11" t="inlineStr">
        <is>
          <t>SO - 0001632</t>
        </is>
      </c>
      <c r="B2800" s="11" t="inlineStr">
        <is>
          <t>Online</t>
        </is>
      </c>
      <c r="C2800" s="11" t="inlineStr">
        <is>
          <t>WARE-NBV1002</t>
        </is>
      </c>
      <c r="D2800" s="6" t="n">
        <v>43300</v>
      </c>
      <c r="E2800" s="6" t="n">
        <v>43433</v>
      </c>
      <c r="F2800" s="6" t="n">
        <v>43458</v>
      </c>
      <c r="G2800" s="6" t="n">
        <v>43463</v>
      </c>
      <c r="H2800" s="11" t="inlineStr">
        <is>
          <t>USD</t>
        </is>
      </c>
      <c r="I2800" s="11" t="n">
        <v>14</v>
      </c>
      <c r="J2800" s="11" t="n">
        <v>5</v>
      </c>
      <c r="K2800" s="11" t="n">
        <v>60</v>
      </c>
      <c r="L2800" s="11" t="n">
        <v>17</v>
      </c>
      <c r="M2800" s="11" t="n">
        <v>5</v>
      </c>
      <c r="N2800" s="11" t="n">
        <v>0.2</v>
      </c>
      <c r="O2800" s="7" t="n">
        <v>3993.2</v>
      </c>
      <c r="P2800" s="7" t="n">
        <v>1597.28</v>
      </c>
      <c r="Q2800" s="7">
        <f>text(E2800,"ddd")</f>
        <v/>
      </c>
      <c r="R2800" s="7">
        <f>G2800-F2800</f>
        <v/>
      </c>
      <c r="S2800" s="7">
        <f>E2800-D2800</f>
        <v/>
      </c>
      <c r="T2800" s="7">
        <f>O2800*M2800</f>
        <v/>
      </c>
      <c r="U2800" s="7">
        <f>T2800*N2800</f>
        <v/>
      </c>
      <c r="V2800" s="7">
        <f>T2800-U2800-(P2800*M2800)</f>
        <v/>
      </c>
      <c r="W2800" s="7">
        <f>VLOOKUP(L2800,'Products Sheet'!$A:$B,2,FALSE)</f>
        <v/>
      </c>
      <c r="X2800" s="7" t="n"/>
      <c r="Y2800" s="7" t="n"/>
      <c r="Z2800" s="7" t="n"/>
      <c r="AA2800" s="7" t="n"/>
      <c r="AB2800" s="7" t="n"/>
      <c r="AC2800" s="7" t="n"/>
    </row>
    <row r="2801" ht="9.75" customHeight="1" s="12">
      <c r="A2801" s="11" t="inlineStr">
        <is>
          <t>SO - 0001702</t>
        </is>
      </c>
      <c r="B2801" s="11" t="inlineStr">
        <is>
          <t>In-Store</t>
        </is>
      </c>
      <c r="C2801" s="11" t="inlineStr">
        <is>
          <t>WARE-NMK1003</t>
        </is>
      </c>
      <c r="D2801" s="6" t="n">
        <v>43300</v>
      </c>
      <c r="E2801" s="6" t="n">
        <v>43442</v>
      </c>
      <c r="F2801" s="6" t="n">
        <v>43458</v>
      </c>
      <c r="G2801" s="6" t="n">
        <v>43461</v>
      </c>
      <c r="H2801" s="11" t="inlineStr">
        <is>
          <t>USD</t>
        </is>
      </c>
      <c r="I2801" s="11" t="n">
        <v>2</v>
      </c>
      <c r="J2801" s="11" t="n">
        <v>23</v>
      </c>
      <c r="K2801" s="11" t="n">
        <v>164</v>
      </c>
      <c r="L2801" s="11" t="n">
        <v>17</v>
      </c>
      <c r="M2801" s="11" t="n">
        <v>6</v>
      </c>
      <c r="N2801" s="11" t="n">
        <v>0.2</v>
      </c>
      <c r="O2801" s="7" t="n">
        <v>3390.2</v>
      </c>
      <c r="P2801" s="7" t="n">
        <v>2746.062</v>
      </c>
      <c r="Q2801" s="7">
        <f>text(E2801,"ddd")</f>
        <v/>
      </c>
      <c r="R2801" s="7">
        <f>G2801-F2801</f>
        <v/>
      </c>
      <c r="S2801" s="7">
        <f>E2801-D2801</f>
        <v/>
      </c>
      <c r="T2801" s="7">
        <f>O2801*M2801</f>
        <v/>
      </c>
      <c r="U2801" s="7">
        <f>T2801*N2801</f>
        <v/>
      </c>
      <c r="V2801" s="7">
        <f>T2801-U2801-(P2801*M2801)</f>
        <v/>
      </c>
      <c r="W2801" s="7">
        <f>VLOOKUP(L2801,'Products Sheet'!$A:$B,2,FALSE)</f>
        <v/>
      </c>
      <c r="X2801" s="7" t="n"/>
      <c r="Y2801" s="7" t="n"/>
      <c r="Z2801" s="7" t="n"/>
      <c r="AA2801" s="7" t="n"/>
      <c r="AB2801" s="7" t="n"/>
      <c r="AC2801" s="7" t="n"/>
    </row>
    <row r="2802" ht="9.75" customHeight="1" s="12">
      <c r="A2802" s="11" t="inlineStr">
        <is>
          <t>SO - 0001746</t>
        </is>
      </c>
      <c r="B2802" s="11" t="inlineStr">
        <is>
          <t>Online</t>
        </is>
      </c>
      <c r="C2802" s="11" t="inlineStr">
        <is>
          <t>WARE-UHY1004</t>
        </is>
      </c>
      <c r="D2802" s="6" t="n">
        <v>43300</v>
      </c>
      <c r="E2802" s="6" t="n">
        <v>43447</v>
      </c>
      <c r="F2802" s="6" t="n">
        <v>43473</v>
      </c>
      <c r="G2802" s="6" t="n">
        <v>43482</v>
      </c>
      <c r="H2802" s="11" t="inlineStr">
        <is>
          <t>USD</t>
        </is>
      </c>
      <c r="I2802" s="11" t="n">
        <v>18</v>
      </c>
      <c r="J2802" s="11" t="n">
        <v>29</v>
      </c>
      <c r="K2802" s="11" t="n">
        <v>214</v>
      </c>
      <c r="L2802" s="11" t="n">
        <v>17</v>
      </c>
      <c r="M2802" s="11" t="n">
        <v>6</v>
      </c>
      <c r="N2802" s="11" t="n">
        <v>0.15</v>
      </c>
      <c r="O2802" s="7" t="n">
        <v>2485.7</v>
      </c>
      <c r="P2802" s="7" t="n">
        <v>1267.707</v>
      </c>
      <c r="Q2802" s="7">
        <f>text(E2802,"ddd")</f>
        <v/>
      </c>
      <c r="R2802" s="7">
        <f>G2802-F2802</f>
        <v/>
      </c>
      <c r="S2802" s="7">
        <f>E2802-D2802</f>
        <v/>
      </c>
      <c r="T2802" s="7">
        <f>O2802*M2802</f>
        <v/>
      </c>
      <c r="U2802" s="7">
        <f>T2802*N2802</f>
        <v/>
      </c>
      <c r="V2802" s="7">
        <f>T2802-U2802-(P2802*M2802)</f>
        <v/>
      </c>
      <c r="W2802" s="7">
        <f>VLOOKUP(L2802,'Products Sheet'!$A:$B,2,FALSE)</f>
        <v/>
      </c>
      <c r="X2802" s="7" t="n"/>
      <c r="Y2802" s="7" t="n"/>
      <c r="Z2802" s="7" t="n"/>
      <c r="AA2802" s="7" t="n"/>
      <c r="AB2802" s="7" t="n"/>
      <c r="AC2802" s="7" t="n"/>
    </row>
    <row r="2803" ht="9.75" customHeight="1" s="12">
      <c r="A2803" s="11" t="inlineStr">
        <is>
          <t>SO - 0001808</t>
        </is>
      </c>
      <c r="B2803" s="11" t="inlineStr">
        <is>
          <t>Distributor</t>
        </is>
      </c>
      <c r="C2803" s="11" t="inlineStr">
        <is>
          <t>WARE-NMK1003</t>
        </is>
      </c>
      <c r="D2803" s="6" t="n">
        <v>43300</v>
      </c>
      <c r="E2803" s="6" t="n">
        <v>43454</v>
      </c>
      <c r="F2803" s="6" t="n">
        <v>43469</v>
      </c>
      <c r="G2803" s="6" t="n">
        <v>43477</v>
      </c>
      <c r="H2803" s="11" t="inlineStr">
        <is>
          <t>USD</t>
        </is>
      </c>
      <c r="I2803" s="11" t="n">
        <v>23</v>
      </c>
      <c r="J2803" s="11" t="n">
        <v>17</v>
      </c>
      <c r="K2803" s="11" t="n">
        <v>193</v>
      </c>
      <c r="L2803" s="11" t="n">
        <v>17</v>
      </c>
      <c r="M2803" s="11" t="n">
        <v>5</v>
      </c>
      <c r="N2803" s="11" t="n">
        <v>0.075</v>
      </c>
      <c r="O2803" s="7" t="n">
        <v>5467.2</v>
      </c>
      <c r="P2803" s="7" t="n">
        <v>2241.552</v>
      </c>
      <c r="Q2803" s="7">
        <f>text(E2803,"ddd")</f>
        <v/>
      </c>
      <c r="R2803" s="7">
        <f>G2803-F2803</f>
        <v/>
      </c>
      <c r="S2803" s="7">
        <f>E2803-D2803</f>
        <v/>
      </c>
      <c r="T2803" s="7">
        <f>O2803*M2803</f>
        <v/>
      </c>
      <c r="U2803" s="7">
        <f>T2803*N2803</f>
        <v/>
      </c>
      <c r="V2803" s="7">
        <f>T2803-U2803-(P2803*M2803)</f>
        <v/>
      </c>
      <c r="W2803" s="7">
        <f>VLOOKUP(L2803,'Products Sheet'!$A:$B,2,FALSE)</f>
        <v/>
      </c>
      <c r="X2803" s="7" t="n"/>
      <c r="Y2803" s="7" t="n"/>
      <c r="Z2803" s="7" t="n"/>
      <c r="AA2803" s="7" t="n"/>
      <c r="AB2803" s="7" t="n"/>
      <c r="AC2803" s="7" t="n"/>
    </row>
    <row r="2804" ht="9.75" customHeight="1" s="12">
      <c r="A2804" s="11" t="inlineStr">
        <is>
          <t>SO - 0001919</t>
        </is>
      </c>
      <c r="B2804" s="11" t="inlineStr">
        <is>
          <t>In-Store</t>
        </is>
      </c>
      <c r="C2804" s="11" t="inlineStr">
        <is>
          <t>WARE-PUJ1005</t>
        </is>
      </c>
      <c r="D2804" s="6" t="n">
        <v>43400</v>
      </c>
      <c r="E2804" s="6" t="n">
        <v>43464</v>
      </c>
      <c r="F2804" s="6" t="n">
        <v>43469</v>
      </c>
      <c r="G2804" s="6" t="n">
        <v>43473</v>
      </c>
      <c r="H2804" s="11" t="inlineStr">
        <is>
          <t>USD</t>
        </is>
      </c>
      <c r="I2804" s="11" t="n">
        <v>10</v>
      </c>
      <c r="J2804" s="11" t="n">
        <v>4</v>
      </c>
      <c r="K2804" s="11" t="n">
        <v>271</v>
      </c>
      <c r="L2804" s="11" t="n">
        <v>17</v>
      </c>
      <c r="M2804" s="11" t="n">
        <v>8</v>
      </c>
      <c r="N2804" s="11" t="n">
        <v>0.4</v>
      </c>
      <c r="O2804" s="7" t="n">
        <v>1078.7</v>
      </c>
      <c r="P2804" s="7" t="n">
        <v>517.776</v>
      </c>
      <c r="Q2804" s="7">
        <f>text(E2804,"ddd")</f>
        <v/>
      </c>
      <c r="R2804" s="7">
        <f>G2804-F2804</f>
        <v/>
      </c>
      <c r="S2804" s="7">
        <f>E2804-D2804</f>
        <v/>
      </c>
      <c r="T2804" s="7">
        <f>O2804*M2804</f>
        <v/>
      </c>
      <c r="U2804" s="7">
        <f>T2804*N2804</f>
        <v/>
      </c>
      <c r="V2804" s="7">
        <f>T2804-U2804-(P2804*M2804)</f>
        <v/>
      </c>
      <c r="W2804" s="7">
        <f>VLOOKUP(L2804,'Products Sheet'!$A:$B,2,FALSE)</f>
        <v/>
      </c>
      <c r="X2804" s="7" t="n"/>
      <c r="Y2804" s="7" t="n"/>
      <c r="Z2804" s="7" t="n"/>
      <c r="AA2804" s="7" t="n"/>
      <c r="AB2804" s="7" t="n"/>
      <c r="AC2804" s="7" t="n"/>
    </row>
    <row r="2805" ht="9.75" customHeight="1" s="12">
      <c r="A2805" s="11" t="inlineStr">
        <is>
          <t>SO - 0001926</t>
        </is>
      </c>
      <c r="B2805" s="11" t="inlineStr">
        <is>
          <t>In-Store</t>
        </is>
      </c>
      <c r="C2805" s="11" t="inlineStr">
        <is>
          <t>WARE-PUJ1005</t>
        </is>
      </c>
      <c r="D2805" s="6" t="n">
        <v>43400</v>
      </c>
      <c r="E2805" s="6" t="n">
        <v>43465</v>
      </c>
      <c r="F2805" s="6" t="n">
        <v>43490</v>
      </c>
      <c r="G2805" s="6" t="n">
        <v>43494</v>
      </c>
      <c r="H2805" s="11" t="inlineStr">
        <is>
          <t>USD</t>
        </is>
      </c>
      <c r="I2805" s="11" t="n">
        <v>5</v>
      </c>
      <c r="J2805" s="11" t="n">
        <v>21</v>
      </c>
      <c r="K2805" s="11" t="n">
        <v>262</v>
      </c>
      <c r="L2805" s="11" t="n">
        <v>17</v>
      </c>
      <c r="M2805" s="11" t="n">
        <v>6</v>
      </c>
      <c r="N2805" s="11" t="n">
        <v>0.1</v>
      </c>
      <c r="O2805" s="7" t="n">
        <v>1038.5</v>
      </c>
      <c r="P2805" s="7" t="n">
        <v>882.725</v>
      </c>
      <c r="Q2805" s="7">
        <f>text(E2805,"ddd")</f>
        <v/>
      </c>
      <c r="R2805" s="7">
        <f>G2805-F2805</f>
        <v/>
      </c>
      <c r="S2805" s="7">
        <f>E2805-D2805</f>
        <v/>
      </c>
      <c r="T2805" s="7">
        <f>O2805*M2805</f>
        <v/>
      </c>
      <c r="U2805" s="7">
        <f>T2805*N2805</f>
        <v/>
      </c>
      <c r="V2805" s="7">
        <f>T2805-U2805-(P2805*M2805)</f>
        <v/>
      </c>
      <c r="W2805" s="7">
        <f>VLOOKUP(L2805,'Products Sheet'!$A:$B,2,FALSE)</f>
        <v/>
      </c>
      <c r="X2805" s="7" t="n"/>
      <c r="Y2805" s="7" t="n"/>
      <c r="Z2805" s="7" t="n"/>
      <c r="AA2805" s="7" t="n"/>
      <c r="AB2805" s="7" t="n"/>
      <c r="AC2805" s="7" t="n"/>
    </row>
    <row r="2806" ht="9.75" customHeight="1" s="12">
      <c r="A2806" s="11" t="inlineStr">
        <is>
          <t>SO - 0002013</t>
        </is>
      </c>
      <c r="B2806" s="11" t="inlineStr">
        <is>
          <t>Wholesale</t>
        </is>
      </c>
      <c r="C2806" s="11" t="inlineStr">
        <is>
          <t>WARE-UHY1004</t>
        </is>
      </c>
      <c r="D2806" s="6" t="n">
        <v>43300</v>
      </c>
      <c r="E2806" s="6" t="n">
        <v>43472</v>
      </c>
      <c r="F2806" s="6" t="n">
        <v>43485</v>
      </c>
      <c r="G2806" s="6" t="n">
        <v>43490</v>
      </c>
      <c r="H2806" s="11" t="inlineStr">
        <is>
          <t>USD</t>
        </is>
      </c>
      <c r="I2806" s="11" t="n">
        <v>26</v>
      </c>
      <c r="J2806" s="11" t="n">
        <v>13</v>
      </c>
      <c r="K2806" s="11" t="n">
        <v>241</v>
      </c>
      <c r="L2806" s="11" t="n">
        <v>17</v>
      </c>
      <c r="M2806" s="11" t="n">
        <v>4</v>
      </c>
      <c r="N2806" s="11" t="n">
        <v>0.075</v>
      </c>
      <c r="O2806" s="7" t="n">
        <v>897.8000000000001</v>
      </c>
      <c r="P2806" s="7" t="n">
        <v>430.944</v>
      </c>
      <c r="Q2806" s="7">
        <f>text(E2806,"ddd")</f>
        <v/>
      </c>
      <c r="R2806" s="7">
        <f>G2806-F2806</f>
        <v/>
      </c>
      <c r="S2806" s="7">
        <f>E2806-D2806</f>
        <v/>
      </c>
      <c r="T2806" s="7">
        <f>O2806*M2806</f>
        <v/>
      </c>
      <c r="U2806" s="7">
        <f>T2806*N2806</f>
        <v/>
      </c>
      <c r="V2806" s="7">
        <f>T2806-U2806-(P2806*M2806)</f>
        <v/>
      </c>
      <c r="W2806" s="7">
        <f>VLOOKUP(L2806,'Products Sheet'!$A:$B,2,FALSE)</f>
        <v/>
      </c>
      <c r="X2806" s="7" t="n"/>
      <c r="Y2806" s="7" t="n"/>
      <c r="Z2806" s="7" t="n"/>
      <c r="AA2806" s="7" t="n"/>
      <c r="AB2806" s="7" t="n"/>
      <c r="AC2806" s="7" t="n"/>
    </row>
    <row r="2807" ht="9.75" customHeight="1" s="12">
      <c r="A2807" s="11" t="inlineStr">
        <is>
          <t>SO - 0002029</t>
        </is>
      </c>
      <c r="B2807" s="11" t="inlineStr">
        <is>
          <t>In-Store</t>
        </is>
      </c>
      <c r="C2807" s="11" t="inlineStr">
        <is>
          <t>WARE-XYS1001</t>
        </is>
      </c>
      <c r="D2807" s="6" t="n">
        <v>43300</v>
      </c>
      <c r="E2807" s="6" t="n">
        <v>43473</v>
      </c>
      <c r="F2807" s="6" t="n">
        <v>43490</v>
      </c>
      <c r="G2807" s="6" t="n">
        <v>43500</v>
      </c>
      <c r="H2807" s="11" t="inlineStr">
        <is>
          <t>USD</t>
        </is>
      </c>
      <c r="I2807" s="11" t="n">
        <v>5</v>
      </c>
      <c r="J2807" s="11" t="n">
        <v>38</v>
      </c>
      <c r="K2807" s="11" t="n">
        <v>47</v>
      </c>
      <c r="L2807" s="11" t="n">
        <v>17</v>
      </c>
      <c r="M2807" s="11" t="n">
        <v>2</v>
      </c>
      <c r="N2807" s="11" t="n">
        <v>0.1</v>
      </c>
      <c r="O2807" s="7" t="n">
        <v>1078.7</v>
      </c>
      <c r="P2807" s="7" t="n">
        <v>550.1370000000001</v>
      </c>
      <c r="Q2807" s="7">
        <f>text(E2807,"ddd")</f>
        <v/>
      </c>
      <c r="R2807" s="7">
        <f>G2807-F2807</f>
        <v/>
      </c>
      <c r="S2807" s="7">
        <f>E2807-D2807</f>
        <v/>
      </c>
      <c r="T2807" s="7">
        <f>O2807*M2807</f>
        <v/>
      </c>
      <c r="U2807" s="7">
        <f>T2807*N2807</f>
        <v/>
      </c>
      <c r="V2807" s="7">
        <f>T2807-U2807-(P2807*M2807)</f>
        <v/>
      </c>
      <c r="W2807" s="7">
        <f>VLOOKUP(L2807,'Products Sheet'!$A:$B,2,FALSE)</f>
        <v/>
      </c>
      <c r="X2807" s="7" t="n"/>
      <c r="Y2807" s="7" t="n"/>
      <c r="Z2807" s="7" t="n"/>
      <c r="AA2807" s="7" t="n"/>
      <c r="AB2807" s="7" t="n"/>
      <c r="AC2807" s="7" t="n"/>
    </row>
    <row r="2808" ht="9.75" customHeight="1" s="12">
      <c r="A2808" s="11" t="inlineStr">
        <is>
          <t>SO - 0002055</t>
        </is>
      </c>
      <c r="B2808" s="11" t="inlineStr">
        <is>
          <t>Online</t>
        </is>
      </c>
      <c r="C2808" s="11" t="inlineStr">
        <is>
          <t>WARE-XYS1001</t>
        </is>
      </c>
      <c r="D2808" s="6" t="n">
        <v>43400</v>
      </c>
      <c r="E2808" s="6" t="n">
        <v>43476</v>
      </c>
      <c r="F2808" s="6" t="n">
        <v>43490</v>
      </c>
      <c r="G2808" s="6" t="n">
        <v>43499</v>
      </c>
      <c r="H2808" s="11" t="inlineStr">
        <is>
          <t>USD</t>
        </is>
      </c>
      <c r="I2808" s="11" t="n">
        <v>20</v>
      </c>
      <c r="J2808" s="11" t="n">
        <v>4</v>
      </c>
      <c r="K2808" s="11" t="n">
        <v>11</v>
      </c>
      <c r="L2808" s="11" t="n">
        <v>17</v>
      </c>
      <c r="M2808" s="11" t="n">
        <v>2</v>
      </c>
      <c r="N2808" s="11" t="n">
        <v>0.1</v>
      </c>
      <c r="O2808" s="7" t="n">
        <v>1185.9</v>
      </c>
      <c r="P2808" s="7" t="n">
        <v>960.5790000000002</v>
      </c>
      <c r="Q2808" s="7">
        <f>text(E2808,"ddd")</f>
        <v/>
      </c>
      <c r="R2808" s="7">
        <f>G2808-F2808</f>
        <v/>
      </c>
      <c r="S2808" s="7">
        <f>E2808-D2808</f>
        <v/>
      </c>
      <c r="T2808" s="7">
        <f>O2808*M2808</f>
        <v/>
      </c>
      <c r="U2808" s="7">
        <f>T2808*N2808</f>
        <v/>
      </c>
      <c r="V2808" s="7">
        <f>T2808-U2808-(P2808*M2808)</f>
        <v/>
      </c>
      <c r="W2808" s="7">
        <f>VLOOKUP(L2808,'Products Sheet'!$A:$B,2,FALSE)</f>
        <v/>
      </c>
      <c r="X2808" s="7" t="n"/>
      <c r="Y2808" s="7" t="n"/>
      <c r="Z2808" s="7" t="n"/>
      <c r="AA2808" s="7" t="n"/>
      <c r="AB2808" s="7" t="n"/>
      <c r="AC2808" s="7" t="n"/>
    </row>
    <row r="2809" ht="9.75" customHeight="1" s="12">
      <c r="A2809" s="11" t="inlineStr">
        <is>
          <t>SO - 0002102</t>
        </is>
      </c>
      <c r="B2809" s="11" t="inlineStr">
        <is>
          <t>In-Store</t>
        </is>
      </c>
      <c r="C2809" s="11" t="inlineStr">
        <is>
          <t>WARE-NMK1003</t>
        </is>
      </c>
      <c r="D2809" s="6" t="n">
        <v>43400</v>
      </c>
      <c r="E2809" s="6" t="n">
        <v>43482</v>
      </c>
      <c r="F2809" s="6" t="n">
        <v>43505</v>
      </c>
      <c r="G2809" s="6" t="n">
        <v>43514</v>
      </c>
      <c r="H2809" s="11" t="inlineStr">
        <is>
          <t>USD</t>
        </is>
      </c>
      <c r="I2809" s="11" t="n">
        <v>1</v>
      </c>
      <c r="J2809" s="11" t="n">
        <v>19</v>
      </c>
      <c r="K2809" s="11" t="n">
        <v>91</v>
      </c>
      <c r="L2809" s="11" t="n">
        <v>17</v>
      </c>
      <c r="M2809" s="11" t="n">
        <v>4</v>
      </c>
      <c r="N2809" s="11" t="n">
        <v>0.05</v>
      </c>
      <c r="O2809" s="7" t="n">
        <v>971.5</v>
      </c>
      <c r="P2809" s="7" t="n">
        <v>388.6</v>
      </c>
      <c r="Q2809" s="7">
        <f>text(E2809,"ddd")</f>
        <v/>
      </c>
      <c r="R2809" s="7">
        <f>G2809-F2809</f>
        <v/>
      </c>
      <c r="S2809" s="7">
        <f>E2809-D2809</f>
        <v/>
      </c>
      <c r="T2809" s="7">
        <f>O2809*M2809</f>
        <v/>
      </c>
      <c r="U2809" s="7">
        <f>T2809*N2809</f>
        <v/>
      </c>
      <c r="V2809" s="7">
        <f>T2809-U2809-(P2809*M2809)</f>
        <v/>
      </c>
      <c r="W2809" s="7">
        <f>VLOOKUP(L2809,'Products Sheet'!$A:$B,2,FALSE)</f>
        <v/>
      </c>
      <c r="X2809" s="7" t="n"/>
      <c r="Y2809" s="7" t="n"/>
      <c r="Z2809" s="7" t="n"/>
      <c r="AA2809" s="7" t="n"/>
      <c r="AB2809" s="7" t="n"/>
      <c r="AC2809" s="7" t="n"/>
    </row>
    <row r="2810" ht="9.75" customHeight="1" s="12">
      <c r="A2810" s="11" t="inlineStr">
        <is>
          <t>SO - 0002166</t>
        </is>
      </c>
      <c r="B2810" s="11" t="inlineStr">
        <is>
          <t>Online</t>
        </is>
      </c>
      <c r="C2810" s="11" t="inlineStr">
        <is>
          <t>WARE-PUJ1005</t>
        </is>
      </c>
      <c r="D2810" s="6" t="n">
        <v>43400</v>
      </c>
      <c r="E2810" s="6" t="n">
        <v>43489</v>
      </c>
      <c r="F2810" s="6" t="n">
        <v>43498</v>
      </c>
      <c r="G2810" s="6" t="n">
        <v>43507</v>
      </c>
      <c r="H2810" s="11" t="inlineStr">
        <is>
          <t>USD</t>
        </is>
      </c>
      <c r="I2810" s="11" t="n">
        <v>13</v>
      </c>
      <c r="J2810" s="11" t="n">
        <v>16</v>
      </c>
      <c r="K2810" s="11" t="n">
        <v>286</v>
      </c>
      <c r="L2810" s="11" t="n">
        <v>17</v>
      </c>
      <c r="M2810" s="11" t="n">
        <v>8</v>
      </c>
      <c r="N2810" s="11" t="n">
        <v>0.075</v>
      </c>
      <c r="O2810" s="7" t="n">
        <v>1051.9</v>
      </c>
      <c r="P2810" s="7" t="n">
        <v>420.76</v>
      </c>
      <c r="Q2810" s="7">
        <f>text(E2810,"ddd")</f>
        <v/>
      </c>
      <c r="R2810" s="7">
        <f>G2810-F2810</f>
        <v/>
      </c>
      <c r="S2810" s="7">
        <f>E2810-D2810</f>
        <v/>
      </c>
      <c r="T2810" s="7">
        <f>O2810*M2810</f>
        <v/>
      </c>
      <c r="U2810" s="7">
        <f>T2810*N2810</f>
        <v/>
      </c>
      <c r="V2810" s="7">
        <f>T2810-U2810-(P2810*M2810)</f>
        <v/>
      </c>
      <c r="W2810" s="7">
        <f>VLOOKUP(L2810,'Products Sheet'!$A:$B,2,FALSE)</f>
        <v/>
      </c>
      <c r="X2810" s="7" t="n"/>
      <c r="Y2810" s="7" t="n"/>
      <c r="Z2810" s="7" t="n"/>
      <c r="AA2810" s="7" t="n"/>
      <c r="AB2810" s="7" t="n"/>
      <c r="AC2810" s="7" t="n"/>
    </row>
    <row r="2811" ht="9.75" customHeight="1" s="12">
      <c r="A2811" s="11" t="inlineStr">
        <is>
          <t>SO - 0002234</t>
        </is>
      </c>
      <c r="B2811" s="11" t="inlineStr">
        <is>
          <t>0nline</t>
        </is>
      </c>
      <c r="C2811" s="11" t="inlineStr">
        <is>
          <t>WARE-NMK1003</t>
        </is>
      </c>
      <c r="D2811" s="6" t="n">
        <v>43400</v>
      </c>
      <c r="E2811" s="6" t="n">
        <v>43497</v>
      </c>
      <c r="F2811" s="6" t="n">
        <v>43524</v>
      </c>
      <c r="G2811" s="6" t="n">
        <v>43528</v>
      </c>
      <c r="H2811" s="11" t="inlineStr">
        <is>
          <t>USD</t>
        </is>
      </c>
      <c r="I2811" s="11" t="n">
        <v>14</v>
      </c>
      <c r="J2811" s="11" t="n">
        <v>23</v>
      </c>
      <c r="K2811" s="11" t="n">
        <v>124</v>
      </c>
      <c r="L2811" s="11" t="n">
        <v>17</v>
      </c>
      <c r="M2811" s="11" t="n">
        <v>3</v>
      </c>
      <c r="N2811" s="11" t="n">
        <v>0.05</v>
      </c>
      <c r="O2811" s="7" t="n">
        <v>1118.9</v>
      </c>
      <c r="P2811" s="7" t="n">
        <v>827.9860000000001</v>
      </c>
      <c r="Q2811" s="7">
        <f>text(E2811,"ddd")</f>
        <v/>
      </c>
      <c r="R2811" s="7">
        <f>G2811-F2811</f>
        <v/>
      </c>
      <c r="S2811" s="7">
        <f>E2811-D2811</f>
        <v/>
      </c>
      <c r="T2811" s="7">
        <f>O2811*M2811</f>
        <v/>
      </c>
      <c r="U2811" s="7">
        <f>T2811*N2811</f>
        <v/>
      </c>
      <c r="V2811" s="7">
        <f>T2811-U2811-(P2811*M2811)</f>
        <v/>
      </c>
      <c r="W2811" s="7">
        <f>VLOOKUP(L2811,'Products Sheet'!$A:$B,2,FALSE)</f>
        <v/>
      </c>
      <c r="X2811" s="7" t="n"/>
      <c r="Y2811" s="7" t="n"/>
      <c r="Z2811" s="7" t="n"/>
      <c r="AA2811" s="7" t="n"/>
      <c r="AB2811" s="7" t="n"/>
      <c r="AC2811" s="7" t="n"/>
    </row>
    <row r="2812" ht="9.75" customHeight="1" s="12">
      <c r="A2812" s="11" t="inlineStr">
        <is>
          <t>SO - 0002278</t>
        </is>
      </c>
      <c r="B2812" s="11" t="inlineStr">
        <is>
          <t>In-Store</t>
        </is>
      </c>
      <c r="C2812" s="11" t="inlineStr">
        <is>
          <t>WARE-PUJ1005</t>
        </is>
      </c>
      <c r="D2812" s="6" t="n">
        <v>43400</v>
      </c>
      <c r="E2812" s="6" t="n">
        <v>43503</v>
      </c>
      <c r="F2812" s="6" t="n">
        <v>43518</v>
      </c>
      <c r="G2812" s="6" t="n">
        <v>43520</v>
      </c>
      <c r="H2812" s="11" t="inlineStr">
        <is>
          <t>USD</t>
        </is>
      </c>
      <c r="I2812" s="11" t="n">
        <v>6</v>
      </c>
      <c r="J2812" s="11" t="n">
        <v>50</v>
      </c>
      <c r="K2812" s="11" t="n">
        <v>281</v>
      </c>
      <c r="L2812" s="11" t="n">
        <v>17</v>
      </c>
      <c r="M2812" s="11" t="n">
        <v>4</v>
      </c>
      <c r="N2812" s="11" t="n">
        <v>0.05</v>
      </c>
      <c r="O2812" s="7" t="n">
        <v>2472.3</v>
      </c>
      <c r="P2812" s="7" t="n">
        <v>1335.042</v>
      </c>
      <c r="Q2812" s="7">
        <f>text(E2812,"ddd")</f>
        <v/>
      </c>
      <c r="R2812" s="7">
        <f>G2812-F2812</f>
        <v/>
      </c>
      <c r="S2812" s="7">
        <f>E2812-D2812</f>
        <v/>
      </c>
      <c r="T2812" s="7">
        <f>O2812*M2812</f>
        <v/>
      </c>
      <c r="U2812" s="7">
        <f>T2812*N2812</f>
        <v/>
      </c>
      <c r="V2812" s="7">
        <f>T2812-U2812-(P2812*M2812)</f>
        <v/>
      </c>
      <c r="W2812" s="7">
        <f>VLOOKUP(L2812,'Products Sheet'!$A:$B,2,FALSE)</f>
        <v/>
      </c>
      <c r="X2812" s="7" t="n"/>
      <c r="Y2812" s="7" t="n"/>
      <c r="Z2812" s="7" t="n"/>
      <c r="AA2812" s="7" t="n"/>
      <c r="AB2812" s="7" t="n"/>
      <c r="AC2812" s="7" t="n"/>
    </row>
    <row r="2813" ht="9.75" customHeight="1" s="12">
      <c r="A2813" s="11" t="inlineStr">
        <is>
          <t>SO - 0002314</t>
        </is>
      </c>
      <c r="B2813" s="11" t="inlineStr">
        <is>
          <t>In-Store</t>
        </is>
      </c>
      <c r="C2813" s="11" t="inlineStr">
        <is>
          <t>WARE-NMK1003</t>
        </is>
      </c>
      <c r="D2813" s="6" t="n">
        <v>43400</v>
      </c>
      <c r="E2813" s="6" t="n">
        <v>43507</v>
      </c>
      <c r="F2813" s="6" t="n">
        <v>43523</v>
      </c>
      <c r="G2813" s="6" t="n">
        <v>43528</v>
      </c>
      <c r="H2813" s="11" t="inlineStr">
        <is>
          <t>USD</t>
        </is>
      </c>
      <c r="I2813" s="11" t="n">
        <v>10</v>
      </c>
      <c r="J2813" s="11" t="n">
        <v>4</v>
      </c>
      <c r="K2813" s="11" t="n">
        <v>190</v>
      </c>
      <c r="L2813" s="11" t="n">
        <v>17</v>
      </c>
      <c r="M2813" s="11" t="n">
        <v>5</v>
      </c>
      <c r="N2813" s="11" t="n">
        <v>0.05</v>
      </c>
      <c r="O2813" s="7" t="n">
        <v>6304.7</v>
      </c>
      <c r="P2813" s="7" t="n">
        <v>2774.068</v>
      </c>
      <c r="Q2813" s="7">
        <f>text(E2813,"ddd")</f>
        <v/>
      </c>
      <c r="R2813" s="7">
        <f>G2813-F2813</f>
        <v/>
      </c>
      <c r="S2813" s="7">
        <f>E2813-D2813</f>
        <v/>
      </c>
      <c r="T2813" s="7">
        <f>O2813*M2813</f>
        <v/>
      </c>
      <c r="U2813" s="7">
        <f>T2813*N2813</f>
        <v/>
      </c>
      <c r="V2813" s="7">
        <f>T2813-U2813-(P2813*M2813)</f>
        <v/>
      </c>
      <c r="W2813" s="7">
        <f>VLOOKUP(L2813,'Products Sheet'!$A:$B,2,FALSE)</f>
        <v/>
      </c>
      <c r="X2813" s="7" t="n"/>
      <c r="Y2813" s="7" t="n"/>
      <c r="Z2813" s="7" t="n"/>
      <c r="AA2813" s="7" t="n"/>
      <c r="AB2813" s="7" t="n"/>
      <c r="AC2813" s="7" t="n"/>
    </row>
    <row r="2814" ht="9.75" customHeight="1" s="12">
      <c r="A2814" s="11" t="inlineStr">
        <is>
          <t>SO - 0002321</t>
        </is>
      </c>
      <c r="B2814" s="11" t="inlineStr">
        <is>
          <t>Wholesale</t>
        </is>
      </c>
      <c r="C2814" s="11" t="inlineStr">
        <is>
          <t>WARE-XYS1001</t>
        </is>
      </c>
      <c r="D2814" s="6" t="n">
        <v>43400</v>
      </c>
      <c r="E2814" s="6" t="n">
        <v>43507</v>
      </c>
      <c r="F2814" s="6" t="n">
        <v>43515</v>
      </c>
      <c r="G2814" s="6" t="n">
        <v>43524</v>
      </c>
      <c r="H2814" s="11" t="inlineStr">
        <is>
          <t>USD</t>
        </is>
      </c>
      <c r="I2814" s="11" t="n">
        <v>28</v>
      </c>
      <c r="J2814" s="11" t="n">
        <v>33</v>
      </c>
      <c r="K2814" s="11" t="n">
        <v>38</v>
      </c>
      <c r="L2814" s="11" t="n">
        <v>17</v>
      </c>
      <c r="M2814" s="11" t="n">
        <v>7</v>
      </c>
      <c r="N2814" s="11" t="n">
        <v>0.15</v>
      </c>
      <c r="O2814" s="7" t="n">
        <v>1092.1</v>
      </c>
      <c r="P2814" s="7" t="n">
        <v>655.2600000000001</v>
      </c>
      <c r="Q2814" s="7">
        <f>text(E2814,"ddd")</f>
        <v/>
      </c>
      <c r="R2814" s="7">
        <f>G2814-F2814</f>
        <v/>
      </c>
      <c r="S2814" s="7">
        <f>E2814-D2814</f>
        <v/>
      </c>
      <c r="T2814" s="7">
        <f>O2814*M2814</f>
        <v/>
      </c>
      <c r="U2814" s="7">
        <f>T2814*N2814</f>
        <v/>
      </c>
      <c r="V2814" s="7">
        <f>T2814-U2814-(P2814*M2814)</f>
        <v/>
      </c>
      <c r="W2814" s="7">
        <f>VLOOKUP(L2814,'Products Sheet'!$A:$B,2,FALSE)</f>
        <v/>
      </c>
      <c r="X2814" s="7" t="n"/>
      <c r="Y2814" s="7" t="n"/>
      <c r="Z2814" s="7" t="n"/>
      <c r="AA2814" s="7" t="n"/>
      <c r="AB2814" s="7" t="n"/>
      <c r="AC2814" s="7" t="n"/>
    </row>
    <row r="2815" ht="9.75" customHeight="1" s="12">
      <c r="A2815" s="11" t="inlineStr">
        <is>
          <t>SO - 0002373</t>
        </is>
      </c>
      <c r="B2815" s="11" t="inlineStr">
        <is>
          <t>Distributor</t>
        </is>
      </c>
      <c r="C2815" s="11" t="inlineStr">
        <is>
          <t>WARE-NMK1003</t>
        </is>
      </c>
      <c r="D2815" s="6" t="n">
        <v>43400</v>
      </c>
      <c r="E2815" s="6" t="n">
        <v>43513</v>
      </c>
      <c r="F2815" s="6" t="n">
        <v>43540</v>
      </c>
      <c r="G2815" s="6" t="n">
        <v>43543</v>
      </c>
      <c r="H2815" s="11" t="inlineStr">
        <is>
          <t>USD</t>
        </is>
      </c>
      <c r="I2815" s="11" t="n">
        <v>22</v>
      </c>
      <c r="J2815" s="11" t="n">
        <v>9</v>
      </c>
      <c r="K2815" s="11" t="n">
        <v>94</v>
      </c>
      <c r="L2815" s="11" t="n">
        <v>17</v>
      </c>
      <c r="M2815" s="11" t="n">
        <v>5</v>
      </c>
      <c r="N2815" s="11" t="n">
        <v>0.05</v>
      </c>
      <c r="O2815" s="7" t="n">
        <v>174.2</v>
      </c>
      <c r="P2815" s="7" t="n">
        <v>101.036</v>
      </c>
      <c r="Q2815" s="7">
        <f>text(E2815,"ddd")</f>
        <v/>
      </c>
      <c r="R2815" s="7">
        <f>G2815-F2815</f>
        <v/>
      </c>
      <c r="S2815" s="7">
        <f>E2815-D2815</f>
        <v/>
      </c>
      <c r="T2815" s="7">
        <f>O2815*M2815</f>
        <v/>
      </c>
      <c r="U2815" s="7">
        <f>T2815*N2815</f>
        <v/>
      </c>
      <c r="V2815" s="7">
        <f>T2815-U2815-(P2815*M2815)</f>
        <v/>
      </c>
      <c r="W2815" s="7">
        <f>VLOOKUP(L2815,'Products Sheet'!$A:$B,2,FALSE)</f>
        <v/>
      </c>
      <c r="X2815" s="7" t="n"/>
      <c r="Y2815" s="7" t="n"/>
      <c r="Z2815" s="7" t="n"/>
      <c r="AA2815" s="7" t="n"/>
      <c r="AB2815" s="7" t="n"/>
      <c r="AC2815" s="7" t="n"/>
    </row>
    <row r="2816" ht="9.75" customHeight="1" s="12">
      <c r="A2816" s="11" t="inlineStr">
        <is>
          <t>SO - 0002400</t>
        </is>
      </c>
      <c r="B2816" s="11" t="inlineStr">
        <is>
          <t>In-Store</t>
        </is>
      </c>
      <c r="C2816" s="11" t="inlineStr">
        <is>
          <t>WARE-NMK1003</t>
        </is>
      </c>
      <c r="D2816" s="6" t="n">
        <v>43400</v>
      </c>
      <c r="E2816" s="6" t="n">
        <v>43517</v>
      </c>
      <c r="F2816" s="6" t="n">
        <v>43520</v>
      </c>
      <c r="G2816" s="6" t="n">
        <v>43525</v>
      </c>
      <c r="H2816" s="11" t="inlineStr">
        <is>
          <t>USD</t>
        </is>
      </c>
      <c r="I2816" s="11" t="n">
        <v>2</v>
      </c>
      <c r="J2816" s="11" t="n">
        <v>49</v>
      </c>
      <c r="K2816" s="11" t="n">
        <v>168</v>
      </c>
      <c r="L2816" s="11" t="n">
        <v>17</v>
      </c>
      <c r="M2816" s="11" t="n">
        <v>1</v>
      </c>
      <c r="N2816" s="11" t="n">
        <v>0.1</v>
      </c>
      <c r="O2816" s="7" t="n">
        <v>1005</v>
      </c>
      <c r="P2816" s="7" t="n">
        <v>693.4499999999999</v>
      </c>
      <c r="Q2816" s="7">
        <f>text(E2816,"ddd")</f>
        <v/>
      </c>
      <c r="R2816" s="7">
        <f>G2816-F2816</f>
        <v/>
      </c>
      <c r="S2816" s="7">
        <f>E2816-D2816</f>
        <v/>
      </c>
      <c r="T2816" s="7">
        <f>O2816*M2816</f>
        <v/>
      </c>
      <c r="U2816" s="7">
        <f>T2816*N2816</f>
        <v/>
      </c>
      <c r="V2816" s="7">
        <f>T2816-U2816-(P2816*M2816)</f>
        <v/>
      </c>
      <c r="W2816" s="7">
        <f>VLOOKUP(L2816,'Products Sheet'!$A:$B,2,FALSE)</f>
        <v/>
      </c>
      <c r="X2816" s="7" t="n"/>
      <c r="Y2816" s="7" t="n"/>
      <c r="Z2816" s="7" t="n"/>
      <c r="AA2816" s="7" t="n"/>
      <c r="AB2816" s="7" t="n"/>
      <c r="AC2816" s="7" t="n"/>
    </row>
    <row r="2817" ht="9.75" customHeight="1" s="12">
      <c r="A2817" s="11" t="inlineStr">
        <is>
          <t>SO - 0002421</t>
        </is>
      </c>
      <c r="B2817" s="11" t="inlineStr">
        <is>
          <t>In-Store</t>
        </is>
      </c>
      <c r="C2817" s="11" t="inlineStr">
        <is>
          <t>WARE-NMK1003</t>
        </is>
      </c>
      <c r="D2817" s="6" t="n">
        <v>43400</v>
      </c>
      <c r="E2817" s="6" t="n">
        <v>43519</v>
      </c>
      <c r="F2817" s="6" t="n">
        <v>43522</v>
      </c>
      <c r="G2817" s="6" t="n">
        <v>43524</v>
      </c>
      <c r="H2817" s="11" t="inlineStr">
        <is>
          <t>USD</t>
        </is>
      </c>
      <c r="I2817" s="11" t="n">
        <v>8</v>
      </c>
      <c r="J2817" s="11" t="n">
        <v>27</v>
      </c>
      <c r="K2817" s="11" t="n">
        <v>195</v>
      </c>
      <c r="L2817" s="11" t="n">
        <v>17</v>
      </c>
      <c r="M2817" s="11" t="n">
        <v>3</v>
      </c>
      <c r="N2817" s="11" t="n">
        <v>0.1</v>
      </c>
      <c r="O2817" s="7" t="n">
        <v>6472.2</v>
      </c>
      <c r="P2817" s="7" t="n">
        <v>3818.598</v>
      </c>
      <c r="Q2817" s="7">
        <f>text(E2817,"ddd")</f>
        <v/>
      </c>
      <c r="R2817" s="7">
        <f>G2817-F2817</f>
        <v/>
      </c>
      <c r="S2817" s="7">
        <f>E2817-D2817</f>
        <v/>
      </c>
      <c r="T2817" s="7">
        <f>O2817*M2817</f>
        <v/>
      </c>
      <c r="U2817" s="7">
        <f>T2817*N2817</f>
        <v/>
      </c>
      <c r="V2817" s="7">
        <f>T2817-U2817-(P2817*M2817)</f>
        <v/>
      </c>
      <c r="W2817" s="7">
        <f>VLOOKUP(L2817,'Products Sheet'!$A:$B,2,FALSE)</f>
        <v/>
      </c>
      <c r="X2817" s="7" t="n"/>
      <c r="Y2817" s="7" t="n"/>
      <c r="Z2817" s="7" t="n"/>
      <c r="AA2817" s="7" t="n"/>
      <c r="AB2817" s="7" t="n"/>
      <c r="AC2817" s="7" t="n"/>
    </row>
    <row r="2818" ht="9.75" customHeight="1" s="12">
      <c r="A2818" s="11" t="inlineStr">
        <is>
          <t>SO - 0002472</t>
        </is>
      </c>
      <c r="B2818" s="11" t="inlineStr">
        <is>
          <t>In-Store</t>
        </is>
      </c>
      <c r="C2818" s="11" t="inlineStr">
        <is>
          <t>WARE-UHY1004</t>
        </is>
      </c>
      <c r="D2818" s="6" t="n">
        <v>43400</v>
      </c>
      <c r="E2818" s="6" t="n">
        <v>43525</v>
      </c>
      <c r="F2818" s="6" t="n">
        <v>43541</v>
      </c>
      <c r="G2818" s="6" t="n">
        <v>43544</v>
      </c>
      <c r="H2818" s="11" t="inlineStr">
        <is>
          <t>USD</t>
        </is>
      </c>
      <c r="I2818" s="11" t="n">
        <v>9</v>
      </c>
      <c r="J2818" s="11" t="n">
        <v>39</v>
      </c>
      <c r="K2818" s="11" t="n">
        <v>232</v>
      </c>
      <c r="L2818" s="11" t="n">
        <v>17</v>
      </c>
      <c r="M2818" s="11" t="n">
        <v>3</v>
      </c>
      <c r="N2818" s="11" t="n">
        <v>0.05</v>
      </c>
      <c r="O2818" s="7" t="n">
        <v>5179.1</v>
      </c>
      <c r="P2818" s="7" t="n">
        <v>4246.862</v>
      </c>
      <c r="Q2818" s="7">
        <f>text(E2818,"ddd")</f>
        <v/>
      </c>
      <c r="R2818" s="7">
        <f>G2818-F2818</f>
        <v/>
      </c>
      <c r="S2818" s="7">
        <f>E2818-D2818</f>
        <v/>
      </c>
      <c r="T2818" s="7">
        <f>O2818*M2818</f>
        <v/>
      </c>
      <c r="U2818" s="7">
        <f>T2818*N2818</f>
        <v/>
      </c>
      <c r="V2818" s="7">
        <f>T2818-U2818-(P2818*M2818)</f>
        <v/>
      </c>
      <c r="W2818" s="7">
        <f>VLOOKUP(L2818,'Products Sheet'!$A:$B,2,FALSE)</f>
        <v/>
      </c>
      <c r="X2818" s="7" t="n"/>
      <c r="Y2818" s="7" t="n"/>
      <c r="Z2818" s="7" t="n"/>
      <c r="AA2818" s="7" t="n"/>
      <c r="AB2818" s="7" t="n"/>
      <c r="AC2818" s="7" t="n"/>
    </row>
    <row r="2819" ht="9.75" customHeight="1" s="12">
      <c r="A2819" s="11" t="inlineStr">
        <is>
          <t>SO - 0002490</t>
        </is>
      </c>
      <c r="B2819" s="11" t="inlineStr">
        <is>
          <t>In-Store</t>
        </is>
      </c>
      <c r="C2819" s="11" t="inlineStr">
        <is>
          <t>WARE-NMK1003</t>
        </is>
      </c>
      <c r="D2819" s="6" t="n">
        <v>43400</v>
      </c>
      <c r="E2819" s="6" t="n">
        <v>43529</v>
      </c>
      <c r="F2819" s="6" t="n">
        <v>43536</v>
      </c>
      <c r="G2819" s="6" t="n">
        <v>43540</v>
      </c>
      <c r="H2819" s="11" t="inlineStr">
        <is>
          <t>USD</t>
        </is>
      </c>
      <c r="I2819" s="11" t="n">
        <v>6</v>
      </c>
      <c r="J2819" s="11" t="n">
        <v>15</v>
      </c>
      <c r="K2819" s="11" t="n">
        <v>129</v>
      </c>
      <c r="L2819" s="11" t="n">
        <v>17</v>
      </c>
      <c r="M2819" s="11" t="n">
        <v>5</v>
      </c>
      <c r="N2819" s="11" t="n">
        <v>0.075</v>
      </c>
      <c r="O2819" s="7" t="n">
        <v>1279.7</v>
      </c>
      <c r="P2819" s="7" t="n">
        <v>678.2410000000001</v>
      </c>
      <c r="Q2819" s="7">
        <f>text(E2819,"ddd")</f>
        <v/>
      </c>
      <c r="R2819" s="7">
        <f>G2819-F2819</f>
        <v/>
      </c>
      <c r="S2819" s="7">
        <f>E2819-D2819</f>
        <v/>
      </c>
      <c r="T2819" s="7">
        <f>O2819*M2819</f>
        <v/>
      </c>
      <c r="U2819" s="7">
        <f>T2819*N2819</f>
        <v/>
      </c>
      <c r="V2819" s="7">
        <f>T2819-U2819-(P2819*M2819)</f>
        <v/>
      </c>
      <c r="W2819" s="7">
        <f>VLOOKUP(L2819,'Products Sheet'!$A:$B,2,FALSE)</f>
        <v/>
      </c>
      <c r="X2819" s="7" t="n"/>
      <c r="Y2819" s="7" t="n"/>
      <c r="Z2819" s="7" t="n"/>
      <c r="AA2819" s="7" t="n"/>
      <c r="AB2819" s="7" t="n"/>
      <c r="AC2819" s="7" t="n"/>
    </row>
    <row r="2820" ht="9.75" customHeight="1" s="12">
      <c r="A2820" s="11" t="inlineStr">
        <is>
          <t>SO - 0002526</t>
        </is>
      </c>
      <c r="B2820" s="11" t="inlineStr">
        <is>
          <t>Distributor</t>
        </is>
      </c>
      <c r="C2820" s="11" t="inlineStr">
        <is>
          <t>WARE-XYS1001</t>
        </is>
      </c>
      <c r="D2820" s="6" t="n">
        <v>43500</v>
      </c>
      <c r="E2820" s="6" t="n">
        <v>43535</v>
      </c>
      <c r="F2820" s="6" t="n">
        <v>43539</v>
      </c>
      <c r="G2820" s="6" t="n">
        <v>43546</v>
      </c>
      <c r="H2820" s="11" t="inlineStr">
        <is>
          <t>USD</t>
        </is>
      </c>
      <c r="I2820" s="11" t="n">
        <v>22</v>
      </c>
      <c r="J2820" s="11" t="n">
        <v>17</v>
      </c>
      <c r="K2820" s="11" t="n">
        <v>53</v>
      </c>
      <c r="L2820" s="11" t="n">
        <v>17</v>
      </c>
      <c r="M2820" s="11" t="n">
        <v>3</v>
      </c>
      <c r="N2820" s="11" t="n">
        <v>0.1</v>
      </c>
      <c r="O2820" s="7" t="n">
        <v>1118.9</v>
      </c>
      <c r="P2820" s="7" t="n">
        <v>850.364</v>
      </c>
      <c r="Q2820" s="7">
        <f>text(E2820,"ddd")</f>
        <v/>
      </c>
      <c r="R2820" s="7">
        <f>G2820-F2820</f>
        <v/>
      </c>
      <c r="S2820" s="7">
        <f>E2820-D2820</f>
        <v/>
      </c>
      <c r="T2820" s="7">
        <f>O2820*M2820</f>
        <v/>
      </c>
      <c r="U2820" s="7">
        <f>T2820*N2820</f>
        <v/>
      </c>
      <c r="V2820" s="7">
        <f>T2820-U2820-(P2820*M2820)</f>
        <v/>
      </c>
      <c r="W2820" s="7">
        <f>VLOOKUP(L2820,'Products Sheet'!$A:$B,2,FALSE)</f>
        <v/>
      </c>
      <c r="X2820" s="7" t="n"/>
      <c r="Y2820" s="7" t="n"/>
      <c r="Z2820" s="7" t="n"/>
      <c r="AA2820" s="7" t="n"/>
      <c r="AB2820" s="7" t="n"/>
      <c r="AC2820" s="7" t="n"/>
    </row>
    <row r="2821" ht="9.75" customHeight="1" s="12">
      <c r="A2821" s="11" t="inlineStr">
        <is>
          <t>SO - 0002557</t>
        </is>
      </c>
      <c r="B2821" s="11" t="inlineStr">
        <is>
          <t>In-Store</t>
        </is>
      </c>
      <c r="C2821" s="11" t="inlineStr">
        <is>
          <t>WARE-XYS1001</t>
        </is>
      </c>
      <c r="D2821" s="6" t="n">
        <v>43400</v>
      </c>
      <c r="E2821" s="6" t="n">
        <v>43539</v>
      </c>
      <c r="F2821" s="6" t="n">
        <v>43544</v>
      </c>
      <c r="G2821" s="6" t="n">
        <v>43546</v>
      </c>
      <c r="H2821" s="11" t="inlineStr">
        <is>
          <t>USD</t>
        </is>
      </c>
      <c r="I2821" s="11" t="n">
        <v>8</v>
      </c>
      <c r="J2821" s="11" t="n">
        <v>4</v>
      </c>
      <c r="K2821" s="11" t="n">
        <v>45</v>
      </c>
      <c r="L2821" s="11" t="n">
        <v>17</v>
      </c>
      <c r="M2821" s="11" t="n">
        <v>6</v>
      </c>
      <c r="N2821" s="11" t="n">
        <v>0.1</v>
      </c>
      <c r="O2821" s="7" t="n">
        <v>4006.6</v>
      </c>
      <c r="P2821" s="7" t="n">
        <v>1843.036</v>
      </c>
      <c r="Q2821" s="7">
        <f>text(E2821,"ddd")</f>
        <v/>
      </c>
      <c r="R2821" s="7">
        <f>G2821-F2821</f>
        <v/>
      </c>
      <c r="S2821" s="7">
        <f>E2821-D2821</f>
        <v/>
      </c>
      <c r="T2821" s="7">
        <f>O2821*M2821</f>
        <v/>
      </c>
      <c r="U2821" s="7">
        <f>T2821*N2821</f>
        <v/>
      </c>
      <c r="V2821" s="7">
        <f>T2821-U2821-(P2821*M2821)</f>
        <v/>
      </c>
      <c r="W2821" s="7">
        <f>VLOOKUP(L2821,'Products Sheet'!$A:$B,2,FALSE)</f>
        <v/>
      </c>
      <c r="X2821" s="7" t="n"/>
      <c r="Y2821" s="7" t="n"/>
      <c r="Z2821" s="7" t="n"/>
      <c r="AA2821" s="7" t="n"/>
      <c r="AB2821" s="7" t="n"/>
      <c r="AC2821" s="7" t="n"/>
    </row>
    <row r="2822" ht="9.75" customHeight="1" s="12">
      <c r="A2822" s="11" t="inlineStr">
        <is>
          <t>SO - 0002598</t>
        </is>
      </c>
      <c r="B2822" s="11" t="inlineStr">
        <is>
          <t>Online</t>
        </is>
      </c>
      <c r="C2822" s="11" t="inlineStr">
        <is>
          <t>WARE-MKL1006</t>
        </is>
      </c>
      <c r="D2822" s="6" t="n">
        <v>43500</v>
      </c>
      <c r="E2822" s="6" t="n">
        <v>43544</v>
      </c>
      <c r="F2822" s="6" t="n">
        <v>43558</v>
      </c>
      <c r="G2822" s="6" t="n">
        <v>43559</v>
      </c>
      <c r="H2822" s="11" t="inlineStr">
        <is>
          <t>USD</t>
        </is>
      </c>
      <c r="I2822" s="11" t="n">
        <v>20</v>
      </c>
      <c r="J2822" s="11" t="n">
        <v>34</v>
      </c>
      <c r="K2822" s="11" t="n">
        <v>338</v>
      </c>
      <c r="L2822" s="11" t="n">
        <v>17</v>
      </c>
      <c r="M2822" s="11" t="n">
        <v>4</v>
      </c>
      <c r="N2822" s="11" t="n">
        <v>0.075</v>
      </c>
      <c r="O2822" s="7" t="n">
        <v>4006.6</v>
      </c>
      <c r="P2822" s="7" t="n">
        <v>1762.904</v>
      </c>
      <c r="Q2822" s="7">
        <f>text(E2822,"ddd")</f>
        <v/>
      </c>
      <c r="R2822" s="7">
        <f>G2822-F2822</f>
        <v/>
      </c>
      <c r="S2822" s="7">
        <f>E2822-D2822</f>
        <v/>
      </c>
      <c r="T2822" s="7">
        <f>O2822*M2822</f>
        <v/>
      </c>
      <c r="U2822" s="7">
        <f>T2822*N2822</f>
        <v/>
      </c>
      <c r="V2822" s="7">
        <f>T2822-U2822-(P2822*M2822)</f>
        <v/>
      </c>
      <c r="W2822" s="7">
        <f>VLOOKUP(L2822,'Products Sheet'!$A:$B,2,FALSE)</f>
        <v/>
      </c>
      <c r="X2822" s="7" t="n"/>
      <c r="Y2822" s="7" t="n"/>
      <c r="Z2822" s="7" t="n"/>
      <c r="AA2822" s="7" t="n"/>
      <c r="AB2822" s="7" t="n"/>
      <c r="AC2822" s="7" t="n"/>
    </row>
    <row r="2823" ht="9.75" customHeight="1" s="12">
      <c r="A2823" s="11" t="inlineStr">
        <is>
          <t>SO - 0002620</t>
        </is>
      </c>
      <c r="B2823" s="11" t="inlineStr">
        <is>
          <t>Distributor</t>
        </is>
      </c>
      <c r="C2823" s="11" t="inlineStr">
        <is>
          <t>WARE-UHY1004</t>
        </is>
      </c>
      <c r="D2823" s="6" t="n">
        <v>43500</v>
      </c>
      <c r="E2823" s="6" t="n">
        <v>43547</v>
      </c>
      <c r="F2823" s="6" t="n">
        <v>43565</v>
      </c>
      <c r="G2823" s="6" t="n">
        <v>43573</v>
      </c>
      <c r="H2823" s="11" t="inlineStr">
        <is>
          <t>USD</t>
        </is>
      </c>
      <c r="I2823" s="11" t="n">
        <v>24</v>
      </c>
      <c r="J2823" s="11" t="n">
        <v>2</v>
      </c>
      <c r="K2823" s="11" t="n">
        <v>234</v>
      </c>
      <c r="L2823" s="11" t="n">
        <v>17</v>
      </c>
      <c r="M2823" s="11" t="n">
        <v>5</v>
      </c>
      <c r="N2823" s="11" t="n">
        <v>0.15</v>
      </c>
      <c r="O2823" s="7" t="n">
        <v>1025.1</v>
      </c>
      <c r="P2823" s="7" t="n">
        <v>738.0720000000001</v>
      </c>
      <c r="Q2823" s="7">
        <f>text(E2823,"ddd")</f>
        <v/>
      </c>
      <c r="R2823" s="7">
        <f>G2823-F2823</f>
        <v/>
      </c>
      <c r="S2823" s="7">
        <f>E2823-D2823</f>
        <v/>
      </c>
      <c r="T2823" s="7">
        <f>O2823*M2823</f>
        <v/>
      </c>
      <c r="U2823" s="7">
        <f>T2823*N2823</f>
        <v/>
      </c>
      <c r="V2823" s="7">
        <f>T2823-U2823-(P2823*M2823)</f>
        <v/>
      </c>
      <c r="W2823" s="7">
        <f>VLOOKUP(L2823,'Products Sheet'!$A:$B,2,FALSE)</f>
        <v/>
      </c>
      <c r="X2823" s="7" t="n"/>
      <c r="Y2823" s="7" t="n"/>
      <c r="Z2823" s="7" t="n"/>
      <c r="AA2823" s="7" t="n"/>
      <c r="AB2823" s="7" t="n"/>
      <c r="AC2823" s="7" t="n"/>
    </row>
    <row r="2824" ht="9.75" customHeight="1" s="12">
      <c r="A2824" s="11" t="inlineStr">
        <is>
          <t>SO - 0002642</t>
        </is>
      </c>
      <c r="B2824" s="11" t="inlineStr">
        <is>
          <t>Online</t>
        </is>
      </c>
      <c r="C2824" s="11" t="inlineStr">
        <is>
          <t>WARE-MKL1006</t>
        </is>
      </c>
      <c r="D2824" s="6" t="n">
        <v>43500</v>
      </c>
      <c r="E2824" s="6" t="n">
        <v>43550</v>
      </c>
      <c r="F2824" s="6" t="n">
        <v>43552</v>
      </c>
      <c r="G2824" s="6" t="n">
        <v>43558</v>
      </c>
      <c r="H2824" s="11" t="inlineStr">
        <is>
          <t>USD</t>
        </is>
      </c>
      <c r="I2824" s="11" t="n">
        <v>12</v>
      </c>
      <c r="J2824" s="11" t="n">
        <v>13</v>
      </c>
      <c r="K2824" s="11" t="n">
        <v>341</v>
      </c>
      <c r="L2824" s="11" t="n">
        <v>17</v>
      </c>
      <c r="M2824" s="11" t="n">
        <v>3</v>
      </c>
      <c r="N2824" s="11" t="n">
        <v>0.1</v>
      </c>
      <c r="O2824" s="7" t="n">
        <v>904.5</v>
      </c>
      <c r="P2824" s="7" t="n">
        <v>452.25</v>
      </c>
      <c r="Q2824" s="7">
        <f>text(E2824,"ddd")</f>
        <v/>
      </c>
      <c r="R2824" s="7">
        <f>G2824-F2824</f>
        <v/>
      </c>
      <c r="S2824" s="7">
        <f>E2824-D2824</f>
        <v/>
      </c>
      <c r="T2824" s="7">
        <f>O2824*M2824</f>
        <v/>
      </c>
      <c r="U2824" s="7">
        <f>T2824*N2824</f>
        <v/>
      </c>
      <c r="V2824" s="7">
        <f>T2824-U2824-(P2824*M2824)</f>
        <v/>
      </c>
      <c r="W2824" s="7">
        <f>VLOOKUP(L2824,'Products Sheet'!$A:$B,2,FALSE)</f>
        <v/>
      </c>
      <c r="X2824" s="7" t="n"/>
      <c r="Y2824" s="7" t="n"/>
      <c r="Z2824" s="7" t="n"/>
      <c r="AA2824" s="7" t="n"/>
      <c r="AB2824" s="7" t="n"/>
      <c r="AC2824" s="7" t="n"/>
    </row>
    <row r="2825" ht="9.75" customHeight="1" s="12">
      <c r="A2825" s="11" t="inlineStr">
        <is>
          <t>SO - 0002657</t>
        </is>
      </c>
      <c r="B2825" s="11" t="inlineStr">
        <is>
          <t>Distributor</t>
        </is>
      </c>
      <c r="C2825" s="11" t="inlineStr">
        <is>
          <t>WARE-XYS1001</t>
        </is>
      </c>
      <c r="D2825" s="6" t="n">
        <v>43400</v>
      </c>
      <c r="E2825" s="6" t="n">
        <v>43553</v>
      </c>
      <c r="F2825" s="6" t="n">
        <v>43558</v>
      </c>
      <c r="G2825" s="6" t="n">
        <v>43566</v>
      </c>
      <c r="H2825" s="11" t="inlineStr">
        <is>
          <t>USD</t>
        </is>
      </c>
      <c r="I2825" s="11" t="n">
        <v>22</v>
      </c>
      <c r="J2825" s="11" t="n">
        <v>30</v>
      </c>
      <c r="K2825" s="11" t="n">
        <v>33</v>
      </c>
      <c r="L2825" s="11" t="n">
        <v>17</v>
      </c>
      <c r="M2825" s="11" t="n">
        <v>5</v>
      </c>
      <c r="N2825" s="11" t="n">
        <v>0.075</v>
      </c>
      <c r="O2825" s="7" t="n">
        <v>4006.6</v>
      </c>
      <c r="P2825" s="7" t="n">
        <v>3205.28</v>
      </c>
      <c r="Q2825" s="7">
        <f>text(E2825,"ddd")</f>
        <v/>
      </c>
      <c r="R2825" s="7">
        <f>G2825-F2825</f>
        <v/>
      </c>
      <c r="S2825" s="7">
        <f>E2825-D2825</f>
        <v/>
      </c>
      <c r="T2825" s="7">
        <f>O2825*M2825</f>
        <v/>
      </c>
      <c r="U2825" s="7">
        <f>T2825*N2825</f>
        <v/>
      </c>
      <c r="V2825" s="7">
        <f>T2825-U2825-(P2825*M2825)</f>
        <v/>
      </c>
      <c r="W2825" s="7">
        <f>VLOOKUP(L2825,'Products Sheet'!$A:$B,2,FALSE)</f>
        <v/>
      </c>
      <c r="X2825" s="7" t="n"/>
      <c r="Y2825" s="7" t="n"/>
      <c r="Z2825" s="7" t="n"/>
      <c r="AA2825" s="7" t="n"/>
      <c r="AB2825" s="7" t="n"/>
      <c r="AC2825" s="7" t="n"/>
    </row>
    <row r="2826" ht="9.75" customHeight="1" s="12">
      <c r="A2826" s="11" t="inlineStr">
        <is>
          <t>SO - 0002685</t>
        </is>
      </c>
      <c r="B2826" s="11" t="inlineStr">
        <is>
          <t>In-Store</t>
        </is>
      </c>
      <c r="C2826" s="11" t="inlineStr">
        <is>
          <t>WARE-NMK1003</t>
        </is>
      </c>
      <c r="D2826" s="6" t="n">
        <v>43400</v>
      </c>
      <c r="E2826" s="6" t="n">
        <v>43557</v>
      </c>
      <c r="F2826" s="6" t="n">
        <v>43571</v>
      </c>
      <c r="G2826" s="6" t="n">
        <v>43578</v>
      </c>
      <c r="H2826" s="11" t="inlineStr">
        <is>
          <t>USD</t>
        </is>
      </c>
      <c r="I2826" s="11" t="n">
        <v>5</v>
      </c>
      <c r="J2826" s="11" t="n">
        <v>36</v>
      </c>
      <c r="K2826" s="11" t="n">
        <v>152</v>
      </c>
      <c r="L2826" s="11" t="n">
        <v>17</v>
      </c>
      <c r="M2826" s="11" t="n">
        <v>2</v>
      </c>
      <c r="N2826" s="11" t="n">
        <v>0.15</v>
      </c>
      <c r="O2826" s="7" t="n">
        <v>2539.3</v>
      </c>
      <c r="P2826" s="7" t="n">
        <v>1523.58</v>
      </c>
      <c r="Q2826" s="7">
        <f>text(E2826,"ddd")</f>
        <v/>
      </c>
      <c r="R2826" s="7">
        <f>G2826-F2826</f>
        <v/>
      </c>
      <c r="S2826" s="7">
        <f>E2826-D2826</f>
        <v/>
      </c>
      <c r="T2826" s="7">
        <f>O2826*M2826</f>
        <v/>
      </c>
      <c r="U2826" s="7">
        <f>T2826*N2826</f>
        <v/>
      </c>
      <c r="V2826" s="7">
        <f>T2826-U2826-(P2826*M2826)</f>
        <v/>
      </c>
      <c r="W2826" s="7">
        <f>VLOOKUP(L2826,'Products Sheet'!$A:$B,2,FALSE)</f>
        <v/>
      </c>
      <c r="X2826" s="7" t="n"/>
      <c r="Y2826" s="7" t="n"/>
      <c r="Z2826" s="7" t="n"/>
      <c r="AA2826" s="7" t="n"/>
      <c r="AB2826" s="7" t="n"/>
      <c r="AC2826" s="7" t="n"/>
    </row>
    <row r="2827" ht="9.75" customHeight="1" s="12">
      <c r="A2827" s="11" t="inlineStr">
        <is>
          <t>SO - 0002741</t>
        </is>
      </c>
      <c r="B2827" s="11" t="inlineStr">
        <is>
          <t>Distributor</t>
        </is>
      </c>
      <c r="C2827" s="11" t="inlineStr">
        <is>
          <t>WARE-XYS1001</t>
        </is>
      </c>
      <c r="D2827" s="6" t="n">
        <v>43500</v>
      </c>
      <c r="E2827" s="6" t="n">
        <v>43562</v>
      </c>
      <c r="F2827" s="6" t="n">
        <v>43580</v>
      </c>
      <c r="G2827" s="6" t="n">
        <v>43587</v>
      </c>
      <c r="H2827" s="11" t="inlineStr">
        <is>
          <t>USD</t>
        </is>
      </c>
      <c r="I2827" s="11" t="n">
        <v>23</v>
      </c>
      <c r="J2827" s="11" t="n">
        <v>48</v>
      </c>
      <c r="K2827" s="11" t="n">
        <v>3</v>
      </c>
      <c r="L2827" s="11" t="n">
        <v>17</v>
      </c>
      <c r="M2827" s="11" t="n">
        <v>2</v>
      </c>
      <c r="N2827" s="11" t="n">
        <v>0.15</v>
      </c>
      <c r="O2827" s="7" t="n">
        <v>1775.5</v>
      </c>
      <c r="P2827" s="7" t="n">
        <v>1473.665</v>
      </c>
      <c r="Q2827" s="7">
        <f>text(E2827,"ddd")</f>
        <v/>
      </c>
      <c r="R2827" s="7">
        <f>G2827-F2827</f>
        <v/>
      </c>
      <c r="S2827" s="7">
        <f>E2827-D2827</f>
        <v/>
      </c>
      <c r="T2827" s="7">
        <f>O2827*M2827</f>
        <v/>
      </c>
      <c r="U2827" s="7">
        <f>T2827*N2827</f>
        <v/>
      </c>
      <c r="V2827" s="7">
        <f>T2827-U2827-(P2827*M2827)</f>
        <v/>
      </c>
      <c r="W2827" s="7">
        <f>VLOOKUP(L2827,'Products Sheet'!$A:$B,2,FALSE)</f>
        <v/>
      </c>
      <c r="X2827" s="7" t="n"/>
      <c r="Y2827" s="7" t="n"/>
      <c r="Z2827" s="7" t="n"/>
      <c r="AA2827" s="7" t="n"/>
      <c r="AB2827" s="7" t="n"/>
      <c r="AC2827" s="7" t="n"/>
    </row>
    <row r="2828" ht="9.75" customHeight="1" s="12">
      <c r="A2828" s="11" t="inlineStr">
        <is>
          <t>SO - 0002806</t>
        </is>
      </c>
      <c r="B2828" s="11" t="inlineStr">
        <is>
          <t>Online</t>
        </is>
      </c>
      <c r="C2828" s="11" t="inlineStr">
        <is>
          <t>WARE-NMK1003</t>
        </is>
      </c>
      <c r="D2828" s="6" t="n">
        <v>43500</v>
      </c>
      <c r="E2828" s="6" t="n">
        <v>43570</v>
      </c>
      <c r="F2828" s="6" t="n">
        <v>43591</v>
      </c>
      <c r="G2828" s="6" t="n">
        <v>43597</v>
      </c>
      <c r="H2828" s="11" t="inlineStr">
        <is>
          <t>USD</t>
        </is>
      </c>
      <c r="I2828" s="11" t="n">
        <v>16</v>
      </c>
      <c r="J2828" s="11" t="n">
        <v>9</v>
      </c>
      <c r="K2828" s="11" t="n">
        <v>200</v>
      </c>
      <c r="L2828" s="11" t="n">
        <v>17</v>
      </c>
      <c r="M2828" s="11" t="n">
        <v>3</v>
      </c>
      <c r="N2828" s="11" t="n">
        <v>0.3</v>
      </c>
      <c r="O2828" s="7" t="n">
        <v>1882.7</v>
      </c>
      <c r="P2828" s="7" t="n">
        <v>1430.852</v>
      </c>
      <c r="Q2828" s="7">
        <f>text(E2828,"ddd")</f>
        <v/>
      </c>
      <c r="R2828" s="7">
        <f>G2828-F2828</f>
        <v/>
      </c>
      <c r="S2828" s="7">
        <f>E2828-D2828</f>
        <v/>
      </c>
      <c r="T2828" s="7">
        <f>O2828*M2828</f>
        <v/>
      </c>
      <c r="U2828" s="7">
        <f>T2828*N2828</f>
        <v/>
      </c>
      <c r="V2828" s="7">
        <f>T2828-U2828-(P2828*M2828)</f>
        <v/>
      </c>
      <c r="W2828" s="7">
        <f>VLOOKUP(L2828,'Products Sheet'!$A:$B,2,FALSE)</f>
        <v/>
      </c>
      <c r="X2828" s="7" t="n"/>
      <c r="Y2828" s="7" t="n"/>
      <c r="Z2828" s="7" t="n"/>
      <c r="AA2828" s="7" t="n"/>
      <c r="AB2828" s="7" t="n"/>
      <c r="AC2828" s="7" t="n"/>
    </row>
    <row r="2829" ht="9.75" customHeight="1" s="12">
      <c r="A2829" s="11" t="inlineStr">
        <is>
          <t>SO - 0002833</t>
        </is>
      </c>
      <c r="B2829" s="11" t="inlineStr">
        <is>
          <t>In-Store</t>
        </is>
      </c>
      <c r="C2829" s="11" t="inlineStr">
        <is>
          <t>WARE-PUJ1005</t>
        </is>
      </c>
      <c r="D2829" s="6" t="n">
        <v>43400</v>
      </c>
      <c r="E2829" s="6" t="n">
        <v>43573</v>
      </c>
      <c r="F2829" s="6" t="n">
        <v>43591</v>
      </c>
      <c r="G2829" s="6" t="n">
        <v>43596</v>
      </c>
      <c r="H2829" s="11" t="inlineStr">
        <is>
          <t>USD</t>
        </is>
      </c>
      <c r="I2829" s="11" t="n">
        <v>2</v>
      </c>
      <c r="J2829" s="11" t="n">
        <v>7</v>
      </c>
      <c r="K2829" s="11" t="n">
        <v>295</v>
      </c>
      <c r="L2829" s="11" t="n">
        <v>17</v>
      </c>
      <c r="M2829" s="11" t="n">
        <v>8</v>
      </c>
      <c r="N2829" s="11" t="n">
        <v>0.1</v>
      </c>
      <c r="O2829" s="7" t="n">
        <v>1112.2</v>
      </c>
      <c r="P2829" s="7" t="n">
        <v>511.612</v>
      </c>
      <c r="Q2829" s="7">
        <f>text(E2829,"ddd")</f>
        <v/>
      </c>
      <c r="R2829" s="7">
        <f>G2829-F2829</f>
        <v/>
      </c>
      <c r="S2829" s="7">
        <f>E2829-D2829</f>
        <v/>
      </c>
      <c r="T2829" s="7">
        <f>O2829*M2829</f>
        <v/>
      </c>
      <c r="U2829" s="7">
        <f>T2829*N2829</f>
        <v/>
      </c>
      <c r="V2829" s="7">
        <f>T2829-U2829-(P2829*M2829)</f>
        <v/>
      </c>
      <c r="W2829" s="7">
        <f>VLOOKUP(L2829,'Products Sheet'!$A:$B,2,FALSE)</f>
        <v/>
      </c>
      <c r="X2829" s="7" t="n"/>
      <c r="Y2829" s="7" t="n"/>
      <c r="Z2829" s="7" t="n"/>
      <c r="AA2829" s="7" t="n"/>
      <c r="AB2829" s="7" t="n"/>
      <c r="AC2829" s="7" t="n"/>
    </row>
    <row r="2830" ht="9.75" customHeight="1" s="12">
      <c r="A2830" s="11" t="inlineStr">
        <is>
          <t>SO - 0002903</t>
        </is>
      </c>
      <c r="B2830" s="11" t="inlineStr">
        <is>
          <t>Wholesale</t>
        </is>
      </c>
      <c r="C2830" s="11" t="inlineStr">
        <is>
          <t>WARE-PUJ1005</t>
        </is>
      </c>
      <c r="D2830" s="6" t="n">
        <v>43500</v>
      </c>
      <c r="E2830" s="6" t="n">
        <v>43581</v>
      </c>
      <c r="F2830" s="6" t="n">
        <v>43595</v>
      </c>
      <c r="G2830" s="6" t="n">
        <v>43598</v>
      </c>
      <c r="H2830" s="11" t="inlineStr">
        <is>
          <t>USD</t>
        </is>
      </c>
      <c r="I2830" s="11" t="n">
        <v>27</v>
      </c>
      <c r="J2830" s="11" t="n">
        <v>2</v>
      </c>
      <c r="K2830" s="11" t="n">
        <v>303</v>
      </c>
      <c r="L2830" s="11" t="n">
        <v>17</v>
      </c>
      <c r="M2830" s="11" t="n">
        <v>3</v>
      </c>
      <c r="N2830" s="11" t="n">
        <v>0.2</v>
      </c>
      <c r="O2830" s="7" t="n">
        <v>2425.4</v>
      </c>
      <c r="P2830" s="7" t="n">
        <v>1115.684</v>
      </c>
      <c r="Q2830" s="7">
        <f>text(E2830,"ddd")</f>
        <v/>
      </c>
      <c r="R2830" s="7">
        <f>G2830-F2830</f>
        <v/>
      </c>
      <c r="S2830" s="7">
        <f>E2830-D2830</f>
        <v/>
      </c>
      <c r="T2830" s="7">
        <f>O2830*M2830</f>
        <v/>
      </c>
      <c r="U2830" s="7">
        <f>T2830*N2830</f>
        <v/>
      </c>
      <c r="V2830" s="7">
        <f>T2830-U2830-(P2830*M2830)</f>
        <v/>
      </c>
      <c r="W2830" s="7">
        <f>VLOOKUP(L2830,'Products Sheet'!$A:$B,2,FALSE)</f>
        <v/>
      </c>
      <c r="X2830" s="7" t="n"/>
      <c r="Y2830" s="7" t="n"/>
      <c r="Z2830" s="7" t="n"/>
      <c r="AA2830" s="7" t="n"/>
      <c r="AB2830" s="7" t="n"/>
      <c r="AC2830" s="7" t="n"/>
    </row>
    <row r="2831" ht="9.75" customHeight="1" s="12">
      <c r="A2831" s="11" t="inlineStr">
        <is>
          <t>SO - 0002914</t>
        </is>
      </c>
      <c r="B2831" s="11" t="inlineStr">
        <is>
          <t>Wholesale</t>
        </is>
      </c>
      <c r="C2831" s="11" t="inlineStr">
        <is>
          <t>WARE-NBV1002</t>
        </is>
      </c>
      <c r="D2831" s="6" t="n">
        <v>43500</v>
      </c>
      <c r="E2831" s="6" t="n">
        <v>43582</v>
      </c>
      <c r="F2831" s="6" t="n">
        <v>43610</v>
      </c>
      <c r="G2831" s="6" t="n">
        <v>43616</v>
      </c>
      <c r="H2831" s="11" t="inlineStr">
        <is>
          <t>USD</t>
        </is>
      </c>
      <c r="I2831" s="11" t="n">
        <v>27</v>
      </c>
      <c r="J2831" s="11" t="n">
        <v>7</v>
      </c>
      <c r="K2831" s="11" t="n">
        <v>60</v>
      </c>
      <c r="L2831" s="11" t="n">
        <v>17</v>
      </c>
      <c r="M2831" s="11" t="n">
        <v>6</v>
      </c>
      <c r="N2831" s="11" t="n">
        <v>0.075</v>
      </c>
      <c r="O2831" s="7" t="n">
        <v>3551</v>
      </c>
      <c r="P2831" s="7" t="n">
        <v>2414.68</v>
      </c>
      <c r="Q2831" s="7">
        <f>text(E2831,"ddd")</f>
        <v/>
      </c>
      <c r="R2831" s="7">
        <f>G2831-F2831</f>
        <v/>
      </c>
      <c r="S2831" s="7">
        <f>E2831-D2831</f>
        <v/>
      </c>
      <c r="T2831" s="7">
        <f>O2831*M2831</f>
        <v/>
      </c>
      <c r="U2831" s="7">
        <f>T2831*N2831</f>
        <v/>
      </c>
      <c r="V2831" s="7">
        <f>T2831-U2831-(P2831*M2831)</f>
        <v/>
      </c>
      <c r="W2831" s="7">
        <f>VLOOKUP(L2831,'Products Sheet'!$A:$B,2,FALSE)</f>
        <v/>
      </c>
      <c r="X2831" s="7" t="n"/>
      <c r="Y2831" s="7" t="n"/>
      <c r="Z2831" s="7" t="n"/>
      <c r="AA2831" s="7" t="n"/>
      <c r="AB2831" s="7" t="n"/>
      <c r="AC2831" s="7" t="n"/>
    </row>
    <row r="2832" ht="9.75" customHeight="1" s="12">
      <c r="A2832" s="11" t="inlineStr">
        <is>
          <t>SO - 0003011</t>
        </is>
      </c>
      <c r="B2832" s="11" t="inlineStr">
        <is>
          <t>In-Store</t>
        </is>
      </c>
      <c r="C2832" s="11" t="inlineStr">
        <is>
          <t>WARE-NBV1002</t>
        </is>
      </c>
      <c r="D2832" s="6" t="n">
        <v>43500</v>
      </c>
      <c r="E2832" s="6" t="n">
        <v>43592</v>
      </c>
      <c r="F2832" s="6" t="n">
        <v>43614</v>
      </c>
      <c r="G2832" s="6" t="n">
        <v>43622</v>
      </c>
      <c r="H2832" s="11" t="inlineStr">
        <is>
          <t>USD</t>
        </is>
      </c>
      <c r="I2832" s="11" t="n">
        <v>9</v>
      </c>
      <c r="J2832" s="11" t="n">
        <v>24</v>
      </c>
      <c r="K2832" s="11" t="n">
        <v>75</v>
      </c>
      <c r="L2832" s="11" t="n">
        <v>17</v>
      </c>
      <c r="M2832" s="11" t="n">
        <v>4</v>
      </c>
      <c r="N2832" s="11" t="n">
        <v>0.2</v>
      </c>
      <c r="O2832" s="7" t="n">
        <v>951.4</v>
      </c>
      <c r="P2832" s="7" t="n">
        <v>618.41</v>
      </c>
      <c r="Q2832" s="7">
        <f>text(E2832,"ddd")</f>
        <v/>
      </c>
      <c r="R2832" s="7">
        <f>G2832-F2832</f>
        <v/>
      </c>
      <c r="S2832" s="7">
        <f>E2832-D2832</f>
        <v/>
      </c>
      <c r="T2832" s="7">
        <f>O2832*M2832</f>
        <v/>
      </c>
      <c r="U2832" s="7">
        <f>T2832*N2832</f>
        <v/>
      </c>
      <c r="V2832" s="7">
        <f>T2832-U2832-(P2832*M2832)</f>
        <v/>
      </c>
      <c r="W2832" s="7">
        <f>VLOOKUP(L2832,'Products Sheet'!$A:$B,2,FALSE)</f>
        <v/>
      </c>
      <c r="X2832" s="7" t="n"/>
      <c r="Y2832" s="7" t="n"/>
      <c r="Z2832" s="7" t="n"/>
      <c r="AA2832" s="7" t="n"/>
      <c r="AB2832" s="7" t="n"/>
      <c r="AC2832" s="7" t="n"/>
    </row>
    <row r="2833" ht="9.75" customHeight="1" s="12">
      <c r="A2833" s="11" t="inlineStr">
        <is>
          <t>SO - 0003122</t>
        </is>
      </c>
      <c r="B2833" s="11" t="inlineStr">
        <is>
          <t>In-Store</t>
        </is>
      </c>
      <c r="C2833" s="11" t="inlineStr">
        <is>
          <t>WARE-PUJ1005</t>
        </is>
      </c>
      <c r="D2833" s="6" t="n">
        <v>43500</v>
      </c>
      <c r="E2833" s="6" t="n">
        <v>43606</v>
      </c>
      <c r="F2833" s="6" t="n">
        <v>43625</v>
      </c>
      <c r="G2833" s="6" t="n">
        <v>43628</v>
      </c>
      <c r="H2833" s="11" t="inlineStr">
        <is>
          <t>USD</t>
        </is>
      </c>
      <c r="I2833" s="11" t="n">
        <v>9</v>
      </c>
      <c r="J2833" s="11" t="n">
        <v>25</v>
      </c>
      <c r="K2833" s="11" t="n">
        <v>265</v>
      </c>
      <c r="L2833" s="11" t="n">
        <v>17</v>
      </c>
      <c r="M2833" s="11" t="n">
        <v>5</v>
      </c>
      <c r="N2833" s="11" t="n">
        <v>0.1</v>
      </c>
      <c r="O2833" s="7" t="n">
        <v>1983.2</v>
      </c>
      <c r="P2833" s="7" t="n">
        <v>1685.72</v>
      </c>
      <c r="Q2833" s="7">
        <f>text(E2833,"ddd")</f>
        <v/>
      </c>
      <c r="R2833" s="7">
        <f>G2833-F2833</f>
        <v/>
      </c>
      <c r="S2833" s="7">
        <f>E2833-D2833</f>
        <v/>
      </c>
      <c r="T2833" s="7">
        <f>O2833*M2833</f>
        <v/>
      </c>
      <c r="U2833" s="7">
        <f>T2833*N2833</f>
        <v/>
      </c>
      <c r="V2833" s="7">
        <f>T2833-U2833-(P2833*M2833)</f>
        <v/>
      </c>
      <c r="W2833" s="7">
        <f>VLOOKUP(L2833,'Products Sheet'!$A:$B,2,FALSE)</f>
        <v/>
      </c>
      <c r="X2833" s="7" t="n"/>
      <c r="Y2833" s="7" t="n"/>
      <c r="Z2833" s="7" t="n"/>
      <c r="AA2833" s="7" t="n"/>
      <c r="AB2833" s="7" t="n"/>
      <c r="AC2833" s="7" t="n"/>
    </row>
    <row r="2834" ht="9.75" customHeight="1" s="12">
      <c r="A2834" s="11" t="inlineStr">
        <is>
          <t>SO - 0003282</t>
        </is>
      </c>
      <c r="B2834" s="11" t="inlineStr">
        <is>
          <t>In-Store</t>
        </is>
      </c>
      <c r="C2834" s="11" t="inlineStr">
        <is>
          <t>WARE-PUJ1005</t>
        </is>
      </c>
      <c r="D2834" s="6" t="n">
        <v>43500</v>
      </c>
      <c r="E2834" s="6" t="n">
        <v>43623</v>
      </c>
      <c r="F2834" s="6" t="n">
        <v>43637</v>
      </c>
      <c r="G2834" s="6" t="n">
        <v>43638</v>
      </c>
      <c r="H2834" s="11" t="inlineStr">
        <is>
          <t>USD</t>
        </is>
      </c>
      <c r="I2834" s="11" t="n">
        <v>11</v>
      </c>
      <c r="J2834" s="11" t="n">
        <v>32</v>
      </c>
      <c r="K2834" s="11" t="n">
        <v>302</v>
      </c>
      <c r="L2834" s="11" t="n">
        <v>17</v>
      </c>
      <c r="M2834" s="11" t="n">
        <v>7</v>
      </c>
      <c r="N2834" s="11" t="n">
        <v>0.2</v>
      </c>
      <c r="O2834" s="7" t="n">
        <v>3825.7</v>
      </c>
      <c r="P2834" s="7" t="n">
        <v>1912.85</v>
      </c>
      <c r="Q2834" s="7">
        <f>text(E2834,"ddd")</f>
        <v/>
      </c>
      <c r="R2834" s="7">
        <f>G2834-F2834</f>
        <v/>
      </c>
      <c r="S2834" s="7">
        <f>E2834-D2834</f>
        <v/>
      </c>
      <c r="T2834" s="7">
        <f>O2834*M2834</f>
        <v/>
      </c>
      <c r="U2834" s="7">
        <f>T2834*N2834</f>
        <v/>
      </c>
      <c r="V2834" s="7">
        <f>T2834-U2834-(P2834*M2834)</f>
        <v/>
      </c>
      <c r="W2834" s="7">
        <f>VLOOKUP(L2834,'Products Sheet'!$A:$B,2,FALSE)</f>
        <v/>
      </c>
      <c r="X2834" s="7" t="n"/>
      <c r="Y2834" s="7" t="n"/>
      <c r="Z2834" s="7" t="n"/>
      <c r="AA2834" s="7" t="n"/>
      <c r="AB2834" s="7" t="n"/>
      <c r="AC2834" s="7" t="n"/>
    </row>
    <row r="2835" ht="9.75" customHeight="1" s="12">
      <c r="A2835" s="11" t="inlineStr">
        <is>
          <t>SO - 0003355</t>
        </is>
      </c>
      <c r="B2835" s="11" t="inlineStr">
        <is>
          <t>In-Store</t>
        </is>
      </c>
      <c r="C2835" s="11" t="inlineStr">
        <is>
          <t>WARE-NBV1002</t>
        </is>
      </c>
      <c r="D2835" s="6" t="n">
        <v>43500</v>
      </c>
      <c r="E2835" s="6" t="n">
        <v>43631</v>
      </c>
      <c r="F2835" s="6" t="n">
        <v>43653</v>
      </c>
      <c r="G2835" s="6" t="n">
        <v>43659</v>
      </c>
      <c r="H2835" s="11" t="inlineStr">
        <is>
          <t>USD</t>
        </is>
      </c>
      <c r="I2835" s="11" t="n">
        <v>12</v>
      </c>
      <c r="J2835" s="11" t="n">
        <v>16</v>
      </c>
      <c r="K2835" s="11" t="n">
        <v>83</v>
      </c>
      <c r="L2835" s="11" t="n">
        <v>17</v>
      </c>
      <c r="M2835" s="11" t="n">
        <v>4</v>
      </c>
      <c r="N2835" s="11" t="n">
        <v>0.075</v>
      </c>
      <c r="O2835" s="7" t="n">
        <v>3819</v>
      </c>
      <c r="P2835" s="7" t="n">
        <v>2405.97</v>
      </c>
      <c r="Q2835" s="7">
        <f>text(E2835,"ddd")</f>
        <v/>
      </c>
      <c r="R2835" s="7">
        <f>G2835-F2835</f>
        <v/>
      </c>
      <c r="S2835" s="7">
        <f>E2835-D2835</f>
        <v/>
      </c>
      <c r="T2835" s="7">
        <f>O2835*M2835</f>
        <v/>
      </c>
      <c r="U2835" s="7">
        <f>T2835*N2835</f>
        <v/>
      </c>
      <c r="V2835" s="7">
        <f>T2835-U2835-(P2835*M2835)</f>
        <v/>
      </c>
      <c r="W2835" s="7">
        <f>VLOOKUP(L2835,'Products Sheet'!$A:$B,2,FALSE)</f>
        <v/>
      </c>
      <c r="X2835" s="7" t="n"/>
      <c r="Y2835" s="7" t="n"/>
      <c r="Z2835" s="7" t="n"/>
      <c r="AA2835" s="7" t="n"/>
      <c r="AB2835" s="7" t="n"/>
      <c r="AC2835" s="7" t="n"/>
    </row>
    <row r="2836" ht="9.75" customHeight="1" s="12">
      <c r="A2836" s="11" t="inlineStr">
        <is>
          <t>SO - 0003362</t>
        </is>
      </c>
      <c r="B2836" s="11" t="inlineStr">
        <is>
          <t>In-Store</t>
        </is>
      </c>
      <c r="C2836" s="11" t="inlineStr">
        <is>
          <t>WARE-NBV1002</t>
        </is>
      </c>
      <c r="D2836" s="6" t="n">
        <v>43500</v>
      </c>
      <c r="E2836" s="6" t="n">
        <v>43632</v>
      </c>
      <c r="F2836" s="6" t="n">
        <v>43647</v>
      </c>
      <c r="G2836" s="6" t="n">
        <v>43648</v>
      </c>
      <c r="H2836" s="11" t="inlineStr">
        <is>
          <t>USD</t>
        </is>
      </c>
      <c r="I2836" s="11" t="n">
        <v>10</v>
      </c>
      <c r="J2836" s="11" t="n">
        <v>49</v>
      </c>
      <c r="K2836" s="11" t="n">
        <v>79</v>
      </c>
      <c r="L2836" s="11" t="n">
        <v>17</v>
      </c>
      <c r="M2836" s="11" t="n">
        <v>3</v>
      </c>
      <c r="N2836" s="11" t="n">
        <v>0.2</v>
      </c>
      <c r="O2836" s="7" t="n">
        <v>2318.2</v>
      </c>
      <c r="P2836" s="7" t="n">
        <v>1669.104</v>
      </c>
      <c r="Q2836" s="7">
        <f>text(E2836,"ddd")</f>
        <v/>
      </c>
      <c r="R2836" s="7">
        <f>G2836-F2836</f>
        <v/>
      </c>
      <c r="S2836" s="7">
        <f>E2836-D2836</f>
        <v/>
      </c>
      <c r="T2836" s="7">
        <f>O2836*M2836</f>
        <v/>
      </c>
      <c r="U2836" s="7">
        <f>T2836*N2836</f>
        <v/>
      </c>
      <c r="V2836" s="7">
        <f>T2836-U2836-(P2836*M2836)</f>
        <v/>
      </c>
      <c r="W2836" s="7">
        <f>VLOOKUP(L2836,'Products Sheet'!$A:$B,2,FALSE)</f>
        <v/>
      </c>
      <c r="X2836" s="7" t="n"/>
      <c r="Y2836" s="7" t="n"/>
      <c r="Z2836" s="7" t="n"/>
      <c r="AA2836" s="7" t="n"/>
      <c r="AB2836" s="7" t="n"/>
      <c r="AC2836" s="7" t="n"/>
    </row>
    <row r="2837" ht="9.75" customHeight="1" s="12">
      <c r="A2837" s="11" t="inlineStr">
        <is>
          <t>SO - 0003380</t>
        </is>
      </c>
      <c r="B2837" s="11" t="inlineStr">
        <is>
          <t>In-Store</t>
        </is>
      </c>
      <c r="C2837" s="11" t="inlineStr">
        <is>
          <t>WARE-NMK1003</t>
        </is>
      </c>
      <c r="D2837" s="6" t="n">
        <v>43500</v>
      </c>
      <c r="E2837" s="6" t="n">
        <v>43634</v>
      </c>
      <c r="F2837" s="6" t="n">
        <v>43640</v>
      </c>
      <c r="G2837" s="6" t="n">
        <v>43647</v>
      </c>
      <c r="H2837" s="11" t="inlineStr">
        <is>
          <t>USD</t>
        </is>
      </c>
      <c r="I2837" s="11" t="n">
        <v>2</v>
      </c>
      <c r="J2837" s="11" t="n">
        <v>3</v>
      </c>
      <c r="K2837" s="11" t="n">
        <v>195</v>
      </c>
      <c r="L2837" s="11" t="n">
        <v>17</v>
      </c>
      <c r="M2837" s="11" t="n">
        <v>1</v>
      </c>
      <c r="N2837" s="11" t="n">
        <v>0.1</v>
      </c>
      <c r="O2837" s="7" t="n">
        <v>5380.1</v>
      </c>
      <c r="P2837" s="7" t="n">
        <v>4357.881</v>
      </c>
      <c r="Q2837" s="7">
        <f>text(E2837,"ddd")</f>
        <v/>
      </c>
      <c r="R2837" s="7">
        <f>G2837-F2837</f>
        <v/>
      </c>
      <c r="S2837" s="7">
        <f>E2837-D2837</f>
        <v/>
      </c>
      <c r="T2837" s="7">
        <f>O2837*M2837</f>
        <v/>
      </c>
      <c r="U2837" s="7">
        <f>T2837*N2837</f>
        <v/>
      </c>
      <c r="V2837" s="7">
        <f>T2837-U2837-(P2837*M2837)</f>
        <v/>
      </c>
      <c r="W2837" s="7">
        <f>VLOOKUP(L2837,'Products Sheet'!$A:$B,2,FALSE)</f>
        <v/>
      </c>
      <c r="X2837" s="7" t="n"/>
      <c r="Y2837" s="7" t="n"/>
      <c r="Z2837" s="7" t="n"/>
      <c r="AA2837" s="7" t="n"/>
      <c r="AB2837" s="7" t="n"/>
      <c r="AC2837" s="7" t="n"/>
    </row>
    <row r="2838" ht="9.75" customHeight="1" s="12">
      <c r="A2838" s="11" t="inlineStr">
        <is>
          <t>SO - 0003446</t>
        </is>
      </c>
      <c r="B2838" s="11" t="inlineStr">
        <is>
          <t>Wholesale</t>
        </is>
      </c>
      <c r="C2838" s="11" t="inlineStr">
        <is>
          <t>WARE-UHY1004</t>
        </is>
      </c>
      <c r="D2838" s="6" t="n">
        <v>43500</v>
      </c>
      <c r="E2838" s="6" t="n">
        <v>43644</v>
      </c>
      <c r="F2838" s="6" t="n">
        <v>43653</v>
      </c>
      <c r="G2838" s="6" t="n">
        <v>43657</v>
      </c>
      <c r="H2838" s="11" t="inlineStr">
        <is>
          <t>USD</t>
        </is>
      </c>
      <c r="I2838" s="11" t="n">
        <v>28</v>
      </c>
      <c r="J2838" s="11" t="n">
        <v>10</v>
      </c>
      <c r="K2838" s="11" t="n">
        <v>213</v>
      </c>
      <c r="L2838" s="11" t="n">
        <v>17</v>
      </c>
      <c r="M2838" s="11" t="n">
        <v>1</v>
      </c>
      <c r="N2838" s="11" t="n">
        <v>0.075</v>
      </c>
      <c r="O2838" s="7" t="n">
        <v>2445.5</v>
      </c>
      <c r="P2838" s="7" t="n">
        <v>1760.76</v>
      </c>
      <c r="Q2838" s="7">
        <f>text(E2838,"ddd")</f>
        <v/>
      </c>
      <c r="R2838" s="7">
        <f>G2838-F2838</f>
        <v/>
      </c>
      <c r="S2838" s="7">
        <f>E2838-D2838</f>
        <v/>
      </c>
      <c r="T2838" s="7">
        <f>O2838*M2838</f>
        <v/>
      </c>
      <c r="U2838" s="7">
        <f>T2838*N2838</f>
        <v/>
      </c>
      <c r="V2838" s="7">
        <f>T2838-U2838-(P2838*M2838)</f>
        <v/>
      </c>
      <c r="W2838" s="7">
        <f>VLOOKUP(L2838,'Products Sheet'!$A:$B,2,FALSE)</f>
        <v/>
      </c>
      <c r="X2838" s="7" t="n"/>
      <c r="Y2838" s="7" t="n"/>
      <c r="Z2838" s="7" t="n"/>
      <c r="AA2838" s="7" t="n"/>
      <c r="AB2838" s="7" t="n"/>
      <c r="AC2838" s="7" t="n"/>
    </row>
    <row r="2839" ht="9.75" customHeight="1" s="12">
      <c r="A2839" s="11" t="inlineStr">
        <is>
          <t>SO - 0003468</t>
        </is>
      </c>
      <c r="B2839" s="11" t="inlineStr">
        <is>
          <t>In-Store</t>
        </is>
      </c>
      <c r="C2839" s="11" t="inlineStr">
        <is>
          <t>WARE-PUJ1005</t>
        </is>
      </c>
      <c r="D2839" s="6" t="n">
        <v>43600</v>
      </c>
      <c r="E2839" s="6" t="n">
        <v>43647</v>
      </c>
      <c r="F2839" s="6" t="n">
        <v>43673</v>
      </c>
      <c r="G2839" s="6" t="n">
        <v>43681</v>
      </c>
      <c r="H2839" s="11" t="inlineStr">
        <is>
          <t>USD</t>
        </is>
      </c>
      <c r="I2839" s="11" t="n">
        <v>3</v>
      </c>
      <c r="J2839" s="11" t="n">
        <v>10</v>
      </c>
      <c r="K2839" s="11" t="n">
        <v>292</v>
      </c>
      <c r="L2839" s="11" t="n">
        <v>17</v>
      </c>
      <c r="M2839" s="11" t="n">
        <v>5</v>
      </c>
      <c r="N2839" s="11" t="n">
        <v>0.1</v>
      </c>
      <c r="O2839" s="7" t="n">
        <v>247.9</v>
      </c>
      <c r="P2839" s="7" t="n">
        <v>198.32</v>
      </c>
      <c r="Q2839" s="7">
        <f>text(E2839,"ddd")</f>
        <v/>
      </c>
      <c r="R2839" s="7">
        <f>G2839-F2839</f>
        <v/>
      </c>
      <c r="S2839" s="7">
        <f>E2839-D2839</f>
        <v/>
      </c>
      <c r="T2839" s="7">
        <f>O2839*M2839</f>
        <v/>
      </c>
      <c r="U2839" s="7">
        <f>T2839*N2839</f>
        <v/>
      </c>
      <c r="V2839" s="7">
        <f>T2839-U2839-(P2839*M2839)</f>
        <v/>
      </c>
      <c r="W2839" s="7">
        <f>VLOOKUP(L2839,'Products Sheet'!$A:$B,2,FALSE)</f>
        <v/>
      </c>
      <c r="X2839" s="7" t="n"/>
      <c r="Y2839" s="7" t="n"/>
      <c r="Z2839" s="7" t="n"/>
      <c r="AA2839" s="7" t="n"/>
      <c r="AB2839" s="7" t="n"/>
      <c r="AC2839" s="7" t="n"/>
    </row>
    <row r="2840" ht="9.75" customHeight="1" s="12">
      <c r="A2840" s="11" t="inlineStr">
        <is>
          <t>SO - 0003505</t>
        </is>
      </c>
      <c r="B2840" s="11" t="inlineStr">
        <is>
          <t>Online</t>
        </is>
      </c>
      <c r="C2840" s="11" t="inlineStr">
        <is>
          <t>WARE-NMK1003</t>
        </is>
      </c>
      <c r="D2840" s="6" t="n">
        <v>43500</v>
      </c>
      <c r="E2840" s="6" t="n">
        <v>43651</v>
      </c>
      <c r="F2840" s="6" t="n">
        <v>43669</v>
      </c>
      <c r="G2840" s="6" t="n">
        <v>43678</v>
      </c>
      <c r="H2840" s="11" t="inlineStr">
        <is>
          <t>USD</t>
        </is>
      </c>
      <c r="I2840" s="11" t="n">
        <v>19</v>
      </c>
      <c r="J2840" s="11" t="n">
        <v>13</v>
      </c>
      <c r="K2840" s="11" t="n">
        <v>174</v>
      </c>
      <c r="L2840" s="11" t="n">
        <v>17</v>
      </c>
      <c r="M2840" s="11" t="n">
        <v>4</v>
      </c>
      <c r="N2840" s="11" t="n">
        <v>0.4</v>
      </c>
      <c r="O2840" s="7" t="n">
        <v>1132.3</v>
      </c>
      <c r="P2840" s="7" t="n">
        <v>962.4549999999999</v>
      </c>
      <c r="Q2840" s="7">
        <f>text(E2840,"ddd")</f>
        <v/>
      </c>
      <c r="R2840" s="7">
        <f>G2840-F2840</f>
        <v/>
      </c>
      <c r="S2840" s="7">
        <f>E2840-D2840</f>
        <v/>
      </c>
      <c r="T2840" s="7">
        <f>O2840*M2840</f>
        <v/>
      </c>
      <c r="U2840" s="7">
        <f>T2840*N2840</f>
        <v/>
      </c>
      <c r="V2840" s="7">
        <f>T2840-U2840-(P2840*M2840)</f>
        <v/>
      </c>
      <c r="W2840" s="7">
        <f>VLOOKUP(L2840,'Products Sheet'!$A:$B,2,FALSE)</f>
        <v/>
      </c>
      <c r="X2840" s="7" t="n"/>
      <c r="Y2840" s="7" t="n"/>
      <c r="Z2840" s="7" t="n"/>
      <c r="AA2840" s="7" t="n"/>
      <c r="AB2840" s="7" t="n"/>
      <c r="AC2840" s="7" t="n"/>
    </row>
    <row r="2841" ht="9.75" customHeight="1" s="12">
      <c r="A2841" s="11" t="inlineStr">
        <is>
          <t>SO - 0003541</t>
        </is>
      </c>
      <c r="B2841" s="11" t="inlineStr">
        <is>
          <t>Online</t>
        </is>
      </c>
      <c r="C2841" s="11" t="inlineStr">
        <is>
          <t>WARE-UHY1004</t>
        </is>
      </c>
      <c r="D2841" s="6" t="n">
        <v>43500</v>
      </c>
      <c r="E2841" s="6" t="n">
        <v>43655</v>
      </c>
      <c r="F2841" s="6" t="n">
        <v>43657</v>
      </c>
      <c r="G2841" s="6" t="n">
        <v>43662</v>
      </c>
      <c r="H2841" s="11" t="inlineStr">
        <is>
          <t>USD</t>
        </is>
      </c>
      <c r="I2841" s="11" t="n">
        <v>13</v>
      </c>
      <c r="J2841" s="11" t="n">
        <v>48</v>
      </c>
      <c r="K2841" s="11" t="n">
        <v>239</v>
      </c>
      <c r="L2841" s="11" t="n">
        <v>17</v>
      </c>
      <c r="M2841" s="11" t="n">
        <v>2</v>
      </c>
      <c r="N2841" s="11" t="n">
        <v>0.15</v>
      </c>
      <c r="O2841" s="7" t="n">
        <v>2505.8</v>
      </c>
      <c r="P2841" s="7" t="n">
        <v>1678.886</v>
      </c>
      <c r="Q2841" s="7">
        <f>text(E2841,"ddd")</f>
        <v/>
      </c>
      <c r="R2841" s="7">
        <f>G2841-F2841</f>
        <v/>
      </c>
      <c r="S2841" s="7">
        <f>E2841-D2841</f>
        <v/>
      </c>
      <c r="T2841" s="7">
        <f>O2841*M2841</f>
        <v/>
      </c>
      <c r="U2841" s="7">
        <f>T2841*N2841</f>
        <v/>
      </c>
      <c r="V2841" s="7">
        <f>T2841-U2841-(P2841*M2841)</f>
        <v/>
      </c>
      <c r="W2841" s="7">
        <f>VLOOKUP(L2841,'Products Sheet'!$A:$B,2,FALSE)</f>
        <v/>
      </c>
      <c r="X2841" s="7" t="n"/>
      <c r="Y2841" s="7" t="n"/>
      <c r="Z2841" s="7" t="n"/>
      <c r="AA2841" s="7" t="n"/>
      <c r="AB2841" s="7" t="n"/>
      <c r="AC2841" s="7" t="n"/>
    </row>
    <row r="2842" ht="9.75" customHeight="1" s="12">
      <c r="A2842" s="11" t="inlineStr">
        <is>
          <t>SO - 0003543</t>
        </is>
      </c>
      <c r="B2842" s="11" t="inlineStr">
        <is>
          <t>In-Store</t>
        </is>
      </c>
      <c r="C2842" s="11" t="inlineStr">
        <is>
          <t>WARE-PUJ1005</t>
        </is>
      </c>
      <c r="D2842" s="6" t="n">
        <v>43600</v>
      </c>
      <c r="E2842" s="6" t="n">
        <v>43656</v>
      </c>
      <c r="F2842" s="6" t="n">
        <v>43662</v>
      </c>
      <c r="G2842" s="6" t="n">
        <v>43663</v>
      </c>
      <c r="H2842" s="11" t="inlineStr">
        <is>
          <t>USD</t>
        </is>
      </c>
      <c r="I2842" s="11" t="n">
        <v>10</v>
      </c>
      <c r="J2842" s="11" t="n">
        <v>15</v>
      </c>
      <c r="K2842" s="11" t="n">
        <v>275</v>
      </c>
      <c r="L2842" s="11" t="n">
        <v>17</v>
      </c>
      <c r="M2842" s="11" t="n">
        <v>2</v>
      </c>
      <c r="N2842" s="11" t="n">
        <v>0.05</v>
      </c>
      <c r="O2842" s="7" t="n">
        <v>2780.5</v>
      </c>
      <c r="P2842" s="7" t="n">
        <v>1445.86</v>
      </c>
      <c r="Q2842" s="7">
        <f>text(E2842,"ddd")</f>
        <v/>
      </c>
      <c r="R2842" s="7">
        <f>G2842-F2842</f>
        <v/>
      </c>
      <c r="S2842" s="7">
        <f>E2842-D2842</f>
        <v/>
      </c>
      <c r="T2842" s="7">
        <f>O2842*M2842</f>
        <v/>
      </c>
      <c r="U2842" s="7">
        <f>T2842*N2842</f>
        <v/>
      </c>
      <c r="V2842" s="7">
        <f>T2842-U2842-(P2842*M2842)</f>
        <v/>
      </c>
      <c r="W2842" s="7">
        <f>VLOOKUP(L2842,'Products Sheet'!$A:$B,2,FALSE)</f>
        <v/>
      </c>
      <c r="X2842" s="7" t="n"/>
      <c r="Y2842" s="7" t="n"/>
      <c r="Z2842" s="7" t="n"/>
      <c r="AA2842" s="7" t="n"/>
      <c r="AB2842" s="7" t="n"/>
      <c r="AC2842" s="7" t="n"/>
    </row>
    <row r="2843" ht="9.75" customHeight="1" s="12">
      <c r="A2843" s="11" t="inlineStr">
        <is>
          <t>SO - 0003588</t>
        </is>
      </c>
      <c r="B2843" s="11" t="inlineStr">
        <is>
          <t>Online</t>
        </is>
      </c>
      <c r="C2843" s="11" t="inlineStr">
        <is>
          <t>WARE-XYS1001</t>
        </is>
      </c>
      <c r="D2843" s="6" t="n">
        <v>43500</v>
      </c>
      <c r="E2843" s="6" t="n">
        <v>43662</v>
      </c>
      <c r="F2843" s="6" t="n">
        <v>43668</v>
      </c>
      <c r="G2843" s="6" t="n">
        <v>43673</v>
      </c>
      <c r="H2843" s="11" t="inlineStr">
        <is>
          <t>USD</t>
        </is>
      </c>
      <c r="I2843" s="11" t="n">
        <v>13</v>
      </c>
      <c r="J2843" s="11" t="n">
        <v>26</v>
      </c>
      <c r="K2843" s="11" t="n">
        <v>2</v>
      </c>
      <c r="L2843" s="11" t="n">
        <v>17</v>
      </c>
      <c r="M2843" s="11" t="n">
        <v>1</v>
      </c>
      <c r="N2843" s="11" t="n">
        <v>0.075</v>
      </c>
      <c r="O2843" s="7" t="n">
        <v>214.4</v>
      </c>
      <c r="P2843" s="7" t="n">
        <v>137.216</v>
      </c>
      <c r="Q2843" s="7">
        <f>text(E2843,"ddd")</f>
        <v/>
      </c>
      <c r="R2843" s="7">
        <f>G2843-F2843</f>
        <v/>
      </c>
      <c r="S2843" s="7">
        <f>E2843-D2843</f>
        <v/>
      </c>
      <c r="T2843" s="7">
        <f>O2843*M2843</f>
        <v/>
      </c>
      <c r="U2843" s="7">
        <f>T2843*N2843</f>
        <v/>
      </c>
      <c r="V2843" s="7">
        <f>T2843-U2843-(P2843*M2843)</f>
        <v/>
      </c>
      <c r="W2843" s="7">
        <f>VLOOKUP(L2843,'Products Sheet'!$A:$B,2,FALSE)</f>
        <v/>
      </c>
      <c r="X2843" s="7" t="n"/>
      <c r="Y2843" s="7" t="n"/>
      <c r="Z2843" s="7" t="n"/>
      <c r="AA2843" s="7" t="n"/>
      <c r="AB2843" s="7" t="n"/>
      <c r="AC2843" s="7" t="n"/>
    </row>
    <row r="2844" ht="9.75" customHeight="1" s="12">
      <c r="A2844" s="11" t="inlineStr">
        <is>
          <t>SO - 0003617</t>
        </is>
      </c>
      <c r="B2844" s="11" t="inlineStr">
        <is>
          <t>In-Store</t>
        </is>
      </c>
      <c r="C2844" s="11" t="inlineStr">
        <is>
          <t>WARE-PUJ1005</t>
        </is>
      </c>
      <c r="D2844" s="6" t="n">
        <v>43500</v>
      </c>
      <c r="E2844" s="6" t="n">
        <v>43665</v>
      </c>
      <c r="F2844" s="6" t="n">
        <v>43688</v>
      </c>
      <c r="G2844" s="6" t="n">
        <v>43692</v>
      </c>
      <c r="H2844" s="11" t="inlineStr">
        <is>
          <t>USD</t>
        </is>
      </c>
      <c r="I2844" s="11" t="n">
        <v>1</v>
      </c>
      <c r="J2844" s="11" t="n">
        <v>10</v>
      </c>
      <c r="K2844" s="11" t="n">
        <v>272</v>
      </c>
      <c r="L2844" s="11" t="n">
        <v>17</v>
      </c>
      <c r="M2844" s="11" t="n">
        <v>5</v>
      </c>
      <c r="N2844" s="11" t="n">
        <v>0.1</v>
      </c>
      <c r="O2844" s="7" t="n">
        <v>1132.3</v>
      </c>
      <c r="P2844" s="7" t="n">
        <v>679.38</v>
      </c>
      <c r="Q2844" s="7">
        <f>text(E2844,"ddd")</f>
        <v/>
      </c>
      <c r="R2844" s="7">
        <f>G2844-F2844</f>
        <v/>
      </c>
      <c r="S2844" s="7">
        <f>E2844-D2844</f>
        <v/>
      </c>
      <c r="T2844" s="7">
        <f>O2844*M2844</f>
        <v/>
      </c>
      <c r="U2844" s="7">
        <f>T2844*N2844</f>
        <v/>
      </c>
      <c r="V2844" s="7">
        <f>T2844-U2844-(P2844*M2844)</f>
        <v/>
      </c>
      <c r="W2844" s="7">
        <f>VLOOKUP(L2844,'Products Sheet'!$A:$B,2,FALSE)</f>
        <v/>
      </c>
      <c r="X2844" s="7" t="n"/>
      <c r="Y2844" s="7" t="n"/>
      <c r="Z2844" s="7" t="n"/>
      <c r="AA2844" s="7" t="n"/>
      <c r="AB2844" s="7" t="n"/>
      <c r="AC2844" s="7" t="n"/>
    </row>
    <row r="2845" ht="9.75" customHeight="1" s="12">
      <c r="A2845" s="11" t="inlineStr">
        <is>
          <t>SO - 0003628</t>
        </is>
      </c>
      <c r="B2845" s="11" t="inlineStr">
        <is>
          <t>In-Store</t>
        </is>
      </c>
      <c r="C2845" s="11" t="inlineStr">
        <is>
          <t>WARE-NMK1003</t>
        </is>
      </c>
      <c r="D2845" s="6" t="n">
        <v>43600</v>
      </c>
      <c r="E2845" s="6" t="n">
        <v>43667</v>
      </c>
      <c r="F2845" s="6" t="n">
        <v>43691</v>
      </c>
      <c r="G2845" s="6" t="n">
        <v>43693</v>
      </c>
      <c r="H2845" s="11" t="inlineStr">
        <is>
          <t>USD</t>
        </is>
      </c>
      <c r="I2845" s="11" t="n">
        <v>10</v>
      </c>
      <c r="J2845" s="11" t="n">
        <v>39</v>
      </c>
      <c r="K2845" s="11" t="n">
        <v>178</v>
      </c>
      <c r="L2845" s="11" t="n">
        <v>17</v>
      </c>
      <c r="M2845" s="11" t="n">
        <v>4</v>
      </c>
      <c r="N2845" s="11" t="n">
        <v>0.05</v>
      </c>
      <c r="O2845" s="7" t="n">
        <v>750.4</v>
      </c>
      <c r="P2845" s="7" t="n">
        <v>607.8240000000001</v>
      </c>
      <c r="Q2845" s="7">
        <f>text(E2845,"ddd")</f>
        <v/>
      </c>
      <c r="R2845" s="7">
        <f>G2845-F2845</f>
        <v/>
      </c>
      <c r="S2845" s="7">
        <f>E2845-D2845</f>
        <v/>
      </c>
      <c r="T2845" s="7">
        <f>O2845*M2845</f>
        <v/>
      </c>
      <c r="U2845" s="7">
        <f>T2845*N2845</f>
        <v/>
      </c>
      <c r="V2845" s="7">
        <f>T2845-U2845-(P2845*M2845)</f>
        <v/>
      </c>
      <c r="W2845" s="7">
        <f>VLOOKUP(L2845,'Products Sheet'!$A:$B,2,FALSE)</f>
        <v/>
      </c>
      <c r="X2845" s="7" t="n"/>
      <c r="Y2845" s="7" t="n"/>
      <c r="Z2845" s="7" t="n"/>
      <c r="AA2845" s="7" t="n"/>
      <c r="AB2845" s="7" t="n"/>
      <c r="AC2845" s="7" t="n"/>
    </row>
    <row r="2846" ht="9.75" customHeight="1" s="12">
      <c r="A2846" s="11" t="inlineStr">
        <is>
          <t>SO - 0003646</t>
        </is>
      </c>
      <c r="B2846" s="11" t="inlineStr">
        <is>
          <t>In-Store</t>
        </is>
      </c>
      <c r="C2846" s="11" t="inlineStr">
        <is>
          <t>WARE-NMK1003</t>
        </is>
      </c>
      <c r="D2846" s="6" t="n">
        <v>43600</v>
      </c>
      <c r="E2846" s="6" t="n">
        <v>43668</v>
      </c>
      <c r="F2846" s="6" t="n">
        <v>43676</v>
      </c>
      <c r="G2846" s="6" t="n">
        <v>43680</v>
      </c>
      <c r="H2846" s="11" t="inlineStr">
        <is>
          <t>USD</t>
        </is>
      </c>
      <c r="I2846" s="11" t="n">
        <v>10</v>
      </c>
      <c r="J2846" s="11" t="n">
        <v>28</v>
      </c>
      <c r="K2846" s="11" t="n">
        <v>200</v>
      </c>
      <c r="L2846" s="11" t="n">
        <v>17</v>
      </c>
      <c r="M2846" s="11" t="n">
        <v>3</v>
      </c>
      <c r="N2846" s="11" t="n">
        <v>0.075</v>
      </c>
      <c r="O2846" s="7" t="n">
        <v>3162.4</v>
      </c>
      <c r="P2846" s="7" t="n">
        <v>2624.792</v>
      </c>
      <c r="Q2846" s="7">
        <f>text(E2846,"ddd")</f>
        <v/>
      </c>
      <c r="R2846" s="7">
        <f>G2846-F2846</f>
        <v/>
      </c>
      <c r="S2846" s="7">
        <f>E2846-D2846</f>
        <v/>
      </c>
      <c r="T2846" s="7">
        <f>O2846*M2846</f>
        <v/>
      </c>
      <c r="U2846" s="7">
        <f>T2846*N2846</f>
        <v/>
      </c>
      <c r="V2846" s="7">
        <f>T2846-U2846-(P2846*M2846)</f>
        <v/>
      </c>
      <c r="W2846" s="7">
        <f>VLOOKUP(L2846,'Products Sheet'!$A:$B,2,FALSE)</f>
        <v/>
      </c>
      <c r="X2846" s="7" t="n"/>
      <c r="Y2846" s="7" t="n"/>
      <c r="Z2846" s="7" t="n"/>
      <c r="AA2846" s="7" t="n"/>
      <c r="AB2846" s="7" t="n"/>
      <c r="AC2846" s="7" t="n"/>
    </row>
    <row r="2847" ht="9.75" customHeight="1" s="12">
      <c r="A2847" s="11" t="inlineStr">
        <is>
          <t>SO - 0003672</t>
        </is>
      </c>
      <c r="B2847" s="11" t="inlineStr">
        <is>
          <t>In-Store</t>
        </is>
      </c>
      <c r="C2847" s="11" t="inlineStr">
        <is>
          <t>WARE-UHY1004</t>
        </is>
      </c>
      <c r="D2847" s="6" t="n">
        <v>43600</v>
      </c>
      <c r="E2847" s="6" t="n">
        <v>43671</v>
      </c>
      <c r="F2847" s="6" t="n">
        <v>43685</v>
      </c>
      <c r="G2847" s="6" t="n">
        <v>43690</v>
      </c>
      <c r="H2847" s="11" t="inlineStr">
        <is>
          <t>USD</t>
        </is>
      </c>
      <c r="I2847" s="11" t="n">
        <v>1</v>
      </c>
      <c r="J2847" s="11" t="n">
        <v>20</v>
      </c>
      <c r="K2847" s="11" t="n">
        <v>229</v>
      </c>
      <c r="L2847" s="11" t="n">
        <v>17</v>
      </c>
      <c r="M2847" s="11" t="n">
        <v>2</v>
      </c>
      <c r="N2847" s="11" t="n">
        <v>0.2</v>
      </c>
      <c r="O2847" s="7" t="n">
        <v>3939.6</v>
      </c>
      <c r="P2847" s="7" t="n">
        <v>2836.512</v>
      </c>
      <c r="Q2847" s="7">
        <f>text(E2847,"ddd")</f>
        <v/>
      </c>
      <c r="R2847" s="7">
        <f>G2847-F2847</f>
        <v/>
      </c>
      <c r="S2847" s="7">
        <f>E2847-D2847</f>
        <v/>
      </c>
      <c r="T2847" s="7">
        <f>O2847*M2847</f>
        <v/>
      </c>
      <c r="U2847" s="7">
        <f>T2847*N2847</f>
        <v/>
      </c>
      <c r="V2847" s="7">
        <f>T2847-U2847-(P2847*M2847)</f>
        <v/>
      </c>
      <c r="W2847" s="7">
        <f>VLOOKUP(L2847,'Products Sheet'!$A:$B,2,FALSE)</f>
        <v/>
      </c>
      <c r="X2847" s="7" t="n"/>
      <c r="Y2847" s="7" t="n"/>
      <c r="Z2847" s="7" t="n"/>
      <c r="AA2847" s="7" t="n"/>
      <c r="AB2847" s="7" t="n"/>
      <c r="AC2847" s="7" t="n"/>
    </row>
    <row r="2848" ht="9.75" customHeight="1" s="12">
      <c r="A2848" s="11" t="inlineStr">
        <is>
          <t>SO - 0003681</t>
        </is>
      </c>
      <c r="B2848" s="11" t="inlineStr">
        <is>
          <t>In-Store</t>
        </is>
      </c>
      <c r="C2848" s="11" t="inlineStr">
        <is>
          <t>WARE-PUJ1005</t>
        </is>
      </c>
      <c r="D2848" s="6" t="n">
        <v>43600</v>
      </c>
      <c r="E2848" s="6" t="n">
        <v>43672</v>
      </c>
      <c r="F2848" s="6" t="n">
        <v>43696</v>
      </c>
      <c r="G2848" s="6" t="n">
        <v>43701</v>
      </c>
      <c r="H2848" s="11" t="inlineStr">
        <is>
          <t>USD</t>
        </is>
      </c>
      <c r="I2848" s="11" t="n">
        <v>7</v>
      </c>
      <c r="J2848" s="11" t="n">
        <v>36</v>
      </c>
      <c r="K2848" s="11" t="n">
        <v>278</v>
      </c>
      <c r="L2848" s="11" t="n">
        <v>17</v>
      </c>
      <c r="M2848" s="11" t="n">
        <v>7</v>
      </c>
      <c r="N2848" s="11" t="n">
        <v>0.075</v>
      </c>
      <c r="O2848" s="7" t="n">
        <v>268</v>
      </c>
      <c r="P2848" s="7" t="n">
        <v>155.44</v>
      </c>
      <c r="Q2848" s="7">
        <f>text(E2848,"ddd")</f>
        <v/>
      </c>
      <c r="R2848" s="7">
        <f>G2848-F2848</f>
        <v/>
      </c>
      <c r="S2848" s="7">
        <f>E2848-D2848</f>
        <v/>
      </c>
      <c r="T2848" s="7">
        <f>O2848*M2848</f>
        <v/>
      </c>
      <c r="U2848" s="7">
        <f>T2848*N2848</f>
        <v/>
      </c>
      <c r="V2848" s="7">
        <f>T2848-U2848-(P2848*M2848)</f>
        <v/>
      </c>
      <c r="W2848" s="7">
        <f>VLOOKUP(L2848,'Products Sheet'!$A:$B,2,FALSE)</f>
        <v/>
      </c>
      <c r="X2848" s="7" t="n"/>
      <c r="Y2848" s="7" t="n"/>
      <c r="Z2848" s="7" t="n"/>
      <c r="AA2848" s="7" t="n"/>
      <c r="AB2848" s="7" t="n"/>
      <c r="AC2848" s="7" t="n"/>
    </row>
    <row r="2849" ht="9.75" customHeight="1" s="12">
      <c r="A2849" s="11" t="inlineStr">
        <is>
          <t>SO - 0003774</t>
        </is>
      </c>
      <c r="B2849" s="11" t="inlineStr">
        <is>
          <t>In-Store</t>
        </is>
      </c>
      <c r="C2849" s="11" t="inlineStr">
        <is>
          <t>WARE-XYS1001</t>
        </is>
      </c>
      <c r="D2849" s="6" t="n">
        <v>43600</v>
      </c>
      <c r="E2849" s="6" t="n">
        <v>43683</v>
      </c>
      <c r="F2849" s="6" t="n">
        <v>43693</v>
      </c>
      <c r="G2849" s="6" t="n">
        <v>43694</v>
      </c>
      <c r="H2849" s="11" t="inlineStr">
        <is>
          <t>USD</t>
        </is>
      </c>
      <c r="I2849" s="11" t="n">
        <v>8</v>
      </c>
      <c r="J2849" s="11" t="n">
        <v>10</v>
      </c>
      <c r="K2849" s="11" t="n">
        <v>30</v>
      </c>
      <c r="L2849" s="11" t="n">
        <v>17</v>
      </c>
      <c r="M2849" s="11" t="n">
        <v>7</v>
      </c>
      <c r="N2849" s="11" t="n">
        <v>0.075</v>
      </c>
      <c r="O2849" s="7" t="n">
        <v>984.9</v>
      </c>
      <c r="P2849" s="7" t="n">
        <v>551.5440000000001</v>
      </c>
      <c r="Q2849" s="7">
        <f>text(E2849,"ddd")</f>
        <v/>
      </c>
      <c r="R2849" s="7">
        <f>G2849-F2849</f>
        <v/>
      </c>
      <c r="S2849" s="7">
        <f>E2849-D2849</f>
        <v/>
      </c>
      <c r="T2849" s="7">
        <f>O2849*M2849</f>
        <v/>
      </c>
      <c r="U2849" s="7">
        <f>T2849*N2849</f>
        <v/>
      </c>
      <c r="V2849" s="7">
        <f>T2849-U2849-(P2849*M2849)</f>
        <v/>
      </c>
      <c r="W2849" s="7">
        <f>VLOOKUP(L2849,'Products Sheet'!$A:$B,2,FALSE)</f>
        <v/>
      </c>
      <c r="X2849" s="7" t="n"/>
      <c r="Y2849" s="7" t="n"/>
      <c r="Z2849" s="7" t="n"/>
      <c r="AA2849" s="7" t="n"/>
      <c r="AB2849" s="7" t="n"/>
      <c r="AC2849" s="7" t="n"/>
    </row>
    <row r="2850" ht="9.75" customHeight="1" s="12">
      <c r="A2850" s="11" t="inlineStr">
        <is>
          <t>SO - 0003862</t>
        </is>
      </c>
      <c r="B2850" s="11" t="inlineStr">
        <is>
          <t>In-Store</t>
        </is>
      </c>
      <c r="C2850" s="11" t="inlineStr">
        <is>
          <t>WARE-NBV1002</t>
        </is>
      </c>
      <c r="D2850" s="6" t="n">
        <v>43600</v>
      </c>
      <c r="E2850" s="6" t="n">
        <v>43693</v>
      </c>
      <c r="F2850" s="6" t="n">
        <v>43713</v>
      </c>
      <c r="G2850" s="6" t="n">
        <v>43718</v>
      </c>
      <c r="H2850" s="11" t="inlineStr">
        <is>
          <t>USD</t>
        </is>
      </c>
      <c r="I2850" s="11" t="n">
        <v>3</v>
      </c>
      <c r="J2850" s="11" t="n">
        <v>41</v>
      </c>
      <c r="K2850" s="11" t="n">
        <v>85</v>
      </c>
      <c r="L2850" s="11" t="n">
        <v>17</v>
      </c>
      <c r="M2850" s="11" t="n">
        <v>6</v>
      </c>
      <c r="N2850" s="11" t="n">
        <v>0.05</v>
      </c>
      <c r="O2850" s="7" t="n">
        <v>3966.4</v>
      </c>
      <c r="P2850" s="7" t="n">
        <v>3331.776</v>
      </c>
      <c r="Q2850" s="7">
        <f>text(E2850,"ddd")</f>
        <v/>
      </c>
      <c r="R2850" s="7">
        <f>G2850-F2850</f>
        <v/>
      </c>
      <c r="S2850" s="7">
        <f>E2850-D2850</f>
        <v/>
      </c>
      <c r="T2850" s="7">
        <f>O2850*M2850</f>
        <v/>
      </c>
      <c r="U2850" s="7">
        <f>T2850*N2850</f>
        <v/>
      </c>
      <c r="V2850" s="7">
        <f>T2850-U2850-(P2850*M2850)</f>
        <v/>
      </c>
      <c r="W2850" s="7">
        <f>VLOOKUP(L2850,'Products Sheet'!$A:$B,2,FALSE)</f>
        <v/>
      </c>
      <c r="X2850" s="7" t="n"/>
      <c r="Y2850" s="7" t="n"/>
      <c r="Z2850" s="7" t="n"/>
      <c r="AA2850" s="7" t="n"/>
      <c r="AB2850" s="7" t="n"/>
      <c r="AC2850" s="7" t="n"/>
    </row>
    <row r="2851" ht="9.75" customHeight="1" s="12">
      <c r="A2851" s="11" t="inlineStr">
        <is>
          <t>SO - 0003955</t>
        </is>
      </c>
      <c r="B2851" s="11" t="inlineStr">
        <is>
          <t>Online</t>
        </is>
      </c>
      <c r="C2851" s="11" t="inlineStr">
        <is>
          <t>WARE-NBV1002</t>
        </is>
      </c>
      <c r="D2851" s="6" t="n">
        <v>43600</v>
      </c>
      <c r="E2851" s="6" t="n">
        <v>43705</v>
      </c>
      <c r="F2851" s="6" t="n">
        <v>43724</v>
      </c>
      <c r="G2851" s="6" t="n">
        <v>43731</v>
      </c>
      <c r="H2851" s="11" t="inlineStr">
        <is>
          <t>USD</t>
        </is>
      </c>
      <c r="I2851" s="11" t="n">
        <v>13</v>
      </c>
      <c r="J2851" s="11" t="n">
        <v>34</v>
      </c>
      <c r="K2851" s="11" t="n">
        <v>83</v>
      </c>
      <c r="L2851" s="11" t="n">
        <v>17</v>
      </c>
      <c r="M2851" s="11" t="n">
        <v>1</v>
      </c>
      <c r="N2851" s="11" t="n">
        <v>0.1</v>
      </c>
      <c r="O2851" s="7" t="n">
        <v>1051.9</v>
      </c>
      <c r="P2851" s="7" t="n">
        <v>862.558</v>
      </c>
      <c r="Q2851" s="7">
        <f>text(E2851,"ddd")</f>
        <v/>
      </c>
      <c r="R2851" s="7">
        <f>G2851-F2851</f>
        <v/>
      </c>
      <c r="S2851" s="7">
        <f>E2851-D2851</f>
        <v/>
      </c>
      <c r="T2851" s="7">
        <f>O2851*M2851</f>
        <v/>
      </c>
      <c r="U2851" s="7">
        <f>T2851*N2851</f>
        <v/>
      </c>
      <c r="V2851" s="7">
        <f>T2851-U2851-(P2851*M2851)</f>
        <v/>
      </c>
      <c r="W2851" s="7">
        <f>VLOOKUP(L2851,'Products Sheet'!$A:$B,2,FALSE)</f>
        <v/>
      </c>
      <c r="X2851" s="7" t="n"/>
      <c r="Y2851" s="7" t="n"/>
      <c r="Z2851" s="7" t="n"/>
      <c r="AA2851" s="7" t="n"/>
      <c r="AB2851" s="7" t="n"/>
      <c r="AC2851" s="7" t="n"/>
    </row>
    <row r="2852" ht="9.75" customHeight="1" s="12">
      <c r="A2852" s="11" t="inlineStr">
        <is>
          <t>SO - 0003970</t>
        </is>
      </c>
      <c r="B2852" s="11" t="inlineStr">
        <is>
          <t>Online</t>
        </is>
      </c>
      <c r="C2852" s="11" t="inlineStr">
        <is>
          <t>WARE-NMK1003</t>
        </is>
      </c>
      <c r="D2852" s="6" t="n">
        <v>43600</v>
      </c>
      <c r="E2852" s="6" t="n">
        <v>43707</v>
      </c>
      <c r="F2852" s="6" t="n">
        <v>43716</v>
      </c>
      <c r="G2852" s="6" t="n">
        <v>43725</v>
      </c>
      <c r="H2852" s="11" t="inlineStr">
        <is>
          <t>USD</t>
        </is>
      </c>
      <c r="I2852" s="11" t="n">
        <v>17</v>
      </c>
      <c r="J2852" s="11" t="n">
        <v>26</v>
      </c>
      <c r="K2852" s="11" t="n">
        <v>92</v>
      </c>
      <c r="L2852" s="11" t="n">
        <v>17</v>
      </c>
      <c r="M2852" s="11" t="n">
        <v>1</v>
      </c>
      <c r="N2852" s="11" t="n">
        <v>0.075</v>
      </c>
      <c r="O2852" s="7" t="n">
        <v>1005</v>
      </c>
      <c r="P2852" s="7" t="n">
        <v>613.05</v>
      </c>
      <c r="Q2852" s="7">
        <f>text(E2852,"ddd")</f>
        <v/>
      </c>
      <c r="R2852" s="7">
        <f>G2852-F2852</f>
        <v/>
      </c>
      <c r="S2852" s="7">
        <f>E2852-D2852</f>
        <v/>
      </c>
      <c r="T2852" s="7">
        <f>O2852*M2852</f>
        <v/>
      </c>
      <c r="U2852" s="7">
        <f>T2852*N2852</f>
        <v/>
      </c>
      <c r="V2852" s="7">
        <f>T2852-U2852-(P2852*M2852)</f>
        <v/>
      </c>
      <c r="W2852" s="7">
        <f>VLOOKUP(L2852,'Products Sheet'!$A:$B,2,FALSE)</f>
        <v/>
      </c>
      <c r="X2852" s="7" t="n"/>
      <c r="Y2852" s="7" t="n"/>
      <c r="Z2852" s="7" t="n"/>
      <c r="AA2852" s="7" t="n"/>
      <c r="AB2852" s="7" t="n"/>
      <c r="AC2852" s="7" t="n"/>
    </row>
    <row r="2853" ht="9.75" customHeight="1" s="12">
      <c r="A2853" s="11" t="inlineStr">
        <is>
          <t>SO - 0004000</t>
        </is>
      </c>
      <c r="B2853" s="11" t="inlineStr">
        <is>
          <t>Wholesale</t>
        </is>
      </c>
      <c r="C2853" s="11" t="inlineStr">
        <is>
          <t>WARE-PUJ1005</t>
        </is>
      </c>
      <c r="D2853" s="6" t="n">
        <v>43600</v>
      </c>
      <c r="E2853" s="6" t="n">
        <v>43711</v>
      </c>
      <c r="F2853" s="6" t="n">
        <v>43714</v>
      </c>
      <c r="G2853" s="6" t="n">
        <v>43716</v>
      </c>
      <c r="H2853" s="11" t="inlineStr">
        <is>
          <t>USD</t>
        </is>
      </c>
      <c r="I2853" s="11" t="n">
        <v>25</v>
      </c>
      <c r="J2853" s="11" t="n">
        <v>41</v>
      </c>
      <c r="K2853" s="11" t="n">
        <v>311</v>
      </c>
      <c r="L2853" s="11" t="n">
        <v>17</v>
      </c>
      <c r="M2853" s="11" t="n">
        <v>1</v>
      </c>
      <c r="N2853" s="11" t="n">
        <v>0.15</v>
      </c>
      <c r="O2853" s="7" t="n">
        <v>247.9</v>
      </c>
      <c r="P2853" s="7" t="n">
        <v>176.009</v>
      </c>
      <c r="Q2853" s="7">
        <f>text(E2853,"ddd")</f>
        <v/>
      </c>
      <c r="R2853" s="7">
        <f>G2853-F2853</f>
        <v/>
      </c>
      <c r="S2853" s="7">
        <f>E2853-D2853</f>
        <v/>
      </c>
      <c r="T2853" s="7">
        <f>O2853*M2853</f>
        <v/>
      </c>
      <c r="U2853" s="7">
        <f>T2853*N2853</f>
        <v/>
      </c>
      <c r="V2853" s="7">
        <f>T2853-U2853-(P2853*M2853)</f>
        <v/>
      </c>
      <c r="W2853" s="7">
        <f>VLOOKUP(L2853,'Products Sheet'!$A:$B,2,FALSE)</f>
        <v/>
      </c>
      <c r="X2853" s="7" t="n"/>
      <c r="Y2853" s="7" t="n"/>
      <c r="Z2853" s="7" t="n"/>
      <c r="AA2853" s="7" t="n"/>
      <c r="AB2853" s="7" t="n"/>
      <c r="AC2853" s="7" t="n"/>
    </row>
    <row r="2854" ht="9.75" customHeight="1" s="12">
      <c r="A2854" s="11" t="inlineStr">
        <is>
          <t>SO - 0004060</t>
        </is>
      </c>
      <c r="B2854" s="11" t="inlineStr">
        <is>
          <t>Online</t>
        </is>
      </c>
      <c r="C2854" s="11" t="inlineStr">
        <is>
          <t>WARE-MKL1006</t>
        </is>
      </c>
      <c r="D2854" s="6" t="n">
        <v>43600</v>
      </c>
      <c r="E2854" s="6" t="n">
        <v>43719</v>
      </c>
      <c r="F2854" s="6" t="n">
        <v>43747</v>
      </c>
      <c r="G2854" s="6" t="n">
        <v>43754</v>
      </c>
      <c r="H2854" s="11" t="inlineStr">
        <is>
          <t>USD</t>
        </is>
      </c>
      <c r="I2854" s="11" t="n">
        <v>12</v>
      </c>
      <c r="J2854" s="11" t="n">
        <v>41</v>
      </c>
      <c r="K2854" s="11" t="n">
        <v>344</v>
      </c>
      <c r="L2854" s="11" t="n">
        <v>17</v>
      </c>
      <c r="M2854" s="11" t="n">
        <v>1</v>
      </c>
      <c r="N2854" s="11" t="n">
        <v>0.1</v>
      </c>
      <c r="O2854" s="7" t="n">
        <v>3906.1</v>
      </c>
      <c r="P2854" s="7" t="n">
        <v>2265.538</v>
      </c>
      <c r="Q2854" s="7">
        <f>text(E2854,"ddd")</f>
        <v/>
      </c>
      <c r="R2854" s="7">
        <f>G2854-F2854</f>
        <v/>
      </c>
      <c r="S2854" s="7">
        <f>E2854-D2854</f>
        <v/>
      </c>
      <c r="T2854" s="7">
        <f>O2854*M2854</f>
        <v/>
      </c>
      <c r="U2854" s="7">
        <f>T2854*N2854</f>
        <v/>
      </c>
      <c r="V2854" s="7">
        <f>T2854-U2854-(P2854*M2854)</f>
        <v/>
      </c>
      <c r="W2854" s="7">
        <f>VLOOKUP(L2854,'Products Sheet'!$A:$B,2,FALSE)</f>
        <v/>
      </c>
      <c r="X2854" s="7" t="n"/>
      <c r="Y2854" s="7" t="n"/>
      <c r="Z2854" s="7" t="n"/>
      <c r="AA2854" s="7" t="n"/>
      <c r="AB2854" s="7" t="n"/>
      <c r="AC2854" s="7" t="n"/>
    </row>
    <row r="2855" ht="9.75" customHeight="1" s="12">
      <c r="A2855" s="11" t="inlineStr">
        <is>
          <t>SO - 0004076</t>
        </is>
      </c>
      <c r="B2855" s="11" t="inlineStr">
        <is>
          <t>In-Store</t>
        </is>
      </c>
      <c r="C2855" s="11" t="inlineStr">
        <is>
          <t>WARE-PUJ1005</t>
        </is>
      </c>
      <c r="D2855" s="6" t="n">
        <v>43600</v>
      </c>
      <c r="E2855" s="6" t="n">
        <v>43721</v>
      </c>
      <c r="F2855" s="6" t="n">
        <v>43738</v>
      </c>
      <c r="G2855" s="6" t="n">
        <v>43740</v>
      </c>
      <c r="H2855" s="11" t="inlineStr">
        <is>
          <t>USD</t>
        </is>
      </c>
      <c r="I2855" s="11" t="n">
        <v>8</v>
      </c>
      <c r="J2855" s="11" t="n">
        <v>12</v>
      </c>
      <c r="K2855" s="11" t="n">
        <v>311</v>
      </c>
      <c r="L2855" s="11" t="n">
        <v>17</v>
      </c>
      <c r="M2855" s="11" t="n">
        <v>1</v>
      </c>
      <c r="N2855" s="11" t="n">
        <v>0.05</v>
      </c>
      <c r="O2855" s="7" t="n">
        <v>1842.5</v>
      </c>
      <c r="P2855" s="7" t="n">
        <v>1529.275</v>
      </c>
      <c r="Q2855" s="7">
        <f>text(E2855,"ddd")</f>
        <v/>
      </c>
      <c r="R2855" s="7">
        <f>G2855-F2855</f>
        <v/>
      </c>
      <c r="S2855" s="7">
        <f>E2855-D2855</f>
        <v/>
      </c>
      <c r="T2855" s="7">
        <f>O2855*M2855</f>
        <v/>
      </c>
      <c r="U2855" s="7">
        <f>T2855*N2855</f>
        <v/>
      </c>
      <c r="V2855" s="7">
        <f>T2855-U2855-(P2855*M2855)</f>
        <v/>
      </c>
      <c r="W2855" s="7">
        <f>VLOOKUP(L2855,'Products Sheet'!$A:$B,2,FALSE)</f>
        <v/>
      </c>
      <c r="X2855" s="7" t="n"/>
      <c r="Y2855" s="7" t="n"/>
      <c r="Z2855" s="7" t="n"/>
      <c r="AA2855" s="7" t="n"/>
      <c r="AB2855" s="7" t="n"/>
      <c r="AC2855" s="7" t="n"/>
    </row>
    <row r="2856" ht="9.75" customHeight="1" s="12">
      <c r="A2856" s="11" t="inlineStr">
        <is>
          <t>SO - 0004086</t>
        </is>
      </c>
      <c r="B2856" s="11" t="inlineStr">
        <is>
          <t>Online</t>
        </is>
      </c>
      <c r="C2856" s="11" t="inlineStr">
        <is>
          <t>WARE-PUJ1005</t>
        </is>
      </c>
      <c r="D2856" s="6" t="n">
        <v>43600</v>
      </c>
      <c r="E2856" s="6" t="n">
        <v>43722</v>
      </c>
      <c r="F2856" s="6" t="n">
        <v>43730</v>
      </c>
      <c r="G2856" s="6" t="n">
        <v>43740</v>
      </c>
      <c r="H2856" s="11" t="inlineStr">
        <is>
          <t>USD</t>
        </is>
      </c>
      <c r="I2856" s="11" t="n">
        <v>19</v>
      </c>
      <c r="J2856" s="11" t="n">
        <v>20</v>
      </c>
      <c r="K2856" s="11" t="n">
        <v>325</v>
      </c>
      <c r="L2856" s="11" t="n">
        <v>17</v>
      </c>
      <c r="M2856" s="11" t="n">
        <v>8</v>
      </c>
      <c r="N2856" s="11" t="n">
        <v>0.05</v>
      </c>
      <c r="O2856" s="7" t="n">
        <v>5058.5</v>
      </c>
      <c r="P2856" s="7" t="n">
        <v>3743.29</v>
      </c>
      <c r="Q2856" s="7">
        <f>text(E2856,"ddd")</f>
        <v/>
      </c>
      <c r="R2856" s="7">
        <f>G2856-F2856</f>
        <v/>
      </c>
      <c r="S2856" s="7">
        <f>E2856-D2856</f>
        <v/>
      </c>
      <c r="T2856" s="7">
        <f>O2856*M2856</f>
        <v/>
      </c>
      <c r="U2856" s="7">
        <f>T2856*N2856</f>
        <v/>
      </c>
      <c r="V2856" s="7">
        <f>T2856-U2856-(P2856*M2856)</f>
        <v/>
      </c>
      <c r="W2856" s="7">
        <f>VLOOKUP(L2856,'Products Sheet'!$A:$B,2,FALSE)</f>
        <v/>
      </c>
      <c r="X2856" s="7" t="n"/>
      <c r="Y2856" s="7" t="n"/>
      <c r="Z2856" s="7" t="n"/>
      <c r="AA2856" s="7" t="n"/>
      <c r="AB2856" s="7" t="n"/>
      <c r="AC2856" s="7" t="n"/>
    </row>
    <row r="2857" ht="9.75" customHeight="1" s="12">
      <c r="A2857" s="11" t="inlineStr">
        <is>
          <t>SO - 0004100</t>
        </is>
      </c>
      <c r="B2857" s="11" t="inlineStr">
        <is>
          <t>In-Store</t>
        </is>
      </c>
      <c r="C2857" s="11" t="inlineStr">
        <is>
          <t>WARE-NMK1003</t>
        </is>
      </c>
      <c r="D2857" s="6" t="n">
        <v>43600</v>
      </c>
      <c r="E2857" s="6" t="n">
        <v>43724</v>
      </c>
      <c r="F2857" s="6" t="n">
        <v>43726</v>
      </c>
      <c r="G2857" s="6" t="n">
        <v>43732</v>
      </c>
      <c r="H2857" s="11" t="inlineStr">
        <is>
          <t>USD</t>
        </is>
      </c>
      <c r="I2857" s="11" t="n">
        <v>9</v>
      </c>
      <c r="J2857" s="11" t="n">
        <v>28</v>
      </c>
      <c r="K2857" s="11" t="n">
        <v>174</v>
      </c>
      <c r="L2857" s="11" t="n">
        <v>17</v>
      </c>
      <c r="M2857" s="11" t="n">
        <v>2</v>
      </c>
      <c r="N2857" s="11" t="n">
        <v>0.2</v>
      </c>
      <c r="O2857" s="7" t="n">
        <v>1018.4</v>
      </c>
      <c r="P2857" s="7" t="n">
        <v>478.648</v>
      </c>
      <c r="Q2857" s="7">
        <f>text(E2857,"ddd")</f>
        <v/>
      </c>
      <c r="R2857" s="7">
        <f>G2857-F2857</f>
        <v/>
      </c>
      <c r="S2857" s="7">
        <f>E2857-D2857</f>
        <v/>
      </c>
      <c r="T2857" s="7">
        <f>O2857*M2857</f>
        <v/>
      </c>
      <c r="U2857" s="7">
        <f>T2857*N2857</f>
        <v/>
      </c>
      <c r="V2857" s="7">
        <f>T2857-U2857-(P2857*M2857)</f>
        <v/>
      </c>
      <c r="W2857" s="7">
        <f>VLOOKUP(L2857,'Products Sheet'!$A:$B,2,FALSE)</f>
        <v/>
      </c>
      <c r="X2857" s="7" t="n"/>
      <c r="Y2857" s="7" t="n"/>
      <c r="Z2857" s="7" t="n"/>
      <c r="AA2857" s="7" t="n"/>
      <c r="AB2857" s="7" t="n"/>
      <c r="AC2857" s="7" t="n"/>
    </row>
    <row r="2858" ht="9.75" customHeight="1" s="12">
      <c r="A2858" s="11" t="inlineStr">
        <is>
          <t>SO - 0004135</t>
        </is>
      </c>
      <c r="B2858" s="11" t="inlineStr">
        <is>
          <t>In-Store</t>
        </is>
      </c>
      <c r="C2858" s="11" t="inlineStr">
        <is>
          <t>WARE-UHY1004</t>
        </is>
      </c>
      <c r="D2858" s="6" t="n">
        <v>43600</v>
      </c>
      <c r="E2858" s="6" t="n">
        <v>43729</v>
      </c>
      <c r="F2858" s="6" t="n">
        <v>43736</v>
      </c>
      <c r="G2858" s="6" t="n">
        <v>43737</v>
      </c>
      <c r="H2858" s="11" t="inlineStr">
        <is>
          <t>USD</t>
        </is>
      </c>
      <c r="I2858" s="11" t="n">
        <v>8</v>
      </c>
      <c r="J2858" s="11" t="n">
        <v>30</v>
      </c>
      <c r="K2858" s="11" t="n">
        <v>219</v>
      </c>
      <c r="L2858" s="11" t="n">
        <v>17</v>
      </c>
      <c r="M2858" s="11" t="n">
        <v>4</v>
      </c>
      <c r="N2858" s="11" t="n">
        <v>0.05</v>
      </c>
      <c r="O2858" s="7" t="n">
        <v>3195.9</v>
      </c>
      <c r="P2858" s="7" t="n">
        <v>2364.966</v>
      </c>
      <c r="Q2858" s="7">
        <f>text(E2858,"ddd")</f>
        <v/>
      </c>
      <c r="R2858" s="7">
        <f>G2858-F2858</f>
        <v/>
      </c>
      <c r="S2858" s="7">
        <f>E2858-D2858</f>
        <v/>
      </c>
      <c r="T2858" s="7">
        <f>O2858*M2858</f>
        <v/>
      </c>
      <c r="U2858" s="7">
        <f>T2858*N2858</f>
        <v/>
      </c>
      <c r="V2858" s="7">
        <f>T2858-U2858-(P2858*M2858)</f>
        <v/>
      </c>
      <c r="W2858" s="7">
        <f>VLOOKUP(L2858,'Products Sheet'!$A:$B,2,FALSE)</f>
        <v/>
      </c>
      <c r="X2858" s="7" t="n"/>
      <c r="Y2858" s="7" t="n"/>
      <c r="Z2858" s="7" t="n"/>
      <c r="AA2858" s="7" t="n"/>
      <c r="AB2858" s="7" t="n"/>
      <c r="AC2858" s="7" t="n"/>
    </row>
    <row r="2859" ht="9.75" customHeight="1" s="12">
      <c r="A2859" s="11" t="inlineStr">
        <is>
          <t>SO - 0004150</t>
        </is>
      </c>
      <c r="B2859" s="11" t="inlineStr">
        <is>
          <t>Online</t>
        </is>
      </c>
      <c r="C2859" s="11" t="inlineStr">
        <is>
          <t>WARE-UHY1004</t>
        </is>
      </c>
      <c r="D2859" s="6" t="n">
        <v>43600</v>
      </c>
      <c r="E2859" s="6" t="n">
        <v>43731</v>
      </c>
      <c r="F2859" s="6" t="n">
        <v>43759</v>
      </c>
      <c r="G2859" s="6" t="n">
        <v>43761</v>
      </c>
      <c r="H2859" s="11" t="inlineStr">
        <is>
          <t>USD</t>
        </is>
      </c>
      <c r="I2859" s="11" t="n">
        <v>20</v>
      </c>
      <c r="J2859" s="11" t="n">
        <v>22</v>
      </c>
      <c r="K2859" s="11" t="n">
        <v>206</v>
      </c>
      <c r="L2859" s="11" t="n">
        <v>17</v>
      </c>
      <c r="M2859" s="11" t="n">
        <v>8</v>
      </c>
      <c r="N2859" s="11" t="n">
        <v>0.15</v>
      </c>
      <c r="O2859" s="7" t="n">
        <v>3872.6</v>
      </c>
      <c r="P2859" s="7" t="n">
        <v>2826.998</v>
      </c>
      <c r="Q2859" s="7">
        <f>text(E2859,"ddd")</f>
        <v/>
      </c>
      <c r="R2859" s="7">
        <f>G2859-F2859</f>
        <v/>
      </c>
      <c r="S2859" s="7">
        <f>E2859-D2859</f>
        <v/>
      </c>
      <c r="T2859" s="7">
        <f>O2859*M2859</f>
        <v/>
      </c>
      <c r="U2859" s="7">
        <f>T2859*N2859</f>
        <v/>
      </c>
      <c r="V2859" s="7">
        <f>T2859-U2859-(P2859*M2859)</f>
        <v/>
      </c>
      <c r="W2859" s="7">
        <f>VLOOKUP(L2859,'Products Sheet'!$A:$B,2,FALSE)</f>
        <v/>
      </c>
      <c r="X2859" s="7" t="n"/>
      <c r="Y2859" s="7" t="n"/>
      <c r="Z2859" s="7" t="n"/>
      <c r="AA2859" s="7" t="n"/>
      <c r="AB2859" s="7" t="n"/>
      <c r="AC2859" s="7" t="n"/>
    </row>
    <row r="2860" ht="9.75" customHeight="1" s="12">
      <c r="A2860" s="11" t="inlineStr">
        <is>
          <t>SO - 0004162</t>
        </is>
      </c>
      <c r="B2860" s="11" t="inlineStr">
        <is>
          <t>In-Store</t>
        </is>
      </c>
      <c r="C2860" s="11" t="inlineStr">
        <is>
          <t>WARE-PUJ1005</t>
        </is>
      </c>
      <c r="D2860" s="6" t="n">
        <v>43600</v>
      </c>
      <c r="E2860" s="6" t="n">
        <v>43732</v>
      </c>
      <c r="F2860" s="6" t="n">
        <v>43760</v>
      </c>
      <c r="G2860" s="6" t="n">
        <v>43770</v>
      </c>
      <c r="H2860" s="11" t="inlineStr">
        <is>
          <t>USD</t>
        </is>
      </c>
      <c r="I2860" s="11" t="n">
        <v>10</v>
      </c>
      <c r="J2860" s="11" t="n">
        <v>26</v>
      </c>
      <c r="K2860" s="11" t="n">
        <v>285</v>
      </c>
      <c r="L2860" s="11" t="n">
        <v>17</v>
      </c>
      <c r="M2860" s="11" t="n">
        <v>8</v>
      </c>
      <c r="N2860" s="11" t="n">
        <v>0.1</v>
      </c>
      <c r="O2860" s="7" t="n">
        <v>2224.4</v>
      </c>
      <c r="P2860" s="7" t="n">
        <v>1512.592</v>
      </c>
      <c r="Q2860" s="7">
        <f>text(E2860,"ddd")</f>
        <v/>
      </c>
      <c r="R2860" s="7">
        <f>G2860-F2860</f>
        <v/>
      </c>
      <c r="S2860" s="7">
        <f>E2860-D2860</f>
        <v/>
      </c>
      <c r="T2860" s="7">
        <f>O2860*M2860</f>
        <v/>
      </c>
      <c r="U2860" s="7">
        <f>T2860*N2860</f>
        <v/>
      </c>
      <c r="V2860" s="7">
        <f>T2860-U2860-(P2860*M2860)</f>
        <v/>
      </c>
      <c r="W2860" s="7">
        <f>VLOOKUP(L2860,'Products Sheet'!$A:$B,2,FALSE)</f>
        <v/>
      </c>
      <c r="X2860" s="7" t="n"/>
      <c r="Y2860" s="7" t="n"/>
      <c r="Z2860" s="7" t="n"/>
      <c r="AA2860" s="7" t="n"/>
      <c r="AB2860" s="7" t="n"/>
      <c r="AC2860" s="7" t="n"/>
    </row>
    <row r="2861" ht="9.75" customHeight="1" s="12">
      <c r="A2861" s="11" t="inlineStr">
        <is>
          <t>SO - 0004180</t>
        </is>
      </c>
      <c r="B2861" s="11" t="inlineStr">
        <is>
          <t>Distributor</t>
        </is>
      </c>
      <c r="C2861" s="11" t="inlineStr">
        <is>
          <t>WARE-NMK1003</t>
        </is>
      </c>
      <c r="D2861" s="6" t="n">
        <v>43600</v>
      </c>
      <c r="E2861" s="6" t="n">
        <v>43734</v>
      </c>
      <c r="F2861" s="6" t="n">
        <v>43751</v>
      </c>
      <c r="G2861" s="6" t="n">
        <v>43760</v>
      </c>
      <c r="H2861" s="11" t="inlineStr">
        <is>
          <t>USD</t>
        </is>
      </c>
      <c r="I2861" s="11" t="n">
        <v>24</v>
      </c>
      <c r="J2861" s="11" t="n">
        <v>7</v>
      </c>
      <c r="K2861" s="11" t="n">
        <v>165</v>
      </c>
      <c r="L2861" s="11" t="n">
        <v>17</v>
      </c>
      <c r="M2861" s="11" t="n">
        <v>1</v>
      </c>
      <c r="N2861" s="11" t="n">
        <v>0.05</v>
      </c>
      <c r="O2861" s="7" t="n">
        <v>1038.5</v>
      </c>
      <c r="P2861" s="7" t="n">
        <v>623.1</v>
      </c>
      <c r="Q2861" s="7">
        <f>text(E2861,"ddd")</f>
        <v/>
      </c>
      <c r="R2861" s="7">
        <f>G2861-F2861</f>
        <v/>
      </c>
      <c r="S2861" s="7">
        <f>E2861-D2861</f>
        <v/>
      </c>
      <c r="T2861" s="7">
        <f>O2861*M2861</f>
        <v/>
      </c>
      <c r="U2861" s="7">
        <f>T2861*N2861</f>
        <v/>
      </c>
      <c r="V2861" s="7">
        <f>T2861-U2861-(P2861*M2861)</f>
        <v/>
      </c>
      <c r="W2861" s="7">
        <f>VLOOKUP(L2861,'Products Sheet'!$A:$B,2,FALSE)</f>
        <v/>
      </c>
      <c r="X2861" s="7" t="n"/>
      <c r="Y2861" s="7" t="n"/>
      <c r="Z2861" s="7" t="n"/>
      <c r="AA2861" s="7" t="n"/>
      <c r="AB2861" s="7" t="n"/>
      <c r="AC2861" s="7" t="n"/>
    </row>
    <row r="2862" ht="9.75" customHeight="1" s="12">
      <c r="A2862" s="11" t="inlineStr">
        <is>
          <t>SO - 0004181</t>
        </is>
      </c>
      <c r="B2862" s="11" t="inlineStr">
        <is>
          <t>Distributor</t>
        </is>
      </c>
      <c r="C2862" s="11" t="inlineStr">
        <is>
          <t>WARE-MKL1006</t>
        </is>
      </c>
      <c r="D2862" s="6" t="n">
        <v>43600</v>
      </c>
      <c r="E2862" s="6" t="n">
        <v>43734</v>
      </c>
      <c r="F2862" s="6" t="n">
        <v>43755</v>
      </c>
      <c r="G2862" s="6" t="n">
        <v>43759</v>
      </c>
      <c r="H2862" s="11" t="inlineStr">
        <is>
          <t>USD</t>
        </is>
      </c>
      <c r="I2862" s="11" t="n">
        <v>23</v>
      </c>
      <c r="J2862" s="11" t="n">
        <v>37</v>
      </c>
      <c r="K2862" s="11" t="n">
        <v>363</v>
      </c>
      <c r="L2862" s="11" t="n">
        <v>17</v>
      </c>
      <c r="M2862" s="11" t="n">
        <v>5</v>
      </c>
      <c r="N2862" s="11" t="n">
        <v>0.075</v>
      </c>
      <c r="O2862" s="7" t="n">
        <v>1125.6</v>
      </c>
      <c r="P2862" s="7" t="n">
        <v>877.9680000000002</v>
      </c>
      <c r="Q2862" s="7">
        <f>text(E2862,"ddd")</f>
        <v/>
      </c>
      <c r="R2862" s="7">
        <f>G2862-F2862</f>
        <v/>
      </c>
      <c r="S2862" s="7">
        <f>E2862-D2862</f>
        <v/>
      </c>
      <c r="T2862" s="7">
        <f>O2862*M2862</f>
        <v/>
      </c>
      <c r="U2862" s="7">
        <f>T2862*N2862</f>
        <v/>
      </c>
      <c r="V2862" s="7">
        <f>T2862-U2862-(P2862*M2862)</f>
        <v/>
      </c>
      <c r="W2862" s="7">
        <f>VLOOKUP(L2862,'Products Sheet'!$A:$B,2,FALSE)</f>
        <v/>
      </c>
      <c r="X2862" s="7" t="n"/>
      <c r="Y2862" s="7" t="n"/>
      <c r="Z2862" s="7" t="n"/>
      <c r="AA2862" s="7" t="n"/>
      <c r="AB2862" s="7" t="n"/>
      <c r="AC2862" s="7" t="n"/>
    </row>
    <row r="2863" ht="9.75" customHeight="1" s="12">
      <c r="A2863" s="11" t="inlineStr">
        <is>
          <t>SO - 0004208</t>
        </is>
      </c>
      <c r="B2863" s="11" t="inlineStr">
        <is>
          <t>Online</t>
        </is>
      </c>
      <c r="C2863" s="11" t="inlineStr">
        <is>
          <t>WARE-XYS1001</t>
        </is>
      </c>
      <c r="D2863" s="6" t="n">
        <v>43600</v>
      </c>
      <c r="E2863" s="6" t="n">
        <v>43737</v>
      </c>
      <c r="F2863" s="6" t="n">
        <v>43759</v>
      </c>
      <c r="G2863" s="6" t="n">
        <v>43766</v>
      </c>
      <c r="H2863" s="11" t="inlineStr">
        <is>
          <t>USD</t>
        </is>
      </c>
      <c r="I2863" s="11" t="n">
        <v>20</v>
      </c>
      <c r="J2863" s="11" t="n">
        <v>23</v>
      </c>
      <c r="K2863" s="11" t="n">
        <v>37</v>
      </c>
      <c r="L2863" s="11" t="n">
        <v>17</v>
      </c>
      <c r="M2863" s="11" t="n">
        <v>4</v>
      </c>
      <c r="N2863" s="11" t="n">
        <v>0.05</v>
      </c>
      <c r="O2863" s="7" t="n">
        <v>1715.2</v>
      </c>
      <c r="P2863" s="7" t="n">
        <v>737.5360000000001</v>
      </c>
      <c r="Q2863" s="7">
        <f>text(E2863,"ddd")</f>
        <v/>
      </c>
      <c r="R2863" s="7">
        <f>G2863-F2863</f>
        <v/>
      </c>
      <c r="S2863" s="7">
        <f>E2863-D2863</f>
        <v/>
      </c>
      <c r="T2863" s="7">
        <f>O2863*M2863</f>
        <v/>
      </c>
      <c r="U2863" s="7">
        <f>T2863*N2863</f>
        <v/>
      </c>
      <c r="V2863" s="7">
        <f>T2863-U2863-(P2863*M2863)</f>
        <v/>
      </c>
      <c r="W2863" s="7">
        <f>VLOOKUP(L2863,'Products Sheet'!$A:$B,2,FALSE)</f>
        <v/>
      </c>
      <c r="X2863" s="7" t="n"/>
      <c r="Y2863" s="7" t="n"/>
      <c r="Z2863" s="7" t="n"/>
      <c r="AA2863" s="7" t="n"/>
      <c r="AB2863" s="7" t="n"/>
      <c r="AC2863" s="7" t="n"/>
    </row>
    <row r="2864" ht="9.75" customHeight="1" s="12">
      <c r="A2864" s="11" t="inlineStr">
        <is>
          <t>SO - 0004264</t>
        </is>
      </c>
      <c r="B2864" s="11" t="inlineStr">
        <is>
          <t>In-Store</t>
        </is>
      </c>
      <c r="C2864" s="11" t="inlineStr">
        <is>
          <t>WARE-XYS1001</t>
        </is>
      </c>
      <c r="D2864" s="6" t="n">
        <v>43600</v>
      </c>
      <c r="E2864" s="6" t="n">
        <v>43744</v>
      </c>
      <c r="F2864" s="6" t="n">
        <v>43767</v>
      </c>
      <c r="G2864" s="6" t="n">
        <v>43769</v>
      </c>
      <c r="H2864" s="11" t="inlineStr">
        <is>
          <t>USD</t>
        </is>
      </c>
      <c r="I2864" s="11" t="n">
        <v>4</v>
      </c>
      <c r="J2864" s="11" t="n">
        <v>17</v>
      </c>
      <c r="K2864" s="11" t="n">
        <v>16</v>
      </c>
      <c r="L2864" s="11" t="n">
        <v>17</v>
      </c>
      <c r="M2864" s="11" t="n">
        <v>7</v>
      </c>
      <c r="N2864" s="11" t="n">
        <v>0.05</v>
      </c>
      <c r="O2864" s="7" t="n">
        <v>3865.9</v>
      </c>
      <c r="P2864" s="7" t="n">
        <v>1739.655</v>
      </c>
      <c r="Q2864" s="7">
        <f>text(E2864,"ddd")</f>
        <v/>
      </c>
      <c r="R2864" s="7">
        <f>G2864-F2864</f>
        <v/>
      </c>
      <c r="S2864" s="7">
        <f>E2864-D2864</f>
        <v/>
      </c>
      <c r="T2864" s="7">
        <f>O2864*M2864</f>
        <v/>
      </c>
      <c r="U2864" s="7">
        <f>T2864*N2864</f>
        <v/>
      </c>
      <c r="V2864" s="7">
        <f>T2864-U2864-(P2864*M2864)</f>
        <v/>
      </c>
      <c r="W2864" s="7">
        <f>VLOOKUP(L2864,'Products Sheet'!$A:$B,2,FALSE)</f>
        <v/>
      </c>
      <c r="X2864" s="7" t="n"/>
      <c r="Y2864" s="7" t="n"/>
      <c r="Z2864" s="7" t="n"/>
      <c r="AA2864" s="7" t="n"/>
      <c r="AB2864" s="7" t="n"/>
      <c r="AC2864" s="7" t="n"/>
    </row>
    <row r="2865" ht="9.75" customHeight="1" s="12">
      <c r="A2865" s="11" t="inlineStr">
        <is>
          <t>SO - 0004281</t>
        </is>
      </c>
      <c r="B2865" s="11" t="inlineStr">
        <is>
          <t>Online</t>
        </is>
      </c>
      <c r="C2865" s="11" t="inlineStr">
        <is>
          <t>WARE-MKL1006</t>
        </is>
      </c>
      <c r="D2865" s="6" t="n">
        <v>43600</v>
      </c>
      <c r="E2865" s="6" t="n">
        <v>43746</v>
      </c>
      <c r="F2865" s="6" t="n">
        <v>43763</v>
      </c>
      <c r="G2865" s="6" t="n">
        <v>43766</v>
      </c>
      <c r="H2865" s="11" t="inlineStr">
        <is>
          <t>USD</t>
        </is>
      </c>
      <c r="I2865" s="11" t="n">
        <v>17</v>
      </c>
      <c r="J2865" s="11" t="n">
        <v>4</v>
      </c>
      <c r="K2865" s="11" t="n">
        <v>335</v>
      </c>
      <c r="L2865" s="11" t="n">
        <v>17</v>
      </c>
      <c r="M2865" s="11" t="n">
        <v>7</v>
      </c>
      <c r="N2865" s="11" t="n">
        <v>0.2</v>
      </c>
      <c r="O2865" s="7" t="n">
        <v>3932.9</v>
      </c>
      <c r="P2865" s="7" t="n">
        <v>1769.805</v>
      </c>
      <c r="Q2865" s="7">
        <f>text(E2865,"ddd")</f>
        <v/>
      </c>
      <c r="R2865" s="7">
        <f>G2865-F2865</f>
        <v/>
      </c>
      <c r="S2865" s="7">
        <f>E2865-D2865</f>
        <v/>
      </c>
      <c r="T2865" s="7">
        <f>O2865*M2865</f>
        <v/>
      </c>
      <c r="U2865" s="7">
        <f>T2865*N2865</f>
        <v/>
      </c>
      <c r="V2865" s="7">
        <f>T2865-U2865-(P2865*M2865)</f>
        <v/>
      </c>
      <c r="W2865" s="7">
        <f>VLOOKUP(L2865,'Products Sheet'!$A:$B,2,FALSE)</f>
        <v/>
      </c>
      <c r="X2865" s="7" t="n"/>
      <c r="Y2865" s="7" t="n"/>
      <c r="Z2865" s="7" t="n"/>
      <c r="AA2865" s="7" t="n"/>
      <c r="AB2865" s="7" t="n"/>
      <c r="AC2865" s="7" t="n"/>
    </row>
    <row r="2866" ht="9.75" customHeight="1" s="12">
      <c r="A2866" s="11" t="inlineStr">
        <is>
          <t>SO - 0004385</t>
        </is>
      </c>
      <c r="B2866" s="11" t="inlineStr">
        <is>
          <t>In-Store</t>
        </is>
      </c>
      <c r="C2866" s="11" t="inlineStr">
        <is>
          <t>WARE-PUJ1005</t>
        </is>
      </c>
      <c r="D2866" s="6" t="n">
        <v>43600</v>
      </c>
      <c r="E2866" s="6" t="n">
        <v>43761</v>
      </c>
      <c r="F2866" s="6" t="n">
        <v>43776</v>
      </c>
      <c r="G2866" s="6" t="n">
        <v>43778</v>
      </c>
      <c r="H2866" s="11" t="inlineStr">
        <is>
          <t>USD</t>
        </is>
      </c>
      <c r="I2866" s="11" t="n">
        <v>6</v>
      </c>
      <c r="J2866" s="11" t="n">
        <v>34</v>
      </c>
      <c r="K2866" s="11" t="n">
        <v>328</v>
      </c>
      <c r="L2866" s="11" t="n">
        <v>17</v>
      </c>
      <c r="M2866" s="11" t="n">
        <v>6</v>
      </c>
      <c r="N2866" s="11" t="n">
        <v>0.3</v>
      </c>
      <c r="O2866" s="7" t="n">
        <v>2633.1</v>
      </c>
      <c r="P2866" s="7" t="n">
        <v>1263.888</v>
      </c>
      <c r="Q2866" s="7">
        <f>text(E2866,"ddd")</f>
        <v/>
      </c>
      <c r="R2866" s="7">
        <f>G2866-F2866</f>
        <v/>
      </c>
      <c r="S2866" s="7">
        <f>E2866-D2866</f>
        <v/>
      </c>
      <c r="T2866" s="7">
        <f>O2866*M2866</f>
        <v/>
      </c>
      <c r="U2866" s="7">
        <f>T2866*N2866</f>
        <v/>
      </c>
      <c r="V2866" s="7">
        <f>T2866-U2866-(P2866*M2866)</f>
        <v/>
      </c>
      <c r="W2866" s="7">
        <f>VLOOKUP(L2866,'Products Sheet'!$A:$B,2,FALSE)</f>
        <v/>
      </c>
      <c r="X2866" s="7" t="n"/>
      <c r="Y2866" s="7" t="n"/>
      <c r="Z2866" s="7" t="n"/>
      <c r="AA2866" s="7" t="n"/>
      <c r="AB2866" s="7" t="n"/>
      <c r="AC2866" s="7" t="n"/>
    </row>
    <row r="2867" ht="9.75" customHeight="1" s="12">
      <c r="A2867" s="11" t="inlineStr">
        <is>
          <t>SO - 0004387</t>
        </is>
      </c>
      <c r="B2867" s="11" t="inlineStr">
        <is>
          <t>In-Store</t>
        </is>
      </c>
      <c r="C2867" s="11" t="inlineStr">
        <is>
          <t>WARE-PUJ1005</t>
        </is>
      </c>
      <c r="D2867" s="6" t="n">
        <v>43700</v>
      </c>
      <c r="E2867" s="6" t="n">
        <v>43761</v>
      </c>
      <c r="F2867" s="6" t="n">
        <v>43766</v>
      </c>
      <c r="G2867" s="6" t="n">
        <v>43776</v>
      </c>
      <c r="H2867" s="11" t="inlineStr">
        <is>
          <t>USD</t>
        </is>
      </c>
      <c r="I2867" s="11" t="n">
        <v>9</v>
      </c>
      <c r="J2867" s="11" t="n">
        <v>22</v>
      </c>
      <c r="K2867" s="11" t="n">
        <v>304</v>
      </c>
      <c r="L2867" s="11" t="n">
        <v>17</v>
      </c>
      <c r="M2867" s="11" t="n">
        <v>1</v>
      </c>
      <c r="N2867" s="11" t="n">
        <v>0.05</v>
      </c>
      <c r="O2867" s="7" t="n">
        <v>3792.2</v>
      </c>
      <c r="P2867" s="7" t="n">
        <v>2123.632000000001</v>
      </c>
      <c r="Q2867" s="7">
        <f>text(E2867,"ddd")</f>
        <v/>
      </c>
      <c r="R2867" s="7">
        <f>G2867-F2867</f>
        <v/>
      </c>
      <c r="S2867" s="7">
        <f>E2867-D2867</f>
        <v/>
      </c>
      <c r="T2867" s="7">
        <f>O2867*M2867</f>
        <v/>
      </c>
      <c r="U2867" s="7">
        <f>T2867*N2867</f>
        <v/>
      </c>
      <c r="V2867" s="7">
        <f>T2867-U2867-(P2867*M2867)</f>
        <v/>
      </c>
      <c r="W2867" s="7">
        <f>VLOOKUP(L2867,'Products Sheet'!$A:$B,2,FALSE)</f>
        <v/>
      </c>
      <c r="X2867" s="7" t="n"/>
      <c r="Y2867" s="7" t="n"/>
      <c r="Z2867" s="7" t="n"/>
      <c r="AA2867" s="7" t="n"/>
      <c r="AB2867" s="7" t="n"/>
      <c r="AC2867" s="7" t="n"/>
    </row>
    <row r="2868" ht="9.75" customHeight="1" s="12">
      <c r="A2868" s="11" t="inlineStr">
        <is>
          <t>SO - 0004482</t>
        </is>
      </c>
      <c r="B2868" s="11" t="inlineStr">
        <is>
          <t>Online</t>
        </is>
      </c>
      <c r="C2868" s="11" t="inlineStr">
        <is>
          <t>WARE-NMK1003</t>
        </is>
      </c>
      <c r="D2868" s="6" t="n">
        <v>43700</v>
      </c>
      <c r="E2868" s="6" t="n">
        <v>43773</v>
      </c>
      <c r="F2868" s="6" t="n">
        <v>43785</v>
      </c>
      <c r="G2868" s="6" t="n">
        <v>43788</v>
      </c>
      <c r="H2868" s="11" t="inlineStr">
        <is>
          <t>USD</t>
        </is>
      </c>
      <c r="I2868" s="11" t="n">
        <v>20</v>
      </c>
      <c r="J2868" s="11" t="n">
        <v>50</v>
      </c>
      <c r="K2868" s="11" t="n">
        <v>189</v>
      </c>
      <c r="L2868" s="11" t="n">
        <v>17</v>
      </c>
      <c r="M2868" s="11" t="n">
        <v>7</v>
      </c>
      <c r="N2868" s="11" t="n">
        <v>0.1</v>
      </c>
      <c r="O2868" s="7" t="n">
        <v>743.7</v>
      </c>
      <c r="P2868" s="7" t="n">
        <v>572.649</v>
      </c>
      <c r="Q2868" s="7">
        <f>text(E2868,"ddd")</f>
        <v/>
      </c>
      <c r="R2868" s="7">
        <f>G2868-F2868</f>
        <v/>
      </c>
      <c r="S2868" s="7">
        <f>E2868-D2868</f>
        <v/>
      </c>
      <c r="T2868" s="7">
        <f>O2868*M2868</f>
        <v/>
      </c>
      <c r="U2868" s="7">
        <f>T2868*N2868</f>
        <v/>
      </c>
      <c r="V2868" s="7">
        <f>T2868-U2868-(P2868*M2868)</f>
        <v/>
      </c>
      <c r="W2868" s="7">
        <f>VLOOKUP(L2868,'Products Sheet'!$A:$B,2,FALSE)</f>
        <v/>
      </c>
      <c r="X2868" s="7" t="n"/>
      <c r="Y2868" s="7" t="n"/>
      <c r="Z2868" s="7" t="n"/>
      <c r="AA2868" s="7" t="n"/>
      <c r="AB2868" s="7" t="n"/>
      <c r="AC2868" s="7" t="n"/>
    </row>
    <row r="2869" ht="9.75" customHeight="1" s="12">
      <c r="A2869" s="11" t="inlineStr">
        <is>
          <t>SO - 0004553</t>
        </is>
      </c>
      <c r="B2869" s="11" t="inlineStr">
        <is>
          <t>In-Store</t>
        </is>
      </c>
      <c r="C2869" s="11" t="inlineStr">
        <is>
          <t>WARE-MKL1006</t>
        </is>
      </c>
      <c r="D2869" s="6" t="n">
        <v>43700</v>
      </c>
      <c r="E2869" s="6" t="n">
        <v>43783</v>
      </c>
      <c r="F2869" s="6" t="n">
        <v>43808</v>
      </c>
      <c r="G2869" s="6" t="n">
        <v>43818</v>
      </c>
      <c r="H2869" s="11" t="inlineStr">
        <is>
          <t>USD</t>
        </is>
      </c>
      <c r="I2869" s="11" t="n">
        <v>3</v>
      </c>
      <c r="J2869" s="11" t="n">
        <v>26</v>
      </c>
      <c r="K2869" s="11" t="n">
        <v>329</v>
      </c>
      <c r="L2869" s="11" t="n">
        <v>17</v>
      </c>
      <c r="M2869" s="11" t="n">
        <v>3</v>
      </c>
      <c r="N2869" s="11" t="n">
        <v>0.05</v>
      </c>
      <c r="O2869" s="7" t="n">
        <v>194.3</v>
      </c>
      <c r="P2869" s="7" t="n">
        <v>83.54900000000001</v>
      </c>
      <c r="Q2869" s="7">
        <f>text(E2869,"ddd")</f>
        <v/>
      </c>
      <c r="R2869" s="7">
        <f>G2869-F2869</f>
        <v/>
      </c>
      <c r="S2869" s="7">
        <f>E2869-D2869</f>
        <v/>
      </c>
      <c r="T2869" s="7">
        <f>O2869*M2869</f>
        <v/>
      </c>
      <c r="U2869" s="7">
        <f>T2869*N2869</f>
        <v/>
      </c>
      <c r="V2869" s="7">
        <f>T2869-U2869-(P2869*M2869)</f>
        <v/>
      </c>
      <c r="W2869" s="7">
        <f>VLOOKUP(L2869,'Products Sheet'!$A:$B,2,FALSE)</f>
        <v/>
      </c>
      <c r="X2869" s="7" t="n"/>
      <c r="Y2869" s="7" t="n"/>
      <c r="Z2869" s="7" t="n"/>
      <c r="AA2869" s="7" t="n"/>
      <c r="AB2869" s="7" t="n"/>
      <c r="AC2869" s="7" t="n"/>
    </row>
    <row r="2870" ht="9.75" customHeight="1" s="12">
      <c r="A2870" s="11" t="inlineStr">
        <is>
          <t>SO - 0004580</t>
        </is>
      </c>
      <c r="B2870" s="11" t="inlineStr">
        <is>
          <t>In-Store</t>
        </is>
      </c>
      <c r="C2870" s="11" t="inlineStr">
        <is>
          <t>WARE-PUJ1005</t>
        </is>
      </c>
      <c r="D2870" s="6" t="n">
        <v>43700</v>
      </c>
      <c r="E2870" s="6" t="n">
        <v>43785</v>
      </c>
      <c r="F2870" s="6" t="n">
        <v>43802</v>
      </c>
      <c r="G2870" s="6" t="n">
        <v>43809</v>
      </c>
      <c r="H2870" s="11" t="inlineStr">
        <is>
          <t>USD</t>
        </is>
      </c>
      <c r="I2870" s="11" t="n">
        <v>10</v>
      </c>
      <c r="J2870" s="11" t="n">
        <v>26</v>
      </c>
      <c r="K2870" s="11" t="n">
        <v>321</v>
      </c>
      <c r="L2870" s="11" t="n">
        <v>17</v>
      </c>
      <c r="M2870" s="11" t="n">
        <v>8</v>
      </c>
      <c r="N2870" s="11" t="n">
        <v>0.05</v>
      </c>
      <c r="O2870" s="7" t="n">
        <v>1232.8</v>
      </c>
      <c r="P2870" s="7" t="n">
        <v>628.728</v>
      </c>
      <c r="Q2870" s="7">
        <f>text(E2870,"ddd")</f>
        <v/>
      </c>
      <c r="R2870" s="7">
        <f>G2870-F2870</f>
        <v/>
      </c>
      <c r="S2870" s="7">
        <f>E2870-D2870</f>
        <v/>
      </c>
      <c r="T2870" s="7">
        <f>O2870*M2870</f>
        <v/>
      </c>
      <c r="U2870" s="7">
        <f>T2870*N2870</f>
        <v/>
      </c>
      <c r="V2870" s="7">
        <f>T2870-U2870-(P2870*M2870)</f>
        <v/>
      </c>
      <c r="W2870" s="7">
        <f>VLOOKUP(L2870,'Products Sheet'!$A:$B,2,FALSE)</f>
        <v/>
      </c>
      <c r="X2870" s="7" t="n"/>
      <c r="Y2870" s="7" t="n"/>
      <c r="Z2870" s="7" t="n"/>
      <c r="AA2870" s="7" t="n"/>
      <c r="AB2870" s="7" t="n"/>
      <c r="AC2870" s="7" t="n"/>
    </row>
    <row r="2871" ht="9.75" customHeight="1" s="12">
      <c r="A2871" s="11" t="inlineStr">
        <is>
          <t>SO - 0004647</t>
        </is>
      </c>
      <c r="B2871" s="11" t="inlineStr">
        <is>
          <t>In-Store</t>
        </is>
      </c>
      <c r="C2871" s="11" t="inlineStr">
        <is>
          <t>WARE-MKL1006</t>
        </is>
      </c>
      <c r="D2871" s="6" t="n">
        <v>43700</v>
      </c>
      <c r="E2871" s="6" t="n">
        <v>43793</v>
      </c>
      <c r="F2871" s="6" t="n">
        <v>43813</v>
      </c>
      <c r="G2871" s="6" t="n">
        <v>43818</v>
      </c>
      <c r="H2871" s="11" t="inlineStr">
        <is>
          <t>USD</t>
        </is>
      </c>
      <c r="I2871" s="11" t="n">
        <v>9</v>
      </c>
      <c r="J2871" s="11" t="n">
        <v>5</v>
      </c>
      <c r="K2871" s="11" t="n">
        <v>343</v>
      </c>
      <c r="L2871" s="11" t="n">
        <v>17</v>
      </c>
      <c r="M2871" s="11" t="n">
        <v>4</v>
      </c>
      <c r="N2871" s="11" t="n">
        <v>0.3</v>
      </c>
      <c r="O2871" s="7" t="n">
        <v>207.7</v>
      </c>
      <c r="P2871" s="7" t="n">
        <v>95.54200000000002</v>
      </c>
      <c r="Q2871" s="7">
        <f>text(E2871,"ddd")</f>
        <v/>
      </c>
      <c r="R2871" s="7">
        <f>G2871-F2871</f>
        <v/>
      </c>
      <c r="S2871" s="7">
        <f>E2871-D2871</f>
        <v/>
      </c>
      <c r="T2871" s="7">
        <f>O2871*M2871</f>
        <v/>
      </c>
      <c r="U2871" s="7">
        <f>T2871*N2871</f>
        <v/>
      </c>
      <c r="V2871" s="7">
        <f>T2871-U2871-(P2871*M2871)</f>
        <v/>
      </c>
      <c r="W2871" s="7">
        <f>VLOOKUP(L2871,'Products Sheet'!$A:$B,2,FALSE)</f>
        <v/>
      </c>
      <c r="X2871" s="7" t="n"/>
      <c r="Y2871" s="7" t="n"/>
      <c r="Z2871" s="7" t="n"/>
      <c r="AA2871" s="7" t="n"/>
      <c r="AB2871" s="7" t="n"/>
      <c r="AC2871" s="7" t="n"/>
    </row>
    <row r="2872" ht="9.75" customHeight="1" s="12">
      <c r="A2872" s="11" t="inlineStr">
        <is>
          <t>SO - 0004788</t>
        </is>
      </c>
      <c r="B2872" s="11" t="inlineStr">
        <is>
          <t>In-Store</t>
        </is>
      </c>
      <c r="C2872" s="11" t="inlineStr">
        <is>
          <t>WARE-UHY1004</t>
        </is>
      </c>
      <c r="D2872" s="6" t="n">
        <v>43700</v>
      </c>
      <c r="E2872" s="6" t="n">
        <v>43809</v>
      </c>
      <c r="F2872" s="6" t="n">
        <v>43836</v>
      </c>
      <c r="G2872" s="6" t="n">
        <v>43846</v>
      </c>
      <c r="H2872" s="11" t="inlineStr">
        <is>
          <t>USD</t>
        </is>
      </c>
      <c r="I2872" s="11" t="n">
        <v>4</v>
      </c>
      <c r="J2872" s="11" t="n">
        <v>8</v>
      </c>
      <c r="K2872" s="11" t="n">
        <v>220</v>
      </c>
      <c r="L2872" s="11" t="n">
        <v>17</v>
      </c>
      <c r="M2872" s="11" t="n">
        <v>7</v>
      </c>
      <c r="N2872" s="11" t="n">
        <v>0.1</v>
      </c>
      <c r="O2872" s="7" t="n">
        <v>2592.9</v>
      </c>
      <c r="P2872" s="7" t="n">
        <v>2048.391</v>
      </c>
      <c r="Q2872" s="7">
        <f>text(E2872,"ddd")</f>
        <v/>
      </c>
      <c r="R2872" s="7">
        <f>G2872-F2872</f>
        <v/>
      </c>
      <c r="S2872" s="7">
        <f>E2872-D2872</f>
        <v/>
      </c>
      <c r="T2872" s="7">
        <f>O2872*M2872</f>
        <v/>
      </c>
      <c r="U2872" s="7">
        <f>T2872*N2872</f>
        <v/>
      </c>
      <c r="V2872" s="7">
        <f>T2872-U2872-(P2872*M2872)</f>
        <v/>
      </c>
      <c r="W2872" s="7">
        <f>VLOOKUP(L2872,'Products Sheet'!$A:$B,2,FALSE)</f>
        <v/>
      </c>
      <c r="X2872" s="7" t="n"/>
      <c r="Y2872" s="7" t="n"/>
      <c r="Z2872" s="7" t="n"/>
      <c r="AA2872" s="7" t="n"/>
      <c r="AB2872" s="7" t="n"/>
      <c r="AC2872" s="7" t="n"/>
    </row>
    <row r="2873" ht="9.75" customHeight="1" s="12">
      <c r="A2873" s="11" t="inlineStr">
        <is>
          <t>SO - 0004858</t>
        </is>
      </c>
      <c r="B2873" s="11" t="inlineStr">
        <is>
          <t>Wholesale</t>
        </is>
      </c>
      <c r="C2873" s="11" t="inlineStr">
        <is>
          <t>WARE-NMK1003</t>
        </is>
      </c>
      <c r="D2873" s="6" t="n">
        <v>43700</v>
      </c>
      <c r="E2873" s="6" t="n">
        <v>43817</v>
      </c>
      <c r="F2873" s="6" t="n">
        <v>43824</v>
      </c>
      <c r="G2873" s="6" t="n">
        <v>43831</v>
      </c>
      <c r="H2873" s="11" t="inlineStr">
        <is>
          <t>USD</t>
        </is>
      </c>
      <c r="I2873" s="11" t="n">
        <v>26</v>
      </c>
      <c r="J2873" s="11" t="n">
        <v>34</v>
      </c>
      <c r="K2873" s="11" t="n">
        <v>167</v>
      </c>
      <c r="L2873" s="11" t="n">
        <v>17</v>
      </c>
      <c r="M2873" s="11" t="n">
        <v>3</v>
      </c>
      <c r="N2873" s="11" t="n">
        <v>0.05</v>
      </c>
      <c r="O2873" s="7" t="n">
        <v>5996.5</v>
      </c>
      <c r="P2873" s="7" t="n">
        <v>4917.13</v>
      </c>
      <c r="Q2873" s="7">
        <f>text(E2873,"ddd")</f>
        <v/>
      </c>
      <c r="R2873" s="7">
        <f>G2873-F2873</f>
        <v/>
      </c>
      <c r="S2873" s="7">
        <f>E2873-D2873</f>
        <v/>
      </c>
      <c r="T2873" s="7">
        <f>O2873*M2873</f>
        <v/>
      </c>
      <c r="U2873" s="7">
        <f>T2873*N2873</f>
        <v/>
      </c>
      <c r="V2873" s="7">
        <f>T2873-U2873-(P2873*M2873)</f>
        <v/>
      </c>
      <c r="W2873" s="7">
        <f>VLOOKUP(L2873,'Products Sheet'!$A:$B,2,FALSE)</f>
        <v/>
      </c>
      <c r="X2873" s="7" t="n"/>
      <c r="Y2873" s="7" t="n"/>
      <c r="Z2873" s="7" t="n"/>
      <c r="AA2873" s="7" t="n"/>
      <c r="AB2873" s="7" t="n"/>
      <c r="AC2873" s="7" t="n"/>
    </row>
    <row r="2874" ht="9.75" customHeight="1" s="12">
      <c r="A2874" s="11" t="inlineStr">
        <is>
          <t>SO - 0004870</t>
        </is>
      </c>
      <c r="B2874" s="11" t="inlineStr">
        <is>
          <t>In-Store</t>
        </is>
      </c>
      <c r="C2874" s="11" t="inlineStr">
        <is>
          <t>WARE-PUJ1005</t>
        </is>
      </c>
      <c r="D2874" s="6" t="n">
        <v>43700</v>
      </c>
      <c r="E2874" s="6" t="n">
        <v>43819</v>
      </c>
      <c r="F2874" s="6" t="n">
        <v>43823</v>
      </c>
      <c r="G2874" s="6" t="n">
        <v>43833</v>
      </c>
      <c r="H2874" s="11" t="inlineStr">
        <is>
          <t>USD</t>
        </is>
      </c>
      <c r="I2874" s="11" t="n">
        <v>8</v>
      </c>
      <c r="J2874" s="11" t="n">
        <v>12</v>
      </c>
      <c r="K2874" s="11" t="n">
        <v>301</v>
      </c>
      <c r="L2874" s="11" t="n">
        <v>17</v>
      </c>
      <c r="M2874" s="11" t="n">
        <v>8</v>
      </c>
      <c r="N2874" s="11" t="n">
        <v>0.075</v>
      </c>
      <c r="O2874" s="7" t="n">
        <v>2840.8</v>
      </c>
      <c r="P2874" s="7" t="n">
        <v>2045.376</v>
      </c>
      <c r="Q2874" s="7">
        <f>text(E2874,"ddd")</f>
        <v/>
      </c>
      <c r="R2874" s="7">
        <f>G2874-F2874</f>
        <v/>
      </c>
      <c r="S2874" s="7">
        <f>E2874-D2874</f>
        <v/>
      </c>
      <c r="T2874" s="7">
        <f>O2874*M2874</f>
        <v/>
      </c>
      <c r="U2874" s="7">
        <f>T2874*N2874</f>
        <v/>
      </c>
      <c r="V2874" s="7">
        <f>T2874-U2874-(P2874*M2874)</f>
        <v/>
      </c>
      <c r="W2874" s="7">
        <f>VLOOKUP(L2874,'Products Sheet'!$A:$B,2,FALSE)</f>
        <v/>
      </c>
      <c r="X2874" s="7" t="n"/>
      <c r="Y2874" s="7" t="n"/>
      <c r="Z2874" s="7" t="n"/>
      <c r="AA2874" s="7" t="n"/>
      <c r="AB2874" s="7" t="n"/>
      <c r="AC2874" s="7" t="n"/>
    </row>
    <row r="2875" ht="9.75" customHeight="1" s="12">
      <c r="A2875" s="11" t="inlineStr">
        <is>
          <t>SO - 0004883</t>
        </is>
      </c>
      <c r="B2875" s="11" t="inlineStr">
        <is>
          <t>Online</t>
        </is>
      </c>
      <c r="C2875" s="11" t="inlineStr">
        <is>
          <t>WARE-PUJ1005</t>
        </is>
      </c>
      <c r="D2875" s="6" t="n">
        <v>43700</v>
      </c>
      <c r="E2875" s="6" t="n">
        <v>43820</v>
      </c>
      <c r="F2875" s="6" t="n">
        <v>43829</v>
      </c>
      <c r="G2875" s="6" t="n">
        <v>43832</v>
      </c>
      <c r="H2875" s="11" t="inlineStr">
        <is>
          <t>USD</t>
        </is>
      </c>
      <c r="I2875" s="11" t="n">
        <v>20</v>
      </c>
      <c r="J2875" s="11" t="n">
        <v>7</v>
      </c>
      <c r="K2875" s="11" t="n">
        <v>292</v>
      </c>
      <c r="L2875" s="11" t="n">
        <v>17</v>
      </c>
      <c r="M2875" s="11" t="n">
        <v>7</v>
      </c>
      <c r="N2875" s="11" t="n">
        <v>0.075</v>
      </c>
      <c r="O2875" s="7" t="n">
        <v>3932.9</v>
      </c>
      <c r="P2875" s="7" t="n">
        <v>2713.701</v>
      </c>
      <c r="Q2875" s="7">
        <f>text(E2875,"ddd")</f>
        <v/>
      </c>
      <c r="R2875" s="7">
        <f>G2875-F2875</f>
        <v/>
      </c>
      <c r="S2875" s="7">
        <f>E2875-D2875</f>
        <v/>
      </c>
      <c r="T2875" s="7">
        <f>O2875*M2875</f>
        <v/>
      </c>
      <c r="U2875" s="7">
        <f>T2875*N2875</f>
        <v/>
      </c>
      <c r="V2875" s="7">
        <f>T2875-U2875-(P2875*M2875)</f>
        <v/>
      </c>
      <c r="W2875" s="7">
        <f>VLOOKUP(L2875,'Products Sheet'!$A:$B,2,FALSE)</f>
        <v/>
      </c>
      <c r="X2875" s="7" t="n"/>
      <c r="Y2875" s="7" t="n"/>
      <c r="Z2875" s="7" t="n"/>
      <c r="AA2875" s="7" t="n"/>
      <c r="AB2875" s="7" t="n"/>
      <c r="AC2875" s="7" t="n"/>
    </row>
    <row r="2876" ht="9.75" customHeight="1" s="12">
      <c r="A2876" s="11" t="inlineStr">
        <is>
          <t>SO - 0004886</t>
        </is>
      </c>
      <c r="B2876" s="11" t="inlineStr">
        <is>
          <t>In-Store</t>
        </is>
      </c>
      <c r="C2876" s="11" t="inlineStr">
        <is>
          <t>WARE-NMK1003</t>
        </is>
      </c>
      <c r="D2876" s="6" t="n">
        <v>43700</v>
      </c>
      <c r="E2876" s="6" t="n">
        <v>43821</v>
      </c>
      <c r="F2876" s="6" t="n">
        <v>43834</v>
      </c>
      <c r="G2876" s="6" t="n">
        <v>43837</v>
      </c>
      <c r="H2876" s="11" t="inlineStr">
        <is>
          <t>USD</t>
        </is>
      </c>
      <c r="I2876" s="11" t="n">
        <v>11</v>
      </c>
      <c r="J2876" s="11" t="n">
        <v>25</v>
      </c>
      <c r="K2876" s="11" t="n">
        <v>128</v>
      </c>
      <c r="L2876" s="11" t="n">
        <v>17</v>
      </c>
      <c r="M2876" s="11" t="n">
        <v>5</v>
      </c>
      <c r="N2876" s="11" t="n">
        <v>0.075</v>
      </c>
      <c r="O2876" s="7" t="n">
        <v>254.6</v>
      </c>
      <c r="P2876" s="7" t="n">
        <v>165.49</v>
      </c>
      <c r="Q2876" s="7">
        <f>text(E2876,"ddd")</f>
        <v/>
      </c>
      <c r="R2876" s="7">
        <f>G2876-F2876</f>
        <v/>
      </c>
      <c r="S2876" s="7">
        <f>E2876-D2876</f>
        <v/>
      </c>
      <c r="T2876" s="7">
        <f>O2876*M2876</f>
        <v/>
      </c>
      <c r="U2876" s="7">
        <f>T2876*N2876</f>
        <v/>
      </c>
      <c r="V2876" s="7">
        <f>T2876-U2876-(P2876*M2876)</f>
        <v/>
      </c>
      <c r="W2876" s="7">
        <f>VLOOKUP(L2876,'Products Sheet'!$A:$B,2,FALSE)</f>
        <v/>
      </c>
      <c r="X2876" s="7" t="n"/>
      <c r="Y2876" s="7" t="n"/>
      <c r="Z2876" s="7" t="n"/>
      <c r="AA2876" s="7" t="n"/>
      <c r="AB2876" s="7" t="n"/>
      <c r="AC2876" s="7" t="n"/>
    </row>
    <row r="2877" ht="9.75" customHeight="1" s="12">
      <c r="A2877" s="11" t="inlineStr">
        <is>
          <t>SO - 0004914</t>
        </is>
      </c>
      <c r="B2877" s="11" t="inlineStr">
        <is>
          <t>In-Store</t>
        </is>
      </c>
      <c r="C2877" s="11" t="inlineStr">
        <is>
          <t>WARE-UHY1004</t>
        </is>
      </c>
      <c r="D2877" s="6" t="n">
        <v>43700</v>
      </c>
      <c r="E2877" s="6" t="n">
        <v>43825</v>
      </c>
      <c r="F2877" s="6" t="n">
        <v>43837</v>
      </c>
      <c r="G2877" s="6" t="n">
        <v>43844</v>
      </c>
      <c r="H2877" s="11" t="inlineStr">
        <is>
          <t>USD</t>
        </is>
      </c>
      <c r="I2877" s="11" t="n">
        <v>4</v>
      </c>
      <c r="J2877" s="11" t="n">
        <v>3</v>
      </c>
      <c r="K2877" s="11" t="n">
        <v>257</v>
      </c>
      <c r="L2877" s="11" t="n">
        <v>17</v>
      </c>
      <c r="M2877" s="11" t="n">
        <v>7</v>
      </c>
      <c r="N2877" s="11" t="n">
        <v>0.15</v>
      </c>
      <c r="O2877" s="7" t="n">
        <v>3872.6</v>
      </c>
      <c r="P2877" s="7" t="n">
        <v>3059.354</v>
      </c>
      <c r="Q2877" s="7">
        <f>text(E2877,"ddd")</f>
        <v/>
      </c>
      <c r="R2877" s="7">
        <f>G2877-F2877</f>
        <v/>
      </c>
      <c r="S2877" s="7">
        <f>E2877-D2877</f>
        <v/>
      </c>
      <c r="T2877" s="7">
        <f>O2877*M2877</f>
        <v/>
      </c>
      <c r="U2877" s="7">
        <f>T2877*N2877</f>
        <v/>
      </c>
      <c r="V2877" s="7">
        <f>T2877-U2877-(P2877*M2877)</f>
        <v/>
      </c>
      <c r="W2877" s="7">
        <f>VLOOKUP(L2877,'Products Sheet'!$A:$B,2,FALSE)</f>
        <v/>
      </c>
      <c r="X2877" s="7" t="n"/>
      <c r="Y2877" s="7" t="n"/>
      <c r="Z2877" s="7" t="n"/>
      <c r="AA2877" s="7" t="n"/>
      <c r="AB2877" s="7" t="n"/>
      <c r="AC2877" s="7" t="n"/>
    </row>
    <row r="2878" ht="9.75" customHeight="1" s="12">
      <c r="A2878" s="11" t="inlineStr">
        <is>
          <t>SO - 0004957</t>
        </is>
      </c>
      <c r="B2878" s="11" t="inlineStr">
        <is>
          <t>Wholesale</t>
        </is>
      </c>
      <c r="C2878" s="11" t="inlineStr">
        <is>
          <t>WARE-MKL1006</t>
        </is>
      </c>
      <c r="D2878" s="6" t="n">
        <v>43700</v>
      </c>
      <c r="E2878" s="6" t="n">
        <v>43829</v>
      </c>
      <c r="F2878" s="6" t="n">
        <v>43838</v>
      </c>
      <c r="G2878" s="6" t="n">
        <v>43843</v>
      </c>
      <c r="H2878" s="11" t="inlineStr">
        <is>
          <t>USD</t>
        </is>
      </c>
      <c r="I2878" s="11" t="n">
        <v>26</v>
      </c>
      <c r="J2878" s="11" t="n">
        <v>19</v>
      </c>
      <c r="K2878" s="11" t="n">
        <v>342</v>
      </c>
      <c r="L2878" s="11" t="n">
        <v>17</v>
      </c>
      <c r="M2878" s="11" t="n">
        <v>1</v>
      </c>
      <c r="N2878" s="11" t="n">
        <v>0.075</v>
      </c>
      <c r="O2878" s="7" t="n">
        <v>2371.8</v>
      </c>
      <c r="P2878" s="7" t="n">
        <v>1470.516</v>
      </c>
      <c r="Q2878" s="7">
        <f>text(E2878,"ddd")</f>
        <v/>
      </c>
      <c r="R2878" s="7">
        <f>G2878-F2878</f>
        <v/>
      </c>
      <c r="S2878" s="7">
        <f>E2878-D2878</f>
        <v/>
      </c>
      <c r="T2878" s="7">
        <f>O2878*M2878</f>
        <v/>
      </c>
      <c r="U2878" s="7">
        <f>T2878*N2878</f>
        <v/>
      </c>
      <c r="V2878" s="7">
        <f>T2878-U2878-(P2878*M2878)</f>
        <v/>
      </c>
      <c r="W2878" s="7">
        <f>VLOOKUP(L2878,'Products Sheet'!$A:$B,2,FALSE)</f>
        <v/>
      </c>
      <c r="X2878" s="7" t="n"/>
      <c r="Y2878" s="7" t="n"/>
      <c r="Z2878" s="7" t="n"/>
      <c r="AA2878" s="7" t="n"/>
      <c r="AB2878" s="7" t="n"/>
      <c r="AC2878" s="7" t="n"/>
    </row>
    <row r="2879" ht="9.75" customHeight="1" s="12">
      <c r="A2879" s="11" t="inlineStr">
        <is>
          <t>SO - 0005057</t>
        </is>
      </c>
      <c r="B2879" s="11" t="inlineStr">
        <is>
          <t>Distributor</t>
        </is>
      </c>
      <c r="C2879" s="11" t="inlineStr">
        <is>
          <t>WARE-MKL1006</t>
        </is>
      </c>
      <c r="D2879" s="6" t="n">
        <v>43700</v>
      </c>
      <c r="E2879" s="6" t="n">
        <v>43840</v>
      </c>
      <c r="F2879" s="6" t="n">
        <v>43850</v>
      </c>
      <c r="G2879" s="6" t="n">
        <v>43853</v>
      </c>
      <c r="H2879" s="11" t="inlineStr">
        <is>
          <t>USD</t>
        </is>
      </c>
      <c r="I2879" s="11" t="n">
        <v>22</v>
      </c>
      <c r="J2879" s="11" t="n">
        <v>3</v>
      </c>
      <c r="K2879" s="11" t="n">
        <v>331</v>
      </c>
      <c r="L2879" s="11" t="n">
        <v>17</v>
      </c>
      <c r="M2879" s="11" t="n">
        <v>7</v>
      </c>
      <c r="N2879" s="11" t="n">
        <v>0.05</v>
      </c>
      <c r="O2879" s="7" t="n">
        <v>3805.6</v>
      </c>
      <c r="P2879" s="7" t="n">
        <v>1636.408</v>
      </c>
      <c r="Q2879" s="7">
        <f>text(E2879,"ddd")</f>
        <v/>
      </c>
      <c r="R2879" s="7">
        <f>G2879-F2879</f>
        <v/>
      </c>
      <c r="S2879" s="7">
        <f>E2879-D2879</f>
        <v/>
      </c>
      <c r="T2879" s="7">
        <f>O2879*M2879</f>
        <v/>
      </c>
      <c r="U2879" s="7">
        <f>T2879*N2879</f>
        <v/>
      </c>
      <c r="V2879" s="7">
        <f>T2879-U2879-(P2879*M2879)</f>
        <v/>
      </c>
      <c r="W2879" s="7">
        <f>VLOOKUP(L2879,'Products Sheet'!$A:$B,2,FALSE)</f>
        <v/>
      </c>
      <c r="X2879" s="7" t="n"/>
      <c r="Y2879" s="7" t="n"/>
      <c r="Z2879" s="7" t="n"/>
      <c r="AA2879" s="7" t="n"/>
      <c r="AB2879" s="7" t="n"/>
      <c r="AC2879" s="7" t="n"/>
    </row>
    <row r="2880" ht="9.75" customHeight="1" s="12">
      <c r="A2880" s="11" t="inlineStr">
        <is>
          <t>SO - 0005199</t>
        </is>
      </c>
      <c r="B2880" s="11" t="inlineStr">
        <is>
          <t>In-Store</t>
        </is>
      </c>
      <c r="C2880" s="11" t="inlineStr">
        <is>
          <t>WARE-NMK1003</t>
        </is>
      </c>
      <c r="D2880" s="6" t="n">
        <v>43700</v>
      </c>
      <c r="E2880" s="6" t="n">
        <v>43856</v>
      </c>
      <c r="F2880" s="6" t="n">
        <v>43873</v>
      </c>
      <c r="G2880" s="6" t="n">
        <v>43877</v>
      </c>
      <c r="H2880" s="11" t="inlineStr">
        <is>
          <t>USD</t>
        </is>
      </c>
      <c r="I2880" s="11" t="n">
        <v>2</v>
      </c>
      <c r="J2880" s="11" t="n">
        <v>2</v>
      </c>
      <c r="K2880" s="11" t="n">
        <v>169</v>
      </c>
      <c r="L2880" s="11" t="n">
        <v>17</v>
      </c>
      <c r="M2880" s="11" t="n">
        <v>3</v>
      </c>
      <c r="N2880" s="11" t="n">
        <v>0.3</v>
      </c>
      <c r="O2880" s="7" t="n">
        <v>1876</v>
      </c>
      <c r="P2880" s="7" t="n">
        <v>1106.84</v>
      </c>
      <c r="Q2880" s="7">
        <f>text(E2880,"ddd")</f>
        <v/>
      </c>
      <c r="R2880" s="7">
        <f>G2880-F2880</f>
        <v/>
      </c>
      <c r="S2880" s="7">
        <f>E2880-D2880</f>
        <v/>
      </c>
      <c r="T2880" s="7">
        <f>O2880*M2880</f>
        <v/>
      </c>
      <c r="U2880" s="7">
        <f>T2880*N2880</f>
        <v/>
      </c>
      <c r="V2880" s="7">
        <f>T2880-U2880-(P2880*M2880)</f>
        <v/>
      </c>
      <c r="W2880" s="7">
        <f>VLOOKUP(L2880,'Products Sheet'!$A:$B,2,FALSE)</f>
        <v/>
      </c>
      <c r="X2880" s="7" t="n"/>
      <c r="Y2880" s="7" t="n"/>
      <c r="Z2880" s="7" t="n"/>
      <c r="AA2880" s="7" t="n"/>
      <c r="AB2880" s="7" t="n"/>
      <c r="AC2880" s="7" t="n"/>
    </row>
    <row r="2881" ht="9.75" customHeight="1" s="12">
      <c r="A2881" s="11" t="inlineStr">
        <is>
          <t>SO - 0005232</t>
        </is>
      </c>
      <c r="B2881" s="11" t="inlineStr">
        <is>
          <t>In-Store</t>
        </is>
      </c>
      <c r="C2881" s="11" t="inlineStr">
        <is>
          <t>WARE-XYS1001</t>
        </is>
      </c>
      <c r="D2881" s="6" t="n">
        <v>43800</v>
      </c>
      <c r="E2881" s="6" t="n">
        <v>43860</v>
      </c>
      <c r="F2881" s="6" t="n">
        <v>43881</v>
      </c>
      <c r="G2881" s="6" t="n">
        <v>43886</v>
      </c>
      <c r="H2881" s="11" t="inlineStr">
        <is>
          <t>USD</t>
        </is>
      </c>
      <c r="I2881" s="11" t="n">
        <v>5</v>
      </c>
      <c r="J2881" s="11" t="n">
        <v>29</v>
      </c>
      <c r="K2881" s="11" t="n">
        <v>54</v>
      </c>
      <c r="L2881" s="11" t="n">
        <v>17</v>
      </c>
      <c r="M2881" s="11" t="n">
        <v>5</v>
      </c>
      <c r="N2881" s="11" t="n">
        <v>0.1</v>
      </c>
      <c r="O2881" s="7" t="n">
        <v>3906.1</v>
      </c>
      <c r="P2881" s="7" t="n">
        <v>2812.392</v>
      </c>
      <c r="Q2881" s="7">
        <f>text(E2881,"ddd")</f>
        <v/>
      </c>
      <c r="R2881" s="7">
        <f>G2881-F2881</f>
        <v/>
      </c>
      <c r="S2881" s="7">
        <f>E2881-D2881</f>
        <v/>
      </c>
      <c r="T2881" s="7">
        <f>O2881*M2881</f>
        <v/>
      </c>
      <c r="U2881" s="7">
        <f>T2881*N2881</f>
        <v/>
      </c>
      <c r="V2881" s="7">
        <f>T2881-U2881-(P2881*M2881)</f>
        <v/>
      </c>
      <c r="W2881" s="7">
        <f>VLOOKUP(L2881,'Products Sheet'!$A:$B,2,FALSE)</f>
        <v/>
      </c>
      <c r="X2881" s="7" t="n"/>
      <c r="Y2881" s="7" t="n"/>
      <c r="Z2881" s="7" t="n"/>
      <c r="AA2881" s="7" t="n"/>
      <c r="AB2881" s="7" t="n"/>
      <c r="AC2881" s="7" t="n"/>
    </row>
    <row r="2882" ht="9.75" customHeight="1" s="12">
      <c r="A2882" s="11" t="inlineStr">
        <is>
          <t>SO - 0005277</t>
        </is>
      </c>
      <c r="B2882" s="11" t="inlineStr">
        <is>
          <t>Wholesale</t>
        </is>
      </c>
      <c r="C2882" s="11" t="inlineStr">
        <is>
          <t>WARE-UHY1004</t>
        </is>
      </c>
      <c r="D2882" s="6" t="n">
        <v>43800</v>
      </c>
      <c r="E2882" s="6" t="n">
        <v>43866</v>
      </c>
      <c r="F2882" s="6" t="n">
        <v>43890</v>
      </c>
      <c r="G2882" s="6" t="n">
        <v>43896</v>
      </c>
      <c r="H2882" s="11" t="inlineStr">
        <is>
          <t>USD</t>
        </is>
      </c>
      <c r="I2882" s="11" t="n">
        <v>28</v>
      </c>
      <c r="J2882" s="11" t="n">
        <v>9</v>
      </c>
      <c r="K2882" s="11" t="n">
        <v>237</v>
      </c>
      <c r="L2882" s="11" t="n">
        <v>17</v>
      </c>
      <c r="M2882" s="11" t="n">
        <v>6</v>
      </c>
      <c r="N2882" s="11" t="n">
        <v>0.15</v>
      </c>
      <c r="O2882" s="7" t="n">
        <v>6257.8</v>
      </c>
      <c r="P2882" s="7" t="n">
        <v>3066.322</v>
      </c>
      <c r="Q2882" s="7">
        <f>text(E2882,"ddd")</f>
        <v/>
      </c>
      <c r="R2882" s="7">
        <f>G2882-F2882</f>
        <v/>
      </c>
      <c r="S2882" s="7">
        <f>E2882-D2882</f>
        <v/>
      </c>
      <c r="T2882" s="7">
        <f>O2882*M2882</f>
        <v/>
      </c>
      <c r="U2882" s="7">
        <f>T2882*N2882</f>
        <v/>
      </c>
      <c r="V2882" s="7">
        <f>T2882-U2882-(P2882*M2882)</f>
        <v/>
      </c>
      <c r="W2882" s="7">
        <f>VLOOKUP(L2882,'Products Sheet'!$A:$B,2,FALSE)</f>
        <v/>
      </c>
      <c r="X2882" s="7" t="n"/>
      <c r="Y2882" s="7" t="n"/>
      <c r="Z2882" s="7" t="n"/>
      <c r="AA2882" s="7" t="n"/>
      <c r="AB2882" s="7" t="n"/>
      <c r="AC2882" s="7" t="n"/>
    </row>
    <row r="2883" ht="9.75" customHeight="1" s="12">
      <c r="A2883" s="11" t="inlineStr">
        <is>
          <t>SO - 0005281</t>
        </is>
      </c>
      <c r="B2883" s="11" t="inlineStr">
        <is>
          <t>Online</t>
        </is>
      </c>
      <c r="C2883" s="11" t="inlineStr">
        <is>
          <t>WARE-NBV1002</t>
        </is>
      </c>
      <c r="D2883" s="6" t="n">
        <v>43800</v>
      </c>
      <c r="E2883" s="6" t="n">
        <v>43867</v>
      </c>
      <c r="F2883" s="6" t="n">
        <v>43873</v>
      </c>
      <c r="G2883" s="6" t="n">
        <v>43881</v>
      </c>
      <c r="H2883" s="11" t="inlineStr">
        <is>
          <t>USD</t>
        </is>
      </c>
      <c r="I2883" s="11" t="n">
        <v>13</v>
      </c>
      <c r="J2883" s="11" t="n">
        <v>12</v>
      </c>
      <c r="K2883" s="11" t="n">
        <v>77</v>
      </c>
      <c r="L2883" s="11" t="n">
        <v>17</v>
      </c>
      <c r="M2883" s="11" t="n">
        <v>2</v>
      </c>
      <c r="N2883" s="11" t="n">
        <v>0.15</v>
      </c>
      <c r="O2883" s="7" t="n">
        <v>2747</v>
      </c>
      <c r="P2883" s="7" t="n">
        <v>1098.8</v>
      </c>
      <c r="Q2883" s="7">
        <f>text(E2883,"ddd")</f>
        <v/>
      </c>
      <c r="R2883" s="7">
        <f>G2883-F2883</f>
        <v/>
      </c>
      <c r="S2883" s="7">
        <f>E2883-D2883</f>
        <v/>
      </c>
      <c r="T2883" s="7">
        <f>O2883*M2883</f>
        <v/>
      </c>
      <c r="U2883" s="7">
        <f>T2883*N2883</f>
        <v/>
      </c>
      <c r="V2883" s="7">
        <f>T2883-U2883-(P2883*M2883)</f>
        <v/>
      </c>
      <c r="W2883" s="7">
        <f>VLOOKUP(L2883,'Products Sheet'!$A:$B,2,FALSE)</f>
        <v/>
      </c>
      <c r="X2883" s="7" t="n"/>
      <c r="Y2883" s="7" t="n"/>
      <c r="Z2883" s="7" t="n"/>
      <c r="AA2883" s="7" t="n"/>
      <c r="AB2883" s="7" t="n"/>
      <c r="AC2883" s="7" t="n"/>
    </row>
    <row r="2884" ht="9.75" customHeight="1" s="12">
      <c r="A2884" s="11" t="inlineStr">
        <is>
          <t>SO - 0005285</t>
        </is>
      </c>
      <c r="B2884" s="11" t="inlineStr">
        <is>
          <t>Online</t>
        </is>
      </c>
      <c r="C2884" s="11" t="inlineStr">
        <is>
          <t>WARE-UHY1004</t>
        </is>
      </c>
      <c r="D2884" s="6" t="n">
        <v>43700</v>
      </c>
      <c r="E2884" s="6" t="n">
        <v>43867</v>
      </c>
      <c r="F2884" s="6" t="n">
        <v>43888</v>
      </c>
      <c r="G2884" s="6" t="n">
        <v>43889</v>
      </c>
      <c r="H2884" s="11" t="inlineStr">
        <is>
          <t>USD</t>
        </is>
      </c>
      <c r="I2884" s="11" t="n">
        <v>17</v>
      </c>
      <c r="J2884" s="11" t="n">
        <v>9</v>
      </c>
      <c r="K2884" s="11" t="n">
        <v>233</v>
      </c>
      <c r="L2884" s="11" t="n">
        <v>17</v>
      </c>
      <c r="M2884" s="11" t="n">
        <v>2</v>
      </c>
      <c r="N2884" s="11" t="n">
        <v>0.075</v>
      </c>
      <c r="O2884" s="7" t="n">
        <v>1038.5</v>
      </c>
      <c r="P2884" s="7" t="n">
        <v>498.48</v>
      </c>
      <c r="Q2884" s="7">
        <f>text(E2884,"ddd")</f>
        <v/>
      </c>
      <c r="R2884" s="7">
        <f>G2884-F2884</f>
        <v/>
      </c>
      <c r="S2884" s="7">
        <f>E2884-D2884</f>
        <v/>
      </c>
      <c r="T2884" s="7">
        <f>O2884*M2884</f>
        <v/>
      </c>
      <c r="U2884" s="7">
        <f>T2884*N2884</f>
        <v/>
      </c>
      <c r="V2884" s="7">
        <f>T2884-U2884-(P2884*M2884)</f>
        <v/>
      </c>
      <c r="W2884" s="7">
        <f>VLOOKUP(L2884,'Products Sheet'!$A:$B,2,FALSE)</f>
        <v/>
      </c>
      <c r="X2884" s="7" t="n"/>
      <c r="Y2884" s="7" t="n"/>
      <c r="Z2884" s="7" t="n"/>
      <c r="AA2884" s="7" t="n"/>
      <c r="AB2884" s="7" t="n"/>
      <c r="AC2884" s="7" t="n"/>
    </row>
    <row r="2885" ht="9.75" customHeight="1" s="12">
      <c r="A2885" s="11" t="inlineStr">
        <is>
          <t>SO - 0005297</t>
        </is>
      </c>
      <c r="B2885" s="11" t="inlineStr">
        <is>
          <t>Wholesale</t>
        </is>
      </c>
      <c r="C2885" s="11" t="inlineStr">
        <is>
          <t>WARE-NMK1003</t>
        </is>
      </c>
      <c r="D2885" s="6" t="n">
        <v>43800</v>
      </c>
      <c r="E2885" s="6" t="n">
        <v>43869</v>
      </c>
      <c r="F2885" s="6" t="n">
        <v>43893</v>
      </c>
      <c r="G2885" s="6" t="n">
        <v>43897</v>
      </c>
      <c r="H2885" s="11" t="inlineStr">
        <is>
          <t>USD</t>
        </is>
      </c>
      <c r="I2885" s="11" t="n">
        <v>26</v>
      </c>
      <c r="J2885" s="11" t="n">
        <v>9</v>
      </c>
      <c r="K2885" s="11" t="n">
        <v>120</v>
      </c>
      <c r="L2885" s="11" t="n">
        <v>17</v>
      </c>
      <c r="M2885" s="11" t="n">
        <v>8</v>
      </c>
      <c r="N2885" s="11" t="n">
        <v>0.075</v>
      </c>
      <c r="O2885" s="7" t="n">
        <v>2606.3</v>
      </c>
      <c r="P2885" s="7" t="n">
        <v>1172.835</v>
      </c>
      <c r="Q2885" s="7">
        <f>text(E2885,"ddd")</f>
        <v/>
      </c>
      <c r="R2885" s="7">
        <f>G2885-F2885</f>
        <v/>
      </c>
      <c r="S2885" s="7">
        <f>E2885-D2885</f>
        <v/>
      </c>
      <c r="T2885" s="7">
        <f>O2885*M2885</f>
        <v/>
      </c>
      <c r="U2885" s="7">
        <f>T2885*N2885</f>
        <v/>
      </c>
      <c r="V2885" s="7">
        <f>T2885-U2885-(P2885*M2885)</f>
        <v/>
      </c>
      <c r="W2885" s="7">
        <f>VLOOKUP(L2885,'Products Sheet'!$A:$B,2,FALSE)</f>
        <v/>
      </c>
      <c r="X2885" s="7" t="n"/>
      <c r="Y2885" s="7" t="n"/>
      <c r="Z2885" s="7" t="n"/>
      <c r="AA2885" s="7" t="n"/>
      <c r="AB2885" s="7" t="n"/>
      <c r="AC2885" s="7" t="n"/>
    </row>
    <row r="2886" ht="9.75" customHeight="1" s="12">
      <c r="A2886" s="11" t="inlineStr">
        <is>
          <t>SO - 0005314</t>
        </is>
      </c>
      <c r="B2886" s="11" t="inlineStr">
        <is>
          <t>Online</t>
        </is>
      </c>
      <c r="C2886" s="11" t="inlineStr">
        <is>
          <t>WARE-NMK1003</t>
        </is>
      </c>
      <c r="D2886" s="6" t="n">
        <v>43800</v>
      </c>
      <c r="E2886" s="6" t="n">
        <v>43871</v>
      </c>
      <c r="F2886" s="6" t="n">
        <v>43888</v>
      </c>
      <c r="G2886" s="6" t="n">
        <v>43894</v>
      </c>
      <c r="H2886" s="11" t="inlineStr">
        <is>
          <t>USD</t>
        </is>
      </c>
      <c r="I2886" s="11" t="n">
        <v>19</v>
      </c>
      <c r="J2886" s="11" t="n">
        <v>28</v>
      </c>
      <c r="K2886" s="11" t="n">
        <v>166</v>
      </c>
      <c r="L2886" s="11" t="n">
        <v>17</v>
      </c>
      <c r="M2886" s="11" t="n">
        <v>7</v>
      </c>
      <c r="N2886" s="11" t="n">
        <v>0.05</v>
      </c>
      <c r="O2886" s="7" t="n">
        <v>2680</v>
      </c>
      <c r="P2886" s="7" t="n">
        <v>2170.8</v>
      </c>
      <c r="Q2886" s="7">
        <f>text(E2886,"ddd")</f>
        <v/>
      </c>
      <c r="R2886" s="7">
        <f>G2886-F2886</f>
        <v/>
      </c>
      <c r="S2886" s="7">
        <f>E2886-D2886</f>
        <v/>
      </c>
      <c r="T2886" s="7">
        <f>O2886*M2886</f>
        <v/>
      </c>
      <c r="U2886" s="7">
        <f>T2886*N2886</f>
        <v/>
      </c>
      <c r="V2886" s="7">
        <f>T2886-U2886-(P2886*M2886)</f>
        <v/>
      </c>
      <c r="W2886" s="7">
        <f>VLOOKUP(L2886,'Products Sheet'!$A:$B,2,FALSE)</f>
        <v/>
      </c>
      <c r="X2886" s="7" t="n"/>
      <c r="Y2886" s="7" t="n"/>
      <c r="Z2886" s="7" t="n"/>
      <c r="AA2886" s="7" t="n"/>
      <c r="AB2886" s="7" t="n"/>
      <c r="AC2886" s="7" t="n"/>
    </row>
    <row r="2887" ht="9.75" customHeight="1" s="12">
      <c r="A2887" s="11" t="inlineStr">
        <is>
          <t>SO - 0005316</t>
        </is>
      </c>
      <c r="B2887" s="11" t="inlineStr">
        <is>
          <t>In-Store</t>
        </is>
      </c>
      <c r="C2887" s="11" t="inlineStr">
        <is>
          <t>WARE-UHY1004</t>
        </is>
      </c>
      <c r="D2887" s="6" t="n">
        <v>43800</v>
      </c>
      <c r="E2887" s="6" t="n">
        <v>43871</v>
      </c>
      <c r="F2887" s="6" t="n">
        <v>43878</v>
      </c>
      <c r="G2887" s="6" t="n">
        <v>43888</v>
      </c>
      <c r="H2887" s="11" t="inlineStr">
        <is>
          <t>USD</t>
        </is>
      </c>
      <c r="I2887" s="11" t="n">
        <v>2</v>
      </c>
      <c r="J2887" s="11" t="n">
        <v>16</v>
      </c>
      <c r="K2887" s="11" t="n">
        <v>223</v>
      </c>
      <c r="L2887" s="11" t="n">
        <v>17</v>
      </c>
      <c r="M2887" s="11" t="n">
        <v>4</v>
      </c>
      <c r="N2887" s="11" t="n">
        <v>0.05</v>
      </c>
      <c r="O2887" s="7" t="n">
        <v>6150.6</v>
      </c>
      <c r="P2887" s="7" t="n">
        <v>4428.432</v>
      </c>
      <c r="Q2887" s="7">
        <f>text(E2887,"ddd")</f>
        <v/>
      </c>
      <c r="R2887" s="7">
        <f>G2887-F2887</f>
        <v/>
      </c>
      <c r="S2887" s="7">
        <f>E2887-D2887</f>
        <v/>
      </c>
      <c r="T2887" s="7">
        <f>O2887*M2887</f>
        <v/>
      </c>
      <c r="U2887" s="7">
        <f>T2887*N2887</f>
        <v/>
      </c>
      <c r="V2887" s="7">
        <f>T2887-U2887-(P2887*M2887)</f>
        <v/>
      </c>
      <c r="W2887" s="7">
        <f>VLOOKUP(L2887,'Products Sheet'!$A:$B,2,FALSE)</f>
        <v/>
      </c>
      <c r="X2887" s="7" t="n"/>
      <c r="Y2887" s="7" t="n"/>
      <c r="Z2887" s="7" t="n"/>
      <c r="AA2887" s="7" t="n"/>
      <c r="AB2887" s="7" t="n"/>
      <c r="AC2887" s="7" t="n"/>
    </row>
    <row r="2888" ht="9.75" customHeight="1" s="12">
      <c r="A2888" s="11" t="inlineStr">
        <is>
          <t>SO - 0005337</t>
        </is>
      </c>
      <c r="B2888" s="11" t="inlineStr">
        <is>
          <t>Distributor</t>
        </is>
      </c>
      <c r="C2888" s="11" t="inlineStr">
        <is>
          <t>WARE-UHY1004</t>
        </is>
      </c>
      <c r="D2888" s="6" t="n">
        <v>43800</v>
      </c>
      <c r="E2888" s="6" t="n">
        <v>43873</v>
      </c>
      <c r="F2888" s="6" t="n">
        <v>43877</v>
      </c>
      <c r="G2888" s="6" t="n">
        <v>43878</v>
      </c>
      <c r="H2888" s="11" t="inlineStr">
        <is>
          <t>USD</t>
        </is>
      </c>
      <c r="I2888" s="11" t="n">
        <v>23</v>
      </c>
      <c r="J2888" s="11" t="n">
        <v>21</v>
      </c>
      <c r="K2888" s="11" t="n">
        <v>228</v>
      </c>
      <c r="L2888" s="11" t="n">
        <v>17</v>
      </c>
      <c r="M2888" s="11" t="n">
        <v>7</v>
      </c>
      <c r="N2888" s="11" t="n">
        <v>0.05</v>
      </c>
      <c r="O2888" s="7" t="n">
        <v>3899.4</v>
      </c>
      <c r="P2888" s="7" t="n">
        <v>3002.538</v>
      </c>
      <c r="Q2888" s="7">
        <f>text(E2888,"ddd")</f>
        <v/>
      </c>
      <c r="R2888" s="7">
        <f>G2888-F2888</f>
        <v/>
      </c>
      <c r="S2888" s="7">
        <f>E2888-D2888</f>
        <v/>
      </c>
      <c r="T2888" s="7">
        <f>O2888*M2888</f>
        <v/>
      </c>
      <c r="U2888" s="7">
        <f>T2888*N2888</f>
        <v/>
      </c>
      <c r="V2888" s="7">
        <f>T2888-U2888-(P2888*M2888)</f>
        <v/>
      </c>
      <c r="W2888" s="7">
        <f>VLOOKUP(L2888,'Products Sheet'!$A:$B,2,FALSE)</f>
        <v/>
      </c>
      <c r="X2888" s="7" t="n"/>
      <c r="Y2888" s="7" t="n"/>
      <c r="Z2888" s="7" t="n"/>
      <c r="AA2888" s="7" t="n"/>
      <c r="AB2888" s="7" t="n"/>
      <c r="AC2888" s="7" t="n"/>
    </row>
    <row r="2889" ht="9.75" customHeight="1" s="12">
      <c r="A2889" s="11" t="inlineStr">
        <is>
          <t>SO - 0005339</t>
        </is>
      </c>
      <c r="B2889" s="11" t="inlineStr">
        <is>
          <t>Distributor</t>
        </is>
      </c>
      <c r="C2889" s="11" t="inlineStr">
        <is>
          <t>WARE-PUJ1005</t>
        </is>
      </c>
      <c r="D2889" s="6" t="n">
        <v>43800</v>
      </c>
      <c r="E2889" s="6" t="n">
        <v>43873</v>
      </c>
      <c r="F2889" s="6" t="n">
        <v>43890</v>
      </c>
      <c r="G2889" s="6" t="n">
        <v>43896</v>
      </c>
      <c r="H2889" s="11" t="inlineStr">
        <is>
          <t>USD</t>
        </is>
      </c>
      <c r="I2889" s="11" t="n">
        <v>24</v>
      </c>
      <c r="J2889" s="11" t="n">
        <v>8</v>
      </c>
      <c r="K2889" s="11" t="n">
        <v>316</v>
      </c>
      <c r="L2889" s="11" t="n">
        <v>17</v>
      </c>
      <c r="M2889" s="11" t="n">
        <v>1</v>
      </c>
      <c r="N2889" s="11" t="n">
        <v>0.05</v>
      </c>
      <c r="O2889" s="7" t="n">
        <v>5460.5</v>
      </c>
      <c r="P2889" s="7" t="n">
        <v>3767.745</v>
      </c>
      <c r="Q2889" s="7">
        <f>text(E2889,"ddd")</f>
        <v/>
      </c>
      <c r="R2889" s="7">
        <f>G2889-F2889</f>
        <v/>
      </c>
      <c r="S2889" s="7">
        <f>E2889-D2889</f>
        <v/>
      </c>
      <c r="T2889" s="7">
        <f>O2889*M2889</f>
        <v/>
      </c>
      <c r="U2889" s="7">
        <f>T2889*N2889</f>
        <v/>
      </c>
      <c r="V2889" s="7">
        <f>T2889-U2889-(P2889*M2889)</f>
        <v/>
      </c>
      <c r="W2889" s="7">
        <f>VLOOKUP(L2889,'Products Sheet'!$A:$B,2,FALSE)</f>
        <v/>
      </c>
      <c r="X2889" s="7" t="n"/>
      <c r="Y2889" s="7" t="n"/>
      <c r="Z2889" s="7" t="n"/>
      <c r="AA2889" s="7" t="n"/>
      <c r="AB2889" s="7" t="n"/>
      <c r="AC2889" s="7" t="n"/>
    </row>
    <row r="2890" ht="9.75" customHeight="1" s="12">
      <c r="A2890" s="11" t="inlineStr">
        <is>
          <t>SO - 0005367</t>
        </is>
      </c>
      <c r="B2890" s="11" t="inlineStr">
        <is>
          <t>In-Store</t>
        </is>
      </c>
      <c r="C2890" s="11" t="inlineStr">
        <is>
          <t>WARE-NMK1003</t>
        </is>
      </c>
      <c r="D2890" s="6" t="n">
        <v>43800</v>
      </c>
      <c r="E2890" s="6" t="n">
        <v>43877</v>
      </c>
      <c r="F2890" s="6" t="n">
        <v>43892</v>
      </c>
      <c r="G2890" s="6" t="n">
        <v>43897</v>
      </c>
      <c r="H2890" s="11" t="inlineStr">
        <is>
          <t>USD</t>
        </is>
      </c>
      <c r="I2890" s="11" t="n">
        <v>1</v>
      </c>
      <c r="J2890" s="11" t="n">
        <v>3</v>
      </c>
      <c r="K2890" s="11" t="n">
        <v>102</v>
      </c>
      <c r="L2890" s="11" t="n">
        <v>17</v>
      </c>
      <c r="M2890" s="11" t="n">
        <v>8</v>
      </c>
      <c r="N2890" s="11" t="n">
        <v>0.075</v>
      </c>
      <c r="O2890" s="7" t="n">
        <v>2525.9</v>
      </c>
      <c r="P2890" s="7" t="n">
        <v>1338.727</v>
      </c>
      <c r="Q2890" s="7">
        <f>text(E2890,"ddd")</f>
        <v/>
      </c>
      <c r="R2890" s="7">
        <f>G2890-F2890</f>
        <v/>
      </c>
      <c r="S2890" s="7">
        <f>E2890-D2890</f>
        <v/>
      </c>
      <c r="T2890" s="7">
        <f>O2890*M2890</f>
        <v/>
      </c>
      <c r="U2890" s="7">
        <f>T2890*N2890</f>
        <v/>
      </c>
      <c r="V2890" s="7">
        <f>T2890-U2890-(P2890*M2890)</f>
        <v/>
      </c>
      <c r="W2890" s="7">
        <f>VLOOKUP(L2890,'Products Sheet'!$A:$B,2,FALSE)</f>
        <v/>
      </c>
      <c r="X2890" s="7" t="n"/>
      <c r="Y2890" s="7" t="n"/>
      <c r="Z2890" s="7" t="n"/>
      <c r="AA2890" s="7" t="n"/>
      <c r="AB2890" s="7" t="n"/>
      <c r="AC2890" s="7" t="n"/>
    </row>
    <row r="2891" ht="9.75" customHeight="1" s="12">
      <c r="A2891" s="11" t="inlineStr">
        <is>
          <t>SO - 0005374</t>
        </is>
      </c>
      <c r="B2891" s="11" t="inlineStr">
        <is>
          <t>Wholesale</t>
        </is>
      </c>
      <c r="C2891" s="11" t="inlineStr">
        <is>
          <t>WARE-MKL1006</t>
        </is>
      </c>
      <c r="D2891" s="6" t="n">
        <v>43800</v>
      </c>
      <c r="E2891" s="6" t="n">
        <v>43878</v>
      </c>
      <c r="F2891" s="6" t="n">
        <v>43887</v>
      </c>
      <c r="G2891" s="6" t="n">
        <v>43894</v>
      </c>
      <c r="H2891" s="11" t="inlineStr">
        <is>
          <t>USD</t>
        </is>
      </c>
      <c r="I2891" s="11" t="n">
        <v>25</v>
      </c>
      <c r="J2891" s="11" t="n">
        <v>42</v>
      </c>
      <c r="K2891" s="11" t="n">
        <v>365</v>
      </c>
      <c r="L2891" s="11" t="n">
        <v>17</v>
      </c>
      <c r="M2891" s="11" t="n">
        <v>5</v>
      </c>
      <c r="N2891" s="11" t="n">
        <v>0.05</v>
      </c>
      <c r="O2891" s="7" t="n">
        <v>1112.2</v>
      </c>
      <c r="P2891" s="7" t="n">
        <v>578.3440000000001</v>
      </c>
      <c r="Q2891" s="7">
        <f>text(E2891,"ddd")</f>
        <v/>
      </c>
      <c r="R2891" s="7">
        <f>G2891-F2891</f>
        <v/>
      </c>
      <c r="S2891" s="7">
        <f>E2891-D2891</f>
        <v/>
      </c>
      <c r="T2891" s="7">
        <f>O2891*M2891</f>
        <v/>
      </c>
      <c r="U2891" s="7">
        <f>T2891*N2891</f>
        <v/>
      </c>
      <c r="V2891" s="7">
        <f>T2891-U2891-(P2891*M2891)</f>
        <v/>
      </c>
      <c r="W2891" s="7">
        <f>VLOOKUP(L2891,'Products Sheet'!$A:$B,2,FALSE)</f>
        <v/>
      </c>
      <c r="X2891" s="7" t="n"/>
      <c r="Y2891" s="7" t="n"/>
      <c r="Z2891" s="7" t="n"/>
      <c r="AA2891" s="7" t="n"/>
      <c r="AB2891" s="7" t="n"/>
      <c r="AC2891" s="7" t="n"/>
    </row>
    <row r="2892" ht="9.75" customHeight="1" s="12">
      <c r="A2892" s="11" t="inlineStr">
        <is>
          <t>SO - 0005517</t>
        </is>
      </c>
      <c r="B2892" s="11" t="inlineStr">
        <is>
          <t>Online</t>
        </is>
      </c>
      <c r="C2892" s="11" t="inlineStr">
        <is>
          <t>WARE-XYS1001</t>
        </is>
      </c>
      <c r="D2892" s="6" t="n">
        <v>43800</v>
      </c>
      <c r="E2892" s="6" t="n">
        <v>43892</v>
      </c>
      <c r="F2892" s="6" t="n">
        <v>43905</v>
      </c>
      <c r="G2892" s="6" t="n">
        <v>43914</v>
      </c>
      <c r="H2892" s="11" t="inlineStr">
        <is>
          <t>USD</t>
        </is>
      </c>
      <c r="I2892" s="11" t="n">
        <v>14</v>
      </c>
      <c r="J2892" s="11" t="n">
        <v>11</v>
      </c>
      <c r="K2892" s="11" t="n">
        <v>34</v>
      </c>
      <c r="L2892" s="11" t="n">
        <v>17</v>
      </c>
      <c r="M2892" s="11" t="n">
        <v>8</v>
      </c>
      <c r="N2892" s="11" t="n">
        <v>0.1</v>
      </c>
      <c r="O2892" s="7" t="n">
        <v>1058.6</v>
      </c>
      <c r="P2892" s="7" t="n">
        <v>635.1600000000001</v>
      </c>
      <c r="Q2892" s="7">
        <f>text(E2892,"ddd")</f>
        <v/>
      </c>
      <c r="R2892" s="7">
        <f>G2892-F2892</f>
        <v/>
      </c>
      <c r="S2892" s="7">
        <f>E2892-D2892</f>
        <v/>
      </c>
      <c r="T2892" s="7">
        <f>O2892*M2892</f>
        <v/>
      </c>
      <c r="U2892" s="7">
        <f>T2892*N2892</f>
        <v/>
      </c>
      <c r="V2892" s="7">
        <f>T2892-U2892-(P2892*M2892)</f>
        <v/>
      </c>
      <c r="W2892" s="7">
        <f>VLOOKUP(L2892,'Products Sheet'!$A:$B,2,FALSE)</f>
        <v/>
      </c>
      <c r="X2892" s="7" t="n"/>
      <c r="Y2892" s="7" t="n"/>
      <c r="Z2892" s="7" t="n"/>
      <c r="AA2892" s="7" t="n"/>
      <c r="AB2892" s="7" t="n"/>
      <c r="AC2892" s="7" t="n"/>
    </row>
    <row r="2893" ht="9.75" customHeight="1" s="12">
      <c r="A2893" s="11" t="inlineStr">
        <is>
          <t>SO - 0005525</t>
        </is>
      </c>
      <c r="B2893" s="11" t="inlineStr">
        <is>
          <t>Distributor</t>
        </is>
      </c>
      <c r="C2893" s="11" t="inlineStr">
        <is>
          <t>WARE-MKL1006</t>
        </is>
      </c>
      <c r="D2893" s="6" t="n">
        <v>43800</v>
      </c>
      <c r="E2893" s="6" t="n">
        <v>43893</v>
      </c>
      <c r="F2893" s="6" t="n">
        <v>43910</v>
      </c>
      <c r="G2893" s="6" t="n">
        <v>43920</v>
      </c>
      <c r="H2893" s="11" t="inlineStr">
        <is>
          <t>USD</t>
        </is>
      </c>
      <c r="I2893" s="11" t="n">
        <v>21</v>
      </c>
      <c r="J2893" s="11" t="n">
        <v>16</v>
      </c>
      <c r="K2893" s="11" t="n">
        <v>333</v>
      </c>
      <c r="L2893" s="11" t="n">
        <v>17</v>
      </c>
      <c r="M2893" s="11" t="n">
        <v>3</v>
      </c>
      <c r="N2893" s="11" t="n">
        <v>0.4</v>
      </c>
      <c r="O2893" s="7" t="n">
        <v>221.1</v>
      </c>
      <c r="P2893" s="7" t="n">
        <v>174.669</v>
      </c>
      <c r="Q2893" s="7">
        <f>text(E2893,"ddd")</f>
        <v/>
      </c>
      <c r="R2893" s="7">
        <f>G2893-F2893</f>
        <v/>
      </c>
      <c r="S2893" s="7">
        <f>E2893-D2893</f>
        <v/>
      </c>
      <c r="T2893" s="7">
        <f>O2893*M2893</f>
        <v/>
      </c>
      <c r="U2893" s="7">
        <f>T2893*N2893</f>
        <v/>
      </c>
      <c r="V2893" s="7">
        <f>T2893-U2893-(P2893*M2893)</f>
        <v/>
      </c>
      <c r="W2893" s="7">
        <f>VLOOKUP(L2893,'Products Sheet'!$A:$B,2,FALSE)</f>
        <v/>
      </c>
      <c r="X2893" s="7" t="n"/>
      <c r="Y2893" s="7" t="n"/>
      <c r="Z2893" s="7" t="n"/>
      <c r="AA2893" s="7" t="n"/>
      <c r="AB2893" s="7" t="n"/>
      <c r="AC2893" s="7" t="n"/>
    </row>
    <row r="2894" ht="9.75" customHeight="1" s="12">
      <c r="A2894" s="11" t="inlineStr">
        <is>
          <t>SO - 0005701</t>
        </is>
      </c>
      <c r="B2894" s="11" t="inlineStr">
        <is>
          <t>Online</t>
        </is>
      </c>
      <c r="C2894" s="11" t="inlineStr">
        <is>
          <t>WARE-PUJ1005</t>
        </is>
      </c>
      <c r="D2894" s="6" t="n">
        <v>43800</v>
      </c>
      <c r="E2894" s="6" t="n">
        <v>43916</v>
      </c>
      <c r="F2894" s="6" t="n">
        <v>43934</v>
      </c>
      <c r="G2894" s="6" t="n">
        <v>43941</v>
      </c>
      <c r="H2894" s="11" t="inlineStr">
        <is>
          <t>USD</t>
        </is>
      </c>
      <c r="I2894" s="11" t="n">
        <v>12</v>
      </c>
      <c r="J2894" s="11" t="n">
        <v>1</v>
      </c>
      <c r="K2894" s="11" t="n">
        <v>286</v>
      </c>
      <c r="L2894" s="11" t="n">
        <v>17</v>
      </c>
      <c r="M2894" s="11" t="n">
        <v>3</v>
      </c>
      <c r="N2894" s="11" t="n">
        <v>0.075</v>
      </c>
      <c r="O2894" s="7" t="n">
        <v>5085.3</v>
      </c>
      <c r="P2894" s="7" t="n">
        <v>2796.915</v>
      </c>
      <c r="Q2894" s="7">
        <f>text(E2894,"ddd")</f>
        <v/>
      </c>
      <c r="R2894" s="7">
        <f>G2894-F2894</f>
        <v/>
      </c>
      <c r="S2894" s="7">
        <f>E2894-D2894</f>
        <v/>
      </c>
      <c r="T2894" s="7">
        <f>O2894*M2894</f>
        <v/>
      </c>
      <c r="U2894" s="7">
        <f>T2894*N2894</f>
        <v/>
      </c>
      <c r="V2894" s="7">
        <f>T2894-U2894-(P2894*M2894)</f>
        <v/>
      </c>
      <c r="W2894" s="7">
        <f>VLOOKUP(L2894,'Products Sheet'!$A:$B,2,FALSE)</f>
        <v/>
      </c>
      <c r="X2894" s="7" t="n"/>
      <c r="Y2894" s="7" t="n"/>
      <c r="Z2894" s="7" t="n"/>
      <c r="AA2894" s="7" t="n"/>
      <c r="AB2894" s="7" t="n"/>
      <c r="AC2894" s="7" t="n"/>
    </row>
    <row r="2895" ht="9.75" customHeight="1" s="12">
      <c r="A2895" s="11" t="inlineStr">
        <is>
          <t>SO - 0005703</t>
        </is>
      </c>
      <c r="B2895" s="11" t="inlineStr">
        <is>
          <t>Online</t>
        </is>
      </c>
      <c r="C2895" s="11" t="inlineStr">
        <is>
          <t>WARE-XYS1001</t>
        </is>
      </c>
      <c r="D2895" s="6" t="n">
        <v>43800</v>
      </c>
      <c r="E2895" s="6" t="n">
        <v>43917</v>
      </c>
      <c r="F2895" s="6" t="n">
        <v>43932</v>
      </c>
      <c r="G2895" s="6" t="n">
        <v>43935</v>
      </c>
      <c r="H2895" s="11" t="inlineStr">
        <is>
          <t>USD</t>
        </is>
      </c>
      <c r="I2895" s="11" t="n">
        <v>14</v>
      </c>
      <c r="J2895" s="11" t="n">
        <v>10</v>
      </c>
      <c r="K2895" s="11" t="n">
        <v>15</v>
      </c>
      <c r="L2895" s="11" t="n">
        <v>17</v>
      </c>
      <c r="M2895" s="11" t="n">
        <v>7</v>
      </c>
      <c r="N2895" s="11" t="n">
        <v>0.1</v>
      </c>
      <c r="O2895" s="7" t="n">
        <v>1078.7</v>
      </c>
      <c r="P2895" s="7" t="n">
        <v>571.711</v>
      </c>
      <c r="Q2895" s="7">
        <f>text(E2895,"ddd")</f>
        <v/>
      </c>
      <c r="R2895" s="7">
        <f>G2895-F2895</f>
        <v/>
      </c>
      <c r="S2895" s="7">
        <f>E2895-D2895</f>
        <v/>
      </c>
      <c r="T2895" s="7">
        <f>O2895*M2895</f>
        <v/>
      </c>
      <c r="U2895" s="7">
        <f>T2895*N2895</f>
        <v/>
      </c>
      <c r="V2895" s="7">
        <f>T2895-U2895-(P2895*M2895)</f>
        <v/>
      </c>
      <c r="W2895" s="7">
        <f>VLOOKUP(L2895,'Products Sheet'!$A:$B,2,FALSE)</f>
        <v/>
      </c>
      <c r="X2895" s="7" t="n"/>
      <c r="Y2895" s="7" t="n"/>
      <c r="Z2895" s="7" t="n"/>
      <c r="AA2895" s="7" t="n"/>
      <c r="AB2895" s="7" t="n"/>
      <c r="AC2895" s="7" t="n"/>
    </row>
    <row r="2896" ht="9.75" customHeight="1" s="12">
      <c r="A2896" s="11" t="inlineStr">
        <is>
          <t>SO - 0005805</t>
        </is>
      </c>
      <c r="B2896" s="11" t="inlineStr">
        <is>
          <t>In-Store</t>
        </is>
      </c>
      <c r="C2896" s="11" t="inlineStr">
        <is>
          <t>WARE-XYS1001</t>
        </is>
      </c>
      <c r="D2896" s="6" t="n">
        <v>43800</v>
      </c>
      <c r="E2896" s="6" t="n">
        <v>43927</v>
      </c>
      <c r="F2896" s="6" t="n">
        <v>43944</v>
      </c>
      <c r="G2896" s="6" t="n">
        <v>43948</v>
      </c>
      <c r="H2896" s="11" t="inlineStr">
        <is>
          <t>USD</t>
        </is>
      </c>
      <c r="I2896" s="11" t="n">
        <v>8</v>
      </c>
      <c r="J2896" s="11" t="n">
        <v>22</v>
      </c>
      <c r="K2896" s="11" t="n">
        <v>36</v>
      </c>
      <c r="L2896" s="11" t="n">
        <v>17</v>
      </c>
      <c r="M2896" s="11" t="n">
        <v>5</v>
      </c>
      <c r="N2896" s="11" t="n">
        <v>0.15</v>
      </c>
      <c r="O2896" s="7" t="n">
        <v>3718.5</v>
      </c>
      <c r="P2896" s="7" t="n">
        <v>2751.69</v>
      </c>
      <c r="Q2896" s="7">
        <f>text(E2896,"ddd")</f>
        <v/>
      </c>
      <c r="R2896" s="7">
        <f>G2896-F2896</f>
        <v/>
      </c>
      <c r="S2896" s="7">
        <f>E2896-D2896</f>
        <v/>
      </c>
      <c r="T2896" s="7">
        <f>O2896*M2896</f>
        <v/>
      </c>
      <c r="U2896" s="7">
        <f>T2896*N2896</f>
        <v/>
      </c>
      <c r="V2896" s="7">
        <f>T2896-U2896-(P2896*M2896)</f>
        <v/>
      </c>
      <c r="W2896" s="7">
        <f>VLOOKUP(L2896,'Products Sheet'!$A:$B,2,FALSE)</f>
        <v/>
      </c>
      <c r="X2896" s="7" t="n"/>
      <c r="Y2896" s="7" t="n"/>
      <c r="Z2896" s="7" t="n"/>
      <c r="AA2896" s="7" t="n"/>
      <c r="AB2896" s="7" t="n"/>
      <c r="AC2896" s="7" t="n"/>
    </row>
    <row r="2897" ht="9.75" customHeight="1" s="12">
      <c r="A2897" s="11" t="inlineStr">
        <is>
          <t>SO - 0005816</t>
        </is>
      </c>
      <c r="B2897" s="11" t="inlineStr">
        <is>
          <t>Online</t>
        </is>
      </c>
      <c r="C2897" s="11" t="inlineStr">
        <is>
          <t>WARE-UHY1004</t>
        </is>
      </c>
      <c r="D2897" s="6" t="n">
        <v>43800</v>
      </c>
      <c r="E2897" s="6" t="n">
        <v>43928</v>
      </c>
      <c r="F2897" s="6" t="n">
        <v>43944</v>
      </c>
      <c r="G2897" s="6" t="n">
        <v>43953</v>
      </c>
      <c r="H2897" s="11" t="inlineStr">
        <is>
          <t>USD</t>
        </is>
      </c>
      <c r="I2897" s="11" t="n">
        <v>14</v>
      </c>
      <c r="J2897" s="11" t="n">
        <v>32</v>
      </c>
      <c r="K2897" s="11" t="n">
        <v>257</v>
      </c>
      <c r="L2897" s="11" t="n">
        <v>17</v>
      </c>
      <c r="M2897" s="11" t="n">
        <v>5</v>
      </c>
      <c r="N2897" s="11" t="n">
        <v>0.1</v>
      </c>
      <c r="O2897" s="7" t="n">
        <v>1989.9</v>
      </c>
      <c r="P2897" s="7" t="n">
        <v>895.455</v>
      </c>
      <c r="Q2897" s="7">
        <f>text(E2897,"ddd")</f>
        <v/>
      </c>
      <c r="R2897" s="7">
        <f>G2897-F2897</f>
        <v/>
      </c>
      <c r="S2897" s="7">
        <f>E2897-D2897</f>
        <v/>
      </c>
      <c r="T2897" s="7">
        <f>O2897*M2897</f>
        <v/>
      </c>
      <c r="U2897" s="7">
        <f>T2897*N2897</f>
        <v/>
      </c>
      <c r="V2897" s="7">
        <f>T2897-U2897-(P2897*M2897)</f>
        <v/>
      </c>
      <c r="W2897" s="7">
        <f>VLOOKUP(L2897,'Products Sheet'!$A:$B,2,FALSE)</f>
        <v/>
      </c>
      <c r="X2897" s="7" t="n"/>
      <c r="Y2897" s="7" t="n"/>
      <c r="Z2897" s="7" t="n"/>
      <c r="AA2897" s="7" t="n"/>
      <c r="AB2897" s="7" t="n"/>
      <c r="AC2897" s="7" t="n"/>
    </row>
    <row r="2898" ht="9.75" customHeight="1" s="12">
      <c r="A2898" s="11" t="inlineStr">
        <is>
          <t>SO - 0005829</t>
        </is>
      </c>
      <c r="B2898" s="11" t="inlineStr">
        <is>
          <t>In-Store</t>
        </is>
      </c>
      <c r="C2898" s="11" t="inlineStr">
        <is>
          <t>WARE-NMK1003</t>
        </is>
      </c>
      <c r="D2898" s="6" t="n">
        <v>43800</v>
      </c>
      <c r="E2898" s="6" t="n">
        <v>43930</v>
      </c>
      <c r="F2898" s="6" t="n">
        <v>43958</v>
      </c>
      <c r="G2898" s="6" t="n">
        <v>43961</v>
      </c>
      <c r="H2898" s="11" t="inlineStr">
        <is>
          <t>USD</t>
        </is>
      </c>
      <c r="I2898" s="11" t="n">
        <v>5</v>
      </c>
      <c r="J2898" s="11" t="n">
        <v>47</v>
      </c>
      <c r="K2898" s="11" t="n">
        <v>135</v>
      </c>
      <c r="L2898" s="11" t="n">
        <v>17</v>
      </c>
      <c r="M2898" s="11" t="n">
        <v>7</v>
      </c>
      <c r="N2898" s="11" t="n">
        <v>0.15</v>
      </c>
      <c r="O2898" s="7" t="n">
        <v>1125.6</v>
      </c>
      <c r="P2898" s="7" t="n">
        <v>574.056</v>
      </c>
      <c r="Q2898" s="7">
        <f>text(E2898,"ddd")</f>
        <v/>
      </c>
      <c r="R2898" s="7">
        <f>G2898-F2898</f>
        <v/>
      </c>
      <c r="S2898" s="7">
        <f>E2898-D2898</f>
        <v/>
      </c>
      <c r="T2898" s="7">
        <f>O2898*M2898</f>
        <v/>
      </c>
      <c r="U2898" s="7">
        <f>T2898*N2898</f>
        <v/>
      </c>
      <c r="V2898" s="7">
        <f>T2898-U2898-(P2898*M2898)</f>
        <v/>
      </c>
      <c r="W2898" s="7">
        <f>VLOOKUP(L2898,'Products Sheet'!$A:$B,2,FALSE)</f>
        <v/>
      </c>
      <c r="X2898" s="7" t="n"/>
      <c r="Y2898" s="7" t="n"/>
      <c r="Z2898" s="7" t="n"/>
      <c r="AA2898" s="7" t="n"/>
      <c r="AB2898" s="7" t="n"/>
      <c r="AC2898" s="7" t="n"/>
    </row>
    <row r="2899" ht="9.75" customHeight="1" s="12">
      <c r="A2899" s="11" t="inlineStr">
        <is>
          <t>SO - 0005930</t>
        </is>
      </c>
      <c r="B2899" s="11" t="inlineStr">
        <is>
          <t>In-Store</t>
        </is>
      </c>
      <c r="C2899" s="11" t="inlineStr">
        <is>
          <t>WARE-MKL1006</t>
        </is>
      </c>
      <c r="D2899" s="6" t="n">
        <v>43800</v>
      </c>
      <c r="E2899" s="6" t="n">
        <v>43944</v>
      </c>
      <c r="F2899" s="6" t="n">
        <v>43948</v>
      </c>
      <c r="G2899" s="6" t="n">
        <v>43957</v>
      </c>
      <c r="H2899" s="11" t="inlineStr">
        <is>
          <t>USD</t>
        </is>
      </c>
      <c r="I2899" s="11" t="n">
        <v>6</v>
      </c>
      <c r="J2899" s="11" t="n">
        <v>7</v>
      </c>
      <c r="K2899" s="11" t="n">
        <v>361</v>
      </c>
      <c r="L2899" s="11" t="n">
        <v>17</v>
      </c>
      <c r="M2899" s="11" t="n">
        <v>2</v>
      </c>
      <c r="N2899" s="11" t="n">
        <v>0.1</v>
      </c>
      <c r="O2899" s="7" t="n">
        <v>1132.3</v>
      </c>
      <c r="P2899" s="7" t="n">
        <v>871.871</v>
      </c>
      <c r="Q2899" s="7">
        <f>text(E2899,"ddd")</f>
        <v/>
      </c>
      <c r="R2899" s="7">
        <f>G2899-F2899</f>
        <v/>
      </c>
      <c r="S2899" s="7">
        <f>E2899-D2899</f>
        <v/>
      </c>
      <c r="T2899" s="7">
        <f>O2899*M2899</f>
        <v/>
      </c>
      <c r="U2899" s="7">
        <f>T2899*N2899</f>
        <v/>
      </c>
      <c r="V2899" s="7">
        <f>T2899-U2899-(P2899*M2899)</f>
        <v/>
      </c>
      <c r="W2899" s="7">
        <f>VLOOKUP(L2899,'Products Sheet'!$A:$B,2,FALSE)</f>
        <v/>
      </c>
      <c r="X2899" s="7" t="n"/>
      <c r="Y2899" s="7" t="n"/>
      <c r="Z2899" s="7" t="n"/>
      <c r="AA2899" s="7" t="n"/>
      <c r="AB2899" s="7" t="n"/>
      <c r="AC2899" s="7" t="n"/>
    </row>
    <row r="2900" ht="9.75" customHeight="1" s="12">
      <c r="A2900" s="11" t="inlineStr">
        <is>
          <t>SO - 0005939</t>
        </is>
      </c>
      <c r="B2900" s="11" t="inlineStr">
        <is>
          <t>Online</t>
        </is>
      </c>
      <c r="C2900" s="11" t="inlineStr">
        <is>
          <t>WARE-UHY1004</t>
        </is>
      </c>
      <c r="D2900" s="6" t="n">
        <v>43900</v>
      </c>
      <c r="E2900" s="6" t="n">
        <v>43944</v>
      </c>
      <c r="F2900" s="6" t="n">
        <v>43968</v>
      </c>
      <c r="G2900" s="6" t="n">
        <v>43974</v>
      </c>
      <c r="H2900" s="11" t="inlineStr">
        <is>
          <t>USD</t>
        </is>
      </c>
      <c r="I2900" s="11" t="n">
        <v>20</v>
      </c>
      <c r="J2900" s="11" t="n">
        <v>3</v>
      </c>
      <c r="K2900" s="11" t="n">
        <v>225</v>
      </c>
      <c r="L2900" s="11" t="n">
        <v>17</v>
      </c>
      <c r="M2900" s="11" t="n">
        <v>7</v>
      </c>
      <c r="N2900" s="11" t="n">
        <v>0.075</v>
      </c>
      <c r="O2900" s="7" t="n">
        <v>241.2</v>
      </c>
      <c r="P2900" s="7" t="n">
        <v>115.776</v>
      </c>
      <c r="Q2900" s="7">
        <f>text(E2900,"ddd")</f>
        <v/>
      </c>
      <c r="R2900" s="7">
        <f>G2900-F2900</f>
        <v/>
      </c>
      <c r="S2900" s="7">
        <f>E2900-D2900</f>
        <v/>
      </c>
      <c r="T2900" s="7">
        <f>O2900*M2900</f>
        <v/>
      </c>
      <c r="U2900" s="7">
        <f>T2900*N2900</f>
        <v/>
      </c>
      <c r="V2900" s="7">
        <f>T2900-U2900-(P2900*M2900)</f>
        <v/>
      </c>
      <c r="W2900" s="7">
        <f>VLOOKUP(L2900,'Products Sheet'!$A:$B,2,FALSE)</f>
        <v/>
      </c>
      <c r="X2900" s="7" t="n"/>
      <c r="Y2900" s="7" t="n"/>
      <c r="Z2900" s="7" t="n"/>
      <c r="AA2900" s="7" t="n"/>
      <c r="AB2900" s="7" t="n"/>
      <c r="AC2900" s="7" t="n"/>
    </row>
    <row r="2901" ht="9.75" customHeight="1" s="12">
      <c r="A2901" s="11" t="inlineStr">
        <is>
          <t>SO - 0005943</t>
        </is>
      </c>
      <c r="B2901" s="11" t="inlineStr">
        <is>
          <t>Online</t>
        </is>
      </c>
      <c r="C2901" s="11" t="inlineStr">
        <is>
          <t>WARE-NBV1002</t>
        </is>
      </c>
      <c r="D2901" s="6" t="n">
        <v>43800</v>
      </c>
      <c r="E2901" s="6" t="n">
        <v>43944</v>
      </c>
      <c r="F2901" s="6" t="n">
        <v>43948</v>
      </c>
      <c r="G2901" s="6" t="n">
        <v>43950</v>
      </c>
      <c r="H2901" s="11" t="inlineStr">
        <is>
          <t>USD</t>
        </is>
      </c>
      <c r="I2901" s="11" t="n">
        <v>16</v>
      </c>
      <c r="J2901" s="11" t="n">
        <v>24</v>
      </c>
      <c r="K2901" s="11" t="n">
        <v>84</v>
      </c>
      <c r="L2901" s="11" t="n">
        <v>17</v>
      </c>
      <c r="M2901" s="11" t="n">
        <v>8</v>
      </c>
      <c r="N2901" s="11" t="n">
        <v>0.075</v>
      </c>
      <c r="O2901" s="7" t="n">
        <v>696.8000000000001</v>
      </c>
      <c r="P2901" s="7" t="n">
        <v>383.2400000000001</v>
      </c>
      <c r="Q2901" s="7">
        <f>text(E2901,"ddd")</f>
        <v/>
      </c>
      <c r="R2901" s="7">
        <f>G2901-F2901</f>
        <v/>
      </c>
      <c r="S2901" s="7">
        <f>E2901-D2901</f>
        <v/>
      </c>
      <c r="T2901" s="7">
        <f>O2901*M2901</f>
        <v/>
      </c>
      <c r="U2901" s="7">
        <f>T2901*N2901</f>
        <v/>
      </c>
      <c r="V2901" s="7">
        <f>T2901-U2901-(P2901*M2901)</f>
        <v/>
      </c>
      <c r="W2901" s="7">
        <f>VLOOKUP(L2901,'Products Sheet'!$A:$B,2,FALSE)</f>
        <v/>
      </c>
      <c r="X2901" s="7" t="n"/>
      <c r="Y2901" s="7" t="n"/>
      <c r="Z2901" s="7" t="n"/>
      <c r="AA2901" s="7" t="n"/>
      <c r="AB2901" s="7" t="n"/>
      <c r="AC2901" s="7" t="n"/>
    </row>
    <row r="2902" ht="9.75" customHeight="1" s="12">
      <c r="A2902" s="11" t="inlineStr">
        <is>
          <t>SO - 0006016</t>
        </is>
      </c>
      <c r="B2902" s="11" t="inlineStr">
        <is>
          <t>Online</t>
        </is>
      </c>
      <c r="C2902" s="11" t="inlineStr">
        <is>
          <t>WARE-NMK1003</t>
        </is>
      </c>
      <c r="D2902" s="6" t="n">
        <v>43900</v>
      </c>
      <c r="E2902" s="6" t="n">
        <v>43952</v>
      </c>
      <c r="F2902" s="6" t="n">
        <v>43966</v>
      </c>
      <c r="G2902" s="6" t="n">
        <v>43968</v>
      </c>
      <c r="H2902" s="11" t="inlineStr">
        <is>
          <t>USD</t>
        </is>
      </c>
      <c r="I2902" s="11" t="n">
        <v>17</v>
      </c>
      <c r="J2902" s="11" t="n">
        <v>31</v>
      </c>
      <c r="K2902" s="11" t="n">
        <v>88</v>
      </c>
      <c r="L2902" s="11" t="n">
        <v>17</v>
      </c>
      <c r="M2902" s="11" t="n">
        <v>6</v>
      </c>
      <c r="N2902" s="11" t="n">
        <v>0.075</v>
      </c>
      <c r="O2902" s="7" t="n">
        <v>884.4</v>
      </c>
      <c r="P2902" s="7" t="n">
        <v>442.2</v>
      </c>
      <c r="Q2902" s="7">
        <f>text(E2902,"ddd")</f>
        <v/>
      </c>
      <c r="R2902" s="7">
        <f>G2902-F2902</f>
        <v/>
      </c>
      <c r="S2902" s="7">
        <f>E2902-D2902</f>
        <v/>
      </c>
      <c r="T2902" s="7">
        <f>O2902*M2902</f>
        <v/>
      </c>
      <c r="U2902" s="7">
        <f>T2902*N2902</f>
        <v/>
      </c>
      <c r="V2902" s="7">
        <f>T2902-U2902-(P2902*M2902)</f>
        <v/>
      </c>
      <c r="W2902" s="7">
        <f>VLOOKUP(L2902,'Products Sheet'!$A:$B,2,FALSE)</f>
        <v/>
      </c>
      <c r="X2902" s="7" t="n"/>
      <c r="Y2902" s="7" t="n"/>
      <c r="Z2902" s="7" t="n"/>
      <c r="AA2902" s="7" t="n"/>
      <c r="AB2902" s="7" t="n"/>
      <c r="AC2902" s="7" t="n"/>
    </row>
    <row r="2903" ht="9.75" customHeight="1" s="12">
      <c r="A2903" s="11" t="inlineStr">
        <is>
          <t>SO - 0006053</t>
        </is>
      </c>
      <c r="B2903" s="11" t="inlineStr">
        <is>
          <t>Wholesale</t>
        </is>
      </c>
      <c r="C2903" s="11" t="inlineStr">
        <is>
          <t>WARE-MKL1006</t>
        </is>
      </c>
      <c r="D2903" s="6" t="n">
        <v>43800</v>
      </c>
      <c r="E2903" s="6" t="n">
        <v>43958</v>
      </c>
      <c r="F2903" s="6" t="n">
        <v>43968</v>
      </c>
      <c r="G2903" s="6" t="n">
        <v>43972</v>
      </c>
      <c r="H2903" s="11" t="inlineStr">
        <is>
          <t>USD</t>
        </is>
      </c>
      <c r="I2903" s="11" t="n">
        <v>25</v>
      </c>
      <c r="J2903" s="11" t="n">
        <v>18</v>
      </c>
      <c r="K2903" s="11" t="n">
        <v>366</v>
      </c>
      <c r="L2903" s="11" t="n">
        <v>17</v>
      </c>
      <c r="M2903" s="11" t="n">
        <v>6</v>
      </c>
      <c r="N2903" s="11" t="n">
        <v>0.15</v>
      </c>
      <c r="O2903" s="7" t="n">
        <v>2626.4</v>
      </c>
      <c r="P2903" s="7" t="n">
        <v>1943.536</v>
      </c>
      <c r="Q2903" s="7">
        <f>text(E2903,"ddd")</f>
        <v/>
      </c>
      <c r="R2903" s="7">
        <f>G2903-F2903</f>
        <v/>
      </c>
      <c r="S2903" s="7">
        <f>E2903-D2903</f>
        <v/>
      </c>
      <c r="T2903" s="7">
        <f>O2903*M2903</f>
        <v/>
      </c>
      <c r="U2903" s="7">
        <f>T2903*N2903</f>
        <v/>
      </c>
      <c r="V2903" s="7">
        <f>T2903-U2903-(P2903*M2903)</f>
        <v/>
      </c>
      <c r="W2903" s="7">
        <f>VLOOKUP(L2903,'Products Sheet'!$A:$B,2,FALSE)</f>
        <v/>
      </c>
      <c r="X2903" s="7" t="n"/>
      <c r="Y2903" s="7" t="n"/>
      <c r="Z2903" s="7" t="n"/>
      <c r="AA2903" s="7" t="n"/>
      <c r="AB2903" s="7" t="n"/>
      <c r="AC2903" s="7" t="n"/>
    </row>
    <row r="2904" ht="9.75" customHeight="1" s="12">
      <c r="A2904" s="11" t="inlineStr">
        <is>
          <t>SO - 0006076</t>
        </is>
      </c>
      <c r="B2904" s="11" t="inlineStr">
        <is>
          <t>In-Store</t>
        </is>
      </c>
      <c r="C2904" s="11" t="inlineStr">
        <is>
          <t>WARE-MKL1006</t>
        </is>
      </c>
      <c r="D2904" s="6" t="n">
        <v>43900</v>
      </c>
      <c r="E2904" s="6" t="n">
        <v>43960</v>
      </c>
      <c r="F2904" s="6" t="n">
        <v>43987</v>
      </c>
      <c r="G2904" s="6" t="n">
        <v>43992</v>
      </c>
      <c r="H2904" s="11" t="inlineStr">
        <is>
          <t>USD</t>
        </is>
      </c>
      <c r="I2904" s="11" t="n">
        <v>7</v>
      </c>
      <c r="J2904" s="11" t="n">
        <v>4</v>
      </c>
      <c r="K2904" s="11" t="n">
        <v>330</v>
      </c>
      <c r="L2904" s="11" t="n">
        <v>17</v>
      </c>
      <c r="M2904" s="11" t="n">
        <v>2</v>
      </c>
      <c r="N2904" s="11" t="n">
        <v>0.075</v>
      </c>
      <c r="O2904" s="7" t="n">
        <v>1829.1</v>
      </c>
      <c r="P2904" s="7" t="n">
        <v>1006.005</v>
      </c>
      <c r="Q2904" s="7">
        <f>text(E2904,"ddd")</f>
        <v/>
      </c>
      <c r="R2904" s="7">
        <f>G2904-F2904</f>
        <v/>
      </c>
      <c r="S2904" s="7">
        <f>E2904-D2904</f>
        <v/>
      </c>
      <c r="T2904" s="7">
        <f>O2904*M2904</f>
        <v/>
      </c>
      <c r="U2904" s="7">
        <f>T2904*N2904</f>
        <v/>
      </c>
      <c r="V2904" s="7">
        <f>T2904-U2904-(P2904*M2904)</f>
        <v/>
      </c>
      <c r="W2904" s="7">
        <f>VLOOKUP(L2904,'Products Sheet'!$A:$B,2,FALSE)</f>
        <v/>
      </c>
      <c r="X2904" s="7" t="n"/>
      <c r="Y2904" s="7" t="n"/>
      <c r="Z2904" s="7" t="n"/>
      <c r="AA2904" s="7" t="n"/>
      <c r="AB2904" s="7" t="n"/>
      <c r="AC2904" s="7" t="n"/>
    </row>
    <row r="2905" ht="9.75" customHeight="1" s="12">
      <c r="A2905" s="11" t="inlineStr">
        <is>
          <t>SO - 0006091</t>
        </is>
      </c>
      <c r="B2905" s="11" t="inlineStr">
        <is>
          <t>In-Store</t>
        </is>
      </c>
      <c r="C2905" s="11" t="inlineStr">
        <is>
          <t>WARE-NMK1003</t>
        </is>
      </c>
      <c r="D2905" s="6" t="n">
        <v>43900</v>
      </c>
      <c r="E2905" s="6" t="n">
        <v>43963</v>
      </c>
      <c r="F2905" s="6" t="n">
        <v>43988</v>
      </c>
      <c r="G2905" s="6" t="n">
        <v>43995</v>
      </c>
      <c r="H2905" s="11" t="inlineStr">
        <is>
          <t>USD</t>
        </is>
      </c>
      <c r="I2905" s="11" t="n">
        <v>5</v>
      </c>
      <c r="J2905" s="11" t="n">
        <v>6</v>
      </c>
      <c r="K2905" s="11" t="n">
        <v>165</v>
      </c>
      <c r="L2905" s="11" t="n">
        <v>17</v>
      </c>
      <c r="M2905" s="11" t="n">
        <v>5</v>
      </c>
      <c r="N2905" s="11" t="n">
        <v>0.05</v>
      </c>
      <c r="O2905" s="7" t="n">
        <v>3142.3</v>
      </c>
      <c r="P2905" s="7" t="n">
        <v>2608.109</v>
      </c>
      <c r="Q2905" s="7">
        <f>text(E2905,"ddd")</f>
        <v/>
      </c>
      <c r="R2905" s="7">
        <f>G2905-F2905</f>
        <v/>
      </c>
      <c r="S2905" s="7">
        <f>E2905-D2905</f>
        <v/>
      </c>
      <c r="T2905" s="7">
        <f>O2905*M2905</f>
        <v/>
      </c>
      <c r="U2905" s="7">
        <f>T2905*N2905</f>
        <v/>
      </c>
      <c r="V2905" s="7">
        <f>T2905-U2905-(P2905*M2905)</f>
        <v/>
      </c>
      <c r="W2905" s="7">
        <f>VLOOKUP(L2905,'Products Sheet'!$A:$B,2,FALSE)</f>
        <v/>
      </c>
      <c r="X2905" s="7" t="n"/>
      <c r="Y2905" s="7" t="n"/>
      <c r="Z2905" s="7" t="n"/>
      <c r="AA2905" s="7" t="n"/>
      <c r="AB2905" s="7" t="n"/>
      <c r="AC2905" s="7" t="n"/>
    </row>
    <row r="2906" ht="9.75" customHeight="1" s="12">
      <c r="A2906" s="11" t="inlineStr">
        <is>
          <t>SO - 0006120</t>
        </is>
      </c>
      <c r="B2906" s="11" t="inlineStr">
        <is>
          <t>Distributor</t>
        </is>
      </c>
      <c r="C2906" s="11" t="inlineStr">
        <is>
          <t>WARE-NMK1003</t>
        </is>
      </c>
      <c r="D2906" s="6" t="n">
        <v>43800</v>
      </c>
      <c r="E2906" s="6" t="n">
        <v>43966</v>
      </c>
      <c r="F2906" s="6" t="n">
        <v>43977</v>
      </c>
      <c r="G2906" s="6" t="n">
        <v>43985</v>
      </c>
      <c r="H2906" s="11" t="inlineStr">
        <is>
          <t>USD</t>
        </is>
      </c>
      <c r="I2906" s="11" t="n">
        <v>23</v>
      </c>
      <c r="J2906" s="11" t="n">
        <v>24</v>
      </c>
      <c r="K2906" s="11" t="n">
        <v>144</v>
      </c>
      <c r="L2906" s="11" t="n">
        <v>17</v>
      </c>
      <c r="M2906" s="11" t="n">
        <v>1</v>
      </c>
      <c r="N2906" s="11" t="n">
        <v>0.05</v>
      </c>
      <c r="O2906" s="7" t="n">
        <v>2391.9</v>
      </c>
      <c r="P2906" s="7" t="n">
        <v>1530.816</v>
      </c>
      <c r="Q2906" s="7">
        <f>text(E2906,"ddd")</f>
        <v/>
      </c>
      <c r="R2906" s="7">
        <f>G2906-F2906</f>
        <v/>
      </c>
      <c r="S2906" s="7">
        <f>E2906-D2906</f>
        <v/>
      </c>
      <c r="T2906" s="7">
        <f>O2906*M2906</f>
        <v/>
      </c>
      <c r="U2906" s="7">
        <f>T2906*N2906</f>
        <v/>
      </c>
      <c r="V2906" s="7">
        <f>T2906-U2906-(P2906*M2906)</f>
        <v/>
      </c>
      <c r="W2906" s="7">
        <f>VLOOKUP(L2906,'Products Sheet'!$A:$B,2,FALSE)</f>
        <v/>
      </c>
      <c r="X2906" s="7" t="n"/>
      <c r="Y2906" s="7" t="n"/>
      <c r="Z2906" s="7" t="n"/>
      <c r="AA2906" s="7" t="n"/>
      <c r="AB2906" s="7" t="n"/>
      <c r="AC2906" s="7" t="n"/>
    </row>
    <row r="2907" ht="9.75" customHeight="1" s="12">
      <c r="A2907" s="11" t="inlineStr">
        <is>
          <t>SO - 0006135</t>
        </is>
      </c>
      <c r="B2907" s="11" t="inlineStr">
        <is>
          <t>In-Store</t>
        </is>
      </c>
      <c r="C2907" s="11" t="inlineStr">
        <is>
          <t>WARE-NMK1003</t>
        </is>
      </c>
      <c r="D2907" s="6" t="n">
        <v>43900</v>
      </c>
      <c r="E2907" s="6" t="n">
        <v>43968</v>
      </c>
      <c r="F2907" s="6" t="n">
        <v>43978</v>
      </c>
      <c r="G2907" s="6" t="n">
        <v>43982</v>
      </c>
      <c r="H2907" s="11" t="inlineStr">
        <is>
          <t>USD</t>
        </is>
      </c>
      <c r="I2907" s="11" t="n">
        <v>7</v>
      </c>
      <c r="J2907" s="11" t="n">
        <v>25</v>
      </c>
      <c r="K2907" s="11" t="n">
        <v>132</v>
      </c>
      <c r="L2907" s="11" t="n">
        <v>17</v>
      </c>
      <c r="M2907" s="11" t="n">
        <v>7</v>
      </c>
      <c r="N2907" s="11" t="n">
        <v>0.05</v>
      </c>
      <c r="O2907" s="7" t="n">
        <v>5681.6</v>
      </c>
      <c r="P2907" s="7" t="n">
        <v>4829.360000000001</v>
      </c>
      <c r="Q2907" s="7">
        <f>text(E2907,"ddd")</f>
        <v/>
      </c>
      <c r="R2907" s="7">
        <f>G2907-F2907</f>
        <v/>
      </c>
      <c r="S2907" s="7">
        <f>E2907-D2907</f>
        <v/>
      </c>
      <c r="T2907" s="7">
        <f>O2907*M2907</f>
        <v/>
      </c>
      <c r="U2907" s="7">
        <f>T2907*N2907</f>
        <v/>
      </c>
      <c r="V2907" s="7">
        <f>T2907-U2907-(P2907*M2907)</f>
        <v/>
      </c>
      <c r="W2907" s="7">
        <f>VLOOKUP(L2907,'Products Sheet'!$A:$B,2,FALSE)</f>
        <v/>
      </c>
      <c r="X2907" s="7" t="n"/>
      <c r="Y2907" s="7" t="n"/>
      <c r="Z2907" s="7" t="n"/>
      <c r="AA2907" s="7" t="n"/>
      <c r="AB2907" s="7" t="n"/>
      <c r="AC2907" s="7" t="n"/>
    </row>
    <row r="2908" ht="9.75" customHeight="1" s="12">
      <c r="A2908" s="11" t="inlineStr">
        <is>
          <t>SO - 0006152</t>
        </is>
      </c>
      <c r="B2908" s="11" t="inlineStr">
        <is>
          <t>Wholesale</t>
        </is>
      </c>
      <c r="C2908" s="11" t="inlineStr">
        <is>
          <t>WARE-NMK1003</t>
        </is>
      </c>
      <c r="D2908" s="6" t="n">
        <v>43800</v>
      </c>
      <c r="E2908" s="6" t="n">
        <v>43969</v>
      </c>
      <c r="F2908" s="6" t="n">
        <v>43992</v>
      </c>
      <c r="G2908" s="6" t="n">
        <v>43998</v>
      </c>
      <c r="H2908" s="11" t="inlineStr">
        <is>
          <t>USD</t>
        </is>
      </c>
      <c r="I2908" s="11" t="n">
        <v>27</v>
      </c>
      <c r="J2908" s="11" t="n">
        <v>24</v>
      </c>
      <c r="K2908" s="11" t="n">
        <v>165</v>
      </c>
      <c r="L2908" s="11" t="n">
        <v>17</v>
      </c>
      <c r="M2908" s="11" t="n">
        <v>7</v>
      </c>
      <c r="N2908" s="11" t="n">
        <v>0.1</v>
      </c>
      <c r="O2908" s="7" t="n">
        <v>2371.8</v>
      </c>
      <c r="P2908" s="7" t="n">
        <v>1043.592</v>
      </c>
      <c r="Q2908" s="7">
        <f>text(E2908,"ddd")</f>
        <v/>
      </c>
      <c r="R2908" s="7">
        <f>G2908-F2908</f>
        <v/>
      </c>
      <c r="S2908" s="7">
        <f>E2908-D2908</f>
        <v/>
      </c>
      <c r="T2908" s="7">
        <f>O2908*M2908</f>
        <v/>
      </c>
      <c r="U2908" s="7">
        <f>T2908*N2908</f>
        <v/>
      </c>
      <c r="V2908" s="7">
        <f>T2908-U2908-(P2908*M2908)</f>
        <v/>
      </c>
      <c r="W2908" s="7">
        <f>VLOOKUP(L2908,'Products Sheet'!$A:$B,2,FALSE)</f>
        <v/>
      </c>
      <c r="X2908" s="7" t="n"/>
      <c r="Y2908" s="7" t="n"/>
      <c r="Z2908" s="7" t="n"/>
      <c r="AA2908" s="7" t="n"/>
      <c r="AB2908" s="7" t="n"/>
      <c r="AC2908" s="7" t="n"/>
    </row>
    <row r="2909" ht="9.75" customHeight="1" s="12">
      <c r="A2909" s="11" t="inlineStr">
        <is>
          <t>SO - 0006182</t>
        </is>
      </c>
      <c r="B2909" s="11" t="inlineStr">
        <is>
          <t>Online</t>
        </is>
      </c>
      <c r="C2909" s="11" t="inlineStr">
        <is>
          <t>WARE-NBV1002</t>
        </is>
      </c>
      <c r="D2909" s="6" t="n">
        <v>43900</v>
      </c>
      <c r="E2909" s="6" t="n">
        <v>43973</v>
      </c>
      <c r="F2909" s="6" t="n">
        <v>43999</v>
      </c>
      <c r="G2909" s="6" t="n">
        <v>44005</v>
      </c>
      <c r="H2909" s="11" t="inlineStr">
        <is>
          <t>USD</t>
        </is>
      </c>
      <c r="I2909" s="11" t="n">
        <v>14</v>
      </c>
      <c r="J2909" s="11" t="n">
        <v>24</v>
      </c>
      <c r="K2909" s="11" t="n">
        <v>73</v>
      </c>
      <c r="L2909" s="11" t="n">
        <v>17</v>
      </c>
      <c r="M2909" s="11" t="n">
        <v>8</v>
      </c>
      <c r="N2909" s="11" t="n">
        <v>0.05</v>
      </c>
      <c r="O2909" s="7" t="n">
        <v>2867.6</v>
      </c>
      <c r="P2909" s="7" t="n">
        <v>1319.096</v>
      </c>
      <c r="Q2909" s="7">
        <f>text(E2909,"ddd")</f>
        <v/>
      </c>
      <c r="R2909" s="7">
        <f>G2909-F2909</f>
        <v/>
      </c>
      <c r="S2909" s="7">
        <f>E2909-D2909</f>
        <v/>
      </c>
      <c r="T2909" s="7">
        <f>O2909*M2909</f>
        <v/>
      </c>
      <c r="U2909" s="7">
        <f>T2909*N2909</f>
        <v/>
      </c>
      <c r="V2909" s="7">
        <f>T2909-U2909-(P2909*M2909)</f>
        <v/>
      </c>
      <c r="W2909" s="7">
        <f>VLOOKUP(L2909,'Products Sheet'!$A:$B,2,FALSE)</f>
        <v/>
      </c>
      <c r="X2909" s="7" t="n"/>
      <c r="Y2909" s="7" t="n"/>
      <c r="Z2909" s="7" t="n"/>
      <c r="AA2909" s="7" t="n"/>
      <c r="AB2909" s="7" t="n"/>
      <c r="AC2909" s="7" t="n"/>
    </row>
    <row r="2910" ht="9.75" customHeight="1" s="12">
      <c r="A2910" s="11" t="inlineStr">
        <is>
          <t>SO - 0006221</t>
        </is>
      </c>
      <c r="B2910" s="11" t="inlineStr">
        <is>
          <t>In-Store</t>
        </is>
      </c>
      <c r="C2910" s="11" t="inlineStr">
        <is>
          <t>WARE-UHY1004</t>
        </is>
      </c>
      <c r="D2910" s="6" t="n">
        <v>43900</v>
      </c>
      <c r="E2910" s="6" t="n">
        <v>43978</v>
      </c>
      <c r="F2910" s="6" t="n">
        <v>44003</v>
      </c>
      <c r="G2910" s="6" t="n">
        <v>44007</v>
      </c>
      <c r="H2910" s="11" t="inlineStr">
        <is>
          <t>USD</t>
        </is>
      </c>
      <c r="I2910" s="11" t="n">
        <v>3</v>
      </c>
      <c r="J2910" s="11" t="n">
        <v>50</v>
      </c>
      <c r="K2910" s="11" t="n">
        <v>220</v>
      </c>
      <c r="L2910" s="11" t="n">
        <v>17</v>
      </c>
      <c r="M2910" s="11" t="n">
        <v>1</v>
      </c>
      <c r="N2910" s="11" t="n">
        <v>0.05</v>
      </c>
      <c r="O2910" s="7" t="n">
        <v>2398.6</v>
      </c>
      <c r="P2910" s="7" t="n">
        <v>1127.342</v>
      </c>
      <c r="Q2910" s="7">
        <f>text(E2910,"ddd")</f>
        <v/>
      </c>
      <c r="R2910" s="7">
        <f>G2910-F2910</f>
        <v/>
      </c>
      <c r="S2910" s="7">
        <f>E2910-D2910</f>
        <v/>
      </c>
      <c r="T2910" s="7">
        <f>O2910*M2910</f>
        <v/>
      </c>
      <c r="U2910" s="7">
        <f>T2910*N2910</f>
        <v/>
      </c>
      <c r="V2910" s="7">
        <f>T2910-U2910-(P2910*M2910)</f>
        <v/>
      </c>
      <c r="W2910" s="7">
        <f>VLOOKUP(L2910,'Products Sheet'!$A:$B,2,FALSE)</f>
        <v/>
      </c>
      <c r="X2910" s="7" t="n"/>
      <c r="Y2910" s="7" t="n"/>
      <c r="Z2910" s="7" t="n"/>
      <c r="AA2910" s="7" t="n"/>
      <c r="AB2910" s="7" t="n"/>
      <c r="AC2910" s="7" t="n"/>
    </row>
    <row r="2911" ht="9.75" customHeight="1" s="12">
      <c r="A2911" s="11" t="inlineStr">
        <is>
          <t>SO - 0006289</t>
        </is>
      </c>
      <c r="B2911" s="11" t="inlineStr">
        <is>
          <t>In-Store</t>
        </is>
      </c>
      <c r="C2911" s="11" t="inlineStr">
        <is>
          <t>WARE-MKL1006</t>
        </is>
      </c>
      <c r="D2911" s="6" t="n">
        <v>43900</v>
      </c>
      <c r="E2911" s="6" t="n">
        <v>43984</v>
      </c>
      <c r="F2911" s="6" t="n">
        <v>44001</v>
      </c>
      <c r="G2911" s="6" t="n">
        <v>44010</v>
      </c>
      <c r="H2911" s="11" t="inlineStr">
        <is>
          <t>USD</t>
        </is>
      </c>
      <c r="I2911" s="11" t="n">
        <v>10</v>
      </c>
      <c r="J2911" s="11" t="n">
        <v>22</v>
      </c>
      <c r="K2911" s="11" t="n">
        <v>335</v>
      </c>
      <c r="L2911" s="11" t="n">
        <v>17</v>
      </c>
      <c r="M2911" s="11" t="n">
        <v>6</v>
      </c>
      <c r="N2911" s="11" t="n">
        <v>0.075</v>
      </c>
      <c r="O2911" s="7" t="n">
        <v>5138.900000000001</v>
      </c>
      <c r="P2911" s="7" t="n">
        <v>4162.509000000001</v>
      </c>
      <c r="Q2911" s="7">
        <f>text(E2911,"ddd")</f>
        <v/>
      </c>
      <c r="R2911" s="7">
        <f>G2911-F2911</f>
        <v/>
      </c>
      <c r="S2911" s="7">
        <f>E2911-D2911</f>
        <v/>
      </c>
      <c r="T2911" s="7">
        <f>O2911*M2911</f>
        <v/>
      </c>
      <c r="U2911" s="7">
        <f>T2911*N2911</f>
        <v/>
      </c>
      <c r="V2911" s="7">
        <f>T2911-U2911-(P2911*M2911)</f>
        <v/>
      </c>
      <c r="W2911" s="7">
        <f>VLOOKUP(L2911,'Products Sheet'!$A:$B,2,FALSE)</f>
        <v/>
      </c>
      <c r="X2911" s="7" t="n"/>
      <c r="Y2911" s="7" t="n"/>
      <c r="Z2911" s="7" t="n"/>
      <c r="AA2911" s="7" t="n"/>
      <c r="AB2911" s="7" t="n"/>
      <c r="AC2911" s="7" t="n"/>
    </row>
    <row r="2912" ht="9.75" customHeight="1" s="12">
      <c r="A2912" s="11" t="inlineStr">
        <is>
          <t>SO - 0006297</t>
        </is>
      </c>
      <c r="B2912" s="11" t="inlineStr">
        <is>
          <t>Distributor</t>
        </is>
      </c>
      <c r="C2912" s="11" t="inlineStr">
        <is>
          <t>WARE-UHY1004</t>
        </is>
      </c>
      <c r="D2912" s="6" t="n">
        <v>43900</v>
      </c>
      <c r="E2912" s="6" t="n">
        <v>43985</v>
      </c>
      <c r="F2912" s="6" t="n">
        <v>44000</v>
      </c>
      <c r="G2912" s="6" t="n">
        <v>44005</v>
      </c>
      <c r="H2912" s="11" t="inlineStr">
        <is>
          <t>USD</t>
        </is>
      </c>
      <c r="I2912" s="11" t="n">
        <v>22</v>
      </c>
      <c r="J2912" s="11" t="n">
        <v>6</v>
      </c>
      <c r="K2912" s="11" t="n">
        <v>216</v>
      </c>
      <c r="L2912" s="11" t="n">
        <v>17</v>
      </c>
      <c r="M2912" s="11" t="n">
        <v>3</v>
      </c>
      <c r="N2912" s="11" t="n">
        <v>0.3</v>
      </c>
      <c r="O2912" s="7" t="n">
        <v>3859.2</v>
      </c>
      <c r="P2912" s="7" t="n">
        <v>1698.048</v>
      </c>
      <c r="Q2912" s="7">
        <f>text(E2912,"ddd")</f>
        <v/>
      </c>
      <c r="R2912" s="7">
        <f>G2912-F2912</f>
        <v/>
      </c>
      <c r="S2912" s="7">
        <f>E2912-D2912</f>
        <v/>
      </c>
      <c r="T2912" s="7">
        <f>O2912*M2912</f>
        <v/>
      </c>
      <c r="U2912" s="7">
        <f>T2912*N2912</f>
        <v/>
      </c>
      <c r="V2912" s="7">
        <f>T2912-U2912-(P2912*M2912)</f>
        <v/>
      </c>
      <c r="W2912" s="7">
        <f>VLOOKUP(L2912,'Products Sheet'!$A:$B,2,FALSE)</f>
        <v/>
      </c>
      <c r="X2912" s="7" t="n"/>
      <c r="Y2912" s="7" t="n"/>
      <c r="Z2912" s="7" t="n"/>
      <c r="AA2912" s="7" t="n"/>
      <c r="AB2912" s="7" t="n"/>
      <c r="AC2912" s="7" t="n"/>
    </row>
    <row r="2913" ht="9.75" customHeight="1" s="12">
      <c r="A2913" s="11" t="inlineStr">
        <is>
          <t>SO - 0006317</t>
        </is>
      </c>
      <c r="B2913" s="11" t="inlineStr">
        <is>
          <t>In-Store</t>
        </is>
      </c>
      <c r="C2913" s="11" t="inlineStr">
        <is>
          <t>WARE-PUJ1005</t>
        </is>
      </c>
      <c r="D2913" s="6" t="n">
        <v>43900</v>
      </c>
      <c r="E2913" s="6" t="n">
        <v>43987</v>
      </c>
      <c r="F2913" s="6" t="n">
        <v>44009</v>
      </c>
      <c r="G2913" s="6" t="n">
        <v>44013</v>
      </c>
      <c r="H2913" s="11" t="inlineStr">
        <is>
          <t>USD</t>
        </is>
      </c>
      <c r="I2913" s="11" t="n">
        <v>3</v>
      </c>
      <c r="J2913" s="11" t="n">
        <v>36</v>
      </c>
      <c r="K2913" s="11" t="n">
        <v>284</v>
      </c>
      <c r="L2913" s="11" t="n">
        <v>17</v>
      </c>
      <c r="M2913" s="11" t="n">
        <v>6</v>
      </c>
      <c r="N2913" s="11" t="n">
        <v>0.075</v>
      </c>
      <c r="O2913" s="7" t="n">
        <v>2378.5</v>
      </c>
      <c r="P2913" s="7" t="n">
        <v>1070.325</v>
      </c>
      <c r="Q2913" s="7">
        <f>text(E2913,"ddd")</f>
        <v/>
      </c>
      <c r="R2913" s="7">
        <f>G2913-F2913</f>
        <v/>
      </c>
      <c r="S2913" s="7">
        <f>E2913-D2913</f>
        <v/>
      </c>
      <c r="T2913" s="7">
        <f>O2913*M2913</f>
        <v/>
      </c>
      <c r="U2913" s="7">
        <f>T2913*N2913</f>
        <v/>
      </c>
      <c r="V2913" s="7">
        <f>T2913-U2913-(P2913*M2913)</f>
        <v/>
      </c>
      <c r="W2913" s="7">
        <f>VLOOKUP(L2913,'Products Sheet'!$A:$B,2,FALSE)</f>
        <v/>
      </c>
      <c r="X2913" s="7" t="n"/>
      <c r="Y2913" s="7" t="n"/>
      <c r="Z2913" s="7" t="n"/>
      <c r="AA2913" s="7" t="n"/>
      <c r="AB2913" s="7" t="n"/>
      <c r="AC2913" s="7" t="n"/>
    </row>
    <row r="2914" ht="9.75" customHeight="1" s="12">
      <c r="A2914" s="11" t="inlineStr">
        <is>
          <t>SO - 0006319</t>
        </is>
      </c>
      <c r="B2914" s="11" t="inlineStr">
        <is>
          <t>In-Store</t>
        </is>
      </c>
      <c r="C2914" s="11" t="inlineStr">
        <is>
          <t>WARE-MKL1006</t>
        </is>
      </c>
      <c r="D2914" s="6" t="n">
        <v>43900</v>
      </c>
      <c r="E2914" s="6" t="n">
        <v>43987</v>
      </c>
      <c r="F2914" s="6" t="n">
        <v>44013</v>
      </c>
      <c r="G2914" s="6" t="n">
        <v>44016</v>
      </c>
      <c r="H2914" s="11" t="inlineStr">
        <is>
          <t>USD</t>
        </is>
      </c>
      <c r="I2914" s="11" t="n">
        <v>6</v>
      </c>
      <c r="J2914" s="11" t="n">
        <v>11</v>
      </c>
      <c r="K2914" s="11" t="n">
        <v>336</v>
      </c>
      <c r="L2914" s="11" t="n">
        <v>17</v>
      </c>
      <c r="M2914" s="11" t="n">
        <v>1</v>
      </c>
      <c r="N2914" s="11" t="n">
        <v>0.075</v>
      </c>
      <c r="O2914" s="7" t="n">
        <v>2586.2</v>
      </c>
      <c r="P2914" s="7" t="n">
        <v>1965.512</v>
      </c>
      <c r="Q2914" s="7">
        <f>text(E2914,"ddd")</f>
        <v/>
      </c>
      <c r="R2914" s="7">
        <f>G2914-F2914</f>
        <v/>
      </c>
      <c r="S2914" s="7">
        <f>E2914-D2914</f>
        <v/>
      </c>
      <c r="T2914" s="7">
        <f>O2914*M2914</f>
        <v/>
      </c>
      <c r="U2914" s="7">
        <f>T2914*N2914</f>
        <v/>
      </c>
      <c r="V2914" s="7">
        <f>T2914-U2914-(P2914*M2914)</f>
        <v/>
      </c>
      <c r="W2914" s="7">
        <f>VLOOKUP(L2914,'Products Sheet'!$A:$B,2,FALSE)</f>
        <v/>
      </c>
      <c r="X2914" s="7" t="n"/>
      <c r="Y2914" s="7" t="n"/>
      <c r="Z2914" s="7" t="n"/>
      <c r="AA2914" s="7" t="n"/>
      <c r="AB2914" s="7" t="n"/>
      <c r="AC2914" s="7" t="n"/>
    </row>
    <row r="2915" ht="9.75" customHeight="1" s="12">
      <c r="A2915" s="11" t="inlineStr">
        <is>
          <t>SO - 0006429</t>
        </is>
      </c>
      <c r="B2915" s="11" t="inlineStr">
        <is>
          <t>Wholesale</t>
        </is>
      </c>
      <c r="C2915" s="11" t="inlineStr">
        <is>
          <t>WARE-NMK1003</t>
        </is>
      </c>
      <c r="D2915" s="6" t="n">
        <v>43900</v>
      </c>
      <c r="E2915" s="6" t="n">
        <v>44001</v>
      </c>
      <c r="F2915" s="6" t="n">
        <v>44018</v>
      </c>
      <c r="G2915" s="6" t="n">
        <v>44019</v>
      </c>
      <c r="H2915" s="11" t="inlineStr">
        <is>
          <t>USD</t>
        </is>
      </c>
      <c r="I2915" s="11" t="n">
        <v>27</v>
      </c>
      <c r="J2915" s="11" t="n">
        <v>3</v>
      </c>
      <c r="K2915" s="11" t="n">
        <v>94</v>
      </c>
      <c r="L2915" s="11" t="n">
        <v>17</v>
      </c>
      <c r="M2915" s="11" t="n">
        <v>3</v>
      </c>
      <c r="N2915" s="11" t="n">
        <v>0.075</v>
      </c>
      <c r="O2915" s="7" t="n">
        <v>1159.1</v>
      </c>
      <c r="P2915" s="7" t="n">
        <v>672.278</v>
      </c>
      <c r="Q2915" s="7">
        <f>text(E2915,"ddd")</f>
        <v/>
      </c>
      <c r="R2915" s="7">
        <f>G2915-F2915</f>
        <v/>
      </c>
      <c r="S2915" s="7">
        <f>E2915-D2915</f>
        <v/>
      </c>
      <c r="T2915" s="7">
        <f>O2915*M2915</f>
        <v/>
      </c>
      <c r="U2915" s="7">
        <f>T2915*N2915</f>
        <v/>
      </c>
      <c r="V2915" s="7">
        <f>T2915-U2915-(P2915*M2915)</f>
        <v/>
      </c>
      <c r="W2915" s="7">
        <f>VLOOKUP(L2915,'Products Sheet'!$A:$B,2,FALSE)</f>
        <v/>
      </c>
      <c r="X2915" s="7" t="n"/>
      <c r="Y2915" s="7" t="n"/>
      <c r="Z2915" s="7" t="n"/>
      <c r="AA2915" s="7" t="n"/>
      <c r="AB2915" s="7" t="n"/>
      <c r="AC2915" s="7" t="n"/>
    </row>
    <row r="2916" ht="9.75" customHeight="1" s="12">
      <c r="A2916" s="11" t="inlineStr">
        <is>
          <t>SO - 0006446</t>
        </is>
      </c>
      <c r="B2916" s="11" t="inlineStr">
        <is>
          <t>In-Store</t>
        </is>
      </c>
      <c r="C2916" s="11" t="inlineStr">
        <is>
          <t>WARE-PUJ1005</t>
        </is>
      </c>
      <c r="D2916" s="6" t="n">
        <v>43900</v>
      </c>
      <c r="E2916" s="6" t="n">
        <v>44003</v>
      </c>
      <c r="F2916" s="6" t="n">
        <v>44005</v>
      </c>
      <c r="G2916" s="6" t="n">
        <v>44009</v>
      </c>
      <c r="H2916" s="11" t="inlineStr">
        <is>
          <t>USD</t>
        </is>
      </c>
      <c r="I2916" s="11" t="n">
        <v>4</v>
      </c>
      <c r="J2916" s="11" t="n">
        <v>29</v>
      </c>
      <c r="K2916" s="11" t="n">
        <v>282</v>
      </c>
      <c r="L2916" s="11" t="n">
        <v>17</v>
      </c>
      <c r="M2916" s="11" t="n">
        <v>3</v>
      </c>
      <c r="N2916" s="11" t="n">
        <v>0.4</v>
      </c>
      <c r="O2916" s="7" t="n">
        <v>2331.6</v>
      </c>
      <c r="P2916" s="7" t="n">
        <v>1025.904</v>
      </c>
      <c r="Q2916" s="7">
        <f>text(E2916,"ddd")</f>
        <v/>
      </c>
      <c r="R2916" s="7">
        <f>G2916-F2916</f>
        <v/>
      </c>
      <c r="S2916" s="7">
        <f>E2916-D2916</f>
        <v/>
      </c>
      <c r="T2916" s="7">
        <f>O2916*M2916</f>
        <v/>
      </c>
      <c r="U2916" s="7">
        <f>T2916*N2916</f>
        <v/>
      </c>
      <c r="V2916" s="7">
        <f>T2916-U2916-(P2916*M2916)</f>
        <v/>
      </c>
      <c r="W2916" s="7">
        <f>VLOOKUP(L2916,'Products Sheet'!$A:$B,2,FALSE)</f>
        <v/>
      </c>
      <c r="X2916" s="7" t="n"/>
      <c r="Y2916" s="7" t="n"/>
      <c r="Z2916" s="7" t="n"/>
      <c r="AA2916" s="7" t="n"/>
      <c r="AB2916" s="7" t="n"/>
      <c r="AC2916" s="7" t="n"/>
    </row>
    <row r="2917" ht="9.75" customHeight="1" s="12">
      <c r="A2917" s="11" t="inlineStr">
        <is>
          <t>SO - 0006474</t>
        </is>
      </c>
      <c r="B2917" s="11" t="inlineStr">
        <is>
          <t>Distributor</t>
        </is>
      </c>
      <c r="C2917" s="11" t="inlineStr">
        <is>
          <t>WARE-XYS1001</t>
        </is>
      </c>
      <c r="D2917" s="6" t="n">
        <v>43900</v>
      </c>
      <c r="E2917" s="6" t="n">
        <v>44007</v>
      </c>
      <c r="F2917" s="6" t="n">
        <v>44026</v>
      </c>
      <c r="G2917" s="6" t="n">
        <v>44035</v>
      </c>
      <c r="H2917" s="11" t="inlineStr">
        <is>
          <t>USD</t>
        </is>
      </c>
      <c r="I2917" s="11" t="n">
        <v>21</v>
      </c>
      <c r="J2917" s="11" t="n">
        <v>28</v>
      </c>
      <c r="K2917" s="11" t="n">
        <v>11</v>
      </c>
      <c r="L2917" s="11" t="n">
        <v>17</v>
      </c>
      <c r="M2917" s="11" t="n">
        <v>3</v>
      </c>
      <c r="N2917" s="11" t="n">
        <v>0.05</v>
      </c>
      <c r="O2917" s="7" t="n">
        <v>6217.6</v>
      </c>
      <c r="P2917" s="7" t="n">
        <v>4974.080000000001</v>
      </c>
      <c r="Q2917" s="7">
        <f>text(E2917,"ddd")</f>
        <v/>
      </c>
      <c r="R2917" s="7">
        <f>G2917-F2917</f>
        <v/>
      </c>
      <c r="S2917" s="7">
        <f>E2917-D2917</f>
        <v/>
      </c>
      <c r="T2917" s="7">
        <f>O2917*M2917</f>
        <v/>
      </c>
      <c r="U2917" s="7">
        <f>T2917*N2917</f>
        <v/>
      </c>
      <c r="V2917" s="7">
        <f>T2917-U2917-(P2917*M2917)</f>
        <v/>
      </c>
      <c r="W2917" s="7">
        <f>VLOOKUP(L2917,'Products Sheet'!$A:$B,2,FALSE)</f>
        <v/>
      </c>
      <c r="X2917" s="7" t="n"/>
      <c r="Y2917" s="7" t="n"/>
      <c r="Z2917" s="7" t="n"/>
      <c r="AA2917" s="7" t="n"/>
      <c r="AB2917" s="7" t="n"/>
      <c r="AC2917" s="7" t="n"/>
    </row>
    <row r="2918" ht="9.75" customHeight="1" s="12">
      <c r="A2918" s="11" t="inlineStr">
        <is>
          <t>SO - 0006515</t>
        </is>
      </c>
      <c r="B2918" s="11" t="inlineStr">
        <is>
          <t>In-Store</t>
        </is>
      </c>
      <c r="C2918" s="11" t="inlineStr">
        <is>
          <t>WARE-NMK1003</t>
        </is>
      </c>
      <c r="D2918" s="6" t="n">
        <v>43900</v>
      </c>
      <c r="E2918" s="6" t="n">
        <v>44012</v>
      </c>
      <c r="F2918" s="6" t="n">
        <v>44025</v>
      </c>
      <c r="G2918" s="6" t="n">
        <v>44028</v>
      </c>
      <c r="H2918" s="11" t="inlineStr">
        <is>
          <t>USD</t>
        </is>
      </c>
      <c r="I2918" s="11" t="n">
        <v>5</v>
      </c>
      <c r="J2918" s="11" t="n">
        <v>12</v>
      </c>
      <c r="K2918" s="11" t="n">
        <v>137</v>
      </c>
      <c r="L2918" s="11" t="n">
        <v>17</v>
      </c>
      <c r="M2918" s="11" t="n">
        <v>2</v>
      </c>
      <c r="N2918" s="11" t="n">
        <v>0.15</v>
      </c>
      <c r="O2918" s="7" t="n">
        <v>1078.7</v>
      </c>
      <c r="P2918" s="7" t="n">
        <v>744.303</v>
      </c>
      <c r="Q2918" s="7">
        <f>text(E2918,"ddd")</f>
        <v/>
      </c>
      <c r="R2918" s="7">
        <f>G2918-F2918</f>
        <v/>
      </c>
      <c r="S2918" s="7">
        <f>E2918-D2918</f>
        <v/>
      </c>
      <c r="T2918" s="7">
        <f>O2918*M2918</f>
        <v/>
      </c>
      <c r="U2918" s="7">
        <f>T2918*N2918</f>
        <v/>
      </c>
      <c r="V2918" s="7">
        <f>T2918-U2918-(P2918*M2918)</f>
        <v/>
      </c>
      <c r="W2918" s="7">
        <f>VLOOKUP(L2918,'Products Sheet'!$A:$B,2,FALSE)</f>
        <v/>
      </c>
      <c r="X2918" s="7" t="n"/>
      <c r="Y2918" s="7" t="n"/>
      <c r="Z2918" s="7" t="n"/>
      <c r="AA2918" s="7" t="n"/>
      <c r="AB2918" s="7" t="n"/>
      <c r="AC2918" s="7" t="n"/>
    </row>
    <row r="2919" ht="9.75" customHeight="1" s="12">
      <c r="A2919" s="11" t="inlineStr">
        <is>
          <t>SO - 0006614</t>
        </is>
      </c>
      <c r="B2919" s="11" t="inlineStr">
        <is>
          <t>Online</t>
        </is>
      </c>
      <c r="C2919" s="11" t="inlineStr">
        <is>
          <t>WARE-MKL1006</t>
        </is>
      </c>
      <c r="D2919" s="6" t="n">
        <v>43900</v>
      </c>
      <c r="E2919" s="6" t="n">
        <v>44023</v>
      </c>
      <c r="F2919" s="6" t="n">
        <v>44042</v>
      </c>
      <c r="G2919" s="6" t="n">
        <v>44050</v>
      </c>
      <c r="H2919" s="11" t="inlineStr">
        <is>
          <t>USD</t>
        </is>
      </c>
      <c r="I2919" s="11" t="n">
        <v>17</v>
      </c>
      <c r="J2919" s="11" t="n">
        <v>32</v>
      </c>
      <c r="K2919" s="11" t="n">
        <v>360</v>
      </c>
      <c r="L2919" s="11" t="n">
        <v>17</v>
      </c>
      <c r="M2919" s="11" t="n">
        <v>6</v>
      </c>
      <c r="N2919" s="11" t="n">
        <v>0.05</v>
      </c>
      <c r="O2919" s="7" t="n">
        <v>1929.6</v>
      </c>
      <c r="P2919" s="7" t="n">
        <v>1562.976</v>
      </c>
      <c r="Q2919" s="7">
        <f>text(E2919,"ddd")</f>
        <v/>
      </c>
      <c r="R2919" s="7">
        <f>G2919-F2919</f>
        <v/>
      </c>
      <c r="S2919" s="7">
        <f>E2919-D2919</f>
        <v/>
      </c>
      <c r="T2919" s="7">
        <f>O2919*M2919</f>
        <v/>
      </c>
      <c r="U2919" s="7">
        <f>T2919*N2919</f>
        <v/>
      </c>
      <c r="V2919" s="7">
        <f>T2919-U2919-(P2919*M2919)</f>
        <v/>
      </c>
      <c r="W2919" s="7">
        <f>VLOOKUP(L2919,'Products Sheet'!$A:$B,2,FALSE)</f>
        <v/>
      </c>
      <c r="X2919" s="7" t="n"/>
      <c r="Y2919" s="7" t="n"/>
      <c r="Z2919" s="7" t="n"/>
      <c r="AA2919" s="7" t="n"/>
      <c r="AB2919" s="7" t="n"/>
      <c r="AC2919" s="7" t="n"/>
    </row>
    <row r="2920" ht="9.75" customHeight="1" s="12">
      <c r="A2920" s="11" t="inlineStr">
        <is>
          <t>SO - 0006682</t>
        </is>
      </c>
      <c r="B2920" s="11" t="inlineStr">
        <is>
          <t>In-Store</t>
        </is>
      </c>
      <c r="C2920" s="11" t="inlineStr">
        <is>
          <t>WARE-XYS1001</t>
        </is>
      </c>
      <c r="D2920" s="6" t="n">
        <v>43900</v>
      </c>
      <c r="E2920" s="6" t="n">
        <v>44030</v>
      </c>
      <c r="F2920" s="6" t="n">
        <v>44042</v>
      </c>
      <c r="G2920" s="6" t="n">
        <v>44048</v>
      </c>
      <c r="H2920" s="11" t="inlineStr">
        <is>
          <t>USD</t>
        </is>
      </c>
      <c r="I2920" s="11" t="n">
        <v>7</v>
      </c>
      <c r="J2920" s="11" t="n">
        <v>7</v>
      </c>
      <c r="K2920" s="11" t="n">
        <v>50</v>
      </c>
      <c r="L2920" s="11" t="n">
        <v>17</v>
      </c>
      <c r="M2920" s="11" t="n">
        <v>6</v>
      </c>
      <c r="N2920" s="11" t="n">
        <v>0.05</v>
      </c>
      <c r="O2920" s="7" t="n">
        <v>3664.9</v>
      </c>
      <c r="P2920" s="7" t="n">
        <v>2198.94</v>
      </c>
      <c r="Q2920" s="7">
        <f>text(E2920,"ddd")</f>
        <v/>
      </c>
      <c r="R2920" s="7">
        <f>G2920-F2920</f>
        <v/>
      </c>
      <c r="S2920" s="7">
        <f>E2920-D2920</f>
        <v/>
      </c>
      <c r="T2920" s="7">
        <f>O2920*M2920</f>
        <v/>
      </c>
      <c r="U2920" s="7">
        <f>T2920*N2920</f>
        <v/>
      </c>
      <c r="V2920" s="7">
        <f>T2920-U2920-(P2920*M2920)</f>
        <v/>
      </c>
      <c r="W2920" s="7">
        <f>VLOOKUP(L2920,'Products Sheet'!$A:$B,2,FALSE)</f>
        <v/>
      </c>
      <c r="X2920" s="7" t="n"/>
      <c r="Y2920" s="7" t="n"/>
      <c r="Z2920" s="7" t="n"/>
      <c r="AA2920" s="7" t="n"/>
      <c r="AB2920" s="7" t="n"/>
      <c r="AC2920" s="7" t="n"/>
    </row>
    <row r="2921" ht="9.75" customHeight="1" s="12">
      <c r="A2921" s="11" t="inlineStr">
        <is>
          <t>SO - 0006806</t>
        </is>
      </c>
      <c r="B2921" s="11" t="inlineStr">
        <is>
          <t>Distributor</t>
        </is>
      </c>
      <c r="C2921" s="11" t="inlineStr">
        <is>
          <t>WARE-NMK1003</t>
        </is>
      </c>
      <c r="D2921" s="6" t="n">
        <v>44000</v>
      </c>
      <c r="E2921" s="6" t="n">
        <v>44045</v>
      </c>
      <c r="F2921" s="6" t="n">
        <v>44048</v>
      </c>
      <c r="G2921" s="6" t="n">
        <v>44057</v>
      </c>
      <c r="H2921" s="11" t="inlineStr">
        <is>
          <t>USD</t>
        </is>
      </c>
      <c r="I2921" s="11" t="n">
        <v>25</v>
      </c>
      <c r="J2921" s="11" t="n">
        <v>25</v>
      </c>
      <c r="K2921" s="11" t="n">
        <v>122</v>
      </c>
      <c r="L2921" s="11" t="n">
        <v>17</v>
      </c>
      <c r="M2921" s="11" t="n">
        <v>8</v>
      </c>
      <c r="N2921" s="11" t="n">
        <v>0.05</v>
      </c>
      <c r="O2921" s="7" t="n">
        <v>6452.1</v>
      </c>
      <c r="P2921" s="7" t="n">
        <v>2903.445</v>
      </c>
      <c r="Q2921" s="7">
        <f>text(E2921,"ddd")</f>
        <v/>
      </c>
      <c r="R2921" s="7">
        <f>G2921-F2921</f>
        <v/>
      </c>
      <c r="S2921" s="7">
        <f>E2921-D2921</f>
        <v/>
      </c>
      <c r="T2921" s="7">
        <f>O2921*M2921</f>
        <v/>
      </c>
      <c r="U2921" s="7">
        <f>T2921*N2921</f>
        <v/>
      </c>
      <c r="V2921" s="7">
        <f>T2921-U2921-(P2921*M2921)</f>
        <v/>
      </c>
      <c r="W2921" s="7">
        <f>VLOOKUP(L2921,'Products Sheet'!$A:$B,2,FALSE)</f>
        <v/>
      </c>
      <c r="X2921" s="7" t="n"/>
      <c r="Y2921" s="7" t="n"/>
      <c r="Z2921" s="7" t="n"/>
      <c r="AA2921" s="7" t="n"/>
      <c r="AB2921" s="7" t="n"/>
      <c r="AC2921" s="7" t="n"/>
    </row>
    <row r="2922" ht="9.75" customHeight="1" s="12">
      <c r="A2922" s="11" t="inlineStr">
        <is>
          <t>SO - 0006880</t>
        </is>
      </c>
      <c r="B2922" s="11" t="inlineStr">
        <is>
          <t>Online</t>
        </is>
      </c>
      <c r="C2922" s="11" t="inlineStr">
        <is>
          <t>WARE-NBV1002</t>
        </is>
      </c>
      <c r="D2922" s="6" t="n">
        <v>43900</v>
      </c>
      <c r="E2922" s="6" t="n">
        <v>44054</v>
      </c>
      <c r="F2922" s="6" t="n">
        <v>44075</v>
      </c>
      <c r="G2922" s="6" t="n">
        <v>44083</v>
      </c>
      <c r="H2922" s="11" t="inlineStr">
        <is>
          <t>USD</t>
        </is>
      </c>
      <c r="I2922" s="11" t="n">
        <v>18</v>
      </c>
      <c r="J2922" s="11" t="n">
        <v>10</v>
      </c>
      <c r="K2922" s="11" t="n">
        <v>72</v>
      </c>
      <c r="L2922" s="11" t="n">
        <v>17</v>
      </c>
      <c r="M2922" s="11" t="n">
        <v>1</v>
      </c>
      <c r="N2922" s="11" t="n">
        <v>0.1</v>
      </c>
      <c r="O2922" s="7" t="n">
        <v>1105.5</v>
      </c>
      <c r="P2922" s="7" t="n">
        <v>497.475</v>
      </c>
      <c r="Q2922" s="7">
        <f>text(E2922,"ddd")</f>
        <v/>
      </c>
      <c r="R2922" s="7">
        <f>G2922-F2922</f>
        <v/>
      </c>
      <c r="S2922" s="7">
        <f>E2922-D2922</f>
        <v/>
      </c>
      <c r="T2922" s="7">
        <f>O2922*M2922</f>
        <v/>
      </c>
      <c r="U2922" s="7">
        <f>T2922*N2922</f>
        <v/>
      </c>
      <c r="V2922" s="7">
        <f>T2922-U2922-(P2922*M2922)</f>
        <v/>
      </c>
      <c r="W2922" s="7">
        <f>VLOOKUP(L2922,'Products Sheet'!$A:$B,2,FALSE)</f>
        <v/>
      </c>
      <c r="X2922" s="7" t="n"/>
      <c r="Y2922" s="7" t="n"/>
      <c r="Z2922" s="7" t="n"/>
      <c r="AA2922" s="7" t="n"/>
      <c r="AB2922" s="7" t="n"/>
      <c r="AC2922" s="7" t="n"/>
    </row>
    <row r="2923" ht="9.75" customHeight="1" s="12">
      <c r="A2923" s="11" t="inlineStr">
        <is>
          <t>SO - 0006887</t>
        </is>
      </c>
      <c r="B2923" s="11" t="inlineStr">
        <is>
          <t>Online</t>
        </is>
      </c>
      <c r="C2923" s="11" t="inlineStr">
        <is>
          <t>WARE-UHY1004</t>
        </is>
      </c>
      <c r="D2923" s="6" t="n">
        <v>43900</v>
      </c>
      <c r="E2923" s="6" t="n">
        <v>44055</v>
      </c>
      <c r="F2923" s="6" t="n">
        <v>44067</v>
      </c>
      <c r="G2923" s="6" t="n">
        <v>44073</v>
      </c>
      <c r="H2923" s="11" t="inlineStr">
        <is>
          <t>USD</t>
        </is>
      </c>
      <c r="I2923" s="11" t="n">
        <v>20</v>
      </c>
      <c r="J2923" s="11" t="n">
        <v>47</v>
      </c>
      <c r="K2923" s="11" t="n">
        <v>223</v>
      </c>
      <c r="L2923" s="11" t="n">
        <v>17</v>
      </c>
      <c r="M2923" s="11" t="n">
        <v>2</v>
      </c>
      <c r="N2923" s="11" t="n">
        <v>0.2</v>
      </c>
      <c r="O2923" s="7" t="n">
        <v>1072</v>
      </c>
      <c r="P2923" s="7" t="n">
        <v>493.12</v>
      </c>
      <c r="Q2923" s="7">
        <f>text(E2923,"ddd")</f>
        <v/>
      </c>
      <c r="R2923" s="7">
        <f>G2923-F2923</f>
        <v/>
      </c>
      <c r="S2923" s="7">
        <f>E2923-D2923</f>
        <v/>
      </c>
      <c r="T2923" s="7">
        <f>O2923*M2923</f>
        <v/>
      </c>
      <c r="U2923" s="7">
        <f>T2923*N2923</f>
        <v/>
      </c>
      <c r="V2923" s="7">
        <f>T2923-U2923-(P2923*M2923)</f>
        <v/>
      </c>
      <c r="W2923" s="7">
        <f>VLOOKUP(L2923,'Products Sheet'!$A:$B,2,FALSE)</f>
        <v/>
      </c>
      <c r="X2923" s="7" t="n"/>
      <c r="Y2923" s="7" t="n"/>
      <c r="Z2923" s="7" t="n"/>
      <c r="AA2923" s="7" t="n"/>
      <c r="AB2923" s="7" t="n"/>
      <c r="AC2923" s="7" t="n"/>
    </row>
    <row r="2924" ht="9.75" customHeight="1" s="12">
      <c r="A2924" s="11" t="inlineStr">
        <is>
          <t>SO - 0007032</t>
        </is>
      </c>
      <c r="B2924" s="11" t="inlineStr">
        <is>
          <t>Online</t>
        </is>
      </c>
      <c r="C2924" s="11" t="inlineStr">
        <is>
          <t>WARE-PUJ1005</t>
        </is>
      </c>
      <c r="D2924" s="6" t="n">
        <v>44000</v>
      </c>
      <c r="E2924" s="6" t="n">
        <v>44073</v>
      </c>
      <c r="F2924" s="6" t="n">
        <v>44084</v>
      </c>
      <c r="G2924" s="6" t="n">
        <v>44087</v>
      </c>
      <c r="H2924" s="11" t="inlineStr">
        <is>
          <t>USD</t>
        </is>
      </c>
      <c r="I2924" s="11" t="n">
        <v>13</v>
      </c>
      <c r="J2924" s="11" t="n">
        <v>4</v>
      </c>
      <c r="K2924" s="11" t="n">
        <v>328</v>
      </c>
      <c r="L2924" s="11" t="n">
        <v>17</v>
      </c>
      <c r="M2924" s="11" t="n">
        <v>3</v>
      </c>
      <c r="N2924" s="11" t="n">
        <v>0.3</v>
      </c>
      <c r="O2924" s="7" t="n">
        <v>1078.7</v>
      </c>
      <c r="P2924" s="7" t="n">
        <v>431.48</v>
      </c>
      <c r="Q2924" s="7">
        <f>text(E2924,"ddd")</f>
        <v/>
      </c>
      <c r="R2924" s="7">
        <f>G2924-F2924</f>
        <v/>
      </c>
      <c r="S2924" s="7">
        <f>E2924-D2924</f>
        <v/>
      </c>
      <c r="T2924" s="7">
        <f>O2924*M2924</f>
        <v/>
      </c>
      <c r="U2924" s="7">
        <f>T2924*N2924</f>
        <v/>
      </c>
      <c r="V2924" s="7">
        <f>T2924-U2924-(P2924*M2924)</f>
        <v/>
      </c>
      <c r="W2924" s="7">
        <f>VLOOKUP(L2924,'Products Sheet'!$A:$B,2,FALSE)</f>
        <v/>
      </c>
      <c r="X2924" s="7" t="n"/>
      <c r="Y2924" s="7" t="n"/>
      <c r="Z2924" s="7" t="n"/>
      <c r="AA2924" s="7" t="n"/>
      <c r="AB2924" s="7" t="n"/>
      <c r="AC2924" s="7" t="n"/>
    </row>
    <row r="2925" ht="9.75" customHeight="1" s="12">
      <c r="A2925" s="11" t="inlineStr">
        <is>
          <t>SO - 0007380</t>
        </is>
      </c>
      <c r="B2925" s="11" t="inlineStr">
        <is>
          <t>Distributor</t>
        </is>
      </c>
      <c r="C2925" s="11" t="inlineStr">
        <is>
          <t>WARE-PUJ1005</t>
        </is>
      </c>
      <c r="D2925" s="6" t="n">
        <v>44000</v>
      </c>
      <c r="E2925" s="6" t="n">
        <v>44113</v>
      </c>
      <c r="F2925" s="6" t="n">
        <v>44132</v>
      </c>
      <c r="G2925" s="6" t="n">
        <v>44137</v>
      </c>
      <c r="H2925" s="11" t="inlineStr">
        <is>
          <t>USD</t>
        </is>
      </c>
      <c r="I2925" s="11" t="n">
        <v>22</v>
      </c>
      <c r="J2925" s="11" t="n">
        <v>39</v>
      </c>
      <c r="K2925" s="11" t="n">
        <v>293</v>
      </c>
      <c r="L2925" s="11" t="n">
        <v>17</v>
      </c>
      <c r="M2925" s="11" t="n">
        <v>6</v>
      </c>
      <c r="N2925" s="11" t="n">
        <v>0.075</v>
      </c>
      <c r="O2925" s="7" t="n">
        <v>1112.2</v>
      </c>
      <c r="P2925" s="7" t="n">
        <v>600.5880000000001</v>
      </c>
      <c r="Q2925" s="7">
        <f>text(E2925,"ddd")</f>
        <v/>
      </c>
      <c r="R2925" s="7">
        <f>G2925-F2925</f>
        <v/>
      </c>
      <c r="S2925" s="7">
        <f>E2925-D2925</f>
        <v/>
      </c>
      <c r="T2925" s="7">
        <f>O2925*M2925</f>
        <v/>
      </c>
      <c r="U2925" s="7">
        <f>T2925*N2925</f>
        <v/>
      </c>
      <c r="V2925" s="7">
        <f>T2925-U2925-(P2925*M2925)</f>
        <v/>
      </c>
      <c r="W2925" s="7">
        <f>VLOOKUP(L2925,'Products Sheet'!$A:$B,2,FALSE)</f>
        <v/>
      </c>
      <c r="X2925" s="7" t="n"/>
      <c r="Y2925" s="7" t="n"/>
      <c r="Z2925" s="7" t="n"/>
      <c r="AA2925" s="7" t="n"/>
      <c r="AB2925" s="7" t="n"/>
      <c r="AC2925" s="7" t="n"/>
    </row>
    <row r="2926" ht="9.75" customHeight="1" s="12">
      <c r="A2926" s="11" t="inlineStr">
        <is>
          <t>SO - 0007464</t>
        </is>
      </c>
      <c r="B2926" s="11" t="inlineStr">
        <is>
          <t>In-Store</t>
        </is>
      </c>
      <c r="C2926" s="11" t="inlineStr">
        <is>
          <t>WARE-PUJ1005</t>
        </is>
      </c>
      <c r="D2926" s="6" t="n">
        <v>44000</v>
      </c>
      <c r="E2926" s="6" t="n">
        <v>44123</v>
      </c>
      <c r="F2926" s="6" t="n">
        <v>44126</v>
      </c>
      <c r="G2926" s="6" t="n">
        <v>44127</v>
      </c>
      <c r="H2926" s="11" t="inlineStr">
        <is>
          <t>USD</t>
        </is>
      </c>
      <c r="I2926" s="11" t="n">
        <v>10</v>
      </c>
      <c r="J2926" s="11" t="n">
        <v>8</v>
      </c>
      <c r="K2926" s="11" t="n">
        <v>312</v>
      </c>
      <c r="L2926" s="11" t="n">
        <v>17</v>
      </c>
      <c r="M2926" s="11" t="n">
        <v>5</v>
      </c>
      <c r="N2926" s="11" t="n">
        <v>0.05</v>
      </c>
      <c r="O2926" s="7" t="n">
        <v>1078.7</v>
      </c>
      <c r="P2926" s="7" t="n">
        <v>765.877</v>
      </c>
      <c r="Q2926" s="7">
        <f>text(E2926,"ddd")</f>
        <v/>
      </c>
      <c r="R2926" s="7">
        <f>G2926-F2926</f>
        <v/>
      </c>
      <c r="S2926" s="7">
        <f>E2926-D2926</f>
        <v/>
      </c>
      <c r="T2926" s="7">
        <f>O2926*M2926</f>
        <v/>
      </c>
      <c r="U2926" s="7">
        <f>T2926*N2926</f>
        <v/>
      </c>
      <c r="V2926" s="7">
        <f>T2926-U2926-(P2926*M2926)</f>
        <v/>
      </c>
      <c r="W2926" s="7">
        <f>VLOOKUP(L2926,'Products Sheet'!$A:$B,2,FALSE)</f>
        <v/>
      </c>
      <c r="X2926" s="7" t="n"/>
      <c r="Y2926" s="7" t="n"/>
      <c r="Z2926" s="7" t="n"/>
      <c r="AA2926" s="7" t="n"/>
      <c r="AB2926" s="7" t="n"/>
      <c r="AC2926" s="7" t="n"/>
    </row>
    <row r="2927" ht="9.75" customHeight="1" s="12">
      <c r="A2927" s="11" t="inlineStr">
        <is>
          <t>SO - 0007473</t>
        </is>
      </c>
      <c r="B2927" s="11" t="inlineStr">
        <is>
          <t>In-Store</t>
        </is>
      </c>
      <c r="C2927" s="11" t="inlineStr">
        <is>
          <t>WARE-MKL1006</t>
        </is>
      </c>
      <c r="D2927" s="6" t="n">
        <v>44000</v>
      </c>
      <c r="E2927" s="6" t="n">
        <v>44124</v>
      </c>
      <c r="F2927" s="6" t="n">
        <v>44134</v>
      </c>
      <c r="G2927" s="6" t="n">
        <v>44138</v>
      </c>
      <c r="H2927" s="11" t="inlineStr">
        <is>
          <t>USD</t>
        </is>
      </c>
      <c r="I2927" s="11" t="n">
        <v>7</v>
      </c>
      <c r="J2927" s="11" t="n">
        <v>25</v>
      </c>
      <c r="K2927" s="11" t="n">
        <v>354</v>
      </c>
      <c r="L2927" s="11" t="n">
        <v>17</v>
      </c>
      <c r="M2927" s="11" t="n">
        <v>2</v>
      </c>
      <c r="N2927" s="11" t="n">
        <v>0.05</v>
      </c>
      <c r="O2927" s="7" t="n">
        <v>2599.6</v>
      </c>
      <c r="P2927" s="7" t="n">
        <v>1819.72</v>
      </c>
      <c r="Q2927" s="7">
        <f>text(E2927,"ddd")</f>
        <v/>
      </c>
      <c r="R2927" s="7">
        <f>G2927-F2927</f>
        <v/>
      </c>
      <c r="S2927" s="7">
        <f>E2927-D2927</f>
        <v/>
      </c>
      <c r="T2927" s="7">
        <f>O2927*M2927</f>
        <v/>
      </c>
      <c r="U2927" s="7">
        <f>T2927*N2927</f>
        <v/>
      </c>
      <c r="V2927" s="7">
        <f>T2927-U2927-(P2927*M2927)</f>
        <v/>
      </c>
      <c r="W2927" s="7">
        <f>VLOOKUP(L2927,'Products Sheet'!$A:$B,2,FALSE)</f>
        <v/>
      </c>
      <c r="X2927" s="7" t="n"/>
      <c r="Y2927" s="7" t="n"/>
      <c r="Z2927" s="7" t="n"/>
      <c r="AA2927" s="7" t="n"/>
      <c r="AB2927" s="7" t="n"/>
      <c r="AC2927" s="7" t="n"/>
    </row>
    <row r="2928" ht="9.75" customHeight="1" s="12">
      <c r="A2928" s="11" t="inlineStr">
        <is>
          <t>SO - 0007595</t>
        </is>
      </c>
      <c r="B2928" s="11" t="inlineStr">
        <is>
          <t>In-Store</t>
        </is>
      </c>
      <c r="C2928" s="11" t="inlineStr">
        <is>
          <t>WARE-NBV1002</t>
        </is>
      </c>
      <c r="D2928" s="6" t="n">
        <v>44000</v>
      </c>
      <c r="E2928" s="6" t="n">
        <v>44136</v>
      </c>
      <c r="F2928" s="6" t="n">
        <v>44142</v>
      </c>
      <c r="G2928" s="6" t="n">
        <v>44144</v>
      </c>
      <c r="H2928" s="11" t="inlineStr">
        <is>
          <t>USD</t>
        </is>
      </c>
      <c r="I2928" s="11" t="n">
        <v>3</v>
      </c>
      <c r="J2928" s="11" t="n">
        <v>36</v>
      </c>
      <c r="K2928" s="11" t="n">
        <v>65</v>
      </c>
      <c r="L2928" s="11" t="n">
        <v>17</v>
      </c>
      <c r="M2928" s="11" t="n">
        <v>7</v>
      </c>
      <c r="N2928" s="11" t="n">
        <v>0.2</v>
      </c>
      <c r="O2928" s="7" t="n">
        <v>1051.9</v>
      </c>
      <c r="P2928" s="7" t="n">
        <v>662.6970000000001</v>
      </c>
      <c r="Q2928" s="7">
        <f>text(E2928,"ddd")</f>
        <v/>
      </c>
      <c r="R2928" s="7">
        <f>G2928-F2928</f>
        <v/>
      </c>
      <c r="S2928" s="7">
        <f>E2928-D2928</f>
        <v/>
      </c>
      <c r="T2928" s="7">
        <f>O2928*M2928</f>
        <v/>
      </c>
      <c r="U2928" s="7">
        <f>T2928*N2928</f>
        <v/>
      </c>
      <c r="V2928" s="7">
        <f>T2928-U2928-(P2928*M2928)</f>
        <v/>
      </c>
      <c r="W2928" s="7">
        <f>VLOOKUP(L2928,'Products Sheet'!$A:$B,2,FALSE)</f>
        <v/>
      </c>
      <c r="X2928" s="7" t="n"/>
      <c r="Y2928" s="7" t="n"/>
      <c r="Z2928" s="7" t="n"/>
      <c r="AA2928" s="7" t="n"/>
      <c r="AB2928" s="7" t="n"/>
      <c r="AC2928" s="7" t="n"/>
    </row>
    <row r="2929" ht="9.75" customHeight="1" s="12">
      <c r="A2929" s="11" t="inlineStr">
        <is>
          <t>SO - 0007686</t>
        </is>
      </c>
      <c r="B2929" s="11" t="inlineStr">
        <is>
          <t>Distributor</t>
        </is>
      </c>
      <c r="C2929" s="11" t="inlineStr">
        <is>
          <t>WARE-MKL1006</t>
        </is>
      </c>
      <c r="D2929" s="6" t="n">
        <v>44000</v>
      </c>
      <c r="E2929" s="6" t="n">
        <v>44148</v>
      </c>
      <c r="F2929" s="6" t="n">
        <v>44166</v>
      </c>
      <c r="G2929" s="6" t="n">
        <v>44172</v>
      </c>
      <c r="H2929" s="11" t="inlineStr">
        <is>
          <t>USD</t>
        </is>
      </c>
      <c r="I2929" s="11" t="n">
        <v>25</v>
      </c>
      <c r="J2929" s="11" t="n">
        <v>5</v>
      </c>
      <c r="K2929" s="11" t="n">
        <v>361</v>
      </c>
      <c r="L2929" s="11" t="n">
        <v>17</v>
      </c>
      <c r="M2929" s="11" t="n">
        <v>8</v>
      </c>
      <c r="N2929" s="11" t="n">
        <v>0.075</v>
      </c>
      <c r="O2929" s="7" t="n">
        <v>1011.7</v>
      </c>
      <c r="P2929" s="7" t="n">
        <v>404.6800000000001</v>
      </c>
      <c r="Q2929" s="7">
        <f>text(E2929,"ddd")</f>
        <v/>
      </c>
      <c r="R2929" s="7">
        <f>G2929-F2929</f>
        <v/>
      </c>
      <c r="S2929" s="7">
        <f>E2929-D2929</f>
        <v/>
      </c>
      <c r="T2929" s="7">
        <f>O2929*M2929</f>
        <v/>
      </c>
      <c r="U2929" s="7">
        <f>T2929*N2929</f>
        <v/>
      </c>
      <c r="V2929" s="7">
        <f>T2929-U2929-(P2929*M2929)</f>
        <v/>
      </c>
      <c r="W2929" s="7">
        <f>VLOOKUP(L2929,'Products Sheet'!$A:$B,2,FALSE)</f>
        <v/>
      </c>
      <c r="X2929" s="7" t="n"/>
      <c r="Y2929" s="7" t="n"/>
      <c r="Z2929" s="7" t="n"/>
      <c r="AA2929" s="7" t="n"/>
      <c r="AB2929" s="7" t="n"/>
      <c r="AC2929" s="7" t="n"/>
    </row>
    <row r="2930" ht="9.75" customHeight="1" s="12">
      <c r="A2930" s="11" t="inlineStr">
        <is>
          <t>SO - 0007785</t>
        </is>
      </c>
      <c r="B2930" s="11" t="inlineStr">
        <is>
          <t>In-Store</t>
        </is>
      </c>
      <c r="C2930" s="11" t="inlineStr">
        <is>
          <t>WARE-XYS1001</t>
        </is>
      </c>
      <c r="D2930" s="6" t="n">
        <v>44000</v>
      </c>
      <c r="E2930" s="6" t="n">
        <v>44158</v>
      </c>
      <c r="F2930" s="6" t="n">
        <v>44162</v>
      </c>
      <c r="G2930" s="6" t="n">
        <v>44165</v>
      </c>
      <c r="H2930" s="11" t="inlineStr">
        <is>
          <t>USD</t>
        </is>
      </c>
      <c r="I2930" s="11" t="n">
        <v>5</v>
      </c>
      <c r="J2930" s="11" t="n">
        <v>27</v>
      </c>
      <c r="K2930" s="11" t="n">
        <v>38</v>
      </c>
      <c r="L2930" s="11" t="n">
        <v>17</v>
      </c>
      <c r="M2930" s="11" t="n">
        <v>5</v>
      </c>
      <c r="N2930" s="11" t="n">
        <v>0.2</v>
      </c>
      <c r="O2930" s="7" t="n">
        <v>1139</v>
      </c>
      <c r="P2930" s="7" t="n">
        <v>672.01</v>
      </c>
      <c r="Q2930" s="7">
        <f>text(E2930,"ddd")</f>
        <v/>
      </c>
      <c r="R2930" s="7">
        <f>G2930-F2930</f>
        <v/>
      </c>
      <c r="S2930" s="7">
        <f>E2930-D2930</f>
        <v/>
      </c>
      <c r="T2930" s="7">
        <f>O2930*M2930</f>
        <v/>
      </c>
      <c r="U2930" s="7">
        <f>T2930*N2930</f>
        <v/>
      </c>
      <c r="V2930" s="7">
        <f>T2930-U2930-(P2930*M2930)</f>
        <v/>
      </c>
      <c r="W2930" s="7">
        <f>VLOOKUP(L2930,'Products Sheet'!$A:$B,2,FALSE)</f>
        <v/>
      </c>
      <c r="X2930" s="7" t="n"/>
      <c r="Y2930" s="7" t="n"/>
      <c r="Z2930" s="7" t="n"/>
      <c r="AA2930" s="7" t="n"/>
      <c r="AB2930" s="7" t="n"/>
      <c r="AC2930" s="7" t="n"/>
    </row>
    <row r="2931" ht="9.75" customHeight="1" s="12">
      <c r="A2931" s="11" t="inlineStr">
        <is>
          <t>SO - 0007790</t>
        </is>
      </c>
      <c r="B2931" s="11" t="inlineStr">
        <is>
          <t>In-Store</t>
        </is>
      </c>
      <c r="C2931" s="11" t="inlineStr">
        <is>
          <t>WARE-UHY1004</t>
        </is>
      </c>
      <c r="D2931" s="6" t="n">
        <v>44100</v>
      </c>
      <c r="E2931" s="6" t="n">
        <v>44158</v>
      </c>
      <c r="F2931" s="6" t="n">
        <v>44175</v>
      </c>
      <c r="G2931" s="6" t="n">
        <v>44183</v>
      </c>
      <c r="H2931" s="11" t="inlineStr">
        <is>
          <t>USD</t>
        </is>
      </c>
      <c r="I2931" s="11" t="n">
        <v>6</v>
      </c>
      <c r="J2931" s="11" t="n">
        <v>44</v>
      </c>
      <c r="K2931" s="11" t="n">
        <v>225</v>
      </c>
      <c r="L2931" s="11" t="n">
        <v>17</v>
      </c>
      <c r="M2931" s="11" t="n">
        <v>8</v>
      </c>
      <c r="N2931" s="11" t="n">
        <v>0.075</v>
      </c>
      <c r="O2931" s="7" t="n">
        <v>763.8000000000001</v>
      </c>
      <c r="P2931" s="7" t="n">
        <v>389.5380000000001</v>
      </c>
      <c r="Q2931" s="7">
        <f>text(E2931,"ddd")</f>
        <v/>
      </c>
      <c r="R2931" s="7">
        <f>G2931-F2931</f>
        <v/>
      </c>
      <c r="S2931" s="7">
        <f>E2931-D2931</f>
        <v/>
      </c>
      <c r="T2931" s="7">
        <f>O2931*M2931</f>
        <v/>
      </c>
      <c r="U2931" s="7">
        <f>T2931*N2931</f>
        <v/>
      </c>
      <c r="V2931" s="7">
        <f>T2931-U2931-(P2931*M2931)</f>
        <v/>
      </c>
      <c r="W2931" s="7">
        <f>VLOOKUP(L2931,'Products Sheet'!$A:$B,2,FALSE)</f>
        <v/>
      </c>
      <c r="X2931" s="7" t="n"/>
      <c r="Y2931" s="7" t="n"/>
      <c r="Z2931" s="7" t="n"/>
      <c r="AA2931" s="7" t="n"/>
      <c r="AB2931" s="7" t="n"/>
      <c r="AC2931" s="7" t="n"/>
    </row>
    <row r="2932" ht="9.75" customHeight="1" s="12">
      <c r="A2932" s="11" t="inlineStr">
        <is>
          <t>SO - 0007796</t>
        </is>
      </c>
      <c r="B2932" s="11" t="inlineStr">
        <is>
          <t>In-Store</t>
        </is>
      </c>
      <c r="C2932" s="11" t="inlineStr">
        <is>
          <t>WARE-XYS1001</t>
        </is>
      </c>
      <c r="D2932" s="6" t="n">
        <v>44100</v>
      </c>
      <c r="E2932" s="6" t="n">
        <v>44159</v>
      </c>
      <c r="F2932" s="6" t="n">
        <v>44184</v>
      </c>
      <c r="G2932" s="6" t="n">
        <v>44189</v>
      </c>
      <c r="H2932" s="11" t="inlineStr">
        <is>
          <t>USD</t>
        </is>
      </c>
      <c r="I2932" s="11" t="n">
        <v>11</v>
      </c>
      <c r="J2932" s="11" t="n">
        <v>27</v>
      </c>
      <c r="K2932" s="11" t="n">
        <v>9</v>
      </c>
      <c r="L2932" s="11" t="n">
        <v>17</v>
      </c>
      <c r="M2932" s="11" t="n">
        <v>8</v>
      </c>
      <c r="N2932" s="11" t="n">
        <v>0.15</v>
      </c>
      <c r="O2932" s="7" t="n">
        <v>1782.2</v>
      </c>
      <c r="P2932" s="7" t="n">
        <v>1497.048</v>
      </c>
      <c r="Q2932" s="7">
        <f>text(E2932,"ddd")</f>
        <v/>
      </c>
      <c r="R2932" s="7">
        <f>G2932-F2932</f>
        <v/>
      </c>
      <c r="S2932" s="7">
        <f>E2932-D2932</f>
        <v/>
      </c>
      <c r="T2932" s="7">
        <f>O2932*M2932</f>
        <v/>
      </c>
      <c r="U2932" s="7">
        <f>T2932*N2932</f>
        <v/>
      </c>
      <c r="V2932" s="7">
        <f>T2932-U2932-(P2932*M2932)</f>
        <v/>
      </c>
      <c r="W2932" s="7">
        <f>VLOOKUP(L2932,'Products Sheet'!$A:$B,2,FALSE)</f>
        <v/>
      </c>
      <c r="X2932" s="7" t="n"/>
      <c r="Y2932" s="7" t="n"/>
      <c r="Z2932" s="7" t="n"/>
      <c r="AA2932" s="7" t="n"/>
      <c r="AB2932" s="7" t="n"/>
      <c r="AC2932" s="7" t="n"/>
    </row>
    <row r="2933" ht="9.75" customHeight="1" s="12">
      <c r="A2933" s="11" t="inlineStr">
        <is>
          <t>SO - 0007803</t>
        </is>
      </c>
      <c r="B2933" s="11" t="inlineStr">
        <is>
          <t>Distributor</t>
        </is>
      </c>
      <c r="C2933" s="11" t="inlineStr">
        <is>
          <t>WARE-MKL1006</t>
        </is>
      </c>
      <c r="D2933" s="6" t="n">
        <v>44100</v>
      </c>
      <c r="E2933" s="6" t="n">
        <v>44160</v>
      </c>
      <c r="F2933" s="6" t="n">
        <v>44166</v>
      </c>
      <c r="G2933" s="6" t="n">
        <v>44168</v>
      </c>
      <c r="H2933" s="11" t="inlineStr">
        <is>
          <t>USD</t>
        </is>
      </c>
      <c r="I2933" s="11" t="n">
        <v>24</v>
      </c>
      <c r="J2933" s="11" t="n">
        <v>9</v>
      </c>
      <c r="K2933" s="11" t="n">
        <v>350</v>
      </c>
      <c r="L2933" s="11" t="n">
        <v>17</v>
      </c>
      <c r="M2933" s="11" t="n">
        <v>7</v>
      </c>
      <c r="N2933" s="11" t="n">
        <v>0.075</v>
      </c>
      <c r="O2933" s="7" t="n">
        <v>897.8000000000001</v>
      </c>
      <c r="P2933" s="7" t="n">
        <v>421.966</v>
      </c>
      <c r="Q2933" s="7">
        <f>text(E2933,"ddd")</f>
        <v/>
      </c>
      <c r="R2933" s="7">
        <f>G2933-F2933</f>
        <v/>
      </c>
      <c r="S2933" s="7">
        <f>E2933-D2933</f>
        <v/>
      </c>
      <c r="T2933" s="7">
        <f>O2933*M2933</f>
        <v/>
      </c>
      <c r="U2933" s="7">
        <f>T2933*N2933</f>
        <v/>
      </c>
      <c r="V2933" s="7">
        <f>T2933-U2933-(P2933*M2933)</f>
        <v/>
      </c>
      <c r="W2933" s="7">
        <f>VLOOKUP(L2933,'Products Sheet'!$A:$B,2,FALSE)</f>
        <v/>
      </c>
      <c r="X2933" s="7" t="n"/>
      <c r="Y2933" s="7" t="n"/>
      <c r="Z2933" s="7" t="n"/>
      <c r="AA2933" s="7" t="n"/>
      <c r="AB2933" s="7" t="n"/>
      <c r="AC2933" s="7" t="n"/>
    </row>
    <row r="2934" ht="9.75" customHeight="1" s="12">
      <c r="A2934" s="11" t="inlineStr">
        <is>
          <t>SO - 0007814</t>
        </is>
      </c>
      <c r="B2934" s="11" t="inlineStr">
        <is>
          <t>In-Store</t>
        </is>
      </c>
      <c r="C2934" s="11" t="inlineStr">
        <is>
          <t>WARE-XYS1001</t>
        </is>
      </c>
      <c r="D2934" s="6" t="n">
        <v>44100</v>
      </c>
      <c r="E2934" s="6" t="n">
        <v>44161</v>
      </c>
      <c r="F2934" s="6" t="n">
        <v>44168</v>
      </c>
      <c r="G2934" s="6" t="n">
        <v>44171</v>
      </c>
      <c r="H2934" s="11" t="inlineStr">
        <is>
          <t>USD</t>
        </is>
      </c>
      <c r="I2934" s="11" t="n">
        <v>11</v>
      </c>
      <c r="J2934" s="11" t="n">
        <v>43</v>
      </c>
      <c r="K2934" s="11" t="n">
        <v>15</v>
      </c>
      <c r="L2934" s="11" t="n">
        <v>17</v>
      </c>
      <c r="M2934" s="11" t="n">
        <v>8</v>
      </c>
      <c r="N2934" s="11" t="n">
        <v>0.075</v>
      </c>
      <c r="O2934" s="7" t="n">
        <v>6338.2</v>
      </c>
      <c r="P2934" s="7" t="n">
        <v>3993.066</v>
      </c>
      <c r="Q2934" s="7">
        <f>text(E2934,"ddd")</f>
        <v/>
      </c>
      <c r="R2934" s="7">
        <f>G2934-F2934</f>
        <v/>
      </c>
      <c r="S2934" s="7">
        <f>E2934-D2934</f>
        <v/>
      </c>
      <c r="T2934" s="7">
        <f>O2934*M2934</f>
        <v/>
      </c>
      <c r="U2934" s="7">
        <f>T2934*N2934</f>
        <v/>
      </c>
      <c r="V2934" s="7">
        <f>T2934-U2934-(P2934*M2934)</f>
        <v/>
      </c>
      <c r="W2934" s="7">
        <f>VLOOKUP(L2934,'Products Sheet'!$A:$B,2,FALSE)</f>
        <v/>
      </c>
      <c r="X2934" s="7" t="n"/>
      <c r="Y2934" s="7" t="n"/>
      <c r="Z2934" s="7" t="n"/>
      <c r="AA2934" s="7" t="n"/>
      <c r="AB2934" s="7" t="n"/>
      <c r="AC2934" s="7" t="n"/>
    </row>
    <row r="2935" ht="9.75" customHeight="1" s="12">
      <c r="A2935" s="11" t="inlineStr">
        <is>
          <t>SO - 0007856</t>
        </is>
      </c>
      <c r="B2935" s="11" t="inlineStr">
        <is>
          <t>In-Store</t>
        </is>
      </c>
      <c r="C2935" s="11" t="inlineStr">
        <is>
          <t>WARE-NBV1002</t>
        </is>
      </c>
      <c r="D2935" s="6" t="n">
        <v>44100</v>
      </c>
      <c r="E2935" s="6" t="n">
        <v>44167</v>
      </c>
      <c r="F2935" s="6" t="n">
        <v>44172</v>
      </c>
      <c r="G2935" s="6" t="n">
        <v>44178</v>
      </c>
      <c r="H2935" s="11" t="inlineStr">
        <is>
          <t>USD</t>
        </is>
      </c>
      <c r="I2935" s="11" t="n">
        <v>4</v>
      </c>
      <c r="J2935" s="11" t="n">
        <v>21</v>
      </c>
      <c r="K2935" s="11" t="n">
        <v>73</v>
      </c>
      <c r="L2935" s="11" t="n">
        <v>17</v>
      </c>
      <c r="M2935" s="11" t="n">
        <v>7</v>
      </c>
      <c r="N2935" s="11" t="n">
        <v>0.2</v>
      </c>
      <c r="O2935" s="7" t="n">
        <v>904.5</v>
      </c>
      <c r="P2935" s="7" t="n">
        <v>660.285</v>
      </c>
      <c r="Q2935" s="7">
        <f>text(E2935,"ddd")</f>
        <v/>
      </c>
      <c r="R2935" s="7">
        <f>G2935-F2935</f>
        <v/>
      </c>
      <c r="S2935" s="7">
        <f>E2935-D2935</f>
        <v/>
      </c>
      <c r="T2935" s="7">
        <f>O2935*M2935</f>
        <v/>
      </c>
      <c r="U2935" s="7">
        <f>T2935*N2935</f>
        <v/>
      </c>
      <c r="V2935" s="7">
        <f>T2935-U2935-(P2935*M2935)</f>
        <v/>
      </c>
      <c r="W2935" s="7">
        <f>VLOOKUP(L2935,'Products Sheet'!$A:$B,2,FALSE)</f>
        <v/>
      </c>
      <c r="X2935" s="7" t="n"/>
      <c r="Y2935" s="7" t="n"/>
      <c r="Z2935" s="7" t="n"/>
      <c r="AA2935" s="7" t="n"/>
      <c r="AB2935" s="7" t="n"/>
      <c r="AC2935" s="7" t="n"/>
    </row>
    <row r="2936" ht="9.75" customHeight="1" s="12">
      <c r="A2936" s="11" t="inlineStr">
        <is>
          <t>SO - 0007857</t>
        </is>
      </c>
      <c r="B2936" s="11" t="inlineStr">
        <is>
          <t>Online</t>
        </is>
      </c>
      <c r="C2936" s="11" t="inlineStr">
        <is>
          <t>WARE-XYS1001</t>
        </is>
      </c>
      <c r="D2936" s="6" t="n">
        <v>44100</v>
      </c>
      <c r="E2936" s="6" t="n">
        <v>44167</v>
      </c>
      <c r="F2936" s="6" t="n">
        <v>44179</v>
      </c>
      <c r="G2936" s="6" t="n">
        <v>44183</v>
      </c>
      <c r="H2936" s="11" t="inlineStr">
        <is>
          <t>USD</t>
        </is>
      </c>
      <c r="I2936" s="11" t="n">
        <v>15</v>
      </c>
      <c r="J2936" s="11" t="n">
        <v>2</v>
      </c>
      <c r="K2936" s="11" t="n">
        <v>7</v>
      </c>
      <c r="L2936" s="11" t="n">
        <v>17</v>
      </c>
      <c r="M2936" s="11" t="n">
        <v>4</v>
      </c>
      <c r="N2936" s="11" t="n">
        <v>0.075</v>
      </c>
      <c r="O2936" s="7" t="n">
        <v>2257.9</v>
      </c>
      <c r="P2936" s="7" t="n">
        <v>1106.371</v>
      </c>
      <c r="Q2936" s="7">
        <f>text(E2936,"ddd")</f>
        <v/>
      </c>
      <c r="R2936" s="7">
        <f>G2936-F2936</f>
        <v/>
      </c>
      <c r="S2936" s="7">
        <f>E2936-D2936</f>
        <v/>
      </c>
      <c r="T2936" s="7">
        <f>O2936*M2936</f>
        <v/>
      </c>
      <c r="U2936" s="7">
        <f>T2936*N2936</f>
        <v/>
      </c>
      <c r="V2936" s="7">
        <f>T2936-U2936-(P2936*M2936)</f>
        <v/>
      </c>
      <c r="W2936" s="7">
        <f>VLOOKUP(L2936,'Products Sheet'!$A:$B,2,FALSE)</f>
        <v/>
      </c>
      <c r="X2936" s="7" t="n"/>
      <c r="Y2936" s="7" t="n"/>
      <c r="Z2936" s="7" t="n"/>
      <c r="AA2936" s="7" t="n"/>
      <c r="AB2936" s="7" t="n"/>
      <c r="AC2936" s="7" t="n"/>
    </row>
    <row r="2937" ht="9.75" customHeight="1" s="12">
      <c r="A2937" s="11" t="inlineStr">
        <is>
          <t>SO - 0007897</t>
        </is>
      </c>
      <c r="B2937" s="11" t="inlineStr">
        <is>
          <t>Online</t>
        </is>
      </c>
      <c r="C2937" s="11" t="inlineStr">
        <is>
          <t>WARE-MKL1006</t>
        </is>
      </c>
      <c r="D2937" s="6" t="n">
        <v>44000</v>
      </c>
      <c r="E2937" s="6" t="n">
        <v>44172</v>
      </c>
      <c r="F2937" s="6" t="n">
        <v>44190</v>
      </c>
      <c r="G2937" s="6" t="n">
        <v>44193</v>
      </c>
      <c r="H2937" s="11" t="inlineStr">
        <is>
          <t>USD</t>
        </is>
      </c>
      <c r="I2937" s="11" t="n">
        <v>19</v>
      </c>
      <c r="J2937" s="11" t="n">
        <v>35</v>
      </c>
      <c r="K2937" s="11" t="n">
        <v>359</v>
      </c>
      <c r="L2937" s="11" t="n">
        <v>17</v>
      </c>
      <c r="M2937" s="11" t="n">
        <v>4</v>
      </c>
      <c r="N2937" s="11" t="n">
        <v>0.075</v>
      </c>
      <c r="O2937" s="7" t="n">
        <v>2237.8</v>
      </c>
      <c r="P2937" s="7" t="n">
        <v>1230.79</v>
      </c>
      <c r="Q2937" s="7">
        <f>text(E2937,"ddd")</f>
        <v/>
      </c>
      <c r="R2937" s="7">
        <f>G2937-F2937</f>
        <v/>
      </c>
      <c r="S2937" s="7">
        <f>E2937-D2937</f>
        <v/>
      </c>
      <c r="T2937" s="7">
        <f>O2937*M2937</f>
        <v/>
      </c>
      <c r="U2937" s="7">
        <f>T2937*N2937</f>
        <v/>
      </c>
      <c r="V2937" s="7">
        <f>T2937-U2937-(P2937*M2937)</f>
        <v/>
      </c>
      <c r="W2937" s="7">
        <f>VLOOKUP(L2937,'Products Sheet'!$A:$B,2,FALSE)</f>
        <v/>
      </c>
      <c r="X2937" s="7" t="n"/>
      <c r="Y2937" s="7" t="n"/>
      <c r="Z2937" s="7" t="n"/>
      <c r="AA2937" s="7" t="n"/>
      <c r="AB2937" s="7" t="n"/>
      <c r="AC2937" s="7" t="n"/>
    </row>
    <row r="2938" ht="9.75" customHeight="1" s="12">
      <c r="A2938" s="11" t="inlineStr">
        <is>
          <t>SO - 0007906</t>
        </is>
      </c>
      <c r="B2938" s="11" t="inlineStr">
        <is>
          <t>In-Store</t>
        </is>
      </c>
      <c r="C2938" s="11" t="inlineStr">
        <is>
          <t>WARE-NMK1003</t>
        </is>
      </c>
      <c r="D2938" s="6" t="n">
        <v>44100</v>
      </c>
      <c r="E2938" s="6" t="n">
        <v>44173</v>
      </c>
      <c r="F2938" s="6" t="n">
        <v>44177</v>
      </c>
      <c r="G2938" s="6" t="n">
        <v>44186</v>
      </c>
      <c r="H2938" s="11" t="inlineStr">
        <is>
          <t>USD</t>
        </is>
      </c>
      <c r="I2938" s="11" t="n">
        <v>2</v>
      </c>
      <c r="J2938" s="11" t="n">
        <v>50</v>
      </c>
      <c r="K2938" s="11" t="n">
        <v>147</v>
      </c>
      <c r="L2938" s="11" t="n">
        <v>17</v>
      </c>
      <c r="M2938" s="11" t="n">
        <v>5</v>
      </c>
      <c r="N2938" s="11" t="n">
        <v>0.15</v>
      </c>
      <c r="O2938" s="7" t="n">
        <v>6478.900000000001</v>
      </c>
      <c r="P2938" s="7" t="n">
        <v>4405.652000000001</v>
      </c>
      <c r="Q2938" s="7">
        <f>text(E2938,"ddd")</f>
        <v/>
      </c>
      <c r="R2938" s="7">
        <f>G2938-F2938</f>
        <v/>
      </c>
      <c r="S2938" s="7">
        <f>E2938-D2938</f>
        <v/>
      </c>
      <c r="T2938" s="7">
        <f>O2938*M2938</f>
        <v/>
      </c>
      <c r="U2938" s="7">
        <f>T2938*N2938</f>
        <v/>
      </c>
      <c r="V2938" s="7">
        <f>T2938-U2938-(P2938*M2938)</f>
        <v/>
      </c>
      <c r="W2938" s="7">
        <f>VLOOKUP(L2938,'Products Sheet'!$A:$B,2,FALSE)</f>
        <v/>
      </c>
      <c r="X2938" s="7" t="n"/>
      <c r="Y2938" s="7" t="n"/>
      <c r="Z2938" s="7" t="n"/>
      <c r="AA2938" s="7" t="n"/>
      <c r="AB2938" s="7" t="n"/>
      <c r="AC2938" s="7" t="n"/>
    </row>
    <row r="2939" ht="9.75" customHeight="1" s="12">
      <c r="A2939" s="11" t="inlineStr">
        <is>
          <t>SO - 0007952</t>
        </is>
      </c>
      <c r="B2939" s="11" t="inlineStr">
        <is>
          <t>Online</t>
        </is>
      </c>
      <c r="C2939" s="11" t="inlineStr">
        <is>
          <t>WARE-PUJ1005</t>
        </is>
      </c>
      <c r="D2939" s="6" t="n">
        <v>44100</v>
      </c>
      <c r="E2939" s="6" t="n">
        <v>44179</v>
      </c>
      <c r="F2939" s="6" t="n">
        <v>44205</v>
      </c>
      <c r="G2939" s="6" t="n">
        <v>44206</v>
      </c>
      <c r="H2939" s="11" t="inlineStr">
        <is>
          <t>USD</t>
        </is>
      </c>
      <c r="I2939" s="11" t="n">
        <v>12</v>
      </c>
      <c r="J2939" s="11" t="n">
        <v>22</v>
      </c>
      <c r="K2939" s="11" t="n">
        <v>266</v>
      </c>
      <c r="L2939" s="11" t="n">
        <v>17</v>
      </c>
      <c r="M2939" s="11" t="n">
        <v>4</v>
      </c>
      <c r="N2939" s="11" t="n">
        <v>0.15</v>
      </c>
      <c r="O2939" s="7" t="n">
        <v>180.9</v>
      </c>
      <c r="P2939" s="7" t="n">
        <v>92.259</v>
      </c>
      <c r="Q2939" s="7">
        <f>text(E2939,"ddd")</f>
        <v/>
      </c>
      <c r="R2939" s="7">
        <f>G2939-F2939</f>
        <v/>
      </c>
      <c r="S2939" s="7">
        <f>E2939-D2939</f>
        <v/>
      </c>
      <c r="T2939" s="7">
        <f>O2939*M2939</f>
        <v/>
      </c>
      <c r="U2939" s="7">
        <f>T2939*N2939</f>
        <v/>
      </c>
      <c r="V2939" s="7">
        <f>T2939-U2939-(P2939*M2939)</f>
        <v/>
      </c>
      <c r="W2939" s="7">
        <f>VLOOKUP(L2939,'Products Sheet'!$A:$B,2,FALSE)</f>
        <v/>
      </c>
      <c r="X2939" s="7" t="n"/>
      <c r="Y2939" s="7" t="n"/>
      <c r="Z2939" s="7" t="n"/>
      <c r="AA2939" s="7" t="n"/>
      <c r="AB2939" s="7" t="n"/>
      <c r="AC2939" s="7" t="n"/>
    </row>
    <row r="2940" ht="9.75" customHeight="1" s="12">
      <c r="A2940" s="11" t="inlineStr">
        <is>
          <t>SO - 0007961</t>
        </is>
      </c>
      <c r="B2940" s="11" t="inlineStr">
        <is>
          <t>In-Store</t>
        </is>
      </c>
      <c r="C2940" s="11" t="inlineStr">
        <is>
          <t>WARE-NBV1002</t>
        </is>
      </c>
      <c r="D2940" s="6" t="n">
        <v>44100</v>
      </c>
      <c r="E2940" s="6" t="n">
        <v>44180</v>
      </c>
      <c r="F2940" s="6" t="n">
        <v>44199</v>
      </c>
      <c r="G2940" s="6" t="n">
        <v>44202</v>
      </c>
      <c r="H2940" s="11" t="inlineStr">
        <is>
          <t>USD</t>
        </is>
      </c>
      <c r="I2940" s="11" t="n">
        <v>7</v>
      </c>
      <c r="J2940" s="11" t="n">
        <v>6</v>
      </c>
      <c r="K2940" s="11" t="n">
        <v>63</v>
      </c>
      <c r="L2940" s="11" t="n">
        <v>17</v>
      </c>
      <c r="M2940" s="11" t="n">
        <v>7</v>
      </c>
      <c r="N2940" s="11" t="n">
        <v>0.075</v>
      </c>
      <c r="O2940" s="7" t="n">
        <v>1976.5</v>
      </c>
      <c r="P2940" s="7" t="n">
        <v>948.7199999999999</v>
      </c>
      <c r="Q2940" s="7">
        <f>text(E2940,"ddd")</f>
        <v/>
      </c>
      <c r="R2940" s="7">
        <f>G2940-F2940</f>
        <v/>
      </c>
      <c r="S2940" s="7">
        <f>E2940-D2940</f>
        <v/>
      </c>
      <c r="T2940" s="7">
        <f>O2940*M2940</f>
        <v/>
      </c>
      <c r="U2940" s="7">
        <f>T2940*N2940</f>
        <v/>
      </c>
      <c r="V2940" s="7">
        <f>T2940-U2940-(P2940*M2940)</f>
        <v/>
      </c>
      <c r="W2940" s="7">
        <f>VLOOKUP(L2940,'Products Sheet'!$A:$B,2,FALSE)</f>
        <v/>
      </c>
      <c r="X2940" s="7" t="n"/>
      <c r="Y2940" s="7" t="n"/>
      <c r="Z2940" s="7" t="n"/>
      <c r="AA2940" s="7" t="n"/>
      <c r="AB2940" s="7" t="n"/>
      <c r="AC2940" s="7" t="n"/>
    </row>
    <row r="2941" ht="9.75" customHeight="1" s="12">
      <c r="A2941" s="11" t="inlineStr">
        <is>
          <t>SO - 0007975</t>
        </is>
      </c>
      <c r="B2941" s="11" t="inlineStr">
        <is>
          <t>In-Store</t>
        </is>
      </c>
      <c r="C2941" s="11" t="inlineStr">
        <is>
          <t>WARE-NBV1002</t>
        </is>
      </c>
      <c r="D2941" s="6" t="n">
        <v>44100</v>
      </c>
      <c r="E2941" s="6" t="n">
        <v>44182</v>
      </c>
      <c r="F2941" s="6" t="n">
        <v>44190</v>
      </c>
      <c r="G2941" s="6" t="n">
        <v>44199</v>
      </c>
      <c r="H2941" s="11" t="inlineStr">
        <is>
          <t>USD</t>
        </is>
      </c>
      <c r="I2941" s="11" t="n">
        <v>2</v>
      </c>
      <c r="J2941" s="11" t="n">
        <v>33</v>
      </c>
      <c r="K2941" s="11" t="n">
        <v>86</v>
      </c>
      <c r="L2941" s="11" t="n">
        <v>17</v>
      </c>
      <c r="M2941" s="11" t="n">
        <v>3</v>
      </c>
      <c r="N2941" s="11" t="n">
        <v>0.1</v>
      </c>
      <c r="O2941" s="7" t="n">
        <v>2264.6</v>
      </c>
      <c r="P2941" s="7" t="n">
        <v>1471.99</v>
      </c>
      <c r="Q2941" s="7">
        <f>text(E2941,"ddd")</f>
        <v/>
      </c>
      <c r="R2941" s="7">
        <f>G2941-F2941</f>
        <v/>
      </c>
      <c r="S2941" s="7">
        <f>E2941-D2941</f>
        <v/>
      </c>
      <c r="T2941" s="7">
        <f>O2941*M2941</f>
        <v/>
      </c>
      <c r="U2941" s="7">
        <f>T2941*N2941</f>
        <v/>
      </c>
      <c r="V2941" s="7">
        <f>T2941-U2941-(P2941*M2941)</f>
        <v/>
      </c>
      <c r="W2941" s="7">
        <f>VLOOKUP(L2941,'Products Sheet'!$A:$B,2,FALSE)</f>
        <v/>
      </c>
      <c r="X2941" s="7" t="n"/>
      <c r="Y2941" s="7" t="n"/>
      <c r="Z2941" s="7" t="n"/>
      <c r="AA2941" s="7" t="n"/>
      <c r="AB2941" s="7" t="n"/>
      <c r="AC2941" s="7" t="n"/>
    </row>
    <row r="2942" ht="9.75" customHeight="1" s="12">
      <c r="A2942" s="11" t="inlineStr">
        <is>
          <t>SO - 0007993</t>
        </is>
      </c>
      <c r="B2942" s="11" t="inlineStr">
        <is>
          <t>In-Store</t>
        </is>
      </c>
      <c r="C2942" s="11" t="inlineStr">
        <is>
          <t>WARE-NMK1003</t>
        </is>
      </c>
      <c r="D2942" s="6" t="n">
        <v>44100</v>
      </c>
      <c r="E2942" s="6" t="n">
        <v>44184</v>
      </c>
      <c r="F2942" s="6" t="n">
        <v>44195</v>
      </c>
      <c r="G2942" s="6" t="n">
        <v>44205</v>
      </c>
      <c r="H2942" s="11" t="inlineStr">
        <is>
          <t>USD</t>
        </is>
      </c>
      <c r="I2942" s="11" t="n">
        <v>3</v>
      </c>
      <c r="J2942" s="11" t="n">
        <v>3</v>
      </c>
      <c r="K2942" s="11" t="n">
        <v>155</v>
      </c>
      <c r="L2942" s="11" t="n">
        <v>17</v>
      </c>
      <c r="M2942" s="11" t="n">
        <v>8</v>
      </c>
      <c r="N2942" s="11" t="n">
        <v>0.2</v>
      </c>
      <c r="O2942" s="7" t="n">
        <v>1005</v>
      </c>
      <c r="P2942" s="7" t="n">
        <v>472.35</v>
      </c>
      <c r="Q2942" s="7">
        <f>text(E2942,"ddd")</f>
        <v/>
      </c>
      <c r="R2942" s="7">
        <f>G2942-F2942</f>
        <v/>
      </c>
      <c r="S2942" s="7">
        <f>E2942-D2942</f>
        <v/>
      </c>
      <c r="T2942" s="7">
        <f>O2942*M2942</f>
        <v/>
      </c>
      <c r="U2942" s="7">
        <f>T2942*N2942</f>
        <v/>
      </c>
      <c r="V2942" s="7">
        <f>T2942-U2942-(P2942*M2942)</f>
        <v/>
      </c>
      <c r="W2942" s="7">
        <f>VLOOKUP(L2942,'Products Sheet'!$A:$B,2,FALSE)</f>
        <v/>
      </c>
      <c r="X2942" s="7" t="n"/>
      <c r="Y2942" s="7" t="n"/>
      <c r="Z2942" s="7" t="n"/>
      <c r="AA2942" s="7" t="n"/>
      <c r="AB2942" s="7" t="n"/>
      <c r="AC2942" s="7" t="n"/>
    </row>
    <row r="2943" ht="9.75" customHeight="1" s="12">
      <c r="A2943" s="11" t="inlineStr">
        <is>
          <t>SO - 0008016</t>
        </is>
      </c>
      <c r="B2943" s="11" t="inlineStr">
        <is>
          <t>Distributor</t>
        </is>
      </c>
      <c r="C2943" s="11" t="inlineStr">
        <is>
          <t>WARE-MKL1006</t>
        </is>
      </c>
      <c r="D2943" s="6" t="n">
        <v>44100</v>
      </c>
      <c r="E2943" s="6" t="n">
        <v>44187</v>
      </c>
      <c r="F2943" s="6" t="n">
        <v>44207</v>
      </c>
      <c r="G2943" s="6" t="n">
        <v>44216</v>
      </c>
      <c r="H2943" s="11" t="inlineStr">
        <is>
          <t>USD</t>
        </is>
      </c>
      <c r="I2943" s="11" t="n">
        <v>24</v>
      </c>
      <c r="J2943" s="11" t="n">
        <v>7</v>
      </c>
      <c r="K2943" s="11" t="n">
        <v>365</v>
      </c>
      <c r="L2943" s="11" t="n">
        <v>17</v>
      </c>
      <c r="M2943" s="11" t="n">
        <v>8</v>
      </c>
      <c r="N2943" s="11" t="n">
        <v>0.2</v>
      </c>
      <c r="O2943" s="7" t="n">
        <v>201</v>
      </c>
      <c r="P2943" s="7" t="n">
        <v>166.83</v>
      </c>
      <c r="Q2943" s="7">
        <f>text(E2943,"ddd")</f>
        <v/>
      </c>
      <c r="R2943" s="7">
        <f>G2943-F2943</f>
        <v/>
      </c>
      <c r="S2943" s="7">
        <f>E2943-D2943</f>
        <v/>
      </c>
      <c r="T2943" s="7">
        <f>O2943*M2943</f>
        <v/>
      </c>
      <c r="U2943" s="7">
        <f>T2943*N2943</f>
        <v/>
      </c>
      <c r="V2943" s="7">
        <f>T2943-U2943-(P2943*M2943)</f>
        <v/>
      </c>
      <c r="W2943" s="7">
        <f>VLOOKUP(L2943,'Products Sheet'!$A:$B,2,FALSE)</f>
        <v/>
      </c>
      <c r="X2943" s="7" t="n"/>
      <c r="Y2943" s="7" t="n"/>
      <c r="Z2943" s="7" t="n"/>
      <c r="AA2943" s="7" t="n"/>
      <c r="AB2943" s="7" t="n"/>
      <c r="AC2943" s="7" t="n"/>
    </row>
    <row r="2944" ht="9.75" customHeight="1" s="12">
      <c r="A2944" s="11" t="inlineStr">
        <is>
          <t>SO - 0008056</t>
        </is>
      </c>
      <c r="B2944" s="11" t="inlineStr">
        <is>
          <t>Online</t>
        </is>
      </c>
      <c r="C2944" s="11" t="inlineStr">
        <is>
          <t>WARE-UHY1004</t>
        </is>
      </c>
      <c r="D2944" s="6" t="n">
        <v>44100</v>
      </c>
      <c r="E2944" s="6" t="n">
        <v>44192</v>
      </c>
      <c r="F2944" s="6" t="n">
        <v>44196</v>
      </c>
      <c r="G2944" s="6" t="n">
        <v>44205</v>
      </c>
      <c r="H2944" s="11" t="inlineStr">
        <is>
          <t>USD</t>
        </is>
      </c>
      <c r="I2944" s="11" t="n">
        <v>16</v>
      </c>
      <c r="J2944" s="11" t="n">
        <v>15</v>
      </c>
      <c r="K2944" s="11" t="n">
        <v>211</v>
      </c>
      <c r="L2944" s="11" t="n">
        <v>17</v>
      </c>
      <c r="M2944" s="11" t="n">
        <v>5</v>
      </c>
      <c r="N2944" s="11" t="n">
        <v>0.075</v>
      </c>
      <c r="O2944" s="7" t="n">
        <v>1909.5</v>
      </c>
      <c r="P2944" s="7" t="n">
        <v>916.5599999999999</v>
      </c>
      <c r="Q2944" s="7">
        <f>text(E2944,"ddd")</f>
        <v/>
      </c>
      <c r="R2944" s="7">
        <f>G2944-F2944</f>
        <v/>
      </c>
      <c r="S2944" s="7">
        <f>E2944-D2944</f>
        <v/>
      </c>
      <c r="T2944" s="7">
        <f>O2944*M2944</f>
        <v/>
      </c>
      <c r="U2944" s="7">
        <f>T2944*N2944</f>
        <v/>
      </c>
      <c r="V2944" s="7">
        <f>T2944-U2944-(P2944*M2944)</f>
        <v/>
      </c>
      <c r="W2944" s="7">
        <f>VLOOKUP(L2944,'Products Sheet'!$A:$B,2,FALSE)</f>
        <v/>
      </c>
      <c r="X2944" s="7" t="n"/>
      <c r="Y2944" s="7" t="n"/>
      <c r="Z2944" s="7" t="n"/>
      <c r="AA2944" s="7" t="n"/>
      <c r="AB2944" s="7" t="n"/>
      <c r="AC2944" s="7" t="n"/>
    </row>
    <row r="2945" ht="9.75" customHeight="1" s="12">
      <c r="A2945" s="11" t="inlineStr">
        <is>
          <t>SO - 0008064</t>
        </is>
      </c>
      <c r="B2945" s="11" t="inlineStr">
        <is>
          <t>In-Store</t>
        </is>
      </c>
      <c r="C2945" s="11" t="inlineStr">
        <is>
          <t>WARE-PUJ1005</t>
        </is>
      </c>
      <c r="D2945" s="6" t="n">
        <v>44100</v>
      </c>
      <c r="E2945" s="6" t="n">
        <v>44192</v>
      </c>
      <c r="F2945" s="6" t="n">
        <v>44198</v>
      </c>
      <c r="G2945" s="6" t="n">
        <v>44204</v>
      </c>
      <c r="H2945" s="11" t="inlineStr">
        <is>
          <t>USD</t>
        </is>
      </c>
      <c r="I2945" s="11" t="n">
        <v>3</v>
      </c>
      <c r="J2945" s="11" t="n">
        <v>12</v>
      </c>
      <c r="K2945" s="11" t="n">
        <v>320</v>
      </c>
      <c r="L2945" s="11" t="n">
        <v>17</v>
      </c>
      <c r="M2945" s="11" t="n">
        <v>3</v>
      </c>
      <c r="N2945" s="11" t="n">
        <v>0.075</v>
      </c>
      <c r="O2945" s="7" t="n">
        <v>944.7</v>
      </c>
      <c r="P2945" s="7" t="n">
        <v>689.631</v>
      </c>
      <c r="Q2945" s="7">
        <f>text(E2945,"ddd")</f>
        <v/>
      </c>
      <c r="R2945" s="7">
        <f>G2945-F2945</f>
        <v/>
      </c>
      <c r="S2945" s="7">
        <f>E2945-D2945</f>
        <v/>
      </c>
      <c r="T2945" s="7">
        <f>O2945*M2945</f>
        <v/>
      </c>
      <c r="U2945" s="7">
        <f>T2945*N2945</f>
        <v/>
      </c>
      <c r="V2945" s="7">
        <f>T2945-U2945-(P2945*M2945)</f>
        <v/>
      </c>
      <c r="W2945" s="7">
        <f>VLOOKUP(L2945,'Products Sheet'!$A:$B,2,FALSE)</f>
        <v/>
      </c>
      <c r="X2945" s="7" t="n"/>
      <c r="Y2945" s="7" t="n"/>
      <c r="Z2945" s="7" t="n"/>
      <c r="AA2945" s="7" t="n"/>
      <c r="AB2945" s="7" t="n"/>
      <c r="AC2945" s="7" t="n"/>
    </row>
    <row r="2946" ht="9.75" customHeight="1" s="12">
      <c r="A2946" s="11" t="inlineStr">
        <is>
          <t>SO - 0008067</t>
        </is>
      </c>
      <c r="B2946" s="11" t="inlineStr">
        <is>
          <t>Online</t>
        </is>
      </c>
      <c r="C2946" s="11" t="inlineStr">
        <is>
          <t>WARE-NMK1003</t>
        </is>
      </c>
      <c r="D2946" s="6" t="n">
        <v>44100</v>
      </c>
      <c r="E2946" s="6" t="n">
        <v>44193</v>
      </c>
      <c r="F2946" s="6" t="n">
        <v>44198</v>
      </c>
      <c r="G2946" s="6" t="n">
        <v>44207</v>
      </c>
      <c r="H2946" s="11" t="inlineStr">
        <is>
          <t>USD</t>
        </is>
      </c>
      <c r="I2946" s="11" t="n">
        <v>14</v>
      </c>
      <c r="J2946" s="11" t="n">
        <v>31</v>
      </c>
      <c r="K2946" s="11" t="n">
        <v>196</v>
      </c>
      <c r="L2946" s="11" t="n">
        <v>17</v>
      </c>
      <c r="M2946" s="11" t="n">
        <v>2</v>
      </c>
      <c r="N2946" s="11" t="n">
        <v>0.1</v>
      </c>
      <c r="O2946" s="7" t="n">
        <v>5862.5</v>
      </c>
      <c r="P2946" s="7" t="n">
        <v>3752</v>
      </c>
      <c r="Q2946" s="7">
        <f>text(E2946,"ddd")</f>
        <v/>
      </c>
      <c r="R2946" s="7">
        <f>G2946-F2946</f>
        <v/>
      </c>
      <c r="S2946" s="7">
        <f>E2946-D2946</f>
        <v/>
      </c>
      <c r="T2946" s="7">
        <f>O2946*M2946</f>
        <v/>
      </c>
      <c r="U2946" s="7">
        <f>T2946*N2946</f>
        <v/>
      </c>
      <c r="V2946" s="7">
        <f>T2946-U2946-(P2946*M2946)</f>
        <v/>
      </c>
      <c r="W2946" s="7">
        <f>VLOOKUP(L2946,'Products Sheet'!$A:$B,2,FALSE)</f>
        <v/>
      </c>
      <c r="X2946" s="7" t="n"/>
      <c r="Y2946" s="7" t="n"/>
      <c r="Z2946" s="7" t="n"/>
      <c r="AA2946" s="7" t="n"/>
      <c r="AB2946" s="7" t="n"/>
      <c r="AC2946" s="7" t="n"/>
    </row>
    <row r="2947" ht="9.75" customHeight="1" s="12">
      <c r="A2947" s="11" t="inlineStr">
        <is>
          <t>SO - 0008082</t>
        </is>
      </c>
      <c r="B2947" s="11" t="inlineStr">
        <is>
          <t>Distributor</t>
        </is>
      </c>
      <c r="C2947" s="11" t="inlineStr">
        <is>
          <t>WARE-PUJ1005</t>
        </is>
      </c>
      <c r="D2947" s="6" t="n">
        <v>44100</v>
      </c>
      <c r="E2947" s="6" t="n">
        <v>44194</v>
      </c>
      <c r="F2947" s="6" t="n">
        <v>44203</v>
      </c>
      <c r="G2947" s="6" t="n">
        <v>44207</v>
      </c>
      <c r="H2947" s="11" t="inlineStr">
        <is>
          <t>USD</t>
        </is>
      </c>
      <c r="I2947" s="11" t="n">
        <v>22</v>
      </c>
      <c r="J2947" s="11" t="n">
        <v>12</v>
      </c>
      <c r="K2947" s="11" t="n">
        <v>279</v>
      </c>
      <c r="L2947" s="11" t="n">
        <v>17</v>
      </c>
      <c r="M2947" s="11" t="n">
        <v>1</v>
      </c>
      <c r="N2947" s="11" t="n">
        <v>0.1</v>
      </c>
      <c r="O2947" s="7" t="n">
        <v>1835.8</v>
      </c>
      <c r="P2947" s="7" t="n">
        <v>1303.418</v>
      </c>
      <c r="Q2947" s="7">
        <f>text(E2947,"ddd")</f>
        <v/>
      </c>
      <c r="R2947" s="7">
        <f>G2947-F2947</f>
        <v/>
      </c>
      <c r="S2947" s="7">
        <f>E2947-D2947</f>
        <v/>
      </c>
      <c r="T2947" s="7">
        <f>O2947*M2947</f>
        <v/>
      </c>
      <c r="U2947" s="7">
        <f>T2947*N2947</f>
        <v/>
      </c>
      <c r="V2947" s="7">
        <f>T2947-U2947-(P2947*M2947)</f>
        <v/>
      </c>
      <c r="W2947" s="7">
        <f>VLOOKUP(L2947,'Products Sheet'!$A:$B,2,FALSE)</f>
        <v/>
      </c>
      <c r="X2947" s="7" t="n"/>
      <c r="Y2947" s="7" t="n"/>
      <c r="Z2947" s="7" t="n"/>
      <c r="AA2947" s="7" t="n"/>
      <c r="AB2947" s="7" t="n"/>
      <c r="AC2947" s="7" t="n"/>
    </row>
    <row r="2948" ht="9.75" customHeight="1" s="12">
      <c r="A2948" s="11" t="inlineStr">
        <is>
          <t>SO - 000186</t>
        </is>
      </c>
      <c r="B2948" s="11" t="inlineStr">
        <is>
          <t>Online</t>
        </is>
      </c>
      <c r="C2948" s="11" t="inlineStr">
        <is>
          <t>WARE-NMK1003</t>
        </is>
      </c>
      <c r="D2948" s="6" t="n">
        <v>43200</v>
      </c>
      <c r="E2948" s="6" t="n">
        <v>43261</v>
      </c>
      <c r="F2948" s="6" t="n">
        <v>43267</v>
      </c>
      <c r="G2948" s="6" t="n">
        <v>43275</v>
      </c>
      <c r="H2948" s="11" t="inlineStr">
        <is>
          <t>USD</t>
        </is>
      </c>
      <c r="I2948" s="11" t="n">
        <v>13</v>
      </c>
      <c r="J2948" s="11" t="n">
        <v>36</v>
      </c>
      <c r="K2948" s="11" t="n">
        <v>200</v>
      </c>
      <c r="L2948" s="11" t="n">
        <v>18</v>
      </c>
      <c r="M2948" s="11" t="n">
        <v>2</v>
      </c>
      <c r="N2948" s="11" t="n">
        <v>0.075</v>
      </c>
      <c r="O2948" s="7" t="n">
        <v>3182.5</v>
      </c>
      <c r="P2948" s="7" t="n">
        <v>1973.15</v>
      </c>
      <c r="Q2948" s="7">
        <f>text(E2948,"ddd")</f>
        <v/>
      </c>
      <c r="R2948" s="7">
        <f>G2948-F2948</f>
        <v/>
      </c>
      <c r="S2948" s="7">
        <f>E2948-D2948</f>
        <v/>
      </c>
      <c r="T2948" s="7">
        <f>O2948*M2948</f>
        <v/>
      </c>
      <c r="U2948" s="7">
        <f>T2948*N2948</f>
        <v/>
      </c>
      <c r="V2948" s="7">
        <f>T2948-U2948-(P2948*M2948)</f>
        <v/>
      </c>
      <c r="W2948" s="7">
        <f>VLOOKUP(L2948,'Products Sheet'!$A:$B,2,FALSE)</f>
        <v/>
      </c>
      <c r="X2948" s="7" t="n"/>
      <c r="Y2948" s="7" t="n"/>
      <c r="Z2948" s="7" t="n"/>
      <c r="AA2948" s="7" t="n"/>
      <c r="AB2948" s="7" t="n"/>
      <c r="AC2948" s="7" t="n"/>
    </row>
    <row r="2949" ht="9.75" customHeight="1" s="12">
      <c r="A2949" s="11" t="inlineStr">
        <is>
          <t>SO - 000232</t>
        </is>
      </c>
      <c r="B2949" s="11" t="inlineStr">
        <is>
          <t>In-Store</t>
        </is>
      </c>
      <c r="C2949" s="11" t="inlineStr">
        <is>
          <t>WARE-UHY1004</t>
        </is>
      </c>
      <c r="D2949" s="6" t="n">
        <v>43100</v>
      </c>
      <c r="E2949" s="6" t="n">
        <v>43266</v>
      </c>
      <c r="F2949" s="6" t="n">
        <v>43276</v>
      </c>
      <c r="G2949" s="6" t="n">
        <v>43284</v>
      </c>
      <c r="H2949" s="11" t="inlineStr">
        <is>
          <t>USD</t>
        </is>
      </c>
      <c r="I2949" s="11" t="n">
        <v>4</v>
      </c>
      <c r="J2949" s="11" t="n">
        <v>32</v>
      </c>
      <c r="K2949" s="11" t="n">
        <v>250</v>
      </c>
      <c r="L2949" s="11" t="n">
        <v>18</v>
      </c>
      <c r="M2949" s="11" t="n">
        <v>6</v>
      </c>
      <c r="N2949" s="11" t="n">
        <v>0.05</v>
      </c>
      <c r="O2949" s="7" t="n">
        <v>1112.2</v>
      </c>
      <c r="P2949" s="7" t="n">
        <v>811.9060000000001</v>
      </c>
      <c r="Q2949" s="7">
        <f>text(E2949,"ddd")</f>
        <v/>
      </c>
      <c r="R2949" s="7">
        <f>G2949-F2949</f>
        <v/>
      </c>
      <c r="S2949" s="7">
        <f>E2949-D2949</f>
        <v/>
      </c>
      <c r="T2949" s="7">
        <f>O2949*M2949</f>
        <v/>
      </c>
      <c r="U2949" s="7">
        <f>T2949*N2949</f>
        <v/>
      </c>
      <c r="V2949" s="7">
        <f>T2949-U2949-(P2949*M2949)</f>
        <v/>
      </c>
      <c r="W2949" s="7">
        <f>VLOOKUP(L2949,'Products Sheet'!$A:$B,2,FALSE)</f>
        <v/>
      </c>
      <c r="X2949" s="7" t="n"/>
      <c r="Y2949" s="7" t="n"/>
      <c r="Z2949" s="7" t="n"/>
      <c r="AA2949" s="7" t="n"/>
      <c r="AB2949" s="7" t="n"/>
      <c r="AC2949" s="7" t="n"/>
    </row>
    <row r="2950" ht="9.75" customHeight="1" s="12">
      <c r="A2950" s="11" t="inlineStr">
        <is>
          <t>SO - 000246</t>
        </is>
      </c>
      <c r="B2950" s="11" t="inlineStr">
        <is>
          <t>Distributor</t>
        </is>
      </c>
      <c r="C2950" s="11" t="inlineStr">
        <is>
          <t>WARE-XYS1001</t>
        </is>
      </c>
      <c r="D2950" s="6" t="n">
        <v>43200</v>
      </c>
      <c r="E2950" s="6" t="n">
        <v>43268</v>
      </c>
      <c r="F2950" s="6" t="n">
        <v>43291</v>
      </c>
      <c r="G2950" s="6" t="n">
        <v>43298</v>
      </c>
      <c r="H2950" s="11" t="inlineStr">
        <is>
          <t>USD</t>
        </is>
      </c>
      <c r="I2950" s="11" t="n">
        <v>24</v>
      </c>
      <c r="J2950" s="11" t="n">
        <v>42</v>
      </c>
      <c r="K2950" s="11" t="n">
        <v>36</v>
      </c>
      <c r="L2950" s="11" t="n">
        <v>18</v>
      </c>
      <c r="M2950" s="11" t="n">
        <v>6</v>
      </c>
      <c r="N2950" s="11" t="n">
        <v>0.15</v>
      </c>
      <c r="O2950" s="7" t="n">
        <v>1072</v>
      </c>
      <c r="P2950" s="7" t="n">
        <v>643.1999999999999</v>
      </c>
      <c r="Q2950" s="7">
        <f>text(E2950,"ddd")</f>
        <v/>
      </c>
      <c r="R2950" s="7">
        <f>G2950-F2950</f>
        <v/>
      </c>
      <c r="S2950" s="7">
        <f>E2950-D2950</f>
        <v/>
      </c>
      <c r="T2950" s="7">
        <f>O2950*M2950</f>
        <v/>
      </c>
      <c r="U2950" s="7">
        <f>T2950*N2950</f>
        <v/>
      </c>
      <c r="V2950" s="7">
        <f>T2950-U2950-(P2950*M2950)</f>
        <v/>
      </c>
      <c r="W2950" s="7">
        <f>VLOOKUP(L2950,'Products Sheet'!$A:$B,2,FALSE)</f>
        <v/>
      </c>
      <c r="X2950" s="7" t="n"/>
      <c r="Y2950" s="7" t="n"/>
      <c r="Z2950" s="7" t="n"/>
      <c r="AA2950" s="7" t="n"/>
      <c r="AB2950" s="7" t="n"/>
      <c r="AC2950" s="7" t="n"/>
    </row>
    <row r="2951" ht="9.75" customHeight="1" s="12">
      <c r="A2951" s="11" t="inlineStr">
        <is>
          <t>SO - 000286</t>
        </is>
      </c>
      <c r="B2951" s="11" t="inlineStr">
        <is>
          <t>In-Store</t>
        </is>
      </c>
      <c r="C2951" s="11" t="inlineStr">
        <is>
          <t>WARE-NBV1002</t>
        </is>
      </c>
      <c r="D2951" s="6" t="n">
        <v>43200</v>
      </c>
      <c r="E2951" s="6" t="n">
        <v>43273</v>
      </c>
      <c r="F2951" s="6" t="n">
        <v>43298</v>
      </c>
      <c r="G2951" s="6" t="n">
        <v>43302</v>
      </c>
      <c r="H2951" s="11" t="inlineStr">
        <is>
          <t>USD</t>
        </is>
      </c>
      <c r="I2951" s="11" t="n">
        <v>2</v>
      </c>
      <c r="J2951" s="11" t="n">
        <v>4</v>
      </c>
      <c r="K2951" s="11" t="n">
        <v>81</v>
      </c>
      <c r="L2951" s="11" t="n">
        <v>18</v>
      </c>
      <c r="M2951" s="11" t="n">
        <v>1</v>
      </c>
      <c r="N2951" s="11" t="n">
        <v>0.1</v>
      </c>
      <c r="O2951" s="7" t="n">
        <v>2485.7</v>
      </c>
      <c r="P2951" s="7" t="n">
        <v>1789.704</v>
      </c>
      <c r="Q2951" s="7">
        <f>text(E2951,"ddd")</f>
        <v/>
      </c>
      <c r="R2951" s="7">
        <f>G2951-F2951</f>
        <v/>
      </c>
      <c r="S2951" s="7">
        <f>E2951-D2951</f>
        <v/>
      </c>
      <c r="T2951" s="7">
        <f>O2951*M2951</f>
        <v/>
      </c>
      <c r="U2951" s="7">
        <f>T2951*N2951</f>
        <v/>
      </c>
      <c r="V2951" s="7">
        <f>T2951-U2951-(P2951*M2951)</f>
        <v/>
      </c>
      <c r="W2951" s="7">
        <f>VLOOKUP(L2951,'Products Sheet'!$A:$B,2,FALSE)</f>
        <v/>
      </c>
      <c r="X2951" s="7" t="n"/>
      <c r="Y2951" s="7" t="n"/>
      <c r="Z2951" s="7" t="n"/>
      <c r="AA2951" s="7" t="n"/>
      <c r="AB2951" s="7" t="n"/>
      <c r="AC2951" s="7" t="n"/>
    </row>
    <row r="2952" ht="9.75" customHeight="1" s="12">
      <c r="A2952" s="11" t="inlineStr">
        <is>
          <t>SO - 000316</t>
        </is>
      </c>
      <c r="B2952" s="11" t="inlineStr">
        <is>
          <t>Distributor</t>
        </is>
      </c>
      <c r="C2952" s="11" t="inlineStr">
        <is>
          <t>WARE-NMK1003</t>
        </is>
      </c>
      <c r="D2952" s="6" t="n">
        <v>43200</v>
      </c>
      <c r="E2952" s="6" t="n">
        <v>43278</v>
      </c>
      <c r="F2952" s="6" t="n">
        <v>43290</v>
      </c>
      <c r="G2952" s="6" t="n">
        <v>43298</v>
      </c>
      <c r="H2952" s="11" t="inlineStr">
        <is>
          <t>USD</t>
        </is>
      </c>
      <c r="I2952" s="11" t="n">
        <v>24</v>
      </c>
      <c r="J2952" s="11" t="n">
        <v>14</v>
      </c>
      <c r="K2952" s="11" t="n">
        <v>136</v>
      </c>
      <c r="L2952" s="11" t="n">
        <v>18</v>
      </c>
      <c r="M2952" s="11" t="n">
        <v>1</v>
      </c>
      <c r="N2952" s="11" t="n">
        <v>0.05</v>
      </c>
      <c r="O2952" s="7" t="n">
        <v>3939.6</v>
      </c>
      <c r="P2952" s="7" t="n">
        <v>1969.8</v>
      </c>
      <c r="Q2952" s="7">
        <f>text(E2952,"ddd")</f>
        <v/>
      </c>
      <c r="R2952" s="7">
        <f>G2952-F2952</f>
        <v/>
      </c>
      <c r="S2952" s="7">
        <f>E2952-D2952</f>
        <v/>
      </c>
      <c r="T2952" s="7">
        <f>O2952*M2952</f>
        <v/>
      </c>
      <c r="U2952" s="7">
        <f>T2952*N2952</f>
        <v/>
      </c>
      <c r="V2952" s="7">
        <f>T2952-U2952-(P2952*M2952)</f>
        <v/>
      </c>
      <c r="W2952" s="7">
        <f>VLOOKUP(L2952,'Products Sheet'!$A:$B,2,FALSE)</f>
        <v/>
      </c>
      <c r="X2952" s="7" t="n"/>
      <c r="Y2952" s="7" t="n"/>
      <c r="Z2952" s="7" t="n"/>
      <c r="AA2952" s="7" t="n"/>
      <c r="AB2952" s="7" t="n"/>
      <c r="AC2952" s="7" t="n"/>
    </row>
    <row r="2953" ht="9.75" customHeight="1" s="12">
      <c r="A2953" s="11" t="inlineStr">
        <is>
          <t>SO - 000334</t>
        </is>
      </c>
      <c r="B2953" s="11" t="inlineStr">
        <is>
          <t>In-Store</t>
        </is>
      </c>
      <c r="C2953" s="11" t="inlineStr">
        <is>
          <t>WARE-MKL1006</t>
        </is>
      </c>
      <c r="D2953" s="6" t="n">
        <v>43200</v>
      </c>
      <c r="E2953" s="6" t="n">
        <v>43279</v>
      </c>
      <c r="F2953" s="6" t="n">
        <v>43291</v>
      </c>
      <c r="G2953" s="6" t="n">
        <v>43298</v>
      </c>
      <c r="H2953" s="11" t="inlineStr">
        <is>
          <t>USD</t>
        </is>
      </c>
      <c r="I2953" s="11" t="n">
        <v>10</v>
      </c>
      <c r="J2953" s="11" t="n">
        <v>15</v>
      </c>
      <c r="K2953" s="11" t="n">
        <v>352</v>
      </c>
      <c r="L2953" s="11" t="n">
        <v>18</v>
      </c>
      <c r="M2953" s="11" t="n">
        <v>2</v>
      </c>
      <c r="N2953" s="11" t="n">
        <v>0.15</v>
      </c>
      <c r="O2953" s="7" t="n">
        <v>2586.2</v>
      </c>
      <c r="P2953" s="7" t="n">
        <v>1629.306</v>
      </c>
      <c r="Q2953" s="7">
        <f>text(E2953,"ddd")</f>
        <v/>
      </c>
      <c r="R2953" s="7">
        <f>G2953-F2953</f>
        <v/>
      </c>
      <c r="S2953" s="7">
        <f>E2953-D2953</f>
        <v/>
      </c>
      <c r="T2953" s="7">
        <f>O2953*M2953</f>
        <v/>
      </c>
      <c r="U2953" s="7">
        <f>T2953*N2953</f>
        <v/>
      </c>
      <c r="V2953" s="7">
        <f>T2953-U2953-(P2953*M2953)</f>
        <v/>
      </c>
      <c r="W2953" s="7">
        <f>VLOOKUP(L2953,'Products Sheet'!$A:$B,2,FALSE)</f>
        <v/>
      </c>
      <c r="X2953" s="7" t="n"/>
      <c r="Y2953" s="7" t="n"/>
      <c r="Z2953" s="7" t="n"/>
      <c r="AA2953" s="7" t="n"/>
      <c r="AB2953" s="7" t="n"/>
      <c r="AC2953" s="7" t="n"/>
    </row>
    <row r="2954" ht="9.75" customHeight="1" s="12">
      <c r="A2954" s="11" t="inlineStr">
        <is>
          <t>SO - 000370</t>
        </is>
      </c>
      <c r="B2954" s="11" t="inlineStr">
        <is>
          <t>Distributor</t>
        </is>
      </c>
      <c r="C2954" s="11" t="inlineStr">
        <is>
          <t>WARE-XYS1001</t>
        </is>
      </c>
      <c r="D2954" s="6" t="n">
        <v>43200</v>
      </c>
      <c r="E2954" s="6" t="n">
        <v>43283</v>
      </c>
      <c r="F2954" s="6" t="n">
        <v>43288</v>
      </c>
      <c r="G2954" s="6" t="n">
        <v>43292</v>
      </c>
      <c r="H2954" s="11" t="inlineStr">
        <is>
          <t>USD</t>
        </is>
      </c>
      <c r="I2954" s="11" t="n">
        <v>24</v>
      </c>
      <c r="J2954" s="11" t="n">
        <v>9</v>
      </c>
      <c r="K2954" s="11" t="n">
        <v>45</v>
      </c>
      <c r="L2954" s="11" t="n">
        <v>18</v>
      </c>
      <c r="M2954" s="11" t="n">
        <v>7</v>
      </c>
      <c r="N2954" s="11" t="n">
        <v>0.15</v>
      </c>
      <c r="O2954" s="7" t="n">
        <v>911.2</v>
      </c>
      <c r="P2954" s="7" t="n">
        <v>610.504</v>
      </c>
      <c r="Q2954" s="7">
        <f>text(E2954,"ddd")</f>
        <v/>
      </c>
      <c r="R2954" s="7">
        <f>G2954-F2954</f>
        <v/>
      </c>
      <c r="S2954" s="7">
        <f>E2954-D2954</f>
        <v/>
      </c>
      <c r="T2954" s="7">
        <f>O2954*M2954</f>
        <v/>
      </c>
      <c r="U2954" s="7">
        <f>T2954*N2954</f>
        <v/>
      </c>
      <c r="V2954" s="7">
        <f>T2954-U2954-(P2954*M2954)</f>
        <v/>
      </c>
      <c r="W2954" s="7">
        <f>VLOOKUP(L2954,'Products Sheet'!$A:$B,2,FALSE)</f>
        <v/>
      </c>
      <c r="X2954" s="7" t="n"/>
      <c r="Y2954" s="7" t="n"/>
      <c r="Z2954" s="7" t="n"/>
      <c r="AA2954" s="7" t="n"/>
      <c r="AB2954" s="7" t="n"/>
      <c r="AC2954" s="7" t="n"/>
    </row>
    <row r="2955" ht="9.75" customHeight="1" s="12">
      <c r="A2955" s="11" t="inlineStr">
        <is>
          <t>SO - 000508</t>
        </is>
      </c>
      <c r="B2955" s="11" t="inlineStr">
        <is>
          <t>Online</t>
        </is>
      </c>
      <c r="C2955" s="11" t="inlineStr">
        <is>
          <t>WARE-UHY1004</t>
        </is>
      </c>
      <c r="D2955" s="6" t="n">
        <v>43200</v>
      </c>
      <c r="E2955" s="6" t="n">
        <v>43299</v>
      </c>
      <c r="F2955" s="6" t="n">
        <v>43323</v>
      </c>
      <c r="G2955" s="6" t="n">
        <v>43329</v>
      </c>
      <c r="H2955" s="11" t="inlineStr">
        <is>
          <t>USD</t>
        </is>
      </c>
      <c r="I2955" s="11" t="n">
        <v>19</v>
      </c>
      <c r="J2955" s="11" t="n">
        <v>13</v>
      </c>
      <c r="K2955" s="11" t="n">
        <v>255</v>
      </c>
      <c r="L2955" s="11" t="n">
        <v>18</v>
      </c>
      <c r="M2955" s="11" t="n">
        <v>1</v>
      </c>
      <c r="N2955" s="11" t="n">
        <v>0.05</v>
      </c>
      <c r="O2955" s="7" t="n">
        <v>2257.9</v>
      </c>
      <c r="P2955" s="7" t="n">
        <v>1264.424</v>
      </c>
      <c r="Q2955" s="7">
        <f>text(E2955,"ddd")</f>
        <v/>
      </c>
      <c r="R2955" s="7">
        <f>G2955-F2955</f>
        <v/>
      </c>
      <c r="S2955" s="7">
        <f>E2955-D2955</f>
        <v/>
      </c>
      <c r="T2955" s="7">
        <f>O2955*M2955</f>
        <v/>
      </c>
      <c r="U2955" s="7">
        <f>T2955*N2955</f>
        <v/>
      </c>
      <c r="V2955" s="7">
        <f>T2955-U2955-(P2955*M2955)</f>
        <v/>
      </c>
      <c r="W2955" s="7">
        <f>VLOOKUP(L2955,'Products Sheet'!$A:$B,2,FALSE)</f>
        <v/>
      </c>
      <c r="X2955" s="7" t="n"/>
      <c r="Y2955" s="7" t="n"/>
      <c r="Z2955" s="7" t="n"/>
      <c r="AA2955" s="7" t="n"/>
      <c r="AB2955" s="7" t="n"/>
      <c r="AC2955" s="7" t="n"/>
    </row>
    <row r="2956" ht="9.75" customHeight="1" s="12">
      <c r="A2956" s="11" t="inlineStr">
        <is>
          <t>SO - 000641</t>
        </is>
      </c>
      <c r="B2956" s="11" t="inlineStr">
        <is>
          <t>Wholesale</t>
        </is>
      </c>
      <c r="C2956" s="11" t="inlineStr">
        <is>
          <t>WARE-PUJ1005</t>
        </is>
      </c>
      <c r="D2956" s="6" t="n">
        <v>43200</v>
      </c>
      <c r="E2956" s="6" t="n">
        <v>43315</v>
      </c>
      <c r="F2956" s="6" t="n">
        <v>43317</v>
      </c>
      <c r="G2956" s="6" t="n">
        <v>43324</v>
      </c>
      <c r="H2956" s="11" t="inlineStr">
        <is>
          <t>USD</t>
        </is>
      </c>
      <c r="I2956" s="11" t="n">
        <v>27</v>
      </c>
      <c r="J2956" s="11" t="n">
        <v>10</v>
      </c>
      <c r="K2956" s="11" t="n">
        <v>279</v>
      </c>
      <c r="L2956" s="11" t="n">
        <v>18</v>
      </c>
      <c r="M2956" s="11" t="n">
        <v>3</v>
      </c>
      <c r="N2956" s="11" t="n">
        <v>0.05</v>
      </c>
      <c r="O2956" s="7" t="n">
        <v>1132.3</v>
      </c>
      <c r="P2956" s="7" t="n">
        <v>713.3489999999999</v>
      </c>
      <c r="Q2956" s="7">
        <f>text(E2956,"ddd")</f>
        <v/>
      </c>
      <c r="R2956" s="7">
        <f>G2956-F2956</f>
        <v/>
      </c>
      <c r="S2956" s="7">
        <f>E2956-D2956</f>
        <v/>
      </c>
      <c r="T2956" s="7">
        <f>O2956*M2956</f>
        <v/>
      </c>
      <c r="U2956" s="7">
        <f>T2956*N2956</f>
        <v/>
      </c>
      <c r="V2956" s="7">
        <f>T2956-U2956-(P2956*M2956)</f>
        <v/>
      </c>
      <c r="W2956" s="7">
        <f>VLOOKUP(L2956,'Products Sheet'!$A:$B,2,FALSE)</f>
        <v/>
      </c>
      <c r="X2956" s="7" t="n"/>
      <c r="Y2956" s="7" t="n"/>
      <c r="Z2956" s="7" t="n"/>
      <c r="AA2956" s="7" t="n"/>
      <c r="AB2956" s="7" t="n"/>
      <c r="AC2956" s="7" t="n"/>
    </row>
    <row r="2957" ht="9.75" customHeight="1" s="12">
      <c r="A2957" s="11" t="inlineStr">
        <is>
          <t>SO - 000727</t>
        </is>
      </c>
      <c r="B2957" s="11" t="inlineStr">
        <is>
          <t>In-Store</t>
        </is>
      </c>
      <c r="C2957" s="11" t="inlineStr">
        <is>
          <t>WARE-MKL1006</t>
        </is>
      </c>
      <c r="D2957" s="6" t="n">
        <v>43200</v>
      </c>
      <c r="E2957" s="6" t="n">
        <v>43324</v>
      </c>
      <c r="F2957" s="6" t="n">
        <v>43338</v>
      </c>
      <c r="G2957" s="6" t="n">
        <v>43346</v>
      </c>
      <c r="H2957" s="11" t="inlineStr">
        <is>
          <t>USD</t>
        </is>
      </c>
      <c r="I2957" s="11" t="n">
        <v>11</v>
      </c>
      <c r="J2957" s="11" t="n">
        <v>15</v>
      </c>
      <c r="K2957" s="11" t="n">
        <v>331</v>
      </c>
      <c r="L2957" s="11" t="n">
        <v>18</v>
      </c>
      <c r="M2957" s="11" t="n">
        <v>2</v>
      </c>
      <c r="N2957" s="11" t="n">
        <v>0.1</v>
      </c>
      <c r="O2957" s="7" t="n">
        <v>3618</v>
      </c>
      <c r="P2957" s="7" t="n">
        <v>2496.42</v>
      </c>
      <c r="Q2957" s="7">
        <f>text(E2957,"ddd")</f>
        <v/>
      </c>
      <c r="R2957" s="7">
        <f>G2957-F2957</f>
        <v/>
      </c>
      <c r="S2957" s="7">
        <f>E2957-D2957</f>
        <v/>
      </c>
      <c r="T2957" s="7">
        <f>O2957*M2957</f>
        <v/>
      </c>
      <c r="U2957" s="7">
        <f>T2957*N2957</f>
        <v/>
      </c>
      <c r="V2957" s="7">
        <f>T2957-U2957-(P2957*M2957)</f>
        <v/>
      </c>
      <c r="W2957" s="7">
        <f>VLOOKUP(L2957,'Products Sheet'!$A:$B,2,FALSE)</f>
        <v/>
      </c>
      <c r="X2957" s="7" t="n"/>
      <c r="Y2957" s="7" t="n"/>
      <c r="Z2957" s="7" t="n"/>
      <c r="AA2957" s="7" t="n"/>
      <c r="AB2957" s="7" t="n"/>
      <c r="AC2957" s="7" t="n"/>
    </row>
    <row r="2958" ht="9.75" customHeight="1" s="12">
      <c r="A2958" s="11" t="inlineStr">
        <is>
          <t>SO - 000878</t>
        </is>
      </c>
      <c r="B2958" s="11" t="inlineStr">
        <is>
          <t>Online</t>
        </is>
      </c>
      <c r="C2958" s="11" t="inlineStr">
        <is>
          <t>WARE-NMK1003</t>
        </is>
      </c>
      <c r="D2958" s="6" t="n">
        <v>43200</v>
      </c>
      <c r="E2958" s="6" t="n">
        <v>43341</v>
      </c>
      <c r="F2958" s="6" t="n">
        <v>43355</v>
      </c>
      <c r="G2958" s="6" t="n">
        <v>43357</v>
      </c>
      <c r="H2958" s="11" t="inlineStr">
        <is>
          <t>USD</t>
        </is>
      </c>
      <c r="I2958" s="11" t="n">
        <v>13</v>
      </c>
      <c r="J2958" s="11" t="n">
        <v>40</v>
      </c>
      <c r="K2958" s="11" t="n">
        <v>192</v>
      </c>
      <c r="L2958" s="11" t="n">
        <v>18</v>
      </c>
      <c r="M2958" s="11" t="n">
        <v>8</v>
      </c>
      <c r="N2958" s="11" t="n">
        <v>0.4</v>
      </c>
      <c r="O2958" s="7" t="n">
        <v>3906.1</v>
      </c>
      <c r="P2958" s="7" t="n">
        <v>2148.355</v>
      </c>
      <c r="Q2958" s="7">
        <f>text(E2958,"ddd")</f>
        <v/>
      </c>
      <c r="R2958" s="7">
        <f>G2958-F2958</f>
        <v/>
      </c>
      <c r="S2958" s="7">
        <f>E2958-D2958</f>
        <v/>
      </c>
      <c r="T2958" s="7">
        <f>O2958*M2958</f>
        <v/>
      </c>
      <c r="U2958" s="7">
        <f>T2958*N2958</f>
        <v/>
      </c>
      <c r="V2958" s="7">
        <f>T2958-U2958-(P2958*M2958)</f>
        <v/>
      </c>
      <c r="W2958" s="7">
        <f>VLOOKUP(L2958,'Products Sheet'!$A:$B,2,FALSE)</f>
        <v/>
      </c>
      <c r="X2958" s="7" t="n"/>
      <c r="Y2958" s="7" t="n"/>
      <c r="Z2958" s="7" t="n"/>
      <c r="AA2958" s="7" t="n"/>
      <c r="AB2958" s="7" t="n"/>
      <c r="AC2958" s="7" t="n"/>
    </row>
    <row r="2959" ht="9.75" customHeight="1" s="12">
      <c r="A2959" s="11" t="inlineStr">
        <is>
          <t>SO - 000895</t>
        </is>
      </c>
      <c r="B2959" s="11" t="inlineStr">
        <is>
          <t>Distributor</t>
        </is>
      </c>
      <c r="C2959" s="11" t="inlineStr">
        <is>
          <t>WARE-UHY1004</t>
        </is>
      </c>
      <c r="D2959" s="6" t="n">
        <v>43200</v>
      </c>
      <c r="E2959" s="6" t="n">
        <v>43343</v>
      </c>
      <c r="F2959" s="6" t="n">
        <v>43360</v>
      </c>
      <c r="G2959" s="6" t="n">
        <v>43362</v>
      </c>
      <c r="H2959" s="11" t="inlineStr">
        <is>
          <t>USD</t>
        </is>
      </c>
      <c r="I2959" s="11" t="n">
        <v>22</v>
      </c>
      <c r="J2959" s="11" t="n">
        <v>22</v>
      </c>
      <c r="K2959" s="11" t="n">
        <v>226</v>
      </c>
      <c r="L2959" s="11" t="n">
        <v>18</v>
      </c>
      <c r="M2959" s="11" t="n">
        <v>2</v>
      </c>
      <c r="N2959" s="11" t="n">
        <v>0.05</v>
      </c>
      <c r="O2959" s="7" t="n">
        <v>167.5</v>
      </c>
      <c r="P2959" s="7" t="n">
        <v>100.5</v>
      </c>
      <c r="Q2959" s="7">
        <f>text(E2959,"ddd")</f>
        <v/>
      </c>
      <c r="R2959" s="7">
        <f>G2959-F2959</f>
        <v/>
      </c>
      <c r="S2959" s="7">
        <f>E2959-D2959</f>
        <v/>
      </c>
      <c r="T2959" s="7">
        <f>O2959*M2959</f>
        <v/>
      </c>
      <c r="U2959" s="7">
        <f>T2959*N2959</f>
        <v/>
      </c>
      <c r="V2959" s="7">
        <f>T2959-U2959-(P2959*M2959)</f>
        <v/>
      </c>
      <c r="W2959" s="7">
        <f>VLOOKUP(L2959,'Products Sheet'!$A:$B,2,FALSE)</f>
        <v/>
      </c>
      <c r="X2959" s="7" t="n"/>
      <c r="Y2959" s="7" t="n"/>
      <c r="Z2959" s="7" t="n"/>
      <c r="AA2959" s="7" t="n"/>
      <c r="AB2959" s="7" t="n"/>
      <c r="AC2959" s="7" t="n"/>
    </row>
    <row r="2960" ht="9.75" customHeight="1" s="12">
      <c r="A2960" s="11" t="inlineStr">
        <is>
          <t>SO - 000961</t>
        </is>
      </c>
      <c r="B2960" s="11" t="inlineStr">
        <is>
          <t>In-Store</t>
        </is>
      </c>
      <c r="C2960" s="11" t="inlineStr">
        <is>
          <t>WARE-NMK1003</t>
        </is>
      </c>
      <c r="D2960" s="6" t="n">
        <v>43300</v>
      </c>
      <c r="E2960" s="6" t="n">
        <v>43352</v>
      </c>
      <c r="F2960" s="6" t="n">
        <v>43358</v>
      </c>
      <c r="G2960" s="6" t="n">
        <v>43363</v>
      </c>
      <c r="H2960" s="11" t="inlineStr">
        <is>
          <t>USD</t>
        </is>
      </c>
      <c r="I2960" s="11" t="n">
        <v>5</v>
      </c>
      <c r="J2960" s="11" t="n">
        <v>48</v>
      </c>
      <c r="K2960" s="11" t="n">
        <v>140</v>
      </c>
      <c r="L2960" s="11" t="n">
        <v>18</v>
      </c>
      <c r="M2960" s="11" t="n">
        <v>4</v>
      </c>
      <c r="N2960" s="11" t="n">
        <v>0.075</v>
      </c>
      <c r="O2960" s="7" t="n">
        <v>1045.2</v>
      </c>
      <c r="P2960" s="7" t="n">
        <v>418.08</v>
      </c>
      <c r="Q2960" s="7">
        <f>text(E2960,"ddd")</f>
        <v/>
      </c>
      <c r="R2960" s="7">
        <f>G2960-F2960</f>
        <v/>
      </c>
      <c r="S2960" s="7">
        <f>E2960-D2960</f>
        <v/>
      </c>
      <c r="T2960" s="7">
        <f>O2960*M2960</f>
        <v/>
      </c>
      <c r="U2960" s="7">
        <f>T2960*N2960</f>
        <v/>
      </c>
      <c r="V2960" s="7">
        <f>T2960-U2960-(P2960*M2960)</f>
        <v/>
      </c>
      <c r="W2960" s="7">
        <f>VLOOKUP(L2960,'Products Sheet'!$A:$B,2,FALSE)</f>
        <v/>
      </c>
      <c r="X2960" s="7" t="n"/>
      <c r="Y2960" s="7" t="n"/>
      <c r="Z2960" s="7" t="n"/>
      <c r="AA2960" s="7" t="n"/>
      <c r="AB2960" s="7" t="n"/>
      <c r="AC2960" s="7" t="n"/>
    </row>
    <row r="2961" ht="9.75" customHeight="1" s="12">
      <c r="A2961" s="11" t="inlineStr">
        <is>
          <t>SO - 000986</t>
        </is>
      </c>
      <c r="B2961" s="11" t="inlineStr">
        <is>
          <t>In-Store</t>
        </is>
      </c>
      <c r="C2961" s="11" t="inlineStr">
        <is>
          <t>WARE-NMK1003</t>
        </is>
      </c>
      <c r="D2961" s="6" t="n">
        <v>43300</v>
      </c>
      <c r="E2961" s="6" t="n">
        <v>43354</v>
      </c>
      <c r="F2961" s="6" t="n">
        <v>43375</v>
      </c>
      <c r="G2961" s="6" t="n">
        <v>43379</v>
      </c>
      <c r="H2961" s="11" t="inlineStr">
        <is>
          <t>USD</t>
        </is>
      </c>
      <c r="I2961" s="11" t="n">
        <v>3</v>
      </c>
      <c r="J2961" s="11" t="n">
        <v>42</v>
      </c>
      <c r="K2961" s="11" t="n">
        <v>148</v>
      </c>
      <c r="L2961" s="11" t="n">
        <v>18</v>
      </c>
      <c r="M2961" s="11" t="n">
        <v>6</v>
      </c>
      <c r="N2961" s="11" t="n">
        <v>0.1</v>
      </c>
      <c r="O2961" s="7" t="n">
        <v>1085.4</v>
      </c>
      <c r="P2961" s="7" t="n">
        <v>868.3200000000002</v>
      </c>
      <c r="Q2961" s="7">
        <f>text(E2961,"ddd")</f>
        <v/>
      </c>
      <c r="R2961" s="7">
        <f>G2961-F2961</f>
        <v/>
      </c>
      <c r="S2961" s="7">
        <f>E2961-D2961</f>
        <v/>
      </c>
      <c r="T2961" s="7">
        <f>O2961*M2961</f>
        <v/>
      </c>
      <c r="U2961" s="7">
        <f>T2961*N2961</f>
        <v/>
      </c>
      <c r="V2961" s="7">
        <f>T2961-U2961-(P2961*M2961)</f>
        <v/>
      </c>
      <c r="W2961" s="7">
        <f>VLOOKUP(L2961,'Products Sheet'!$A:$B,2,FALSE)</f>
        <v/>
      </c>
      <c r="X2961" s="7" t="n"/>
      <c r="Y2961" s="7" t="n"/>
      <c r="Z2961" s="7" t="n"/>
      <c r="AA2961" s="7" t="n"/>
      <c r="AB2961" s="7" t="n"/>
      <c r="AC2961" s="7" t="n"/>
    </row>
    <row r="2962" ht="9.75" customHeight="1" s="12">
      <c r="A2962" s="11" t="inlineStr">
        <is>
          <t>SO - 0001023</t>
        </is>
      </c>
      <c r="B2962" s="11" t="inlineStr">
        <is>
          <t>In-Store</t>
        </is>
      </c>
      <c r="C2962" s="11" t="inlineStr">
        <is>
          <t>WARE-XYS1001</t>
        </is>
      </c>
      <c r="D2962" s="6" t="n">
        <v>43200</v>
      </c>
      <c r="E2962" s="6" t="n">
        <v>43358</v>
      </c>
      <c r="F2962" s="6" t="n">
        <v>43377</v>
      </c>
      <c r="G2962" s="6" t="n">
        <v>43382</v>
      </c>
      <c r="H2962" s="11" t="inlineStr">
        <is>
          <t>USD</t>
        </is>
      </c>
      <c r="I2962" s="11" t="n">
        <v>1</v>
      </c>
      <c r="J2962" s="11" t="n">
        <v>13</v>
      </c>
      <c r="K2962" s="11" t="n">
        <v>37</v>
      </c>
      <c r="L2962" s="11" t="n">
        <v>18</v>
      </c>
      <c r="M2962" s="11" t="n">
        <v>2</v>
      </c>
      <c r="N2962" s="11" t="n">
        <v>0.15</v>
      </c>
      <c r="O2962" s="7" t="n">
        <v>214.4</v>
      </c>
      <c r="P2962" s="7" t="n">
        <v>130.784</v>
      </c>
      <c r="Q2962" s="7">
        <f>text(E2962,"ddd")</f>
        <v/>
      </c>
      <c r="R2962" s="7">
        <f>G2962-F2962</f>
        <v/>
      </c>
      <c r="S2962" s="7">
        <f>E2962-D2962</f>
        <v/>
      </c>
      <c r="T2962" s="7">
        <f>O2962*M2962</f>
        <v/>
      </c>
      <c r="U2962" s="7">
        <f>T2962*N2962</f>
        <v/>
      </c>
      <c r="V2962" s="7">
        <f>T2962-U2962-(P2962*M2962)</f>
        <v/>
      </c>
      <c r="W2962" s="7">
        <f>VLOOKUP(L2962,'Products Sheet'!$A:$B,2,FALSE)</f>
        <v/>
      </c>
      <c r="X2962" s="7" t="n"/>
      <c r="Y2962" s="7" t="n"/>
      <c r="Z2962" s="7" t="n"/>
      <c r="AA2962" s="7" t="n"/>
      <c r="AB2962" s="7" t="n"/>
      <c r="AC2962" s="7" t="n"/>
    </row>
    <row r="2963" ht="9.75" customHeight="1" s="12">
      <c r="A2963" s="11" t="inlineStr">
        <is>
          <t>SO - 0001028</t>
        </is>
      </c>
      <c r="B2963" s="11" t="inlineStr">
        <is>
          <t>Online</t>
        </is>
      </c>
      <c r="C2963" s="11" t="inlineStr">
        <is>
          <t>WARE-NMK1003</t>
        </is>
      </c>
      <c r="D2963" s="6" t="n">
        <v>43200</v>
      </c>
      <c r="E2963" s="6" t="n">
        <v>43358</v>
      </c>
      <c r="F2963" s="6" t="n">
        <v>43385</v>
      </c>
      <c r="G2963" s="6" t="n">
        <v>43394</v>
      </c>
      <c r="H2963" s="11" t="inlineStr">
        <is>
          <t>USD</t>
        </is>
      </c>
      <c r="I2963" s="11" t="n">
        <v>17</v>
      </c>
      <c r="J2963" s="11" t="n">
        <v>24</v>
      </c>
      <c r="K2963" s="11" t="n">
        <v>128</v>
      </c>
      <c r="L2963" s="11" t="n">
        <v>18</v>
      </c>
      <c r="M2963" s="11" t="n">
        <v>8</v>
      </c>
      <c r="N2963" s="11" t="n">
        <v>0.05</v>
      </c>
      <c r="O2963" s="7" t="n">
        <v>1118.9</v>
      </c>
      <c r="P2963" s="7" t="n">
        <v>637.773</v>
      </c>
      <c r="Q2963" s="7">
        <f>text(E2963,"ddd")</f>
        <v/>
      </c>
      <c r="R2963" s="7">
        <f>G2963-F2963</f>
        <v/>
      </c>
      <c r="S2963" s="7">
        <f>E2963-D2963</f>
        <v/>
      </c>
      <c r="T2963" s="7">
        <f>O2963*M2963</f>
        <v/>
      </c>
      <c r="U2963" s="7">
        <f>T2963*N2963</f>
        <v/>
      </c>
      <c r="V2963" s="7">
        <f>T2963-U2963-(P2963*M2963)</f>
        <v/>
      </c>
      <c r="W2963" s="7">
        <f>VLOOKUP(L2963,'Products Sheet'!$A:$B,2,FALSE)</f>
        <v/>
      </c>
      <c r="X2963" s="7" t="n"/>
      <c r="Y2963" s="7" t="n"/>
      <c r="Z2963" s="7" t="n"/>
      <c r="AA2963" s="7" t="n"/>
      <c r="AB2963" s="7" t="n"/>
      <c r="AC2963" s="7" t="n"/>
    </row>
    <row r="2964" ht="9.75" customHeight="1" s="12">
      <c r="A2964" s="11" t="inlineStr">
        <is>
          <t>SO - 0001056</t>
        </is>
      </c>
      <c r="B2964" s="11" t="inlineStr">
        <is>
          <t>Online</t>
        </is>
      </c>
      <c r="C2964" s="11" t="inlineStr">
        <is>
          <t>WARE-PUJ1005</t>
        </is>
      </c>
      <c r="D2964" s="6" t="n">
        <v>43200</v>
      </c>
      <c r="E2964" s="6" t="n">
        <v>43362</v>
      </c>
      <c r="F2964" s="6" t="n">
        <v>43380</v>
      </c>
      <c r="G2964" s="6" t="n">
        <v>43385</v>
      </c>
      <c r="H2964" s="11" t="inlineStr">
        <is>
          <t>USD</t>
        </is>
      </c>
      <c r="I2964" s="11" t="n">
        <v>19</v>
      </c>
      <c r="J2964" s="11" t="n">
        <v>50</v>
      </c>
      <c r="K2964" s="11" t="n">
        <v>278</v>
      </c>
      <c r="L2964" s="11" t="n">
        <v>18</v>
      </c>
      <c r="M2964" s="11" t="n">
        <v>8</v>
      </c>
      <c r="N2964" s="11" t="n">
        <v>0.075</v>
      </c>
      <c r="O2964" s="7" t="n">
        <v>2881</v>
      </c>
      <c r="P2964" s="7" t="n">
        <v>1325.26</v>
      </c>
      <c r="Q2964" s="7">
        <f>text(E2964,"ddd")</f>
        <v/>
      </c>
      <c r="R2964" s="7">
        <f>G2964-F2964</f>
        <v/>
      </c>
      <c r="S2964" s="7">
        <f>E2964-D2964</f>
        <v/>
      </c>
      <c r="T2964" s="7">
        <f>O2964*M2964</f>
        <v/>
      </c>
      <c r="U2964" s="7">
        <f>T2964*N2964</f>
        <v/>
      </c>
      <c r="V2964" s="7">
        <f>T2964-U2964-(P2964*M2964)</f>
        <v/>
      </c>
      <c r="W2964" s="7">
        <f>VLOOKUP(L2964,'Products Sheet'!$A:$B,2,FALSE)</f>
        <v/>
      </c>
      <c r="X2964" s="7" t="n"/>
      <c r="Y2964" s="7" t="n"/>
      <c r="Z2964" s="7" t="n"/>
      <c r="AA2964" s="7" t="n"/>
      <c r="AB2964" s="7" t="n"/>
      <c r="AC2964" s="7" t="n"/>
    </row>
    <row r="2965" ht="9.75" customHeight="1" s="12">
      <c r="A2965" s="11" t="inlineStr">
        <is>
          <t>SO - 0001062</t>
        </is>
      </c>
      <c r="B2965" s="11" t="inlineStr">
        <is>
          <t>In-Store</t>
        </is>
      </c>
      <c r="C2965" s="11" t="inlineStr">
        <is>
          <t>WARE-NMK1003</t>
        </is>
      </c>
      <c r="D2965" s="6" t="n">
        <v>43200</v>
      </c>
      <c r="E2965" s="6" t="n">
        <v>43363</v>
      </c>
      <c r="F2965" s="6" t="n">
        <v>43387</v>
      </c>
      <c r="G2965" s="6" t="n">
        <v>43389</v>
      </c>
      <c r="H2965" s="11" t="inlineStr">
        <is>
          <t>USD</t>
        </is>
      </c>
      <c r="I2965" s="11" t="n">
        <v>1</v>
      </c>
      <c r="J2965" s="11" t="n">
        <v>29</v>
      </c>
      <c r="K2965" s="11" t="n">
        <v>153</v>
      </c>
      <c r="L2965" s="11" t="n">
        <v>18</v>
      </c>
      <c r="M2965" s="11" t="n">
        <v>1</v>
      </c>
      <c r="N2965" s="11" t="n">
        <v>0.05</v>
      </c>
      <c r="O2965" s="7" t="n">
        <v>864.3000000000001</v>
      </c>
      <c r="P2965" s="7" t="n">
        <v>553.152</v>
      </c>
      <c r="Q2965" s="7">
        <f>text(E2965,"ddd")</f>
        <v/>
      </c>
      <c r="R2965" s="7">
        <f>G2965-F2965</f>
        <v/>
      </c>
      <c r="S2965" s="7">
        <f>E2965-D2965</f>
        <v/>
      </c>
      <c r="T2965" s="7">
        <f>O2965*M2965</f>
        <v/>
      </c>
      <c r="U2965" s="7">
        <f>T2965*N2965</f>
        <v/>
      </c>
      <c r="V2965" s="7">
        <f>T2965-U2965-(P2965*M2965)</f>
        <v/>
      </c>
      <c r="W2965" s="7">
        <f>VLOOKUP(L2965,'Products Sheet'!$A:$B,2,FALSE)</f>
        <v/>
      </c>
      <c r="X2965" s="7" t="n"/>
      <c r="Y2965" s="7" t="n"/>
      <c r="Z2965" s="7" t="n"/>
      <c r="AA2965" s="7" t="n"/>
      <c r="AB2965" s="7" t="n"/>
      <c r="AC2965" s="7" t="n"/>
    </row>
    <row r="2966" ht="9.75" customHeight="1" s="12">
      <c r="A2966" s="11" t="inlineStr">
        <is>
          <t>SO - 0001068</t>
        </is>
      </c>
      <c r="B2966" s="11" t="inlineStr">
        <is>
          <t>In-Store</t>
        </is>
      </c>
      <c r="C2966" s="11" t="inlineStr">
        <is>
          <t>WARE-MKL1006</t>
        </is>
      </c>
      <c r="D2966" s="6" t="n">
        <v>43200</v>
      </c>
      <c r="E2966" s="6" t="n">
        <v>43364</v>
      </c>
      <c r="F2966" s="6" t="n">
        <v>43387</v>
      </c>
      <c r="G2966" s="6" t="n">
        <v>43388</v>
      </c>
      <c r="H2966" s="11" t="inlineStr">
        <is>
          <t>USD</t>
        </is>
      </c>
      <c r="I2966" s="11" t="n">
        <v>3</v>
      </c>
      <c r="J2966" s="11" t="n">
        <v>42</v>
      </c>
      <c r="K2966" s="11" t="n">
        <v>357</v>
      </c>
      <c r="L2966" s="11" t="n">
        <v>18</v>
      </c>
      <c r="M2966" s="11" t="n">
        <v>8</v>
      </c>
      <c r="N2966" s="11" t="n">
        <v>0.05</v>
      </c>
      <c r="O2966" s="7" t="n">
        <v>924.6</v>
      </c>
      <c r="P2966" s="7" t="n">
        <v>656.466</v>
      </c>
      <c r="Q2966" s="7">
        <f>text(E2966,"ddd")</f>
        <v/>
      </c>
      <c r="R2966" s="7">
        <f>G2966-F2966</f>
        <v/>
      </c>
      <c r="S2966" s="7">
        <f>E2966-D2966</f>
        <v/>
      </c>
      <c r="T2966" s="7">
        <f>O2966*M2966</f>
        <v/>
      </c>
      <c r="U2966" s="7">
        <f>T2966*N2966</f>
        <v/>
      </c>
      <c r="V2966" s="7">
        <f>T2966-U2966-(P2966*M2966)</f>
        <v/>
      </c>
      <c r="W2966" s="7">
        <f>VLOOKUP(L2966,'Products Sheet'!$A:$B,2,FALSE)</f>
        <v/>
      </c>
      <c r="X2966" s="7" t="n"/>
      <c r="Y2966" s="7" t="n"/>
      <c r="Z2966" s="7" t="n"/>
      <c r="AA2966" s="7" t="n"/>
      <c r="AB2966" s="7" t="n"/>
      <c r="AC2966" s="7" t="n"/>
    </row>
    <row r="2967" ht="9.75" customHeight="1" s="12">
      <c r="A2967" s="11" t="inlineStr">
        <is>
          <t>SO - 0001134</t>
        </is>
      </c>
      <c r="B2967" s="11" t="inlineStr">
        <is>
          <t>In-Store</t>
        </is>
      </c>
      <c r="C2967" s="11" t="inlineStr">
        <is>
          <t>WARE-NBV1002</t>
        </is>
      </c>
      <c r="D2967" s="6" t="n">
        <v>43300</v>
      </c>
      <c r="E2967" s="6" t="n">
        <v>43371</v>
      </c>
      <c r="F2967" s="6" t="n">
        <v>43380</v>
      </c>
      <c r="G2967" s="6" t="n">
        <v>43381</v>
      </c>
      <c r="H2967" s="11" t="inlineStr">
        <is>
          <t>USD</t>
        </is>
      </c>
      <c r="I2967" s="11" t="n">
        <v>11</v>
      </c>
      <c r="J2967" s="11" t="n">
        <v>41</v>
      </c>
      <c r="K2967" s="11" t="n">
        <v>74</v>
      </c>
      <c r="L2967" s="11" t="n">
        <v>18</v>
      </c>
      <c r="M2967" s="11" t="n">
        <v>1</v>
      </c>
      <c r="N2967" s="11" t="n">
        <v>0.05</v>
      </c>
      <c r="O2967" s="7" t="n">
        <v>3061.9</v>
      </c>
      <c r="P2967" s="7" t="n">
        <v>2449.52</v>
      </c>
      <c r="Q2967" s="7">
        <f>text(E2967,"ddd")</f>
        <v/>
      </c>
      <c r="R2967" s="7">
        <f>G2967-F2967</f>
        <v/>
      </c>
      <c r="S2967" s="7">
        <f>E2967-D2967</f>
        <v/>
      </c>
      <c r="T2967" s="7">
        <f>O2967*M2967</f>
        <v/>
      </c>
      <c r="U2967" s="7">
        <f>T2967*N2967</f>
        <v/>
      </c>
      <c r="V2967" s="7">
        <f>T2967-U2967-(P2967*M2967)</f>
        <v/>
      </c>
      <c r="W2967" s="7">
        <f>VLOOKUP(L2967,'Products Sheet'!$A:$B,2,FALSE)</f>
        <v/>
      </c>
      <c r="X2967" s="7" t="n"/>
      <c r="Y2967" s="7" t="n"/>
      <c r="Z2967" s="7" t="n"/>
      <c r="AA2967" s="7" t="n"/>
      <c r="AB2967" s="7" t="n"/>
      <c r="AC2967" s="7" t="n"/>
    </row>
    <row r="2968" ht="9.75" customHeight="1" s="12">
      <c r="A2968" s="11" t="inlineStr">
        <is>
          <t>SO - 0001287</t>
        </is>
      </c>
      <c r="B2968" s="11" t="inlineStr">
        <is>
          <t>Online</t>
        </is>
      </c>
      <c r="C2968" s="11" t="inlineStr">
        <is>
          <t>WARE-NMK1003</t>
        </is>
      </c>
      <c r="D2968" s="6" t="n">
        <v>43300</v>
      </c>
      <c r="E2968" s="6" t="n">
        <v>43393</v>
      </c>
      <c r="F2968" s="6" t="n">
        <v>43395</v>
      </c>
      <c r="G2968" s="6" t="n">
        <v>43399</v>
      </c>
      <c r="H2968" s="11" t="inlineStr">
        <is>
          <t>USD</t>
        </is>
      </c>
      <c r="I2968" s="11" t="n">
        <v>13</v>
      </c>
      <c r="J2968" s="11" t="n">
        <v>44</v>
      </c>
      <c r="K2968" s="11" t="n">
        <v>127</v>
      </c>
      <c r="L2968" s="11" t="n">
        <v>18</v>
      </c>
      <c r="M2968" s="11" t="n">
        <v>2</v>
      </c>
      <c r="N2968" s="11" t="n">
        <v>0.15</v>
      </c>
      <c r="O2968" s="7" t="n">
        <v>2311.5</v>
      </c>
      <c r="P2968" s="7" t="n">
        <v>1433.13</v>
      </c>
      <c r="Q2968" s="7">
        <f>text(E2968,"ddd")</f>
        <v/>
      </c>
      <c r="R2968" s="7">
        <f>G2968-F2968</f>
        <v/>
      </c>
      <c r="S2968" s="7">
        <f>E2968-D2968</f>
        <v/>
      </c>
      <c r="T2968" s="7">
        <f>O2968*M2968</f>
        <v/>
      </c>
      <c r="U2968" s="7">
        <f>T2968*N2968</f>
        <v/>
      </c>
      <c r="V2968" s="7">
        <f>T2968-U2968-(P2968*M2968)</f>
        <v/>
      </c>
      <c r="W2968" s="7">
        <f>VLOOKUP(L2968,'Products Sheet'!$A:$B,2,FALSE)</f>
        <v/>
      </c>
      <c r="X2968" s="7" t="n"/>
      <c r="Y2968" s="7" t="n"/>
      <c r="Z2968" s="7" t="n"/>
      <c r="AA2968" s="7" t="n"/>
      <c r="AB2968" s="7" t="n"/>
      <c r="AC2968" s="7" t="n"/>
    </row>
    <row r="2969" ht="9.75" customHeight="1" s="12">
      <c r="A2969" s="11" t="inlineStr">
        <is>
          <t>SO - 0001304</t>
        </is>
      </c>
      <c r="B2969" s="11" t="inlineStr">
        <is>
          <t>Online</t>
        </is>
      </c>
      <c r="C2969" s="11" t="inlineStr">
        <is>
          <t>WARE-NMK1003</t>
        </is>
      </c>
      <c r="D2969" s="6" t="n">
        <v>43300</v>
      </c>
      <c r="E2969" s="6" t="n">
        <v>43395</v>
      </c>
      <c r="F2969" s="6" t="n">
        <v>43411</v>
      </c>
      <c r="G2969" s="6" t="n">
        <v>43417</v>
      </c>
      <c r="H2969" s="11" t="inlineStr">
        <is>
          <t>USD</t>
        </is>
      </c>
      <c r="I2969" s="11" t="n">
        <v>15</v>
      </c>
      <c r="J2969" s="11" t="n">
        <v>10</v>
      </c>
      <c r="K2969" s="11" t="n">
        <v>158</v>
      </c>
      <c r="L2969" s="11" t="n">
        <v>18</v>
      </c>
      <c r="M2969" s="11" t="n">
        <v>7</v>
      </c>
      <c r="N2969" s="11" t="n">
        <v>0.3</v>
      </c>
      <c r="O2969" s="7" t="n">
        <v>5607.900000000001</v>
      </c>
      <c r="P2969" s="7" t="n">
        <v>3757.293000000001</v>
      </c>
      <c r="Q2969" s="7">
        <f>text(E2969,"ddd")</f>
        <v/>
      </c>
      <c r="R2969" s="7">
        <f>G2969-F2969</f>
        <v/>
      </c>
      <c r="S2969" s="7">
        <f>E2969-D2969</f>
        <v/>
      </c>
      <c r="T2969" s="7">
        <f>O2969*M2969</f>
        <v/>
      </c>
      <c r="U2969" s="7">
        <f>T2969*N2969</f>
        <v/>
      </c>
      <c r="V2969" s="7">
        <f>T2969-U2969-(P2969*M2969)</f>
        <v/>
      </c>
      <c r="W2969" s="7">
        <f>VLOOKUP(L2969,'Products Sheet'!$A:$B,2,FALSE)</f>
        <v/>
      </c>
      <c r="X2969" s="7" t="n"/>
      <c r="Y2969" s="7" t="n"/>
      <c r="Z2969" s="7" t="n"/>
      <c r="AA2969" s="7" t="n"/>
      <c r="AB2969" s="7" t="n"/>
      <c r="AC2969" s="7" t="n"/>
    </row>
    <row r="2970" ht="9.75" customHeight="1" s="12">
      <c r="A2970" s="11" t="inlineStr">
        <is>
          <t>SO - 0001313</t>
        </is>
      </c>
      <c r="B2970" s="11" t="inlineStr">
        <is>
          <t>In-Store</t>
        </is>
      </c>
      <c r="C2970" s="11" t="inlineStr">
        <is>
          <t>WARE-XYS1001</t>
        </is>
      </c>
      <c r="D2970" s="6" t="n">
        <v>43300</v>
      </c>
      <c r="E2970" s="6" t="n">
        <v>43396</v>
      </c>
      <c r="F2970" s="6" t="n">
        <v>43408</v>
      </c>
      <c r="G2970" s="6" t="n">
        <v>43411</v>
      </c>
      <c r="H2970" s="11" t="inlineStr">
        <is>
          <t>USD</t>
        </is>
      </c>
      <c r="I2970" s="11" t="n">
        <v>7</v>
      </c>
      <c r="J2970" s="11" t="n">
        <v>20</v>
      </c>
      <c r="K2970" s="11" t="n">
        <v>45</v>
      </c>
      <c r="L2970" s="11" t="n">
        <v>18</v>
      </c>
      <c r="M2970" s="11" t="n">
        <v>4</v>
      </c>
      <c r="N2970" s="11" t="n">
        <v>0.075</v>
      </c>
      <c r="O2970" s="7" t="n">
        <v>180.9</v>
      </c>
      <c r="P2970" s="7" t="n">
        <v>85.023</v>
      </c>
      <c r="Q2970" s="7">
        <f>text(E2970,"ddd")</f>
        <v/>
      </c>
      <c r="R2970" s="7">
        <f>G2970-F2970</f>
        <v/>
      </c>
      <c r="S2970" s="7">
        <f>E2970-D2970</f>
        <v/>
      </c>
      <c r="T2970" s="7">
        <f>O2970*M2970</f>
        <v/>
      </c>
      <c r="U2970" s="7">
        <f>T2970*N2970</f>
        <v/>
      </c>
      <c r="V2970" s="7">
        <f>T2970-U2970-(P2970*M2970)</f>
        <v/>
      </c>
      <c r="W2970" s="7">
        <f>VLOOKUP(L2970,'Products Sheet'!$A:$B,2,FALSE)</f>
        <v/>
      </c>
      <c r="X2970" s="7" t="n"/>
      <c r="Y2970" s="7" t="n"/>
      <c r="Z2970" s="7" t="n"/>
      <c r="AA2970" s="7" t="n"/>
      <c r="AB2970" s="7" t="n"/>
      <c r="AC2970" s="7" t="n"/>
    </row>
    <row r="2971" ht="9.75" customHeight="1" s="12">
      <c r="A2971" s="11" t="inlineStr">
        <is>
          <t>SO - 0001333</t>
        </is>
      </c>
      <c r="B2971" s="11" t="inlineStr">
        <is>
          <t>Online</t>
        </is>
      </c>
      <c r="C2971" s="11" t="inlineStr">
        <is>
          <t>WARE-PUJ1005</t>
        </is>
      </c>
      <c r="D2971" s="6" t="n">
        <v>43300</v>
      </c>
      <c r="E2971" s="6" t="n">
        <v>43398</v>
      </c>
      <c r="F2971" s="6" t="n">
        <v>43410</v>
      </c>
      <c r="G2971" s="6" t="n">
        <v>43420</v>
      </c>
      <c r="H2971" s="11" t="inlineStr">
        <is>
          <t>USD</t>
        </is>
      </c>
      <c r="I2971" s="11" t="n">
        <v>18</v>
      </c>
      <c r="J2971" s="11" t="n">
        <v>30</v>
      </c>
      <c r="K2971" s="11" t="n">
        <v>276</v>
      </c>
      <c r="L2971" s="11" t="n">
        <v>18</v>
      </c>
      <c r="M2971" s="11" t="n">
        <v>8</v>
      </c>
      <c r="N2971" s="11" t="n">
        <v>0.05</v>
      </c>
      <c r="O2971" s="7" t="n">
        <v>1139</v>
      </c>
      <c r="P2971" s="7" t="n">
        <v>489.77</v>
      </c>
      <c r="Q2971" s="7">
        <f>text(E2971,"ddd")</f>
        <v/>
      </c>
      <c r="R2971" s="7">
        <f>G2971-F2971</f>
        <v/>
      </c>
      <c r="S2971" s="7">
        <f>E2971-D2971</f>
        <v/>
      </c>
      <c r="T2971" s="7">
        <f>O2971*M2971</f>
        <v/>
      </c>
      <c r="U2971" s="7">
        <f>T2971*N2971</f>
        <v/>
      </c>
      <c r="V2971" s="7">
        <f>T2971-U2971-(P2971*M2971)</f>
        <v/>
      </c>
      <c r="W2971" s="7">
        <f>VLOOKUP(L2971,'Products Sheet'!$A:$B,2,FALSE)</f>
        <v/>
      </c>
      <c r="X2971" s="7" t="n"/>
      <c r="Y2971" s="7" t="n"/>
      <c r="Z2971" s="7" t="n"/>
      <c r="AA2971" s="7" t="n"/>
      <c r="AB2971" s="7" t="n"/>
      <c r="AC2971" s="7" t="n"/>
    </row>
    <row r="2972" ht="9.75" customHeight="1" s="12">
      <c r="A2972" s="11" t="inlineStr">
        <is>
          <t>SO - 0001354</t>
        </is>
      </c>
      <c r="B2972" s="11" t="inlineStr">
        <is>
          <t>Distributor</t>
        </is>
      </c>
      <c r="C2972" s="11" t="inlineStr">
        <is>
          <t>WARE-NBV1002</t>
        </is>
      </c>
      <c r="D2972" s="6" t="n">
        <v>43300</v>
      </c>
      <c r="E2972" s="6" t="n">
        <v>43401</v>
      </c>
      <c r="F2972" s="6" t="n">
        <v>43417</v>
      </c>
      <c r="G2972" s="6" t="n">
        <v>43420</v>
      </c>
      <c r="H2972" s="11" t="inlineStr">
        <is>
          <t>USD</t>
        </is>
      </c>
      <c r="I2972" s="11" t="n">
        <v>21</v>
      </c>
      <c r="J2972" s="11" t="n">
        <v>14</v>
      </c>
      <c r="K2972" s="11" t="n">
        <v>73</v>
      </c>
      <c r="L2972" s="11" t="n">
        <v>18</v>
      </c>
      <c r="M2972" s="11" t="n">
        <v>5</v>
      </c>
      <c r="N2972" s="11" t="n">
        <v>0.1</v>
      </c>
      <c r="O2972" s="7" t="n">
        <v>2010</v>
      </c>
      <c r="P2972" s="7" t="n">
        <v>1346.7</v>
      </c>
      <c r="Q2972" s="7">
        <f>text(E2972,"ddd")</f>
        <v/>
      </c>
      <c r="R2972" s="7">
        <f>G2972-F2972</f>
        <v/>
      </c>
      <c r="S2972" s="7">
        <f>E2972-D2972</f>
        <v/>
      </c>
      <c r="T2972" s="7">
        <f>O2972*M2972</f>
        <v/>
      </c>
      <c r="U2972" s="7">
        <f>T2972*N2972</f>
        <v/>
      </c>
      <c r="V2972" s="7">
        <f>T2972-U2972-(P2972*M2972)</f>
        <v/>
      </c>
      <c r="W2972" s="7">
        <f>VLOOKUP(L2972,'Products Sheet'!$A:$B,2,FALSE)</f>
        <v/>
      </c>
      <c r="X2972" s="7" t="n"/>
      <c r="Y2972" s="7" t="n"/>
      <c r="Z2972" s="7" t="n"/>
      <c r="AA2972" s="7" t="n"/>
      <c r="AB2972" s="7" t="n"/>
      <c r="AC2972" s="7" t="n"/>
    </row>
    <row r="2973" ht="9.75" customHeight="1" s="12">
      <c r="A2973" s="11" t="inlineStr">
        <is>
          <t>SO - 0001411</t>
        </is>
      </c>
      <c r="B2973" s="11" t="inlineStr">
        <is>
          <t>Wholesale</t>
        </is>
      </c>
      <c r="C2973" s="11" t="inlineStr">
        <is>
          <t>WARE-UHY1004</t>
        </is>
      </c>
      <c r="D2973" s="6" t="n">
        <v>43300</v>
      </c>
      <c r="E2973" s="6" t="n">
        <v>43407</v>
      </c>
      <c r="F2973" s="6" t="n">
        <v>43435</v>
      </c>
      <c r="G2973" s="6" t="n">
        <v>43439</v>
      </c>
      <c r="H2973" s="11" t="inlineStr">
        <is>
          <t>USD</t>
        </is>
      </c>
      <c r="I2973" s="11" t="n">
        <v>28</v>
      </c>
      <c r="J2973" s="11" t="n">
        <v>24</v>
      </c>
      <c r="K2973" s="11" t="n">
        <v>248</v>
      </c>
      <c r="L2973" s="11" t="n">
        <v>18</v>
      </c>
      <c r="M2973" s="11" t="n">
        <v>2</v>
      </c>
      <c r="N2973" s="11" t="n">
        <v>0.4</v>
      </c>
      <c r="O2973" s="7" t="n">
        <v>1815.7</v>
      </c>
      <c r="P2973" s="7" t="n">
        <v>835.2220000000001</v>
      </c>
      <c r="Q2973" s="7">
        <f>text(E2973,"ddd")</f>
        <v/>
      </c>
      <c r="R2973" s="7">
        <f>G2973-F2973</f>
        <v/>
      </c>
      <c r="S2973" s="7">
        <f>E2973-D2973</f>
        <v/>
      </c>
      <c r="T2973" s="7">
        <f>O2973*M2973</f>
        <v/>
      </c>
      <c r="U2973" s="7">
        <f>T2973*N2973</f>
        <v/>
      </c>
      <c r="V2973" s="7">
        <f>T2973-U2973-(P2973*M2973)</f>
        <v/>
      </c>
      <c r="W2973" s="7">
        <f>VLOOKUP(L2973,'Products Sheet'!$A:$B,2,FALSE)</f>
        <v/>
      </c>
      <c r="X2973" s="7" t="n"/>
      <c r="Y2973" s="7" t="n"/>
      <c r="Z2973" s="7" t="n"/>
      <c r="AA2973" s="7" t="n"/>
      <c r="AB2973" s="7" t="n"/>
      <c r="AC2973" s="7" t="n"/>
    </row>
    <row r="2974" ht="9.75" customHeight="1" s="12">
      <c r="A2974" s="11" t="inlineStr">
        <is>
          <t>SO - 0001449</t>
        </is>
      </c>
      <c r="B2974" s="11" t="inlineStr">
        <is>
          <t>Online</t>
        </is>
      </c>
      <c r="C2974" s="11" t="inlineStr">
        <is>
          <t>WARE-XYS1001</t>
        </is>
      </c>
      <c r="D2974" s="6" t="n">
        <v>43300</v>
      </c>
      <c r="E2974" s="6" t="n">
        <v>43412</v>
      </c>
      <c r="F2974" s="6" t="n">
        <v>43422</v>
      </c>
      <c r="G2974" s="6" t="n">
        <v>43430</v>
      </c>
      <c r="H2974" s="11" t="inlineStr">
        <is>
          <t>USD</t>
        </is>
      </c>
      <c r="I2974" s="11" t="n">
        <v>17</v>
      </c>
      <c r="J2974" s="11" t="n">
        <v>11</v>
      </c>
      <c r="K2974" s="11" t="n">
        <v>18</v>
      </c>
      <c r="L2974" s="11" t="n">
        <v>18</v>
      </c>
      <c r="M2974" s="11" t="n">
        <v>6</v>
      </c>
      <c r="N2974" s="11" t="n">
        <v>0.1</v>
      </c>
      <c r="O2974" s="7" t="n">
        <v>6532.5</v>
      </c>
      <c r="P2974" s="7" t="n">
        <v>5487.3</v>
      </c>
      <c r="Q2974" s="7">
        <f>text(E2974,"ddd")</f>
        <v/>
      </c>
      <c r="R2974" s="7">
        <f>G2974-F2974</f>
        <v/>
      </c>
      <c r="S2974" s="7">
        <f>E2974-D2974</f>
        <v/>
      </c>
      <c r="T2974" s="7">
        <f>O2974*M2974</f>
        <v/>
      </c>
      <c r="U2974" s="7">
        <f>T2974*N2974</f>
        <v/>
      </c>
      <c r="V2974" s="7">
        <f>T2974-U2974-(P2974*M2974)</f>
        <v/>
      </c>
      <c r="W2974" s="7">
        <f>VLOOKUP(L2974,'Products Sheet'!$A:$B,2,FALSE)</f>
        <v/>
      </c>
      <c r="X2974" s="7" t="n"/>
      <c r="Y2974" s="7" t="n"/>
      <c r="Z2974" s="7" t="n"/>
      <c r="AA2974" s="7" t="n"/>
      <c r="AB2974" s="7" t="n"/>
      <c r="AC2974" s="7" t="n"/>
    </row>
    <row r="2975" ht="9.75" customHeight="1" s="12">
      <c r="A2975" s="11" t="inlineStr">
        <is>
          <t>SO - 0001494</t>
        </is>
      </c>
      <c r="B2975" s="11" t="inlineStr">
        <is>
          <t>In-Store</t>
        </is>
      </c>
      <c r="C2975" s="11" t="inlineStr">
        <is>
          <t>WARE-NMK1003</t>
        </is>
      </c>
      <c r="D2975" s="6" t="n">
        <v>43300</v>
      </c>
      <c r="E2975" s="6" t="n">
        <v>43417</v>
      </c>
      <c r="F2975" s="6" t="n">
        <v>43422</v>
      </c>
      <c r="G2975" s="6" t="n">
        <v>43429</v>
      </c>
      <c r="H2975" s="11" t="inlineStr">
        <is>
          <t>USD</t>
        </is>
      </c>
      <c r="I2975" s="11" t="n">
        <v>12</v>
      </c>
      <c r="J2975" s="11" t="n">
        <v>46</v>
      </c>
      <c r="K2975" s="11" t="n">
        <v>172</v>
      </c>
      <c r="L2975" s="11" t="n">
        <v>18</v>
      </c>
      <c r="M2975" s="11" t="n">
        <v>1</v>
      </c>
      <c r="N2975" s="11" t="n">
        <v>0.05</v>
      </c>
      <c r="O2975" s="7" t="n">
        <v>234.5</v>
      </c>
      <c r="P2975" s="7" t="n">
        <v>136.01</v>
      </c>
      <c r="Q2975" s="7">
        <f>text(E2975,"ddd")</f>
        <v/>
      </c>
      <c r="R2975" s="7">
        <f>G2975-F2975</f>
        <v/>
      </c>
      <c r="S2975" s="7">
        <f>E2975-D2975</f>
        <v/>
      </c>
      <c r="T2975" s="7">
        <f>O2975*M2975</f>
        <v/>
      </c>
      <c r="U2975" s="7">
        <f>T2975*N2975</f>
        <v/>
      </c>
      <c r="V2975" s="7">
        <f>T2975-U2975-(P2975*M2975)</f>
        <v/>
      </c>
      <c r="W2975" s="7">
        <f>VLOOKUP(L2975,'Products Sheet'!$A:$B,2,FALSE)</f>
        <v/>
      </c>
      <c r="X2975" s="7" t="n"/>
      <c r="Y2975" s="7" t="n"/>
      <c r="Z2975" s="7" t="n"/>
      <c r="AA2975" s="7" t="n"/>
      <c r="AB2975" s="7" t="n"/>
      <c r="AC2975" s="7" t="n"/>
    </row>
    <row r="2976" ht="9.75" customHeight="1" s="12">
      <c r="A2976" s="11" t="inlineStr">
        <is>
          <t>SO - 0001532</t>
        </is>
      </c>
      <c r="B2976" s="11" t="inlineStr">
        <is>
          <t>In-Store</t>
        </is>
      </c>
      <c r="C2976" s="11" t="inlineStr">
        <is>
          <t>WARE-XYS1001</t>
        </is>
      </c>
      <c r="D2976" s="6" t="n">
        <v>43300</v>
      </c>
      <c r="E2976" s="6" t="n">
        <v>43422</v>
      </c>
      <c r="F2976" s="6" t="n">
        <v>43428</v>
      </c>
      <c r="G2976" s="6" t="n">
        <v>43433</v>
      </c>
      <c r="H2976" s="11" t="inlineStr">
        <is>
          <t>USD</t>
        </is>
      </c>
      <c r="I2976" s="11" t="n">
        <v>1</v>
      </c>
      <c r="J2976" s="11" t="n">
        <v>34</v>
      </c>
      <c r="K2976" s="11" t="n">
        <v>56</v>
      </c>
      <c r="L2976" s="11" t="n">
        <v>18</v>
      </c>
      <c r="M2976" s="11" t="n">
        <v>8</v>
      </c>
      <c r="N2976" s="11" t="n">
        <v>0.2</v>
      </c>
      <c r="O2976" s="7" t="n">
        <v>3973.1</v>
      </c>
      <c r="P2976" s="7" t="n">
        <v>1708.433</v>
      </c>
      <c r="Q2976" s="7">
        <f>text(E2976,"ddd")</f>
        <v/>
      </c>
      <c r="R2976" s="7">
        <f>G2976-F2976</f>
        <v/>
      </c>
      <c r="S2976" s="7">
        <f>E2976-D2976</f>
        <v/>
      </c>
      <c r="T2976" s="7">
        <f>O2976*M2976</f>
        <v/>
      </c>
      <c r="U2976" s="7">
        <f>T2976*N2976</f>
        <v/>
      </c>
      <c r="V2976" s="7">
        <f>T2976-U2976-(P2976*M2976)</f>
        <v/>
      </c>
      <c r="W2976" s="7">
        <f>VLOOKUP(L2976,'Products Sheet'!$A:$B,2,FALSE)</f>
        <v/>
      </c>
      <c r="X2976" s="7" t="n"/>
      <c r="Y2976" s="7" t="n"/>
      <c r="Z2976" s="7" t="n"/>
      <c r="AA2976" s="7" t="n"/>
      <c r="AB2976" s="7" t="n"/>
      <c r="AC2976" s="7" t="n"/>
    </row>
    <row r="2977" ht="9.75" customHeight="1" s="12">
      <c r="A2977" s="11" t="inlineStr">
        <is>
          <t>SO - 0001553</t>
        </is>
      </c>
      <c r="B2977" s="11" t="inlineStr">
        <is>
          <t>Online</t>
        </is>
      </c>
      <c r="C2977" s="11" t="inlineStr">
        <is>
          <t>WARE-NBV1002</t>
        </is>
      </c>
      <c r="D2977" s="6" t="n">
        <v>43300</v>
      </c>
      <c r="E2977" s="6" t="n">
        <v>43424</v>
      </c>
      <c r="F2977" s="6" t="n">
        <v>43436</v>
      </c>
      <c r="G2977" s="6" t="n">
        <v>43441</v>
      </c>
      <c r="H2977" s="11" t="inlineStr">
        <is>
          <t>USD</t>
        </is>
      </c>
      <c r="I2977" s="11" t="n">
        <v>16</v>
      </c>
      <c r="J2977" s="11" t="n">
        <v>50</v>
      </c>
      <c r="K2977" s="11" t="n">
        <v>63</v>
      </c>
      <c r="L2977" s="11" t="n">
        <v>18</v>
      </c>
      <c r="M2977" s="11" t="n">
        <v>1</v>
      </c>
      <c r="N2977" s="11" t="n">
        <v>0.05</v>
      </c>
      <c r="O2977" s="7" t="n">
        <v>5929.5</v>
      </c>
      <c r="P2977" s="7" t="n">
        <v>2786.865</v>
      </c>
      <c r="Q2977" s="7">
        <f>text(E2977,"ddd")</f>
        <v/>
      </c>
      <c r="R2977" s="7">
        <f>G2977-F2977</f>
        <v/>
      </c>
      <c r="S2977" s="7">
        <f>E2977-D2977</f>
        <v/>
      </c>
      <c r="T2977" s="7">
        <f>O2977*M2977</f>
        <v/>
      </c>
      <c r="U2977" s="7">
        <f>T2977*N2977</f>
        <v/>
      </c>
      <c r="V2977" s="7">
        <f>T2977-U2977-(P2977*M2977)</f>
        <v/>
      </c>
      <c r="W2977" s="7">
        <f>VLOOKUP(L2977,'Products Sheet'!$A:$B,2,FALSE)</f>
        <v/>
      </c>
      <c r="X2977" s="7" t="n"/>
      <c r="Y2977" s="7" t="n"/>
      <c r="Z2977" s="7" t="n"/>
      <c r="AA2977" s="7" t="n"/>
      <c r="AB2977" s="7" t="n"/>
      <c r="AC2977" s="7" t="n"/>
    </row>
    <row r="2978" ht="9.75" customHeight="1" s="12">
      <c r="A2978" s="11" t="inlineStr">
        <is>
          <t>SO - 0001634</t>
        </is>
      </c>
      <c r="B2978" s="11" t="inlineStr">
        <is>
          <t>Online</t>
        </is>
      </c>
      <c r="C2978" s="11" t="inlineStr">
        <is>
          <t>WARE-NBV1002</t>
        </is>
      </c>
      <c r="D2978" s="6" t="n">
        <v>43300</v>
      </c>
      <c r="E2978" s="6" t="n">
        <v>43434</v>
      </c>
      <c r="F2978" s="6" t="n">
        <v>43450</v>
      </c>
      <c r="G2978" s="6" t="n">
        <v>43456</v>
      </c>
      <c r="H2978" s="11" t="inlineStr">
        <is>
          <t>USD</t>
        </is>
      </c>
      <c r="I2978" s="11" t="n">
        <v>16</v>
      </c>
      <c r="J2978" s="11" t="n">
        <v>11</v>
      </c>
      <c r="K2978" s="11" t="n">
        <v>78</v>
      </c>
      <c r="L2978" s="11" t="n">
        <v>18</v>
      </c>
      <c r="M2978" s="11" t="n">
        <v>1</v>
      </c>
      <c r="N2978" s="11" t="n">
        <v>0.075</v>
      </c>
      <c r="O2978" s="7" t="n">
        <v>1152.4</v>
      </c>
      <c r="P2978" s="7" t="n">
        <v>898.8720000000001</v>
      </c>
      <c r="Q2978" s="7">
        <f>text(E2978,"ddd")</f>
        <v/>
      </c>
      <c r="R2978" s="7">
        <f>G2978-F2978</f>
        <v/>
      </c>
      <c r="S2978" s="7">
        <f>E2978-D2978</f>
        <v/>
      </c>
      <c r="T2978" s="7">
        <f>O2978*M2978</f>
        <v/>
      </c>
      <c r="U2978" s="7">
        <f>T2978*N2978</f>
        <v/>
      </c>
      <c r="V2978" s="7">
        <f>T2978-U2978-(P2978*M2978)</f>
        <v/>
      </c>
      <c r="W2978" s="7">
        <f>VLOOKUP(L2978,'Products Sheet'!$A:$B,2,FALSE)</f>
        <v/>
      </c>
      <c r="X2978" s="7" t="n"/>
      <c r="Y2978" s="7" t="n"/>
      <c r="Z2978" s="7" t="n"/>
      <c r="AA2978" s="7" t="n"/>
      <c r="AB2978" s="7" t="n"/>
      <c r="AC2978" s="7" t="n"/>
    </row>
    <row r="2979" ht="9.75" customHeight="1" s="12">
      <c r="A2979" s="11" t="inlineStr">
        <is>
          <t>SO - 0001636</t>
        </is>
      </c>
      <c r="B2979" s="11" t="inlineStr">
        <is>
          <t>Distributor</t>
        </is>
      </c>
      <c r="C2979" s="11" t="inlineStr">
        <is>
          <t>WARE-PUJ1005</t>
        </is>
      </c>
      <c r="D2979" s="6" t="n">
        <v>43300</v>
      </c>
      <c r="E2979" s="6" t="n">
        <v>43434</v>
      </c>
      <c r="F2979" s="6" t="n">
        <v>43455</v>
      </c>
      <c r="G2979" s="6" t="n">
        <v>43461</v>
      </c>
      <c r="H2979" s="11" t="inlineStr">
        <is>
          <t>USD</t>
        </is>
      </c>
      <c r="I2979" s="11" t="n">
        <v>23</v>
      </c>
      <c r="J2979" s="11" t="n">
        <v>39</v>
      </c>
      <c r="K2979" s="11" t="n">
        <v>313</v>
      </c>
      <c r="L2979" s="11" t="n">
        <v>18</v>
      </c>
      <c r="M2979" s="11" t="n">
        <v>2</v>
      </c>
      <c r="N2979" s="11" t="n">
        <v>0.1</v>
      </c>
      <c r="O2979" s="7" t="n">
        <v>268</v>
      </c>
      <c r="P2979" s="7" t="n">
        <v>182.24</v>
      </c>
      <c r="Q2979" s="7">
        <f>text(E2979,"ddd")</f>
        <v/>
      </c>
      <c r="R2979" s="7">
        <f>G2979-F2979</f>
        <v/>
      </c>
      <c r="S2979" s="7">
        <f>E2979-D2979</f>
        <v/>
      </c>
      <c r="T2979" s="7">
        <f>O2979*M2979</f>
        <v/>
      </c>
      <c r="U2979" s="7">
        <f>T2979*N2979</f>
        <v/>
      </c>
      <c r="V2979" s="7">
        <f>T2979-U2979-(P2979*M2979)</f>
        <v/>
      </c>
      <c r="W2979" s="7">
        <f>VLOOKUP(L2979,'Products Sheet'!$A:$B,2,FALSE)</f>
        <v/>
      </c>
      <c r="X2979" s="7" t="n"/>
      <c r="Y2979" s="7" t="n"/>
      <c r="Z2979" s="7" t="n"/>
      <c r="AA2979" s="7" t="n"/>
      <c r="AB2979" s="7" t="n"/>
      <c r="AC2979" s="7" t="n"/>
    </row>
    <row r="2980" ht="9.75" customHeight="1" s="12">
      <c r="A2980" s="11" t="inlineStr">
        <is>
          <t>SO - 0001691</t>
        </is>
      </c>
      <c r="B2980" s="11" t="inlineStr">
        <is>
          <t>In-Store</t>
        </is>
      </c>
      <c r="C2980" s="11" t="inlineStr">
        <is>
          <t>WARE-MKL1006</t>
        </is>
      </c>
      <c r="D2980" s="6" t="n">
        <v>43300</v>
      </c>
      <c r="E2980" s="6" t="n">
        <v>43440</v>
      </c>
      <c r="F2980" s="6" t="n">
        <v>43460</v>
      </c>
      <c r="G2980" s="6" t="n">
        <v>43470</v>
      </c>
      <c r="H2980" s="11" t="inlineStr">
        <is>
          <t>USD</t>
        </is>
      </c>
      <c r="I2980" s="11" t="n">
        <v>5</v>
      </c>
      <c r="J2980" s="11" t="n">
        <v>12</v>
      </c>
      <c r="K2980" s="11" t="n">
        <v>355</v>
      </c>
      <c r="L2980" s="11" t="n">
        <v>18</v>
      </c>
      <c r="M2980" s="11" t="n">
        <v>8</v>
      </c>
      <c r="N2980" s="11" t="n">
        <v>0.05</v>
      </c>
      <c r="O2980" s="7" t="n">
        <v>1025.1</v>
      </c>
      <c r="P2980" s="7" t="n">
        <v>768.825</v>
      </c>
      <c r="Q2980" s="7">
        <f>text(E2980,"ddd")</f>
        <v/>
      </c>
      <c r="R2980" s="7">
        <f>G2980-F2980</f>
        <v/>
      </c>
      <c r="S2980" s="7">
        <f>E2980-D2980</f>
        <v/>
      </c>
      <c r="T2980" s="7">
        <f>O2980*M2980</f>
        <v/>
      </c>
      <c r="U2980" s="7">
        <f>T2980*N2980</f>
        <v/>
      </c>
      <c r="V2980" s="7">
        <f>T2980-U2980-(P2980*M2980)</f>
        <v/>
      </c>
      <c r="W2980" s="7">
        <f>VLOOKUP(L2980,'Products Sheet'!$A:$B,2,FALSE)</f>
        <v/>
      </c>
      <c r="X2980" s="7" t="n"/>
      <c r="Y2980" s="7" t="n"/>
      <c r="Z2980" s="7" t="n"/>
      <c r="AA2980" s="7" t="n"/>
      <c r="AB2980" s="7" t="n"/>
      <c r="AC2980" s="7" t="n"/>
    </row>
    <row r="2981" ht="9.75" customHeight="1" s="12">
      <c r="A2981" s="11" t="inlineStr">
        <is>
          <t>SO - 0001751</t>
        </is>
      </c>
      <c r="B2981" s="11" t="inlineStr">
        <is>
          <t>Online</t>
        </is>
      </c>
      <c r="C2981" s="11" t="inlineStr">
        <is>
          <t>WARE-NMK1003</t>
        </is>
      </c>
      <c r="D2981" s="6" t="n">
        <v>43400</v>
      </c>
      <c r="E2981" s="6" t="n">
        <v>43447</v>
      </c>
      <c r="F2981" s="6" t="n">
        <v>43455</v>
      </c>
      <c r="G2981" s="6" t="n">
        <v>43461</v>
      </c>
      <c r="H2981" s="11" t="inlineStr">
        <is>
          <t>USD</t>
        </is>
      </c>
      <c r="I2981" s="11" t="n">
        <v>12</v>
      </c>
      <c r="J2981" s="11" t="n">
        <v>27</v>
      </c>
      <c r="K2981" s="11" t="n">
        <v>172</v>
      </c>
      <c r="L2981" s="11" t="n">
        <v>18</v>
      </c>
      <c r="M2981" s="11" t="n">
        <v>6</v>
      </c>
      <c r="N2981" s="11" t="n">
        <v>0.4</v>
      </c>
      <c r="O2981" s="7" t="n">
        <v>5969.7</v>
      </c>
      <c r="P2981" s="7" t="n">
        <v>3223.638</v>
      </c>
      <c r="Q2981" s="7">
        <f>text(E2981,"ddd")</f>
        <v/>
      </c>
      <c r="R2981" s="7">
        <f>G2981-F2981</f>
        <v/>
      </c>
      <c r="S2981" s="7">
        <f>E2981-D2981</f>
        <v/>
      </c>
      <c r="T2981" s="7">
        <f>O2981*M2981</f>
        <v/>
      </c>
      <c r="U2981" s="7">
        <f>T2981*N2981</f>
        <v/>
      </c>
      <c r="V2981" s="7">
        <f>T2981-U2981-(P2981*M2981)</f>
        <v/>
      </c>
      <c r="W2981" s="7">
        <f>VLOOKUP(L2981,'Products Sheet'!$A:$B,2,FALSE)</f>
        <v/>
      </c>
      <c r="X2981" s="7" t="n"/>
      <c r="Y2981" s="7" t="n"/>
      <c r="Z2981" s="7" t="n"/>
      <c r="AA2981" s="7" t="n"/>
      <c r="AB2981" s="7" t="n"/>
      <c r="AC2981" s="7" t="n"/>
    </row>
    <row r="2982" ht="9.75" customHeight="1" s="12">
      <c r="A2982" s="11" t="inlineStr">
        <is>
          <t>SO - 0001839</t>
        </is>
      </c>
      <c r="B2982" s="11" t="inlineStr">
        <is>
          <t>Online</t>
        </is>
      </c>
      <c r="C2982" s="11" t="inlineStr">
        <is>
          <t>WARE-MKL1006</t>
        </is>
      </c>
      <c r="D2982" s="6" t="n">
        <v>43300</v>
      </c>
      <c r="E2982" s="6" t="n">
        <v>43457</v>
      </c>
      <c r="F2982" s="6" t="n">
        <v>43466</v>
      </c>
      <c r="G2982" s="6" t="n">
        <v>43470</v>
      </c>
      <c r="H2982" s="11" t="inlineStr">
        <is>
          <t>USD</t>
        </is>
      </c>
      <c r="I2982" s="11" t="n">
        <v>13</v>
      </c>
      <c r="J2982" s="11" t="n">
        <v>25</v>
      </c>
      <c r="K2982" s="11" t="n">
        <v>342</v>
      </c>
      <c r="L2982" s="11" t="n">
        <v>18</v>
      </c>
      <c r="M2982" s="11" t="n">
        <v>5</v>
      </c>
      <c r="N2982" s="11" t="n">
        <v>0.15</v>
      </c>
      <c r="O2982" s="7" t="n">
        <v>2653.2</v>
      </c>
      <c r="P2982" s="7" t="n">
        <v>1193.94</v>
      </c>
      <c r="Q2982" s="7">
        <f>text(E2982,"ddd")</f>
        <v/>
      </c>
      <c r="R2982" s="7">
        <f>G2982-F2982</f>
        <v/>
      </c>
      <c r="S2982" s="7">
        <f>E2982-D2982</f>
        <v/>
      </c>
      <c r="T2982" s="7">
        <f>O2982*M2982</f>
        <v/>
      </c>
      <c r="U2982" s="7">
        <f>T2982*N2982</f>
        <v/>
      </c>
      <c r="V2982" s="7">
        <f>T2982-U2982-(P2982*M2982)</f>
        <v/>
      </c>
      <c r="W2982" s="7">
        <f>VLOOKUP(L2982,'Products Sheet'!$A:$B,2,FALSE)</f>
        <v/>
      </c>
      <c r="X2982" s="7" t="n"/>
      <c r="Y2982" s="7" t="n"/>
      <c r="Z2982" s="7" t="n"/>
      <c r="AA2982" s="7" t="n"/>
      <c r="AB2982" s="7" t="n"/>
      <c r="AC2982" s="7" t="n"/>
    </row>
    <row r="2983" ht="9.75" customHeight="1" s="12">
      <c r="A2983" s="11" t="inlineStr">
        <is>
          <t>SO - 0001904</t>
        </is>
      </c>
      <c r="B2983" s="11" t="inlineStr">
        <is>
          <t>Distributor</t>
        </is>
      </c>
      <c r="C2983" s="11" t="inlineStr">
        <is>
          <t>WARE-NMK1003</t>
        </is>
      </c>
      <c r="D2983" s="6" t="n">
        <v>43300</v>
      </c>
      <c r="E2983" s="6" t="n">
        <v>43463</v>
      </c>
      <c r="F2983" s="6" t="n">
        <v>43486</v>
      </c>
      <c r="G2983" s="6" t="n">
        <v>43490</v>
      </c>
      <c r="H2983" s="11" t="inlineStr">
        <is>
          <t>USD</t>
        </is>
      </c>
      <c r="I2983" s="11" t="n">
        <v>22</v>
      </c>
      <c r="J2983" s="11" t="n">
        <v>33</v>
      </c>
      <c r="K2983" s="11" t="n">
        <v>162</v>
      </c>
      <c r="L2983" s="11" t="n">
        <v>18</v>
      </c>
      <c r="M2983" s="11" t="n">
        <v>3</v>
      </c>
      <c r="N2983" s="11" t="n">
        <v>0.075</v>
      </c>
      <c r="O2983" s="7" t="n">
        <v>3979.8</v>
      </c>
      <c r="P2983" s="7" t="n">
        <v>2905.254</v>
      </c>
      <c r="Q2983" s="7">
        <f>text(E2983,"ddd")</f>
        <v/>
      </c>
      <c r="R2983" s="7">
        <f>G2983-F2983</f>
        <v/>
      </c>
      <c r="S2983" s="7">
        <f>E2983-D2983</f>
        <v/>
      </c>
      <c r="T2983" s="7">
        <f>O2983*M2983</f>
        <v/>
      </c>
      <c r="U2983" s="7">
        <f>T2983*N2983</f>
        <v/>
      </c>
      <c r="V2983" s="7">
        <f>T2983-U2983-(P2983*M2983)</f>
        <v/>
      </c>
      <c r="W2983" s="7">
        <f>VLOOKUP(L2983,'Products Sheet'!$A:$B,2,FALSE)</f>
        <v/>
      </c>
      <c r="X2983" s="7" t="n"/>
      <c r="Y2983" s="7" t="n"/>
      <c r="Z2983" s="7" t="n"/>
      <c r="AA2983" s="7" t="n"/>
      <c r="AB2983" s="7" t="n"/>
      <c r="AC2983" s="7" t="n"/>
    </row>
    <row r="2984" ht="9.75" customHeight="1" s="12">
      <c r="A2984" s="11" t="inlineStr">
        <is>
          <t>SO - 0002010</t>
        </is>
      </c>
      <c r="B2984" s="11" t="inlineStr">
        <is>
          <t>In-Store</t>
        </is>
      </c>
      <c r="C2984" s="11" t="inlineStr">
        <is>
          <t>WARE-PUJ1005</t>
        </is>
      </c>
      <c r="D2984" s="6" t="n">
        <v>43400</v>
      </c>
      <c r="E2984" s="6" t="n">
        <v>43472</v>
      </c>
      <c r="F2984" s="6" t="n">
        <v>43475</v>
      </c>
      <c r="G2984" s="6" t="n">
        <v>43485</v>
      </c>
      <c r="H2984" s="11" t="inlineStr">
        <is>
          <t>USD</t>
        </is>
      </c>
      <c r="I2984" s="11" t="n">
        <v>5</v>
      </c>
      <c r="J2984" s="11" t="n">
        <v>4</v>
      </c>
      <c r="K2984" s="11" t="n">
        <v>308</v>
      </c>
      <c r="L2984" s="11" t="n">
        <v>18</v>
      </c>
      <c r="M2984" s="11" t="n">
        <v>6</v>
      </c>
      <c r="N2984" s="11" t="n">
        <v>0.05</v>
      </c>
      <c r="O2984" s="7" t="n">
        <v>1045.2</v>
      </c>
      <c r="P2984" s="7" t="n">
        <v>543.504</v>
      </c>
      <c r="Q2984" s="7">
        <f>text(E2984,"ddd")</f>
        <v/>
      </c>
      <c r="R2984" s="7">
        <f>G2984-F2984</f>
        <v/>
      </c>
      <c r="S2984" s="7">
        <f>E2984-D2984</f>
        <v/>
      </c>
      <c r="T2984" s="7">
        <f>O2984*M2984</f>
        <v/>
      </c>
      <c r="U2984" s="7">
        <f>T2984*N2984</f>
        <v/>
      </c>
      <c r="V2984" s="7">
        <f>T2984-U2984-(P2984*M2984)</f>
        <v/>
      </c>
      <c r="W2984" s="7">
        <f>VLOOKUP(L2984,'Products Sheet'!$A:$B,2,FALSE)</f>
        <v/>
      </c>
      <c r="X2984" s="7" t="n"/>
      <c r="Y2984" s="7" t="n"/>
      <c r="Z2984" s="7" t="n"/>
      <c r="AA2984" s="7" t="n"/>
      <c r="AB2984" s="7" t="n"/>
      <c r="AC2984" s="7" t="n"/>
    </row>
    <row r="2985" ht="9.75" customHeight="1" s="12">
      <c r="A2985" s="11" t="inlineStr">
        <is>
          <t>SO - 0002012</t>
        </is>
      </c>
      <c r="B2985" s="11" t="inlineStr">
        <is>
          <t>Distributor</t>
        </is>
      </c>
      <c r="C2985" s="11" t="inlineStr">
        <is>
          <t>WARE-XYS1001</t>
        </is>
      </c>
      <c r="D2985" s="6" t="n">
        <v>43400</v>
      </c>
      <c r="E2985" s="6" t="n">
        <v>43472</v>
      </c>
      <c r="F2985" s="6" t="n">
        <v>43475</v>
      </c>
      <c r="G2985" s="6" t="n">
        <v>43481</v>
      </c>
      <c r="H2985" s="11" t="inlineStr">
        <is>
          <t>USD</t>
        </is>
      </c>
      <c r="I2985" s="11" t="n">
        <v>24</v>
      </c>
      <c r="J2985" s="11" t="n">
        <v>35</v>
      </c>
      <c r="K2985" s="11" t="n">
        <v>35</v>
      </c>
      <c r="L2985" s="11" t="n">
        <v>18</v>
      </c>
      <c r="M2985" s="11" t="n">
        <v>2</v>
      </c>
      <c r="N2985" s="11" t="n">
        <v>0.075</v>
      </c>
      <c r="O2985" s="7" t="n">
        <v>5319.8</v>
      </c>
      <c r="P2985" s="7" t="n">
        <v>3298.276</v>
      </c>
      <c r="Q2985" s="7">
        <f>text(E2985,"ddd")</f>
        <v/>
      </c>
      <c r="R2985" s="7">
        <f>G2985-F2985</f>
        <v/>
      </c>
      <c r="S2985" s="7">
        <f>E2985-D2985</f>
        <v/>
      </c>
      <c r="T2985" s="7">
        <f>O2985*M2985</f>
        <v/>
      </c>
      <c r="U2985" s="7">
        <f>T2985*N2985</f>
        <v/>
      </c>
      <c r="V2985" s="7">
        <f>T2985-U2985-(P2985*M2985)</f>
        <v/>
      </c>
      <c r="W2985" s="7">
        <f>VLOOKUP(L2985,'Products Sheet'!$A:$B,2,FALSE)</f>
        <v/>
      </c>
      <c r="X2985" s="7" t="n"/>
      <c r="Y2985" s="7" t="n"/>
      <c r="Z2985" s="7" t="n"/>
      <c r="AA2985" s="7" t="n"/>
      <c r="AB2985" s="7" t="n"/>
      <c r="AC2985" s="7" t="n"/>
    </row>
    <row r="2986" ht="9.75" customHeight="1" s="12">
      <c r="A2986" s="11" t="inlineStr">
        <is>
          <t>SO - 0002058</t>
        </is>
      </c>
      <c r="B2986" s="11" t="inlineStr">
        <is>
          <t>In-Store</t>
        </is>
      </c>
      <c r="C2986" s="11" t="inlineStr">
        <is>
          <t>WARE-NMK1003</t>
        </is>
      </c>
      <c r="D2986" s="6" t="n">
        <v>43400</v>
      </c>
      <c r="E2986" s="6" t="n">
        <v>43476</v>
      </c>
      <c r="F2986" s="6" t="n">
        <v>43485</v>
      </c>
      <c r="G2986" s="6" t="n">
        <v>43490</v>
      </c>
      <c r="H2986" s="11" t="inlineStr">
        <is>
          <t>USD</t>
        </is>
      </c>
      <c r="I2986" s="11" t="n">
        <v>8</v>
      </c>
      <c r="J2986" s="11" t="n">
        <v>30</v>
      </c>
      <c r="K2986" s="11" t="n">
        <v>196</v>
      </c>
      <c r="L2986" s="11" t="n">
        <v>18</v>
      </c>
      <c r="M2986" s="11" t="n">
        <v>2</v>
      </c>
      <c r="N2986" s="11" t="n">
        <v>0.05</v>
      </c>
      <c r="O2986" s="7" t="n">
        <v>1051.9</v>
      </c>
      <c r="P2986" s="7" t="n">
        <v>620.621</v>
      </c>
      <c r="Q2986" s="7">
        <f>text(E2986,"ddd")</f>
        <v/>
      </c>
      <c r="R2986" s="7">
        <f>G2986-F2986</f>
        <v/>
      </c>
      <c r="S2986" s="7">
        <f>E2986-D2986</f>
        <v/>
      </c>
      <c r="T2986" s="7">
        <f>O2986*M2986</f>
        <v/>
      </c>
      <c r="U2986" s="7">
        <f>T2986*N2986</f>
        <v/>
      </c>
      <c r="V2986" s="7">
        <f>T2986-U2986-(P2986*M2986)</f>
        <v/>
      </c>
      <c r="W2986" s="7">
        <f>VLOOKUP(L2986,'Products Sheet'!$A:$B,2,FALSE)</f>
        <v/>
      </c>
      <c r="X2986" s="7" t="n"/>
      <c r="Y2986" s="7" t="n"/>
      <c r="Z2986" s="7" t="n"/>
      <c r="AA2986" s="7" t="n"/>
      <c r="AB2986" s="7" t="n"/>
      <c r="AC2986" s="7" t="n"/>
    </row>
    <row r="2987" ht="9.75" customHeight="1" s="12">
      <c r="A2987" s="11" t="inlineStr">
        <is>
          <t>SO - 0002092</t>
        </is>
      </c>
      <c r="B2987" s="11" t="inlineStr">
        <is>
          <t>In-Store</t>
        </is>
      </c>
      <c r="C2987" s="11" t="inlineStr">
        <is>
          <t>WARE-NMK1003</t>
        </is>
      </c>
      <c r="D2987" s="6" t="n">
        <v>43400</v>
      </c>
      <c r="E2987" s="6" t="n">
        <v>43480</v>
      </c>
      <c r="F2987" s="6" t="n">
        <v>43505</v>
      </c>
      <c r="G2987" s="6" t="n">
        <v>43515</v>
      </c>
      <c r="H2987" s="11" t="inlineStr">
        <is>
          <t>USD</t>
        </is>
      </c>
      <c r="I2987" s="11" t="n">
        <v>9</v>
      </c>
      <c r="J2987" s="11" t="n">
        <v>39</v>
      </c>
      <c r="K2987" s="11" t="n">
        <v>88</v>
      </c>
      <c r="L2987" s="11" t="n">
        <v>18</v>
      </c>
      <c r="M2987" s="11" t="n">
        <v>4</v>
      </c>
      <c r="N2987" s="11" t="n">
        <v>0.05</v>
      </c>
      <c r="O2987" s="7" t="n">
        <v>991.6</v>
      </c>
      <c r="P2987" s="7" t="n">
        <v>743.7</v>
      </c>
      <c r="Q2987" s="7">
        <f>text(E2987,"ddd")</f>
        <v/>
      </c>
      <c r="R2987" s="7">
        <f>G2987-F2987</f>
        <v/>
      </c>
      <c r="S2987" s="7">
        <f>E2987-D2987</f>
        <v/>
      </c>
      <c r="T2987" s="7">
        <f>O2987*M2987</f>
        <v/>
      </c>
      <c r="U2987" s="7">
        <f>T2987*N2987</f>
        <v/>
      </c>
      <c r="V2987" s="7">
        <f>T2987-U2987-(P2987*M2987)</f>
        <v/>
      </c>
      <c r="W2987" s="7">
        <f>VLOOKUP(L2987,'Products Sheet'!$A:$B,2,FALSE)</f>
        <v/>
      </c>
      <c r="X2987" s="7" t="n"/>
      <c r="Y2987" s="7" t="n"/>
      <c r="Z2987" s="7" t="n"/>
      <c r="AA2987" s="7" t="n"/>
      <c r="AB2987" s="7" t="n"/>
      <c r="AC2987" s="7" t="n"/>
    </row>
    <row r="2988" ht="9.75" customHeight="1" s="12">
      <c r="A2988" s="11" t="inlineStr">
        <is>
          <t>SO - 0002168</t>
        </is>
      </c>
      <c r="B2988" s="11" t="inlineStr">
        <is>
          <t>Online</t>
        </is>
      </c>
      <c r="C2988" s="11" t="inlineStr">
        <is>
          <t>WARE-XYS1001</t>
        </is>
      </c>
      <c r="D2988" s="6" t="n">
        <v>43400</v>
      </c>
      <c r="E2988" s="6" t="n">
        <v>43489</v>
      </c>
      <c r="F2988" s="6" t="n">
        <v>43493</v>
      </c>
      <c r="G2988" s="6" t="n">
        <v>43503</v>
      </c>
      <c r="H2988" s="11" t="inlineStr">
        <is>
          <t>USD</t>
        </is>
      </c>
      <c r="I2988" s="11" t="n">
        <v>16</v>
      </c>
      <c r="J2988" s="11" t="n">
        <v>14</v>
      </c>
      <c r="K2988" s="11" t="n">
        <v>38</v>
      </c>
      <c r="L2988" s="11" t="n">
        <v>18</v>
      </c>
      <c r="M2988" s="11" t="n">
        <v>3</v>
      </c>
      <c r="N2988" s="11" t="n">
        <v>0.1</v>
      </c>
      <c r="O2988" s="7" t="n">
        <v>1708.5</v>
      </c>
      <c r="P2988" s="7" t="n">
        <v>1195.95</v>
      </c>
      <c r="Q2988" s="7">
        <f>text(E2988,"ddd")</f>
        <v/>
      </c>
      <c r="R2988" s="7">
        <f>G2988-F2988</f>
        <v/>
      </c>
      <c r="S2988" s="7">
        <f>E2988-D2988</f>
        <v/>
      </c>
      <c r="T2988" s="7">
        <f>O2988*M2988</f>
        <v/>
      </c>
      <c r="U2988" s="7">
        <f>T2988*N2988</f>
        <v/>
      </c>
      <c r="V2988" s="7">
        <f>T2988-U2988-(P2988*M2988)</f>
        <v/>
      </c>
      <c r="W2988" s="7">
        <f>VLOOKUP(L2988,'Products Sheet'!$A:$B,2,FALSE)</f>
        <v/>
      </c>
      <c r="X2988" s="7" t="n"/>
      <c r="Y2988" s="7" t="n"/>
      <c r="Z2988" s="7" t="n"/>
      <c r="AA2988" s="7" t="n"/>
      <c r="AB2988" s="7" t="n"/>
      <c r="AC2988" s="7" t="n"/>
    </row>
    <row r="2989" ht="9.75" customHeight="1" s="12">
      <c r="A2989" s="11" t="inlineStr">
        <is>
          <t>SO - 0002172</t>
        </is>
      </c>
      <c r="B2989" s="11" t="inlineStr">
        <is>
          <t>In-Store</t>
        </is>
      </c>
      <c r="C2989" s="11" t="inlineStr">
        <is>
          <t>WARE-PUJ1005</t>
        </is>
      </c>
      <c r="D2989" s="6" t="n">
        <v>43400</v>
      </c>
      <c r="E2989" s="6" t="n">
        <v>43490</v>
      </c>
      <c r="F2989" s="6" t="n">
        <v>43512</v>
      </c>
      <c r="G2989" s="6" t="n">
        <v>43519</v>
      </c>
      <c r="H2989" s="11" t="inlineStr">
        <is>
          <t>USD</t>
        </is>
      </c>
      <c r="I2989" s="11" t="n">
        <v>4</v>
      </c>
      <c r="J2989" s="11" t="n">
        <v>1</v>
      </c>
      <c r="K2989" s="11" t="n">
        <v>303</v>
      </c>
      <c r="L2989" s="11" t="n">
        <v>18</v>
      </c>
      <c r="M2989" s="11" t="n">
        <v>4</v>
      </c>
      <c r="N2989" s="11" t="n">
        <v>0.075</v>
      </c>
      <c r="O2989" s="7" t="n">
        <v>5681.6</v>
      </c>
      <c r="P2989" s="7" t="n">
        <v>3749.856</v>
      </c>
      <c r="Q2989" s="7">
        <f>text(E2989,"ddd")</f>
        <v/>
      </c>
      <c r="R2989" s="7">
        <f>G2989-F2989</f>
        <v/>
      </c>
      <c r="S2989" s="7">
        <f>E2989-D2989</f>
        <v/>
      </c>
      <c r="T2989" s="7">
        <f>O2989*M2989</f>
        <v/>
      </c>
      <c r="U2989" s="7">
        <f>T2989*N2989</f>
        <v/>
      </c>
      <c r="V2989" s="7">
        <f>T2989-U2989-(P2989*M2989)</f>
        <v/>
      </c>
      <c r="W2989" s="7">
        <f>VLOOKUP(L2989,'Products Sheet'!$A:$B,2,FALSE)</f>
        <v/>
      </c>
      <c r="X2989" s="7" t="n"/>
      <c r="Y2989" s="7" t="n"/>
      <c r="Z2989" s="7" t="n"/>
      <c r="AA2989" s="7" t="n"/>
      <c r="AB2989" s="7" t="n"/>
      <c r="AC2989" s="7" t="n"/>
    </row>
    <row r="2990" ht="9.75" customHeight="1" s="12">
      <c r="A2990" s="11" t="inlineStr">
        <is>
          <t>SO - 0002205</t>
        </is>
      </c>
      <c r="B2990" s="11" t="inlineStr">
        <is>
          <t>In-Store</t>
        </is>
      </c>
      <c r="C2990" s="11" t="inlineStr">
        <is>
          <t>WARE-NMK1003</t>
        </is>
      </c>
      <c r="D2990" s="6" t="n">
        <v>43400</v>
      </c>
      <c r="E2990" s="6" t="n">
        <v>43493</v>
      </c>
      <c r="F2990" s="6" t="n">
        <v>43516</v>
      </c>
      <c r="G2990" s="6" t="n">
        <v>43519</v>
      </c>
      <c r="H2990" s="11" t="inlineStr">
        <is>
          <t>USD</t>
        </is>
      </c>
      <c r="I2990" s="11" t="n">
        <v>1</v>
      </c>
      <c r="J2990" s="11" t="n">
        <v>33</v>
      </c>
      <c r="K2990" s="11" t="n">
        <v>175</v>
      </c>
      <c r="L2990" s="11" t="n">
        <v>18</v>
      </c>
      <c r="M2990" s="11" t="n">
        <v>4</v>
      </c>
      <c r="N2990" s="11" t="n">
        <v>0.075</v>
      </c>
      <c r="O2990" s="7" t="n">
        <v>1105.5</v>
      </c>
      <c r="P2990" s="7" t="n">
        <v>884.4000000000001</v>
      </c>
      <c r="Q2990" s="7">
        <f>text(E2990,"ddd")</f>
        <v/>
      </c>
      <c r="R2990" s="7">
        <f>G2990-F2990</f>
        <v/>
      </c>
      <c r="S2990" s="7">
        <f>E2990-D2990</f>
        <v/>
      </c>
      <c r="T2990" s="7">
        <f>O2990*M2990</f>
        <v/>
      </c>
      <c r="U2990" s="7">
        <f>T2990*N2990</f>
        <v/>
      </c>
      <c r="V2990" s="7">
        <f>T2990-U2990-(P2990*M2990)</f>
        <v/>
      </c>
      <c r="W2990" s="7">
        <f>VLOOKUP(L2990,'Products Sheet'!$A:$B,2,FALSE)</f>
        <v/>
      </c>
      <c r="X2990" s="7" t="n"/>
      <c r="Y2990" s="7" t="n"/>
      <c r="Z2990" s="7" t="n"/>
      <c r="AA2990" s="7" t="n"/>
      <c r="AB2990" s="7" t="n"/>
      <c r="AC2990" s="7" t="n"/>
    </row>
    <row r="2991" ht="9.75" customHeight="1" s="12">
      <c r="A2991" s="11" t="inlineStr">
        <is>
          <t>SO - 0002295</t>
        </is>
      </c>
      <c r="B2991" s="11" t="inlineStr">
        <is>
          <t>In-Store</t>
        </is>
      </c>
      <c r="C2991" s="11" t="inlineStr">
        <is>
          <t>WARE-XYS1001</t>
        </is>
      </c>
      <c r="D2991" s="6" t="n">
        <v>43400</v>
      </c>
      <c r="E2991" s="6" t="n">
        <v>43504</v>
      </c>
      <c r="F2991" s="6" t="n">
        <v>43515</v>
      </c>
      <c r="G2991" s="6" t="n">
        <v>43517</v>
      </c>
      <c r="H2991" s="11" t="inlineStr">
        <is>
          <t>USD</t>
        </is>
      </c>
      <c r="I2991" s="11" t="n">
        <v>12</v>
      </c>
      <c r="J2991" s="11" t="n">
        <v>34</v>
      </c>
      <c r="K2991" s="11" t="n">
        <v>43</v>
      </c>
      <c r="L2991" s="11" t="n">
        <v>18</v>
      </c>
      <c r="M2991" s="11" t="n">
        <v>7</v>
      </c>
      <c r="N2991" s="11" t="n">
        <v>0.15</v>
      </c>
      <c r="O2991" s="7" t="n">
        <v>2331.6</v>
      </c>
      <c r="P2991" s="7" t="n">
        <v>1468.908</v>
      </c>
      <c r="Q2991" s="7">
        <f>text(E2991,"ddd")</f>
        <v/>
      </c>
      <c r="R2991" s="7">
        <f>G2991-F2991</f>
        <v/>
      </c>
      <c r="S2991" s="7">
        <f>E2991-D2991</f>
        <v/>
      </c>
      <c r="T2991" s="7">
        <f>O2991*M2991</f>
        <v/>
      </c>
      <c r="U2991" s="7">
        <f>T2991*N2991</f>
        <v/>
      </c>
      <c r="V2991" s="7">
        <f>T2991-U2991-(P2991*M2991)</f>
        <v/>
      </c>
      <c r="W2991" s="7">
        <f>VLOOKUP(L2991,'Products Sheet'!$A:$B,2,FALSE)</f>
        <v/>
      </c>
      <c r="X2991" s="7" t="n"/>
      <c r="Y2991" s="7" t="n"/>
      <c r="Z2991" s="7" t="n"/>
      <c r="AA2991" s="7" t="n"/>
      <c r="AB2991" s="7" t="n"/>
      <c r="AC2991" s="7" t="n"/>
    </row>
    <row r="2992" ht="9.75" customHeight="1" s="12">
      <c r="A2992" s="11" t="inlineStr">
        <is>
          <t>SO - 0002344</t>
        </is>
      </c>
      <c r="B2992" s="11" t="inlineStr">
        <is>
          <t>In-Store</t>
        </is>
      </c>
      <c r="C2992" s="11" t="inlineStr">
        <is>
          <t>WARE-PUJ1005</t>
        </is>
      </c>
      <c r="D2992" s="6" t="n">
        <v>43400</v>
      </c>
      <c r="E2992" s="6" t="n">
        <v>43510</v>
      </c>
      <c r="F2992" s="6" t="n">
        <v>43530</v>
      </c>
      <c r="G2992" s="6" t="n">
        <v>43534</v>
      </c>
      <c r="H2992" s="11" t="inlineStr">
        <is>
          <t>USD</t>
        </is>
      </c>
      <c r="I2992" s="11" t="n">
        <v>12</v>
      </c>
      <c r="J2992" s="11" t="n">
        <v>31</v>
      </c>
      <c r="K2992" s="11" t="n">
        <v>319</v>
      </c>
      <c r="L2992" s="11" t="n">
        <v>18</v>
      </c>
      <c r="M2992" s="11" t="n">
        <v>3</v>
      </c>
      <c r="N2992" s="11" t="n">
        <v>0.1</v>
      </c>
      <c r="O2992" s="7" t="n">
        <v>221.1</v>
      </c>
      <c r="P2992" s="7" t="n">
        <v>181.302</v>
      </c>
      <c r="Q2992" s="7">
        <f>text(E2992,"ddd")</f>
        <v/>
      </c>
      <c r="R2992" s="7">
        <f>G2992-F2992</f>
        <v/>
      </c>
      <c r="S2992" s="7">
        <f>E2992-D2992</f>
        <v/>
      </c>
      <c r="T2992" s="7">
        <f>O2992*M2992</f>
        <v/>
      </c>
      <c r="U2992" s="7">
        <f>T2992*N2992</f>
        <v/>
      </c>
      <c r="V2992" s="7">
        <f>T2992-U2992-(P2992*M2992)</f>
        <v/>
      </c>
      <c r="W2992" s="7">
        <f>VLOOKUP(L2992,'Products Sheet'!$A:$B,2,FALSE)</f>
        <v/>
      </c>
      <c r="X2992" s="7" t="n"/>
      <c r="Y2992" s="7" t="n"/>
      <c r="Z2992" s="7" t="n"/>
      <c r="AA2992" s="7" t="n"/>
      <c r="AB2992" s="7" t="n"/>
      <c r="AC2992" s="7" t="n"/>
    </row>
    <row r="2993" ht="9.75" customHeight="1" s="12">
      <c r="A2993" s="11" t="inlineStr">
        <is>
          <t>SO - 0002463</t>
        </is>
      </c>
      <c r="B2993" s="11" t="inlineStr">
        <is>
          <t>Online</t>
        </is>
      </c>
      <c r="C2993" s="11" t="inlineStr">
        <is>
          <t>WARE-MKL1006</t>
        </is>
      </c>
      <c r="D2993" s="6" t="n">
        <v>43400</v>
      </c>
      <c r="E2993" s="6" t="n">
        <v>43525</v>
      </c>
      <c r="F2993" s="6" t="n">
        <v>43546</v>
      </c>
      <c r="G2993" s="6" t="n">
        <v>43555</v>
      </c>
      <c r="H2993" s="11" t="inlineStr">
        <is>
          <t>USD</t>
        </is>
      </c>
      <c r="I2993" s="11" t="n">
        <v>13</v>
      </c>
      <c r="J2993" s="11" t="n">
        <v>21</v>
      </c>
      <c r="K2993" s="11" t="n">
        <v>344</v>
      </c>
      <c r="L2993" s="11" t="n">
        <v>18</v>
      </c>
      <c r="M2993" s="11" t="n">
        <v>6</v>
      </c>
      <c r="N2993" s="11" t="n">
        <v>0.1</v>
      </c>
      <c r="O2993" s="7" t="n">
        <v>6378.400000000001</v>
      </c>
      <c r="P2993" s="7" t="n">
        <v>3252.984</v>
      </c>
      <c r="Q2993" s="7">
        <f>text(E2993,"ddd")</f>
        <v/>
      </c>
      <c r="R2993" s="7">
        <f>G2993-F2993</f>
        <v/>
      </c>
      <c r="S2993" s="7">
        <f>E2993-D2993</f>
        <v/>
      </c>
      <c r="T2993" s="7">
        <f>O2993*M2993</f>
        <v/>
      </c>
      <c r="U2993" s="7">
        <f>T2993*N2993</f>
        <v/>
      </c>
      <c r="V2993" s="7">
        <f>T2993-U2993-(P2993*M2993)</f>
        <v/>
      </c>
      <c r="W2993" s="7">
        <f>VLOOKUP(L2993,'Products Sheet'!$A:$B,2,FALSE)</f>
        <v/>
      </c>
      <c r="X2993" s="7" t="n"/>
      <c r="Y2993" s="7" t="n"/>
      <c r="Z2993" s="7" t="n"/>
      <c r="AA2993" s="7" t="n"/>
      <c r="AB2993" s="7" t="n"/>
      <c r="AC2993" s="7" t="n"/>
    </row>
    <row r="2994" ht="9.75" customHeight="1" s="12">
      <c r="A2994" s="11" t="inlineStr">
        <is>
          <t>SO - 0002513</t>
        </is>
      </c>
      <c r="B2994" s="11" t="inlineStr">
        <is>
          <t>Online</t>
        </is>
      </c>
      <c r="C2994" s="11" t="inlineStr">
        <is>
          <t>WARE-NMK1003</t>
        </is>
      </c>
      <c r="D2994" s="6" t="n">
        <v>43400</v>
      </c>
      <c r="E2994" s="6" t="n">
        <v>43533</v>
      </c>
      <c r="F2994" s="6" t="n">
        <v>43560</v>
      </c>
      <c r="G2994" s="6" t="n">
        <v>43564</v>
      </c>
      <c r="H2994" s="11" t="inlineStr">
        <is>
          <t>USD</t>
        </is>
      </c>
      <c r="I2994" s="11" t="n">
        <v>16</v>
      </c>
      <c r="J2994" s="11" t="n">
        <v>21</v>
      </c>
      <c r="K2994" s="11" t="n">
        <v>155</v>
      </c>
      <c r="L2994" s="11" t="n">
        <v>18</v>
      </c>
      <c r="M2994" s="11" t="n">
        <v>2</v>
      </c>
      <c r="N2994" s="11" t="n">
        <v>0.075</v>
      </c>
      <c r="O2994" s="7" t="n">
        <v>1882.7</v>
      </c>
      <c r="P2994" s="7" t="n">
        <v>1016.658</v>
      </c>
      <c r="Q2994" s="7">
        <f>text(E2994,"ddd")</f>
        <v/>
      </c>
      <c r="R2994" s="7">
        <f>G2994-F2994</f>
        <v/>
      </c>
      <c r="S2994" s="7">
        <f>E2994-D2994</f>
        <v/>
      </c>
      <c r="T2994" s="7">
        <f>O2994*M2994</f>
        <v/>
      </c>
      <c r="U2994" s="7">
        <f>T2994*N2994</f>
        <v/>
      </c>
      <c r="V2994" s="7">
        <f>T2994-U2994-(P2994*M2994)</f>
        <v/>
      </c>
      <c r="W2994" s="7">
        <f>VLOOKUP(L2994,'Products Sheet'!$A:$B,2,FALSE)</f>
        <v/>
      </c>
      <c r="X2994" s="7" t="n"/>
      <c r="Y2994" s="7" t="n"/>
      <c r="Z2994" s="7" t="n"/>
      <c r="AA2994" s="7" t="n"/>
      <c r="AB2994" s="7" t="n"/>
      <c r="AC2994" s="7" t="n"/>
    </row>
    <row r="2995" ht="9.75" customHeight="1" s="12">
      <c r="A2995" s="11" t="inlineStr">
        <is>
          <t>SO - 0002543</t>
        </is>
      </c>
      <c r="B2995" s="11" t="inlineStr">
        <is>
          <t>Distributor</t>
        </is>
      </c>
      <c r="C2995" s="11" t="inlineStr">
        <is>
          <t>WARE-MKL1006</t>
        </is>
      </c>
      <c r="D2995" s="6" t="n">
        <v>43400</v>
      </c>
      <c r="E2995" s="6" t="n">
        <v>43538</v>
      </c>
      <c r="F2995" s="6" t="n">
        <v>43545</v>
      </c>
      <c r="G2995" s="6" t="n">
        <v>43549</v>
      </c>
      <c r="H2995" s="11" t="inlineStr">
        <is>
          <t>USD</t>
        </is>
      </c>
      <c r="I2995" s="11" t="n">
        <v>24</v>
      </c>
      <c r="J2995" s="11" t="n">
        <v>5</v>
      </c>
      <c r="K2995" s="11" t="n">
        <v>353</v>
      </c>
      <c r="L2995" s="11" t="n">
        <v>18</v>
      </c>
      <c r="M2995" s="11" t="n">
        <v>3</v>
      </c>
      <c r="N2995" s="11" t="n">
        <v>0.15</v>
      </c>
      <c r="O2995" s="7" t="n">
        <v>3644.8</v>
      </c>
      <c r="P2995" s="7" t="n">
        <v>2587.808</v>
      </c>
      <c r="Q2995" s="7">
        <f>text(E2995,"ddd")</f>
        <v/>
      </c>
      <c r="R2995" s="7">
        <f>G2995-F2995</f>
        <v/>
      </c>
      <c r="S2995" s="7">
        <f>E2995-D2995</f>
        <v/>
      </c>
      <c r="T2995" s="7">
        <f>O2995*M2995</f>
        <v/>
      </c>
      <c r="U2995" s="7">
        <f>T2995*N2995</f>
        <v/>
      </c>
      <c r="V2995" s="7">
        <f>T2995-U2995-(P2995*M2995)</f>
        <v/>
      </c>
      <c r="W2995" s="7">
        <f>VLOOKUP(L2995,'Products Sheet'!$A:$B,2,FALSE)</f>
        <v/>
      </c>
      <c r="X2995" s="7" t="n"/>
      <c r="Y2995" s="7" t="n"/>
      <c r="Z2995" s="7" t="n"/>
      <c r="AA2995" s="7" t="n"/>
      <c r="AB2995" s="7" t="n"/>
      <c r="AC2995" s="7" t="n"/>
    </row>
    <row r="2996" ht="9.75" customHeight="1" s="12">
      <c r="A2996" s="11" t="inlineStr">
        <is>
          <t>SO - 0002551</t>
        </is>
      </c>
      <c r="B2996" s="11" t="inlineStr">
        <is>
          <t>Online</t>
        </is>
      </c>
      <c r="C2996" s="11" t="inlineStr">
        <is>
          <t>WARE-XYS1001</t>
        </is>
      </c>
      <c r="D2996" s="6" t="n">
        <v>43400</v>
      </c>
      <c r="E2996" s="6" t="n">
        <v>43539</v>
      </c>
      <c r="F2996" s="6" t="n">
        <v>43547</v>
      </c>
      <c r="G2996" s="6" t="n">
        <v>43552</v>
      </c>
      <c r="H2996" s="11" t="inlineStr">
        <is>
          <t>USD</t>
        </is>
      </c>
      <c r="I2996" s="11" t="n">
        <v>19</v>
      </c>
      <c r="J2996" s="11" t="n">
        <v>6</v>
      </c>
      <c r="K2996" s="11" t="n">
        <v>24</v>
      </c>
      <c r="L2996" s="11" t="n">
        <v>18</v>
      </c>
      <c r="M2996" s="11" t="n">
        <v>8</v>
      </c>
      <c r="N2996" s="11" t="n">
        <v>0.4</v>
      </c>
      <c r="O2996" s="7" t="n">
        <v>3859.2</v>
      </c>
      <c r="P2996" s="7" t="n">
        <v>1929.6</v>
      </c>
      <c r="Q2996" s="7">
        <f>text(E2996,"ddd")</f>
        <v/>
      </c>
      <c r="R2996" s="7">
        <f>G2996-F2996</f>
        <v/>
      </c>
      <c r="S2996" s="7">
        <f>E2996-D2996</f>
        <v/>
      </c>
      <c r="T2996" s="7">
        <f>O2996*M2996</f>
        <v/>
      </c>
      <c r="U2996" s="7">
        <f>T2996*N2996</f>
        <v/>
      </c>
      <c r="V2996" s="7">
        <f>T2996-U2996-(P2996*M2996)</f>
        <v/>
      </c>
      <c r="W2996" s="7">
        <f>VLOOKUP(L2996,'Products Sheet'!$A:$B,2,FALSE)</f>
        <v/>
      </c>
      <c r="X2996" s="7" t="n"/>
      <c r="Y2996" s="7" t="n"/>
      <c r="Z2996" s="7" t="n"/>
      <c r="AA2996" s="7" t="n"/>
      <c r="AB2996" s="7" t="n"/>
      <c r="AC2996" s="7" t="n"/>
    </row>
    <row r="2997" ht="9.75" customHeight="1" s="12">
      <c r="A2997" s="11" t="inlineStr">
        <is>
          <t>SO - 0002575</t>
        </is>
      </c>
      <c r="B2997" s="11" t="inlineStr">
        <is>
          <t>Online</t>
        </is>
      </c>
      <c r="C2997" s="11" t="inlineStr">
        <is>
          <t>WARE-UHY1004</t>
        </is>
      </c>
      <c r="D2997" s="6" t="n">
        <v>43400</v>
      </c>
      <c r="E2997" s="6" t="n">
        <v>43541</v>
      </c>
      <c r="F2997" s="6" t="n">
        <v>43559</v>
      </c>
      <c r="G2997" s="6" t="n">
        <v>43560</v>
      </c>
      <c r="H2997" s="11" t="inlineStr">
        <is>
          <t>USD</t>
        </is>
      </c>
      <c r="I2997" s="11" t="n">
        <v>19</v>
      </c>
      <c r="J2997" s="11" t="n">
        <v>15</v>
      </c>
      <c r="K2997" s="11" t="n">
        <v>216</v>
      </c>
      <c r="L2997" s="11" t="n">
        <v>18</v>
      </c>
      <c r="M2997" s="11" t="n">
        <v>1</v>
      </c>
      <c r="N2997" s="11" t="n">
        <v>0.075</v>
      </c>
      <c r="O2997" s="7" t="n">
        <v>1118.9</v>
      </c>
      <c r="P2997" s="7" t="n">
        <v>906.3090000000001</v>
      </c>
      <c r="Q2997" s="7">
        <f>text(E2997,"ddd")</f>
        <v/>
      </c>
      <c r="R2997" s="7">
        <f>G2997-F2997</f>
        <v/>
      </c>
      <c r="S2997" s="7">
        <f>E2997-D2997</f>
        <v/>
      </c>
      <c r="T2997" s="7">
        <f>O2997*M2997</f>
        <v/>
      </c>
      <c r="U2997" s="7">
        <f>T2997*N2997</f>
        <v/>
      </c>
      <c r="V2997" s="7">
        <f>T2997-U2997-(P2997*M2997)</f>
        <v/>
      </c>
      <c r="W2997" s="7">
        <f>VLOOKUP(L2997,'Products Sheet'!$A:$B,2,FALSE)</f>
        <v/>
      </c>
      <c r="X2997" s="7" t="n"/>
      <c r="Y2997" s="7" t="n"/>
      <c r="Z2997" s="7" t="n"/>
      <c r="AA2997" s="7" t="n"/>
      <c r="AB2997" s="7" t="n"/>
      <c r="AC2997" s="7" t="n"/>
    </row>
    <row r="2998" ht="9.75" customHeight="1" s="12">
      <c r="A2998" s="11" t="inlineStr">
        <is>
          <t>SO - 0002597</t>
        </is>
      </c>
      <c r="B2998" s="11" t="inlineStr">
        <is>
          <t>In-Store</t>
        </is>
      </c>
      <c r="C2998" s="11" t="inlineStr">
        <is>
          <t>WARE-NBV1002</t>
        </is>
      </c>
      <c r="D2998" s="6" t="n">
        <v>43400</v>
      </c>
      <c r="E2998" s="6" t="n">
        <v>43544</v>
      </c>
      <c r="F2998" s="6" t="n">
        <v>43554</v>
      </c>
      <c r="G2998" s="6" t="n">
        <v>43555</v>
      </c>
      <c r="H2998" s="11" t="inlineStr">
        <is>
          <t>USD</t>
        </is>
      </c>
      <c r="I2998" s="11" t="n">
        <v>11</v>
      </c>
      <c r="J2998" s="11" t="n">
        <v>5</v>
      </c>
      <c r="K2998" s="11" t="n">
        <v>68</v>
      </c>
      <c r="L2998" s="11" t="n">
        <v>18</v>
      </c>
      <c r="M2998" s="11" t="n">
        <v>6</v>
      </c>
      <c r="N2998" s="11" t="n">
        <v>0.075</v>
      </c>
      <c r="O2998" s="7" t="n">
        <v>1326.6</v>
      </c>
      <c r="P2998" s="7" t="n">
        <v>1074.546</v>
      </c>
      <c r="Q2998" s="7">
        <f>text(E2998,"ddd")</f>
        <v/>
      </c>
      <c r="R2998" s="7">
        <f>G2998-F2998</f>
        <v/>
      </c>
      <c r="S2998" s="7">
        <f>E2998-D2998</f>
        <v/>
      </c>
      <c r="T2998" s="7">
        <f>O2998*M2998</f>
        <v/>
      </c>
      <c r="U2998" s="7">
        <f>T2998*N2998</f>
        <v/>
      </c>
      <c r="V2998" s="7">
        <f>T2998-U2998-(P2998*M2998)</f>
        <v/>
      </c>
      <c r="W2998" s="7">
        <f>VLOOKUP(L2998,'Products Sheet'!$A:$B,2,FALSE)</f>
        <v/>
      </c>
      <c r="X2998" s="7" t="n"/>
      <c r="Y2998" s="7" t="n"/>
      <c r="Z2998" s="7" t="n"/>
      <c r="AA2998" s="7" t="n"/>
      <c r="AB2998" s="7" t="n"/>
      <c r="AC2998" s="7" t="n"/>
    </row>
    <row r="2999" ht="9.75" customHeight="1" s="12">
      <c r="A2999" s="11" t="inlineStr">
        <is>
          <t>SO - 0002668</t>
        </is>
      </c>
      <c r="B2999" s="11" t="inlineStr">
        <is>
          <t>Online</t>
        </is>
      </c>
      <c r="C2999" s="11" t="inlineStr">
        <is>
          <t>WARE-PUJ1005</t>
        </is>
      </c>
      <c r="D2999" s="6" t="n">
        <v>43400</v>
      </c>
      <c r="E2999" s="6" t="n">
        <v>43555</v>
      </c>
      <c r="F2999" s="6" t="n">
        <v>43577</v>
      </c>
      <c r="G2999" s="6" t="n">
        <v>43586</v>
      </c>
      <c r="H2999" s="11" t="inlineStr">
        <is>
          <t>USD</t>
        </is>
      </c>
      <c r="I2999" s="11" t="n">
        <v>20</v>
      </c>
      <c r="J2999" s="11" t="n">
        <v>37</v>
      </c>
      <c r="K2999" s="11" t="n">
        <v>311</v>
      </c>
      <c r="L2999" s="11" t="n">
        <v>18</v>
      </c>
      <c r="M2999" s="11" t="n">
        <v>1</v>
      </c>
      <c r="N2999" s="11" t="n">
        <v>0.05</v>
      </c>
      <c r="O2999" s="7" t="n">
        <v>1996.6</v>
      </c>
      <c r="P2999" s="7" t="n">
        <v>1557.348</v>
      </c>
      <c r="Q2999" s="7">
        <f>text(E2999,"ddd")</f>
        <v/>
      </c>
      <c r="R2999" s="7">
        <f>G2999-F2999</f>
        <v/>
      </c>
      <c r="S2999" s="7">
        <f>E2999-D2999</f>
        <v/>
      </c>
      <c r="T2999" s="7">
        <f>O2999*M2999</f>
        <v/>
      </c>
      <c r="U2999" s="7">
        <f>T2999*N2999</f>
        <v/>
      </c>
      <c r="V2999" s="7">
        <f>T2999-U2999-(P2999*M2999)</f>
        <v/>
      </c>
      <c r="W2999" s="7">
        <f>VLOOKUP(L2999,'Products Sheet'!$A:$B,2,FALSE)</f>
        <v/>
      </c>
      <c r="X2999" s="7" t="n"/>
      <c r="Y2999" s="7" t="n"/>
      <c r="Z2999" s="7" t="n"/>
      <c r="AA2999" s="7" t="n"/>
      <c r="AB2999" s="7" t="n"/>
      <c r="AC2999" s="7" t="n"/>
    </row>
    <row r="3000" ht="9.75" customHeight="1" s="12">
      <c r="A3000" s="11" t="inlineStr">
        <is>
          <t>SO - 0002736</t>
        </is>
      </c>
      <c r="B3000" s="11" t="inlineStr">
        <is>
          <t>In-Store</t>
        </is>
      </c>
      <c r="C3000" s="11" t="inlineStr">
        <is>
          <t>WARE-NBV1002</t>
        </is>
      </c>
      <c r="D3000" s="6" t="n">
        <v>43400</v>
      </c>
      <c r="E3000" s="6" t="n">
        <v>43562</v>
      </c>
      <c r="F3000" s="6" t="n">
        <v>43585</v>
      </c>
      <c r="G3000" s="6" t="n">
        <v>43590</v>
      </c>
      <c r="H3000" s="11" t="inlineStr">
        <is>
          <t>USD</t>
        </is>
      </c>
      <c r="I3000" s="11" t="n">
        <v>7</v>
      </c>
      <c r="J3000" s="11" t="n">
        <v>43</v>
      </c>
      <c r="K3000" s="11" t="n">
        <v>74</v>
      </c>
      <c r="L3000" s="11" t="n">
        <v>18</v>
      </c>
      <c r="M3000" s="11" t="n">
        <v>6</v>
      </c>
      <c r="N3000" s="11" t="n">
        <v>0.2</v>
      </c>
      <c r="O3000" s="7" t="n">
        <v>3999.9</v>
      </c>
      <c r="P3000" s="7" t="n">
        <v>1919.952</v>
      </c>
      <c r="Q3000" s="7">
        <f>text(E3000,"ddd")</f>
        <v/>
      </c>
      <c r="R3000" s="7">
        <f>G3000-F3000</f>
        <v/>
      </c>
      <c r="S3000" s="7">
        <f>E3000-D3000</f>
        <v/>
      </c>
      <c r="T3000" s="7">
        <f>O3000*M3000</f>
        <v/>
      </c>
      <c r="U3000" s="7">
        <f>T3000*N3000</f>
        <v/>
      </c>
      <c r="V3000" s="7">
        <f>T3000-U3000-(P3000*M3000)</f>
        <v/>
      </c>
      <c r="W3000" s="7">
        <f>VLOOKUP(L3000,'Products Sheet'!$A:$B,2,FALSE)</f>
        <v/>
      </c>
      <c r="X3000" s="7" t="n"/>
      <c r="Y3000" s="7" t="n"/>
      <c r="Z3000" s="7" t="n"/>
      <c r="AA3000" s="7" t="n"/>
      <c r="AB3000" s="7" t="n"/>
      <c r="AC3000" s="7" t="n"/>
    </row>
    <row r="3001" ht="9.75" customHeight="1" s="12">
      <c r="A3001" s="11" t="inlineStr">
        <is>
          <t>SO - 0002805</t>
        </is>
      </c>
      <c r="B3001" s="11" t="inlineStr">
        <is>
          <t>Online</t>
        </is>
      </c>
      <c r="C3001" s="11" t="inlineStr">
        <is>
          <t>WARE-MKL1006</t>
        </is>
      </c>
      <c r="D3001" s="6" t="n">
        <v>43500</v>
      </c>
      <c r="E3001" s="6" t="n">
        <v>43570</v>
      </c>
      <c r="F3001" s="6" t="n">
        <v>43577</v>
      </c>
      <c r="G3001" s="6" t="n">
        <v>43586</v>
      </c>
      <c r="H3001" s="11" t="inlineStr">
        <is>
          <t>USD</t>
        </is>
      </c>
      <c r="I3001" s="11" t="n">
        <v>14</v>
      </c>
      <c r="J3001" s="11" t="n">
        <v>29</v>
      </c>
      <c r="K3001" s="11" t="n">
        <v>346</v>
      </c>
      <c r="L3001" s="11" t="n">
        <v>18</v>
      </c>
      <c r="M3001" s="11" t="n">
        <v>1</v>
      </c>
      <c r="N3001" s="11" t="n">
        <v>0.075</v>
      </c>
      <c r="O3001" s="7" t="n">
        <v>1802.3</v>
      </c>
      <c r="P3001" s="7" t="n">
        <v>901.15</v>
      </c>
      <c r="Q3001" s="7">
        <f>text(E3001,"ddd")</f>
        <v/>
      </c>
      <c r="R3001" s="7">
        <f>G3001-F3001</f>
        <v/>
      </c>
      <c r="S3001" s="7">
        <f>E3001-D3001</f>
        <v/>
      </c>
      <c r="T3001" s="7">
        <f>O3001*M3001</f>
        <v/>
      </c>
      <c r="U3001" s="7">
        <f>T3001*N3001</f>
        <v/>
      </c>
      <c r="V3001" s="7">
        <f>T3001-U3001-(P3001*M3001)</f>
        <v/>
      </c>
      <c r="W3001" s="7">
        <f>VLOOKUP(L3001,'Products Sheet'!$A:$B,2,FALSE)</f>
        <v/>
      </c>
      <c r="X3001" s="7" t="n"/>
      <c r="Y3001" s="7" t="n"/>
      <c r="Z3001" s="7" t="n"/>
      <c r="AA3001" s="7" t="n"/>
      <c r="AB3001" s="7" t="n"/>
      <c r="AC3001" s="7" t="n"/>
    </row>
    <row r="3002" ht="9.75" customHeight="1" s="12">
      <c r="A3002" s="11" t="inlineStr">
        <is>
          <t>SO - 0002844</t>
        </is>
      </c>
      <c r="B3002" s="11" t="inlineStr">
        <is>
          <t>In-Store</t>
        </is>
      </c>
      <c r="C3002" s="11" t="inlineStr">
        <is>
          <t>WARE-NBV1002</t>
        </is>
      </c>
      <c r="D3002" s="6" t="n">
        <v>43500</v>
      </c>
      <c r="E3002" s="6" t="n">
        <v>43575</v>
      </c>
      <c r="F3002" s="6" t="n">
        <v>43578</v>
      </c>
      <c r="G3002" s="6" t="n">
        <v>43586</v>
      </c>
      <c r="H3002" s="11" t="inlineStr">
        <is>
          <t>USD</t>
        </is>
      </c>
      <c r="I3002" s="11" t="n">
        <v>4</v>
      </c>
      <c r="J3002" s="11" t="n">
        <v>47</v>
      </c>
      <c r="K3002" s="11" t="n">
        <v>77</v>
      </c>
      <c r="L3002" s="11" t="n">
        <v>18</v>
      </c>
      <c r="M3002" s="11" t="n">
        <v>2</v>
      </c>
      <c r="N3002" s="11" t="n">
        <v>0.4</v>
      </c>
      <c r="O3002" s="7" t="n">
        <v>1098.8</v>
      </c>
      <c r="P3002" s="7" t="n">
        <v>824.0999999999999</v>
      </c>
      <c r="Q3002" s="7">
        <f>text(E3002,"ddd")</f>
        <v/>
      </c>
      <c r="R3002" s="7">
        <f>G3002-F3002</f>
        <v/>
      </c>
      <c r="S3002" s="7">
        <f>E3002-D3002</f>
        <v/>
      </c>
      <c r="T3002" s="7">
        <f>O3002*M3002</f>
        <v/>
      </c>
      <c r="U3002" s="7">
        <f>T3002*N3002</f>
        <v/>
      </c>
      <c r="V3002" s="7">
        <f>T3002-U3002-(P3002*M3002)</f>
        <v/>
      </c>
      <c r="W3002" s="7">
        <f>VLOOKUP(L3002,'Products Sheet'!$A:$B,2,FALSE)</f>
        <v/>
      </c>
      <c r="X3002" s="7" t="n"/>
      <c r="Y3002" s="7" t="n"/>
      <c r="Z3002" s="7" t="n"/>
      <c r="AA3002" s="7" t="n"/>
      <c r="AB3002" s="7" t="n"/>
      <c r="AC3002" s="7" t="n"/>
    </row>
    <row r="3003" ht="9.75" customHeight="1" s="12">
      <c r="A3003" s="11" t="inlineStr">
        <is>
          <t>SO - 0002942</t>
        </is>
      </c>
      <c r="B3003" s="11" t="inlineStr">
        <is>
          <t>In-Store</t>
        </is>
      </c>
      <c r="C3003" s="11" t="inlineStr">
        <is>
          <t>WARE-PUJ1005</t>
        </is>
      </c>
      <c r="D3003" s="6" t="n">
        <v>43500</v>
      </c>
      <c r="E3003" s="6" t="n">
        <v>43585</v>
      </c>
      <c r="F3003" s="6" t="n">
        <v>43608</v>
      </c>
      <c r="G3003" s="6" t="n">
        <v>43614</v>
      </c>
      <c r="H3003" s="11" t="inlineStr">
        <is>
          <t>USD</t>
        </is>
      </c>
      <c r="I3003" s="11" t="n">
        <v>10</v>
      </c>
      <c r="J3003" s="11" t="n">
        <v>17</v>
      </c>
      <c r="K3003" s="11" t="n">
        <v>316</v>
      </c>
      <c r="L3003" s="11" t="n">
        <v>18</v>
      </c>
      <c r="M3003" s="11" t="n">
        <v>1</v>
      </c>
      <c r="N3003" s="11" t="n">
        <v>0.075</v>
      </c>
      <c r="O3003" s="7" t="n">
        <v>1788.9</v>
      </c>
      <c r="P3003" s="7" t="n">
        <v>1413.231</v>
      </c>
      <c r="Q3003" s="7">
        <f>text(E3003,"ddd")</f>
        <v/>
      </c>
      <c r="R3003" s="7">
        <f>G3003-F3003</f>
        <v/>
      </c>
      <c r="S3003" s="7">
        <f>E3003-D3003</f>
        <v/>
      </c>
      <c r="T3003" s="7">
        <f>O3003*M3003</f>
        <v/>
      </c>
      <c r="U3003" s="7">
        <f>T3003*N3003</f>
        <v/>
      </c>
      <c r="V3003" s="7">
        <f>T3003-U3003-(P3003*M3003)</f>
        <v/>
      </c>
      <c r="W3003" s="7">
        <f>VLOOKUP(L3003,'Products Sheet'!$A:$B,2,FALSE)</f>
        <v/>
      </c>
      <c r="X3003" s="7" t="n"/>
      <c r="Y3003" s="7" t="n"/>
      <c r="Z3003" s="7" t="n"/>
      <c r="AA3003" s="7" t="n"/>
      <c r="AB3003" s="7" t="n"/>
      <c r="AC3003" s="7" t="n"/>
    </row>
    <row r="3004" ht="9.75" customHeight="1" s="12">
      <c r="A3004" s="11" t="inlineStr">
        <is>
          <t>SO - 0002947</t>
        </is>
      </c>
      <c r="B3004" s="11" t="inlineStr">
        <is>
          <t>Wholesale</t>
        </is>
      </c>
      <c r="C3004" s="11" t="inlineStr">
        <is>
          <t>WARE-XYS1001</t>
        </is>
      </c>
      <c r="D3004" s="6" t="n">
        <v>43500</v>
      </c>
      <c r="E3004" s="6" t="n">
        <v>43586</v>
      </c>
      <c r="F3004" s="6" t="n">
        <v>43609</v>
      </c>
      <c r="G3004" s="6" t="n">
        <v>43616</v>
      </c>
      <c r="H3004" s="11" t="inlineStr">
        <is>
          <t>USD</t>
        </is>
      </c>
      <c r="I3004" s="11" t="n">
        <v>28</v>
      </c>
      <c r="J3004" s="11" t="n">
        <v>36</v>
      </c>
      <c r="K3004" s="11" t="n">
        <v>47</v>
      </c>
      <c r="L3004" s="11" t="n">
        <v>18</v>
      </c>
      <c r="M3004" s="11" t="n">
        <v>2</v>
      </c>
      <c r="N3004" s="11" t="n">
        <v>0.05</v>
      </c>
      <c r="O3004" s="7" t="n">
        <v>2432.1</v>
      </c>
      <c r="P3004" s="7" t="n">
        <v>972.84</v>
      </c>
      <c r="Q3004" s="7">
        <f>text(E3004,"ddd")</f>
        <v/>
      </c>
      <c r="R3004" s="7">
        <f>G3004-F3004</f>
        <v/>
      </c>
      <c r="S3004" s="7">
        <f>E3004-D3004</f>
        <v/>
      </c>
      <c r="T3004" s="7">
        <f>O3004*M3004</f>
        <v/>
      </c>
      <c r="U3004" s="7">
        <f>T3004*N3004</f>
        <v/>
      </c>
      <c r="V3004" s="7">
        <f>T3004-U3004-(P3004*M3004)</f>
        <v/>
      </c>
      <c r="W3004" s="7">
        <f>VLOOKUP(L3004,'Products Sheet'!$A:$B,2,FALSE)</f>
        <v/>
      </c>
      <c r="X3004" s="7" t="n"/>
      <c r="Y3004" s="7" t="n"/>
      <c r="Z3004" s="7" t="n"/>
      <c r="AA3004" s="7" t="n"/>
      <c r="AB3004" s="7" t="n"/>
      <c r="AC3004" s="7" t="n"/>
    </row>
    <row r="3005" ht="9.75" customHeight="1" s="12">
      <c r="A3005" s="11" t="inlineStr">
        <is>
          <t>SO - 0002987</t>
        </is>
      </c>
      <c r="B3005" s="11" t="inlineStr">
        <is>
          <t>Online</t>
        </is>
      </c>
      <c r="C3005" s="11" t="inlineStr">
        <is>
          <t>WARE-UHY1004</t>
        </is>
      </c>
      <c r="D3005" s="6" t="n">
        <v>43500</v>
      </c>
      <c r="E3005" s="6" t="n">
        <v>43589</v>
      </c>
      <c r="F3005" s="6" t="n">
        <v>43611</v>
      </c>
      <c r="G3005" s="6" t="n">
        <v>43613</v>
      </c>
      <c r="H3005" s="11" t="inlineStr">
        <is>
          <t>USD</t>
        </is>
      </c>
      <c r="I3005" s="11" t="n">
        <v>15</v>
      </c>
      <c r="J3005" s="11" t="n">
        <v>42</v>
      </c>
      <c r="K3005" s="11" t="n">
        <v>241</v>
      </c>
      <c r="L3005" s="11" t="n">
        <v>18</v>
      </c>
      <c r="M3005" s="11" t="n">
        <v>3</v>
      </c>
      <c r="N3005" s="11" t="n">
        <v>0.05</v>
      </c>
      <c r="O3005" s="7" t="n">
        <v>710.2</v>
      </c>
      <c r="P3005" s="7" t="n">
        <v>333.794</v>
      </c>
      <c r="Q3005" s="7">
        <f>text(E3005,"ddd")</f>
        <v/>
      </c>
      <c r="R3005" s="7">
        <f>G3005-F3005</f>
        <v/>
      </c>
      <c r="S3005" s="7">
        <f>E3005-D3005</f>
        <v/>
      </c>
      <c r="T3005" s="7">
        <f>O3005*M3005</f>
        <v/>
      </c>
      <c r="U3005" s="7">
        <f>T3005*N3005</f>
        <v/>
      </c>
      <c r="V3005" s="7">
        <f>T3005-U3005-(P3005*M3005)</f>
        <v/>
      </c>
      <c r="W3005" s="7">
        <f>VLOOKUP(L3005,'Products Sheet'!$A:$B,2,FALSE)</f>
        <v/>
      </c>
      <c r="X3005" s="7" t="n"/>
      <c r="Y3005" s="7" t="n"/>
      <c r="Z3005" s="7" t="n"/>
      <c r="AA3005" s="7" t="n"/>
      <c r="AB3005" s="7" t="n"/>
      <c r="AC3005" s="7" t="n"/>
    </row>
    <row r="3006" ht="9.75" customHeight="1" s="12">
      <c r="A3006" s="11" t="inlineStr">
        <is>
          <t>SO - 0003012</t>
        </is>
      </c>
      <c r="B3006" s="11" t="inlineStr">
        <is>
          <t>Wholesale</t>
        </is>
      </c>
      <c r="C3006" s="11" t="inlineStr">
        <is>
          <t>WARE-NMK1003</t>
        </is>
      </c>
      <c r="D3006" s="6" t="n">
        <v>43500</v>
      </c>
      <c r="E3006" s="6" t="n">
        <v>43592</v>
      </c>
      <c r="F3006" s="6" t="n">
        <v>43615</v>
      </c>
      <c r="G3006" s="6" t="n">
        <v>43625</v>
      </c>
      <c r="H3006" s="11" t="inlineStr">
        <is>
          <t>USD</t>
        </is>
      </c>
      <c r="I3006" s="11" t="n">
        <v>28</v>
      </c>
      <c r="J3006" s="11" t="n">
        <v>41</v>
      </c>
      <c r="K3006" s="11" t="n">
        <v>181</v>
      </c>
      <c r="L3006" s="11" t="n">
        <v>18</v>
      </c>
      <c r="M3006" s="11" t="n">
        <v>5</v>
      </c>
      <c r="N3006" s="11" t="n">
        <v>0.075</v>
      </c>
      <c r="O3006" s="7" t="n">
        <v>3463.9</v>
      </c>
      <c r="P3006" s="7" t="n">
        <v>2528.647</v>
      </c>
      <c r="Q3006" s="7">
        <f>text(E3006,"ddd")</f>
        <v/>
      </c>
      <c r="R3006" s="7">
        <f>G3006-F3006</f>
        <v/>
      </c>
      <c r="S3006" s="7">
        <f>E3006-D3006</f>
        <v/>
      </c>
      <c r="T3006" s="7">
        <f>O3006*M3006</f>
        <v/>
      </c>
      <c r="U3006" s="7">
        <f>T3006*N3006</f>
        <v/>
      </c>
      <c r="V3006" s="7">
        <f>T3006-U3006-(P3006*M3006)</f>
        <v/>
      </c>
      <c r="W3006" s="7">
        <f>VLOOKUP(L3006,'Products Sheet'!$A:$B,2,FALSE)</f>
        <v/>
      </c>
      <c r="X3006" s="7" t="n"/>
      <c r="Y3006" s="7" t="n"/>
      <c r="Z3006" s="7" t="n"/>
      <c r="AA3006" s="7" t="n"/>
      <c r="AB3006" s="7" t="n"/>
      <c r="AC3006" s="7" t="n"/>
    </row>
    <row r="3007" ht="9.75" customHeight="1" s="12">
      <c r="A3007" s="11" t="inlineStr">
        <is>
          <t>SO - 0003093</t>
        </is>
      </c>
      <c r="B3007" s="11" t="inlineStr">
        <is>
          <t>In-Store</t>
        </is>
      </c>
      <c r="C3007" s="11" t="inlineStr">
        <is>
          <t>WARE-PUJ1005</t>
        </is>
      </c>
      <c r="D3007" s="6" t="n">
        <v>43500</v>
      </c>
      <c r="E3007" s="6" t="n">
        <v>43602</v>
      </c>
      <c r="F3007" s="6" t="n">
        <v>43611</v>
      </c>
      <c r="G3007" s="6" t="n">
        <v>43621</v>
      </c>
      <c r="H3007" s="11" t="inlineStr">
        <is>
          <t>USD</t>
        </is>
      </c>
      <c r="I3007" s="11" t="n">
        <v>1</v>
      </c>
      <c r="J3007" s="11" t="n">
        <v>6</v>
      </c>
      <c r="K3007" s="11" t="n">
        <v>324</v>
      </c>
      <c r="L3007" s="11" t="n">
        <v>18</v>
      </c>
      <c r="M3007" s="11" t="n">
        <v>1</v>
      </c>
      <c r="N3007" s="11" t="n">
        <v>0.075</v>
      </c>
      <c r="O3007" s="7" t="n">
        <v>2010</v>
      </c>
      <c r="P3007" s="7" t="n">
        <v>964.8</v>
      </c>
      <c r="Q3007" s="7">
        <f>text(E3007,"ddd")</f>
        <v/>
      </c>
      <c r="R3007" s="7">
        <f>G3007-F3007</f>
        <v/>
      </c>
      <c r="S3007" s="7">
        <f>E3007-D3007</f>
        <v/>
      </c>
      <c r="T3007" s="7">
        <f>O3007*M3007</f>
        <v/>
      </c>
      <c r="U3007" s="7">
        <f>T3007*N3007</f>
        <v/>
      </c>
      <c r="V3007" s="7">
        <f>T3007-U3007-(P3007*M3007)</f>
        <v/>
      </c>
      <c r="W3007" s="7">
        <f>VLOOKUP(L3007,'Products Sheet'!$A:$B,2,FALSE)</f>
        <v/>
      </c>
      <c r="X3007" s="7" t="n"/>
      <c r="Y3007" s="7" t="n"/>
      <c r="Z3007" s="7" t="n"/>
      <c r="AA3007" s="7" t="n"/>
      <c r="AB3007" s="7" t="n"/>
      <c r="AC3007" s="7" t="n"/>
    </row>
    <row r="3008" ht="9.75" customHeight="1" s="12">
      <c r="A3008" s="11" t="inlineStr">
        <is>
          <t>SO - 0003216</t>
        </is>
      </c>
      <c r="B3008" s="11" t="inlineStr">
        <is>
          <t>Online</t>
        </is>
      </c>
      <c r="C3008" s="11" t="inlineStr">
        <is>
          <t>WARE-NMK1003</t>
        </is>
      </c>
      <c r="D3008" s="6" t="n">
        <v>43500</v>
      </c>
      <c r="E3008" s="6" t="n">
        <v>43615</v>
      </c>
      <c r="F3008" s="6" t="n">
        <v>43629</v>
      </c>
      <c r="G3008" s="6" t="n">
        <v>43631</v>
      </c>
      <c r="H3008" s="11" t="inlineStr">
        <is>
          <t>USD</t>
        </is>
      </c>
      <c r="I3008" s="11" t="n">
        <v>17</v>
      </c>
      <c r="J3008" s="11" t="n">
        <v>25</v>
      </c>
      <c r="K3008" s="11" t="n">
        <v>146</v>
      </c>
      <c r="L3008" s="11" t="n">
        <v>18</v>
      </c>
      <c r="M3008" s="11" t="n">
        <v>5</v>
      </c>
      <c r="N3008" s="11" t="n">
        <v>0.2</v>
      </c>
      <c r="O3008" s="7" t="n">
        <v>221.1</v>
      </c>
      <c r="P3008" s="7" t="n">
        <v>119.394</v>
      </c>
      <c r="Q3008" s="7">
        <f>text(E3008,"ddd")</f>
        <v/>
      </c>
      <c r="R3008" s="7">
        <f>G3008-F3008</f>
        <v/>
      </c>
      <c r="S3008" s="7">
        <f>E3008-D3008</f>
        <v/>
      </c>
      <c r="T3008" s="7">
        <f>O3008*M3008</f>
        <v/>
      </c>
      <c r="U3008" s="7">
        <f>T3008*N3008</f>
        <v/>
      </c>
      <c r="V3008" s="7">
        <f>T3008-U3008-(P3008*M3008)</f>
        <v/>
      </c>
      <c r="W3008" s="7">
        <f>VLOOKUP(L3008,'Products Sheet'!$A:$B,2,FALSE)</f>
        <v/>
      </c>
      <c r="X3008" s="7" t="n"/>
      <c r="Y3008" s="7" t="n"/>
      <c r="Z3008" s="7" t="n"/>
      <c r="AA3008" s="7" t="n"/>
      <c r="AB3008" s="7" t="n"/>
      <c r="AC3008" s="7" t="n"/>
    </row>
    <row r="3009" ht="9.75" customHeight="1" s="12">
      <c r="A3009" s="11" t="inlineStr">
        <is>
          <t>SO - 0003269</t>
        </is>
      </c>
      <c r="B3009" s="11" t="inlineStr">
        <is>
          <t>Distributor</t>
        </is>
      </c>
      <c r="C3009" s="11" t="inlineStr">
        <is>
          <t>WARE-NBV1002</t>
        </is>
      </c>
      <c r="D3009" s="6" t="n">
        <v>43500</v>
      </c>
      <c r="E3009" s="6" t="n">
        <v>43620</v>
      </c>
      <c r="F3009" s="6" t="n">
        <v>43635</v>
      </c>
      <c r="G3009" s="6" t="n">
        <v>43637</v>
      </c>
      <c r="H3009" s="11" t="inlineStr">
        <is>
          <t>USD</t>
        </is>
      </c>
      <c r="I3009" s="11" t="n">
        <v>25</v>
      </c>
      <c r="J3009" s="11" t="n">
        <v>13</v>
      </c>
      <c r="K3009" s="11" t="n">
        <v>71</v>
      </c>
      <c r="L3009" s="11" t="n">
        <v>18</v>
      </c>
      <c r="M3009" s="11" t="n">
        <v>7</v>
      </c>
      <c r="N3009" s="11" t="n">
        <v>0.1</v>
      </c>
      <c r="O3009" s="7" t="n">
        <v>3852.5</v>
      </c>
      <c r="P3009" s="7" t="n">
        <v>1656.575</v>
      </c>
      <c r="Q3009" s="7">
        <f>text(E3009,"ddd")</f>
        <v/>
      </c>
      <c r="R3009" s="7">
        <f>G3009-F3009</f>
        <v/>
      </c>
      <c r="S3009" s="7">
        <f>E3009-D3009</f>
        <v/>
      </c>
      <c r="T3009" s="7">
        <f>O3009*M3009</f>
        <v/>
      </c>
      <c r="U3009" s="7">
        <f>T3009*N3009</f>
        <v/>
      </c>
      <c r="V3009" s="7">
        <f>T3009-U3009-(P3009*M3009)</f>
        <v/>
      </c>
      <c r="W3009" s="7">
        <f>VLOOKUP(L3009,'Products Sheet'!$A:$B,2,FALSE)</f>
        <v/>
      </c>
      <c r="X3009" s="7" t="n"/>
      <c r="Y3009" s="7" t="n"/>
      <c r="Z3009" s="7" t="n"/>
      <c r="AA3009" s="7" t="n"/>
      <c r="AB3009" s="7" t="n"/>
      <c r="AC3009" s="7" t="n"/>
    </row>
    <row r="3010" ht="9.75" customHeight="1" s="12">
      <c r="A3010" s="11" t="inlineStr">
        <is>
          <t>SO - 0003274</t>
        </is>
      </c>
      <c r="B3010" s="11" t="inlineStr">
        <is>
          <t>Online</t>
        </is>
      </c>
      <c r="C3010" s="11" t="inlineStr">
        <is>
          <t>WARE-PUJ1005</t>
        </is>
      </c>
      <c r="D3010" s="6" t="n">
        <v>43500</v>
      </c>
      <c r="E3010" s="6" t="n">
        <v>43621</v>
      </c>
      <c r="F3010" s="6" t="n">
        <v>43648</v>
      </c>
      <c r="G3010" s="6" t="n">
        <v>43658</v>
      </c>
      <c r="H3010" s="11" t="inlineStr">
        <is>
          <t>USD</t>
        </is>
      </c>
      <c r="I3010" s="11" t="n">
        <v>15</v>
      </c>
      <c r="J3010" s="11" t="n">
        <v>24</v>
      </c>
      <c r="K3010" s="11" t="n">
        <v>283</v>
      </c>
      <c r="L3010" s="11" t="n">
        <v>18</v>
      </c>
      <c r="M3010" s="11" t="n">
        <v>6</v>
      </c>
      <c r="N3010" s="11" t="n">
        <v>0.3</v>
      </c>
      <c r="O3010" s="7" t="n">
        <v>3912.8</v>
      </c>
      <c r="P3010" s="7" t="n">
        <v>1799.888</v>
      </c>
      <c r="Q3010" s="7">
        <f>text(E3010,"ddd")</f>
        <v/>
      </c>
      <c r="R3010" s="7">
        <f>G3010-F3010</f>
        <v/>
      </c>
      <c r="S3010" s="7">
        <f>E3010-D3010</f>
        <v/>
      </c>
      <c r="T3010" s="7">
        <f>O3010*M3010</f>
        <v/>
      </c>
      <c r="U3010" s="7">
        <f>T3010*N3010</f>
        <v/>
      </c>
      <c r="V3010" s="7">
        <f>T3010-U3010-(P3010*M3010)</f>
        <v/>
      </c>
      <c r="W3010" s="7">
        <f>VLOOKUP(L3010,'Products Sheet'!$A:$B,2,FALSE)</f>
        <v/>
      </c>
      <c r="X3010" s="7" t="n"/>
      <c r="Y3010" s="7" t="n"/>
      <c r="Z3010" s="7" t="n"/>
      <c r="AA3010" s="7" t="n"/>
      <c r="AB3010" s="7" t="n"/>
      <c r="AC3010" s="7" t="n"/>
    </row>
    <row r="3011" ht="9.75" customHeight="1" s="12">
      <c r="A3011" s="11" t="inlineStr">
        <is>
          <t>SO - 0003316</t>
        </is>
      </c>
      <c r="B3011" s="11" t="inlineStr">
        <is>
          <t>In-Store</t>
        </is>
      </c>
      <c r="C3011" s="11" t="inlineStr">
        <is>
          <t>WARE-NMK1003</t>
        </is>
      </c>
      <c r="D3011" s="6" t="n">
        <v>43500</v>
      </c>
      <c r="E3011" s="6" t="n">
        <v>43627</v>
      </c>
      <c r="F3011" s="6" t="n">
        <v>43644</v>
      </c>
      <c r="G3011" s="6" t="n">
        <v>43646</v>
      </c>
      <c r="H3011" s="11" t="inlineStr">
        <is>
          <t>USD</t>
        </is>
      </c>
      <c r="I3011" s="11" t="n">
        <v>7</v>
      </c>
      <c r="J3011" s="11" t="n">
        <v>21</v>
      </c>
      <c r="K3011" s="11" t="n">
        <v>170</v>
      </c>
      <c r="L3011" s="11" t="n">
        <v>18</v>
      </c>
      <c r="M3011" s="11" t="n">
        <v>8</v>
      </c>
      <c r="N3011" s="11" t="n">
        <v>0.05</v>
      </c>
      <c r="O3011" s="7" t="n">
        <v>6478.900000000001</v>
      </c>
      <c r="P3011" s="7" t="n">
        <v>4923.964000000001</v>
      </c>
      <c r="Q3011" s="7">
        <f>text(E3011,"ddd")</f>
        <v/>
      </c>
      <c r="R3011" s="7">
        <f>G3011-F3011</f>
        <v/>
      </c>
      <c r="S3011" s="7">
        <f>E3011-D3011</f>
        <v/>
      </c>
      <c r="T3011" s="7">
        <f>O3011*M3011</f>
        <v/>
      </c>
      <c r="U3011" s="7">
        <f>T3011*N3011</f>
        <v/>
      </c>
      <c r="V3011" s="7">
        <f>T3011-U3011-(P3011*M3011)</f>
        <v/>
      </c>
      <c r="W3011" s="7">
        <f>VLOOKUP(L3011,'Products Sheet'!$A:$B,2,FALSE)</f>
        <v/>
      </c>
      <c r="X3011" s="7" t="n"/>
      <c r="Y3011" s="7" t="n"/>
      <c r="Z3011" s="7" t="n"/>
      <c r="AA3011" s="7" t="n"/>
      <c r="AB3011" s="7" t="n"/>
      <c r="AC3011" s="7" t="n"/>
    </row>
    <row r="3012" ht="9.75" customHeight="1" s="12">
      <c r="A3012" s="11" t="inlineStr">
        <is>
          <t>SO - 0003430</t>
        </is>
      </c>
      <c r="B3012" s="11" t="inlineStr">
        <is>
          <t>Distributor</t>
        </is>
      </c>
      <c r="C3012" s="11" t="inlineStr">
        <is>
          <t>WARE-XYS1001</t>
        </is>
      </c>
      <c r="D3012" s="6" t="n">
        <v>43500</v>
      </c>
      <c r="E3012" s="6" t="n">
        <v>43642</v>
      </c>
      <c r="F3012" s="6" t="n">
        <v>43661</v>
      </c>
      <c r="G3012" s="6" t="n">
        <v>43667</v>
      </c>
      <c r="H3012" s="11" t="inlineStr">
        <is>
          <t>USD</t>
        </is>
      </c>
      <c r="I3012" s="11" t="n">
        <v>21</v>
      </c>
      <c r="J3012" s="11" t="n">
        <v>24</v>
      </c>
      <c r="K3012" s="11" t="n">
        <v>18</v>
      </c>
      <c r="L3012" s="11" t="n">
        <v>18</v>
      </c>
      <c r="M3012" s="11" t="n">
        <v>1</v>
      </c>
      <c r="N3012" s="11" t="n">
        <v>0.1</v>
      </c>
      <c r="O3012" s="7" t="n">
        <v>1782.2</v>
      </c>
      <c r="P3012" s="7" t="n">
        <v>1354.472</v>
      </c>
      <c r="Q3012" s="7">
        <f>text(E3012,"ddd")</f>
        <v/>
      </c>
      <c r="R3012" s="7">
        <f>G3012-F3012</f>
        <v/>
      </c>
      <c r="S3012" s="7">
        <f>E3012-D3012</f>
        <v/>
      </c>
      <c r="T3012" s="7">
        <f>O3012*M3012</f>
        <v/>
      </c>
      <c r="U3012" s="7">
        <f>T3012*N3012</f>
        <v/>
      </c>
      <c r="V3012" s="7">
        <f>T3012-U3012-(P3012*M3012)</f>
        <v/>
      </c>
      <c r="W3012" s="7">
        <f>VLOOKUP(L3012,'Products Sheet'!$A:$B,2,FALSE)</f>
        <v/>
      </c>
      <c r="X3012" s="7" t="n"/>
      <c r="Y3012" s="7" t="n"/>
      <c r="Z3012" s="7" t="n"/>
      <c r="AA3012" s="7" t="n"/>
      <c r="AB3012" s="7" t="n"/>
      <c r="AC3012" s="7" t="n"/>
    </row>
    <row r="3013" ht="9.75" customHeight="1" s="12">
      <c r="A3013" s="11" t="inlineStr">
        <is>
          <t>SO - 0003512</t>
        </is>
      </c>
      <c r="B3013" s="11" t="inlineStr">
        <is>
          <t>Wholesale</t>
        </is>
      </c>
      <c r="C3013" s="11" t="inlineStr">
        <is>
          <t>WARE-PUJ1005</t>
        </is>
      </c>
      <c r="D3013" s="6" t="n">
        <v>43500</v>
      </c>
      <c r="E3013" s="6" t="n">
        <v>43651</v>
      </c>
      <c r="F3013" s="6" t="n">
        <v>43667</v>
      </c>
      <c r="G3013" s="6" t="n">
        <v>43671</v>
      </c>
      <c r="H3013" s="11" t="inlineStr">
        <is>
          <t>USD</t>
        </is>
      </c>
      <c r="I3013" s="11" t="n">
        <v>26</v>
      </c>
      <c r="J3013" s="11" t="n">
        <v>26</v>
      </c>
      <c r="K3013" s="11" t="n">
        <v>281</v>
      </c>
      <c r="L3013" s="11" t="n">
        <v>18</v>
      </c>
      <c r="M3013" s="11" t="n">
        <v>1</v>
      </c>
      <c r="N3013" s="11" t="n">
        <v>0.05</v>
      </c>
      <c r="O3013" s="7" t="n">
        <v>944.7</v>
      </c>
      <c r="P3013" s="7" t="n">
        <v>415.668</v>
      </c>
      <c r="Q3013" s="7">
        <f>text(E3013,"ddd")</f>
        <v/>
      </c>
      <c r="R3013" s="7">
        <f>G3013-F3013</f>
        <v/>
      </c>
      <c r="S3013" s="7">
        <f>E3013-D3013</f>
        <v/>
      </c>
      <c r="T3013" s="7">
        <f>O3013*M3013</f>
        <v/>
      </c>
      <c r="U3013" s="7">
        <f>T3013*N3013</f>
        <v/>
      </c>
      <c r="V3013" s="7">
        <f>T3013-U3013-(P3013*M3013)</f>
        <v/>
      </c>
      <c r="W3013" s="7">
        <f>VLOOKUP(L3013,'Products Sheet'!$A:$B,2,FALSE)</f>
        <v/>
      </c>
      <c r="X3013" s="7" t="n"/>
      <c r="Y3013" s="7" t="n"/>
      <c r="Z3013" s="7" t="n"/>
      <c r="AA3013" s="7" t="n"/>
      <c r="AB3013" s="7" t="n"/>
      <c r="AC3013" s="7" t="n"/>
    </row>
    <row r="3014" ht="9.75" customHeight="1" s="12">
      <c r="A3014" s="11" t="inlineStr">
        <is>
          <t>SO - 0003545</t>
        </is>
      </c>
      <c r="B3014" s="11" t="inlineStr">
        <is>
          <t>In-Store</t>
        </is>
      </c>
      <c r="C3014" s="11" t="inlineStr">
        <is>
          <t>WARE-PUJ1005</t>
        </is>
      </c>
      <c r="D3014" s="6" t="n">
        <v>43600</v>
      </c>
      <c r="E3014" s="6" t="n">
        <v>43656</v>
      </c>
      <c r="F3014" s="6" t="n">
        <v>43679</v>
      </c>
      <c r="G3014" s="6" t="n">
        <v>43684</v>
      </c>
      <c r="H3014" s="11" t="inlineStr">
        <is>
          <t>USD</t>
        </is>
      </c>
      <c r="I3014" s="11" t="n">
        <v>2</v>
      </c>
      <c r="J3014" s="11" t="n">
        <v>17</v>
      </c>
      <c r="K3014" s="11" t="n">
        <v>313</v>
      </c>
      <c r="L3014" s="11" t="n">
        <v>18</v>
      </c>
      <c r="M3014" s="11" t="n">
        <v>3</v>
      </c>
      <c r="N3014" s="11" t="n">
        <v>0.05</v>
      </c>
      <c r="O3014" s="7" t="n">
        <v>6411.900000000001</v>
      </c>
      <c r="P3014" s="7" t="n">
        <v>4680.687</v>
      </c>
      <c r="Q3014" s="7">
        <f>text(E3014,"ddd")</f>
        <v/>
      </c>
      <c r="R3014" s="7">
        <f>G3014-F3014</f>
        <v/>
      </c>
      <c r="S3014" s="7">
        <f>E3014-D3014</f>
        <v/>
      </c>
      <c r="T3014" s="7">
        <f>O3014*M3014</f>
        <v/>
      </c>
      <c r="U3014" s="7">
        <f>T3014*N3014</f>
        <v/>
      </c>
      <c r="V3014" s="7">
        <f>T3014-U3014-(P3014*M3014)</f>
        <v/>
      </c>
      <c r="W3014" s="7">
        <f>VLOOKUP(L3014,'Products Sheet'!$A:$B,2,FALSE)</f>
        <v/>
      </c>
      <c r="X3014" s="7" t="n"/>
      <c r="Y3014" s="7" t="n"/>
      <c r="Z3014" s="7" t="n"/>
      <c r="AA3014" s="7" t="n"/>
      <c r="AB3014" s="7" t="n"/>
      <c r="AC3014" s="7" t="n"/>
    </row>
    <row r="3015" ht="9.75" customHeight="1" s="12">
      <c r="A3015" s="11" t="inlineStr">
        <is>
          <t>SO - 0003585</t>
        </is>
      </c>
      <c r="B3015" s="11" t="inlineStr">
        <is>
          <t>In-Store</t>
        </is>
      </c>
      <c r="C3015" s="11" t="inlineStr">
        <is>
          <t>WARE-NBV1002</t>
        </is>
      </c>
      <c r="D3015" s="6" t="n">
        <v>43600</v>
      </c>
      <c r="E3015" s="6" t="n">
        <v>43661</v>
      </c>
      <c r="F3015" s="6" t="n">
        <v>43679</v>
      </c>
      <c r="G3015" s="6" t="n">
        <v>43689</v>
      </c>
      <c r="H3015" s="11" t="inlineStr">
        <is>
          <t>USD</t>
        </is>
      </c>
      <c r="I3015" s="11" t="n">
        <v>11</v>
      </c>
      <c r="J3015" s="11" t="n">
        <v>10</v>
      </c>
      <c r="K3015" s="11" t="n">
        <v>71</v>
      </c>
      <c r="L3015" s="11" t="n">
        <v>18</v>
      </c>
      <c r="M3015" s="11" t="n">
        <v>1</v>
      </c>
      <c r="N3015" s="11" t="n">
        <v>0.4</v>
      </c>
      <c r="O3015" s="7" t="n">
        <v>3865.9</v>
      </c>
      <c r="P3015" s="7" t="n">
        <v>3131.379</v>
      </c>
      <c r="Q3015" s="7">
        <f>text(E3015,"ddd")</f>
        <v/>
      </c>
      <c r="R3015" s="7">
        <f>G3015-F3015</f>
        <v/>
      </c>
      <c r="S3015" s="7">
        <f>E3015-D3015</f>
        <v/>
      </c>
      <c r="T3015" s="7">
        <f>O3015*M3015</f>
        <v/>
      </c>
      <c r="U3015" s="7">
        <f>T3015*N3015</f>
        <v/>
      </c>
      <c r="V3015" s="7">
        <f>T3015-U3015-(P3015*M3015)</f>
        <v/>
      </c>
      <c r="W3015" s="7">
        <f>VLOOKUP(L3015,'Products Sheet'!$A:$B,2,FALSE)</f>
        <v/>
      </c>
      <c r="X3015" s="7" t="n"/>
      <c r="Y3015" s="7" t="n"/>
      <c r="Z3015" s="7" t="n"/>
      <c r="AA3015" s="7" t="n"/>
      <c r="AB3015" s="7" t="n"/>
      <c r="AC3015" s="7" t="n"/>
    </row>
    <row r="3016" ht="9.75" customHeight="1" s="12">
      <c r="A3016" s="11" t="inlineStr">
        <is>
          <t>SO - 0003601</t>
        </is>
      </c>
      <c r="B3016" s="11" t="inlineStr">
        <is>
          <t>Wholesale</t>
        </is>
      </c>
      <c r="C3016" s="11" t="inlineStr">
        <is>
          <t>WARE-MKL1006</t>
        </is>
      </c>
      <c r="D3016" s="6" t="n">
        <v>43500</v>
      </c>
      <c r="E3016" s="6" t="n">
        <v>43664</v>
      </c>
      <c r="F3016" s="6" t="n">
        <v>43682</v>
      </c>
      <c r="G3016" s="6" t="n">
        <v>43684</v>
      </c>
      <c r="H3016" s="11" t="inlineStr">
        <is>
          <t>USD</t>
        </is>
      </c>
      <c r="I3016" s="11" t="n">
        <v>26</v>
      </c>
      <c r="J3016" s="11" t="n">
        <v>45</v>
      </c>
      <c r="K3016" s="11" t="n">
        <v>356</v>
      </c>
      <c r="L3016" s="11" t="n">
        <v>18</v>
      </c>
      <c r="M3016" s="11" t="n">
        <v>2</v>
      </c>
      <c r="N3016" s="11" t="n">
        <v>0.1</v>
      </c>
      <c r="O3016" s="7" t="n">
        <v>1038.5</v>
      </c>
      <c r="P3016" s="7" t="n">
        <v>872.3399999999999</v>
      </c>
      <c r="Q3016" s="7">
        <f>text(E3016,"ddd")</f>
        <v/>
      </c>
      <c r="R3016" s="7">
        <f>G3016-F3016</f>
        <v/>
      </c>
      <c r="S3016" s="7">
        <f>E3016-D3016</f>
        <v/>
      </c>
      <c r="T3016" s="7">
        <f>O3016*M3016</f>
        <v/>
      </c>
      <c r="U3016" s="7">
        <f>T3016*N3016</f>
        <v/>
      </c>
      <c r="V3016" s="7">
        <f>T3016-U3016-(P3016*M3016)</f>
        <v/>
      </c>
      <c r="W3016" s="7">
        <f>VLOOKUP(L3016,'Products Sheet'!$A:$B,2,FALSE)</f>
        <v/>
      </c>
      <c r="X3016" s="7" t="n"/>
      <c r="Y3016" s="7" t="n"/>
      <c r="Z3016" s="7" t="n"/>
      <c r="AA3016" s="7" t="n"/>
      <c r="AB3016" s="7" t="n"/>
      <c r="AC3016" s="7" t="n"/>
    </row>
    <row r="3017" ht="9.75" customHeight="1" s="12">
      <c r="A3017" s="11" t="inlineStr">
        <is>
          <t>SO - 0003743</t>
        </is>
      </c>
      <c r="B3017" s="11" t="inlineStr">
        <is>
          <t>Distributor</t>
        </is>
      </c>
      <c r="C3017" s="11" t="inlineStr">
        <is>
          <t>WARE-XYS1001</t>
        </is>
      </c>
      <c r="D3017" s="6" t="n">
        <v>43600</v>
      </c>
      <c r="E3017" s="6" t="n">
        <v>43679</v>
      </c>
      <c r="F3017" s="6" t="n">
        <v>43707</v>
      </c>
      <c r="G3017" s="6" t="n">
        <v>43710</v>
      </c>
      <c r="H3017" s="11" t="inlineStr">
        <is>
          <t>USD</t>
        </is>
      </c>
      <c r="I3017" s="11" t="n">
        <v>21</v>
      </c>
      <c r="J3017" s="11" t="n">
        <v>18</v>
      </c>
      <c r="K3017" s="11" t="n">
        <v>34</v>
      </c>
      <c r="L3017" s="11" t="n">
        <v>18</v>
      </c>
      <c r="M3017" s="11" t="n">
        <v>5</v>
      </c>
      <c r="N3017" s="11" t="n">
        <v>0.05</v>
      </c>
      <c r="O3017" s="7" t="n">
        <v>3819</v>
      </c>
      <c r="P3017" s="7" t="n">
        <v>2826.06</v>
      </c>
      <c r="Q3017" s="7">
        <f>text(E3017,"ddd")</f>
        <v/>
      </c>
      <c r="R3017" s="7">
        <f>G3017-F3017</f>
        <v/>
      </c>
      <c r="S3017" s="7">
        <f>E3017-D3017</f>
        <v/>
      </c>
      <c r="T3017" s="7">
        <f>O3017*M3017</f>
        <v/>
      </c>
      <c r="U3017" s="7">
        <f>T3017*N3017</f>
        <v/>
      </c>
      <c r="V3017" s="7">
        <f>T3017-U3017-(P3017*M3017)</f>
        <v/>
      </c>
      <c r="W3017" s="7">
        <f>VLOOKUP(L3017,'Products Sheet'!$A:$B,2,FALSE)</f>
        <v/>
      </c>
      <c r="X3017" s="7" t="n"/>
      <c r="Y3017" s="7" t="n"/>
      <c r="Z3017" s="7" t="n"/>
      <c r="AA3017" s="7" t="n"/>
      <c r="AB3017" s="7" t="n"/>
      <c r="AC3017" s="7" t="n"/>
    </row>
    <row r="3018" ht="9.75" customHeight="1" s="12">
      <c r="A3018" s="11" t="inlineStr">
        <is>
          <t>SO - 0003849</t>
        </is>
      </c>
      <c r="B3018" s="11" t="inlineStr">
        <is>
          <t>Wholesale</t>
        </is>
      </c>
      <c r="C3018" s="11" t="inlineStr">
        <is>
          <t>WARE-PUJ1005</t>
        </is>
      </c>
      <c r="D3018" s="6" t="n">
        <v>43600</v>
      </c>
      <c r="E3018" s="6" t="n">
        <v>43692</v>
      </c>
      <c r="F3018" s="6" t="n">
        <v>43694</v>
      </c>
      <c r="G3018" s="6" t="n">
        <v>43701</v>
      </c>
      <c r="H3018" s="11" t="inlineStr">
        <is>
          <t>USD</t>
        </is>
      </c>
      <c r="I3018" s="11" t="n">
        <v>27</v>
      </c>
      <c r="J3018" s="11" t="n">
        <v>5</v>
      </c>
      <c r="K3018" s="11" t="n">
        <v>278</v>
      </c>
      <c r="L3018" s="11" t="n">
        <v>18</v>
      </c>
      <c r="M3018" s="11" t="n">
        <v>1</v>
      </c>
      <c r="N3018" s="11" t="n">
        <v>0.15</v>
      </c>
      <c r="O3018" s="7" t="n">
        <v>3819</v>
      </c>
      <c r="P3018" s="7" t="n">
        <v>1909.5</v>
      </c>
      <c r="Q3018" s="7">
        <f>text(E3018,"ddd")</f>
        <v/>
      </c>
      <c r="R3018" s="7">
        <f>G3018-F3018</f>
        <v/>
      </c>
      <c r="S3018" s="7">
        <f>E3018-D3018</f>
        <v/>
      </c>
      <c r="T3018" s="7">
        <f>O3018*M3018</f>
        <v/>
      </c>
      <c r="U3018" s="7">
        <f>T3018*N3018</f>
        <v/>
      </c>
      <c r="V3018" s="7">
        <f>T3018-U3018-(P3018*M3018)</f>
        <v/>
      </c>
      <c r="W3018" s="7">
        <f>VLOOKUP(L3018,'Products Sheet'!$A:$B,2,FALSE)</f>
        <v/>
      </c>
      <c r="X3018" s="7" t="n"/>
      <c r="Y3018" s="7" t="n"/>
      <c r="Z3018" s="7" t="n"/>
      <c r="AA3018" s="7" t="n"/>
      <c r="AB3018" s="7" t="n"/>
      <c r="AC3018" s="7" t="n"/>
    </row>
    <row r="3019" ht="9.75" customHeight="1" s="12">
      <c r="A3019" s="11" t="inlineStr">
        <is>
          <t>SO - 0003895</t>
        </is>
      </c>
      <c r="B3019" s="11" t="inlineStr">
        <is>
          <t>Online</t>
        </is>
      </c>
      <c r="C3019" s="11" t="inlineStr">
        <is>
          <t>WARE-NBV1002</t>
        </is>
      </c>
      <c r="D3019" s="6" t="n">
        <v>43600</v>
      </c>
      <c r="E3019" s="6" t="n">
        <v>43697</v>
      </c>
      <c r="F3019" s="6" t="n">
        <v>43708</v>
      </c>
      <c r="G3019" s="6" t="n">
        <v>43712</v>
      </c>
      <c r="H3019" s="11" t="inlineStr">
        <is>
          <t>USD</t>
        </is>
      </c>
      <c r="I3019" s="11" t="n">
        <v>17</v>
      </c>
      <c r="J3019" s="11" t="n">
        <v>35</v>
      </c>
      <c r="K3019" s="11" t="n">
        <v>63</v>
      </c>
      <c r="L3019" s="11" t="n">
        <v>18</v>
      </c>
      <c r="M3019" s="11" t="n">
        <v>6</v>
      </c>
      <c r="N3019" s="11" t="n">
        <v>0.075</v>
      </c>
      <c r="O3019" s="7" t="n">
        <v>1058.6</v>
      </c>
      <c r="P3019" s="7" t="n">
        <v>656.3320000000001</v>
      </c>
      <c r="Q3019" s="7">
        <f>text(E3019,"ddd")</f>
        <v/>
      </c>
      <c r="R3019" s="7">
        <f>G3019-F3019</f>
        <v/>
      </c>
      <c r="S3019" s="7">
        <f>E3019-D3019</f>
        <v/>
      </c>
      <c r="T3019" s="7">
        <f>O3019*M3019</f>
        <v/>
      </c>
      <c r="U3019" s="7">
        <f>T3019*N3019</f>
        <v/>
      </c>
      <c r="V3019" s="7">
        <f>T3019-U3019-(P3019*M3019)</f>
        <v/>
      </c>
      <c r="W3019" s="7">
        <f>VLOOKUP(L3019,'Products Sheet'!$A:$B,2,FALSE)</f>
        <v/>
      </c>
      <c r="X3019" s="7" t="n"/>
      <c r="Y3019" s="7" t="n"/>
      <c r="Z3019" s="7" t="n"/>
      <c r="AA3019" s="7" t="n"/>
      <c r="AB3019" s="7" t="n"/>
      <c r="AC3019" s="7" t="n"/>
    </row>
    <row r="3020" ht="9.75" customHeight="1" s="12">
      <c r="A3020" s="11" t="inlineStr">
        <is>
          <t>SO - 0003977</t>
        </is>
      </c>
      <c r="B3020" s="11" t="inlineStr">
        <is>
          <t>Wholesale</t>
        </is>
      </c>
      <c r="C3020" s="11" t="inlineStr">
        <is>
          <t>WARE-PUJ1005</t>
        </is>
      </c>
      <c r="D3020" s="6" t="n">
        <v>43600</v>
      </c>
      <c r="E3020" s="6" t="n">
        <v>43708</v>
      </c>
      <c r="F3020" s="6" t="n">
        <v>43718</v>
      </c>
      <c r="G3020" s="6" t="n">
        <v>43725</v>
      </c>
      <c r="H3020" s="11" t="inlineStr">
        <is>
          <t>USD</t>
        </is>
      </c>
      <c r="I3020" s="11" t="n">
        <v>28</v>
      </c>
      <c r="J3020" s="11" t="n">
        <v>10</v>
      </c>
      <c r="K3020" s="11" t="n">
        <v>296</v>
      </c>
      <c r="L3020" s="11" t="n">
        <v>18</v>
      </c>
      <c r="M3020" s="11" t="n">
        <v>6</v>
      </c>
      <c r="N3020" s="11" t="n">
        <v>0.4</v>
      </c>
      <c r="O3020" s="7" t="n">
        <v>1031.8</v>
      </c>
      <c r="P3020" s="7" t="n">
        <v>784.168</v>
      </c>
      <c r="Q3020" s="7">
        <f>text(E3020,"ddd")</f>
        <v/>
      </c>
      <c r="R3020" s="7">
        <f>G3020-F3020</f>
        <v/>
      </c>
      <c r="S3020" s="7">
        <f>E3020-D3020</f>
        <v/>
      </c>
      <c r="T3020" s="7">
        <f>O3020*M3020</f>
        <v/>
      </c>
      <c r="U3020" s="7">
        <f>T3020*N3020</f>
        <v/>
      </c>
      <c r="V3020" s="7">
        <f>T3020-U3020-(P3020*M3020)</f>
        <v/>
      </c>
      <c r="W3020" s="7">
        <f>VLOOKUP(L3020,'Products Sheet'!$A:$B,2,FALSE)</f>
        <v/>
      </c>
      <c r="X3020" s="7" t="n"/>
      <c r="Y3020" s="7" t="n"/>
      <c r="Z3020" s="7" t="n"/>
      <c r="AA3020" s="7" t="n"/>
      <c r="AB3020" s="7" t="n"/>
      <c r="AC3020" s="7" t="n"/>
    </row>
    <row r="3021" ht="9.75" customHeight="1" s="12">
      <c r="A3021" s="11" t="inlineStr">
        <is>
          <t>SO - 0004010</t>
        </is>
      </c>
      <c r="B3021" s="11" t="inlineStr">
        <is>
          <t>Online</t>
        </is>
      </c>
      <c r="C3021" s="11" t="inlineStr">
        <is>
          <t>WARE-MKL1006</t>
        </is>
      </c>
      <c r="D3021" s="6" t="n">
        <v>43600</v>
      </c>
      <c r="E3021" s="6" t="n">
        <v>43713</v>
      </c>
      <c r="F3021" s="6" t="n">
        <v>43731</v>
      </c>
      <c r="G3021" s="6" t="n">
        <v>43740</v>
      </c>
      <c r="H3021" s="11" t="inlineStr">
        <is>
          <t>USD</t>
        </is>
      </c>
      <c r="I3021" s="11" t="n">
        <v>13</v>
      </c>
      <c r="J3021" s="11" t="n">
        <v>47</v>
      </c>
      <c r="K3021" s="11" t="n">
        <v>332</v>
      </c>
      <c r="L3021" s="11" t="n">
        <v>18</v>
      </c>
      <c r="M3021" s="11" t="n">
        <v>6</v>
      </c>
      <c r="N3021" s="11" t="n">
        <v>0.05</v>
      </c>
      <c r="O3021" s="7" t="n">
        <v>1132.3</v>
      </c>
      <c r="P3021" s="7" t="n">
        <v>905.84</v>
      </c>
      <c r="Q3021" s="7">
        <f>text(E3021,"ddd")</f>
        <v/>
      </c>
      <c r="R3021" s="7">
        <f>G3021-F3021</f>
        <v/>
      </c>
      <c r="S3021" s="7">
        <f>E3021-D3021</f>
        <v/>
      </c>
      <c r="T3021" s="7">
        <f>O3021*M3021</f>
        <v/>
      </c>
      <c r="U3021" s="7">
        <f>T3021*N3021</f>
        <v/>
      </c>
      <c r="V3021" s="7">
        <f>T3021-U3021-(P3021*M3021)</f>
        <v/>
      </c>
      <c r="W3021" s="7">
        <f>VLOOKUP(L3021,'Products Sheet'!$A:$B,2,FALSE)</f>
        <v/>
      </c>
      <c r="X3021" s="7" t="n"/>
      <c r="Y3021" s="7" t="n"/>
      <c r="Z3021" s="7" t="n"/>
      <c r="AA3021" s="7" t="n"/>
      <c r="AB3021" s="7" t="n"/>
      <c r="AC3021" s="7" t="n"/>
    </row>
    <row r="3022" ht="9.75" customHeight="1" s="12">
      <c r="A3022" s="11" t="inlineStr">
        <is>
          <t>SO - 0004013</t>
        </is>
      </c>
      <c r="B3022" s="11" t="inlineStr">
        <is>
          <t>In-Store</t>
        </is>
      </c>
      <c r="C3022" s="11" t="inlineStr">
        <is>
          <t>WARE-PUJ1005</t>
        </is>
      </c>
      <c r="D3022" s="6" t="n">
        <v>43600</v>
      </c>
      <c r="E3022" s="6" t="n">
        <v>43713</v>
      </c>
      <c r="F3022" s="6" t="n">
        <v>43725</v>
      </c>
      <c r="G3022" s="6" t="n">
        <v>43731</v>
      </c>
      <c r="H3022" s="11" t="inlineStr">
        <is>
          <t>USD</t>
        </is>
      </c>
      <c r="I3022" s="11" t="n">
        <v>3</v>
      </c>
      <c r="J3022" s="11" t="n">
        <v>23</v>
      </c>
      <c r="K3022" s="11" t="n">
        <v>311</v>
      </c>
      <c r="L3022" s="11" t="n">
        <v>18</v>
      </c>
      <c r="M3022" s="11" t="n">
        <v>4</v>
      </c>
      <c r="N3022" s="11" t="n">
        <v>0.075</v>
      </c>
      <c r="O3022" s="7" t="n">
        <v>1782.2</v>
      </c>
      <c r="P3022" s="7" t="n">
        <v>1301.006</v>
      </c>
      <c r="Q3022" s="7">
        <f>text(E3022,"ddd")</f>
        <v/>
      </c>
      <c r="R3022" s="7">
        <f>G3022-F3022</f>
        <v/>
      </c>
      <c r="S3022" s="7">
        <f>E3022-D3022</f>
        <v/>
      </c>
      <c r="T3022" s="7">
        <f>O3022*M3022</f>
        <v/>
      </c>
      <c r="U3022" s="7">
        <f>T3022*N3022</f>
        <v/>
      </c>
      <c r="V3022" s="7">
        <f>T3022-U3022-(P3022*M3022)</f>
        <v/>
      </c>
      <c r="W3022" s="7">
        <f>VLOOKUP(L3022,'Products Sheet'!$A:$B,2,FALSE)</f>
        <v/>
      </c>
      <c r="X3022" s="7" t="n"/>
      <c r="Y3022" s="7" t="n"/>
      <c r="Z3022" s="7" t="n"/>
      <c r="AA3022" s="7" t="n"/>
      <c r="AB3022" s="7" t="n"/>
      <c r="AC3022" s="7" t="n"/>
    </row>
    <row r="3023" ht="9.75" customHeight="1" s="12">
      <c r="A3023" s="11" t="inlineStr">
        <is>
          <t>SO - 0004028</t>
        </is>
      </c>
      <c r="B3023" s="11" t="inlineStr">
        <is>
          <t>Distributor</t>
        </is>
      </c>
      <c r="C3023" s="11" t="inlineStr">
        <is>
          <t>WARE-XYS1001</t>
        </is>
      </c>
      <c r="D3023" s="6" t="n">
        <v>43600</v>
      </c>
      <c r="E3023" s="6" t="n">
        <v>43715</v>
      </c>
      <c r="F3023" s="6" t="n">
        <v>43730</v>
      </c>
      <c r="G3023" s="6" t="n">
        <v>43731</v>
      </c>
      <c r="H3023" s="11" t="inlineStr">
        <is>
          <t>USD</t>
        </is>
      </c>
      <c r="I3023" s="11" t="n">
        <v>23</v>
      </c>
      <c r="J3023" s="11" t="n">
        <v>33</v>
      </c>
      <c r="K3023" s="11" t="n">
        <v>50</v>
      </c>
      <c r="L3023" s="11" t="n">
        <v>18</v>
      </c>
      <c r="M3023" s="11" t="n">
        <v>2</v>
      </c>
      <c r="N3023" s="11" t="n">
        <v>0.1</v>
      </c>
      <c r="O3023" s="7" t="n">
        <v>864.3000000000001</v>
      </c>
      <c r="P3023" s="7" t="n">
        <v>717.369</v>
      </c>
      <c r="Q3023" s="7">
        <f>text(E3023,"ddd")</f>
        <v/>
      </c>
      <c r="R3023" s="7">
        <f>G3023-F3023</f>
        <v/>
      </c>
      <c r="S3023" s="7">
        <f>E3023-D3023</f>
        <v/>
      </c>
      <c r="T3023" s="7">
        <f>O3023*M3023</f>
        <v/>
      </c>
      <c r="U3023" s="7">
        <f>T3023*N3023</f>
        <v/>
      </c>
      <c r="V3023" s="7">
        <f>T3023-U3023-(P3023*M3023)</f>
        <v/>
      </c>
      <c r="W3023" s="7">
        <f>VLOOKUP(L3023,'Products Sheet'!$A:$B,2,FALSE)</f>
        <v/>
      </c>
      <c r="X3023" s="7" t="n"/>
      <c r="Y3023" s="7" t="n"/>
      <c r="Z3023" s="7" t="n"/>
      <c r="AA3023" s="7" t="n"/>
      <c r="AB3023" s="7" t="n"/>
      <c r="AC3023" s="7" t="n"/>
    </row>
    <row r="3024" ht="9.75" customHeight="1" s="12">
      <c r="A3024" s="11" t="inlineStr">
        <is>
          <t>SO - 0004119</t>
        </is>
      </c>
      <c r="B3024" s="11" t="inlineStr">
        <is>
          <t>Online</t>
        </is>
      </c>
      <c r="C3024" s="11" t="inlineStr">
        <is>
          <t>WARE-UHY1004</t>
        </is>
      </c>
      <c r="D3024" s="6" t="n">
        <v>43600</v>
      </c>
      <c r="E3024" s="6" t="n">
        <v>43727</v>
      </c>
      <c r="F3024" s="6" t="n">
        <v>43746</v>
      </c>
      <c r="G3024" s="6" t="n">
        <v>43755</v>
      </c>
      <c r="H3024" s="11" t="inlineStr">
        <is>
          <t>USD</t>
        </is>
      </c>
      <c r="I3024" s="11" t="n">
        <v>18</v>
      </c>
      <c r="J3024" s="11" t="n">
        <v>39</v>
      </c>
      <c r="K3024" s="11" t="n">
        <v>206</v>
      </c>
      <c r="L3024" s="11" t="n">
        <v>18</v>
      </c>
      <c r="M3024" s="11" t="n">
        <v>7</v>
      </c>
      <c r="N3024" s="11" t="n">
        <v>0.15</v>
      </c>
      <c r="O3024" s="7" t="n">
        <v>3966.4</v>
      </c>
      <c r="P3024" s="7" t="n">
        <v>3173.12</v>
      </c>
      <c r="Q3024" s="7">
        <f>text(E3024,"ddd")</f>
        <v/>
      </c>
      <c r="R3024" s="7">
        <f>G3024-F3024</f>
        <v/>
      </c>
      <c r="S3024" s="7">
        <f>E3024-D3024</f>
        <v/>
      </c>
      <c r="T3024" s="7">
        <f>O3024*M3024</f>
        <v/>
      </c>
      <c r="U3024" s="7">
        <f>T3024*N3024</f>
        <v/>
      </c>
      <c r="V3024" s="7">
        <f>T3024-U3024-(P3024*M3024)</f>
        <v/>
      </c>
      <c r="W3024" s="7">
        <f>VLOOKUP(L3024,'Products Sheet'!$A:$B,2,FALSE)</f>
        <v/>
      </c>
      <c r="X3024" s="7" t="n"/>
      <c r="Y3024" s="7" t="n"/>
      <c r="Z3024" s="7" t="n"/>
      <c r="AA3024" s="7" t="n"/>
      <c r="AB3024" s="7" t="n"/>
      <c r="AC3024" s="7" t="n"/>
    </row>
    <row r="3025" ht="9.75" customHeight="1" s="12">
      <c r="A3025" s="11" t="inlineStr">
        <is>
          <t>SO - 0004153</t>
        </is>
      </c>
      <c r="B3025" s="11" t="inlineStr">
        <is>
          <t>In-Store</t>
        </is>
      </c>
      <c r="C3025" s="11" t="inlineStr">
        <is>
          <t>WARE-MKL1006</t>
        </is>
      </c>
      <c r="D3025" s="6" t="n">
        <v>43600</v>
      </c>
      <c r="E3025" s="6" t="n">
        <v>43731</v>
      </c>
      <c r="F3025" s="6" t="n">
        <v>43752</v>
      </c>
      <c r="G3025" s="6" t="n">
        <v>43762</v>
      </c>
      <c r="H3025" s="11" t="inlineStr">
        <is>
          <t>USD</t>
        </is>
      </c>
      <c r="I3025" s="11" t="n">
        <v>1</v>
      </c>
      <c r="J3025" s="11" t="n">
        <v>41</v>
      </c>
      <c r="K3025" s="11" t="n">
        <v>348</v>
      </c>
      <c r="L3025" s="11" t="n">
        <v>18</v>
      </c>
      <c r="M3025" s="11" t="n">
        <v>1</v>
      </c>
      <c r="N3025" s="11" t="n">
        <v>0.05</v>
      </c>
      <c r="O3025" s="7" t="n">
        <v>268</v>
      </c>
      <c r="P3025" s="7" t="n">
        <v>179.56</v>
      </c>
      <c r="Q3025" s="7">
        <f>text(E3025,"ddd")</f>
        <v/>
      </c>
      <c r="R3025" s="7">
        <f>G3025-F3025</f>
        <v/>
      </c>
      <c r="S3025" s="7">
        <f>E3025-D3025</f>
        <v/>
      </c>
      <c r="T3025" s="7">
        <f>O3025*M3025</f>
        <v/>
      </c>
      <c r="U3025" s="7">
        <f>T3025*N3025</f>
        <v/>
      </c>
      <c r="V3025" s="7">
        <f>T3025-U3025-(P3025*M3025)</f>
        <v/>
      </c>
      <c r="W3025" s="7">
        <f>VLOOKUP(L3025,'Products Sheet'!$A:$B,2,FALSE)</f>
        <v/>
      </c>
      <c r="X3025" s="7" t="n"/>
      <c r="Y3025" s="7" t="n"/>
      <c r="Z3025" s="7" t="n"/>
      <c r="AA3025" s="7" t="n"/>
      <c r="AB3025" s="7" t="n"/>
      <c r="AC3025" s="7" t="n"/>
    </row>
    <row r="3026" ht="9.75" customHeight="1" s="12">
      <c r="A3026" s="11" t="inlineStr">
        <is>
          <t>SO - 0004207</t>
        </is>
      </c>
      <c r="B3026" s="11" t="inlineStr">
        <is>
          <t>In-Store</t>
        </is>
      </c>
      <c r="C3026" s="11" t="inlineStr">
        <is>
          <t>WARE-MKL1006</t>
        </is>
      </c>
      <c r="D3026" s="6" t="n">
        <v>43600</v>
      </c>
      <c r="E3026" s="6" t="n">
        <v>43737</v>
      </c>
      <c r="F3026" s="6" t="n">
        <v>43739</v>
      </c>
      <c r="G3026" s="6" t="n">
        <v>43741</v>
      </c>
      <c r="H3026" s="11" t="inlineStr">
        <is>
          <t>USD</t>
        </is>
      </c>
      <c r="I3026" s="11" t="n">
        <v>4</v>
      </c>
      <c r="J3026" s="11" t="n">
        <v>8</v>
      </c>
      <c r="K3026" s="11" t="n">
        <v>331</v>
      </c>
      <c r="L3026" s="11" t="n">
        <v>18</v>
      </c>
      <c r="M3026" s="11" t="n">
        <v>4</v>
      </c>
      <c r="N3026" s="11" t="n">
        <v>0.1</v>
      </c>
      <c r="O3026" s="7" t="n">
        <v>1882.7</v>
      </c>
      <c r="P3026" s="7" t="n">
        <v>1242.582</v>
      </c>
      <c r="Q3026" s="7">
        <f>text(E3026,"ddd")</f>
        <v/>
      </c>
      <c r="R3026" s="7">
        <f>G3026-F3026</f>
        <v/>
      </c>
      <c r="S3026" s="7">
        <f>E3026-D3026</f>
        <v/>
      </c>
      <c r="T3026" s="7">
        <f>O3026*M3026</f>
        <v/>
      </c>
      <c r="U3026" s="7">
        <f>T3026*N3026</f>
        <v/>
      </c>
      <c r="V3026" s="7">
        <f>T3026-U3026-(P3026*M3026)</f>
        <v/>
      </c>
      <c r="W3026" s="7">
        <f>VLOOKUP(L3026,'Products Sheet'!$A:$B,2,FALSE)</f>
        <v/>
      </c>
      <c r="X3026" s="7" t="n"/>
      <c r="Y3026" s="7" t="n"/>
      <c r="Z3026" s="7" t="n"/>
      <c r="AA3026" s="7" t="n"/>
      <c r="AB3026" s="7" t="n"/>
      <c r="AC3026" s="7" t="n"/>
    </row>
    <row r="3027" ht="9.75" customHeight="1" s="12">
      <c r="A3027" s="11" t="inlineStr">
        <is>
          <t>SO - 0004261</t>
        </is>
      </c>
      <c r="B3027" s="11" t="inlineStr">
        <is>
          <t>In-Store</t>
        </is>
      </c>
      <c r="C3027" s="11" t="inlineStr">
        <is>
          <t>WARE-NMK1003</t>
        </is>
      </c>
      <c r="D3027" s="6" t="n">
        <v>43600</v>
      </c>
      <c r="E3027" s="6" t="n">
        <v>43744</v>
      </c>
      <c r="F3027" s="6" t="n">
        <v>43751</v>
      </c>
      <c r="G3027" s="6" t="n">
        <v>43753</v>
      </c>
      <c r="H3027" s="11" t="inlineStr">
        <is>
          <t>USD</t>
        </is>
      </c>
      <c r="I3027" s="11" t="n">
        <v>9</v>
      </c>
      <c r="J3027" s="11" t="n">
        <v>37</v>
      </c>
      <c r="K3027" s="11" t="n">
        <v>196</v>
      </c>
      <c r="L3027" s="11" t="n">
        <v>18</v>
      </c>
      <c r="M3027" s="11" t="n">
        <v>3</v>
      </c>
      <c r="N3027" s="11" t="n">
        <v>0.1</v>
      </c>
      <c r="O3027" s="7" t="n">
        <v>3973.1</v>
      </c>
      <c r="P3027" s="7" t="n">
        <v>3019.556</v>
      </c>
      <c r="Q3027" s="7">
        <f>text(E3027,"ddd")</f>
        <v/>
      </c>
      <c r="R3027" s="7">
        <f>G3027-F3027</f>
        <v/>
      </c>
      <c r="S3027" s="7">
        <f>E3027-D3027</f>
        <v/>
      </c>
      <c r="T3027" s="7">
        <f>O3027*M3027</f>
        <v/>
      </c>
      <c r="U3027" s="7">
        <f>T3027*N3027</f>
        <v/>
      </c>
      <c r="V3027" s="7">
        <f>T3027-U3027-(P3027*M3027)</f>
        <v/>
      </c>
      <c r="W3027" s="7">
        <f>VLOOKUP(L3027,'Products Sheet'!$A:$B,2,FALSE)</f>
        <v/>
      </c>
      <c r="X3027" s="7" t="n"/>
      <c r="Y3027" s="7" t="n"/>
      <c r="Z3027" s="7" t="n"/>
      <c r="AA3027" s="7" t="n"/>
      <c r="AB3027" s="7" t="n"/>
      <c r="AC3027" s="7" t="n"/>
    </row>
    <row r="3028" ht="9.75" customHeight="1" s="12">
      <c r="A3028" s="11" t="inlineStr">
        <is>
          <t>SO - 0004279</t>
        </is>
      </c>
      <c r="B3028" s="11" t="inlineStr">
        <is>
          <t>In-Store</t>
        </is>
      </c>
      <c r="C3028" s="11" t="inlineStr">
        <is>
          <t>WARE-NMK1003</t>
        </is>
      </c>
      <c r="D3028" s="6" t="n">
        <v>43600</v>
      </c>
      <c r="E3028" s="6" t="n">
        <v>43746</v>
      </c>
      <c r="F3028" s="6" t="n">
        <v>43749</v>
      </c>
      <c r="G3028" s="6" t="n">
        <v>43753</v>
      </c>
      <c r="H3028" s="11" t="inlineStr">
        <is>
          <t>USD</t>
        </is>
      </c>
      <c r="I3028" s="11" t="n">
        <v>10</v>
      </c>
      <c r="J3028" s="11" t="n">
        <v>20</v>
      </c>
      <c r="K3028" s="11" t="n">
        <v>148</v>
      </c>
      <c r="L3028" s="11" t="n">
        <v>18</v>
      </c>
      <c r="M3028" s="11" t="n">
        <v>5</v>
      </c>
      <c r="N3028" s="11" t="n">
        <v>0.3</v>
      </c>
      <c r="O3028" s="7" t="n">
        <v>3678.3</v>
      </c>
      <c r="P3028" s="7" t="n">
        <v>3052.989</v>
      </c>
      <c r="Q3028" s="7">
        <f>text(E3028,"ddd")</f>
        <v/>
      </c>
      <c r="R3028" s="7">
        <f>G3028-F3028</f>
        <v/>
      </c>
      <c r="S3028" s="7">
        <f>E3028-D3028</f>
        <v/>
      </c>
      <c r="T3028" s="7">
        <f>O3028*M3028</f>
        <v/>
      </c>
      <c r="U3028" s="7">
        <f>T3028*N3028</f>
        <v/>
      </c>
      <c r="V3028" s="7">
        <f>T3028-U3028-(P3028*M3028)</f>
        <v/>
      </c>
      <c r="W3028" s="7">
        <f>VLOOKUP(L3028,'Products Sheet'!$A:$B,2,FALSE)</f>
        <v/>
      </c>
      <c r="X3028" s="7" t="n"/>
      <c r="Y3028" s="7" t="n"/>
      <c r="Z3028" s="7" t="n"/>
      <c r="AA3028" s="7" t="n"/>
      <c r="AB3028" s="7" t="n"/>
      <c r="AC3028" s="7" t="n"/>
    </row>
    <row r="3029" ht="9.75" customHeight="1" s="12">
      <c r="A3029" s="11" t="inlineStr">
        <is>
          <t>SO - 0004295</t>
        </is>
      </c>
      <c r="B3029" s="11" t="inlineStr">
        <is>
          <t>In-Store</t>
        </is>
      </c>
      <c r="C3029" s="11" t="inlineStr">
        <is>
          <t>WARE-NMK1003</t>
        </is>
      </c>
      <c r="D3029" s="6" t="n">
        <v>43600</v>
      </c>
      <c r="E3029" s="6" t="n">
        <v>43748</v>
      </c>
      <c r="F3029" s="6" t="n">
        <v>43771</v>
      </c>
      <c r="G3029" s="6" t="n">
        <v>43776</v>
      </c>
      <c r="H3029" s="11" t="inlineStr">
        <is>
          <t>USD</t>
        </is>
      </c>
      <c r="I3029" s="11" t="n">
        <v>5</v>
      </c>
      <c r="J3029" s="11" t="n">
        <v>44</v>
      </c>
      <c r="K3029" s="11" t="n">
        <v>162</v>
      </c>
      <c r="L3029" s="11" t="n">
        <v>18</v>
      </c>
      <c r="M3029" s="11" t="n">
        <v>7</v>
      </c>
      <c r="N3029" s="11" t="n">
        <v>0.075</v>
      </c>
      <c r="O3029" s="7" t="n">
        <v>234.5</v>
      </c>
      <c r="P3029" s="7" t="n">
        <v>124.285</v>
      </c>
      <c r="Q3029" s="7">
        <f>text(E3029,"ddd")</f>
        <v/>
      </c>
      <c r="R3029" s="7">
        <f>G3029-F3029</f>
        <v/>
      </c>
      <c r="S3029" s="7">
        <f>E3029-D3029</f>
        <v/>
      </c>
      <c r="T3029" s="7">
        <f>O3029*M3029</f>
        <v/>
      </c>
      <c r="U3029" s="7">
        <f>T3029*N3029</f>
        <v/>
      </c>
      <c r="V3029" s="7">
        <f>T3029-U3029-(P3029*M3029)</f>
        <v/>
      </c>
      <c r="W3029" s="7">
        <f>VLOOKUP(L3029,'Products Sheet'!$A:$B,2,FALSE)</f>
        <v/>
      </c>
      <c r="X3029" s="7" t="n"/>
      <c r="Y3029" s="7" t="n"/>
      <c r="Z3029" s="7" t="n"/>
      <c r="AA3029" s="7" t="n"/>
      <c r="AB3029" s="7" t="n"/>
      <c r="AC3029" s="7" t="n"/>
    </row>
    <row r="3030" ht="9.75" customHeight="1" s="12">
      <c r="A3030" s="11" t="inlineStr">
        <is>
          <t>SO - 0004351</t>
        </is>
      </c>
      <c r="B3030" s="11" t="inlineStr">
        <is>
          <t>Distributor</t>
        </is>
      </c>
      <c r="C3030" s="11" t="inlineStr">
        <is>
          <t>WARE-UHY1004</t>
        </is>
      </c>
      <c r="D3030" s="6" t="n">
        <v>43600</v>
      </c>
      <c r="E3030" s="6" t="n">
        <v>43756</v>
      </c>
      <c r="F3030" s="6" t="n">
        <v>43765</v>
      </c>
      <c r="G3030" s="6" t="n">
        <v>43769</v>
      </c>
      <c r="H3030" s="11" t="inlineStr">
        <is>
          <t>USD</t>
        </is>
      </c>
      <c r="I3030" s="11" t="n">
        <v>23</v>
      </c>
      <c r="J3030" s="11" t="n">
        <v>41</v>
      </c>
      <c r="K3030" s="11" t="n">
        <v>237</v>
      </c>
      <c r="L3030" s="11" t="n">
        <v>18</v>
      </c>
      <c r="M3030" s="11" t="n">
        <v>4</v>
      </c>
      <c r="N3030" s="11" t="n">
        <v>0.075</v>
      </c>
      <c r="O3030" s="7" t="n">
        <v>6304.7</v>
      </c>
      <c r="P3030" s="7" t="n">
        <v>4413.29</v>
      </c>
      <c r="Q3030" s="7">
        <f>text(E3030,"ddd")</f>
        <v/>
      </c>
      <c r="R3030" s="7">
        <f>G3030-F3030</f>
        <v/>
      </c>
      <c r="S3030" s="7">
        <f>E3030-D3030</f>
        <v/>
      </c>
      <c r="T3030" s="7">
        <f>O3030*M3030</f>
        <v/>
      </c>
      <c r="U3030" s="7">
        <f>T3030*N3030</f>
        <v/>
      </c>
      <c r="V3030" s="7">
        <f>T3030-U3030-(P3030*M3030)</f>
        <v/>
      </c>
      <c r="W3030" s="7">
        <f>VLOOKUP(L3030,'Products Sheet'!$A:$B,2,FALSE)</f>
        <v/>
      </c>
      <c r="X3030" s="7" t="n"/>
      <c r="Y3030" s="7" t="n"/>
      <c r="Z3030" s="7" t="n"/>
      <c r="AA3030" s="7" t="n"/>
      <c r="AB3030" s="7" t="n"/>
      <c r="AC3030" s="7" t="n"/>
    </row>
    <row r="3031" ht="9.75" customHeight="1" s="12">
      <c r="A3031" s="11" t="inlineStr">
        <is>
          <t>SO - 0004478</t>
        </is>
      </c>
      <c r="B3031" s="11" t="inlineStr">
        <is>
          <t>Online</t>
        </is>
      </c>
      <c r="C3031" s="11" t="inlineStr">
        <is>
          <t>WARE-NMK1003</t>
        </is>
      </c>
      <c r="D3031" s="6" t="n">
        <v>43700</v>
      </c>
      <c r="E3031" s="6" t="n">
        <v>43773</v>
      </c>
      <c r="F3031" s="6" t="n">
        <v>43792</v>
      </c>
      <c r="G3031" s="6" t="n">
        <v>43802</v>
      </c>
      <c r="H3031" s="11" t="inlineStr">
        <is>
          <t>USD</t>
        </is>
      </c>
      <c r="I3031" s="11" t="n">
        <v>16</v>
      </c>
      <c r="J3031" s="11" t="n">
        <v>1</v>
      </c>
      <c r="K3031" s="11" t="n">
        <v>110</v>
      </c>
      <c r="L3031" s="11" t="n">
        <v>18</v>
      </c>
      <c r="M3031" s="11" t="n">
        <v>6</v>
      </c>
      <c r="N3031" s="11" t="n">
        <v>0.2</v>
      </c>
      <c r="O3031" s="7" t="n">
        <v>750.4</v>
      </c>
      <c r="P3031" s="7" t="n">
        <v>637.8399999999999</v>
      </c>
      <c r="Q3031" s="7">
        <f>text(E3031,"ddd")</f>
        <v/>
      </c>
      <c r="R3031" s="7">
        <f>G3031-F3031</f>
        <v/>
      </c>
      <c r="S3031" s="7">
        <f>E3031-D3031</f>
        <v/>
      </c>
      <c r="T3031" s="7">
        <f>O3031*M3031</f>
        <v/>
      </c>
      <c r="U3031" s="7">
        <f>T3031*N3031</f>
        <v/>
      </c>
      <c r="V3031" s="7">
        <f>T3031-U3031-(P3031*M3031)</f>
        <v/>
      </c>
      <c r="W3031" s="7">
        <f>VLOOKUP(L3031,'Products Sheet'!$A:$B,2,FALSE)</f>
        <v/>
      </c>
      <c r="X3031" s="7" t="n"/>
      <c r="Y3031" s="7" t="n"/>
      <c r="Z3031" s="7" t="n"/>
      <c r="AA3031" s="7" t="n"/>
      <c r="AB3031" s="7" t="n"/>
      <c r="AC3031" s="7" t="n"/>
    </row>
    <row r="3032" ht="9.75" customHeight="1" s="12">
      <c r="A3032" s="11" t="inlineStr">
        <is>
          <t>SO - 0004532</t>
        </is>
      </c>
      <c r="B3032" s="11" t="inlineStr">
        <is>
          <t>Wholesale</t>
        </is>
      </c>
      <c r="C3032" s="11" t="inlineStr">
        <is>
          <t>WARE-MKL1006</t>
        </is>
      </c>
      <c r="D3032" s="6" t="n">
        <v>43700</v>
      </c>
      <c r="E3032" s="6" t="n">
        <v>43780</v>
      </c>
      <c r="F3032" s="6" t="n">
        <v>43790</v>
      </c>
      <c r="G3032" s="6" t="n">
        <v>43797</v>
      </c>
      <c r="H3032" s="11" t="inlineStr">
        <is>
          <t>USD</t>
        </is>
      </c>
      <c r="I3032" s="11" t="n">
        <v>25</v>
      </c>
      <c r="J3032" s="11" t="n">
        <v>10</v>
      </c>
      <c r="K3032" s="11" t="n">
        <v>364</v>
      </c>
      <c r="L3032" s="11" t="n">
        <v>18</v>
      </c>
      <c r="M3032" s="11" t="n">
        <v>8</v>
      </c>
      <c r="N3032" s="11" t="n">
        <v>0.05</v>
      </c>
      <c r="O3032" s="7" t="n">
        <v>6043.400000000001</v>
      </c>
      <c r="P3032" s="7" t="n">
        <v>2961.266</v>
      </c>
      <c r="Q3032" s="7">
        <f>text(E3032,"ddd")</f>
        <v/>
      </c>
      <c r="R3032" s="7">
        <f>G3032-F3032</f>
        <v/>
      </c>
      <c r="S3032" s="7">
        <f>E3032-D3032</f>
        <v/>
      </c>
      <c r="T3032" s="7">
        <f>O3032*M3032</f>
        <v/>
      </c>
      <c r="U3032" s="7">
        <f>T3032*N3032</f>
        <v/>
      </c>
      <c r="V3032" s="7">
        <f>T3032-U3032-(P3032*M3032)</f>
        <v/>
      </c>
      <c r="W3032" s="7">
        <f>VLOOKUP(L3032,'Products Sheet'!$A:$B,2,FALSE)</f>
        <v/>
      </c>
      <c r="X3032" s="7" t="n"/>
      <c r="Y3032" s="7" t="n"/>
      <c r="Z3032" s="7" t="n"/>
      <c r="AA3032" s="7" t="n"/>
      <c r="AB3032" s="7" t="n"/>
      <c r="AC3032" s="7" t="n"/>
    </row>
    <row r="3033" ht="9.75" customHeight="1" s="12">
      <c r="A3033" s="11" t="inlineStr">
        <is>
          <t>SO - 0004557</t>
        </is>
      </c>
      <c r="B3033" s="11" t="inlineStr">
        <is>
          <t>In-Store</t>
        </is>
      </c>
      <c r="C3033" s="11" t="inlineStr">
        <is>
          <t>WARE-PUJ1005</t>
        </is>
      </c>
      <c r="D3033" s="6" t="n">
        <v>43700</v>
      </c>
      <c r="E3033" s="6" t="n">
        <v>43783</v>
      </c>
      <c r="F3033" s="6" t="n">
        <v>43786</v>
      </c>
      <c r="G3033" s="6" t="n">
        <v>43790</v>
      </c>
      <c r="H3033" s="11" t="inlineStr">
        <is>
          <t>USD</t>
        </is>
      </c>
      <c r="I3033" s="11" t="n">
        <v>3</v>
      </c>
      <c r="J3033" s="11" t="n">
        <v>31</v>
      </c>
      <c r="K3033" s="11" t="n">
        <v>286</v>
      </c>
      <c r="L3033" s="11" t="n">
        <v>18</v>
      </c>
      <c r="M3033" s="11" t="n">
        <v>7</v>
      </c>
      <c r="N3033" s="11" t="n">
        <v>0.075</v>
      </c>
      <c r="O3033" s="7" t="n">
        <v>6324.8</v>
      </c>
      <c r="P3033" s="7" t="n">
        <v>5059.84</v>
      </c>
      <c r="Q3033" s="7">
        <f>text(E3033,"ddd")</f>
        <v/>
      </c>
      <c r="R3033" s="7">
        <f>G3033-F3033</f>
        <v/>
      </c>
      <c r="S3033" s="7">
        <f>E3033-D3033</f>
        <v/>
      </c>
      <c r="T3033" s="7">
        <f>O3033*M3033</f>
        <v/>
      </c>
      <c r="U3033" s="7">
        <f>T3033*N3033</f>
        <v/>
      </c>
      <c r="V3033" s="7">
        <f>T3033-U3033-(P3033*M3033)</f>
        <v/>
      </c>
      <c r="W3033" s="7">
        <f>VLOOKUP(L3033,'Products Sheet'!$A:$B,2,FALSE)</f>
        <v/>
      </c>
      <c r="X3033" s="7" t="n"/>
      <c r="Y3033" s="7" t="n"/>
      <c r="Z3033" s="7" t="n"/>
      <c r="AA3033" s="7" t="n"/>
      <c r="AB3033" s="7" t="n"/>
      <c r="AC3033" s="7" t="n"/>
    </row>
    <row r="3034" ht="9.75" customHeight="1" s="12">
      <c r="A3034" s="11" t="inlineStr">
        <is>
          <t>SO - 0004560</t>
        </is>
      </c>
      <c r="B3034" s="11" t="inlineStr">
        <is>
          <t>In-Store</t>
        </is>
      </c>
      <c r="C3034" s="11" t="inlineStr">
        <is>
          <t>WARE-UHY1004</t>
        </is>
      </c>
      <c r="D3034" s="6" t="n">
        <v>43700</v>
      </c>
      <c r="E3034" s="6" t="n">
        <v>43783</v>
      </c>
      <c r="F3034" s="6" t="n">
        <v>43797</v>
      </c>
      <c r="G3034" s="6" t="n">
        <v>43807</v>
      </c>
      <c r="H3034" s="11" t="inlineStr">
        <is>
          <t>USD</t>
        </is>
      </c>
      <c r="I3034" s="11" t="n">
        <v>2</v>
      </c>
      <c r="J3034" s="11" t="n">
        <v>22</v>
      </c>
      <c r="K3034" s="11" t="n">
        <v>259</v>
      </c>
      <c r="L3034" s="11" t="n">
        <v>18</v>
      </c>
      <c r="M3034" s="11" t="n">
        <v>8</v>
      </c>
      <c r="N3034" s="11" t="n">
        <v>0.05</v>
      </c>
      <c r="O3034" s="7" t="n">
        <v>2479</v>
      </c>
      <c r="P3034" s="7" t="n">
        <v>2032.78</v>
      </c>
      <c r="Q3034" s="7">
        <f>text(E3034,"ddd")</f>
        <v/>
      </c>
      <c r="R3034" s="7">
        <f>G3034-F3034</f>
        <v/>
      </c>
      <c r="S3034" s="7">
        <f>E3034-D3034</f>
        <v/>
      </c>
      <c r="T3034" s="7">
        <f>O3034*M3034</f>
        <v/>
      </c>
      <c r="U3034" s="7">
        <f>T3034*N3034</f>
        <v/>
      </c>
      <c r="V3034" s="7">
        <f>T3034-U3034-(P3034*M3034)</f>
        <v/>
      </c>
      <c r="W3034" s="7">
        <f>VLOOKUP(L3034,'Products Sheet'!$A:$B,2,FALSE)</f>
        <v/>
      </c>
      <c r="X3034" s="7" t="n"/>
      <c r="Y3034" s="7" t="n"/>
      <c r="Z3034" s="7" t="n"/>
      <c r="AA3034" s="7" t="n"/>
      <c r="AB3034" s="7" t="n"/>
      <c r="AC3034" s="7" t="n"/>
    </row>
    <row r="3035" ht="9.75" customHeight="1" s="12">
      <c r="A3035" s="11" t="inlineStr">
        <is>
          <t>SO - 0004603</t>
        </is>
      </c>
      <c r="B3035" s="11" t="inlineStr">
        <is>
          <t>Distributor</t>
        </is>
      </c>
      <c r="C3035" s="11" t="inlineStr">
        <is>
          <t>WARE-NMK1003</t>
        </is>
      </c>
      <c r="D3035" s="6" t="n">
        <v>43700</v>
      </c>
      <c r="E3035" s="6" t="n">
        <v>43787</v>
      </c>
      <c r="F3035" s="6" t="n">
        <v>43805</v>
      </c>
      <c r="G3035" s="6" t="n">
        <v>43813</v>
      </c>
      <c r="H3035" s="11" t="inlineStr">
        <is>
          <t>USD</t>
        </is>
      </c>
      <c r="I3035" s="11" t="n">
        <v>25</v>
      </c>
      <c r="J3035" s="11" t="n">
        <v>2</v>
      </c>
      <c r="K3035" s="11" t="n">
        <v>187</v>
      </c>
      <c r="L3035" s="11" t="n">
        <v>18</v>
      </c>
      <c r="M3035" s="11" t="n">
        <v>5</v>
      </c>
      <c r="N3035" s="11" t="n">
        <v>0.075</v>
      </c>
      <c r="O3035" s="7" t="n">
        <v>1943</v>
      </c>
      <c r="P3035" s="7" t="n">
        <v>1379.53</v>
      </c>
      <c r="Q3035" s="7">
        <f>text(E3035,"ddd")</f>
        <v/>
      </c>
      <c r="R3035" s="7">
        <f>G3035-F3035</f>
        <v/>
      </c>
      <c r="S3035" s="7">
        <f>E3035-D3035</f>
        <v/>
      </c>
      <c r="T3035" s="7">
        <f>O3035*M3035</f>
        <v/>
      </c>
      <c r="U3035" s="7">
        <f>T3035*N3035</f>
        <v/>
      </c>
      <c r="V3035" s="7">
        <f>T3035-U3035-(P3035*M3035)</f>
        <v/>
      </c>
      <c r="W3035" s="7">
        <f>VLOOKUP(L3035,'Products Sheet'!$A:$B,2,FALSE)</f>
        <v/>
      </c>
      <c r="X3035" s="7" t="n"/>
      <c r="Y3035" s="7" t="n"/>
      <c r="Z3035" s="7" t="n"/>
      <c r="AA3035" s="7" t="n"/>
      <c r="AB3035" s="7" t="n"/>
      <c r="AC3035" s="7" t="n"/>
    </row>
    <row r="3036" ht="9.75" customHeight="1" s="12">
      <c r="A3036" s="11" t="inlineStr">
        <is>
          <t>SO - 0004726</t>
        </is>
      </c>
      <c r="B3036" s="11" t="inlineStr">
        <is>
          <t>Online</t>
        </is>
      </c>
      <c r="C3036" s="11" t="inlineStr">
        <is>
          <t>WARE-NMK1003</t>
        </is>
      </c>
      <c r="D3036" s="6" t="n">
        <v>43700</v>
      </c>
      <c r="E3036" s="6" t="n">
        <v>43801</v>
      </c>
      <c r="F3036" s="6" t="n">
        <v>43828</v>
      </c>
      <c r="G3036" s="6" t="n">
        <v>43832</v>
      </c>
      <c r="H3036" s="11" t="inlineStr">
        <is>
          <t>USD</t>
        </is>
      </c>
      <c r="I3036" s="11" t="n">
        <v>18</v>
      </c>
      <c r="J3036" s="11" t="n">
        <v>38</v>
      </c>
      <c r="K3036" s="11" t="n">
        <v>169</v>
      </c>
      <c r="L3036" s="11" t="n">
        <v>18</v>
      </c>
      <c r="M3036" s="11" t="n">
        <v>1</v>
      </c>
      <c r="N3036" s="11" t="n">
        <v>0.05</v>
      </c>
      <c r="O3036" s="7" t="n">
        <v>2298.1</v>
      </c>
      <c r="P3036" s="7" t="n">
        <v>1884.442</v>
      </c>
      <c r="Q3036" s="7">
        <f>text(E3036,"ddd")</f>
        <v/>
      </c>
      <c r="R3036" s="7">
        <f>G3036-F3036</f>
        <v/>
      </c>
      <c r="S3036" s="7">
        <f>E3036-D3036</f>
        <v/>
      </c>
      <c r="T3036" s="7">
        <f>O3036*M3036</f>
        <v/>
      </c>
      <c r="U3036" s="7">
        <f>T3036*N3036</f>
        <v/>
      </c>
      <c r="V3036" s="7">
        <f>T3036-U3036-(P3036*M3036)</f>
        <v/>
      </c>
      <c r="W3036" s="7">
        <f>VLOOKUP(L3036,'Products Sheet'!$A:$B,2,FALSE)</f>
        <v/>
      </c>
      <c r="X3036" s="7" t="n"/>
      <c r="Y3036" s="7" t="n"/>
      <c r="Z3036" s="7" t="n"/>
      <c r="AA3036" s="7" t="n"/>
      <c r="AB3036" s="7" t="n"/>
      <c r="AC3036" s="7" t="n"/>
    </row>
    <row r="3037" ht="9.75" customHeight="1" s="12">
      <c r="A3037" s="11" t="inlineStr">
        <is>
          <t>SO - 0004866</t>
        </is>
      </c>
      <c r="B3037" s="11" t="inlineStr">
        <is>
          <t>In-Store</t>
        </is>
      </c>
      <c r="C3037" s="11" t="inlineStr">
        <is>
          <t>WARE-MKL1006</t>
        </is>
      </c>
      <c r="D3037" s="6" t="n">
        <v>43700</v>
      </c>
      <c r="E3037" s="6" t="n">
        <v>43818</v>
      </c>
      <c r="F3037" s="6" t="n">
        <v>43841</v>
      </c>
      <c r="G3037" s="6" t="n">
        <v>43843</v>
      </c>
      <c r="H3037" s="11" t="inlineStr">
        <is>
          <t>USD</t>
        </is>
      </c>
      <c r="I3037" s="11" t="n">
        <v>3</v>
      </c>
      <c r="J3037" s="11" t="n">
        <v>13</v>
      </c>
      <c r="K3037" s="11" t="n">
        <v>355</v>
      </c>
      <c r="L3037" s="11" t="n">
        <v>18</v>
      </c>
      <c r="M3037" s="11" t="n">
        <v>5</v>
      </c>
      <c r="N3037" s="11" t="n">
        <v>0.05</v>
      </c>
      <c r="O3037" s="7" t="n">
        <v>1078.7</v>
      </c>
      <c r="P3037" s="7" t="n">
        <v>625.646</v>
      </c>
      <c r="Q3037" s="7">
        <f>text(E3037,"ddd")</f>
        <v/>
      </c>
      <c r="R3037" s="7">
        <f>G3037-F3037</f>
        <v/>
      </c>
      <c r="S3037" s="7">
        <f>E3037-D3037</f>
        <v/>
      </c>
      <c r="T3037" s="7">
        <f>O3037*M3037</f>
        <v/>
      </c>
      <c r="U3037" s="7">
        <f>T3037*N3037</f>
        <v/>
      </c>
      <c r="V3037" s="7">
        <f>T3037-U3037-(P3037*M3037)</f>
        <v/>
      </c>
      <c r="W3037" s="7">
        <f>VLOOKUP(L3037,'Products Sheet'!$A:$B,2,FALSE)</f>
        <v/>
      </c>
      <c r="X3037" s="7" t="n"/>
      <c r="Y3037" s="7" t="n"/>
      <c r="Z3037" s="7" t="n"/>
      <c r="AA3037" s="7" t="n"/>
      <c r="AB3037" s="7" t="n"/>
      <c r="AC3037" s="7" t="n"/>
    </row>
    <row r="3038" ht="9.75" customHeight="1" s="12">
      <c r="A3038" s="11" t="inlineStr">
        <is>
          <t>SO - 0004972</t>
        </is>
      </c>
      <c r="B3038" s="11" t="inlineStr">
        <is>
          <t>Distributor</t>
        </is>
      </c>
      <c r="C3038" s="11" t="inlineStr">
        <is>
          <t>WARE-UHY1004</t>
        </is>
      </c>
      <c r="D3038" s="6" t="n">
        <v>43700</v>
      </c>
      <c r="E3038" s="6" t="n">
        <v>43832</v>
      </c>
      <c r="F3038" s="6" t="n">
        <v>43851</v>
      </c>
      <c r="G3038" s="6" t="n">
        <v>43861</v>
      </c>
      <c r="H3038" s="11" t="inlineStr">
        <is>
          <t>USD</t>
        </is>
      </c>
      <c r="I3038" s="11" t="n">
        <v>21</v>
      </c>
      <c r="J3038" s="11" t="n">
        <v>24</v>
      </c>
      <c r="K3038" s="11" t="n">
        <v>221</v>
      </c>
      <c r="L3038" s="11" t="n">
        <v>18</v>
      </c>
      <c r="M3038" s="11" t="n">
        <v>2</v>
      </c>
      <c r="N3038" s="11" t="n">
        <v>0.1</v>
      </c>
      <c r="O3038" s="7" t="n">
        <v>1025.1</v>
      </c>
      <c r="P3038" s="7" t="n">
        <v>830.3310000000001</v>
      </c>
      <c r="Q3038" s="7">
        <f>text(E3038,"ddd")</f>
        <v/>
      </c>
      <c r="R3038" s="7">
        <f>G3038-F3038</f>
        <v/>
      </c>
      <c r="S3038" s="7">
        <f>E3038-D3038</f>
        <v/>
      </c>
      <c r="T3038" s="7">
        <f>O3038*M3038</f>
        <v/>
      </c>
      <c r="U3038" s="7">
        <f>T3038*N3038</f>
        <v/>
      </c>
      <c r="V3038" s="7">
        <f>T3038-U3038-(P3038*M3038)</f>
        <v/>
      </c>
      <c r="W3038" s="7">
        <f>VLOOKUP(L3038,'Products Sheet'!$A:$B,2,FALSE)</f>
        <v/>
      </c>
      <c r="X3038" s="7" t="n"/>
      <c r="Y3038" s="7" t="n"/>
      <c r="Z3038" s="7" t="n"/>
      <c r="AA3038" s="7" t="n"/>
      <c r="AB3038" s="7" t="n"/>
      <c r="AC3038" s="7" t="n"/>
    </row>
    <row r="3039" ht="9.75" customHeight="1" s="12">
      <c r="A3039" s="11" t="inlineStr">
        <is>
          <t>SO - 0005024</t>
        </is>
      </c>
      <c r="B3039" s="11" t="inlineStr">
        <is>
          <t>In-Store</t>
        </is>
      </c>
      <c r="C3039" s="11" t="inlineStr">
        <is>
          <t>WARE-UHY1004</t>
        </is>
      </c>
      <c r="D3039" s="6" t="n">
        <v>43700</v>
      </c>
      <c r="E3039" s="6" t="n">
        <v>43837</v>
      </c>
      <c r="F3039" s="6" t="n">
        <v>43863</v>
      </c>
      <c r="G3039" s="6" t="n">
        <v>43866</v>
      </c>
      <c r="H3039" s="11" t="inlineStr">
        <is>
          <t>USD</t>
        </is>
      </c>
      <c r="I3039" s="11" t="n">
        <v>6</v>
      </c>
      <c r="J3039" s="11" t="n">
        <v>24</v>
      </c>
      <c r="K3039" s="11" t="n">
        <v>257</v>
      </c>
      <c r="L3039" s="11" t="n">
        <v>18</v>
      </c>
      <c r="M3039" s="11" t="n">
        <v>7</v>
      </c>
      <c r="N3039" s="11" t="n">
        <v>0.1</v>
      </c>
      <c r="O3039" s="7" t="n">
        <v>951.4</v>
      </c>
      <c r="P3039" s="7" t="n">
        <v>675.4939999999999</v>
      </c>
      <c r="Q3039" s="7">
        <f>text(E3039,"ddd")</f>
        <v/>
      </c>
      <c r="R3039" s="7">
        <f>G3039-F3039</f>
        <v/>
      </c>
      <c r="S3039" s="7">
        <f>E3039-D3039</f>
        <v/>
      </c>
      <c r="T3039" s="7">
        <f>O3039*M3039</f>
        <v/>
      </c>
      <c r="U3039" s="7">
        <f>T3039*N3039</f>
        <v/>
      </c>
      <c r="V3039" s="7">
        <f>T3039-U3039-(P3039*M3039)</f>
        <v/>
      </c>
      <c r="W3039" s="7">
        <f>VLOOKUP(L3039,'Products Sheet'!$A:$B,2,FALSE)</f>
        <v/>
      </c>
      <c r="X3039" s="7" t="n"/>
      <c r="Y3039" s="7" t="n"/>
      <c r="Z3039" s="7" t="n"/>
      <c r="AA3039" s="7" t="n"/>
      <c r="AB3039" s="7" t="n"/>
      <c r="AC3039" s="7" t="n"/>
    </row>
    <row r="3040" ht="9.75" customHeight="1" s="12">
      <c r="A3040" s="11" t="inlineStr">
        <is>
          <t>SO - 0005040</t>
        </is>
      </c>
      <c r="B3040" s="11" t="inlineStr">
        <is>
          <t>Online</t>
        </is>
      </c>
      <c r="C3040" s="11" t="inlineStr">
        <is>
          <t>WARE-NBV1002</t>
        </is>
      </c>
      <c r="D3040" s="6" t="n">
        <v>43700</v>
      </c>
      <c r="E3040" s="6" t="n">
        <v>43839</v>
      </c>
      <c r="F3040" s="6" t="n">
        <v>43853</v>
      </c>
      <c r="G3040" s="6" t="n">
        <v>43855</v>
      </c>
      <c r="H3040" s="11" t="inlineStr">
        <is>
          <t>USD</t>
        </is>
      </c>
      <c r="I3040" s="11" t="n">
        <v>17</v>
      </c>
      <c r="J3040" s="11" t="n">
        <v>26</v>
      </c>
      <c r="K3040" s="11" t="n">
        <v>76</v>
      </c>
      <c r="L3040" s="11" t="n">
        <v>18</v>
      </c>
      <c r="M3040" s="11" t="n">
        <v>8</v>
      </c>
      <c r="N3040" s="11" t="n">
        <v>0.05</v>
      </c>
      <c r="O3040" s="7" t="n">
        <v>3932.9</v>
      </c>
      <c r="P3040" s="7" t="n">
        <v>1887.792</v>
      </c>
      <c r="Q3040" s="7">
        <f>text(E3040,"ddd")</f>
        <v/>
      </c>
      <c r="R3040" s="7">
        <f>G3040-F3040</f>
        <v/>
      </c>
      <c r="S3040" s="7">
        <f>E3040-D3040</f>
        <v/>
      </c>
      <c r="T3040" s="7">
        <f>O3040*M3040</f>
        <v/>
      </c>
      <c r="U3040" s="7">
        <f>T3040*N3040</f>
        <v/>
      </c>
      <c r="V3040" s="7">
        <f>T3040-U3040-(P3040*M3040)</f>
        <v/>
      </c>
      <c r="W3040" s="7">
        <f>VLOOKUP(L3040,'Products Sheet'!$A:$B,2,FALSE)</f>
        <v/>
      </c>
      <c r="X3040" s="7" t="n"/>
      <c r="Y3040" s="7" t="n"/>
      <c r="Z3040" s="7" t="n"/>
      <c r="AA3040" s="7" t="n"/>
      <c r="AB3040" s="7" t="n"/>
      <c r="AC3040" s="7" t="n"/>
    </row>
    <row r="3041" ht="9.75" customHeight="1" s="12">
      <c r="A3041" s="11" t="inlineStr">
        <is>
          <t>SO - 0005047</t>
        </is>
      </c>
      <c r="B3041" s="11" t="inlineStr">
        <is>
          <t>Distributor</t>
        </is>
      </c>
      <c r="C3041" s="11" t="inlineStr">
        <is>
          <t>WARE-PUJ1005</t>
        </is>
      </c>
      <c r="D3041" s="6" t="n">
        <v>43700</v>
      </c>
      <c r="E3041" s="6" t="n">
        <v>43839</v>
      </c>
      <c r="F3041" s="6" t="n">
        <v>43863</v>
      </c>
      <c r="G3041" s="6" t="n">
        <v>43872</v>
      </c>
      <c r="H3041" s="11" t="inlineStr">
        <is>
          <t>USD</t>
        </is>
      </c>
      <c r="I3041" s="11" t="n">
        <v>24</v>
      </c>
      <c r="J3041" s="11" t="n">
        <v>1</v>
      </c>
      <c r="K3041" s="11" t="n">
        <v>276</v>
      </c>
      <c r="L3041" s="11" t="n">
        <v>18</v>
      </c>
      <c r="M3041" s="11" t="n">
        <v>6</v>
      </c>
      <c r="N3041" s="11" t="n">
        <v>0.3</v>
      </c>
      <c r="O3041" s="7" t="n">
        <v>5996.5</v>
      </c>
      <c r="P3041" s="7" t="n">
        <v>4557.34</v>
      </c>
      <c r="Q3041" s="7">
        <f>text(E3041,"ddd")</f>
        <v/>
      </c>
      <c r="R3041" s="7">
        <f>G3041-F3041</f>
        <v/>
      </c>
      <c r="S3041" s="7">
        <f>E3041-D3041</f>
        <v/>
      </c>
      <c r="T3041" s="7">
        <f>O3041*M3041</f>
        <v/>
      </c>
      <c r="U3041" s="7">
        <f>T3041*N3041</f>
        <v/>
      </c>
      <c r="V3041" s="7">
        <f>T3041-U3041-(P3041*M3041)</f>
        <v/>
      </c>
      <c r="W3041" s="7">
        <f>VLOOKUP(L3041,'Products Sheet'!$A:$B,2,FALSE)</f>
        <v/>
      </c>
      <c r="X3041" s="7" t="n"/>
      <c r="Y3041" s="7" t="n"/>
      <c r="Z3041" s="7" t="n"/>
      <c r="AA3041" s="7" t="n"/>
      <c r="AB3041" s="7" t="n"/>
      <c r="AC3041" s="7" t="n"/>
    </row>
    <row r="3042" ht="9.75" customHeight="1" s="12">
      <c r="A3042" s="11" t="inlineStr">
        <is>
          <t>SO - 0005053</t>
        </is>
      </c>
      <c r="B3042" s="11" t="inlineStr">
        <is>
          <t>In-Store</t>
        </is>
      </c>
      <c r="C3042" s="11" t="inlineStr">
        <is>
          <t>WARE-NBV1002</t>
        </is>
      </c>
      <c r="D3042" s="6" t="n">
        <v>43700</v>
      </c>
      <c r="E3042" s="6" t="n">
        <v>43840</v>
      </c>
      <c r="F3042" s="6" t="n">
        <v>43851</v>
      </c>
      <c r="G3042" s="6" t="n">
        <v>43859</v>
      </c>
      <c r="H3042" s="11" t="inlineStr">
        <is>
          <t>USD</t>
        </is>
      </c>
      <c r="I3042" s="11" t="n">
        <v>5</v>
      </c>
      <c r="J3042" s="11" t="n">
        <v>39</v>
      </c>
      <c r="K3042" s="11" t="n">
        <v>81</v>
      </c>
      <c r="L3042" s="11" t="n">
        <v>18</v>
      </c>
      <c r="M3042" s="11" t="n">
        <v>1</v>
      </c>
      <c r="N3042" s="11" t="n">
        <v>0.05</v>
      </c>
      <c r="O3042" s="7" t="n">
        <v>3966.4</v>
      </c>
      <c r="P3042" s="7" t="n">
        <v>2300.512</v>
      </c>
      <c r="Q3042" s="7">
        <f>text(E3042,"ddd")</f>
        <v/>
      </c>
      <c r="R3042" s="7">
        <f>G3042-F3042</f>
        <v/>
      </c>
      <c r="S3042" s="7">
        <f>E3042-D3042</f>
        <v/>
      </c>
      <c r="T3042" s="7">
        <f>O3042*M3042</f>
        <v/>
      </c>
      <c r="U3042" s="7">
        <f>T3042*N3042</f>
        <v/>
      </c>
      <c r="V3042" s="7">
        <f>T3042-U3042-(P3042*M3042)</f>
        <v/>
      </c>
      <c r="W3042" s="7">
        <f>VLOOKUP(L3042,'Products Sheet'!$A:$B,2,FALSE)</f>
        <v/>
      </c>
      <c r="X3042" s="7" t="n"/>
      <c r="Y3042" s="7" t="n"/>
      <c r="Z3042" s="7" t="n"/>
      <c r="AA3042" s="7" t="n"/>
      <c r="AB3042" s="7" t="n"/>
      <c r="AC3042" s="7" t="n"/>
    </row>
    <row r="3043" ht="9.75" customHeight="1" s="12">
      <c r="A3043" s="11" t="inlineStr">
        <is>
          <t>SO - 0005063</t>
        </is>
      </c>
      <c r="B3043" s="11" t="inlineStr">
        <is>
          <t>Online</t>
        </is>
      </c>
      <c r="C3043" s="11" t="inlineStr">
        <is>
          <t>WARE-NMK1003</t>
        </is>
      </c>
      <c r="D3043" s="6" t="n">
        <v>43700</v>
      </c>
      <c r="E3043" s="6" t="n">
        <v>43841</v>
      </c>
      <c r="F3043" s="6" t="n">
        <v>43851</v>
      </c>
      <c r="G3043" s="6" t="n">
        <v>43858</v>
      </c>
      <c r="H3043" s="11" t="inlineStr">
        <is>
          <t>USD</t>
        </is>
      </c>
      <c r="I3043" s="11" t="n">
        <v>20</v>
      </c>
      <c r="J3043" s="11" t="n">
        <v>13</v>
      </c>
      <c r="K3043" s="11" t="n">
        <v>145</v>
      </c>
      <c r="L3043" s="11" t="n">
        <v>18</v>
      </c>
      <c r="M3043" s="11" t="n">
        <v>1</v>
      </c>
      <c r="N3043" s="11" t="n">
        <v>0.075</v>
      </c>
      <c r="O3043" s="7" t="n">
        <v>931.3000000000001</v>
      </c>
      <c r="P3043" s="7" t="n">
        <v>726.4140000000001</v>
      </c>
      <c r="Q3043" s="7">
        <f>text(E3043,"ddd")</f>
        <v/>
      </c>
      <c r="R3043" s="7">
        <f>G3043-F3043</f>
        <v/>
      </c>
      <c r="S3043" s="7">
        <f>E3043-D3043</f>
        <v/>
      </c>
      <c r="T3043" s="7">
        <f>O3043*M3043</f>
        <v/>
      </c>
      <c r="U3043" s="7">
        <f>T3043*N3043</f>
        <v/>
      </c>
      <c r="V3043" s="7">
        <f>T3043-U3043-(P3043*M3043)</f>
        <v/>
      </c>
      <c r="W3043" s="7">
        <f>VLOOKUP(L3043,'Products Sheet'!$A:$B,2,FALSE)</f>
        <v/>
      </c>
      <c r="X3043" s="7" t="n"/>
      <c r="Y3043" s="7" t="n"/>
      <c r="Z3043" s="7" t="n"/>
      <c r="AA3043" s="7" t="n"/>
      <c r="AB3043" s="7" t="n"/>
      <c r="AC3043" s="7" t="n"/>
    </row>
    <row r="3044" ht="9.75" customHeight="1" s="12">
      <c r="A3044" s="11" t="inlineStr">
        <is>
          <t>SO - 0005145</t>
        </is>
      </c>
      <c r="B3044" s="11" t="inlineStr">
        <is>
          <t>In-Store</t>
        </is>
      </c>
      <c r="C3044" s="11" t="inlineStr">
        <is>
          <t>WARE-XYS1001</t>
        </is>
      </c>
      <c r="D3044" s="6" t="n">
        <v>43700</v>
      </c>
      <c r="E3044" s="6" t="n">
        <v>43849</v>
      </c>
      <c r="F3044" s="6" t="n">
        <v>43852</v>
      </c>
      <c r="G3044" s="6" t="n">
        <v>43858</v>
      </c>
      <c r="H3044" s="11" t="inlineStr">
        <is>
          <t>USD</t>
        </is>
      </c>
      <c r="I3044" s="11" t="n">
        <v>10</v>
      </c>
      <c r="J3044" s="11" t="n">
        <v>41</v>
      </c>
      <c r="K3044" s="11" t="n">
        <v>36</v>
      </c>
      <c r="L3044" s="11" t="n">
        <v>18</v>
      </c>
      <c r="M3044" s="11" t="n">
        <v>8</v>
      </c>
      <c r="N3044" s="11" t="n">
        <v>0.075</v>
      </c>
      <c r="O3044" s="7" t="n">
        <v>2492.4</v>
      </c>
      <c r="P3044" s="7" t="n">
        <v>996.96</v>
      </c>
      <c r="Q3044" s="7">
        <f>text(E3044,"ddd")</f>
        <v/>
      </c>
      <c r="R3044" s="7">
        <f>G3044-F3044</f>
        <v/>
      </c>
      <c r="S3044" s="7">
        <f>E3044-D3044</f>
        <v/>
      </c>
      <c r="T3044" s="7">
        <f>O3044*M3044</f>
        <v/>
      </c>
      <c r="U3044" s="7">
        <f>T3044*N3044</f>
        <v/>
      </c>
      <c r="V3044" s="7">
        <f>T3044-U3044-(P3044*M3044)</f>
        <v/>
      </c>
      <c r="W3044" s="7">
        <f>VLOOKUP(L3044,'Products Sheet'!$A:$B,2,FALSE)</f>
        <v/>
      </c>
      <c r="X3044" s="7" t="n"/>
      <c r="Y3044" s="7" t="n"/>
      <c r="Z3044" s="7" t="n"/>
      <c r="AA3044" s="7" t="n"/>
      <c r="AB3044" s="7" t="n"/>
      <c r="AC3044" s="7" t="n"/>
    </row>
    <row r="3045" ht="9.75" customHeight="1" s="12">
      <c r="A3045" s="11" t="inlineStr">
        <is>
          <t>SO - 0005155</t>
        </is>
      </c>
      <c r="B3045" s="11" t="inlineStr">
        <is>
          <t>Online</t>
        </is>
      </c>
      <c r="C3045" s="11" t="inlineStr">
        <is>
          <t>WARE-XYS1001</t>
        </is>
      </c>
      <c r="D3045" s="6" t="n">
        <v>43800</v>
      </c>
      <c r="E3045" s="6" t="n">
        <v>43851</v>
      </c>
      <c r="F3045" s="6" t="n">
        <v>43864</v>
      </c>
      <c r="G3045" s="6" t="n">
        <v>43874</v>
      </c>
      <c r="H3045" s="11" t="inlineStr">
        <is>
          <t>USD</t>
        </is>
      </c>
      <c r="I3045" s="11" t="n">
        <v>13</v>
      </c>
      <c r="J3045" s="11" t="n">
        <v>20</v>
      </c>
      <c r="K3045" s="11" t="n">
        <v>28</v>
      </c>
      <c r="L3045" s="11" t="n">
        <v>18</v>
      </c>
      <c r="M3045" s="11" t="n">
        <v>5</v>
      </c>
      <c r="N3045" s="11" t="n">
        <v>0.1</v>
      </c>
      <c r="O3045" s="7" t="n">
        <v>871</v>
      </c>
      <c r="P3045" s="7" t="n">
        <v>644.54</v>
      </c>
      <c r="Q3045" s="7">
        <f>text(E3045,"ddd")</f>
        <v/>
      </c>
      <c r="R3045" s="7">
        <f>G3045-F3045</f>
        <v/>
      </c>
      <c r="S3045" s="7">
        <f>E3045-D3045</f>
        <v/>
      </c>
      <c r="T3045" s="7">
        <f>O3045*M3045</f>
        <v/>
      </c>
      <c r="U3045" s="7">
        <f>T3045*N3045</f>
        <v/>
      </c>
      <c r="V3045" s="7">
        <f>T3045-U3045-(P3045*M3045)</f>
        <v/>
      </c>
      <c r="W3045" s="7">
        <f>VLOOKUP(L3045,'Products Sheet'!$A:$B,2,FALSE)</f>
        <v/>
      </c>
      <c r="X3045" s="7" t="n"/>
      <c r="Y3045" s="7" t="n"/>
      <c r="Z3045" s="7" t="n"/>
      <c r="AA3045" s="7" t="n"/>
      <c r="AB3045" s="7" t="n"/>
      <c r="AC3045" s="7" t="n"/>
    </row>
    <row r="3046" ht="9.75" customHeight="1" s="12">
      <c r="A3046" s="11" t="inlineStr">
        <is>
          <t>SO - 0005195</t>
        </is>
      </c>
      <c r="B3046" s="11" t="inlineStr">
        <is>
          <t>In-Store</t>
        </is>
      </c>
      <c r="C3046" s="11" t="inlineStr">
        <is>
          <t>WARE-PUJ1005</t>
        </is>
      </c>
      <c r="D3046" s="6" t="n">
        <v>43700</v>
      </c>
      <c r="E3046" s="6" t="n">
        <v>43855</v>
      </c>
      <c r="F3046" s="6" t="n">
        <v>43866</v>
      </c>
      <c r="G3046" s="6" t="n">
        <v>43875</v>
      </c>
      <c r="H3046" s="11" t="inlineStr">
        <is>
          <t>USD</t>
        </is>
      </c>
      <c r="I3046" s="11" t="n">
        <v>10</v>
      </c>
      <c r="J3046" s="11" t="n">
        <v>46</v>
      </c>
      <c r="K3046" s="11" t="n">
        <v>301</v>
      </c>
      <c r="L3046" s="11" t="n">
        <v>18</v>
      </c>
      <c r="M3046" s="11" t="n">
        <v>3</v>
      </c>
      <c r="N3046" s="11" t="n">
        <v>0.1</v>
      </c>
      <c r="O3046" s="7" t="n">
        <v>1916.2</v>
      </c>
      <c r="P3046" s="7" t="n">
        <v>1494.636</v>
      </c>
      <c r="Q3046" s="7">
        <f>text(E3046,"ddd")</f>
        <v/>
      </c>
      <c r="R3046" s="7">
        <f>G3046-F3046</f>
        <v/>
      </c>
      <c r="S3046" s="7">
        <f>E3046-D3046</f>
        <v/>
      </c>
      <c r="T3046" s="7">
        <f>O3046*M3046</f>
        <v/>
      </c>
      <c r="U3046" s="7">
        <f>T3046*N3046</f>
        <v/>
      </c>
      <c r="V3046" s="7">
        <f>T3046-U3046-(P3046*M3046)</f>
        <v/>
      </c>
      <c r="W3046" s="7">
        <f>VLOOKUP(L3046,'Products Sheet'!$A:$B,2,FALSE)</f>
        <v/>
      </c>
      <c r="X3046" s="7" t="n"/>
      <c r="Y3046" s="7" t="n"/>
      <c r="Z3046" s="7" t="n"/>
      <c r="AA3046" s="7" t="n"/>
      <c r="AB3046" s="7" t="n"/>
      <c r="AC3046" s="7" t="n"/>
    </row>
    <row r="3047" ht="9.75" customHeight="1" s="12">
      <c r="A3047" s="11" t="inlineStr">
        <is>
          <t>SO - 0005221</t>
        </is>
      </c>
      <c r="B3047" s="11" t="inlineStr">
        <is>
          <t>Distributor</t>
        </is>
      </c>
      <c r="C3047" s="11" t="inlineStr">
        <is>
          <t>WARE-NMK1003</t>
        </is>
      </c>
      <c r="D3047" s="6" t="n">
        <v>43700</v>
      </c>
      <c r="E3047" s="6" t="n">
        <v>43859</v>
      </c>
      <c r="F3047" s="6" t="n">
        <v>43861</v>
      </c>
      <c r="G3047" s="6" t="n">
        <v>43866</v>
      </c>
      <c r="H3047" s="11" t="inlineStr">
        <is>
          <t>USD</t>
        </is>
      </c>
      <c r="I3047" s="11" t="n">
        <v>23</v>
      </c>
      <c r="J3047" s="11" t="n">
        <v>3</v>
      </c>
      <c r="K3047" s="11" t="n">
        <v>139</v>
      </c>
      <c r="L3047" s="11" t="n">
        <v>18</v>
      </c>
      <c r="M3047" s="11" t="n">
        <v>3</v>
      </c>
      <c r="N3047" s="11" t="n">
        <v>0.075</v>
      </c>
      <c r="O3047" s="7" t="n">
        <v>1748.7</v>
      </c>
      <c r="P3047" s="7" t="n">
        <v>699.48</v>
      </c>
      <c r="Q3047" s="7">
        <f>text(E3047,"ddd")</f>
        <v/>
      </c>
      <c r="R3047" s="7">
        <f>G3047-F3047</f>
        <v/>
      </c>
      <c r="S3047" s="7">
        <f>E3047-D3047</f>
        <v/>
      </c>
      <c r="T3047" s="7">
        <f>O3047*M3047</f>
        <v/>
      </c>
      <c r="U3047" s="7">
        <f>T3047*N3047</f>
        <v/>
      </c>
      <c r="V3047" s="7">
        <f>T3047-U3047-(P3047*M3047)</f>
        <v/>
      </c>
      <c r="W3047" s="7">
        <f>VLOOKUP(L3047,'Products Sheet'!$A:$B,2,FALSE)</f>
        <v/>
      </c>
      <c r="X3047" s="7" t="n"/>
      <c r="Y3047" s="7" t="n"/>
      <c r="Z3047" s="7" t="n"/>
      <c r="AA3047" s="7" t="n"/>
      <c r="AB3047" s="7" t="n"/>
      <c r="AC3047" s="7" t="n"/>
    </row>
    <row r="3048" ht="9.75" customHeight="1" s="12">
      <c r="A3048" s="11" t="inlineStr">
        <is>
          <t>SO - 0005396</t>
        </is>
      </c>
      <c r="B3048" s="11" t="inlineStr">
        <is>
          <t>Distributor</t>
        </is>
      </c>
      <c r="C3048" s="11" t="inlineStr">
        <is>
          <t>WARE-PUJ1005</t>
        </is>
      </c>
      <c r="D3048" s="6" t="n">
        <v>43800</v>
      </c>
      <c r="E3048" s="6" t="n">
        <v>43880</v>
      </c>
      <c r="F3048" s="6" t="n">
        <v>43906</v>
      </c>
      <c r="G3048" s="6" t="n">
        <v>43907</v>
      </c>
      <c r="H3048" s="11" t="inlineStr">
        <is>
          <t>USD</t>
        </is>
      </c>
      <c r="I3048" s="11" t="n">
        <v>24</v>
      </c>
      <c r="J3048" s="11" t="n">
        <v>15</v>
      </c>
      <c r="K3048" s="11" t="n">
        <v>319</v>
      </c>
      <c r="L3048" s="11" t="n">
        <v>18</v>
      </c>
      <c r="M3048" s="11" t="n">
        <v>4</v>
      </c>
      <c r="N3048" s="11" t="n">
        <v>0.05</v>
      </c>
      <c r="O3048" s="7" t="n">
        <v>1005</v>
      </c>
      <c r="P3048" s="7" t="n">
        <v>542.7</v>
      </c>
      <c r="Q3048" s="7">
        <f>text(E3048,"ddd")</f>
        <v/>
      </c>
      <c r="R3048" s="7">
        <f>G3048-F3048</f>
        <v/>
      </c>
      <c r="S3048" s="7">
        <f>E3048-D3048</f>
        <v/>
      </c>
      <c r="T3048" s="7">
        <f>O3048*M3048</f>
        <v/>
      </c>
      <c r="U3048" s="7">
        <f>T3048*N3048</f>
        <v/>
      </c>
      <c r="V3048" s="7">
        <f>T3048-U3048-(P3048*M3048)</f>
        <v/>
      </c>
      <c r="W3048" s="7">
        <f>VLOOKUP(L3048,'Products Sheet'!$A:$B,2,FALSE)</f>
        <v/>
      </c>
      <c r="X3048" s="7" t="n"/>
      <c r="Y3048" s="7" t="n"/>
      <c r="Z3048" s="7" t="n"/>
      <c r="AA3048" s="7" t="n"/>
      <c r="AB3048" s="7" t="n"/>
      <c r="AC3048" s="7" t="n"/>
    </row>
    <row r="3049" ht="9.75" customHeight="1" s="12">
      <c r="A3049" s="11" t="inlineStr">
        <is>
          <t>SO - 0005397</t>
        </is>
      </c>
      <c r="B3049" s="11" t="inlineStr">
        <is>
          <t>Online</t>
        </is>
      </c>
      <c r="C3049" s="11" t="inlineStr">
        <is>
          <t>WARE-XYS1001</t>
        </is>
      </c>
      <c r="D3049" s="6" t="n">
        <v>43800</v>
      </c>
      <c r="E3049" s="6" t="n">
        <v>43880</v>
      </c>
      <c r="F3049" s="6" t="n">
        <v>43893</v>
      </c>
      <c r="G3049" s="6" t="n">
        <v>43901</v>
      </c>
      <c r="H3049" s="11" t="inlineStr">
        <is>
          <t>USD</t>
        </is>
      </c>
      <c r="I3049" s="11" t="n">
        <v>19</v>
      </c>
      <c r="J3049" s="11" t="n">
        <v>35</v>
      </c>
      <c r="K3049" s="11" t="n">
        <v>31</v>
      </c>
      <c r="L3049" s="11" t="n">
        <v>18</v>
      </c>
      <c r="M3049" s="11" t="n">
        <v>5</v>
      </c>
      <c r="N3049" s="11" t="n">
        <v>0.075</v>
      </c>
      <c r="O3049" s="7" t="n">
        <v>1989.9</v>
      </c>
      <c r="P3049" s="7" t="n">
        <v>994.95</v>
      </c>
      <c r="Q3049" s="7">
        <f>text(E3049,"ddd")</f>
        <v/>
      </c>
      <c r="R3049" s="7">
        <f>G3049-F3049</f>
        <v/>
      </c>
      <c r="S3049" s="7">
        <f>E3049-D3049</f>
        <v/>
      </c>
      <c r="T3049" s="7">
        <f>O3049*M3049</f>
        <v/>
      </c>
      <c r="U3049" s="7">
        <f>T3049*N3049</f>
        <v/>
      </c>
      <c r="V3049" s="7">
        <f>T3049-U3049-(P3049*M3049)</f>
        <v/>
      </c>
      <c r="W3049" s="7">
        <f>VLOOKUP(L3049,'Products Sheet'!$A:$B,2,FALSE)</f>
        <v/>
      </c>
      <c r="X3049" s="7" t="n"/>
      <c r="Y3049" s="7" t="n"/>
      <c r="Z3049" s="7" t="n"/>
      <c r="AA3049" s="7" t="n"/>
      <c r="AB3049" s="7" t="n"/>
      <c r="AC3049" s="7" t="n"/>
    </row>
    <row r="3050" ht="9.75" customHeight="1" s="12">
      <c r="A3050" s="11" t="inlineStr">
        <is>
          <t>SO - 0005411</t>
        </is>
      </c>
      <c r="B3050" s="11" t="inlineStr">
        <is>
          <t>Online</t>
        </is>
      </c>
      <c r="C3050" s="11" t="inlineStr">
        <is>
          <t>WARE-PUJ1005</t>
        </is>
      </c>
      <c r="D3050" s="6" t="n">
        <v>43800</v>
      </c>
      <c r="E3050" s="6" t="n">
        <v>43881</v>
      </c>
      <c r="F3050" s="6" t="n">
        <v>43908</v>
      </c>
      <c r="G3050" s="6" t="n">
        <v>43909</v>
      </c>
      <c r="H3050" s="11" t="inlineStr">
        <is>
          <t>USD</t>
        </is>
      </c>
      <c r="I3050" s="11" t="n">
        <v>12</v>
      </c>
      <c r="J3050" s="11" t="n">
        <v>45</v>
      </c>
      <c r="K3050" s="11" t="n">
        <v>284</v>
      </c>
      <c r="L3050" s="11" t="n">
        <v>18</v>
      </c>
      <c r="M3050" s="11" t="n">
        <v>5</v>
      </c>
      <c r="N3050" s="11" t="n">
        <v>0.05</v>
      </c>
      <c r="O3050" s="7" t="n">
        <v>6003.2</v>
      </c>
      <c r="P3050" s="7" t="n">
        <v>3902.08</v>
      </c>
      <c r="Q3050" s="7">
        <f>text(E3050,"ddd")</f>
        <v/>
      </c>
      <c r="R3050" s="7">
        <f>G3050-F3050</f>
        <v/>
      </c>
      <c r="S3050" s="7">
        <f>E3050-D3050</f>
        <v/>
      </c>
      <c r="T3050" s="7">
        <f>O3050*M3050</f>
        <v/>
      </c>
      <c r="U3050" s="7">
        <f>T3050*N3050</f>
        <v/>
      </c>
      <c r="V3050" s="7">
        <f>T3050-U3050-(P3050*M3050)</f>
        <v/>
      </c>
      <c r="W3050" s="7">
        <f>VLOOKUP(L3050,'Products Sheet'!$A:$B,2,FALSE)</f>
        <v/>
      </c>
      <c r="X3050" s="7" t="n"/>
      <c r="Y3050" s="7" t="n"/>
      <c r="Z3050" s="7" t="n"/>
      <c r="AA3050" s="7" t="n"/>
      <c r="AB3050" s="7" t="n"/>
      <c r="AC3050" s="7" t="n"/>
    </row>
    <row r="3051" ht="9.75" customHeight="1" s="12">
      <c r="A3051" s="11" t="inlineStr">
        <is>
          <t>SO - 0005429</t>
        </is>
      </c>
      <c r="B3051" s="11" t="inlineStr">
        <is>
          <t>Online</t>
        </is>
      </c>
      <c r="C3051" s="11" t="inlineStr">
        <is>
          <t>WARE-NMK1003</t>
        </is>
      </c>
      <c r="D3051" s="6" t="n">
        <v>43700</v>
      </c>
      <c r="E3051" s="6" t="n">
        <v>43883</v>
      </c>
      <c r="F3051" s="6" t="n">
        <v>43885</v>
      </c>
      <c r="G3051" s="6" t="n">
        <v>43892</v>
      </c>
      <c r="H3051" s="11" t="inlineStr">
        <is>
          <t>USD</t>
        </is>
      </c>
      <c r="I3051" s="11" t="n">
        <v>15</v>
      </c>
      <c r="J3051" s="11" t="n">
        <v>45</v>
      </c>
      <c r="K3051" s="11" t="n">
        <v>199</v>
      </c>
      <c r="L3051" s="11" t="n">
        <v>18</v>
      </c>
      <c r="M3051" s="11" t="n">
        <v>5</v>
      </c>
      <c r="N3051" s="11" t="n">
        <v>0.05</v>
      </c>
      <c r="O3051" s="7" t="n">
        <v>5601.2</v>
      </c>
      <c r="P3051" s="7" t="n">
        <v>2912.624</v>
      </c>
      <c r="Q3051" s="7">
        <f>text(E3051,"ddd")</f>
        <v/>
      </c>
      <c r="R3051" s="7">
        <f>G3051-F3051</f>
        <v/>
      </c>
      <c r="S3051" s="7">
        <f>E3051-D3051</f>
        <v/>
      </c>
      <c r="T3051" s="7">
        <f>O3051*M3051</f>
        <v/>
      </c>
      <c r="U3051" s="7">
        <f>T3051*N3051</f>
        <v/>
      </c>
      <c r="V3051" s="7">
        <f>T3051-U3051-(P3051*M3051)</f>
        <v/>
      </c>
      <c r="W3051" s="7">
        <f>VLOOKUP(L3051,'Products Sheet'!$A:$B,2,FALSE)</f>
        <v/>
      </c>
      <c r="X3051" s="7" t="n"/>
      <c r="Y3051" s="7" t="n"/>
      <c r="Z3051" s="7" t="n"/>
      <c r="AA3051" s="7" t="n"/>
      <c r="AB3051" s="7" t="n"/>
      <c r="AC3051" s="7" t="n"/>
    </row>
    <row r="3052" ht="9.75" customHeight="1" s="12">
      <c r="A3052" s="11" t="inlineStr">
        <is>
          <t>SO - 0005431</t>
        </is>
      </c>
      <c r="B3052" s="11" t="inlineStr">
        <is>
          <t>Online</t>
        </is>
      </c>
      <c r="C3052" s="11" t="inlineStr">
        <is>
          <t>WARE-PUJ1005</t>
        </is>
      </c>
      <c r="D3052" s="6" t="n">
        <v>43800</v>
      </c>
      <c r="E3052" s="6" t="n">
        <v>43883</v>
      </c>
      <c r="F3052" s="6" t="n">
        <v>43892</v>
      </c>
      <c r="G3052" s="6" t="n">
        <v>43897</v>
      </c>
      <c r="H3052" s="11" t="inlineStr">
        <is>
          <t>USD</t>
        </is>
      </c>
      <c r="I3052" s="11" t="n">
        <v>17</v>
      </c>
      <c r="J3052" s="11" t="n">
        <v>47</v>
      </c>
      <c r="K3052" s="11" t="n">
        <v>319</v>
      </c>
      <c r="L3052" s="11" t="n">
        <v>18</v>
      </c>
      <c r="M3052" s="11" t="n">
        <v>1</v>
      </c>
      <c r="N3052" s="11" t="n">
        <v>0.075</v>
      </c>
      <c r="O3052" s="7" t="n">
        <v>5514.1</v>
      </c>
      <c r="P3052" s="7" t="n">
        <v>2536.486</v>
      </c>
      <c r="Q3052" s="7">
        <f>text(E3052,"ddd")</f>
        <v/>
      </c>
      <c r="R3052" s="7">
        <f>G3052-F3052</f>
        <v/>
      </c>
      <c r="S3052" s="7">
        <f>E3052-D3052</f>
        <v/>
      </c>
      <c r="T3052" s="7">
        <f>O3052*M3052</f>
        <v/>
      </c>
      <c r="U3052" s="7">
        <f>T3052*N3052</f>
        <v/>
      </c>
      <c r="V3052" s="7">
        <f>T3052-U3052-(P3052*M3052)</f>
        <v/>
      </c>
      <c r="W3052" s="7">
        <f>VLOOKUP(L3052,'Products Sheet'!$A:$B,2,FALSE)</f>
        <v/>
      </c>
      <c r="X3052" s="7" t="n"/>
      <c r="Y3052" s="7" t="n"/>
      <c r="Z3052" s="7" t="n"/>
      <c r="AA3052" s="7" t="n"/>
      <c r="AB3052" s="7" t="n"/>
      <c r="AC3052" s="7" t="n"/>
    </row>
    <row r="3053" ht="9.75" customHeight="1" s="12">
      <c r="A3053" s="11" t="inlineStr">
        <is>
          <t>SO - 0005477</t>
        </is>
      </c>
      <c r="B3053" s="11" t="inlineStr">
        <is>
          <t>Distributor</t>
        </is>
      </c>
      <c r="C3053" s="11" t="inlineStr">
        <is>
          <t>WARE-MKL1006</t>
        </is>
      </c>
      <c r="D3053" s="6" t="n">
        <v>43800</v>
      </c>
      <c r="E3053" s="6" t="n">
        <v>43887</v>
      </c>
      <c r="F3053" s="6" t="n">
        <v>43913</v>
      </c>
      <c r="G3053" s="6" t="n">
        <v>43917</v>
      </c>
      <c r="H3053" s="11" t="inlineStr">
        <is>
          <t>USD</t>
        </is>
      </c>
      <c r="I3053" s="11" t="n">
        <v>23</v>
      </c>
      <c r="J3053" s="11" t="n">
        <v>28</v>
      </c>
      <c r="K3053" s="11" t="n">
        <v>367</v>
      </c>
      <c r="L3053" s="11" t="n">
        <v>18</v>
      </c>
      <c r="M3053" s="11" t="n">
        <v>1</v>
      </c>
      <c r="N3053" s="11" t="n">
        <v>0.075</v>
      </c>
      <c r="O3053" s="7" t="n">
        <v>1996.6</v>
      </c>
      <c r="P3053" s="7" t="n">
        <v>1477.484</v>
      </c>
      <c r="Q3053" s="7">
        <f>text(E3053,"ddd")</f>
        <v/>
      </c>
      <c r="R3053" s="7">
        <f>G3053-F3053</f>
        <v/>
      </c>
      <c r="S3053" s="7">
        <f>E3053-D3053</f>
        <v/>
      </c>
      <c r="T3053" s="7">
        <f>O3053*M3053</f>
        <v/>
      </c>
      <c r="U3053" s="7">
        <f>T3053*N3053</f>
        <v/>
      </c>
      <c r="V3053" s="7">
        <f>T3053-U3053-(P3053*M3053)</f>
        <v/>
      </c>
      <c r="W3053" s="7">
        <f>VLOOKUP(L3053,'Products Sheet'!$A:$B,2,FALSE)</f>
        <v/>
      </c>
      <c r="X3053" s="7" t="n"/>
      <c r="Y3053" s="7" t="n"/>
      <c r="Z3053" s="7" t="n"/>
      <c r="AA3053" s="7" t="n"/>
      <c r="AB3053" s="7" t="n"/>
      <c r="AC3053" s="7" t="n"/>
    </row>
    <row r="3054" ht="9.75" customHeight="1" s="12">
      <c r="A3054" s="11" t="inlineStr">
        <is>
          <t>SO - 0005556</t>
        </is>
      </c>
      <c r="B3054" s="11" t="inlineStr">
        <is>
          <t>Distributor</t>
        </is>
      </c>
      <c r="C3054" s="11" t="inlineStr">
        <is>
          <t>WARE-PUJ1005</t>
        </is>
      </c>
      <c r="D3054" s="6" t="n">
        <v>43800</v>
      </c>
      <c r="E3054" s="6" t="n">
        <v>43897</v>
      </c>
      <c r="F3054" s="6" t="n">
        <v>43914</v>
      </c>
      <c r="G3054" s="6" t="n">
        <v>43920</v>
      </c>
      <c r="H3054" s="11" t="inlineStr">
        <is>
          <t>USD</t>
        </is>
      </c>
      <c r="I3054" s="11" t="n">
        <v>21</v>
      </c>
      <c r="J3054" s="11" t="n">
        <v>12</v>
      </c>
      <c r="K3054" s="11" t="n">
        <v>328</v>
      </c>
      <c r="L3054" s="11" t="n">
        <v>18</v>
      </c>
      <c r="M3054" s="11" t="n">
        <v>5</v>
      </c>
      <c r="N3054" s="11" t="n">
        <v>0.075</v>
      </c>
      <c r="O3054" s="7" t="n">
        <v>2680</v>
      </c>
      <c r="P3054" s="7" t="n">
        <v>2144</v>
      </c>
      <c r="Q3054" s="7">
        <f>text(E3054,"ddd")</f>
        <v/>
      </c>
      <c r="R3054" s="7">
        <f>G3054-F3054</f>
        <v/>
      </c>
      <c r="S3054" s="7">
        <f>E3054-D3054</f>
        <v/>
      </c>
      <c r="T3054" s="7">
        <f>O3054*M3054</f>
        <v/>
      </c>
      <c r="U3054" s="7">
        <f>T3054*N3054</f>
        <v/>
      </c>
      <c r="V3054" s="7">
        <f>T3054-U3054-(P3054*M3054)</f>
        <v/>
      </c>
      <c r="W3054" s="7">
        <f>VLOOKUP(L3054,'Products Sheet'!$A:$B,2,FALSE)</f>
        <v/>
      </c>
      <c r="X3054" s="7" t="n"/>
      <c r="Y3054" s="7" t="n"/>
      <c r="Z3054" s="7" t="n"/>
      <c r="AA3054" s="7" t="n"/>
      <c r="AB3054" s="7" t="n"/>
      <c r="AC3054" s="7" t="n"/>
    </row>
    <row r="3055" ht="9.75" customHeight="1" s="12">
      <c r="A3055" s="11" t="inlineStr">
        <is>
          <t>SO - 0005567</t>
        </is>
      </c>
      <c r="B3055" s="11" t="inlineStr">
        <is>
          <t>Online</t>
        </is>
      </c>
      <c r="C3055" s="11" t="inlineStr">
        <is>
          <t>WARE-NBV1002</t>
        </is>
      </c>
      <c r="D3055" s="6" t="n">
        <v>43800</v>
      </c>
      <c r="E3055" s="6" t="n">
        <v>43898</v>
      </c>
      <c r="F3055" s="6" t="n">
        <v>43906</v>
      </c>
      <c r="G3055" s="6" t="n">
        <v>43911</v>
      </c>
      <c r="H3055" s="11" t="inlineStr">
        <is>
          <t>USD</t>
        </is>
      </c>
      <c r="I3055" s="11" t="n">
        <v>13</v>
      </c>
      <c r="J3055" s="11" t="n">
        <v>29</v>
      </c>
      <c r="K3055" s="11" t="n">
        <v>76</v>
      </c>
      <c r="L3055" s="11" t="n">
        <v>18</v>
      </c>
      <c r="M3055" s="11" t="n">
        <v>7</v>
      </c>
      <c r="N3055" s="11" t="n">
        <v>0.3</v>
      </c>
      <c r="O3055" s="7" t="n">
        <v>1011.7</v>
      </c>
      <c r="P3055" s="7" t="n">
        <v>708.1899999999999</v>
      </c>
      <c r="Q3055" s="7">
        <f>text(E3055,"ddd")</f>
        <v/>
      </c>
      <c r="R3055" s="7">
        <f>G3055-F3055</f>
        <v/>
      </c>
      <c r="S3055" s="7">
        <f>E3055-D3055</f>
        <v/>
      </c>
      <c r="T3055" s="7">
        <f>O3055*M3055</f>
        <v/>
      </c>
      <c r="U3055" s="7">
        <f>T3055*N3055</f>
        <v/>
      </c>
      <c r="V3055" s="7">
        <f>T3055-U3055-(P3055*M3055)</f>
        <v/>
      </c>
      <c r="W3055" s="7">
        <f>VLOOKUP(L3055,'Products Sheet'!$A:$B,2,FALSE)</f>
        <v/>
      </c>
      <c r="X3055" s="7" t="n"/>
      <c r="Y3055" s="7" t="n"/>
      <c r="Z3055" s="7" t="n"/>
      <c r="AA3055" s="7" t="n"/>
      <c r="AB3055" s="7" t="n"/>
      <c r="AC3055" s="7" t="n"/>
    </row>
    <row r="3056" ht="9.75" customHeight="1" s="12">
      <c r="A3056" s="11" t="inlineStr">
        <is>
          <t>SO - 0005595</t>
        </is>
      </c>
      <c r="B3056" s="11" t="inlineStr">
        <is>
          <t>In-Store</t>
        </is>
      </c>
      <c r="C3056" s="11" t="inlineStr">
        <is>
          <t>WARE-NBV1002</t>
        </is>
      </c>
      <c r="D3056" s="6" t="n">
        <v>43800</v>
      </c>
      <c r="E3056" s="6" t="n">
        <v>43902</v>
      </c>
      <c r="F3056" s="6" t="n">
        <v>43915</v>
      </c>
      <c r="G3056" s="6" t="n">
        <v>43920</v>
      </c>
      <c r="H3056" s="11" t="inlineStr">
        <is>
          <t>USD</t>
        </is>
      </c>
      <c r="I3056" s="11" t="n">
        <v>11</v>
      </c>
      <c r="J3056" s="11" t="n">
        <v>12</v>
      </c>
      <c r="K3056" s="11" t="n">
        <v>84</v>
      </c>
      <c r="L3056" s="11" t="n">
        <v>18</v>
      </c>
      <c r="M3056" s="11" t="n">
        <v>2</v>
      </c>
      <c r="N3056" s="11" t="n">
        <v>0.075</v>
      </c>
      <c r="O3056" s="7" t="n">
        <v>3504.1</v>
      </c>
      <c r="P3056" s="7" t="n">
        <v>1997.337</v>
      </c>
      <c r="Q3056" s="7">
        <f>text(E3056,"ddd")</f>
        <v/>
      </c>
      <c r="R3056" s="7">
        <f>G3056-F3056</f>
        <v/>
      </c>
      <c r="S3056" s="7">
        <f>E3056-D3056</f>
        <v/>
      </c>
      <c r="T3056" s="7">
        <f>O3056*M3056</f>
        <v/>
      </c>
      <c r="U3056" s="7">
        <f>T3056*N3056</f>
        <v/>
      </c>
      <c r="V3056" s="7">
        <f>T3056-U3056-(P3056*M3056)</f>
        <v/>
      </c>
      <c r="W3056" s="7">
        <f>VLOOKUP(L3056,'Products Sheet'!$A:$B,2,FALSE)</f>
        <v/>
      </c>
      <c r="X3056" s="7" t="n"/>
      <c r="Y3056" s="7" t="n"/>
      <c r="Z3056" s="7" t="n"/>
      <c r="AA3056" s="7" t="n"/>
      <c r="AB3056" s="7" t="n"/>
      <c r="AC3056" s="7" t="n"/>
    </row>
    <row r="3057" ht="9.75" customHeight="1" s="12">
      <c r="A3057" s="11" t="inlineStr">
        <is>
          <t>SO - 0005604</t>
        </is>
      </c>
      <c r="B3057" s="11" t="inlineStr">
        <is>
          <t>In-Store</t>
        </is>
      </c>
      <c r="C3057" s="11" t="inlineStr">
        <is>
          <t>WARE-UHY1004</t>
        </is>
      </c>
      <c r="D3057" s="6" t="n">
        <v>43800</v>
      </c>
      <c r="E3057" s="6" t="n">
        <v>43903</v>
      </c>
      <c r="F3057" s="6" t="n">
        <v>43907</v>
      </c>
      <c r="G3057" s="6" t="n">
        <v>43910</v>
      </c>
      <c r="H3057" s="11" t="inlineStr">
        <is>
          <t>USD</t>
        </is>
      </c>
      <c r="I3057" s="11" t="n">
        <v>2</v>
      </c>
      <c r="J3057" s="11" t="n">
        <v>4</v>
      </c>
      <c r="K3057" s="11" t="n">
        <v>215</v>
      </c>
      <c r="L3057" s="11" t="n">
        <v>18</v>
      </c>
      <c r="M3057" s="11" t="n">
        <v>2</v>
      </c>
      <c r="N3057" s="11" t="n">
        <v>0.15</v>
      </c>
      <c r="O3057" s="7" t="n">
        <v>3859.2</v>
      </c>
      <c r="P3057" s="7" t="n">
        <v>2045.376</v>
      </c>
      <c r="Q3057" s="7">
        <f>text(E3057,"ddd")</f>
        <v/>
      </c>
      <c r="R3057" s="7">
        <f>G3057-F3057</f>
        <v/>
      </c>
      <c r="S3057" s="7">
        <f>E3057-D3057</f>
        <v/>
      </c>
      <c r="T3057" s="7">
        <f>O3057*M3057</f>
        <v/>
      </c>
      <c r="U3057" s="7">
        <f>T3057*N3057</f>
        <v/>
      </c>
      <c r="V3057" s="7">
        <f>T3057-U3057-(P3057*M3057)</f>
        <v/>
      </c>
      <c r="W3057" s="7">
        <f>VLOOKUP(L3057,'Products Sheet'!$A:$B,2,FALSE)</f>
        <v/>
      </c>
      <c r="X3057" s="7" t="n"/>
      <c r="Y3057" s="7" t="n"/>
      <c r="Z3057" s="7" t="n"/>
      <c r="AA3057" s="7" t="n"/>
      <c r="AB3057" s="7" t="n"/>
      <c r="AC3057" s="7" t="n"/>
    </row>
    <row r="3058" ht="9.75" customHeight="1" s="12">
      <c r="A3058" s="11" t="inlineStr">
        <is>
          <t>SO - 0005649</t>
        </is>
      </c>
      <c r="B3058" s="11" t="inlineStr">
        <is>
          <t>In-Store</t>
        </is>
      </c>
      <c r="C3058" s="11" t="inlineStr">
        <is>
          <t>WARE-PUJ1005</t>
        </is>
      </c>
      <c r="D3058" s="6" t="n">
        <v>43800</v>
      </c>
      <c r="E3058" s="6" t="n">
        <v>43909</v>
      </c>
      <c r="F3058" s="6" t="n">
        <v>43936</v>
      </c>
      <c r="G3058" s="6" t="n">
        <v>43938</v>
      </c>
      <c r="H3058" s="11" t="inlineStr">
        <is>
          <t>USD</t>
        </is>
      </c>
      <c r="I3058" s="11" t="n">
        <v>8</v>
      </c>
      <c r="J3058" s="11" t="n">
        <v>40</v>
      </c>
      <c r="K3058" s="11" t="n">
        <v>283</v>
      </c>
      <c r="L3058" s="11" t="n">
        <v>18</v>
      </c>
      <c r="M3058" s="11" t="n">
        <v>3</v>
      </c>
      <c r="N3058" s="11" t="n">
        <v>0.05</v>
      </c>
      <c r="O3058" s="7" t="n">
        <v>2003.3</v>
      </c>
      <c r="P3058" s="7" t="n">
        <v>1482.442</v>
      </c>
      <c r="Q3058" s="7">
        <f>text(E3058,"ddd")</f>
        <v/>
      </c>
      <c r="R3058" s="7">
        <f>G3058-F3058</f>
        <v/>
      </c>
      <c r="S3058" s="7">
        <f>E3058-D3058</f>
        <v/>
      </c>
      <c r="T3058" s="7">
        <f>O3058*M3058</f>
        <v/>
      </c>
      <c r="U3058" s="7">
        <f>T3058*N3058</f>
        <v/>
      </c>
      <c r="V3058" s="7">
        <f>T3058-U3058-(P3058*M3058)</f>
        <v/>
      </c>
      <c r="W3058" s="7">
        <f>VLOOKUP(L3058,'Products Sheet'!$A:$B,2,FALSE)</f>
        <v/>
      </c>
      <c r="X3058" s="7" t="n"/>
      <c r="Y3058" s="7" t="n"/>
      <c r="Z3058" s="7" t="n"/>
      <c r="AA3058" s="7" t="n"/>
      <c r="AB3058" s="7" t="n"/>
      <c r="AC3058" s="7" t="n"/>
    </row>
    <row r="3059" ht="9.75" customHeight="1" s="12">
      <c r="A3059" s="11" t="inlineStr">
        <is>
          <t>SO - 0005672</t>
        </is>
      </c>
      <c r="B3059" s="11" t="inlineStr">
        <is>
          <t>In-Store</t>
        </is>
      </c>
      <c r="C3059" s="11" t="inlineStr">
        <is>
          <t>WARE-MKL1006</t>
        </is>
      </c>
      <c r="D3059" s="6" t="n">
        <v>43800</v>
      </c>
      <c r="E3059" s="6" t="n">
        <v>43912</v>
      </c>
      <c r="F3059" s="6" t="n">
        <v>43938</v>
      </c>
      <c r="G3059" s="6" t="n">
        <v>43945</v>
      </c>
      <c r="H3059" s="11" t="inlineStr">
        <is>
          <t>USD</t>
        </is>
      </c>
      <c r="I3059" s="11" t="n">
        <v>3</v>
      </c>
      <c r="J3059" s="11" t="n">
        <v>48</v>
      </c>
      <c r="K3059" s="11" t="n">
        <v>359</v>
      </c>
      <c r="L3059" s="11" t="n">
        <v>18</v>
      </c>
      <c r="M3059" s="11" t="n">
        <v>5</v>
      </c>
      <c r="N3059" s="11" t="n">
        <v>0.1</v>
      </c>
      <c r="O3059" s="7" t="n">
        <v>1313.2</v>
      </c>
      <c r="P3059" s="7" t="n">
        <v>958.636</v>
      </c>
      <c r="Q3059" s="7">
        <f>text(E3059,"ddd")</f>
        <v/>
      </c>
      <c r="R3059" s="7">
        <f>G3059-F3059</f>
        <v/>
      </c>
      <c r="S3059" s="7">
        <f>E3059-D3059</f>
        <v/>
      </c>
      <c r="T3059" s="7">
        <f>O3059*M3059</f>
        <v/>
      </c>
      <c r="U3059" s="7">
        <f>T3059*N3059</f>
        <v/>
      </c>
      <c r="V3059" s="7">
        <f>T3059-U3059-(P3059*M3059)</f>
        <v/>
      </c>
      <c r="W3059" s="7">
        <f>VLOOKUP(L3059,'Products Sheet'!$A:$B,2,FALSE)</f>
        <v/>
      </c>
      <c r="X3059" s="7" t="n"/>
      <c r="Y3059" s="7" t="n"/>
      <c r="Z3059" s="7" t="n"/>
      <c r="AA3059" s="7" t="n"/>
      <c r="AB3059" s="7" t="n"/>
      <c r="AC3059" s="7" t="n"/>
    </row>
    <row r="3060" ht="9.75" customHeight="1" s="12">
      <c r="A3060" s="11" t="inlineStr">
        <is>
          <t>SO - 0005727</t>
        </is>
      </c>
      <c r="B3060" s="11" t="inlineStr">
        <is>
          <t>Distributor</t>
        </is>
      </c>
      <c r="C3060" s="11" t="inlineStr">
        <is>
          <t>WARE-NMK1003</t>
        </is>
      </c>
      <c r="D3060" s="6" t="n">
        <v>43800</v>
      </c>
      <c r="E3060" s="6" t="n">
        <v>43919</v>
      </c>
      <c r="F3060" s="6" t="n">
        <v>43925</v>
      </c>
      <c r="G3060" s="6" t="n">
        <v>43934</v>
      </c>
      <c r="H3060" s="11" t="inlineStr">
        <is>
          <t>USD</t>
        </is>
      </c>
      <c r="I3060" s="11" t="n">
        <v>22</v>
      </c>
      <c r="J3060" s="11" t="n">
        <v>40</v>
      </c>
      <c r="K3060" s="11" t="n">
        <v>196</v>
      </c>
      <c r="L3060" s="11" t="n">
        <v>18</v>
      </c>
      <c r="M3060" s="11" t="n">
        <v>4</v>
      </c>
      <c r="N3060" s="11" t="n">
        <v>0.05</v>
      </c>
      <c r="O3060" s="7" t="n">
        <v>2291.4</v>
      </c>
      <c r="P3060" s="7" t="n">
        <v>1695.636</v>
      </c>
      <c r="Q3060" s="7">
        <f>text(E3060,"ddd")</f>
        <v/>
      </c>
      <c r="R3060" s="7">
        <f>G3060-F3060</f>
        <v/>
      </c>
      <c r="S3060" s="7">
        <f>E3060-D3060</f>
        <v/>
      </c>
      <c r="T3060" s="7">
        <f>O3060*M3060</f>
        <v/>
      </c>
      <c r="U3060" s="7">
        <f>T3060*N3060</f>
        <v/>
      </c>
      <c r="V3060" s="7">
        <f>T3060-U3060-(P3060*M3060)</f>
        <v/>
      </c>
      <c r="W3060" s="7">
        <f>VLOOKUP(L3060,'Products Sheet'!$A:$B,2,FALSE)</f>
        <v/>
      </c>
      <c r="X3060" s="7" t="n"/>
      <c r="Y3060" s="7" t="n"/>
      <c r="Z3060" s="7" t="n"/>
      <c r="AA3060" s="7" t="n"/>
      <c r="AB3060" s="7" t="n"/>
      <c r="AC3060" s="7" t="n"/>
    </row>
    <row r="3061" ht="9.75" customHeight="1" s="12">
      <c r="A3061" s="11" t="inlineStr">
        <is>
          <t>SO - 0006077</t>
        </is>
      </c>
      <c r="B3061" s="11" t="inlineStr">
        <is>
          <t>Wholesale</t>
        </is>
      </c>
      <c r="C3061" s="11" t="inlineStr">
        <is>
          <t>WARE-PUJ1005</t>
        </is>
      </c>
      <c r="D3061" s="6" t="n">
        <v>43800</v>
      </c>
      <c r="E3061" s="6" t="n">
        <v>43961</v>
      </c>
      <c r="F3061" s="6" t="n">
        <v>43966</v>
      </c>
      <c r="G3061" s="6" t="n">
        <v>43971</v>
      </c>
      <c r="H3061" s="11" t="inlineStr">
        <is>
          <t>USD</t>
        </is>
      </c>
      <c r="I3061" s="11" t="n">
        <v>27</v>
      </c>
      <c r="J3061" s="11" t="n">
        <v>41</v>
      </c>
      <c r="K3061" s="11" t="n">
        <v>280</v>
      </c>
      <c r="L3061" s="11" t="n">
        <v>18</v>
      </c>
      <c r="M3061" s="11" t="n">
        <v>5</v>
      </c>
      <c r="N3061" s="11" t="n">
        <v>0.05</v>
      </c>
      <c r="O3061" s="7" t="n">
        <v>5038.400000000001</v>
      </c>
      <c r="P3061" s="7" t="n">
        <v>3778.8</v>
      </c>
      <c r="Q3061" s="7">
        <f>text(E3061,"ddd")</f>
        <v/>
      </c>
      <c r="R3061" s="7">
        <f>G3061-F3061</f>
        <v/>
      </c>
      <c r="S3061" s="7">
        <f>E3061-D3061</f>
        <v/>
      </c>
      <c r="T3061" s="7">
        <f>O3061*M3061</f>
        <v/>
      </c>
      <c r="U3061" s="7">
        <f>T3061*N3061</f>
        <v/>
      </c>
      <c r="V3061" s="7">
        <f>T3061-U3061-(P3061*M3061)</f>
        <v/>
      </c>
      <c r="W3061" s="7">
        <f>VLOOKUP(L3061,'Products Sheet'!$A:$B,2,FALSE)</f>
        <v/>
      </c>
      <c r="X3061" s="7" t="n"/>
      <c r="Y3061" s="7" t="n"/>
      <c r="Z3061" s="7" t="n"/>
      <c r="AA3061" s="7" t="n"/>
      <c r="AB3061" s="7" t="n"/>
      <c r="AC3061" s="7" t="n"/>
    </row>
    <row r="3062" ht="9.75" customHeight="1" s="12">
      <c r="A3062" s="11" t="inlineStr">
        <is>
          <t>SO - 0006100</t>
        </is>
      </c>
      <c r="B3062" s="11" t="inlineStr">
        <is>
          <t>Distributor</t>
        </is>
      </c>
      <c r="C3062" s="11" t="inlineStr">
        <is>
          <t>WARE-NMK1003</t>
        </is>
      </c>
      <c r="D3062" s="6" t="n">
        <v>43900</v>
      </c>
      <c r="E3062" s="6" t="n">
        <v>43965</v>
      </c>
      <c r="F3062" s="6" t="n">
        <v>43993</v>
      </c>
      <c r="G3062" s="6" t="n">
        <v>43995</v>
      </c>
      <c r="H3062" s="11" t="inlineStr">
        <is>
          <t>USD</t>
        </is>
      </c>
      <c r="I3062" s="11" t="n">
        <v>21</v>
      </c>
      <c r="J3062" s="11" t="n">
        <v>38</v>
      </c>
      <c r="K3062" s="11" t="n">
        <v>99</v>
      </c>
      <c r="L3062" s="11" t="n">
        <v>18</v>
      </c>
      <c r="M3062" s="11" t="n">
        <v>3</v>
      </c>
      <c r="N3062" s="11" t="n">
        <v>0.1</v>
      </c>
      <c r="O3062" s="7" t="n">
        <v>1112.2</v>
      </c>
      <c r="P3062" s="7" t="n">
        <v>556.1</v>
      </c>
      <c r="Q3062" s="7">
        <f>text(E3062,"ddd")</f>
        <v/>
      </c>
      <c r="R3062" s="7">
        <f>G3062-F3062</f>
        <v/>
      </c>
      <c r="S3062" s="7">
        <f>E3062-D3062</f>
        <v/>
      </c>
      <c r="T3062" s="7">
        <f>O3062*M3062</f>
        <v/>
      </c>
      <c r="U3062" s="7">
        <f>T3062*N3062</f>
        <v/>
      </c>
      <c r="V3062" s="7">
        <f>T3062-U3062-(P3062*M3062)</f>
        <v/>
      </c>
      <c r="W3062" s="7">
        <f>VLOOKUP(L3062,'Products Sheet'!$A:$B,2,FALSE)</f>
        <v/>
      </c>
      <c r="X3062" s="7" t="n"/>
      <c r="Y3062" s="7" t="n"/>
      <c r="Z3062" s="7" t="n"/>
      <c r="AA3062" s="7" t="n"/>
      <c r="AB3062" s="7" t="n"/>
      <c r="AC3062" s="7" t="n"/>
    </row>
    <row r="3063" ht="9.75" customHeight="1" s="12">
      <c r="A3063" s="11" t="inlineStr">
        <is>
          <t>SO - 0006162</t>
        </is>
      </c>
      <c r="B3063" s="11" t="inlineStr">
        <is>
          <t>Distributor</t>
        </is>
      </c>
      <c r="C3063" s="11" t="inlineStr">
        <is>
          <t>WARE-PUJ1005</t>
        </is>
      </c>
      <c r="D3063" s="6" t="n">
        <v>43800</v>
      </c>
      <c r="E3063" s="6" t="n">
        <v>43971</v>
      </c>
      <c r="F3063" s="6" t="n">
        <v>43986</v>
      </c>
      <c r="G3063" s="6" t="n">
        <v>43990</v>
      </c>
      <c r="H3063" s="11" t="inlineStr">
        <is>
          <t>USD</t>
        </is>
      </c>
      <c r="I3063" s="11" t="n">
        <v>21</v>
      </c>
      <c r="J3063" s="11" t="n">
        <v>43</v>
      </c>
      <c r="K3063" s="11" t="n">
        <v>289</v>
      </c>
      <c r="L3063" s="11" t="n">
        <v>18</v>
      </c>
      <c r="M3063" s="11" t="n">
        <v>2</v>
      </c>
      <c r="N3063" s="11" t="n">
        <v>0.075</v>
      </c>
      <c r="O3063" s="7" t="n">
        <v>3966.4</v>
      </c>
      <c r="P3063" s="7" t="n">
        <v>2895.472</v>
      </c>
      <c r="Q3063" s="7">
        <f>text(E3063,"ddd")</f>
        <v/>
      </c>
      <c r="R3063" s="7">
        <f>G3063-F3063</f>
        <v/>
      </c>
      <c r="S3063" s="7">
        <f>E3063-D3063</f>
        <v/>
      </c>
      <c r="T3063" s="7">
        <f>O3063*M3063</f>
        <v/>
      </c>
      <c r="U3063" s="7">
        <f>T3063*N3063</f>
        <v/>
      </c>
      <c r="V3063" s="7">
        <f>T3063-U3063-(P3063*M3063)</f>
        <v/>
      </c>
      <c r="W3063" s="7">
        <f>VLOOKUP(L3063,'Products Sheet'!$A:$B,2,FALSE)</f>
        <v/>
      </c>
      <c r="X3063" s="7" t="n"/>
      <c r="Y3063" s="7" t="n"/>
      <c r="Z3063" s="7" t="n"/>
      <c r="AA3063" s="7" t="n"/>
      <c r="AB3063" s="7" t="n"/>
      <c r="AC3063" s="7" t="n"/>
    </row>
    <row r="3064" ht="9.75" customHeight="1" s="12">
      <c r="A3064" s="11" t="inlineStr">
        <is>
          <t>SO - 0006189</t>
        </is>
      </c>
      <c r="B3064" s="11" t="inlineStr">
        <is>
          <t>Online</t>
        </is>
      </c>
      <c r="C3064" s="11" t="inlineStr">
        <is>
          <t>WARE-UHY1004</t>
        </is>
      </c>
      <c r="D3064" s="6" t="n">
        <v>43900</v>
      </c>
      <c r="E3064" s="6" t="n">
        <v>43974</v>
      </c>
      <c r="F3064" s="6" t="n">
        <v>43993</v>
      </c>
      <c r="G3064" s="6" t="n">
        <v>43996</v>
      </c>
      <c r="H3064" s="11" t="inlineStr">
        <is>
          <t>USD</t>
        </is>
      </c>
      <c r="I3064" s="11" t="n">
        <v>19</v>
      </c>
      <c r="J3064" s="11" t="n">
        <v>47</v>
      </c>
      <c r="K3064" s="11" t="n">
        <v>208</v>
      </c>
      <c r="L3064" s="11" t="n">
        <v>18</v>
      </c>
      <c r="M3064" s="11" t="n">
        <v>1</v>
      </c>
      <c r="N3064" s="11" t="n">
        <v>0.075</v>
      </c>
      <c r="O3064" s="7" t="n">
        <v>837.5</v>
      </c>
      <c r="P3064" s="7" t="n">
        <v>661.625</v>
      </c>
      <c r="Q3064" s="7">
        <f>text(E3064,"ddd")</f>
        <v/>
      </c>
      <c r="R3064" s="7">
        <f>G3064-F3064</f>
        <v/>
      </c>
      <c r="S3064" s="7">
        <f>E3064-D3064</f>
        <v/>
      </c>
      <c r="T3064" s="7">
        <f>O3064*M3064</f>
        <v/>
      </c>
      <c r="U3064" s="7">
        <f>T3064*N3064</f>
        <v/>
      </c>
      <c r="V3064" s="7">
        <f>T3064-U3064-(P3064*M3064)</f>
        <v/>
      </c>
      <c r="W3064" s="7">
        <f>VLOOKUP(L3064,'Products Sheet'!$A:$B,2,FALSE)</f>
        <v/>
      </c>
      <c r="X3064" s="7" t="n"/>
      <c r="Y3064" s="7" t="n"/>
      <c r="Z3064" s="7" t="n"/>
      <c r="AA3064" s="7" t="n"/>
      <c r="AB3064" s="7" t="n"/>
      <c r="AC3064" s="7" t="n"/>
    </row>
    <row r="3065" ht="9.75" customHeight="1" s="12">
      <c r="A3065" s="11" t="inlineStr">
        <is>
          <t>SO - 0006198</t>
        </is>
      </c>
      <c r="B3065" s="11" t="inlineStr">
        <is>
          <t>In-Store</t>
        </is>
      </c>
      <c r="C3065" s="11" t="inlineStr">
        <is>
          <t>WARE-PUJ1005</t>
        </is>
      </c>
      <c r="D3065" s="6" t="n">
        <v>43800</v>
      </c>
      <c r="E3065" s="6" t="n">
        <v>43975</v>
      </c>
      <c r="F3065" s="6" t="n">
        <v>43993</v>
      </c>
      <c r="G3065" s="6" t="n">
        <v>44001</v>
      </c>
      <c r="H3065" s="11" t="inlineStr">
        <is>
          <t>USD</t>
        </is>
      </c>
      <c r="I3065" s="11" t="n">
        <v>11</v>
      </c>
      <c r="J3065" s="11" t="n">
        <v>26</v>
      </c>
      <c r="K3065" s="11" t="n">
        <v>321</v>
      </c>
      <c r="L3065" s="11" t="n">
        <v>18</v>
      </c>
      <c r="M3065" s="11" t="n">
        <v>5</v>
      </c>
      <c r="N3065" s="11" t="n">
        <v>0.075</v>
      </c>
      <c r="O3065" s="7" t="n">
        <v>1701.8</v>
      </c>
      <c r="P3065" s="7" t="n">
        <v>1021.08</v>
      </c>
      <c r="Q3065" s="7">
        <f>text(E3065,"ddd")</f>
        <v/>
      </c>
      <c r="R3065" s="7">
        <f>G3065-F3065</f>
        <v/>
      </c>
      <c r="S3065" s="7">
        <f>E3065-D3065</f>
        <v/>
      </c>
      <c r="T3065" s="7">
        <f>O3065*M3065</f>
        <v/>
      </c>
      <c r="U3065" s="7">
        <f>T3065*N3065</f>
        <v/>
      </c>
      <c r="V3065" s="7">
        <f>T3065-U3065-(P3065*M3065)</f>
        <v/>
      </c>
      <c r="W3065" s="7">
        <f>VLOOKUP(L3065,'Products Sheet'!$A:$B,2,FALSE)</f>
        <v/>
      </c>
      <c r="X3065" s="7" t="n"/>
      <c r="Y3065" s="7" t="n"/>
      <c r="Z3065" s="7" t="n"/>
      <c r="AA3065" s="7" t="n"/>
      <c r="AB3065" s="7" t="n"/>
      <c r="AC3065" s="7" t="n"/>
    </row>
    <row r="3066" ht="9.75" customHeight="1" s="12">
      <c r="A3066" s="11" t="inlineStr">
        <is>
          <t>SO - 0006219</t>
        </is>
      </c>
      <c r="B3066" s="11" t="inlineStr">
        <is>
          <t>Wholesale</t>
        </is>
      </c>
      <c r="C3066" s="11" t="inlineStr">
        <is>
          <t>WARE-NMK1003</t>
        </is>
      </c>
      <c r="D3066" s="6" t="n">
        <v>43900</v>
      </c>
      <c r="E3066" s="6" t="n">
        <v>43978</v>
      </c>
      <c r="F3066" s="6" t="n">
        <v>43989</v>
      </c>
      <c r="G3066" s="6" t="n">
        <v>43996</v>
      </c>
      <c r="H3066" s="11" t="inlineStr">
        <is>
          <t>USD</t>
        </is>
      </c>
      <c r="I3066" s="11" t="n">
        <v>27</v>
      </c>
      <c r="J3066" s="11" t="n">
        <v>38</v>
      </c>
      <c r="K3066" s="11" t="n">
        <v>118</v>
      </c>
      <c r="L3066" s="11" t="n">
        <v>18</v>
      </c>
      <c r="M3066" s="11" t="n">
        <v>2</v>
      </c>
      <c r="N3066" s="11" t="n">
        <v>0.05</v>
      </c>
      <c r="O3066" s="7" t="n">
        <v>3544.3</v>
      </c>
      <c r="P3066" s="7" t="n">
        <v>1524.049</v>
      </c>
      <c r="Q3066" s="7">
        <f>text(E3066,"ddd")</f>
        <v/>
      </c>
      <c r="R3066" s="7">
        <f>G3066-F3066</f>
        <v/>
      </c>
      <c r="S3066" s="7">
        <f>E3066-D3066</f>
        <v/>
      </c>
      <c r="T3066" s="7">
        <f>O3066*M3066</f>
        <v/>
      </c>
      <c r="U3066" s="7">
        <f>T3066*N3066</f>
        <v/>
      </c>
      <c r="V3066" s="7">
        <f>T3066-U3066-(P3066*M3066)</f>
        <v/>
      </c>
      <c r="W3066" s="7">
        <f>VLOOKUP(L3066,'Products Sheet'!$A:$B,2,FALSE)</f>
        <v/>
      </c>
      <c r="X3066" s="7" t="n"/>
      <c r="Y3066" s="7" t="n"/>
      <c r="Z3066" s="7" t="n"/>
      <c r="AA3066" s="7" t="n"/>
      <c r="AB3066" s="7" t="n"/>
      <c r="AC3066" s="7" t="n"/>
    </row>
    <row r="3067" ht="9.75" customHeight="1" s="12">
      <c r="A3067" s="11" t="inlineStr">
        <is>
          <t>SO - 0006252</t>
        </is>
      </c>
      <c r="B3067" s="11" t="inlineStr">
        <is>
          <t>Online</t>
        </is>
      </c>
      <c r="C3067" s="11" t="inlineStr">
        <is>
          <t>WARE-XYS1001</t>
        </is>
      </c>
      <c r="D3067" s="6" t="n">
        <v>43900</v>
      </c>
      <c r="E3067" s="6" t="n">
        <v>43981</v>
      </c>
      <c r="F3067" s="6" t="n">
        <v>43987</v>
      </c>
      <c r="G3067" s="6" t="n">
        <v>43994</v>
      </c>
      <c r="H3067" s="11" t="inlineStr">
        <is>
          <t>USD</t>
        </is>
      </c>
      <c r="I3067" s="11" t="n">
        <v>16</v>
      </c>
      <c r="J3067" s="11" t="n">
        <v>14</v>
      </c>
      <c r="K3067" s="11" t="n">
        <v>33</v>
      </c>
      <c r="L3067" s="11" t="n">
        <v>18</v>
      </c>
      <c r="M3067" s="11" t="n">
        <v>6</v>
      </c>
      <c r="N3067" s="11" t="n">
        <v>0.05</v>
      </c>
      <c r="O3067" s="7" t="n">
        <v>1326.6</v>
      </c>
      <c r="P3067" s="7" t="n">
        <v>1061.28</v>
      </c>
      <c r="Q3067" s="7">
        <f>text(E3067,"ddd")</f>
        <v/>
      </c>
      <c r="R3067" s="7">
        <f>G3067-F3067</f>
        <v/>
      </c>
      <c r="S3067" s="7">
        <f>E3067-D3067</f>
        <v/>
      </c>
      <c r="T3067" s="7">
        <f>O3067*M3067</f>
        <v/>
      </c>
      <c r="U3067" s="7">
        <f>T3067*N3067</f>
        <v/>
      </c>
      <c r="V3067" s="7">
        <f>T3067-U3067-(P3067*M3067)</f>
        <v/>
      </c>
      <c r="W3067" s="7">
        <f>VLOOKUP(L3067,'Products Sheet'!$A:$B,2,FALSE)</f>
        <v/>
      </c>
      <c r="X3067" s="7" t="n"/>
      <c r="Y3067" s="7" t="n"/>
      <c r="Z3067" s="7" t="n"/>
      <c r="AA3067" s="7" t="n"/>
      <c r="AB3067" s="7" t="n"/>
      <c r="AC3067" s="7" t="n"/>
    </row>
    <row r="3068" ht="9.75" customHeight="1" s="12">
      <c r="A3068" s="11" t="inlineStr">
        <is>
          <t>SO - 0006497</t>
        </is>
      </c>
      <c r="B3068" s="11" t="inlineStr">
        <is>
          <t>In-Store</t>
        </is>
      </c>
      <c r="C3068" s="11" t="inlineStr">
        <is>
          <t>WARE-XYS1001</t>
        </is>
      </c>
      <c r="D3068" s="6" t="n">
        <v>43900</v>
      </c>
      <c r="E3068" s="6" t="n">
        <v>44010</v>
      </c>
      <c r="F3068" s="6" t="n">
        <v>44019</v>
      </c>
      <c r="G3068" s="6" t="n">
        <v>44029</v>
      </c>
      <c r="H3068" s="11" t="inlineStr">
        <is>
          <t>USD</t>
        </is>
      </c>
      <c r="I3068" s="11" t="n">
        <v>10</v>
      </c>
      <c r="J3068" s="11" t="n">
        <v>34</v>
      </c>
      <c r="K3068" s="11" t="n">
        <v>51</v>
      </c>
      <c r="L3068" s="11" t="n">
        <v>18</v>
      </c>
      <c r="M3068" s="11" t="n">
        <v>1</v>
      </c>
      <c r="N3068" s="11" t="n">
        <v>0.075</v>
      </c>
      <c r="O3068" s="7" t="n">
        <v>1842.5</v>
      </c>
      <c r="P3068" s="7" t="n">
        <v>810.7</v>
      </c>
      <c r="Q3068" s="7">
        <f>text(E3068,"ddd")</f>
        <v/>
      </c>
      <c r="R3068" s="7">
        <f>G3068-F3068</f>
        <v/>
      </c>
      <c r="S3068" s="7">
        <f>E3068-D3068</f>
        <v/>
      </c>
      <c r="T3068" s="7">
        <f>O3068*M3068</f>
        <v/>
      </c>
      <c r="U3068" s="7">
        <f>T3068*N3068</f>
        <v/>
      </c>
      <c r="V3068" s="7">
        <f>T3068-U3068-(P3068*M3068)</f>
        <v/>
      </c>
      <c r="W3068" s="7">
        <f>VLOOKUP(L3068,'Products Sheet'!$A:$B,2,FALSE)</f>
        <v/>
      </c>
      <c r="X3068" s="7" t="n"/>
      <c r="Y3068" s="7" t="n"/>
      <c r="Z3068" s="7" t="n"/>
      <c r="AA3068" s="7" t="n"/>
      <c r="AB3068" s="7" t="n"/>
      <c r="AC3068" s="7" t="n"/>
    </row>
    <row r="3069" ht="9.75" customHeight="1" s="12">
      <c r="A3069" s="11" t="inlineStr">
        <is>
          <t>SO - 0006514</t>
        </is>
      </c>
      <c r="B3069" s="11" t="inlineStr">
        <is>
          <t>Online</t>
        </is>
      </c>
      <c r="C3069" s="11" t="inlineStr">
        <is>
          <t>WARE-XYS1001</t>
        </is>
      </c>
      <c r="D3069" s="6" t="n">
        <v>43900</v>
      </c>
      <c r="E3069" s="6" t="n">
        <v>44012</v>
      </c>
      <c r="F3069" s="6" t="n">
        <v>44022</v>
      </c>
      <c r="G3069" s="6" t="n">
        <v>44027</v>
      </c>
      <c r="H3069" s="11" t="inlineStr">
        <is>
          <t>USD</t>
        </is>
      </c>
      <c r="I3069" s="11" t="n">
        <v>18</v>
      </c>
      <c r="J3069" s="11" t="n">
        <v>36</v>
      </c>
      <c r="K3069" s="11" t="n">
        <v>2</v>
      </c>
      <c r="L3069" s="11" t="n">
        <v>18</v>
      </c>
      <c r="M3069" s="11" t="n">
        <v>6</v>
      </c>
      <c r="N3069" s="11" t="n">
        <v>0.1</v>
      </c>
      <c r="O3069" s="7" t="n">
        <v>1078.7</v>
      </c>
      <c r="P3069" s="7" t="n">
        <v>431.48</v>
      </c>
      <c r="Q3069" s="7">
        <f>text(E3069,"ddd")</f>
        <v/>
      </c>
      <c r="R3069" s="7">
        <f>G3069-F3069</f>
        <v/>
      </c>
      <c r="S3069" s="7">
        <f>E3069-D3069</f>
        <v/>
      </c>
      <c r="T3069" s="7">
        <f>O3069*M3069</f>
        <v/>
      </c>
      <c r="U3069" s="7">
        <f>T3069*N3069</f>
        <v/>
      </c>
      <c r="V3069" s="7">
        <f>T3069-U3069-(P3069*M3069)</f>
        <v/>
      </c>
      <c r="W3069" s="7">
        <f>VLOOKUP(L3069,'Products Sheet'!$A:$B,2,FALSE)</f>
        <v/>
      </c>
      <c r="X3069" s="7" t="n"/>
      <c r="Y3069" s="7" t="n"/>
      <c r="Z3069" s="7" t="n"/>
      <c r="AA3069" s="7" t="n"/>
      <c r="AB3069" s="7" t="n"/>
      <c r="AC3069" s="7" t="n"/>
    </row>
    <row r="3070" ht="9.75" customHeight="1" s="12">
      <c r="A3070" s="11" t="inlineStr">
        <is>
          <t>SO - 0006540</t>
        </is>
      </c>
      <c r="B3070" s="11" t="inlineStr">
        <is>
          <t>In-Store</t>
        </is>
      </c>
      <c r="C3070" s="11" t="inlineStr">
        <is>
          <t>WARE-XYS1001</t>
        </is>
      </c>
      <c r="D3070" s="6" t="n">
        <v>43900</v>
      </c>
      <c r="E3070" s="6" t="n">
        <v>44015</v>
      </c>
      <c r="F3070" s="6" t="n">
        <v>44023</v>
      </c>
      <c r="G3070" s="6" t="n">
        <v>44031</v>
      </c>
      <c r="H3070" s="11" t="inlineStr">
        <is>
          <t>USD</t>
        </is>
      </c>
      <c r="I3070" s="11" t="n">
        <v>9</v>
      </c>
      <c r="J3070" s="11" t="n">
        <v>18</v>
      </c>
      <c r="K3070" s="11" t="n">
        <v>51</v>
      </c>
      <c r="L3070" s="11" t="n">
        <v>18</v>
      </c>
      <c r="M3070" s="11" t="n">
        <v>4</v>
      </c>
      <c r="N3070" s="11" t="n">
        <v>0.075</v>
      </c>
      <c r="O3070" s="7" t="n">
        <v>1058.6</v>
      </c>
      <c r="P3070" s="7" t="n">
        <v>624.5740000000001</v>
      </c>
      <c r="Q3070" s="7">
        <f>text(E3070,"ddd")</f>
        <v/>
      </c>
      <c r="R3070" s="7">
        <f>G3070-F3070</f>
        <v/>
      </c>
      <c r="S3070" s="7">
        <f>E3070-D3070</f>
        <v/>
      </c>
      <c r="T3070" s="7">
        <f>O3070*M3070</f>
        <v/>
      </c>
      <c r="U3070" s="7">
        <f>T3070*N3070</f>
        <v/>
      </c>
      <c r="V3070" s="7">
        <f>T3070-U3070-(P3070*M3070)</f>
        <v/>
      </c>
      <c r="W3070" s="7">
        <f>VLOOKUP(L3070,'Products Sheet'!$A:$B,2,FALSE)</f>
        <v/>
      </c>
      <c r="X3070" s="7" t="n"/>
      <c r="Y3070" s="7" t="n"/>
      <c r="Z3070" s="7" t="n"/>
      <c r="AA3070" s="7" t="n"/>
      <c r="AB3070" s="7" t="n"/>
      <c r="AC3070" s="7" t="n"/>
    </row>
    <row r="3071" ht="9.75" customHeight="1" s="12">
      <c r="A3071" s="11" t="inlineStr">
        <is>
          <t>SO - 0006604</t>
        </is>
      </c>
      <c r="B3071" s="11" t="inlineStr">
        <is>
          <t>In-Store</t>
        </is>
      </c>
      <c r="C3071" s="11" t="inlineStr">
        <is>
          <t>WARE-NMK1003</t>
        </is>
      </c>
      <c r="D3071" s="6" t="n">
        <v>43900</v>
      </c>
      <c r="E3071" s="6" t="n">
        <v>44022</v>
      </c>
      <c r="F3071" s="6" t="n">
        <v>44035</v>
      </c>
      <c r="G3071" s="6" t="n">
        <v>44042</v>
      </c>
      <c r="H3071" s="11" t="inlineStr">
        <is>
          <t>USD</t>
        </is>
      </c>
      <c r="I3071" s="11" t="n">
        <v>1</v>
      </c>
      <c r="J3071" s="11" t="n">
        <v>25</v>
      </c>
      <c r="K3071" s="11" t="n">
        <v>117</v>
      </c>
      <c r="L3071" s="11" t="n">
        <v>18</v>
      </c>
      <c r="M3071" s="11" t="n">
        <v>7</v>
      </c>
      <c r="N3071" s="11" t="n">
        <v>0.075</v>
      </c>
      <c r="O3071" s="7" t="n">
        <v>1943</v>
      </c>
      <c r="P3071" s="7" t="n">
        <v>1632.12</v>
      </c>
      <c r="Q3071" s="7">
        <f>text(E3071,"ddd")</f>
        <v/>
      </c>
      <c r="R3071" s="7">
        <f>G3071-F3071</f>
        <v/>
      </c>
      <c r="S3071" s="7">
        <f>E3071-D3071</f>
        <v/>
      </c>
      <c r="T3071" s="7">
        <f>O3071*M3071</f>
        <v/>
      </c>
      <c r="U3071" s="7">
        <f>T3071*N3071</f>
        <v/>
      </c>
      <c r="V3071" s="7">
        <f>T3071-U3071-(P3071*M3071)</f>
        <v/>
      </c>
      <c r="W3071" s="7">
        <f>VLOOKUP(L3071,'Products Sheet'!$A:$B,2,FALSE)</f>
        <v/>
      </c>
      <c r="X3071" s="7" t="n"/>
      <c r="Y3071" s="7" t="n"/>
      <c r="Z3071" s="7" t="n"/>
      <c r="AA3071" s="7" t="n"/>
      <c r="AB3071" s="7" t="n"/>
      <c r="AC3071" s="7" t="n"/>
    </row>
    <row r="3072" ht="9.75" customHeight="1" s="12">
      <c r="A3072" s="11" t="inlineStr">
        <is>
          <t>SO - 0006613</t>
        </is>
      </c>
      <c r="B3072" s="11" t="inlineStr">
        <is>
          <t>In-Store</t>
        </is>
      </c>
      <c r="C3072" s="11" t="inlineStr">
        <is>
          <t>WARE-UHY1004</t>
        </is>
      </c>
      <c r="D3072" s="6" t="n">
        <v>43900</v>
      </c>
      <c r="E3072" s="6" t="n">
        <v>44023</v>
      </c>
      <c r="F3072" s="6" t="n">
        <v>44026</v>
      </c>
      <c r="G3072" s="6" t="n">
        <v>44035</v>
      </c>
      <c r="H3072" s="11" t="inlineStr">
        <is>
          <t>USD</t>
        </is>
      </c>
      <c r="I3072" s="11" t="n">
        <v>9</v>
      </c>
      <c r="J3072" s="11" t="n">
        <v>49</v>
      </c>
      <c r="K3072" s="11" t="n">
        <v>224</v>
      </c>
      <c r="L3072" s="11" t="n">
        <v>18</v>
      </c>
      <c r="M3072" s="11" t="n">
        <v>2</v>
      </c>
      <c r="N3072" s="11" t="n">
        <v>0.05</v>
      </c>
      <c r="O3072" s="7" t="n">
        <v>1025.1</v>
      </c>
      <c r="P3072" s="7" t="n">
        <v>645.8130000000001</v>
      </c>
      <c r="Q3072" s="7">
        <f>text(E3072,"ddd")</f>
        <v/>
      </c>
      <c r="R3072" s="7">
        <f>G3072-F3072</f>
        <v/>
      </c>
      <c r="S3072" s="7">
        <f>E3072-D3072</f>
        <v/>
      </c>
      <c r="T3072" s="7">
        <f>O3072*M3072</f>
        <v/>
      </c>
      <c r="U3072" s="7">
        <f>T3072*N3072</f>
        <v/>
      </c>
      <c r="V3072" s="7">
        <f>T3072-U3072-(P3072*M3072)</f>
        <v/>
      </c>
      <c r="W3072" s="7">
        <f>VLOOKUP(L3072,'Products Sheet'!$A:$B,2,FALSE)</f>
        <v/>
      </c>
      <c r="X3072" s="7" t="n"/>
      <c r="Y3072" s="7" t="n"/>
      <c r="Z3072" s="7" t="n"/>
      <c r="AA3072" s="7" t="n"/>
      <c r="AB3072" s="7" t="n"/>
      <c r="AC3072" s="7" t="n"/>
    </row>
    <row r="3073" ht="9.75" customHeight="1" s="12">
      <c r="A3073" s="11" t="inlineStr">
        <is>
          <t>SO - 0006699</t>
        </is>
      </c>
      <c r="B3073" s="11" t="inlineStr">
        <is>
          <t>Distributor</t>
        </is>
      </c>
      <c r="C3073" s="11" t="inlineStr">
        <is>
          <t>WARE-NMK1003</t>
        </is>
      </c>
      <c r="D3073" s="6" t="n">
        <v>43900</v>
      </c>
      <c r="E3073" s="6" t="n">
        <v>44031</v>
      </c>
      <c r="F3073" s="6" t="n">
        <v>44041</v>
      </c>
      <c r="G3073" s="6" t="n">
        <v>44047</v>
      </c>
      <c r="H3073" s="11" t="inlineStr">
        <is>
          <t>USD</t>
        </is>
      </c>
      <c r="I3073" s="11" t="n">
        <v>21</v>
      </c>
      <c r="J3073" s="11" t="n">
        <v>8</v>
      </c>
      <c r="K3073" s="11" t="n">
        <v>183</v>
      </c>
      <c r="L3073" s="11" t="n">
        <v>18</v>
      </c>
      <c r="M3073" s="11" t="n">
        <v>6</v>
      </c>
      <c r="N3073" s="11" t="n">
        <v>0.05</v>
      </c>
      <c r="O3073" s="7" t="n">
        <v>1869.3</v>
      </c>
      <c r="P3073" s="7" t="n">
        <v>1383.282</v>
      </c>
      <c r="Q3073" s="7">
        <f>text(E3073,"ddd")</f>
        <v/>
      </c>
      <c r="R3073" s="7">
        <f>G3073-F3073</f>
        <v/>
      </c>
      <c r="S3073" s="7">
        <f>E3073-D3073</f>
        <v/>
      </c>
      <c r="T3073" s="7">
        <f>O3073*M3073</f>
        <v/>
      </c>
      <c r="U3073" s="7">
        <f>T3073*N3073</f>
        <v/>
      </c>
      <c r="V3073" s="7">
        <f>T3073-U3073-(P3073*M3073)</f>
        <v/>
      </c>
      <c r="W3073" s="7">
        <f>VLOOKUP(L3073,'Products Sheet'!$A:$B,2,FALSE)</f>
        <v/>
      </c>
      <c r="X3073" s="7" t="n"/>
      <c r="Y3073" s="7" t="n"/>
      <c r="Z3073" s="7" t="n"/>
      <c r="AA3073" s="7" t="n"/>
      <c r="AB3073" s="7" t="n"/>
      <c r="AC3073" s="7" t="n"/>
    </row>
    <row r="3074" ht="9.75" customHeight="1" s="12">
      <c r="A3074" s="11" t="inlineStr">
        <is>
          <t>SO - 0006747</t>
        </is>
      </c>
      <c r="B3074" s="11" t="inlineStr">
        <is>
          <t>Online</t>
        </is>
      </c>
      <c r="C3074" s="11" t="inlineStr">
        <is>
          <t>WARE-NMK1003</t>
        </is>
      </c>
      <c r="D3074" s="6" t="n">
        <v>44000</v>
      </c>
      <c r="E3074" s="6" t="n">
        <v>44037</v>
      </c>
      <c r="F3074" s="6" t="n">
        <v>44048</v>
      </c>
      <c r="G3074" s="6" t="n">
        <v>44052</v>
      </c>
      <c r="H3074" s="11" t="inlineStr">
        <is>
          <t>USD</t>
        </is>
      </c>
      <c r="I3074" s="11" t="n">
        <v>13</v>
      </c>
      <c r="J3074" s="11" t="n">
        <v>5</v>
      </c>
      <c r="K3074" s="11" t="n">
        <v>116</v>
      </c>
      <c r="L3074" s="11" t="n">
        <v>18</v>
      </c>
      <c r="M3074" s="11" t="n">
        <v>2</v>
      </c>
      <c r="N3074" s="11" t="n">
        <v>0.075</v>
      </c>
      <c r="O3074" s="7" t="n">
        <v>2505.8</v>
      </c>
      <c r="P3074" s="7" t="n">
        <v>1002.32</v>
      </c>
      <c r="Q3074" s="7">
        <f>text(E3074,"ddd")</f>
        <v/>
      </c>
      <c r="R3074" s="7">
        <f>G3074-F3074</f>
        <v/>
      </c>
      <c r="S3074" s="7">
        <f>E3074-D3074</f>
        <v/>
      </c>
      <c r="T3074" s="7">
        <f>O3074*M3074</f>
        <v/>
      </c>
      <c r="U3074" s="7">
        <f>T3074*N3074</f>
        <v/>
      </c>
      <c r="V3074" s="7">
        <f>T3074-U3074-(P3074*M3074)</f>
        <v/>
      </c>
      <c r="W3074" s="7">
        <f>VLOOKUP(L3074,'Products Sheet'!$A:$B,2,FALSE)</f>
        <v/>
      </c>
      <c r="X3074" s="7" t="n"/>
      <c r="Y3074" s="7" t="n"/>
      <c r="Z3074" s="7" t="n"/>
      <c r="AA3074" s="7" t="n"/>
      <c r="AB3074" s="7" t="n"/>
      <c r="AC3074" s="7" t="n"/>
    </row>
    <row r="3075" ht="9.75" customHeight="1" s="12">
      <c r="A3075" s="11" t="inlineStr">
        <is>
          <t>SO - 0006816</t>
        </is>
      </c>
      <c r="B3075" s="11" t="inlineStr">
        <is>
          <t>Distributor</t>
        </is>
      </c>
      <c r="C3075" s="11" t="inlineStr">
        <is>
          <t>WARE-UHY1004</t>
        </is>
      </c>
      <c r="D3075" s="6" t="n">
        <v>44000</v>
      </c>
      <c r="E3075" s="6" t="n">
        <v>44046</v>
      </c>
      <c r="F3075" s="6" t="n">
        <v>44066</v>
      </c>
      <c r="G3075" s="6" t="n">
        <v>44074</v>
      </c>
      <c r="H3075" s="11" t="inlineStr">
        <is>
          <t>USD</t>
        </is>
      </c>
      <c r="I3075" s="11" t="n">
        <v>23</v>
      </c>
      <c r="J3075" s="11" t="n">
        <v>42</v>
      </c>
      <c r="K3075" s="11" t="n">
        <v>213</v>
      </c>
      <c r="L3075" s="11" t="n">
        <v>18</v>
      </c>
      <c r="M3075" s="11" t="n">
        <v>7</v>
      </c>
      <c r="N3075" s="11" t="n">
        <v>0.05</v>
      </c>
      <c r="O3075" s="7" t="n">
        <v>261.3</v>
      </c>
      <c r="P3075" s="7" t="n">
        <v>125.424</v>
      </c>
      <c r="Q3075" s="7">
        <f>text(E3075,"ddd")</f>
        <v/>
      </c>
      <c r="R3075" s="7">
        <f>G3075-F3075</f>
        <v/>
      </c>
      <c r="S3075" s="7">
        <f>E3075-D3075</f>
        <v/>
      </c>
      <c r="T3075" s="7">
        <f>O3075*M3075</f>
        <v/>
      </c>
      <c r="U3075" s="7">
        <f>T3075*N3075</f>
        <v/>
      </c>
      <c r="V3075" s="7">
        <f>T3075-U3075-(P3075*M3075)</f>
        <v/>
      </c>
      <c r="W3075" s="7">
        <f>VLOOKUP(L3075,'Products Sheet'!$A:$B,2,FALSE)</f>
        <v/>
      </c>
      <c r="X3075" s="7" t="n"/>
      <c r="Y3075" s="7" t="n"/>
      <c r="Z3075" s="7" t="n"/>
      <c r="AA3075" s="7" t="n"/>
      <c r="AB3075" s="7" t="n"/>
      <c r="AC3075" s="7" t="n"/>
    </row>
    <row r="3076" ht="9.75" customHeight="1" s="12">
      <c r="A3076" s="11" t="inlineStr">
        <is>
          <t>SO - 0006822</t>
        </is>
      </c>
      <c r="B3076" s="11" t="inlineStr">
        <is>
          <t>Distributor</t>
        </is>
      </c>
      <c r="C3076" s="11" t="inlineStr">
        <is>
          <t>WARE-NMK1003</t>
        </is>
      </c>
      <c r="D3076" s="6" t="n">
        <v>44000</v>
      </c>
      <c r="E3076" s="6" t="n">
        <v>44047</v>
      </c>
      <c r="F3076" s="6" t="n">
        <v>44071</v>
      </c>
      <c r="G3076" s="6" t="n">
        <v>44079</v>
      </c>
      <c r="H3076" s="11" t="inlineStr">
        <is>
          <t>USD</t>
        </is>
      </c>
      <c r="I3076" s="11" t="n">
        <v>24</v>
      </c>
      <c r="J3076" s="11" t="n">
        <v>38</v>
      </c>
      <c r="K3076" s="11" t="n">
        <v>142</v>
      </c>
      <c r="L3076" s="11" t="n">
        <v>18</v>
      </c>
      <c r="M3076" s="11" t="n">
        <v>2</v>
      </c>
      <c r="N3076" s="11" t="n">
        <v>0.2</v>
      </c>
      <c r="O3076" s="7" t="n">
        <v>4020</v>
      </c>
      <c r="P3076" s="7" t="n">
        <v>2613</v>
      </c>
      <c r="Q3076" s="7">
        <f>text(E3076,"ddd")</f>
        <v/>
      </c>
      <c r="R3076" s="7">
        <f>G3076-F3076</f>
        <v/>
      </c>
      <c r="S3076" s="7">
        <f>E3076-D3076</f>
        <v/>
      </c>
      <c r="T3076" s="7">
        <f>O3076*M3076</f>
        <v/>
      </c>
      <c r="U3076" s="7">
        <f>T3076*N3076</f>
        <v/>
      </c>
      <c r="V3076" s="7">
        <f>T3076-U3076-(P3076*M3076)</f>
        <v/>
      </c>
      <c r="W3076" s="7">
        <f>VLOOKUP(L3076,'Products Sheet'!$A:$B,2,FALSE)</f>
        <v/>
      </c>
      <c r="X3076" s="7" t="n"/>
      <c r="Y3076" s="7" t="n"/>
      <c r="Z3076" s="7" t="n"/>
      <c r="AA3076" s="7" t="n"/>
      <c r="AB3076" s="7" t="n"/>
      <c r="AC3076" s="7" t="n"/>
    </row>
    <row r="3077" ht="9.75" customHeight="1" s="12">
      <c r="A3077" s="11" t="inlineStr">
        <is>
          <t>SO - 0006843</t>
        </is>
      </c>
      <c r="B3077" s="11" t="inlineStr">
        <is>
          <t>In-Store</t>
        </is>
      </c>
      <c r="C3077" s="11" t="inlineStr">
        <is>
          <t>WARE-PUJ1005</t>
        </is>
      </c>
      <c r="D3077" s="6" t="n">
        <v>43900</v>
      </c>
      <c r="E3077" s="6" t="n">
        <v>44049</v>
      </c>
      <c r="F3077" s="6" t="n">
        <v>44057</v>
      </c>
      <c r="G3077" s="6" t="n">
        <v>44060</v>
      </c>
      <c r="H3077" s="11" t="inlineStr">
        <is>
          <t>USD</t>
        </is>
      </c>
      <c r="I3077" s="11" t="n">
        <v>6</v>
      </c>
      <c r="J3077" s="11" t="n">
        <v>32</v>
      </c>
      <c r="K3077" s="11" t="n">
        <v>274</v>
      </c>
      <c r="L3077" s="11" t="n">
        <v>18</v>
      </c>
      <c r="M3077" s="11" t="n">
        <v>3</v>
      </c>
      <c r="N3077" s="11" t="n">
        <v>0.1</v>
      </c>
      <c r="O3077" s="7" t="n">
        <v>3932.9</v>
      </c>
      <c r="P3077" s="7" t="n">
        <v>2084.437</v>
      </c>
      <c r="Q3077" s="7">
        <f>text(E3077,"ddd")</f>
        <v/>
      </c>
      <c r="R3077" s="7">
        <f>G3077-F3077</f>
        <v/>
      </c>
      <c r="S3077" s="7">
        <f>E3077-D3077</f>
        <v/>
      </c>
      <c r="T3077" s="7">
        <f>O3077*M3077</f>
        <v/>
      </c>
      <c r="U3077" s="7">
        <f>T3077*N3077</f>
        <v/>
      </c>
      <c r="V3077" s="7">
        <f>T3077-U3077-(P3077*M3077)</f>
        <v/>
      </c>
      <c r="W3077" s="7">
        <f>VLOOKUP(L3077,'Products Sheet'!$A:$B,2,FALSE)</f>
        <v/>
      </c>
      <c r="X3077" s="7" t="n"/>
      <c r="Y3077" s="7" t="n"/>
      <c r="Z3077" s="7" t="n"/>
      <c r="AA3077" s="7" t="n"/>
      <c r="AB3077" s="7" t="n"/>
      <c r="AC3077" s="7" t="n"/>
    </row>
    <row r="3078" ht="9.75" customHeight="1" s="12">
      <c r="A3078" s="11" t="inlineStr">
        <is>
          <t>SO - 0006906</t>
        </is>
      </c>
      <c r="B3078" s="11" t="inlineStr">
        <is>
          <t>In-Store</t>
        </is>
      </c>
      <c r="C3078" s="11" t="inlineStr">
        <is>
          <t>WARE-NMK1003</t>
        </is>
      </c>
      <c r="D3078" s="6" t="n">
        <v>43900</v>
      </c>
      <c r="E3078" s="6" t="n">
        <v>44057</v>
      </c>
      <c r="F3078" s="6" t="n">
        <v>44065</v>
      </c>
      <c r="G3078" s="6" t="n">
        <v>44068</v>
      </c>
      <c r="H3078" s="11" t="inlineStr">
        <is>
          <t>USD</t>
        </is>
      </c>
      <c r="I3078" s="11" t="n">
        <v>7</v>
      </c>
      <c r="J3078" s="11" t="n">
        <v>42</v>
      </c>
      <c r="K3078" s="11" t="n">
        <v>148</v>
      </c>
      <c r="L3078" s="11" t="n">
        <v>18</v>
      </c>
      <c r="M3078" s="11" t="n">
        <v>1</v>
      </c>
      <c r="N3078" s="11" t="n">
        <v>0.3</v>
      </c>
      <c r="O3078" s="7" t="n">
        <v>5152.3</v>
      </c>
      <c r="P3078" s="7" t="n">
        <v>2524.627</v>
      </c>
      <c r="Q3078" s="7">
        <f>text(E3078,"ddd")</f>
        <v/>
      </c>
      <c r="R3078" s="7">
        <f>G3078-F3078</f>
        <v/>
      </c>
      <c r="S3078" s="7">
        <f>E3078-D3078</f>
        <v/>
      </c>
      <c r="T3078" s="7">
        <f>O3078*M3078</f>
        <v/>
      </c>
      <c r="U3078" s="7">
        <f>T3078*N3078</f>
        <v/>
      </c>
      <c r="V3078" s="7">
        <f>T3078-U3078-(P3078*M3078)</f>
        <v/>
      </c>
      <c r="W3078" s="7">
        <f>VLOOKUP(L3078,'Products Sheet'!$A:$B,2,FALSE)</f>
        <v/>
      </c>
      <c r="X3078" s="7" t="n"/>
      <c r="Y3078" s="7" t="n"/>
      <c r="Z3078" s="7" t="n"/>
      <c r="AA3078" s="7" t="n"/>
      <c r="AB3078" s="7" t="n"/>
      <c r="AC3078" s="7" t="n"/>
    </row>
    <row r="3079" ht="9.75" customHeight="1" s="12">
      <c r="A3079" s="11" t="inlineStr">
        <is>
          <t>SO - 0006910</t>
        </is>
      </c>
      <c r="B3079" s="11" t="inlineStr">
        <is>
          <t>In-Store</t>
        </is>
      </c>
      <c r="C3079" s="11" t="inlineStr">
        <is>
          <t>WARE-NMK1003</t>
        </is>
      </c>
      <c r="D3079" s="6" t="n">
        <v>43900</v>
      </c>
      <c r="E3079" s="6" t="n">
        <v>44057</v>
      </c>
      <c r="F3079" s="6" t="n">
        <v>44081</v>
      </c>
      <c r="G3079" s="6" t="n">
        <v>44087</v>
      </c>
      <c r="H3079" s="11" t="inlineStr">
        <is>
          <t>USD</t>
        </is>
      </c>
      <c r="I3079" s="11" t="n">
        <v>8</v>
      </c>
      <c r="J3079" s="11" t="n">
        <v>12</v>
      </c>
      <c r="K3079" s="11" t="n">
        <v>187</v>
      </c>
      <c r="L3079" s="11" t="n">
        <v>18</v>
      </c>
      <c r="M3079" s="11" t="n">
        <v>1</v>
      </c>
      <c r="N3079" s="11" t="n">
        <v>0.05</v>
      </c>
      <c r="O3079" s="7" t="n">
        <v>1005</v>
      </c>
      <c r="P3079" s="7" t="n">
        <v>824.0999999999999</v>
      </c>
      <c r="Q3079" s="7">
        <f>text(E3079,"ddd")</f>
        <v/>
      </c>
      <c r="R3079" s="7">
        <f>G3079-F3079</f>
        <v/>
      </c>
      <c r="S3079" s="7">
        <f>E3079-D3079</f>
        <v/>
      </c>
      <c r="T3079" s="7">
        <f>O3079*M3079</f>
        <v/>
      </c>
      <c r="U3079" s="7">
        <f>T3079*N3079</f>
        <v/>
      </c>
      <c r="V3079" s="7">
        <f>T3079-U3079-(P3079*M3079)</f>
        <v/>
      </c>
      <c r="W3079" s="7">
        <f>VLOOKUP(L3079,'Products Sheet'!$A:$B,2,FALSE)</f>
        <v/>
      </c>
      <c r="X3079" s="7" t="n"/>
      <c r="Y3079" s="7" t="n"/>
      <c r="Z3079" s="7" t="n"/>
      <c r="AA3079" s="7" t="n"/>
      <c r="AB3079" s="7" t="n"/>
      <c r="AC3079" s="7" t="n"/>
    </row>
    <row r="3080" ht="9.75" customHeight="1" s="12">
      <c r="A3080" s="11" t="inlineStr">
        <is>
          <t>SO - 0006912</t>
        </is>
      </c>
      <c r="B3080" s="11" t="inlineStr">
        <is>
          <t>Online</t>
        </is>
      </c>
      <c r="C3080" s="11" t="inlineStr">
        <is>
          <t>WARE-XYS1001</t>
        </is>
      </c>
      <c r="D3080" s="6" t="n">
        <v>44000</v>
      </c>
      <c r="E3080" s="6" t="n">
        <v>44058</v>
      </c>
      <c r="F3080" s="6" t="n">
        <v>44066</v>
      </c>
      <c r="G3080" s="6" t="n">
        <v>44074</v>
      </c>
      <c r="H3080" s="11" t="inlineStr">
        <is>
          <t>USD</t>
        </is>
      </c>
      <c r="I3080" s="11" t="n">
        <v>12</v>
      </c>
      <c r="J3080" s="11" t="n">
        <v>1</v>
      </c>
      <c r="K3080" s="11" t="n">
        <v>21</v>
      </c>
      <c r="L3080" s="11" t="n">
        <v>18</v>
      </c>
      <c r="M3080" s="11" t="n">
        <v>2</v>
      </c>
      <c r="N3080" s="11" t="n">
        <v>0.15</v>
      </c>
      <c r="O3080" s="7" t="n">
        <v>3999.9</v>
      </c>
      <c r="P3080" s="7" t="n">
        <v>3359.916</v>
      </c>
      <c r="Q3080" s="7">
        <f>text(E3080,"ddd")</f>
        <v/>
      </c>
      <c r="R3080" s="7">
        <f>G3080-F3080</f>
        <v/>
      </c>
      <c r="S3080" s="7">
        <f>E3080-D3080</f>
        <v/>
      </c>
      <c r="T3080" s="7">
        <f>O3080*M3080</f>
        <v/>
      </c>
      <c r="U3080" s="7">
        <f>T3080*N3080</f>
        <v/>
      </c>
      <c r="V3080" s="7">
        <f>T3080-U3080-(P3080*M3080)</f>
        <v/>
      </c>
      <c r="W3080" s="7">
        <f>VLOOKUP(L3080,'Products Sheet'!$A:$B,2,FALSE)</f>
        <v/>
      </c>
      <c r="X3080" s="7" t="n"/>
      <c r="Y3080" s="7" t="n"/>
      <c r="Z3080" s="7" t="n"/>
      <c r="AA3080" s="7" t="n"/>
      <c r="AB3080" s="7" t="n"/>
      <c r="AC3080" s="7" t="n"/>
    </row>
    <row r="3081" ht="9.75" customHeight="1" s="12">
      <c r="A3081" s="11" t="inlineStr">
        <is>
          <t>SO - 0007030</t>
        </is>
      </c>
      <c r="B3081" s="11" t="inlineStr">
        <is>
          <t>Distributor</t>
        </is>
      </c>
      <c r="C3081" s="11" t="inlineStr">
        <is>
          <t>WARE-PUJ1005</t>
        </is>
      </c>
      <c r="D3081" s="6" t="n">
        <v>43900</v>
      </c>
      <c r="E3081" s="6" t="n">
        <v>44072</v>
      </c>
      <c r="F3081" s="6" t="n">
        <v>44094</v>
      </c>
      <c r="G3081" s="6" t="n">
        <v>44100</v>
      </c>
      <c r="H3081" s="11" t="inlineStr">
        <is>
          <t>USD</t>
        </is>
      </c>
      <c r="I3081" s="11" t="n">
        <v>24</v>
      </c>
      <c r="J3081" s="11" t="n">
        <v>48</v>
      </c>
      <c r="K3081" s="11" t="n">
        <v>309</v>
      </c>
      <c r="L3081" s="11" t="n">
        <v>18</v>
      </c>
      <c r="M3081" s="11" t="n">
        <v>6</v>
      </c>
      <c r="N3081" s="11" t="n">
        <v>0.3</v>
      </c>
      <c r="O3081" s="7" t="n">
        <v>2284.7</v>
      </c>
      <c r="P3081" s="7" t="n">
        <v>1919.148</v>
      </c>
      <c r="Q3081" s="7">
        <f>text(E3081,"ddd")</f>
        <v/>
      </c>
      <c r="R3081" s="7">
        <f>G3081-F3081</f>
        <v/>
      </c>
      <c r="S3081" s="7">
        <f>E3081-D3081</f>
        <v/>
      </c>
      <c r="T3081" s="7">
        <f>O3081*M3081</f>
        <v/>
      </c>
      <c r="U3081" s="7">
        <f>T3081*N3081</f>
        <v/>
      </c>
      <c r="V3081" s="7">
        <f>T3081-U3081-(P3081*M3081)</f>
        <v/>
      </c>
      <c r="W3081" s="7">
        <f>VLOOKUP(L3081,'Products Sheet'!$A:$B,2,FALSE)</f>
        <v/>
      </c>
      <c r="X3081" s="7" t="n"/>
      <c r="Y3081" s="7" t="n"/>
      <c r="Z3081" s="7" t="n"/>
      <c r="AA3081" s="7" t="n"/>
      <c r="AB3081" s="7" t="n"/>
      <c r="AC3081" s="7" t="n"/>
    </row>
    <row r="3082" ht="9.75" customHeight="1" s="12">
      <c r="A3082" s="11" t="inlineStr">
        <is>
          <t>SO - 0007048</t>
        </is>
      </c>
      <c r="B3082" s="11" t="inlineStr">
        <is>
          <t>Wholesale</t>
        </is>
      </c>
      <c r="C3082" s="11" t="inlineStr">
        <is>
          <t>WARE-UHY1004</t>
        </is>
      </c>
      <c r="D3082" s="6" t="n">
        <v>43900</v>
      </c>
      <c r="E3082" s="6" t="n">
        <v>44074</v>
      </c>
      <c r="F3082" s="6" t="n">
        <v>44091</v>
      </c>
      <c r="G3082" s="6" t="n">
        <v>44101</v>
      </c>
      <c r="H3082" s="11" t="inlineStr">
        <is>
          <t>USD</t>
        </is>
      </c>
      <c r="I3082" s="11" t="n">
        <v>28</v>
      </c>
      <c r="J3082" s="11" t="n">
        <v>4</v>
      </c>
      <c r="K3082" s="11" t="n">
        <v>251</v>
      </c>
      <c r="L3082" s="11" t="n">
        <v>18</v>
      </c>
      <c r="M3082" s="11" t="n">
        <v>8</v>
      </c>
      <c r="N3082" s="11" t="n">
        <v>0.05</v>
      </c>
      <c r="O3082" s="7" t="n">
        <v>3926.2</v>
      </c>
      <c r="P3082" s="7" t="n">
        <v>1688.266</v>
      </c>
      <c r="Q3082" s="7">
        <f>text(E3082,"ddd")</f>
        <v/>
      </c>
      <c r="R3082" s="7">
        <f>G3082-F3082</f>
        <v/>
      </c>
      <c r="S3082" s="7">
        <f>E3082-D3082</f>
        <v/>
      </c>
      <c r="T3082" s="7">
        <f>O3082*M3082</f>
        <v/>
      </c>
      <c r="U3082" s="7">
        <f>T3082*N3082</f>
        <v/>
      </c>
      <c r="V3082" s="7">
        <f>T3082-U3082-(P3082*M3082)</f>
        <v/>
      </c>
      <c r="W3082" s="7">
        <f>VLOOKUP(L3082,'Products Sheet'!$A:$B,2,FALSE)</f>
        <v/>
      </c>
      <c r="X3082" s="7" t="n"/>
      <c r="Y3082" s="7" t="n"/>
      <c r="Z3082" s="7" t="n"/>
      <c r="AA3082" s="7" t="n"/>
      <c r="AB3082" s="7" t="n"/>
      <c r="AC3082" s="7" t="n"/>
    </row>
    <row r="3083" ht="9.75" customHeight="1" s="12">
      <c r="A3083" s="11" t="inlineStr">
        <is>
          <t>SO - 0007053</t>
        </is>
      </c>
      <c r="B3083" s="11" t="inlineStr">
        <is>
          <t>In-Store</t>
        </is>
      </c>
      <c r="C3083" s="11" t="inlineStr">
        <is>
          <t>WARE-NMK1003</t>
        </is>
      </c>
      <c r="D3083" s="6" t="n">
        <v>43900</v>
      </c>
      <c r="E3083" s="6" t="n">
        <v>44075</v>
      </c>
      <c r="F3083" s="6" t="n">
        <v>44077</v>
      </c>
      <c r="G3083" s="6" t="n">
        <v>44081</v>
      </c>
      <c r="H3083" s="11" t="inlineStr">
        <is>
          <t>USD</t>
        </is>
      </c>
      <c r="I3083" s="11" t="n">
        <v>7</v>
      </c>
      <c r="J3083" s="11" t="n">
        <v>13</v>
      </c>
      <c r="K3083" s="11" t="n">
        <v>144</v>
      </c>
      <c r="L3083" s="11" t="n">
        <v>18</v>
      </c>
      <c r="M3083" s="11" t="n">
        <v>4</v>
      </c>
      <c r="N3083" s="11" t="n">
        <v>0.2</v>
      </c>
      <c r="O3083" s="7" t="n">
        <v>2003.3</v>
      </c>
      <c r="P3083" s="7" t="n">
        <v>1422.343</v>
      </c>
      <c r="Q3083" s="7">
        <f>text(E3083,"ddd")</f>
        <v/>
      </c>
      <c r="R3083" s="7">
        <f>G3083-F3083</f>
        <v/>
      </c>
      <c r="S3083" s="7">
        <f>E3083-D3083</f>
        <v/>
      </c>
      <c r="T3083" s="7">
        <f>O3083*M3083</f>
        <v/>
      </c>
      <c r="U3083" s="7">
        <f>T3083*N3083</f>
        <v/>
      </c>
      <c r="V3083" s="7">
        <f>T3083-U3083-(P3083*M3083)</f>
        <v/>
      </c>
      <c r="W3083" s="7">
        <f>VLOOKUP(L3083,'Products Sheet'!$A:$B,2,FALSE)</f>
        <v/>
      </c>
      <c r="X3083" s="7" t="n"/>
      <c r="Y3083" s="7" t="n"/>
      <c r="Z3083" s="7" t="n"/>
      <c r="AA3083" s="7" t="n"/>
      <c r="AB3083" s="7" t="n"/>
      <c r="AC3083" s="7" t="n"/>
    </row>
    <row r="3084" ht="9.75" customHeight="1" s="12">
      <c r="A3084" s="11" t="inlineStr">
        <is>
          <t>SO - 0007092</t>
        </is>
      </c>
      <c r="B3084" s="11" t="inlineStr">
        <is>
          <t>In-Store</t>
        </is>
      </c>
      <c r="C3084" s="11" t="inlineStr">
        <is>
          <t>WARE-XYS1001</t>
        </is>
      </c>
      <c r="D3084" s="6" t="n">
        <v>44000</v>
      </c>
      <c r="E3084" s="6" t="n">
        <v>44079</v>
      </c>
      <c r="F3084" s="6" t="n">
        <v>44092</v>
      </c>
      <c r="G3084" s="6" t="n">
        <v>44101</v>
      </c>
      <c r="H3084" s="11" t="inlineStr">
        <is>
          <t>USD</t>
        </is>
      </c>
      <c r="I3084" s="11" t="n">
        <v>7</v>
      </c>
      <c r="J3084" s="11" t="n">
        <v>43</v>
      </c>
      <c r="K3084" s="11" t="n">
        <v>34</v>
      </c>
      <c r="L3084" s="11" t="n">
        <v>18</v>
      </c>
      <c r="M3084" s="11" t="n">
        <v>7</v>
      </c>
      <c r="N3084" s="11" t="n">
        <v>0.2</v>
      </c>
      <c r="O3084" s="7" t="n">
        <v>5581.1</v>
      </c>
      <c r="P3084" s="7" t="n">
        <v>3069.605</v>
      </c>
      <c r="Q3084" s="7">
        <f>text(E3084,"ddd")</f>
        <v/>
      </c>
      <c r="R3084" s="7">
        <f>G3084-F3084</f>
        <v/>
      </c>
      <c r="S3084" s="7">
        <f>E3084-D3084</f>
        <v/>
      </c>
      <c r="T3084" s="7">
        <f>O3084*M3084</f>
        <v/>
      </c>
      <c r="U3084" s="7">
        <f>T3084*N3084</f>
        <v/>
      </c>
      <c r="V3084" s="7">
        <f>T3084-U3084-(P3084*M3084)</f>
        <v/>
      </c>
      <c r="W3084" s="7">
        <f>VLOOKUP(L3084,'Products Sheet'!$A:$B,2,FALSE)</f>
        <v/>
      </c>
      <c r="X3084" s="7" t="n"/>
      <c r="Y3084" s="7" t="n"/>
      <c r="Z3084" s="7" t="n"/>
      <c r="AA3084" s="7" t="n"/>
      <c r="AB3084" s="7" t="n"/>
      <c r="AC3084" s="7" t="n"/>
    </row>
    <row r="3085" ht="9.75" customHeight="1" s="12">
      <c r="A3085" s="11" t="inlineStr">
        <is>
          <t>SO - 0007121</t>
        </is>
      </c>
      <c r="B3085" s="11" t="inlineStr">
        <is>
          <t>Distributor</t>
        </is>
      </c>
      <c r="C3085" s="11" t="inlineStr">
        <is>
          <t>WARE-NBV1002</t>
        </is>
      </c>
      <c r="D3085" s="6" t="n">
        <v>44000</v>
      </c>
      <c r="E3085" s="6" t="n">
        <v>44083</v>
      </c>
      <c r="F3085" s="6" t="n">
        <v>44092</v>
      </c>
      <c r="G3085" s="6" t="n">
        <v>44101</v>
      </c>
      <c r="H3085" s="11" t="inlineStr">
        <is>
          <t>USD</t>
        </is>
      </c>
      <c r="I3085" s="11" t="n">
        <v>23</v>
      </c>
      <c r="J3085" s="11" t="n">
        <v>18</v>
      </c>
      <c r="K3085" s="11" t="n">
        <v>66</v>
      </c>
      <c r="L3085" s="11" t="n">
        <v>18</v>
      </c>
      <c r="M3085" s="11" t="n">
        <v>1</v>
      </c>
      <c r="N3085" s="11" t="n">
        <v>0.075</v>
      </c>
      <c r="O3085" s="7" t="n">
        <v>1112.2</v>
      </c>
      <c r="P3085" s="7" t="n">
        <v>611.71</v>
      </c>
      <c r="Q3085" s="7">
        <f>text(E3085,"ddd")</f>
        <v/>
      </c>
      <c r="R3085" s="7">
        <f>G3085-F3085</f>
        <v/>
      </c>
      <c r="S3085" s="7">
        <f>E3085-D3085</f>
        <v/>
      </c>
      <c r="T3085" s="7">
        <f>O3085*M3085</f>
        <v/>
      </c>
      <c r="U3085" s="7">
        <f>T3085*N3085</f>
        <v/>
      </c>
      <c r="V3085" s="7">
        <f>T3085-U3085-(P3085*M3085)</f>
        <v/>
      </c>
      <c r="W3085" s="7">
        <f>VLOOKUP(L3085,'Products Sheet'!$A:$B,2,FALSE)</f>
        <v/>
      </c>
      <c r="X3085" s="7" t="n"/>
      <c r="Y3085" s="7" t="n"/>
      <c r="Z3085" s="7" t="n"/>
      <c r="AA3085" s="7" t="n"/>
      <c r="AB3085" s="7" t="n"/>
      <c r="AC3085" s="7" t="n"/>
    </row>
    <row r="3086" ht="9.75" customHeight="1" s="12">
      <c r="A3086" s="11" t="inlineStr">
        <is>
          <t>SO - 0007137</t>
        </is>
      </c>
      <c r="B3086" s="11" t="inlineStr">
        <is>
          <t>Online</t>
        </is>
      </c>
      <c r="C3086" s="11" t="inlineStr">
        <is>
          <t>WARE-XYS1001</t>
        </is>
      </c>
      <c r="D3086" s="6" t="n">
        <v>44000</v>
      </c>
      <c r="E3086" s="6" t="n">
        <v>44086</v>
      </c>
      <c r="F3086" s="6" t="n">
        <v>44103</v>
      </c>
      <c r="G3086" s="6" t="n">
        <v>44108</v>
      </c>
      <c r="H3086" s="11" t="inlineStr">
        <is>
          <t>USD</t>
        </is>
      </c>
      <c r="I3086" s="11" t="n">
        <v>15</v>
      </c>
      <c r="J3086" s="11" t="n">
        <v>1</v>
      </c>
      <c r="K3086" s="11" t="n">
        <v>41</v>
      </c>
      <c r="L3086" s="11" t="n">
        <v>18</v>
      </c>
      <c r="M3086" s="11" t="n">
        <v>8</v>
      </c>
      <c r="N3086" s="11" t="n">
        <v>0.3</v>
      </c>
      <c r="O3086" s="7" t="n">
        <v>1782.2</v>
      </c>
      <c r="P3086" s="7" t="n">
        <v>1497.048</v>
      </c>
      <c r="Q3086" s="7">
        <f>text(E3086,"ddd")</f>
        <v/>
      </c>
      <c r="R3086" s="7">
        <f>G3086-F3086</f>
        <v/>
      </c>
      <c r="S3086" s="7">
        <f>E3086-D3086</f>
        <v/>
      </c>
      <c r="T3086" s="7">
        <f>O3086*M3086</f>
        <v/>
      </c>
      <c r="U3086" s="7">
        <f>T3086*N3086</f>
        <v/>
      </c>
      <c r="V3086" s="7">
        <f>T3086-U3086-(P3086*M3086)</f>
        <v/>
      </c>
      <c r="W3086" s="7">
        <f>VLOOKUP(L3086,'Products Sheet'!$A:$B,2,FALSE)</f>
        <v/>
      </c>
      <c r="X3086" s="7" t="n"/>
      <c r="Y3086" s="7" t="n"/>
      <c r="Z3086" s="7" t="n"/>
      <c r="AA3086" s="7" t="n"/>
      <c r="AB3086" s="7" t="n"/>
      <c r="AC3086" s="7" t="n"/>
    </row>
    <row r="3087" ht="9.75" customHeight="1" s="12">
      <c r="A3087" s="11" t="inlineStr">
        <is>
          <t>SO - 0007157</t>
        </is>
      </c>
      <c r="B3087" s="11" t="inlineStr">
        <is>
          <t>Online</t>
        </is>
      </c>
      <c r="C3087" s="11" t="inlineStr">
        <is>
          <t>WARE-MKL1006</t>
        </is>
      </c>
      <c r="D3087" s="6" t="n">
        <v>44000</v>
      </c>
      <c r="E3087" s="6" t="n">
        <v>44088</v>
      </c>
      <c r="F3087" s="6" t="n">
        <v>44103</v>
      </c>
      <c r="G3087" s="6" t="n">
        <v>44108</v>
      </c>
      <c r="H3087" s="11" t="inlineStr">
        <is>
          <t>USD</t>
        </is>
      </c>
      <c r="I3087" s="11" t="n">
        <v>14</v>
      </c>
      <c r="J3087" s="11" t="n">
        <v>4</v>
      </c>
      <c r="K3087" s="11" t="n">
        <v>346</v>
      </c>
      <c r="L3087" s="11" t="n">
        <v>18</v>
      </c>
      <c r="M3087" s="11" t="n">
        <v>6</v>
      </c>
      <c r="N3087" s="11" t="n">
        <v>0.3</v>
      </c>
      <c r="O3087" s="7" t="n">
        <v>2686.7</v>
      </c>
      <c r="P3087" s="7" t="n">
        <v>1155.281</v>
      </c>
      <c r="Q3087" s="7">
        <f>text(E3087,"ddd")</f>
        <v/>
      </c>
      <c r="R3087" s="7">
        <f>G3087-F3087</f>
        <v/>
      </c>
      <c r="S3087" s="7">
        <f>E3087-D3087</f>
        <v/>
      </c>
      <c r="T3087" s="7">
        <f>O3087*M3087</f>
        <v/>
      </c>
      <c r="U3087" s="7">
        <f>T3087*N3087</f>
        <v/>
      </c>
      <c r="V3087" s="7">
        <f>T3087-U3087-(P3087*M3087)</f>
        <v/>
      </c>
      <c r="W3087" s="7">
        <f>VLOOKUP(L3087,'Products Sheet'!$A:$B,2,FALSE)</f>
        <v/>
      </c>
      <c r="X3087" s="7" t="n"/>
      <c r="Y3087" s="7" t="n"/>
      <c r="Z3087" s="7" t="n"/>
      <c r="AA3087" s="7" t="n"/>
      <c r="AB3087" s="7" t="n"/>
      <c r="AC3087" s="7" t="n"/>
    </row>
    <row r="3088" ht="9.75" customHeight="1" s="12">
      <c r="A3088" s="11" t="inlineStr">
        <is>
          <t>SO - 0007220</t>
        </is>
      </c>
      <c r="B3088" s="11" t="inlineStr">
        <is>
          <t>In-Store</t>
        </is>
      </c>
      <c r="C3088" s="11" t="inlineStr">
        <is>
          <t>WARE-PUJ1005</t>
        </is>
      </c>
      <c r="D3088" s="6" t="n">
        <v>44000</v>
      </c>
      <c r="E3088" s="6" t="n">
        <v>44094</v>
      </c>
      <c r="F3088" s="6" t="n">
        <v>44122</v>
      </c>
      <c r="G3088" s="6" t="n">
        <v>44131</v>
      </c>
      <c r="H3088" s="11" t="inlineStr">
        <is>
          <t>USD</t>
        </is>
      </c>
      <c r="I3088" s="11" t="n">
        <v>11</v>
      </c>
      <c r="J3088" s="11" t="n">
        <v>23</v>
      </c>
      <c r="K3088" s="11" t="n">
        <v>308</v>
      </c>
      <c r="L3088" s="11" t="n">
        <v>18</v>
      </c>
      <c r="M3088" s="11" t="n">
        <v>4</v>
      </c>
      <c r="N3088" s="11" t="n">
        <v>0.4</v>
      </c>
      <c r="O3088" s="7" t="n">
        <v>2639.8</v>
      </c>
      <c r="P3088" s="7" t="n">
        <v>1768.666</v>
      </c>
      <c r="Q3088" s="7">
        <f>text(E3088,"ddd")</f>
        <v/>
      </c>
      <c r="R3088" s="7">
        <f>G3088-F3088</f>
        <v/>
      </c>
      <c r="S3088" s="7">
        <f>E3088-D3088</f>
        <v/>
      </c>
      <c r="T3088" s="7">
        <f>O3088*M3088</f>
        <v/>
      </c>
      <c r="U3088" s="7">
        <f>T3088*N3088</f>
        <v/>
      </c>
      <c r="V3088" s="7">
        <f>T3088-U3088-(P3088*M3088)</f>
        <v/>
      </c>
      <c r="W3088" s="7">
        <f>VLOOKUP(L3088,'Products Sheet'!$A:$B,2,FALSE)</f>
        <v/>
      </c>
      <c r="X3088" s="7" t="n"/>
      <c r="Y3088" s="7" t="n"/>
      <c r="Z3088" s="7" t="n"/>
      <c r="AA3088" s="7" t="n"/>
      <c r="AB3088" s="7" t="n"/>
      <c r="AC3088" s="7" t="n"/>
    </row>
    <row r="3089" ht="9.75" customHeight="1" s="12">
      <c r="A3089" s="11" t="inlineStr">
        <is>
          <t>SO - 0007245</t>
        </is>
      </c>
      <c r="B3089" s="11" t="inlineStr">
        <is>
          <t>In-Store</t>
        </is>
      </c>
      <c r="C3089" s="11" t="inlineStr">
        <is>
          <t>WARE-NMK1003</t>
        </is>
      </c>
      <c r="D3089" s="6" t="n">
        <v>44000</v>
      </c>
      <c r="E3089" s="6" t="n">
        <v>44096</v>
      </c>
      <c r="F3089" s="6" t="n">
        <v>44099</v>
      </c>
      <c r="G3089" s="6" t="n">
        <v>44102</v>
      </c>
      <c r="H3089" s="11" t="inlineStr">
        <is>
          <t>USD</t>
        </is>
      </c>
      <c r="I3089" s="11" t="n">
        <v>9</v>
      </c>
      <c r="J3089" s="11" t="n">
        <v>47</v>
      </c>
      <c r="K3089" s="11" t="n">
        <v>180</v>
      </c>
      <c r="L3089" s="11" t="n">
        <v>18</v>
      </c>
      <c r="M3089" s="11" t="n">
        <v>6</v>
      </c>
      <c r="N3089" s="11" t="n">
        <v>0.15</v>
      </c>
      <c r="O3089" s="7" t="n">
        <v>2546</v>
      </c>
      <c r="P3089" s="7" t="n">
        <v>1196.62</v>
      </c>
      <c r="Q3089" s="7">
        <f>text(E3089,"ddd")</f>
        <v/>
      </c>
      <c r="R3089" s="7">
        <f>G3089-F3089</f>
        <v/>
      </c>
      <c r="S3089" s="7">
        <f>E3089-D3089</f>
        <v/>
      </c>
      <c r="T3089" s="7">
        <f>O3089*M3089</f>
        <v/>
      </c>
      <c r="U3089" s="7">
        <f>T3089*N3089</f>
        <v/>
      </c>
      <c r="V3089" s="7">
        <f>T3089-U3089-(P3089*M3089)</f>
        <v/>
      </c>
      <c r="W3089" s="7">
        <f>VLOOKUP(L3089,'Products Sheet'!$A:$B,2,FALSE)</f>
        <v/>
      </c>
      <c r="X3089" s="7" t="n"/>
      <c r="Y3089" s="7" t="n"/>
      <c r="Z3089" s="7" t="n"/>
      <c r="AA3089" s="7" t="n"/>
      <c r="AB3089" s="7" t="n"/>
      <c r="AC3089" s="7" t="n"/>
    </row>
    <row r="3090" ht="9.75" customHeight="1" s="12">
      <c r="A3090" s="11" t="inlineStr">
        <is>
          <t>SO - 0007342</t>
        </is>
      </c>
      <c r="B3090" s="11" t="inlineStr">
        <is>
          <t>Online</t>
        </is>
      </c>
      <c r="C3090" s="11" t="inlineStr">
        <is>
          <t>WARE-MKL1006</t>
        </is>
      </c>
      <c r="D3090" s="6" t="n">
        <v>44000</v>
      </c>
      <c r="E3090" s="6" t="n">
        <v>44108</v>
      </c>
      <c r="F3090" s="6" t="n">
        <v>44116</v>
      </c>
      <c r="G3090" s="6" t="n">
        <v>44122</v>
      </c>
      <c r="H3090" s="11" t="inlineStr">
        <is>
          <t>USD</t>
        </is>
      </c>
      <c r="I3090" s="11" t="n">
        <v>13</v>
      </c>
      <c r="J3090" s="11" t="n">
        <v>43</v>
      </c>
      <c r="K3090" s="11" t="n">
        <v>364</v>
      </c>
      <c r="L3090" s="11" t="n">
        <v>18</v>
      </c>
      <c r="M3090" s="11" t="n">
        <v>7</v>
      </c>
      <c r="N3090" s="11" t="n">
        <v>0.3</v>
      </c>
      <c r="O3090" s="7" t="n">
        <v>3618</v>
      </c>
      <c r="P3090" s="7" t="n">
        <v>2026.08</v>
      </c>
      <c r="Q3090" s="7">
        <f>text(E3090,"ddd")</f>
        <v/>
      </c>
      <c r="R3090" s="7">
        <f>G3090-F3090</f>
        <v/>
      </c>
      <c r="S3090" s="7">
        <f>E3090-D3090</f>
        <v/>
      </c>
      <c r="T3090" s="7">
        <f>O3090*M3090</f>
        <v/>
      </c>
      <c r="U3090" s="7">
        <f>T3090*N3090</f>
        <v/>
      </c>
      <c r="V3090" s="7">
        <f>T3090-U3090-(P3090*M3090)</f>
        <v/>
      </c>
      <c r="W3090" s="7">
        <f>VLOOKUP(L3090,'Products Sheet'!$A:$B,2,FALSE)</f>
        <v/>
      </c>
      <c r="X3090" s="7" t="n"/>
      <c r="Y3090" s="7" t="n"/>
      <c r="Z3090" s="7" t="n"/>
      <c r="AA3090" s="7" t="n"/>
      <c r="AB3090" s="7" t="n"/>
      <c r="AC3090" s="7" t="n"/>
    </row>
    <row r="3091" ht="9.75" customHeight="1" s="12">
      <c r="A3091" s="11" t="inlineStr">
        <is>
          <t>SO - 0007355</t>
        </is>
      </c>
      <c r="B3091" s="11" t="inlineStr">
        <is>
          <t>In-Store</t>
        </is>
      </c>
      <c r="C3091" s="11" t="inlineStr">
        <is>
          <t>WARE-MKL1006</t>
        </is>
      </c>
      <c r="D3091" s="6" t="n">
        <v>44000</v>
      </c>
      <c r="E3091" s="6" t="n">
        <v>44110</v>
      </c>
      <c r="F3091" s="6" t="n">
        <v>44120</v>
      </c>
      <c r="G3091" s="6" t="n">
        <v>44128</v>
      </c>
      <c r="H3091" s="11" t="inlineStr">
        <is>
          <t>USD</t>
        </is>
      </c>
      <c r="I3091" s="11" t="n">
        <v>12</v>
      </c>
      <c r="J3091" s="11" t="n">
        <v>41</v>
      </c>
      <c r="K3091" s="11" t="n">
        <v>331</v>
      </c>
      <c r="L3091" s="11" t="n">
        <v>18</v>
      </c>
      <c r="M3091" s="11" t="n">
        <v>1</v>
      </c>
      <c r="N3091" s="11" t="n">
        <v>0.1</v>
      </c>
      <c r="O3091" s="7" t="n">
        <v>3671.6</v>
      </c>
      <c r="P3091" s="7" t="n">
        <v>2459.972</v>
      </c>
      <c r="Q3091" s="7">
        <f>text(E3091,"ddd")</f>
        <v/>
      </c>
      <c r="R3091" s="7">
        <f>G3091-F3091</f>
        <v/>
      </c>
      <c r="S3091" s="7">
        <f>E3091-D3091</f>
        <v/>
      </c>
      <c r="T3091" s="7">
        <f>O3091*M3091</f>
        <v/>
      </c>
      <c r="U3091" s="7">
        <f>T3091*N3091</f>
        <v/>
      </c>
      <c r="V3091" s="7">
        <f>T3091-U3091-(P3091*M3091)</f>
        <v/>
      </c>
      <c r="W3091" s="7">
        <f>VLOOKUP(L3091,'Products Sheet'!$A:$B,2,FALSE)</f>
        <v/>
      </c>
      <c r="X3091" s="7" t="n"/>
      <c r="Y3091" s="7" t="n"/>
      <c r="Z3091" s="7" t="n"/>
      <c r="AA3091" s="7" t="n"/>
      <c r="AB3091" s="7" t="n"/>
      <c r="AC3091" s="7" t="n"/>
    </row>
    <row r="3092" ht="9.75" customHeight="1" s="12">
      <c r="A3092" s="11" t="inlineStr">
        <is>
          <t>SO - 0007443</t>
        </is>
      </c>
      <c r="B3092" s="11" t="inlineStr">
        <is>
          <t>Distributor</t>
        </is>
      </c>
      <c r="C3092" s="11" t="inlineStr">
        <is>
          <t>WARE-NMK1003</t>
        </is>
      </c>
      <c r="D3092" s="6" t="n">
        <v>44000</v>
      </c>
      <c r="E3092" s="6" t="n">
        <v>44120</v>
      </c>
      <c r="F3092" s="6" t="n">
        <v>44146</v>
      </c>
      <c r="G3092" s="6" t="n">
        <v>44149</v>
      </c>
      <c r="H3092" s="11" t="inlineStr">
        <is>
          <t>USD</t>
        </is>
      </c>
      <c r="I3092" s="11" t="n">
        <v>25</v>
      </c>
      <c r="J3092" s="11" t="n">
        <v>29</v>
      </c>
      <c r="K3092" s="11" t="n">
        <v>106</v>
      </c>
      <c r="L3092" s="11" t="n">
        <v>18</v>
      </c>
      <c r="M3092" s="11" t="n">
        <v>1</v>
      </c>
      <c r="N3092" s="11" t="n">
        <v>0.05</v>
      </c>
      <c r="O3092" s="7" t="n">
        <v>2800.6</v>
      </c>
      <c r="P3092" s="7" t="n">
        <v>2380.51</v>
      </c>
      <c r="Q3092" s="7">
        <f>text(E3092,"ddd")</f>
        <v/>
      </c>
      <c r="R3092" s="7">
        <f>G3092-F3092</f>
        <v/>
      </c>
      <c r="S3092" s="7">
        <f>E3092-D3092</f>
        <v/>
      </c>
      <c r="T3092" s="7">
        <f>O3092*M3092</f>
        <v/>
      </c>
      <c r="U3092" s="7">
        <f>T3092*N3092</f>
        <v/>
      </c>
      <c r="V3092" s="7">
        <f>T3092-U3092-(P3092*M3092)</f>
        <v/>
      </c>
      <c r="W3092" s="7">
        <f>VLOOKUP(L3092,'Products Sheet'!$A:$B,2,FALSE)</f>
        <v/>
      </c>
      <c r="X3092" s="7" t="n"/>
      <c r="Y3092" s="7" t="n"/>
      <c r="Z3092" s="7" t="n"/>
      <c r="AA3092" s="7" t="n"/>
      <c r="AB3092" s="7" t="n"/>
      <c r="AC3092" s="7" t="n"/>
    </row>
    <row r="3093" ht="9.75" customHeight="1" s="12">
      <c r="A3093" s="11" t="inlineStr">
        <is>
          <t>SO - 0007465</t>
        </is>
      </c>
      <c r="B3093" s="11" t="inlineStr">
        <is>
          <t>In-Store</t>
        </is>
      </c>
      <c r="C3093" s="11" t="inlineStr">
        <is>
          <t>WARE-NMK1003</t>
        </is>
      </c>
      <c r="D3093" s="6" t="n">
        <v>44000</v>
      </c>
      <c r="E3093" s="6" t="n">
        <v>44123</v>
      </c>
      <c r="F3093" s="6" t="n">
        <v>44148</v>
      </c>
      <c r="G3093" s="6" t="n">
        <v>44158</v>
      </c>
      <c r="H3093" s="11" t="inlineStr">
        <is>
          <t>USD</t>
        </is>
      </c>
      <c r="I3093" s="11" t="n">
        <v>8</v>
      </c>
      <c r="J3093" s="11" t="n">
        <v>46</v>
      </c>
      <c r="K3093" s="11" t="n">
        <v>200</v>
      </c>
      <c r="L3093" s="11" t="n">
        <v>18</v>
      </c>
      <c r="M3093" s="11" t="n">
        <v>8</v>
      </c>
      <c r="N3093" s="11" t="n">
        <v>0.075</v>
      </c>
      <c r="O3093" s="7" t="n">
        <v>1038.5</v>
      </c>
      <c r="P3093" s="7" t="n">
        <v>747.72</v>
      </c>
      <c r="Q3093" s="7">
        <f>text(E3093,"ddd")</f>
        <v/>
      </c>
      <c r="R3093" s="7">
        <f>G3093-F3093</f>
        <v/>
      </c>
      <c r="S3093" s="7">
        <f>E3093-D3093</f>
        <v/>
      </c>
      <c r="T3093" s="7">
        <f>O3093*M3093</f>
        <v/>
      </c>
      <c r="U3093" s="7">
        <f>T3093*N3093</f>
        <v/>
      </c>
      <c r="V3093" s="7">
        <f>T3093-U3093-(P3093*M3093)</f>
        <v/>
      </c>
      <c r="W3093" s="7">
        <f>VLOOKUP(L3093,'Products Sheet'!$A:$B,2,FALSE)</f>
        <v/>
      </c>
      <c r="X3093" s="7" t="n"/>
      <c r="Y3093" s="7" t="n"/>
      <c r="Z3093" s="7" t="n"/>
      <c r="AA3093" s="7" t="n"/>
      <c r="AB3093" s="7" t="n"/>
      <c r="AC3093" s="7" t="n"/>
    </row>
    <row r="3094" ht="9.75" customHeight="1" s="12">
      <c r="A3094" s="11" t="inlineStr">
        <is>
          <t>SO - 0007470</t>
        </is>
      </c>
      <c r="B3094" s="11" t="inlineStr">
        <is>
          <t>Online</t>
        </is>
      </c>
      <c r="C3094" s="11" t="inlineStr">
        <is>
          <t>WARE-PUJ1005</t>
        </is>
      </c>
      <c r="D3094" s="6" t="n">
        <v>44000</v>
      </c>
      <c r="E3094" s="6" t="n">
        <v>44124</v>
      </c>
      <c r="F3094" s="6" t="n">
        <v>44130</v>
      </c>
      <c r="G3094" s="6" t="n">
        <v>44139</v>
      </c>
      <c r="H3094" s="11" t="inlineStr">
        <is>
          <t>USD</t>
        </is>
      </c>
      <c r="I3094" s="11" t="n">
        <v>14</v>
      </c>
      <c r="J3094" s="11" t="n">
        <v>11</v>
      </c>
      <c r="K3094" s="11" t="n">
        <v>319</v>
      </c>
      <c r="L3094" s="11" t="n">
        <v>18</v>
      </c>
      <c r="M3094" s="11" t="n">
        <v>3</v>
      </c>
      <c r="N3094" s="11" t="n">
        <v>0.15</v>
      </c>
      <c r="O3094" s="7" t="n">
        <v>5078.6</v>
      </c>
      <c r="P3094" s="7" t="n">
        <v>4113.666</v>
      </c>
      <c r="Q3094" s="7">
        <f>text(E3094,"ddd")</f>
        <v/>
      </c>
      <c r="R3094" s="7">
        <f>G3094-F3094</f>
        <v/>
      </c>
      <c r="S3094" s="7">
        <f>E3094-D3094</f>
        <v/>
      </c>
      <c r="T3094" s="7">
        <f>O3094*M3094</f>
        <v/>
      </c>
      <c r="U3094" s="7">
        <f>T3094*N3094</f>
        <v/>
      </c>
      <c r="V3094" s="7">
        <f>T3094-U3094-(P3094*M3094)</f>
        <v/>
      </c>
      <c r="W3094" s="7">
        <f>VLOOKUP(L3094,'Products Sheet'!$A:$B,2,FALSE)</f>
        <v/>
      </c>
      <c r="X3094" s="7" t="n"/>
      <c r="Y3094" s="7" t="n"/>
      <c r="Z3094" s="7" t="n"/>
      <c r="AA3094" s="7" t="n"/>
      <c r="AB3094" s="7" t="n"/>
      <c r="AC3094" s="7" t="n"/>
    </row>
    <row r="3095" ht="9.75" customHeight="1" s="12">
      <c r="A3095" s="11" t="inlineStr">
        <is>
          <t>SO - 0007535</t>
        </is>
      </c>
      <c r="B3095" s="11" t="inlineStr">
        <is>
          <t>Online</t>
        </is>
      </c>
      <c r="C3095" s="11" t="inlineStr">
        <is>
          <t>WARE-UHY1004</t>
        </is>
      </c>
      <c r="D3095" s="6" t="n">
        <v>44000</v>
      </c>
      <c r="E3095" s="6" t="n">
        <v>44131</v>
      </c>
      <c r="F3095" s="6" t="n">
        <v>44143</v>
      </c>
      <c r="G3095" s="6" t="n">
        <v>44144</v>
      </c>
      <c r="H3095" s="11" t="inlineStr">
        <is>
          <t>USD</t>
        </is>
      </c>
      <c r="I3095" s="11" t="n">
        <v>19</v>
      </c>
      <c r="J3095" s="11" t="n">
        <v>26</v>
      </c>
      <c r="K3095" s="11" t="n">
        <v>245</v>
      </c>
      <c r="L3095" s="11" t="n">
        <v>18</v>
      </c>
      <c r="M3095" s="11" t="n">
        <v>8</v>
      </c>
      <c r="N3095" s="11" t="n">
        <v>0.2</v>
      </c>
      <c r="O3095" s="7" t="n">
        <v>201</v>
      </c>
      <c r="P3095" s="7" t="n">
        <v>102.51</v>
      </c>
      <c r="Q3095" s="7">
        <f>text(E3095,"ddd")</f>
        <v/>
      </c>
      <c r="R3095" s="7">
        <f>G3095-F3095</f>
        <v/>
      </c>
      <c r="S3095" s="7">
        <f>E3095-D3095</f>
        <v/>
      </c>
      <c r="T3095" s="7">
        <f>O3095*M3095</f>
        <v/>
      </c>
      <c r="U3095" s="7">
        <f>T3095*N3095</f>
        <v/>
      </c>
      <c r="V3095" s="7">
        <f>T3095-U3095-(P3095*M3095)</f>
        <v/>
      </c>
      <c r="W3095" s="7">
        <f>VLOOKUP(L3095,'Products Sheet'!$A:$B,2,FALSE)</f>
        <v/>
      </c>
      <c r="X3095" s="7" t="n"/>
      <c r="Y3095" s="7" t="n"/>
      <c r="Z3095" s="7" t="n"/>
      <c r="AA3095" s="7" t="n"/>
      <c r="AB3095" s="7" t="n"/>
      <c r="AC3095" s="7" t="n"/>
    </row>
    <row r="3096" ht="9.75" customHeight="1" s="12">
      <c r="A3096" s="11" t="inlineStr">
        <is>
          <t>SO - 0007685</t>
        </is>
      </c>
      <c r="B3096" s="11" t="inlineStr">
        <is>
          <t>Wholesale</t>
        </is>
      </c>
      <c r="C3096" s="11" t="inlineStr">
        <is>
          <t>WARE-UHY1004</t>
        </is>
      </c>
      <c r="D3096" s="6" t="n">
        <v>44000</v>
      </c>
      <c r="E3096" s="6" t="n">
        <v>44147</v>
      </c>
      <c r="F3096" s="6" t="n">
        <v>44174</v>
      </c>
      <c r="G3096" s="6" t="n">
        <v>44182</v>
      </c>
      <c r="H3096" s="11" t="inlineStr">
        <is>
          <t>USD</t>
        </is>
      </c>
      <c r="I3096" s="11" t="n">
        <v>28</v>
      </c>
      <c r="J3096" s="11" t="n">
        <v>40</v>
      </c>
      <c r="K3096" s="11" t="n">
        <v>209</v>
      </c>
      <c r="L3096" s="11" t="n">
        <v>18</v>
      </c>
      <c r="M3096" s="11" t="n">
        <v>8</v>
      </c>
      <c r="N3096" s="11" t="n">
        <v>0.05</v>
      </c>
      <c r="O3096" s="7" t="n">
        <v>1078.7</v>
      </c>
      <c r="P3096" s="7" t="n">
        <v>798.2380000000001</v>
      </c>
      <c r="Q3096" s="7">
        <f>text(E3096,"ddd")</f>
        <v/>
      </c>
      <c r="R3096" s="7">
        <f>G3096-F3096</f>
        <v/>
      </c>
      <c r="S3096" s="7">
        <f>E3096-D3096</f>
        <v/>
      </c>
      <c r="T3096" s="7">
        <f>O3096*M3096</f>
        <v/>
      </c>
      <c r="U3096" s="7">
        <f>T3096*N3096</f>
        <v/>
      </c>
      <c r="V3096" s="7">
        <f>T3096-U3096-(P3096*M3096)</f>
        <v/>
      </c>
      <c r="W3096" s="7">
        <f>VLOOKUP(L3096,'Products Sheet'!$A:$B,2,FALSE)</f>
        <v/>
      </c>
      <c r="X3096" s="7" t="n"/>
      <c r="Y3096" s="7" t="n"/>
      <c r="Z3096" s="7" t="n"/>
      <c r="AA3096" s="7" t="n"/>
      <c r="AB3096" s="7" t="n"/>
      <c r="AC3096" s="7" t="n"/>
    </row>
    <row r="3097" ht="9.75" customHeight="1" s="12">
      <c r="A3097" s="11" t="inlineStr">
        <is>
          <t>SO - 0007687</t>
        </is>
      </c>
      <c r="B3097" s="11" t="inlineStr">
        <is>
          <t>In-Store</t>
        </is>
      </c>
      <c r="C3097" s="11" t="inlineStr">
        <is>
          <t>WARE-XYS1001</t>
        </is>
      </c>
      <c r="D3097" s="6" t="n">
        <v>44000</v>
      </c>
      <c r="E3097" s="6" t="n">
        <v>44148</v>
      </c>
      <c r="F3097" s="6" t="n">
        <v>44162</v>
      </c>
      <c r="G3097" s="6" t="n">
        <v>44163</v>
      </c>
      <c r="H3097" s="11" t="inlineStr">
        <is>
          <t>USD</t>
        </is>
      </c>
      <c r="I3097" s="11" t="n">
        <v>9</v>
      </c>
      <c r="J3097" s="11" t="n">
        <v>33</v>
      </c>
      <c r="K3097" s="11" t="n">
        <v>50</v>
      </c>
      <c r="L3097" s="11" t="n">
        <v>18</v>
      </c>
      <c r="M3097" s="11" t="n">
        <v>3</v>
      </c>
      <c r="N3097" s="11" t="n">
        <v>0.05</v>
      </c>
      <c r="O3097" s="7" t="n">
        <v>1025.1</v>
      </c>
      <c r="P3097" s="7" t="n">
        <v>656.0640000000001</v>
      </c>
      <c r="Q3097" s="7">
        <f>text(E3097,"ddd")</f>
        <v/>
      </c>
      <c r="R3097" s="7">
        <f>G3097-F3097</f>
        <v/>
      </c>
      <c r="S3097" s="7">
        <f>E3097-D3097</f>
        <v/>
      </c>
      <c r="T3097" s="7">
        <f>O3097*M3097</f>
        <v/>
      </c>
      <c r="U3097" s="7">
        <f>T3097*N3097</f>
        <v/>
      </c>
      <c r="V3097" s="7">
        <f>T3097-U3097-(P3097*M3097)</f>
        <v/>
      </c>
      <c r="W3097" s="7">
        <f>VLOOKUP(L3097,'Products Sheet'!$A:$B,2,FALSE)</f>
        <v/>
      </c>
      <c r="X3097" s="7" t="n"/>
      <c r="Y3097" s="7" t="n"/>
      <c r="Z3097" s="7" t="n"/>
      <c r="AA3097" s="7" t="n"/>
      <c r="AB3097" s="7" t="n"/>
      <c r="AC3097" s="7" t="n"/>
    </row>
    <row r="3098" ht="9.75" customHeight="1" s="12">
      <c r="A3098" s="11" t="inlineStr">
        <is>
          <t>SO - 0007697</t>
        </is>
      </c>
      <c r="B3098" s="11" t="inlineStr">
        <is>
          <t>Online</t>
        </is>
      </c>
      <c r="C3098" s="11" t="inlineStr">
        <is>
          <t>WARE-UHY1004</t>
        </is>
      </c>
      <c r="D3098" s="6" t="n">
        <v>44000</v>
      </c>
      <c r="E3098" s="6" t="n">
        <v>44149</v>
      </c>
      <c r="F3098" s="6" t="n">
        <v>44165</v>
      </c>
      <c r="G3098" s="6" t="n">
        <v>44167</v>
      </c>
      <c r="H3098" s="11" t="inlineStr">
        <is>
          <t>USD</t>
        </is>
      </c>
      <c r="I3098" s="11" t="n">
        <v>19</v>
      </c>
      <c r="J3098" s="11" t="n">
        <v>36</v>
      </c>
      <c r="K3098" s="11" t="n">
        <v>209</v>
      </c>
      <c r="L3098" s="11" t="n">
        <v>18</v>
      </c>
      <c r="M3098" s="11" t="n">
        <v>4</v>
      </c>
      <c r="N3098" s="11" t="n">
        <v>0.2</v>
      </c>
      <c r="O3098" s="7" t="n">
        <v>3470.6</v>
      </c>
      <c r="P3098" s="7" t="n">
        <v>2221.184</v>
      </c>
      <c r="Q3098" s="7">
        <f>text(E3098,"ddd")</f>
        <v/>
      </c>
      <c r="R3098" s="7">
        <f>G3098-F3098</f>
        <v/>
      </c>
      <c r="S3098" s="7">
        <f>E3098-D3098</f>
        <v/>
      </c>
      <c r="T3098" s="7">
        <f>O3098*M3098</f>
        <v/>
      </c>
      <c r="U3098" s="7">
        <f>T3098*N3098</f>
        <v/>
      </c>
      <c r="V3098" s="7">
        <f>T3098-U3098-(P3098*M3098)</f>
        <v/>
      </c>
      <c r="W3098" s="7">
        <f>VLOOKUP(L3098,'Products Sheet'!$A:$B,2,FALSE)</f>
        <v/>
      </c>
      <c r="X3098" s="7" t="n"/>
      <c r="Y3098" s="7" t="n"/>
      <c r="Z3098" s="7" t="n"/>
      <c r="AA3098" s="7" t="n"/>
      <c r="AB3098" s="7" t="n"/>
      <c r="AC3098" s="7" t="n"/>
    </row>
    <row r="3099" ht="9.75" customHeight="1" s="12">
      <c r="A3099" s="11" t="inlineStr">
        <is>
          <t>SO - 0007741</t>
        </is>
      </c>
      <c r="B3099" s="11" t="inlineStr">
        <is>
          <t>Online</t>
        </is>
      </c>
      <c r="C3099" s="11" t="inlineStr">
        <is>
          <t>WARE-NMK1003</t>
        </is>
      </c>
      <c r="D3099" s="6" t="n">
        <v>44000</v>
      </c>
      <c r="E3099" s="6" t="n">
        <v>44153</v>
      </c>
      <c r="F3099" s="6" t="n">
        <v>44170</v>
      </c>
      <c r="G3099" s="6" t="n">
        <v>44173</v>
      </c>
      <c r="H3099" s="11" t="inlineStr">
        <is>
          <t>USD</t>
        </is>
      </c>
      <c r="I3099" s="11" t="n">
        <v>14</v>
      </c>
      <c r="J3099" s="11" t="n">
        <v>41</v>
      </c>
      <c r="K3099" s="11" t="n">
        <v>101</v>
      </c>
      <c r="L3099" s="11" t="n">
        <v>18</v>
      </c>
      <c r="M3099" s="11" t="n">
        <v>7</v>
      </c>
      <c r="N3099" s="11" t="n">
        <v>0.05</v>
      </c>
      <c r="O3099" s="7" t="n">
        <v>3658.2</v>
      </c>
      <c r="P3099" s="7" t="n">
        <v>2780.232</v>
      </c>
      <c r="Q3099" s="7">
        <f>text(E3099,"ddd")</f>
        <v/>
      </c>
      <c r="R3099" s="7">
        <f>G3099-F3099</f>
        <v/>
      </c>
      <c r="S3099" s="7">
        <f>E3099-D3099</f>
        <v/>
      </c>
      <c r="T3099" s="7">
        <f>O3099*M3099</f>
        <v/>
      </c>
      <c r="U3099" s="7">
        <f>T3099*N3099</f>
        <v/>
      </c>
      <c r="V3099" s="7">
        <f>T3099-U3099-(P3099*M3099)</f>
        <v/>
      </c>
      <c r="W3099" s="7">
        <f>VLOOKUP(L3099,'Products Sheet'!$A:$B,2,FALSE)</f>
        <v/>
      </c>
      <c r="X3099" s="7" t="n"/>
      <c r="Y3099" s="7" t="n"/>
      <c r="Z3099" s="7" t="n"/>
      <c r="AA3099" s="7" t="n"/>
      <c r="AB3099" s="7" t="n"/>
      <c r="AC3099" s="7" t="n"/>
    </row>
    <row r="3100" ht="9.75" customHeight="1" s="12">
      <c r="A3100" s="11" t="inlineStr">
        <is>
          <t>SO - 0007885</t>
        </is>
      </c>
      <c r="B3100" s="11" t="inlineStr">
        <is>
          <t>Online</t>
        </is>
      </c>
      <c r="C3100" s="11" t="inlineStr">
        <is>
          <t>WARE-PUJ1005</t>
        </is>
      </c>
      <c r="D3100" s="6" t="n">
        <v>44000</v>
      </c>
      <c r="E3100" s="6" t="n">
        <v>44171</v>
      </c>
      <c r="F3100" s="6" t="n">
        <v>44181</v>
      </c>
      <c r="G3100" s="6" t="n">
        <v>44183</v>
      </c>
      <c r="H3100" s="11" t="inlineStr">
        <is>
          <t>USD</t>
        </is>
      </c>
      <c r="I3100" s="11" t="n">
        <v>15</v>
      </c>
      <c r="J3100" s="11" t="n">
        <v>13</v>
      </c>
      <c r="K3100" s="11" t="n">
        <v>282</v>
      </c>
      <c r="L3100" s="11" t="n">
        <v>18</v>
      </c>
      <c r="M3100" s="11" t="n">
        <v>2</v>
      </c>
      <c r="N3100" s="11" t="n">
        <v>0.075</v>
      </c>
      <c r="O3100" s="7" t="n">
        <v>3966.4</v>
      </c>
      <c r="P3100" s="7" t="n">
        <v>1745.216</v>
      </c>
      <c r="Q3100" s="7">
        <f>text(E3100,"ddd")</f>
        <v/>
      </c>
      <c r="R3100" s="7">
        <f>G3100-F3100</f>
        <v/>
      </c>
      <c r="S3100" s="7">
        <f>E3100-D3100</f>
        <v/>
      </c>
      <c r="T3100" s="7">
        <f>O3100*M3100</f>
        <v/>
      </c>
      <c r="U3100" s="7">
        <f>T3100*N3100</f>
        <v/>
      </c>
      <c r="V3100" s="7">
        <f>T3100-U3100-(P3100*M3100)</f>
        <v/>
      </c>
      <c r="W3100" s="7">
        <f>VLOOKUP(L3100,'Products Sheet'!$A:$B,2,FALSE)</f>
        <v/>
      </c>
      <c r="X3100" s="7" t="n"/>
      <c r="Y3100" s="7" t="n"/>
      <c r="Z3100" s="7" t="n"/>
      <c r="AA3100" s="7" t="n"/>
      <c r="AB3100" s="7" t="n"/>
      <c r="AC3100" s="7" t="n"/>
    </row>
    <row r="3101" ht="9.75" customHeight="1" s="12">
      <c r="A3101" s="11" t="inlineStr">
        <is>
          <t>SO - 0007901</t>
        </is>
      </c>
      <c r="B3101" s="11" t="inlineStr">
        <is>
          <t>Online</t>
        </is>
      </c>
      <c r="C3101" s="11" t="inlineStr">
        <is>
          <t>WARE-UHY1004</t>
        </is>
      </c>
      <c r="D3101" s="6" t="n">
        <v>44100</v>
      </c>
      <c r="E3101" s="6" t="n">
        <v>44173</v>
      </c>
      <c r="F3101" s="6" t="n">
        <v>44199</v>
      </c>
      <c r="G3101" s="6" t="n">
        <v>44207</v>
      </c>
      <c r="H3101" s="11" t="inlineStr">
        <is>
          <t>USD</t>
        </is>
      </c>
      <c r="I3101" s="11" t="n">
        <v>18</v>
      </c>
      <c r="J3101" s="11" t="n">
        <v>40</v>
      </c>
      <c r="K3101" s="11" t="n">
        <v>260</v>
      </c>
      <c r="L3101" s="11" t="n">
        <v>18</v>
      </c>
      <c r="M3101" s="11" t="n">
        <v>3</v>
      </c>
      <c r="N3101" s="11" t="n">
        <v>0.05</v>
      </c>
      <c r="O3101" s="7" t="n">
        <v>2318.2</v>
      </c>
      <c r="P3101" s="7" t="n">
        <v>1414.102</v>
      </c>
      <c r="Q3101" s="7">
        <f>text(E3101,"ddd")</f>
        <v/>
      </c>
      <c r="R3101" s="7">
        <f>G3101-F3101</f>
        <v/>
      </c>
      <c r="S3101" s="7">
        <f>E3101-D3101</f>
        <v/>
      </c>
      <c r="T3101" s="7">
        <f>O3101*M3101</f>
        <v/>
      </c>
      <c r="U3101" s="7">
        <f>T3101*N3101</f>
        <v/>
      </c>
      <c r="V3101" s="7">
        <f>T3101-U3101-(P3101*M3101)</f>
        <v/>
      </c>
      <c r="W3101" s="7">
        <f>VLOOKUP(L3101,'Products Sheet'!$A:$B,2,FALSE)</f>
        <v/>
      </c>
      <c r="X3101" s="7" t="n"/>
      <c r="Y3101" s="7" t="n"/>
      <c r="Z3101" s="7" t="n"/>
      <c r="AA3101" s="7" t="n"/>
      <c r="AB3101" s="7" t="n"/>
      <c r="AC3101" s="7" t="n"/>
    </row>
    <row r="3102" ht="9.75" customHeight="1" s="12">
      <c r="A3102" s="11" t="inlineStr">
        <is>
          <t>SO - 0007913</t>
        </is>
      </c>
      <c r="B3102" s="11" t="inlineStr">
        <is>
          <t>Online</t>
        </is>
      </c>
      <c r="C3102" s="11" t="inlineStr">
        <is>
          <t>WARE-MKL1006</t>
        </is>
      </c>
      <c r="D3102" s="6" t="n">
        <v>44000</v>
      </c>
      <c r="E3102" s="6" t="n">
        <v>44174</v>
      </c>
      <c r="F3102" s="6" t="n">
        <v>44184</v>
      </c>
      <c r="G3102" s="6" t="n">
        <v>44186</v>
      </c>
      <c r="H3102" s="11" t="inlineStr">
        <is>
          <t>USD</t>
        </is>
      </c>
      <c r="I3102" s="11" t="n">
        <v>18</v>
      </c>
      <c r="J3102" s="11" t="n">
        <v>26</v>
      </c>
      <c r="K3102" s="11" t="n">
        <v>363</v>
      </c>
      <c r="L3102" s="11" t="n">
        <v>18</v>
      </c>
      <c r="M3102" s="11" t="n">
        <v>7</v>
      </c>
      <c r="N3102" s="11" t="n">
        <v>0.075</v>
      </c>
      <c r="O3102" s="7" t="n">
        <v>3798.9</v>
      </c>
      <c r="P3102" s="7" t="n">
        <v>1937.439</v>
      </c>
      <c r="Q3102" s="7">
        <f>text(E3102,"ddd")</f>
        <v/>
      </c>
      <c r="R3102" s="7">
        <f>G3102-F3102</f>
        <v/>
      </c>
      <c r="S3102" s="7">
        <f>E3102-D3102</f>
        <v/>
      </c>
      <c r="T3102" s="7">
        <f>O3102*M3102</f>
        <v/>
      </c>
      <c r="U3102" s="7">
        <f>T3102*N3102</f>
        <v/>
      </c>
      <c r="V3102" s="7">
        <f>T3102-U3102-(P3102*M3102)</f>
        <v/>
      </c>
      <c r="W3102" s="7">
        <f>VLOOKUP(L3102,'Products Sheet'!$A:$B,2,FALSE)</f>
        <v/>
      </c>
      <c r="X3102" s="7" t="n"/>
      <c r="Y3102" s="7" t="n"/>
      <c r="Z3102" s="7" t="n"/>
      <c r="AA3102" s="7" t="n"/>
      <c r="AB3102" s="7" t="n"/>
      <c r="AC3102" s="7" t="n"/>
    </row>
    <row r="3103" ht="9.75" customHeight="1" s="12">
      <c r="A3103" s="11" t="inlineStr">
        <is>
          <t>SO - 0007990</t>
        </is>
      </c>
      <c r="B3103" s="11" t="inlineStr">
        <is>
          <t>Online</t>
        </is>
      </c>
      <c r="C3103" s="11" t="inlineStr">
        <is>
          <t>WARE-NMK1003</t>
        </is>
      </c>
      <c r="D3103" s="6" t="n">
        <v>44100</v>
      </c>
      <c r="E3103" s="6" t="n">
        <v>44184</v>
      </c>
      <c r="F3103" s="6" t="n">
        <v>44204</v>
      </c>
      <c r="G3103" s="6" t="n">
        <v>44207</v>
      </c>
      <c r="H3103" s="11" t="inlineStr">
        <is>
          <t>USD</t>
        </is>
      </c>
      <c r="I3103" s="11" t="n">
        <v>19</v>
      </c>
      <c r="J3103" s="11" t="n">
        <v>47</v>
      </c>
      <c r="K3103" s="11" t="n">
        <v>116</v>
      </c>
      <c r="L3103" s="11" t="n">
        <v>18</v>
      </c>
      <c r="M3103" s="11" t="n">
        <v>5</v>
      </c>
      <c r="N3103" s="11" t="n">
        <v>0.075</v>
      </c>
      <c r="O3103" s="7" t="n">
        <v>3993.2</v>
      </c>
      <c r="P3103" s="7" t="n">
        <v>2395.92</v>
      </c>
      <c r="Q3103" s="7">
        <f>text(E3103,"ddd")</f>
        <v/>
      </c>
      <c r="R3103" s="7">
        <f>G3103-F3103</f>
        <v/>
      </c>
      <c r="S3103" s="7">
        <f>E3103-D3103</f>
        <v/>
      </c>
      <c r="T3103" s="7">
        <f>O3103*M3103</f>
        <v/>
      </c>
      <c r="U3103" s="7">
        <f>T3103*N3103</f>
        <v/>
      </c>
      <c r="V3103" s="7">
        <f>T3103-U3103-(P3103*M3103)</f>
        <v/>
      </c>
      <c r="W3103" s="7">
        <f>VLOOKUP(L3103,'Products Sheet'!$A:$B,2,FALSE)</f>
        <v/>
      </c>
      <c r="X3103" s="7" t="n"/>
      <c r="Y3103" s="7" t="n"/>
      <c r="Z3103" s="7" t="n"/>
      <c r="AA3103" s="7" t="n"/>
      <c r="AB3103" s="7" t="n"/>
      <c r="AC3103" s="7" t="n"/>
    </row>
    <row r="3104" ht="9.75" customHeight="1" s="12">
      <c r="A3104" s="11" t="inlineStr">
        <is>
          <t>SO - 000266</t>
        </is>
      </c>
      <c r="B3104" s="11" t="inlineStr">
        <is>
          <t>In-Store</t>
        </is>
      </c>
      <c r="C3104" s="11" t="inlineStr">
        <is>
          <t>WARE-NMK1003</t>
        </is>
      </c>
      <c r="D3104" s="6" t="n">
        <v>43100</v>
      </c>
      <c r="E3104" s="6" t="n">
        <v>43270</v>
      </c>
      <c r="F3104" s="6" t="n">
        <v>43279</v>
      </c>
      <c r="G3104" s="6" t="n">
        <v>43285</v>
      </c>
      <c r="H3104" s="11" t="inlineStr">
        <is>
          <t>USD</t>
        </is>
      </c>
      <c r="I3104" s="11" t="n">
        <v>1</v>
      </c>
      <c r="J3104" s="11" t="n">
        <v>19</v>
      </c>
      <c r="K3104" s="11" t="n">
        <v>126</v>
      </c>
      <c r="L3104" s="11" t="n">
        <v>19</v>
      </c>
      <c r="M3104" s="11" t="n">
        <v>6</v>
      </c>
      <c r="N3104" s="11" t="n">
        <v>0.05</v>
      </c>
      <c r="O3104" s="7" t="n">
        <v>6324.8</v>
      </c>
      <c r="P3104" s="7" t="n">
        <v>4300.864</v>
      </c>
      <c r="Q3104" s="7">
        <f>text(E3104,"ddd")</f>
        <v/>
      </c>
      <c r="R3104" s="7">
        <f>G3104-F3104</f>
        <v/>
      </c>
      <c r="S3104" s="7">
        <f>E3104-D3104</f>
        <v/>
      </c>
      <c r="T3104" s="7">
        <f>O3104*M3104</f>
        <v/>
      </c>
      <c r="U3104" s="7">
        <f>T3104*N3104</f>
        <v/>
      </c>
      <c r="V3104" s="7">
        <f>T3104-U3104-(P3104*M3104)</f>
        <v/>
      </c>
      <c r="W3104" s="7">
        <f>VLOOKUP(L3104,'Products Sheet'!$A:$B,2,FALSE)</f>
        <v/>
      </c>
      <c r="X3104" s="7" t="n"/>
      <c r="Y3104" s="7" t="n"/>
      <c r="Z3104" s="7" t="n"/>
      <c r="AA3104" s="7" t="n"/>
      <c r="AB3104" s="7" t="n"/>
      <c r="AC3104" s="7" t="n"/>
    </row>
    <row r="3105" ht="9.75" customHeight="1" s="12">
      <c r="A3105" s="11" t="inlineStr">
        <is>
          <t>SO - 000389</t>
        </is>
      </c>
      <c r="B3105" s="11" t="inlineStr">
        <is>
          <t>Wholesale</t>
        </is>
      </c>
      <c r="C3105" s="11" t="inlineStr">
        <is>
          <t>WARE-UHY1004</t>
        </is>
      </c>
      <c r="D3105" s="6" t="n">
        <v>43200</v>
      </c>
      <c r="E3105" s="6" t="n">
        <v>43285</v>
      </c>
      <c r="F3105" s="6" t="n">
        <v>43300</v>
      </c>
      <c r="G3105" s="6" t="n">
        <v>43306</v>
      </c>
      <c r="H3105" s="11" t="inlineStr">
        <is>
          <t>USD</t>
        </is>
      </c>
      <c r="I3105" s="11" t="n">
        <v>28</v>
      </c>
      <c r="J3105" s="11" t="n">
        <v>20</v>
      </c>
      <c r="K3105" s="11" t="n">
        <v>205</v>
      </c>
      <c r="L3105" s="11" t="n">
        <v>19</v>
      </c>
      <c r="M3105" s="11" t="n">
        <v>8</v>
      </c>
      <c r="N3105" s="11" t="n">
        <v>0.15</v>
      </c>
      <c r="O3105" s="7" t="n">
        <v>167.5</v>
      </c>
      <c r="P3105" s="7" t="n">
        <v>112.225</v>
      </c>
      <c r="Q3105" s="7">
        <f>text(E3105,"ddd")</f>
        <v/>
      </c>
      <c r="R3105" s="7">
        <f>G3105-F3105</f>
        <v/>
      </c>
      <c r="S3105" s="7">
        <f>E3105-D3105</f>
        <v/>
      </c>
      <c r="T3105" s="7">
        <f>O3105*M3105</f>
        <v/>
      </c>
      <c r="U3105" s="7">
        <f>T3105*N3105</f>
        <v/>
      </c>
      <c r="V3105" s="7">
        <f>T3105-U3105-(P3105*M3105)</f>
        <v/>
      </c>
      <c r="W3105" s="7">
        <f>VLOOKUP(L3105,'Products Sheet'!$A:$B,2,FALSE)</f>
        <v/>
      </c>
      <c r="X3105" s="7" t="n"/>
      <c r="Y3105" s="7" t="n"/>
      <c r="Z3105" s="7" t="n"/>
      <c r="AA3105" s="7" t="n"/>
      <c r="AB3105" s="7" t="n"/>
      <c r="AC3105" s="7" t="n"/>
    </row>
    <row r="3106" ht="9.75" customHeight="1" s="12">
      <c r="A3106" s="11" t="inlineStr">
        <is>
          <t>SO - 000589</t>
        </is>
      </c>
      <c r="B3106" s="11" t="inlineStr">
        <is>
          <t>Distributor</t>
        </is>
      </c>
      <c r="C3106" s="11" t="inlineStr">
        <is>
          <t>WARE-UHY1004</t>
        </is>
      </c>
      <c r="D3106" s="6" t="n">
        <v>43200</v>
      </c>
      <c r="E3106" s="6" t="n">
        <v>43307</v>
      </c>
      <c r="F3106" s="6" t="n">
        <v>43313</v>
      </c>
      <c r="G3106" s="6" t="n">
        <v>43323</v>
      </c>
      <c r="H3106" s="11" t="inlineStr">
        <is>
          <t>USD</t>
        </is>
      </c>
      <c r="I3106" s="11" t="n">
        <v>21</v>
      </c>
      <c r="J3106" s="11" t="n">
        <v>3</v>
      </c>
      <c r="K3106" s="11" t="n">
        <v>245</v>
      </c>
      <c r="L3106" s="11" t="n">
        <v>19</v>
      </c>
      <c r="M3106" s="11" t="n">
        <v>5</v>
      </c>
      <c r="N3106" s="11" t="n">
        <v>0.2</v>
      </c>
      <c r="O3106" s="7" t="n">
        <v>5889.3</v>
      </c>
      <c r="P3106" s="7" t="n">
        <v>4416.975</v>
      </c>
      <c r="Q3106" s="7">
        <f>text(E3106,"ddd")</f>
        <v/>
      </c>
      <c r="R3106" s="7">
        <f>G3106-F3106</f>
        <v/>
      </c>
      <c r="S3106" s="7">
        <f>E3106-D3106</f>
        <v/>
      </c>
      <c r="T3106" s="7">
        <f>O3106*M3106</f>
        <v/>
      </c>
      <c r="U3106" s="7">
        <f>T3106*N3106</f>
        <v/>
      </c>
      <c r="V3106" s="7">
        <f>T3106-U3106-(P3106*M3106)</f>
        <v/>
      </c>
      <c r="W3106" s="7">
        <f>VLOOKUP(L3106,'Products Sheet'!$A:$B,2,FALSE)</f>
        <v/>
      </c>
      <c r="X3106" s="7" t="n"/>
      <c r="Y3106" s="7" t="n"/>
      <c r="Z3106" s="7" t="n"/>
      <c r="AA3106" s="7" t="n"/>
      <c r="AB3106" s="7" t="n"/>
      <c r="AC3106" s="7" t="n"/>
    </row>
    <row r="3107" ht="9.75" customHeight="1" s="12">
      <c r="A3107" s="11" t="inlineStr">
        <is>
          <t>SO - 000623</t>
        </is>
      </c>
      <c r="B3107" s="11" t="inlineStr">
        <is>
          <t>In-Store</t>
        </is>
      </c>
      <c r="C3107" s="11" t="inlineStr">
        <is>
          <t>WARE-UHY1004</t>
        </is>
      </c>
      <c r="D3107" s="6" t="n">
        <v>43200</v>
      </c>
      <c r="E3107" s="6" t="n">
        <v>43313</v>
      </c>
      <c r="F3107" s="6" t="n">
        <v>43332</v>
      </c>
      <c r="G3107" s="6" t="n">
        <v>43335</v>
      </c>
      <c r="H3107" s="11" t="inlineStr">
        <is>
          <t>USD</t>
        </is>
      </c>
      <c r="I3107" s="11" t="n">
        <v>1</v>
      </c>
      <c r="J3107" s="11" t="n">
        <v>21</v>
      </c>
      <c r="K3107" s="11" t="n">
        <v>205</v>
      </c>
      <c r="L3107" s="11" t="n">
        <v>19</v>
      </c>
      <c r="M3107" s="11" t="n">
        <v>6</v>
      </c>
      <c r="N3107" s="11" t="n">
        <v>0.2</v>
      </c>
      <c r="O3107" s="7" t="n">
        <v>3926.2</v>
      </c>
      <c r="P3107" s="7" t="n">
        <v>1845.314</v>
      </c>
      <c r="Q3107" s="7">
        <f>text(E3107,"ddd")</f>
        <v/>
      </c>
      <c r="R3107" s="7">
        <f>G3107-F3107</f>
        <v/>
      </c>
      <c r="S3107" s="7">
        <f>E3107-D3107</f>
        <v/>
      </c>
      <c r="T3107" s="7">
        <f>O3107*M3107</f>
        <v/>
      </c>
      <c r="U3107" s="7">
        <f>T3107*N3107</f>
        <v/>
      </c>
      <c r="V3107" s="7">
        <f>T3107-U3107-(P3107*M3107)</f>
        <v/>
      </c>
      <c r="W3107" s="7">
        <f>VLOOKUP(L3107,'Products Sheet'!$A:$B,2,FALSE)</f>
        <v/>
      </c>
      <c r="X3107" s="7" t="n"/>
      <c r="Y3107" s="7" t="n"/>
      <c r="Z3107" s="7" t="n"/>
      <c r="AA3107" s="7" t="n"/>
      <c r="AB3107" s="7" t="n"/>
      <c r="AC3107" s="7" t="n"/>
    </row>
    <row r="3108" ht="9.75" customHeight="1" s="12">
      <c r="A3108" s="11" t="inlineStr">
        <is>
          <t>SO - 000647</t>
        </is>
      </c>
      <c r="B3108" s="11" t="inlineStr">
        <is>
          <t>Distributor</t>
        </is>
      </c>
      <c r="C3108" s="11" t="inlineStr">
        <is>
          <t>WARE-PUJ1005</t>
        </is>
      </c>
      <c r="D3108" s="6" t="n">
        <v>43200</v>
      </c>
      <c r="E3108" s="6" t="n">
        <v>43316</v>
      </c>
      <c r="F3108" s="6" t="n">
        <v>43340</v>
      </c>
      <c r="G3108" s="6" t="n">
        <v>43348</v>
      </c>
      <c r="H3108" s="11" t="inlineStr">
        <is>
          <t>USD</t>
        </is>
      </c>
      <c r="I3108" s="11" t="n">
        <v>21</v>
      </c>
      <c r="J3108" s="11" t="n">
        <v>34</v>
      </c>
      <c r="K3108" s="11" t="n">
        <v>292</v>
      </c>
      <c r="L3108" s="11" t="n">
        <v>19</v>
      </c>
      <c r="M3108" s="11" t="n">
        <v>2</v>
      </c>
      <c r="N3108" s="11" t="n">
        <v>0.05</v>
      </c>
      <c r="O3108" s="7" t="n">
        <v>3738.6</v>
      </c>
      <c r="P3108" s="7" t="n">
        <v>2056.23</v>
      </c>
      <c r="Q3108" s="7">
        <f>text(E3108,"ddd")</f>
        <v/>
      </c>
      <c r="R3108" s="7">
        <f>G3108-F3108</f>
        <v/>
      </c>
      <c r="S3108" s="7">
        <f>E3108-D3108</f>
        <v/>
      </c>
      <c r="T3108" s="7">
        <f>O3108*M3108</f>
        <v/>
      </c>
      <c r="U3108" s="7">
        <f>T3108*N3108</f>
        <v/>
      </c>
      <c r="V3108" s="7">
        <f>T3108-U3108-(P3108*M3108)</f>
        <v/>
      </c>
      <c r="W3108" s="7">
        <f>VLOOKUP(L3108,'Products Sheet'!$A:$B,2,FALSE)</f>
        <v/>
      </c>
      <c r="X3108" s="7" t="n"/>
      <c r="Y3108" s="7" t="n"/>
      <c r="Z3108" s="7" t="n"/>
      <c r="AA3108" s="7" t="n"/>
      <c r="AB3108" s="7" t="n"/>
      <c r="AC3108" s="7" t="n"/>
    </row>
    <row r="3109" ht="9.75" customHeight="1" s="12">
      <c r="A3109" s="11" t="inlineStr">
        <is>
          <t>SO - 000712</t>
        </is>
      </c>
      <c r="B3109" s="11" t="inlineStr">
        <is>
          <t>In-Store</t>
        </is>
      </c>
      <c r="C3109" s="11" t="inlineStr">
        <is>
          <t>WARE-XYS1001</t>
        </is>
      </c>
      <c r="D3109" s="6" t="n">
        <v>43200</v>
      </c>
      <c r="E3109" s="6" t="n">
        <v>43322</v>
      </c>
      <c r="F3109" s="6" t="n">
        <v>43335</v>
      </c>
      <c r="G3109" s="6" t="n">
        <v>43345</v>
      </c>
      <c r="H3109" s="11" t="inlineStr">
        <is>
          <t>USD</t>
        </is>
      </c>
      <c r="I3109" s="11" t="n">
        <v>7</v>
      </c>
      <c r="J3109" s="11" t="n">
        <v>28</v>
      </c>
      <c r="K3109" s="11" t="n">
        <v>23</v>
      </c>
      <c r="L3109" s="11" t="n">
        <v>19</v>
      </c>
      <c r="M3109" s="11" t="n">
        <v>3</v>
      </c>
      <c r="N3109" s="11" t="n">
        <v>0.05</v>
      </c>
      <c r="O3109" s="7" t="n">
        <v>837.5</v>
      </c>
      <c r="P3109" s="7" t="n">
        <v>460.6250000000001</v>
      </c>
      <c r="Q3109" s="7">
        <f>text(E3109,"ddd")</f>
        <v/>
      </c>
      <c r="R3109" s="7">
        <f>G3109-F3109</f>
        <v/>
      </c>
      <c r="S3109" s="7">
        <f>E3109-D3109</f>
        <v/>
      </c>
      <c r="T3109" s="7">
        <f>O3109*M3109</f>
        <v/>
      </c>
      <c r="U3109" s="7">
        <f>T3109*N3109</f>
        <v/>
      </c>
      <c r="V3109" s="7">
        <f>T3109-U3109-(P3109*M3109)</f>
        <v/>
      </c>
      <c r="W3109" s="7">
        <f>VLOOKUP(L3109,'Products Sheet'!$A:$B,2,FALSE)</f>
        <v/>
      </c>
      <c r="X3109" s="7" t="n"/>
      <c r="Y3109" s="7" t="n"/>
      <c r="Z3109" s="7" t="n"/>
      <c r="AA3109" s="7" t="n"/>
      <c r="AB3109" s="7" t="n"/>
      <c r="AC3109" s="7" t="n"/>
    </row>
    <row r="3110" ht="9.75" customHeight="1" s="12">
      <c r="A3110" s="11" t="inlineStr">
        <is>
          <t>SO - 000793</t>
        </is>
      </c>
      <c r="B3110" s="11" t="inlineStr">
        <is>
          <t>Online</t>
        </is>
      </c>
      <c r="C3110" s="11" t="inlineStr">
        <is>
          <t>WARE-UHY1004</t>
        </is>
      </c>
      <c r="D3110" s="6" t="n">
        <v>43200</v>
      </c>
      <c r="E3110" s="6" t="n">
        <v>43330</v>
      </c>
      <c r="F3110" s="6" t="n">
        <v>43358</v>
      </c>
      <c r="G3110" s="6" t="n">
        <v>43366</v>
      </c>
      <c r="H3110" s="11" t="inlineStr">
        <is>
          <t>USD</t>
        </is>
      </c>
      <c r="I3110" s="11" t="n">
        <v>12</v>
      </c>
      <c r="J3110" s="11" t="n">
        <v>15</v>
      </c>
      <c r="K3110" s="11" t="n">
        <v>258</v>
      </c>
      <c r="L3110" s="11" t="n">
        <v>19</v>
      </c>
      <c r="M3110" s="11" t="n">
        <v>5</v>
      </c>
      <c r="N3110" s="11" t="n">
        <v>0.3</v>
      </c>
      <c r="O3110" s="7" t="n">
        <v>2552.7</v>
      </c>
      <c r="P3110" s="7" t="n">
        <v>1327.404</v>
      </c>
      <c r="Q3110" s="7">
        <f>text(E3110,"ddd")</f>
        <v/>
      </c>
      <c r="R3110" s="7">
        <f>G3110-F3110</f>
        <v/>
      </c>
      <c r="S3110" s="7">
        <f>E3110-D3110</f>
        <v/>
      </c>
      <c r="T3110" s="7">
        <f>O3110*M3110</f>
        <v/>
      </c>
      <c r="U3110" s="7">
        <f>T3110*N3110</f>
        <v/>
      </c>
      <c r="V3110" s="7">
        <f>T3110-U3110-(P3110*M3110)</f>
        <v/>
      </c>
      <c r="W3110" s="7">
        <f>VLOOKUP(L3110,'Products Sheet'!$A:$B,2,FALSE)</f>
        <v/>
      </c>
      <c r="X3110" s="7" t="n"/>
      <c r="Y3110" s="7" t="n"/>
      <c r="Z3110" s="7" t="n"/>
      <c r="AA3110" s="7" t="n"/>
      <c r="AB3110" s="7" t="n"/>
      <c r="AC3110" s="7" t="n"/>
    </row>
    <row r="3111" ht="9.75" customHeight="1" s="12">
      <c r="A3111" s="11" t="inlineStr">
        <is>
          <t>SO - 000808</t>
        </is>
      </c>
      <c r="B3111" s="11" t="inlineStr">
        <is>
          <t>In-Store</t>
        </is>
      </c>
      <c r="C3111" s="11" t="inlineStr">
        <is>
          <t>WARE-PUJ1005</t>
        </is>
      </c>
      <c r="D3111" s="6" t="n">
        <v>43200</v>
      </c>
      <c r="E3111" s="6" t="n">
        <v>43332</v>
      </c>
      <c r="F3111" s="6" t="n">
        <v>43352</v>
      </c>
      <c r="G3111" s="6" t="n">
        <v>43355</v>
      </c>
      <c r="H3111" s="11" t="inlineStr">
        <is>
          <t>USD</t>
        </is>
      </c>
      <c r="I3111" s="11" t="n">
        <v>11</v>
      </c>
      <c r="J3111" s="11" t="n">
        <v>31</v>
      </c>
      <c r="K3111" s="11" t="n">
        <v>319</v>
      </c>
      <c r="L3111" s="11" t="n">
        <v>19</v>
      </c>
      <c r="M3111" s="11" t="n">
        <v>4</v>
      </c>
      <c r="N3111" s="11" t="n">
        <v>0.15</v>
      </c>
      <c r="O3111" s="7" t="n">
        <v>3999.9</v>
      </c>
      <c r="P3111" s="7" t="n">
        <v>2679.933</v>
      </c>
      <c r="Q3111" s="7">
        <f>text(E3111,"ddd")</f>
        <v/>
      </c>
      <c r="R3111" s="7">
        <f>G3111-F3111</f>
        <v/>
      </c>
      <c r="S3111" s="7">
        <f>E3111-D3111</f>
        <v/>
      </c>
      <c r="T3111" s="7">
        <f>O3111*M3111</f>
        <v/>
      </c>
      <c r="U3111" s="7">
        <f>T3111*N3111</f>
        <v/>
      </c>
      <c r="V3111" s="7">
        <f>T3111-U3111-(P3111*M3111)</f>
        <v/>
      </c>
      <c r="W3111" s="7">
        <f>VLOOKUP(L3111,'Products Sheet'!$A:$B,2,FALSE)</f>
        <v/>
      </c>
      <c r="X3111" s="7" t="n"/>
      <c r="Y3111" s="7" t="n"/>
      <c r="Z3111" s="7" t="n"/>
      <c r="AA3111" s="7" t="n"/>
      <c r="AB3111" s="7" t="n"/>
      <c r="AC3111" s="7" t="n"/>
    </row>
    <row r="3112" ht="9.75" customHeight="1" s="12">
      <c r="A3112" s="11" t="inlineStr">
        <is>
          <t>SO - 000989</t>
        </is>
      </c>
      <c r="B3112" s="11" t="inlineStr">
        <is>
          <t>Distributor</t>
        </is>
      </c>
      <c r="C3112" s="11" t="inlineStr">
        <is>
          <t>WARE-PUJ1005</t>
        </is>
      </c>
      <c r="D3112" s="6" t="n">
        <v>43200</v>
      </c>
      <c r="E3112" s="6" t="n">
        <v>43355</v>
      </c>
      <c r="F3112" s="6" t="n">
        <v>43364</v>
      </c>
      <c r="G3112" s="6" t="n">
        <v>43370</v>
      </c>
      <c r="H3112" s="11" t="inlineStr">
        <is>
          <t>USD</t>
        </is>
      </c>
      <c r="I3112" s="11" t="n">
        <v>23</v>
      </c>
      <c r="J3112" s="11" t="n">
        <v>12</v>
      </c>
      <c r="K3112" s="11" t="n">
        <v>268</v>
      </c>
      <c r="L3112" s="11" t="n">
        <v>19</v>
      </c>
      <c r="M3112" s="11" t="n">
        <v>2</v>
      </c>
      <c r="N3112" s="11" t="n">
        <v>0.3</v>
      </c>
      <c r="O3112" s="7" t="n">
        <v>1125.6</v>
      </c>
      <c r="P3112" s="7" t="n">
        <v>754.1520000000002</v>
      </c>
      <c r="Q3112" s="7">
        <f>text(E3112,"ddd")</f>
        <v/>
      </c>
      <c r="R3112" s="7">
        <f>G3112-F3112</f>
        <v/>
      </c>
      <c r="S3112" s="7">
        <f>E3112-D3112</f>
        <v/>
      </c>
      <c r="T3112" s="7">
        <f>O3112*M3112</f>
        <v/>
      </c>
      <c r="U3112" s="7">
        <f>T3112*N3112</f>
        <v/>
      </c>
      <c r="V3112" s="7">
        <f>T3112-U3112-(P3112*M3112)</f>
        <v/>
      </c>
      <c r="W3112" s="7">
        <f>VLOOKUP(L3112,'Products Sheet'!$A:$B,2,FALSE)</f>
        <v/>
      </c>
      <c r="X3112" s="7" t="n"/>
      <c r="Y3112" s="7" t="n"/>
      <c r="Z3112" s="7" t="n"/>
      <c r="AA3112" s="7" t="n"/>
      <c r="AB3112" s="7" t="n"/>
      <c r="AC3112" s="7" t="n"/>
    </row>
    <row r="3113" ht="9.75" customHeight="1" s="12">
      <c r="A3113" s="11" t="inlineStr">
        <is>
          <t>SO - 0001041</t>
        </is>
      </c>
      <c r="B3113" s="11" t="inlineStr">
        <is>
          <t>Distributor</t>
        </is>
      </c>
      <c r="C3113" s="11" t="inlineStr">
        <is>
          <t>WARE-UHY1004</t>
        </is>
      </c>
      <c r="D3113" s="6" t="n">
        <v>43300</v>
      </c>
      <c r="E3113" s="6" t="n">
        <v>43360</v>
      </c>
      <c r="F3113" s="6" t="n">
        <v>43383</v>
      </c>
      <c r="G3113" s="6" t="n">
        <v>43385</v>
      </c>
      <c r="H3113" s="11" t="inlineStr">
        <is>
          <t>USD</t>
        </is>
      </c>
      <c r="I3113" s="11" t="n">
        <v>21</v>
      </c>
      <c r="J3113" s="11" t="n">
        <v>46</v>
      </c>
      <c r="K3113" s="11" t="n">
        <v>230</v>
      </c>
      <c r="L3113" s="11" t="n">
        <v>19</v>
      </c>
      <c r="M3113" s="11" t="n">
        <v>6</v>
      </c>
      <c r="N3113" s="11" t="n">
        <v>0.05</v>
      </c>
      <c r="O3113" s="7" t="n">
        <v>2224.4</v>
      </c>
      <c r="P3113" s="7" t="n">
        <v>1401.372</v>
      </c>
      <c r="Q3113" s="7">
        <f>text(E3113,"ddd")</f>
        <v/>
      </c>
      <c r="R3113" s="7">
        <f>G3113-F3113</f>
        <v/>
      </c>
      <c r="S3113" s="7">
        <f>E3113-D3113</f>
        <v/>
      </c>
      <c r="T3113" s="7">
        <f>O3113*M3113</f>
        <v/>
      </c>
      <c r="U3113" s="7">
        <f>T3113*N3113</f>
        <v/>
      </c>
      <c r="V3113" s="7">
        <f>T3113-U3113-(P3113*M3113)</f>
        <v/>
      </c>
      <c r="W3113" s="7">
        <f>VLOOKUP(L3113,'Products Sheet'!$A:$B,2,FALSE)</f>
        <v/>
      </c>
      <c r="X3113" s="7" t="n"/>
      <c r="Y3113" s="7" t="n"/>
      <c r="Z3113" s="7" t="n"/>
      <c r="AA3113" s="7" t="n"/>
      <c r="AB3113" s="7" t="n"/>
      <c r="AC3113" s="7" t="n"/>
    </row>
    <row r="3114" ht="9.75" customHeight="1" s="12">
      <c r="A3114" s="11" t="inlineStr">
        <is>
          <t>SO - 0001207</t>
        </is>
      </c>
      <c r="B3114" s="11" t="inlineStr">
        <is>
          <t>Online</t>
        </is>
      </c>
      <c r="C3114" s="11" t="inlineStr">
        <is>
          <t>WARE-NBV1002</t>
        </is>
      </c>
      <c r="D3114" s="6" t="n">
        <v>43300</v>
      </c>
      <c r="E3114" s="6" t="n">
        <v>43381</v>
      </c>
      <c r="F3114" s="6" t="n">
        <v>43389</v>
      </c>
      <c r="G3114" s="6" t="n">
        <v>43395</v>
      </c>
      <c r="H3114" s="11" t="inlineStr">
        <is>
          <t>USD</t>
        </is>
      </c>
      <c r="I3114" s="11" t="n">
        <v>17</v>
      </c>
      <c r="J3114" s="11" t="n">
        <v>16</v>
      </c>
      <c r="K3114" s="11" t="n">
        <v>59</v>
      </c>
      <c r="L3114" s="11" t="n">
        <v>19</v>
      </c>
      <c r="M3114" s="11" t="n">
        <v>6</v>
      </c>
      <c r="N3114" s="11" t="n">
        <v>0.3</v>
      </c>
      <c r="O3114" s="7" t="n">
        <v>5145.6</v>
      </c>
      <c r="P3114" s="7" t="n">
        <v>3601.92</v>
      </c>
      <c r="Q3114" s="7">
        <f>text(E3114,"ddd")</f>
        <v/>
      </c>
      <c r="R3114" s="7">
        <f>G3114-F3114</f>
        <v/>
      </c>
      <c r="S3114" s="7">
        <f>E3114-D3114</f>
        <v/>
      </c>
      <c r="T3114" s="7">
        <f>O3114*M3114</f>
        <v/>
      </c>
      <c r="U3114" s="7">
        <f>T3114*N3114</f>
        <v/>
      </c>
      <c r="V3114" s="7">
        <f>T3114-U3114-(P3114*M3114)</f>
        <v/>
      </c>
      <c r="W3114" s="7">
        <f>VLOOKUP(L3114,'Products Sheet'!$A:$B,2,FALSE)</f>
        <v/>
      </c>
      <c r="X3114" s="7" t="n"/>
      <c r="Y3114" s="7" t="n"/>
      <c r="Z3114" s="7" t="n"/>
      <c r="AA3114" s="7" t="n"/>
      <c r="AB3114" s="7" t="n"/>
      <c r="AC3114" s="7" t="n"/>
    </row>
    <row r="3115" ht="9.75" customHeight="1" s="12">
      <c r="A3115" s="11" t="inlineStr">
        <is>
          <t>SO - 0001208</t>
        </is>
      </c>
      <c r="B3115" s="11" t="inlineStr">
        <is>
          <t>Online</t>
        </is>
      </c>
      <c r="C3115" s="11" t="inlineStr">
        <is>
          <t>WARE-MKL1006</t>
        </is>
      </c>
      <c r="D3115" s="6" t="n">
        <v>43300</v>
      </c>
      <c r="E3115" s="6" t="n">
        <v>43381</v>
      </c>
      <c r="F3115" s="6" t="n">
        <v>43401</v>
      </c>
      <c r="G3115" s="6" t="n">
        <v>43410</v>
      </c>
      <c r="H3115" s="11" t="inlineStr">
        <is>
          <t>USD</t>
        </is>
      </c>
      <c r="I3115" s="11" t="n">
        <v>14</v>
      </c>
      <c r="J3115" s="11" t="n">
        <v>5</v>
      </c>
      <c r="K3115" s="11" t="n">
        <v>333</v>
      </c>
      <c r="L3115" s="11" t="n">
        <v>19</v>
      </c>
      <c r="M3115" s="11" t="n">
        <v>4</v>
      </c>
      <c r="N3115" s="11" t="n">
        <v>0.2</v>
      </c>
      <c r="O3115" s="7" t="n">
        <v>1936.3</v>
      </c>
      <c r="P3115" s="7" t="n">
        <v>1277.958</v>
      </c>
      <c r="Q3115" s="7">
        <f>text(E3115,"ddd")</f>
        <v/>
      </c>
      <c r="R3115" s="7">
        <f>G3115-F3115</f>
        <v/>
      </c>
      <c r="S3115" s="7">
        <f>E3115-D3115</f>
        <v/>
      </c>
      <c r="T3115" s="7">
        <f>O3115*M3115</f>
        <v/>
      </c>
      <c r="U3115" s="7">
        <f>T3115*N3115</f>
        <v/>
      </c>
      <c r="V3115" s="7">
        <f>T3115-U3115-(P3115*M3115)</f>
        <v/>
      </c>
      <c r="W3115" s="7">
        <f>VLOOKUP(L3115,'Products Sheet'!$A:$B,2,FALSE)</f>
        <v/>
      </c>
      <c r="X3115" s="7" t="n"/>
      <c r="Y3115" s="7" t="n"/>
      <c r="Z3115" s="7" t="n"/>
      <c r="AA3115" s="7" t="n"/>
      <c r="AB3115" s="7" t="n"/>
      <c r="AC3115" s="7" t="n"/>
    </row>
    <row r="3116" ht="9.75" customHeight="1" s="12">
      <c r="A3116" s="11" t="inlineStr">
        <is>
          <t>SO - 0001264</t>
        </is>
      </c>
      <c r="B3116" s="11" t="inlineStr">
        <is>
          <t>In-Store</t>
        </is>
      </c>
      <c r="C3116" s="11" t="inlineStr">
        <is>
          <t>WARE-NMK1003</t>
        </is>
      </c>
      <c r="D3116" s="6" t="n">
        <v>43300</v>
      </c>
      <c r="E3116" s="6" t="n">
        <v>43390</v>
      </c>
      <c r="F3116" s="6" t="n">
        <v>43398</v>
      </c>
      <c r="G3116" s="6" t="n">
        <v>43400</v>
      </c>
      <c r="H3116" s="11" t="inlineStr">
        <is>
          <t>USD</t>
        </is>
      </c>
      <c r="I3116" s="11" t="n">
        <v>9</v>
      </c>
      <c r="J3116" s="11" t="n">
        <v>20</v>
      </c>
      <c r="K3116" s="11" t="n">
        <v>169</v>
      </c>
      <c r="L3116" s="11" t="n">
        <v>19</v>
      </c>
      <c r="M3116" s="11" t="n">
        <v>2</v>
      </c>
      <c r="N3116" s="11" t="n">
        <v>0.05</v>
      </c>
      <c r="O3116" s="7" t="n">
        <v>3946.3</v>
      </c>
      <c r="P3116" s="7" t="n">
        <v>1617.983</v>
      </c>
      <c r="Q3116" s="7">
        <f>text(E3116,"ddd")</f>
        <v/>
      </c>
      <c r="R3116" s="7">
        <f>G3116-F3116</f>
        <v/>
      </c>
      <c r="S3116" s="7">
        <f>E3116-D3116</f>
        <v/>
      </c>
      <c r="T3116" s="7">
        <f>O3116*M3116</f>
        <v/>
      </c>
      <c r="U3116" s="7">
        <f>T3116*N3116</f>
        <v/>
      </c>
      <c r="V3116" s="7">
        <f>T3116-U3116-(P3116*M3116)</f>
        <v/>
      </c>
      <c r="W3116" s="7">
        <f>VLOOKUP(L3116,'Products Sheet'!$A:$B,2,FALSE)</f>
        <v/>
      </c>
      <c r="X3116" s="7" t="n"/>
      <c r="Y3116" s="7" t="n"/>
      <c r="Z3116" s="7" t="n"/>
      <c r="AA3116" s="7" t="n"/>
      <c r="AB3116" s="7" t="n"/>
      <c r="AC3116" s="7" t="n"/>
    </row>
    <row r="3117" ht="9.75" customHeight="1" s="12">
      <c r="A3117" s="11" t="inlineStr">
        <is>
          <t>SO - 0001269</t>
        </is>
      </c>
      <c r="B3117" s="11" t="inlineStr">
        <is>
          <t>In-Store</t>
        </is>
      </c>
      <c r="C3117" s="11" t="inlineStr">
        <is>
          <t>WARE-NMK1003</t>
        </is>
      </c>
      <c r="D3117" s="6" t="n">
        <v>43300</v>
      </c>
      <c r="E3117" s="6" t="n">
        <v>43391</v>
      </c>
      <c r="F3117" s="6" t="n">
        <v>43405</v>
      </c>
      <c r="G3117" s="6" t="n">
        <v>43415</v>
      </c>
      <c r="H3117" s="11" t="inlineStr">
        <is>
          <t>USD</t>
        </is>
      </c>
      <c r="I3117" s="11" t="n">
        <v>4</v>
      </c>
      <c r="J3117" s="11" t="n">
        <v>33</v>
      </c>
      <c r="K3117" s="11" t="n">
        <v>142</v>
      </c>
      <c r="L3117" s="11" t="n">
        <v>19</v>
      </c>
      <c r="M3117" s="11" t="n">
        <v>4</v>
      </c>
      <c r="N3117" s="11" t="n">
        <v>0.15</v>
      </c>
      <c r="O3117" s="7" t="n">
        <v>904.5</v>
      </c>
      <c r="P3117" s="7" t="n">
        <v>741.6899999999999</v>
      </c>
      <c r="Q3117" s="7">
        <f>text(E3117,"ddd")</f>
        <v/>
      </c>
      <c r="R3117" s="7">
        <f>G3117-F3117</f>
        <v/>
      </c>
      <c r="S3117" s="7">
        <f>E3117-D3117</f>
        <v/>
      </c>
      <c r="T3117" s="7">
        <f>O3117*M3117</f>
        <v/>
      </c>
      <c r="U3117" s="7">
        <f>T3117*N3117</f>
        <v/>
      </c>
      <c r="V3117" s="7">
        <f>T3117-U3117-(P3117*M3117)</f>
        <v/>
      </c>
      <c r="W3117" s="7">
        <f>VLOOKUP(L3117,'Products Sheet'!$A:$B,2,FALSE)</f>
        <v/>
      </c>
      <c r="X3117" s="7" t="n"/>
      <c r="Y3117" s="7" t="n"/>
      <c r="Z3117" s="7" t="n"/>
      <c r="AA3117" s="7" t="n"/>
      <c r="AB3117" s="7" t="n"/>
      <c r="AC3117" s="7" t="n"/>
    </row>
    <row r="3118" ht="9.75" customHeight="1" s="12">
      <c r="A3118" s="11" t="inlineStr">
        <is>
          <t>SO - 0001405</t>
        </is>
      </c>
      <c r="B3118" s="11" t="inlineStr">
        <is>
          <t>In-Store</t>
        </is>
      </c>
      <c r="C3118" s="11" t="inlineStr">
        <is>
          <t>WARE-PUJ1005</t>
        </is>
      </c>
      <c r="D3118" s="6" t="n">
        <v>43300</v>
      </c>
      <c r="E3118" s="6" t="n">
        <v>43407</v>
      </c>
      <c r="F3118" s="6" t="n">
        <v>43424</v>
      </c>
      <c r="G3118" s="6" t="n">
        <v>43434</v>
      </c>
      <c r="H3118" s="11" t="inlineStr">
        <is>
          <t>USD</t>
        </is>
      </c>
      <c r="I3118" s="11" t="n">
        <v>12</v>
      </c>
      <c r="J3118" s="11" t="n">
        <v>19</v>
      </c>
      <c r="K3118" s="11" t="n">
        <v>320</v>
      </c>
      <c r="L3118" s="11" t="n">
        <v>19</v>
      </c>
      <c r="M3118" s="11" t="n">
        <v>2</v>
      </c>
      <c r="N3118" s="11" t="n">
        <v>0.05</v>
      </c>
      <c r="O3118" s="7" t="n">
        <v>944.7</v>
      </c>
      <c r="P3118" s="7" t="n">
        <v>661.29</v>
      </c>
      <c r="Q3118" s="7">
        <f>text(E3118,"ddd")</f>
        <v/>
      </c>
      <c r="R3118" s="7">
        <f>G3118-F3118</f>
        <v/>
      </c>
      <c r="S3118" s="7">
        <f>E3118-D3118</f>
        <v/>
      </c>
      <c r="T3118" s="7">
        <f>O3118*M3118</f>
        <v/>
      </c>
      <c r="U3118" s="7">
        <f>T3118*N3118</f>
        <v/>
      </c>
      <c r="V3118" s="7">
        <f>T3118-U3118-(P3118*M3118)</f>
        <v/>
      </c>
      <c r="W3118" s="7">
        <f>VLOOKUP(L3118,'Products Sheet'!$A:$B,2,FALSE)</f>
        <v/>
      </c>
      <c r="X3118" s="7" t="n"/>
      <c r="Y3118" s="7" t="n"/>
      <c r="Z3118" s="7" t="n"/>
      <c r="AA3118" s="7" t="n"/>
      <c r="AB3118" s="7" t="n"/>
      <c r="AC3118" s="7" t="n"/>
    </row>
    <row r="3119" ht="9.75" customHeight="1" s="12">
      <c r="A3119" s="11" t="inlineStr">
        <is>
          <t>SO - 0001491</t>
        </is>
      </c>
      <c r="B3119" s="11" t="inlineStr">
        <is>
          <t>In-Store</t>
        </is>
      </c>
      <c r="C3119" s="11" t="inlineStr">
        <is>
          <t>WARE-NBV1002</t>
        </is>
      </c>
      <c r="D3119" s="6" t="n">
        <v>43300</v>
      </c>
      <c r="E3119" s="6" t="n">
        <v>43417</v>
      </c>
      <c r="F3119" s="6" t="n">
        <v>43428</v>
      </c>
      <c r="G3119" s="6" t="n">
        <v>43434</v>
      </c>
      <c r="H3119" s="11" t="inlineStr">
        <is>
          <t>USD</t>
        </is>
      </c>
      <c r="I3119" s="11" t="n">
        <v>1</v>
      </c>
      <c r="J3119" s="11" t="n">
        <v>48</v>
      </c>
      <c r="K3119" s="11" t="n">
        <v>60</v>
      </c>
      <c r="L3119" s="11" t="n">
        <v>19</v>
      </c>
      <c r="M3119" s="11" t="n">
        <v>5</v>
      </c>
      <c r="N3119" s="11" t="n">
        <v>0.075</v>
      </c>
      <c r="O3119" s="7" t="n">
        <v>1005</v>
      </c>
      <c r="P3119" s="7" t="n">
        <v>693.4499999999999</v>
      </c>
      <c r="Q3119" s="7">
        <f>text(E3119,"ddd")</f>
        <v/>
      </c>
      <c r="R3119" s="7">
        <f>G3119-F3119</f>
        <v/>
      </c>
      <c r="S3119" s="7">
        <f>E3119-D3119</f>
        <v/>
      </c>
      <c r="T3119" s="7">
        <f>O3119*M3119</f>
        <v/>
      </c>
      <c r="U3119" s="7">
        <f>T3119*N3119</f>
        <v/>
      </c>
      <c r="V3119" s="7">
        <f>T3119-U3119-(P3119*M3119)</f>
        <v/>
      </c>
      <c r="W3119" s="7">
        <f>VLOOKUP(L3119,'Products Sheet'!$A:$B,2,FALSE)</f>
        <v/>
      </c>
      <c r="X3119" s="7" t="n"/>
      <c r="Y3119" s="7" t="n"/>
      <c r="Z3119" s="7" t="n"/>
      <c r="AA3119" s="7" t="n"/>
      <c r="AB3119" s="7" t="n"/>
      <c r="AC3119" s="7" t="n"/>
    </row>
    <row r="3120" ht="9.75" customHeight="1" s="12">
      <c r="A3120" s="11" t="inlineStr">
        <is>
          <t>SO - 0001530</t>
        </is>
      </c>
      <c r="B3120" s="11" t="inlineStr">
        <is>
          <t>Online</t>
        </is>
      </c>
      <c r="C3120" s="11" t="inlineStr">
        <is>
          <t>WARE-UHY1004</t>
        </is>
      </c>
      <c r="D3120" s="6" t="n">
        <v>43300</v>
      </c>
      <c r="E3120" s="6" t="n">
        <v>43422</v>
      </c>
      <c r="F3120" s="6" t="n">
        <v>43444</v>
      </c>
      <c r="G3120" s="6" t="n">
        <v>43447</v>
      </c>
      <c r="H3120" s="11" t="inlineStr">
        <is>
          <t>USD</t>
        </is>
      </c>
      <c r="I3120" s="11" t="n">
        <v>19</v>
      </c>
      <c r="J3120" s="11" t="n">
        <v>23</v>
      </c>
      <c r="K3120" s="11" t="n">
        <v>234</v>
      </c>
      <c r="L3120" s="11" t="n">
        <v>19</v>
      </c>
      <c r="M3120" s="11" t="n">
        <v>8</v>
      </c>
      <c r="N3120" s="11" t="n">
        <v>0.15</v>
      </c>
      <c r="O3120" s="7" t="n">
        <v>871</v>
      </c>
      <c r="P3120" s="7" t="n">
        <v>705.51</v>
      </c>
      <c r="Q3120" s="7">
        <f>text(E3120,"ddd")</f>
        <v/>
      </c>
      <c r="R3120" s="7">
        <f>G3120-F3120</f>
        <v/>
      </c>
      <c r="S3120" s="7">
        <f>E3120-D3120</f>
        <v/>
      </c>
      <c r="T3120" s="7">
        <f>O3120*M3120</f>
        <v/>
      </c>
      <c r="U3120" s="7">
        <f>T3120*N3120</f>
        <v/>
      </c>
      <c r="V3120" s="7">
        <f>T3120-U3120-(P3120*M3120)</f>
        <v/>
      </c>
      <c r="W3120" s="7">
        <f>VLOOKUP(L3120,'Products Sheet'!$A:$B,2,FALSE)</f>
        <v/>
      </c>
      <c r="X3120" s="7" t="n"/>
      <c r="Y3120" s="7" t="n"/>
      <c r="Z3120" s="7" t="n"/>
      <c r="AA3120" s="7" t="n"/>
      <c r="AB3120" s="7" t="n"/>
      <c r="AC3120" s="7" t="n"/>
    </row>
    <row r="3121" ht="9.75" customHeight="1" s="12">
      <c r="A3121" s="11" t="inlineStr">
        <is>
          <t>SO - 0001539</t>
        </is>
      </c>
      <c r="B3121" s="11" t="inlineStr">
        <is>
          <t>In-Store</t>
        </is>
      </c>
      <c r="C3121" s="11" t="inlineStr">
        <is>
          <t>WARE-PUJ1005</t>
        </is>
      </c>
      <c r="D3121" s="6" t="n">
        <v>43300</v>
      </c>
      <c r="E3121" s="6" t="n">
        <v>43422</v>
      </c>
      <c r="F3121" s="6" t="n">
        <v>43450</v>
      </c>
      <c r="G3121" s="6" t="n">
        <v>43451</v>
      </c>
      <c r="H3121" s="11" t="inlineStr">
        <is>
          <t>USD</t>
        </is>
      </c>
      <c r="I3121" s="11" t="n">
        <v>8</v>
      </c>
      <c r="J3121" s="11" t="n">
        <v>25</v>
      </c>
      <c r="K3121" s="11" t="n">
        <v>267</v>
      </c>
      <c r="L3121" s="11" t="n">
        <v>19</v>
      </c>
      <c r="M3121" s="11" t="n">
        <v>2</v>
      </c>
      <c r="N3121" s="11" t="n">
        <v>0.05</v>
      </c>
      <c r="O3121" s="7" t="n">
        <v>6097</v>
      </c>
      <c r="P3121" s="7" t="n">
        <v>3048.5</v>
      </c>
      <c r="Q3121" s="7">
        <f>text(E3121,"ddd")</f>
        <v/>
      </c>
      <c r="R3121" s="7">
        <f>G3121-F3121</f>
        <v/>
      </c>
      <c r="S3121" s="7">
        <f>E3121-D3121</f>
        <v/>
      </c>
      <c r="T3121" s="7">
        <f>O3121*M3121</f>
        <v/>
      </c>
      <c r="U3121" s="7">
        <f>T3121*N3121</f>
        <v/>
      </c>
      <c r="V3121" s="7">
        <f>T3121-U3121-(P3121*M3121)</f>
        <v/>
      </c>
      <c r="W3121" s="7">
        <f>VLOOKUP(L3121,'Products Sheet'!$A:$B,2,FALSE)</f>
        <v/>
      </c>
      <c r="X3121" s="7" t="n"/>
      <c r="Y3121" s="7" t="n"/>
      <c r="Z3121" s="7" t="n"/>
      <c r="AA3121" s="7" t="n"/>
      <c r="AB3121" s="7" t="n"/>
      <c r="AC3121" s="7" t="n"/>
    </row>
    <row r="3122" ht="9.75" customHeight="1" s="12">
      <c r="A3122" s="11" t="inlineStr">
        <is>
          <t>SO - 0001595</t>
        </is>
      </c>
      <c r="B3122" s="11" t="inlineStr">
        <is>
          <t>Distributor</t>
        </is>
      </c>
      <c r="C3122" s="11" t="inlineStr">
        <is>
          <t>WARE-MKL1006</t>
        </is>
      </c>
      <c r="D3122" s="6" t="n">
        <v>43300</v>
      </c>
      <c r="E3122" s="6" t="n">
        <v>43429</v>
      </c>
      <c r="F3122" s="6" t="n">
        <v>43451</v>
      </c>
      <c r="G3122" s="6" t="n">
        <v>43459</v>
      </c>
      <c r="H3122" s="11" t="inlineStr">
        <is>
          <t>USD</t>
        </is>
      </c>
      <c r="I3122" s="11" t="n">
        <v>23</v>
      </c>
      <c r="J3122" s="11" t="n">
        <v>41</v>
      </c>
      <c r="K3122" s="11" t="n">
        <v>331</v>
      </c>
      <c r="L3122" s="11" t="n">
        <v>19</v>
      </c>
      <c r="M3122" s="11" t="n">
        <v>6</v>
      </c>
      <c r="N3122" s="11" t="n">
        <v>0.2</v>
      </c>
      <c r="O3122" s="7" t="n">
        <v>978.2</v>
      </c>
      <c r="P3122" s="7" t="n">
        <v>538.0100000000001</v>
      </c>
      <c r="Q3122" s="7">
        <f>text(E3122,"ddd")</f>
        <v/>
      </c>
      <c r="R3122" s="7">
        <f>G3122-F3122</f>
        <v/>
      </c>
      <c r="S3122" s="7">
        <f>E3122-D3122</f>
        <v/>
      </c>
      <c r="T3122" s="7">
        <f>O3122*M3122</f>
        <v/>
      </c>
      <c r="U3122" s="7">
        <f>T3122*N3122</f>
        <v/>
      </c>
      <c r="V3122" s="7">
        <f>T3122-U3122-(P3122*M3122)</f>
        <v/>
      </c>
      <c r="W3122" s="7">
        <f>VLOOKUP(L3122,'Products Sheet'!$A:$B,2,FALSE)</f>
        <v/>
      </c>
      <c r="X3122" s="7" t="n"/>
      <c r="Y3122" s="7" t="n"/>
      <c r="Z3122" s="7" t="n"/>
      <c r="AA3122" s="7" t="n"/>
      <c r="AB3122" s="7" t="n"/>
      <c r="AC3122" s="7" t="n"/>
    </row>
    <row r="3123" ht="9.75" customHeight="1" s="12">
      <c r="A3123" s="11" t="inlineStr">
        <is>
          <t>SO - 0001627</t>
        </is>
      </c>
      <c r="B3123" s="11" t="inlineStr">
        <is>
          <t>In-Store</t>
        </is>
      </c>
      <c r="C3123" s="11" t="inlineStr">
        <is>
          <t>WARE-XYS1001</t>
        </is>
      </c>
      <c r="D3123" s="6" t="n">
        <v>43400</v>
      </c>
      <c r="E3123" s="6" t="n">
        <v>43433</v>
      </c>
      <c r="F3123" s="6" t="n">
        <v>43444</v>
      </c>
      <c r="G3123" s="6" t="n">
        <v>43446</v>
      </c>
      <c r="H3123" s="11" t="inlineStr">
        <is>
          <t>USD</t>
        </is>
      </c>
      <c r="I3123" s="11" t="n">
        <v>2</v>
      </c>
      <c r="J3123" s="11" t="n">
        <v>47</v>
      </c>
      <c r="K3123" s="11" t="n">
        <v>2</v>
      </c>
      <c r="L3123" s="11" t="n">
        <v>19</v>
      </c>
      <c r="M3123" s="11" t="n">
        <v>7</v>
      </c>
      <c r="N3123" s="11" t="n">
        <v>0.1</v>
      </c>
      <c r="O3123" s="7" t="n">
        <v>3959.7</v>
      </c>
      <c r="P3123" s="7" t="n">
        <v>3009.372</v>
      </c>
      <c r="Q3123" s="7">
        <f>text(E3123,"ddd")</f>
        <v/>
      </c>
      <c r="R3123" s="7">
        <f>G3123-F3123</f>
        <v/>
      </c>
      <c r="S3123" s="7">
        <f>E3123-D3123</f>
        <v/>
      </c>
      <c r="T3123" s="7">
        <f>O3123*M3123</f>
        <v/>
      </c>
      <c r="U3123" s="7">
        <f>T3123*N3123</f>
        <v/>
      </c>
      <c r="V3123" s="7">
        <f>T3123-U3123-(P3123*M3123)</f>
        <v/>
      </c>
      <c r="W3123" s="7">
        <f>VLOOKUP(L3123,'Products Sheet'!$A:$B,2,FALSE)</f>
        <v/>
      </c>
      <c r="X3123" s="7" t="n"/>
      <c r="Y3123" s="7" t="n"/>
      <c r="Z3123" s="7" t="n"/>
      <c r="AA3123" s="7" t="n"/>
      <c r="AB3123" s="7" t="n"/>
      <c r="AC3123" s="7" t="n"/>
    </row>
    <row r="3124" ht="9.75" customHeight="1" s="12">
      <c r="A3124" s="11" t="inlineStr">
        <is>
          <t>SO - 0001679</t>
        </is>
      </c>
      <c r="B3124" s="11" t="inlineStr">
        <is>
          <t>In-Store</t>
        </is>
      </c>
      <c r="C3124" s="11" t="inlineStr">
        <is>
          <t>WARE-NMK1003</t>
        </is>
      </c>
      <c r="D3124" s="6" t="n">
        <v>43300</v>
      </c>
      <c r="E3124" s="6" t="n">
        <v>43439</v>
      </c>
      <c r="F3124" s="6" t="n">
        <v>43447</v>
      </c>
      <c r="G3124" s="6" t="n">
        <v>43452</v>
      </c>
      <c r="H3124" s="11" t="inlineStr">
        <is>
          <t>USD</t>
        </is>
      </c>
      <c r="I3124" s="11" t="n">
        <v>2</v>
      </c>
      <c r="J3124" s="11" t="n">
        <v>28</v>
      </c>
      <c r="K3124" s="11" t="n">
        <v>118</v>
      </c>
      <c r="L3124" s="11" t="n">
        <v>19</v>
      </c>
      <c r="M3124" s="11" t="n">
        <v>3</v>
      </c>
      <c r="N3124" s="11" t="n">
        <v>0.3</v>
      </c>
      <c r="O3124" s="7" t="n">
        <v>1829.1</v>
      </c>
      <c r="P3124" s="7" t="n">
        <v>859.677</v>
      </c>
      <c r="Q3124" s="7">
        <f>text(E3124,"ddd")</f>
        <v/>
      </c>
      <c r="R3124" s="7">
        <f>G3124-F3124</f>
        <v/>
      </c>
      <c r="S3124" s="7">
        <f>E3124-D3124</f>
        <v/>
      </c>
      <c r="T3124" s="7">
        <f>O3124*M3124</f>
        <v/>
      </c>
      <c r="U3124" s="7">
        <f>T3124*N3124</f>
        <v/>
      </c>
      <c r="V3124" s="7">
        <f>T3124-U3124-(P3124*M3124)</f>
        <v/>
      </c>
      <c r="W3124" s="7">
        <f>VLOOKUP(L3124,'Products Sheet'!$A:$B,2,FALSE)</f>
        <v/>
      </c>
      <c r="X3124" s="7" t="n"/>
      <c r="Y3124" s="7" t="n"/>
      <c r="Z3124" s="7" t="n"/>
      <c r="AA3124" s="7" t="n"/>
      <c r="AB3124" s="7" t="n"/>
      <c r="AC3124" s="7" t="n"/>
    </row>
    <row r="3125" ht="9.75" customHeight="1" s="12">
      <c r="A3125" s="11" t="inlineStr">
        <is>
          <t>SO - 0001721</t>
        </is>
      </c>
      <c r="B3125" s="11" t="inlineStr">
        <is>
          <t>Online</t>
        </is>
      </c>
      <c r="C3125" s="11" t="inlineStr">
        <is>
          <t>WARE-XYS1001</t>
        </is>
      </c>
      <c r="D3125" s="6" t="n">
        <v>43400</v>
      </c>
      <c r="E3125" s="6" t="n">
        <v>43445</v>
      </c>
      <c r="F3125" s="6" t="n">
        <v>43455</v>
      </c>
      <c r="G3125" s="6" t="n">
        <v>43461</v>
      </c>
      <c r="H3125" s="11" t="inlineStr">
        <is>
          <t>USD</t>
        </is>
      </c>
      <c r="I3125" s="11" t="n">
        <v>17</v>
      </c>
      <c r="J3125" s="11" t="n">
        <v>39</v>
      </c>
      <c r="K3125" s="11" t="n">
        <v>51</v>
      </c>
      <c r="L3125" s="11" t="n">
        <v>19</v>
      </c>
      <c r="M3125" s="11" t="n">
        <v>6</v>
      </c>
      <c r="N3125" s="11" t="n">
        <v>0.075</v>
      </c>
      <c r="O3125" s="7" t="n">
        <v>5621.3</v>
      </c>
      <c r="P3125" s="7" t="n">
        <v>4272.188</v>
      </c>
      <c r="Q3125" s="7">
        <f>text(E3125,"ddd")</f>
        <v/>
      </c>
      <c r="R3125" s="7">
        <f>G3125-F3125</f>
        <v/>
      </c>
      <c r="S3125" s="7">
        <f>E3125-D3125</f>
        <v/>
      </c>
      <c r="T3125" s="7">
        <f>O3125*M3125</f>
        <v/>
      </c>
      <c r="U3125" s="7">
        <f>T3125*N3125</f>
        <v/>
      </c>
      <c r="V3125" s="7">
        <f>T3125-U3125-(P3125*M3125)</f>
        <v/>
      </c>
      <c r="W3125" s="7">
        <f>VLOOKUP(L3125,'Products Sheet'!$A:$B,2,FALSE)</f>
        <v/>
      </c>
      <c r="X3125" s="7" t="n"/>
      <c r="Y3125" s="7" t="n"/>
      <c r="Z3125" s="7" t="n"/>
      <c r="AA3125" s="7" t="n"/>
      <c r="AB3125" s="7" t="n"/>
      <c r="AC3125" s="7" t="n"/>
    </row>
    <row r="3126" ht="9.75" customHeight="1" s="12">
      <c r="A3126" s="11" t="inlineStr">
        <is>
          <t>SO - 0001765</t>
        </is>
      </c>
      <c r="B3126" s="11" t="inlineStr">
        <is>
          <t>In-Store</t>
        </is>
      </c>
      <c r="C3126" s="11" t="inlineStr">
        <is>
          <t>WARE-NMK1003</t>
        </is>
      </c>
      <c r="D3126" s="6" t="n">
        <v>43300</v>
      </c>
      <c r="E3126" s="6" t="n">
        <v>43449</v>
      </c>
      <c r="F3126" s="6" t="n">
        <v>43461</v>
      </c>
      <c r="G3126" s="6" t="n">
        <v>43463</v>
      </c>
      <c r="H3126" s="11" t="inlineStr">
        <is>
          <t>USD</t>
        </is>
      </c>
      <c r="I3126" s="11" t="n">
        <v>6</v>
      </c>
      <c r="J3126" s="11" t="n">
        <v>3</v>
      </c>
      <c r="K3126" s="11" t="n">
        <v>173</v>
      </c>
      <c r="L3126" s="11" t="n">
        <v>19</v>
      </c>
      <c r="M3126" s="11" t="n">
        <v>5</v>
      </c>
      <c r="N3126" s="11" t="n">
        <v>0.05</v>
      </c>
      <c r="O3126" s="7" t="n">
        <v>1139</v>
      </c>
      <c r="P3126" s="7" t="n">
        <v>899.8100000000001</v>
      </c>
      <c r="Q3126" s="7">
        <f>text(E3126,"ddd")</f>
        <v/>
      </c>
      <c r="R3126" s="7">
        <f>G3126-F3126</f>
        <v/>
      </c>
      <c r="S3126" s="7">
        <f>E3126-D3126</f>
        <v/>
      </c>
      <c r="T3126" s="7">
        <f>O3126*M3126</f>
        <v/>
      </c>
      <c r="U3126" s="7">
        <f>T3126*N3126</f>
        <v/>
      </c>
      <c r="V3126" s="7">
        <f>T3126-U3126-(P3126*M3126)</f>
        <v/>
      </c>
      <c r="W3126" s="7">
        <f>VLOOKUP(L3126,'Products Sheet'!$A:$B,2,FALSE)</f>
        <v/>
      </c>
      <c r="X3126" s="7" t="n"/>
      <c r="Y3126" s="7" t="n"/>
      <c r="Z3126" s="7" t="n"/>
      <c r="AA3126" s="7" t="n"/>
      <c r="AB3126" s="7" t="n"/>
      <c r="AC3126" s="7" t="n"/>
    </row>
    <row r="3127" ht="9.75" customHeight="1" s="12">
      <c r="A3127" s="11" t="inlineStr">
        <is>
          <t>SO - 0001828</t>
        </is>
      </c>
      <c r="B3127" s="11" t="inlineStr">
        <is>
          <t>In-Store</t>
        </is>
      </c>
      <c r="C3127" s="11" t="inlineStr">
        <is>
          <t>WARE-NMK1003</t>
        </is>
      </c>
      <c r="D3127" s="6" t="n">
        <v>43400</v>
      </c>
      <c r="E3127" s="6" t="n">
        <v>43456</v>
      </c>
      <c r="F3127" s="6" t="n">
        <v>43478</v>
      </c>
      <c r="G3127" s="6" t="n">
        <v>43481</v>
      </c>
      <c r="H3127" s="11" t="inlineStr">
        <is>
          <t>USD</t>
        </is>
      </c>
      <c r="I3127" s="11" t="n">
        <v>9</v>
      </c>
      <c r="J3127" s="11" t="n">
        <v>41</v>
      </c>
      <c r="K3127" s="11" t="n">
        <v>132</v>
      </c>
      <c r="L3127" s="11" t="n">
        <v>19</v>
      </c>
      <c r="M3127" s="11" t="n">
        <v>2</v>
      </c>
      <c r="N3127" s="11" t="n">
        <v>0.1</v>
      </c>
      <c r="O3127" s="7" t="n">
        <v>1788.9</v>
      </c>
      <c r="P3127" s="7" t="n">
        <v>840.783</v>
      </c>
      <c r="Q3127" s="7">
        <f>text(E3127,"ddd")</f>
        <v/>
      </c>
      <c r="R3127" s="7">
        <f>G3127-F3127</f>
        <v/>
      </c>
      <c r="S3127" s="7">
        <f>E3127-D3127</f>
        <v/>
      </c>
      <c r="T3127" s="7">
        <f>O3127*M3127</f>
        <v/>
      </c>
      <c r="U3127" s="7">
        <f>T3127*N3127</f>
        <v/>
      </c>
      <c r="V3127" s="7">
        <f>T3127-U3127-(P3127*M3127)</f>
        <v/>
      </c>
      <c r="W3127" s="7">
        <f>VLOOKUP(L3127,'Products Sheet'!$A:$B,2,FALSE)</f>
        <v/>
      </c>
      <c r="X3127" s="7" t="n"/>
      <c r="Y3127" s="7" t="n"/>
      <c r="Z3127" s="7" t="n"/>
      <c r="AA3127" s="7" t="n"/>
      <c r="AB3127" s="7" t="n"/>
      <c r="AC3127" s="7" t="n"/>
    </row>
    <row r="3128" ht="9.75" customHeight="1" s="12">
      <c r="A3128" s="11" t="inlineStr">
        <is>
          <t>SO - 0001894</t>
        </is>
      </c>
      <c r="B3128" s="11" t="inlineStr">
        <is>
          <t>Online</t>
        </is>
      </c>
      <c r="C3128" s="11" t="inlineStr">
        <is>
          <t>WARE-XYS1001</t>
        </is>
      </c>
      <c r="D3128" s="6" t="n">
        <v>43400</v>
      </c>
      <c r="E3128" s="6" t="n">
        <v>43462</v>
      </c>
      <c r="F3128" s="6" t="n">
        <v>43483</v>
      </c>
      <c r="G3128" s="6" t="n">
        <v>43488</v>
      </c>
      <c r="H3128" s="11" t="inlineStr">
        <is>
          <t>USD</t>
        </is>
      </c>
      <c r="I3128" s="11" t="n">
        <v>18</v>
      </c>
      <c r="J3128" s="11" t="n">
        <v>37</v>
      </c>
      <c r="K3128" s="11" t="n">
        <v>31</v>
      </c>
      <c r="L3128" s="11" t="n">
        <v>19</v>
      </c>
      <c r="M3128" s="11" t="n">
        <v>2</v>
      </c>
      <c r="N3128" s="11" t="n">
        <v>0.075</v>
      </c>
      <c r="O3128" s="7" t="n">
        <v>1092.1</v>
      </c>
      <c r="P3128" s="7" t="n">
        <v>666.181</v>
      </c>
      <c r="Q3128" s="7">
        <f>text(E3128,"ddd")</f>
        <v/>
      </c>
      <c r="R3128" s="7">
        <f>G3128-F3128</f>
        <v/>
      </c>
      <c r="S3128" s="7">
        <f>E3128-D3128</f>
        <v/>
      </c>
      <c r="T3128" s="7">
        <f>O3128*M3128</f>
        <v/>
      </c>
      <c r="U3128" s="7">
        <f>T3128*N3128</f>
        <v/>
      </c>
      <c r="V3128" s="7">
        <f>T3128-U3128-(P3128*M3128)</f>
        <v/>
      </c>
      <c r="W3128" s="7">
        <f>VLOOKUP(L3128,'Products Sheet'!$A:$B,2,FALSE)</f>
        <v/>
      </c>
      <c r="X3128" s="7" t="n"/>
      <c r="Y3128" s="7" t="n"/>
      <c r="Z3128" s="7" t="n"/>
      <c r="AA3128" s="7" t="n"/>
      <c r="AB3128" s="7" t="n"/>
      <c r="AC3128" s="7" t="n"/>
    </row>
    <row r="3129" ht="9.75" customHeight="1" s="12">
      <c r="A3129" s="11" t="inlineStr">
        <is>
          <t>SO - 0001896</t>
        </is>
      </c>
      <c r="B3129" s="11" t="inlineStr">
        <is>
          <t>In-Store</t>
        </is>
      </c>
      <c r="C3129" s="11" t="inlineStr">
        <is>
          <t>WARE-UHY1004</t>
        </is>
      </c>
      <c r="D3129" s="6" t="n">
        <v>43300</v>
      </c>
      <c r="E3129" s="6" t="n">
        <v>43463</v>
      </c>
      <c r="F3129" s="6" t="n">
        <v>43489</v>
      </c>
      <c r="G3129" s="6" t="n">
        <v>43491</v>
      </c>
      <c r="H3129" s="11" t="inlineStr">
        <is>
          <t>USD</t>
        </is>
      </c>
      <c r="I3129" s="11" t="n">
        <v>11</v>
      </c>
      <c r="J3129" s="11" t="n">
        <v>9</v>
      </c>
      <c r="K3129" s="11" t="n">
        <v>213</v>
      </c>
      <c r="L3129" s="11" t="n">
        <v>19</v>
      </c>
      <c r="M3129" s="11" t="n">
        <v>3</v>
      </c>
      <c r="N3129" s="11" t="n">
        <v>0.05</v>
      </c>
      <c r="O3129" s="7" t="n">
        <v>254.6</v>
      </c>
      <c r="P3129" s="7" t="n">
        <v>134.938</v>
      </c>
      <c r="Q3129" s="7">
        <f>text(E3129,"ddd")</f>
        <v/>
      </c>
      <c r="R3129" s="7">
        <f>G3129-F3129</f>
        <v/>
      </c>
      <c r="S3129" s="7">
        <f>E3129-D3129</f>
        <v/>
      </c>
      <c r="T3129" s="7">
        <f>O3129*M3129</f>
        <v/>
      </c>
      <c r="U3129" s="7">
        <f>T3129*N3129</f>
        <v/>
      </c>
      <c r="V3129" s="7">
        <f>T3129-U3129-(P3129*M3129)</f>
        <v/>
      </c>
      <c r="W3129" s="7">
        <f>VLOOKUP(L3129,'Products Sheet'!$A:$B,2,FALSE)</f>
        <v/>
      </c>
      <c r="X3129" s="7" t="n"/>
      <c r="Y3129" s="7" t="n"/>
      <c r="Z3129" s="7" t="n"/>
      <c r="AA3129" s="7" t="n"/>
      <c r="AB3129" s="7" t="n"/>
      <c r="AC3129" s="7" t="n"/>
    </row>
    <row r="3130" ht="9.75" customHeight="1" s="12">
      <c r="A3130" s="11" t="inlineStr">
        <is>
          <t>SO - 0002020</t>
        </is>
      </c>
      <c r="B3130" s="11" t="inlineStr">
        <is>
          <t>Wholesale</t>
        </is>
      </c>
      <c r="C3130" s="11" t="inlineStr">
        <is>
          <t>WARE-UHY1004</t>
        </is>
      </c>
      <c r="D3130" s="6" t="n">
        <v>43400</v>
      </c>
      <c r="E3130" s="6" t="n">
        <v>43473</v>
      </c>
      <c r="F3130" s="6" t="n">
        <v>43477</v>
      </c>
      <c r="G3130" s="6" t="n">
        <v>43479</v>
      </c>
      <c r="H3130" s="11" t="inlineStr">
        <is>
          <t>USD</t>
        </is>
      </c>
      <c r="I3130" s="11" t="n">
        <v>26</v>
      </c>
      <c r="J3130" s="11" t="n">
        <v>18</v>
      </c>
      <c r="K3130" s="11" t="n">
        <v>207</v>
      </c>
      <c r="L3130" s="11" t="n">
        <v>19</v>
      </c>
      <c r="M3130" s="11" t="n">
        <v>8</v>
      </c>
      <c r="N3130" s="11" t="n">
        <v>0.1</v>
      </c>
      <c r="O3130" s="7" t="n">
        <v>2572.8</v>
      </c>
      <c r="P3130" s="7" t="n">
        <v>1852.416</v>
      </c>
      <c r="Q3130" s="7">
        <f>text(E3130,"ddd")</f>
        <v/>
      </c>
      <c r="R3130" s="7">
        <f>G3130-F3130</f>
        <v/>
      </c>
      <c r="S3130" s="7">
        <f>E3130-D3130</f>
        <v/>
      </c>
      <c r="T3130" s="7">
        <f>O3130*M3130</f>
        <v/>
      </c>
      <c r="U3130" s="7">
        <f>T3130*N3130</f>
        <v/>
      </c>
      <c r="V3130" s="7">
        <f>T3130-U3130-(P3130*M3130)</f>
        <v/>
      </c>
      <c r="W3130" s="7">
        <f>VLOOKUP(L3130,'Products Sheet'!$A:$B,2,FALSE)</f>
        <v/>
      </c>
      <c r="X3130" s="7" t="n"/>
      <c r="Y3130" s="7" t="n"/>
      <c r="Z3130" s="7" t="n"/>
      <c r="AA3130" s="7" t="n"/>
      <c r="AB3130" s="7" t="n"/>
      <c r="AC3130" s="7" t="n"/>
    </row>
    <row r="3131" ht="9.75" customHeight="1" s="12">
      <c r="A3131" s="11" t="inlineStr">
        <is>
          <t>SO - 0002027</t>
        </is>
      </c>
      <c r="B3131" s="11" t="inlineStr">
        <is>
          <t>Online</t>
        </is>
      </c>
      <c r="C3131" s="11" t="inlineStr">
        <is>
          <t>WARE-XYS1001</t>
        </is>
      </c>
      <c r="D3131" s="6" t="n">
        <v>43300</v>
      </c>
      <c r="E3131" s="6" t="n">
        <v>43473</v>
      </c>
      <c r="F3131" s="6" t="n">
        <v>43497</v>
      </c>
      <c r="G3131" s="6" t="n">
        <v>43504</v>
      </c>
      <c r="H3131" s="11" t="inlineStr">
        <is>
          <t>USD</t>
        </is>
      </c>
      <c r="I3131" s="11" t="n">
        <v>13</v>
      </c>
      <c r="J3131" s="11" t="n">
        <v>33</v>
      </c>
      <c r="K3131" s="11" t="n">
        <v>44</v>
      </c>
      <c r="L3131" s="11" t="n">
        <v>19</v>
      </c>
      <c r="M3131" s="11" t="n">
        <v>7</v>
      </c>
      <c r="N3131" s="11" t="n">
        <v>0.05</v>
      </c>
      <c r="O3131" s="7" t="n">
        <v>3383.5</v>
      </c>
      <c r="P3131" s="7" t="n">
        <v>2672.965</v>
      </c>
      <c r="Q3131" s="7">
        <f>text(E3131,"ddd")</f>
        <v/>
      </c>
      <c r="R3131" s="7">
        <f>G3131-F3131</f>
        <v/>
      </c>
      <c r="S3131" s="7">
        <f>E3131-D3131</f>
        <v/>
      </c>
      <c r="T3131" s="7">
        <f>O3131*M3131</f>
        <v/>
      </c>
      <c r="U3131" s="7">
        <f>T3131*N3131</f>
        <v/>
      </c>
      <c r="V3131" s="7">
        <f>T3131-U3131-(P3131*M3131)</f>
        <v/>
      </c>
      <c r="W3131" s="7">
        <f>VLOOKUP(L3131,'Products Sheet'!$A:$B,2,FALSE)</f>
        <v/>
      </c>
      <c r="X3131" s="7" t="n"/>
      <c r="Y3131" s="7" t="n"/>
      <c r="Z3131" s="7" t="n"/>
      <c r="AA3131" s="7" t="n"/>
      <c r="AB3131" s="7" t="n"/>
      <c r="AC3131" s="7" t="n"/>
    </row>
    <row r="3132" ht="9.75" customHeight="1" s="12">
      <c r="A3132" s="11" t="inlineStr">
        <is>
          <t>SO - 0002165</t>
        </is>
      </c>
      <c r="B3132" s="11" t="inlineStr">
        <is>
          <t>In-Store</t>
        </is>
      </c>
      <c r="C3132" s="11" t="inlineStr">
        <is>
          <t>WARE-NBV1002</t>
        </is>
      </c>
      <c r="D3132" s="6" t="n">
        <v>43400</v>
      </c>
      <c r="E3132" s="6" t="n">
        <v>43489</v>
      </c>
      <c r="F3132" s="6" t="n">
        <v>43506</v>
      </c>
      <c r="G3132" s="6" t="n">
        <v>43508</v>
      </c>
      <c r="H3132" s="11" t="inlineStr">
        <is>
          <t>USD</t>
        </is>
      </c>
      <c r="I3132" s="11" t="n">
        <v>8</v>
      </c>
      <c r="J3132" s="11" t="n">
        <v>25</v>
      </c>
      <c r="K3132" s="11" t="n">
        <v>64</v>
      </c>
      <c r="L3132" s="11" t="n">
        <v>19</v>
      </c>
      <c r="M3132" s="11" t="n">
        <v>1</v>
      </c>
      <c r="N3132" s="11" t="n">
        <v>0.05</v>
      </c>
      <c r="O3132" s="7" t="n">
        <v>3484</v>
      </c>
      <c r="P3132" s="7" t="n">
        <v>1532.96</v>
      </c>
      <c r="Q3132" s="7">
        <f>text(E3132,"ddd")</f>
        <v/>
      </c>
      <c r="R3132" s="7">
        <f>G3132-F3132</f>
        <v/>
      </c>
      <c r="S3132" s="7">
        <f>E3132-D3132</f>
        <v/>
      </c>
      <c r="T3132" s="7">
        <f>O3132*M3132</f>
        <v/>
      </c>
      <c r="U3132" s="7">
        <f>T3132*N3132</f>
        <v/>
      </c>
      <c r="V3132" s="7">
        <f>T3132-U3132-(P3132*M3132)</f>
        <v/>
      </c>
      <c r="W3132" s="7">
        <f>VLOOKUP(L3132,'Products Sheet'!$A:$B,2,FALSE)</f>
        <v/>
      </c>
      <c r="X3132" s="7" t="n"/>
      <c r="Y3132" s="7" t="n"/>
      <c r="Z3132" s="7" t="n"/>
      <c r="AA3132" s="7" t="n"/>
      <c r="AB3132" s="7" t="n"/>
      <c r="AC3132" s="7" t="n"/>
    </row>
    <row r="3133" ht="9.75" customHeight="1" s="12">
      <c r="A3133" s="11" t="inlineStr">
        <is>
          <t>SO - 0002241</t>
        </is>
      </c>
      <c r="B3133" s="11" t="inlineStr">
        <is>
          <t>In-Store</t>
        </is>
      </c>
      <c r="C3133" s="11" t="inlineStr">
        <is>
          <t>WARE-PUJ1005</t>
        </is>
      </c>
      <c r="D3133" s="6" t="n">
        <v>43400</v>
      </c>
      <c r="E3133" s="6" t="n">
        <v>43499</v>
      </c>
      <c r="F3133" s="6" t="n">
        <v>43501</v>
      </c>
      <c r="G3133" s="6" t="n">
        <v>43508</v>
      </c>
      <c r="H3133" s="11" t="inlineStr">
        <is>
          <t>USD</t>
        </is>
      </c>
      <c r="I3133" s="11" t="n">
        <v>4</v>
      </c>
      <c r="J3133" s="11" t="n">
        <v>9</v>
      </c>
      <c r="K3133" s="11" t="n">
        <v>272</v>
      </c>
      <c r="L3133" s="11" t="n">
        <v>19</v>
      </c>
      <c r="M3133" s="11" t="n">
        <v>3</v>
      </c>
      <c r="N3133" s="11" t="n">
        <v>0.05</v>
      </c>
      <c r="O3133" s="7" t="n">
        <v>1802.3</v>
      </c>
      <c r="P3133" s="7" t="n">
        <v>829.058</v>
      </c>
      <c r="Q3133" s="7">
        <f>text(E3133,"ddd")</f>
        <v/>
      </c>
      <c r="R3133" s="7">
        <f>G3133-F3133</f>
        <v/>
      </c>
      <c r="S3133" s="7">
        <f>E3133-D3133</f>
        <v/>
      </c>
      <c r="T3133" s="7">
        <f>O3133*M3133</f>
        <v/>
      </c>
      <c r="U3133" s="7">
        <f>T3133*N3133</f>
        <v/>
      </c>
      <c r="V3133" s="7">
        <f>T3133-U3133-(P3133*M3133)</f>
        <v/>
      </c>
      <c r="W3133" s="7">
        <f>VLOOKUP(L3133,'Products Sheet'!$A:$B,2,FALSE)</f>
        <v/>
      </c>
      <c r="X3133" s="7" t="n"/>
      <c r="Y3133" s="7" t="n"/>
      <c r="Z3133" s="7" t="n"/>
      <c r="AA3133" s="7" t="n"/>
      <c r="AB3133" s="7" t="n"/>
      <c r="AC3133" s="7" t="n"/>
    </row>
    <row r="3134" ht="9.75" customHeight="1" s="12">
      <c r="A3134" s="11" t="inlineStr">
        <is>
          <t>SO - 0002248</t>
        </is>
      </c>
      <c r="B3134" s="11" t="inlineStr">
        <is>
          <t>In-Store</t>
        </is>
      </c>
      <c r="C3134" s="11" t="inlineStr">
        <is>
          <t>WARE-MKL1006</t>
        </is>
      </c>
      <c r="D3134" s="6" t="n">
        <v>43400</v>
      </c>
      <c r="E3134" s="6" t="n">
        <v>43499</v>
      </c>
      <c r="F3134" s="6" t="n">
        <v>43512</v>
      </c>
      <c r="G3134" s="6" t="n">
        <v>43520</v>
      </c>
      <c r="H3134" s="11" t="inlineStr">
        <is>
          <t>USD</t>
        </is>
      </c>
      <c r="I3134" s="11" t="n">
        <v>7</v>
      </c>
      <c r="J3134" s="11" t="n">
        <v>40</v>
      </c>
      <c r="K3134" s="11" t="n">
        <v>348</v>
      </c>
      <c r="L3134" s="11" t="n">
        <v>19</v>
      </c>
      <c r="M3134" s="11" t="n">
        <v>5</v>
      </c>
      <c r="N3134" s="11" t="n">
        <v>0.15</v>
      </c>
      <c r="O3134" s="7" t="n">
        <v>167.5</v>
      </c>
      <c r="P3134" s="7" t="n">
        <v>108.875</v>
      </c>
      <c r="Q3134" s="7">
        <f>text(E3134,"ddd")</f>
        <v/>
      </c>
      <c r="R3134" s="7">
        <f>G3134-F3134</f>
        <v/>
      </c>
      <c r="S3134" s="7">
        <f>E3134-D3134</f>
        <v/>
      </c>
      <c r="T3134" s="7">
        <f>O3134*M3134</f>
        <v/>
      </c>
      <c r="U3134" s="7">
        <f>T3134*N3134</f>
        <v/>
      </c>
      <c r="V3134" s="7">
        <f>T3134-U3134-(P3134*M3134)</f>
        <v/>
      </c>
      <c r="W3134" s="7">
        <f>VLOOKUP(L3134,'Products Sheet'!$A:$B,2,FALSE)</f>
        <v/>
      </c>
      <c r="X3134" s="7" t="n"/>
      <c r="Y3134" s="7" t="n"/>
      <c r="Z3134" s="7" t="n"/>
      <c r="AA3134" s="7" t="n"/>
      <c r="AB3134" s="7" t="n"/>
      <c r="AC3134" s="7" t="n"/>
    </row>
    <row r="3135" ht="9.75" customHeight="1" s="12">
      <c r="A3135" s="11" t="inlineStr">
        <is>
          <t>SO - 0002250</t>
        </is>
      </c>
      <c r="B3135" s="11" t="inlineStr">
        <is>
          <t>Wholesale</t>
        </is>
      </c>
      <c r="C3135" s="11" t="inlineStr">
        <is>
          <t>WARE-PUJ1005</t>
        </is>
      </c>
      <c r="D3135" s="6" t="n">
        <v>43400</v>
      </c>
      <c r="E3135" s="6" t="n">
        <v>43500</v>
      </c>
      <c r="F3135" s="6" t="n">
        <v>43514</v>
      </c>
      <c r="G3135" s="6" t="n">
        <v>43517</v>
      </c>
      <c r="H3135" s="11" t="inlineStr">
        <is>
          <t>USD</t>
        </is>
      </c>
      <c r="I3135" s="11" t="n">
        <v>28</v>
      </c>
      <c r="J3135" s="11" t="n">
        <v>41</v>
      </c>
      <c r="K3135" s="11" t="n">
        <v>279</v>
      </c>
      <c r="L3135" s="11" t="n">
        <v>19</v>
      </c>
      <c r="M3135" s="11" t="n">
        <v>6</v>
      </c>
      <c r="N3135" s="11" t="n">
        <v>0.075</v>
      </c>
      <c r="O3135" s="7" t="n">
        <v>703.5</v>
      </c>
      <c r="P3135" s="7" t="n">
        <v>576.87</v>
      </c>
      <c r="Q3135" s="7">
        <f>text(E3135,"ddd")</f>
        <v/>
      </c>
      <c r="R3135" s="7">
        <f>G3135-F3135</f>
        <v/>
      </c>
      <c r="S3135" s="7">
        <f>E3135-D3135</f>
        <v/>
      </c>
      <c r="T3135" s="7">
        <f>O3135*M3135</f>
        <v/>
      </c>
      <c r="U3135" s="7">
        <f>T3135*N3135</f>
        <v/>
      </c>
      <c r="V3135" s="7">
        <f>T3135-U3135-(P3135*M3135)</f>
        <v/>
      </c>
      <c r="W3135" s="7">
        <f>VLOOKUP(L3135,'Products Sheet'!$A:$B,2,FALSE)</f>
        <v/>
      </c>
      <c r="X3135" s="7" t="n"/>
      <c r="Y3135" s="7" t="n"/>
      <c r="Z3135" s="7" t="n"/>
      <c r="AA3135" s="7" t="n"/>
      <c r="AB3135" s="7" t="n"/>
      <c r="AC3135" s="7" t="n"/>
    </row>
    <row r="3136" ht="9.75" customHeight="1" s="12">
      <c r="A3136" s="11" t="inlineStr">
        <is>
          <t>SO - 0002309</t>
        </is>
      </c>
      <c r="B3136" s="11" t="inlineStr">
        <is>
          <t>Wholesale</t>
        </is>
      </c>
      <c r="C3136" s="11" t="inlineStr">
        <is>
          <t>WARE-XYS1001</t>
        </is>
      </c>
      <c r="D3136" s="6" t="n">
        <v>43400</v>
      </c>
      <c r="E3136" s="6" t="n">
        <v>43506</v>
      </c>
      <c r="F3136" s="6" t="n">
        <v>43515</v>
      </c>
      <c r="G3136" s="6" t="n">
        <v>43523</v>
      </c>
      <c r="H3136" s="11" t="inlineStr">
        <is>
          <t>USD</t>
        </is>
      </c>
      <c r="I3136" s="11" t="n">
        <v>25</v>
      </c>
      <c r="J3136" s="11" t="n">
        <v>27</v>
      </c>
      <c r="K3136" s="11" t="n">
        <v>14</v>
      </c>
      <c r="L3136" s="11" t="n">
        <v>19</v>
      </c>
      <c r="M3136" s="11" t="n">
        <v>7</v>
      </c>
      <c r="N3136" s="11" t="n">
        <v>0.05</v>
      </c>
      <c r="O3136" s="7" t="n">
        <v>1078.7</v>
      </c>
      <c r="P3136" s="7" t="n">
        <v>733.5160000000001</v>
      </c>
      <c r="Q3136" s="7">
        <f>text(E3136,"ddd")</f>
        <v/>
      </c>
      <c r="R3136" s="7">
        <f>G3136-F3136</f>
        <v/>
      </c>
      <c r="S3136" s="7">
        <f>E3136-D3136</f>
        <v/>
      </c>
      <c r="T3136" s="7">
        <f>O3136*M3136</f>
        <v/>
      </c>
      <c r="U3136" s="7">
        <f>T3136*N3136</f>
        <v/>
      </c>
      <c r="V3136" s="7">
        <f>T3136-U3136-(P3136*M3136)</f>
        <v/>
      </c>
      <c r="W3136" s="7">
        <f>VLOOKUP(L3136,'Products Sheet'!$A:$B,2,FALSE)</f>
        <v/>
      </c>
      <c r="X3136" s="7" t="n"/>
      <c r="Y3136" s="7" t="n"/>
      <c r="Z3136" s="7" t="n"/>
      <c r="AA3136" s="7" t="n"/>
      <c r="AB3136" s="7" t="n"/>
      <c r="AC3136" s="7" t="n"/>
    </row>
    <row r="3137" ht="9.75" customHeight="1" s="12">
      <c r="A3137" s="11" t="inlineStr">
        <is>
          <t>SO - 0002343</t>
        </is>
      </c>
      <c r="B3137" s="11" t="inlineStr">
        <is>
          <t>In-Store</t>
        </is>
      </c>
      <c r="C3137" s="11" t="inlineStr">
        <is>
          <t>WARE-UHY1004</t>
        </is>
      </c>
      <c r="D3137" s="6" t="n">
        <v>43400</v>
      </c>
      <c r="E3137" s="6" t="n">
        <v>43510</v>
      </c>
      <c r="F3137" s="6" t="n">
        <v>43538</v>
      </c>
      <c r="G3137" s="6" t="n">
        <v>43539</v>
      </c>
      <c r="H3137" s="11" t="inlineStr">
        <is>
          <t>USD</t>
        </is>
      </c>
      <c r="I3137" s="11" t="n">
        <v>9</v>
      </c>
      <c r="J3137" s="11" t="n">
        <v>3</v>
      </c>
      <c r="K3137" s="11" t="n">
        <v>260</v>
      </c>
      <c r="L3137" s="11" t="n">
        <v>19</v>
      </c>
      <c r="M3137" s="11" t="n">
        <v>6</v>
      </c>
      <c r="N3137" s="11" t="n">
        <v>0.05</v>
      </c>
      <c r="O3137" s="7" t="n">
        <v>3832.4</v>
      </c>
      <c r="P3137" s="7" t="n">
        <v>1724.58</v>
      </c>
      <c r="Q3137" s="7">
        <f>text(E3137,"ddd")</f>
        <v/>
      </c>
      <c r="R3137" s="7">
        <f>G3137-F3137</f>
        <v/>
      </c>
      <c r="S3137" s="7">
        <f>E3137-D3137</f>
        <v/>
      </c>
      <c r="T3137" s="7">
        <f>O3137*M3137</f>
        <v/>
      </c>
      <c r="U3137" s="7">
        <f>T3137*N3137</f>
        <v/>
      </c>
      <c r="V3137" s="7">
        <f>T3137-U3137-(P3137*M3137)</f>
        <v/>
      </c>
      <c r="W3137" s="7">
        <f>VLOOKUP(L3137,'Products Sheet'!$A:$B,2,FALSE)</f>
        <v/>
      </c>
      <c r="X3137" s="7" t="n"/>
      <c r="Y3137" s="7" t="n"/>
      <c r="Z3137" s="7" t="n"/>
      <c r="AA3137" s="7" t="n"/>
      <c r="AB3137" s="7" t="n"/>
      <c r="AC3137" s="7" t="n"/>
    </row>
    <row r="3138" ht="9.75" customHeight="1" s="12">
      <c r="A3138" s="11" t="inlineStr">
        <is>
          <t>SO - 0002381</t>
        </is>
      </c>
      <c r="B3138" s="11" t="inlineStr">
        <is>
          <t>In-Store</t>
        </is>
      </c>
      <c r="C3138" s="11" t="inlineStr">
        <is>
          <t>WARE-NMK1003</t>
        </is>
      </c>
      <c r="D3138" s="6" t="n">
        <v>43400</v>
      </c>
      <c r="E3138" s="6" t="n">
        <v>43514</v>
      </c>
      <c r="F3138" s="6" t="n">
        <v>43527</v>
      </c>
      <c r="G3138" s="6" t="n">
        <v>43528</v>
      </c>
      <c r="H3138" s="11" t="inlineStr">
        <is>
          <t>USD</t>
        </is>
      </c>
      <c r="I3138" s="11" t="n">
        <v>11</v>
      </c>
      <c r="J3138" s="11" t="n">
        <v>33</v>
      </c>
      <c r="K3138" s="11" t="n">
        <v>132</v>
      </c>
      <c r="L3138" s="11" t="n">
        <v>19</v>
      </c>
      <c r="M3138" s="11" t="n">
        <v>4</v>
      </c>
      <c r="N3138" s="11" t="n">
        <v>0.1</v>
      </c>
      <c r="O3138" s="7" t="n">
        <v>1976.5</v>
      </c>
      <c r="P3138" s="7" t="n">
        <v>1462.61</v>
      </c>
      <c r="Q3138" s="7">
        <f>text(E3138,"ddd")</f>
        <v/>
      </c>
      <c r="R3138" s="7">
        <f>G3138-F3138</f>
        <v/>
      </c>
      <c r="S3138" s="7">
        <f>E3138-D3138</f>
        <v/>
      </c>
      <c r="T3138" s="7">
        <f>O3138*M3138</f>
        <v/>
      </c>
      <c r="U3138" s="7">
        <f>T3138*N3138</f>
        <v/>
      </c>
      <c r="V3138" s="7">
        <f>T3138-U3138-(P3138*M3138)</f>
        <v/>
      </c>
      <c r="W3138" s="7">
        <f>VLOOKUP(L3138,'Products Sheet'!$A:$B,2,FALSE)</f>
        <v/>
      </c>
      <c r="X3138" s="7" t="n"/>
      <c r="Y3138" s="7" t="n"/>
      <c r="Z3138" s="7" t="n"/>
      <c r="AA3138" s="7" t="n"/>
      <c r="AB3138" s="7" t="n"/>
      <c r="AC3138" s="7" t="n"/>
    </row>
    <row r="3139" ht="9.75" customHeight="1" s="12">
      <c r="A3139" s="11" t="inlineStr">
        <is>
          <t>SO - 0002402</t>
        </is>
      </c>
      <c r="B3139" s="11" t="inlineStr">
        <is>
          <t>Online</t>
        </is>
      </c>
      <c r="C3139" s="11" t="inlineStr">
        <is>
          <t>WARE-NMK1003</t>
        </is>
      </c>
      <c r="D3139" s="6" t="n">
        <v>43400</v>
      </c>
      <c r="E3139" s="6" t="n">
        <v>43517</v>
      </c>
      <c r="F3139" s="6" t="n">
        <v>43534</v>
      </c>
      <c r="G3139" s="6" t="n">
        <v>43540</v>
      </c>
      <c r="H3139" s="11" t="inlineStr">
        <is>
          <t>USD</t>
        </is>
      </c>
      <c r="I3139" s="11" t="n">
        <v>13</v>
      </c>
      <c r="J3139" s="11" t="n">
        <v>12</v>
      </c>
      <c r="K3139" s="11" t="n">
        <v>119</v>
      </c>
      <c r="L3139" s="11" t="n">
        <v>19</v>
      </c>
      <c r="M3139" s="11" t="n">
        <v>6</v>
      </c>
      <c r="N3139" s="11" t="n">
        <v>0.05</v>
      </c>
      <c r="O3139" s="7" t="n">
        <v>5976.400000000001</v>
      </c>
      <c r="P3139" s="7" t="n">
        <v>3585.84</v>
      </c>
      <c r="Q3139" s="7">
        <f>text(E3139,"ddd")</f>
        <v/>
      </c>
      <c r="R3139" s="7">
        <f>G3139-F3139</f>
        <v/>
      </c>
      <c r="S3139" s="7">
        <f>E3139-D3139</f>
        <v/>
      </c>
      <c r="T3139" s="7">
        <f>O3139*M3139</f>
        <v/>
      </c>
      <c r="U3139" s="7">
        <f>T3139*N3139</f>
        <v/>
      </c>
      <c r="V3139" s="7">
        <f>T3139-U3139-(P3139*M3139)</f>
        <v/>
      </c>
      <c r="W3139" s="7">
        <f>VLOOKUP(L3139,'Products Sheet'!$A:$B,2,FALSE)</f>
        <v/>
      </c>
      <c r="X3139" s="7" t="n"/>
      <c r="Y3139" s="7" t="n"/>
      <c r="Z3139" s="7" t="n"/>
      <c r="AA3139" s="7" t="n"/>
      <c r="AB3139" s="7" t="n"/>
      <c r="AC3139" s="7" t="n"/>
    </row>
    <row r="3140" ht="9.75" customHeight="1" s="12">
      <c r="A3140" s="11" t="inlineStr">
        <is>
          <t>SO - 0002414</t>
        </is>
      </c>
      <c r="B3140" s="11" t="inlineStr">
        <is>
          <t>Distributor</t>
        </is>
      </c>
      <c r="C3140" s="11" t="inlineStr">
        <is>
          <t>WARE-XYS1001</t>
        </is>
      </c>
      <c r="D3140" s="6" t="n">
        <v>43400</v>
      </c>
      <c r="E3140" s="6" t="n">
        <v>43519</v>
      </c>
      <c r="F3140" s="6" t="n">
        <v>43537</v>
      </c>
      <c r="G3140" s="6" t="n">
        <v>43546</v>
      </c>
      <c r="H3140" s="11" t="inlineStr">
        <is>
          <t>USD</t>
        </is>
      </c>
      <c r="I3140" s="11" t="n">
        <v>25</v>
      </c>
      <c r="J3140" s="11" t="n">
        <v>46</v>
      </c>
      <c r="K3140" s="11" t="n">
        <v>50</v>
      </c>
      <c r="L3140" s="11" t="n">
        <v>19</v>
      </c>
      <c r="M3140" s="11" t="n">
        <v>8</v>
      </c>
      <c r="N3140" s="11" t="n">
        <v>0.15</v>
      </c>
      <c r="O3140" s="7" t="n">
        <v>1045.2</v>
      </c>
      <c r="P3140" s="7" t="n">
        <v>553.956</v>
      </c>
      <c r="Q3140" s="7">
        <f>text(E3140,"ddd")</f>
        <v/>
      </c>
      <c r="R3140" s="7">
        <f>G3140-F3140</f>
        <v/>
      </c>
      <c r="S3140" s="7">
        <f>E3140-D3140</f>
        <v/>
      </c>
      <c r="T3140" s="7">
        <f>O3140*M3140</f>
        <v/>
      </c>
      <c r="U3140" s="7">
        <f>T3140*N3140</f>
        <v/>
      </c>
      <c r="V3140" s="7">
        <f>T3140-U3140-(P3140*M3140)</f>
        <v/>
      </c>
      <c r="W3140" s="7">
        <f>VLOOKUP(L3140,'Products Sheet'!$A:$B,2,FALSE)</f>
        <v/>
      </c>
      <c r="X3140" s="7" t="n"/>
      <c r="Y3140" s="7" t="n"/>
      <c r="Z3140" s="7" t="n"/>
      <c r="AA3140" s="7" t="n"/>
      <c r="AB3140" s="7" t="n"/>
      <c r="AC3140" s="7" t="n"/>
    </row>
    <row r="3141" ht="9.75" customHeight="1" s="12">
      <c r="A3141" s="11" t="inlineStr">
        <is>
          <t>SO - 0002435</t>
        </is>
      </c>
      <c r="B3141" s="11" t="inlineStr">
        <is>
          <t>Online</t>
        </is>
      </c>
      <c r="C3141" s="11" t="inlineStr">
        <is>
          <t>WARE-XYS1001</t>
        </is>
      </c>
      <c r="D3141" s="6" t="n">
        <v>43400</v>
      </c>
      <c r="E3141" s="6" t="n">
        <v>43521</v>
      </c>
      <c r="F3141" s="6" t="n">
        <v>43536</v>
      </c>
      <c r="G3141" s="6" t="n">
        <v>43546</v>
      </c>
      <c r="H3141" s="11" t="inlineStr">
        <is>
          <t>USD</t>
        </is>
      </c>
      <c r="I3141" s="11" t="n">
        <v>15</v>
      </c>
      <c r="J3141" s="11" t="n">
        <v>29</v>
      </c>
      <c r="K3141" s="11" t="n">
        <v>30</v>
      </c>
      <c r="L3141" s="11" t="n">
        <v>19</v>
      </c>
      <c r="M3141" s="11" t="n">
        <v>3</v>
      </c>
      <c r="N3141" s="11" t="n">
        <v>0.1</v>
      </c>
      <c r="O3141" s="7" t="n">
        <v>1031.8</v>
      </c>
      <c r="P3141" s="7" t="n">
        <v>443.674</v>
      </c>
      <c r="Q3141" s="7">
        <f>text(E3141,"ddd")</f>
        <v/>
      </c>
      <c r="R3141" s="7">
        <f>G3141-F3141</f>
        <v/>
      </c>
      <c r="S3141" s="7">
        <f>E3141-D3141</f>
        <v/>
      </c>
      <c r="T3141" s="7">
        <f>O3141*M3141</f>
        <v/>
      </c>
      <c r="U3141" s="7">
        <f>T3141*N3141</f>
        <v/>
      </c>
      <c r="V3141" s="7">
        <f>T3141-U3141-(P3141*M3141)</f>
        <v/>
      </c>
      <c r="W3141" s="7">
        <f>VLOOKUP(L3141,'Products Sheet'!$A:$B,2,FALSE)</f>
        <v/>
      </c>
      <c r="X3141" s="7" t="n"/>
      <c r="Y3141" s="7" t="n"/>
      <c r="Z3141" s="7" t="n"/>
      <c r="AA3141" s="7" t="n"/>
      <c r="AB3141" s="7" t="n"/>
      <c r="AC3141" s="7" t="n"/>
    </row>
    <row r="3142" ht="9.75" customHeight="1" s="12">
      <c r="A3142" s="11" t="inlineStr">
        <is>
          <t>SO - 0002504</t>
        </is>
      </c>
      <c r="B3142" s="11" t="inlineStr">
        <is>
          <t>Online</t>
        </is>
      </c>
      <c r="C3142" s="11" t="inlineStr">
        <is>
          <t>WARE-MKL1006</t>
        </is>
      </c>
      <c r="D3142" s="6" t="n">
        <v>43400</v>
      </c>
      <c r="E3142" s="6" t="n">
        <v>43532</v>
      </c>
      <c r="F3142" s="6" t="n">
        <v>43547</v>
      </c>
      <c r="G3142" s="6" t="n">
        <v>43553</v>
      </c>
      <c r="H3142" s="11" t="inlineStr">
        <is>
          <t>USD</t>
        </is>
      </c>
      <c r="I3142" s="11" t="n">
        <v>20</v>
      </c>
      <c r="J3142" s="11" t="n">
        <v>22</v>
      </c>
      <c r="K3142" s="11" t="n">
        <v>365</v>
      </c>
      <c r="L3142" s="11" t="n">
        <v>19</v>
      </c>
      <c r="M3142" s="11" t="n">
        <v>3</v>
      </c>
      <c r="N3142" s="11" t="n">
        <v>0.15</v>
      </c>
      <c r="O3142" s="7" t="n">
        <v>1976.5</v>
      </c>
      <c r="P3142" s="7" t="n">
        <v>790.6</v>
      </c>
      <c r="Q3142" s="7">
        <f>text(E3142,"ddd")</f>
        <v/>
      </c>
      <c r="R3142" s="7">
        <f>G3142-F3142</f>
        <v/>
      </c>
      <c r="S3142" s="7">
        <f>E3142-D3142</f>
        <v/>
      </c>
      <c r="T3142" s="7">
        <f>O3142*M3142</f>
        <v/>
      </c>
      <c r="U3142" s="7">
        <f>T3142*N3142</f>
        <v/>
      </c>
      <c r="V3142" s="7">
        <f>T3142-U3142-(P3142*M3142)</f>
        <v/>
      </c>
      <c r="W3142" s="7">
        <f>VLOOKUP(L3142,'Products Sheet'!$A:$B,2,FALSE)</f>
        <v/>
      </c>
      <c r="X3142" s="7" t="n"/>
      <c r="Y3142" s="7" t="n"/>
      <c r="Z3142" s="7" t="n"/>
      <c r="AA3142" s="7" t="n"/>
      <c r="AB3142" s="7" t="n"/>
      <c r="AC3142" s="7" t="n"/>
    </row>
    <row r="3143" ht="9.75" customHeight="1" s="12">
      <c r="A3143" s="11" t="inlineStr">
        <is>
          <t>SO - 0002548</t>
        </is>
      </c>
      <c r="B3143" s="11" t="inlineStr">
        <is>
          <t>In-Store</t>
        </is>
      </c>
      <c r="C3143" s="11" t="inlineStr">
        <is>
          <t>WARE-UHY1004</t>
        </is>
      </c>
      <c r="D3143" s="6" t="n">
        <v>43500</v>
      </c>
      <c r="E3143" s="6" t="n">
        <v>43538</v>
      </c>
      <c r="F3143" s="6" t="n">
        <v>43545</v>
      </c>
      <c r="G3143" s="6" t="n">
        <v>43549</v>
      </c>
      <c r="H3143" s="11" t="inlineStr">
        <is>
          <t>USD</t>
        </is>
      </c>
      <c r="I3143" s="11" t="n">
        <v>6</v>
      </c>
      <c r="J3143" s="11" t="n">
        <v>46</v>
      </c>
      <c r="K3143" s="11" t="n">
        <v>219</v>
      </c>
      <c r="L3143" s="11" t="n">
        <v>19</v>
      </c>
      <c r="M3143" s="11" t="n">
        <v>2</v>
      </c>
      <c r="N3143" s="11" t="n">
        <v>0.05</v>
      </c>
      <c r="O3143" s="7" t="n">
        <v>1922.9</v>
      </c>
      <c r="P3143" s="7" t="n">
        <v>1576.778</v>
      </c>
      <c r="Q3143" s="7">
        <f>text(E3143,"ddd")</f>
        <v/>
      </c>
      <c r="R3143" s="7">
        <f>G3143-F3143</f>
        <v/>
      </c>
      <c r="S3143" s="7">
        <f>E3143-D3143</f>
        <v/>
      </c>
      <c r="T3143" s="7">
        <f>O3143*M3143</f>
        <v/>
      </c>
      <c r="U3143" s="7">
        <f>T3143*N3143</f>
        <v/>
      </c>
      <c r="V3143" s="7">
        <f>T3143-U3143-(P3143*M3143)</f>
        <v/>
      </c>
      <c r="W3143" s="7">
        <f>VLOOKUP(L3143,'Products Sheet'!$A:$B,2,FALSE)</f>
        <v/>
      </c>
      <c r="X3143" s="7" t="n"/>
      <c r="Y3143" s="7" t="n"/>
      <c r="Z3143" s="7" t="n"/>
      <c r="AA3143" s="7" t="n"/>
      <c r="AB3143" s="7" t="n"/>
      <c r="AC3143" s="7" t="n"/>
    </row>
    <row r="3144" ht="9.75" customHeight="1" s="12">
      <c r="A3144" s="11" t="inlineStr">
        <is>
          <t>SO - 0002733</t>
        </is>
      </c>
      <c r="B3144" s="11" t="inlineStr">
        <is>
          <t>Wholesale</t>
        </is>
      </c>
      <c r="C3144" s="11" t="inlineStr">
        <is>
          <t>WARE-NMK1003</t>
        </is>
      </c>
      <c r="D3144" s="6" t="n">
        <v>43400</v>
      </c>
      <c r="E3144" s="6" t="n">
        <v>43561</v>
      </c>
      <c r="F3144" s="6" t="n">
        <v>43565</v>
      </c>
      <c r="G3144" s="6" t="n">
        <v>43570</v>
      </c>
      <c r="H3144" s="11" t="inlineStr">
        <is>
          <t>USD</t>
        </is>
      </c>
      <c r="I3144" s="11" t="n">
        <v>25</v>
      </c>
      <c r="J3144" s="11" t="n">
        <v>25</v>
      </c>
      <c r="K3144" s="11" t="n">
        <v>130</v>
      </c>
      <c r="L3144" s="11" t="n">
        <v>19</v>
      </c>
      <c r="M3144" s="11" t="n">
        <v>2</v>
      </c>
      <c r="N3144" s="11" t="n">
        <v>0.075</v>
      </c>
      <c r="O3144" s="7" t="n">
        <v>1125.6</v>
      </c>
      <c r="P3144" s="7" t="n">
        <v>754.1520000000002</v>
      </c>
      <c r="Q3144" s="7">
        <f>text(E3144,"ddd")</f>
        <v/>
      </c>
      <c r="R3144" s="7">
        <f>G3144-F3144</f>
        <v/>
      </c>
      <c r="S3144" s="7">
        <f>E3144-D3144</f>
        <v/>
      </c>
      <c r="T3144" s="7">
        <f>O3144*M3144</f>
        <v/>
      </c>
      <c r="U3144" s="7">
        <f>T3144*N3144</f>
        <v/>
      </c>
      <c r="V3144" s="7">
        <f>T3144-U3144-(P3144*M3144)</f>
        <v/>
      </c>
      <c r="W3144" s="7">
        <f>VLOOKUP(L3144,'Products Sheet'!$A:$B,2,FALSE)</f>
        <v/>
      </c>
      <c r="X3144" s="7" t="n"/>
      <c r="Y3144" s="7" t="n"/>
      <c r="Z3144" s="7" t="n"/>
      <c r="AA3144" s="7" t="n"/>
      <c r="AB3144" s="7" t="n"/>
      <c r="AC3144" s="7" t="n"/>
    </row>
    <row r="3145" ht="9.75" customHeight="1" s="12">
      <c r="A3145" s="11" t="inlineStr">
        <is>
          <t>SO - 0002772</t>
        </is>
      </c>
      <c r="B3145" s="11" t="inlineStr">
        <is>
          <t>Wholesale</t>
        </is>
      </c>
      <c r="C3145" s="11" t="inlineStr">
        <is>
          <t>WARE-MKL1006</t>
        </is>
      </c>
      <c r="D3145" s="6" t="n">
        <v>43400</v>
      </c>
      <c r="E3145" s="6" t="n">
        <v>43566</v>
      </c>
      <c r="F3145" s="6" t="n">
        <v>43593</v>
      </c>
      <c r="G3145" s="6" t="n">
        <v>43597</v>
      </c>
      <c r="H3145" s="11" t="inlineStr">
        <is>
          <t>USD</t>
        </is>
      </c>
      <c r="I3145" s="11" t="n">
        <v>28</v>
      </c>
      <c r="J3145" s="11" t="n">
        <v>35</v>
      </c>
      <c r="K3145" s="11" t="n">
        <v>343</v>
      </c>
      <c r="L3145" s="11" t="n">
        <v>19</v>
      </c>
      <c r="M3145" s="11" t="n">
        <v>7</v>
      </c>
      <c r="N3145" s="11" t="n">
        <v>0.05</v>
      </c>
      <c r="O3145" s="7" t="n">
        <v>1735.3</v>
      </c>
      <c r="P3145" s="7" t="n">
        <v>1336.181</v>
      </c>
      <c r="Q3145" s="7">
        <f>text(E3145,"ddd")</f>
        <v/>
      </c>
      <c r="R3145" s="7">
        <f>G3145-F3145</f>
        <v/>
      </c>
      <c r="S3145" s="7">
        <f>E3145-D3145</f>
        <v/>
      </c>
      <c r="T3145" s="7">
        <f>O3145*M3145</f>
        <v/>
      </c>
      <c r="U3145" s="7">
        <f>T3145*N3145</f>
        <v/>
      </c>
      <c r="V3145" s="7">
        <f>T3145-U3145-(P3145*M3145)</f>
        <v/>
      </c>
      <c r="W3145" s="7">
        <f>VLOOKUP(L3145,'Products Sheet'!$A:$B,2,FALSE)</f>
        <v/>
      </c>
      <c r="X3145" s="7" t="n"/>
      <c r="Y3145" s="7" t="n"/>
      <c r="Z3145" s="7" t="n"/>
      <c r="AA3145" s="7" t="n"/>
      <c r="AB3145" s="7" t="n"/>
      <c r="AC3145" s="7" t="n"/>
    </row>
    <row r="3146" ht="9.75" customHeight="1" s="12">
      <c r="A3146" s="11" t="inlineStr">
        <is>
          <t>SO - 0002832</t>
        </is>
      </c>
      <c r="B3146" s="11" t="inlineStr">
        <is>
          <t>In-Store</t>
        </is>
      </c>
      <c r="C3146" s="11" t="inlineStr">
        <is>
          <t>WARE-NMK1003</t>
        </is>
      </c>
      <c r="D3146" s="6" t="n">
        <v>43400</v>
      </c>
      <c r="E3146" s="6" t="n">
        <v>43573</v>
      </c>
      <c r="F3146" s="6" t="n">
        <v>43575</v>
      </c>
      <c r="G3146" s="6" t="n">
        <v>43584</v>
      </c>
      <c r="H3146" s="11" t="inlineStr">
        <is>
          <t>USD</t>
        </is>
      </c>
      <c r="I3146" s="11" t="n">
        <v>3</v>
      </c>
      <c r="J3146" s="11" t="n">
        <v>11</v>
      </c>
      <c r="K3146" s="11" t="n">
        <v>98</v>
      </c>
      <c r="L3146" s="11" t="n">
        <v>19</v>
      </c>
      <c r="M3146" s="11" t="n">
        <v>7</v>
      </c>
      <c r="N3146" s="11" t="n">
        <v>0.05</v>
      </c>
      <c r="O3146" s="7" t="n">
        <v>1762.1</v>
      </c>
      <c r="P3146" s="7" t="n">
        <v>1462.543</v>
      </c>
      <c r="Q3146" s="7">
        <f>text(E3146,"ddd")</f>
        <v/>
      </c>
      <c r="R3146" s="7">
        <f>G3146-F3146</f>
        <v/>
      </c>
      <c r="S3146" s="7">
        <f>E3146-D3146</f>
        <v/>
      </c>
      <c r="T3146" s="7">
        <f>O3146*M3146</f>
        <v/>
      </c>
      <c r="U3146" s="7">
        <f>T3146*N3146</f>
        <v/>
      </c>
      <c r="V3146" s="7">
        <f>T3146-U3146-(P3146*M3146)</f>
        <v/>
      </c>
      <c r="W3146" s="7">
        <f>VLOOKUP(L3146,'Products Sheet'!$A:$B,2,FALSE)</f>
        <v/>
      </c>
      <c r="X3146" s="7" t="n"/>
      <c r="Y3146" s="7" t="n"/>
      <c r="Z3146" s="7" t="n"/>
      <c r="AA3146" s="7" t="n"/>
      <c r="AB3146" s="7" t="n"/>
      <c r="AC3146" s="7" t="n"/>
    </row>
    <row r="3147" ht="9.75" customHeight="1" s="12">
      <c r="A3147" s="11" t="inlineStr">
        <is>
          <t>SO - 0002864</t>
        </is>
      </c>
      <c r="B3147" s="11" t="inlineStr">
        <is>
          <t>Online</t>
        </is>
      </c>
      <c r="C3147" s="11" t="inlineStr">
        <is>
          <t>WARE-XYS1001</t>
        </is>
      </c>
      <c r="D3147" s="6" t="n">
        <v>43500</v>
      </c>
      <c r="E3147" s="6" t="n">
        <v>43577</v>
      </c>
      <c r="F3147" s="6" t="n">
        <v>43598</v>
      </c>
      <c r="G3147" s="6" t="n">
        <v>43601</v>
      </c>
      <c r="H3147" s="11" t="inlineStr">
        <is>
          <t>USD</t>
        </is>
      </c>
      <c r="I3147" s="11" t="n">
        <v>13</v>
      </c>
      <c r="J3147" s="11" t="n">
        <v>9</v>
      </c>
      <c r="K3147" s="11" t="n">
        <v>37</v>
      </c>
      <c r="L3147" s="11" t="n">
        <v>19</v>
      </c>
      <c r="M3147" s="11" t="n">
        <v>4</v>
      </c>
      <c r="N3147" s="11" t="n">
        <v>0.2</v>
      </c>
      <c r="O3147" s="7" t="n">
        <v>1782.2</v>
      </c>
      <c r="P3147" s="7" t="n">
        <v>712.8800000000001</v>
      </c>
      <c r="Q3147" s="7">
        <f>text(E3147,"ddd")</f>
        <v/>
      </c>
      <c r="R3147" s="7">
        <f>G3147-F3147</f>
        <v/>
      </c>
      <c r="S3147" s="7">
        <f>E3147-D3147</f>
        <v/>
      </c>
      <c r="T3147" s="7">
        <f>O3147*M3147</f>
        <v/>
      </c>
      <c r="U3147" s="7">
        <f>T3147*N3147</f>
        <v/>
      </c>
      <c r="V3147" s="7">
        <f>T3147-U3147-(P3147*M3147)</f>
        <v/>
      </c>
      <c r="W3147" s="7">
        <f>VLOOKUP(L3147,'Products Sheet'!$A:$B,2,FALSE)</f>
        <v/>
      </c>
      <c r="X3147" s="7" t="n"/>
      <c r="Y3147" s="7" t="n"/>
      <c r="Z3147" s="7" t="n"/>
      <c r="AA3147" s="7" t="n"/>
      <c r="AB3147" s="7" t="n"/>
      <c r="AC3147" s="7" t="n"/>
    </row>
    <row r="3148" ht="9.75" customHeight="1" s="12">
      <c r="A3148" s="11" t="inlineStr">
        <is>
          <t>SO - 0002893</t>
        </is>
      </c>
      <c r="B3148" s="11" t="inlineStr">
        <is>
          <t>Online</t>
        </is>
      </c>
      <c r="C3148" s="11" t="inlineStr">
        <is>
          <t>WARE-NMK1003</t>
        </is>
      </c>
      <c r="D3148" s="6" t="n">
        <v>43500</v>
      </c>
      <c r="E3148" s="6" t="n">
        <v>43580</v>
      </c>
      <c r="F3148" s="6" t="n">
        <v>43603</v>
      </c>
      <c r="G3148" s="6" t="n">
        <v>43606</v>
      </c>
      <c r="H3148" s="11" t="inlineStr">
        <is>
          <t>USD</t>
        </is>
      </c>
      <c r="I3148" s="11" t="n">
        <v>15</v>
      </c>
      <c r="J3148" s="11" t="n">
        <v>6</v>
      </c>
      <c r="K3148" s="11" t="n">
        <v>112</v>
      </c>
      <c r="L3148" s="11" t="n">
        <v>19</v>
      </c>
      <c r="M3148" s="11" t="n">
        <v>6</v>
      </c>
      <c r="N3148" s="11" t="n">
        <v>0.075</v>
      </c>
      <c r="O3148" s="7" t="n">
        <v>1688.4</v>
      </c>
      <c r="P3148" s="7" t="n">
        <v>861.0840000000001</v>
      </c>
      <c r="Q3148" s="7">
        <f>text(E3148,"ddd")</f>
        <v/>
      </c>
      <c r="R3148" s="7">
        <f>G3148-F3148</f>
        <v/>
      </c>
      <c r="S3148" s="7">
        <f>E3148-D3148</f>
        <v/>
      </c>
      <c r="T3148" s="7">
        <f>O3148*M3148</f>
        <v/>
      </c>
      <c r="U3148" s="7">
        <f>T3148*N3148</f>
        <v/>
      </c>
      <c r="V3148" s="7">
        <f>T3148-U3148-(P3148*M3148)</f>
        <v/>
      </c>
      <c r="W3148" s="7">
        <f>VLOOKUP(L3148,'Products Sheet'!$A:$B,2,FALSE)</f>
        <v/>
      </c>
      <c r="X3148" s="7" t="n"/>
      <c r="Y3148" s="7" t="n"/>
      <c r="Z3148" s="7" t="n"/>
      <c r="AA3148" s="7" t="n"/>
      <c r="AB3148" s="7" t="n"/>
      <c r="AC3148" s="7" t="n"/>
    </row>
    <row r="3149" ht="9.75" customHeight="1" s="12">
      <c r="A3149" s="11" t="inlineStr">
        <is>
          <t>SO - 0003007</t>
        </is>
      </c>
      <c r="B3149" s="11" t="inlineStr">
        <is>
          <t>Online</t>
        </is>
      </c>
      <c r="C3149" s="11" t="inlineStr">
        <is>
          <t>WARE-UHY1004</t>
        </is>
      </c>
      <c r="D3149" s="6" t="n">
        <v>43500</v>
      </c>
      <c r="E3149" s="6" t="n">
        <v>43592</v>
      </c>
      <c r="F3149" s="6" t="n">
        <v>43595</v>
      </c>
      <c r="G3149" s="6" t="n">
        <v>43596</v>
      </c>
      <c r="H3149" s="11" t="inlineStr">
        <is>
          <t>USD</t>
        </is>
      </c>
      <c r="I3149" s="11" t="n">
        <v>19</v>
      </c>
      <c r="J3149" s="11" t="n">
        <v>13</v>
      </c>
      <c r="K3149" s="11" t="n">
        <v>258</v>
      </c>
      <c r="L3149" s="11" t="n">
        <v>19</v>
      </c>
      <c r="M3149" s="11" t="n">
        <v>7</v>
      </c>
      <c r="N3149" s="11" t="n">
        <v>0.1</v>
      </c>
      <c r="O3149" s="7" t="n">
        <v>2673.3</v>
      </c>
      <c r="P3149" s="7" t="n">
        <v>1096.053</v>
      </c>
      <c r="Q3149" s="7">
        <f>text(E3149,"ddd")</f>
        <v/>
      </c>
      <c r="R3149" s="7">
        <f>G3149-F3149</f>
        <v/>
      </c>
      <c r="S3149" s="7">
        <f>E3149-D3149</f>
        <v/>
      </c>
      <c r="T3149" s="7">
        <f>O3149*M3149</f>
        <v/>
      </c>
      <c r="U3149" s="7">
        <f>T3149*N3149</f>
        <v/>
      </c>
      <c r="V3149" s="7">
        <f>T3149-U3149-(P3149*M3149)</f>
        <v/>
      </c>
      <c r="W3149" s="7">
        <f>VLOOKUP(L3149,'Products Sheet'!$A:$B,2,FALSE)</f>
        <v/>
      </c>
      <c r="X3149" s="7" t="n"/>
      <c r="Y3149" s="7" t="n"/>
      <c r="Z3149" s="7" t="n"/>
      <c r="AA3149" s="7" t="n"/>
      <c r="AB3149" s="7" t="n"/>
      <c r="AC3149" s="7" t="n"/>
    </row>
    <row r="3150" ht="9.75" customHeight="1" s="12">
      <c r="A3150" s="11" t="inlineStr">
        <is>
          <t>SO - 0003130</t>
        </is>
      </c>
      <c r="B3150" s="11" t="inlineStr">
        <is>
          <t>Online</t>
        </is>
      </c>
      <c r="C3150" s="11" t="inlineStr">
        <is>
          <t>WARE-NMK1003</t>
        </is>
      </c>
      <c r="D3150" s="6" t="n">
        <v>43500</v>
      </c>
      <c r="E3150" s="6" t="n">
        <v>43607</v>
      </c>
      <c r="F3150" s="6" t="n">
        <v>43631</v>
      </c>
      <c r="G3150" s="6" t="n">
        <v>43632</v>
      </c>
      <c r="H3150" s="11" t="inlineStr">
        <is>
          <t>USD</t>
        </is>
      </c>
      <c r="I3150" s="11" t="n">
        <v>15</v>
      </c>
      <c r="J3150" s="11" t="n">
        <v>40</v>
      </c>
      <c r="K3150" s="11" t="n">
        <v>134</v>
      </c>
      <c r="L3150" s="11" t="n">
        <v>19</v>
      </c>
      <c r="M3150" s="11" t="n">
        <v>8</v>
      </c>
      <c r="N3150" s="11" t="n">
        <v>0.1</v>
      </c>
      <c r="O3150" s="7" t="n">
        <v>1835.8</v>
      </c>
      <c r="P3150" s="7" t="n">
        <v>1009.69</v>
      </c>
      <c r="Q3150" s="7">
        <f>text(E3150,"ddd")</f>
        <v/>
      </c>
      <c r="R3150" s="7">
        <f>G3150-F3150</f>
        <v/>
      </c>
      <c r="S3150" s="7">
        <f>E3150-D3150</f>
        <v/>
      </c>
      <c r="T3150" s="7">
        <f>O3150*M3150</f>
        <v/>
      </c>
      <c r="U3150" s="7">
        <f>T3150*N3150</f>
        <v/>
      </c>
      <c r="V3150" s="7">
        <f>T3150-U3150-(P3150*M3150)</f>
        <v/>
      </c>
      <c r="W3150" s="7">
        <f>VLOOKUP(L3150,'Products Sheet'!$A:$B,2,FALSE)</f>
        <v/>
      </c>
      <c r="X3150" s="7" t="n"/>
      <c r="Y3150" s="7" t="n"/>
      <c r="Z3150" s="7" t="n"/>
      <c r="AA3150" s="7" t="n"/>
      <c r="AB3150" s="7" t="n"/>
      <c r="AC3150" s="7" t="n"/>
    </row>
    <row r="3151" ht="9.75" customHeight="1" s="12">
      <c r="A3151" s="11" t="inlineStr">
        <is>
          <t>SO - 0003153</t>
        </is>
      </c>
      <c r="B3151" s="11" t="inlineStr">
        <is>
          <t>In-Store</t>
        </is>
      </c>
      <c r="C3151" s="11" t="inlineStr">
        <is>
          <t>WARE-XYS1001</t>
        </is>
      </c>
      <c r="D3151" s="6" t="n">
        <v>43500</v>
      </c>
      <c r="E3151" s="6" t="n">
        <v>43609</v>
      </c>
      <c r="F3151" s="6" t="n">
        <v>43622</v>
      </c>
      <c r="G3151" s="6" t="n">
        <v>43625</v>
      </c>
      <c r="H3151" s="11" t="inlineStr">
        <is>
          <t>USD</t>
        </is>
      </c>
      <c r="I3151" s="11" t="n">
        <v>7</v>
      </c>
      <c r="J3151" s="11" t="n">
        <v>19</v>
      </c>
      <c r="K3151" s="11" t="n">
        <v>31</v>
      </c>
      <c r="L3151" s="11" t="n">
        <v>19</v>
      </c>
      <c r="M3151" s="11" t="n">
        <v>2</v>
      </c>
      <c r="N3151" s="11" t="n">
        <v>0.05</v>
      </c>
      <c r="O3151" s="7" t="n">
        <v>6170.7</v>
      </c>
      <c r="P3151" s="7" t="n">
        <v>5121.681</v>
      </c>
      <c r="Q3151" s="7">
        <f>text(E3151,"ddd")</f>
        <v/>
      </c>
      <c r="R3151" s="7">
        <f>G3151-F3151</f>
        <v/>
      </c>
      <c r="S3151" s="7">
        <f>E3151-D3151</f>
        <v/>
      </c>
      <c r="T3151" s="7">
        <f>O3151*M3151</f>
        <v/>
      </c>
      <c r="U3151" s="7">
        <f>T3151*N3151</f>
        <v/>
      </c>
      <c r="V3151" s="7">
        <f>T3151-U3151-(P3151*M3151)</f>
        <v/>
      </c>
      <c r="W3151" s="7">
        <f>VLOOKUP(L3151,'Products Sheet'!$A:$B,2,FALSE)</f>
        <v/>
      </c>
      <c r="X3151" s="7" t="n"/>
      <c r="Y3151" s="7" t="n"/>
      <c r="Z3151" s="7" t="n"/>
      <c r="AA3151" s="7" t="n"/>
      <c r="AB3151" s="7" t="n"/>
      <c r="AC3151" s="7" t="n"/>
    </row>
    <row r="3152" ht="9.75" customHeight="1" s="12">
      <c r="A3152" s="11" t="inlineStr">
        <is>
          <t>SO - 0003232</t>
        </is>
      </c>
      <c r="B3152" s="11" t="inlineStr">
        <is>
          <t>Distributor</t>
        </is>
      </c>
      <c r="C3152" s="11" t="inlineStr">
        <is>
          <t>WARE-MKL1006</t>
        </is>
      </c>
      <c r="D3152" s="6" t="n">
        <v>43500</v>
      </c>
      <c r="E3152" s="6" t="n">
        <v>43617</v>
      </c>
      <c r="F3152" s="6" t="n">
        <v>43644</v>
      </c>
      <c r="G3152" s="6" t="n">
        <v>43649</v>
      </c>
      <c r="H3152" s="11" t="inlineStr">
        <is>
          <t>USD</t>
        </is>
      </c>
      <c r="I3152" s="11" t="n">
        <v>22</v>
      </c>
      <c r="J3152" s="11" t="n">
        <v>42</v>
      </c>
      <c r="K3152" s="11" t="n">
        <v>331</v>
      </c>
      <c r="L3152" s="11" t="n">
        <v>19</v>
      </c>
      <c r="M3152" s="11" t="n">
        <v>5</v>
      </c>
      <c r="N3152" s="11" t="n">
        <v>0.1</v>
      </c>
      <c r="O3152" s="7" t="n">
        <v>6545.900000000001</v>
      </c>
      <c r="P3152" s="7" t="n">
        <v>4713.048</v>
      </c>
      <c r="Q3152" s="7">
        <f>text(E3152,"ddd")</f>
        <v/>
      </c>
      <c r="R3152" s="7">
        <f>G3152-F3152</f>
        <v/>
      </c>
      <c r="S3152" s="7">
        <f>E3152-D3152</f>
        <v/>
      </c>
      <c r="T3152" s="7">
        <f>O3152*M3152</f>
        <v/>
      </c>
      <c r="U3152" s="7">
        <f>T3152*N3152</f>
        <v/>
      </c>
      <c r="V3152" s="7">
        <f>T3152-U3152-(P3152*M3152)</f>
        <v/>
      </c>
      <c r="W3152" s="7">
        <f>VLOOKUP(L3152,'Products Sheet'!$A:$B,2,FALSE)</f>
        <v/>
      </c>
      <c r="X3152" s="7" t="n"/>
      <c r="Y3152" s="7" t="n"/>
      <c r="Z3152" s="7" t="n"/>
      <c r="AA3152" s="7" t="n"/>
      <c r="AB3152" s="7" t="n"/>
      <c r="AC3152" s="7" t="n"/>
    </row>
    <row r="3153" ht="9.75" customHeight="1" s="12">
      <c r="A3153" s="11" t="inlineStr">
        <is>
          <t>SO - 0003270</t>
        </is>
      </c>
      <c r="B3153" s="11" t="inlineStr">
        <is>
          <t>In-Store</t>
        </is>
      </c>
      <c r="C3153" s="11" t="inlineStr">
        <is>
          <t>WARE-XYS1001</t>
        </is>
      </c>
      <c r="D3153" s="6" t="n">
        <v>43500</v>
      </c>
      <c r="E3153" s="6" t="n">
        <v>43620</v>
      </c>
      <c r="F3153" s="6" t="n">
        <v>43646</v>
      </c>
      <c r="G3153" s="6" t="n">
        <v>43652</v>
      </c>
      <c r="H3153" s="11" t="inlineStr">
        <is>
          <t>USD</t>
        </is>
      </c>
      <c r="I3153" s="11" t="n">
        <v>12</v>
      </c>
      <c r="J3153" s="11" t="n">
        <v>31</v>
      </c>
      <c r="K3153" s="11" t="n">
        <v>27</v>
      </c>
      <c r="L3153" s="11" t="n">
        <v>19</v>
      </c>
      <c r="M3153" s="11" t="n">
        <v>4</v>
      </c>
      <c r="N3153" s="11" t="n">
        <v>0.05</v>
      </c>
      <c r="O3153" s="7" t="n">
        <v>268</v>
      </c>
      <c r="P3153" s="7" t="n">
        <v>160.8</v>
      </c>
      <c r="Q3153" s="7">
        <f>text(E3153,"ddd")</f>
        <v/>
      </c>
      <c r="R3153" s="7">
        <f>G3153-F3153</f>
        <v/>
      </c>
      <c r="S3153" s="7">
        <f>E3153-D3153</f>
        <v/>
      </c>
      <c r="T3153" s="7">
        <f>O3153*M3153</f>
        <v/>
      </c>
      <c r="U3153" s="7">
        <f>T3153*N3153</f>
        <v/>
      </c>
      <c r="V3153" s="7">
        <f>T3153-U3153-(P3153*M3153)</f>
        <v/>
      </c>
      <c r="W3153" s="7">
        <f>VLOOKUP(L3153,'Products Sheet'!$A:$B,2,FALSE)</f>
        <v/>
      </c>
      <c r="X3153" s="7" t="n"/>
      <c r="Y3153" s="7" t="n"/>
      <c r="Z3153" s="7" t="n"/>
      <c r="AA3153" s="7" t="n"/>
      <c r="AB3153" s="7" t="n"/>
      <c r="AC3153" s="7" t="n"/>
    </row>
    <row r="3154" ht="9.75" customHeight="1" s="12">
      <c r="A3154" s="11" t="inlineStr">
        <is>
          <t>SO - 0003393</t>
        </is>
      </c>
      <c r="B3154" s="11" t="inlineStr">
        <is>
          <t>Distributor</t>
        </is>
      </c>
      <c r="C3154" s="11" t="inlineStr">
        <is>
          <t>WARE-NMK1003</t>
        </is>
      </c>
      <c r="D3154" s="6" t="n">
        <v>43500</v>
      </c>
      <c r="E3154" s="6" t="n">
        <v>43637</v>
      </c>
      <c r="F3154" s="6" t="n">
        <v>43644</v>
      </c>
      <c r="G3154" s="6" t="n">
        <v>43653</v>
      </c>
      <c r="H3154" s="11" t="inlineStr">
        <is>
          <t>USD</t>
        </is>
      </c>
      <c r="I3154" s="11" t="n">
        <v>23</v>
      </c>
      <c r="J3154" s="11" t="n">
        <v>45</v>
      </c>
      <c r="K3154" s="11" t="n">
        <v>100</v>
      </c>
      <c r="L3154" s="11" t="n">
        <v>19</v>
      </c>
      <c r="M3154" s="11" t="n">
        <v>6</v>
      </c>
      <c r="N3154" s="11" t="n">
        <v>0.075</v>
      </c>
      <c r="O3154" s="7" t="n">
        <v>5534.2</v>
      </c>
      <c r="P3154" s="7" t="n">
        <v>4095.308</v>
      </c>
      <c r="Q3154" s="7">
        <f>text(E3154,"ddd")</f>
        <v/>
      </c>
      <c r="R3154" s="7">
        <f>G3154-F3154</f>
        <v/>
      </c>
      <c r="S3154" s="7">
        <f>E3154-D3154</f>
        <v/>
      </c>
      <c r="T3154" s="7">
        <f>O3154*M3154</f>
        <v/>
      </c>
      <c r="U3154" s="7">
        <f>T3154*N3154</f>
        <v/>
      </c>
      <c r="V3154" s="7">
        <f>T3154-U3154-(P3154*M3154)</f>
        <v/>
      </c>
      <c r="W3154" s="7">
        <f>VLOOKUP(L3154,'Products Sheet'!$A:$B,2,FALSE)</f>
        <v/>
      </c>
      <c r="X3154" s="7" t="n"/>
      <c r="Y3154" s="7" t="n"/>
      <c r="Z3154" s="7" t="n"/>
      <c r="AA3154" s="7" t="n"/>
      <c r="AB3154" s="7" t="n"/>
      <c r="AC3154" s="7" t="n"/>
    </row>
    <row r="3155" ht="9.75" customHeight="1" s="12">
      <c r="A3155" s="11" t="inlineStr">
        <is>
          <t>SO - 0003406</t>
        </is>
      </c>
      <c r="B3155" s="11" t="inlineStr">
        <is>
          <t>Online</t>
        </is>
      </c>
      <c r="C3155" s="11" t="inlineStr">
        <is>
          <t>WARE-UHY1004</t>
        </is>
      </c>
      <c r="D3155" s="6" t="n">
        <v>43500</v>
      </c>
      <c r="E3155" s="6" t="n">
        <v>43638</v>
      </c>
      <c r="F3155" s="6" t="n">
        <v>43663</v>
      </c>
      <c r="G3155" s="6" t="n">
        <v>43669</v>
      </c>
      <c r="H3155" s="11" t="inlineStr">
        <is>
          <t>USD</t>
        </is>
      </c>
      <c r="I3155" s="11" t="n">
        <v>14</v>
      </c>
      <c r="J3155" s="11" t="n">
        <v>24</v>
      </c>
      <c r="K3155" s="11" t="n">
        <v>207</v>
      </c>
      <c r="L3155" s="11" t="n">
        <v>19</v>
      </c>
      <c r="M3155" s="11" t="n">
        <v>2</v>
      </c>
      <c r="N3155" s="11" t="n">
        <v>0.15</v>
      </c>
      <c r="O3155" s="7" t="n">
        <v>6137.2</v>
      </c>
      <c r="P3155" s="7" t="n">
        <v>4296.04</v>
      </c>
      <c r="Q3155" s="7">
        <f>text(E3155,"ddd")</f>
        <v/>
      </c>
      <c r="R3155" s="7">
        <f>G3155-F3155</f>
        <v/>
      </c>
      <c r="S3155" s="7">
        <f>E3155-D3155</f>
        <v/>
      </c>
      <c r="T3155" s="7">
        <f>O3155*M3155</f>
        <v/>
      </c>
      <c r="U3155" s="7">
        <f>T3155*N3155</f>
        <v/>
      </c>
      <c r="V3155" s="7">
        <f>T3155-U3155-(P3155*M3155)</f>
        <v/>
      </c>
      <c r="W3155" s="7">
        <f>VLOOKUP(L3155,'Products Sheet'!$A:$B,2,FALSE)</f>
        <v/>
      </c>
      <c r="X3155" s="7" t="n"/>
      <c r="Y3155" s="7" t="n"/>
      <c r="Z3155" s="7" t="n"/>
      <c r="AA3155" s="7" t="n"/>
      <c r="AB3155" s="7" t="n"/>
      <c r="AC3155" s="7" t="n"/>
    </row>
    <row r="3156" ht="9.75" customHeight="1" s="12">
      <c r="A3156" s="11" t="inlineStr">
        <is>
          <t>SO - 0003533</t>
        </is>
      </c>
      <c r="B3156" s="11" t="inlineStr">
        <is>
          <t>In-Store</t>
        </is>
      </c>
      <c r="C3156" s="11" t="inlineStr">
        <is>
          <t>WARE-XYS1001</t>
        </is>
      </c>
      <c r="D3156" s="6" t="n">
        <v>43500</v>
      </c>
      <c r="E3156" s="6" t="n">
        <v>43654</v>
      </c>
      <c r="F3156" s="6" t="n">
        <v>43669</v>
      </c>
      <c r="G3156" s="6" t="n">
        <v>43670</v>
      </c>
      <c r="H3156" s="11" t="inlineStr">
        <is>
          <t>USD</t>
        </is>
      </c>
      <c r="I3156" s="11" t="n">
        <v>4</v>
      </c>
      <c r="J3156" s="11" t="n">
        <v>5</v>
      </c>
      <c r="K3156" s="11" t="n">
        <v>16</v>
      </c>
      <c r="L3156" s="11" t="n">
        <v>19</v>
      </c>
      <c r="M3156" s="11" t="n">
        <v>8</v>
      </c>
      <c r="N3156" s="11" t="n">
        <v>0.15</v>
      </c>
      <c r="O3156" s="7" t="n">
        <v>884.4</v>
      </c>
      <c r="P3156" s="7" t="n">
        <v>725.208</v>
      </c>
      <c r="Q3156" s="7">
        <f>text(E3156,"ddd")</f>
        <v/>
      </c>
      <c r="R3156" s="7">
        <f>G3156-F3156</f>
        <v/>
      </c>
      <c r="S3156" s="7">
        <f>E3156-D3156</f>
        <v/>
      </c>
      <c r="T3156" s="7">
        <f>O3156*M3156</f>
        <v/>
      </c>
      <c r="U3156" s="7">
        <f>T3156*N3156</f>
        <v/>
      </c>
      <c r="V3156" s="7">
        <f>T3156-U3156-(P3156*M3156)</f>
        <v/>
      </c>
      <c r="W3156" s="7">
        <f>VLOOKUP(L3156,'Products Sheet'!$A:$B,2,FALSE)</f>
        <v/>
      </c>
      <c r="X3156" s="7" t="n"/>
      <c r="Y3156" s="7" t="n"/>
      <c r="Z3156" s="7" t="n"/>
      <c r="AA3156" s="7" t="n"/>
      <c r="AB3156" s="7" t="n"/>
      <c r="AC3156" s="7" t="n"/>
    </row>
    <row r="3157" ht="9.75" customHeight="1" s="12">
      <c r="A3157" s="11" t="inlineStr">
        <is>
          <t>SO - 0003699</t>
        </is>
      </c>
      <c r="B3157" s="11" t="inlineStr">
        <is>
          <t>Online</t>
        </is>
      </c>
      <c r="C3157" s="11" t="inlineStr">
        <is>
          <t>WARE-MKL1006</t>
        </is>
      </c>
      <c r="D3157" s="6" t="n">
        <v>43500</v>
      </c>
      <c r="E3157" s="6" t="n">
        <v>43675</v>
      </c>
      <c r="F3157" s="6" t="n">
        <v>43684</v>
      </c>
      <c r="G3157" s="6" t="n">
        <v>43687</v>
      </c>
      <c r="H3157" s="11" t="inlineStr">
        <is>
          <t>USD</t>
        </is>
      </c>
      <c r="I3157" s="11" t="n">
        <v>19</v>
      </c>
      <c r="J3157" s="11" t="n">
        <v>4</v>
      </c>
      <c r="K3157" s="11" t="n">
        <v>362</v>
      </c>
      <c r="L3157" s="11" t="n">
        <v>19</v>
      </c>
      <c r="M3157" s="11" t="n">
        <v>8</v>
      </c>
      <c r="N3157" s="11" t="n">
        <v>0.05</v>
      </c>
      <c r="O3157" s="7" t="n">
        <v>6331.5</v>
      </c>
      <c r="P3157" s="7" t="n">
        <v>2975.805</v>
      </c>
      <c r="Q3157" s="7">
        <f>text(E3157,"ddd")</f>
        <v/>
      </c>
      <c r="R3157" s="7">
        <f>G3157-F3157</f>
        <v/>
      </c>
      <c r="S3157" s="7">
        <f>E3157-D3157</f>
        <v/>
      </c>
      <c r="T3157" s="7">
        <f>O3157*M3157</f>
        <v/>
      </c>
      <c r="U3157" s="7">
        <f>T3157*N3157</f>
        <v/>
      </c>
      <c r="V3157" s="7">
        <f>T3157-U3157-(P3157*M3157)</f>
        <v/>
      </c>
      <c r="W3157" s="7">
        <f>VLOOKUP(L3157,'Products Sheet'!$A:$B,2,FALSE)</f>
        <v/>
      </c>
      <c r="X3157" s="7" t="n"/>
      <c r="Y3157" s="7" t="n"/>
      <c r="Z3157" s="7" t="n"/>
      <c r="AA3157" s="7" t="n"/>
      <c r="AB3157" s="7" t="n"/>
      <c r="AC3157" s="7" t="n"/>
    </row>
    <row r="3158" ht="9.75" customHeight="1" s="12">
      <c r="A3158" s="11" t="inlineStr">
        <is>
          <t>SO - 0003780</t>
        </is>
      </c>
      <c r="B3158" s="11" t="inlineStr">
        <is>
          <t>Wholesale</t>
        </is>
      </c>
      <c r="C3158" s="11" t="inlineStr">
        <is>
          <t>WARE-UHY1004</t>
        </is>
      </c>
      <c r="D3158" s="6" t="n">
        <v>43600</v>
      </c>
      <c r="E3158" s="6" t="n">
        <v>43683</v>
      </c>
      <c r="F3158" s="6" t="n">
        <v>43692</v>
      </c>
      <c r="G3158" s="6" t="n">
        <v>43696</v>
      </c>
      <c r="H3158" s="11" t="inlineStr">
        <is>
          <t>USD</t>
        </is>
      </c>
      <c r="I3158" s="11" t="n">
        <v>26</v>
      </c>
      <c r="J3158" s="11" t="n">
        <v>41</v>
      </c>
      <c r="K3158" s="11" t="n">
        <v>242</v>
      </c>
      <c r="L3158" s="11" t="n">
        <v>19</v>
      </c>
      <c r="M3158" s="11" t="n">
        <v>5</v>
      </c>
      <c r="N3158" s="11" t="n">
        <v>0.075</v>
      </c>
      <c r="O3158" s="7" t="n">
        <v>1065.3</v>
      </c>
      <c r="P3158" s="7" t="n">
        <v>703.098</v>
      </c>
      <c r="Q3158" s="7">
        <f>text(E3158,"ddd")</f>
        <v/>
      </c>
      <c r="R3158" s="7">
        <f>G3158-F3158</f>
        <v/>
      </c>
      <c r="S3158" s="7">
        <f>E3158-D3158</f>
        <v/>
      </c>
      <c r="T3158" s="7">
        <f>O3158*M3158</f>
        <v/>
      </c>
      <c r="U3158" s="7">
        <f>T3158*N3158</f>
        <v/>
      </c>
      <c r="V3158" s="7">
        <f>T3158-U3158-(P3158*M3158)</f>
        <v/>
      </c>
      <c r="W3158" s="7">
        <f>VLOOKUP(L3158,'Products Sheet'!$A:$B,2,FALSE)</f>
        <v/>
      </c>
      <c r="X3158" s="7" t="n"/>
      <c r="Y3158" s="7" t="n"/>
      <c r="Z3158" s="7" t="n"/>
      <c r="AA3158" s="7" t="n"/>
      <c r="AB3158" s="7" t="n"/>
      <c r="AC3158" s="7" t="n"/>
    </row>
    <row r="3159" ht="9.75" customHeight="1" s="12">
      <c r="A3159" s="11" t="inlineStr">
        <is>
          <t>SO - 0003838</t>
        </is>
      </c>
      <c r="B3159" s="11" t="inlineStr">
        <is>
          <t>In-Store</t>
        </is>
      </c>
      <c r="C3159" s="11" t="inlineStr">
        <is>
          <t>WARE-PUJ1005</t>
        </is>
      </c>
      <c r="D3159" s="6" t="n">
        <v>43600</v>
      </c>
      <c r="E3159" s="6" t="n">
        <v>43691</v>
      </c>
      <c r="F3159" s="6" t="n">
        <v>43701</v>
      </c>
      <c r="G3159" s="6" t="n">
        <v>43707</v>
      </c>
      <c r="H3159" s="11" t="inlineStr">
        <is>
          <t>USD</t>
        </is>
      </c>
      <c r="I3159" s="11" t="n">
        <v>3</v>
      </c>
      <c r="J3159" s="11" t="n">
        <v>13</v>
      </c>
      <c r="K3159" s="11" t="n">
        <v>290</v>
      </c>
      <c r="L3159" s="11" t="n">
        <v>19</v>
      </c>
      <c r="M3159" s="11" t="n">
        <v>4</v>
      </c>
      <c r="N3159" s="11" t="n">
        <v>0.3</v>
      </c>
      <c r="O3159" s="7" t="n">
        <v>221.1</v>
      </c>
      <c r="P3159" s="7" t="n">
        <v>154.77</v>
      </c>
      <c r="Q3159" s="7">
        <f>text(E3159,"ddd")</f>
        <v/>
      </c>
      <c r="R3159" s="7">
        <f>G3159-F3159</f>
        <v/>
      </c>
      <c r="S3159" s="7">
        <f>E3159-D3159</f>
        <v/>
      </c>
      <c r="T3159" s="7">
        <f>O3159*M3159</f>
        <v/>
      </c>
      <c r="U3159" s="7">
        <f>T3159*N3159</f>
        <v/>
      </c>
      <c r="V3159" s="7">
        <f>T3159-U3159-(P3159*M3159)</f>
        <v/>
      </c>
      <c r="W3159" s="7">
        <f>VLOOKUP(L3159,'Products Sheet'!$A:$B,2,FALSE)</f>
        <v/>
      </c>
      <c r="X3159" s="7" t="n"/>
      <c r="Y3159" s="7" t="n"/>
      <c r="Z3159" s="7" t="n"/>
      <c r="AA3159" s="7" t="n"/>
      <c r="AB3159" s="7" t="n"/>
      <c r="AC3159" s="7" t="n"/>
    </row>
    <row r="3160" ht="9.75" customHeight="1" s="12">
      <c r="A3160" s="11" t="inlineStr">
        <is>
          <t>SO - 0003846</t>
        </is>
      </c>
      <c r="B3160" s="11" t="inlineStr">
        <is>
          <t>Online</t>
        </is>
      </c>
      <c r="C3160" s="11" t="inlineStr">
        <is>
          <t>WARE-XYS1001</t>
        </is>
      </c>
      <c r="D3160" s="6" t="n">
        <v>43600</v>
      </c>
      <c r="E3160" s="6" t="n">
        <v>43692</v>
      </c>
      <c r="F3160" s="6" t="n">
        <v>43705</v>
      </c>
      <c r="G3160" s="6" t="n">
        <v>43711</v>
      </c>
      <c r="H3160" s="11" t="inlineStr">
        <is>
          <t>USD</t>
        </is>
      </c>
      <c r="I3160" s="11" t="n">
        <v>16</v>
      </c>
      <c r="J3160" s="11" t="n">
        <v>7</v>
      </c>
      <c r="K3160" s="11" t="n">
        <v>47</v>
      </c>
      <c r="L3160" s="11" t="n">
        <v>19</v>
      </c>
      <c r="M3160" s="11" t="n">
        <v>8</v>
      </c>
      <c r="N3160" s="11" t="n">
        <v>0.05</v>
      </c>
      <c r="O3160" s="7" t="n">
        <v>958.1</v>
      </c>
      <c r="P3160" s="7" t="n">
        <v>488.631</v>
      </c>
      <c r="Q3160" s="7">
        <f>text(E3160,"ddd")</f>
        <v/>
      </c>
      <c r="R3160" s="7">
        <f>G3160-F3160</f>
        <v/>
      </c>
      <c r="S3160" s="7">
        <f>E3160-D3160</f>
        <v/>
      </c>
      <c r="T3160" s="7">
        <f>O3160*M3160</f>
        <v/>
      </c>
      <c r="U3160" s="7">
        <f>T3160*N3160</f>
        <v/>
      </c>
      <c r="V3160" s="7">
        <f>T3160-U3160-(P3160*M3160)</f>
        <v/>
      </c>
      <c r="W3160" s="7">
        <f>VLOOKUP(L3160,'Products Sheet'!$A:$B,2,FALSE)</f>
        <v/>
      </c>
      <c r="X3160" s="7" t="n"/>
      <c r="Y3160" s="7" t="n"/>
      <c r="Z3160" s="7" t="n"/>
      <c r="AA3160" s="7" t="n"/>
      <c r="AB3160" s="7" t="n"/>
      <c r="AC3160" s="7" t="n"/>
    </row>
    <row r="3161" ht="9.75" customHeight="1" s="12">
      <c r="A3161" s="11" t="inlineStr">
        <is>
          <t>SO - 0003908</t>
        </is>
      </c>
      <c r="B3161" s="11" t="inlineStr">
        <is>
          <t>In-Store</t>
        </is>
      </c>
      <c r="C3161" s="11" t="inlineStr">
        <is>
          <t>WARE-NMK1003</t>
        </is>
      </c>
      <c r="D3161" s="6" t="n">
        <v>43600</v>
      </c>
      <c r="E3161" s="6" t="n">
        <v>43699</v>
      </c>
      <c r="F3161" s="6" t="n">
        <v>43712</v>
      </c>
      <c r="G3161" s="6" t="n">
        <v>43719</v>
      </c>
      <c r="H3161" s="11" t="inlineStr">
        <is>
          <t>USD</t>
        </is>
      </c>
      <c r="I3161" s="11" t="n">
        <v>11</v>
      </c>
      <c r="J3161" s="11" t="n">
        <v>17</v>
      </c>
      <c r="K3161" s="11" t="n">
        <v>194</v>
      </c>
      <c r="L3161" s="11" t="n">
        <v>19</v>
      </c>
      <c r="M3161" s="11" t="n">
        <v>8</v>
      </c>
      <c r="N3161" s="11" t="n">
        <v>0.1</v>
      </c>
      <c r="O3161" s="7" t="n">
        <v>3149</v>
      </c>
      <c r="P3161" s="7" t="n">
        <v>1952.38</v>
      </c>
      <c r="Q3161" s="7">
        <f>text(E3161,"ddd")</f>
        <v/>
      </c>
      <c r="R3161" s="7">
        <f>G3161-F3161</f>
        <v/>
      </c>
      <c r="S3161" s="7">
        <f>E3161-D3161</f>
        <v/>
      </c>
      <c r="T3161" s="7">
        <f>O3161*M3161</f>
        <v/>
      </c>
      <c r="U3161" s="7">
        <f>T3161*N3161</f>
        <v/>
      </c>
      <c r="V3161" s="7">
        <f>T3161-U3161-(P3161*M3161)</f>
        <v/>
      </c>
      <c r="W3161" s="7">
        <f>VLOOKUP(L3161,'Products Sheet'!$A:$B,2,FALSE)</f>
        <v/>
      </c>
      <c r="X3161" s="7" t="n"/>
      <c r="Y3161" s="7" t="n"/>
      <c r="Z3161" s="7" t="n"/>
      <c r="AA3161" s="7" t="n"/>
      <c r="AB3161" s="7" t="n"/>
      <c r="AC3161" s="7" t="n"/>
    </row>
    <row r="3162" ht="9.75" customHeight="1" s="12">
      <c r="A3162" s="11" t="inlineStr">
        <is>
          <t>SO - 0003934</t>
        </is>
      </c>
      <c r="B3162" s="11" t="inlineStr">
        <is>
          <t>Wholesale</t>
        </is>
      </c>
      <c r="C3162" s="11" t="inlineStr">
        <is>
          <t>WARE-NBV1002</t>
        </is>
      </c>
      <c r="D3162" s="6" t="n">
        <v>43600</v>
      </c>
      <c r="E3162" s="6" t="n">
        <v>43702</v>
      </c>
      <c r="F3162" s="6" t="n">
        <v>43730</v>
      </c>
      <c r="G3162" s="6" t="n">
        <v>43738</v>
      </c>
      <c r="H3162" s="11" t="inlineStr">
        <is>
          <t>USD</t>
        </is>
      </c>
      <c r="I3162" s="11" t="n">
        <v>27</v>
      </c>
      <c r="J3162" s="11" t="n">
        <v>7</v>
      </c>
      <c r="K3162" s="11" t="n">
        <v>85</v>
      </c>
      <c r="L3162" s="11" t="n">
        <v>19</v>
      </c>
      <c r="M3162" s="11" t="n">
        <v>1</v>
      </c>
      <c r="N3162" s="11" t="n">
        <v>0.05</v>
      </c>
      <c r="O3162" s="7" t="n">
        <v>1031.8</v>
      </c>
      <c r="P3162" s="7" t="n">
        <v>588.126</v>
      </c>
      <c r="Q3162" s="7">
        <f>text(E3162,"ddd")</f>
        <v/>
      </c>
      <c r="R3162" s="7">
        <f>G3162-F3162</f>
        <v/>
      </c>
      <c r="S3162" s="7">
        <f>E3162-D3162</f>
        <v/>
      </c>
      <c r="T3162" s="7">
        <f>O3162*M3162</f>
        <v/>
      </c>
      <c r="U3162" s="7">
        <f>T3162*N3162</f>
        <v/>
      </c>
      <c r="V3162" s="7">
        <f>T3162-U3162-(P3162*M3162)</f>
        <v/>
      </c>
      <c r="W3162" s="7">
        <f>VLOOKUP(L3162,'Products Sheet'!$A:$B,2,FALSE)</f>
        <v/>
      </c>
      <c r="X3162" s="7" t="n"/>
      <c r="Y3162" s="7" t="n"/>
      <c r="Z3162" s="7" t="n"/>
      <c r="AA3162" s="7" t="n"/>
      <c r="AB3162" s="7" t="n"/>
      <c r="AC3162" s="7" t="n"/>
    </row>
    <row r="3163" ht="9.75" customHeight="1" s="12">
      <c r="A3163" s="11" t="inlineStr">
        <is>
          <t>SO - 0004022</t>
        </is>
      </c>
      <c r="B3163" s="11" t="inlineStr">
        <is>
          <t>In-Store</t>
        </is>
      </c>
      <c r="C3163" s="11" t="inlineStr">
        <is>
          <t>WARE-NBV1002</t>
        </is>
      </c>
      <c r="D3163" s="6" t="n">
        <v>43600</v>
      </c>
      <c r="E3163" s="6" t="n">
        <v>43714</v>
      </c>
      <c r="F3163" s="6" t="n">
        <v>43742</v>
      </c>
      <c r="G3163" s="6" t="n">
        <v>43745</v>
      </c>
      <c r="H3163" s="11" t="inlineStr">
        <is>
          <t>USD</t>
        </is>
      </c>
      <c r="I3163" s="11" t="n">
        <v>8</v>
      </c>
      <c r="J3163" s="11" t="n">
        <v>32</v>
      </c>
      <c r="K3163" s="11" t="n">
        <v>82</v>
      </c>
      <c r="L3163" s="11" t="n">
        <v>19</v>
      </c>
      <c r="M3163" s="11" t="n">
        <v>1</v>
      </c>
      <c r="N3163" s="11" t="n">
        <v>0.075</v>
      </c>
      <c r="O3163" s="7" t="n">
        <v>1876</v>
      </c>
      <c r="P3163" s="7" t="n">
        <v>1482.04</v>
      </c>
      <c r="Q3163" s="7">
        <f>text(E3163,"ddd")</f>
        <v/>
      </c>
      <c r="R3163" s="7">
        <f>G3163-F3163</f>
        <v/>
      </c>
      <c r="S3163" s="7">
        <f>E3163-D3163</f>
        <v/>
      </c>
      <c r="T3163" s="7">
        <f>O3163*M3163</f>
        <v/>
      </c>
      <c r="U3163" s="7">
        <f>T3163*N3163</f>
        <v/>
      </c>
      <c r="V3163" s="7">
        <f>T3163-U3163-(P3163*M3163)</f>
        <v/>
      </c>
      <c r="W3163" s="7">
        <f>VLOOKUP(L3163,'Products Sheet'!$A:$B,2,FALSE)</f>
        <v/>
      </c>
      <c r="X3163" s="7" t="n"/>
      <c r="Y3163" s="7" t="n"/>
      <c r="Z3163" s="7" t="n"/>
      <c r="AA3163" s="7" t="n"/>
      <c r="AB3163" s="7" t="n"/>
      <c r="AC3163" s="7" t="n"/>
    </row>
    <row r="3164" ht="9.75" customHeight="1" s="12">
      <c r="A3164" s="11" t="inlineStr">
        <is>
          <t>SO - 0004104</t>
        </is>
      </c>
      <c r="B3164" s="11" t="inlineStr">
        <is>
          <t>Distributor</t>
        </is>
      </c>
      <c r="C3164" s="11" t="inlineStr">
        <is>
          <t>WARE-PUJ1005</t>
        </is>
      </c>
      <c r="D3164" s="6" t="n">
        <v>43600</v>
      </c>
      <c r="E3164" s="6" t="n">
        <v>43725</v>
      </c>
      <c r="F3164" s="6" t="n">
        <v>43737</v>
      </c>
      <c r="G3164" s="6" t="n">
        <v>43740</v>
      </c>
      <c r="H3164" s="11" t="inlineStr">
        <is>
          <t>USD</t>
        </is>
      </c>
      <c r="I3164" s="11" t="n">
        <v>21</v>
      </c>
      <c r="J3164" s="11" t="n">
        <v>25</v>
      </c>
      <c r="K3164" s="11" t="n">
        <v>315</v>
      </c>
      <c r="L3164" s="11" t="n">
        <v>19</v>
      </c>
      <c r="M3164" s="11" t="n">
        <v>3</v>
      </c>
      <c r="N3164" s="11" t="n">
        <v>0.05</v>
      </c>
      <c r="O3164" s="7" t="n">
        <v>3839.1</v>
      </c>
      <c r="P3164" s="7" t="n">
        <v>2457.024</v>
      </c>
      <c r="Q3164" s="7">
        <f>text(E3164,"ddd")</f>
        <v/>
      </c>
      <c r="R3164" s="7">
        <f>G3164-F3164</f>
        <v/>
      </c>
      <c r="S3164" s="7">
        <f>E3164-D3164</f>
        <v/>
      </c>
      <c r="T3164" s="7">
        <f>O3164*M3164</f>
        <v/>
      </c>
      <c r="U3164" s="7">
        <f>T3164*N3164</f>
        <v/>
      </c>
      <c r="V3164" s="7">
        <f>T3164-U3164-(P3164*M3164)</f>
        <v/>
      </c>
      <c r="W3164" s="7">
        <f>VLOOKUP(L3164,'Products Sheet'!$A:$B,2,FALSE)</f>
        <v/>
      </c>
      <c r="X3164" s="7" t="n"/>
      <c r="Y3164" s="7" t="n"/>
      <c r="Z3164" s="7" t="n"/>
      <c r="AA3164" s="7" t="n"/>
      <c r="AB3164" s="7" t="n"/>
      <c r="AC3164" s="7" t="n"/>
    </row>
    <row r="3165" ht="9.75" customHeight="1" s="12">
      <c r="A3165" s="11" t="inlineStr">
        <is>
          <t>SO - 0004113</t>
        </is>
      </c>
      <c r="B3165" s="11" t="inlineStr">
        <is>
          <t>In-Store</t>
        </is>
      </c>
      <c r="C3165" s="11" t="inlineStr">
        <is>
          <t>WARE-PUJ1005</t>
        </is>
      </c>
      <c r="D3165" s="6" t="n">
        <v>43600</v>
      </c>
      <c r="E3165" s="6" t="n">
        <v>43726</v>
      </c>
      <c r="F3165" s="6" t="n">
        <v>43734</v>
      </c>
      <c r="G3165" s="6" t="n">
        <v>43741</v>
      </c>
      <c r="H3165" s="11" t="inlineStr">
        <is>
          <t>USD</t>
        </is>
      </c>
      <c r="I3165" s="11" t="n">
        <v>8</v>
      </c>
      <c r="J3165" s="11" t="n">
        <v>39</v>
      </c>
      <c r="K3165" s="11" t="n">
        <v>303</v>
      </c>
      <c r="L3165" s="11" t="n">
        <v>19</v>
      </c>
      <c r="M3165" s="11" t="n">
        <v>7</v>
      </c>
      <c r="N3165" s="11" t="n">
        <v>0.075</v>
      </c>
      <c r="O3165" s="7" t="n">
        <v>5145.6</v>
      </c>
      <c r="P3165" s="7" t="n">
        <v>3653.376</v>
      </c>
      <c r="Q3165" s="7">
        <f>text(E3165,"ddd")</f>
        <v/>
      </c>
      <c r="R3165" s="7">
        <f>G3165-F3165</f>
        <v/>
      </c>
      <c r="S3165" s="7">
        <f>E3165-D3165</f>
        <v/>
      </c>
      <c r="T3165" s="7">
        <f>O3165*M3165</f>
        <v/>
      </c>
      <c r="U3165" s="7">
        <f>T3165*N3165</f>
        <v/>
      </c>
      <c r="V3165" s="7">
        <f>T3165-U3165-(P3165*M3165)</f>
        <v/>
      </c>
      <c r="W3165" s="7">
        <f>VLOOKUP(L3165,'Products Sheet'!$A:$B,2,FALSE)</f>
        <v/>
      </c>
      <c r="X3165" s="7" t="n"/>
      <c r="Y3165" s="7" t="n"/>
      <c r="Z3165" s="7" t="n"/>
      <c r="AA3165" s="7" t="n"/>
      <c r="AB3165" s="7" t="n"/>
      <c r="AC3165" s="7" t="n"/>
    </row>
    <row r="3166" ht="9.75" customHeight="1" s="12">
      <c r="A3166" s="11" t="inlineStr">
        <is>
          <t>SO - 0004116</t>
        </is>
      </c>
      <c r="B3166" s="11" t="inlineStr">
        <is>
          <t>In-Store</t>
        </is>
      </c>
      <c r="C3166" s="11" t="inlineStr">
        <is>
          <t>WARE-MKL1006</t>
        </is>
      </c>
      <c r="D3166" s="6" t="n">
        <v>43600</v>
      </c>
      <c r="E3166" s="6" t="n">
        <v>43726</v>
      </c>
      <c r="F3166" s="6" t="n">
        <v>43748</v>
      </c>
      <c r="G3166" s="6" t="n">
        <v>43751</v>
      </c>
      <c r="H3166" s="11" t="inlineStr">
        <is>
          <t>USD</t>
        </is>
      </c>
      <c r="I3166" s="11" t="n">
        <v>11</v>
      </c>
      <c r="J3166" s="11" t="n">
        <v>21</v>
      </c>
      <c r="K3166" s="11" t="n">
        <v>365</v>
      </c>
      <c r="L3166" s="11" t="n">
        <v>19</v>
      </c>
      <c r="M3166" s="11" t="n">
        <v>1</v>
      </c>
      <c r="N3166" s="11" t="n">
        <v>0.1</v>
      </c>
      <c r="O3166" s="7" t="n">
        <v>1152.4</v>
      </c>
      <c r="P3166" s="7" t="n">
        <v>760.5840000000001</v>
      </c>
      <c r="Q3166" s="7">
        <f>text(E3166,"ddd")</f>
        <v/>
      </c>
      <c r="R3166" s="7">
        <f>G3166-F3166</f>
        <v/>
      </c>
      <c r="S3166" s="7">
        <f>E3166-D3166</f>
        <v/>
      </c>
      <c r="T3166" s="7">
        <f>O3166*M3166</f>
        <v/>
      </c>
      <c r="U3166" s="7">
        <f>T3166*N3166</f>
        <v/>
      </c>
      <c r="V3166" s="7">
        <f>T3166-U3166-(P3166*M3166)</f>
        <v/>
      </c>
      <c r="W3166" s="7">
        <f>VLOOKUP(L3166,'Products Sheet'!$A:$B,2,FALSE)</f>
        <v/>
      </c>
      <c r="X3166" s="7" t="n"/>
      <c r="Y3166" s="7" t="n"/>
      <c r="Z3166" s="7" t="n"/>
      <c r="AA3166" s="7" t="n"/>
      <c r="AB3166" s="7" t="n"/>
      <c r="AC3166" s="7" t="n"/>
    </row>
    <row r="3167" ht="9.75" customHeight="1" s="12">
      <c r="A3167" s="11" t="inlineStr">
        <is>
          <t>SO - 0004132</t>
        </is>
      </c>
      <c r="B3167" s="11" t="inlineStr">
        <is>
          <t>Online</t>
        </is>
      </c>
      <c r="C3167" s="11" t="inlineStr">
        <is>
          <t>WARE-NMK1003</t>
        </is>
      </c>
      <c r="D3167" s="6" t="n">
        <v>43600</v>
      </c>
      <c r="E3167" s="6" t="n">
        <v>43729</v>
      </c>
      <c r="F3167" s="6" t="n">
        <v>43735</v>
      </c>
      <c r="G3167" s="6" t="n">
        <v>43738</v>
      </c>
      <c r="H3167" s="11" t="inlineStr">
        <is>
          <t>USD</t>
        </is>
      </c>
      <c r="I3167" s="11" t="n">
        <v>17</v>
      </c>
      <c r="J3167" s="11" t="n">
        <v>50</v>
      </c>
      <c r="K3167" s="11" t="n">
        <v>196</v>
      </c>
      <c r="L3167" s="11" t="n">
        <v>19</v>
      </c>
      <c r="M3167" s="11" t="n">
        <v>1</v>
      </c>
      <c r="N3167" s="11" t="n">
        <v>0.075</v>
      </c>
      <c r="O3167" s="7" t="n">
        <v>1105.5</v>
      </c>
      <c r="P3167" s="7" t="n">
        <v>873.345</v>
      </c>
      <c r="Q3167" s="7">
        <f>text(E3167,"ddd")</f>
        <v/>
      </c>
      <c r="R3167" s="7">
        <f>G3167-F3167</f>
        <v/>
      </c>
      <c r="S3167" s="7">
        <f>E3167-D3167</f>
        <v/>
      </c>
      <c r="T3167" s="7">
        <f>O3167*M3167</f>
        <v/>
      </c>
      <c r="U3167" s="7">
        <f>T3167*N3167</f>
        <v/>
      </c>
      <c r="V3167" s="7">
        <f>T3167-U3167-(P3167*M3167)</f>
        <v/>
      </c>
      <c r="W3167" s="7">
        <f>VLOOKUP(L3167,'Products Sheet'!$A:$B,2,FALSE)</f>
        <v/>
      </c>
      <c r="X3167" s="7" t="n"/>
      <c r="Y3167" s="7" t="n"/>
      <c r="Z3167" s="7" t="n"/>
      <c r="AA3167" s="7" t="n"/>
      <c r="AB3167" s="7" t="n"/>
      <c r="AC3167" s="7" t="n"/>
    </row>
    <row r="3168" ht="9.75" customHeight="1" s="12">
      <c r="A3168" s="11" t="inlineStr">
        <is>
          <t>SO - 0004145</t>
        </is>
      </c>
      <c r="B3168" s="11" t="inlineStr">
        <is>
          <t>Distributor</t>
        </is>
      </c>
      <c r="C3168" s="11" t="inlineStr">
        <is>
          <t>WARE-MKL1006</t>
        </is>
      </c>
      <c r="D3168" s="6" t="n">
        <v>43600</v>
      </c>
      <c r="E3168" s="6" t="n">
        <v>43730</v>
      </c>
      <c r="F3168" s="6" t="n">
        <v>43746</v>
      </c>
      <c r="G3168" s="6" t="n">
        <v>43748</v>
      </c>
      <c r="H3168" s="11" t="inlineStr">
        <is>
          <t>USD</t>
        </is>
      </c>
      <c r="I3168" s="11" t="n">
        <v>24</v>
      </c>
      <c r="J3168" s="11" t="n">
        <v>3</v>
      </c>
      <c r="K3168" s="11" t="n">
        <v>358</v>
      </c>
      <c r="L3168" s="11" t="n">
        <v>19</v>
      </c>
      <c r="M3168" s="11" t="n">
        <v>1</v>
      </c>
      <c r="N3168" s="11" t="n">
        <v>0.05</v>
      </c>
      <c r="O3168" s="7" t="n">
        <v>5989.8</v>
      </c>
      <c r="P3168" s="7" t="n">
        <v>4731.942</v>
      </c>
      <c r="Q3168" s="7">
        <f>text(E3168,"ddd")</f>
        <v/>
      </c>
      <c r="R3168" s="7">
        <f>G3168-F3168</f>
        <v/>
      </c>
      <c r="S3168" s="7">
        <f>E3168-D3168</f>
        <v/>
      </c>
      <c r="T3168" s="7">
        <f>O3168*M3168</f>
        <v/>
      </c>
      <c r="U3168" s="7">
        <f>T3168*N3168</f>
        <v/>
      </c>
      <c r="V3168" s="7">
        <f>T3168-U3168-(P3168*M3168)</f>
        <v/>
      </c>
      <c r="W3168" s="7">
        <f>VLOOKUP(L3168,'Products Sheet'!$A:$B,2,FALSE)</f>
        <v/>
      </c>
      <c r="X3168" s="7" t="n"/>
      <c r="Y3168" s="7" t="n"/>
      <c r="Z3168" s="7" t="n"/>
      <c r="AA3168" s="7" t="n"/>
      <c r="AB3168" s="7" t="n"/>
      <c r="AC3168" s="7" t="n"/>
    </row>
    <row r="3169" ht="9.75" customHeight="1" s="12">
      <c r="A3169" s="11" t="inlineStr">
        <is>
          <t>SO - 0004157</t>
        </is>
      </c>
      <c r="B3169" s="11" t="inlineStr">
        <is>
          <t>In-Store</t>
        </is>
      </c>
      <c r="C3169" s="11" t="inlineStr">
        <is>
          <t>WARE-PUJ1005</t>
        </is>
      </c>
      <c r="D3169" s="6" t="n">
        <v>43600</v>
      </c>
      <c r="E3169" s="6" t="n">
        <v>43731</v>
      </c>
      <c r="F3169" s="6" t="n">
        <v>43741</v>
      </c>
      <c r="G3169" s="6" t="n">
        <v>43747</v>
      </c>
      <c r="H3169" s="11" t="inlineStr">
        <is>
          <t>USD</t>
        </is>
      </c>
      <c r="I3169" s="11" t="n">
        <v>2</v>
      </c>
      <c r="J3169" s="11" t="n">
        <v>46</v>
      </c>
      <c r="K3169" s="11" t="n">
        <v>291</v>
      </c>
      <c r="L3169" s="11" t="n">
        <v>19</v>
      </c>
      <c r="M3169" s="11" t="n">
        <v>4</v>
      </c>
      <c r="N3169" s="11" t="n">
        <v>0.2</v>
      </c>
      <c r="O3169" s="7" t="n">
        <v>3986.5</v>
      </c>
      <c r="P3169" s="7" t="n">
        <v>2591.225</v>
      </c>
      <c r="Q3169" s="7">
        <f>text(E3169,"ddd")</f>
        <v/>
      </c>
      <c r="R3169" s="7">
        <f>G3169-F3169</f>
        <v/>
      </c>
      <c r="S3169" s="7">
        <f>E3169-D3169</f>
        <v/>
      </c>
      <c r="T3169" s="7">
        <f>O3169*M3169</f>
        <v/>
      </c>
      <c r="U3169" s="7">
        <f>T3169*N3169</f>
        <v/>
      </c>
      <c r="V3169" s="7">
        <f>T3169-U3169-(P3169*M3169)</f>
        <v/>
      </c>
      <c r="W3169" s="7">
        <f>VLOOKUP(L3169,'Products Sheet'!$A:$B,2,FALSE)</f>
        <v/>
      </c>
      <c r="X3169" s="7" t="n"/>
      <c r="Y3169" s="7" t="n"/>
      <c r="Z3169" s="7" t="n"/>
      <c r="AA3169" s="7" t="n"/>
      <c r="AB3169" s="7" t="n"/>
      <c r="AC3169" s="7" t="n"/>
    </row>
    <row r="3170" ht="9.75" customHeight="1" s="12">
      <c r="A3170" s="11" t="inlineStr">
        <is>
          <t>SO - 0004168</t>
        </is>
      </c>
      <c r="B3170" s="11" t="inlineStr">
        <is>
          <t>Distributor</t>
        </is>
      </c>
      <c r="C3170" s="11" t="inlineStr">
        <is>
          <t>WARE-NBV1002</t>
        </is>
      </c>
      <c r="D3170" s="6" t="n">
        <v>43600</v>
      </c>
      <c r="E3170" s="6" t="n">
        <v>43733</v>
      </c>
      <c r="F3170" s="6" t="n">
        <v>43744</v>
      </c>
      <c r="G3170" s="6" t="n">
        <v>43746</v>
      </c>
      <c r="H3170" s="11" t="inlineStr">
        <is>
          <t>USD</t>
        </is>
      </c>
      <c r="I3170" s="11" t="n">
        <v>21</v>
      </c>
      <c r="J3170" s="11" t="n">
        <v>28</v>
      </c>
      <c r="K3170" s="11" t="n">
        <v>85</v>
      </c>
      <c r="L3170" s="11" t="n">
        <v>19</v>
      </c>
      <c r="M3170" s="11" t="n">
        <v>7</v>
      </c>
      <c r="N3170" s="11" t="n">
        <v>0.15</v>
      </c>
      <c r="O3170" s="7" t="n">
        <v>3865.9</v>
      </c>
      <c r="P3170" s="7" t="n">
        <v>1778.314</v>
      </c>
      <c r="Q3170" s="7">
        <f>text(E3170,"ddd")</f>
        <v/>
      </c>
      <c r="R3170" s="7">
        <f>G3170-F3170</f>
        <v/>
      </c>
      <c r="S3170" s="7">
        <f>E3170-D3170</f>
        <v/>
      </c>
      <c r="T3170" s="7">
        <f>O3170*M3170</f>
        <v/>
      </c>
      <c r="U3170" s="7">
        <f>T3170*N3170</f>
        <v/>
      </c>
      <c r="V3170" s="7">
        <f>T3170-U3170-(P3170*M3170)</f>
        <v/>
      </c>
      <c r="W3170" s="7">
        <f>VLOOKUP(L3170,'Products Sheet'!$A:$B,2,FALSE)</f>
        <v/>
      </c>
      <c r="X3170" s="7" t="n"/>
      <c r="Y3170" s="7" t="n"/>
      <c r="Z3170" s="7" t="n"/>
      <c r="AA3170" s="7" t="n"/>
      <c r="AB3170" s="7" t="n"/>
      <c r="AC3170" s="7" t="n"/>
    </row>
    <row r="3171" ht="9.75" customHeight="1" s="12">
      <c r="A3171" s="11" t="inlineStr">
        <is>
          <t>SO - 0004237</t>
        </is>
      </c>
      <c r="B3171" s="11" t="inlineStr">
        <is>
          <t>Wholesale</t>
        </is>
      </c>
      <c r="C3171" s="11" t="inlineStr">
        <is>
          <t>WARE-NBV1002</t>
        </is>
      </c>
      <c r="D3171" s="6" t="n">
        <v>43700</v>
      </c>
      <c r="E3171" s="6" t="n">
        <v>43741</v>
      </c>
      <c r="F3171" s="6" t="n">
        <v>43752</v>
      </c>
      <c r="G3171" s="6" t="n">
        <v>43758</v>
      </c>
      <c r="H3171" s="11" t="inlineStr">
        <is>
          <t>USD</t>
        </is>
      </c>
      <c r="I3171" s="11" t="n">
        <v>26</v>
      </c>
      <c r="J3171" s="11" t="n">
        <v>17</v>
      </c>
      <c r="K3171" s="11" t="n">
        <v>86</v>
      </c>
      <c r="L3171" s="11" t="n">
        <v>19</v>
      </c>
      <c r="M3171" s="11" t="n">
        <v>8</v>
      </c>
      <c r="N3171" s="11" t="n">
        <v>0.1</v>
      </c>
      <c r="O3171" s="7" t="n">
        <v>2639.8</v>
      </c>
      <c r="P3171" s="7" t="n">
        <v>2111.84</v>
      </c>
      <c r="Q3171" s="7">
        <f>text(E3171,"ddd")</f>
        <v/>
      </c>
      <c r="R3171" s="7">
        <f>G3171-F3171</f>
        <v/>
      </c>
      <c r="S3171" s="7">
        <f>E3171-D3171</f>
        <v/>
      </c>
      <c r="T3171" s="7">
        <f>O3171*M3171</f>
        <v/>
      </c>
      <c r="U3171" s="7">
        <f>T3171*N3171</f>
        <v/>
      </c>
      <c r="V3171" s="7">
        <f>T3171-U3171-(P3171*M3171)</f>
        <v/>
      </c>
      <c r="W3171" s="7">
        <f>VLOOKUP(L3171,'Products Sheet'!$A:$B,2,FALSE)</f>
        <v/>
      </c>
      <c r="X3171" s="7" t="n"/>
      <c r="Y3171" s="7" t="n"/>
      <c r="Z3171" s="7" t="n"/>
      <c r="AA3171" s="7" t="n"/>
      <c r="AB3171" s="7" t="n"/>
      <c r="AC3171" s="7" t="n"/>
    </row>
    <row r="3172" ht="9.75" customHeight="1" s="12">
      <c r="A3172" s="11" t="inlineStr">
        <is>
          <t>SO - 0004302</t>
        </is>
      </c>
      <c r="B3172" s="11" t="inlineStr">
        <is>
          <t>Online</t>
        </is>
      </c>
      <c r="C3172" s="11" t="inlineStr">
        <is>
          <t>WARE-NMK1003</t>
        </is>
      </c>
      <c r="D3172" s="6" t="n">
        <v>43600</v>
      </c>
      <c r="E3172" s="6" t="n">
        <v>43750</v>
      </c>
      <c r="F3172" s="6" t="n">
        <v>43755</v>
      </c>
      <c r="G3172" s="6" t="n">
        <v>43760</v>
      </c>
      <c r="H3172" s="11" t="inlineStr">
        <is>
          <t>USD</t>
        </is>
      </c>
      <c r="I3172" s="11" t="n">
        <v>20</v>
      </c>
      <c r="J3172" s="11" t="n">
        <v>41</v>
      </c>
      <c r="K3172" s="11" t="n">
        <v>115</v>
      </c>
      <c r="L3172" s="11" t="n">
        <v>19</v>
      </c>
      <c r="M3172" s="11" t="n">
        <v>8</v>
      </c>
      <c r="N3172" s="11" t="n">
        <v>0.05</v>
      </c>
      <c r="O3172" s="7" t="n">
        <v>1011.7</v>
      </c>
      <c r="P3172" s="7" t="n">
        <v>455.265</v>
      </c>
      <c r="Q3172" s="7">
        <f>text(E3172,"ddd")</f>
        <v/>
      </c>
      <c r="R3172" s="7">
        <f>G3172-F3172</f>
        <v/>
      </c>
      <c r="S3172" s="7">
        <f>E3172-D3172</f>
        <v/>
      </c>
      <c r="T3172" s="7">
        <f>O3172*M3172</f>
        <v/>
      </c>
      <c r="U3172" s="7">
        <f>T3172*N3172</f>
        <v/>
      </c>
      <c r="V3172" s="7">
        <f>T3172-U3172-(P3172*M3172)</f>
        <v/>
      </c>
      <c r="W3172" s="7">
        <f>VLOOKUP(L3172,'Products Sheet'!$A:$B,2,FALSE)</f>
        <v/>
      </c>
      <c r="X3172" s="7" t="n"/>
      <c r="Y3172" s="7" t="n"/>
      <c r="Z3172" s="7" t="n"/>
      <c r="AA3172" s="7" t="n"/>
      <c r="AB3172" s="7" t="n"/>
      <c r="AC3172" s="7" t="n"/>
    </row>
    <row r="3173" ht="9.75" customHeight="1" s="12">
      <c r="A3173" s="11" t="inlineStr">
        <is>
          <t>SO - 0004323</t>
        </is>
      </c>
      <c r="B3173" s="11" t="inlineStr">
        <is>
          <t>In-Store</t>
        </is>
      </c>
      <c r="C3173" s="11" t="inlineStr">
        <is>
          <t>WARE-NMK1003</t>
        </is>
      </c>
      <c r="D3173" s="6" t="n">
        <v>43600</v>
      </c>
      <c r="E3173" s="6" t="n">
        <v>43753</v>
      </c>
      <c r="F3173" s="6" t="n">
        <v>43755</v>
      </c>
      <c r="G3173" s="6" t="n">
        <v>43757</v>
      </c>
      <c r="H3173" s="11" t="inlineStr">
        <is>
          <t>USD</t>
        </is>
      </c>
      <c r="I3173" s="11" t="n">
        <v>2</v>
      </c>
      <c r="J3173" s="11" t="n">
        <v>45</v>
      </c>
      <c r="K3173" s="11" t="n">
        <v>138</v>
      </c>
      <c r="L3173" s="11" t="n">
        <v>19</v>
      </c>
      <c r="M3173" s="11" t="n">
        <v>2</v>
      </c>
      <c r="N3173" s="11" t="n">
        <v>0.3</v>
      </c>
      <c r="O3173" s="7" t="n">
        <v>6505.7</v>
      </c>
      <c r="P3173" s="7" t="n">
        <v>2927.565</v>
      </c>
      <c r="Q3173" s="7">
        <f>text(E3173,"ddd")</f>
        <v/>
      </c>
      <c r="R3173" s="7">
        <f>G3173-F3173</f>
        <v/>
      </c>
      <c r="S3173" s="7">
        <f>E3173-D3173</f>
        <v/>
      </c>
      <c r="T3173" s="7">
        <f>O3173*M3173</f>
        <v/>
      </c>
      <c r="U3173" s="7">
        <f>T3173*N3173</f>
        <v/>
      </c>
      <c r="V3173" s="7">
        <f>T3173-U3173-(P3173*M3173)</f>
        <v/>
      </c>
      <c r="W3173" s="7">
        <f>VLOOKUP(L3173,'Products Sheet'!$A:$B,2,FALSE)</f>
        <v/>
      </c>
      <c r="X3173" s="7" t="n"/>
      <c r="Y3173" s="7" t="n"/>
      <c r="Z3173" s="7" t="n"/>
      <c r="AA3173" s="7" t="n"/>
      <c r="AB3173" s="7" t="n"/>
      <c r="AC3173" s="7" t="n"/>
    </row>
    <row r="3174" ht="9.75" customHeight="1" s="12">
      <c r="A3174" s="11" t="inlineStr">
        <is>
          <t>SO - 0004329</t>
        </is>
      </c>
      <c r="B3174" s="11" t="inlineStr">
        <is>
          <t>Distributor</t>
        </is>
      </c>
      <c r="C3174" s="11" t="inlineStr">
        <is>
          <t>WARE-NMK1003</t>
        </is>
      </c>
      <c r="D3174" s="6" t="n">
        <v>43700</v>
      </c>
      <c r="E3174" s="6" t="n">
        <v>43753</v>
      </c>
      <c r="F3174" s="6" t="n">
        <v>43769</v>
      </c>
      <c r="G3174" s="6" t="n">
        <v>43772</v>
      </c>
      <c r="H3174" s="11" t="inlineStr">
        <is>
          <t>USD</t>
        </is>
      </c>
      <c r="I3174" s="11" t="n">
        <v>25</v>
      </c>
      <c r="J3174" s="11" t="n">
        <v>35</v>
      </c>
      <c r="K3174" s="11" t="n">
        <v>143</v>
      </c>
      <c r="L3174" s="11" t="n">
        <v>19</v>
      </c>
      <c r="M3174" s="11" t="n">
        <v>7</v>
      </c>
      <c r="N3174" s="11" t="n">
        <v>0.05</v>
      </c>
      <c r="O3174" s="7" t="n">
        <v>261.3</v>
      </c>
      <c r="P3174" s="7" t="n">
        <v>146.328</v>
      </c>
      <c r="Q3174" s="7">
        <f>text(E3174,"ddd")</f>
        <v/>
      </c>
      <c r="R3174" s="7">
        <f>G3174-F3174</f>
        <v/>
      </c>
      <c r="S3174" s="7">
        <f>E3174-D3174</f>
        <v/>
      </c>
      <c r="T3174" s="7">
        <f>O3174*M3174</f>
        <v/>
      </c>
      <c r="U3174" s="7">
        <f>T3174*N3174</f>
        <v/>
      </c>
      <c r="V3174" s="7">
        <f>T3174-U3174-(P3174*M3174)</f>
        <v/>
      </c>
      <c r="W3174" s="7">
        <f>VLOOKUP(L3174,'Products Sheet'!$A:$B,2,FALSE)</f>
        <v/>
      </c>
      <c r="X3174" s="7" t="n"/>
      <c r="Y3174" s="7" t="n"/>
      <c r="Z3174" s="7" t="n"/>
      <c r="AA3174" s="7" t="n"/>
      <c r="AB3174" s="7" t="n"/>
      <c r="AC3174" s="7" t="n"/>
    </row>
    <row r="3175" ht="9.75" customHeight="1" s="12">
      <c r="A3175" s="11" t="inlineStr">
        <is>
          <t>SO - 0004355</t>
        </is>
      </c>
      <c r="B3175" s="11" t="inlineStr">
        <is>
          <t>In-Store</t>
        </is>
      </c>
      <c r="C3175" s="11" t="inlineStr">
        <is>
          <t>WARE-XYS1001</t>
        </is>
      </c>
      <c r="D3175" s="6" t="n">
        <v>43600</v>
      </c>
      <c r="E3175" s="6" t="n">
        <v>43757</v>
      </c>
      <c r="F3175" s="6" t="n">
        <v>43782</v>
      </c>
      <c r="G3175" s="6" t="n">
        <v>43785</v>
      </c>
      <c r="H3175" s="11" t="inlineStr">
        <is>
          <t>USD</t>
        </is>
      </c>
      <c r="I3175" s="11" t="n">
        <v>12</v>
      </c>
      <c r="J3175" s="11" t="n">
        <v>11</v>
      </c>
      <c r="K3175" s="11" t="n">
        <v>12</v>
      </c>
      <c r="L3175" s="11" t="n">
        <v>19</v>
      </c>
      <c r="M3175" s="11" t="n">
        <v>8</v>
      </c>
      <c r="N3175" s="11" t="n">
        <v>0.075</v>
      </c>
      <c r="O3175" s="7" t="n">
        <v>670</v>
      </c>
      <c r="P3175" s="7" t="n">
        <v>408.7</v>
      </c>
      <c r="Q3175" s="7">
        <f>text(E3175,"ddd")</f>
        <v/>
      </c>
      <c r="R3175" s="7">
        <f>G3175-F3175</f>
        <v/>
      </c>
      <c r="S3175" s="7">
        <f>E3175-D3175</f>
        <v/>
      </c>
      <c r="T3175" s="7">
        <f>O3175*M3175</f>
        <v/>
      </c>
      <c r="U3175" s="7">
        <f>T3175*N3175</f>
        <v/>
      </c>
      <c r="V3175" s="7">
        <f>T3175-U3175-(P3175*M3175)</f>
        <v/>
      </c>
      <c r="W3175" s="7">
        <f>VLOOKUP(L3175,'Products Sheet'!$A:$B,2,FALSE)</f>
        <v/>
      </c>
      <c r="X3175" s="7" t="n"/>
      <c r="Y3175" s="7" t="n"/>
      <c r="Z3175" s="7" t="n"/>
      <c r="AA3175" s="7" t="n"/>
      <c r="AB3175" s="7" t="n"/>
      <c r="AC3175" s="7" t="n"/>
    </row>
    <row r="3176" ht="9.75" customHeight="1" s="12">
      <c r="A3176" s="11" t="inlineStr">
        <is>
          <t>SO - 0004407</t>
        </is>
      </c>
      <c r="B3176" s="11" t="inlineStr">
        <is>
          <t>In-Store</t>
        </is>
      </c>
      <c r="C3176" s="11" t="inlineStr">
        <is>
          <t>WARE-PUJ1005</t>
        </is>
      </c>
      <c r="D3176" s="6" t="n">
        <v>43700</v>
      </c>
      <c r="E3176" s="6" t="n">
        <v>43764</v>
      </c>
      <c r="F3176" s="6" t="n">
        <v>43781</v>
      </c>
      <c r="G3176" s="6" t="n">
        <v>43783</v>
      </c>
      <c r="H3176" s="11" t="inlineStr">
        <is>
          <t>USD</t>
        </is>
      </c>
      <c r="I3176" s="11" t="n">
        <v>3</v>
      </c>
      <c r="J3176" s="11" t="n">
        <v>3</v>
      </c>
      <c r="K3176" s="11" t="n">
        <v>309</v>
      </c>
      <c r="L3176" s="11" t="n">
        <v>19</v>
      </c>
      <c r="M3176" s="11" t="n">
        <v>8</v>
      </c>
      <c r="N3176" s="11" t="n">
        <v>0.05</v>
      </c>
      <c r="O3176" s="7" t="n">
        <v>1882.7</v>
      </c>
      <c r="P3176" s="7" t="n">
        <v>1374.371</v>
      </c>
      <c r="Q3176" s="7">
        <f>text(E3176,"ddd")</f>
        <v/>
      </c>
      <c r="R3176" s="7">
        <f>G3176-F3176</f>
        <v/>
      </c>
      <c r="S3176" s="7">
        <f>E3176-D3176</f>
        <v/>
      </c>
      <c r="T3176" s="7">
        <f>O3176*M3176</f>
        <v/>
      </c>
      <c r="U3176" s="7">
        <f>T3176*N3176</f>
        <v/>
      </c>
      <c r="V3176" s="7">
        <f>T3176-U3176-(P3176*M3176)</f>
        <v/>
      </c>
      <c r="W3176" s="7">
        <f>VLOOKUP(L3176,'Products Sheet'!$A:$B,2,FALSE)</f>
        <v/>
      </c>
      <c r="X3176" s="7" t="n"/>
      <c r="Y3176" s="7" t="n"/>
      <c r="Z3176" s="7" t="n"/>
      <c r="AA3176" s="7" t="n"/>
      <c r="AB3176" s="7" t="n"/>
      <c r="AC3176" s="7" t="n"/>
    </row>
    <row r="3177" ht="9.75" customHeight="1" s="12">
      <c r="A3177" s="11" t="inlineStr">
        <is>
          <t>SO - 0004518</t>
        </is>
      </c>
      <c r="B3177" s="11" t="inlineStr">
        <is>
          <t>Online</t>
        </is>
      </c>
      <c r="C3177" s="11" t="inlineStr">
        <is>
          <t>WARE-NBV1002</t>
        </is>
      </c>
      <c r="D3177" s="6" t="n">
        <v>43700</v>
      </c>
      <c r="E3177" s="6" t="n">
        <v>43778</v>
      </c>
      <c r="F3177" s="6" t="n">
        <v>43780</v>
      </c>
      <c r="G3177" s="6" t="n">
        <v>43785</v>
      </c>
      <c r="H3177" s="11" t="inlineStr">
        <is>
          <t>USD</t>
        </is>
      </c>
      <c r="I3177" s="11" t="n">
        <v>13</v>
      </c>
      <c r="J3177" s="11" t="n">
        <v>17</v>
      </c>
      <c r="K3177" s="11" t="n">
        <v>77</v>
      </c>
      <c r="L3177" s="11" t="n">
        <v>19</v>
      </c>
      <c r="M3177" s="11" t="n">
        <v>1</v>
      </c>
      <c r="N3177" s="11" t="n">
        <v>0.075</v>
      </c>
      <c r="O3177" s="7" t="n">
        <v>2793.9</v>
      </c>
      <c r="P3177" s="7" t="n">
        <v>1369.011</v>
      </c>
      <c r="Q3177" s="7">
        <f>text(E3177,"ddd")</f>
        <v/>
      </c>
      <c r="R3177" s="7">
        <f>G3177-F3177</f>
        <v/>
      </c>
      <c r="S3177" s="7">
        <f>E3177-D3177</f>
        <v/>
      </c>
      <c r="T3177" s="7">
        <f>O3177*M3177</f>
        <v/>
      </c>
      <c r="U3177" s="7">
        <f>T3177*N3177</f>
        <v/>
      </c>
      <c r="V3177" s="7">
        <f>T3177-U3177-(P3177*M3177)</f>
        <v/>
      </c>
      <c r="W3177" s="7">
        <f>VLOOKUP(L3177,'Products Sheet'!$A:$B,2,FALSE)</f>
        <v/>
      </c>
      <c r="X3177" s="7" t="n"/>
      <c r="Y3177" s="7" t="n"/>
      <c r="Z3177" s="7" t="n"/>
      <c r="AA3177" s="7" t="n"/>
      <c r="AB3177" s="7" t="n"/>
      <c r="AC3177" s="7" t="n"/>
    </row>
    <row r="3178" ht="9.75" customHeight="1" s="12">
      <c r="A3178" s="11" t="inlineStr">
        <is>
          <t>SO - 0004556</t>
        </is>
      </c>
      <c r="B3178" s="11" t="inlineStr">
        <is>
          <t>In-Store</t>
        </is>
      </c>
      <c r="C3178" s="11" t="inlineStr">
        <is>
          <t>WARE-XYS1001</t>
        </is>
      </c>
      <c r="D3178" s="6" t="n">
        <v>43700</v>
      </c>
      <c r="E3178" s="6" t="n">
        <v>43783</v>
      </c>
      <c r="F3178" s="6" t="n">
        <v>43809</v>
      </c>
      <c r="G3178" s="6" t="n">
        <v>43815</v>
      </c>
      <c r="H3178" s="11" t="inlineStr">
        <is>
          <t>USD</t>
        </is>
      </c>
      <c r="I3178" s="11" t="n">
        <v>1</v>
      </c>
      <c r="J3178" s="11" t="n">
        <v>37</v>
      </c>
      <c r="K3178" s="11" t="n">
        <v>6</v>
      </c>
      <c r="L3178" s="11" t="n">
        <v>19</v>
      </c>
      <c r="M3178" s="11" t="n">
        <v>3</v>
      </c>
      <c r="N3178" s="11" t="n">
        <v>0.075</v>
      </c>
      <c r="O3178" s="7" t="n">
        <v>1876</v>
      </c>
      <c r="P3178" s="7" t="n">
        <v>1013.04</v>
      </c>
      <c r="Q3178" s="7">
        <f>text(E3178,"ddd")</f>
        <v/>
      </c>
      <c r="R3178" s="7">
        <f>G3178-F3178</f>
        <v/>
      </c>
      <c r="S3178" s="7">
        <f>E3178-D3178</f>
        <v/>
      </c>
      <c r="T3178" s="7">
        <f>O3178*M3178</f>
        <v/>
      </c>
      <c r="U3178" s="7">
        <f>T3178*N3178</f>
        <v/>
      </c>
      <c r="V3178" s="7">
        <f>T3178-U3178-(P3178*M3178)</f>
        <v/>
      </c>
      <c r="W3178" s="7">
        <f>VLOOKUP(L3178,'Products Sheet'!$A:$B,2,FALSE)</f>
        <v/>
      </c>
      <c r="X3178" s="7" t="n"/>
      <c r="Y3178" s="7" t="n"/>
      <c r="Z3178" s="7" t="n"/>
      <c r="AA3178" s="7" t="n"/>
      <c r="AB3178" s="7" t="n"/>
      <c r="AC3178" s="7" t="n"/>
    </row>
    <row r="3179" ht="9.75" customHeight="1" s="12">
      <c r="A3179" s="11" t="inlineStr">
        <is>
          <t>SO - 0004589</t>
        </is>
      </c>
      <c r="B3179" s="11" t="inlineStr">
        <is>
          <t>In-Store</t>
        </is>
      </c>
      <c r="C3179" s="11" t="inlineStr">
        <is>
          <t>WARE-NBV1002</t>
        </is>
      </c>
      <c r="D3179" s="6" t="n">
        <v>43600</v>
      </c>
      <c r="E3179" s="6" t="n">
        <v>43786</v>
      </c>
      <c r="F3179" s="6" t="n">
        <v>43811</v>
      </c>
      <c r="G3179" s="6" t="n">
        <v>43813</v>
      </c>
      <c r="H3179" s="11" t="inlineStr">
        <is>
          <t>USD</t>
        </is>
      </c>
      <c r="I3179" s="11" t="n">
        <v>5</v>
      </c>
      <c r="J3179" s="11" t="n">
        <v>49</v>
      </c>
      <c r="K3179" s="11" t="n">
        <v>74</v>
      </c>
      <c r="L3179" s="11" t="n">
        <v>19</v>
      </c>
      <c r="M3179" s="11" t="n">
        <v>7</v>
      </c>
      <c r="N3179" s="11" t="n">
        <v>0.05</v>
      </c>
      <c r="O3179" s="7" t="n">
        <v>1708.5</v>
      </c>
      <c r="P3179" s="7" t="n">
        <v>973.8449999999999</v>
      </c>
      <c r="Q3179" s="7">
        <f>text(E3179,"ddd")</f>
        <v/>
      </c>
      <c r="R3179" s="7">
        <f>G3179-F3179</f>
        <v/>
      </c>
      <c r="S3179" s="7">
        <f>E3179-D3179</f>
        <v/>
      </c>
      <c r="T3179" s="7">
        <f>O3179*M3179</f>
        <v/>
      </c>
      <c r="U3179" s="7">
        <f>T3179*N3179</f>
        <v/>
      </c>
      <c r="V3179" s="7">
        <f>T3179-U3179-(P3179*M3179)</f>
        <v/>
      </c>
      <c r="W3179" s="7">
        <f>VLOOKUP(L3179,'Products Sheet'!$A:$B,2,FALSE)</f>
        <v/>
      </c>
      <c r="X3179" s="7" t="n"/>
      <c r="Y3179" s="7" t="n"/>
      <c r="Z3179" s="7" t="n"/>
      <c r="AA3179" s="7" t="n"/>
      <c r="AB3179" s="7" t="n"/>
      <c r="AC3179" s="7" t="n"/>
    </row>
    <row r="3180" ht="9.75" customHeight="1" s="12">
      <c r="A3180" s="11" t="inlineStr">
        <is>
          <t>SO - 0004612</t>
        </is>
      </c>
      <c r="B3180" s="11" t="inlineStr">
        <is>
          <t>Distributor</t>
        </is>
      </c>
      <c r="C3180" s="11" t="inlineStr">
        <is>
          <t>WARE-NMK1003</t>
        </is>
      </c>
      <c r="D3180" s="6" t="n">
        <v>43700</v>
      </c>
      <c r="E3180" s="6" t="n">
        <v>43788</v>
      </c>
      <c r="F3180" s="6" t="n">
        <v>43799</v>
      </c>
      <c r="G3180" s="6" t="n">
        <v>43800</v>
      </c>
      <c r="H3180" s="11" t="inlineStr">
        <is>
          <t>USD</t>
        </is>
      </c>
      <c r="I3180" s="11" t="n">
        <v>21</v>
      </c>
      <c r="J3180" s="11" t="n">
        <v>21</v>
      </c>
      <c r="K3180" s="11" t="n">
        <v>94</v>
      </c>
      <c r="L3180" s="11" t="n">
        <v>19</v>
      </c>
      <c r="M3180" s="11" t="n">
        <v>6</v>
      </c>
      <c r="N3180" s="11" t="n">
        <v>0.05</v>
      </c>
      <c r="O3180" s="7" t="n">
        <v>2619.7</v>
      </c>
      <c r="P3180" s="7" t="n">
        <v>2069.563</v>
      </c>
      <c r="Q3180" s="7">
        <f>text(E3180,"ddd")</f>
        <v/>
      </c>
      <c r="R3180" s="7">
        <f>G3180-F3180</f>
        <v/>
      </c>
      <c r="S3180" s="7">
        <f>E3180-D3180</f>
        <v/>
      </c>
      <c r="T3180" s="7">
        <f>O3180*M3180</f>
        <v/>
      </c>
      <c r="U3180" s="7">
        <f>T3180*N3180</f>
        <v/>
      </c>
      <c r="V3180" s="7">
        <f>T3180-U3180-(P3180*M3180)</f>
        <v/>
      </c>
      <c r="W3180" s="7">
        <f>VLOOKUP(L3180,'Products Sheet'!$A:$B,2,FALSE)</f>
        <v/>
      </c>
      <c r="X3180" s="7" t="n"/>
      <c r="Y3180" s="7" t="n"/>
      <c r="Z3180" s="7" t="n"/>
      <c r="AA3180" s="7" t="n"/>
      <c r="AB3180" s="7" t="n"/>
      <c r="AC3180" s="7" t="n"/>
    </row>
    <row r="3181" ht="9.75" customHeight="1" s="12">
      <c r="A3181" s="11" t="inlineStr">
        <is>
          <t>SO - 0004621</t>
        </is>
      </c>
      <c r="B3181" s="11" t="inlineStr">
        <is>
          <t>Online</t>
        </is>
      </c>
      <c r="C3181" s="11" t="inlineStr">
        <is>
          <t>WARE-NMK1003</t>
        </is>
      </c>
      <c r="D3181" s="6" t="n">
        <v>43700</v>
      </c>
      <c r="E3181" s="6" t="n">
        <v>43789</v>
      </c>
      <c r="F3181" s="6" t="n">
        <v>43795</v>
      </c>
      <c r="G3181" s="6" t="n">
        <v>43803</v>
      </c>
      <c r="H3181" s="11" t="inlineStr">
        <is>
          <t>USD</t>
        </is>
      </c>
      <c r="I3181" s="11" t="n">
        <v>16</v>
      </c>
      <c r="J3181" s="11" t="n">
        <v>2</v>
      </c>
      <c r="K3181" s="11" t="n">
        <v>177</v>
      </c>
      <c r="L3181" s="11" t="n">
        <v>19</v>
      </c>
      <c r="M3181" s="11" t="n">
        <v>1</v>
      </c>
      <c r="N3181" s="11" t="n">
        <v>0.1</v>
      </c>
      <c r="O3181" s="7" t="n">
        <v>2532.6</v>
      </c>
      <c r="P3181" s="7" t="n">
        <v>1595.538</v>
      </c>
      <c r="Q3181" s="7">
        <f>text(E3181,"ddd")</f>
        <v/>
      </c>
      <c r="R3181" s="7">
        <f>G3181-F3181</f>
        <v/>
      </c>
      <c r="S3181" s="7">
        <f>E3181-D3181</f>
        <v/>
      </c>
      <c r="T3181" s="7">
        <f>O3181*M3181</f>
        <v/>
      </c>
      <c r="U3181" s="7">
        <f>T3181*N3181</f>
        <v/>
      </c>
      <c r="V3181" s="7">
        <f>T3181-U3181-(P3181*M3181)</f>
        <v/>
      </c>
      <c r="W3181" s="7">
        <f>VLOOKUP(L3181,'Products Sheet'!$A:$B,2,FALSE)</f>
        <v/>
      </c>
      <c r="X3181" s="7" t="n"/>
      <c r="Y3181" s="7" t="n"/>
      <c r="Z3181" s="7" t="n"/>
      <c r="AA3181" s="7" t="n"/>
      <c r="AB3181" s="7" t="n"/>
      <c r="AC3181" s="7" t="n"/>
    </row>
    <row r="3182" ht="9.75" customHeight="1" s="12">
      <c r="A3182" s="11" t="inlineStr">
        <is>
          <t>SO - 0004627</t>
        </is>
      </c>
      <c r="B3182" s="11" t="inlineStr">
        <is>
          <t>In-Store</t>
        </is>
      </c>
      <c r="C3182" s="11" t="inlineStr">
        <is>
          <t>WARE-MKL1006</t>
        </is>
      </c>
      <c r="D3182" s="6" t="n">
        <v>43700</v>
      </c>
      <c r="E3182" s="6" t="n">
        <v>43790</v>
      </c>
      <c r="F3182" s="6" t="n">
        <v>43802</v>
      </c>
      <c r="G3182" s="6" t="n">
        <v>43806</v>
      </c>
      <c r="H3182" s="11" t="inlineStr">
        <is>
          <t>USD</t>
        </is>
      </c>
      <c r="I3182" s="11" t="n">
        <v>8</v>
      </c>
      <c r="J3182" s="11" t="n">
        <v>23</v>
      </c>
      <c r="K3182" s="11" t="n">
        <v>337</v>
      </c>
      <c r="L3182" s="11" t="n">
        <v>19</v>
      </c>
      <c r="M3182" s="11" t="n">
        <v>5</v>
      </c>
      <c r="N3182" s="11" t="n">
        <v>0.15</v>
      </c>
      <c r="O3182" s="7" t="n">
        <v>1005</v>
      </c>
      <c r="P3182" s="7" t="n">
        <v>542.7</v>
      </c>
      <c r="Q3182" s="7">
        <f>text(E3182,"ddd")</f>
        <v/>
      </c>
      <c r="R3182" s="7">
        <f>G3182-F3182</f>
        <v/>
      </c>
      <c r="S3182" s="7">
        <f>E3182-D3182</f>
        <v/>
      </c>
      <c r="T3182" s="7">
        <f>O3182*M3182</f>
        <v/>
      </c>
      <c r="U3182" s="7">
        <f>T3182*N3182</f>
        <v/>
      </c>
      <c r="V3182" s="7">
        <f>T3182-U3182-(P3182*M3182)</f>
        <v/>
      </c>
      <c r="W3182" s="7">
        <f>VLOOKUP(L3182,'Products Sheet'!$A:$B,2,FALSE)</f>
        <v/>
      </c>
      <c r="X3182" s="7" t="n"/>
      <c r="Y3182" s="7" t="n"/>
      <c r="Z3182" s="7" t="n"/>
      <c r="AA3182" s="7" t="n"/>
      <c r="AB3182" s="7" t="n"/>
      <c r="AC3182" s="7" t="n"/>
    </row>
    <row r="3183" ht="9.75" customHeight="1" s="12">
      <c r="A3183" s="11" t="inlineStr">
        <is>
          <t>SO - 0004728</t>
        </is>
      </c>
      <c r="B3183" s="11" t="inlineStr">
        <is>
          <t>In-Store</t>
        </is>
      </c>
      <c r="C3183" s="11" t="inlineStr">
        <is>
          <t>WARE-NMK1003</t>
        </is>
      </c>
      <c r="D3183" s="6" t="n">
        <v>43700</v>
      </c>
      <c r="E3183" s="6" t="n">
        <v>43801</v>
      </c>
      <c r="F3183" s="6" t="n">
        <v>43819</v>
      </c>
      <c r="G3183" s="6" t="n">
        <v>43827</v>
      </c>
      <c r="H3183" s="11" t="inlineStr">
        <is>
          <t>USD</t>
        </is>
      </c>
      <c r="I3183" s="11" t="n">
        <v>10</v>
      </c>
      <c r="J3183" s="11" t="n">
        <v>42</v>
      </c>
      <c r="K3183" s="11" t="n">
        <v>112</v>
      </c>
      <c r="L3183" s="11" t="n">
        <v>19</v>
      </c>
      <c r="M3183" s="11" t="n">
        <v>7</v>
      </c>
      <c r="N3183" s="11" t="n">
        <v>0.2</v>
      </c>
      <c r="O3183" s="7" t="n">
        <v>1118.9</v>
      </c>
      <c r="P3183" s="7" t="n">
        <v>760.8520000000001</v>
      </c>
      <c r="Q3183" s="7">
        <f>text(E3183,"ddd")</f>
        <v/>
      </c>
      <c r="R3183" s="7">
        <f>G3183-F3183</f>
        <v/>
      </c>
      <c r="S3183" s="7">
        <f>E3183-D3183</f>
        <v/>
      </c>
      <c r="T3183" s="7">
        <f>O3183*M3183</f>
        <v/>
      </c>
      <c r="U3183" s="7">
        <f>T3183*N3183</f>
        <v/>
      </c>
      <c r="V3183" s="7">
        <f>T3183-U3183-(P3183*M3183)</f>
        <v/>
      </c>
      <c r="W3183" s="7">
        <f>VLOOKUP(L3183,'Products Sheet'!$A:$B,2,FALSE)</f>
        <v/>
      </c>
      <c r="X3183" s="7" t="n"/>
      <c r="Y3183" s="7" t="n"/>
      <c r="Z3183" s="7" t="n"/>
      <c r="AA3183" s="7" t="n"/>
      <c r="AB3183" s="7" t="n"/>
      <c r="AC3183" s="7" t="n"/>
    </row>
    <row r="3184" ht="9.75" customHeight="1" s="12">
      <c r="A3184" s="11" t="inlineStr">
        <is>
          <t>SO - 0004739</t>
        </is>
      </c>
      <c r="B3184" s="11" t="inlineStr">
        <is>
          <t>Online</t>
        </is>
      </c>
      <c r="C3184" s="11" t="inlineStr">
        <is>
          <t>WARE-PUJ1005</t>
        </is>
      </c>
      <c r="D3184" s="6" t="n">
        <v>43700</v>
      </c>
      <c r="E3184" s="6" t="n">
        <v>43802</v>
      </c>
      <c r="F3184" s="6" t="n">
        <v>43816</v>
      </c>
      <c r="G3184" s="6" t="n">
        <v>43821</v>
      </c>
      <c r="H3184" s="11" t="inlineStr">
        <is>
          <t>USD</t>
        </is>
      </c>
      <c r="I3184" s="11" t="n">
        <v>13</v>
      </c>
      <c r="J3184" s="11" t="n">
        <v>5</v>
      </c>
      <c r="K3184" s="11" t="n">
        <v>265</v>
      </c>
      <c r="L3184" s="11" t="n">
        <v>19</v>
      </c>
      <c r="M3184" s="11" t="n">
        <v>8</v>
      </c>
      <c r="N3184" s="11" t="n">
        <v>0.4</v>
      </c>
      <c r="O3184" s="7" t="n">
        <v>1996.6</v>
      </c>
      <c r="P3184" s="7" t="n">
        <v>1337.722</v>
      </c>
      <c r="Q3184" s="7">
        <f>text(E3184,"ddd")</f>
        <v/>
      </c>
      <c r="R3184" s="7">
        <f>G3184-F3184</f>
        <v/>
      </c>
      <c r="S3184" s="7">
        <f>E3184-D3184</f>
        <v/>
      </c>
      <c r="T3184" s="7">
        <f>O3184*M3184</f>
        <v/>
      </c>
      <c r="U3184" s="7">
        <f>T3184*N3184</f>
        <v/>
      </c>
      <c r="V3184" s="7">
        <f>T3184-U3184-(P3184*M3184)</f>
        <v/>
      </c>
      <c r="W3184" s="7">
        <f>VLOOKUP(L3184,'Products Sheet'!$A:$B,2,FALSE)</f>
        <v/>
      </c>
      <c r="X3184" s="7" t="n"/>
      <c r="Y3184" s="7" t="n"/>
      <c r="Z3184" s="7" t="n"/>
      <c r="AA3184" s="7" t="n"/>
      <c r="AB3184" s="7" t="n"/>
      <c r="AC3184" s="7" t="n"/>
    </row>
    <row r="3185" ht="9.75" customHeight="1" s="12">
      <c r="A3185" s="11" t="inlineStr">
        <is>
          <t>SO - 0004763</t>
        </is>
      </c>
      <c r="B3185" s="11" t="inlineStr">
        <is>
          <t>Online</t>
        </is>
      </c>
      <c r="C3185" s="11" t="inlineStr">
        <is>
          <t>WARE-XYS1001</t>
        </is>
      </c>
      <c r="D3185" s="6" t="n">
        <v>43700</v>
      </c>
      <c r="E3185" s="6" t="n">
        <v>43805</v>
      </c>
      <c r="F3185" s="6" t="n">
        <v>43829</v>
      </c>
      <c r="G3185" s="6" t="n">
        <v>43839</v>
      </c>
      <c r="H3185" s="11" t="inlineStr">
        <is>
          <t>USD</t>
        </is>
      </c>
      <c r="I3185" s="11" t="n">
        <v>15</v>
      </c>
      <c r="J3185" s="11" t="n">
        <v>44</v>
      </c>
      <c r="K3185" s="11" t="n">
        <v>45</v>
      </c>
      <c r="L3185" s="11" t="n">
        <v>19</v>
      </c>
      <c r="M3185" s="11" t="n">
        <v>3</v>
      </c>
      <c r="N3185" s="11" t="n">
        <v>0.05</v>
      </c>
      <c r="O3185" s="7" t="n">
        <v>837.5</v>
      </c>
      <c r="P3185" s="7" t="n">
        <v>653.25</v>
      </c>
      <c r="Q3185" s="7">
        <f>text(E3185,"ddd")</f>
        <v/>
      </c>
      <c r="R3185" s="7">
        <f>G3185-F3185</f>
        <v/>
      </c>
      <c r="S3185" s="7">
        <f>E3185-D3185</f>
        <v/>
      </c>
      <c r="T3185" s="7">
        <f>O3185*M3185</f>
        <v/>
      </c>
      <c r="U3185" s="7">
        <f>T3185*N3185</f>
        <v/>
      </c>
      <c r="V3185" s="7">
        <f>T3185-U3185-(P3185*M3185)</f>
        <v/>
      </c>
      <c r="W3185" s="7">
        <f>VLOOKUP(L3185,'Products Sheet'!$A:$B,2,FALSE)</f>
        <v/>
      </c>
      <c r="X3185" s="7" t="n"/>
      <c r="Y3185" s="7" t="n"/>
      <c r="Z3185" s="7" t="n"/>
      <c r="AA3185" s="7" t="n"/>
      <c r="AB3185" s="7" t="n"/>
      <c r="AC3185" s="7" t="n"/>
    </row>
    <row r="3186" ht="9.75" customHeight="1" s="12">
      <c r="A3186" s="11" t="inlineStr">
        <is>
          <t>SO - 0004769</t>
        </is>
      </c>
      <c r="B3186" s="11" t="inlineStr">
        <is>
          <t>Distributor</t>
        </is>
      </c>
      <c r="C3186" s="11" t="inlineStr">
        <is>
          <t>WARE-UHY1004</t>
        </is>
      </c>
      <c r="D3186" s="6" t="n">
        <v>43700</v>
      </c>
      <c r="E3186" s="6" t="n">
        <v>43806</v>
      </c>
      <c r="F3186" s="6" t="n">
        <v>43822</v>
      </c>
      <c r="G3186" s="6" t="n">
        <v>43831</v>
      </c>
      <c r="H3186" s="11" t="inlineStr">
        <is>
          <t>USD</t>
        </is>
      </c>
      <c r="I3186" s="11" t="n">
        <v>20</v>
      </c>
      <c r="J3186" s="11" t="n">
        <v>7</v>
      </c>
      <c r="K3186" s="11" t="n">
        <v>238</v>
      </c>
      <c r="L3186" s="11" t="n">
        <v>19</v>
      </c>
      <c r="M3186" s="11" t="n">
        <v>8</v>
      </c>
      <c r="N3186" s="11" t="n">
        <v>0.075</v>
      </c>
      <c r="O3186" s="7" t="n">
        <v>5112.1</v>
      </c>
      <c r="P3186" s="7" t="n">
        <v>3322.865</v>
      </c>
      <c r="Q3186" s="7">
        <f>text(E3186,"ddd")</f>
        <v/>
      </c>
      <c r="R3186" s="7">
        <f>G3186-F3186</f>
        <v/>
      </c>
      <c r="S3186" s="7">
        <f>E3186-D3186</f>
        <v/>
      </c>
      <c r="T3186" s="7">
        <f>O3186*M3186</f>
        <v/>
      </c>
      <c r="U3186" s="7">
        <f>T3186*N3186</f>
        <v/>
      </c>
      <c r="V3186" s="7">
        <f>T3186-U3186-(P3186*M3186)</f>
        <v/>
      </c>
      <c r="W3186" s="7">
        <f>VLOOKUP(L3186,'Products Sheet'!$A:$B,2,FALSE)</f>
        <v/>
      </c>
      <c r="X3186" s="7" t="n"/>
      <c r="Y3186" s="7" t="n"/>
      <c r="Z3186" s="7" t="n"/>
      <c r="AA3186" s="7" t="n"/>
      <c r="AB3186" s="7" t="n"/>
      <c r="AC3186" s="7" t="n"/>
    </row>
    <row r="3187" ht="9.75" customHeight="1" s="12">
      <c r="A3187" s="11" t="inlineStr">
        <is>
          <t>SO - 0004872</t>
        </is>
      </c>
      <c r="B3187" s="11" t="inlineStr">
        <is>
          <t>In-Store</t>
        </is>
      </c>
      <c r="C3187" s="11" t="inlineStr">
        <is>
          <t>WARE-NMK1003</t>
        </is>
      </c>
      <c r="D3187" s="6" t="n">
        <v>43700</v>
      </c>
      <c r="E3187" s="6" t="n">
        <v>43819</v>
      </c>
      <c r="F3187" s="6" t="n">
        <v>43823</v>
      </c>
      <c r="G3187" s="6" t="n">
        <v>43827</v>
      </c>
      <c r="H3187" s="11" t="inlineStr">
        <is>
          <t>USD</t>
        </is>
      </c>
      <c r="I3187" s="11" t="n">
        <v>11</v>
      </c>
      <c r="J3187" s="11" t="n">
        <v>4</v>
      </c>
      <c r="K3187" s="11" t="n">
        <v>182</v>
      </c>
      <c r="L3187" s="11" t="n">
        <v>19</v>
      </c>
      <c r="M3187" s="11" t="n">
        <v>7</v>
      </c>
      <c r="N3187" s="11" t="n">
        <v>0.1</v>
      </c>
      <c r="O3187" s="7" t="n">
        <v>5936.2</v>
      </c>
      <c r="P3187" s="7" t="n">
        <v>3027.462</v>
      </c>
      <c r="Q3187" s="7">
        <f>text(E3187,"ddd")</f>
        <v/>
      </c>
      <c r="R3187" s="7">
        <f>G3187-F3187</f>
        <v/>
      </c>
      <c r="S3187" s="7">
        <f>E3187-D3187</f>
        <v/>
      </c>
      <c r="T3187" s="7">
        <f>O3187*M3187</f>
        <v/>
      </c>
      <c r="U3187" s="7">
        <f>T3187*N3187</f>
        <v/>
      </c>
      <c r="V3187" s="7">
        <f>T3187-U3187-(P3187*M3187)</f>
        <v/>
      </c>
      <c r="W3187" s="7">
        <f>VLOOKUP(L3187,'Products Sheet'!$A:$B,2,FALSE)</f>
        <v/>
      </c>
      <c r="X3187" s="7" t="n"/>
      <c r="Y3187" s="7" t="n"/>
      <c r="Z3187" s="7" t="n"/>
      <c r="AA3187" s="7" t="n"/>
      <c r="AB3187" s="7" t="n"/>
      <c r="AC3187" s="7" t="n"/>
    </row>
    <row r="3188" ht="9.75" customHeight="1" s="12">
      <c r="A3188" s="11" t="inlineStr">
        <is>
          <t>SO - 0004909</t>
        </is>
      </c>
      <c r="B3188" s="11" t="inlineStr">
        <is>
          <t>Wholesale</t>
        </is>
      </c>
      <c r="C3188" s="11" t="inlineStr">
        <is>
          <t>WARE-NMK1003</t>
        </is>
      </c>
      <c r="D3188" s="6" t="n">
        <v>43700</v>
      </c>
      <c r="E3188" s="6" t="n">
        <v>43824</v>
      </c>
      <c r="F3188" s="6" t="n">
        <v>43838</v>
      </c>
      <c r="G3188" s="6" t="n">
        <v>43845</v>
      </c>
      <c r="H3188" s="11" t="inlineStr">
        <is>
          <t>USD</t>
        </is>
      </c>
      <c r="I3188" s="11" t="n">
        <v>26</v>
      </c>
      <c r="J3188" s="11" t="n">
        <v>31</v>
      </c>
      <c r="K3188" s="11" t="n">
        <v>196</v>
      </c>
      <c r="L3188" s="11" t="n">
        <v>19</v>
      </c>
      <c r="M3188" s="11" t="n">
        <v>4</v>
      </c>
      <c r="N3188" s="11" t="n">
        <v>0.05</v>
      </c>
      <c r="O3188" s="7" t="n">
        <v>234.5</v>
      </c>
      <c r="P3188" s="7" t="n">
        <v>143.045</v>
      </c>
      <c r="Q3188" s="7">
        <f>text(E3188,"ddd")</f>
        <v/>
      </c>
      <c r="R3188" s="7">
        <f>G3188-F3188</f>
        <v/>
      </c>
      <c r="S3188" s="7">
        <f>E3188-D3188</f>
        <v/>
      </c>
      <c r="T3188" s="7">
        <f>O3188*M3188</f>
        <v/>
      </c>
      <c r="U3188" s="7">
        <f>T3188*N3188</f>
        <v/>
      </c>
      <c r="V3188" s="7">
        <f>T3188-U3188-(P3188*M3188)</f>
        <v/>
      </c>
      <c r="W3188" s="7">
        <f>VLOOKUP(L3188,'Products Sheet'!$A:$B,2,FALSE)</f>
        <v/>
      </c>
      <c r="X3188" s="7" t="n"/>
      <c r="Y3188" s="7" t="n"/>
      <c r="Z3188" s="7" t="n"/>
      <c r="AA3188" s="7" t="n"/>
      <c r="AB3188" s="7" t="n"/>
      <c r="AC3188" s="7" t="n"/>
    </row>
    <row r="3189" ht="9.75" customHeight="1" s="12">
      <c r="A3189" s="11" t="inlineStr">
        <is>
          <t>SO - 0004975</t>
        </is>
      </c>
      <c r="B3189" s="11" t="inlineStr">
        <is>
          <t>Wholesale</t>
        </is>
      </c>
      <c r="C3189" s="11" t="inlineStr">
        <is>
          <t>WARE-NMK1003</t>
        </is>
      </c>
      <c r="D3189" s="6" t="n">
        <v>43700</v>
      </c>
      <c r="E3189" s="6" t="n">
        <v>43832</v>
      </c>
      <c r="F3189" s="6" t="n">
        <v>43850</v>
      </c>
      <c r="G3189" s="6" t="n">
        <v>43859</v>
      </c>
      <c r="H3189" s="11" t="inlineStr">
        <is>
          <t>USD</t>
        </is>
      </c>
      <c r="I3189" s="11" t="n">
        <v>27</v>
      </c>
      <c r="J3189" s="11" t="n">
        <v>47</v>
      </c>
      <c r="K3189" s="11" t="n">
        <v>94</v>
      </c>
      <c r="L3189" s="11" t="n">
        <v>19</v>
      </c>
      <c r="M3189" s="11" t="n">
        <v>5</v>
      </c>
      <c r="N3189" s="11" t="n">
        <v>0.075</v>
      </c>
      <c r="O3189" s="7" t="n">
        <v>5333.2</v>
      </c>
      <c r="P3189" s="7" t="n">
        <v>4426.556</v>
      </c>
      <c r="Q3189" s="7">
        <f>text(E3189,"ddd")</f>
        <v/>
      </c>
      <c r="R3189" s="7">
        <f>G3189-F3189</f>
        <v/>
      </c>
      <c r="S3189" s="7">
        <f>E3189-D3189</f>
        <v/>
      </c>
      <c r="T3189" s="7">
        <f>O3189*M3189</f>
        <v/>
      </c>
      <c r="U3189" s="7">
        <f>T3189*N3189</f>
        <v/>
      </c>
      <c r="V3189" s="7">
        <f>T3189-U3189-(P3189*M3189)</f>
        <v/>
      </c>
      <c r="W3189" s="7">
        <f>VLOOKUP(L3189,'Products Sheet'!$A:$B,2,FALSE)</f>
        <v/>
      </c>
      <c r="X3189" s="7" t="n"/>
      <c r="Y3189" s="7" t="n"/>
      <c r="Z3189" s="7" t="n"/>
      <c r="AA3189" s="7" t="n"/>
      <c r="AB3189" s="7" t="n"/>
      <c r="AC3189" s="7" t="n"/>
    </row>
    <row r="3190" ht="9.75" customHeight="1" s="12">
      <c r="A3190" s="11" t="inlineStr">
        <is>
          <t>SO - 0005032</t>
        </is>
      </c>
      <c r="B3190" s="11" t="inlineStr">
        <is>
          <t>Online</t>
        </is>
      </c>
      <c r="C3190" s="11" t="inlineStr">
        <is>
          <t>WARE-NMK1003</t>
        </is>
      </c>
      <c r="D3190" s="6" t="n">
        <v>43800</v>
      </c>
      <c r="E3190" s="6" t="n">
        <v>43838</v>
      </c>
      <c r="F3190" s="6" t="n">
        <v>43842</v>
      </c>
      <c r="G3190" s="6" t="n">
        <v>43849</v>
      </c>
      <c r="H3190" s="11" t="inlineStr">
        <is>
          <t>USD</t>
        </is>
      </c>
      <c r="I3190" s="11" t="n">
        <v>20</v>
      </c>
      <c r="J3190" s="11" t="n">
        <v>33</v>
      </c>
      <c r="K3190" s="11" t="n">
        <v>131</v>
      </c>
      <c r="L3190" s="11" t="n">
        <v>19</v>
      </c>
      <c r="M3190" s="11" t="n">
        <v>4</v>
      </c>
      <c r="N3190" s="11" t="n">
        <v>0.075</v>
      </c>
      <c r="O3190" s="7" t="n">
        <v>1943</v>
      </c>
      <c r="P3190" s="7" t="n">
        <v>1068.65</v>
      </c>
      <c r="Q3190" s="7">
        <f>text(E3190,"ddd")</f>
        <v/>
      </c>
      <c r="R3190" s="7">
        <f>G3190-F3190</f>
        <v/>
      </c>
      <c r="S3190" s="7">
        <f>E3190-D3190</f>
        <v/>
      </c>
      <c r="T3190" s="7">
        <f>O3190*M3190</f>
        <v/>
      </c>
      <c r="U3190" s="7">
        <f>T3190*N3190</f>
        <v/>
      </c>
      <c r="V3190" s="7">
        <f>T3190-U3190-(P3190*M3190)</f>
        <v/>
      </c>
      <c r="W3190" s="7">
        <f>VLOOKUP(L3190,'Products Sheet'!$A:$B,2,FALSE)</f>
        <v/>
      </c>
      <c r="X3190" s="7" t="n"/>
      <c r="Y3190" s="7" t="n"/>
      <c r="Z3190" s="7" t="n"/>
      <c r="AA3190" s="7" t="n"/>
      <c r="AB3190" s="7" t="n"/>
      <c r="AC3190" s="7" t="n"/>
    </row>
    <row r="3191" ht="9.75" customHeight="1" s="12">
      <c r="A3191" s="11" t="inlineStr">
        <is>
          <t>SO - 0005045</t>
        </is>
      </c>
      <c r="B3191" s="11" t="inlineStr">
        <is>
          <t>In-Store</t>
        </is>
      </c>
      <c r="C3191" s="11" t="inlineStr">
        <is>
          <t>WARE-MKL1006</t>
        </is>
      </c>
      <c r="D3191" s="6" t="n">
        <v>43700</v>
      </c>
      <c r="E3191" s="6" t="n">
        <v>43839</v>
      </c>
      <c r="F3191" s="6" t="n">
        <v>43844</v>
      </c>
      <c r="G3191" s="6" t="n">
        <v>43849</v>
      </c>
      <c r="H3191" s="11" t="inlineStr">
        <is>
          <t>USD</t>
        </is>
      </c>
      <c r="I3191" s="11" t="n">
        <v>6</v>
      </c>
      <c r="J3191" s="11" t="n">
        <v>17</v>
      </c>
      <c r="K3191" s="11" t="n">
        <v>339</v>
      </c>
      <c r="L3191" s="11" t="n">
        <v>19</v>
      </c>
      <c r="M3191" s="11" t="n">
        <v>5</v>
      </c>
      <c r="N3191" s="11" t="n">
        <v>0.05</v>
      </c>
      <c r="O3191" s="7" t="n">
        <v>5460.5</v>
      </c>
      <c r="P3191" s="7" t="n">
        <v>2348.015</v>
      </c>
      <c r="Q3191" s="7">
        <f>text(E3191,"ddd")</f>
        <v/>
      </c>
      <c r="R3191" s="7">
        <f>G3191-F3191</f>
        <v/>
      </c>
      <c r="S3191" s="7">
        <f>E3191-D3191</f>
        <v/>
      </c>
      <c r="T3191" s="7">
        <f>O3191*M3191</f>
        <v/>
      </c>
      <c r="U3191" s="7">
        <f>T3191*N3191</f>
        <v/>
      </c>
      <c r="V3191" s="7">
        <f>T3191-U3191-(P3191*M3191)</f>
        <v/>
      </c>
      <c r="W3191" s="7">
        <f>VLOOKUP(L3191,'Products Sheet'!$A:$B,2,FALSE)</f>
        <v/>
      </c>
      <c r="X3191" s="7" t="n"/>
      <c r="Y3191" s="7" t="n"/>
      <c r="Z3191" s="7" t="n"/>
      <c r="AA3191" s="7" t="n"/>
      <c r="AB3191" s="7" t="n"/>
      <c r="AC3191" s="7" t="n"/>
    </row>
    <row r="3192" ht="9.75" customHeight="1" s="12">
      <c r="A3192" s="11" t="inlineStr">
        <is>
          <t>SO - 0005050</t>
        </is>
      </c>
      <c r="B3192" s="11" t="inlineStr">
        <is>
          <t>In-Store</t>
        </is>
      </c>
      <c r="C3192" s="11" t="inlineStr">
        <is>
          <t>WARE-NMK1003</t>
        </is>
      </c>
      <c r="D3192" s="6" t="n">
        <v>43700</v>
      </c>
      <c r="E3192" s="6" t="n">
        <v>43840</v>
      </c>
      <c r="F3192" s="6" t="n">
        <v>43851</v>
      </c>
      <c r="G3192" s="6" t="n">
        <v>43852</v>
      </c>
      <c r="H3192" s="11" t="inlineStr">
        <is>
          <t>USD</t>
        </is>
      </c>
      <c r="I3192" s="11" t="n">
        <v>2</v>
      </c>
      <c r="J3192" s="11" t="n">
        <v>40</v>
      </c>
      <c r="K3192" s="11" t="n">
        <v>149</v>
      </c>
      <c r="L3192" s="11" t="n">
        <v>19</v>
      </c>
      <c r="M3192" s="11" t="n">
        <v>6</v>
      </c>
      <c r="N3192" s="11" t="n">
        <v>0.1</v>
      </c>
      <c r="O3192" s="7" t="n">
        <v>174.2</v>
      </c>
      <c r="P3192" s="7" t="n">
        <v>81.87400000000001</v>
      </c>
      <c r="Q3192" s="7">
        <f>text(E3192,"ddd")</f>
        <v/>
      </c>
      <c r="R3192" s="7">
        <f>G3192-F3192</f>
        <v/>
      </c>
      <c r="S3192" s="7">
        <f>E3192-D3192</f>
        <v/>
      </c>
      <c r="T3192" s="7">
        <f>O3192*M3192</f>
        <v/>
      </c>
      <c r="U3192" s="7">
        <f>T3192*N3192</f>
        <v/>
      </c>
      <c r="V3192" s="7">
        <f>T3192-U3192-(P3192*M3192)</f>
        <v/>
      </c>
      <c r="W3192" s="7">
        <f>VLOOKUP(L3192,'Products Sheet'!$A:$B,2,FALSE)</f>
        <v/>
      </c>
      <c r="X3192" s="7" t="n"/>
      <c r="Y3192" s="7" t="n"/>
      <c r="Z3192" s="7" t="n"/>
      <c r="AA3192" s="7" t="n"/>
      <c r="AB3192" s="7" t="n"/>
      <c r="AC3192" s="7" t="n"/>
    </row>
    <row r="3193" ht="9.75" customHeight="1" s="12">
      <c r="A3193" s="11" t="inlineStr">
        <is>
          <t>SO - 0005058</t>
        </is>
      </c>
      <c r="B3193" s="11" t="inlineStr">
        <is>
          <t>In-Store</t>
        </is>
      </c>
      <c r="C3193" s="11" t="inlineStr">
        <is>
          <t>WARE-PUJ1005</t>
        </is>
      </c>
      <c r="D3193" s="6" t="n">
        <v>43700</v>
      </c>
      <c r="E3193" s="6" t="n">
        <v>43840</v>
      </c>
      <c r="F3193" s="6" t="n">
        <v>43845</v>
      </c>
      <c r="G3193" s="6" t="n">
        <v>43848</v>
      </c>
      <c r="H3193" s="11" t="inlineStr">
        <is>
          <t>USD</t>
        </is>
      </c>
      <c r="I3193" s="11" t="n">
        <v>6</v>
      </c>
      <c r="J3193" s="11" t="n">
        <v>20</v>
      </c>
      <c r="K3193" s="11" t="n">
        <v>274</v>
      </c>
      <c r="L3193" s="11" t="n">
        <v>19</v>
      </c>
      <c r="M3193" s="11" t="n">
        <v>7</v>
      </c>
      <c r="N3193" s="11" t="n">
        <v>0.05</v>
      </c>
      <c r="O3193" s="7" t="n">
        <v>1031.8</v>
      </c>
      <c r="P3193" s="7" t="n">
        <v>825.4400000000001</v>
      </c>
      <c r="Q3193" s="7">
        <f>text(E3193,"ddd")</f>
        <v/>
      </c>
      <c r="R3193" s="7">
        <f>G3193-F3193</f>
        <v/>
      </c>
      <c r="S3193" s="7">
        <f>E3193-D3193</f>
        <v/>
      </c>
      <c r="T3193" s="7">
        <f>O3193*M3193</f>
        <v/>
      </c>
      <c r="U3193" s="7">
        <f>T3193*N3193</f>
        <v/>
      </c>
      <c r="V3193" s="7">
        <f>T3193-U3193-(P3193*M3193)</f>
        <v/>
      </c>
      <c r="W3193" s="7">
        <f>VLOOKUP(L3193,'Products Sheet'!$A:$B,2,FALSE)</f>
        <v/>
      </c>
      <c r="X3193" s="7" t="n"/>
      <c r="Y3193" s="7" t="n"/>
      <c r="Z3193" s="7" t="n"/>
      <c r="AA3193" s="7" t="n"/>
      <c r="AB3193" s="7" t="n"/>
      <c r="AC3193" s="7" t="n"/>
    </row>
    <row r="3194" ht="9.75" customHeight="1" s="12">
      <c r="A3194" s="11" t="inlineStr">
        <is>
          <t>SO - 0005060</t>
        </is>
      </c>
      <c r="B3194" s="11" t="inlineStr">
        <is>
          <t>In-Store</t>
        </is>
      </c>
      <c r="C3194" s="11" t="inlineStr">
        <is>
          <t>WARE-PUJ1005</t>
        </is>
      </c>
      <c r="D3194" s="6" t="n">
        <v>43700</v>
      </c>
      <c r="E3194" s="6" t="n">
        <v>43841</v>
      </c>
      <c r="F3194" s="6" t="n">
        <v>43858</v>
      </c>
      <c r="G3194" s="6" t="n">
        <v>43864</v>
      </c>
      <c r="H3194" s="11" t="inlineStr">
        <is>
          <t>USD</t>
        </is>
      </c>
      <c r="I3194" s="11" t="n">
        <v>8</v>
      </c>
      <c r="J3194" s="11" t="n">
        <v>11</v>
      </c>
      <c r="K3194" s="11" t="n">
        <v>307</v>
      </c>
      <c r="L3194" s="11" t="n">
        <v>19</v>
      </c>
      <c r="M3194" s="11" t="n">
        <v>2</v>
      </c>
      <c r="N3194" s="11" t="n">
        <v>0.05</v>
      </c>
      <c r="O3194" s="7" t="n">
        <v>3892.7</v>
      </c>
      <c r="P3194" s="7" t="n">
        <v>2102.058</v>
      </c>
      <c r="Q3194" s="7">
        <f>text(E3194,"ddd")</f>
        <v/>
      </c>
      <c r="R3194" s="7">
        <f>G3194-F3194</f>
        <v/>
      </c>
      <c r="S3194" s="7">
        <f>E3194-D3194</f>
        <v/>
      </c>
      <c r="T3194" s="7">
        <f>O3194*M3194</f>
        <v/>
      </c>
      <c r="U3194" s="7">
        <f>T3194*N3194</f>
        <v/>
      </c>
      <c r="V3194" s="7">
        <f>T3194-U3194-(P3194*M3194)</f>
        <v/>
      </c>
      <c r="W3194" s="7">
        <f>VLOOKUP(L3194,'Products Sheet'!$A:$B,2,FALSE)</f>
        <v/>
      </c>
      <c r="X3194" s="7" t="n"/>
      <c r="Y3194" s="7" t="n"/>
      <c r="Z3194" s="7" t="n"/>
      <c r="AA3194" s="7" t="n"/>
      <c r="AB3194" s="7" t="n"/>
      <c r="AC3194" s="7" t="n"/>
    </row>
    <row r="3195" ht="9.75" customHeight="1" s="12">
      <c r="A3195" s="11" t="inlineStr">
        <is>
          <t>SO - 0005086</t>
        </is>
      </c>
      <c r="B3195" s="11" t="inlineStr">
        <is>
          <t>Online</t>
        </is>
      </c>
      <c r="C3195" s="11" t="inlineStr">
        <is>
          <t>WARE-PUJ1005</t>
        </is>
      </c>
      <c r="D3195" s="6" t="n">
        <v>43700</v>
      </c>
      <c r="E3195" s="6" t="n">
        <v>43843</v>
      </c>
      <c r="F3195" s="6" t="n">
        <v>43859</v>
      </c>
      <c r="G3195" s="6" t="n">
        <v>43864</v>
      </c>
      <c r="H3195" s="11" t="inlineStr">
        <is>
          <t>USD</t>
        </is>
      </c>
      <c r="I3195" s="11" t="n">
        <v>14</v>
      </c>
      <c r="J3195" s="11" t="n">
        <v>19</v>
      </c>
      <c r="K3195" s="11" t="n">
        <v>280</v>
      </c>
      <c r="L3195" s="11" t="n">
        <v>19</v>
      </c>
      <c r="M3195" s="11" t="n">
        <v>7</v>
      </c>
      <c r="N3195" s="11" t="n">
        <v>0.075</v>
      </c>
      <c r="O3195" s="7" t="n">
        <v>3912.8</v>
      </c>
      <c r="P3195" s="7" t="n">
        <v>1995.528</v>
      </c>
      <c r="Q3195" s="7">
        <f>text(E3195,"ddd")</f>
        <v/>
      </c>
      <c r="R3195" s="7">
        <f>G3195-F3195</f>
        <v/>
      </c>
      <c r="S3195" s="7">
        <f>E3195-D3195</f>
        <v/>
      </c>
      <c r="T3195" s="7">
        <f>O3195*M3195</f>
        <v/>
      </c>
      <c r="U3195" s="7">
        <f>T3195*N3195</f>
        <v/>
      </c>
      <c r="V3195" s="7">
        <f>T3195-U3195-(P3195*M3195)</f>
        <v/>
      </c>
      <c r="W3195" s="7">
        <f>VLOOKUP(L3195,'Products Sheet'!$A:$B,2,FALSE)</f>
        <v/>
      </c>
      <c r="X3195" s="7" t="n"/>
      <c r="Y3195" s="7" t="n"/>
      <c r="Z3195" s="7" t="n"/>
      <c r="AA3195" s="7" t="n"/>
      <c r="AB3195" s="7" t="n"/>
      <c r="AC3195" s="7" t="n"/>
    </row>
    <row r="3196" ht="9.75" customHeight="1" s="12">
      <c r="A3196" s="11" t="inlineStr">
        <is>
          <t>SO - 0005119</t>
        </is>
      </c>
      <c r="B3196" s="11" t="inlineStr">
        <is>
          <t>Online</t>
        </is>
      </c>
      <c r="C3196" s="11" t="inlineStr">
        <is>
          <t>WARE-NBV1002</t>
        </is>
      </c>
      <c r="D3196" s="6" t="n">
        <v>43700</v>
      </c>
      <c r="E3196" s="6" t="n">
        <v>43846</v>
      </c>
      <c r="F3196" s="6" t="n">
        <v>43857</v>
      </c>
      <c r="G3196" s="6" t="n">
        <v>43860</v>
      </c>
      <c r="H3196" s="11" t="inlineStr">
        <is>
          <t>USD</t>
        </is>
      </c>
      <c r="I3196" s="11" t="n">
        <v>12</v>
      </c>
      <c r="J3196" s="11" t="n">
        <v>20</v>
      </c>
      <c r="K3196" s="11" t="n">
        <v>81</v>
      </c>
      <c r="L3196" s="11" t="n">
        <v>19</v>
      </c>
      <c r="M3196" s="11" t="n">
        <v>8</v>
      </c>
      <c r="N3196" s="11" t="n">
        <v>0.2</v>
      </c>
      <c r="O3196" s="7" t="n">
        <v>1105.5</v>
      </c>
      <c r="P3196" s="7" t="n">
        <v>696.465</v>
      </c>
      <c r="Q3196" s="7">
        <f>text(E3196,"ddd")</f>
        <v/>
      </c>
      <c r="R3196" s="7">
        <f>G3196-F3196</f>
        <v/>
      </c>
      <c r="S3196" s="7">
        <f>E3196-D3196</f>
        <v/>
      </c>
      <c r="T3196" s="7">
        <f>O3196*M3196</f>
        <v/>
      </c>
      <c r="U3196" s="7">
        <f>T3196*N3196</f>
        <v/>
      </c>
      <c r="V3196" s="7">
        <f>T3196-U3196-(P3196*M3196)</f>
        <v/>
      </c>
      <c r="W3196" s="7">
        <f>VLOOKUP(L3196,'Products Sheet'!$A:$B,2,FALSE)</f>
        <v/>
      </c>
      <c r="X3196" s="7" t="n"/>
      <c r="Y3196" s="7" t="n"/>
      <c r="Z3196" s="7" t="n"/>
      <c r="AA3196" s="7" t="n"/>
      <c r="AB3196" s="7" t="n"/>
      <c r="AC3196" s="7" t="n"/>
    </row>
    <row r="3197" ht="9.75" customHeight="1" s="12">
      <c r="A3197" s="11" t="inlineStr">
        <is>
          <t>SO - 0005242</t>
        </is>
      </c>
      <c r="B3197" s="11" t="inlineStr">
        <is>
          <t>Online</t>
        </is>
      </c>
      <c r="C3197" s="11" t="inlineStr">
        <is>
          <t>WARE-NMK1003</t>
        </is>
      </c>
      <c r="D3197" s="6" t="n">
        <v>43700</v>
      </c>
      <c r="E3197" s="6" t="n">
        <v>43861</v>
      </c>
      <c r="F3197" s="6" t="n">
        <v>43884</v>
      </c>
      <c r="G3197" s="6" t="n">
        <v>43885</v>
      </c>
      <c r="H3197" s="11" t="inlineStr">
        <is>
          <t>USD</t>
        </is>
      </c>
      <c r="I3197" s="11" t="n">
        <v>13</v>
      </c>
      <c r="J3197" s="11" t="n">
        <v>32</v>
      </c>
      <c r="K3197" s="11" t="n">
        <v>132</v>
      </c>
      <c r="L3197" s="11" t="n">
        <v>19</v>
      </c>
      <c r="M3197" s="11" t="n">
        <v>6</v>
      </c>
      <c r="N3197" s="11" t="n">
        <v>0.1</v>
      </c>
      <c r="O3197" s="7" t="n">
        <v>214.4</v>
      </c>
      <c r="P3197" s="7" t="n">
        <v>96.48</v>
      </c>
      <c r="Q3197" s="7">
        <f>text(E3197,"ddd")</f>
        <v/>
      </c>
      <c r="R3197" s="7">
        <f>G3197-F3197</f>
        <v/>
      </c>
      <c r="S3197" s="7">
        <f>E3197-D3197</f>
        <v/>
      </c>
      <c r="T3197" s="7">
        <f>O3197*M3197</f>
        <v/>
      </c>
      <c r="U3197" s="7">
        <f>T3197*N3197</f>
        <v/>
      </c>
      <c r="V3197" s="7">
        <f>T3197-U3197-(P3197*M3197)</f>
        <v/>
      </c>
      <c r="W3197" s="7">
        <f>VLOOKUP(L3197,'Products Sheet'!$A:$B,2,FALSE)</f>
        <v/>
      </c>
      <c r="X3197" s="7" t="n"/>
      <c r="Y3197" s="7" t="n"/>
      <c r="Z3197" s="7" t="n"/>
      <c r="AA3197" s="7" t="n"/>
      <c r="AB3197" s="7" t="n"/>
      <c r="AC3197" s="7" t="n"/>
    </row>
    <row r="3198" ht="9.75" customHeight="1" s="12">
      <c r="A3198" s="11" t="inlineStr">
        <is>
          <t>SO - 0005253</t>
        </is>
      </c>
      <c r="B3198" s="11" t="inlineStr">
        <is>
          <t>Wholesale</t>
        </is>
      </c>
      <c r="C3198" s="11" t="inlineStr">
        <is>
          <t>WARE-NMK1003</t>
        </is>
      </c>
      <c r="D3198" s="6" t="n">
        <v>43800</v>
      </c>
      <c r="E3198" s="6" t="n">
        <v>43863</v>
      </c>
      <c r="F3198" s="6" t="n">
        <v>43880</v>
      </c>
      <c r="G3198" s="6" t="n">
        <v>43884</v>
      </c>
      <c r="H3198" s="11" t="inlineStr">
        <is>
          <t>USD</t>
        </is>
      </c>
      <c r="I3198" s="11" t="n">
        <v>27</v>
      </c>
      <c r="J3198" s="11" t="n">
        <v>33</v>
      </c>
      <c r="K3198" s="11" t="n">
        <v>156</v>
      </c>
      <c r="L3198" s="11" t="n">
        <v>19</v>
      </c>
      <c r="M3198" s="11" t="n">
        <v>1</v>
      </c>
      <c r="N3198" s="11" t="n">
        <v>0.1</v>
      </c>
      <c r="O3198" s="7" t="n">
        <v>194.3</v>
      </c>
      <c r="P3198" s="7" t="n">
        <v>114.637</v>
      </c>
      <c r="Q3198" s="7">
        <f>text(E3198,"ddd")</f>
        <v/>
      </c>
      <c r="R3198" s="7">
        <f>G3198-F3198</f>
        <v/>
      </c>
      <c r="S3198" s="7">
        <f>E3198-D3198</f>
        <v/>
      </c>
      <c r="T3198" s="7">
        <f>O3198*M3198</f>
        <v/>
      </c>
      <c r="U3198" s="7">
        <f>T3198*N3198</f>
        <v/>
      </c>
      <c r="V3198" s="7">
        <f>T3198-U3198-(P3198*M3198)</f>
        <v/>
      </c>
      <c r="W3198" s="7">
        <f>VLOOKUP(L3198,'Products Sheet'!$A:$B,2,FALSE)</f>
        <v/>
      </c>
      <c r="X3198" s="7" t="n"/>
      <c r="Y3198" s="7" t="n"/>
      <c r="Z3198" s="7" t="n"/>
      <c r="AA3198" s="7" t="n"/>
      <c r="AB3198" s="7" t="n"/>
      <c r="AC3198" s="7" t="n"/>
    </row>
    <row r="3199" ht="9.75" customHeight="1" s="12">
      <c r="A3199" s="11" t="inlineStr">
        <is>
          <t>SO - 0005264</t>
        </is>
      </c>
      <c r="B3199" s="11" t="inlineStr">
        <is>
          <t>Online</t>
        </is>
      </c>
      <c r="C3199" s="11" t="inlineStr">
        <is>
          <t>WARE-UHY1004</t>
        </is>
      </c>
      <c r="D3199" s="6" t="n">
        <v>43700</v>
      </c>
      <c r="E3199" s="6" t="n">
        <v>43864</v>
      </c>
      <c r="F3199" s="6" t="n">
        <v>43892</v>
      </c>
      <c r="G3199" s="6" t="n">
        <v>43901</v>
      </c>
      <c r="H3199" s="11" t="inlineStr">
        <is>
          <t>USD</t>
        </is>
      </c>
      <c r="I3199" s="11" t="n">
        <v>19</v>
      </c>
      <c r="J3199" s="11" t="n">
        <v>23</v>
      </c>
      <c r="K3199" s="11" t="n">
        <v>209</v>
      </c>
      <c r="L3199" s="11" t="n">
        <v>19</v>
      </c>
      <c r="M3199" s="11" t="n">
        <v>6</v>
      </c>
      <c r="N3199" s="11" t="n">
        <v>0.05</v>
      </c>
      <c r="O3199" s="7" t="n">
        <v>824.1</v>
      </c>
      <c r="P3199" s="7" t="n">
        <v>354.363</v>
      </c>
      <c r="Q3199" s="7">
        <f>text(E3199,"ddd")</f>
        <v/>
      </c>
      <c r="R3199" s="7">
        <f>G3199-F3199</f>
        <v/>
      </c>
      <c r="S3199" s="7">
        <f>E3199-D3199</f>
        <v/>
      </c>
      <c r="T3199" s="7">
        <f>O3199*M3199</f>
        <v/>
      </c>
      <c r="U3199" s="7">
        <f>T3199*N3199</f>
        <v/>
      </c>
      <c r="V3199" s="7">
        <f>T3199-U3199-(P3199*M3199)</f>
        <v/>
      </c>
      <c r="W3199" s="7">
        <f>VLOOKUP(L3199,'Products Sheet'!$A:$B,2,FALSE)</f>
        <v/>
      </c>
      <c r="X3199" s="7" t="n"/>
      <c r="Y3199" s="7" t="n"/>
      <c r="Z3199" s="7" t="n"/>
      <c r="AA3199" s="7" t="n"/>
      <c r="AB3199" s="7" t="n"/>
      <c r="AC3199" s="7" t="n"/>
    </row>
    <row r="3200" ht="9.75" customHeight="1" s="12">
      <c r="A3200" s="11" t="inlineStr">
        <is>
          <t>SO - 0005366</t>
        </is>
      </c>
      <c r="B3200" s="11" t="inlineStr">
        <is>
          <t>Distributor</t>
        </is>
      </c>
      <c r="C3200" s="11" t="inlineStr">
        <is>
          <t>WARE-NMK1003</t>
        </is>
      </c>
      <c r="D3200" s="6" t="n">
        <v>43800</v>
      </c>
      <c r="E3200" s="6" t="n">
        <v>43877</v>
      </c>
      <c r="F3200" s="6" t="n">
        <v>43887</v>
      </c>
      <c r="G3200" s="6" t="n">
        <v>43889</v>
      </c>
      <c r="H3200" s="11" t="inlineStr">
        <is>
          <t>USD</t>
        </is>
      </c>
      <c r="I3200" s="11" t="n">
        <v>25</v>
      </c>
      <c r="J3200" s="11" t="n">
        <v>16</v>
      </c>
      <c r="K3200" s="11" t="n">
        <v>112</v>
      </c>
      <c r="L3200" s="11" t="n">
        <v>19</v>
      </c>
      <c r="M3200" s="11" t="n">
        <v>3</v>
      </c>
      <c r="N3200" s="11" t="n">
        <v>0.3</v>
      </c>
      <c r="O3200" s="7" t="n">
        <v>6559.3</v>
      </c>
      <c r="P3200" s="7" t="n">
        <v>3279.65</v>
      </c>
      <c r="Q3200" s="7">
        <f>text(E3200,"ddd")</f>
        <v/>
      </c>
      <c r="R3200" s="7">
        <f>G3200-F3200</f>
        <v/>
      </c>
      <c r="S3200" s="7">
        <f>E3200-D3200</f>
        <v/>
      </c>
      <c r="T3200" s="7">
        <f>O3200*M3200</f>
        <v/>
      </c>
      <c r="U3200" s="7">
        <f>T3200*N3200</f>
        <v/>
      </c>
      <c r="V3200" s="7">
        <f>T3200-U3200-(P3200*M3200)</f>
        <v/>
      </c>
      <c r="W3200" s="7">
        <f>VLOOKUP(L3200,'Products Sheet'!$A:$B,2,FALSE)</f>
        <v/>
      </c>
      <c r="X3200" s="7" t="n"/>
      <c r="Y3200" s="7" t="n"/>
      <c r="Z3200" s="7" t="n"/>
      <c r="AA3200" s="7" t="n"/>
      <c r="AB3200" s="7" t="n"/>
      <c r="AC3200" s="7" t="n"/>
    </row>
    <row r="3201" ht="9.75" customHeight="1" s="12">
      <c r="A3201" s="11" t="inlineStr">
        <is>
          <t>SO - 0005415</t>
        </is>
      </c>
      <c r="B3201" s="11" t="inlineStr">
        <is>
          <t>Online</t>
        </is>
      </c>
      <c r="C3201" s="11" t="inlineStr">
        <is>
          <t>WARE-NMK1003</t>
        </is>
      </c>
      <c r="D3201" s="6" t="n">
        <v>43800</v>
      </c>
      <c r="E3201" s="6" t="n">
        <v>43881</v>
      </c>
      <c r="F3201" s="6" t="n">
        <v>43901</v>
      </c>
      <c r="G3201" s="6" t="n">
        <v>43905</v>
      </c>
      <c r="H3201" s="11" t="inlineStr">
        <is>
          <t>USD</t>
        </is>
      </c>
      <c r="I3201" s="11" t="n">
        <v>18</v>
      </c>
      <c r="J3201" s="11" t="n">
        <v>36</v>
      </c>
      <c r="K3201" s="11" t="n">
        <v>138</v>
      </c>
      <c r="L3201" s="11" t="n">
        <v>19</v>
      </c>
      <c r="M3201" s="11" t="n">
        <v>5</v>
      </c>
      <c r="N3201" s="11" t="n">
        <v>0.05</v>
      </c>
      <c r="O3201" s="7" t="n">
        <v>1333.3</v>
      </c>
      <c r="P3201" s="7" t="n">
        <v>879.9780000000001</v>
      </c>
      <c r="Q3201" s="7">
        <f>text(E3201,"ddd")</f>
        <v/>
      </c>
      <c r="R3201" s="7">
        <f>G3201-F3201</f>
        <v/>
      </c>
      <c r="S3201" s="7">
        <f>E3201-D3201</f>
        <v/>
      </c>
      <c r="T3201" s="7">
        <f>O3201*M3201</f>
        <v/>
      </c>
      <c r="U3201" s="7">
        <f>T3201*N3201</f>
        <v/>
      </c>
      <c r="V3201" s="7">
        <f>T3201-U3201-(P3201*M3201)</f>
        <v/>
      </c>
      <c r="W3201" s="7">
        <f>VLOOKUP(L3201,'Products Sheet'!$A:$B,2,FALSE)</f>
        <v/>
      </c>
      <c r="X3201" s="7" t="n"/>
      <c r="Y3201" s="7" t="n"/>
      <c r="Z3201" s="7" t="n"/>
      <c r="AA3201" s="7" t="n"/>
      <c r="AB3201" s="7" t="n"/>
      <c r="AC3201" s="7" t="n"/>
    </row>
    <row r="3202" ht="9.75" customHeight="1" s="12">
      <c r="A3202" s="11" t="inlineStr">
        <is>
          <t>SO - 0005515</t>
        </is>
      </c>
      <c r="B3202" s="11" t="inlineStr">
        <is>
          <t>In-Store</t>
        </is>
      </c>
      <c r="C3202" s="11" t="inlineStr">
        <is>
          <t>WARE-NMK1003</t>
        </is>
      </c>
      <c r="D3202" s="6" t="n">
        <v>43800</v>
      </c>
      <c r="E3202" s="6" t="n">
        <v>43891</v>
      </c>
      <c r="F3202" s="6" t="n">
        <v>43905</v>
      </c>
      <c r="G3202" s="6" t="n">
        <v>43908</v>
      </c>
      <c r="H3202" s="11" t="inlineStr">
        <is>
          <t>USD</t>
        </is>
      </c>
      <c r="I3202" s="11" t="n">
        <v>10</v>
      </c>
      <c r="J3202" s="11" t="n">
        <v>23</v>
      </c>
      <c r="K3202" s="11" t="n">
        <v>195</v>
      </c>
      <c r="L3202" s="11" t="n">
        <v>19</v>
      </c>
      <c r="M3202" s="11" t="n">
        <v>4</v>
      </c>
      <c r="N3202" s="11" t="n">
        <v>0.05</v>
      </c>
      <c r="O3202" s="7" t="n">
        <v>3872.6</v>
      </c>
      <c r="P3202" s="7" t="n">
        <v>1897.574</v>
      </c>
      <c r="Q3202" s="7">
        <f>text(E3202,"ddd")</f>
        <v/>
      </c>
      <c r="R3202" s="7">
        <f>G3202-F3202</f>
        <v/>
      </c>
      <c r="S3202" s="7">
        <f>E3202-D3202</f>
        <v/>
      </c>
      <c r="T3202" s="7">
        <f>O3202*M3202</f>
        <v/>
      </c>
      <c r="U3202" s="7">
        <f>T3202*N3202</f>
        <v/>
      </c>
      <c r="V3202" s="7">
        <f>T3202-U3202-(P3202*M3202)</f>
        <v/>
      </c>
      <c r="W3202" s="7">
        <f>VLOOKUP(L3202,'Products Sheet'!$A:$B,2,FALSE)</f>
        <v/>
      </c>
      <c r="X3202" s="7" t="n"/>
      <c r="Y3202" s="7" t="n"/>
      <c r="Z3202" s="7" t="n"/>
      <c r="AA3202" s="7" t="n"/>
      <c r="AB3202" s="7" t="n"/>
      <c r="AC3202" s="7" t="n"/>
    </row>
    <row r="3203" ht="9.75" customHeight="1" s="12">
      <c r="A3203" s="11" t="inlineStr">
        <is>
          <t>SO - 0005558</t>
        </is>
      </c>
      <c r="B3203" s="11" t="inlineStr">
        <is>
          <t>Wholesale</t>
        </is>
      </c>
      <c r="C3203" s="11" t="inlineStr">
        <is>
          <t>WARE-UHY1004</t>
        </is>
      </c>
      <c r="D3203" s="6" t="n">
        <v>43800</v>
      </c>
      <c r="E3203" s="6" t="n">
        <v>43897</v>
      </c>
      <c r="F3203" s="6" t="n">
        <v>43903</v>
      </c>
      <c r="G3203" s="6" t="n">
        <v>43906</v>
      </c>
      <c r="H3203" s="11" t="inlineStr">
        <is>
          <t>USD</t>
        </is>
      </c>
      <c r="I3203" s="11" t="n">
        <v>26</v>
      </c>
      <c r="J3203" s="11" t="n">
        <v>50</v>
      </c>
      <c r="K3203" s="11" t="n">
        <v>232</v>
      </c>
      <c r="L3203" s="11" t="n">
        <v>19</v>
      </c>
      <c r="M3203" s="11" t="n">
        <v>6</v>
      </c>
      <c r="N3203" s="11" t="n">
        <v>0.15</v>
      </c>
      <c r="O3203" s="7" t="n">
        <v>1721.9</v>
      </c>
      <c r="P3203" s="7" t="n">
        <v>774.855</v>
      </c>
      <c r="Q3203" s="7">
        <f>text(E3203,"ddd")</f>
        <v/>
      </c>
      <c r="R3203" s="7">
        <f>G3203-F3203</f>
        <v/>
      </c>
      <c r="S3203" s="7">
        <f>E3203-D3203</f>
        <v/>
      </c>
      <c r="T3203" s="7">
        <f>O3203*M3203</f>
        <v/>
      </c>
      <c r="U3203" s="7">
        <f>T3203*N3203</f>
        <v/>
      </c>
      <c r="V3203" s="7">
        <f>T3203-U3203-(P3203*M3203)</f>
        <v/>
      </c>
      <c r="W3203" s="7">
        <f>VLOOKUP(L3203,'Products Sheet'!$A:$B,2,FALSE)</f>
        <v/>
      </c>
      <c r="X3203" s="7" t="n"/>
      <c r="Y3203" s="7" t="n"/>
      <c r="Z3203" s="7" t="n"/>
      <c r="AA3203" s="7" t="n"/>
      <c r="AB3203" s="7" t="n"/>
      <c r="AC3203" s="7" t="n"/>
    </row>
    <row r="3204" ht="9.75" customHeight="1" s="12">
      <c r="A3204" s="11" t="inlineStr">
        <is>
          <t>SO - 0005585</t>
        </is>
      </c>
      <c r="B3204" s="11" t="inlineStr">
        <is>
          <t>In-Store</t>
        </is>
      </c>
      <c r="C3204" s="11" t="inlineStr">
        <is>
          <t>WARE-UHY1004</t>
        </is>
      </c>
      <c r="D3204" s="6" t="n">
        <v>43800</v>
      </c>
      <c r="E3204" s="6" t="n">
        <v>43900</v>
      </c>
      <c r="F3204" s="6" t="n">
        <v>43905</v>
      </c>
      <c r="G3204" s="6" t="n">
        <v>43906</v>
      </c>
      <c r="H3204" s="11" t="inlineStr">
        <is>
          <t>USD</t>
        </is>
      </c>
      <c r="I3204" s="11" t="n">
        <v>7</v>
      </c>
      <c r="J3204" s="11" t="n">
        <v>49</v>
      </c>
      <c r="K3204" s="11" t="n">
        <v>256</v>
      </c>
      <c r="L3204" s="11" t="n">
        <v>19</v>
      </c>
      <c r="M3204" s="11" t="n">
        <v>2</v>
      </c>
      <c r="N3204" s="11" t="n">
        <v>0.075</v>
      </c>
      <c r="O3204" s="7" t="n">
        <v>3912.8</v>
      </c>
      <c r="P3204" s="7" t="n">
        <v>1565.12</v>
      </c>
      <c r="Q3204" s="7">
        <f>text(E3204,"ddd")</f>
        <v/>
      </c>
      <c r="R3204" s="7">
        <f>G3204-F3204</f>
        <v/>
      </c>
      <c r="S3204" s="7">
        <f>E3204-D3204</f>
        <v/>
      </c>
      <c r="T3204" s="7">
        <f>O3204*M3204</f>
        <v/>
      </c>
      <c r="U3204" s="7">
        <f>T3204*N3204</f>
        <v/>
      </c>
      <c r="V3204" s="7">
        <f>T3204-U3204-(P3204*M3204)</f>
        <v/>
      </c>
      <c r="W3204" s="7">
        <f>VLOOKUP(L3204,'Products Sheet'!$A:$B,2,FALSE)</f>
        <v/>
      </c>
      <c r="X3204" s="7" t="n"/>
      <c r="Y3204" s="7" t="n"/>
      <c r="Z3204" s="7" t="n"/>
      <c r="AA3204" s="7" t="n"/>
      <c r="AB3204" s="7" t="n"/>
      <c r="AC3204" s="7" t="n"/>
    </row>
    <row r="3205" ht="9.75" customHeight="1" s="12">
      <c r="A3205" s="11" t="inlineStr">
        <is>
          <t>SO - 0005588</t>
        </is>
      </c>
      <c r="B3205" s="11" t="inlineStr">
        <is>
          <t>Distributor</t>
        </is>
      </c>
      <c r="C3205" s="11" t="inlineStr">
        <is>
          <t>WARE-UHY1004</t>
        </is>
      </c>
      <c r="D3205" s="6" t="n">
        <v>43800</v>
      </c>
      <c r="E3205" s="6" t="n">
        <v>43901</v>
      </c>
      <c r="F3205" s="6" t="n">
        <v>43924</v>
      </c>
      <c r="G3205" s="6" t="n">
        <v>43931</v>
      </c>
      <c r="H3205" s="11" t="inlineStr">
        <is>
          <t>USD</t>
        </is>
      </c>
      <c r="I3205" s="11" t="n">
        <v>23</v>
      </c>
      <c r="J3205" s="11" t="n">
        <v>49</v>
      </c>
      <c r="K3205" s="11" t="n">
        <v>258</v>
      </c>
      <c r="L3205" s="11" t="n">
        <v>19</v>
      </c>
      <c r="M3205" s="11" t="n">
        <v>4</v>
      </c>
      <c r="N3205" s="11" t="n">
        <v>0.05</v>
      </c>
      <c r="O3205" s="7" t="n">
        <v>1762.1</v>
      </c>
      <c r="P3205" s="7" t="n">
        <v>933.9130000000001</v>
      </c>
      <c r="Q3205" s="7">
        <f>text(E3205,"ddd")</f>
        <v/>
      </c>
      <c r="R3205" s="7">
        <f>G3205-F3205</f>
        <v/>
      </c>
      <c r="S3205" s="7">
        <f>E3205-D3205</f>
        <v/>
      </c>
      <c r="T3205" s="7">
        <f>O3205*M3205</f>
        <v/>
      </c>
      <c r="U3205" s="7">
        <f>T3205*N3205</f>
        <v/>
      </c>
      <c r="V3205" s="7">
        <f>T3205-U3205-(P3205*M3205)</f>
        <v/>
      </c>
      <c r="W3205" s="7">
        <f>VLOOKUP(L3205,'Products Sheet'!$A:$B,2,FALSE)</f>
        <v/>
      </c>
      <c r="X3205" s="7" t="n"/>
      <c r="Y3205" s="7" t="n"/>
      <c r="Z3205" s="7" t="n"/>
      <c r="AA3205" s="7" t="n"/>
      <c r="AB3205" s="7" t="n"/>
      <c r="AC3205" s="7" t="n"/>
    </row>
    <row r="3206" ht="9.75" customHeight="1" s="12">
      <c r="A3206" s="11" t="inlineStr">
        <is>
          <t>SO - 0005824</t>
        </is>
      </c>
      <c r="B3206" s="11" t="inlineStr">
        <is>
          <t>Online</t>
        </is>
      </c>
      <c r="C3206" s="11" t="inlineStr">
        <is>
          <t>WARE-XYS1001</t>
        </is>
      </c>
      <c r="D3206" s="6" t="n">
        <v>43800</v>
      </c>
      <c r="E3206" s="6" t="n">
        <v>43929</v>
      </c>
      <c r="F3206" s="6" t="n">
        <v>43946</v>
      </c>
      <c r="G3206" s="6" t="n">
        <v>43956</v>
      </c>
      <c r="H3206" s="11" t="inlineStr">
        <is>
          <t>USD</t>
        </is>
      </c>
      <c r="I3206" s="11" t="n">
        <v>15</v>
      </c>
      <c r="J3206" s="11" t="n">
        <v>21</v>
      </c>
      <c r="K3206" s="11" t="n">
        <v>3</v>
      </c>
      <c r="L3206" s="11" t="n">
        <v>19</v>
      </c>
      <c r="M3206" s="11" t="n">
        <v>1</v>
      </c>
      <c r="N3206" s="11" t="n">
        <v>0.075</v>
      </c>
      <c r="O3206" s="7" t="n">
        <v>1112.2</v>
      </c>
      <c r="P3206" s="7" t="n">
        <v>778.54</v>
      </c>
      <c r="Q3206" s="7">
        <f>text(E3206,"ddd")</f>
        <v/>
      </c>
      <c r="R3206" s="7">
        <f>G3206-F3206</f>
        <v/>
      </c>
      <c r="S3206" s="7">
        <f>E3206-D3206</f>
        <v/>
      </c>
      <c r="T3206" s="7">
        <f>O3206*M3206</f>
        <v/>
      </c>
      <c r="U3206" s="7">
        <f>T3206*N3206</f>
        <v/>
      </c>
      <c r="V3206" s="7">
        <f>T3206-U3206-(P3206*M3206)</f>
        <v/>
      </c>
      <c r="W3206" s="7">
        <f>VLOOKUP(L3206,'Products Sheet'!$A:$B,2,FALSE)</f>
        <v/>
      </c>
      <c r="X3206" s="7" t="n"/>
      <c r="Y3206" s="7" t="n"/>
      <c r="Z3206" s="7" t="n"/>
      <c r="AA3206" s="7" t="n"/>
      <c r="AB3206" s="7" t="n"/>
      <c r="AC3206" s="7" t="n"/>
    </row>
    <row r="3207" ht="9.75" customHeight="1" s="12">
      <c r="A3207" s="11" t="inlineStr">
        <is>
          <t>SO - 0005890</t>
        </is>
      </c>
      <c r="B3207" s="11" t="inlineStr">
        <is>
          <t>Online</t>
        </is>
      </c>
      <c r="C3207" s="11" t="inlineStr">
        <is>
          <t>WARE-UHY1004</t>
        </is>
      </c>
      <c r="D3207" s="6" t="n">
        <v>43800</v>
      </c>
      <c r="E3207" s="6" t="n">
        <v>43938</v>
      </c>
      <c r="F3207" s="6" t="n">
        <v>43959</v>
      </c>
      <c r="G3207" s="6" t="n">
        <v>43961</v>
      </c>
      <c r="H3207" s="11" t="inlineStr">
        <is>
          <t>USD</t>
        </is>
      </c>
      <c r="I3207" s="11" t="n">
        <v>16</v>
      </c>
      <c r="J3207" s="11" t="n">
        <v>31</v>
      </c>
      <c r="K3207" s="11" t="n">
        <v>240</v>
      </c>
      <c r="L3207" s="11" t="n">
        <v>19</v>
      </c>
      <c r="M3207" s="11" t="n">
        <v>7</v>
      </c>
      <c r="N3207" s="11" t="n">
        <v>0.075</v>
      </c>
      <c r="O3207" s="7" t="n">
        <v>2003.3</v>
      </c>
      <c r="P3207" s="7" t="n">
        <v>901.485</v>
      </c>
      <c r="Q3207" s="7">
        <f>text(E3207,"ddd")</f>
        <v/>
      </c>
      <c r="R3207" s="7">
        <f>G3207-F3207</f>
        <v/>
      </c>
      <c r="S3207" s="7">
        <f>E3207-D3207</f>
        <v/>
      </c>
      <c r="T3207" s="7">
        <f>O3207*M3207</f>
        <v/>
      </c>
      <c r="U3207" s="7">
        <f>T3207*N3207</f>
        <v/>
      </c>
      <c r="V3207" s="7">
        <f>T3207-U3207-(P3207*M3207)</f>
        <v/>
      </c>
      <c r="W3207" s="7">
        <f>VLOOKUP(L3207,'Products Sheet'!$A:$B,2,FALSE)</f>
        <v/>
      </c>
      <c r="X3207" s="7" t="n"/>
      <c r="Y3207" s="7" t="n"/>
      <c r="Z3207" s="7" t="n"/>
      <c r="AA3207" s="7" t="n"/>
      <c r="AB3207" s="7" t="n"/>
      <c r="AC3207" s="7" t="n"/>
    </row>
    <row r="3208" ht="9.75" customHeight="1" s="12">
      <c r="A3208" s="11" t="inlineStr">
        <is>
          <t>SO - 0005935</t>
        </is>
      </c>
      <c r="B3208" s="11" t="inlineStr">
        <is>
          <t>Online</t>
        </is>
      </c>
      <c r="C3208" s="11" t="inlineStr">
        <is>
          <t>WARE-MKL1006</t>
        </is>
      </c>
      <c r="D3208" s="6" t="n">
        <v>43800</v>
      </c>
      <c r="E3208" s="6" t="n">
        <v>43944</v>
      </c>
      <c r="F3208" s="6" t="n">
        <v>43952</v>
      </c>
      <c r="G3208" s="6" t="n">
        <v>43960</v>
      </c>
      <c r="H3208" s="11" t="inlineStr">
        <is>
          <t>USD</t>
        </is>
      </c>
      <c r="I3208" s="11" t="n">
        <v>20</v>
      </c>
      <c r="J3208" s="11" t="n">
        <v>47</v>
      </c>
      <c r="K3208" s="11" t="n">
        <v>357</v>
      </c>
      <c r="L3208" s="11" t="n">
        <v>19</v>
      </c>
      <c r="M3208" s="11" t="n">
        <v>4</v>
      </c>
      <c r="N3208" s="11" t="n">
        <v>0.075</v>
      </c>
      <c r="O3208" s="7" t="n">
        <v>268</v>
      </c>
      <c r="P3208" s="7" t="n">
        <v>184.92</v>
      </c>
      <c r="Q3208" s="7">
        <f>text(E3208,"ddd")</f>
        <v/>
      </c>
      <c r="R3208" s="7">
        <f>G3208-F3208</f>
        <v/>
      </c>
      <c r="S3208" s="7">
        <f>E3208-D3208</f>
        <v/>
      </c>
      <c r="T3208" s="7">
        <f>O3208*M3208</f>
        <v/>
      </c>
      <c r="U3208" s="7">
        <f>T3208*N3208</f>
        <v/>
      </c>
      <c r="V3208" s="7">
        <f>T3208-U3208-(P3208*M3208)</f>
        <v/>
      </c>
      <c r="W3208" s="7">
        <f>VLOOKUP(L3208,'Products Sheet'!$A:$B,2,FALSE)</f>
        <v/>
      </c>
      <c r="X3208" s="7" t="n"/>
      <c r="Y3208" s="7" t="n"/>
      <c r="Z3208" s="7" t="n"/>
      <c r="AA3208" s="7" t="n"/>
      <c r="AB3208" s="7" t="n"/>
      <c r="AC3208" s="7" t="n"/>
    </row>
    <row r="3209" ht="9.75" customHeight="1" s="12">
      <c r="A3209" s="11" t="inlineStr">
        <is>
          <t>SO - 0005958</t>
        </is>
      </c>
      <c r="B3209" s="11" t="inlineStr">
        <is>
          <t>Online</t>
        </is>
      </c>
      <c r="C3209" s="11" t="inlineStr">
        <is>
          <t>WARE-NMK1003</t>
        </is>
      </c>
      <c r="D3209" s="6" t="n">
        <v>43800</v>
      </c>
      <c r="E3209" s="6" t="n">
        <v>43946</v>
      </c>
      <c r="F3209" s="6" t="n">
        <v>43955</v>
      </c>
      <c r="G3209" s="6" t="n">
        <v>43960</v>
      </c>
      <c r="H3209" s="11" t="inlineStr">
        <is>
          <t>USD</t>
        </is>
      </c>
      <c r="I3209" s="11" t="n">
        <v>15</v>
      </c>
      <c r="J3209" s="11" t="n">
        <v>24</v>
      </c>
      <c r="K3209" s="11" t="n">
        <v>101</v>
      </c>
      <c r="L3209" s="11" t="n">
        <v>19</v>
      </c>
      <c r="M3209" s="11" t="n">
        <v>1</v>
      </c>
      <c r="N3209" s="11" t="n">
        <v>0.075</v>
      </c>
      <c r="O3209" s="7" t="n">
        <v>1681.7</v>
      </c>
      <c r="P3209" s="7" t="n">
        <v>1109.922</v>
      </c>
      <c r="Q3209" s="7">
        <f>text(E3209,"ddd")</f>
        <v/>
      </c>
      <c r="R3209" s="7">
        <f>G3209-F3209</f>
        <v/>
      </c>
      <c r="S3209" s="7">
        <f>E3209-D3209</f>
        <v/>
      </c>
      <c r="T3209" s="7">
        <f>O3209*M3209</f>
        <v/>
      </c>
      <c r="U3209" s="7">
        <f>T3209*N3209</f>
        <v/>
      </c>
      <c r="V3209" s="7">
        <f>T3209-U3209-(P3209*M3209)</f>
        <v/>
      </c>
      <c r="W3209" s="7">
        <f>VLOOKUP(L3209,'Products Sheet'!$A:$B,2,FALSE)</f>
        <v/>
      </c>
      <c r="X3209" s="7" t="n"/>
      <c r="Y3209" s="7" t="n"/>
      <c r="Z3209" s="7" t="n"/>
      <c r="AA3209" s="7" t="n"/>
      <c r="AB3209" s="7" t="n"/>
      <c r="AC3209" s="7" t="n"/>
    </row>
    <row r="3210" ht="9.75" customHeight="1" s="12">
      <c r="A3210" s="11" t="inlineStr">
        <is>
          <t>SO - 0005981</t>
        </is>
      </c>
      <c r="B3210" s="11" t="inlineStr">
        <is>
          <t>Distributor</t>
        </is>
      </c>
      <c r="C3210" s="11" t="inlineStr">
        <is>
          <t>WARE-NMK1003</t>
        </is>
      </c>
      <c r="D3210" s="6" t="n">
        <v>43800</v>
      </c>
      <c r="E3210" s="6" t="n">
        <v>43949</v>
      </c>
      <c r="F3210" s="6" t="n">
        <v>43952</v>
      </c>
      <c r="G3210" s="6" t="n">
        <v>43961</v>
      </c>
      <c r="H3210" s="11" t="inlineStr">
        <is>
          <t>USD</t>
        </is>
      </c>
      <c r="I3210" s="11" t="n">
        <v>24</v>
      </c>
      <c r="J3210" s="11" t="n">
        <v>30</v>
      </c>
      <c r="K3210" s="11" t="n">
        <v>119</v>
      </c>
      <c r="L3210" s="11" t="n">
        <v>19</v>
      </c>
      <c r="M3210" s="11" t="n">
        <v>3</v>
      </c>
      <c r="N3210" s="11" t="n">
        <v>0.1</v>
      </c>
      <c r="O3210" s="7" t="n">
        <v>2311.5</v>
      </c>
      <c r="P3210" s="7" t="n">
        <v>1086.405</v>
      </c>
      <c r="Q3210" s="7">
        <f>text(E3210,"ddd")</f>
        <v/>
      </c>
      <c r="R3210" s="7">
        <f>G3210-F3210</f>
        <v/>
      </c>
      <c r="S3210" s="7">
        <f>E3210-D3210</f>
        <v/>
      </c>
      <c r="T3210" s="7">
        <f>O3210*M3210</f>
        <v/>
      </c>
      <c r="U3210" s="7">
        <f>T3210*N3210</f>
        <v/>
      </c>
      <c r="V3210" s="7">
        <f>T3210-U3210-(P3210*M3210)</f>
        <v/>
      </c>
      <c r="W3210" s="7">
        <f>VLOOKUP(L3210,'Products Sheet'!$A:$B,2,FALSE)</f>
        <v/>
      </c>
      <c r="X3210" s="7" t="n"/>
      <c r="Y3210" s="7" t="n"/>
      <c r="Z3210" s="7" t="n"/>
      <c r="AA3210" s="7" t="n"/>
      <c r="AB3210" s="7" t="n"/>
      <c r="AC3210" s="7" t="n"/>
    </row>
    <row r="3211" ht="9.75" customHeight="1" s="12">
      <c r="A3211" s="11" t="inlineStr">
        <is>
          <t>SO - 0005995</t>
        </is>
      </c>
      <c r="B3211" s="11" t="inlineStr">
        <is>
          <t>Wholesale</t>
        </is>
      </c>
      <c r="C3211" s="11" t="inlineStr">
        <is>
          <t>WARE-PUJ1005</t>
        </is>
      </c>
      <c r="D3211" s="6" t="n">
        <v>43800</v>
      </c>
      <c r="E3211" s="6" t="n">
        <v>43950</v>
      </c>
      <c r="F3211" s="6" t="n">
        <v>43971</v>
      </c>
      <c r="G3211" s="6" t="n">
        <v>43975</v>
      </c>
      <c r="H3211" s="11" t="inlineStr">
        <is>
          <t>USD</t>
        </is>
      </c>
      <c r="I3211" s="11" t="n">
        <v>26</v>
      </c>
      <c r="J3211" s="11" t="n">
        <v>21</v>
      </c>
      <c r="K3211" s="11" t="n">
        <v>287</v>
      </c>
      <c r="L3211" s="11" t="n">
        <v>19</v>
      </c>
      <c r="M3211" s="11" t="n">
        <v>7</v>
      </c>
      <c r="N3211" s="11" t="n">
        <v>0.1</v>
      </c>
      <c r="O3211" s="7" t="n">
        <v>3872.6</v>
      </c>
      <c r="P3211" s="7" t="n">
        <v>3059.354</v>
      </c>
      <c r="Q3211" s="7">
        <f>text(E3211,"ddd")</f>
        <v/>
      </c>
      <c r="R3211" s="7">
        <f>G3211-F3211</f>
        <v/>
      </c>
      <c r="S3211" s="7">
        <f>E3211-D3211</f>
        <v/>
      </c>
      <c r="T3211" s="7">
        <f>O3211*M3211</f>
        <v/>
      </c>
      <c r="U3211" s="7">
        <f>T3211*N3211</f>
        <v/>
      </c>
      <c r="V3211" s="7">
        <f>T3211-U3211-(P3211*M3211)</f>
        <v/>
      </c>
      <c r="W3211" s="7">
        <f>VLOOKUP(L3211,'Products Sheet'!$A:$B,2,FALSE)</f>
        <v/>
      </c>
      <c r="X3211" s="7" t="n"/>
      <c r="Y3211" s="7" t="n"/>
      <c r="Z3211" s="7" t="n"/>
      <c r="AA3211" s="7" t="n"/>
      <c r="AB3211" s="7" t="n"/>
      <c r="AC3211" s="7" t="n"/>
    </row>
    <row r="3212" ht="9.75" customHeight="1" s="12">
      <c r="A3212" s="11" t="inlineStr">
        <is>
          <t>SO - 0006006</t>
        </is>
      </c>
      <c r="B3212" s="11" t="inlineStr">
        <is>
          <t>In-Store</t>
        </is>
      </c>
      <c r="C3212" s="11" t="inlineStr">
        <is>
          <t>WARE-NMK1003</t>
        </is>
      </c>
      <c r="D3212" s="6" t="n">
        <v>43900</v>
      </c>
      <c r="E3212" s="6" t="n">
        <v>43951</v>
      </c>
      <c r="F3212" s="6" t="n">
        <v>43960</v>
      </c>
      <c r="G3212" s="6" t="n">
        <v>43961</v>
      </c>
      <c r="H3212" s="11" t="inlineStr">
        <is>
          <t>USD</t>
        </is>
      </c>
      <c r="I3212" s="11" t="n">
        <v>12</v>
      </c>
      <c r="J3212" s="11" t="n">
        <v>2</v>
      </c>
      <c r="K3212" s="11" t="n">
        <v>154</v>
      </c>
      <c r="L3212" s="11" t="n">
        <v>19</v>
      </c>
      <c r="M3212" s="11" t="n">
        <v>8</v>
      </c>
      <c r="N3212" s="11" t="n">
        <v>0.4</v>
      </c>
      <c r="O3212" s="7" t="n">
        <v>984.9</v>
      </c>
      <c r="P3212" s="7" t="n">
        <v>679.5809999999999</v>
      </c>
      <c r="Q3212" s="7">
        <f>text(E3212,"ddd")</f>
        <v/>
      </c>
      <c r="R3212" s="7">
        <f>G3212-F3212</f>
        <v/>
      </c>
      <c r="S3212" s="7">
        <f>E3212-D3212</f>
        <v/>
      </c>
      <c r="T3212" s="7">
        <f>O3212*M3212</f>
        <v/>
      </c>
      <c r="U3212" s="7">
        <f>T3212*N3212</f>
        <v/>
      </c>
      <c r="V3212" s="7">
        <f>T3212-U3212-(P3212*M3212)</f>
        <v/>
      </c>
      <c r="W3212" s="7">
        <f>VLOOKUP(L3212,'Products Sheet'!$A:$B,2,FALSE)</f>
        <v/>
      </c>
      <c r="X3212" s="7" t="n"/>
      <c r="Y3212" s="7" t="n"/>
      <c r="Z3212" s="7" t="n"/>
      <c r="AA3212" s="7" t="n"/>
      <c r="AB3212" s="7" t="n"/>
      <c r="AC3212" s="7" t="n"/>
    </row>
    <row r="3213" ht="9.75" customHeight="1" s="12">
      <c r="A3213" s="11" t="inlineStr">
        <is>
          <t>SO - 0006039</t>
        </is>
      </c>
      <c r="B3213" s="11" t="inlineStr">
        <is>
          <t>In-Store</t>
        </is>
      </c>
      <c r="C3213" s="11" t="inlineStr">
        <is>
          <t>WARE-UHY1004</t>
        </is>
      </c>
      <c r="D3213" s="6" t="n">
        <v>43900</v>
      </c>
      <c r="E3213" s="6" t="n">
        <v>43956</v>
      </c>
      <c r="F3213" s="6" t="n">
        <v>43960</v>
      </c>
      <c r="G3213" s="6" t="n">
        <v>43962</v>
      </c>
      <c r="H3213" s="11" t="inlineStr">
        <is>
          <t>USD</t>
        </is>
      </c>
      <c r="I3213" s="11" t="n">
        <v>7</v>
      </c>
      <c r="J3213" s="11" t="n">
        <v>25</v>
      </c>
      <c r="K3213" s="11" t="n">
        <v>255</v>
      </c>
      <c r="L3213" s="11" t="n">
        <v>19</v>
      </c>
      <c r="M3213" s="11" t="n">
        <v>4</v>
      </c>
      <c r="N3213" s="11" t="n">
        <v>0.1</v>
      </c>
      <c r="O3213" s="7" t="n">
        <v>3343.3</v>
      </c>
      <c r="P3213" s="7" t="n">
        <v>2407.176</v>
      </c>
      <c r="Q3213" s="7">
        <f>text(E3213,"ddd")</f>
        <v/>
      </c>
      <c r="R3213" s="7">
        <f>G3213-F3213</f>
        <v/>
      </c>
      <c r="S3213" s="7">
        <f>E3213-D3213</f>
        <v/>
      </c>
      <c r="T3213" s="7">
        <f>O3213*M3213</f>
        <v/>
      </c>
      <c r="U3213" s="7">
        <f>T3213*N3213</f>
        <v/>
      </c>
      <c r="V3213" s="7">
        <f>T3213-U3213-(P3213*M3213)</f>
        <v/>
      </c>
      <c r="W3213" s="7">
        <f>VLOOKUP(L3213,'Products Sheet'!$A:$B,2,FALSE)</f>
        <v/>
      </c>
      <c r="X3213" s="7" t="n"/>
      <c r="Y3213" s="7" t="n"/>
      <c r="Z3213" s="7" t="n"/>
      <c r="AA3213" s="7" t="n"/>
      <c r="AB3213" s="7" t="n"/>
      <c r="AC3213" s="7" t="n"/>
    </row>
    <row r="3214" ht="9.75" customHeight="1" s="12">
      <c r="A3214" s="11" t="inlineStr">
        <is>
          <t>SO - 0006113</t>
        </is>
      </c>
      <c r="B3214" s="11" t="inlineStr">
        <is>
          <t>In-Store</t>
        </is>
      </c>
      <c r="C3214" s="11" t="inlineStr">
        <is>
          <t>WARE-UHY1004</t>
        </is>
      </c>
      <c r="D3214" s="6" t="n">
        <v>43900</v>
      </c>
      <c r="E3214" s="6" t="n">
        <v>43966</v>
      </c>
      <c r="F3214" s="6" t="n">
        <v>43977</v>
      </c>
      <c r="G3214" s="6" t="n">
        <v>43980</v>
      </c>
      <c r="H3214" s="11" t="inlineStr">
        <is>
          <t>USD</t>
        </is>
      </c>
      <c r="I3214" s="11" t="n">
        <v>10</v>
      </c>
      <c r="J3214" s="11" t="n">
        <v>15</v>
      </c>
      <c r="K3214" s="11" t="n">
        <v>220</v>
      </c>
      <c r="L3214" s="11" t="n">
        <v>19</v>
      </c>
      <c r="M3214" s="11" t="n">
        <v>3</v>
      </c>
      <c r="N3214" s="11" t="n">
        <v>0.3</v>
      </c>
      <c r="O3214" s="7" t="n">
        <v>2633.1</v>
      </c>
      <c r="P3214" s="7" t="n">
        <v>1606.191</v>
      </c>
      <c r="Q3214" s="7">
        <f>text(E3214,"ddd")</f>
        <v/>
      </c>
      <c r="R3214" s="7">
        <f>G3214-F3214</f>
        <v/>
      </c>
      <c r="S3214" s="7">
        <f>E3214-D3214</f>
        <v/>
      </c>
      <c r="T3214" s="7">
        <f>O3214*M3214</f>
        <v/>
      </c>
      <c r="U3214" s="7">
        <f>T3214*N3214</f>
        <v/>
      </c>
      <c r="V3214" s="7">
        <f>T3214-U3214-(P3214*M3214)</f>
        <v/>
      </c>
      <c r="W3214" s="7">
        <f>VLOOKUP(L3214,'Products Sheet'!$A:$B,2,FALSE)</f>
        <v/>
      </c>
      <c r="X3214" s="7" t="n"/>
      <c r="Y3214" s="7" t="n"/>
      <c r="Z3214" s="7" t="n"/>
      <c r="AA3214" s="7" t="n"/>
      <c r="AB3214" s="7" t="n"/>
      <c r="AC3214" s="7" t="n"/>
    </row>
    <row r="3215" ht="9.75" customHeight="1" s="12">
      <c r="A3215" s="11" t="inlineStr">
        <is>
          <t>SO - 0006157</t>
        </is>
      </c>
      <c r="B3215" s="11" t="inlineStr">
        <is>
          <t>In-Store</t>
        </is>
      </c>
      <c r="C3215" s="11" t="inlineStr">
        <is>
          <t>WARE-UHY1004</t>
        </is>
      </c>
      <c r="D3215" s="6" t="n">
        <v>43900</v>
      </c>
      <c r="E3215" s="6" t="n">
        <v>43970</v>
      </c>
      <c r="F3215" s="6" t="n">
        <v>43998</v>
      </c>
      <c r="G3215" s="6" t="n">
        <v>44000</v>
      </c>
      <c r="H3215" s="11" t="inlineStr">
        <is>
          <t>USD</t>
        </is>
      </c>
      <c r="I3215" s="11" t="n">
        <v>6</v>
      </c>
      <c r="J3215" s="11" t="n">
        <v>19</v>
      </c>
      <c r="K3215" s="11" t="n">
        <v>257</v>
      </c>
      <c r="L3215" s="11" t="n">
        <v>19</v>
      </c>
      <c r="M3215" s="11" t="n">
        <v>6</v>
      </c>
      <c r="N3215" s="11" t="n">
        <v>0.075</v>
      </c>
      <c r="O3215" s="7" t="n">
        <v>5695</v>
      </c>
      <c r="P3215" s="7" t="n">
        <v>2847.5</v>
      </c>
      <c r="Q3215" s="7">
        <f>text(E3215,"ddd")</f>
        <v/>
      </c>
      <c r="R3215" s="7">
        <f>G3215-F3215</f>
        <v/>
      </c>
      <c r="S3215" s="7">
        <f>E3215-D3215</f>
        <v/>
      </c>
      <c r="T3215" s="7">
        <f>O3215*M3215</f>
        <v/>
      </c>
      <c r="U3215" s="7">
        <f>T3215*N3215</f>
        <v/>
      </c>
      <c r="V3215" s="7">
        <f>T3215-U3215-(P3215*M3215)</f>
        <v/>
      </c>
      <c r="W3215" s="7">
        <f>VLOOKUP(L3215,'Products Sheet'!$A:$B,2,FALSE)</f>
        <v/>
      </c>
      <c r="X3215" s="7" t="n"/>
      <c r="Y3215" s="7" t="n"/>
      <c r="Z3215" s="7" t="n"/>
      <c r="AA3215" s="7" t="n"/>
      <c r="AB3215" s="7" t="n"/>
      <c r="AC3215" s="7" t="n"/>
    </row>
    <row r="3216" ht="9.75" customHeight="1" s="12">
      <c r="A3216" s="11" t="inlineStr">
        <is>
          <t>SO - 0006184</t>
        </is>
      </c>
      <c r="B3216" s="11" t="inlineStr">
        <is>
          <t>Distributor</t>
        </is>
      </c>
      <c r="C3216" s="11" t="inlineStr">
        <is>
          <t>WARE-PUJ1005</t>
        </is>
      </c>
      <c r="D3216" s="6" t="n">
        <v>43900</v>
      </c>
      <c r="E3216" s="6" t="n">
        <v>43973</v>
      </c>
      <c r="F3216" s="6" t="n">
        <v>43992</v>
      </c>
      <c r="G3216" s="6" t="n">
        <v>43997</v>
      </c>
      <c r="H3216" s="11" t="inlineStr">
        <is>
          <t>USD</t>
        </is>
      </c>
      <c r="I3216" s="11" t="n">
        <v>21</v>
      </c>
      <c r="J3216" s="11" t="n">
        <v>1</v>
      </c>
      <c r="K3216" s="11" t="n">
        <v>294</v>
      </c>
      <c r="L3216" s="11" t="n">
        <v>19</v>
      </c>
      <c r="M3216" s="11" t="n">
        <v>7</v>
      </c>
      <c r="N3216" s="11" t="n">
        <v>0.075</v>
      </c>
      <c r="O3216" s="7" t="n">
        <v>268</v>
      </c>
      <c r="P3216" s="7" t="n">
        <v>171.52</v>
      </c>
      <c r="Q3216" s="7">
        <f>text(E3216,"ddd")</f>
        <v/>
      </c>
      <c r="R3216" s="7">
        <f>G3216-F3216</f>
        <v/>
      </c>
      <c r="S3216" s="7">
        <f>E3216-D3216</f>
        <v/>
      </c>
      <c r="T3216" s="7">
        <f>O3216*M3216</f>
        <v/>
      </c>
      <c r="U3216" s="7">
        <f>T3216*N3216</f>
        <v/>
      </c>
      <c r="V3216" s="7">
        <f>T3216-U3216-(P3216*M3216)</f>
        <v/>
      </c>
      <c r="W3216" s="7">
        <f>VLOOKUP(L3216,'Products Sheet'!$A:$B,2,FALSE)</f>
        <v/>
      </c>
      <c r="X3216" s="7" t="n"/>
      <c r="Y3216" s="7" t="n"/>
      <c r="Z3216" s="7" t="n"/>
      <c r="AA3216" s="7" t="n"/>
      <c r="AB3216" s="7" t="n"/>
      <c r="AC3216" s="7" t="n"/>
    </row>
    <row r="3217" ht="9.75" customHeight="1" s="12">
      <c r="A3217" s="11" t="inlineStr">
        <is>
          <t>SO - 0006218</t>
        </is>
      </c>
      <c r="B3217" s="11" t="inlineStr">
        <is>
          <t>Online</t>
        </is>
      </c>
      <c r="C3217" s="11" t="inlineStr">
        <is>
          <t>WARE-MKL1006</t>
        </is>
      </c>
      <c r="D3217" s="6" t="n">
        <v>43900</v>
      </c>
      <c r="E3217" s="6" t="n">
        <v>43978</v>
      </c>
      <c r="F3217" s="6" t="n">
        <v>43983</v>
      </c>
      <c r="G3217" s="6" t="n">
        <v>43992</v>
      </c>
      <c r="H3217" s="11" t="inlineStr">
        <is>
          <t>USD</t>
        </is>
      </c>
      <c r="I3217" s="11" t="n">
        <v>19</v>
      </c>
      <c r="J3217" s="11" t="n">
        <v>15</v>
      </c>
      <c r="K3217" s="11" t="n">
        <v>343</v>
      </c>
      <c r="L3217" s="11" t="n">
        <v>19</v>
      </c>
      <c r="M3217" s="11" t="n">
        <v>4</v>
      </c>
      <c r="N3217" s="11" t="n">
        <v>0.2</v>
      </c>
      <c r="O3217" s="7" t="n">
        <v>1078.7</v>
      </c>
      <c r="P3217" s="7" t="n">
        <v>474.628</v>
      </c>
      <c r="Q3217" s="7">
        <f>text(E3217,"ddd")</f>
        <v/>
      </c>
      <c r="R3217" s="7">
        <f>G3217-F3217</f>
        <v/>
      </c>
      <c r="S3217" s="7">
        <f>E3217-D3217</f>
        <v/>
      </c>
      <c r="T3217" s="7">
        <f>O3217*M3217</f>
        <v/>
      </c>
      <c r="U3217" s="7">
        <f>T3217*N3217</f>
        <v/>
      </c>
      <c r="V3217" s="7">
        <f>T3217-U3217-(P3217*M3217)</f>
        <v/>
      </c>
      <c r="W3217" s="7">
        <f>VLOOKUP(L3217,'Products Sheet'!$A:$B,2,FALSE)</f>
        <v/>
      </c>
      <c r="X3217" s="7" t="n"/>
      <c r="Y3217" s="7" t="n"/>
      <c r="Z3217" s="7" t="n"/>
      <c r="AA3217" s="7" t="n"/>
      <c r="AB3217" s="7" t="n"/>
      <c r="AC3217" s="7" t="n"/>
    </row>
    <row r="3218" ht="9.75" customHeight="1" s="12">
      <c r="A3218" s="11" t="inlineStr">
        <is>
          <t>SO - 0006277</t>
        </is>
      </c>
      <c r="B3218" s="11" t="inlineStr">
        <is>
          <t>Wholesale</t>
        </is>
      </c>
      <c r="C3218" s="11" t="inlineStr">
        <is>
          <t>WARE-XYS1001</t>
        </is>
      </c>
      <c r="D3218" s="6" t="n">
        <v>43900</v>
      </c>
      <c r="E3218" s="6" t="n">
        <v>43983</v>
      </c>
      <c r="F3218" s="6" t="n">
        <v>44010</v>
      </c>
      <c r="G3218" s="6" t="n">
        <v>44018</v>
      </c>
      <c r="H3218" s="11" t="inlineStr">
        <is>
          <t>USD</t>
        </is>
      </c>
      <c r="I3218" s="11" t="n">
        <v>27</v>
      </c>
      <c r="J3218" s="11" t="n">
        <v>8</v>
      </c>
      <c r="K3218" s="11" t="n">
        <v>53</v>
      </c>
      <c r="L3218" s="11" t="n">
        <v>19</v>
      </c>
      <c r="M3218" s="11" t="n">
        <v>2</v>
      </c>
      <c r="N3218" s="11" t="n">
        <v>0.3</v>
      </c>
      <c r="O3218" s="7" t="n">
        <v>1118.9</v>
      </c>
      <c r="P3218" s="7" t="n">
        <v>749.6630000000001</v>
      </c>
      <c r="Q3218" s="7">
        <f>text(E3218,"ddd")</f>
        <v/>
      </c>
      <c r="R3218" s="7">
        <f>G3218-F3218</f>
        <v/>
      </c>
      <c r="S3218" s="7">
        <f>E3218-D3218</f>
        <v/>
      </c>
      <c r="T3218" s="7">
        <f>O3218*M3218</f>
        <v/>
      </c>
      <c r="U3218" s="7">
        <f>T3218*N3218</f>
        <v/>
      </c>
      <c r="V3218" s="7">
        <f>T3218-U3218-(P3218*M3218)</f>
        <v/>
      </c>
      <c r="W3218" s="7">
        <f>VLOOKUP(L3218,'Products Sheet'!$A:$B,2,FALSE)</f>
        <v/>
      </c>
      <c r="X3218" s="7" t="n"/>
      <c r="Y3218" s="7" t="n"/>
      <c r="Z3218" s="7" t="n"/>
      <c r="AA3218" s="7" t="n"/>
      <c r="AB3218" s="7" t="n"/>
      <c r="AC3218" s="7" t="n"/>
    </row>
    <row r="3219" ht="9.75" customHeight="1" s="12">
      <c r="A3219" s="11" t="inlineStr">
        <is>
          <t>SO - 0006295</t>
        </is>
      </c>
      <c r="B3219" s="11" t="inlineStr">
        <is>
          <t>In-Store</t>
        </is>
      </c>
      <c r="C3219" s="11" t="inlineStr">
        <is>
          <t>WARE-NMK1003</t>
        </is>
      </c>
      <c r="D3219" s="6" t="n">
        <v>43900</v>
      </c>
      <c r="E3219" s="6" t="n">
        <v>43985</v>
      </c>
      <c r="F3219" s="6" t="n">
        <v>43995</v>
      </c>
      <c r="G3219" s="6" t="n">
        <v>43999</v>
      </c>
      <c r="H3219" s="11" t="inlineStr">
        <is>
          <t>USD</t>
        </is>
      </c>
      <c r="I3219" s="11" t="n">
        <v>8</v>
      </c>
      <c r="J3219" s="11" t="n">
        <v>37</v>
      </c>
      <c r="K3219" s="11" t="n">
        <v>131</v>
      </c>
      <c r="L3219" s="11" t="n">
        <v>19</v>
      </c>
      <c r="M3219" s="11" t="n">
        <v>4</v>
      </c>
      <c r="N3219" s="11" t="n">
        <v>0.075</v>
      </c>
      <c r="O3219" s="7" t="n">
        <v>1125.6</v>
      </c>
      <c r="P3219" s="7" t="n">
        <v>709.128</v>
      </c>
      <c r="Q3219" s="7">
        <f>text(E3219,"ddd")</f>
        <v/>
      </c>
      <c r="R3219" s="7">
        <f>G3219-F3219</f>
        <v/>
      </c>
      <c r="S3219" s="7">
        <f>E3219-D3219</f>
        <v/>
      </c>
      <c r="T3219" s="7">
        <f>O3219*M3219</f>
        <v/>
      </c>
      <c r="U3219" s="7">
        <f>T3219*N3219</f>
        <v/>
      </c>
      <c r="V3219" s="7">
        <f>T3219-U3219-(P3219*M3219)</f>
        <v/>
      </c>
      <c r="W3219" s="7">
        <f>VLOOKUP(L3219,'Products Sheet'!$A:$B,2,FALSE)</f>
        <v/>
      </c>
      <c r="X3219" s="7" t="n"/>
      <c r="Y3219" s="7" t="n"/>
      <c r="Z3219" s="7" t="n"/>
      <c r="AA3219" s="7" t="n"/>
      <c r="AB3219" s="7" t="n"/>
      <c r="AC3219" s="7" t="n"/>
    </row>
    <row r="3220" ht="9.75" customHeight="1" s="12">
      <c r="A3220" s="11" t="inlineStr">
        <is>
          <t>SO - 0006308</t>
        </is>
      </c>
      <c r="B3220" s="11" t="inlineStr">
        <is>
          <t>Wholesale</t>
        </is>
      </c>
      <c r="C3220" s="11" t="inlineStr">
        <is>
          <t>WARE-XYS1001</t>
        </is>
      </c>
      <c r="D3220" s="6" t="n">
        <v>43900</v>
      </c>
      <c r="E3220" s="6" t="n">
        <v>43986</v>
      </c>
      <c r="F3220" s="6" t="n">
        <v>44011</v>
      </c>
      <c r="G3220" s="6" t="n">
        <v>44017</v>
      </c>
      <c r="H3220" s="11" t="inlineStr">
        <is>
          <t>USD</t>
        </is>
      </c>
      <c r="I3220" s="11" t="n">
        <v>27</v>
      </c>
      <c r="J3220" s="11" t="n">
        <v>39</v>
      </c>
      <c r="K3220" s="11" t="n">
        <v>1</v>
      </c>
      <c r="L3220" s="11" t="n">
        <v>19</v>
      </c>
      <c r="M3220" s="11" t="n">
        <v>8</v>
      </c>
      <c r="N3220" s="11" t="n">
        <v>0.1</v>
      </c>
      <c r="O3220" s="7" t="n">
        <v>214.4</v>
      </c>
      <c r="P3220" s="7" t="n">
        <v>124.352</v>
      </c>
      <c r="Q3220" s="7">
        <f>text(E3220,"ddd")</f>
        <v/>
      </c>
      <c r="R3220" s="7">
        <f>G3220-F3220</f>
        <v/>
      </c>
      <c r="S3220" s="7">
        <f>E3220-D3220</f>
        <v/>
      </c>
      <c r="T3220" s="7">
        <f>O3220*M3220</f>
        <v/>
      </c>
      <c r="U3220" s="7">
        <f>T3220*N3220</f>
        <v/>
      </c>
      <c r="V3220" s="7">
        <f>T3220-U3220-(P3220*M3220)</f>
        <v/>
      </c>
      <c r="W3220" s="7">
        <f>VLOOKUP(L3220,'Products Sheet'!$A:$B,2,FALSE)</f>
        <v/>
      </c>
      <c r="X3220" s="7" t="n"/>
      <c r="Y3220" s="7" t="n"/>
      <c r="Z3220" s="7" t="n"/>
      <c r="AA3220" s="7" t="n"/>
      <c r="AB3220" s="7" t="n"/>
      <c r="AC3220" s="7" t="n"/>
    </row>
    <row r="3221" ht="9.75" customHeight="1" s="12">
      <c r="A3221" s="11" t="inlineStr">
        <is>
          <t>SO - 0006364</t>
        </is>
      </c>
      <c r="B3221" s="11" t="inlineStr">
        <is>
          <t>In-Store</t>
        </is>
      </c>
      <c r="C3221" s="11" t="inlineStr">
        <is>
          <t>WARE-UHY1004</t>
        </is>
      </c>
      <c r="D3221" s="6" t="n">
        <v>43900</v>
      </c>
      <c r="E3221" s="6" t="n">
        <v>43993</v>
      </c>
      <c r="F3221" s="6" t="n">
        <v>44012</v>
      </c>
      <c r="G3221" s="6" t="n">
        <v>44014</v>
      </c>
      <c r="H3221" s="11" t="inlineStr">
        <is>
          <t>USD</t>
        </is>
      </c>
      <c r="I3221" s="11" t="n">
        <v>2</v>
      </c>
      <c r="J3221" s="11" t="n">
        <v>6</v>
      </c>
      <c r="K3221" s="11" t="n">
        <v>224</v>
      </c>
      <c r="L3221" s="11" t="n">
        <v>19</v>
      </c>
      <c r="M3221" s="11" t="n">
        <v>5</v>
      </c>
      <c r="N3221" s="11" t="n">
        <v>0.3</v>
      </c>
      <c r="O3221" s="7" t="n">
        <v>5185.8</v>
      </c>
      <c r="P3221" s="7" t="n">
        <v>2644.758</v>
      </c>
      <c r="Q3221" s="7">
        <f>text(E3221,"ddd")</f>
        <v/>
      </c>
      <c r="R3221" s="7">
        <f>G3221-F3221</f>
        <v/>
      </c>
      <c r="S3221" s="7">
        <f>E3221-D3221</f>
        <v/>
      </c>
      <c r="T3221" s="7">
        <f>O3221*M3221</f>
        <v/>
      </c>
      <c r="U3221" s="7">
        <f>T3221*N3221</f>
        <v/>
      </c>
      <c r="V3221" s="7">
        <f>T3221-U3221-(P3221*M3221)</f>
        <v/>
      </c>
      <c r="W3221" s="7">
        <f>VLOOKUP(L3221,'Products Sheet'!$A:$B,2,FALSE)</f>
        <v/>
      </c>
      <c r="X3221" s="7" t="n"/>
      <c r="Y3221" s="7" t="n"/>
      <c r="Z3221" s="7" t="n"/>
      <c r="AA3221" s="7" t="n"/>
      <c r="AB3221" s="7" t="n"/>
      <c r="AC3221" s="7" t="n"/>
    </row>
    <row r="3222" ht="9.75" customHeight="1" s="12">
      <c r="A3222" s="11" t="inlineStr">
        <is>
          <t>SO - 0006467</t>
        </is>
      </c>
      <c r="B3222" s="11" t="inlineStr">
        <is>
          <t>Wholesale</t>
        </is>
      </c>
      <c r="C3222" s="11" t="inlineStr">
        <is>
          <t>WARE-NBV1002</t>
        </is>
      </c>
      <c r="D3222" s="6" t="n">
        <v>43900</v>
      </c>
      <c r="E3222" s="6" t="n">
        <v>44006</v>
      </c>
      <c r="F3222" s="6" t="n">
        <v>44008</v>
      </c>
      <c r="G3222" s="6" t="n">
        <v>44010</v>
      </c>
      <c r="H3222" s="11" t="inlineStr">
        <is>
          <t>USD</t>
        </is>
      </c>
      <c r="I3222" s="11" t="n">
        <v>28</v>
      </c>
      <c r="J3222" s="11" t="n">
        <v>20</v>
      </c>
      <c r="K3222" s="11" t="n">
        <v>76</v>
      </c>
      <c r="L3222" s="11" t="n">
        <v>19</v>
      </c>
      <c r="M3222" s="11" t="n">
        <v>4</v>
      </c>
      <c r="N3222" s="11" t="n">
        <v>0.05</v>
      </c>
      <c r="O3222" s="7" t="n">
        <v>261.3</v>
      </c>
      <c r="P3222" s="7" t="n">
        <v>198.588</v>
      </c>
      <c r="Q3222" s="7">
        <f>text(E3222,"ddd")</f>
        <v/>
      </c>
      <c r="R3222" s="7">
        <f>G3222-F3222</f>
        <v/>
      </c>
      <c r="S3222" s="7">
        <f>E3222-D3222</f>
        <v/>
      </c>
      <c r="T3222" s="7">
        <f>O3222*M3222</f>
        <v/>
      </c>
      <c r="U3222" s="7">
        <f>T3222*N3222</f>
        <v/>
      </c>
      <c r="V3222" s="7">
        <f>T3222-U3222-(P3222*M3222)</f>
        <v/>
      </c>
      <c r="W3222" s="7">
        <f>VLOOKUP(L3222,'Products Sheet'!$A:$B,2,FALSE)</f>
        <v/>
      </c>
      <c r="X3222" s="7" t="n"/>
      <c r="Y3222" s="7" t="n"/>
      <c r="Z3222" s="7" t="n"/>
      <c r="AA3222" s="7" t="n"/>
      <c r="AB3222" s="7" t="n"/>
      <c r="AC3222" s="7" t="n"/>
    </row>
    <row r="3223" ht="9.75" customHeight="1" s="12">
      <c r="A3223" s="11" t="inlineStr">
        <is>
          <t>SO - 0006522</t>
        </is>
      </c>
      <c r="B3223" s="11" t="inlineStr">
        <is>
          <t>Online</t>
        </is>
      </c>
      <c r="C3223" s="11" t="inlineStr">
        <is>
          <t>WARE-XYS1001</t>
        </is>
      </c>
      <c r="D3223" s="6" t="n">
        <v>43900</v>
      </c>
      <c r="E3223" s="6" t="n">
        <v>44013</v>
      </c>
      <c r="F3223" s="6" t="n">
        <v>44023</v>
      </c>
      <c r="G3223" s="6" t="n">
        <v>44032</v>
      </c>
      <c r="H3223" s="11" t="inlineStr">
        <is>
          <t>USD</t>
        </is>
      </c>
      <c r="I3223" s="11" t="n">
        <v>15</v>
      </c>
      <c r="J3223" s="11" t="n">
        <v>43</v>
      </c>
      <c r="K3223" s="11" t="n">
        <v>29</v>
      </c>
      <c r="L3223" s="11" t="n">
        <v>19</v>
      </c>
      <c r="M3223" s="11" t="n">
        <v>2</v>
      </c>
      <c r="N3223" s="11" t="n">
        <v>0.075</v>
      </c>
      <c r="O3223" s="7" t="n">
        <v>3892.7</v>
      </c>
      <c r="P3223" s="7" t="n">
        <v>1868.496</v>
      </c>
      <c r="Q3223" s="7">
        <f>text(E3223,"ddd")</f>
        <v/>
      </c>
      <c r="R3223" s="7">
        <f>G3223-F3223</f>
        <v/>
      </c>
      <c r="S3223" s="7">
        <f>E3223-D3223</f>
        <v/>
      </c>
      <c r="T3223" s="7">
        <f>O3223*M3223</f>
        <v/>
      </c>
      <c r="U3223" s="7">
        <f>T3223*N3223</f>
        <v/>
      </c>
      <c r="V3223" s="7">
        <f>T3223-U3223-(P3223*M3223)</f>
        <v/>
      </c>
      <c r="W3223" s="7">
        <f>VLOOKUP(L3223,'Products Sheet'!$A:$B,2,FALSE)</f>
        <v/>
      </c>
      <c r="X3223" s="7" t="n"/>
      <c r="Y3223" s="7" t="n"/>
      <c r="Z3223" s="7" t="n"/>
      <c r="AA3223" s="7" t="n"/>
      <c r="AB3223" s="7" t="n"/>
      <c r="AC3223" s="7" t="n"/>
    </row>
    <row r="3224" ht="9.75" customHeight="1" s="12">
      <c r="A3224" s="11" t="inlineStr">
        <is>
          <t>SO - 0006523</t>
        </is>
      </c>
      <c r="B3224" s="11" t="inlineStr">
        <is>
          <t>In-Store</t>
        </is>
      </c>
      <c r="C3224" s="11" t="inlineStr">
        <is>
          <t>WARE-NMK1003</t>
        </is>
      </c>
      <c r="D3224" s="6" t="n">
        <v>43900</v>
      </c>
      <c r="E3224" s="6" t="n">
        <v>44013</v>
      </c>
      <c r="F3224" s="6" t="n">
        <v>44028</v>
      </c>
      <c r="G3224" s="6" t="n">
        <v>44035</v>
      </c>
      <c r="H3224" s="11" t="inlineStr">
        <is>
          <t>USD</t>
        </is>
      </c>
      <c r="I3224" s="11" t="n">
        <v>10</v>
      </c>
      <c r="J3224" s="11" t="n">
        <v>13</v>
      </c>
      <c r="K3224" s="11" t="n">
        <v>97</v>
      </c>
      <c r="L3224" s="11" t="n">
        <v>19</v>
      </c>
      <c r="M3224" s="11" t="n">
        <v>7</v>
      </c>
      <c r="N3224" s="11" t="n">
        <v>0.15</v>
      </c>
      <c r="O3224" s="7" t="n">
        <v>2512.5</v>
      </c>
      <c r="P3224" s="7" t="n">
        <v>1381.875</v>
      </c>
      <c r="Q3224" s="7">
        <f>text(E3224,"ddd")</f>
        <v/>
      </c>
      <c r="R3224" s="7">
        <f>G3224-F3224</f>
        <v/>
      </c>
      <c r="S3224" s="7">
        <f>E3224-D3224</f>
        <v/>
      </c>
      <c r="T3224" s="7">
        <f>O3224*M3224</f>
        <v/>
      </c>
      <c r="U3224" s="7">
        <f>T3224*N3224</f>
        <v/>
      </c>
      <c r="V3224" s="7">
        <f>T3224-U3224-(P3224*M3224)</f>
        <v/>
      </c>
      <c r="W3224" s="7">
        <f>VLOOKUP(L3224,'Products Sheet'!$A:$B,2,FALSE)</f>
        <v/>
      </c>
      <c r="X3224" s="7" t="n"/>
      <c r="Y3224" s="7" t="n"/>
      <c r="Z3224" s="7" t="n"/>
      <c r="AA3224" s="7" t="n"/>
      <c r="AB3224" s="7" t="n"/>
      <c r="AC3224" s="7" t="n"/>
    </row>
    <row r="3225" ht="9.75" customHeight="1" s="12">
      <c r="A3225" s="11" t="inlineStr">
        <is>
          <t>SO - 0006555</t>
        </is>
      </c>
      <c r="B3225" s="11" t="inlineStr">
        <is>
          <t>In-Store</t>
        </is>
      </c>
      <c r="C3225" s="11" t="inlineStr">
        <is>
          <t>WARE-UHY1004</t>
        </is>
      </c>
      <c r="D3225" s="6" t="n">
        <v>43900</v>
      </c>
      <c r="E3225" s="6" t="n">
        <v>44016</v>
      </c>
      <c r="F3225" s="6" t="n">
        <v>44040</v>
      </c>
      <c r="G3225" s="6" t="n">
        <v>44041</v>
      </c>
      <c r="H3225" s="11" t="inlineStr">
        <is>
          <t>USD</t>
        </is>
      </c>
      <c r="I3225" s="11" t="n">
        <v>1</v>
      </c>
      <c r="J3225" s="11" t="n">
        <v>50</v>
      </c>
      <c r="K3225" s="11" t="n">
        <v>208</v>
      </c>
      <c r="L3225" s="11" t="n">
        <v>19</v>
      </c>
      <c r="M3225" s="11" t="n">
        <v>4</v>
      </c>
      <c r="N3225" s="11" t="n">
        <v>0.3</v>
      </c>
      <c r="O3225" s="7" t="n">
        <v>3939.6</v>
      </c>
      <c r="P3225" s="7" t="n">
        <v>3269.868</v>
      </c>
      <c r="Q3225" s="7">
        <f>text(E3225,"ddd")</f>
        <v/>
      </c>
      <c r="R3225" s="7">
        <f>G3225-F3225</f>
        <v/>
      </c>
      <c r="S3225" s="7">
        <f>E3225-D3225</f>
        <v/>
      </c>
      <c r="T3225" s="7">
        <f>O3225*M3225</f>
        <v/>
      </c>
      <c r="U3225" s="7">
        <f>T3225*N3225</f>
        <v/>
      </c>
      <c r="V3225" s="7">
        <f>T3225-U3225-(P3225*M3225)</f>
        <v/>
      </c>
      <c r="W3225" s="7">
        <f>VLOOKUP(L3225,'Products Sheet'!$A:$B,2,FALSE)</f>
        <v/>
      </c>
      <c r="X3225" s="7" t="n"/>
      <c r="Y3225" s="7" t="n"/>
      <c r="Z3225" s="7" t="n"/>
      <c r="AA3225" s="7" t="n"/>
      <c r="AB3225" s="7" t="n"/>
      <c r="AC3225" s="7" t="n"/>
    </row>
    <row r="3226" ht="9.75" customHeight="1" s="12">
      <c r="A3226" s="11" t="inlineStr">
        <is>
          <t>SO - 0006615</t>
        </is>
      </c>
      <c r="B3226" s="11" t="inlineStr">
        <is>
          <t>In-Store</t>
        </is>
      </c>
      <c r="C3226" s="11" t="inlineStr">
        <is>
          <t>WARE-PUJ1005</t>
        </is>
      </c>
      <c r="D3226" s="6" t="n">
        <v>43900</v>
      </c>
      <c r="E3226" s="6" t="n">
        <v>44023</v>
      </c>
      <c r="F3226" s="6" t="n">
        <v>44030</v>
      </c>
      <c r="G3226" s="6" t="n">
        <v>44038</v>
      </c>
      <c r="H3226" s="11" t="inlineStr">
        <is>
          <t>USD</t>
        </is>
      </c>
      <c r="I3226" s="11" t="n">
        <v>3</v>
      </c>
      <c r="J3226" s="11" t="n">
        <v>42</v>
      </c>
      <c r="K3226" s="11" t="n">
        <v>280</v>
      </c>
      <c r="L3226" s="11" t="n">
        <v>19</v>
      </c>
      <c r="M3226" s="11" t="n">
        <v>1</v>
      </c>
      <c r="N3226" s="11" t="n">
        <v>0.15</v>
      </c>
      <c r="O3226" s="7" t="n">
        <v>5132.2</v>
      </c>
      <c r="P3226" s="7" t="n">
        <v>2925.354</v>
      </c>
      <c r="Q3226" s="7">
        <f>text(E3226,"ddd")</f>
        <v/>
      </c>
      <c r="R3226" s="7">
        <f>G3226-F3226</f>
        <v/>
      </c>
      <c r="S3226" s="7">
        <f>E3226-D3226</f>
        <v/>
      </c>
      <c r="T3226" s="7">
        <f>O3226*M3226</f>
        <v/>
      </c>
      <c r="U3226" s="7">
        <f>T3226*N3226</f>
        <v/>
      </c>
      <c r="V3226" s="7">
        <f>T3226-U3226-(P3226*M3226)</f>
        <v/>
      </c>
      <c r="W3226" s="7">
        <f>VLOOKUP(L3226,'Products Sheet'!$A:$B,2,FALSE)</f>
        <v/>
      </c>
      <c r="X3226" s="7" t="n"/>
      <c r="Y3226" s="7" t="n"/>
      <c r="Z3226" s="7" t="n"/>
      <c r="AA3226" s="7" t="n"/>
      <c r="AB3226" s="7" t="n"/>
      <c r="AC3226" s="7" t="n"/>
    </row>
    <row r="3227" ht="9.75" customHeight="1" s="12">
      <c r="A3227" s="11" t="inlineStr">
        <is>
          <t>SO - 0006661</t>
        </is>
      </c>
      <c r="B3227" s="11" t="inlineStr">
        <is>
          <t>In-Store</t>
        </is>
      </c>
      <c r="C3227" s="11" t="inlineStr">
        <is>
          <t>WARE-XYS1001</t>
        </is>
      </c>
      <c r="D3227" s="6" t="n">
        <v>43900</v>
      </c>
      <c r="E3227" s="6" t="n">
        <v>44028</v>
      </c>
      <c r="F3227" s="6" t="n">
        <v>44051</v>
      </c>
      <c r="G3227" s="6" t="n">
        <v>44058</v>
      </c>
      <c r="H3227" s="11" t="inlineStr">
        <is>
          <t>USD</t>
        </is>
      </c>
      <c r="I3227" s="11" t="n">
        <v>8</v>
      </c>
      <c r="J3227" s="11" t="n">
        <v>35</v>
      </c>
      <c r="K3227" s="11" t="n">
        <v>3</v>
      </c>
      <c r="L3227" s="11" t="n">
        <v>19</v>
      </c>
      <c r="M3227" s="11" t="n">
        <v>4</v>
      </c>
      <c r="N3227" s="11" t="n">
        <v>0.1</v>
      </c>
      <c r="O3227" s="7" t="n">
        <v>3370.1</v>
      </c>
      <c r="P3227" s="7" t="n">
        <v>2257.967</v>
      </c>
      <c r="Q3227" s="7">
        <f>text(E3227,"ddd")</f>
        <v/>
      </c>
      <c r="R3227" s="7">
        <f>G3227-F3227</f>
        <v/>
      </c>
      <c r="S3227" s="7">
        <f>E3227-D3227</f>
        <v/>
      </c>
      <c r="T3227" s="7">
        <f>O3227*M3227</f>
        <v/>
      </c>
      <c r="U3227" s="7">
        <f>T3227*N3227</f>
        <v/>
      </c>
      <c r="V3227" s="7">
        <f>T3227-U3227-(P3227*M3227)</f>
        <v/>
      </c>
      <c r="W3227" s="7">
        <f>VLOOKUP(L3227,'Products Sheet'!$A:$B,2,FALSE)</f>
        <v/>
      </c>
      <c r="X3227" s="7" t="n"/>
      <c r="Y3227" s="7" t="n"/>
      <c r="Z3227" s="7" t="n"/>
      <c r="AA3227" s="7" t="n"/>
      <c r="AB3227" s="7" t="n"/>
      <c r="AC3227" s="7" t="n"/>
    </row>
    <row r="3228" ht="9.75" customHeight="1" s="12">
      <c r="A3228" s="11" t="inlineStr">
        <is>
          <t>SO - 0006666</t>
        </is>
      </c>
      <c r="B3228" s="11" t="inlineStr">
        <is>
          <t>In-Store</t>
        </is>
      </c>
      <c r="C3228" s="11" t="inlineStr">
        <is>
          <t>WARE-UHY1004</t>
        </is>
      </c>
      <c r="D3228" s="6" t="n">
        <v>43900</v>
      </c>
      <c r="E3228" s="6" t="n">
        <v>44029</v>
      </c>
      <c r="F3228" s="6" t="n">
        <v>44056</v>
      </c>
      <c r="G3228" s="6" t="n">
        <v>44062</v>
      </c>
      <c r="H3228" s="11" t="inlineStr">
        <is>
          <t>USD</t>
        </is>
      </c>
      <c r="I3228" s="11" t="n">
        <v>11</v>
      </c>
      <c r="J3228" s="11" t="n">
        <v>15</v>
      </c>
      <c r="K3228" s="11" t="n">
        <v>204</v>
      </c>
      <c r="L3228" s="11" t="n">
        <v>19</v>
      </c>
      <c r="M3228" s="11" t="n">
        <v>8</v>
      </c>
      <c r="N3228" s="11" t="n">
        <v>0.075</v>
      </c>
      <c r="O3228" s="7" t="n">
        <v>3886</v>
      </c>
      <c r="P3228" s="7" t="n">
        <v>2215.02</v>
      </c>
      <c r="Q3228" s="7">
        <f>text(E3228,"ddd")</f>
        <v/>
      </c>
      <c r="R3228" s="7">
        <f>G3228-F3228</f>
        <v/>
      </c>
      <c r="S3228" s="7">
        <f>E3228-D3228</f>
        <v/>
      </c>
      <c r="T3228" s="7">
        <f>O3228*M3228</f>
        <v/>
      </c>
      <c r="U3228" s="7">
        <f>T3228*N3228</f>
        <v/>
      </c>
      <c r="V3228" s="7">
        <f>T3228-U3228-(P3228*M3228)</f>
        <v/>
      </c>
      <c r="W3228" s="7">
        <f>VLOOKUP(L3228,'Products Sheet'!$A:$B,2,FALSE)</f>
        <v/>
      </c>
      <c r="X3228" s="7" t="n"/>
      <c r="Y3228" s="7" t="n"/>
      <c r="Z3228" s="7" t="n"/>
      <c r="AA3228" s="7" t="n"/>
      <c r="AB3228" s="7" t="n"/>
      <c r="AC3228" s="7" t="n"/>
    </row>
    <row r="3229" ht="9.75" customHeight="1" s="12">
      <c r="A3229" s="11" t="inlineStr">
        <is>
          <t>SO - 0006672</t>
        </is>
      </c>
      <c r="B3229" s="11" t="inlineStr">
        <is>
          <t>Online</t>
        </is>
      </c>
      <c r="C3229" s="11" t="inlineStr">
        <is>
          <t>WARE-UHY1004</t>
        </is>
      </c>
      <c r="D3229" s="6" t="n">
        <v>43900</v>
      </c>
      <c r="E3229" s="6" t="n">
        <v>44029</v>
      </c>
      <c r="F3229" s="6" t="n">
        <v>44033</v>
      </c>
      <c r="G3229" s="6" t="n">
        <v>44035</v>
      </c>
      <c r="H3229" s="11" t="inlineStr">
        <is>
          <t>USD</t>
        </is>
      </c>
      <c r="I3229" s="11" t="n">
        <v>13</v>
      </c>
      <c r="J3229" s="11" t="n">
        <v>19</v>
      </c>
      <c r="K3229" s="11" t="n">
        <v>204</v>
      </c>
      <c r="L3229" s="11" t="n">
        <v>19</v>
      </c>
      <c r="M3229" s="11" t="n">
        <v>2</v>
      </c>
      <c r="N3229" s="11" t="n">
        <v>0.4</v>
      </c>
      <c r="O3229" s="7" t="n">
        <v>3939.6</v>
      </c>
      <c r="P3229" s="7" t="n">
        <v>2403.156</v>
      </c>
      <c r="Q3229" s="7">
        <f>text(E3229,"ddd")</f>
        <v/>
      </c>
      <c r="R3229" s="7">
        <f>G3229-F3229</f>
        <v/>
      </c>
      <c r="S3229" s="7">
        <f>E3229-D3229</f>
        <v/>
      </c>
      <c r="T3229" s="7">
        <f>O3229*M3229</f>
        <v/>
      </c>
      <c r="U3229" s="7">
        <f>T3229*N3229</f>
        <v/>
      </c>
      <c r="V3229" s="7">
        <f>T3229-U3229-(P3229*M3229)</f>
        <v/>
      </c>
      <c r="W3229" s="7">
        <f>VLOOKUP(L3229,'Products Sheet'!$A:$B,2,FALSE)</f>
        <v/>
      </c>
      <c r="X3229" s="7" t="n"/>
      <c r="Y3229" s="7" t="n"/>
      <c r="Z3229" s="7" t="n"/>
      <c r="AA3229" s="7" t="n"/>
      <c r="AB3229" s="7" t="n"/>
      <c r="AC3229" s="7" t="n"/>
    </row>
    <row r="3230" ht="9.75" customHeight="1" s="12">
      <c r="A3230" s="11" t="inlineStr">
        <is>
          <t>SO - 0006683</t>
        </is>
      </c>
      <c r="B3230" s="11" t="inlineStr">
        <is>
          <t>Online</t>
        </is>
      </c>
      <c r="C3230" s="11" t="inlineStr">
        <is>
          <t>WARE-MKL1006</t>
        </is>
      </c>
      <c r="D3230" s="6" t="n">
        <v>43900</v>
      </c>
      <c r="E3230" s="6" t="n">
        <v>44030</v>
      </c>
      <c r="F3230" s="6" t="n">
        <v>44050</v>
      </c>
      <c r="G3230" s="6" t="n">
        <v>44053</v>
      </c>
      <c r="H3230" s="11" t="inlineStr">
        <is>
          <t>USD</t>
        </is>
      </c>
      <c r="I3230" s="11" t="n">
        <v>13</v>
      </c>
      <c r="J3230" s="11" t="n">
        <v>26</v>
      </c>
      <c r="K3230" s="11" t="n">
        <v>346</v>
      </c>
      <c r="L3230" s="11" t="n">
        <v>19</v>
      </c>
      <c r="M3230" s="11" t="n">
        <v>3</v>
      </c>
      <c r="N3230" s="11" t="n">
        <v>0.075</v>
      </c>
      <c r="O3230" s="7" t="n">
        <v>3879.3</v>
      </c>
      <c r="P3230" s="7" t="n">
        <v>3219.819</v>
      </c>
      <c r="Q3230" s="7">
        <f>text(E3230,"ddd")</f>
        <v/>
      </c>
      <c r="R3230" s="7">
        <f>G3230-F3230</f>
        <v/>
      </c>
      <c r="S3230" s="7">
        <f>E3230-D3230</f>
        <v/>
      </c>
      <c r="T3230" s="7">
        <f>O3230*M3230</f>
        <v/>
      </c>
      <c r="U3230" s="7">
        <f>T3230*N3230</f>
        <v/>
      </c>
      <c r="V3230" s="7">
        <f>T3230-U3230-(P3230*M3230)</f>
        <v/>
      </c>
      <c r="W3230" s="7">
        <f>VLOOKUP(L3230,'Products Sheet'!$A:$B,2,FALSE)</f>
        <v/>
      </c>
      <c r="X3230" s="7" t="n"/>
      <c r="Y3230" s="7" t="n"/>
      <c r="Z3230" s="7" t="n"/>
      <c r="AA3230" s="7" t="n"/>
      <c r="AB3230" s="7" t="n"/>
      <c r="AC3230" s="7" t="n"/>
    </row>
    <row r="3231" ht="9.75" customHeight="1" s="12">
      <c r="A3231" s="11" t="inlineStr">
        <is>
          <t>SO - 0006695</t>
        </is>
      </c>
      <c r="B3231" s="11" t="inlineStr">
        <is>
          <t>Online</t>
        </is>
      </c>
      <c r="C3231" s="11" t="inlineStr">
        <is>
          <t>WARE-MKL1006</t>
        </is>
      </c>
      <c r="D3231" s="6" t="n">
        <v>43900</v>
      </c>
      <c r="E3231" s="6" t="n">
        <v>44031</v>
      </c>
      <c r="F3231" s="6" t="n">
        <v>44047</v>
      </c>
      <c r="G3231" s="6" t="n">
        <v>44056</v>
      </c>
      <c r="H3231" s="11" t="inlineStr">
        <is>
          <t>USD</t>
        </is>
      </c>
      <c r="I3231" s="11" t="n">
        <v>16</v>
      </c>
      <c r="J3231" s="11" t="n">
        <v>37</v>
      </c>
      <c r="K3231" s="11" t="n">
        <v>338</v>
      </c>
      <c r="L3231" s="11" t="n">
        <v>19</v>
      </c>
      <c r="M3231" s="11" t="n">
        <v>2</v>
      </c>
      <c r="N3231" s="11" t="n">
        <v>0.075</v>
      </c>
      <c r="O3231" s="7" t="n">
        <v>3926.2</v>
      </c>
      <c r="P3231" s="7" t="n">
        <v>3062.436</v>
      </c>
      <c r="Q3231" s="7">
        <f>text(E3231,"ddd")</f>
        <v/>
      </c>
      <c r="R3231" s="7">
        <f>G3231-F3231</f>
        <v/>
      </c>
      <c r="S3231" s="7">
        <f>E3231-D3231</f>
        <v/>
      </c>
      <c r="T3231" s="7">
        <f>O3231*M3231</f>
        <v/>
      </c>
      <c r="U3231" s="7">
        <f>T3231*N3231</f>
        <v/>
      </c>
      <c r="V3231" s="7">
        <f>T3231-U3231-(P3231*M3231)</f>
        <v/>
      </c>
      <c r="W3231" s="7">
        <f>VLOOKUP(L3231,'Products Sheet'!$A:$B,2,FALSE)</f>
        <v/>
      </c>
      <c r="X3231" s="7" t="n"/>
      <c r="Y3231" s="7" t="n"/>
      <c r="Z3231" s="7" t="n"/>
      <c r="AA3231" s="7" t="n"/>
      <c r="AB3231" s="7" t="n"/>
      <c r="AC3231" s="7" t="n"/>
    </row>
    <row r="3232" ht="9.75" customHeight="1" s="12">
      <c r="A3232" s="11" t="inlineStr">
        <is>
          <t>SO - 0006702</t>
        </is>
      </c>
      <c r="B3232" s="11" t="inlineStr">
        <is>
          <t>In-Store</t>
        </is>
      </c>
      <c r="C3232" s="11" t="inlineStr">
        <is>
          <t>WARE-NMK1003</t>
        </is>
      </c>
      <c r="D3232" s="6" t="n">
        <v>43900</v>
      </c>
      <c r="E3232" s="6" t="n">
        <v>44032</v>
      </c>
      <c r="F3232" s="6" t="n">
        <v>44060</v>
      </c>
      <c r="G3232" s="6" t="n">
        <v>44068</v>
      </c>
      <c r="H3232" s="11" t="inlineStr">
        <is>
          <t>USD</t>
        </is>
      </c>
      <c r="I3232" s="11" t="n">
        <v>9</v>
      </c>
      <c r="J3232" s="11" t="n">
        <v>12</v>
      </c>
      <c r="K3232" s="11" t="n">
        <v>179</v>
      </c>
      <c r="L3232" s="11" t="n">
        <v>19</v>
      </c>
      <c r="M3232" s="11" t="n">
        <v>6</v>
      </c>
      <c r="N3232" s="11" t="n">
        <v>0.15</v>
      </c>
      <c r="O3232" s="7" t="n">
        <v>911.2</v>
      </c>
      <c r="P3232" s="7" t="n">
        <v>601.3920000000001</v>
      </c>
      <c r="Q3232" s="7">
        <f>text(E3232,"ddd")</f>
        <v/>
      </c>
      <c r="R3232" s="7">
        <f>G3232-F3232</f>
        <v/>
      </c>
      <c r="S3232" s="7">
        <f>E3232-D3232</f>
        <v/>
      </c>
      <c r="T3232" s="7">
        <f>O3232*M3232</f>
        <v/>
      </c>
      <c r="U3232" s="7">
        <f>T3232*N3232</f>
        <v/>
      </c>
      <c r="V3232" s="7">
        <f>T3232-U3232-(P3232*M3232)</f>
        <v/>
      </c>
      <c r="W3232" s="7">
        <f>VLOOKUP(L3232,'Products Sheet'!$A:$B,2,FALSE)</f>
        <v/>
      </c>
      <c r="X3232" s="7" t="n"/>
      <c r="Y3232" s="7" t="n"/>
      <c r="Z3232" s="7" t="n"/>
      <c r="AA3232" s="7" t="n"/>
      <c r="AB3232" s="7" t="n"/>
      <c r="AC3232" s="7" t="n"/>
    </row>
    <row r="3233" ht="9.75" customHeight="1" s="12">
      <c r="A3233" s="11" t="inlineStr">
        <is>
          <t>SO - 0006739</t>
        </is>
      </c>
      <c r="B3233" s="11" t="inlineStr">
        <is>
          <t>Wholesale</t>
        </is>
      </c>
      <c r="C3233" s="11" t="inlineStr">
        <is>
          <t>WARE-UHY1004</t>
        </is>
      </c>
      <c r="D3233" s="6" t="n">
        <v>43900</v>
      </c>
      <c r="E3233" s="6" t="n">
        <v>44036</v>
      </c>
      <c r="F3233" s="6" t="n">
        <v>44038</v>
      </c>
      <c r="G3233" s="6" t="n">
        <v>44042</v>
      </c>
      <c r="H3233" s="11" t="inlineStr">
        <is>
          <t>USD</t>
        </is>
      </c>
      <c r="I3233" s="11" t="n">
        <v>28</v>
      </c>
      <c r="J3233" s="11" t="n">
        <v>5</v>
      </c>
      <c r="K3233" s="11" t="n">
        <v>244</v>
      </c>
      <c r="L3233" s="11" t="n">
        <v>19</v>
      </c>
      <c r="M3233" s="11" t="n">
        <v>3</v>
      </c>
      <c r="N3233" s="11" t="n">
        <v>0.1</v>
      </c>
      <c r="O3233" s="7" t="n">
        <v>2646.5</v>
      </c>
      <c r="P3233" s="7" t="n">
        <v>1482.04</v>
      </c>
      <c r="Q3233" s="7">
        <f>text(E3233,"ddd")</f>
        <v/>
      </c>
      <c r="R3233" s="7">
        <f>G3233-F3233</f>
        <v/>
      </c>
      <c r="S3233" s="7">
        <f>E3233-D3233</f>
        <v/>
      </c>
      <c r="T3233" s="7">
        <f>O3233*M3233</f>
        <v/>
      </c>
      <c r="U3233" s="7">
        <f>T3233*N3233</f>
        <v/>
      </c>
      <c r="V3233" s="7">
        <f>T3233-U3233-(P3233*M3233)</f>
        <v/>
      </c>
      <c r="W3233" s="7">
        <f>VLOOKUP(L3233,'Products Sheet'!$A:$B,2,FALSE)</f>
        <v/>
      </c>
      <c r="X3233" s="7" t="n"/>
      <c r="Y3233" s="7" t="n"/>
      <c r="Z3233" s="7" t="n"/>
      <c r="AA3233" s="7" t="n"/>
      <c r="AB3233" s="7" t="n"/>
      <c r="AC3233" s="7" t="n"/>
    </row>
    <row r="3234" ht="9.75" customHeight="1" s="12">
      <c r="A3234" s="11" t="inlineStr">
        <is>
          <t>SO - 0006756</t>
        </is>
      </c>
      <c r="B3234" s="11" t="inlineStr">
        <is>
          <t>Online</t>
        </is>
      </c>
      <c r="C3234" s="11" t="inlineStr">
        <is>
          <t>WARE-MKL1006</t>
        </is>
      </c>
      <c r="D3234" s="6" t="n">
        <v>43900</v>
      </c>
      <c r="E3234" s="6" t="n">
        <v>44038</v>
      </c>
      <c r="F3234" s="6" t="n">
        <v>44061</v>
      </c>
      <c r="G3234" s="6" t="n">
        <v>44069</v>
      </c>
      <c r="H3234" s="11" t="inlineStr">
        <is>
          <t>USD</t>
        </is>
      </c>
      <c r="I3234" s="11" t="n">
        <v>14</v>
      </c>
      <c r="J3234" s="11" t="n">
        <v>17</v>
      </c>
      <c r="K3234" s="11" t="n">
        <v>346</v>
      </c>
      <c r="L3234" s="11" t="n">
        <v>19</v>
      </c>
      <c r="M3234" s="11" t="n">
        <v>3</v>
      </c>
      <c r="N3234" s="11" t="n">
        <v>0.15</v>
      </c>
      <c r="O3234" s="7" t="n">
        <v>3912.8</v>
      </c>
      <c r="P3234" s="7" t="n">
        <v>2934.6</v>
      </c>
      <c r="Q3234" s="7">
        <f>text(E3234,"ddd")</f>
        <v/>
      </c>
      <c r="R3234" s="7">
        <f>G3234-F3234</f>
        <v/>
      </c>
      <c r="S3234" s="7">
        <f>E3234-D3234</f>
        <v/>
      </c>
      <c r="T3234" s="7">
        <f>O3234*M3234</f>
        <v/>
      </c>
      <c r="U3234" s="7">
        <f>T3234*N3234</f>
        <v/>
      </c>
      <c r="V3234" s="7">
        <f>T3234-U3234-(P3234*M3234)</f>
        <v/>
      </c>
      <c r="W3234" s="7">
        <f>VLOOKUP(L3234,'Products Sheet'!$A:$B,2,FALSE)</f>
        <v/>
      </c>
      <c r="X3234" s="7" t="n"/>
      <c r="Y3234" s="7" t="n"/>
      <c r="Z3234" s="7" t="n"/>
      <c r="AA3234" s="7" t="n"/>
      <c r="AB3234" s="7" t="n"/>
      <c r="AC3234" s="7" t="n"/>
    </row>
    <row r="3235" ht="9.75" customHeight="1" s="12">
      <c r="A3235" s="11" t="inlineStr">
        <is>
          <t>SO - 0006771</t>
        </is>
      </c>
      <c r="B3235" s="11" t="inlineStr">
        <is>
          <t>Wholesale</t>
        </is>
      </c>
      <c r="C3235" s="11" t="inlineStr">
        <is>
          <t>WARE-NBV1002</t>
        </is>
      </c>
      <c r="D3235" s="6" t="n">
        <v>43900</v>
      </c>
      <c r="E3235" s="6" t="n">
        <v>44040</v>
      </c>
      <c r="F3235" s="6" t="n">
        <v>44054</v>
      </c>
      <c r="G3235" s="6" t="n">
        <v>44064</v>
      </c>
      <c r="H3235" s="11" t="inlineStr">
        <is>
          <t>USD</t>
        </is>
      </c>
      <c r="I3235" s="11" t="n">
        <v>27</v>
      </c>
      <c r="J3235" s="11" t="n">
        <v>38</v>
      </c>
      <c r="K3235" s="11" t="n">
        <v>59</v>
      </c>
      <c r="L3235" s="11" t="n">
        <v>19</v>
      </c>
      <c r="M3235" s="11" t="n">
        <v>2</v>
      </c>
      <c r="N3235" s="11" t="n">
        <v>0.075</v>
      </c>
      <c r="O3235" s="7" t="n">
        <v>3872.6</v>
      </c>
      <c r="P3235" s="7" t="n">
        <v>1549.04</v>
      </c>
      <c r="Q3235" s="7">
        <f>text(E3235,"ddd")</f>
        <v/>
      </c>
      <c r="R3235" s="7">
        <f>G3235-F3235</f>
        <v/>
      </c>
      <c r="S3235" s="7">
        <f>E3235-D3235</f>
        <v/>
      </c>
      <c r="T3235" s="7">
        <f>O3235*M3235</f>
        <v/>
      </c>
      <c r="U3235" s="7">
        <f>T3235*N3235</f>
        <v/>
      </c>
      <c r="V3235" s="7">
        <f>T3235-U3235-(P3235*M3235)</f>
        <v/>
      </c>
      <c r="W3235" s="7">
        <f>VLOOKUP(L3235,'Products Sheet'!$A:$B,2,FALSE)</f>
        <v/>
      </c>
      <c r="X3235" s="7" t="n"/>
      <c r="Y3235" s="7" t="n"/>
      <c r="Z3235" s="7" t="n"/>
      <c r="AA3235" s="7" t="n"/>
      <c r="AB3235" s="7" t="n"/>
      <c r="AC3235" s="7" t="n"/>
    </row>
    <row r="3236" ht="9.75" customHeight="1" s="12">
      <c r="A3236" s="11" t="inlineStr">
        <is>
          <t>SO - 0006835</t>
        </is>
      </c>
      <c r="B3236" s="11" t="inlineStr">
        <is>
          <t>Online</t>
        </is>
      </c>
      <c r="C3236" s="11" t="inlineStr">
        <is>
          <t>WARE-XYS1001</t>
        </is>
      </c>
      <c r="D3236" s="6" t="n">
        <v>43900</v>
      </c>
      <c r="E3236" s="6" t="n">
        <v>44048</v>
      </c>
      <c r="F3236" s="6" t="n">
        <v>44068</v>
      </c>
      <c r="G3236" s="6" t="n">
        <v>44071</v>
      </c>
      <c r="H3236" s="11" t="inlineStr">
        <is>
          <t>USD</t>
        </is>
      </c>
      <c r="I3236" s="11" t="n">
        <v>16</v>
      </c>
      <c r="J3236" s="11" t="n">
        <v>34</v>
      </c>
      <c r="K3236" s="11" t="n">
        <v>48</v>
      </c>
      <c r="L3236" s="11" t="n">
        <v>19</v>
      </c>
      <c r="M3236" s="11" t="n">
        <v>6</v>
      </c>
      <c r="N3236" s="11" t="n">
        <v>0.15</v>
      </c>
      <c r="O3236" s="7" t="n">
        <v>3973.1</v>
      </c>
      <c r="P3236" s="7" t="n">
        <v>2661.977</v>
      </c>
      <c r="Q3236" s="7">
        <f>text(E3236,"ddd")</f>
        <v/>
      </c>
      <c r="R3236" s="7">
        <f>G3236-F3236</f>
        <v/>
      </c>
      <c r="S3236" s="7">
        <f>E3236-D3236</f>
        <v/>
      </c>
      <c r="T3236" s="7">
        <f>O3236*M3236</f>
        <v/>
      </c>
      <c r="U3236" s="7">
        <f>T3236*N3236</f>
        <v/>
      </c>
      <c r="V3236" s="7">
        <f>T3236-U3236-(P3236*M3236)</f>
        <v/>
      </c>
      <c r="W3236" s="7">
        <f>VLOOKUP(L3236,'Products Sheet'!$A:$B,2,FALSE)</f>
        <v/>
      </c>
      <c r="X3236" s="7" t="n"/>
      <c r="Y3236" s="7" t="n"/>
      <c r="Z3236" s="7" t="n"/>
      <c r="AA3236" s="7" t="n"/>
      <c r="AB3236" s="7" t="n"/>
      <c r="AC3236" s="7" t="n"/>
    </row>
    <row r="3237" ht="9.75" customHeight="1" s="12">
      <c r="A3237" s="11" t="inlineStr">
        <is>
          <t>SO - 0006851</t>
        </is>
      </c>
      <c r="B3237" s="11" t="inlineStr">
        <is>
          <t>In-Store</t>
        </is>
      </c>
      <c r="C3237" s="11" t="inlineStr">
        <is>
          <t>WARE-NMK1003</t>
        </is>
      </c>
      <c r="D3237" s="6" t="n">
        <v>44000</v>
      </c>
      <c r="E3237" s="6" t="n">
        <v>44050</v>
      </c>
      <c r="F3237" s="6" t="n">
        <v>44059</v>
      </c>
      <c r="G3237" s="6" t="n">
        <v>44062</v>
      </c>
      <c r="H3237" s="11" t="inlineStr">
        <is>
          <t>USD</t>
        </is>
      </c>
      <c r="I3237" s="11" t="n">
        <v>11</v>
      </c>
      <c r="J3237" s="11" t="n">
        <v>9</v>
      </c>
      <c r="K3237" s="11" t="n">
        <v>96</v>
      </c>
      <c r="L3237" s="11" t="n">
        <v>19</v>
      </c>
      <c r="M3237" s="11" t="n">
        <v>3</v>
      </c>
      <c r="N3237" s="11" t="n">
        <v>0.075</v>
      </c>
      <c r="O3237" s="7" t="n">
        <v>6425.3</v>
      </c>
      <c r="P3237" s="7" t="n">
        <v>3662.421</v>
      </c>
      <c r="Q3237" s="7">
        <f>text(E3237,"ddd")</f>
        <v/>
      </c>
      <c r="R3237" s="7">
        <f>G3237-F3237</f>
        <v/>
      </c>
      <c r="S3237" s="7">
        <f>E3237-D3237</f>
        <v/>
      </c>
      <c r="T3237" s="7">
        <f>O3237*M3237</f>
        <v/>
      </c>
      <c r="U3237" s="7">
        <f>T3237*N3237</f>
        <v/>
      </c>
      <c r="V3237" s="7">
        <f>T3237-U3237-(P3237*M3237)</f>
        <v/>
      </c>
      <c r="W3237" s="7">
        <f>VLOOKUP(L3237,'Products Sheet'!$A:$B,2,FALSE)</f>
        <v/>
      </c>
      <c r="X3237" s="7" t="n"/>
      <c r="Y3237" s="7" t="n"/>
      <c r="Z3237" s="7" t="n"/>
      <c r="AA3237" s="7" t="n"/>
      <c r="AB3237" s="7" t="n"/>
      <c r="AC3237" s="7" t="n"/>
    </row>
    <row r="3238" ht="9.75" customHeight="1" s="12">
      <c r="A3238" s="11" t="inlineStr">
        <is>
          <t>SO - 0006855</t>
        </is>
      </c>
      <c r="B3238" s="11" t="inlineStr">
        <is>
          <t>Online</t>
        </is>
      </c>
      <c r="C3238" s="11" t="inlineStr">
        <is>
          <t>WARE-MKL1006</t>
        </is>
      </c>
      <c r="D3238" s="6" t="n">
        <v>44000</v>
      </c>
      <c r="E3238" s="6" t="n">
        <v>44051</v>
      </c>
      <c r="F3238" s="6" t="n">
        <v>44058</v>
      </c>
      <c r="G3238" s="6" t="n">
        <v>44064</v>
      </c>
      <c r="H3238" s="11" t="inlineStr">
        <is>
          <t>USD</t>
        </is>
      </c>
      <c r="I3238" s="11" t="n">
        <v>17</v>
      </c>
      <c r="J3238" s="11" t="n">
        <v>26</v>
      </c>
      <c r="K3238" s="11" t="n">
        <v>352</v>
      </c>
      <c r="L3238" s="11" t="n">
        <v>19</v>
      </c>
      <c r="M3238" s="11" t="n">
        <v>1</v>
      </c>
      <c r="N3238" s="11" t="n">
        <v>0.05</v>
      </c>
      <c r="O3238" s="7" t="n">
        <v>958.1</v>
      </c>
      <c r="P3238" s="7" t="n">
        <v>814.385</v>
      </c>
      <c r="Q3238" s="7">
        <f>text(E3238,"ddd")</f>
        <v/>
      </c>
      <c r="R3238" s="7">
        <f>G3238-F3238</f>
        <v/>
      </c>
      <c r="S3238" s="7">
        <f>E3238-D3238</f>
        <v/>
      </c>
      <c r="T3238" s="7">
        <f>O3238*M3238</f>
        <v/>
      </c>
      <c r="U3238" s="7">
        <f>T3238*N3238</f>
        <v/>
      </c>
      <c r="V3238" s="7">
        <f>T3238-U3238-(P3238*M3238)</f>
        <v/>
      </c>
      <c r="W3238" s="7">
        <f>VLOOKUP(L3238,'Products Sheet'!$A:$B,2,FALSE)</f>
        <v/>
      </c>
      <c r="X3238" s="7" t="n"/>
      <c r="Y3238" s="7" t="n"/>
      <c r="Z3238" s="7" t="n"/>
      <c r="AA3238" s="7" t="n"/>
      <c r="AB3238" s="7" t="n"/>
      <c r="AC3238" s="7" t="n"/>
    </row>
    <row r="3239" ht="9.75" customHeight="1" s="12">
      <c r="A3239" s="11" t="inlineStr">
        <is>
          <t>SO - 0006864</t>
        </is>
      </c>
      <c r="B3239" s="11" t="inlineStr">
        <is>
          <t>In-Store</t>
        </is>
      </c>
      <c r="C3239" s="11" t="inlineStr">
        <is>
          <t>WARE-NMK1003</t>
        </is>
      </c>
      <c r="D3239" s="6" t="n">
        <v>44000</v>
      </c>
      <c r="E3239" s="6" t="n">
        <v>44052</v>
      </c>
      <c r="F3239" s="6" t="n">
        <v>44069</v>
      </c>
      <c r="G3239" s="6" t="n">
        <v>44075</v>
      </c>
      <c r="H3239" s="11" t="inlineStr">
        <is>
          <t>USD</t>
        </is>
      </c>
      <c r="I3239" s="11" t="n">
        <v>10</v>
      </c>
      <c r="J3239" s="11" t="n">
        <v>30</v>
      </c>
      <c r="K3239" s="11" t="n">
        <v>184</v>
      </c>
      <c r="L3239" s="11" t="n">
        <v>19</v>
      </c>
      <c r="M3239" s="11" t="n">
        <v>8</v>
      </c>
      <c r="N3239" s="11" t="n">
        <v>0.075</v>
      </c>
      <c r="O3239" s="7" t="n">
        <v>3999.9</v>
      </c>
      <c r="P3239" s="7" t="n">
        <v>2519.937</v>
      </c>
      <c r="Q3239" s="7">
        <f>text(E3239,"ddd")</f>
        <v/>
      </c>
      <c r="R3239" s="7">
        <f>G3239-F3239</f>
        <v/>
      </c>
      <c r="S3239" s="7">
        <f>E3239-D3239</f>
        <v/>
      </c>
      <c r="T3239" s="7">
        <f>O3239*M3239</f>
        <v/>
      </c>
      <c r="U3239" s="7">
        <f>T3239*N3239</f>
        <v/>
      </c>
      <c r="V3239" s="7">
        <f>T3239-U3239-(P3239*M3239)</f>
        <v/>
      </c>
      <c r="W3239" s="7">
        <f>VLOOKUP(L3239,'Products Sheet'!$A:$B,2,FALSE)</f>
        <v/>
      </c>
      <c r="X3239" s="7" t="n"/>
      <c r="Y3239" s="7" t="n"/>
      <c r="Z3239" s="7" t="n"/>
      <c r="AA3239" s="7" t="n"/>
      <c r="AB3239" s="7" t="n"/>
      <c r="AC3239" s="7" t="n"/>
    </row>
    <row r="3240" ht="9.75" customHeight="1" s="12">
      <c r="A3240" s="11" t="inlineStr">
        <is>
          <t>SO - 0006866</t>
        </is>
      </c>
      <c r="B3240" s="11" t="inlineStr">
        <is>
          <t>In-Store</t>
        </is>
      </c>
      <c r="C3240" s="11" t="inlineStr">
        <is>
          <t>WARE-PUJ1005</t>
        </is>
      </c>
      <c r="D3240" s="6" t="n">
        <v>43900</v>
      </c>
      <c r="E3240" s="6" t="n">
        <v>44052</v>
      </c>
      <c r="F3240" s="6" t="n">
        <v>44067</v>
      </c>
      <c r="G3240" s="6" t="n">
        <v>44073</v>
      </c>
      <c r="H3240" s="11" t="inlineStr">
        <is>
          <t>USD</t>
        </is>
      </c>
      <c r="I3240" s="11" t="n">
        <v>8</v>
      </c>
      <c r="J3240" s="11" t="n">
        <v>20</v>
      </c>
      <c r="K3240" s="11" t="n">
        <v>302</v>
      </c>
      <c r="L3240" s="11" t="n">
        <v>19</v>
      </c>
      <c r="M3240" s="11" t="n">
        <v>3</v>
      </c>
      <c r="N3240" s="11" t="n">
        <v>0.05</v>
      </c>
      <c r="O3240" s="7" t="n">
        <v>261.3</v>
      </c>
      <c r="P3240" s="7" t="n">
        <v>209.04</v>
      </c>
      <c r="Q3240" s="7">
        <f>text(E3240,"ddd")</f>
        <v/>
      </c>
      <c r="R3240" s="7">
        <f>G3240-F3240</f>
        <v/>
      </c>
      <c r="S3240" s="7">
        <f>E3240-D3240</f>
        <v/>
      </c>
      <c r="T3240" s="7">
        <f>O3240*M3240</f>
        <v/>
      </c>
      <c r="U3240" s="7">
        <f>T3240*N3240</f>
        <v/>
      </c>
      <c r="V3240" s="7">
        <f>T3240-U3240-(P3240*M3240)</f>
        <v/>
      </c>
      <c r="W3240" s="7">
        <f>VLOOKUP(L3240,'Products Sheet'!$A:$B,2,FALSE)</f>
        <v/>
      </c>
      <c r="X3240" s="7" t="n"/>
      <c r="Y3240" s="7" t="n"/>
      <c r="Z3240" s="7" t="n"/>
      <c r="AA3240" s="7" t="n"/>
      <c r="AB3240" s="7" t="n"/>
      <c r="AC3240" s="7" t="n"/>
    </row>
    <row r="3241" ht="9.75" customHeight="1" s="12">
      <c r="A3241" s="11" t="inlineStr">
        <is>
          <t>SO - 0006878</t>
        </is>
      </c>
      <c r="B3241" s="11" t="inlineStr">
        <is>
          <t>In-Store</t>
        </is>
      </c>
      <c r="C3241" s="11" t="inlineStr">
        <is>
          <t>WARE-PUJ1005</t>
        </is>
      </c>
      <c r="D3241" s="6" t="n">
        <v>43900</v>
      </c>
      <c r="E3241" s="6" t="n">
        <v>44054</v>
      </c>
      <c r="F3241" s="6" t="n">
        <v>44062</v>
      </c>
      <c r="G3241" s="6" t="n">
        <v>44072</v>
      </c>
      <c r="H3241" s="11" t="inlineStr">
        <is>
          <t>USD</t>
        </is>
      </c>
      <c r="I3241" s="11" t="n">
        <v>2</v>
      </c>
      <c r="J3241" s="11" t="n">
        <v>37</v>
      </c>
      <c r="K3241" s="11" t="n">
        <v>304</v>
      </c>
      <c r="L3241" s="11" t="n">
        <v>19</v>
      </c>
      <c r="M3241" s="11" t="n">
        <v>7</v>
      </c>
      <c r="N3241" s="11" t="n">
        <v>0.1</v>
      </c>
      <c r="O3241" s="7" t="n">
        <v>2733.6</v>
      </c>
      <c r="P3241" s="7" t="n">
        <v>1448.808</v>
      </c>
      <c r="Q3241" s="7">
        <f>text(E3241,"ddd")</f>
        <v/>
      </c>
      <c r="R3241" s="7">
        <f>G3241-F3241</f>
        <v/>
      </c>
      <c r="S3241" s="7">
        <f>E3241-D3241</f>
        <v/>
      </c>
      <c r="T3241" s="7">
        <f>O3241*M3241</f>
        <v/>
      </c>
      <c r="U3241" s="7">
        <f>T3241*N3241</f>
        <v/>
      </c>
      <c r="V3241" s="7">
        <f>T3241-U3241-(P3241*M3241)</f>
        <v/>
      </c>
      <c r="W3241" s="7">
        <f>VLOOKUP(L3241,'Products Sheet'!$A:$B,2,FALSE)</f>
        <v/>
      </c>
      <c r="X3241" s="7" t="n"/>
      <c r="Y3241" s="7" t="n"/>
      <c r="Z3241" s="7" t="n"/>
      <c r="AA3241" s="7" t="n"/>
      <c r="AB3241" s="7" t="n"/>
      <c r="AC3241" s="7" t="n"/>
    </row>
    <row r="3242" ht="9.75" customHeight="1" s="12">
      <c r="A3242" s="11" t="inlineStr">
        <is>
          <t>SO - 0006926</t>
        </is>
      </c>
      <c r="B3242" s="11" t="inlineStr">
        <is>
          <t>Wholesale</t>
        </is>
      </c>
      <c r="C3242" s="11" t="inlineStr">
        <is>
          <t>WARE-UHY1004</t>
        </is>
      </c>
      <c r="D3242" s="6" t="n">
        <v>44000</v>
      </c>
      <c r="E3242" s="6" t="n">
        <v>44060</v>
      </c>
      <c r="F3242" s="6" t="n">
        <v>44080</v>
      </c>
      <c r="G3242" s="6" t="n">
        <v>44087</v>
      </c>
      <c r="H3242" s="11" t="inlineStr">
        <is>
          <t>USD</t>
        </is>
      </c>
      <c r="I3242" s="11" t="n">
        <v>28</v>
      </c>
      <c r="J3242" s="11" t="n">
        <v>3</v>
      </c>
      <c r="K3242" s="11" t="n">
        <v>212</v>
      </c>
      <c r="L3242" s="11" t="n">
        <v>19</v>
      </c>
      <c r="M3242" s="11" t="n">
        <v>8</v>
      </c>
      <c r="N3242" s="11" t="n">
        <v>0.075</v>
      </c>
      <c r="O3242" s="7" t="n">
        <v>2331.6</v>
      </c>
      <c r="P3242" s="7" t="n">
        <v>1725.384</v>
      </c>
      <c r="Q3242" s="7">
        <f>text(E3242,"ddd")</f>
        <v/>
      </c>
      <c r="R3242" s="7">
        <f>G3242-F3242</f>
        <v/>
      </c>
      <c r="S3242" s="7">
        <f>E3242-D3242</f>
        <v/>
      </c>
      <c r="T3242" s="7">
        <f>O3242*M3242</f>
        <v/>
      </c>
      <c r="U3242" s="7">
        <f>T3242*N3242</f>
        <v/>
      </c>
      <c r="V3242" s="7">
        <f>T3242-U3242-(P3242*M3242)</f>
        <v/>
      </c>
      <c r="W3242" s="7">
        <f>VLOOKUP(L3242,'Products Sheet'!$A:$B,2,FALSE)</f>
        <v/>
      </c>
      <c r="X3242" s="7" t="n"/>
      <c r="Y3242" s="7" t="n"/>
      <c r="Z3242" s="7" t="n"/>
      <c r="AA3242" s="7" t="n"/>
      <c r="AB3242" s="7" t="n"/>
      <c r="AC3242" s="7" t="n"/>
    </row>
    <row r="3243" ht="9.75" customHeight="1" s="12">
      <c r="A3243" s="11" t="inlineStr">
        <is>
          <t>SO - 0006946</t>
        </is>
      </c>
      <c r="B3243" s="11" t="inlineStr">
        <is>
          <t>In-Store</t>
        </is>
      </c>
      <c r="C3243" s="11" t="inlineStr">
        <is>
          <t>WARE-NBV1002</t>
        </is>
      </c>
      <c r="D3243" s="6" t="n">
        <v>44000</v>
      </c>
      <c r="E3243" s="6" t="n">
        <v>44063</v>
      </c>
      <c r="F3243" s="6" t="n">
        <v>44088</v>
      </c>
      <c r="G3243" s="6" t="n">
        <v>44098</v>
      </c>
      <c r="H3243" s="11" t="inlineStr">
        <is>
          <t>USD</t>
        </is>
      </c>
      <c r="I3243" s="11" t="n">
        <v>10</v>
      </c>
      <c r="J3243" s="11" t="n">
        <v>35</v>
      </c>
      <c r="K3243" s="11" t="n">
        <v>71</v>
      </c>
      <c r="L3243" s="11" t="n">
        <v>19</v>
      </c>
      <c r="M3243" s="11" t="n">
        <v>8</v>
      </c>
      <c r="N3243" s="11" t="n">
        <v>0.1</v>
      </c>
      <c r="O3243" s="7" t="n">
        <v>268</v>
      </c>
      <c r="P3243" s="7" t="n">
        <v>176.88</v>
      </c>
      <c r="Q3243" s="7">
        <f>text(E3243,"ddd")</f>
        <v/>
      </c>
      <c r="R3243" s="7">
        <f>G3243-F3243</f>
        <v/>
      </c>
      <c r="S3243" s="7">
        <f>E3243-D3243</f>
        <v/>
      </c>
      <c r="T3243" s="7">
        <f>O3243*M3243</f>
        <v/>
      </c>
      <c r="U3243" s="7">
        <f>T3243*N3243</f>
        <v/>
      </c>
      <c r="V3243" s="7">
        <f>T3243-U3243-(P3243*M3243)</f>
        <v/>
      </c>
      <c r="W3243" s="7">
        <f>VLOOKUP(L3243,'Products Sheet'!$A:$B,2,FALSE)</f>
        <v/>
      </c>
      <c r="X3243" s="7" t="n"/>
      <c r="Y3243" s="7" t="n"/>
      <c r="Z3243" s="7" t="n"/>
      <c r="AA3243" s="7" t="n"/>
      <c r="AB3243" s="7" t="n"/>
      <c r="AC3243" s="7" t="n"/>
    </row>
    <row r="3244" ht="9.75" customHeight="1" s="12">
      <c r="A3244" s="11" t="inlineStr">
        <is>
          <t>SO - 0006978</t>
        </is>
      </c>
      <c r="B3244" s="11" t="inlineStr">
        <is>
          <t>In-Store</t>
        </is>
      </c>
      <c r="C3244" s="11" t="inlineStr">
        <is>
          <t>WARE-NMK1003</t>
        </is>
      </c>
      <c r="D3244" s="6" t="n">
        <v>43900</v>
      </c>
      <c r="E3244" s="6" t="n">
        <v>44066</v>
      </c>
      <c r="F3244" s="6" t="n">
        <v>44092</v>
      </c>
      <c r="G3244" s="6" t="n">
        <v>44098</v>
      </c>
      <c r="H3244" s="11" t="inlineStr">
        <is>
          <t>USD</t>
        </is>
      </c>
      <c r="I3244" s="11" t="n">
        <v>2</v>
      </c>
      <c r="J3244" s="11" t="n">
        <v>16</v>
      </c>
      <c r="K3244" s="11" t="n">
        <v>103</v>
      </c>
      <c r="L3244" s="11" t="n">
        <v>19</v>
      </c>
      <c r="M3244" s="11" t="n">
        <v>1</v>
      </c>
      <c r="N3244" s="11" t="n">
        <v>0.1</v>
      </c>
      <c r="O3244" s="7" t="n">
        <v>5480.6</v>
      </c>
      <c r="P3244" s="7" t="n">
        <v>3288.36</v>
      </c>
      <c r="Q3244" s="7">
        <f>text(E3244,"ddd")</f>
        <v/>
      </c>
      <c r="R3244" s="7">
        <f>G3244-F3244</f>
        <v/>
      </c>
      <c r="S3244" s="7">
        <f>E3244-D3244</f>
        <v/>
      </c>
      <c r="T3244" s="7">
        <f>O3244*M3244</f>
        <v/>
      </c>
      <c r="U3244" s="7">
        <f>T3244*N3244</f>
        <v/>
      </c>
      <c r="V3244" s="7">
        <f>T3244-U3244-(P3244*M3244)</f>
        <v/>
      </c>
      <c r="W3244" s="7">
        <f>VLOOKUP(L3244,'Products Sheet'!$A:$B,2,FALSE)</f>
        <v/>
      </c>
      <c r="X3244" s="7" t="n"/>
      <c r="Y3244" s="7" t="n"/>
      <c r="Z3244" s="7" t="n"/>
      <c r="AA3244" s="7" t="n"/>
      <c r="AB3244" s="7" t="n"/>
      <c r="AC3244" s="7" t="n"/>
    </row>
    <row r="3245" ht="9.75" customHeight="1" s="12">
      <c r="A3245" s="11" t="inlineStr">
        <is>
          <t>SO - 0007122</t>
        </is>
      </c>
      <c r="B3245" s="11" t="inlineStr">
        <is>
          <t>Online</t>
        </is>
      </c>
      <c r="C3245" s="11" t="inlineStr">
        <is>
          <t>WARE-NMK1003</t>
        </is>
      </c>
      <c r="D3245" s="6" t="n">
        <v>43900</v>
      </c>
      <c r="E3245" s="6" t="n">
        <v>44083</v>
      </c>
      <c r="F3245" s="6" t="n">
        <v>44096</v>
      </c>
      <c r="G3245" s="6" t="n">
        <v>44099</v>
      </c>
      <c r="H3245" s="11" t="inlineStr">
        <is>
          <t>USD</t>
        </is>
      </c>
      <c r="I3245" s="11" t="n">
        <v>12</v>
      </c>
      <c r="J3245" s="11" t="n">
        <v>43</v>
      </c>
      <c r="K3245" s="11" t="n">
        <v>199</v>
      </c>
      <c r="L3245" s="11" t="n">
        <v>19</v>
      </c>
      <c r="M3245" s="11" t="n">
        <v>5</v>
      </c>
      <c r="N3245" s="11" t="n">
        <v>0.15</v>
      </c>
      <c r="O3245" s="7" t="n">
        <v>1011.7</v>
      </c>
      <c r="P3245" s="7" t="n">
        <v>849.828</v>
      </c>
      <c r="Q3245" s="7">
        <f>text(E3245,"ddd")</f>
        <v/>
      </c>
      <c r="R3245" s="7">
        <f>G3245-F3245</f>
        <v/>
      </c>
      <c r="S3245" s="7">
        <f>E3245-D3245</f>
        <v/>
      </c>
      <c r="T3245" s="7">
        <f>O3245*M3245</f>
        <v/>
      </c>
      <c r="U3245" s="7">
        <f>T3245*N3245</f>
        <v/>
      </c>
      <c r="V3245" s="7">
        <f>T3245-U3245-(P3245*M3245)</f>
        <v/>
      </c>
      <c r="W3245" s="7">
        <f>VLOOKUP(L3245,'Products Sheet'!$A:$B,2,FALSE)</f>
        <v/>
      </c>
      <c r="X3245" s="7" t="n"/>
      <c r="Y3245" s="7" t="n"/>
      <c r="Z3245" s="7" t="n"/>
      <c r="AA3245" s="7" t="n"/>
      <c r="AB3245" s="7" t="n"/>
      <c r="AC3245" s="7" t="n"/>
    </row>
    <row r="3246" ht="9.75" customHeight="1" s="12">
      <c r="A3246" s="11" t="inlineStr">
        <is>
          <t>SO - 0007198</t>
        </is>
      </c>
      <c r="B3246" s="11" t="inlineStr">
        <is>
          <t>In-Store</t>
        </is>
      </c>
      <c r="C3246" s="11" t="inlineStr">
        <is>
          <t>WARE-MKL1006</t>
        </is>
      </c>
      <c r="D3246" s="6" t="n">
        <v>44000</v>
      </c>
      <c r="E3246" s="6" t="n">
        <v>44092</v>
      </c>
      <c r="F3246" s="6" t="n">
        <v>44109</v>
      </c>
      <c r="G3246" s="6" t="n">
        <v>44115</v>
      </c>
      <c r="H3246" s="11" t="inlineStr">
        <is>
          <t>USD</t>
        </is>
      </c>
      <c r="I3246" s="11" t="n">
        <v>6</v>
      </c>
      <c r="J3246" s="11" t="n">
        <v>26</v>
      </c>
      <c r="K3246" s="11" t="n">
        <v>345</v>
      </c>
      <c r="L3246" s="11" t="n">
        <v>19</v>
      </c>
      <c r="M3246" s="11" t="n">
        <v>4</v>
      </c>
      <c r="N3246" s="11" t="n">
        <v>0.075</v>
      </c>
      <c r="O3246" s="7" t="n">
        <v>804</v>
      </c>
      <c r="P3246" s="7" t="n">
        <v>498.48</v>
      </c>
      <c r="Q3246" s="7">
        <f>text(E3246,"ddd")</f>
        <v/>
      </c>
      <c r="R3246" s="7">
        <f>G3246-F3246</f>
        <v/>
      </c>
      <c r="S3246" s="7">
        <f>E3246-D3246</f>
        <v/>
      </c>
      <c r="T3246" s="7">
        <f>O3246*M3246</f>
        <v/>
      </c>
      <c r="U3246" s="7">
        <f>T3246*N3246</f>
        <v/>
      </c>
      <c r="V3246" s="7">
        <f>T3246-U3246-(P3246*M3246)</f>
        <v/>
      </c>
      <c r="W3246" s="7">
        <f>VLOOKUP(L3246,'Products Sheet'!$A:$B,2,FALSE)</f>
        <v/>
      </c>
      <c r="X3246" s="7" t="n"/>
      <c r="Y3246" s="7" t="n"/>
      <c r="Z3246" s="7" t="n"/>
      <c r="AA3246" s="7" t="n"/>
      <c r="AB3246" s="7" t="n"/>
      <c r="AC3246" s="7" t="n"/>
    </row>
    <row r="3247" ht="9.75" customHeight="1" s="12">
      <c r="A3247" s="11" t="inlineStr">
        <is>
          <t>SO - 0007204</t>
        </is>
      </c>
      <c r="B3247" s="11" t="inlineStr">
        <is>
          <t>In-Store</t>
        </is>
      </c>
      <c r="C3247" s="11" t="inlineStr">
        <is>
          <t>WARE-NMK1003</t>
        </is>
      </c>
      <c r="D3247" s="6" t="n">
        <v>44000</v>
      </c>
      <c r="E3247" s="6" t="n">
        <v>44093</v>
      </c>
      <c r="F3247" s="6" t="n">
        <v>44118</v>
      </c>
      <c r="G3247" s="6" t="n">
        <v>44125</v>
      </c>
      <c r="H3247" s="11" t="inlineStr">
        <is>
          <t>USD</t>
        </is>
      </c>
      <c r="I3247" s="11" t="n">
        <v>1</v>
      </c>
      <c r="J3247" s="11" t="n">
        <v>7</v>
      </c>
      <c r="K3247" s="11" t="n">
        <v>102</v>
      </c>
      <c r="L3247" s="11" t="n">
        <v>19</v>
      </c>
      <c r="M3247" s="11" t="n">
        <v>4</v>
      </c>
      <c r="N3247" s="11" t="n">
        <v>0.2</v>
      </c>
      <c r="O3247" s="7" t="n">
        <v>227.8</v>
      </c>
      <c r="P3247" s="7" t="n">
        <v>134.402</v>
      </c>
      <c r="Q3247" s="7">
        <f>text(E3247,"ddd")</f>
        <v/>
      </c>
      <c r="R3247" s="7">
        <f>G3247-F3247</f>
        <v/>
      </c>
      <c r="S3247" s="7">
        <f>E3247-D3247</f>
        <v/>
      </c>
      <c r="T3247" s="7">
        <f>O3247*M3247</f>
        <v/>
      </c>
      <c r="U3247" s="7">
        <f>T3247*N3247</f>
        <v/>
      </c>
      <c r="V3247" s="7">
        <f>T3247-U3247-(P3247*M3247)</f>
        <v/>
      </c>
      <c r="W3247" s="7">
        <f>VLOOKUP(L3247,'Products Sheet'!$A:$B,2,FALSE)</f>
        <v/>
      </c>
      <c r="X3247" s="7" t="n"/>
      <c r="Y3247" s="7" t="n"/>
      <c r="Z3247" s="7" t="n"/>
      <c r="AA3247" s="7" t="n"/>
      <c r="AB3247" s="7" t="n"/>
      <c r="AC3247" s="7" t="n"/>
    </row>
    <row r="3248" ht="9.75" customHeight="1" s="12">
      <c r="A3248" s="11" t="inlineStr">
        <is>
          <t>SO - 0007259</t>
        </is>
      </c>
      <c r="B3248" s="11" t="inlineStr">
        <is>
          <t>Wholesale</t>
        </is>
      </c>
      <c r="C3248" s="11" t="inlineStr">
        <is>
          <t>WARE-PUJ1005</t>
        </is>
      </c>
      <c r="D3248" s="6" t="n">
        <v>44000</v>
      </c>
      <c r="E3248" s="6" t="n">
        <v>44098</v>
      </c>
      <c r="F3248" s="6" t="n">
        <v>44119</v>
      </c>
      <c r="G3248" s="6" t="n">
        <v>44127</v>
      </c>
      <c r="H3248" s="11" t="inlineStr">
        <is>
          <t>USD</t>
        </is>
      </c>
      <c r="I3248" s="11" t="n">
        <v>27</v>
      </c>
      <c r="J3248" s="11" t="n">
        <v>23</v>
      </c>
      <c r="K3248" s="11" t="n">
        <v>272</v>
      </c>
      <c r="L3248" s="11" t="n">
        <v>19</v>
      </c>
      <c r="M3248" s="11" t="n">
        <v>1</v>
      </c>
      <c r="N3248" s="11" t="n">
        <v>0.075</v>
      </c>
      <c r="O3248" s="7" t="n">
        <v>897.8000000000001</v>
      </c>
      <c r="P3248" s="7" t="n">
        <v>538.6800000000001</v>
      </c>
      <c r="Q3248" s="7">
        <f>text(E3248,"ddd")</f>
        <v/>
      </c>
      <c r="R3248" s="7">
        <f>G3248-F3248</f>
        <v/>
      </c>
      <c r="S3248" s="7">
        <f>E3248-D3248</f>
        <v/>
      </c>
      <c r="T3248" s="7">
        <f>O3248*M3248</f>
        <v/>
      </c>
      <c r="U3248" s="7">
        <f>T3248*N3248</f>
        <v/>
      </c>
      <c r="V3248" s="7">
        <f>T3248-U3248-(P3248*M3248)</f>
        <v/>
      </c>
      <c r="W3248" s="7">
        <f>VLOOKUP(L3248,'Products Sheet'!$A:$B,2,FALSE)</f>
        <v/>
      </c>
      <c r="X3248" s="7" t="n"/>
      <c r="Y3248" s="7" t="n"/>
      <c r="Z3248" s="7" t="n"/>
      <c r="AA3248" s="7" t="n"/>
      <c r="AB3248" s="7" t="n"/>
      <c r="AC3248" s="7" t="n"/>
    </row>
    <row r="3249" ht="9.75" customHeight="1" s="12">
      <c r="A3249" s="11" t="inlineStr">
        <is>
          <t>SO - 0007305</t>
        </is>
      </c>
      <c r="B3249" s="11" t="inlineStr">
        <is>
          <t>In-Store</t>
        </is>
      </c>
      <c r="C3249" s="11" t="inlineStr">
        <is>
          <t>WARE-NMK1003</t>
        </is>
      </c>
      <c r="D3249" s="6" t="n">
        <v>44000</v>
      </c>
      <c r="E3249" s="6" t="n">
        <v>44105</v>
      </c>
      <c r="F3249" s="6" t="n">
        <v>44129</v>
      </c>
      <c r="G3249" s="6" t="n">
        <v>44138</v>
      </c>
      <c r="H3249" s="11" t="inlineStr">
        <is>
          <t>USD</t>
        </is>
      </c>
      <c r="I3249" s="11" t="n">
        <v>4</v>
      </c>
      <c r="J3249" s="11" t="n">
        <v>46</v>
      </c>
      <c r="K3249" s="11" t="n">
        <v>199</v>
      </c>
      <c r="L3249" s="11" t="n">
        <v>19</v>
      </c>
      <c r="M3249" s="11" t="n">
        <v>7</v>
      </c>
      <c r="N3249" s="11" t="n">
        <v>0.05</v>
      </c>
      <c r="O3249" s="7" t="n">
        <v>1038.5</v>
      </c>
      <c r="P3249" s="7" t="n">
        <v>446.555</v>
      </c>
      <c r="Q3249" s="7">
        <f>text(E3249,"ddd")</f>
        <v/>
      </c>
      <c r="R3249" s="7">
        <f>G3249-F3249</f>
        <v/>
      </c>
      <c r="S3249" s="7">
        <f>E3249-D3249</f>
        <v/>
      </c>
      <c r="T3249" s="7">
        <f>O3249*M3249</f>
        <v/>
      </c>
      <c r="U3249" s="7">
        <f>T3249*N3249</f>
        <v/>
      </c>
      <c r="V3249" s="7">
        <f>T3249-U3249-(P3249*M3249)</f>
        <v/>
      </c>
      <c r="W3249" s="7">
        <f>VLOOKUP(L3249,'Products Sheet'!$A:$B,2,FALSE)</f>
        <v/>
      </c>
      <c r="X3249" s="7" t="n"/>
      <c r="Y3249" s="7" t="n"/>
      <c r="Z3249" s="7" t="n"/>
      <c r="AA3249" s="7" t="n"/>
      <c r="AB3249" s="7" t="n"/>
      <c r="AC3249" s="7" t="n"/>
    </row>
    <row r="3250" ht="9.75" customHeight="1" s="12">
      <c r="A3250" s="11" t="inlineStr">
        <is>
          <t>SO - 0007433</t>
        </is>
      </c>
      <c r="B3250" s="11" t="inlineStr">
        <is>
          <t>Distributor</t>
        </is>
      </c>
      <c r="C3250" s="11" t="inlineStr">
        <is>
          <t>WARE-NMK1003</t>
        </is>
      </c>
      <c r="D3250" s="6" t="n">
        <v>44000</v>
      </c>
      <c r="E3250" s="6" t="n">
        <v>44119</v>
      </c>
      <c r="F3250" s="6" t="n">
        <v>44122</v>
      </c>
      <c r="G3250" s="6" t="n">
        <v>44126</v>
      </c>
      <c r="H3250" s="11" t="inlineStr">
        <is>
          <t>USD</t>
        </is>
      </c>
      <c r="I3250" s="11" t="n">
        <v>25</v>
      </c>
      <c r="J3250" s="11" t="n">
        <v>43</v>
      </c>
      <c r="K3250" s="11" t="n">
        <v>118</v>
      </c>
      <c r="L3250" s="11" t="n">
        <v>19</v>
      </c>
      <c r="M3250" s="11" t="n">
        <v>3</v>
      </c>
      <c r="N3250" s="11" t="n">
        <v>0.05</v>
      </c>
      <c r="O3250" s="7" t="n">
        <v>241.2</v>
      </c>
      <c r="P3250" s="7" t="n">
        <v>154.368</v>
      </c>
      <c r="Q3250" s="7">
        <f>text(E3250,"ddd")</f>
        <v/>
      </c>
      <c r="R3250" s="7">
        <f>G3250-F3250</f>
        <v/>
      </c>
      <c r="S3250" s="7">
        <f>E3250-D3250</f>
        <v/>
      </c>
      <c r="T3250" s="7">
        <f>O3250*M3250</f>
        <v/>
      </c>
      <c r="U3250" s="7">
        <f>T3250*N3250</f>
        <v/>
      </c>
      <c r="V3250" s="7">
        <f>T3250-U3250-(P3250*M3250)</f>
        <v/>
      </c>
      <c r="W3250" s="7">
        <f>VLOOKUP(L3250,'Products Sheet'!$A:$B,2,FALSE)</f>
        <v/>
      </c>
      <c r="X3250" s="7" t="n"/>
      <c r="Y3250" s="7" t="n"/>
      <c r="Z3250" s="7" t="n"/>
      <c r="AA3250" s="7" t="n"/>
      <c r="AB3250" s="7" t="n"/>
      <c r="AC3250" s="7" t="n"/>
    </row>
    <row r="3251" ht="9.75" customHeight="1" s="12">
      <c r="A3251" s="11" t="inlineStr">
        <is>
          <t>SO - 0007536</t>
        </is>
      </c>
      <c r="B3251" s="11" t="inlineStr">
        <is>
          <t>Distributor</t>
        </is>
      </c>
      <c r="C3251" s="11" t="inlineStr">
        <is>
          <t>WARE-NBV1002</t>
        </is>
      </c>
      <c r="D3251" s="6" t="n">
        <v>44000</v>
      </c>
      <c r="E3251" s="6" t="n">
        <v>44131</v>
      </c>
      <c r="F3251" s="6" t="n">
        <v>44136</v>
      </c>
      <c r="G3251" s="6" t="n">
        <v>44142</v>
      </c>
      <c r="H3251" s="11" t="inlineStr">
        <is>
          <t>USD</t>
        </is>
      </c>
      <c r="I3251" s="11" t="n">
        <v>23</v>
      </c>
      <c r="J3251" s="11" t="n">
        <v>45</v>
      </c>
      <c r="K3251" s="11" t="n">
        <v>72</v>
      </c>
      <c r="L3251" s="11" t="n">
        <v>19</v>
      </c>
      <c r="M3251" s="11" t="n">
        <v>8</v>
      </c>
      <c r="N3251" s="11" t="n">
        <v>0.1</v>
      </c>
      <c r="O3251" s="7" t="n">
        <v>174.2</v>
      </c>
      <c r="P3251" s="7" t="n">
        <v>120.198</v>
      </c>
      <c r="Q3251" s="7">
        <f>text(E3251,"ddd")</f>
        <v/>
      </c>
      <c r="R3251" s="7">
        <f>G3251-F3251</f>
        <v/>
      </c>
      <c r="S3251" s="7">
        <f>E3251-D3251</f>
        <v/>
      </c>
      <c r="T3251" s="7">
        <f>O3251*M3251</f>
        <v/>
      </c>
      <c r="U3251" s="7">
        <f>T3251*N3251</f>
        <v/>
      </c>
      <c r="V3251" s="7">
        <f>T3251-U3251-(P3251*M3251)</f>
        <v/>
      </c>
      <c r="W3251" s="7">
        <f>VLOOKUP(L3251,'Products Sheet'!$A:$B,2,FALSE)</f>
        <v/>
      </c>
      <c r="X3251" s="7" t="n"/>
      <c r="Y3251" s="7" t="n"/>
      <c r="Z3251" s="7" t="n"/>
      <c r="AA3251" s="7" t="n"/>
      <c r="AB3251" s="7" t="n"/>
      <c r="AC3251" s="7" t="n"/>
    </row>
    <row r="3252" ht="9.75" customHeight="1" s="12">
      <c r="A3252" s="11" t="inlineStr">
        <is>
          <t>SO - 0007658</t>
        </is>
      </c>
      <c r="B3252" s="11" t="inlineStr">
        <is>
          <t>Online</t>
        </is>
      </c>
      <c r="C3252" s="11" t="inlineStr">
        <is>
          <t>WARE-NBV1002</t>
        </is>
      </c>
      <c r="D3252" s="6" t="n">
        <v>44000</v>
      </c>
      <c r="E3252" s="6" t="n">
        <v>44144</v>
      </c>
      <c r="F3252" s="6" t="n">
        <v>44162</v>
      </c>
      <c r="G3252" s="6" t="n">
        <v>44170</v>
      </c>
      <c r="H3252" s="11" t="inlineStr">
        <is>
          <t>USD</t>
        </is>
      </c>
      <c r="I3252" s="11" t="n">
        <v>19</v>
      </c>
      <c r="J3252" s="11" t="n">
        <v>23</v>
      </c>
      <c r="K3252" s="11" t="n">
        <v>75</v>
      </c>
      <c r="L3252" s="11" t="n">
        <v>19</v>
      </c>
      <c r="M3252" s="11" t="n">
        <v>4</v>
      </c>
      <c r="N3252" s="11" t="n">
        <v>0.05</v>
      </c>
      <c r="O3252" s="7" t="n">
        <v>1721.9</v>
      </c>
      <c r="P3252" s="7" t="n">
        <v>1084.797</v>
      </c>
      <c r="Q3252" s="7">
        <f>text(E3252,"ddd")</f>
        <v/>
      </c>
      <c r="R3252" s="7">
        <f>G3252-F3252</f>
        <v/>
      </c>
      <c r="S3252" s="7">
        <f>E3252-D3252</f>
        <v/>
      </c>
      <c r="T3252" s="7">
        <f>O3252*M3252</f>
        <v/>
      </c>
      <c r="U3252" s="7">
        <f>T3252*N3252</f>
        <v/>
      </c>
      <c r="V3252" s="7">
        <f>T3252-U3252-(P3252*M3252)</f>
        <v/>
      </c>
      <c r="W3252" s="7">
        <f>VLOOKUP(L3252,'Products Sheet'!$A:$B,2,FALSE)</f>
        <v/>
      </c>
      <c r="X3252" s="7" t="n"/>
      <c r="Y3252" s="7" t="n"/>
      <c r="Z3252" s="7" t="n"/>
      <c r="AA3252" s="7" t="n"/>
      <c r="AB3252" s="7" t="n"/>
      <c r="AC3252" s="7" t="n"/>
    </row>
    <row r="3253" ht="9.75" customHeight="1" s="12">
      <c r="A3253" s="11" t="inlineStr">
        <is>
          <t>SO - 0007669</t>
        </is>
      </c>
      <c r="B3253" s="11" t="inlineStr">
        <is>
          <t>Online</t>
        </is>
      </c>
      <c r="C3253" s="11" t="inlineStr">
        <is>
          <t>WARE-NMK1003</t>
        </is>
      </c>
      <c r="D3253" s="6" t="n">
        <v>44000</v>
      </c>
      <c r="E3253" s="6" t="n">
        <v>44146</v>
      </c>
      <c r="F3253" s="6" t="n">
        <v>44174</v>
      </c>
      <c r="G3253" s="6" t="n">
        <v>44183</v>
      </c>
      <c r="H3253" s="11" t="inlineStr">
        <is>
          <t>USD</t>
        </is>
      </c>
      <c r="I3253" s="11" t="n">
        <v>16</v>
      </c>
      <c r="J3253" s="11" t="n">
        <v>40</v>
      </c>
      <c r="K3253" s="11" t="n">
        <v>104</v>
      </c>
      <c r="L3253" s="11" t="n">
        <v>19</v>
      </c>
      <c r="M3253" s="11" t="n">
        <v>7</v>
      </c>
      <c r="N3253" s="11" t="n">
        <v>0.15</v>
      </c>
      <c r="O3253" s="7" t="n">
        <v>1031.8</v>
      </c>
      <c r="P3253" s="7" t="n">
        <v>815.122</v>
      </c>
      <c r="Q3253" s="7">
        <f>text(E3253,"ddd")</f>
        <v/>
      </c>
      <c r="R3253" s="7">
        <f>G3253-F3253</f>
        <v/>
      </c>
      <c r="S3253" s="7">
        <f>E3253-D3253</f>
        <v/>
      </c>
      <c r="T3253" s="7">
        <f>O3253*M3253</f>
        <v/>
      </c>
      <c r="U3253" s="7">
        <f>T3253*N3253</f>
        <v/>
      </c>
      <c r="V3253" s="7">
        <f>T3253-U3253-(P3253*M3253)</f>
        <v/>
      </c>
      <c r="W3253" s="7">
        <f>VLOOKUP(L3253,'Products Sheet'!$A:$B,2,FALSE)</f>
        <v/>
      </c>
      <c r="X3253" s="7" t="n"/>
      <c r="Y3253" s="7" t="n"/>
      <c r="Z3253" s="7" t="n"/>
      <c r="AA3253" s="7" t="n"/>
      <c r="AB3253" s="7" t="n"/>
      <c r="AC3253" s="7" t="n"/>
    </row>
    <row r="3254" ht="9.75" customHeight="1" s="12">
      <c r="A3254" s="11" t="inlineStr">
        <is>
          <t>SO - 0007724</t>
        </is>
      </c>
      <c r="B3254" s="11" t="inlineStr">
        <is>
          <t>In-Store</t>
        </is>
      </c>
      <c r="C3254" s="11" t="inlineStr">
        <is>
          <t>WARE-UHY1004</t>
        </is>
      </c>
      <c r="D3254" s="6" t="n">
        <v>44000</v>
      </c>
      <c r="E3254" s="6" t="n">
        <v>44151</v>
      </c>
      <c r="F3254" s="6" t="n">
        <v>44178</v>
      </c>
      <c r="G3254" s="6" t="n">
        <v>44184</v>
      </c>
      <c r="H3254" s="11" t="inlineStr">
        <is>
          <t>USD</t>
        </is>
      </c>
      <c r="I3254" s="11" t="n">
        <v>5</v>
      </c>
      <c r="J3254" s="11" t="n">
        <v>27</v>
      </c>
      <c r="K3254" s="11" t="n">
        <v>205</v>
      </c>
      <c r="L3254" s="11" t="n">
        <v>19</v>
      </c>
      <c r="M3254" s="11" t="n">
        <v>4</v>
      </c>
      <c r="N3254" s="11" t="n">
        <v>0.15</v>
      </c>
      <c r="O3254" s="7" t="n">
        <v>261.3</v>
      </c>
      <c r="P3254" s="7" t="n">
        <v>138.489</v>
      </c>
      <c r="Q3254" s="7">
        <f>text(E3254,"ddd")</f>
        <v/>
      </c>
      <c r="R3254" s="7">
        <f>G3254-F3254</f>
        <v/>
      </c>
      <c r="S3254" s="7">
        <f>E3254-D3254</f>
        <v/>
      </c>
      <c r="T3254" s="7">
        <f>O3254*M3254</f>
        <v/>
      </c>
      <c r="U3254" s="7">
        <f>T3254*N3254</f>
        <v/>
      </c>
      <c r="V3254" s="7">
        <f>T3254-U3254-(P3254*M3254)</f>
        <v/>
      </c>
      <c r="W3254" s="7">
        <f>VLOOKUP(L3254,'Products Sheet'!$A:$B,2,FALSE)</f>
        <v/>
      </c>
      <c r="X3254" s="7" t="n"/>
      <c r="Y3254" s="7" t="n"/>
      <c r="Z3254" s="7" t="n"/>
      <c r="AA3254" s="7" t="n"/>
      <c r="AB3254" s="7" t="n"/>
      <c r="AC3254" s="7" t="n"/>
    </row>
    <row r="3255" ht="9.75" customHeight="1" s="12">
      <c r="A3255" s="11" t="inlineStr">
        <is>
          <t>SO - 0007725</t>
        </is>
      </c>
      <c r="B3255" s="11" t="inlineStr">
        <is>
          <t>In-Store</t>
        </is>
      </c>
      <c r="C3255" s="11" t="inlineStr">
        <is>
          <t>WARE-UHY1004</t>
        </is>
      </c>
      <c r="D3255" s="6" t="n">
        <v>44000</v>
      </c>
      <c r="E3255" s="6" t="n">
        <v>44151</v>
      </c>
      <c r="F3255" s="6" t="n">
        <v>44166</v>
      </c>
      <c r="G3255" s="6" t="n">
        <v>44174</v>
      </c>
      <c r="H3255" s="11" t="inlineStr">
        <is>
          <t>USD</t>
        </is>
      </c>
      <c r="I3255" s="11" t="n">
        <v>9</v>
      </c>
      <c r="J3255" s="11" t="n">
        <v>26</v>
      </c>
      <c r="K3255" s="11" t="n">
        <v>247</v>
      </c>
      <c r="L3255" s="11" t="n">
        <v>19</v>
      </c>
      <c r="M3255" s="11" t="n">
        <v>2</v>
      </c>
      <c r="N3255" s="11" t="n">
        <v>0.05</v>
      </c>
      <c r="O3255" s="7" t="n">
        <v>5688.3</v>
      </c>
      <c r="P3255" s="7" t="n">
        <v>3526.746</v>
      </c>
      <c r="Q3255" s="7">
        <f>text(E3255,"ddd")</f>
        <v/>
      </c>
      <c r="R3255" s="7">
        <f>G3255-F3255</f>
        <v/>
      </c>
      <c r="S3255" s="7">
        <f>E3255-D3255</f>
        <v/>
      </c>
      <c r="T3255" s="7">
        <f>O3255*M3255</f>
        <v/>
      </c>
      <c r="U3255" s="7">
        <f>T3255*N3255</f>
        <v/>
      </c>
      <c r="V3255" s="7">
        <f>T3255-U3255-(P3255*M3255)</f>
        <v/>
      </c>
      <c r="W3255" s="7">
        <f>VLOOKUP(L3255,'Products Sheet'!$A:$B,2,FALSE)</f>
        <v/>
      </c>
      <c r="X3255" s="7" t="n"/>
      <c r="Y3255" s="7" t="n"/>
      <c r="Z3255" s="7" t="n"/>
      <c r="AA3255" s="7" t="n"/>
      <c r="AB3255" s="7" t="n"/>
      <c r="AC3255" s="7" t="n"/>
    </row>
    <row r="3256" ht="9.75" customHeight="1" s="12">
      <c r="A3256" s="11" t="inlineStr">
        <is>
          <t>SO - 0007759</t>
        </is>
      </c>
      <c r="B3256" s="11" t="inlineStr">
        <is>
          <t>In-Store</t>
        </is>
      </c>
      <c r="C3256" s="11" t="inlineStr">
        <is>
          <t>WARE-MKL1006</t>
        </is>
      </c>
      <c r="D3256" s="6" t="n">
        <v>44000</v>
      </c>
      <c r="E3256" s="6" t="n">
        <v>44155</v>
      </c>
      <c r="F3256" s="6" t="n">
        <v>44173</v>
      </c>
      <c r="G3256" s="6" t="n">
        <v>44177</v>
      </c>
      <c r="H3256" s="11" t="inlineStr">
        <is>
          <t>USD</t>
        </is>
      </c>
      <c r="I3256" s="11" t="n">
        <v>1</v>
      </c>
      <c r="J3256" s="11" t="n">
        <v>13</v>
      </c>
      <c r="K3256" s="11" t="n">
        <v>334</v>
      </c>
      <c r="L3256" s="11" t="n">
        <v>19</v>
      </c>
      <c r="M3256" s="11" t="n">
        <v>6</v>
      </c>
      <c r="N3256" s="11" t="n">
        <v>0.05</v>
      </c>
      <c r="O3256" s="7" t="n">
        <v>207.7</v>
      </c>
      <c r="P3256" s="7" t="n">
        <v>145.39</v>
      </c>
      <c r="Q3256" s="7">
        <f>text(E3256,"ddd")</f>
        <v/>
      </c>
      <c r="R3256" s="7">
        <f>G3256-F3256</f>
        <v/>
      </c>
      <c r="S3256" s="7">
        <f>E3256-D3256</f>
        <v/>
      </c>
      <c r="T3256" s="7">
        <f>O3256*M3256</f>
        <v/>
      </c>
      <c r="U3256" s="7">
        <f>T3256*N3256</f>
        <v/>
      </c>
      <c r="V3256" s="7">
        <f>T3256-U3256-(P3256*M3256)</f>
        <v/>
      </c>
      <c r="W3256" s="7">
        <f>VLOOKUP(L3256,'Products Sheet'!$A:$B,2,FALSE)</f>
        <v/>
      </c>
      <c r="X3256" s="7" t="n"/>
      <c r="Y3256" s="7" t="n"/>
      <c r="Z3256" s="7" t="n"/>
      <c r="AA3256" s="7" t="n"/>
      <c r="AB3256" s="7" t="n"/>
      <c r="AC3256" s="7" t="n"/>
    </row>
    <row r="3257" ht="9.75" customHeight="1" s="12">
      <c r="A3257" s="11" t="inlineStr">
        <is>
          <t>SO - 0007811</t>
        </is>
      </c>
      <c r="B3257" s="11" t="inlineStr">
        <is>
          <t>Online</t>
        </is>
      </c>
      <c r="C3257" s="11" t="inlineStr">
        <is>
          <t>WARE-UHY1004</t>
        </is>
      </c>
      <c r="D3257" s="6" t="n">
        <v>44100</v>
      </c>
      <c r="E3257" s="6" t="n">
        <v>44160</v>
      </c>
      <c r="F3257" s="6" t="n">
        <v>44174</v>
      </c>
      <c r="G3257" s="6" t="n">
        <v>44179</v>
      </c>
      <c r="H3257" s="11" t="inlineStr">
        <is>
          <t>USD</t>
        </is>
      </c>
      <c r="I3257" s="11" t="n">
        <v>13</v>
      </c>
      <c r="J3257" s="11" t="n">
        <v>30</v>
      </c>
      <c r="K3257" s="11" t="n">
        <v>230</v>
      </c>
      <c r="L3257" s="11" t="n">
        <v>19</v>
      </c>
      <c r="M3257" s="11" t="n">
        <v>8</v>
      </c>
      <c r="N3257" s="11" t="n">
        <v>0.05</v>
      </c>
      <c r="O3257" s="7" t="n">
        <v>2418.7</v>
      </c>
      <c r="P3257" s="7" t="n">
        <v>1330.285</v>
      </c>
      <c r="Q3257" s="7">
        <f>text(E3257,"ddd")</f>
        <v/>
      </c>
      <c r="R3257" s="7">
        <f>G3257-F3257</f>
        <v/>
      </c>
      <c r="S3257" s="7">
        <f>E3257-D3257</f>
        <v/>
      </c>
      <c r="T3257" s="7">
        <f>O3257*M3257</f>
        <v/>
      </c>
      <c r="U3257" s="7">
        <f>T3257*N3257</f>
        <v/>
      </c>
      <c r="V3257" s="7">
        <f>T3257-U3257-(P3257*M3257)</f>
        <v/>
      </c>
      <c r="W3257" s="7">
        <f>VLOOKUP(L3257,'Products Sheet'!$A:$B,2,FALSE)</f>
        <v/>
      </c>
      <c r="X3257" s="7" t="n"/>
      <c r="Y3257" s="7" t="n"/>
      <c r="Z3257" s="7" t="n"/>
      <c r="AA3257" s="7" t="n"/>
      <c r="AB3257" s="7" t="n"/>
      <c r="AC3257" s="7" t="n"/>
    </row>
    <row r="3258" ht="9.75" customHeight="1" s="12">
      <c r="A3258" s="11" t="inlineStr">
        <is>
          <t>SO - 0007893</t>
        </is>
      </c>
      <c r="B3258" s="11" t="inlineStr">
        <is>
          <t>Online</t>
        </is>
      </c>
      <c r="C3258" s="11" t="inlineStr">
        <is>
          <t>WARE-UHY1004</t>
        </is>
      </c>
      <c r="D3258" s="6" t="n">
        <v>44000</v>
      </c>
      <c r="E3258" s="6" t="n">
        <v>44172</v>
      </c>
      <c r="F3258" s="6" t="n">
        <v>44197</v>
      </c>
      <c r="G3258" s="6" t="n">
        <v>44203</v>
      </c>
      <c r="H3258" s="11" t="inlineStr">
        <is>
          <t>USD</t>
        </is>
      </c>
      <c r="I3258" s="11" t="n">
        <v>14</v>
      </c>
      <c r="J3258" s="11" t="n">
        <v>21</v>
      </c>
      <c r="K3258" s="11" t="n">
        <v>232</v>
      </c>
      <c r="L3258" s="11" t="n">
        <v>19</v>
      </c>
      <c r="M3258" s="11" t="n">
        <v>8</v>
      </c>
      <c r="N3258" s="11" t="n">
        <v>0.4</v>
      </c>
      <c r="O3258" s="7" t="n">
        <v>1989.9</v>
      </c>
      <c r="P3258" s="7" t="n">
        <v>1373.031</v>
      </c>
      <c r="Q3258" s="7">
        <f>text(E3258,"ddd")</f>
        <v/>
      </c>
      <c r="R3258" s="7">
        <f>G3258-F3258</f>
        <v/>
      </c>
      <c r="S3258" s="7">
        <f>E3258-D3258</f>
        <v/>
      </c>
      <c r="T3258" s="7">
        <f>O3258*M3258</f>
        <v/>
      </c>
      <c r="U3258" s="7">
        <f>T3258*N3258</f>
        <v/>
      </c>
      <c r="V3258" s="7">
        <f>T3258-U3258-(P3258*M3258)</f>
        <v/>
      </c>
      <c r="W3258" s="7">
        <f>VLOOKUP(L3258,'Products Sheet'!$A:$B,2,FALSE)</f>
        <v/>
      </c>
      <c r="X3258" s="7" t="n"/>
      <c r="Y3258" s="7" t="n"/>
      <c r="Z3258" s="7" t="n"/>
      <c r="AA3258" s="7" t="n"/>
      <c r="AB3258" s="7" t="n"/>
      <c r="AC3258" s="7" t="n"/>
    </row>
    <row r="3259" ht="9.75" customHeight="1" s="12">
      <c r="A3259" s="11" t="inlineStr">
        <is>
          <t>SO - 0007898</t>
        </is>
      </c>
      <c r="B3259" s="11" t="inlineStr">
        <is>
          <t>Distributor</t>
        </is>
      </c>
      <c r="C3259" s="11" t="inlineStr">
        <is>
          <t>WARE-XYS1001</t>
        </is>
      </c>
      <c r="D3259" s="6" t="n">
        <v>44100</v>
      </c>
      <c r="E3259" s="6" t="n">
        <v>44172</v>
      </c>
      <c r="F3259" s="6" t="n">
        <v>44183</v>
      </c>
      <c r="G3259" s="6" t="n">
        <v>44185</v>
      </c>
      <c r="H3259" s="11" t="inlineStr">
        <is>
          <t>USD</t>
        </is>
      </c>
      <c r="I3259" s="11" t="n">
        <v>22</v>
      </c>
      <c r="J3259" s="11" t="n">
        <v>32</v>
      </c>
      <c r="K3259" s="11" t="n">
        <v>14</v>
      </c>
      <c r="L3259" s="11" t="n">
        <v>19</v>
      </c>
      <c r="M3259" s="11" t="n">
        <v>4</v>
      </c>
      <c r="N3259" s="11" t="n">
        <v>0.05</v>
      </c>
      <c r="O3259" s="7" t="n">
        <v>261.3</v>
      </c>
      <c r="P3259" s="7" t="n">
        <v>104.52</v>
      </c>
      <c r="Q3259" s="7">
        <f>text(E3259,"ddd")</f>
        <v/>
      </c>
      <c r="R3259" s="7">
        <f>G3259-F3259</f>
        <v/>
      </c>
      <c r="S3259" s="7">
        <f>E3259-D3259</f>
        <v/>
      </c>
      <c r="T3259" s="7">
        <f>O3259*M3259</f>
        <v/>
      </c>
      <c r="U3259" s="7">
        <f>T3259*N3259</f>
        <v/>
      </c>
      <c r="V3259" s="7">
        <f>T3259-U3259-(P3259*M3259)</f>
        <v/>
      </c>
      <c r="W3259" s="7">
        <f>VLOOKUP(L3259,'Products Sheet'!$A:$B,2,FALSE)</f>
        <v/>
      </c>
      <c r="X3259" s="7" t="n"/>
      <c r="Y3259" s="7" t="n"/>
      <c r="Z3259" s="7" t="n"/>
      <c r="AA3259" s="7" t="n"/>
      <c r="AB3259" s="7" t="n"/>
      <c r="AC3259" s="7" t="n"/>
    </row>
    <row r="3260" ht="9.75" customHeight="1" s="12">
      <c r="A3260" s="11" t="inlineStr">
        <is>
          <t>SO - 0007919</t>
        </is>
      </c>
      <c r="B3260" s="11" t="inlineStr">
        <is>
          <t>Wholesale</t>
        </is>
      </c>
      <c r="C3260" s="11" t="inlineStr">
        <is>
          <t>WARE-NBV1002</t>
        </is>
      </c>
      <c r="D3260" s="6" t="n">
        <v>44100</v>
      </c>
      <c r="E3260" s="6" t="n">
        <v>44174</v>
      </c>
      <c r="F3260" s="6" t="n">
        <v>44181</v>
      </c>
      <c r="G3260" s="6" t="n">
        <v>44191</v>
      </c>
      <c r="H3260" s="11" t="inlineStr">
        <is>
          <t>USD</t>
        </is>
      </c>
      <c r="I3260" s="11" t="n">
        <v>27</v>
      </c>
      <c r="J3260" s="11" t="n">
        <v>41</v>
      </c>
      <c r="K3260" s="11" t="n">
        <v>77</v>
      </c>
      <c r="L3260" s="11" t="n">
        <v>19</v>
      </c>
      <c r="M3260" s="11" t="n">
        <v>8</v>
      </c>
      <c r="N3260" s="11" t="n">
        <v>0.05</v>
      </c>
      <c r="O3260" s="7" t="n">
        <v>254.6</v>
      </c>
      <c r="P3260" s="7" t="n">
        <v>145.122</v>
      </c>
      <c r="Q3260" s="7">
        <f>text(E3260,"ddd")</f>
        <v/>
      </c>
      <c r="R3260" s="7">
        <f>G3260-F3260</f>
        <v/>
      </c>
      <c r="S3260" s="7">
        <f>E3260-D3260</f>
        <v/>
      </c>
      <c r="T3260" s="7">
        <f>O3260*M3260</f>
        <v/>
      </c>
      <c r="U3260" s="7">
        <f>T3260*N3260</f>
        <v/>
      </c>
      <c r="V3260" s="7">
        <f>T3260-U3260-(P3260*M3260)</f>
        <v/>
      </c>
      <c r="W3260" s="7">
        <f>VLOOKUP(L3260,'Products Sheet'!$A:$B,2,FALSE)</f>
        <v/>
      </c>
      <c r="X3260" s="7" t="n"/>
      <c r="Y3260" s="7" t="n"/>
      <c r="Z3260" s="7" t="n"/>
      <c r="AA3260" s="7" t="n"/>
      <c r="AB3260" s="7" t="n"/>
      <c r="AC3260" s="7" t="n"/>
    </row>
    <row r="3261" ht="9.75" customHeight="1" s="12">
      <c r="A3261" s="11" t="inlineStr">
        <is>
          <t>SO - 0007946</t>
        </is>
      </c>
      <c r="B3261" s="11" t="inlineStr">
        <is>
          <t>In-Store</t>
        </is>
      </c>
      <c r="C3261" s="11" t="inlineStr">
        <is>
          <t>WARE-PUJ1005</t>
        </is>
      </c>
      <c r="D3261" s="6" t="n">
        <v>44100</v>
      </c>
      <c r="E3261" s="6" t="n">
        <v>44179</v>
      </c>
      <c r="F3261" s="6" t="n">
        <v>44197</v>
      </c>
      <c r="G3261" s="6" t="n">
        <v>44201</v>
      </c>
      <c r="H3261" s="11" t="inlineStr">
        <is>
          <t>USD</t>
        </is>
      </c>
      <c r="I3261" s="11" t="n">
        <v>12</v>
      </c>
      <c r="J3261" s="11" t="n">
        <v>27</v>
      </c>
      <c r="K3261" s="11" t="n">
        <v>287</v>
      </c>
      <c r="L3261" s="11" t="n">
        <v>19</v>
      </c>
      <c r="M3261" s="11" t="n">
        <v>7</v>
      </c>
      <c r="N3261" s="11" t="n">
        <v>0.075</v>
      </c>
      <c r="O3261" s="7" t="n">
        <v>1286.4</v>
      </c>
      <c r="P3261" s="7" t="n">
        <v>990.5280000000001</v>
      </c>
      <c r="Q3261" s="7">
        <f>text(E3261,"ddd")</f>
        <v/>
      </c>
      <c r="R3261" s="7">
        <f>G3261-F3261</f>
        <v/>
      </c>
      <c r="S3261" s="7">
        <f>E3261-D3261</f>
        <v/>
      </c>
      <c r="T3261" s="7">
        <f>O3261*M3261</f>
        <v/>
      </c>
      <c r="U3261" s="7">
        <f>T3261*N3261</f>
        <v/>
      </c>
      <c r="V3261" s="7">
        <f>T3261-U3261-(P3261*M3261)</f>
        <v/>
      </c>
      <c r="W3261" s="7">
        <f>VLOOKUP(L3261,'Products Sheet'!$A:$B,2,FALSE)</f>
        <v/>
      </c>
      <c r="X3261" s="7" t="n"/>
      <c r="Y3261" s="7" t="n"/>
      <c r="Z3261" s="7" t="n"/>
      <c r="AA3261" s="7" t="n"/>
      <c r="AB3261" s="7" t="n"/>
      <c r="AC3261" s="7" t="n"/>
    </row>
    <row r="3262" ht="9.75" customHeight="1" s="12">
      <c r="A3262" s="11" t="inlineStr">
        <is>
          <t>SO - 0008014</t>
        </is>
      </c>
      <c r="B3262" s="11" t="inlineStr">
        <is>
          <t>Wholesale</t>
        </is>
      </c>
      <c r="C3262" s="11" t="inlineStr">
        <is>
          <t>WARE-PUJ1005</t>
        </is>
      </c>
      <c r="D3262" s="6" t="n">
        <v>44100</v>
      </c>
      <c r="E3262" s="6" t="n">
        <v>44186</v>
      </c>
      <c r="F3262" s="6" t="n">
        <v>44213</v>
      </c>
      <c r="G3262" s="6" t="n">
        <v>44214</v>
      </c>
      <c r="H3262" s="11" t="inlineStr">
        <is>
          <t>USD</t>
        </is>
      </c>
      <c r="I3262" s="11" t="n">
        <v>26</v>
      </c>
      <c r="J3262" s="11" t="n">
        <v>44</v>
      </c>
      <c r="K3262" s="11" t="n">
        <v>300</v>
      </c>
      <c r="L3262" s="11" t="n">
        <v>19</v>
      </c>
      <c r="M3262" s="11" t="n">
        <v>1</v>
      </c>
      <c r="N3262" s="11" t="n">
        <v>0.075</v>
      </c>
      <c r="O3262" s="7" t="n">
        <v>4020</v>
      </c>
      <c r="P3262" s="7" t="n">
        <v>2211</v>
      </c>
      <c r="Q3262" s="7">
        <f>text(E3262,"ddd")</f>
        <v/>
      </c>
      <c r="R3262" s="7">
        <f>G3262-F3262</f>
        <v/>
      </c>
      <c r="S3262" s="7">
        <f>E3262-D3262</f>
        <v/>
      </c>
      <c r="T3262" s="7">
        <f>O3262*M3262</f>
        <v/>
      </c>
      <c r="U3262" s="7">
        <f>T3262*N3262</f>
        <v/>
      </c>
      <c r="V3262" s="7">
        <f>T3262-U3262-(P3262*M3262)</f>
        <v/>
      </c>
      <c r="W3262" s="7">
        <f>VLOOKUP(L3262,'Products Sheet'!$A:$B,2,FALSE)</f>
        <v/>
      </c>
      <c r="X3262" s="7" t="n"/>
      <c r="Y3262" s="7" t="n"/>
      <c r="Z3262" s="7" t="n"/>
      <c r="AA3262" s="7" t="n"/>
      <c r="AB3262" s="7" t="n"/>
      <c r="AC3262" s="7" t="n"/>
    </row>
    <row r="3263" ht="9.75" customHeight="1" s="12">
      <c r="A3263" s="11" t="inlineStr">
        <is>
          <t>SO - 0008025</t>
        </is>
      </c>
      <c r="B3263" s="11" t="inlineStr">
        <is>
          <t>Distributor</t>
        </is>
      </c>
      <c r="C3263" s="11" t="inlineStr">
        <is>
          <t>WARE-UHY1004</t>
        </is>
      </c>
      <c r="D3263" s="6" t="n">
        <v>44100</v>
      </c>
      <c r="E3263" s="6" t="n">
        <v>44188</v>
      </c>
      <c r="F3263" s="6" t="n">
        <v>44206</v>
      </c>
      <c r="G3263" s="6" t="n">
        <v>44215</v>
      </c>
      <c r="H3263" s="11" t="inlineStr">
        <is>
          <t>USD</t>
        </is>
      </c>
      <c r="I3263" s="11" t="n">
        <v>21</v>
      </c>
      <c r="J3263" s="11" t="n">
        <v>1</v>
      </c>
      <c r="K3263" s="11" t="n">
        <v>238</v>
      </c>
      <c r="L3263" s="11" t="n">
        <v>19</v>
      </c>
      <c r="M3263" s="11" t="n">
        <v>4</v>
      </c>
      <c r="N3263" s="11" t="n">
        <v>0.05</v>
      </c>
      <c r="O3263" s="7" t="n">
        <v>1125.6</v>
      </c>
      <c r="P3263" s="7" t="n">
        <v>562.8000000000001</v>
      </c>
      <c r="Q3263" s="7">
        <f>text(E3263,"ddd")</f>
        <v/>
      </c>
      <c r="R3263" s="7">
        <f>G3263-F3263</f>
        <v/>
      </c>
      <c r="S3263" s="7">
        <f>E3263-D3263</f>
        <v/>
      </c>
      <c r="T3263" s="7">
        <f>O3263*M3263</f>
        <v/>
      </c>
      <c r="U3263" s="7">
        <f>T3263*N3263</f>
        <v/>
      </c>
      <c r="V3263" s="7">
        <f>T3263-U3263-(P3263*M3263)</f>
        <v/>
      </c>
      <c r="W3263" s="7">
        <f>VLOOKUP(L3263,'Products Sheet'!$A:$B,2,FALSE)</f>
        <v/>
      </c>
      <c r="X3263" s="7" t="n"/>
      <c r="Y3263" s="7" t="n"/>
      <c r="Z3263" s="7" t="n"/>
      <c r="AA3263" s="7" t="n"/>
      <c r="AB3263" s="7" t="n"/>
      <c r="AC3263" s="7" t="n"/>
    </row>
    <row r="3264" ht="9.75" customHeight="1" s="12">
      <c r="A3264" s="11" t="inlineStr">
        <is>
          <t>SO - 0008030</t>
        </is>
      </c>
      <c r="B3264" s="11" t="inlineStr">
        <is>
          <t>Online</t>
        </is>
      </c>
      <c r="C3264" s="11" t="inlineStr">
        <is>
          <t>WARE-NMK1003</t>
        </is>
      </c>
      <c r="D3264" s="6" t="n">
        <v>44100</v>
      </c>
      <c r="E3264" s="6" t="n">
        <v>44189</v>
      </c>
      <c r="F3264" s="6" t="n">
        <v>44216</v>
      </c>
      <c r="G3264" s="6" t="n">
        <v>44221</v>
      </c>
      <c r="H3264" s="11" t="inlineStr">
        <is>
          <t>USD</t>
        </is>
      </c>
      <c r="I3264" s="11" t="n">
        <v>17</v>
      </c>
      <c r="J3264" s="11" t="n">
        <v>11</v>
      </c>
      <c r="K3264" s="11" t="n">
        <v>90</v>
      </c>
      <c r="L3264" s="11" t="n">
        <v>19</v>
      </c>
      <c r="M3264" s="11" t="n">
        <v>1</v>
      </c>
      <c r="N3264" s="11" t="n">
        <v>0.15</v>
      </c>
      <c r="O3264" s="7" t="n">
        <v>5788.8</v>
      </c>
      <c r="P3264" s="7" t="n">
        <v>2431.296</v>
      </c>
      <c r="Q3264" s="7">
        <f>text(E3264,"ddd")</f>
        <v/>
      </c>
      <c r="R3264" s="7">
        <f>G3264-F3264</f>
        <v/>
      </c>
      <c r="S3264" s="7">
        <f>E3264-D3264</f>
        <v/>
      </c>
      <c r="T3264" s="7">
        <f>O3264*M3264</f>
        <v/>
      </c>
      <c r="U3264" s="7">
        <f>T3264*N3264</f>
        <v/>
      </c>
      <c r="V3264" s="7">
        <f>T3264-U3264-(P3264*M3264)</f>
        <v/>
      </c>
      <c r="W3264" s="7">
        <f>VLOOKUP(L3264,'Products Sheet'!$A:$B,2,FALSE)</f>
        <v/>
      </c>
      <c r="X3264" s="7" t="n"/>
      <c r="Y3264" s="7" t="n"/>
      <c r="Z3264" s="7" t="n"/>
      <c r="AA3264" s="7" t="n"/>
      <c r="AB3264" s="7" t="n"/>
      <c r="AC3264" s="7" t="n"/>
    </row>
    <row r="3265" ht="9.75" customHeight="1" s="12">
      <c r="A3265" s="11" t="inlineStr">
        <is>
          <t>SO - 0008031</t>
        </is>
      </c>
      <c r="B3265" s="11" t="inlineStr">
        <is>
          <t>Online</t>
        </is>
      </c>
      <c r="C3265" s="11" t="inlineStr">
        <is>
          <t>WARE-NMK1003</t>
        </is>
      </c>
      <c r="D3265" s="6" t="n">
        <v>44100</v>
      </c>
      <c r="E3265" s="6" t="n">
        <v>44189</v>
      </c>
      <c r="F3265" s="6" t="n">
        <v>44201</v>
      </c>
      <c r="G3265" s="6" t="n">
        <v>44208</v>
      </c>
      <c r="H3265" s="11" t="inlineStr">
        <is>
          <t>USD</t>
        </is>
      </c>
      <c r="I3265" s="11" t="n">
        <v>14</v>
      </c>
      <c r="J3265" s="11" t="n">
        <v>17</v>
      </c>
      <c r="K3265" s="11" t="n">
        <v>145</v>
      </c>
      <c r="L3265" s="11" t="n">
        <v>19</v>
      </c>
      <c r="M3265" s="11" t="n">
        <v>5</v>
      </c>
      <c r="N3265" s="11" t="n">
        <v>0.05</v>
      </c>
      <c r="O3265" s="7" t="n">
        <v>1125.6</v>
      </c>
      <c r="P3265" s="7" t="n">
        <v>540.288</v>
      </c>
      <c r="Q3265" s="7">
        <f>text(E3265,"ddd")</f>
        <v/>
      </c>
      <c r="R3265" s="7">
        <f>G3265-F3265</f>
        <v/>
      </c>
      <c r="S3265" s="7">
        <f>E3265-D3265</f>
        <v/>
      </c>
      <c r="T3265" s="7">
        <f>O3265*M3265</f>
        <v/>
      </c>
      <c r="U3265" s="7">
        <f>T3265*N3265</f>
        <v/>
      </c>
      <c r="V3265" s="7">
        <f>T3265-U3265-(P3265*M3265)</f>
        <v/>
      </c>
      <c r="W3265" s="7">
        <f>VLOOKUP(L3265,'Products Sheet'!$A:$B,2,FALSE)</f>
        <v/>
      </c>
      <c r="X3265" s="7" t="n"/>
      <c r="Y3265" s="7" t="n"/>
      <c r="Z3265" s="7" t="n"/>
      <c r="AA3265" s="7" t="n"/>
      <c r="AB3265" s="7" t="n"/>
      <c r="AC3265" s="7" t="n"/>
    </row>
    <row r="3266" ht="9.75" customHeight="1" s="12">
      <c r="A3266" s="11" t="inlineStr">
        <is>
          <t>SO - 0008033</t>
        </is>
      </c>
      <c r="B3266" s="11" t="inlineStr">
        <is>
          <t>Online</t>
        </is>
      </c>
      <c r="C3266" s="11" t="inlineStr">
        <is>
          <t>WARE-XYS1001</t>
        </is>
      </c>
      <c r="D3266" s="6" t="n">
        <v>44100</v>
      </c>
      <c r="E3266" s="6" t="n">
        <v>44189</v>
      </c>
      <c r="F3266" s="6" t="n">
        <v>44196</v>
      </c>
      <c r="G3266" s="6" t="n">
        <v>44202</v>
      </c>
      <c r="H3266" s="11" t="inlineStr">
        <is>
          <t>USD</t>
        </is>
      </c>
      <c r="I3266" s="11" t="n">
        <v>16</v>
      </c>
      <c r="J3266" s="11" t="n">
        <v>18</v>
      </c>
      <c r="K3266" s="11" t="n">
        <v>52</v>
      </c>
      <c r="L3266" s="11" t="n">
        <v>19</v>
      </c>
      <c r="M3266" s="11" t="n">
        <v>4</v>
      </c>
      <c r="N3266" s="11" t="n">
        <v>0.05</v>
      </c>
      <c r="O3266" s="7" t="n">
        <v>1869.3</v>
      </c>
      <c r="P3266" s="7" t="n">
        <v>1495.44</v>
      </c>
      <c r="Q3266" s="7">
        <f>text(E3266,"ddd")</f>
        <v/>
      </c>
      <c r="R3266" s="7">
        <f>G3266-F3266</f>
        <v/>
      </c>
      <c r="S3266" s="7">
        <f>E3266-D3266</f>
        <v/>
      </c>
      <c r="T3266" s="7">
        <f>O3266*M3266</f>
        <v/>
      </c>
      <c r="U3266" s="7">
        <f>T3266*N3266</f>
        <v/>
      </c>
      <c r="V3266" s="7">
        <f>T3266-U3266-(P3266*M3266)</f>
        <v/>
      </c>
      <c r="W3266" s="7">
        <f>VLOOKUP(L3266,'Products Sheet'!$A:$B,2,FALSE)</f>
        <v/>
      </c>
      <c r="X3266" s="7" t="n"/>
      <c r="Y3266" s="7" t="n"/>
      <c r="Z3266" s="7" t="n"/>
      <c r="AA3266" s="7" t="n"/>
      <c r="AB3266" s="7" t="n"/>
      <c r="AC3266" s="7" t="n"/>
    </row>
    <row r="3267" ht="9.75" customHeight="1" s="12">
      <c r="A3267" s="11" t="inlineStr">
        <is>
          <t>SO - 0008075</t>
        </is>
      </c>
      <c r="B3267" s="11" t="inlineStr">
        <is>
          <t>Distributor</t>
        </is>
      </c>
      <c r="C3267" s="11" t="inlineStr">
        <is>
          <t>WARE-XYS1001</t>
        </is>
      </c>
      <c r="D3267" s="6" t="n">
        <v>44100</v>
      </c>
      <c r="E3267" s="6" t="n">
        <v>44193</v>
      </c>
      <c r="F3267" s="6" t="n">
        <v>44198</v>
      </c>
      <c r="G3267" s="6" t="n">
        <v>44204</v>
      </c>
      <c r="H3267" s="11" t="inlineStr">
        <is>
          <t>USD</t>
        </is>
      </c>
      <c r="I3267" s="11" t="n">
        <v>23</v>
      </c>
      <c r="J3267" s="11" t="n">
        <v>30</v>
      </c>
      <c r="K3267" s="11" t="n">
        <v>5</v>
      </c>
      <c r="L3267" s="11" t="n">
        <v>19</v>
      </c>
      <c r="M3267" s="11" t="n">
        <v>5</v>
      </c>
      <c r="N3267" s="11" t="n">
        <v>0.05</v>
      </c>
      <c r="O3267" s="7" t="n">
        <v>790.6</v>
      </c>
      <c r="P3267" s="7" t="n">
        <v>490.172</v>
      </c>
      <c r="Q3267" s="7">
        <f>text(E3267,"ddd")</f>
        <v/>
      </c>
      <c r="R3267" s="7">
        <f>G3267-F3267</f>
        <v/>
      </c>
      <c r="S3267" s="7">
        <f>E3267-D3267</f>
        <v/>
      </c>
      <c r="T3267" s="7">
        <f>O3267*M3267</f>
        <v/>
      </c>
      <c r="U3267" s="7">
        <f>T3267*N3267</f>
        <v/>
      </c>
      <c r="V3267" s="7">
        <f>T3267-U3267-(P3267*M3267)</f>
        <v/>
      </c>
      <c r="W3267" s="7">
        <f>VLOOKUP(L3267,'Products Sheet'!$A:$B,2,FALSE)</f>
        <v/>
      </c>
      <c r="X3267" s="7" t="n"/>
      <c r="Y3267" s="7" t="n"/>
      <c r="Z3267" s="7" t="n"/>
      <c r="AA3267" s="7" t="n"/>
      <c r="AB3267" s="7" t="n"/>
      <c r="AC3267" s="7" t="n"/>
    </row>
    <row r="3268" ht="9.75" customHeight="1" s="12">
      <c r="A3268" s="11" t="inlineStr">
        <is>
          <t>SO - 000119</t>
        </is>
      </c>
      <c r="B3268" s="11" t="inlineStr">
        <is>
          <t>In-Store</t>
        </is>
      </c>
      <c r="C3268" s="11" t="inlineStr">
        <is>
          <t>WARE-MKL1006</t>
        </is>
      </c>
      <c r="D3268" s="6" t="n">
        <v>43200</v>
      </c>
      <c r="E3268" s="6" t="n">
        <v>43252</v>
      </c>
      <c r="F3268" s="6" t="n">
        <v>43258</v>
      </c>
      <c r="G3268" s="6" t="n">
        <v>43266</v>
      </c>
      <c r="H3268" s="11" t="inlineStr">
        <is>
          <t>USD</t>
        </is>
      </c>
      <c r="I3268" s="11" t="n">
        <v>5</v>
      </c>
      <c r="J3268" s="11" t="n">
        <v>5</v>
      </c>
      <c r="K3268" s="11" t="n">
        <v>349</v>
      </c>
      <c r="L3268" s="11" t="n">
        <v>20</v>
      </c>
      <c r="M3268" s="11" t="n">
        <v>4</v>
      </c>
      <c r="N3268" s="11" t="n">
        <v>0.1</v>
      </c>
      <c r="O3268" s="7" t="n">
        <v>5581.1</v>
      </c>
      <c r="P3268" s="7" t="n">
        <v>4130.014</v>
      </c>
      <c r="Q3268" s="7">
        <f>text(E3268,"ddd")</f>
        <v/>
      </c>
      <c r="R3268" s="7">
        <f>G3268-F3268</f>
        <v/>
      </c>
      <c r="S3268" s="7">
        <f>E3268-D3268</f>
        <v/>
      </c>
      <c r="T3268" s="7">
        <f>O3268*M3268</f>
        <v/>
      </c>
      <c r="U3268" s="7">
        <f>T3268*N3268</f>
        <v/>
      </c>
      <c r="V3268" s="7">
        <f>T3268-U3268-(P3268*M3268)</f>
        <v/>
      </c>
      <c r="W3268" s="7">
        <f>VLOOKUP(L3268,'Products Sheet'!$A:$B,2,FALSE)</f>
        <v/>
      </c>
      <c r="X3268" s="7" t="n"/>
      <c r="Y3268" s="7" t="n"/>
      <c r="Z3268" s="7" t="n"/>
      <c r="AA3268" s="7" t="n"/>
      <c r="AB3268" s="7" t="n"/>
      <c r="AC3268" s="7" t="n"/>
    </row>
    <row r="3269" ht="9.75" customHeight="1" s="12">
      <c r="A3269" s="11" t="inlineStr">
        <is>
          <t>SO - 000160</t>
        </is>
      </c>
      <c r="B3269" s="11" t="inlineStr">
        <is>
          <t>In-Store</t>
        </is>
      </c>
      <c r="C3269" s="11" t="inlineStr">
        <is>
          <t>WARE-UHY1004</t>
        </is>
      </c>
      <c r="D3269" s="6" t="n">
        <v>43100</v>
      </c>
      <c r="E3269" s="6" t="n">
        <v>43258</v>
      </c>
      <c r="F3269" s="6" t="n">
        <v>43265</v>
      </c>
      <c r="G3269" s="6" t="n">
        <v>43267</v>
      </c>
      <c r="H3269" s="11" t="inlineStr">
        <is>
          <t>USD</t>
        </is>
      </c>
      <c r="I3269" s="11" t="n">
        <v>11</v>
      </c>
      <c r="J3269" s="11" t="n">
        <v>33</v>
      </c>
      <c r="K3269" s="11" t="n">
        <v>238</v>
      </c>
      <c r="L3269" s="11" t="n">
        <v>20</v>
      </c>
      <c r="M3269" s="11" t="n">
        <v>5</v>
      </c>
      <c r="N3269" s="11" t="n">
        <v>0.3</v>
      </c>
      <c r="O3269" s="7" t="n">
        <v>3892.7</v>
      </c>
      <c r="P3269" s="7" t="n">
        <v>2880.598</v>
      </c>
      <c r="Q3269" s="7">
        <f>text(E3269,"ddd")</f>
        <v/>
      </c>
      <c r="R3269" s="7">
        <f>G3269-F3269</f>
        <v/>
      </c>
      <c r="S3269" s="7">
        <f>E3269-D3269</f>
        <v/>
      </c>
      <c r="T3269" s="7">
        <f>O3269*M3269</f>
        <v/>
      </c>
      <c r="U3269" s="7">
        <f>T3269*N3269</f>
        <v/>
      </c>
      <c r="V3269" s="7">
        <f>T3269-U3269-(P3269*M3269)</f>
        <v/>
      </c>
      <c r="W3269" s="7">
        <f>VLOOKUP(L3269,'Products Sheet'!$A:$B,2,FALSE)</f>
        <v/>
      </c>
      <c r="X3269" s="7" t="n"/>
      <c r="Y3269" s="7" t="n"/>
      <c r="Z3269" s="7" t="n"/>
      <c r="AA3269" s="7" t="n"/>
      <c r="AB3269" s="7" t="n"/>
      <c r="AC3269" s="7" t="n"/>
    </row>
    <row r="3270" ht="9.75" customHeight="1" s="12">
      <c r="A3270" s="11" t="inlineStr">
        <is>
          <t>SO - 000210</t>
        </is>
      </c>
      <c r="B3270" s="11" t="inlineStr">
        <is>
          <t>Online</t>
        </is>
      </c>
      <c r="C3270" s="11" t="inlineStr">
        <is>
          <t>WARE-UHY1004</t>
        </is>
      </c>
      <c r="D3270" s="6" t="n">
        <v>43200</v>
      </c>
      <c r="E3270" s="6" t="n">
        <v>43264</v>
      </c>
      <c r="F3270" s="6" t="n">
        <v>43284</v>
      </c>
      <c r="G3270" s="6" t="n">
        <v>43294</v>
      </c>
      <c r="H3270" s="11" t="inlineStr">
        <is>
          <t>USD</t>
        </is>
      </c>
      <c r="I3270" s="11" t="n">
        <v>13</v>
      </c>
      <c r="J3270" s="11" t="n">
        <v>17</v>
      </c>
      <c r="K3270" s="11" t="n">
        <v>241</v>
      </c>
      <c r="L3270" s="11" t="n">
        <v>20</v>
      </c>
      <c r="M3270" s="11" t="n">
        <v>7</v>
      </c>
      <c r="N3270" s="11" t="n">
        <v>0.1</v>
      </c>
      <c r="O3270" s="7" t="n">
        <v>958.1</v>
      </c>
      <c r="P3270" s="7" t="n">
        <v>517.374</v>
      </c>
      <c r="Q3270" s="7">
        <f>text(E3270,"ddd")</f>
        <v/>
      </c>
      <c r="R3270" s="7">
        <f>G3270-F3270</f>
        <v/>
      </c>
      <c r="S3270" s="7">
        <f>E3270-D3270</f>
        <v/>
      </c>
      <c r="T3270" s="7">
        <f>O3270*M3270</f>
        <v/>
      </c>
      <c r="U3270" s="7">
        <f>T3270*N3270</f>
        <v/>
      </c>
      <c r="V3270" s="7">
        <f>T3270-U3270-(P3270*M3270)</f>
        <v/>
      </c>
      <c r="W3270" s="7">
        <f>VLOOKUP(L3270,'Products Sheet'!$A:$B,2,FALSE)</f>
        <v/>
      </c>
      <c r="X3270" s="7" t="n"/>
      <c r="Y3270" s="7" t="n"/>
      <c r="Z3270" s="7" t="n"/>
      <c r="AA3270" s="7" t="n"/>
      <c r="AB3270" s="7" t="n"/>
      <c r="AC3270" s="7" t="n"/>
    </row>
    <row r="3271" ht="9.75" customHeight="1" s="12">
      <c r="A3271" s="11" t="inlineStr">
        <is>
          <t>SO - 000304</t>
        </is>
      </c>
      <c r="B3271" s="11" t="inlineStr">
        <is>
          <t>Online</t>
        </is>
      </c>
      <c r="C3271" s="11" t="inlineStr">
        <is>
          <t>WARE-NBV1002</t>
        </is>
      </c>
      <c r="D3271" s="6" t="n">
        <v>43200</v>
      </c>
      <c r="E3271" s="6" t="n">
        <v>43276</v>
      </c>
      <c r="F3271" s="6" t="n">
        <v>43299</v>
      </c>
      <c r="G3271" s="6" t="n">
        <v>43302</v>
      </c>
      <c r="H3271" s="11" t="inlineStr">
        <is>
          <t>USD</t>
        </is>
      </c>
      <c r="I3271" s="11" t="n">
        <v>19</v>
      </c>
      <c r="J3271" s="11" t="n">
        <v>5</v>
      </c>
      <c r="K3271" s="11" t="n">
        <v>66</v>
      </c>
      <c r="L3271" s="11" t="n">
        <v>20</v>
      </c>
      <c r="M3271" s="11" t="n">
        <v>2</v>
      </c>
      <c r="N3271" s="11" t="n">
        <v>0.075</v>
      </c>
      <c r="O3271" s="7" t="n">
        <v>1902.8</v>
      </c>
      <c r="P3271" s="7" t="n">
        <v>970.428</v>
      </c>
      <c r="Q3271" s="7">
        <f>text(E3271,"ddd")</f>
        <v/>
      </c>
      <c r="R3271" s="7">
        <f>G3271-F3271</f>
        <v/>
      </c>
      <c r="S3271" s="7">
        <f>E3271-D3271</f>
        <v/>
      </c>
      <c r="T3271" s="7">
        <f>O3271*M3271</f>
        <v/>
      </c>
      <c r="U3271" s="7">
        <f>T3271*N3271</f>
        <v/>
      </c>
      <c r="V3271" s="7">
        <f>T3271-U3271-(P3271*M3271)</f>
        <v/>
      </c>
      <c r="W3271" s="7">
        <f>VLOOKUP(L3271,'Products Sheet'!$A:$B,2,FALSE)</f>
        <v/>
      </c>
      <c r="X3271" s="7" t="n"/>
      <c r="Y3271" s="7" t="n"/>
      <c r="Z3271" s="7" t="n"/>
      <c r="AA3271" s="7" t="n"/>
      <c r="AB3271" s="7" t="n"/>
      <c r="AC3271" s="7" t="n"/>
    </row>
    <row r="3272" ht="9.75" customHeight="1" s="12">
      <c r="A3272" s="11" t="inlineStr">
        <is>
          <t>SO - 000338</t>
        </is>
      </c>
      <c r="B3272" s="11" t="inlineStr">
        <is>
          <t>In-Store</t>
        </is>
      </c>
      <c r="C3272" s="11" t="inlineStr">
        <is>
          <t>WARE-NMK1003</t>
        </is>
      </c>
      <c r="D3272" s="6" t="n">
        <v>43200</v>
      </c>
      <c r="E3272" s="6" t="n">
        <v>43279</v>
      </c>
      <c r="F3272" s="6" t="n">
        <v>43306</v>
      </c>
      <c r="G3272" s="6" t="n">
        <v>43313</v>
      </c>
      <c r="H3272" s="11" t="inlineStr">
        <is>
          <t>USD</t>
        </is>
      </c>
      <c r="I3272" s="11" t="n">
        <v>11</v>
      </c>
      <c r="J3272" s="11" t="n">
        <v>49</v>
      </c>
      <c r="K3272" s="11" t="n">
        <v>140</v>
      </c>
      <c r="L3272" s="11" t="n">
        <v>20</v>
      </c>
      <c r="M3272" s="11" t="n">
        <v>3</v>
      </c>
      <c r="N3272" s="11" t="n">
        <v>0.075</v>
      </c>
      <c r="O3272" s="7" t="n">
        <v>1755.4</v>
      </c>
      <c r="P3272" s="7" t="n">
        <v>930.3620000000001</v>
      </c>
      <c r="Q3272" s="7">
        <f>text(E3272,"ddd")</f>
        <v/>
      </c>
      <c r="R3272" s="7">
        <f>G3272-F3272</f>
        <v/>
      </c>
      <c r="S3272" s="7">
        <f>E3272-D3272</f>
        <v/>
      </c>
      <c r="T3272" s="7">
        <f>O3272*M3272</f>
        <v/>
      </c>
      <c r="U3272" s="7">
        <f>T3272*N3272</f>
        <v/>
      </c>
      <c r="V3272" s="7">
        <f>T3272-U3272-(P3272*M3272)</f>
        <v/>
      </c>
      <c r="W3272" s="7">
        <f>VLOOKUP(L3272,'Products Sheet'!$A:$B,2,FALSE)</f>
        <v/>
      </c>
      <c r="X3272" s="7" t="n"/>
      <c r="Y3272" s="7" t="n"/>
      <c r="Z3272" s="7" t="n"/>
      <c r="AA3272" s="7" t="n"/>
      <c r="AB3272" s="7" t="n"/>
      <c r="AC3272" s="7" t="n"/>
    </row>
    <row r="3273" ht="9.75" customHeight="1" s="12">
      <c r="A3273" s="11" t="inlineStr">
        <is>
          <t>SO - 000376</t>
        </is>
      </c>
      <c r="B3273" s="11" t="inlineStr">
        <is>
          <t>In-Store</t>
        </is>
      </c>
      <c r="C3273" s="11" t="inlineStr">
        <is>
          <t>WARE-NMK1003</t>
        </is>
      </c>
      <c r="D3273" s="6" t="n">
        <v>43200</v>
      </c>
      <c r="E3273" s="6" t="n">
        <v>43284</v>
      </c>
      <c r="F3273" s="6" t="n">
        <v>43296</v>
      </c>
      <c r="G3273" s="6" t="n">
        <v>43301</v>
      </c>
      <c r="H3273" s="11" t="inlineStr">
        <is>
          <t>USD</t>
        </is>
      </c>
      <c r="I3273" s="11" t="n">
        <v>4</v>
      </c>
      <c r="J3273" s="11" t="n">
        <v>43</v>
      </c>
      <c r="K3273" s="11" t="n">
        <v>159</v>
      </c>
      <c r="L3273" s="11" t="n">
        <v>20</v>
      </c>
      <c r="M3273" s="11" t="n">
        <v>7</v>
      </c>
      <c r="N3273" s="11" t="n">
        <v>0.05</v>
      </c>
      <c r="O3273" s="7" t="n">
        <v>3919.5</v>
      </c>
      <c r="P3273" s="7" t="n">
        <v>2234.115</v>
      </c>
      <c r="Q3273" s="7">
        <f>text(E3273,"ddd")</f>
        <v/>
      </c>
      <c r="R3273" s="7">
        <f>G3273-F3273</f>
        <v/>
      </c>
      <c r="S3273" s="7">
        <f>E3273-D3273</f>
        <v/>
      </c>
      <c r="T3273" s="7">
        <f>O3273*M3273</f>
        <v/>
      </c>
      <c r="U3273" s="7">
        <f>T3273*N3273</f>
        <v/>
      </c>
      <c r="V3273" s="7">
        <f>T3273-U3273-(P3273*M3273)</f>
        <v/>
      </c>
      <c r="W3273" s="7">
        <f>VLOOKUP(L3273,'Products Sheet'!$A:$B,2,FALSE)</f>
        <v/>
      </c>
      <c r="X3273" s="7" t="n"/>
      <c r="Y3273" s="7" t="n"/>
      <c r="Z3273" s="7" t="n"/>
      <c r="AA3273" s="7" t="n"/>
      <c r="AB3273" s="7" t="n"/>
      <c r="AC3273" s="7" t="n"/>
    </row>
    <row r="3274" ht="9.75" customHeight="1" s="12">
      <c r="A3274" s="11" t="inlineStr">
        <is>
          <t>SO - 000378</t>
        </is>
      </c>
      <c r="B3274" s="11" t="inlineStr">
        <is>
          <t>In-Store</t>
        </is>
      </c>
      <c r="C3274" s="11" t="inlineStr">
        <is>
          <t>WARE-NMK1003</t>
        </is>
      </c>
      <c r="D3274" s="6" t="n">
        <v>43200</v>
      </c>
      <c r="E3274" s="6" t="n">
        <v>43285</v>
      </c>
      <c r="F3274" s="6" t="n">
        <v>43305</v>
      </c>
      <c r="G3274" s="6" t="n">
        <v>43315</v>
      </c>
      <c r="H3274" s="11" t="inlineStr">
        <is>
          <t>USD</t>
        </is>
      </c>
      <c r="I3274" s="11" t="n">
        <v>4</v>
      </c>
      <c r="J3274" s="11" t="n">
        <v>10</v>
      </c>
      <c r="K3274" s="11" t="n">
        <v>199</v>
      </c>
      <c r="L3274" s="11" t="n">
        <v>20</v>
      </c>
      <c r="M3274" s="11" t="n">
        <v>4</v>
      </c>
      <c r="N3274" s="11" t="n">
        <v>0.05</v>
      </c>
      <c r="O3274" s="7" t="n">
        <v>924.6</v>
      </c>
      <c r="P3274" s="7" t="n">
        <v>536.268</v>
      </c>
      <c r="Q3274" s="7">
        <f>text(E3274,"ddd")</f>
        <v/>
      </c>
      <c r="R3274" s="7">
        <f>G3274-F3274</f>
        <v/>
      </c>
      <c r="S3274" s="7">
        <f>E3274-D3274</f>
        <v/>
      </c>
      <c r="T3274" s="7">
        <f>O3274*M3274</f>
        <v/>
      </c>
      <c r="U3274" s="7">
        <f>T3274*N3274</f>
        <v/>
      </c>
      <c r="V3274" s="7">
        <f>T3274-U3274-(P3274*M3274)</f>
        <v/>
      </c>
      <c r="W3274" s="7">
        <f>VLOOKUP(L3274,'Products Sheet'!$A:$B,2,FALSE)</f>
        <v/>
      </c>
      <c r="X3274" s="7" t="n"/>
      <c r="Y3274" s="7" t="n"/>
      <c r="Z3274" s="7" t="n"/>
      <c r="AA3274" s="7" t="n"/>
      <c r="AB3274" s="7" t="n"/>
      <c r="AC3274" s="7" t="n"/>
    </row>
    <row r="3275" ht="9.75" customHeight="1" s="12">
      <c r="A3275" s="11" t="inlineStr">
        <is>
          <t>SO - 000494</t>
        </is>
      </c>
      <c r="B3275" s="11" t="inlineStr">
        <is>
          <t>Online</t>
        </is>
      </c>
      <c r="C3275" s="11" t="inlineStr">
        <is>
          <t>WARE-MKL1006</t>
        </is>
      </c>
      <c r="D3275" s="6" t="n">
        <v>43200</v>
      </c>
      <c r="E3275" s="6" t="n">
        <v>43298</v>
      </c>
      <c r="F3275" s="6" t="n">
        <v>43306</v>
      </c>
      <c r="G3275" s="6" t="n">
        <v>43313</v>
      </c>
      <c r="H3275" s="11" t="inlineStr">
        <is>
          <t>USD</t>
        </is>
      </c>
      <c r="I3275" s="11" t="n">
        <v>17</v>
      </c>
      <c r="J3275" s="11" t="n">
        <v>18</v>
      </c>
      <c r="K3275" s="11" t="n">
        <v>349</v>
      </c>
      <c r="L3275" s="11" t="n">
        <v>20</v>
      </c>
      <c r="M3275" s="11" t="n">
        <v>3</v>
      </c>
      <c r="N3275" s="11" t="n">
        <v>0.1</v>
      </c>
      <c r="O3275" s="7" t="n">
        <v>3082</v>
      </c>
      <c r="P3275" s="7" t="n">
        <v>1849.2</v>
      </c>
      <c r="Q3275" s="7">
        <f>text(E3275,"ddd")</f>
        <v/>
      </c>
      <c r="R3275" s="7">
        <f>G3275-F3275</f>
        <v/>
      </c>
      <c r="S3275" s="7">
        <f>E3275-D3275</f>
        <v/>
      </c>
      <c r="T3275" s="7">
        <f>O3275*M3275</f>
        <v/>
      </c>
      <c r="U3275" s="7">
        <f>T3275*N3275</f>
        <v/>
      </c>
      <c r="V3275" s="7">
        <f>T3275-U3275-(P3275*M3275)</f>
        <v/>
      </c>
      <c r="W3275" s="7">
        <f>VLOOKUP(L3275,'Products Sheet'!$A:$B,2,FALSE)</f>
        <v/>
      </c>
      <c r="X3275" s="7" t="n"/>
      <c r="Y3275" s="7" t="n"/>
      <c r="Z3275" s="7" t="n"/>
      <c r="AA3275" s="7" t="n"/>
      <c r="AB3275" s="7" t="n"/>
      <c r="AC3275" s="7" t="n"/>
    </row>
    <row r="3276" ht="9.75" customHeight="1" s="12">
      <c r="A3276" s="11" t="inlineStr">
        <is>
          <t>SO - 000534</t>
        </is>
      </c>
      <c r="B3276" s="11" t="inlineStr">
        <is>
          <t>Distributor</t>
        </is>
      </c>
      <c r="C3276" s="11" t="inlineStr">
        <is>
          <t>WARE-PUJ1005</t>
        </is>
      </c>
      <c r="D3276" s="6" t="n">
        <v>43200</v>
      </c>
      <c r="E3276" s="6" t="n">
        <v>43302</v>
      </c>
      <c r="F3276" s="6" t="n">
        <v>43320</v>
      </c>
      <c r="G3276" s="6" t="n">
        <v>43324</v>
      </c>
      <c r="H3276" s="11" t="inlineStr">
        <is>
          <t>USD</t>
        </is>
      </c>
      <c r="I3276" s="11" t="n">
        <v>24</v>
      </c>
      <c r="J3276" s="11" t="n">
        <v>30</v>
      </c>
      <c r="K3276" s="11" t="n">
        <v>291</v>
      </c>
      <c r="L3276" s="11" t="n">
        <v>20</v>
      </c>
      <c r="M3276" s="11" t="n">
        <v>1</v>
      </c>
      <c r="N3276" s="11" t="n">
        <v>0.075</v>
      </c>
      <c r="O3276" s="7" t="n">
        <v>241.2</v>
      </c>
      <c r="P3276" s="7" t="n">
        <v>101.304</v>
      </c>
      <c r="Q3276" s="7">
        <f>text(E3276,"ddd")</f>
        <v/>
      </c>
      <c r="R3276" s="7">
        <f>G3276-F3276</f>
        <v/>
      </c>
      <c r="S3276" s="7">
        <f>E3276-D3276</f>
        <v/>
      </c>
      <c r="T3276" s="7">
        <f>O3276*M3276</f>
        <v/>
      </c>
      <c r="U3276" s="7">
        <f>T3276*N3276</f>
        <v/>
      </c>
      <c r="V3276" s="7">
        <f>T3276-U3276-(P3276*M3276)</f>
        <v/>
      </c>
      <c r="W3276" s="7">
        <f>VLOOKUP(L3276,'Products Sheet'!$A:$B,2,FALSE)</f>
        <v/>
      </c>
      <c r="X3276" s="7" t="n"/>
      <c r="Y3276" s="7" t="n"/>
      <c r="Z3276" s="7" t="n"/>
      <c r="AA3276" s="7" t="n"/>
      <c r="AB3276" s="7" t="n"/>
      <c r="AC3276" s="7" t="n"/>
    </row>
    <row r="3277" ht="9.75" customHeight="1" s="12">
      <c r="A3277" s="11" t="inlineStr">
        <is>
          <t>SO - 000548</t>
        </is>
      </c>
      <c r="B3277" s="11" t="inlineStr">
        <is>
          <t>In-Store</t>
        </is>
      </c>
      <c r="C3277" s="11" t="inlineStr">
        <is>
          <t>WARE-XYS1001</t>
        </is>
      </c>
      <c r="D3277" s="6" t="n">
        <v>43200</v>
      </c>
      <c r="E3277" s="6" t="n">
        <v>43303</v>
      </c>
      <c r="F3277" s="6" t="n">
        <v>43312</v>
      </c>
      <c r="G3277" s="6" t="n">
        <v>43314</v>
      </c>
      <c r="H3277" s="11" t="inlineStr">
        <is>
          <t>USD</t>
        </is>
      </c>
      <c r="I3277" s="11" t="n">
        <v>1</v>
      </c>
      <c r="J3277" s="11" t="n">
        <v>31</v>
      </c>
      <c r="K3277" s="11" t="n">
        <v>19</v>
      </c>
      <c r="L3277" s="11" t="n">
        <v>20</v>
      </c>
      <c r="M3277" s="11" t="n">
        <v>2</v>
      </c>
      <c r="N3277" s="11" t="n">
        <v>0.075</v>
      </c>
      <c r="O3277" s="7" t="n">
        <v>207.7</v>
      </c>
      <c r="P3277" s="7" t="n">
        <v>135.005</v>
      </c>
      <c r="Q3277" s="7">
        <f>text(E3277,"ddd")</f>
        <v/>
      </c>
      <c r="R3277" s="7">
        <f>G3277-F3277</f>
        <v/>
      </c>
      <c r="S3277" s="7">
        <f>E3277-D3277</f>
        <v/>
      </c>
      <c r="T3277" s="7">
        <f>O3277*M3277</f>
        <v/>
      </c>
      <c r="U3277" s="7">
        <f>T3277*N3277</f>
        <v/>
      </c>
      <c r="V3277" s="7">
        <f>T3277-U3277-(P3277*M3277)</f>
        <v/>
      </c>
      <c r="W3277" s="7">
        <f>VLOOKUP(L3277,'Products Sheet'!$A:$B,2,FALSE)</f>
        <v/>
      </c>
      <c r="X3277" s="7" t="n"/>
      <c r="Y3277" s="7" t="n"/>
      <c r="Z3277" s="7" t="n"/>
      <c r="AA3277" s="7" t="n"/>
      <c r="AB3277" s="7" t="n"/>
      <c r="AC3277" s="7" t="n"/>
    </row>
    <row r="3278" ht="9.75" customHeight="1" s="12">
      <c r="A3278" s="11" t="inlineStr">
        <is>
          <t>SO - 000600</t>
        </is>
      </c>
      <c r="B3278" s="11" t="inlineStr">
        <is>
          <t>Wholesale</t>
        </is>
      </c>
      <c r="C3278" s="11" t="inlineStr">
        <is>
          <t>WARE-NMK1003</t>
        </is>
      </c>
      <c r="D3278" s="6" t="n">
        <v>43200</v>
      </c>
      <c r="E3278" s="6" t="n">
        <v>43310</v>
      </c>
      <c r="F3278" s="6" t="n">
        <v>43331</v>
      </c>
      <c r="G3278" s="6" t="n">
        <v>43336</v>
      </c>
      <c r="H3278" s="11" t="inlineStr">
        <is>
          <t>USD</t>
        </is>
      </c>
      <c r="I3278" s="11" t="n">
        <v>28</v>
      </c>
      <c r="J3278" s="11" t="n">
        <v>31</v>
      </c>
      <c r="K3278" s="11" t="n">
        <v>187</v>
      </c>
      <c r="L3278" s="11" t="n">
        <v>20</v>
      </c>
      <c r="M3278" s="11" t="n">
        <v>1</v>
      </c>
      <c r="N3278" s="11" t="n">
        <v>0.15</v>
      </c>
      <c r="O3278" s="7" t="n">
        <v>790.6</v>
      </c>
      <c r="P3278" s="7" t="n">
        <v>672.01</v>
      </c>
      <c r="Q3278" s="7">
        <f>text(E3278,"ddd")</f>
        <v/>
      </c>
      <c r="R3278" s="7">
        <f>G3278-F3278</f>
        <v/>
      </c>
      <c r="S3278" s="7">
        <f>E3278-D3278</f>
        <v/>
      </c>
      <c r="T3278" s="7">
        <f>O3278*M3278</f>
        <v/>
      </c>
      <c r="U3278" s="7">
        <f>T3278*N3278</f>
        <v/>
      </c>
      <c r="V3278" s="7">
        <f>T3278-U3278-(P3278*M3278)</f>
        <v/>
      </c>
      <c r="W3278" s="7">
        <f>VLOOKUP(L3278,'Products Sheet'!$A:$B,2,FALSE)</f>
        <v/>
      </c>
      <c r="X3278" s="7" t="n"/>
      <c r="Y3278" s="7" t="n"/>
      <c r="Z3278" s="7" t="n"/>
      <c r="AA3278" s="7" t="n"/>
      <c r="AB3278" s="7" t="n"/>
      <c r="AC3278" s="7" t="n"/>
    </row>
    <row r="3279" ht="9.75" customHeight="1" s="12">
      <c r="A3279" s="11" t="inlineStr">
        <is>
          <t>SO - 000606</t>
        </is>
      </c>
      <c r="B3279" s="11" t="inlineStr">
        <is>
          <t>Online</t>
        </is>
      </c>
      <c r="C3279" s="11" t="inlineStr">
        <is>
          <t>WARE-XYS1001</t>
        </is>
      </c>
      <c r="D3279" s="6" t="n">
        <v>43200</v>
      </c>
      <c r="E3279" s="6" t="n">
        <v>43310</v>
      </c>
      <c r="F3279" s="6" t="n">
        <v>43336</v>
      </c>
      <c r="G3279" s="6" t="n">
        <v>43337</v>
      </c>
      <c r="H3279" s="11" t="inlineStr">
        <is>
          <t>USD</t>
        </is>
      </c>
      <c r="I3279" s="11" t="n">
        <v>16</v>
      </c>
      <c r="J3279" s="11" t="n">
        <v>49</v>
      </c>
      <c r="K3279" s="11" t="n">
        <v>27</v>
      </c>
      <c r="L3279" s="11" t="n">
        <v>20</v>
      </c>
      <c r="M3279" s="11" t="n">
        <v>5</v>
      </c>
      <c r="N3279" s="11" t="n">
        <v>0.2</v>
      </c>
      <c r="O3279" s="7" t="n">
        <v>958.1</v>
      </c>
      <c r="P3279" s="7" t="n">
        <v>756.899</v>
      </c>
      <c r="Q3279" s="7">
        <f>text(E3279,"ddd")</f>
        <v/>
      </c>
      <c r="R3279" s="7">
        <f>G3279-F3279</f>
        <v/>
      </c>
      <c r="S3279" s="7">
        <f>E3279-D3279</f>
        <v/>
      </c>
      <c r="T3279" s="7">
        <f>O3279*M3279</f>
        <v/>
      </c>
      <c r="U3279" s="7">
        <f>T3279*N3279</f>
        <v/>
      </c>
      <c r="V3279" s="7">
        <f>T3279-U3279-(P3279*M3279)</f>
        <v/>
      </c>
      <c r="W3279" s="7">
        <f>VLOOKUP(L3279,'Products Sheet'!$A:$B,2,FALSE)</f>
        <v/>
      </c>
      <c r="X3279" s="7" t="n"/>
      <c r="Y3279" s="7" t="n"/>
      <c r="Z3279" s="7" t="n"/>
      <c r="AA3279" s="7" t="n"/>
      <c r="AB3279" s="7" t="n"/>
      <c r="AC3279" s="7" t="n"/>
    </row>
    <row r="3280" ht="9.75" customHeight="1" s="12">
      <c r="A3280" s="11" t="inlineStr">
        <is>
          <t>SO - 000608</t>
        </is>
      </c>
      <c r="B3280" s="11" t="inlineStr">
        <is>
          <t>Wholesale</t>
        </is>
      </c>
      <c r="C3280" s="11" t="inlineStr">
        <is>
          <t>WARE-UHY1004</t>
        </is>
      </c>
      <c r="D3280" s="6" t="n">
        <v>43200</v>
      </c>
      <c r="E3280" s="6" t="n">
        <v>43311</v>
      </c>
      <c r="F3280" s="6" t="n">
        <v>43322</v>
      </c>
      <c r="G3280" s="6" t="n">
        <v>43325</v>
      </c>
      <c r="H3280" s="11" t="inlineStr">
        <is>
          <t>USD</t>
        </is>
      </c>
      <c r="I3280" s="11" t="n">
        <v>25</v>
      </c>
      <c r="J3280" s="11" t="n">
        <v>48</v>
      </c>
      <c r="K3280" s="11" t="n">
        <v>257</v>
      </c>
      <c r="L3280" s="11" t="n">
        <v>20</v>
      </c>
      <c r="M3280" s="11" t="n">
        <v>8</v>
      </c>
      <c r="N3280" s="11" t="n">
        <v>0.075</v>
      </c>
      <c r="O3280" s="7" t="n">
        <v>1025.1</v>
      </c>
      <c r="P3280" s="7" t="n">
        <v>686.8170000000001</v>
      </c>
      <c r="Q3280" s="7">
        <f>text(E3280,"ddd")</f>
        <v/>
      </c>
      <c r="R3280" s="7">
        <f>G3280-F3280</f>
        <v/>
      </c>
      <c r="S3280" s="7">
        <f>E3280-D3280</f>
        <v/>
      </c>
      <c r="T3280" s="7">
        <f>O3280*M3280</f>
        <v/>
      </c>
      <c r="U3280" s="7">
        <f>T3280*N3280</f>
        <v/>
      </c>
      <c r="V3280" s="7">
        <f>T3280-U3280-(P3280*M3280)</f>
        <v/>
      </c>
      <c r="W3280" s="7">
        <f>VLOOKUP(L3280,'Products Sheet'!$A:$B,2,FALSE)</f>
        <v/>
      </c>
      <c r="X3280" s="7" t="n"/>
      <c r="Y3280" s="7" t="n"/>
      <c r="Z3280" s="7" t="n"/>
      <c r="AA3280" s="7" t="n"/>
      <c r="AB3280" s="7" t="n"/>
      <c r="AC3280" s="7" t="n"/>
    </row>
    <row r="3281" ht="9.75" customHeight="1" s="12">
      <c r="A3281" s="11" t="inlineStr">
        <is>
          <t>SO - 000619</t>
        </is>
      </c>
      <c r="B3281" s="11" t="inlineStr">
        <is>
          <t>Online</t>
        </is>
      </c>
      <c r="C3281" s="11" t="inlineStr">
        <is>
          <t>WARE-XYS1001</t>
        </is>
      </c>
      <c r="D3281" s="6" t="n">
        <v>43200</v>
      </c>
      <c r="E3281" s="6" t="n">
        <v>43312</v>
      </c>
      <c r="F3281" s="6" t="n">
        <v>43323</v>
      </c>
      <c r="G3281" s="6" t="n">
        <v>43327</v>
      </c>
      <c r="H3281" s="11" t="inlineStr">
        <is>
          <t>USD</t>
        </is>
      </c>
      <c r="I3281" s="11" t="n">
        <v>17</v>
      </c>
      <c r="J3281" s="11" t="n">
        <v>37</v>
      </c>
      <c r="K3281" s="11" t="n">
        <v>7</v>
      </c>
      <c r="L3281" s="11" t="n">
        <v>20</v>
      </c>
      <c r="M3281" s="11" t="n">
        <v>7</v>
      </c>
      <c r="N3281" s="11" t="n">
        <v>0.05</v>
      </c>
      <c r="O3281" s="7" t="n">
        <v>1078.7</v>
      </c>
      <c r="P3281" s="7" t="n">
        <v>755.09</v>
      </c>
      <c r="Q3281" s="7">
        <f>text(E3281,"ddd")</f>
        <v/>
      </c>
      <c r="R3281" s="7">
        <f>G3281-F3281</f>
        <v/>
      </c>
      <c r="S3281" s="7">
        <f>E3281-D3281</f>
        <v/>
      </c>
      <c r="T3281" s="7">
        <f>O3281*M3281</f>
        <v/>
      </c>
      <c r="U3281" s="7">
        <f>T3281*N3281</f>
        <v/>
      </c>
      <c r="V3281" s="7">
        <f>T3281-U3281-(P3281*M3281)</f>
        <v/>
      </c>
      <c r="W3281" s="7">
        <f>VLOOKUP(L3281,'Products Sheet'!$A:$B,2,FALSE)</f>
        <v/>
      </c>
      <c r="X3281" s="7" t="n"/>
      <c r="Y3281" s="7" t="n"/>
      <c r="Z3281" s="7" t="n"/>
      <c r="AA3281" s="7" t="n"/>
      <c r="AB3281" s="7" t="n"/>
      <c r="AC3281" s="7" t="n"/>
    </row>
    <row r="3282" ht="9.75" customHeight="1" s="12">
      <c r="A3282" s="11" t="inlineStr">
        <is>
          <t>SO - 000663</t>
        </is>
      </c>
      <c r="B3282" s="11" t="inlineStr">
        <is>
          <t>Online</t>
        </is>
      </c>
      <c r="C3282" s="11" t="inlineStr">
        <is>
          <t>WARE-XYS1001</t>
        </is>
      </c>
      <c r="D3282" s="6" t="n">
        <v>43200</v>
      </c>
      <c r="E3282" s="6" t="n">
        <v>43316</v>
      </c>
      <c r="F3282" s="6" t="n">
        <v>43331</v>
      </c>
      <c r="G3282" s="6" t="n">
        <v>43333</v>
      </c>
      <c r="H3282" s="11" t="inlineStr">
        <is>
          <t>USD</t>
        </is>
      </c>
      <c r="I3282" s="11" t="n">
        <v>17</v>
      </c>
      <c r="J3282" s="11" t="n">
        <v>32</v>
      </c>
      <c r="K3282" s="11" t="n">
        <v>15</v>
      </c>
      <c r="L3282" s="11" t="n">
        <v>20</v>
      </c>
      <c r="M3282" s="11" t="n">
        <v>1</v>
      </c>
      <c r="N3282" s="11" t="n">
        <v>0.15</v>
      </c>
      <c r="O3282" s="7" t="n">
        <v>971.5</v>
      </c>
      <c r="P3282" s="7" t="n">
        <v>592.615</v>
      </c>
      <c r="Q3282" s="7">
        <f>text(E3282,"ddd")</f>
        <v/>
      </c>
      <c r="R3282" s="7">
        <f>G3282-F3282</f>
        <v/>
      </c>
      <c r="S3282" s="7">
        <f>E3282-D3282</f>
        <v/>
      </c>
      <c r="T3282" s="7">
        <f>O3282*M3282</f>
        <v/>
      </c>
      <c r="U3282" s="7">
        <f>T3282*N3282</f>
        <v/>
      </c>
      <c r="V3282" s="7">
        <f>T3282-U3282-(P3282*M3282)</f>
        <v/>
      </c>
      <c r="W3282" s="7">
        <f>VLOOKUP(L3282,'Products Sheet'!$A:$B,2,FALSE)</f>
        <v/>
      </c>
      <c r="X3282" s="7" t="n"/>
      <c r="Y3282" s="7" t="n"/>
      <c r="Z3282" s="7" t="n"/>
      <c r="AA3282" s="7" t="n"/>
      <c r="AB3282" s="7" t="n"/>
      <c r="AC3282" s="7" t="n"/>
    </row>
    <row r="3283" ht="9.75" customHeight="1" s="12">
      <c r="A3283" s="11" t="inlineStr">
        <is>
          <t>SO - 000672</t>
        </is>
      </c>
      <c r="B3283" s="11" t="inlineStr">
        <is>
          <t>In-Store</t>
        </is>
      </c>
      <c r="C3283" s="11" t="inlineStr">
        <is>
          <t>WARE-XYS1001</t>
        </is>
      </c>
      <c r="D3283" s="6" t="n">
        <v>43200</v>
      </c>
      <c r="E3283" s="6" t="n">
        <v>43317</v>
      </c>
      <c r="F3283" s="6" t="n">
        <v>43330</v>
      </c>
      <c r="G3283" s="6" t="n">
        <v>43333</v>
      </c>
      <c r="H3283" s="11" t="inlineStr">
        <is>
          <t>USD</t>
        </is>
      </c>
      <c r="I3283" s="11" t="n">
        <v>1</v>
      </c>
      <c r="J3283" s="11" t="n">
        <v>25</v>
      </c>
      <c r="K3283" s="11" t="n">
        <v>28</v>
      </c>
      <c r="L3283" s="11" t="n">
        <v>20</v>
      </c>
      <c r="M3283" s="11" t="n">
        <v>8</v>
      </c>
      <c r="N3283" s="11" t="n">
        <v>0.2</v>
      </c>
      <c r="O3283" s="7" t="n">
        <v>1902.8</v>
      </c>
      <c r="P3283" s="7" t="n">
        <v>970.428</v>
      </c>
      <c r="Q3283" s="7">
        <f>text(E3283,"ddd")</f>
        <v/>
      </c>
      <c r="R3283" s="7">
        <f>G3283-F3283</f>
        <v/>
      </c>
      <c r="S3283" s="7">
        <f>E3283-D3283</f>
        <v/>
      </c>
      <c r="T3283" s="7">
        <f>O3283*M3283</f>
        <v/>
      </c>
      <c r="U3283" s="7">
        <f>T3283*N3283</f>
        <v/>
      </c>
      <c r="V3283" s="7">
        <f>T3283-U3283-(P3283*M3283)</f>
        <v/>
      </c>
      <c r="W3283" s="7">
        <f>VLOOKUP(L3283,'Products Sheet'!$A:$B,2,FALSE)</f>
        <v/>
      </c>
      <c r="X3283" s="7" t="n"/>
      <c r="Y3283" s="7" t="n"/>
      <c r="Z3283" s="7" t="n"/>
      <c r="AA3283" s="7" t="n"/>
      <c r="AB3283" s="7" t="n"/>
      <c r="AC3283" s="7" t="n"/>
    </row>
    <row r="3284" ht="9.75" customHeight="1" s="12">
      <c r="A3284" s="11" t="inlineStr">
        <is>
          <t>SO - 000687</t>
        </is>
      </c>
      <c r="B3284" s="11" t="inlineStr">
        <is>
          <t>Distributor</t>
        </is>
      </c>
      <c r="C3284" s="11" t="inlineStr">
        <is>
          <t>WARE-NMK1003</t>
        </is>
      </c>
      <c r="D3284" s="6" t="n">
        <v>43200</v>
      </c>
      <c r="E3284" s="6" t="n">
        <v>43319</v>
      </c>
      <c r="F3284" s="6" t="n">
        <v>43340</v>
      </c>
      <c r="G3284" s="6" t="n">
        <v>43349</v>
      </c>
      <c r="H3284" s="11" t="inlineStr">
        <is>
          <t>USD</t>
        </is>
      </c>
      <c r="I3284" s="11" t="n">
        <v>23</v>
      </c>
      <c r="J3284" s="11" t="n">
        <v>26</v>
      </c>
      <c r="K3284" s="11" t="n">
        <v>92</v>
      </c>
      <c r="L3284" s="11" t="n">
        <v>20</v>
      </c>
      <c r="M3284" s="11" t="n">
        <v>8</v>
      </c>
      <c r="N3284" s="11" t="n">
        <v>0.1</v>
      </c>
      <c r="O3284" s="7" t="n">
        <v>1139</v>
      </c>
      <c r="P3284" s="7" t="n">
        <v>649.2299999999999</v>
      </c>
      <c r="Q3284" s="7">
        <f>text(E3284,"ddd")</f>
        <v/>
      </c>
      <c r="R3284" s="7">
        <f>G3284-F3284</f>
        <v/>
      </c>
      <c r="S3284" s="7">
        <f>E3284-D3284</f>
        <v/>
      </c>
      <c r="T3284" s="7">
        <f>O3284*M3284</f>
        <v/>
      </c>
      <c r="U3284" s="7">
        <f>T3284*N3284</f>
        <v/>
      </c>
      <c r="V3284" s="7">
        <f>T3284-U3284-(P3284*M3284)</f>
        <v/>
      </c>
      <c r="W3284" s="7">
        <f>VLOOKUP(L3284,'Products Sheet'!$A:$B,2,FALSE)</f>
        <v/>
      </c>
      <c r="X3284" s="7" t="n"/>
      <c r="Y3284" s="7" t="n"/>
      <c r="Z3284" s="7" t="n"/>
      <c r="AA3284" s="7" t="n"/>
      <c r="AB3284" s="7" t="n"/>
      <c r="AC3284" s="7" t="n"/>
    </row>
    <row r="3285" ht="9.75" customHeight="1" s="12">
      <c r="A3285" s="11" t="inlineStr">
        <is>
          <t>SO - 000725</t>
        </is>
      </c>
      <c r="B3285" s="11" t="inlineStr">
        <is>
          <t>In-Store</t>
        </is>
      </c>
      <c r="C3285" s="11" t="inlineStr">
        <is>
          <t>WARE-XYS1001</t>
        </is>
      </c>
      <c r="D3285" s="6" t="n">
        <v>43200</v>
      </c>
      <c r="E3285" s="6" t="n">
        <v>43323</v>
      </c>
      <c r="F3285" s="6" t="n">
        <v>43340</v>
      </c>
      <c r="G3285" s="6" t="n">
        <v>43347</v>
      </c>
      <c r="H3285" s="11" t="inlineStr">
        <is>
          <t>USD</t>
        </is>
      </c>
      <c r="I3285" s="11" t="n">
        <v>1</v>
      </c>
      <c r="J3285" s="11" t="n">
        <v>26</v>
      </c>
      <c r="K3285" s="11" t="n">
        <v>15</v>
      </c>
      <c r="L3285" s="11" t="n">
        <v>20</v>
      </c>
      <c r="M3285" s="11" t="n">
        <v>1</v>
      </c>
      <c r="N3285" s="11" t="n">
        <v>0.1</v>
      </c>
      <c r="O3285" s="7" t="n">
        <v>2512.5</v>
      </c>
      <c r="P3285" s="7" t="n">
        <v>1658.25</v>
      </c>
      <c r="Q3285" s="7">
        <f>text(E3285,"ddd")</f>
        <v/>
      </c>
      <c r="R3285" s="7">
        <f>G3285-F3285</f>
        <v/>
      </c>
      <c r="S3285" s="7">
        <f>E3285-D3285</f>
        <v/>
      </c>
      <c r="T3285" s="7">
        <f>O3285*M3285</f>
        <v/>
      </c>
      <c r="U3285" s="7">
        <f>T3285*N3285</f>
        <v/>
      </c>
      <c r="V3285" s="7">
        <f>T3285-U3285-(P3285*M3285)</f>
        <v/>
      </c>
      <c r="W3285" s="7">
        <f>VLOOKUP(L3285,'Products Sheet'!$A:$B,2,FALSE)</f>
        <v/>
      </c>
      <c r="X3285" s="7" t="n"/>
      <c r="Y3285" s="7" t="n"/>
      <c r="Z3285" s="7" t="n"/>
      <c r="AA3285" s="7" t="n"/>
      <c r="AB3285" s="7" t="n"/>
      <c r="AC3285" s="7" t="n"/>
    </row>
    <row r="3286" ht="9.75" customHeight="1" s="12">
      <c r="A3286" s="11" t="inlineStr">
        <is>
          <t>SO - 000795</t>
        </is>
      </c>
      <c r="B3286" s="11" t="inlineStr">
        <is>
          <t>Distributor</t>
        </is>
      </c>
      <c r="C3286" s="11" t="inlineStr">
        <is>
          <t>WARE-NMK1003</t>
        </is>
      </c>
      <c r="D3286" s="6" t="n">
        <v>43200</v>
      </c>
      <c r="E3286" s="6" t="n">
        <v>43331</v>
      </c>
      <c r="F3286" s="6" t="n">
        <v>43351</v>
      </c>
      <c r="G3286" s="6" t="n">
        <v>43353</v>
      </c>
      <c r="H3286" s="11" t="inlineStr">
        <is>
          <t>USD</t>
        </is>
      </c>
      <c r="I3286" s="11" t="n">
        <v>24</v>
      </c>
      <c r="J3286" s="11" t="n">
        <v>45</v>
      </c>
      <c r="K3286" s="11" t="n">
        <v>155</v>
      </c>
      <c r="L3286" s="11" t="n">
        <v>20</v>
      </c>
      <c r="M3286" s="11" t="n">
        <v>5</v>
      </c>
      <c r="N3286" s="11" t="n">
        <v>0.05</v>
      </c>
      <c r="O3286" s="7" t="n">
        <v>1139</v>
      </c>
      <c r="P3286" s="7" t="n">
        <v>831.47</v>
      </c>
      <c r="Q3286" s="7">
        <f>text(E3286,"ddd")</f>
        <v/>
      </c>
      <c r="R3286" s="7">
        <f>G3286-F3286</f>
        <v/>
      </c>
      <c r="S3286" s="7">
        <f>E3286-D3286</f>
        <v/>
      </c>
      <c r="T3286" s="7">
        <f>O3286*M3286</f>
        <v/>
      </c>
      <c r="U3286" s="7">
        <f>T3286*N3286</f>
        <v/>
      </c>
      <c r="V3286" s="7">
        <f>T3286-U3286-(P3286*M3286)</f>
        <v/>
      </c>
      <c r="W3286" s="7">
        <f>VLOOKUP(L3286,'Products Sheet'!$A:$B,2,FALSE)</f>
        <v/>
      </c>
      <c r="X3286" s="7" t="n"/>
      <c r="Y3286" s="7" t="n"/>
      <c r="Z3286" s="7" t="n"/>
      <c r="AA3286" s="7" t="n"/>
      <c r="AB3286" s="7" t="n"/>
      <c r="AC3286" s="7" t="n"/>
    </row>
    <row r="3287" ht="9.75" customHeight="1" s="12">
      <c r="A3287" s="11" t="inlineStr">
        <is>
          <t>SO - 000819</t>
        </is>
      </c>
      <c r="B3287" s="11" t="inlineStr">
        <is>
          <t>Wholesale</t>
        </is>
      </c>
      <c r="C3287" s="11" t="inlineStr">
        <is>
          <t>WARE-PUJ1005</t>
        </is>
      </c>
      <c r="D3287" s="6" t="n">
        <v>43200</v>
      </c>
      <c r="E3287" s="6" t="n">
        <v>43334</v>
      </c>
      <c r="F3287" s="6" t="n">
        <v>43352</v>
      </c>
      <c r="G3287" s="6" t="n">
        <v>43357</v>
      </c>
      <c r="H3287" s="11" t="inlineStr">
        <is>
          <t>USD</t>
        </is>
      </c>
      <c r="I3287" s="11" t="n">
        <v>26</v>
      </c>
      <c r="J3287" s="11" t="n">
        <v>22</v>
      </c>
      <c r="K3287" s="11" t="n">
        <v>261</v>
      </c>
      <c r="L3287" s="11" t="n">
        <v>20</v>
      </c>
      <c r="M3287" s="11" t="n">
        <v>5</v>
      </c>
      <c r="N3287" s="11" t="n">
        <v>0.075</v>
      </c>
      <c r="O3287" s="7" t="n">
        <v>6445.400000000001</v>
      </c>
      <c r="P3287" s="7" t="n">
        <v>3544.970000000001</v>
      </c>
      <c r="Q3287" s="7">
        <f>text(E3287,"ddd")</f>
        <v/>
      </c>
      <c r="R3287" s="7">
        <f>G3287-F3287</f>
        <v/>
      </c>
      <c r="S3287" s="7">
        <f>E3287-D3287</f>
        <v/>
      </c>
      <c r="T3287" s="7">
        <f>O3287*M3287</f>
        <v/>
      </c>
      <c r="U3287" s="7">
        <f>T3287*N3287</f>
        <v/>
      </c>
      <c r="V3287" s="7">
        <f>T3287-U3287-(P3287*M3287)</f>
        <v/>
      </c>
      <c r="W3287" s="7">
        <f>VLOOKUP(L3287,'Products Sheet'!$A:$B,2,FALSE)</f>
        <v/>
      </c>
      <c r="X3287" s="7" t="n"/>
      <c r="Y3287" s="7" t="n"/>
      <c r="Z3287" s="7" t="n"/>
      <c r="AA3287" s="7" t="n"/>
      <c r="AB3287" s="7" t="n"/>
      <c r="AC3287" s="7" t="n"/>
    </row>
    <row r="3288" ht="9.75" customHeight="1" s="12">
      <c r="A3288" s="11" t="inlineStr">
        <is>
          <t>SO - 000889</t>
        </is>
      </c>
      <c r="B3288" s="11" t="inlineStr">
        <is>
          <t>Wholesale</t>
        </is>
      </c>
      <c r="C3288" s="11" t="inlineStr">
        <is>
          <t>WARE-NMK1003</t>
        </is>
      </c>
      <c r="D3288" s="6" t="n">
        <v>43200</v>
      </c>
      <c r="E3288" s="6" t="n">
        <v>43342</v>
      </c>
      <c r="F3288" s="6" t="n">
        <v>43353</v>
      </c>
      <c r="G3288" s="6" t="n">
        <v>43361</v>
      </c>
      <c r="H3288" s="11" t="inlineStr">
        <is>
          <t>USD</t>
        </is>
      </c>
      <c r="I3288" s="11" t="n">
        <v>27</v>
      </c>
      <c r="J3288" s="11" t="n">
        <v>31</v>
      </c>
      <c r="K3288" s="11" t="n">
        <v>138</v>
      </c>
      <c r="L3288" s="11" t="n">
        <v>20</v>
      </c>
      <c r="M3288" s="11" t="n">
        <v>4</v>
      </c>
      <c r="N3288" s="11" t="n">
        <v>0.2</v>
      </c>
      <c r="O3288" s="7" t="n">
        <v>3865.9</v>
      </c>
      <c r="P3288" s="7" t="n">
        <v>1739.655</v>
      </c>
      <c r="Q3288" s="7">
        <f>text(E3288,"ddd")</f>
        <v/>
      </c>
      <c r="R3288" s="7">
        <f>G3288-F3288</f>
        <v/>
      </c>
      <c r="S3288" s="7">
        <f>E3288-D3288</f>
        <v/>
      </c>
      <c r="T3288" s="7">
        <f>O3288*M3288</f>
        <v/>
      </c>
      <c r="U3288" s="7">
        <f>T3288*N3288</f>
        <v/>
      </c>
      <c r="V3288" s="7">
        <f>T3288-U3288-(P3288*M3288)</f>
        <v/>
      </c>
      <c r="W3288" s="7">
        <f>VLOOKUP(L3288,'Products Sheet'!$A:$B,2,FALSE)</f>
        <v/>
      </c>
      <c r="X3288" s="7" t="n"/>
      <c r="Y3288" s="7" t="n"/>
      <c r="Z3288" s="7" t="n"/>
      <c r="AA3288" s="7" t="n"/>
      <c r="AB3288" s="7" t="n"/>
      <c r="AC3288" s="7" t="n"/>
    </row>
    <row r="3289" ht="9.75" customHeight="1" s="12">
      <c r="A3289" s="11" t="inlineStr">
        <is>
          <t>SO - 000946</t>
        </is>
      </c>
      <c r="B3289" s="11" t="inlineStr">
        <is>
          <t>Distributor</t>
        </is>
      </c>
      <c r="C3289" s="11" t="inlineStr">
        <is>
          <t>WARE-MKL1006</t>
        </is>
      </c>
      <c r="D3289" s="6" t="n">
        <v>43200</v>
      </c>
      <c r="E3289" s="6" t="n">
        <v>43350</v>
      </c>
      <c r="F3289" s="6" t="n">
        <v>43370</v>
      </c>
      <c r="G3289" s="6" t="n">
        <v>43377</v>
      </c>
      <c r="H3289" s="11" t="inlineStr">
        <is>
          <t>USD</t>
        </is>
      </c>
      <c r="I3289" s="11" t="n">
        <v>21</v>
      </c>
      <c r="J3289" s="11" t="n">
        <v>12</v>
      </c>
      <c r="K3289" s="11" t="n">
        <v>347</v>
      </c>
      <c r="L3289" s="11" t="n">
        <v>20</v>
      </c>
      <c r="M3289" s="11" t="n">
        <v>8</v>
      </c>
      <c r="N3289" s="11" t="n">
        <v>0.075</v>
      </c>
      <c r="O3289" s="7" t="n">
        <v>1045.2</v>
      </c>
      <c r="P3289" s="7" t="n">
        <v>752.544</v>
      </c>
      <c r="Q3289" s="7">
        <f>text(E3289,"ddd")</f>
        <v/>
      </c>
      <c r="R3289" s="7">
        <f>G3289-F3289</f>
        <v/>
      </c>
      <c r="S3289" s="7">
        <f>E3289-D3289</f>
        <v/>
      </c>
      <c r="T3289" s="7">
        <f>O3289*M3289</f>
        <v/>
      </c>
      <c r="U3289" s="7">
        <f>T3289*N3289</f>
        <v/>
      </c>
      <c r="V3289" s="7">
        <f>T3289-U3289-(P3289*M3289)</f>
        <v/>
      </c>
      <c r="W3289" s="7">
        <f>VLOOKUP(L3289,'Products Sheet'!$A:$B,2,FALSE)</f>
        <v/>
      </c>
      <c r="X3289" s="7" t="n"/>
      <c r="Y3289" s="7" t="n"/>
      <c r="Z3289" s="7" t="n"/>
      <c r="AA3289" s="7" t="n"/>
      <c r="AB3289" s="7" t="n"/>
      <c r="AC3289" s="7" t="n"/>
    </row>
    <row r="3290" ht="9.75" customHeight="1" s="12">
      <c r="A3290" s="11" t="inlineStr">
        <is>
          <t>SO - 000980</t>
        </is>
      </c>
      <c r="B3290" s="11" t="inlineStr">
        <is>
          <t>Distributor</t>
        </is>
      </c>
      <c r="C3290" s="11" t="inlineStr">
        <is>
          <t>WARE-UHY1004</t>
        </is>
      </c>
      <c r="D3290" s="6" t="n">
        <v>43300</v>
      </c>
      <c r="E3290" s="6" t="n">
        <v>43354</v>
      </c>
      <c r="F3290" s="6" t="n">
        <v>43364</v>
      </c>
      <c r="G3290" s="6" t="n">
        <v>43366</v>
      </c>
      <c r="H3290" s="11" t="inlineStr">
        <is>
          <t>USD</t>
        </is>
      </c>
      <c r="I3290" s="11" t="n">
        <v>21</v>
      </c>
      <c r="J3290" s="11" t="n">
        <v>25</v>
      </c>
      <c r="K3290" s="11" t="n">
        <v>251</v>
      </c>
      <c r="L3290" s="11" t="n">
        <v>20</v>
      </c>
      <c r="M3290" s="11" t="n">
        <v>8</v>
      </c>
      <c r="N3290" s="11" t="n">
        <v>0.2</v>
      </c>
      <c r="O3290" s="7" t="n">
        <v>5815.6</v>
      </c>
      <c r="P3290" s="7" t="n">
        <v>4303.544</v>
      </c>
      <c r="Q3290" s="7">
        <f>text(E3290,"ddd")</f>
        <v/>
      </c>
      <c r="R3290" s="7">
        <f>G3290-F3290</f>
        <v/>
      </c>
      <c r="S3290" s="7">
        <f>E3290-D3290</f>
        <v/>
      </c>
      <c r="T3290" s="7">
        <f>O3290*M3290</f>
        <v/>
      </c>
      <c r="U3290" s="7">
        <f>T3290*N3290</f>
        <v/>
      </c>
      <c r="V3290" s="7">
        <f>T3290-U3290-(P3290*M3290)</f>
        <v/>
      </c>
      <c r="W3290" s="7">
        <f>VLOOKUP(L3290,'Products Sheet'!$A:$B,2,FALSE)</f>
        <v/>
      </c>
      <c r="X3290" s="7" t="n"/>
      <c r="Y3290" s="7" t="n"/>
      <c r="Z3290" s="7" t="n"/>
      <c r="AA3290" s="7" t="n"/>
      <c r="AB3290" s="7" t="n"/>
      <c r="AC3290" s="7" t="n"/>
    </row>
    <row r="3291" ht="9.75" customHeight="1" s="12">
      <c r="A3291" s="11" t="inlineStr">
        <is>
          <t>SO - 0001024</t>
        </is>
      </c>
      <c r="B3291" s="11" t="inlineStr">
        <is>
          <t>In-Store</t>
        </is>
      </c>
      <c r="C3291" s="11" t="inlineStr">
        <is>
          <t>WARE-XYS1001</t>
        </is>
      </c>
      <c r="D3291" s="6" t="n">
        <v>43300</v>
      </c>
      <c r="E3291" s="6" t="n">
        <v>43358</v>
      </c>
      <c r="F3291" s="6" t="n">
        <v>43360</v>
      </c>
      <c r="G3291" s="6" t="n">
        <v>43364</v>
      </c>
      <c r="H3291" s="11" t="inlineStr">
        <is>
          <t>USD</t>
        </is>
      </c>
      <c r="I3291" s="11" t="n">
        <v>6</v>
      </c>
      <c r="J3291" s="11" t="n">
        <v>40</v>
      </c>
      <c r="K3291" s="11" t="n">
        <v>19</v>
      </c>
      <c r="L3291" s="11" t="n">
        <v>20</v>
      </c>
      <c r="M3291" s="11" t="n">
        <v>6</v>
      </c>
      <c r="N3291" s="11" t="n">
        <v>0.075</v>
      </c>
      <c r="O3291" s="7" t="n">
        <v>3530.9</v>
      </c>
      <c r="P3291" s="7" t="n">
        <v>2577.557</v>
      </c>
      <c r="Q3291" s="7">
        <f>text(E3291,"ddd")</f>
        <v/>
      </c>
      <c r="R3291" s="7">
        <f>G3291-F3291</f>
        <v/>
      </c>
      <c r="S3291" s="7">
        <f>E3291-D3291</f>
        <v/>
      </c>
      <c r="T3291" s="7">
        <f>O3291*M3291</f>
        <v/>
      </c>
      <c r="U3291" s="7">
        <f>T3291*N3291</f>
        <v/>
      </c>
      <c r="V3291" s="7">
        <f>T3291-U3291-(P3291*M3291)</f>
        <v/>
      </c>
      <c r="W3291" s="7">
        <f>VLOOKUP(L3291,'Products Sheet'!$A:$B,2,FALSE)</f>
        <v/>
      </c>
      <c r="X3291" s="7" t="n"/>
      <c r="Y3291" s="7" t="n"/>
      <c r="Z3291" s="7" t="n"/>
      <c r="AA3291" s="7" t="n"/>
      <c r="AB3291" s="7" t="n"/>
      <c r="AC3291" s="7" t="n"/>
    </row>
    <row r="3292" ht="9.75" customHeight="1" s="12">
      <c r="A3292" s="11" t="inlineStr">
        <is>
          <t>SO - 0001044</t>
        </is>
      </c>
      <c r="B3292" s="11" t="inlineStr">
        <is>
          <t>Distributor</t>
        </is>
      </c>
      <c r="C3292" s="11" t="inlineStr">
        <is>
          <t>WARE-XYS1001</t>
        </is>
      </c>
      <c r="D3292" s="6" t="n">
        <v>43200</v>
      </c>
      <c r="E3292" s="6" t="n">
        <v>43361</v>
      </c>
      <c r="F3292" s="6" t="n">
        <v>43374</v>
      </c>
      <c r="G3292" s="6" t="n">
        <v>43381</v>
      </c>
      <c r="H3292" s="11" t="inlineStr">
        <is>
          <t>USD</t>
        </is>
      </c>
      <c r="I3292" s="11" t="n">
        <v>23</v>
      </c>
      <c r="J3292" s="11" t="n">
        <v>39</v>
      </c>
      <c r="K3292" s="11" t="n">
        <v>21</v>
      </c>
      <c r="L3292" s="11" t="n">
        <v>20</v>
      </c>
      <c r="M3292" s="11" t="n">
        <v>2</v>
      </c>
      <c r="N3292" s="11" t="n">
        <v>0.075</v>
      </c>
      <c r="O3292" s="7" t="n">
        <v>5272.900000000001</v>
      </c>
      <c r="P3292" s="7" t="n">
        <v>3005.553</v>
      </c>
      <c r="Q3292" s="7">
        <f>text(E3292,"ddd")</f>
        <v/>
      </c>
      <c r="R3292" s="7">
        <f>G3292-F3292</f>
        <v/>
      </c>
      <c r="S3292" s="7">
        <f>E3292-D3292</f>
        <v/>
      </c>
      <c r="T3292" s="7">
        <f>O3292*M3292</f>
        <v/>
      </c>
      <c r="U3292" s="7">
        <f>T3292*N3292</f>
        <v/>
      </c>
      <c r="V3292" s="7">
        <f>T3292-U3292-(P3292*M3292)</f>
        <v/>
      </c>
      <c r="W3292" s="7">
        <f>VLOOKUP(L3292,'Products Sheet'!$A:$B,2,FALSE)</f>
        <v/>
      </c>
      <c r="X3292" s="7" t="n"/>
      <c r="Y3292" s="7" t="n"/>
      <c r="Z3292" s="7" t="n"/>
      <c r="AA3292" s="7" t="n"/>
      <c r="AB3292" s="7" t="n"/>
      <c r="AC3292" s="7" t="n"/>
    </row>
    <row r="3293" ht="9.75" customHeight="1" s="12">
      <c r="A3293" s="11" t="inlineStr">
        <is>
          <t>SO - 0001188</t>
        </is>
      </c>
      <c r="B3293" s="11" t="inlineStr">
        <is>
          <t>Online</t>
        </is>
      </c>
      <c r="C3293" s="11" t="inlineStr">
        <is>
          <t>WARE-XYS1001</t>
        </is>
      </c>
      <c r="D3293" s="6" t="n">
        <v>43300</v>
      </c>
      <c r="E3293" s="6" t="n">
        <v>43379</v>
      </c>
      <c r="F3293" s="6" t="n">
        <v>43400</v>
      </c>
      <c r="G3293" s="6" t="n">
        <v>43410</v>
      </c>
      <c r="H3293" s="11" t="inlineStr">
        <is>
          <t>USD</t>
        </is>
      </c>
      <c r="I3293" s="11" t="n">
        <v>19</v>
      </c>
      <c r="J3293" s="11" t="n">
        <v>17</v>
      </c>
      <c r="K3293" s="11" t="n">
        <v>54</v>
      </c>
      <c r="L3293" s="11" t="n">
        <v>20</v>
      </c>
      <c r="M3293" s="11" t="n">
        <v>4</v>
      </c>
      <c r="N3293" s="11" t="n">
        <v>0.3</v>
      </c>
      <c r="O3293" s="7" t="n">
        <v>1025.1</v>
      </c>
      <c r="P3293" s="7" t="n">
        <v>789.3270000000001</v>
      </c>
      <c r="Q3293" s="7">
        <f>text(E3293,"ddd")</f>
        <v/>
      </c>
      <c r="R3293" s="7">
        <f>G3293-F3293</f>
        <v/>
      </c>
      <c r="S3293" s="7">
        <f>E3293-D3293</f>
        <v/>
      </c>
      <c r="T3293" s="7">
        <f>O3293*M3293</f>
        <v/>
      </c>
      <c r="U3293" s="7">
        <f>T3293*N3293</f>
        <v/>
      </c>
      <c r="V3293" s="7">
        <f>T3293-U3293-(P3293*M3293)</f>
        <v/>
      </c>
      <c r="W3293" s="7">
        <f>VLOOKUP(L3293,'Products Sheet'!$A:$B,2,FALSE)</f>
        <v/>
      </c>
      <c r="X3293" s="7" t="n"/>
      <c r="Y3293" s="7" t="n"/>
      <c r="Z3293" s="7" t="n"/>
      <c r="AA3293" s="7" t="n"/>
      <c r="AB3293" s="7" t="n"/>
      <c r="AC3293" s="7" t="n"/>
    </row>
    <row r="3294" ht="9.75" customHeight="1" s="12">
      <c r="A3294" s="11" t="inlineStr">
        <is>
          <t>SO - 0001203</t>
        </is>
      </c>
      <c r="B3294" s="11" t="inlineStr">
        <is>
          <t>In-Store</t>
        </is>
      </c>
      <c r="C3294" s="11" t="inlineStr">
        <is>
          <t>WARE-NMK1003</t>
        </is>
      </c>
      <c r="D3294" s="6" t="n">
        <v>43300</v>
      </c>
      <c r="E3294" s="6" t="n">
        <v>43381</v>
      </c>
      <c r="F3294" s="6" t="n">
        <v>43394</v>
      </c>
      <c r="G3294" s="6" t="n">
        <v>43395</v>
      </c>
      <c r="H3294" s="11" t="inlineStr">
        <is>
          <t>USD</t>
        </is>
      </c>
      <c r="I3294" s="11" t="n">
        <v>11</v>
      </c>
      <c r="J3294" s="11" t="n">
        <v>10</v>
      </c>
      <c r="K3294" s="11" t="n">
        <v>185</v>
      </c>
      <c r="L3294" s="11" t="n">
        <v>20</v>
      </c>
      <c r="M3294" s="11" t="n">
        <v>3</v>
      </c>
      <c r="N3294" s="11" t="n">
        <v>0.075</v>
      </c>
      <c r="O3294" s="7" t="n">
        <v>1058.6</v>
      </c>
      <c r="P3294" s="7" t="n">
        <v>571.6440000000001</v>
      </c>
      <c r="Q3294" s="7">
        <f>text(E3294,"ddd")</f>
        <v/>
      </c>
      <c r="R3294" s="7">
        <f>G3294-F3294</f>
        <v/>
      </c>
      <c r="S3294" s="7">
        <f>E3294-D3294</f>
        <v/>
      </c>
      <c r="T3294" s="7">
        <f>O3294*M3294</f>
        <v/>
      </c>
      <c r="U3294" s="7">
        <f>T3294*N3294</f>
        <v/>
      </c>
      <c r="V3294" s="7">
        <f>T3294-U3294-(P3294*M3294)</f>
        <v/>
      </c>
      <c r="W3294" s="7">
        <f>VLOOKUP(L3294,'Products Sheet'!$A:$B,2,FALSE)</f>
        <v/>
      </c>
      <c r="X3294" s="7" t="n"/>
      <c r="Y3294" s="7" t="n"/>
      <c r="Z3294" s="7" t="n"/>
      <c r="AA3294" s="7" t="n"/>
      <c r="AB3294" s="7" t="n"/>
      <c r="AC3294" s="7" t="n"/>
    </row>
    <row r="3295" ht="9.75" customHeight="1" s="12">
      <c r="A3295" s="11" t="inlineStr">
        <is>
          <t>SO - 0001237</t>
        </is>
      </c>
      <c r="B3295" s="11" t="inlineStr">
        <is>
          <t>Online</t>
        </is>
      </c>
      <c r="C3295" s="11" t="inlineStr">
        <is>
          <t>WARE-XYS1001</t>
        </is>
      </c>
      <c r="D3295" s="6" t="n">
        <v>43300</v>
      </c>
      <c r="E3295" s="6" t="n">
        <v>43386</v>
      </c>
      <c r="F3295" s="6" t="n">
        <v>43406</v>
      </c>
      <c r="G3295" s="6" t="n">
        <v>43416</v>
      </c>
      <c r="H3295" s="11" t="inlineStr">
        <is>
          <t>USD</t>
        </is>
      </c>
      <c r="I3295" s="11" t="n">
        <v>19</v>
      </c>
      <c r="J3295" s="11" t="n">
        <v>18</v>
      </c>
      <c r="K3295" s="11" t="n">
        <v>12</v>
      </c>
      <c r="L3295" s="11" t="n">
        <v>20</v>
      </c>
      <c r="M3295" s="11" t="n">
        <v>3</v>
      </c>
      <c r="N3295" s="11" t="n">
        <v>0.2</v>
      </c>
      <c r="O3295" s="7" t="n">
        <v>5628</v>
      </c>
      <c r="P3295" s="7" t="n">
        <v>4108.44</v>
      </c>
      <c r="Q3295" s="7">
        <f>text(E3295,"ddd")</f>
        <v/>
      </c>
      <c r="R3295" s="7">
        <f>G3295-F3295</f>
        <v/>
      </c>
      <c r="S3295" s="7">
        <f>E3295-D3295</f>
        <v/>
      </c>
      <c r="T3295" s="7">
        <f>O3295*M3295</f>
        <v/>
      </c>
      <c r="U3295" s="7">
        <f>T3295*N3295</f>
        <v/>
      </c>
      <c r="V3295" s="7">
        <f>T3295-U3295-(P3295*M3295)</f>
        <v/>
      </c>
      <c r="W3295" s="7">
        <f>VLOOKUP(L3295,'Products Sheet'!$A:$B,2,FALSE)</f>
        <v/>
      </c>
      <c r="X3295" s="7" t="n"/>
      <c r="Y3295" s="7" t="n"/>
      <c r="Z3295" s="7" t="n"/>
      <c r="AA3295" s="7" t="n"/>
      <c r="AB3295" s="7" t="n"/>
      <c r="AC3295" s="7" t="n"/>
    </row>
    <row r="3296" ht="9.75" customHeight="1" s="12">
      <c r="A3296" s="11" t="inlineStr">
        <is>
          <t>SO - 0001256</t>
        </is>
      </c>
      <c r="B3296" s="11" t="inlineStr">
        <is>
          <t>In-Store</t>
        </is>
      </c>
      <c r="C3296" s="11" t="inlineStr">
        <is>
          <t>WARE-NMK1003</t>
        </is>
      </c>
      <c r="D3296" s="6" t="n">
        <v>43300</v>
      </c>
      <c r="E3296" s="6" t="n">
        <v>43389</v>
      </c>
      <c r="F3296" s="6" t="n">
        <v>43392</v>
      </c>
      <c r="G3296" s="6" t="n">
        <v>43397</v>
      </c>
      <c r="H3296" s="11" t="inlineStr">
        <is>
          <t>USD</t>
        </is>
      </c>
      <c r="I3296" s="11" t="n">
        <v>6</v>
      </c>
      <c r="J3296" s="11" t="n">
        <v>4</v>
      </c>
      <c r="K3296" s="11" t="n">
        <v>91</v>
      </c>
      <c r="L3296" s="11" t="n">
        <v>20</v>
      </c>
      <c r="M3296" s="11" t="n">
        <v>3</v>
      </c>
      <c r="N3296" s="11" t="n">
        <v>0.075</v>
      </c>
      <c r="O3296" s="7" t="n">
        <v>241.2</v>
      </c>
      <c r="P3296" s="7" t="n">
        <v>185.724</v>
      </c>
      <c r="Q3296" s="7">
        <f>text(E3296,"ddd")</f>
        <v/>
      </c>
      <c r="R3296" s="7">
        <f>G3296-F3296</f>
        <v/>
      </c>
      <c r="S3296" s="7">
        <f>E3296-D3296</f>
        <v/>
      </c>
      <c r="T3296" s="7">
        <f>O3296*M3296</f>
        <v/>
      </c>
      <c r="U3296" s="7">
        <f>T3296*N3296</f>
        <v/>
      </c>
      <c r="V3296" s="7">
        <f>T3296-U3296-(P3296*M3296)</f>
        <v/>
      </c>
      <c r="W3296" s="7">
        <f>VLOOKUP(L3296,'Products Sheet'!$A:$B,2,FALSE)</f>
        <v/>
      </c>
      <c r="X3296" s="7" t="n"/>
      <c r="Y3296" s="7" t="n"/>
      <c r="Z3296" s="7" t="n"/>
      <c r="AA3296" s="7" t="n"/>
      <c r="AB3296" s="7" t="n"/>
      <c r="AC3296" s="7" t="n"/>
    </row>
    <row r="3297" ht="9.75" customHeight="1" s="12">
      <c r="A3297" s="11" t="inlineStr">
        <is>
          <t>SO - 0001261</t>
        </is>
      </c>
      <c r="B3297" s="11" t="inlineStr">
        <is>
          <t>In-Store</t>
        </is>
      </c>
      <c r="C3297" s="11" t="inlineStr">
        <is>
          <t>WARE-PUJ1005</t>
        </is>
      </c>
      <c r="D3297" s="6" t="n">
        <v>43300</v>
      </c>
      <c r="E3297" s="6" t="n">
        <v>43390</v>
      </c>
      <c r="F3297" s="6" t="n">
        <v>43396</v>
      </c>
      <c r="G3297" s="6" t="n">
        <v>43401</v>
      </c>
      <c r="H3297" s="11" t="inlineStr">
        <is>
          <t>USD</t>
        </is>
      </c>
      <c r="I3297" s="11" t="n">
        <v>10</v>
      </c>
      <c r="J3297" s="11" t="n">
        <v>33</v>
      </c>
      <c r="K3297" s="11" t="n">
        <v>270</v>
      </c>
      <c r="L3297" s="11" t="n">
        <v>20</v>
      </c>
      <c r="M3297" s="11" t="n">
        <v>8</v>
      </c>
      <c r="N3297" s="11" t="n">
        <v>0.05</v>
      </c>
      <c r="O3297" s="7" t="n">
        <v>2619.7</v>
      </c>
      <c r="P3297" s="7" t="n">
        <v>1807.593</v>
      </c>
      <c r="Q3297" s="7">
        <f>text(E3297,"ddd")</f>
        <v/>
      </c>
      <c r="R3297" s="7">
        <f>G3297-F3297</f>
        <v/>
      </c>
      <c r="S3297" s="7">
        <f>E3297-D3297</f>
        <v/>
      </c>
      <c r="T3297" s="7">
        <f>O3297*M3297</f>
        <v/>
      </c>
      <c r="U3297" s="7">
        <f>T3297*N3297</f>
        <v/>
      </c>
      <c r="V3297" s="7">
        <f>T3297-U3297-(P3297*M3297)</f>
        <v/>
      </c>
      <c r="W3297" s="7">
        <f>VLOOKUP(L3297,'Products Sheet'!$A:$B,2,FALSE)</f>
        <v/>
      </c>
      <c r="X3297" s="7" t="n"/>
      <c r="Y3297" s="7" t="n"/>
      <c r="Z3297" s="7" t="n"/>
      <c r="AA3297" s="7" t="n"/>
      <c r="AB3297" s="7" t="n"/>
      <c r="AC3297" s="7" t="n"/>
    </row>
    <row r="3298" ht="9.75" customHeight="1" s="12">
      <c r="A3298" s="11" t="inlineStr">
        <is>
          <t>SO - 0001295</t>
        </is>
      </c>
      <c r="B3298" s="11" t="inlineStr">
        <is>
          <t>Online</t>
        </is>
      </c>
      <c r="C3298" s="11" t="inlineStr">
        <is>
          <t>WARE-MKL1006</t>
        </is>
      </c>
      <c r="D3298" s="6" t="n">
        <v>43300</v>
      </c>
      <c r="E3298" s="6" t="n">
        <v>43394</v>
      </c>
      <c r="F3298" s="6" t="n">
        <v>43414</v>
      </c>
      <c r="G3298" s="6" t="n">
        <v>43422</v>
      </c>
      <c r="H3298" s="11" t="inlineStr">
        <is>
          <t>USD</t>
        </is>
      </c>
      <c r="I3298" s="11" t="n">
        <v>13</v>
      </c>
      <c r="J3298" s="11" t="n">
        <v>17</v>
      </c>
      <c r="K3298" s="11" t="n">
        <v>332</v>
      </c>
      <c r="L3298" s="11" t="n">
        <v>20</v>
      </c>
      <c r="M3298" s="11" t="n">
        <v>8</v>
      </c>
      <c r="N3298" s="11" t="n">
        <v>0.075</v>
      </c>
      <c r="O3298" s="7" t="n">
        <v>2485.7</v>
      </c>
      <c r="P3298" s="7" t="n">
        <v>1217.993</v>
      </c>
      <c r="Q3298" s="7">
        <f>text(E3298,"ddd")</f>
        <v/>
      </c>
      <c r="R3298" s="7">
        <f>G3298-F3298</f>
        <v/>
      </c>
      <c r="S3298" s="7">
        <f>E3298-D3298</f>
        <v/>
      </c>
      <c r="T3298" s="7">
        <f>O3298*M3298</f>
        <v/>
      </c>
      <c r="U3298" s="7">
        <f>T3298*N3298</f>
        <v/>
      </c>
      <c r="V3298" s="7">
        <f>T3298-U3298-(P3298*M3298)</f>
        <v/>
      </c>
      <c r="W3298" s="7">
        <f>VLOOKUP(L3298,'Products Sheet'!$A:$B,2,FALSE)</f>
        <v/>
      </c>
      <c r="X3298" s="7" t="n"/>
      <c r="Y3298" s="7" t="n"/>
      <c r="Z3298" s="7" t="n"/>
      <c r="AA3298" s="7" t="n"/>
      <c r="AB3298" s="7" t="n"/>
      <c r="AC3298" s="7" t="n"/>
    </row>
    <row r="3299" ht="9.75" customHeight="1" s="12">
      <c r="A3299" s="11" t="inlineStr">
        <is>
          <t>SO - 0001314</t>
        </is>
      </c>
      <c r="B3299" s="11" t="inlineStr">
        <is>
          <t>Online</t>
        </is>
      </c>
      <c r="C3299" s="11" t="inlineStr">
        <is>
          <t>WARE-NMK1003</t>
        </is>
      </c>
      <c r="D3299" s="6" t="n">
        <v>43300</v>
      </c>
      <c r="E3299" s="6" t="n">
        <v>43396</v>
      </c>
      <c r="F3299" s="6" t="n">
        <v>43407</v>
      </c>
      <c r="G3299" s="6" t="n">
        <v>43413</v>
      </c>
      <c r="H3299" s="11" t="inlineStr">
        <is>
          <t>USD</t>
        </is>
      </c>
      <c r="I3299" s="11" t="n">
        <v>13</v>
      </c>
      <c r="J3299" s="11" t="n">
        <v>8</v>
      </c>
      <c r="K3299" s="11" t="n">
        <v>142</v>
      </c>
      <c r="L3299" s="11" t="n">
        <v>20</v>
      </c>
      <c r="M3299" s="11" t="n">
        <v>5</v>
      </c>
      <c r="N3299" s="11" t="n">
        <v>0.075</v>
      </c>
      <c r="O3299" s="7" t="n">
        <v>971.5</v>
      </c>
      <c r="P3299" s="7" t="n">
        <v>777.2</v>
      </c>
      <c r="Q3299" s="7">
        <f>text(E3299,"ddd")</f>
        <v/>
      </c>
      <c r="R3299" s="7">
        <f>G3299-F3299</f>
        <v/>
      </c>
      <c r="S3299" s="7">
        <f>E3299-D3299</f>
        <v/>
      </c>
      <c r="T3299" s="7">
        <f>O3299*M3299</f>
        <v/>
      </c>
      <c r="U3299" s="7">
        <f>T3299*N3299</f>
        <v/>
      </c>
      <c r="V3299" s="7">
        <f>T3299-U3299-(P3299*M3299)</f>
        <v/>
      </c>
      <c r="W3299" s="7">
        <f>VLOOKUP(L3299,'Products Sheet'!$A:$B,2,FALSE)</f>
        <v/>
      </c>
      <c r="X3299" s="7" t="n"/>
      <c r="Y3299" s="7" t="n"/>
      <c r="Z3299" s="7" t="n"/>
      <c r="AA3299" s="7" t="n"/>
      <c r="AB3299" s="7" t="n"/>
      <c r="AC3299" s="7" t="n"/>
    </row>
    <row r="3300" ht="9.75" customHeight="1" s="12">
      <c r="A3300" s="11" t="inlineStr">
        <is>
          <t>SO - 0001334</t>
        </is>
      </c>
      <c r="B3300" s="11" t="inlineStr">
        <is>
          <t>In-Store</t>
        </is>
      </c>
      <c r="C3300" s="11" t="inlineStr">
        <is>
          <t>WARE-PUJ1005</t>
        </is>
      </c>
      <c r="D3300" s="6" t="n">
        <v>43300</v>
      </c>
      <c r="E3300" s="6" t="n">
        <v>43398</v>
      </c>
      <c r="F3300" s="6" t="n">
        <v>43425</v>
      </c>
      <c r="G3300" s="6" t="n">
        <v>43435</v>
      </c>
      <c r="H3300" s="11" t="inlineStr">
        <is>
          <t>USD</t>
        </is>
      </c>
      <c r="I3300" s="11" t="n">
        <v>8</v>
      </c>
      <c r="J3300" s="11" t="n">
        <v>25</v>
      </c>
      <c r="K3300" s="11" t="n">
        <v>314</v>
      </c>
      <c r="L3300" s="11" t="n">
        <v>20</v>
      </c>
      <c r="M3300" s="11" t="n">
        <v>8</v>
      </c>
      <c r="N3300" s="11" t="n">
        <v>0.15</v>
      </c>
      <c r="O3300" s="7" t="n">
        <v>2646.5</v>
      </c>
      <c r="P3300" s="7" t="n">
        <v>1561.435</v>
      </c>
      <c r="Q3300" s="7">
        <f>text(E3300,"ddd")</f>
        <v/>
      </c>
      <c r="R3300" s="7">
        <f>G3300-F3300</f>
        <v/>
      </c>
      <c r="S3300" s="7">
        <f>E3300-D3300</f>
        <v/>
      </c>
      <c r="T3300" s="7">
        <f>O3300*M3300</f>
        <v/>
      </c>
      <c r="U3300" s="7">
        <f>T3300*N3300</f>
        <v/>
      </c>
      <c r="V3300" s="7">
        <f>T3300-U3300-(P3300*M3300)</f>
        <v/>
      </c>
      <c r="W3300" s="7">
        <f>VLOOKUP(L3300,'Products Sheet'!$A:$B,2,FALSE)</f>
        <v/>
      </c>
      <c r="X3300" s="7" t="n"/>
      <c r="Y3300" s="7" t="n"/>
      <c r="Z3300" s="7" t="n"/>
      <c r="AA3300" s="7" t="n"/>
      <c r="AB3300" s="7" t="n"/>
      <c r="AC3300" s="7" t="n"/>
    </row>
    <row r="3301" ht="9.75" customHeight="1" s="12">
      <c r="A3301" s="11" t="inlineStr">
        <is>
          <t>SO - 0001401</t>
        </is>
      </c>
      <c r="B3301" s="11" t="inlineStr">
        <is>
          <t>In-Store</t>
        </is>
      </c>
      <c r="C3301" s="11" t="inlineStr">
        <is>
          <t>WARE-PUJ1005</t>
        </is>
      </c>
      <c r="D3301" s="6" t="n">
        <v>43300</v>
      </c>
      <c r="E3301" s="6" t="n">
        <v>43406</v>
      </c>
      <c r="F3301" s="6" t="n">
        <v>43434</v>
      </c>
      <c r="G3301" s="6" t="n">
        <v>43435</v>
      </c>
      <c r="H3301" s="11" t="inlineStr">
        <is>
          <t>USD</t>
        </is>
      </c>
      <c r="I3301" s="11" t="n">
        <v>9</v>
      </c>
      <c r="J3301" s="11" t="n">
        <v>14</v>
      </c>
      <c r="K3301" s="11" t="n">
        <v>314</v>
      </c>
      <c r="L3301" s="11" t="n">
        <v>20</v>
      </c>
      <c r="M3301" s="11" t="n">
        <v>2</v>
      </c>
      <c r="N3301" s="11" t="n">
        <v>0.05</v>
      </c>
      <c r="O3301" s="7" t="n">
        <v>1715.2</v>
      </c>
      <c r="P3301" s="7" t="n">
        <v>943.3600000000001</v>
      </c>
      <c r="Q3301" s="7">
        <f>text(E3301,"ddd")</f>
        <v/>
      </c>
      <c r="R3301" s="7">
        <f>G3301-F3301</f>
        <v/>
      </c>
      <c r="S3301" s="7">
        <f>E3301-D3301</f>
        <v/>
      </c>
      <c r="T3301" s="7">
        <f>O3301*M3301</f>
        <v/>
      </c>
      <c r="U3301" s="7">
        <f>T3301*N3301</f>
        <v/>
      </c>
      <c r="V3301" s="7">
        <f>T3301-U3301-(P3301*M3301)</f>
        <v/>
      </c>
      <c r="W3301" s="7">
        <f>VLOOKUP(L3301,'Products Sheet'!$A:$B,2,FALSE)</f>
        <v/>
      </c>
      <c r="X3301" s="7" t="n"/>
      <c r="Y3301" s="7" t="n"/>
      <c r="Z3301" s="7" t="n"/>
      <c r="AA3301" s="7" t="n"/>
      <c r="AB3301" s="7" t="n"/>
      <c r="AC3301" s="7" t="n"/>
    </row>
    <row r="3302" ht="9.75" customHeight="1" s="12">
      <c r="A3302" s="11" t="inlineStr">
        <is>
          <t>SO - 0001406</t>
        </is>
      </c>
      <c r="B3302" s="11" t="inlineStr">
        <is>
          <t>Online</t>
        </is>
      </c>
      <c r="C3302" s="11" t="inlineStr">
        <is>
          <t>WARE-PUJ1005</t>
        </is>
      </c>
      <c r="D3302" s="6" t="n">
        <v>43300</v>
      </c>
      <c r="E3302" s="6" t="n">
        <v>43407</v>
      </c>
      <c r="F3302" s="6" t="n">
        <v>43409</v>
      </c>
      <c r="G3302" s="6" t="n">
        <v>43418</v>
      </c>
      <c r="H3302" s="11" t="inlineStr">
        <is>
          <t>USD</t>
        </is>
      </c>
      <c r="I3302" s="11" t="n">
        <v>20</v>
      </c>
      <c r="J3302" s="11" t="n">
        <v>23</v>
      </c>
      <c r="K3302" s="11" t="n">
        <v>270</v>
      </c>
      <c r="L3302" s="11" t="n">
        <v>20</v>
      </c>
      <c r="M3302" s="11" t="n">
        <v>7</v>
      </c>
      <c r="N3302" s="11" t="n">
        <v>0.1</v>
      </c>
      <c r="O3302" s="7" t="n">
        <v>1206</v>
      </c>
      <c r="P3302" s="7" t="n">
        <v>916.5600000000001</v>
      </c>
      <c r="Q3302" s="7">
        <f>text(E3302,"ddd")</f>
        <v/>
      </c>
      <c r="R3302" s="7">
        <f>G3302-F3302</f>
        <v/>
      </c>
      <c r="S3302" s="7">
        <f>E3302-D3302</f>
        <v/>
      </c>
      <c r="T3302" s="7">
        <f>O3302*M3302</f>
        <v/>
      </c>
      <c r="U3302" s="7">
        <f>T3302*N3302</f>
        <v/>
      </c>
      <c r="V3302" s="7">
        <f>T3302-U3302-(P3302*M3302)</f>
        <v/>
      </c>
      <c r="W3302" s="7">
        <f>VLOOKUP(L3302,'Products Sheet'!$A:$B,2,FALSE)</f>
        <v/>
      </c>
      <c r="X3302" s="7" t="n"/>
      <c r="Y3302" s="7" t="n"/>
      <c r="Z3302" s="7" t="n"/>
      <c r="AA3302" s="7" t="n"/>
      <c r="AB3302" s="7" t="n"/>
      <c r="AC3302" s="7" t="n"/>
    </row>
    <row r="3303" ht="9.75" customHeight="1" s="12">
      <c r="A3303" s="11" t="inlineStr">
        <is>
          <t>SO - 0001440</t>
        </is>
      </c>
      <c r="B3303" s="11" t="inlineStr">
        <is>
          <t>Online</t>
        </is>
      </c>
      <c r="C3303" s="11" t="inlineStr">
        <is>
          <t>WARE-NBV1002</t>
        </is>
      </c>
      <c r="D3303" s="6" t="n">
        <v>43300</v>
      </c>
      <c r="E3303" s="6" t="n">
        <v>43411</v>
      </c>
      <c r="F3303" s="6" t="n">
        <v>43414</v>
      </c>
      <c r="G3303" s="6" t="n">
        <v>43419</v>
      </c>
      <c r="H3303" s="11" t="inlineStr">
        <is>
          <t>USD</t>
        </is>
      </c>
      <c r="I3303" s="11" t="n">
        <v>13</v>
      </c>
      <c r="J3303" s="11" t="n">
        <v>44</v>
      </c>
      <c r="K3303" s="11" t="n">
        <v>65</v>
      </c>
      <c r="L3303" s="11" t="n">
        <v>20</v>
      </c>
      <c r="M3303" s="11" t="n">
        <v>2</v>
      </c>
      <c r="N3303" s="11" t="n">
        <v>0.4</v>
      </c>
      <c r="O3303" s="7" t="n">
        <v>1882.7</v>
      </c>
      <c r="P3303" s="7" t="n">
        <v>960.177</v>
      </c>
      <c r="Q3303" s="7">
        <f>text(E3303,"ddd")</f>
        <v/>
      </c>
      <c r="R3303" s="7">
        <f>G3303-F3303</f>
        <v/>
      </c>
      <c r="S3303" s="7">
        <f>E3303-D3303</f>
        <v/>
      </c>
      <c r="T3303" s="7">
        <f>O3303*M3303</f>
        <v/>
      </c>
      <c r="U3303" s="7">
        <f>T3303*N3303</f>
        <v/>
      </c>
      <c r="V3303" s="7">
        <f>T3303-U3303-(P3303*M3303)</f>
        <v/>
      </c>
      <c r="W3303" s="7">
        <f>VLOOKUP(L3303,'Products Sheet'!$A:$B,2,FALSE)</f>
        <v/>
      </c>
      <c r="X3303" s="7" t="n"/>
      <c r="Y3303" s="7" t="n"/>
      <c r="Z3303" s="7" t="n"/>
      <c r="AA3303" s="7" t="n"/>
      <c r="AB3303" s="7" t="n"/>
      <c r="AC3303" s="7" t="n"/>
    </row>
    <row r="3304" ht="9.75" customHeight="1" s="12">
      <c r="A3304" s="11" t="inlineStr">
        <is>
          <t>SO - 0001523</t>
        </is>
      </c>
      <c r="B3304" s="11" t="inlineStr">
        <is>
          <t>Online</t>
        </is>
      </c>
      <c r="C3304" s="11" t="inlineStr">
        <is>
          <t>WARE-UHY1004</t>
        </is>
      </c>
      <c r="D3304" s="6" t="n">
        <v>43300</v>
      </c>
      <c r="E3304" s="6" t="n">
        <v>43420</v>
      </c>
      <c r="F3304" s="6" t="n">
        <v>43426</v>
      </c>
      <c r="G3304" s="6" t="n">
        <v>43430</v>
      </c>
      <c r="H3304" s="11" t="inlineStr">
        <is>
          <t>USD</t>
        </is>
      </c>
      <c r="I3304" s="11" t="n">
        <v>12</v>
      </c>
      <c r="J3304" s="11" t="n">
        <v>13</v>
      </c>
      <c r="K3304" s="11" t="n">
        <v>225</v>
      </c>
      <c r="L3304" s="11" t="n">
        <v>20</v>
      </c>
      <c r="M3304" s="11" t="n">
        <v>5</v>
      </c>
      <c r="N3304" s="11" t="n">
        <v>0.15</v>
      </c>
      <c r="O3304" s="7" t="n">
        <v>6137.2</v>
      </c>
      <c r="P3304" s="7" t="n">
        <v>4234.668</v>
      </c>
      <c r="Q3304" s="7">
        <f>text(E3304,"ddd")</f>
        <v/>
      </c>
      <c r="R3304" s="7">
        <f>G3304-F3304</f>
        <v/>
      </c>
      <c r="S3304" s="7">
        <f>E3304-D3304</f>
        <v/>
      </c>
      <c r="T3304" s="7">
        <f>O3304*M3304</f>
        <v/>
      </c>
      <c r="U3304" s="7">
        <f>T3304*N3304</f>
        <v/>
      </c>
      <c r="V3304" s="7">
        <f>T3304-U3304-(P3304*M3304)</f>
        <v/>
      </c>
      <c r="W3304" s="7">
        <f>VLOOKUP(L3304,'Products Sheet'!$A:$B,2,FALSE)</f>
        <v/>
      </c>
      <c r="X3304" s="7" t="n"/>
      <c r="Y3304" s="7" t="n"/>
      <c r="Z3304" s="7" t="n"/>
      <c r="AA3304" s="7" t="n"/>
      <c r="AB3304" s="7" t="n"/>
      <c r="AC3304" s="7" t="n"/>
    </row>
    <row r="3305" ht="9.75" customHeight="1" s="12">
      <c r="A3305" s="11" t="inlineStr">
        <is>
          <t>SO - 0001610</t>
        </is>
      </c>
      <c r="B3305" s="11" t="inlineStr">
        <is>
          <t>Online</t>
        </is>
      </c>
      <c r="C3305" s="11" t="inlineStr">
        <is>
          <t>WARE-UHY1004</t>
        </is>
      </c>
      <c r="D3305" s="6" t="n">
        <v>43300</v>
      </c>
      <c r="E3305" s="6" t="n">
        <v>43431</v>
      </c>
      <c r="F3305" s="6" t="n">
        <v>43457</v>
      </c>
      <c r="G3305" s="6" t="n">
        <v>43463</v>
      </c>
      <c r="H3305" s="11" t="inlineStr">
        <is>
          <t>USD</t>
        </is>
      </c>
      <c r="I3305" s="11" t="n">
        <v>15</v>
      </c>
      <c r="J3305" s="11" t="n">
        <v>3</v>
      </c>
      <c r="K3305" s="11" t="n">
        <v>252</v>
      </c>
      <c r="L3305" s="11" t="n">
        <v>20</v>
      </c>
      <c r="M3305" s="11" t="n">
        <v>5</v>
      </c>
      <c r="N3305" s="11" t="n">
        <v>0.05</v>
      </c>
      <c r="O3305" s="7" t="n">
        <v>5085.3</v>
      </c>
      <c r="P3305" s="7" t="n">
        <v>4271.652</v>
      </c>
      <c r="Q3305" s="7">
        <f>text(E3305,"ddd")</f>
        <v/>
      </c>
      <c r="R3305" s="7">
        <f>G3305-F3305</f>
        <v/>
      </c>
      <c r="S3305" s="7">
        <f>E3305-D3305</f>
        <v/>
      </c>
      <c r="T3305" s="7">
        <f>O3305*M3305</f>
        <v/>
      </c>
      <c r="U3305" s="7">
        <f>T3305*N3305</f>
        <v/>
      </c>
      <c r="V3305" s="7">
        <f>T3305-U3305-(P3305*M3305)</f>
        <v/>
      </c>
      <c r="W3305" s="7">
        <f>VLOOKUP(L3305,'Products Sheet'!$A:$B,2,FALSE)</f>
        <v/>
      </c>
      <c r="X3305" s="7" t="n"/>
      <c r="Y3305" s="7" t="n"/>
      <c r="Z3305" s="7" t="n"/>
      <c r="AA3305" s="7" t="n"/>
      <c r="AB3305" s="7" t="n"/>
      <c r="AC3305" s="7" t="n"/>
    </row>
    <row r="3306" ht="9.75" customHeight="1" s="12">
      <c r="A3306" s="11" t="inlineStr">
        <is>
          <t>SO - 0001625</t>
        </is>
      </c>
      <c r="B3306" s="11" t="inlineStr">
        <is>
          <t>In-Store</t>
        </is>
      </c>
      <c r="C3306" s="11" t="inlineStr">
        <is>
          <t>WARE-MKL1006</t>
        </is>
      </c>
      <c r="D3306" s="6" t="n">
        <v>43300</v>
      </c>
      <c r="E3306" s="6" t="n">
        <v>43433</v>
      </c>
      <c r="F3306" s="6" t="n">
        <v>43458</v>
      </c>
      <c r="G3306" s="6" t="n">
        <v>43463</v>
      </c>
      <c r="H3306" s="11" t="inlineStr">
        <is>
          <t>USD</t>
        </is>
      </c>
      <c r="I3306" s="11" t="n">
        <v>1</v>
      </c>
      <c r="J3306" s="11" t="n">
        <v>47</v>
      </c>
      <c r="K3306" s="11" t="n">
        <v>365</v>
      </c>
      <c r="L3306" s="11" t="n">
        <v>20</v>
      </c>
      <c r="M3306" s="11" t="n">
        <v>4</v>
      </c>
      <c r="N3306" s="11" t="n">
        <v>0.075</v>
      </c>
      <c r="O3306" s="7" t="n">
        <v>2010</v>
      </c>
      <c r="P3306" s="7" t="n">
        <v>1688.4</v>
      </c>
      <c r="Q3306" s="7">
        <f>text(E3306,"ddd")</f>
        <v/>
      </c>
      <c r="R3306" s="7">
        <f>G3306-F3306</f>
        <v/>
      </c>
      <c r="S3306" s="7">
        <f>E3306-D3306</f>
        <v/>
      </c>
      <c r="T3306" s="7">
        <f>O3306*M3306</f>
        <v/>
      </c>
      <c r="U3306" s="7">
        <f>T3306*N3306</f>
        <v/>
      </c>
      <c r="V3306" s="7">
        <f>T3306-U3306-(P3306*M3306)</f>
        <v/>
      </c>
      <c r="W3306" s="7">
        <f>VLOOKUP(L3306,'Products Sheet'!$A:$B,2,FALSE)</f>
        <v/>
      </c>
      <c r="X3306" s="7" t="n"/>
      <c r="Y3306" s="7" t="n"/>
      <c r="Z3306" s="7" t="n"/>
      <c r="AA3306" s="7" t="n"/>
      <c r="AB3306" s="7" t="n"/>
      <c r="AC3306" s="7" t="n"/>
    </row>
    <row r="3307" ht="9.75" customHeight="1" s="12">
      <c r="A3307" s="11" t="inlineStr">
        <is>
          <t>SO - 0001671</t>
        </is>
      </c>
      <c r="B3307" s="11" t="inlineStr">
        <is>
          <t>Distributor</t>
        </is>
      </c>
      <c r="C3307" s="11" t="inlineStr">
        <is>
          <t>WARE-NMK1003</t>
        </is>
      </c>
      <c r="D3307" s="6" t="n">
        <v>43300</v>
      </c>
      <c r="E3307" s="6" t="n">
        <v>43438</v>
      </c>
      <c r="F3307" s="6" t="n">
        <v>43443</v>
      </c>
      <c r="G3307" s="6" t="n">
        <v>43449</v>
      </c>
      <c r="H3307" s="11" t="inlineStr">
        <is>
          <t>USD</t>
        </is>
      </c>
      <c r="I3307" s="11" t="n">
        <v>22</v>
      </c>
      <c r="J3307" s="11" t="n">
        <v>7</v>
      </c>
      <c r="K3307" s="11" t="n">
        <v>92</v>
      </c>
      <c r="L3307" s="11" t="n">
        <v>20</v>
      </c>
      <c r="M3307" s="11" t="n">
        <v>2</v>
      </c>
      <c r="N3307" s="11" t="n">
        <v>0.075</v>
      </c>
      <c r="O3307" s="7" t="n">
        <v>1105.5</v>
      </c>
      <c r="P3307" s="7" t="n">
        <v>906.51</v>
      </c>
      <c r="Q3307" s="7">
        <f>text(E3307,"ddd")</f>
        <v/>
      </c>
      <c r="R3307" s="7">
        <f>G3307-F3307</f>
        <v/>
      </c>
      <c r="S3307" s="7">
        <f>E3307-D3307</f>
        <v/>
      </c>
      <c r="T3307" s="7">
        <f>O3307*M3307</f>
        <v/>
      </c>
      <c r="U3307" s="7">
        <f>T3307*N3307</f>
        <v/>
      </c>
      <c r="V3307" s="7">
        <f>T3307-U3307-(P3307*M3307)</f>
        <v/>
      </c>
      <c r="W3307" s="7">
        <f>VLOOKUP(L3307,'Products Sheet'!$A:$B,2,FALSE)</f>
        <v/>
      </c>
      <c r="X3307" s="7" t="n"/>
      <c r="Y3307" s="7" t="n"/>
      <c r="Z3307" s="7" t="n"/>
      <c r="AA3307" s="7" t="n"/>
      <c r="AB3307" s="7" t="n"/>
      <c r="AC3307" s="7" t="n"/>
    </row>
    <row r="3308" ht="9.75" customHeight="1" s="12">
      <c r="A3308" s="11" t="inlineStr">
        <is>
          <t>SO - 0001723</t>
        </is>
      </c>
      <c r="B3308" s="11" t="inlineStr">
        <is>
          <t>Online</t>
        </is>
      </c>
      <c r="C3308" s="11" t="inlineStr">
        <is>
          <t>WARE-XYS1001</t>
        </is>
      </c>
      <c r="D3308" s="6" t="n">
        <v>43400</v>
      </c>
      <c r="E3308" s="6" t="n">
        <v>43445</v>
      </c>
      <c r="F3308" s="6" t="n">
        <v>43463</v>
      </c>
      <c r="G3308" s="6" t="n">
        <v>43464</v>
      </c>
      <c r="H3308" s="11" t="inlineStr">
        <is>
          <t>USD</t>
        </is>
      </c>
      <c r="I3308" s="11" t="n">
        <v>18</v>
      </c>
      <c r="J3308" s="11" t="n">
        <v>12</v>
      </c>
      <c r="K3308" s="11" t="n">
        <v>49</v>
      </c>
      <c r="L3308" s="11" t="n">
        <v>20</v>
      </c>
      <c r="M3308" s="11" t="n">
        <v>2</v>
      </c>
      <c r="N3308" s="11" t="n">
        <v>0.05</v>
      </c>
      <c r="O3308" s="7" t="n">
        <v>6398.5</v>
      </c>
      <c r="P3308" s="7" t="n">
        <v>3647.145</v>
      </c>
      <c r="Q3308" s="7">
        <f>text(E3308,"ddd")</f>
        <v/>
      </c>
      <c r="R3308" s="7">
        <f>G3308-F3308</f>
        <v/>
      </c>
      <c r="S3308" s="7">
        <f>E3308-D3308</f>
        <v/>
      </c>
      <c r="T3308" s="7">
        <f>O3308*M3308</f>
        <v/>
      </c>
      <c r="U3308" s="7">
        <f>T3308*N3308</f>
        <v/>
      </c>
      <c r="V3308" s="7">
        <f>T3308-U3308-(P3308*M3308)</f>
        <v/>
      </c>
      <c r="W3308" s="7">
        <f>VLOOKUP(L3308,'Products Sheet'!$A:$B,2,FALSE)</f>
        <v/>
      </c>
      <c r="X3308" s="7" t="n"/>
      <c r="Y3308" s="7" t="n"/>
      <c r="Z3308" s="7" t="n"/>
      <c r="AA3308" s="7" t="n"/>
      <c r="AB3308" s="7" t="n"/>
      <c r="AC3308" s="7" t="n"/>
    </row>
    <row r="3309" ht="9.75" customHeight="1" s="12">
      <c r="A3309" s="11" t="inlineStr">
        <is>
          <t>SO - 0001730</t>
        </is>
      </c>
      <c r="B3309" s="11" t="inlineStr">
        <is>
          <t>Wholesale</t>
        </is>
      </c>
      <c r="C3309" s="11" t="inlineStr">
        <is>
          <t>WARE-NMK1003</t>
        </is>
      </c>
      <c r="D3309" s="6" t="n">
        <v>43300</v>
      </c>
      <c r="E3309" s="6" t="n">
        <v>43446</v>
      </c>
      <c r="F3309" s="6" t="n">
        <v>43464</v>
      </c>
      <c r="G3309" s="6" t="n">
        <v>43472</v>
      </c>
      <c r="H3309" s="11" t="inlineStr">
        <is>
          <t>USD</t>
        </is>
      </c>
      <c r="I3309" s="11" t="n">
        <v>27</v>
      </c>
      <c r="J3309" s="11" t="n">
        <v>47</v>
      </c>
      <c r="K3309" s="11" t="n">
        <v>106</v>
      </c>
      <c r="L3309" s="11" t="n">
        <v>20</v>
      </c>
      <c r="M3309" s="11" t="n">
        <v>2</v>
      </c>
      <c r="N3309" s="11" t="n">
        <v>0.1</v>
      </c>
      <c r="O3309" s="7" t="n">
        <v>1031.8</v>
      </c>
      <c r="P3309" s="7" t="n">
        <v>773.8499999999999</v>
      </c>
      <c r="Q3309" s="7">
        <f>text(E3309,"ddd")</f>
        <v/>
      </c>
      <c r="R3309" s="7">
        <f>G3309-F3309</f>
        <v/>
      </c>
      <c r="S3309" s="7">
        <f>E3309-D3309</f>
        <v/>
      </c>
      <c r="T3309" s="7">
        <f>O3309*M3309</f>
        <v/>
      </c>
      <c r="U3309" s="7">
        <f>T3309*N3309</f>
        <v/>
      </c>
      <c r="V3309" s="7">
        <f>T3309-U3309-(P3309*M3309)</f>
        <v/>
      </c>
      <c r="W3309" s="7">
        <f>VLOOKUP(L3309,'Products Sheet'!$A:$B,2,FALSE)</f>
        <v/>
      </c>
      <c r="X3309" s="7" t="n"/>
      <c r="Y3309" s="7" t="n"/>
      <c r="Z3309" s="7" t="n"/>
      <c r="AA3309" s="7" t="n"/>
      <c r="AB3309" s="7" t="n"/>
      <c r="AC3309" s="7" t="n"/>
    </row>
    <row r="3310" ht="9.75" customHeight="1" s="12">
      <c r="A3310" s="11" t="inlineStr">
        <is>
          <t>SO - 0001847</t>
        </is>
      </c>
      <c r="B3310" s="11" t="inlineStr">
        <is>
          <t>Online</t>
        </is>
      </c>
      <c r="C3310" s="11" t="inlineStr">
        <is>
          <t>WARE-XYS1001</t>
        </is>
      </c>
      <c r="D3310" s="6" t="n">
        <v>43400</v>
      </c>
      <c r="E3310" s="6" t="n">
        <v>43457</v>
      </c>
      <c r="F3310" s="6" t="n">
        <v>43468</v>
      </c>
      <c r="G3310" s="6" t="n">
        <v>43474</v>
      </c>
      <c r="H3310" s="11" t="inlineStr">
        <is>
          <t>USD</t>
        </is>
      </c>
      <c r="I3310" s="11" t="n">
        <v>17</v>
      </c>
      <c r="J3310" s="11" t="n">
        <v>46</v>
      </c>
      <c r="K3310" s="11" t="n">
        <v>42</v>
      </c>
      <c r="L3310" s="11" t="n">
        <v>20</v>
      </c>
      <c r="M3310" s="11" t="n">
        <v>5</v>
      </c>
      <c r="N3310" s="11" t="n">
        <v>0.05</v>
      </c>
      <c r="O3310" s="7" t="n">
        <v>1038.5</v>
      </c>
      <c r="P3310" s="7" t="n">
        <v>716.5649999999999</v>
      </c>
      <c r="Q3310" s="7">
        <f>text(E3310,"ddd")</f>
        <v/>
      </c>
      <c r="R3310" s="7">
        <f>G3310-F3310</f>
        <v/>
      </c>
      <c r="S3310" s="7">
        <f>E3310-D3310</f>
        <v/>
      </c>
      <c r="T3310" s="7">
        <f>O3310*M3310</f>
        <v/>
      </c>
      <c r="U3310" s="7">
        <f>T3310*N3310</f>
        <v/>
      </c>
      <c r="V3310" s="7">
        <f>T3310-U3310-(P3310*M3310)</f>
        <v/>
      </c>
      <c r="W3310" s="7">
        <f>VLOOKUP(L3310,'Products Sheet'!$A:$B,2,FALSE)</f>
        <v/>
      </c>
      <c r="X3310" s="7" t="n"/>
      <c r="Y3310" s="7" t="n"/>
      <c r="Z3310" s="7" t="n"/>
      <c r="AA3310" s="7" t="n"/>
      <c r="AB3310" s="7" t="n"/>
      <c r="AC3310" s="7" t="n"/>
    </row>
    <row r="3311" ht="9.75" customHeight="1" s="12">
      <c r="A3311" s="11" t="inlineStr">
        <is>
          <t>SO - 0001871</t>
        </is>
      </c>
      <c r="B3311" s="11" t="inlineStr">
        <is>
          <t>Distributor</t>
        </is>
      </c>
      <c r="C3311" s="11" t="inlineStr">
        <is>
          <t>WARE-PUJ1005</t>
        </is>
      </c>
      <c r="D3311" s="6" t="n">
        <v>43300</v>
      </c>
      <c r="E3311" s="6" t="n">
        <v>43460</v>
      </c>
      <c r="F3311" s="6" t="n">
        <v>43467</v>
      </c>
      <c r="G3311" s="6" t="n">
        <v>43472</v>
      </c>
      <c r="H3311" s="11" t="inlineStr">
        <is>
          <t>USD</t>
        </is>
      </c>
      <c r="I3311" s="11" t="n">
        <v>25</v>
      </c>
      <c r="J3311" s="11" t="n">
        <v>14</v>
      </c>
      <c r="K3311" s="11" t="n">
        <v>264</v>
      </c>
      <c r="L3311" s="11" t="n">
        <v>20</v>
      </c>
      <c r="M3311" s="11" t="n">
        <v>8</v>
      </c>
      <c r="N3311" s="11" t="n">
        <v>0.4</v>
      </c>
      <c r="O3311" s="7" t="n">
        <v>904.5</v>
      </c>
      <c r="P3311" s="7" t="n">
        <v>732.6450000000001</v>
      </c>
      <c r="Q3311" s="7">
        <f>text(E3311,"ddd")</f>
        <v/>
      </c>
      <c r="R3311" s="7">
        <f>G3311-F3311</f>
        <v/>
      </c>
      <c r="S3311" s="7">
        <f>E3311-D3311</f>
        <v/>
      </c>
      <c r="T3311" s="7">
        <f>O3311*M3311</f>
        <v/>
      </c>
      <c r="U3311" s="7">
        <f>T3311*N3311</f>
        <v/>
      </c>
      <c r="V3311" s="7">
        <f>T3311-U3311-(P3311*M3311)</f>
        <v/>
      </c>
      <c r="W3311" s="7">
        <f>VLOOKUP(L3311,'Products Sheet'!$A:$B,2,FALSE)</f>
        <v/>
      </c>
      <c r="X3311" s="7" t="n"/>
      <c r="Y3311" s="7" t="n"/>
      <c r="Z3311" s="7" t="n"/>
      <c r="AA3311" s="7" t="n"/>
      <c r="AB3311" s="7" t="n"/>
      <c r="AC3311" s="7" t="n"/>
    </row>
    <row r="3312" ht="9.75" customHeight="1" s="12">
      <c r="A3312" s="11" t="inlineStr">
        <is>
          <t>SO - 0001893</t>
        </is>
      </c>
      <c r="B3312" s="11" t="inlineStr">
        <is>
          <t>Wholesale</t>
        </is>
      </c>
      <c r="C3312" s="11" t="inlineStr">
        <is>
          <t>WARE-NMK1003</t>
        </is>
      </c>
      <c r="D3312" s="6" t="n">
        <v>43400</v>
      </c>
      <c r="E3312" s="6" t="n">
        <v>43462</v>
      </c>
      <c r="F3312" s="6" t="n">
        <v>43464</v>
      </c>
      <c r="G3312" s="6" t="n">
        <v>43471</v>
      </c>
      <c r="H3312" s="11" t="inlineStr">
        <is>
          <t>USD</t>
        </is>
      </c>
      <c r="I3312" s="11" t="n">
        <v>26</v>
      </c>
      <c r="J3312" s="11" t="n">
        <v>12</v>
      </c>
      <c r="K3312" s="11" t="n">
        <v>167</v>
      </c>
      <c r="L3312" s="11" t="n">
        <v>20</v>
      </c>
      <c r="M3312" s="11" t="n">
        <v>8</v>
      </c>
      <c r="N3312" s="11" t="n">
        <v>0.075</v>
      </c>
      <c r="O3312" s="7" t="n">
        <v>3999.9</v>
      </c>
      <c r="P3312" s="7" t="n">
        <v>1679.958</v>
      </c>
      <c r="Q3312" s="7">
        <f>text(E3312,"ddd")</f>
        <v/>
      </c>
      <c r="R3312" s="7">
        <f>G3312-F3312</f>
        <v/>
      </c>
      <c r="S3312" s="7">
        <f>E3312-D3312</f>
        <v/>
      </c>
      <c r="T3312" s="7">
        <f>O3312*M3312</f>
        <v/>
      </c>
      <c r="U3312" s="7">
        <f>T3312*N3312</f>
        <v/>
      </c>
      <c r="V3312" s="7">
        <f>T3312-U3312-(P3312*M3312)</f>
        <v/>
      </c>
      <c r="W3312" s="7">
        <f>VLOOKUP(L3312,'Products Sheet'!$A:$B,2,FALSE)</f>
        <v/>
      </c>
      <c r="X3312" s="7" t="n"/>
      <c r="Y3312" s="7" t="n"/>
      <c r="Z3312" s="7" t="n"/>
      <c r="AA3312" s="7" t="n"/>
      <c r="AB3312" s="7" t="n"/>
      <c r="AC3312" s="7" t="n"/>
    </row>
    <row r="3313" ht="9.75" customHeight="1" s="12">
      <c r="A3313" s="11" t="inlineStr">
        <is>
          <t>SO - 0001899</t>
        </is>
      </c>
      <c r="B3313" s="11" t="inlineStr">
        <is>
          <t>In-Store</t>
        </is>
      </c>
      <c r="C3313" s="11" t="inlineStr">
        <is>
          <t>WARE-NMK1003</t>
        </is>
      </c>
      <c r="D3313" s="6" t="n">
        <v>43400</v>
      </c>
      <c r="E3313" s="6" t="n">
        <v>43463</v>
      </c>
      <c r="F3313" s="6" t="n">
        <v>43466</v>
      </c>
      <c r="G3313" s="6" t="n">
        <v>43470</v>
      </c>
      <c r="H3313" s="11" t="inlineStr">
        <is>
          <t>USD</t>
        </is>
      </c>
      <c r="I3313" s="11" t="n">
        <v>12</v>
      </c>
      <c r="J3313" s="11" t="n">
        <v>14</v>
      </c>
      <c r="K3313" s="11" t="n">
        <v>89</v>
      </c>
      <c r="L3313" s="11" t="n">
        <v>20</v>
      </c>
      <c r="M3313" s="11" t="n">
        <v>4</v>
      </c>
      <c r="N3313" s="11" t="n">
        <v>0.075</v>
      </c>
      <c r="O3313" s="7" t="n">
        <v>1105.5</v>
      </c>
      <c r="P3313" s="7" t="n">
        <v>442.2</v>
      </c>
      <c r="Q3313" s="7">
        <f>text(E3313,"ddd")</f>
        <v/>
      </c>
      <c r="R3313" s="7">
        <f>G3313-F3313</f>
        <v/>
      </c>
      <c r="S3313" s="7">
        <f>E3313-D3313</f>
        <v/>
      </c>
      <c r="T3313" s="7">
        <f>O3313*M3313</f>
        <v/>
      </c>
      <c r="U3313" s="7">
        <f>T3313*N3313</f>
        <v/>
      </c>
      <c r="V3313" s="7">
        <f>T3313-U3313-(P3313*M3313)</f>
        <v/>
      </c>
      <c r="W3313" s="7">
        <f>VLOOKUP(L3313,'Products Sheet'!$A:$B,2,FALSE)</f>
        <v/>
      </c>
      <c r="X3313" s="7" t="n"/>
      <c r="Y3313" s="7" t="n"/>
      <c r="Z3313" s="7" t="n"/>
      <c r="AA3313" s="7" t="n"/>
      <c r="AB3313" s="7" t="n"/>
      <c r="AC3313" s="7" t="n"/>
    </row>
    <row r="3314" ht="9.75" customHeight="1" s="12">
      <c r="A3314" s="11" t="inlineStr">
        <is>
          <t>SO - 0001956</t>
        </is>
      </c>
      <c r="B3314" s="11" t="inlineStr">
        <is>
          <t>Online</t>
        </is>
      </c>
      <c r="C3314" s="11" t="inlineStr">
        <is>
          <t>WARE-NMK1003</t>
        </is>
      </c>
      <c r="D3314" s="6" t="n">
        <v>43400</v>
      </c>
      <c r="E3314" s="6" t="n">
        <v>43467</v>
      </c>
      <c r="F3314" s="6" t="n">
        <v>43482</v>
      </c>
      <c r="G3314" s="6" t="n">
        <v>43488</v>
      </c>
      <c r="H3314" s="11" t="inlineStr">
        <is>
          <t>USD</t>
        </is>
      </c>
      <c r="I3314" s="11" t="n">
        <v>15</v>
      </c>
      <c r="J3314" s="11" t="n">
        <v>19</v>
      </c>
      <c r="K3314" s="11" t="n">
        <v>123</v>
      </c>
      <c r="L3314" s="11" t="n">
        <v>20</v>
      </c>
      <c r="M3314" s="11" t="n">
        <v>3</v>
      </c>
      <c r="N3314" s="11" t="n">
        <v>0.075</v>
      </c>
      <c r="O3314" s="7" t="n">
        <v>3946.3</v>
      </c>
      <c r="P3314" s="7" t="n">
        <v>2367.78</v>
      </c>
      <c r="Q3314" s="7">
        <f>text(E3314,"ddd")</f>
        <v/>
      </c>
      <c r="R3314" s="7">
        <f>G3314-F3314</f>
        <v/>
      </c>
      <c r="S3314" s="7">
        <f>E3314-D3314</f>
        <v/>
      </c>
      <c r="T3314" s="7">
        <f>O3314*M3314</f>
        <v/>
      </c>
      <c r="U3314" s="7">
        <f>T3314*N3314</f>
        <v/>
      </c>
      <c r="V3314" s="7">
        <f>T3314-U3314-(P3314*M3314)</f>
        <v/>
      </c>
      <c r="W3314" s="7">
        <f>VLOOKUP(L3314,'Products Sheet'!$A:$B,2,FALSE)</f>
        <v/>
      </c>
      <c r="X3314" s="7" t="n"/>
      <c r="Y3314" s="7" t="n"/>
      <c r="Z3314" s="7" t="n"/>
      <c r="AA3314" s="7" t="n"/>
      <c r="AB3314" s="7" t="n"/>
      <c r="AC3314" s="7" t="n"/>
    </row>
    <row r="3315" ht="9.75" customHeight="1" s="12">
      <c r="A3315" s="11" t="inlineStr">
        <is>
          <t>SO - 0001980</t>
        </is>
      </c>
      <c r="B3315" s="11" t="inlineStr">
        <is>
          <t>In-Store</t>
        </is>
      </c>
      <c r="C3315" s="11" t="inlineStr">
        <is>
          <t>WARE-NMK1003</t>
        </is>
      </c>
      <c r="D3315" s="6" t="n">
        <v>43400</v>
      </c>
      <c r="E3315" s="6" t="n">
        <v>43469</v>
      </c>
      <c r="F3315" s="6" t="n">
        <v>43496</v>
      </c>
      <c r="G3315" s="6" t="n">
        <v>43506</v>
      </c>
      <c r="H3315" s="11" t="inlineStr">
        <is>
          <t>USD</t>
        </is>
      </c>
      <c r="I3315" s="11" t="n">
        <v>11</v>
      </c>
      <c r="J3315" s="11" t="n">
        <v>12</v>
      </c>
      <c r="K3315" s="11" t="n">
        <v>137</v>
      </c>
      <c r="L3315" s="11" t="n">
        <v>20</v>
      </c>
      <c r="M3315" s="11" t="n">
        <v>1</v>
      </c>
      <c r="N3315" s="11" t="n">
        <v>0.2</v>
      </c>
      <c r="O3315" s="7" t="n">
        <v>871</v>
      </c>
      <c r="P3315" s="7" t="n">
        <v>574.86</v>
      </c>
      <c r="Q3315" s="7">
        <f>text(E3315,"ddd")</f>
        <v/>
      </c>
      <c r="R3315" s="7">
        <f>G3315-F3315</f>
        <v/>
      </c>
      <c r="S3315" s="7">
        <f>E3315-D3315</f>
        <v/>
      </c>
      <c r="T3315" s="7">
        <f>O3315*M3315</f>
        <v/>
      </c>
      <c r="U3315" s="7">
        <f>T3315*N3315</f>
        <v/>
      </c>
      <c r="V3315" s="7">
        <f>T3315-U3315-(P3315*M3315)</f>
        <v/>
      </c>
      <c r="W3315" s="7">
        <f>VLOOKUP(L3315,'Products Sheet'!$A:$B,2,FALSE)</f>
        <v/>
      </c>
      <c r="X3315" s="7" t="n"/>
      <c r="Y3315" s="7" t="n"/>
      <c r="Z3315" s="7" t="n"/>
      <c r="AA3315" s="7" t="n"/>
      <c r="AB3315" s="7" t="n"/>
      <c r="AC3315" s="7" t="n"/>
    </row>
    <row r="3316" ht="9.75" customHeight="1" s="12">
      <c r="A3316" s="11" t="inlineStr">
        <is>
          <t>SO - 0001995</t>
        </is>
      </c>
      <c r="B3316" s="11" t="inlineStr">
        <is>
          <t>Wholesale</t>
        </is>
      </c>
      <c r="C3316" s="11" t="inlineStr">
        <is>
          <t>WARE-XYS1001</t>
        </is>
      </c>
      <c r="D3316" s="6" t="n">
        <v>43300</v>
      </c>
      <c r="E3316" s="6" t="n">
        <v>43470</v>
      </c>
      <c r="F3316" s="6" t="n">
        <v>43497</v>
      </c>
      <c r="G3316" s="6" t="n">
        <v>43500</v>
      </c>
      <c r="H3316" s="11" t="inlineStr">
        <is>
          <t>USD</t>
        </is>
      </c>
      <c r="I3316" s="11" t="n">
        <v>26</v>
      </c>
      <c r="J3316" s="11" t="n">
        <v>19</v>
      </c>
      <c r="K3316" s="11" t="n">
        <v>24</v>
      </c>
      <c r="L3316" s="11" t="n">
        <v>20</v>
      </c>
      <c r="M3316" s="11" t="n">
        <v>8</v>
      </c>
      <c r="N3316" s="11" t="n">
        <v>0.15</v>
      </c>
      <c r="O3316" s="7" t="n">
        <v>2673.3</v>
      </c>
      <c r="P3316" s="7" t="n">
        <v>1202.985</v>
      </c>
      <c r="Q3316" s="7">
        <f>text(E3316,"ddd")</f>
        <v/>
      </c>
      <c r="R3316" s="7">
        <f>G3316-F3316</f>
        <v/>
      </c>
      <c r="S3316" s="7">
        <f>E3316-D3316</f>
        <v/>
      </c>
      <c r="T3316" s="7">
        <f>O3316*M3316</f>
        <v/>
      </c>
      <c r="U3316" s="7">
        <f>T3316*N3316</f>
        <v/>
      </c>
      <c r="V3316" s="7">
        <f>T3316-U3316-(P3316*M3316)</f>
        <v/>
      </c>
      <c r="W3316" s="7">
        <f>VLOOKUP(L3316,'Products Sheet'!$A:$B,2,FALSE)</f>
        <v/>
      </c>
      <c r="X3316" s="7" t="n"/>
      <c r="Y3316" s="7" t="n"/>
      <c r="Z3316" s="7" t="n"/>
      <c r="AA3316" s="7" t="n"/>
      <c r="AB3316" s="7" t="n"/>
      <c r="AC3316" s="7" t="n"/>
    </row>
    <row r="3317" ht="9.75" customHeight="1" s="12">
      <c r="A3317" s="11" t="inlineStr">
        <is>
          <t>SO - 0002014</t>
        </is>
      </c>
      <c r="B3317" s="11" t="inlineStr">
        <is>
          <t>In-Store</t>
        </is>
      </c>
      <c r="C3317" s="11" t="inlineStr">
        <is>
          <t>WARE-UHY1004</t>
        </is>
      </c>
      <c r="D3317" s="6" t="n">
        <v>43400</v>
      </c>
      <c r="E3317" s="6" t="n">
        <v>43472</v>
      </c>
      <c r="F3317" s="6" t="n">
        <v>43487</v>
      </c>
      <c r="G3317" s="6" t="n">
        <v>43489</v>
      </c>
      <c r="H3317" s="11" t="inlineStr">
        <is>
          <t>USD</t>
        </is>
      </c>
      <c r="I3317" s="11" t="n">
        <v>1</v>
      </c>
      <c r="J3317" s="11" t="n">
        <v>24</v>
      </c>
      <c r="K3317" s="11" t="n">
        <v>242</v>
      </c>
      <c r="L3317" s="11" t="n">
        <v>20</v>
      </c>
      <c r="M3317" s="11" t="n">
        <v>5</v>
      </c>
      <c r="N3317" s="11" t="n">
        <v>0.2</v>
      </c>
      <c r="O3317" s="7" t="n">
        <v>1969.8</v>
      </c>
      <c r="P3317" s="7" t="n">
        <v>1477.35</v>
      </c>
      <c r="Q3317" s="7">
        <f>text(E3317,"ddd")</f>
        <v/>
      </c>
      <c r="R3317" s="7">
        <f>G3317-F3317</f>
        <v/>
      </c>
      <c r="S3317" s="7">
        <f>E3317-D3317</f>
        <v/>
      </c>
      <c r="T3317" s="7">
        <f>O3317*M3317</f>
        <v/>
      </c>
      <c r="U3317" s="7">
        <f>T3317*N3317</f>
        <v/>
      </c>
      <c r="V3317" s="7">
        <f>T3317-U3317-(P3317*M3317)</f>
        <v/>
      </c>
      <c r="W3317" s="7">
        <f>VLOOKUP(L3317,'Products Sheet'!$A:$B,2,FALSE)</f>
        <v/>
      </c>
      <c r="X3317" s="7" t="n"/>
      <c r="Y3317" s="7" t="n"/>
      <c r="Z3317" s="7" t="n"/>
      <c r="AA3317" s="7" t="n"/>
      <c r="AB3317" s="7" t="n"/>
      <c r="AC3317" s="7" t="n"/>
    </row>
    <row r="3318" ht="9.75" customHeight="1" s="12">
      <c r="A3318" s="11" t="inlineStr">
        <is>
          <t>SO - 0002124</t>
        </is>
      </c>
      <c r="B3318" s="11" t="inlineStr">
        <is>
          <t>Distributor</t>
        </is>
      </c>
      <c r="C3318" s="11" t="inlineStr">
        <is>
          <t>WARE-PUJ1005</t>
        </is>
      </c>
      <c r="D3318" s="6" t="n">
        <v>43300</v>
      </c>
      <c r="E3318" s="6" t="n">
        <v>43485</v>
      </c>
      <c r="F3318" s="6" t="n">
        <v>43490</v>
      </c>
      <c r="G3318" s="6" t="n">
        <v>43491</v>
      </c>
      <c r="H3318" s="11" t="inlineStr">
        <is>
          <t>USD</t>
        </is>
      </c>
      <c r="I3318" s="11" t="n">
        <v>24</v>
      </c>
      <c r="J3318" s="11" t="n">
        <v>32</v>
      </c>
      <c r="K3318" s="11" t="n">
        <v>285</v>
      </c>
      <c r="L3318" s="11" t="n">
        <v>20</v>
      </c>
      <c r="M3318" s="11" t="n">
        <v>8</v>
      </c>
      <c r="N3318" s="11" t="n">
        <v>0.05</v>
      </c>
      <c r="O3318" s="7" t="n">
        <v>3899.4</v>
      </c>
      <c r="P3318" s="7" t="n">
        <v>3314.49</v>
      </c>
      <c r="Q3318" s="7">
        <f>text(E3318,"ddd")</f>
        <v/>
      </c>
      <c r="R3318" s="7">
        <f>G3318-F3318</f>
        <v/>
      </c>
      <c r="S3318" s="7">
        <f>E3318-D3318</f>
        <v/>
      </c>
      <c r="T3318" s="7">
        <f>O3318*M3318</f>
        <v/>
      </c>
      <c r="U3318" s="7">
        <f>T3318*N3318</f>
        <v/>
      </c>
      <c r="V3318" s="7">
        <f>T3318-U3318-(P3318*M3318)</f>
        <v/>
      </c>
      <c r="W3318" s="7">
        <f>VLOOKUP(L3318,'Products Sheet'!$A:$B,2,FALSE)</f>
        <v/>
      </c>
      <c r="X3318" s="7" t="n"/>
      <c r="Y3318" s="7" t="n"/>
      <c r="Z3318" s="7" t="n"/>
      <c r="AA3318" s="7" t="n"/>
      <c r="AB3318" s="7" t="n"/>
      <c r="AC3318" s="7" t="n"/>
    </row>
    <row r="3319" ht="9.75" customHeight="1" s="12">
      <c r="A3319" s="11" t="inlineStr">
        <is>
          <t>SO - 0002127</t>
        </is>
      </c>
      <c r="B3319" s="11" t="inlineStr">
        <is>
          <t>Online</t>
        </is>
      </c>
      <c r="C3319" s="11" t="inlineStr">
        <is>
          <t>WARE-NMK1003</t>
        </is>
      </c>
      <c r="D3319" s="6" t="n">
        <v>43400</v>
      </c>
      <c r="E3319" s="6" t="n">
        <v>43485</v>
      </c>
      <c r="F3319" s="6" t="n">
        <v>43499</v>
      </c>
      <c r="G3319" s="6" t="n">
        <v>43502</v>
      </c>
      <c r="H3319" s="11" t="inlineStr">
        <is>
          <t>USD</t>
        </is>
      </c>
      <c r="I3319" s="11" t="n">
        <v>15</v>
      </c>
      <c r="J3319" s="11" t="n">
        <v>31</v>
      </c>
      <c r="K3319" s="11" t="n">
        <v>102</v>
      </c>
      <c r="L3319" s="11" t="n">
        <v>20</v>
      </c>
      <c r="M3319" s="11" t="n">
        <v>3</v>
      </c>
      <c r="N3319" s="11" t="n">
        <v>0.4</v>
      </c>
      <c r="O3319" s="7" t="n">
        <v>837.5</v>
      </c>
      <c r="P3319" s="7" t="n">
        <v>661.625</v>
      </c>
      <c r="Q3319" s="7">
        <f>text(E3319,"ddd")</f>
        <v/>
      </c>
      <c r="R3319" s="7">
        <f>G3319-F3319</f>
        <v/>
      </c>
      <c r="S3319" s="7">
        <f>E3319-D3319</f>
        <v/>
      </c>
      <c r="T3319" s="7">
        <f>O3319*M3319</f>
        <v/>
      </c>
      <c r="U3319" s="7">
        <f>T3319*N3319</f>
        <v/>
      </c>
      <c r="V3319" s="7">
        <f>T3319-U3319-(P3319*M3319)</f>
        <v/>
      </c>
      <c r="W3319" s="7">
        <f>VLOOKUP(L3319,'Products Sheet'!$A:$B,2,FALSE)</f>
        <v/>
      </c>
      <c r="X3319" s="7" t="n"/>
      <c r="Y3319" s="7" t="n"/>
      <c r="Z3319" s="7" t="n"/>
      <c r="AA3319" s="7" t="n"/>
      <c r="AB3319" s="7" t="n"/>
      <c r="AC3319" s="7" t="n"/>
    </row>
    <row r="3320" ht="9.75" customHeight="1" s="12">
      <c r="A3320" s="11" t="inlineStr">
        <is>
          <t>SO - 0002130</t>
        </is>
      </c>
      <c r="B3320" s="11" t="inlineStr">
        <is>
          <t>Online</t>
        </is>
      </c>
      <c r="C3320" s="11" t="inlineStr">
        <is>
          <t>WARE-PUJ1005</t>
        </is>
      </c>
      <c r="D3320" s="6" t="n">
        <v>43400</v>
      </c>
      <c r="E3320" s="6" t="n">
        <v>43485</v>
      </c>
      <c r="F3320" s="6" t="n">
        <v>43499</v>
      </c>
      <c r="G3320" s="6" t="n">
        <v>43504</v>
      </c>
      <c r="H3320" s="11" t="inlineStr">
        <is>
          <t>USD</t>
        </is>
      </c>
      <c r="I3320" s="11" t="n">
        <v>20</v>
      </c>
      <c r="J3320" s="11" t="n">
        <v>7</v>
      </c>
      <c r="K3320" s="11" t="n">
        <v>294</v>
      </c>
      <c r="L3320" s="11" t="n">
        <v>20</v>
      </c>
      <c r="M3320" s="11" t="n">
        <v>2</v>
      </c>
      <c r="N3320" s="11" t="n">
        <v>0.4</v>
      </c>
      <c r="O3320" s="7" t="n">
        <v>174.2</v>
      </c>
      <c r="P3320" s="7" t="n">
        <v>78.39000000000001</v>
      </c>
      <c r="Q3320" s="7">
        <f>text(E3320,"ddd")</f>
        <v/>
      </c>
      <c r="R3320" s="7">
        <f>G3320-F3320</f>
        <v/>
      </c>
      <c r="S3320" s="7">
        <f>E3320-D3320</f>
        <v/>
      </c>
      <c r="T3320" s="7">
        <f>O3320*M3320</f>
        <v/>
      </c>
      <c r="U3320" s="7">
        <f>T3320*N3320</f>
        <v/>
      </c>
      <c r="V3320" s="7">
        <f>T3320-U3320-(P3320*M3320)</f>
        <v/>
      </c>
      <c r="W3320" s="7">
        <f>VLOOKUP(L3320,'Products Sheet'!$A:$B,2,FALSE)</f>
        <v/>
      </c>
      <c r="X3320" s="7" t="n"/>
      <c r="Y3320" s="7" t="n"/>
      <c r="Z3320" s="7" t="n"/>
      <c r="AA3320" s="7" t="n"/>
      <c r="AB3320" s="7" t="n"/>
      <c r="AC3320" s="7" t="n"/>
    </row>
    <row r="3321" ht="9.75" customHeight="1" s="12">
      <c r="A3321" s="11" t="inlineStr">
        <is>
          <t>SO - 0002144</t>
        </is>
      </c>
      <c r="B3321" s="11" t="inlineStr">
        <is>
          <t>In-Store</t>
        </is>
      </c>
      <c r="C3321" s="11" t="inlineStr">
        <is>
          <t>WARE-NMK1003</t>
        </is>
      </c>
      <c r="D3321" s="6" t="n">
        <v>43400</v>
      </c>
      <c r="E3321" s="6" t="n">
        <v>43486</v>
      </c>
      <c r="F3321" s="6" t="n">
        <v>43509</v>
      </c>
      <c r="G3321" s="6" t="n">
        <v>43513</v>
      </c>
      <c r="H3321" s="11" t="inlineStr">
        <is>
          <t>USD</t>
        </is>
      </c>
      <c r="I3321" s="11" t="n">
        <v>5</v>
      </c>
      <c r="J3321" s="11" t="n">
        <v>20</v>
      </c>
      <c r="K3321" s="11" t="n">
        <v>134</v>
      </c>
      <c r="L3321" s="11" t="n">
        <v>20</v>
      </c>
      <c r="M3321" s="11" t="n">
        <v>7</v>
      </c>
      <c r="N3321" s="11" t="n">
        <v>0.075</v>
      </c>
      <c r="O3321" s="7" t="n">
        <v>1125.6</v>
      </c>
      <c r="P3321" s="7" t="n">
        <v>619.0800000000002</v>
      </c>
      <c r="Q3321" s="7">
        <f>text(E3321,"ddd")</f>
        <v/>
      </c>
      <c r="R3321" s="7">
        <f>G3321-F3321</f>
        <v/>
      </c>
      <c r="S3321" s="7">
        <f>E3321-D3321</f>
        <v/>
      </c>
      <c r="T3321" s="7">
        <f>O3321*M3321</f>
        <v/>
      </c>
      <c r="U3321" s="7">
        <f>T3321*N3321</f>
        <v/>
      </c>
      <c r="V3321" s="7">
        <f>T3321-U3321-(P3321*M3321)</f>
        <v/>
      </c>
      <c r="W3321" s="7">
        <f>VLOOKUP(L3321,'Products Sheet'!$A:$B,2,FALSE)</f>
        <v/>
      </c>
      <c r="X3321" s="7" t="n"/>
      <c r="Y3321" s="7" t="n"/>
      <c r="Z3321" s="7" t="n"/>
      <c r="AA3321" s="7" t="n"/>
      <c r="AB3321" s="7" t="n"/>
      <c r="AC3321" s="7" t="n"/>
    </row>
    <row r="3322" ht="9.75" customHeight="1" s="12">
      <c r="A3322" s="11" t="inlineStr">
        <is>
          <t>SO - 0002153</t>
        </is>
      </c>
      <c r="B3322" s="11" t="inlineStr">
        <is>
          <t>Distributor</t>
        </is>
      </c>
      <c r="C3322" s="11" t="inlineStr">
        <is>
          <t>WARE-NBV1002</t>
        </is>
      </c>
      <c r="D3322" s="6" t="n">
        <v>43400</v>
      </c>
      <c r="E3322" s="6" t="n">
        <v>43487</v>
      </c>
      <c r="F3322" s="6" t="n">
        <v>43493</v>
      </c>
      <c r="G3322" s="6" t="n">
        <v>43494</v>
      </c>
      <c r="H3322" s="11" t="inlineStr">
        <is>
          <t>USD</t>
        </is>
      </c>
      <c r="I3322" s="11" t="n">
        <v>21</v>
      </c>
      <c r="J3322" s="11" t="n">
        <v>5</v>
      </c>
      <c r="K3322" s="11" t="n">
        <v>76</v>
      </c>
      <c r="L3322" s="11" t="n">
        <v>20</v>
      </c>
      <c r="M3322" s="11" t="n">
        <v>2</v>
      </c>
      <c r="N3322" s="11" t="n">
        <v>0.1</v>
      </c>
      <c r="O3322" s="7" t="n">
        <v>1065.3</v>
      </c>
      <c r="P3322" s="7" t="n">
        <v>628.5269999999999</v>
      </c>
      <c r="Q3322" s="7">
        <f>text(E3322,"ddd")</f>
        <v/>
      </c>
      <c r="R3322" s="7">
        <f>G3322-F3322</f>
        <v/>
      </c>
      <c r="S3322" s="7">
        <f>E3322-D3322</f>
        <v/>
      </c>
      <c r="T3322" s="7">
        <f>O3322*M3322</f>
        <v/>
      </c>
      <c r="U3322" s="7">
        <f>T3322*N3322</f>
        <v/>
      </c>
      <c r="V3322" s="7">
        <f>T3322-U3322-(P3322*M3322)</f>
        <v/>
      </c>
      <c r="W3322" s="7">
        <f>VLOOKUP(L3322,'Products Sheet'!$A:$B,2,FALSE)</f>
        <v/>
      </c>
      <c r="X3322" s="7" t="n"/>
      <c r="Y3322" s="7" t="n"/>
      <c r="Z3322" s="7" t="n"/>
      <c r="AA3322" s="7" t="n"/>
      <c r="AB3322" s="7" t="n"/>
      <c r="AC3322" s="7" t="n"/>
    </row>
    <row r="3323" ht="9.75" customHeight="1" s="12">
      <c r="A3323" s="11" t="inlineStr">
        <is>
          <t>SO - 0002203</t>
        </is>
      </c>
      <c r="B3323" s="11" t="inlineStr">
        <is>
          <t>Online</t>
        </is>
      </c>
      <c r="C3323" s="11" t="inlineStr">
        <is>
          <t>WARE-XYS1001</t>
        </is>
      </c>
      <c r="D3323" s="6" t="n">
        <v>43400</v>
      </c>
      <c r="E3323" s="6" t="n">
        <v>43493</v>
      </c>
      <c r="F3323" s="6" t="n">
        <v>43518</v>
      </c>
      <c r="G3323" s="6" t="n">
        <v>43528</v>
      </c>
      <c r="H3323" s="11" t="inlineStr">
        <is>
          <t>USD</t>
        </is>
      </c>
      <c r="I3323" s="11" t="n">
        <v>15</v>
      </c>
      <c r="J3323" s="11" t="n">
        <v>18</v>
      </c>
      <c r="K3323" s="11" t="n">
        <v>32</v>
      </c>
      <c r="L3323" s="11" t="n">
        <v>20</v>
      </c>
      <c r="M3323" s="11" t="n">
        <v>8</v>
      </c>
      <c r="N3323" s="11" t="n">
        <v>0.075</v>
      </c>
      <c r="O3323" s="7" t="n">
        <v>3819</v>
      </c>
      <c r="P3323" s="7" t="n">
        <v>2405.97</v>
      </c>
      <c r="Q3323" s="7">
        <f>text(E3323,"ddd")</f>
        <v/>
      </c>
      <c r="R3323" s="7">
        <f>G3323-F3323</f>
        <v/>
      </c>
      <c r="S3323" s="7">
        <f>E3323-D3323</f>
        <v/>
      </c>
      <c r="T3323" s="7">
        <f>O3323*M3323</f>
        <v/>
      </c>
      <c r="U3323" s="7">
        <f>T3323*N3323</f>
        <v/>
      </c>
      <c r="V3323" s="7">
        <f>T3323-U3323-(P3323*M3323)</f>
        <v/>
      </c>
      <c r="W3323" s="7">
        <f>VLOOKUP(L3323,'Products Sheet'!$A:$B,2,FALSE)</f>
        <v/>
      </c>
      <c r="X3323" s="7" t="n"/>
      <c r="Y3323" s="7" t="n"/>
      <c r="Z3323" s="7" t="n"/>
      <c r="AA3323" s="7" t="n"/>
      <c r="AB3323" s="7" t="n"/>
      <c r="AC3323" s="7" t="n"/>
    </row>
    <row r="3324" ht="9.75" customHeight="1" s="12">
      <c r="A3324" s="11" t="inlineStr">
        <is>
          <t>SO - 0002284</t>
        </is>
      </c>
      <c r="B3324" s="11" t="inlineStr">
        <is>
          <t>Distributor</t>
        </is>
      </c>
      <c r="C3324" s="11" t="inlineStr">
        <is>
          <t>WARE-NMK1003</t>
        </is>
      </c>
      <c r="D3324" s="6" t="n">
        <v>43400</v>
      </c>
      <c r="E3324" s="6" t="n">
        <v>43503</v>
      </c>
      <c r="F3324" s="6" t="n">
        <v>43514</v>
      </c>
      <c r="G3324" s="6" t="n">
        <v>43522</v>
      </c>
      <c r="H3324" s="11" t="inlineStr">
        <is>
          <t>USD</t>
        </is>
      </c>
      <c r="I3324" s="11" t="n">
        <v>21</v>
      </c>
      <c r="J3324" s="11" t="n">
        <v>4</v>
      </c>
      <c r="K3324" s="11" t="n">
        <v>169</v>
      </c>
      <c r="L3324" s="11" t="n">
        <v>20</v>
      </c>
      <c r="M3324" s="11" t="n">
        <v>6</v>
      </c>
      <c r="N3324" s="11" t="n">
        <v>0.1</v>
      </c>
      <c r="O3324" s="7" t="n">
        <v>1118.9</v>
      </c>
      <c r="P3324" s="7" t="n">
        <v>682.529</v>
      </c>
      <c r="Q3324" s="7">
        <f>text(E3324,"ddd")</f>
        <v/>
      </c>
      <c r="R3324" s="7">
        <f>G3324-F3324</f>
        <v/>
      </c>
      <c r="S3324" s="7">
        <f>E3324-D3324</f>
        <v/>
      </c>
      <c r="T3324" s="7">
        <f>O3324*M3324</f>
        <v/>
      </c>
      <c r="U3324" s="7">
        <f>T3324*N3324</f>
        <v/>
      </c>
      <c r="V3324" s="7">
        <f>T3324-U3324-(P3324*M3324)</f>
        <v/>
      </c>
      <c r="W3324" s="7">
        <f>VLOOKUP(L3324,'Products Sheet'!$A:$B,2,FALSE)</f>
        <v/>
      </c>
      <c r="X3324" s="7" t="n"/>
      <c r="Y3324" s="7" t="n"/>
      <c r="Z3324" s="7" t="n"/>
      <c r="AA3324" s="7" t="n"/>
      <c r="AB3324" s="7" t="n"/>
      <c r="AC3324" s="7" t="n"/>
    </row>
    <row r="3325" ht="9.75" customHeight="1" s="12">
      <c r="A3325" s="11" t="inlineStr">
        <is>
          <t>SO - 0002292</t>
        </is>
      </c>
      <c r="B3325" s="11" t="inlineStr">
        <is>
          <t>Distributor</t>
        </is>
      </c>
      <c r="C3325" s="11" t="inlineStr">
        <is>
          <t>WARE-PUJ1005</t>
        </is>
      </c>
      <c r="D3325" s="6" t="n">
        <v>43400</v>
      </c>
      <c r="E3325" s="6" t="n">
        <v>43504</v>
      </c>
      <c r="F3325" s="6" t="n">
        <v>43527</v>
      </c>
      <c r="G3325" s="6" t="n">
        <v>43536</v>
      </c>
      <c r="H3325" s="11" t="inlineStr">
        <is>
          <t>USD</t>
        </is>
      </c>
      <c r="I3325" s="11" t="n">
        <v>23</v>
      </c>
      <c r="J3325" s="11" t="n">
        <v>25</v>
      </c>
      <c r="K3325" s="11" t="n">
        <v>292</v>
      </c>
      <c r="L3325" s="11" t="n">
        <v>20</v>
      </c>
      <c r="M3325" s="11" t="n">
        <v>8</v>
      </c>
      <c r="N3325" s="11" t="n">
        <v>0.05</v>
      </c>
      <c r="O3325" s="7" t="n">
        <v>3979.8</v>
      </c>
      <c r="P3325" s="7" t="n">
        <v>2785.86</v>
      </c>
      <c r="Q3325" s="7">
        <f>text(E3325,"ddd")</f>
        <v/>
      </c>
      <c r="R3325" s="7">
        <f>G3325-F3325</f>
        <v/>
      </c>
      <c r="S3325" s="7">
        <f>E3325-D3325</f>
        <v/>
      </c>
      <c r="T3325" s="7">
        <f>O3325*M3325</f>
        <v/>
      </c>
      <c r="U3325" s="7">
        <f>T3325*N3325</f>
        <v/>
      </c>
      <c r="V3325" s="7">
        <f>T3325-U3325-(P3325*M3325)</f>
        <v/>
      </c>
      <c r="W3325" s="7">
        <f>VLOOKUP(L3325,'Products Sheet'!$A:$B,2,FALSE)</f>
        <v/>
      </c>
      <c r="X3325" s="7" t="n"/>
      <c r="Y3325" s="7" t="n"/>
      <c r="Z3325" s="7" t="n"/>
      <c r="AA3325" s="7" t="n"/>
      <c r="AB3325" s="7" t="n"/>
      <c r="AC3325" s="7" t="n"/>
    </row>
    <row r="3326" ht="9.75" customHeight="1" s="12">
      <c r="A3326" s="11" t="inlineStr">
        <is>
          <t>SO - 0002308</t>
        </is>
      </c>
      <c r="B3326" s="11" t="inlineStr">
        <is>
          <t>Online</t>
        </is>
      </c>
      <c r="C3326" s="11" t="inlineStr">
        <is>
          <t>WARE-MKL1006</t>
        </is>
      </c>
      <c r="D3326" s="6" t="n">
        <v>43400</v>
      </c>
      <c r="E3326" s="6" t="n">
        <v>43506</v>
      </c>
      <c r="F3326" s="6" t="n">
        <v>43529</v>
      </c>
      <c r="G3326" s="6" t="n">
        <v>43537</v>
      </c>
      <c r="H3326" s="11" t="inlineStr">
        <is>
          <t>USD</t>
        </is>
      </c>
      <c r="I3326" s="11" t="n">
        <v>15</v>
      </c>
      <c r="J3326" s="11" t="n">
        <v>23</v>
      </c>
      <c r="K3326" s="11" t="n">
        <v>349</v>
      </c>
      <c r="L3326" s="11" t="n">
        <v>20</v>
      </c>
      <c r="M3326" s="11" t="n">
        <v>4</v>
      </c>
      <c r="N3326" s="11" t="n">
        <v>0.15</v>
      </c>
      <c r="O3326" s="7" t="n">
        <v>2378.5</v>
      </c>
      <c r="P3326" s="7" t="n">
        <v>1236.82</v>
      </c>
      <c r="Q3326" s="7">
        <f>text(E3326,"ddd")</f>
        <v/>
      </c>
      <c r="R3326" s="7">
        <f>G3326-F3326</f>
        <v/>
      </c>
      <c r="S3326" s="7">
        <f>E3326-D3326</f>
        <v/>
      </c>
      <c r="T3326" s="7">
        <f>O3326*M3326</f>
        <v/>
      </c>
      <c r="U3326" s="7">
        <f>T3326*N3326</f>
        <v/>
      </c>
      <c r="V3326" s="7">
        <f>T3326-U3326-(P3326*M3326)</f>
        <v/>
      </c>
      <c r="W3326" s="7">
        <f>VLOOKUP(L3326,'Products Sheet'!$A:$B,2,FALSE)</f>
        <v/>
      </c>
      <c r="X3326" s="7" t="n"/>
      <c r="Y3326" s="7" t="n"/>
      <c r="Z3326" s="7" t="n"/>
      <c r="AA3326" s="7" t="n"/>
      <c r="AB3326" s="7" t="n"/>
      <c r="AC3326" s="7" t="n"/>
    </row>
    <row r="3327" ht="9.75" customHeight="1" s="12">
      <c r="A3327" s="11" t="inlineStr">
        <is>
          <t>SO - 0002413</t>
        </is>
      </c>
      <c r="B3327" s="11" t="inlineStr">
        <is>
          <t>Distributor</t>
        </is>
      </c>
      <c r="C3327" s="11" t="inlineStr">
        <is>
          <t>WARE-UHY1004</t>
        </is>
      </c>
      <c r="D3327" s="6" t="n">
        <v>43400</v>
      </c>
      <c r="E3327" s="6" t="n">
        <v>43518</v>
      </c>
      <c r="F3327" s="6" t="n">
        <v>43542</v>
      </c>
      <c r="G3327" s="6" t="n">
        <v>43550</v>
      </c>
      <c r="H3327" s="11" t="inlineStr">
        <is>
          <t>USD</t>
        </is>
      </c>
      <c r="I3327" s="11" t="n">
        <v>22</v>
      </c>
      <c r="J3327" s="11" t="n">
        <v>47</v>
      </c>
      <c r="K3327" s="11" t="n">
        <v>242</v>
      </c>
      <c r="L3327" s="11" t="n">
        <v>20</v>
      </c>
      <c r="M3327" s="11" t="n">
        <v>6</v>
      </c>
      <c r="N3327" s="11" t="n">
        <v>0.075</v>
      </c>
      <c r="O3327" s="7" t="n">
        <v>1105.5</v>
      </c>
      <c r="P3327" s="7" t="n">
        <v>475.365</v>
      </c>
      <c r="Q3327" s="7">
        <f>text(E3327,"ddd")</f>
        <v/>
      </c>
      <c r="R3327" s="7">
        <f>G3327-F3327</f>
        <v/>
      </c>
      <c r="S3327" s="7">
        <f>E3327-D3327</f>
        <v/>
      </c>
      <c r="T3327" s="7">
        <f>O3327*M3327</f>
        <v/>
      </c>
      <c r="U3327" s="7">
        <f>T3327*N3327</f>
        <v/>
      </c>
      <c r="V3327" s="7">
        <f>T3327-U3327-(P3327*M3327)</f>
        <v/>
      </c>
      <c r="W3327" s="7">
        <f>VLOOKUP(L3327,'Products Sheet'!$A:$B,2,FALSE)</f>
        <v/>
      </c>
      <c r="X3327" s="7" t="n"/>
      <c r="Y3327" s="7" t="n"/>
      <c r="Z3327" s="7" t="n"/>
      <c r="AA3327" s="7" t="n"/>
      <c r="AB3327" s="7" t="n"/>
      <c r="AC3327" s="7" t="n"/>
    </row>
    <row r="3328" ht="9.75" customHeight="1" s="12">
      <c r="A3328" s="11" t="inlineStr">
        <is>
          <t>SO - 0002487</t>
        </is>
      </c>
      <c r="B3328" s="11" t="inlineStr">
        <is>
          <t>Distributor</t>
        </is>
      </c>
      <c r="C3328" s="11" t="inlineStr">
        <is>
          <t>WARE-NMK1003</t>
        </is>
      </c>
      <c r="D3328" s="6" t="n">
        <v>43400</v>
      </c>
      <c r="E3328" s="6" t="n">
        <v>43528</v>
      </c>
      <c r="F3328" s="6" t="n">
        <v>43536</v>
      </c>
      <c r="G3328" s="6" t="n">
        <v>43540</v>
      </c>
      <c r="H3328" s="11" t="inlineStr">
        <is>
          <t>USD</t>
        </is>
      </c>
      <c r="I3328" s="11" t="n">
        <v>22</v>
      </c>
      <c r="J3328" s="11" t="n">
        <v>50</v>
      </c>
      <c r="K3328" s="11" t="n">
        <v>95</v>
      </c>
      <c r="L3328" s="11" t="n">
        <v>20</v>
      </c>
      <c r="M3328" s="11" t="n">
        <v>7</v>
      </c>
      <c r="N3328" s="11" t="n">
        <v>0.05</v>
      </c>
      <c r="O3328" s="7" t="n">
        <v>3859.2</v>
      </c>
      <c r="P3328" s="7" t="n">
        <v>1968.192</v>
      </c>
      <c r="Q3328" s="7">
        <f>text(E3328,"ddd")</f>
        <v/>
      </c>
      <c r="R3328" s="7">
        <f>G3328-F3328</f>
        <v/>
      </c>
      <c r="S3328" s="7">
        <f>E3328-D3328</f>
        <v/>
      </c>
      <c r="T3328" s="7">
        <f>O3328*M3328</f>
        <v/>
      </c>
      <c r="U3328" s="7">
        <f>T3328*N3328</f>
        <v/>
      </c>
      <c r="V3328" s="7">
        <f>T3328-U3328-(P3328*M3328)</f>
        <v/>
      </c>
      <c r="W3328" s="7">
        <f>VLOOKUP(L3328,'Products Sheet'!$A:$B,2,FALSE)</f>
        <v/>
      </c>
      <c r="X3328" s="7" t="n"/>
      <c r="Y3328" s="7" t="n"/>
      <c r="Z3328" s="7" t="n"/>
      <c r="AA3328" s="7" t="n"/>
      <c r="AB3328" s="7" t="n"/>
      <c r="AC3328" s="7" t="n"/>
    </row>
    <row r="3329" ht="9.75" customHeight="1" s="12">
      <c r="A3329" s="11" t="inlineStr">
        <is>
          <t>SO - 0002508</t>
        </is>
      </c>
      <c r="B3329" s="11" t="inlineStr">
        <is>
          <t>In-Store</t>
        </is>
      </c>
      <c r="C3329" s="11" t="inlineStr">
        <is>
          <t>WARE-PUJ1005</t>
        </is>
      </c>
      <c r="D3329" s="6" t="n">
        <v>43400</v>
      </c>
      <c r="E3329" s="6" t="n">
        <v>43532</v>
      </c>
      <c r="F3329" s="6" t="n">
        <v>43557</v>
      </c>
      <c r="G3329" s="6" t="n">
        <v>43558</v>
      </c>
      <c r="H3329" s="11" t="inlineStr">
        <is>
          <t>USD</t>
        </is>
      </c>
      <c r="I3329" s="11" t="n">
        <v>1</v>
      </c>
      <c r="J3329" s="11" t="n">
        <v>48</v>
      </c>
      <c r="K3329" s="11" t="n">
        <v>262</v>
      </c>
      <c r="L3329" s="11" t="n">
        <v>20</v>
      </c>
      <c r="M3329" s="11" t="n">
        <v>7</v>
      </c>
      <c r="N3329" s="11" t="n">
        <v>0.075</v>
      </c>
      <c r="O3329" s="7" t="n">
        <v>1802.3</v>
      </c>
      <c r="P3329" s="7" t="n">
        <v>1279.633</v>
      </c>
      <c r="Q3329" s="7">
        <f>text(E3329,"ddd")</f>
        <v/>
      </c>
      <c r="R3329" s="7">
        <f>G3329-F3329</f>
        <v/>
      </c>
      <c r="S3329" s="7">
        <f>E3329-D3329</f>
        <v/>
      </c>
      <c r="T3329" s="7">
        <f>O3329*M3329</f>
        <v/>
      </c>
      <c r="U3329" s="7">
        <f>T3329*N3329</f>
        <v/>
      </c>
      <c r="V3329" s="7">
        <f>T3329-U3329-(P3329*M3329)</f>
        <v/>
      </c>
      <c r="W3329" s="7">
        <f>VLOOKUP(L3329,'Products Sheet'!$A:$B,2,FALSE)</f>
        <v/>
      </c>
      <c r="X3329" s="7" t="n"/>
      <c r="Y3329" s="7" t="n"/>
      <c r="Z3329" s="7" t="n"/>
      <c r="AA3329" s="7" t="n"/>
      <c r="AB3329" s="7" t="n"/>
      <c r="AC3329" s="7" t="n"/>
    </row>
    <row r="3330" ht="9.75" customHeight="1" s="12">
      <c r="A3330" s="11" t="inlineStr">
        <is>
          <t>SO - 0002555</t>
        </is>
      </c>
      <c r="B3330" s="11" t="inlineStr">
        <is>
          <t>Distributor</t>
        </is>
      </c>
      <c r="C3330" s="11" t="inlineStr">
        <is>
          <t>WARE-NMK1003</t>
        </is>
      </c>
      <c r="D3330" s="6" t="n">
        <v>43400</v>
      </c>
      <c r="E3330" s="6" t="n">
        <v>43539</v>
      </c>
      <c r="F3330" s="6" t="n">
        <v>43552</v>
      </c>
      <c r="G3330" s="6" t="n">
        <v>43561</v>
      </c>
      <c r="H3330" s="11" t="inlineStr">
        <is>
          <t>USD</t>
        </is>
      </c>
      <c r="I3330" s="11" t="n">
        <v>23</v>
      </c>
      <c r="J3330" s="11" t="n">
        <v>26</v>
      </c>
      <c r="K3330" s="11" t="n">
        <v>132</v>
      </c>
      <c r="L3330" s="11" t="n">
        <v>20</v>
      </c>
      <c r="M3330" s="11" t="n">
        <v>5</v>
      </c>
      <c r="N3330" s="11" t="n">
        <v>0.075</v>
      </c>
      <c r="O3330" s="7" t="n">
        <v>1145.7</v>
      </c>
      <c r="P3330" s="7" t="n">
        <v>733.248</v>
      </c>
      <c r="Q3330" s="7">
        <f>text(E3330,"ddd")</f>
        <v/>
      </c>
      <c r="R3330" s="7">
        <f>G3330-F3330</f>
        <v/>
      </c>
      <c r="S3330" s="7">
        <f>E3330-D3330</f>
        <v/>
      </c>
      <c r="T3330" s="7">
        <f>O3330*M3330</f>
        <v/>
      </c>
      <c r="U3330" s="7">
        <f>T3330*N3330</f>
        <v/>
      </c>
      <c r="V3330" s="7">
        <f>T3330-U3330-(P3330*M3330)</f>
        <v/>
      </c>
      <c r="W3330" s="7">
        <f>VLOOKUP(L3330,'Products Sheet'!$A:$B,2,FALSE)</f>
        <v/>
      </c>
      <c r="X3330" s="7" t="n"/>
      <c r="Y3330" s="7" t="n"/>
      <c r="Z3330" s="7" t="n"/>
      <c r="AA3330" s="7" t="n"/>
      <c r="AB3330" s="7" t="n"/>
      <c r="AC3330" s="7" t="n"/>
    </row>
    <row r="3331" ht="9.75" customHeight="1" s="12">
      <c r="A3331" s="11" t="inlineStr">
        <is>
          <t>SO - 0002719</t>
        </is>
      </c>
      <c r="B3331" s="11" t="inlineStr">
        <is>
          <t>Wholesale</t>
        </is>
      </c>
      <c r="C3331" s="11" t="inlineStr">
        <is>
          <t>WARE-UHY1004</t>
        </is>
      </c>
      <c r="D3331" s="6" t="n">
        <v>43400</v>
      </c>
      <c r="E3331" s="6" t="n">
        <v>43560</v>
      </c>
      <c r="F3331" s="6" t="n">
        <v>43569</v>
      </c>
      <c r="G3331" s="6" t="n">
        <v>43574</v>
      </c>
      <c r="H3331" s="11" t="inlineStr">
        <is>
          <t>USD</t>
        </is>
      </c>
      <c r="I3331" s="11" t="n">
        <v>25</v>
      </c>
      <c r="J3331" s="11" t="n">
        <v>39</v>
      </c>
      <c r="K3331" s="11" t="n">
        <v>215</v>
      </c>
      <c r="L3331" s="11" t="n">
        <v>20</v>
      </c>
      <c r="M3331" s="11" t="n">
        <v>1</v>
      </c>
      <c r="N3331" s="11" t="n">
        <v>0.2</v>
      </c>
      <c r="O3331" s="7" t="n">
        <v>3979.8</v>
      </c>
      <c r="P3331" s="7" t="n">
        <v>3024.648</v>
      </c>
      <c r="Q3331" s="7">
        <f>text(E3331,"ddd")</f>
        <v/>
      </c>
      <c r="R3331" s="7">
        <f>G3331-F3331</f>
        <v/>
      </c>
      <c r="S3331" s="7">
        <f>E3331-D3331</f>
        <v/>
      </c>
      <c r="T3331" s="7">
        <f>O3331*M3331</f>
        <v/>
      </c>
      <c r="U3331" s="7">
        <f>T3331*N3331</f>
        <v/>
      </c>
      <c r="V3331" s="7">
        <f>T3331-U3331-(P3331*M3331)</f>
        <v/>
      </c>
      <c r="W3331" s="7">
        <f>VLOOKUP(L3331,'Products Sheet'!$A:$B,2,FALSE)</f>
        <v/>
      </c>
      <c r="X3331" s="7" t="n"/>
      <c r="Y3331" s="7" t="n"/>
      <c r="Z3331" s="7" t="n"/>
      <c r="AA3331" s="7" t="n"/>
      <c r="AB3331" s="7" t="n"/>
      <c r="AC3331" s="7" t="n"/>
    </row>
    <row r="3332" ht="9.75" customHeight="1" s="12">
      <c r="A3332" s="11" t="inlineStr">
        <is>
          <t>SO - 0002748</t>
        </is>
      </c>
      <c r="B3332" s="11" t="inlineStr">
        <is>
          <t>Distributor</t>
        </is>
      </c>
      <c r="C3332" s="11" t="inlineStr">
        <is>
          <t>WARE-MKL1006</t>
        </is>
      </c>
      <c r="D3332" s="6" t="n">
        <v>43400</v>
      </c>
      <c r="E3332" s="6" t="n">
        <v>43563</v>
      </c>
      <c r="F3332" s="6" t="n">
        <v>43584</v>
      </c>
      <c r="G3332" s="6" t="n">
        <v>43589</v>
      </c>
      <c r="H3332" s="11" t="inlineStr">
        <is>
          <t>USD</t>
        </is>
      </c>
      <c r="I3332" s="11" t="n">
        <v>24</v>
      </c>
      <c r="J3332" s="11" t="n">
        <v>19</v>
      </c>
      <c r="K3332" s="11" t="n">
        <v>348</v>
      </c>
      <c r="L3332" s="11" t="n">
        <v>20</v>
      </c>
      <c r="M3332" s="11" t="n">
        <v>7</v>
      </c>
      <c r="N3332" s="11" t="n">
        <v>0.075</v>
      </c>
      <c r="O3332" s="7" t="n">
        <v>174.2</v>
      </c>
      <c r="P3332" s="7" t="n">
        <v>146.328</v>
      </c>
      <c r="Q3332" s="7">
        <f>text(E3332,"ddd")</f>
        <v/>
      </c>
      <c r="R3332" s="7">
        <f>G3332-F3332</f>
        <v/>
      </c>
      <c r="S3332" s="7">
        <f>E3332-D3332</f>
        <v/>
      </c>
      <c r="T3332" s="7">
        <f>O3332*M3332</f>
        <v/>
      </c>
      <c r="U3332" s="7">
        <f>T3332*N3332</f>
        <v/>
      </c>
      <c r="V3332" s="7">
        <f>T3332-U3332-(P3332*M3332)</f>
        <v/>
      </c>
      <c r="W3332" s="7">
        <f>VLOOKUP(L3332,'Products Sheet'!$A:$B,2,FALSE)</f>
        <v/>
      </c>
      <c r="X3332" s="7" t="n"/>
      <c r="Y3332" s="7" t="n"/>
      <c r="Z3332" s="7" t="n"/>
      <c r="AA3332" s="7" t="n"/>
      <c r="AB3332" s="7" t="n"/>
      <c r="AC3332" s="7" t="n"/>
    </row>
    <row r="3333" ht="9.75" customHeight="1" s="12">
      <c r="A3333" s="11" t="inlineStr">
        <is>
          <t>SO - 0002859</t>
        </is>
      </c>
      <c r="B3333" s="11" t="inlineStr">
        <is>
          <t>Online</t>
        </is>
      </c>
      <c r="C3333" s="11" t="inlineStr">
        <is>
          <t>WARE-MKL1006</t>
        </is>
      </c>
      <c r="D3333" s="6" t="n">
        <v>43500</v>
      </c>
      <c r="E3333" s="6" t="n">
        <v>43577</v>
      </c>
      <c r="F3333" s="6" t="n">
        <v>43598</v>
      </c>
      <c r="G3333" s="6" t="n">
        <v>43607</v>
      </c>
      <c r="H3333" s="11" t="inlineStr">
        <is>
          <t>USD</t>
        </is>
      </c>
      <c r="I3333" s="11" t="n">
        <v>20</v>
      </c>
      <c r="J3333" s="11" t="n">
        <v>45</v>
      </c>
      <c r="K3333" s="11" t="n">
        <v>349</v>
      </c>
      <c r="L3333" s="11" t="n">
        <v>20</v>
      </c>
      <c r="M3333" s="11" t="n">
        <v>5</v>
      </c>
      <c r="N3333" s="11" t="n">
        <v>0.1</v>
      </c>
      <c r="O3333" s="7" t="n">
        <v>1688.4</v>
      </c>
      <c r="P3333" s="7" t="n">
        <v>776.6640000000001</v>
      </c>
      <c r="Q3333" s="7">
        <f>text(E3333,"ddd")</f>
        <v/>
      </c>
      <c r="R3333" s="7">
        <f>G3333-F3333</f>
        <v/>
      </c>
      <c r="S3333" s="7">
        <f>E3333-D3333</f>
        <v/>
      </c>
      <c r="T3333" s="7">
        <f>O3333*M3333</f>
        <v/>
      </c>
      <c r="U3333" s="7">
        <f>T3333*N3333</f>
        <v/>
      </c>
      <c r="V3333" s="7">
        <f>T3333-U3333-(P3333*M3333)</f>
        <v/>
      </c>
      <c r="W3333" s="7">
        <f>VLOOKUP(L3333,'Products Sheet'!$A:$B,2,FALSE)</f>
        <v/>
      </c>
      <c r="X3333" s="7" t="n"/>
      <c r="Y3333" s="7" t="n"/>
      <c r="Z3333" s="7" t="n"/>
      <c r="AA3333" s="7" t="n"/>
      <c r="AB3333" s="7" t="n"/>
      <c r="AC3333" s="7" t="n"/>
    </row>
    <row r="3334" ht="9.75" customHeight="1" s="12">
      <c r="A3334" s="11" t="inlineStr">
        <is>
          <t>SO - 0002898</t>
        </is>
      </c>
      <c r="B3334" s="11" t="inlineStr">
        <is>
          <t>Online</t>
        </is>
      </c>
      <c r="C3334" s="11" t="inlineStr">
        <is>
          <t>WARE-NMK1003</t>
        </is>
      </c>
      <c r="D3334" s="6" t="n">
        <v>43500</v>
      </c>
      <c r="E3334" s="6" t="n">
        <v>43580</v>
      </c>
      <c r="F3334" s="6" t="n">
        <v>43605</v>
      </c>
      <c r="G3334" s="6" t="n">
        <v>43608</v>
      </c>
      <c r="H3334" s="11" t="inlineStr">
        <is>
          <t>USD</t>
        </is>
      </c>
      <c r="I3334" s="11" t="n">
        <v>16</v>
      </c>
      <c r="J3334" s="11" t="n">
        <v>9</v>
      </c>
      <c r="K3334" s="11" t="n">
        <v>155</v>
      </c>
      <c r="L3334" s="11" t="n">
        <v>20</v>
      </c>
      <c r="M3334" s="11" t="n">
        <v>3</v>
      </c>
      <c r="N3334" s="11" t="n">
        <v>0.05</v>
      </c>
      <c r="O3334" s="7" t="n">
        <v>3765.4</v>
      </c>
      <c r="P3334" s="7" t="n">
        <v>1656.776</v>
      </c>
      <c r="Q3334" s="7">
        <f>text(E3334,"ddd")</f>
        <v/>
      </c>
      <c r="R3334" s="7">
        <f>G3334-F3334</f>
        <v/>
      </c>
      <c r="S3334" s="7">
        <f>E3334-D3334</f>
        <v/>
      </c>
      <c r="T3334" s="7">
        <f>O3334*M3334</f>
        <v/>
      </c>
      <c r="U3334" s="7">
        <f>T3334*N3334</f>
        <v/>
      </c>
      <c r="V3334" s="7">
        <f>T3334-U3334-(P3334*M3334)</f>
        <v/>
      </c>
      <c r="W3334" s="7">
        <f>VLOOKUP(L3334,'Products Sheet'!$A:$B,2,FALSE)</f>
        <v/>
      </c>
      <c r="X3334" s="7" t="n"/>
      <c r="Y3334" s="7" t="n"/>
      <c r="Z3334" s="7" t="n"/>
      <c r="AA3334" s="7" t="n"/>
      <c r="AB3334" s="7" t="n"/>
      <c r="AC3334" s="7" t="n"/>
    </row>
    <row r="3335" ht="9.75" customHeight="1" s="12">
      <c r="A3335" s="11" t="inlineStr">
        <is>
          <t>SO - 0003017</t>
        </is>
      </c>
      <c r="B3335" s="11" t="inlineStr">
        <is>
          <t>Online</t>
        </is>
      </c>
      <c r="C3335" s="11" t="inlineStr">
        <is>
          <t>WARE-PUJ1005</t>
        </is>
      </c>
      <c r="D3335" s="6" t="n">
        <v>43500</v>
      </c>
      <c r="E3335" s="6" t="n">
        <v>43593</v>
      </c>
      <c r="F3335" s="6" t="n">
        <v>43619</v>
      </c>
      <c r="G3335" s="6" t="n">
        <v>43622</v>
      </c>
      <c r="H3335" s="11" t="inlineStr">
        <is>
          <t>USD</t>
        </is>
      </c>
      <c r="I3335" s="11" t="n">
        <v>20</v>
      </c>
      <c r="J3335" s="11" t="n">
        <v>3</v>
      </c>
      <c r="K3335" s="11" t="n">
        <v>319</v>
      </c>
      <c r="L3335" s="11" t="n">
        <v>20</v>
      </c>
      <c r="M3335" s="11" t="n">
        <v>3</v>
      </c>
      <c r="N3335" s="11" t="n">
        <v>0.05</v>
      </c>
      <c r="O3335" s="7" t="n">
        <v>3343.3</v>
      </c>
      <c r="P3335" s="7" t="n">
        <v>2540.908</v>
      </c>
      <c r="Q3335" s="7">
        <f>text(E3335,"ddd")</f>
        <v/>
      </c>
      <c r="R3335" s="7">
        <f>G3335-F3335</f>
        <v/>
      </c>
      <c r="S3335" s="7">
        <f>E3335-D3335</f>
        <v/>
      </c>
      <c r="T3335" s="7">
        <f>O3335*M3335</f>
        <v/>
      </c>
      <c r="U3335" s="7">
        <f>T3335*N3335</f>
        <v/>
      </c>
      <c r="V3335" s="7">
        <f>T3335-U3335-(P3335*M3335)</f>
        <v/>
      </c>
      <c r="W3335" s="7">
        <f>VLOOKUP(L3335,'Products Sheet'!$A:$B,2,FALSE)</f>
        <v/>
      </c>
      <c r="X3335" s="7" t="n"/>
      <c r="Y3335" s="7" t="n"/>
      <c r="Z3335" s="7" t="n"/>
      <c r="AA3335" s="7" t="n"/>
      <c r="AB3335" s="7" t="n"/>
      <c r="AC3335" s="7" t="n"/>
    </row>
    <row r="3336" ht="9.75" customHeight="1" s="12">
      <c r="A3336" s="11" t="inlineStr">
        <is>
          <t>SO - 0003191</t>
        </is>
      </c>
      <c r="B3336" s="11" t="inlineStr">
        <is>
          <t>In-Store</t>
        </is>
      </c>
      <c r="C3336" s="11" t="inlineStr">
        <is>
          <t>WARE-NMK1003</t>
        </is>
      </c>
      <c r="D3336" s="6" t="n">
        <v>43500</v>
      </c>
      <c r="E3336" s="6" t="n">
        <v>43613</v>
      </c>
      <c r="F3336" s="6" t="n">
        <v>43631</v>
      </c>
      <c r="G3336" s="6" t="n">
        <v>43636</v>
      </c>
      <c r="H3336" s="11" t="inlineStr">
        <is>
          <t>USD</t>
        </is>
      </c>
      <c r="I3336" s="11" t="n">
        <v>2</v>
      </c>
      <c r="J3336" s="11" t="n">
        <v>43</v>
      </c>
      <c r="K3336" s="11" t="n">
        <v>99</v>
      </c>
      <c r="L3336" s="11" t="n">
        <v>20</v>
      </c>
      <c r="M3336" s="11" t="n">
        <v>2</v>
      </c>
      <c r="N3336" s="11" t="n">
        <v>0.05</v>
      </c>
      <c r="O3336" s="7" t="n">
        <v>964.8000000000001</v>
      </c>
      <c r="P3336" s="7" t="n">
        <v>627.1200000000001</v>
      </c>
      <c r="Q3336" s="7">
        <f>text(E3336,"ddd")</f>
        <v/>
      </c>
      <c r="R3336" s="7">
        <f>G3336-F3336</f>
        <v/>
      </c>
      <c r="S3336" s="7">
        <f>E3336-D3336</f>
        <v/>
      </c>
      <c r="T3336" s="7">
        <f>O3336*M3336</f>
        <v/>
      </c>
      <c r="U3336" s="7">
        <f>T3336*N3336</f>
        <v/>
      </c>
      <c r="V3336" s="7">
        <f>T3336-U3336-(P3336*M3336)</f>
        <v/>
      </c>
      <c r="W3336" s="7">
        <f>VLOOKUP(L3336,'Products Sheet'!$A:$B,2,FALSE)</f>
        <v/>
      </c>
      <c r="X3336" s="7" t="n"/>
      <c r="Y3336" s="7" t="n"/>
      <c r="Z3336" s="7" t="n"/>
      <c r="AA3336" s="7" t="n"/>
      <c r="AB3336" s="7" t="n"/>
      <c r="AC3336" s="7" t="n"/>
    </row>
    <row r="3337" ht="9.75" customHeight="1" s="12">
      <c r="A3337" s="11" t="inlineStr">
        <is>
          <t>SO - 0003327</t>
        </is>
      </c>
      <c r="B3337" s="11" t="inlineStr">
        <is>
          <t>Online</t>
        </is>
      </c>
      <c r="C3337" s="11" t="inlineStr">
        <is>
          <t>WARE-UHY1004</t>
        </is>
      </c>
      <c r="D3337" s="6" t="n">
        <v>43500</v>
      </c>
      <c r="E3337" s="6" t="n">
        <v>43628</v>
      </c>
      <c r="F3337" s="6" t="n">
        <v>43630</v>
      </c>
      <c r="G3337" s="6" t="n">
        <v>43639</v>
      </c>
      <c r="H3337" s="11" t="inlineStr">
        <is>
          <t>USD</t>
        </is>
      </c>
      <c r="I3337" s="11" t="n">
        <v>16</v>
      </c>
      <c r="J3337" s="11" t="n">
        <v>30</v>
      </c>
      <c r="K3337" s="11" t="n">
        <v>248</v>
      </c>
      <c r="L3337" s="11" t="n">
        <v>20</v>
      </c>
      <c r="M3337" s="11" t="n">
        <v>3</v>
      </c>
      <c r="N3337" s="11" t="n">
        <v>0.075</v>
      </c>
      <c r="O3337" s="7" t="n">
        <v>241.2</v>
      </c>
      <c r="P3337" s="7" t="n">
        <v>202.608</v>
      </c>
      <c r="Q3337" s="7">
        <f>text(E3337,"ddd")</f>
        <v/>
      </c>
      <c r="R3337" s="7">
        <f>G3337-F3337</f>
        <v/>
      </c>
      <c r="S3337" s="7">
        <f>E3337-D3337</f>
        <v/>
      </c>
      <c r="T3337" s="7">
        <f>O3337*M3337</f>
        <v/>
      </c>
      <c r="U3337" s="7">
        <f>T3337*N3337</f>
        <v/>
      </c>
      <c r="V3337" s="7">
        <f>T3337-U3337-(P3337*M3337)</f>
        <v/>
      </c>
      <c r="W3337" s="7">
        <f>VLOOKUP(L3337,'Products Sheet'!$A:$B,2,FALSE)</f>
        <v/>
      </c>
      <c r="X3337" s="7" t="n"/>
      <c r="Y3337" s="7" t="n"/>
      <c r="Z3337" s="7" t="n"/>
      <c r="AA3337" s="7" t="n"/>
      <c r="AB3337" s="7" t="n"/>
      <c r="AC3337" s="7" t="n"/>
    </row>
    <row r="3338" ht="9.75" customHeight="1" s="12">
      <c r="A3338" s="11" t="inlineStr">
        <is>
          <t>SO - 0003503</t>
        </is>
      </c>
      <c r="B3338" s="11" t="inlineStr">
        <is>
          <t>In-Store</t>
        </is>
      </c>
      <c r="C3338" s="11" t="inlineStr">
        <is>
          <t>WARE-NBV1002</t>
        </is>
      </c>
      <c r="D3338" s="6" t="n">
        <v>43500</v>
      </c>
      <c r="E3338" s="6" t="n">
        <v>43650</v>
      </c>
      <c r="F3338" s="6" t="n">
        <v>43675</v>
      </c>
      <c r="G3338" s="6" t="n">
        <v>43680</v>
      </c>
      <c r="H3338" s="11" t="inlineStr">
        <is>
          <t>USD</t>
        </is>
      </c>
      <c r="I3338" s="11" t="n">
        <v>6</v>
      </c>
      <c r="J3338" s="11" t="n">
        <v>21</v>
      </c>
      <c r="K3338" s="11" t="n">
        <v>74</v>
      </c>
      <c r="L3338" s="11" t="n">
        <v>20</v>
      </c>
      <c r="M3338" s="11" t="n">
        <v>7</v>
      </c>
      <c r="N3338" s="11" t="n">
        <v>0.1</v>
      </c>
      <c r="O3338" s="7" t="n">
        <v>1246.2</v>
      </c>
      <c r="P3338" s="7" t="n">
        <v>984.498</v>
      </c>
      <c r="Q3338" s="7">
        <f>text(E3338,"ddd")</f>
        <v/>
      </c>
      <c r="R3338" s="7">
        <f>G3338-F3338</f>
        <v/>
      </c>
      <c r="S3338" s="7">
        <f>E3338-D3338</f>
        <v/>
      </c>
      <c r="T3338" s="7">
        <f>O3338*M3338</f>
        <v/>
      </c>
      <c r="U3338" s="7">
        <f>T3338*N3338</f>
        <v/>
      </c>
      <c r="V3338" s="7">
        <f>T3338-U3338-(P3338*M3338)</f>
        <v/>
      </c>
      <c r="W3338" s="7">
        <f>VLOOKUP(L3338,'Products Sheet'!$A:$B,2,FALSE)</f>
        <v/>
      </c>
      <c r="X3338" s="7" t="n"/>
      <c r="Y3338" s="7" t="n"/>
      <c r="Z3338" s="7" t="n"/>
      <c r="AA3338" s="7" t="n"/>
      <c r="AB3338" s="7" t="n"/>
      <c r="AC3338" s="7" t="n"/>
    </row>
    <row r="3339" ht="9.75" customHeight="1" s="12">
      <c r="A3339" s="11" t="inlineStr">
        <is>
          <t>SO - 0003549</t>
        </is>
      </c>
      <c r="B3339" s="11" t="inlineStr">
        <is>
          <t>Distributor</t>
        </is>
      </c>
      <c r="C3339" s="11" t="inlineStr">
        <is>
          <t>WARE-XYS1001</t>
        </is>
      </c>
      <c r="D3339" s="6" t="n">
        <v>43600</v>
      </c>
      <c r="E3339" s="6" t="n">
        <v>43656</v>
      </c>
      <c r="F3339" s="6" t="n">
        <v>43662</v>
      </c>
      <c r="G3339" s="6" t="n">
        <v>43665</v>
      </c>
      <c r="H3339" s="11" t="inlineStr">
        <is>
          <t>USD</t>
        </is>
      </c>
      <c r="I3339" s="11" t="n">
        <v>25</v>
      </c>
      <c r="J3339" s="11" t="n">
        <v>49</v>
      </c>
      <c r="K3339" s="11" t="n">
        <v>5</v>
      </c>
      <c r="L3339" s="11" t="n">
        <v>20</v>
      </c>
      <c r="M3339" s="11" t="n">
        <v>8</v>
      </c>
      <c r="N3339" s="11" t="n">
        <v>0.1</v>
      </c>
      <c r="O3339" s="7" t="n">
        <v>1045.2</v>
      </c>
      <c r="P3339" s="7" t="n">
        <v>480.792</v>
      </c>
      <c r="Q3339" s="7">
        <f>text(E3339,"ddd")</f>
        <v/>
      </c>
      <c r="R3339" s="7">
        <f>G3339-F3339</f>
        <v/>
      </c>
      <c r="S3339" s="7">
        <f>E3339-D3339</f>
        <v/>
      </c>
      <c r="T3339" s="7">
        <f>O3339*M3339</f>
        <v/>
      </c>
      <c r="U3339" s="7">
        <f>T3339*N3339</f>
        <v/>
      </c>
      <c r="V3339" s="7">
        <f>T3339-U3339-(P3339*M3339)</f>
        <v/>
      </c>
      <c r="W3339" s="7">
        <f>VLOOKUP(L3339,'Products Sheet'!$A:$B,2,FALSE)</f>
        <v/>
      </c>
      <c r="X3339" s="7" t="n"/>
      <c r="Y3339" s="7" t="n"/>
      <c r="Z3339" s="7" t="n"/>
      <c r="AA3339" s="7" t="n"/>
      <c r="AB3339" s="7" t="n"/>
      <c r="AC3339" s="7" t="n"/>
    </row>
    <row r="3340" ht="9.75" customHeight="1" s="12">
      <c r="A3340" s="11" t="inlineStr">
        <is>
          <t>SO - 0003559</t>
        </is>
      </c>
      <c r="B3340" s="11" t="inlineStr">
        <is>
          <t>Distributor</t>
        </is>
      </c>
      <c r="C3340" s="11" t="inlineStr">
        <is>
          <t>WARE-PUJ1005</t>
        </is>
      </c>
      <c r="D3340" s="6" t="n">
        <v>43600</v>
      </c>
      <c r="E3340" s="6" t="n">
        <v>43658</v>
      </c>
      <c r="F3340" s="6" t="n">
        <v>43678</v>
      </c>
      <c r="G3340" s="6" t="n">
        <v>43685</v>
      </c>
      <c r="H3340" s="11" t="inlineStr">
        <is>
          <t>USD</t>
        </is>
      </c>
      <c r="I3340" s="11" t="n">
        <v>22</v>
      </c>
      <c r="J3340" s="11" t="n">
        <v>18</v>
      </c>
      <c r="K3340" s="11" t="n">
        <v>328</v>
      </c>
      <c r="L3340" s="11" t="n">
        <v>20</v>
      </c>
      <c r="M3340" s="11" t="n">
        <v>7</v>
      </c>
      <c r="N3340" s="11" t="n">
        <v>0.05</v>
      </c>
      <c r="O3340" s="7" t="n">
        <v>810.7</v>
      </c>
      <c r="P3340" s="7" t="n">
        <v>664.774</v>
      </c>
      <c r="Q3340" s="7">
        <f>text(E3340,"ddd")</f>
        <v/>
      </c>
      <c r="R3340" s="7">
        <f>G3340-F3340</f>
        <v/>
      </c>
      <c r="S3340" s="7">
        <f>E3340-D3340</f>
        <v/>
      </c>
      <c r="T3340" s="7">
        <f>O3340*M3340</f>
        <v/>
      </c>
      <c r="U3340" s="7">
        <f>T3340*N3340</f>
        <v/>
      </c>
      <c r="V3340" s="7">
        <f>T3340-U3340-(P3340*M3340)</f>
        <v/>
      </c>
      <c r="W3340" s="7">
        <f>VLOOKUP(L3340,'Products Sheet'!$A:$B,2,FALSE)</f>
        <v/>
      </c>
      <c r="X3340" s="7" t="n"/>
      <c r="Y3340" s="7" t="n"/>
      <c r="Z3340" s="7" t="n"/>
      <c r="AA3340" s="7" t="n"/>
      <c r="AB3340" s="7" t="n"/>
      <c r="AC3340" s="7" t="n"/>
    </row>
    <row r="3341" ht="9.75" customHeight="1" s="12">
      <c r="A3341" s="11" t="inlineStr">
        <is>
          <t>SO - 0003572</t>
        </is>
      </c>
      <c r="B3341" s="11" t="inlineStr">
        <is>
          <t>In-Store</t>
        </is>
      </c>
      <c r="C3341" s="11" t="inlineStr">
        <is>
          <t>WARE-UHY1004</t>
        </is>
      </c>
      <c r="D3341" s="6" t="n">
        <v>43600</v>
      </c>
      <c r="E3341" s="6" t="n">
        <v>43660</v>
      </c>
      <c r="F3341" s="6" t="n">
        <v>43672</v>
      </c>
      <c r="G3341" s="6" t="n">
        <v>43682</v>
      </c>
      <c r="H3341" s="11" t="inlineStr">
        <is>
          <t>USD</t>
        </is>
      </c>
      <c r="I3341" s="11" t="n">
        <v>6</v>
      </c>
      <c r="J3341" s="11" t="n">
        <v>33</v>
      </c>
      <c r="K3341" s="11" t="n">
        <v>212</v>
      </c>
      <c r="L3341" s="11" t="n">
        <v>20</v>
      </c>
      <c r="M3341" s="11" t="n">
        <v>5</v>
      </c>
      <c r="N3341" s="11" t="n">
        <v>0.2</v>
      </c>
      <c r="O3341" s="7" t="n">
        <v>180.9</v>
      </c>
      <c r="P3341" s="7" t="n">
        <v>79.596</v>
      </c>
      <c r="Q3341" s="7">
        <f>text(E3341,"ddd")</f>
        <v/>
      </c>
      <c r="R3341" s="7">
        <f>G3341-F3341</f>
        <v/>
      </c>
      <c r="S3341" s="7">
        <f>E3341-D3341</f>
        <v/>
      </c>
      <c r="T3341" s="7">
        <f>O3341*M3341</f>
        <v/>
      </c>
      <c r="U3341" s="7">
        <f>T3341*N3341</f>
        <v/>
      </c>
      <c r="V3341" s="7">
        <f>T3341-U3341-(P3341*M3341)</f>
        <v/>
      </c>
      <c r="W3341" s="7">
        <f>VLOOKUP(L3341,'Products Sheet'!$A:$B,2,FALSE)</f>
        <v/>
      </c>
      <c r="X3341" s="7" t="n"/>
      <c r="Y3341" s="7" t="n"/>
      <c r="Z3341" s="7" t="n"/>
      <c r="AA3341" s="7" t="n"/>
      <c r="AB3341" s="7" t="n"/>
      <c r="AC3341" s="7" t="n"/>
    </row>
    <row r="3342" ht="9.75" customHeight="1" s="12">
      <c r="A3342" s="11" t="inlineStr">
        <is>
          <t>SO - 0003604</t>
        </is>
      </c>
      <c r="B3342" s="11" t="inlineStr">
        <is>
          <t>Distributor</t>
        </is>
      </c>
      <c r="C3342" s="11" t="inlineStr">
        <is>
          <t>WARE-PUJ1005</t>
        </is>
      </c>
      <c r="D3342" s="6" t="n">
        <v>43600</v>
      </c>
      <c r="E3342" s="6" t="n">
        <v>43664</v>
      </c>
      <c r="F3342" s="6" t="n">
        <v>43679</v>
      </c>
      <c r="G3342" s="6" t="n">
        <v>43682</v>
      </c>
      <c r="H3342" s="11" t="inlineStr">
        <is>
          <t>USD</t>
        </is>
      </c>
      <c r="I3342" s="11" t="n">
        <v>25</v>
      </c>
      <c r="J3342" s="11" t="n">
        <v>14</v>
      </c>
      <c r="K3342" s="11" t="n">
        <v>326</v>
      </c>
      <c r="L3342" s="11" t="n">
        <v>20</v>
      </c>
      <c r="M3342" s="11" t="n">
        <v>7</v>
      </c>
      <c r="N3342" s="11" t="n">
        <v>0.4</v>
      </c>
      <c r="O3342" s="7" t="n">
        <v>2371.8</v>
      </c>
      <c r="P3342" s="7" t="n">
        <v>1351.926</v>
      </c>
      <c r="Q3342" s="7">
        <f>text(E3342,"ddd")</f>
        <v/>
      </c>
      <c r="R3342" s="7">
        <f>G3342-F3342</f>
        <v/>
      </c>
      <c r="S3342" s="7">
        <f>E3342-D3342</f>
        <v/>
      </c>
      <c r="T3342" s="7">
        <f>O3342*M3342</f>
        <v/>
      </c>
      <c r="U3342" s="7">
        <f>T3342*N3342</f>
        <v/>
      </c>
      <c r="V3342" s="7">
        <f>T3342-U3342-(P3342*M3342)</f>
        <v/>
      </c>
      <c r="W3342" s="7">
        <f>VLOOKUP(L3342,'Products Sheet'!$A:$B,2,FALSE)</f>
        <v/>
      </c>
      <c r="X3342" s="7" t="n"/>
      <c r="Y3342" s="7" t="n"/>
      <c r="Z3342" s="7" t="n"/>
      <c r="AA3342" s="7" t="n"/>
      <c r="AB3342" s="7" t="n"/>
      <c r="AC3342" s="7" t="n"/>
    </row>
    <row r="3343" ht="9.75" customHeight="1" s="12">
      <c r="A3343" s="11" t="inlineStr">
        <is>
          <t>SO - 0003767</t>
        </is>
      </c>
      <c r="B3343" s="11" t="inlineStr">
        <is>
          <t>Online</t>
        </is>
      </c>
      <c r="C3343" s="11" t="inlineStr">
        <is>
          <t>WARE-XYS1001</t>
        </is>
      </c>
      <c r="D3343" s="6" t="n">
        <v>43600</v>
      </c>
      <c r="E3343" s="6" t="n">
        <v>43682</v>
      </c>
      <c r="F3343" s="6" t="n">
        <v>43693</v>
      </c>
      <c r="G3343" s="6" t="n">
        <v>43700</v>
      </c>
      <c r="H3343" s="11" t="inlineStr">
        <is>
          <t>USD</t>
        </is>
      </c>
      <c r="I3343" s="11" t="n">
        <v>15</v>
      </c>
      <c r="J3343" s="11" t="n">
        <v>28</v>
      </c>
      <c r="K3343" s="11" t="n">
        <v>45</v>
      </c>
      <c r="L3343" s="11" t="n">
        <v>20</v>
      </c>
      <c r="M3343" s="11" t="n">
        <v>5</v>
      </c>
      <c r="N3343" s="11" t="n">
        <v>0.05</v>
      </c>
      <c r="O3343" s="7" t="n">
        <v>3892.7</v>
      </c>
      <c r="P3343" s="7" t="n">
        <v>2063.131</v>
      </c>
      <c r="Q3343" s="7">
        <f>text(E3343,"ddd")</f>
        <v/>
      </c>
      <c r="R3343" s="7">
        <f>G3343-F3343</f>
        <v/>
      </c>
      <c r="S3343" s="7">
        <f>E3343-D3343</f>
        <v/>
      </c>
      <c r="T3343" s="7">
        <f>O3343*M3343</f>
        <v/>
      </c>
      <c r="U3343" s="7">
        <f>T3343*N3343</f>
        <v/>
      </c>
      <c r="V3343" s="7">
        <f>T3343-U3343-(P3343*M3343)</f>
        <v/>
      </c>
      <c r="W3343" s="7">
        <f>VLOOKUP(L3343,'Products Sheet'!$A:$B,2,FALSE)</f>
        <v/>
      </c>
      <c r="X3343" s="7" t="n"/>
      <c r="Y3343" s="7" t="n"/>
      <c r="Z3343" s="7" t="n"/>
      <c r="AA3343" s="7" t="n"/>
      <c r="AB3343" s="7" t="n"/>
      <c r="AC3343" s="7" t="n"/>
    </row>
    <row r="3344" ht="9.75" customHeight="1" s="12">
      <c r="A3344" s="11" t="inlineStr">
        <is>
          <t>SO - 0003787</t>
        </is>
      </c>
      <c r="B3344" s="11" t="inlineStr">
        <is>
          <t>Distributor</t>
        </is>
      </c>
      <c r="C3344" s="11" t="inlineStr">
        <is>
          <t>WARE-NMK1003</t>
        </is>
      </c>
      <c r="D3344" s="6" t="n">
        <v>43600</v>
      </c>
      <c r="E3344" s="6" t="n">
        <v>43685</v>
      </c>
      <c r="F3344" s="6" t="n">
        <v>43697</v>
      </c>
      <c r="G3344" s="6" t="n">
        <v>43707</v>
      </c>
      <c r="H3344" s="11" t="inlineStr">
        <is>
          <t>USD</t>
        </is>
      </c>
      <c r="I3344" s="11" t="n">
        <v>23</v>
      </c>
      <c r="J3344" s="11" t="n">
        <v>20</v>
      </c>
      <c r="K3344" s="11" t="n">
        <v>134</v>
      </c>
      <c r="L3344" s="11" t="n">
        <v>20</v>
      </c>
      <c r="M3344" s="11" t="n">
        <v>5</v>
      </c>
      <c r="N3344" s="11" t="n">
        <v>0.075</v>
      </c>
      <c r="O3344" s="7" t="n">
        <v>2405.3</v>
      </c>
      <c r="P3344" s="7" t="n">
        <v>1250.756</v>
      </c>
      <c r="Q3344" s="7">
        <f>text(E3344,"ddd")</f>
        <v/>
      </c>
      <c r="R3344" s="7">
        <f>G3344-F3344</f>
        <v/>
      </c>
      <c r="S3344" s="7">
        <f>E3344-D3344</f>
        <v/>
      </c>
      <c r="T3344" s="7">
        <f>O3344*M3344</f>
        <v/>
      </c>
      <c r="U3344" s="7">
        <f>T3344*N3344</f>
        <v/>
      </c>
      <c r="V3344" s="7">
        <f>T3344-U3344-(P3344*M3344)</f>
        <v/>
      </c>
      <c r="W3344" s="7">
        <f>VLOOKUP(L3344,'Products Sheet'!$A:$B,2,FALSE)</f>
        <v/>
      </c>
      <c r="X3344" s="7" t="n"/>
      <c r="Y3344" s="7" t="n"/>
      <c r="Z3344" s="7" t="n"/>
      <c r="AA3344" s="7" t="n"/>
      <c r="AB3344" s="7" t="n"/>
      <c r="AC3344" s="7" t="n"/>
    </row>
    <row r="3345" ht="9.75" customHeight="1" s="12">
      <c r="A3345" s="11" t="inlineStr">
        <is>
          <t>SO - 0003804</t>
        </is>
      </c>
      <c r="B3345" s="11" t="inlineStr">
        <is>
          <t>Online</t>
        </is>
      </c>
      <c r="C3345" s="11" t="inlineStr">
        <is>
          <t>WARE-PUJ1005</t>
        </is>
      </c>
      <c r="D3345" s="6" t="n">
        <v>43600</v>
      </c>
      <c r="E3345" s="6" t="n">
        <v>43687</v>
      </c>
      <c r="F3345" s="6" t="n">
        <v>43696</v>
      </c>
      <c r="G3345" s="6" t="n">
        <v>43705</v>
      </c>
      <c r="H3345" s="11" t="inlineStr">
        <is>
          <t>USD</t>
        </is>
      </c>
      <c r="I3345" s="11" t="n">
        <v>17</v>
      </c>
      <c r="J3345" s="11" t="n">
        <v>48</v>
      </c>
      <c r="K3345" s="11" t="n">
        <v>297</v>
      </c>
      <c r="L3345" s="11" t="n">
        <v>20</v>
      </c>
      <c r="M3345" s="11" t="n">
        <v>8</v>
      </c>
      <c r="N3345" s="11" t="n">
        <v>0.075</v>
      </c>
      <c r="O3345" s="7" t="n">
        <v>1078.7</v>
      </c>
      <c r="P3345" s="7" t="n">
        <v>485.415</v>
      </c>
      <c r="Q3345" s="7">
        <f>text(E3345,"ddd")</f>
        <v/>
      </c>
      <c r="R3345" s="7">
        <f>G3345-F3345</f>
        <v/>
      </c>
      <c r="S3345" s="7">
        <f>E3345-D3345</f>
        <v/>
      </c>
      <c r="T3345" s="7">
        <f>O3345*M3345</f>
        <v/>
      </c>
      <c r="U3345" s="7">
        <f>T3345*N3345</f>
        <v/>
      </c>
      <c r="V3345" s="7">
        <f>T3345-U3345-(P3345*M3345)</f>
        <v/>
      </c>
      <c r="W3345" s="7">
        <f>VLOOKUP(L3345,'Products Sheet'!$A:$B,2,FALSE)</f>
        <v/>
      </c>
      <c r="X3345" s="7" t="n"/>
      <c r="Y3345" s="7" t="n"/>
      <c r="Z3345" s="7" t="n"/>
      <c r="AA3345" s="7" t="n"/>
      <c r="AB3345" s="7" t="n"/>
      <c r="AC3345" s="7" t="n"/>
    </row>
    <row r="3346" ht="9.75" customHeight="1" s="12">
      <c r="A3346" s="11" t="inlineStr">
        <is>
          <t>SO - 0003829</t>
        </is>
      </c>
      <c r="B3346" s="11" t="inlineStr">
        <is>
          <t>Online</t>
        </is>
      </c>
      <c r="C3346" s="11" t="inlineStr">
        <is>
          <t>WARE-UHY1004</t>
        </is>
      </c>
      <c r="D3346" s="6" t="n">
        <v>43600</v>
      </c>
      <c r="E3346" s="6" t="n">
        <v>43690</v>
      </c>
      <c r="F3346" s="6" t="n">
        <v>43702</v>
      </c>
      <c r="G3346" s="6" t="n">
        <v>43709</v>
      </c>
      <c r="H3346" s="11" t="inlineStr">
        <is>
          <t>USD</t>
        </is>
      </c>
      <c r="I3346" s="11" t="n">
        <v>18</v>
      </c>
      <c r="J3346" s="11" t="n">
        <v>1</v>
      </c>
      <c r="K3346" s="11" t="n">
        <v>229</v>
      </c>
      <c r="L3346" s="11" t="n">
        <v>20</v>
      </c>
      <c r="M3346" s="11" t="n">
        <v>4</v>
      </c>
      <c r="N3346" s="11" t="n">
        <v>0.05</v>
      </c>
      <c r="O3346" s="7" t="n">
        <v>951.4</v>
      </c>
      <c r="P3346" s="7" t="n">
        <v>732.578</v>
      </c>
      <c r="Q3346" s="7">
        <f>text(E3346,"ddd")</f>
        <v/>
      </c>
      <c r="R3346" s="7">
        <f>G3346-F3346</f>
        <v/>
      </c>
      <c r="S3346" s="7">
        <f>E3346-D3346</f>
        <v/>
      </c>
      <c r="T3346" s="7">
        <f>O3346*M3346</f>
        <v/>
      </c>
      <c r="U3346" s="7">
        <f>T3346*N3346</f>
        <v/>
      </c>
      <c r="V3346" s="7">
        <f>T3346-U3346-(P3346*M3346)</f>
        <v/>
      </c>
      <c r="W3346" s="7">
        <f>VLOOKUP(L3346,'Products Sheet'!$A:$B,2,FALSE)</f>
        <v/>
      </c>
      <c r="X3346" s="7" t="n"/>
      <c r="Y3346" s="7" t="n"/>
      <c r="Z3346" s="7" t="n"/>
      <c r="AA3346" s="7" t="n"/>
      <c r="AB3346" s="7" t="n"/>
      <c r="AC3346" s="7" t="n"/>
    </row>
    <row r="3347" ht="9.75" customHeight="1" s="12">
      <c r="A3347" s="11" t="inlineStr">
        <is>
          <t>SO - 0003912</t>
        </is>
      </c>
      <c r="B3347" s="11" t="inlineStr">
        <is>
          <t>Wholesale</t>
        </is>
      </c>
      <c r="C3347" s="11" t="inlineStr">
        <is>
          <t>WARE-PUJ1005</t>
        </is>
      </c>
      <c r="D3347" s="6" t="n">
        <v>43600</v>
      </c>
      <c r="E3347" s="6" t="n">
        <v>43699</v>
      </c>
      <c r="F3347" s="6" t="n">
        <v>43706</v>
      </c>
      <c r="G3347" s="6" t="n">
        <v>43714</v>
      </c>
      <c r="H3347" s="11" t="inlineStr">
        <is>
          <t>USD</t>
        </is>
      </c>
      <c r="I3347" s="11" t="n">
        <v>28</v>
      </c>
      <c r="J3347" s="11" t="n">
        <v>49</v>
      </c>
      <c r="K3347" s="11" t="n">
        <v>295</v>
      </c>
      <c r="L3347" s="11" t="n">
        <v>20</v>
      </c>
      <c r="M3347" s="11" t="n">
        <v>4</v>
      </c>
      <c r="N3347" s="11" t="n">
        <v>0.075</v>
      </c>
      <c r="O3347" s="7" t="n">
        <v>3376.8</v>
      </c>
      <c r="P3347" s="7" t="n">
        <v>2026.08</v>
      </c>
      <c r="Q3347" s="7">
        <f>text(E3347,"ddd")</f>
        <v/>
      </c>
      <c r="R3347" s="7">
        <f>G3347-F3347</f>
        <v/>
      </c>
      <c r="S3347" s="7">
        <f>E3347-D3347</f>
        <v/>
      </c>
      <c r="T3347" s="7">
        <f>O3347*M3347</f>
        <v/>
      </c>
      <c r="U3347" s="7">
        <f>T3347*N3347</f>
        <v/>
      </c>
      <c r="V3347" s="7">
        <f>T3347-U3347-(P3347*M3347)</f>
        <v/>
      </c>
      <c r="W3347" s="7">
        <f>VLOOKUP(L3347,'Products Sheet'!$A:$B,2,FALSE)</f>
        <v/>
      </c>
      <c r="X3347" s="7" t="n"/>
      <c r="Y3347" s="7" t="n"/>
      <c r="Z3347" s="7" t="n"/>
      <c r="AA3347" s="7" t="n"/>
      <c r="AB3347" s="7" t="n"/>
      <c r="AC3347" s="7" t="n"/>
    </row>
    <row r="3348" ht="9.75" customHeight="1" s="12">
      <c r="A3348" s="11" t="inlineStr">
        <is>
          <t>SO - 0003916</t>
        </is>
      </c>
      <c r="B3348" s="11" t="inlineStr">
        <is>
          <t>Wholesale</t>
        </is>
      </c>
      <c r="C3348" s="11" t="inlineStr">
        <is>
          <t>WARE-UHY1004</t>
        </is>
      </c>
      <c r="D3348" s="6" t="n">
        <v>43600</v>
      </c>
      <c r="E3348" s="6" t="n">
        <v>43700</v>
      </c>
      <c r="F3348" s="6" t="n">
        <v>43706</v>
      </c>
      <c r="G3348" s="6" t="n">
        <v>43716</v>
      </c>
      <c r="H3348" s="11" t="inlineStr">
        <is>
          <t>USD</t>
        </is>
      </c>
      <c r="I3348" s="11" t="n">
        <v>28</v>
      </c>
      <c r="J3348" s="11" t="n">
        <v>17</v>
      </c>
      <c r="K3348" s="11" t="n">
        <v>210</v>
      </c>
      <c r="L3348" s="11" t="n">
        <v>20</v>
      </c>
      <c r="M3348" s="11" t="n">
        <v>2</v>
      </c>
      <c r="N3348" s="11" t="n">
        <v>0.05</v>
      </c>
      <c r="O3348" s="7" t="n">
        <v>2432.1</v>
      </c>
      <c r="P3348" s="7" t="n">
        <v>1897.038</v>
      </c>
      <c r="Q3348" s="7">
        <f>text(E3348,"ddd")</f>
        <v/>
      </c>
      <c r="R3348" s="7">
        <f>G3348-F3348</f>
        <v/>
      </c>
      <c r="S3348" s="7">
        <f>E3348-D3348</f>
        <v/>
      </c>
      <c r="T3348" s="7">
        <f>O3348*M3348</f>
        <v/>
      </c>
      <c r="U3348" s="7">
        <f>T3348*N3348</f>
        <v/>
      </c>
      <c r="V3348" s="7">
        <f>T3348-U3348-(P3348*M3348)</f>
        <v/>
      </c>
      <c r="W3348" s="7">
        <f>VLOOKUP(L3348,'Products Sheet'!$A:$B,2,FALSE)</f>
        <v/>
      </c>
      <c r="X3348" s="7" t="n"/>
      <c r="Y3348" s="7" t="n"/>
      <c r="Z3348" s="7" t="n"/>
      <c r="AA3348" s="7" t="n"/>
      <c r="AB3348" s="7" t="n"/>
      <c r="AC3348" s="7" t="n"/>
    </row>
    <row r="3349" ht="9.75" customHeight="1" s="12">
      <c r="A3349" s="11" t="inlineStr">
        <is>
          <t>SO - 0003925</t>
        </is>
      </c>
      <c r="B3349" s="11" t="inlineStr">
        <is>
          <t>In-Store</t>
        </is>
      </c>
      <c r="C3349" s="11" t="inlineStr">
        <is>
          <t>WARE-PUJ1005</t>
        </is>
      </c>
      <c r="D3349" s="6" t="n">
        <v>43600</v>
      </c>
      <c r="E3349" s="6" t="n">
        <v>43701</v>
      </c>
      <c r="F3349" s="6" t="n">
        <v>43716</v>
      </c>
      <c r="G3349" s="6" t="n">
        <v>43717</v>
      </c>
      <c r="H3349" s="11" t="inlineStr">
        <is>
          <t>USD</t>
        </is>
      </c>
      <c r="I3349" s="11" t="n">
        <v>2</v>
      </c>
      <c r="J3349" s="11" t="n">
        <v>7</v>
      </c>
      <c r="K3349" s="11" t="n">
        <v>295</v>
      </c>
      <c r="L3349" s="11" t="n">
        <v>20</v>
      </c>
      <c r="M3349" s="11" t="n">
        <v>7</v>
      </c>
      <c r="N3349" s="11" t="n">
        <v>0.05</v>
      </c>
      <c r="O3349" s="7" t="n">
        <v>1929.6</v>
      </c>
      <c r="P3349" s="7" t="n">
        <v>1041.984</v>
      </c>
      <c r="Q3349" s="7">
        <f>text(E3349,"ddd")</f>
        <v/>
      </c>
      <c r="R3349" s="7">
        <f>G3349-F3349</f>
        <v/>
      </c>
      <c r="S3349" s="7">
        <f>E3349-D3349</f>
        <v/>
      </c>
      <c r="T3349" s="7">
        <f>O3349*M3349</f>
        <v/>
      </c>
      <c r="U3349" s="7">
        <f>T3349*N3349</f>
        <v/>
      </c>
      <c r="V3349" s="7">
        <f>T3349-U3349-(P3349*M3349)</f>
        <v/>
      </c>
      <c r="W3349" s="7">
        <f>VLOOKUP(L3349,'Products Sheet'!$A:$B,2,FALSE)</f>
        <v/>
      </c>
      <c r="X3349" s="7" t="n"/>
      <c r="Y3349" s="7" t="n"/>
      <c r="Z3349" s="7" t="n"/>
      <c r="AA3349" s="7" t="n"/>
      <c r="AB3349" s="7" t="n"/>
      <c r="AC3349" s="7" t="n"/>
    </row>
    <row r="3350" ht="9.75" customHeight="1" s="12">
      <c r="A3350" s="11" t="inlineStr">
        <is>
          <t>SO - 0003956</t>
        </is>
      </c>
      <c r="B3350" s="11" t="inlineStr">
        <is>
          <t>In-Store</t>
        </is>
      </c>
      <c r="C3350" s="11" t="inlineStr">
        <is>
          <t>WARE-NMK1003</t>
        </is>
      </c>
      <c r="D3350" s="6" t="n">
        <v>43600</v>
      </c>
      <c r="E3350" s="6" t="n">
        <v>43705</v>
      </c>
      <c r="F3350" s="6" t="n">
        <v>43714</v>
      </c>
      <c r="G3350" s="6" t="n">
        <v>43718</v>
      </c>
      <c r="H3350" s="11" t="inlineStr">
        <is>
          <t>USD</t>
        </is>
      </c>
      <c r="I3350" s="11" t="n">
        <v>6</v>
      </c>
      <c r="J3350" s="11" t="n">
        <v>26</v>
      </c>
      <c r="K3350" s="11" t="n">
        <v>167</v>
      </c>
      <c r="L3350" s="11" t="n">
        <v>20</v>
      </c>
      <c r="M3350" s="11" t="n">
        <v>6</v>
      </c>
      <c r="N3350" s="11" t="n">
        <v>0.05</v>
      </c>
      <c r="O3350" s="7" t="n">
        <v>221.1</v>
      </c>
      <c r="P3350" s="7" t="n">
        <v>137.082</v>
      </c>
      <c r="Q3350" s="7">
        <f>text(E3350,"ddd")</f>
        <v/>
      </c>
      <c r="R3350" s="7">
        <f>G3350-F3350</f>
        <v/>
      </c>
      <c r="S3350" s="7">
        <f>E3350-D3350</f>
        <v/>
      </c>
      <c r="T3350" s="7">
        <f>O3350*M3350</f>
        <v/>
      </c>
      <c r="U3350" s="7">
        <f>T3350*N3350</f>
        <v/>
      </c>
      <c r="V3350" s="7">
        <f>T3350-U3350-(P3350*M3350)</f>
        <v/>
      </c>
      <c r="W3350" s="7">
        <f>VLOOKUP(L3350,'Products Sheet'!$A:$B,2,FALSE)</f>
        <v/>
      </c>
      <c r="X3350" s="7" t="n"/>
      <c r="Y3350" s="7" t="n"/>
      <c r="Z3350" s="7" t="n"/>
      <c r="AA3350" s="7" t="n"/>
      <c r="AB3350" s="7" t="n"/>
      <c r="AC3350" s="7" t="n"/>
    </row>
    <row r="3351" ht="9.75" customHeight="1" s="12">
      <c r="A3351" s="11" t="inlineStr">
        <is>
          <t>SO - 0003959</t>
        </is>
      </c>
      <c r="B3351" s="11" t="inlineStr">
        <is>
          <t>Distributor</t>
        </is>
      </c>
      <c r="C3351" s="11" t="inlineStr">
        <is>
          <t>WARE-PUJ1005</t>
        </is>
      </c>
      <c r="D3351" s="6" t="n">
        <v>43600</v>
      </c>
      <c r="E3351" s="6" t="n">
        <v>43705</v>
      </c>
      <c r="F3351" s="6" t="n">
        <v>43716</v>
      </c>
      <c r="G3351" s="6" t="n">
        <v>43725</v>
      </c>
      <c r="H3351" s="11" t="inlineStr">
        <is>
          <t>USD</t>
        </is>
      </c>
      <c r="I3351" s="11" t="n">
        <v>24</v>
      </c>
      <c r="J3351" s="11" t="n">
        <v>33</v>
      </c>
      <c r="K3351" s="11" t="n">
        <v>326</v>
      </c>
      <c r="L3351" s="11" t="n">
        <v>20</v>
      </c>
      <c r="M3351" s="11" t="n">
        <v>5</v>
      </c>
      <c r="N3351" s="11" t="n">
        <v>0.05</v>
      </c>
      <c r="O3351" s="7" t="n">
        <v>938</v>
      </c>
      <c r="P3351" s="7" t="n">
        <v>590.9400000000001</v>
      </c>
      <c r="Q3351" s="7">
        <f>text(E3351,"ddd")</f>
        <v/>
      </c>
      <c r="R3351" s="7">
        <f>G3351-F3351</f>
        <v/>
      </c>
      <c r="S3351" s="7">
        <f>E3351-D3351</f>
        <v/>
      </c>
      <c r="T3351" s="7">
        <f>O3351*M3351</f>
        <v/>
      </c>
      <c r="U3351" s="7">
        <f>T3351*N3351</f>
        <v/>
      </c>
      <c r="V3351" s="7">
        <f>T3351-U3351-(P3351*M3351)</f>
        <v/>
      </c>
      <c r="W3351" s="7">
        <f>VLOOKUP(L3351,'Products Sheet'!$A:$B,2,FALSE)</f>
        <v/>
      </c>
      <c r="X3351" s="7" t="n"/>
      <c r="Y3351" s="7" t="n"/>
      <c r="Z3351" s="7" t="n"/>
      <c r="AA3351" s="7" t="n"/>
      <c r="AB3351" s="7" t="n"/>
      <c r="AC3351" s="7" t="n"/>
    </row>
    <row r="3352" ht="9.75" customHeight="1" s="12">
      <c r="A3352" s="11" t="inlineStr">
        <is>
          <t>SO - 0004009</t>
        </is>
      </c>
      <c r="B3352" s="11" t="inlineStr">
        <is>
          <t>Distributor</t>
        </is>
      </c>
      <c r="C3352" s="11" t="inlineStr">
        <is>
          <t>WARE-UHY1004</t>
        </is>
      </c>
      <c r="D3352" s="6" t="n">
        <v>43600</v>
      </c>
      <c r="E3352" s="6" t="n">
        <v>43713</v>
      </c>
      <c r="F3352" s="6" t="n">
        <v>43719</v>
      </c>
      <c r="G3352" s="6" t="n">
        <v>43728</v>
      </c>
      <c r="H3352" s="11" t="inlineStr">
        <is>
          <t>USD</t>
        </is>
      </c>
      <c r="I3352" s="11" t="n">
        <v>23</v>
      </c>
      <c r="J3352" s="11" t="n">
        <v>32</v>
      </c>
      <c r="K3352" s="11" t="n">
        <v>241</v>
      </c>
      <c r="L3352" s="11" t="n">
        <v>20</v>
      </c>
      <c r="M3352" s="11" t="n">
        <v>6</v>
      </c>
      <c r="N3352" s="11" t="n">
        <v>0.1</v>
      </c>
      <c r="O3352" s="7" t="n">
        <v>1065.3</v>
      </c>
      <c r="P3352" s="7" t="n">
        <v>830.934</v>
      </c>
      <c r="Q3352" s="7">
        <f>text(E3352,"ddd")</f>
        <v/>
      </c>
      <c r="R3352" s="7">
        <f>G3352-F3352</f>
        <v/>
      </c>
      <c r="S3352" s="7">
        <f>E3352-D3352</f>
        <v/>
      </c>
      <c r="T3352" s="7">
        <f>O3352*M3352</f>
        <v/>
      </c>
      <c r="U3352" s="7">
        <f>T3352*N3352</f>
        <v/>
      </c>
      <c r="V3352" s="7">
        <f>T3352-U3352-(P3352*M3352)</f>
        <v/>
      </c>
      <c r="W3352" s="7">
        <f>VLOOKUP(L3352,'Products Sheet'!$A:$B,2,FALSE)</f>
        <v/>
      </c>
      <c r="X3352" s="7" t="n"/>
      <c r="Y3352" s="7" t="n"/>
      <c r="Z3352" s="7" t="n"/>
      <c r="AA3352" s="7" t="n"/>
      <c r="AB3352" s="7" t="n"/>
      <c r="AC3352" s="7" t="n"/>
    </row>
    <row r="3353" ht="9.75" customHeight="1" s="12">
      <c r="A3353" s="11" t="inlineStr">
        <is>
          <t>SO - 0004091</t>
        </is>
      </c>
      <c r="B3353" s="11" t="inlineStr">
        <is>
          <t>Online</t>
        </is>
      </c>
      <c r="C3353" s="11" t="inlineStr">
        <is>
          <t>WARE-XYS1001</t>
        </is>
      </c>
      <c r="D3353" s="6" t="n">
        <v>43600</v>
      </c>
      <c r="E3353" s="6" t="n">
        <v>43723</v>
      </c>
      <c r="F3353" s="6" t="n">
        <v>43729</v>
      </c>
      <c r="G3353" s="6" t="n">
        <v>43737</v>
      </c>
      <c r="H3353" s="11" t="inlineStr">
        <is>
          <t>USD</t>
        </is>
      </c>
      <c r="I3353" s="11" t="n">
        <v>18</v>
      </c>
      <c r="J3353" s="11" t="n">
        <v>15</v>
      </c>
      <c r="K3353" s="11" t="n">
        <v>47</v>
      </c>
      <c r="L3353" s="11" t="n">
        <v>20</v>
      </c>
      <c r="M3353" s="11" t="n">
        <v>6</v>
      </c>
      <c r="N3353" s="11" t="n">
        <v>0.05</v>
      </c>
      <c r="O3353" s="7" t="n">
        <v>180.9</v>
      </c>
      <c r="P3353" s="7" t="n">
        <v>86.83199999999999</v>
      </c>
      <c r="Q3353" s="7">
        <f>text(E3353,"ddd")</f>
        <v/>
      </c>
      <c r="R3353" s="7">
        <f>G3353-F3353</f>
        <v/>
      </c>
      <c r="S3353" s="7">
        <f>E3353-D3353</f>
        <v/>
      </c>
      <c r="T3353" s="7">
        <f>O3353*M3353</f>
        <v/>
      </c>
      <c r="U3353" s="7">
        <f>T3353*N3353</f>
        <v/>
      </c>
      <c r="V3353" s="7">
        <f>T3353-U3353-(P3353*M3353)</f>
        <v/>
      </c>
      <c r="W3353" s="7">
        <f>VLOOKUP(L3353,'Products Sheet'!$A:$B,2,FALSE)</f>
        <v/>
      </c>
      <c r="X3353" s="7" t="n"/>
      <c r="Y3353" s="7" t="n"/>
      <c r="Z3353" s="7" t="n"/>
      <c r="AA3353" s="7" t="n"/>
      <c r="AB3353" s="7" t="n"/>
      <c r="AC3353" s="7" t="n"/>
    </row>
    <row r="3354" ht="9.75" customHeight="1" s="12">
      <c r="A3354" s="11" t="inlineStr">
        <is>
          <t>SO - 0004112</t>
        </is>
      </c>
      <c r="B3354" s="11" t="inlineStr">
        <is>
          <t>Distributor</t>
        </is>
      </c>
      <c r="C3354" s="11" t="inlineStr">
        <is>
          <t>WARE-PUJ1005</t>
        </is>
      </c>
      <c r="D3354" s="6" t="n">
        <v>43600</v>
      </c>
      <c r="E3354" s="6" t="n">
        <v>43726</v>
      </c>
      <c r="F3354" s="6" t="n">
        <v>43739</v>
      </c>
      <c r="G3354" s="6" t="n">
        <v>43743</v>
      </c>
      <c r="H3354" s="11" t="inlineStr">
        <is>
          <t>USD</t>
        </is>
      </c>
      <c r="I3354" s="11" t="n">
        <v>23</v>
      </c>
      <c r="J3354" s="11" t="n">
        <v>39</v>
      </c>
      <c r="K3354" s="11" t="n">
        <v>303</v>
      </c>
      <c r="L3354" s="11" t="n">
        <v>20</v>
      </c>
      <c r="M3354" s="11" t="n">
        <v>3</v>
      </c>
      <c r="N3354" s="11" t="n">
        <v>0.05</v>
      </c>
      <c r="O3354" s="7" t="n">
        <v>1025.1</v>
      </c>
      <c r="P3354" s="7" t="n">
        <v>553.5540000000001</v>
      </c>
      <c r="Q3354" s="7">
        <f>text(E3354,"ddd")</f>
        <v/>
      </c>
      <c r="R3354" s="7">
        <f>G3354-F3354</f>
        <v/>
      </c>
      <c r="S3354" s="7">
        <f>E3354-D3354</f>
        <v/>
      </c>
      <c r="T3354" s="7">
        <f>O3354*M3354</f>
        <v/>
      </c>
      <c r="U3354" s="7">
        <f>T3354*N3354</f>
        <v/>
      </c>
      <c r="V3354" s="7">
        <f>T3354-U3354-(P3354*M3354)</f>
        <v/>
      </c>
      <c r="W3354" s="7">
        <f>VLOOKUP(L3354,'Products Sheet'!$A:$B,2,FALSE)</f>
        <v/>
      </c>
      <c r="X3354" s="7" t="n"/>
      <c r="Y3354" s="7" t="n"/>
      <c r="Z3354" s="7" t="n"/>
      <c r="AA3354" s="7" t="n"/>
      <c r="AB3354" s="7" t="n"/>
      <c r="AC3354" s="7" t="n"/>
    </row>
    <row r="3355" ht="9.75" customHeight="1" s="12">
      <c r="A3355" s="11" t="inlineStr">
        <is>
          <t>SO - 0004134</t>
        </is>
      </c>
      <c r="B3355" s="11" t="inlineStr">
        <is>
          <t>Wholesale</t>
        </is>
      </c>
      <c r="C3355" s="11" t="inlineStr">
        <is>
          <t>WARE-PUJ1005</t>
        </is>
      </c>
      <c r="D3355" s="6" t="n">
        <v>43600</v>
      </c>
      <c r="E3355" s="6" t="n">
        <v>43729</v>
      </c>
      <c r="F3355" s="6" t="n">
        <v>43734</v>
      </c>
      <c r="G3355" s="6" t="n">
        <v>43739</v>
      </c>
      <c r="H3355" s="11" t="inlineStr">
        <is>
          <t>USD</t>
        </is>
      </c>
      <c r="I3355" s="11" t="n">
        <v>27</v>
      </c>
      <c r="J3355" s="11" t="n">
        <v>29</v>
      </c>
      <c r="K3355" s="11" t="n">
        <v>270</v>
      </c>
      <c r="L3355" s="11" t="n">
        <v>20</v>
      </c>
      <c r="M3355" s="11" t="n">
        <v>1</v>
      </c>
      <c r="N3355" s="11" t="n">
        <v>0.1</v>
      </c>
      <c r="O3355" s="7" t="n">
        <v>2378.5</v>
      </c>
      <c r="P3355" s="7" t="n">
        <v>1760.09</v>
      </c>
      <c r="Q3355" s="7">
        <f>text(E3355,"ddd")</f>
        <v/>
      </c>
      <c r="R3355" s="7">
        <f>G3355-F3355</f>
        <v/>
      </c>
      <c r="S3355" s="7">
        <f>E3355-D3355</f>
        <v/>
      </c>
      <c r="T3355" s="7">
        <f>O3355*M3355</f>
        <v/>
      </c>
      <c r="U3355" s="7">
        <f>T3355*N3355</f>
        <v/>
      </c>
      <c r="V3355" s="7">
        <f>T3355-U3355-(P3355*M3355)</f>
        <v/>
      </c>
      <c r="W3355" s="7">
        <f>VLOOKUP(L3355,'Products Sheet'!$A:$B,2,FALSE)</f>
        <v/>
      </c>
      <c r="X3355" s="7" t="n"/>
      <c r="Y3355" s="7" t="n"/>
      <c r="Z3355" s="7" t="n"/>
      <c r="AA3355" s="7" t="n"/>
      <c r="AB3355" s="7" t="n"/>
      <c r="AC3355" s="7" t="n"/>
    </row>
    <row r="3356" ht="9.75" customHeight="1" s="12">
      <c r="A3356" s="11" t="inlineStr">
        <is>
          <t>SO - 0004218</t>
        </is>
      </c>
      <c r="B3356" s="11" t="inlineStr">
        <is>
          <t>In-Store</t>
        </is>
      </c>
      <c r="C3356" s="11" t="inlineStr">
        <is>
          <t>WARE-NMK1003</t>
        </is>
      </c>
      <c r="D3356" s="6" t="n">
        <v>43600</v>
      </c>
      <c r="E3356" s="6" t="n">
        <v>43738</v>
      </c>
      <c r="F3356" s="6" t="n">
        <v>43745</v>
      </c>
      <c r="G3356" s="6" t="n">
        <v>43754</v>
      </c>
      <c r="H3356" s="11" t="inlineStr">
        <is>
          <t>USD</t>
        </is>
      </c>
      <c r="I3356" s="11" t="n">
        <v>3</v>
      </c>
      <c r="J3356" s="11" t="n">
        <v>23</v>
      </c>
      <c r="K3356" s="11" t="n">
        <v>199</v>
      </c>
      <c r="L3356" s="11" t="n">
        <v>20</v>
      </c>
      <c r="M3356" s="11" t="n">
        <v>1</v>
      </c>
      <c r="N3356" s="11" t="n">
        <v>0.15</v>
      </c>
      <c r="O3356" s="7" t="n">
        <v>1252.9</v>
      </c>
      <c r="P3356" s="7" t="n">
        <v>789.3270000000001</v>
      </c>
      <c r="Q3356" s="7">
        <f>text(E3356,"ddd")</f>
        <v/>
      </c>
      <c r="R3356" s="7">
        <f>G3356-F3356</f>
        <v/>
      </c>
      <c r="S3356" s="7">
        <f>E3356-D3356</f>
        <v/>
      </c>
      <c r="T3356" s="7">
        <f>O3356*M3356</f>
        <v/>
      </c>
      <c r="U3356" s="7">
        <f>T3356*N3356</f>
        <v/>
      </c>
      <c r="V3356" s="7">
        <f>T3356-U3356-(P3356*M3356)</f>
        <v/>
      </c>
      <c r="W3356" s="7">
        <f>VLOOKUP(L3356,'Products Sheet'!$A:$B,2,FALSE)</f>
        <v/>
      </c>
      <c r="X3356" s="7" t="n"/>
      <c r="Y3356" s="7" t="n"/>
      <c r="Z3356" s="7" t="n"/>
      <c r="AA3356" s="7" t="n"/>
      <c r="AB3356" s="7" t="n"/>
      <c r="AC3356" s="7" t="n"/>
    </row>
    <row r="3357" ht="9.75" customHeight="1" s="12">
      <c r="A3357" s="11" t="inlineStr">
        <is>
          <t>SO - 0004243</t>
        </is>
      </c>
      <c r="B3357" s="11" t="inlineStr">
        <is>
          <t>Distributor</t>
        </is>
      </c>
      <c r="C3357" s="11" t="inlineStr">
        <is>
          <t>WARE-UHY1004</t>
        </is>
      </c>
      <c r="D3357" s="6" t="n">
        <v>43600</v>
      </c>
      <c r="E3357" s="6" t="n">
        <v>43741</v>
      </c>
      <c r="F3357" s="6" t="n">
        <v>43765</v>
      </c>
      <c r="G3357" s="6" t="n">
        <v>43771</v>
      </c>
      <c r="H3357" s="11" t="inlineStr">
        <is>
          <t>USD</t>
        </is>
      </c>
      <c r="I3357" s="11" t="n">
        <v>25</v>
      </c>
      <c r="J3357" s="11" t="n">
        <v>34</v>
      </c>
      <c r="K3357" s="11" t="n">
        <v>227</v>
      </c>
      <c r="L3357" s="11" t="n">
        <v>20</v>
      </c>
      <c r="M3357" s="11" t="n">
        <v>4</v>
      </c>
      <c r="N3357" s="11" t="n">
        <v>0.075</v>
      </c>
      <c r="O3357" s="7" t="n">
        <v>5842.400000000001</v>
      </c>
      <c r="P3357" s="7" t="n">
        <v>4790.768</v>
      </c>
      <c r="Q3357" s="7">
        <f>text(E3357,"ddd")</f>
        <v/>
      </c>
      <c r="R3357" s="7">
        <f>G3357-F3357</f>
        <v/>
      </c>
      <c r="S3357" s="7">
        <f>E3357-D3357</f>
        <v/>
      </c>
      <c r="T3357" s="7">
        <f>O3357*M3357</f>
        <v/>
      </c>
      <c r="U3357" s="7">
        <f>T3357*N3357</f>
        <v/>
      </c>
      <c r="V3357" s="7">
        <f>T3357-U3357-(P3357*M3357)</f>
        <v/>
      </c>
      <c r="W3357" s="7">
        <f>VLOOKUP(L3357,'Products Sheet'!$A:$B,2,FALSE)</f>
        <v/>
      </c>
      <c r="X3357" s="7" t="n"/>
      <c r="Y3357" s="7" t="n"/>
      <c r="Z3357" s="7" t="n"/>
      <c r="AA3357" s="7" t="n"/>
      <c r="AB3357" s="7" t="n"/>
      <c r="AC3357" s="7" t="n"/>
    </row>
    <row r="3358" ht="9.75" customHeight="1" s="12">
      <c r="A3358" s="11" t="inlineStr">
        <is>
          <t>SO - 0004313</t>
        </is>
      </c>
      <c r="B3358" s="11" t="inlineStr">
        <is>
          <t>In-Store</t>
        </is>
      </c>
      <c r="C3358" s="11" t="inlineStr">
        <is>
          <t>WARE-NMK1003</t>
        </is>
      </c>
      <c r="D3358" s="6" t="n">
        <v>43600</v>
      </c>
      <c r="E3358" s="6" t="n">
        <v>43751</v>
      </c>
      <c r="F3358" s="6" t="n">
        <v>43775</v>
      </c>
      <c r="G3358" s="6" t="n">
        <v>43776</v>
      </c>
      <c r="H3358" s="11" t="inlineStr">
        <is>
          <t>USD</t>
        </is>
      </c>
      <c r="I3358" s="11" t="n">
        <v>8</v>
      </c>
      <c r="J3358" s="11" t="n">
        <v>12</v>
      </c>
      <c r="K3358" s="11" t="n">
        <v>190</v>
      </c>
      <c r="L3358" s="11" t="n">
        <v>20</v>
      </c>
      <c r="M3358" s="11" t="n">
        <v>2</v>
      </c>
      <c r="N3358" s="11" t="n">
        <v>0.15</v>
      </c>
      <c r="O3358" s="7" t="n">
        <v>2599.6</v>
      </c>
      <c r="P3358" s="7" t="n">
        <v>1871.712</v>
      </c>
      <c r="Q3358" s="7">
        <f>text(E3358,"ddd")</f>
        <v/>
      </c>
      <c r="R3358" s="7">
        <f>G3358-F3358</f>
        <v/>
      </c>
      <c r="S3358" s="7">
        <f>E3358-D3358</f>
        <v/>
      </c>
      <c r="T3358" s="7">
        <f>O3358*M3358</f>
        <v/>
      </c>
      <c r="U3358" s="7">
        <f>T3358*N3358</f>
        <v/>
      </c>
      <c r="V3358" s="7">
        <f>T3358-U3358-(P3358*M3358)</f>
        <v/>
      </c>
      <c r="W3358" s="7">
        <f>VLOOKUP(L3358,'Products Sheet'!$A:$B,2,FALSE)</f>
        <v/>
      </c>
      <c r="X3358" s="7" t="n"/>
      <c r="Y3358" s="7" t="n"/>
      <c r="Z3358" s="7" t="n"/>
      <c r="AA3358" s="7" t="n"/>
      <c r="AB3358" s="7" t="n"/>
      <c r="AC3358" s="7" t="n"/>
    </row>
    <row r="3359" ht="9.75" customHeight="1" s="12">
      <c r="A3359" s="11" t="inlineStr">
        <is>
          <t>SO - 0004368</t>
        </is>
      </c>
      <c r="B3359" s="11" t="inlineStr">
        <is>
          <t>In-Store</t>
        </is>
      </c>
      <c r="C3359" s="11" t="inlineStr">
        <is>
          <t>WARE-PUJ1005</t>
        </is>
      </c>
      <c r="D3359" s="6" t="n">
        <v>43600</v>
      </c>
      <c r="E3359" s="6" t="n">
        <v>43758</v>
      </c>
      <c r="F3359" s="6" t="n">
        <v>43764</v>
      </c>
      <c r="G3359" s="6" t="n">
        <v>43770</v>
      </c>
      <c r="H3359" s="11" t="inlineStr">
        <is>
          <t>USD</t>
        </is>
      </c>
      <c r="I3359" s="11" t="n">
        <v>9</v>
      </c>
      <c r="J3359" s="11" t="n">
        <v>8</v>
      </c>
      <c r="K3359" s="11" t="n">
        <v>265</v>
      </c>
      <c r="L3359" s="11" t="n">
        <v>20</v>
      </c>
      <c r="M3359" s="11" t="n">
        <v>4</v>
      </c>
      <c r="N3359" s="11" t="n">
        <v>0.05</v>
      </c>
      <c r="O3359" s="7" t="n">
        <v>3839.1</v>
      </c>
      <c r="P3359" s="7" t="n">
        <v>1996.332</v>
      </c>
      <c r="Q3359" s="7">
        <f>text(E3359,"ddd")</f>
        <v/>
      </c>
      <c r="R3359" s="7">
        <f>G3359-F3359</f>
        <v/>
      </c>
      <c r="S3359" s="7">
        <f>E3359-D3359</f>
        <v/>
      </c>
      <c r="T3359" s="7">
        <f>O3359*M3359</f>
        <v/>
      </c>
      <c r="U3359" s="7">
        <f>T3359*N3359</f>
        <v/>
      </c>
      <c r="V3359" s="7">
        <f>T3359-U3359-(P3359*M3359)</f>
        <v/>
      </c>
      <c r="W3359" s="7">
        <f>VLOOKUP(L3359,'Products Sheet'!$A:$B,2,FALSE)</f>
        <v/>
      </c>
      <c r="X3359" s="7" t="n"/>
      <c r="Y3359" s="7" t="n"/>
      <c r="Z3359" s="7" t="n"/>
      <c r="AA3359" s="7" t="n"/>
      <c r="AB3359" s="7" t="n"/>
      <c r="AC3359" s="7" t="n"/>
    </row>
    <row r="3360" ht="9.75" customHeight="1" s="12">
      <c r="A3360" s="11" t="inlineStr">
        <is>
          <t>SO - 0004410</t>
        </is>
      </c>
      <c r="B3360" s="11" t="inlineStr">
        <is>
          <t>Online</t>
        </is>
      </c>
      <c r="C3360" s="11" t="inlineStr">
        <is>
          <t>WARE-PUJ1005</t>
        </is>
      </c>
      <c r="D3360" s="6" t="n">
        <v>43700</v>
      </c>
      <c r="E3360" s="6" t="n">
        <v>43764</v>
      </c>
      <c r="F3360" s="6" t="n">
        <v>43792</v>
      </c>
      <c r="G3360" s="6" t="n">
        <v>43793</v>
      </c>
      <c r="H3360" s="11" t="inlineStr">
        <is>
          <t>USD</t>
        </is>
      </c>
      <c r="I3360" s="11" t="n">
        <v>13</v>
      </c>
      <c r="J3360" s="11" t="n">
        <v>28</v>
      </c>
      <c r="K3360" s="11" t="n">
        <v>328</v>
      </c>
      <c r="L3360" s="11" t="n">
        <v>20</v>
      </c>
      <c r="M3360" s="11" t="n">
        <v>8</v>
      </c>
      <c r="N3360" s="11" t="n">
        <v>0.15</v>
      </c>
      <c r="O3360" s="7" t="n">
        <v>2237.8</v>
      </c>
      <c r="P3360" s="7" t="n">
        <v>1678.35</v>
      </c>
      <c r="Q3360" s="7">
        <f>text(E3360,"ddd")</f>
        <v/>
      </c>
      <c r="R3360" s="7">
        <f>G3360-F3360</f>
        <v/>
      </c>
      <c r="S3360" s="7">
        <f>E3360-D3360</f>
        <v/>
      </c>
      <c r="T3360" s="7">
        <f>O3360*M3360</f>
        <v/>
      </c>
      <c r="U3360" s="7">
        <f>T3360*N3360</f>
        <v/>
      </c>
      <c r="V3360" s="7">
        <f>T3360-U3360-(P3360*M3360)</f>
        <v/>
      </c>
      <c r="W3360" s="7">
        <f>VLOOKUP(L3360,'Products Sheet'!$A:$B,2,FALSE)</f>
        <v/>
      </c>
      <c r="X3360" s="7" t="n"/>
      <c r="Y3360" s="7" t="n"/>
      <c r="Z3360" s="7" t="n"/>
      <c r="AA3360" s="7" t="n"/>
      <c r="AB3360" s="7" t="n"/>
      <c r="AC3360" s="7" t="n"/>
    </row>
    <row r="3361" ht="9.75" customHeight="1" s="12">
      <c r="A3361" s="11" t="inlineStr">
        <is>
          <t>SO - 0004507</t>
        </is>
      </c>
      <c r="B3361" s="11" t="inlineStr">
        <is>
          <t>Distributor</t>
        </is>
      </c>
      <c r="C3361" s="11" t="inlineStr">
        <is>
          <t>WARE-NMK1003</t>
        </is>
      </c>
      <c r="D3361" s="6" t="n">
        <v>43600</v>
      </c>
      <c r="E3361" s="6" t="n">
        <v>43776</v>
      </c>
      <c r="F3361" s="6" t="n">
        <v>43797</v>
      </c>
      <c r="G3361" s="6" t="n">
        <v>43805</v>
      </c>
      <c r="H3361" s="11" t="inlineStr">
        <is>
          <t>USD</t>
        </is>
      </c>
      <c r="I3361" s="11" t="n">
        <v>24</v>
      </c>
      <c r="J3361" s="11" t="n">
        <v>39</v>
      </c>
      <c r="K3361" s="11" t="n">
        <v>124</v>
      </c>
      <c r="L3361" s="11" t="n">
        <v>20</v>
      </c>
      <c r="M3361" s="11" t="n">
        <v>6</v>
      </c>
      <c r="N3361" s="11" t="n">
        <v>0.1</v>
      </c>
      <c r="O3361" s="7" t="n">
        <v>3852.5</v>
      </c>
      <c r="P3361" s="7" t="n">
        <v>2041.825</v>
      </c>
      <c r="Q3361" s="7">
        <f>text(E3361,"ddd")</f>
        <v/>
      </c>
      <c r="R3361" s="7">
        <f>G3361-F3361</f>
        <v/>
      </c>
      <c r="S3361" s="7">
        <f>E3361-D3361</f>
        <v/>
      </c>
      <c r="T3361" s="7">
        <f>O3361*M3361</f>
        <v/>
      </c>
      <c r="U3361" s="7">
        <f>T3361*N3361</f>
        <v/>
      </c>
      <c r="V3361" s="7">
        <f>T3361-U3361-(P3361*M3361)</f>
        <v/>
      </c>
      <c r="W3361" s="7">
        <f>VLOOKUP(L3361,'Products Sheet'!$A:$B,2,FALSE)</f>
        <v/>
      </c>
      <c r="X3361" s="7" t="n"/>
      <c r="Y3361" s="7" t="n"/>
      <c r="Z3361" s="7" t="n"/>
      <c r="AA3361" s="7" t="n"/>
      <c r="AB3361" s="7" t="n"/>
      <c r="AC3361" s="7" t="n"/>
    </row>
    <row r="3362" ht="9.75" customHeight="1" s="12">
      <c r="A3362" s="11" t="inlineStr">
        <is>
          <t>SO - 0004529</t>
        </is>
      </c>
      <c r="B3362" s="11" t="inlineStr">
        <is>
          <t>Wholesale</t>
        </is>
      </c>
      <c r="C3362" s="11" t="inlineStr">
        <is>
          <t>WARE-PUJ1005</t>
        </is>
      </c>
      <c r="D3362" s="6" t="n">
        <v>43600</v>
      </c>
      <c r="E3362" s="6" t="n">
        <v>43780</v>
      </c>
      <c r="F3362" s="6" t="n">
        <v>43790</v>
      </c>
      <c r="G3362" s="6" t="n">
        <v>43796</v>
      </c>
      <c r="H3362" s="11" t="inlineStr">
        <is>
          <t>USD</t>
        </is>
      </c>
      <c r="I3362" s="11" t="n">
        <v>28</v>
      </c>
      <c r="J3362" s="11" t="n">
        <v>19</v>
      </c>
      <c r="K3362" s="11" t="n">
        <v>266</v>
      </c>
      <c r="L3362" s="11" t="n">
        <v>20</v>
      </c>
      <c r="M3362" s="11" t="n">
        <v>3</v>
      </c>
      <c r="N3362" s="11" t="n">
        <v>0.15</v>
      </c>
      <c r="O3362" s="7" t="n">
        <v>4006.6</v>
      </c>
      <c r="P3362" s="7" t="n">
        <v>2844.686</v>
      </c>
      <c r="Q3362" s="7">
        <f>text(E3362,"ddd")</f>
        <v/>
      </c>
      <c r="R3362" s="7">
        <f>G3362-F3362</f>
        <v/>
      </c>
      <c r="S3362" s="7">
        <f>E3362-D3362</f>
        <v/>
      </c>
      <c r="T3362" s="7">
        <f>O3362*M3362</f>
        <v/>
      </c>
      <c r="U3362" s="7">
        <f>T3362*N3362</f>
        <v/>
      </c>
      <c r="V3362" s="7">
        <f>T3362-U3362-(P3362*M3362)</f>
        <v/>
      </c>
      <c r="W3362" s="7">
        <f>VLOOKUP(L3362,'Products Sheet'!$A:$B,2,FALSE)</f>
        <v/>
      </c>
      <c r="X3362" s="7" t="n"/>
      <c r="Y3362" s="7" t="n"/>
      <c r="Z3362" s="7" t="n"/>
      <c r="AA3362" s="7" t="n"/>
      <c r="AB3362" s="7" t="n"/>
      <c r="AC3362" s="7" t="n"/>
    </row>
    <row r="3363" ht="9.75" customHeight="1" s="12">
      <c r="A3363" s="11" t="inlineStr">
        <is>
          <t>SO - 0004547</t>
        </is>
      </c>
      <c r="B3363" s="11" t="inlineStr">
        <is>
          <t>In-Store</t>
        </is>
      </c>
      <c r="C3363" s="11" t="inlineStr">
        <is>
          <t>WARE-NMK1003</t>
        </is>
      </c>
      <c r="D3363" s="6" t="n">
        <v>43700</v>
      </c>
      <c r="E3363" s="6" t="n">
        <v>43782</v>
      </c>
      <c r="F3363" s="6" t="n">
        <v>43798</v>
      </c>
      <c r="G3363" s="6" t="n">
        <v>43806</v>
      </c>
      <c r="H3363" s="11" t="inlineStr">
        <is>
          <t>USD</t>
        </is>
      </c>
      <c r="I3363" s="11" t="n">
        <v>9</v>
      </c>
      <c r="J3363" s="11" t="n">
        <v>9</v>
      </c>
      <c r="K3363" s="11" t="n">
        <v>158</v>
      </c>
      <c r="L3363" s="11" t="n">
        <v>20</v>
      </c>
      <c r="M3363" s="11" t="n">
        <v>3</v>
      </c>
      <c r="N3363" s="11" t="n">
        <v>0.075</v>
      </c>
      <c r="O3363" s="7" t="n">
        <v>1139</v>
      </c>
      <c r="P3363" s="7" t="n">
        <v>569.5</v>
      </c>
      <c r="Q3363" s="7">
        <f>text(E3363,"ddd")</f>
        <v/>
      </c>
      <c r="R3363" s="7">
        <f>G3363-F3363</f>
        <v/>
      </c>
      <c r="S3363" s="7">
        <f>E3363-D3363</f>
        <v/>
      </c>
      <c r="T3363" s="7">
        <f>O3363*M3363</f>
        <v/>
      </c>
      <c r="U3363" s="7">
        <f>T3363*N3363</f>
        <v/>
      </c>
      <c r="V3363" s="7">
        <f>T3363-U3363-(P3363*M3363)</f>
        <v/>
      </c>
      <c r="W3363" s="7">
        <f>VLOOKUP(L3363,'Products Sheet'!$A:$B,2,FALSE)</f>
        <v/>
      </c>
      <c r="X3363" s="7" t="n"/>
      <c r="Y3363" s="7" t="n"/>
      <c r="Z3363" s="7" t="n"/>
      <c r="AA3363" s="7" t="n"/>
      <c r="AB3363" s="7" t="n"/>
      <c r="AC3363" s="7" t="n"/>
    </row>
    <row r="3364" ht="9.75" customHeight="1" s="12">
      <c r="A3364" s="11" t="inlineStr">
        <is>
          <t>SO - 0004641</t>
        </is>
      </c>
      <c r="B3364" s="11" t="inlineStr">
        <is>
          <t>Wholesale</t>
        </is>
      </c>
      <c r="C3364" s="11" t="inlineStr">
        <is>
          <t>WARE-UHY1004</t>
        </is>
      </c>
      <c r="D3364" s="6" t="n">
        <v>43700</v>
      </c>
      <c r="E3364" s="6" t="n">
        <v>43792</v>
      </c>
      <c r="F3364" s="6" t="n">
        <v>43810</v>
      </c>
      <c r="G3364" s="6" t="n">
        <v>43812</v>
      </c>
      <c r="H3364" s="11" t="inlineStr">
        <is>
          <t>USD</t>
        </is>
      </c>
      <c r="I3364" s="11" t="n">
        <v>26</v>
      </c>
      <c r="J3364" s="11" t="n">
        <v>22</v>
      </c>
      <c r="K3364" s="11" t="n">
        <v>236</v>
      </c>
      <c r="L3364" s="11" t="n">
        <v>20</v>
      </c>
      <c r="M3364" s="11" t="n">
        <v>3</v>
      </c>
      <c r="N3364" s="11" t="n">
        <v>0.2</v>
      </c>
      <c r="O3364" s="7" t="n">
        <v>1051.9</v>
      </c>
      <c r="P3364" s="7" t="n">
        <v>662.6970000000001</v>
      </c>
      <c r="Q3364" s="7">
        <f>text(E3364,"ddd")</f>
        <v/>
      </c>
      <c r="R3364" s="7">
        <f>G3364-F3364</f>
        <v/>
      </c>
      <c r="S3364" s="7">
        <f>E3364-D3364</f>
        <v/>
      </c>
      <c r="T3364" s="7">
        <f>O3364*M3364</f>
        <v/>
      </c>
      <c r="U3364" s="7">
        <f>T3364*N3364</f>
        <v/>
      </c>
      <c r="V3364" s="7">
        <f>T3364-U3364-(P3364*M3364)</f>
        <v/>
      </c>
      <c r="W3364" s="7">
        <f>VLOOKUP(L3364,'Products Sheet'!$A:$B,2,FALSE)</f>
        <v/>
      </c>
      <c r="X3364" s="7" t="n"/>
      <c r="Y3364" s="7" t="n"/>
      <c r="Z3364" s="7" t="n"/>
      <c r="AA3364" s="7" t="n"/>
      <c r="AB3364" s="7" t="n"/>
      <c r="AC3364" s="7" t="n"/>
    </row>
    <row r="3365" ht="9.75" customHeight="1" s="12">
      <c r="A3365" s="11" t="inlineStr">
        <is>
          <t>SO - 0004677</t>
        </is>
      </c>
      <c r="B3365" s="11" t="inlineStr">
        <is>
          <t>In-Store</t>
        </is>
      </c>
      <c r="C3365" s="11" t="inlineStr">
        <is>
          <t>WARE-NMK1003</t>
        </is>
      </c>
      <c r="D3365" s="6" t="n">
        <v>43700</v>
      </c>
      <c r="E3365" s="6" t="n">
        <v>43796</v>
      </c>
      <c r="F3365" s="6" t="n">
        <v>43813</v>
      </c>
      <c r="G3365" s="6" t="n">
        <v>43817</v>
      </c>
      <c r="H3365" s="11" t="inlineStr">
        <is>
          <t>USD</t>
        </is>
      </c>
      <c r="I3365" s="11" t="n">
        <v>4</v>
      </c>
      <c r="J3365" s="11" t="n">
        <v>2</v>
      </c>
      <c r="K3365" s="11" t="n">
        <v>166</v>
      </c>
      <c r="L3365" s="11" t="n">
        <v>20</v>
      </c>
      <c r="M3365" s="11" t="n">
        <v>3</v>
      </c>
      <c r="N3365" s="11" t="n">
        <v>0.075</v>
      </c>
      <c r="O3365" s="7" t="n">
        <v>1855.9</v>
      </c>
      <c r="P3365" s="7" t="n">
        <v>1373.366</v>
      </c>
      <c r="Q3365" s="7">
        <f>text(E3365,"ddd")</f>
        <v/>
      </c>
      <c r="R3365" s="7">
        <f>G3365-F3365</f>
        <v/>
      </c>
      <c r="S3365" s="7">
        <f>E3365-D3365</f>
        <v/>
      </c>
      <c r="T3365" s="7">
        <f>O3365*M3365</f>
        <v/>
      </c>
      <c r="U3365" s="7">
        <f>T3365*N3365</f>
        <v/>
      </c>
      <c r="V3365" s="7">
        <f>T3365-U3365-(P3365*M3365)</f>
        <v/>
      </c>
      <c r="W3365" s="7">
        <f>VLOOKUP(L3365,'Products Sheet'!$A:$B,2,FALSE)</f>
        <v/>
      </c>
      <c r="X3365" s="7" t="n"/>
      <c r="Y3365" s="7" t="n"/>
      <c r="Z3365" s="7" t="n"/>
      <c r="AA3365" s="7" t="n"/>
      <c r="AB3365" s="7" t="n"/>
      <c r="AC3365" s="7" t="n"/>
    </row>
    <row r="3366" ht="9.75" customHeight="1" s="12">
      <c r="A3366" s="11" t="inlineStr">
        <is>
          <t>SO - 0004679</t>
        </is>
      </c>
      <c r="B3366" s="11" t="inlineStr">
        <is>
          <t>In-Store</t>
        </is>
      </c>
      <c r="C3366" s="11" t="inlineStr">
        <is>
          <t>WARE-MKL1006</t>
        </is>
      </c>
      <c r="D3366" s="6" t="n">
        <v>43700</v>
      </c>
      <c r="E3366" s="6" t="n">
        <v>43796</v>
      </c>
      <c r="F3366" s="6" t="n">
        <v>43808</v>
      </c>
      <c r="G3366" s="6" t="n">
        <v>43815</v>
      </c>
      <c r="H3366" s="11" t="inlineStr">
        <is>
          <t>USD</t>
        </is>
      </c>
      <c r="I3366" s="11" t="n">
        <v>4</v>
      </c>
      <c r="J3366" s="11" t="n">
        <v>12</v>
      </c>
      <c r="K3366" s="11" t="n">
        <v>359</v>
      </c>
      <c r="L3366" s="11" t="n">
        <v>20</v>
      </c>
      <c r="M3366" s="11" t="n">
        <v>8</v>
      </c>
      <c r="N3366" s="11" t="n">
        <v>0.2</v>
      </c>
      <c r="O3366" s="7" t="n">
        <v>187.6</v>
      </c>
      <c r="P3366" s="7" t="n">
        <v>99.428</v>
      </c>
      <c r="Q3366" s="7">
        <f>text(E3366,"ddd")</f>
        <v/>
      </c>
      <c r="R3366" s="7">
        <f>G3366-F3366</f>
        <v/>
      </c>
      <c r="S3366" s="7">
        <f>E3366-D3366</f>
        <v/>
      </c>
      <c r="T3366" s="7">
        <f>O3366*M3366</f>
        <v/>
      </c>
      <c r="U3366" s="7">
        <f>T3366*N3366</f>
        <v/>
      </c>
      <c r="V3366" s="7">
        <f>T3366-U3366-(P3366*M3366)</f>
        <v/>
      </c>
      <c r="W3366" s="7">
        <f>VLOOKUP(L3366,'Products Sheet'!$A:$B,2,FALSE)</f>
        <v/>
      </c>
      <c r="X3366" s="7" t="n"/>
      <c r="Y3366" s="7" t="n"/>
      <c r="Z3366" s="7" t="n"/>
      <c r="AA3366" s="7" t="n"/>
      <c r="AB3366" s="7" t="n"/>
      <c r="AC3366" s="7" t="n"/>
    </row>
    <row r="3367" ht="9.75" customHeight="1" s="12">
      <c r="A3367" s="11" t="inlineStr">
        <is>
          <t>SO - 0004716</t>
        </is>
      </c>
      <c r="B3367" s="11" t="inlineStr">
        <is>
          <t>In-Store</t>
        </is>
      </c>
      <c r="C3367" s="11" t="inlineStr">
        <is>
          <t>WARE-NMK1003</t>
        </is>
      </c>
      <c r="D3367" s="6" t="n">
        <v>43700</v>
      </c>
      <c r="E3367" s="6" t="n">
        <v>43800</v>
      </c>
      <c r="F3367" s="6" t="n">
        <v>43803</v>
      </c>
      <c r="G3367" s="6" t="n">
        <v>43809</v>
      </c>
      <c r="H3367" s="11" t="inlineStr">
        <is>
          <t>USD</t>
        </is>
      </c>
      <c r="I3367" s="11" t="n">
        <v>11</v>
      </c>
      <c r="J3367" s="11" t="n">
        <v>2</v>
      </c>
      <c r="K3367" s="11" t="n">
        <v>198</v>
      </c>
      <c r="L3367" s="11" t="n">
        <v>20</v>
      </c>
      <c r="M3367" s="11" t="n">
        <v>6</v>
      </c>
      <c r="N3367" s="11" t="n">
        <v>0.075</v>
      </c>
      <c r="O3367" s="7" t="n">
        <v>978.2</v>
      </c>
      <c r="P3367" s="7" t="n">
        <v>410.844</v>
      </c>
      <c r="Q3367" s="7">
        <f>text(E3367,"ddd")</f>
        <v/>
      </c>
      <c r="R3367" s="7">
        <f>G3367-F3367</f>
        <v/>
      </c>
      <c r="S3367" s="7">
        <f>E3367-D3367</f>
        <v/>
      </c>
      <c r="T3367" s="7">
        <f>O3367*M3367</f>
        <v/>
      </c>
      <c r="U3367" s="7">
        <f>T3367*N3367</f>
        <v/>
      </c>
      <c r="V3367" s="7">
        <f>T3367-U3367-(P3367*M3367)</f>
        <v/>
      </c>
      <c r="W3367" s="7">
        <f>VLOOKUP(L3367,'Products Sheet'!$A:$B,2,FALSE)</f>
        <v/>
      </c>
      <c r="X3367" s="7" t="n"/>
      <c r="Y3367" s="7" t="n"/>
      <c r="Z3367" s="7" t="n"/>
      <c r="AA3367" s="7" t="n"/>
      <c r="AB3367" s="7" t="n"/>
      <c r="AC3367" s="7" t="n"/>
    </row>
    <row r="3368" ht="9.75" customHeight="1" s="12">
      <c r="A3368" s="11" t="inlineStr">
        <is>
          <t>SO - 0004784</t>
        </is>
      </c>
      <c r="B3368" s="11" t="inlineStr">
        <is>
          <t>Online</t>
        </is>
      </c>
      <c r="C3368" s="11" t="inlineStr">
        <is>
          <t>WARE-NMK1003</t>
        </is>
      </c>
      <c r="D3368" s="6" t="n">
        <v>43700</v>
      </c>
      <c r="E3368" s="6" t="n">
        <v>43809</v>
      </c>
      <c r="F3368" s="6" t="n">
        <v>43830</v>
      </c>
      <c r="G3368" s="6" t="n">
        <v>43835</v>
      </c>
      <c r="H3368" s="11" t="inlineStr">
        <is>
          <t>USD</t>
        </is>
      </c>
      <c r="I3368" s="11" t="n">
        <v>13</v>
      </c>
      <c r="J3368" s="11" t="n">
        <v>26</v>
      </c>
      <c r="K3368" s="11" t="n">
        <v>165</v>
      </c>
      <c r="L3368" s="11" t="n">
        <v>20</v>
      </c>
      <c r="M3368" s="11" t="n">
        <v>5</v>
      </c>
      <c r="N3368" s="11" t="n">
        <v>0.15</v>
      </c>
      <c r="O3368" s="7" t="n">
        <v>2532.6</v>
      </c>
      <c r="P3368" s="7" t="n">
        <v>1519.56</v>
      </c>
      <c r="Q3368" s="7">
        <f>text(E3368,"ddd")</f>
        <v/>
      </c>
      <c r="R3368" s="7">
        <f>G3368-F3368</f>
        <v/>
      </c>
      <c r="S3368" s="7">
        <f>E3368-D3368</f>
        <v/>
      </c>
      <c r="T3368" s="7">
        <f>O3368*M3368</f>
        <v/>
      </c>
      <c r="U3368" s="7">
        <f>T3368*N3368</f>
        <v/>
      </c>
      <c r="V3368" s="7">
        <f>T3368-U3368-(P3368*M3368)</f>
        <v/>
      </c>
      <c r="W3368" s="7">
        <f>VLOOKUP(L3368,'Products Sheet'!$A:$B,2,FALSE)</f>
        <v/>
      </c>
      <c r="X3368" s="7" t="n"/>
      <c r="Y3368" s="7" t="n"/>
      <c r="Z3368" s="7" t="n"/>
      <c r="AA3368" s="7" t="n"/>
      <c r="AB3368" s="7" t="n"/>
      <c r="AC3368" s="7" t="n"/>
    </row>
    <row r="3369" ht="9.75" customHeight="1" s="12">
      <c r="A3369" s="11" t="inlineStr">
        <is>
          <t>SO - 0004818</t>
        </is>
      </c>
      <c r="B3369" s="11" t="inlineStr">
        <is>
          <t>Online</t>
        </is>
      </c>
      <c r="C3369" s="11" t="inlineStr">
        <is>
          <t>WARE-NMK1003</t>
        </is>
      </c>
      <c r="D3369" s="6" t="n">
        <v>43700</v>
      </c>
      <c r="E3369" s="6" t="n">
        <v>43813</v>
      </c>
      <c r="F3369" s="6" t="n">
        <v>43836</v>
      </c>
      <c r="G3369" s="6" t="n">
        <v>43846</v>
      </c>
      <c r="H3369" s="11" t="inlineStr">
        <is>
          <t>USD</t>
        </is>
      </c>
      <c r="I3369" s="11" t="n">
        <v>19</v>
      </c>
      <c r="J3369" s="11" t="n">
        <v>26</v>
      </c>
      <c r="K3369" s="11" t="n">
        <v>138</v>
      </c>
      <c r="L3369" s="11" t="n">
        <v>20</v>
      </c>
      <c r="M3369" s="11" t="n">
        <v>3</v>
      </c>
      <c r="N3369" s="11" t="n">
        <v>0.15</v>
      </c>
      <c r="O3369" s="7" t="n">
        <v>247.9</v>
      </c>
      <c r="P3369" s="7" t="n">
        <v>131.387</v>
      </c>
      <c r="Q3369" s="7">
        <f>text(E3369,"ddd")</f>
        <v/>
      </c>
      <c r="R3369" s="7">
        <f>G3369-F3369</f>
        <v/>
      </c>
      <c r="S3369" s="7">
        <f>E3369-D3369</f>
        <v/>
      </c>
      <c r="T3369" s="7">
        <f>O3369*M3369</f>
        <v/>
      </c>
      <c r="U3369" s="7">
        <f>T3369*N3369</f>
        <v/>
      </c>
      <c r="V3369" s="7">
        <f>T3369-U3369-(P3369*M3369)</f>
        <v/>
      </c>
      <c r="W3369" s="7">
        <f>VLOOKUP(L3369,'Products Sheet'!$A:$B,2,FALSE)</f>
        <v/>
      </c>
      <c r="X3369" s="7" t="n"/>
      <c r="Y3369" s="7" t="n"/>
      <c r="Z3369" s="7" t="n"/>
      <c r="AA3369" s="7" t="n"/>
      <c r="AB3369" s="7" t="n"/>
      <c r="AC3369" s="7" t="n"/>
    </row>
    <row r="3370" ht="9.75" customHeight="1" s="12">
      <c r="A3370" s="11" t="inlineStr">
        <is>
          <t>SO - 0004843</t>
        </is>
      </c>
      <c r="B3370" s="11" t="inlineStr">
        <is>
          <t>In-Store</t>
        </is>
      </c>
      <c r="C3370" s="11" t="inlineStr">
        <is>
          <t>WARE-NBV1002</t>
        </is>
      </c>
      <c r="D3370" s="6" t="n">
        <v>43700</v>
      </c>
      <c r="E3370" s="6" t="n">
        <v>43816</v>
      </c>
      <c r="F3370" s="6" t="n">
        <v>43819</v>
      </c>
      <c r="G3370" s="6" t="n">
        <v>43827</v>
      </c>
      <c r="H3370" s="11" t="inlineStr">
        <is>
          <t>USD</t>
        </is>
      </c>
      <c r="I3370" s="11" t="n">
        <v>5</v>
      </c>
      <c r="J3370" s="11" t="n">
        <v>36</v>
      </c>
      <c r="K3370" s="11" t="n">
        <v>77</v>
      </c>
      <c r="L3370" s="11" t="n">
        <v>20</v>
      </c>
      <c r="M3370" s="11" t="n">
        <v>3</v>
      </c>
      <c r="N3370" s="11" t="n">
        <v>0.15</v>
      </c>
      <c r="O3370" s="7" t="n">
        <v>2244.5</v>
      </c>
      <c r="P3370" s="7" t="n">
        <v>1054.915</v>
      </c>
      <c r="Q3370" s="7">
        <f>text(E3370,"ddd")</f>
        <v/>
      </c>
      <c r="R3370" s="7">
        <f>G3370-F3370</f>
        <v/>
      </c>
      <c r="S3370" s="7">
        <f>E3370-D3370</f>
        <v/>
      </c>
      <c r="T3370" s="7">
        <f>O3370*M3370</f>
        <v/>
      </c>
      <c r="U3370" s="7">
        <f>T3370*N3370</f>
        <v/>
      </c>
      <c r="V3370" s="7">
        <f>T3370-U3370-(P3370*M3370)</f>
        <v/>
      </c>
      <c r="W3370" s="7">
        <f>VLOOKUP(L3370,'Products Sheet'!$A:$B,2,FALSE)</f>
        <v/>
      </c>
      <c r="X3370" s="7" t="n"/>
      <c r="Y3370" s="7" t="n"/>
      <c r="Z3370" s="7" t="n"/>
      <c r="AA3370" s="7" t="n"/>
      <c r="AB3370" s="7" t="n"/>
      <c r="AC3370" s="7" t="n"/>
    </row>
    <row r="3371" ht="9.75" customHeight="1" s="12">
      <c r="A3371" s="11" t="inlineStr">
        <is>
          <t>SO - 0004876</t>
        </is>
      </c>
      <c r="B3371" s="11" t="inlineStr">
        <is>
          <t>Distributor</t>
        </is>
      </c>
      <c r="C3371" s="11" t="inlineStr">
        <is>
          <t>WARE-XYS1001</t>
        </is>
      </c>
      <c r="D3371" s="6" t="n">
        <v>43700</v>
      </c>
      <c r="E3371" s="6" t="n">
        <v>43819</v>
      </c>
      <c r="F3371" s="6" t="n">
        <v>43830</v>
      </c>
      <c r="G3371" s="6" t="n">
        <v>43835</v>
      </c>
      <c r="H3371" s="11" t="inlineStr">
        <is>
          <t>USD</t>
        </is>
      </c>
      <c r="I3371" s="11" t="n">
        <v>24</v>
      </c>
      <c r="J3371" s="11" t="n">
        <v>41</v>
      </c>
      <c r="K3371" s="11" t="n">
        <v>51</v>
      </c>
      <c r="L3371" s="11" t="n">
        <v>20</v>
      </c>
      <c r="M3371" s="11" t="n">
        <v>7</v>
      </c>
      <c r="N3371" s="11" t="n">
        <v>0.1</v>
      </c>
      <c r="O3371" s="7" t="n">
        <v>1098.8</v>
      </c>
      <c r="P3371" s="7" t="n">
        <v>890.028</v>
      </c>
      <c r="Q3371" s="7">
        <f>text(E3371,"ddd")</f>
        <v/>
      </c>
      <c r="R3371" s="7">
        <f>G3371-F3371</f>
        <v/>
      </c>
      <c r="S3371" s="7">
        <f>E3371-D3371</f>
        <v/>
      </c>
      <c r="T3371" s="7">
        <f>O3371*M3371</f>
        <v/>
      </c>
      <c r="U3371" s="7">
        <f>T3371*N3371</f>
        <v/>
      </c>
      <c r="V3371" s="7">
        <f>T3371-U3371-(P3371*M3371)</f>
        <v/>
      </c>
      <c r="W3371" s="7">
        <f>VLOOKUP(L3371,'Products Sheet'!$A:$B,2,FALSE)</f>
        <v/>
      </c>
      <c r="X3371" s="7" t="n"/>
      <c r="Y3371" s="7" t="n"/>
      <c r="Z3371" s="7" t="n"/>
      <c r="AA3371" s="7" t="n"/>
      <c r="AB3371" s="7" t="n"/>
      <c r="AC3371" s="7" t="n"/>
    </row>
    <row r="3372" ht="9.75" customHeight="1" s="12">
      <c r="A3372" s="11" t="inlineStr">
        <is>
          <t>SO - 0004905</t>
        </is>
      </c>
      <c r="B3372" s="11" t="inlineStr">
        <is>
          <t>Distributor</t>
        </is>
      </c>
      <c r="C3372" s="11" t="inlineStr">
        <is>
          <t>WARE-NMK1003</t>
        </is>
      </c>
      <c r="D3372" s="6" t="n">
        <v>43700</v>
      </c>
      <c r="E3372" s="6" t="n">
        <v>43823</v>
      </c>
      <c r="F3372" s="6" t="n">
        <v>43825</v>
      </c>
      <c r="G3372" s="6" t="n">
        <v>43832</v>
      </c>
      <c r="H3372" s="11" t="inlineStr">
        <is>
          <t>USD</t>
        </is>
      </c>
      <c r="I3372" s="11" t="n">
        <v>22</v>
      </c>
      <c r="J3372" s="11" t="n">
        <v>1</v>
      </c>
      <c r="K3372" s="11" t="n">
        <v>120</v>
      </c>
      <c r="L3372" s="11" t="n">
        <v>20</v>
      </c>
      <c r="M3372" s="11" t="n">
        <v>2</v>
      </c>
      <c r="N3372" s="11" t="n">
        <v>0.15</v>
      </c>
      <c r="O3372" s="7" t="n">
        <v>2626.4</v>
      </c>
      <c r="P3372" s="7" t="n">
        <v>1549.576</v>
      </c>
      <c r="Q3372" s="7">
        <f>text(E3372,"ddd")</f>
        <v/>
      </c>
      <c r="R3372" s="7">
        <f>G3372-F3372</f>
        <v/>
      </c>
      <c r="S3372" s="7">
        <f>E3372-D3372</f>
        <v/>
      </c>
      <c r="T3372" s="7">
        <f>O3372*M3372</f>
        <v/>
      </c>
      <c r="U3372" s="7">
        <f>T3372*N3372</f>
        <v/>
      </c>
      <c r="V3372" s="7">
        <f>T3372-U3372-(P3372*M3372)</f>
        <v/>
      </c>
      <c r="W3372" s="7">
        <f>VLOOKUP(L3372,'Products Sheet'!$A:$B,2,FALSE)</f>
        <v/>
      </c>
      <c r="X3372" s="7" t="n"/>
      <c r="Y3372" s="7" t="n"/>
      <c r="Z3372" s="7" t="n"/>
      <c r="AA3372" s="7" t="n"/>
      <c r="AB3372" s="7" t="n"/>
      <c r="AC3372" s="7" t="n"/>
    </row>
    <row r="3373" ht="9.75" customHeight="1" s="12">
      <c r="A3373" s="11" t="inlineStr">
        <is>
          <t>SO - 0004913</t>
        </is>
      </c>
      <c r="B3373" s="11" t="inlineStr">
        <is>
          <t>In-Store</t>
        </is>
      </c>
      <c r="C3373" s="11" t="inlineStr">
        <is>
          <t>WARE-NMK1003</t>
        </is>
      </c>
      <c r="D3373" s="6" t="n">
        <v>43700</v>
      </c>
      <c r="E3373" s="6" t="n">
        <v>43825</v>
      </c>
      <c r="F3373" s="6" t="n">
        <v>43850</v>
      </c>
      <c r="G3373" s="6" t="n">
        <v>43860</v>
      </c>
      <c r="H3373" s="11" t="inlineStr">
        <is>
          <t>USD</t>
        </is>
      </c>
      <c r="I3373" s="11" t="n">
        <v>1</v>
      </c>
      <c r="J3373" s="11" t="n">
        <v>37</v>
      </c>
      <c r="K3373" s="11" t="n">
        <v>186</v>
      </c>
      <c r="L3373" s="11" t="n">
        <v>20</v>
      </c>
      <c r="M3373" s="11" t="n">
        <v>2</v>
      </c>
      <c r="N3373" s="11" t="n">
        <v>0.05</v>
      </c>
      <c r="O3373" s="7" t="n">
        <v>167.5</v>
      </c>
      <c r="P3373" s="7" t="n">
        <v>75.375</v>
      </c>
      <c r="Q3373" s="7">
        <f>text(E3373,"ddd")</f>
        <v/>
      </c>
      <c r="R3373" s="7">
        <f>G3373-F3373</f>
        <v/>
      </c>
      <c r="S3373" s="7">
        <f>E3373-D3373</f>
        <v/>
      </c>
      <c r="T3373" s="7">
        <f>O3373*M3373</f>
        <v/>
      </c>
      <c r="U3373" s="7">
        <f>T3373*N3373</f>
        <v/>
      </c>
      <c r="V3373" s="7">
        <f>T3373-U3373-(P3373*M3373)</f>
        <v/>
      </c>
      <c r="W3373" s="7">
        <f>VLOOKUP(L3373,'Products Sheet'!$A:$B,2,FALSE)</f>
        <v/>
      </c>
      <c r="X3373" s="7" t="n"/>
      <c r="Y3373" s="7" t="n"/>
      <c r="Z3373" s="7" t="n"/>
      <c r="AA3373" s="7" t="n"/>
      <c r="AB3373" s="7" t="n"/>
      <c r="AC3373" s="7" t="n"/>
    </row>
    <row r="3374" ht="9.75" customHeight="1" s="12">
      <c r="A3374" s="11" t="inlineStr">
        <is>
          <t>SO - 0004944</t>
        </is>
      </c>
      <c r="B3374" s="11" t="inlineStr">
        <is>
          <t>Distributor</t>
        </is>
      </c>
      <c r="C3374" s="11" t="inlineStr">
        <is>
          <t>WARE-PUJ1005</t>
        </is>
      </c>
      <c r="D3374" s="6" t="n">
        <v>43700</v>
      </c>
      <c r="E3374" s="6" t="n">
        <v>43828</v>
      </c>
      <c r="F3374" s="6" t="n">
        <v>43837</v>
      </c>
      <c r="G3374" s="6" t="n">
        <v>43839</v>
      </c>
      <c r="H3374" s="11" t="inlineStr">
        <is>
          <t>USD</t>
        </is>
      </c>
      <c r="I3374" s="11" t="n">
        <v>21</v>
      </c>
      <c r="J3374" s="11" t="n">
        <v>30</v>
      </c>
      <c r="K3374" s="11" t="n">
        <v>288</v>
      </c>
      <c r="L3374" s="11" t="n">
        <v>20</v>
      </c>
      <c r="M3374" s="11" t="n">
        <v>1</v>
      </c>
      <c r="N3374" s="11" t="n">
        <v>0.2</v>
      </c>
      <c r="O3374" s="7" t="n">
        <v>187.6</v>
      </c>
      <c r="P3374" s="7" t="n">
        <v>153.832</v>
      </c>
      <c r="Q3374" s="7">
        <f>text(E3374,"ddd")</f>
        <v/>
      </c>
      <c r="R3374" s="7">
        <f>G3374-F3374</f>
        <v/>
      </c>
      <c r="S3374" s="7">
        <f>E3374-D3374</f>
        <v/>
      </c>
      <c r="T3374" s="7">
        <f>O3374*M3374</f>
        <v/>
      </c>
      <c r="U3374" s="7">
        <f>T3374*N3374</f>
        <v/>
      </c>
      <c r="V3374" s="7">
        <f>T3374-U3374-(P3374*M3374)</f>
        <v/>
      </c>
      <c r="W3374" s="7">
        <f>VLOOKUP(L3374,'Products Sheet'!$A:$B,2,FALSE)</f>
        <v/>
      </c>
      <c r="X3374" s="7" t="n"/>
      <c r="Y3374" s="7" t="n"/>
      <c r="Z3374" s="7" t="n"/>
      <c r="AA3374" s="7" t="n"/>
      <c r="AB3374" s="7" t="n"/>
      <c r="AC3374" s="7" t="n"/>
    </row>
    <row r="3375" ht="9.75" customHeight="1" s="12">
      <c r="A3375" s="11" t="inlineStr">
        <is>
          <t>SO - 0004966</t>
        </is>
      </c>
      <c r="B3375" s="11" t="inlineStr">
        <is>
          <t>In-Store</t>
        </is>
      </c>
      <c r="C3375" s="11" t="inlineStr">
        <is>
          <t>WARE-NMK1003</t>
        </is>
      </c>
      <c r="D3375" s="6" t="n">
        <v>43700</v>
      </c>
      <c r="E3375" s="6" t="n">
        <v>43830</v>
      </c>
      <c r="F3375" s="6" t="n">
        <v>43841</v>
      </c>
      <c r="G3375" s="6" t="n">
        <v>43842</v>
      </c>
      <c r="H3375" s="11" t="inlineStr">
        <is>
          <t>USD</t>
        </is>
      </c>
      <c r="I3375" s="11" t="n">
        <v>12</v>
      </c>
      <c r="J3375" s="11" t="n">
        <v>1</v>
      </c>
      <c r="K3375" s="11" t="n">
        <v>120</v>
      </c>
      <c r="L3375" s="11" t="n">
        <v>20</v>
      </c>
      <c r="M3375" s="11" t="n">
        <v>3</v>
      </c>
      <c r="N3375" s="11" t="n">
        <v>0.1</v>
      </c>
      <c r="O3375" s="7" t="n">
        <v>1715.2</v>
      </c>
      <c r="P3375" s="7" t="n">
        <v>806.144</v>
      </c>
      <c r="Q3375" s="7">
        <f>text(E3375,"ddd")</f>
        <v/>
      </c>
      <c r="R3375" s="7">
        <f>G3375-F3375</f>
        <v/>
      </c>
      <c r="S3375" s="7">
        <f>E3375-D3375</f>
        <v/>
      </c>
      <c r="T3375" s="7">
        <f>O3375*M3375</f>
        <v/>
      </c>
      <c r="U3375" s="7">
        <f>T3375*N3375</f>
        <v/>
      </c>
      <c r="V3375" s="7">
        <f>T3375-U3375-(P3375*M3375)</f>
        <v/>
      </c>
      <c r="W3375" s="7">
        <f>VLOOKUP(L3375,'Products Sheet'!$A:$B,2,FALSE)</f>
        <v/>
      </c>
      <c r="X3375" s="7" t="n"/>
      <c r="Y3375" s="7" t="n"/>
      <c r="Z3375" s="7" t="n"/>
      <c r="AA3375" s="7" t="n"/>
      <c r="AB3375" s="7" t="n"/>
      <c r="AC3375" s="7" t="n"/>
    </row>
    <row r="3376" ht="9.75" customHeight="1" s="12">
      <c r="A3376" s="11" t="inlineStr">
        <is>
          <t>SO - 0004979</t>
        </is>
      </c>
      <c r="B3376" s="11" t="inlineStr">
        <is>
          <t>In-Store</t>
        </is>
      </c>
      <c r="C3376" s="11" t="inlineStr">
        <is>
          <t>WARE-UHY1004</t>
        </is>
      </c>
      <c r="D3376" s="6" t="n">
        <v>43700</v>
      </c>
      <c r="E3376" s="6" t="n">
        <v>43833</v>
      </c>
      <c r="F3376" s="6" t="n">
        <v>43861</v>
      </c>
      <c r="G3376" s="6" t="n">
        <v>43868</v>
      </c>
      <c r="H3376" s="11" t="inlineStr">
        <is>
          <t>USD</t>
        </is>
      </c>
      <c r="I3376" s="11" t="n">
        <v>3</v>
      </c>
      <c r="J3376" s="11" t="n">
        <v>36</v>
      </c>
      <c r="K3376" s="11" t="n">
        <v>219</v>
      </c>
      <c r="L3376" s="11" t="n">
        <v>20</v>
      </c>
      <c r="M3376" s="11" t="n">
        <v>4</v>
      </c>
      <c r="N3376" s="11" t="n">
        <v>0.075</v>
      </c>
      <c r="O3376" s="7" t="n">
        <v>174.2</v>
      </c>
      <c r="P3376" s="7" t="n">
        <v>90.58400000000002</v>
      </c>
      <c r="Q3376" s="7">
        <f>text(E3376,"ddd")</f>
        <v/>
      </c>
      <c r="R3376" s="7">
        <f>G3376-F3376</f>
        <v/>
      </c>
      <c r="S3376" s="7">
        <f>E3376-D3376</f>
        <v/>
      </c>
      <c r="T3376" s="7">
        <f>O3376*M3376</f>
        <v/>
      </c>
      <c r="U3376" s="7">
        <f>T3376*N3376</f>
        <v/>
      </c>
      <c r="V3376" s="7">
        <f>T3376-U3376-(P3376*M3376)</f>
        <v/>
      </c>
      <c r="W3376" s="7">
        <f>VLOOKUP(L3376,'Products Sheet'!$A:$B,2,FALSE)</f>
        <v/>
      </c>
      <c r="X3376" s="7" t="n"/>
      <c r="Y3376" s="7" t="n"/>
      <c r="Z3376" s="7" t="n"/>
      <c r="AA3376" s="7" t="n"/>
      <c r="AB3376" s="7" t="n"/>
      <c r="AC3376" s="7" t="n"/>
    </row>
    <row r="3377" ht="9.75" customHeight="1" s="12">
      <c r="A3377" s="11" t="inlineStr">
        <is>
          <t>SO - 0004995</t>
        </is>
      </c>
      <c r="B3377" s="11" t="inlineStr">
        <is>
          <t>In-Store</t>
        </is>
      </c>
      <c r="C3377" s="11" t="inlineStr">
        <is>
          <t>WARE-MKL1006</t>
        </is>
      </c>
      <c r="D3377" s="6" t="n">
        <v>43800</v>
      </c>
      <c r="E3377" s="6" t="n">
        <v>43835</v>
      </c>
      <c r="F3377" s="6" t="n">
        <v>43861</v>
      </c>
      <c r="G3377" s="6" t="n">
        <v>43871</v>
      </c>
      <c r="H3377" s="11" t="inlineStr">
        <is>
          <t>USD</t>
        </is>
      </c>
      <c r="I3377" s="11" t="n">
        <v>1</v>
      </c>
      <c r="J3377" s="11" t="n">
        <v>47</v>
      </c>
      <c r="K3377" s="11" t="n">
        <v>345</v>
      </c>
      <c r="L3377" s="11" t="n">
        <v>20</v>
      </c>
      <c r="M3377" s="11" t="n">
        <v>4</v>
      </c>
      <c r="N3377" s="11" t="n">
        <v>0.075</v>
      </c>
      <c r="O3377" s="7" t="n">
        <v>3517.5</v>
      </c>
      <c r="P3377" s="7" t="n">
        <v>2778.825</v>
      </c>
      <c r="Q3377" s="7">
        <f>text(E3377,"ddd")</f>
        <v/>
      </c>
      <c r="R3377" s="7">
        <f>G3377-F3377</f>
        <v/>
      </c>
      <c r="S3377" s="7">
        <f>E3377-D3377</f>
        <v/>
      </c>
      <c r="T3377" s="7">
        <f>O3377*M3377</f>
        <v/>
      </c>
      <c r="U3377" s="7">
        <f>T3377*N3377</f>
        <v/>
      </c>
      <c r="V3377" s="7">
        <f>T3377-U3377-(P3377*M3377)</f>
        <v/>
      </c>
      <c r="W3377" s="7">
        <f>VLOOKUP(L3377,'Products Sheet'!$A:$B,2,FALSE)</f>
        <v/>
      </c>
      <c r="X3377" s="7" t="n"/>
      <c r="Y3377" s="7" t="n"/>
      <c r="Z3377" s="7" t="n"/>
      <c r="AA3377" s="7" t="n"/>
      <c r="AB3377" s="7" t="n"/>
      <c r="AC3377" s="7" t="n"/>
    </row>
    <row r="3378" ht="9.75" customHeight="1" s="12">
      <c r="A3378" s="11" t="inlineStr">
        <is>
          <t>SO - 0005108</t>
        </is>
      </c>
      <c r="B3378" s="11" t="inlineStr">
        <is>
          <t>In-Store</t>
        </is>
      </c>
      <c r="C3378" s="11" t="inlineStr">
        <is>
          <t>WARE-NMK1003</t>
        </is>
      </c>
      <c r="D3378" s="6" t="n">
        <v>43800</v>
      </c>
      <c r="E3378" s="6" t="n">
        <v>43845</v>
      </c>
      <c r="F3378" s="6" t="n">
        <v>43861</v>
      </c>
      <c r="G3378" s="6" t="n">
        <v>43862</v>
      </c>
      <c r="H3378" s="11" t="inlineStr">
        <is>
          <t>USD</t>
        </is>
      </c>
      <c r="I3378" s="11" t="n">
        <v>11</v>
      </c>
      <c r="J3378" s="11" t="n">
        <v>18</v>
      </c>
      <c r="K3378" s="11" t="n">
        <v>144</v>
      </c>
      <c r="L3378" s="11" t="n">
        <v>20</v>
      </c>
      <c r="M3378" s="11" t="n">
        <v>1</v>
      </c>
      <c r="N3378" s="11" t="n">
        <v>0.05</v>
      </c>
      <c r="O3378" s="7" t="n">
        <v>5949.6</v>
      </c>
      <c r="P3378" s="7" t="n">
        <v>3272.280000000001</v>
      </c>
      <c r="Q3378" s="7">
        <f>text(E3378,"ddd")</f>
        <v/>
      </c>
      <c r="R3378" s="7">
        <f>G3378-F3378</f>
        <v/>
      </c>
      <c r="S3378" s="7">
        <f>E3378-D3378</f>
        <v/>
      </c>
      <c r="T3378" s="7">
        <f>O3378*M3378</f>
        <v/>
      </c>
      <c r="U3378" s="7">
        <f>T3378*N3378</f>
        <v/>
      </c>
      <c r="V3378" s="7">
        <f>T3378-U3378-(P3378*M3378)</f>
        <v/>
      </c>
      <c r="W3378" s="7">
        <f>VLOOKUP(L3378,'Products Sheet'!$A:$B,2,FALSE)</f>
        <v/>
      </c>
      <c r="X3378" s="7" t="n"/>
      <c r="Y3378" s="7" t="n"/>
      <c r="Z3378" s="7" t="n"/>
      <c r="AA3378" s="7" t="n"/>
      <c r="AB3378" s="7" t="n"/>
      <c r="AC3378" s="7" t="n"/>
    </row>
    <row r="3379" ht="9.75" customHeight="1" s="12">
      <c r="A3379" s="11" t="inlineStr">
        <is>
          <t>SO - 0005109</t>
        </is>
      </c>
      <c r="B3379" s="11" t="inlineStr">
        <is>
          <t>In-Store</t>
        </is>
      </c>
      <c r="C3379" s="11" t="inlineStr">
        <is>
          <t>WARE-NBV1002</t>
        </is>
      </c>
      <c r="D3379" s="6" t="n">
        <v>43700</v>
      </c>
      <c r="E3379" s="6" t="n">
        <v>43845</v>
      </c>
      <c r="F3379" s="6" t="n">
        <v>43847</v>
      </c>
      <c r="G3379" s="6" t="n">
        <v>43849</v>
      </c>
      <c r="H3379" s="11" t="inlineStr">
        <is>
          <t>USD</t>
        </is>
      </c>
      <c r="I3379" s="11" t="n">
        <v>9</v>
      </c>
      <c r="J3379" s="11" t="n">
        <v>42</v>
      </c>
      <c r="K3379" s="11" t="n">
        <v>75</v>
      </c>
      <c r="L3379" s="11" t="n">
        <v>20</v>
      </c>
      <c r="M3379" s="11" t="n">
        <v>5</v>
      </c>
      <c r="N3379" s="11" t="n">
        <v>0.075</v>
      </c>
      <c r="O3379" s="7" t="n">
        <v>3946.3</v>
      </c>
      <c r="P3379" s="7" t="n">
        <v>1578.52</v>
      </c>
      <c r="Q3379" s="7">
        <f>text(E3379,"ddd")</f>
        <v/>
      </c>
      <c r="R3379" s="7">
        <f>G3379-F3379</f>
        <v/>
      </c>
      <c r="S3379" s="7">
        <f>E3379-D3379</f>
        <v/>
      </c>
      <c r="T3379" s="7">
        <f>O3379*M3379</f>
        <v/>
      </c>
      <c r="U3379" s="7">
        <f>T3379*N3379</f>
        <v/>
      </c>
      <c r="V3379" s="7">
        <f>T3379-U3379-(P3379*M3379)</f>
        <v/>
      </c>
      <c r="W3379" s="7">
        <f>VLOOKUP(L3379,'Products Sheet'!$A:$B,2,FALSE)</f>
        <v/>
      </c>
      <c r="X3379" s="7" t="n"/>
      <c r="Y3379" s="7" t="n"/>
      <c r="Z3379" s="7" t="n"/>
      <c r="AA3379" s="7" t="n"/>
      <c r="AB3379" s="7" t="n"/>
      <c r="AC3379" s="7" t="n"/>
    </row>
    <row r="3380" ht="9.75" customHeight="1" s="12">
      <c r="A3380" s="11" t="inlineStr">
        <is>
          <t>SO - 0005160</t>
        </is>
      </c>
      <c r="B3380" s="11" t="inlineStr">
        <is>
          <t>In-Store</t>
        </is>
      </c>
      <c r="C3380" s="11" t="inlineStr">
        <is>
          <t>WARE-NMK1003</t>
        </is>
      </c>
      <c r="D3380" s="6" t="n">
        <v>43700</v>
      </c>
      <c r="E3380" s="6" t="n">
        <v>43851</v>
      </c>
      <c r="F3380" s="6" t="n">
        <v>43854</v>
      </c>
      <c r="G3380" s="6" t="n">
        <v>43863</v>
      </c>
      <c r="H3380" s="11" t="inlineStr">
        <is>
          <t>USD</t>
        </is>
      </c>
      <c r="I3380" s="11" t="n">
        <v>2</v>
      </c>
      <c r="J3380" s="11" t="n">
        <v>34</v>
      </c>
      <c r="K3380" s="11" t="n">
        <v>171</v>
      </c>
      <c r="L3380" s="11" t="n">
        <v>20</v>
      </c>
      <c r="M3380" s="11" t="n">
        <v>5</v>
      </c>
      <c r="N3380" s="11" t="n">
        <v>0.1</v>
      </c>
      <c r="O3380" s="7" t="n">
        <v>1742</v>
      </c>
      <c r="P3380" s="7" t="n">
        <v>1480.7</v>
      </c>
      <c r="Q3380" s="7">
        <f>text(E3380,"ddd")</f>
        <v/>
      </c>
      <c r="R3380" s="7">
        <f>G3380-F3380</f>
        <v/>
      </c>
      <c r="S3380" s="7">
        <f>E3380-D3380</f>
        <v/>
      </c>
      <c r="T3380" s="7">
        <f>O3380*M3380</f>
        <v/>
      </c>
      <c r="U3380" s="7">
        <f>T3380*N3380</f>
        <v/>
      </c>
      <c r="V3380" s="7">
        <f>T3380-U3380-(P3380*M3380)</f>
        <v/>
      </c>
      <c r="W3380" s="7">
        <f>VLOOKUP(L3380,'Products Sheet'!$A:$B,2,FALSE)</f>
        <v/>
      </c>
      <c r="X3380" s="7" t="n"/>
      <c r="Y3380" s="7" t="n"/>
      <c r="Z3380" s="7" t="n"/>
      <c r="AA3380" s="7" t="n"/>
      <c r="AB3380" s="7" t="n"/>
      <c r="AC3380" s="7" t="n"/>
    </row>
    <row r="3381" ht="9.75" customHeight="1" s="12">
      <c r="A3381" s="11" t="inlineStr">
        <is>
          <t>SO - 0005305</t>
        </is>
      </c>
      <c r="B3381" s="11" t="inlineStr">
        <is>
          <t>Wholesale</t>
        </is>
      </c>
      <c r="C3381" s="11" t="inlineStr">
        <is>
          <t>WARE-NMK1003</t>
        </is>
      </c>
      <c r="D3381" s="6" t="n">
        <v>43800</v>
      </c>
      <c r="E3381" s="6" t="n">
        <v>43870</v>
      </c>
      <c r="F3381" s="6" t="n">
        <v>43880</v>
      </c>
      <c r="G3381" s="6" t="n">
        <v>43881</v>
      </c>
      <c r="H3381" s="11" t="inlineStr">
        <is>
          <t>USD</t>
        </is>
      </c>
      <c r="I3381" s="11" t="n">
        <v>28</v>
      </c>
      <c r="J3381" s="11" t="n">
        <v>46</v>
      </c>
      <c r="K3381" s="11" t="n">
        <v>95</v>
      </c>
      <c r="L3381" s="11" t="n">
        <v>20</v>
      </c>
      <c r="M3381" s="11" t="n">
        <v>3</v>
      </c>
      <c r="N3381" s="11" t="n">
        <v>0.1</v>
      </c>
      <c r="O3381" s="7" t="n">
        <v>971.5</v>
      </c>
      <c r="P3381" s="7" t="n">
        <v>446.89</v>
      </c>
      <c r="Q3381" s="7">
        <f>text(E3381,"ddd")</f>
        <v/>
      </c>
      <c r="R3381" s="7">
        <f>G3381-F3381</f>
        <v/>
      </c>
      <c r="S3381" s="7">
        <f>E3381-D3381</f>
        <v/>
      </c>
      <c r="T3381" s="7">
        <f>O3381*M3381</f>
        <v/>
      </c>
      <c r="U3381" s="7">
        <f>T3381*N3381</f>
        <v/>
      </c>
      <c r="V3381" s="7">
        <f>T3381-U3381-(P3381*M3381)</f>
        <v/>
      </c>
      <c r="W3381" s="7">
        <f>VLOOKUP(L3381,'Products Sheet'!$A:$B,2,FALSE)</f>
        <v/>
      </c>
      <c r="X3381" s="7" t="n"/>
      <c r="Y3381" s="7" t="n"/>
      <c r="Z3381" s="7" t="n"/>
      <c r="AA3381" s="7" t="n"/>
      <c r="AB3381" s="7" t="n"/>
      <c r="AC3381" s="7" t="n"/>
    </row>
    <row r="3382" ht="9.75" customHeight="1" s="12">
      <c r="A3382" s="11" t="inlineStr">
        <is>
          <t>SO - 0005490</t>
        </is>
      </c>
      <c r="B3382" s="11" t="inlineStr">
        <is>
          <t>In-Store</t>
        </is>
      </c>
      <c r="C3382" s="11" t="inlineStr">
        <is>
          <t>WARE-MKL1006</t>
        </is>
      </c>
      <c r="D3382" s="6" t="n">
        <v>43800</v>
      </c>
      <c r="E3382" s="6" t="n">
        <v>43888</v>
      </c>
      <c r="F3382" s="6" t="n">
        <v>43901</v>
      </c>
      <c r="G3382" s="6" t="n">
        <v>43903</v>
      </c>
      <c r="H3382" s="11" t="inlineStr">
        <is>
          <t>USD</t>
        </is>
      </c>
      <c r="I3382" s="11" t="n">
        <v>2</v>
      </c>
      <c r="J3382" s="11" t="n">
        <v>17</v>
      </c>
      <c r="K3382" s="11" t="n">
        <v>331</v>
      </c>
      <c r="L3382" s="11" t="n">
        <v>20</v>
      </c>
      <c r="M3382" s="11" t="n">
        <v>8</v>
      </c>
      <c r="N3382" s="11" t="n">
        <v>0.05</v>
      </c>
      <c r="O3382" s="7" t="n">
        <v>3879.3</v>
      </c>
      <c r="P3382" s="7" t="n">
        <v>2405.166</v>
      </c>
      <c r="Q3382" s="7">
        <f>text(E3382,"ddd")</f>
        <v/>
      </c>
      <c r="R3382" s="7">
        <f>G3382-F3382</f>
        <v/>
      </c>
      <c r="S3382" s="7">
        <f>E3382-D3382</f>
        <v/>
      </c>
      <c r="T3382" s="7">
        <f>O3382*M3382</f>
        <v/>
      </c>
      <c r="U3382" s="7">
        <f>T3382*N3382</f>
        <v/>
      </c>
      <c r="V3382" s="7">
        <f>T3382-U3382-(P3382*M3382)</f>
        <v/>
      </c>
      <c r="W3382" s="7">
        <f>VLOOKUP(L3382,'Products Sheet'!$A:$B,2,FALSE)</f>
        <v/>
      </c>
      <c r="X3382" s="7" t="n"/>
      <c r="Y3382" s="7" t="n"/>
      <c r="Z3382" s="7" t="n"/>
      <c r="AA3382" s="7" t="n"/>
      <c r="AB3382" s="7" t="n"/>
      <c r="AC3382" s="7" t="n"/>
    </row>
    <row r="3383" ht="9.75" customHeight="1" s="12">
      <c r="A3383" s="11" t="inlineStr">
        <is>
          <t>SO - 0005491</t>
        </is>
      </c>
      <c r="B3383" s="11" t="inlineStr">
        <is>
          <t>Online</t>
        </is>
      </c>
      <c r="C3383" s="11" t="inlineStr">
        <is>
          <t>WARE-UHY1004</t>
        </is>
      </c>
      <c r="D3383" s="6" t="n">
        <v>43800</v>
      </c>
      <c r="E3383" s="6" t="n">
        <v>43888</v>
      </c>
      <c r="F3383" s="6" t="n">
        <v>43901</v>
      </c>
      <c r="G3383" s="6" t="n">
        <v>43902</v>
      </c>
      <c r="H3383" s="11" t="inlineStr">
        <is>
          <t>USD</t>
        </is>
      </c>
      <c r="I3383" s="11" t="n">
        <v>18</v>
      </c>
      <c r="J3383" s="11" t="n">
        <v>42</v>
      </c>
      <c r="K3383" s="11" t="n">
        <v>230</v>
      </c>
      <c r="L3383" s="11" t="n">
        <v>20</v>
      </c>
      <c r="M3383" s="11" t="n">
        <v>4</v>
      </c>
      <c r="N3383" s="11" t="n">
        <v>0.1</v>
      </c>
      <c r="O3383" s="7" t="n">
        <v>1045.2</v>
      </c>
      <c r="P3383" s="7" t="n">
        <v>616.668</v>
      </c>
      <c r="Q3383" s="7">
        <f>text(E3383,"ddd")</f>
        <v/>
      </c>
      <c r="R3383" s="7">
        <f>G3383-F3383</f>
        <v/>
      </c>
      <c r="S3383" s="7">
        <f>E3383-D3383</f>
        <v/>
      </c>
      <c r="T3383" s="7">
        <f>O3383*M3383</f>
        <v/>
      </c>
      <c r="U3383" s="7">
        <f>T3383*N3383</f>
        <v/>
      </c>
      <c r="V3383" s="7">
        <f>T3383-U3383-(P3383*M3383)</f>
        <v/>
      </c>
      <c r="W3383" s="7">
        <f>VLOOKUP(L3383,'Products Sheet'!$A:$B,2,FALSE)</f>
        <v/>
      </c>
      <c r="X3383" s="7" t="n"/>
      <c r="Y3383" s="7" t="n"/>
      <c r="Z3383" s="7" t="n"/>
      <c r="AA3383" s="7" t="n"/>
      <c r="AB3383" s="7" t="n"/>
      <c r="AC3383" s="7" t="n"/>
    </row>
    <row r="3384" ht="9.75" customHeight="1" s="12">
      <c r="A3384" s="11" t="inlineStr">
        <is>
          <t>SO - 0005560</t>
        </is>
      </c>
      <c r="B3384" s="11" t="inlineStr">
        <is>
          <t>In-Store</t>
        </is>
      </c>
      <c r="C3384" s="11" t="inlineStr">
        <is>
          <t>WARE-NMK1003</t>
        </is>
      </c>
      <c r="D3384" s="6" t="n">
        <v>43800</v>
      </c>
      <c r="E3384" s="6" t="n">
        <v>43897</v>
      </c>
      <c r="F3384" s="6" t="n">
        <v>43908</v>
      </c>
      <c r="G3384" s="6" t="n">
        <v>43909</v>
      </c>
      <c r="H3384" s="11" t="inlineStr">
        <is>
          <t>USD</t>
        </is>
      </c>
      <c r="I3384" s="11" t="n">
        <v>12</v>
      </c>
      <c r="J3384" s="11" t="n">
        <v>18</v>
      </c>
      <c r="K3384" s="11" t="n">
        <v>104</v>
      </c>
      <c r="L3384" s="11" t="n">
        <v>20</v>
      </c>
      <c r="M3384" s="11" t="n">
        <v>2</v>
      </c>
      <c r="N3384" s="11" t="n">
        <v>0.05</v>
      </c>
      <c r="O3384" s="7" t="n">
        <v>1085.4</v>
      </c>
      <c r="P3384" s="7" t="n">
        <v>672.9480000000001</v>
      </c>
      <c r="Q3384" s="7">
        <f>text(E3384,"ddd")</f>
        <v/>
      </c>
      <c r="R3384" s="7">
        <f>G3384-F3384</f>
        <v/>
      </c>
      <c r="S3384" s="7">
        <f>E3384-D3384</f>
        <v/>
      </c>
      <c r="T3384" s="7">
        <f>O3384*M3384</f>
        <v/>
      </c>
      <c r="U3384" s="7">
        <f>T3384*N3384</f>
        <v/>
      </c>
      <c r="V3384" s="7">
        <f>T3384-U3384-(P3384*M3384)</f>
        <v/>
      </c>
      <c r="W3384" s="7">
        <f>VLOOKUP(L3384,'Products Sheet'!$A:$B,2,FALSE)</f>
        <v/>
      </c>
      <c r="X3384" s="7" t="n"/>
      <c r="Y3384" s="7" t="n"/>
      <c r="Z3384" s="7" t="n"/>
      <c r="AA3384" s="7" t="n"/>
      <c r="AB3384" s="7" t="n"/>
      <c r="AC3384" s="7" t="n"/>
    </row>
    <row r="3385" ht="9.75" customHeight="1" s="12">
      <c r="A3385" s="11" t="inlineStr">
        <is>
          <t>SO - 0005575</t>
        </is>
      </c>
      <c r="B3385" s="11" t="inlineStr">
        <is>
          <t>Online</t>
        </is>
      </c>
      <c r="C3385" s="11" t="inlineStr">
        <is>
          <t>WARE-NMK1003</t>
        </is>
      </c>
      <c r="D3385" s="6" t="n">
        <v>43800</v>
      </c>
      <c r="E3385" s="6" t="n">
        <v>43899</v>
      </c>
      <c r="F3385" s="6" t="n">
        <v>43925</v>
      </c>
      <c r="G3385" s="6" t="n">
        <v>43927</v>
      </c>
      <c r="H3385" s="11" t="inlineStr">
        <is>
          <t>USD</t>
        </is>
      </c>
      <c r="I3385" s="11" t="n">
        <v>17</v>
      </c>
      <c r="J3385" s="11" t="n">
        <v>38</v>
      </c>
      <c r="K3385" s="11" t="n">
        <v>116</v>
      </c>
      <c r="L3385" s="11" t="n">
        <v>20</v>
      </c>
      <c r="M3385" s="11" t="n">
        <v>6</v>
      </c>
      <c r="N3385" s="11" t="n">
        <v>0.4</v>
      </c>
      <c r="O3385" s="7" t="n">
        <v>1842.5</v>
      </c>
      <c r="P3385" s="7" t="n">
        <v>1068.65</v>
      </c>
      <c r="Q3385" s="7">
        <f>text(E3385,"ddd")</f>
        <v/>
      </c>
      <c r="R3385" s="7">
        <f>G3385-F3385</f>
        <v/>
      </c>
      <c r="S3385" s="7">
        <f>E3385-D3385</f>
        <v/>
      </c>
      <c r="T3385" s="7">
        <f>O3385*M3385</f>
        <v/>
      </c>
      <c r="U3385" s="7">
        <f>T3385*N3385</f>
        <v/>
      </c>
      <c r="V3385" s="7">
        <f>T3385-U3385-(P3385*M3385)</f>
        <v/>
      </c>
      <c r="W3385" s="7">
        <f>VLOOKUP(L3385,'Products Sheet'!$A:$B,2,FALSE)</f>
        <v/>
      </c>
      <c r="X3385" s="7" t="n"/>
      <c r="Y3385" s="7" t="n"/>
      <c r="Z3385" s="7" t="n"/>
      <c r="AA3385" s="7" t="n"/>
      <c r="AB3385" s="7" t="n"/>
      <c r="AC3385" s="7" t="n"/>
    </row>
    <row r="3386" ht="9.75" customHeight="1" s="12">
      <c r="A3386" s="11" t="inlineStr">
        <is>
          <t>SO - 0005625</t>
        </is>
      </c>
      <c r="B3386" s="11" t="inlineStr">
        <is>
          <t>In-Store</t>
        </is>
      </c>
      <c r="C3386" s="11" t="inlineStr">
        <is>
          <t>WARE-PUJ1005</t>
        </is>
      </c>
      <c r="D3386" s="6" t="n">
        <v>43800</v>
      </c>
      <c r="E3386" s="6" t="n">
        <v>43906</v>
      </c>
      <c r="F3386" s="6" t="n">
        <v>43924</v>
      </c>
      <c r="G3386" s="6" t="n">
        <v>43932</v>
      </c>
      <c r="H3386" s="11" t="inlineStr">
        <is>
          <t>USD</t>
        </is>
      </c>
      <c r="I3386" s="11" t="n">
        <v>3</v>
      </c>
      <c r="J3386" s="11" t="n">
        <v>10</v>
      </c>
      <c r="K3386" s="11" t="n">
        <v>274</v>
      </c>
      <c r="L3386" s="11" t="n">
        <v>20</v>
      </c>
      <c r="M3386" s="11" t="n">
        <v>3</v>
      </c>
      <c r="N3386" s="11" t="n">
        <v>0.075</v>
      </c>
      <c r="O3386" s="7" t="n">
        <v>1005</v>
      </c>
      <c r="P3386" s="7" t="n">
        <v>532.65</v>
      </c>
      <c r="Q3386" s="7">
        <f>text(E3386,"ddd")</f>
        <v/>
      </c>
      <c r="R3386" s="7">
        <f>G3386-F3386</f>
        <v/>
      </c>
      <c r="S3386" s="7">
        <f>E3386-D3386</f>
        <v/>
      </c>
      <c r="T3386" s="7">
        <f>O3386*M3386</f>
        <v/>
      </c>
      <c r="U3386" s="7">
        <f>T3386*N3386</f>
        <v/>
      </c>
      <c r="V3386" s="7">
        <f>T3386-U3386-(P3386*M3386)</f>
        <v/>
      </c>
      <c r="W3386" s="7">
        <f>VLOOKUP(L3386,'Products Sheet'!$A:$B,2,FALSE)</f>
        <v/>
      </c>
      <c r="X3386" s="7" t="n"/>
      <c r="Y3386" s="7" t="n"/>
      <c r="Z3386" s="7" t="n"/>
      <c r="AA3386" s="7" t="n"/>
      <c r="AB3386" s="7" t="n"/>
      <c r="AC3386" s="7" t="n"/>
    </row>
    <row r="3387" ht="9.75" customHeight="1" s="12">
      <c r="A3387" s="11" t="inlineStr">
        <is>
          <t>SO - 0005648</t>
        </is>
      </c>
      <c r="B3387" s="11" t="inlineStr">
        <is>
          <t>Online</t>
        </is>
      </c>
      <c r="C3387" s="11" t="inlineStr">
        <is>
          <t>WARE-XYS1001</t>
        </is>
      </c>
      <c r="D3387" s="6" t="n">
        <v>43800</v>
      </c>
      <c r="E3387" s="6" t="n">
        <v>43909</v>
      </c>
      <c r="F3387" s="6" t="n">
        <v>43930</v>
      </c>
      <c r="G3387" s="6" t="n">
        <v>43933</v>
      </c>
      <c r="H3387" s="11" t="inlineStr">
        <is>
          <t>USD</t>
        </is>
      </c>
      <c r="I3387" s="11" t="n">
        <v>20</v>
      </c>
      <c r="J3387" s="11" t="n">
        <v>15</v>
      </c>
      <c r="K3387" s="11" t="n">
        <v>47</v>
      </c>
      <c r="L3387" s="11" t="n">
        <v>20</v>
      </c>
      <c r="M3387" s="11" t="n">
        <v>3</v>
      </c>
      <c r="N3387" s="11" t="n">
        <v>0.05</v>
      </c>
      <c r="O3387" s="7" t="n">
        <v>2626.4</v>
      </c>
      <c r="P3387" s="7" t="n">
        <v>1785.952</v>
      </c>
      <c r="Q3387" s="7">
        <f>text(E3387,"ddd")</f>
        <v/>
      </c>
      <c r="R3387" s="7">
        <f>G3387-F3387</f>
        <v/>
      </c>
      <c r="S3387" s="7">
        <f>E3387-D3387</f>
        <v/>
      </c>
      <c r="T3387" s="7">
        <f>O3387*M3387</f>
        <v/>
      </c>
      <c r="U3387" s="7">
        <f>T3387*N3387</f>
        <v/>
      </c>
      <c r="V3387" s="7">
        <f>T3387-U3387-(P3387*M3387)</f>
        <v/>
      </c>
      <c r="W3387" s="7">
        <f>VLOOKUP(L3387,'Products Sheet'!$A:$B,2,FALSE)</f>
        <v/>
      </c>
      <c r="X3387" s="7" t="n"/>
      <c r="Y3387" s="7" t="n"/>
      <c r="Z3387" s="7" t="n"/>
      <c r="AA3387" s="7" t="n"/>
      <c r="AB3387" s="7" t="n"/>
      <c r="AC3387" s="7" t="n"/>
    </row>
    <row r="3388" ht="9.75" customHeight="1" s="12">
      <c r="A3388" s="11" t="inlineStr">
        <is>
          <t>SO - 0005653</t>
        </is>
      </c>
      <c r="B3388" s="11" t="inlineStr">
        <is>
          <t>In-Store</t>
        </is>
      </c>
      <c r="C3388" s="11" t="inlineStr">
        <is>
          <t>WARE-NMK1003</t>
        </is>
      </c>
      <c r="D3388" s="6" t="n">
        <v>43800</v>
      </c>
      <c r="E3388" s="6" t="n">
        <v>43911</v>
      </c>
      <c r="F3388" s="6" t="n">
        <v>43935</v>
      </c>
      <c r="G3388" s="6" t="n">
        <v>43943</v>
      </c>
      <c r="H3388" s="11" t="inlineStr">
        <is>
          <t>USD</t>
        </is>
      </c>
      <c r="I3388" s="11" t="n">
        <v>4</v>
      </c>
      <c r="J3388" s="11" t="n">
        <v>2</v>
      </c>
      <c r="K3388" s="11" t="n">
        <v>200</v>
      </c>
      <c r="L3388" s="11" t="n">
        <v>20</v>
      </c>
      <c r="M3388" s="11" t="n">
        <v>8</v>
      </c>
      <c r="N3388" s="11" t="n">
        <v>0.15</v>
      </c>
      <c r="O3388" s="7" t="n">
        <v>1768.8</v>
      </c>
      <c r="P3388" s="7" t="n">
        <v>884.4</v>
      </c>
      <c r="Q3388" s="7">
        <f>text(E3388,"ddd")</f>
        <v/>
      </c>
      <c r="R3388" s="7">
        <f>G3388-F3388</f>
        <v/>
      </c>
      <c r="S3388" s="7">
        <f>E3388-D3388</f>
        <v/>
      </c>
      <c r="T3388" s="7">
        <f>O3388*M3388</f>
        <v/>
      </c>
      <c r="U3388" s="7">
        <f>T3388*N3388</f>
        <v/>
      </c>
      <c r="V3388" s="7">
        <f>T3388-U3388-(P3388*M3388)</f>
        <v/>
      </c>
      <c r="W3388" s="7">
        <f>VLOOKUP(L3388,'Products Sheet'!$A:$B,2,FALSE)</f>
        <v/>
      </c>
      <c r="X3388" s="7" t="n"/>
      <c r="Y3388" s="7" t="n"/>
      <c r="Z3388" s="7" t="n"/>
      <c r="AA3388" s="7" t="n"/>
      <c r="AB3388" s="7" t="n"/>
      <c r="AC3388" s="7" t="n"/>
    </row>
    <row r="3389" ht="9.75" customHeight="1" s="12">
      <c r="A3389" s="11" t="inlineStr">
        <is>
          <t>SO - 0005662</t>
        </is>
      </c>
      <c r="B3389" s="11" t="inlineStr">
        <is>
          <t>Online</t>
        </is>
      </c>
      <c r="C3389" s="11" t="inlineStr">
        <is>
          <t>WARE-MKL1006</t>
        </is>
      </c>
      <c r="D3389" s="6" t="n">
        <v>43800</v>
      </c>
      <c r="E3389" s="6" t="n">
        <v>43911</v>
      </c>
      <c r="F3389" s="6" t="n">
        <v>43936</v>
      </c>
      <c r="G3389" s="6" t="n">
        <v>43942</v>
      </c>
      <c r="H3389" s="11" t="inlineStr">
        <is>
          <t>USD</t>
        </is>
      </c>
      <c r="I3389" s="11" t="n">
        <v>15</v>
      </c>
      <c r="J3389" s="11" t="n">
        <v>21</v>
      </c>
      <c r="K3389" s="11" t="n">
        <v>341</v>
      </c>
      <c r="L3389" s="11" t="n">
        <v>20</v>
      </c>
      <c r="M3389" s="11" t="n">
        <v>6</v>
      </c>
      <c r="N3389" s="11" t="n">
        <v>0.2</v>
      </c>
      <c r="O3389" s="7" t="n">
        <v>234.5</v>
      </c>
      <c r="P3389" s="7" t="n">
        <v>147.735</v>
      </c>
      <c r="Q3389" s="7">
        <f>text(E3389,"ddd")</f>
        <v/>
      </c>
      <c r="R3389" s="7">
        <f>G3389-F3389</f>
        <v/>
      </c>
      <c r="S3389" s="7">
        <f>E3389-D3389</f>
        <v/>
      </c>
      <c r="T3389" s="7">
        <f>O3389*M3389</f>
        <v/>
      </c>
      <c r="U3389" s="7">
        <f>T3389*N3389</f>
        <v/>
      </c>
      <c r="V3389" s="7">
        <f>T3389-U3389-(P3389*M3389)</f>
        <v/>
      </c>
      <c r="W3389" s="7">
        <f>VLOOKUP(L3389,'Products Sheet'!$A:$B,2,FALSE)</f>
        <v/>
      </c>
      <c r="X3389" s="7" t="n"/>
      <c r="Y3389" s="7" t="n"/>
      <c r="Z3389" s="7" t="n"/>
      <c r="AA3389" s="7" t="n"/>
      <c r="AB3389" s="7" t="n"/>
      <c r="AC3389" s="7" t="n"/>
    </row>
    <row r="3390" ht="9.75" customHeight="1" s="12">
      <c r="A3390" s="11" t="inlineStr">
        <is>
          <t>SO - 0005664</t>
        </is>
      </c>
      <c r="B3390" s="11" t="inlineStr">
        <is>
          <t>Online</t>
        </is>
      </c>
      <c r="C3390" s="11" t="inlineStr">
        <is>
          <t>WARE-NMK1003</t>
        </is>
      </c>
      <c r="D3390" s="6" t="n">
        <v>43800</v>
      </c>
      <c r="E3390" s="6" t="n">
        <v>43911</v>
      </c>
      <c r="F3390" s="6" t="n">
        <v>43921</v>
      </c>
      <c r="G3390" s="6" t="n">
        <v>43928</v>
      </c>
      <c r="H3390" s="11" t="inlineStr">
        <is>
          <t>USD</t>
        </is>
      </c>
      <c r="I3390" s="11" t="n">
        <v>13</v>
      </c>
      <c r="J3390" s="11" t="n">
        <v>38</v>
      </c>
      <c r="K3390" s="11" t="n">
        <v>193</v>
      </c>
      <c r="L3390" s="11" t="n">
        <v>20</v>
      </c>
      <c r="M3390" s="11" t="n">
        <v>4</v>
      </c>
      <c r="N3390" s="11" t="n">
        <v>0.05</v>
      </c>
      <c r="O3390" s="7" t="n">
        <v>5125.5</v>
      </c>
      <c r="P3390" s="7" t="n">
        <v>2408.985</v>
      </c>
      <c r="Q3390" s="7">
        <f>text(E3390,"ddd")</f>
        <v/>
      </c>
      <c r="R3390" s="7">
        <f>G3390-F3390</f>
        <v/>
      </c>
      <c r="S3390" s="7">
        <f>E3390-D3390</f>
        <v/>
      </c>
      <c r="T3390" s="7">
        <f>O3390*M3390</f>
        <v/>
      </c>
      <c r="U3390" s="7">
        <f>T3390*N3390</f>
        <v/>
      </c>
      <c r="V3390" s="7">
        <f>T3390-U3390-(P3390*M3390)</f>
        <v/>
      </c>
      <c r="W3390" s="7">
        <f>VLOOKUP(L3390,'Products Sheet'!$A:$B,2,FALSE)</f>
        <v/>
      </c>
      <c r="X3390" s="7" t="n"/>
      <c r="Y3390" s="7" t="n"/>
      <c r="Z3390" s="7" t="n"/>
      <c r="AA3390" s="7" t="n"/>
      <c r="AB3390" s="7" t="n"/>
      <c r="AC3390" s="7" t="n"/>
    </row>
    <row r="3391" ht="9.75" customHeight="1" s="12">
      <c r="A3391" s="11" t="inlineStr">
        <is>
          <t>SO - 0005704</t>
        </is>
      </c>
      <c r="B3391" s="11" t="inlineStr">
        <is>
          <t>Distributor</t>
        </is>
      </c>
      <c r="C3391" s="11" t="inlineStr">
        <is>
          <t>WARE-NBV1002</t>
        </is>
      </c>
      <c r="D3391" s="6" t="n">
        <v>43800</v>
      </c>
      <c r="E3391" s="6" t="n">
        <v>43917</v>
      </c>
      <c r="F3391" s="6" t="n">
        <v>43924</v>
      </c>
      <c r="G3391" s="6" t="n">
        <v>43934</v>
      </c>
      <c r="H3391" s="11" t="inlineStr">
        <is>
          <t>USD</t>
        </is>
      </c>
      <c r="I3391" s="11" t="n">
        <v>25</v>
      </c>
      <c r="J3391" s="11" t="n">
        <v>25</v>
      </c>
      <c r="K3391" s="11" t="n">
        <v>72</v>
      </c>
      <c r="L3391" s="11" t="n">
        <v>20</v>
      </c>
      <c r="M3391" s="11" t="n">
        <v>8</v>
      </c>
      <c r="N3391" s="11" t="n">
        <v>0.2</v>
      </c>
      <c r="O3391" s="7" t="n">
        <v>1165.8</v>
      </c>
      <c r="P3391" s="7" t="n">
        <v>920.982</v>
      </c>
      <c r="Q3391" s="7">
        <f>text(E3391,"ddd")</f>
        <v/>
      </c>
      <c r="R3391" s="7">
        <f>G3391-F3391</f>
        <v/>
      </c>
      <c r="S3391" s="7">
        <f>E3391-D3391</f>
        <v/>
      </c>
      <c r="T3391" s="7">
        <f>O3391*M3391</f>
        <v/>
      </c>
      <c r="U3391" s="7">
        <f>T3391*N3391</f>
        <v/>
      </c>
      <c r="V3391" s="7">
        <f>T3391-U3391-(P3391*M3391)</f>
        <v/>
      </c>
      <c r="W3391" s="7">
        <f>VLOOKUP(L3391,'Products Sheet'!$A:$B,2,FALSE)</f>
        <v/>
      </c>
      <c r="X3391" s="7" t="n"/>
      <c r="Y3391" s="7" t="n"/>
      <c r="Z3391" s="7" t="n"/>
      <c r="AA3391" s="7" t="n"/>
      <c r="AB3391" s="7" t="n"/>
      <c r="AC3391" s="7" t="n"/>
    </row>
    <row r="3392" ht="9.75" customHeight="1" s="12">
      <c r="A3392" s="11" t="inlineStr">
        <is>
          <t>SO - 0005764</t>
        </is>
      </c>
      <c r="B3392" s="11" t="inlineStr">
        <is>
          <t>Online</t>
        </is>
      </c>
      <c r="C3392" s="11" t="inlineStr">
        <is>
          <t>WARE-NMK1003</t>
        </is>
      </c>
      <c r="D3392" s="6" t="n">
        <v>43800</v>
      </c>
      <c r="E3392" s="6" t="n">
        <v>43923</v>
      </c>
      <c r="F3392" s="6" t="n">
        <v>43947</v>
      </c>
      <c r="G3392" s="6" t="n">
        <v>43956</v>
      </c>
      <c r="H3392" s="11" t="inlineStr">
        <is>
          <t>USD</t>
        </is>
      </c>
      <c r="I3392" s="11" t="n">
        <v>16</v>
      </c>
      <c r="J3392" s="11" t="n">
        <v>29</v>
      </c>
      <c r="K3392" s="11" t="n">
        <v>172</v>
      </c>
      <c r="L3392" s="11" t="n">
        <v>20</v>
      </c>
      <c r="M3392" s="11" t="n">
        <v>3</v>
      </c>
      <c r="N3392" s="11" t="n">
        <v>0.2</v>
      </c>
      <c r="O3392" s="7" t="n">
        <v>1011.7</v>
      </c>
      <c r="P3392" s="7" t="n">
        <v>566.5520000000001</v>
      </c>
      <c r="Q3392" s="7">
        <f>text(E3392,"ddd")</f>
        <v/>
      </c>
      <c r="R3392" s="7">
        <f>G3392-F3392</f>
        <v/>
      </c>
      <c r="S3392" s="7">
        <f>E3392-D3392</f>
        <v/>
      </c>
      <c r="T3392" s="7">
        <f>O3392*M3392</f>
        <v/>
      </c>
      <c r="U3392" s="7">
        <f>T3392*N3392</f>
        <v/>
      </c>
      <c r="V3392" s="7">
        <f>T3392-U3392-(P3392*M3392)</f>
        <v/>
      </c>
      <c r="W3392" s="7">
        <f>VLOOKUP(L3392,'Products Sheet'!$A:$B,2,FALSE)</f>
        <v/>
      </c>
      <c r="X3392" s="7" t="n"/>
      <c r="Y3392" s="7" t="n"/>
      <c r="Z3392" s="7" t="n"/>
      <c r="AA3392" s="7" t="n"/>
      <c r="AB3392" s="7" t="n"/>
      <c r="AC3392" s="7" t="n"/>
    </row>
    <row r="3393" ht="9.75" customHeight="1" s="12">
      <c r="A3393" s="11" t="inlineStr">
        <is>
          <t>SO - 0005784</t>
        </is>
      </c>
      <c r="B3393" s="11" t="inlineStr">
        <is>
          <t>Online</t>
        </is>
      </c>
      <c r="C3393" s="11" t="inlineStr">
        <is>
          <t>WARE-MKL1006</t>
        </is>
      </c>
      <c r="D3393" s="6" t="n">
        <v>43800</v>
      </c>
      <c r="E3393" s="6" t="n">
        <v>43925</v>
      </c>
      <c r="F3393" s="6" t="n">
        <v>43944</v>
      </c>
      <c r="G3393" s="6" t="n">
        <v>43945</v>
      </c>
      <c r="H3393" s="11" t="inlineStr">
        <is>
          <t>USD</t>
        </is>
      </c>
      <c r="I3393" s="11" t="n">
        <v>19</v>
      </c>
      <c r="J3393" s="11" t="n">
        <v>1</v>
      </c>
      <c r="K3393" s="11" t="n">
        <v>356</v>
      </c>
      <c r="L3393" s="11" t="n">
        <v>20</v>
      </c>
      <c r="M3393" s="11" t="n">
        <v>5</v>
      </c>
      <c r="N3393" s="11" t="n">
        <v>0.075</v>
      </c>
      <c r="O3393" s="7" t="n">
        <v>1025.1</v>
      </c>
      <c r="P3393" s="7" t="n">
        <v>563.8050000000002</v>
      </c>
      <c r="Q3393" s="7">
        <f>text(E3393,"ddd")</f>
        <v/>
      </c>
      <c r="R3393" s="7">
        <f>G3393-F3393</f>
        <v/>
      </c>
      <c r="S3393" s="7">
        <f>E3393-D3393</f>
        <v/>
      </c>
      <c r="T3393" s="7">
        <f>O3393*M3393</f>
        <v/>
      </c>
      <c r="U3393" s="7">
        <f>T3393*N3393</f>
        <v/>
      </c>
      <c r="V3393" s="7">
        <f>T3393-U3393-(P3393*M3393)</f>
        <v/>
      </c>
      <c r="W3393" s="7">
        <f>VLOOKUP(L3393,'Products Sheet'!$A:$B,2,FALSE)</f>
        <v/>
      </c>
      <c r="X3393" s="7" t="n"/>
      <c r="Y3393" s="7" t="n"/>
      <c r="Z3393" s="7" t="n"/>
      <c r="AA3393" s="7" t="n"/>
      <c r="AB3393" s="7" t="n"/>
      <c r="AC3393" s="7" t="n"/>
    </row>
    <row r="3394" ht="9.75" customHeight="1" s="12">
      <c r="A3394" s="11" t="inlineStr">
        <is>
          <t>SO - 0005812</t>
        </is>
      </c>
      <c r="B3394" s="11" t="inlineStr">
        <is>
          <t>Online</t>
        </is>
      </c>
      <c r="C3394" s="11" t="inlineStr">
        <is>
          <t>WARE-PUJ1005</t>
        </is>
      </c>
      <c r="D3394" s="6" t="n">
        <v>43800</v>
      </c>
      <c r="E3394" s="6" t="n">
        <v>43928</v>
      </c>
      <c r="F3394" s="6" t="n">
        <v>43930</v>
      </c>
      <c r="G3394" s="6" t="n">
        <v>43938</v>
      </c>
      <c r="H3394" s="11" t="inlineStr">
        <is>
          <t>USD</t>
        </is>
      </c>
      <c r="I3394" s="11" t="n">
        <v>16</v>
      </c>
      <c r="J3394" s="11" t="n">
        <v>50</v>
      </c>
      <c r="K3394" s="11" t="n">
        <v>299</v>
      </c>
      <c r="L3394" s="11" t="n">
        <v>20</v>
      </c>
      <c r="M3394" s="11" t="n">
        <v>7</v>
      </c>
      <c r="N3394" s="11" t="n">
        <v>0.1</v>
      </c>
      <c r="O3394" s="7" t="n">
        <v>1085.4</v>
      </c>
      <c r="P3394" s="7" t="n">
        <v>716.3640000000001</v>
      </c>
      <c r="Q3394" s="7">
        <f>text(E3394,"ddd")</f>
        <v/>
      </c>
      <c r="R3394" s="7">
        <f>G3394-F3394</f>
        <v/>
      </c>
      <c r="S3394" s="7">
        <f>E3394-D3394</f>
        <v/>
      </c>
      <c r="T3394" s="7">
        <f>O3394*M3394</f>
        <v/>
      </c>
      <c r="U3394" s="7">
        <f>T3394*N3394</f>
        <v/>
      </c>
      <c r="V3394" s="7">
        <f>T3394-U3394-(P3394*M3394)</f>
        <v/>
      </c>
      <c r="W3394" s="7">
        <f>VLOOKUP(L3394,'Products Sheet'!$A:$B,2,FALSE)</f>
        <v/>
      </c>
      <c r="X3394" s="7" t="n"/>
      <c r="Y3394" s="7" t="n"/>
      <c r="Z3394" s="7" t="n"/>
      <c r="AA3394" s="7" t="n"/>
      <c r="AB3394" s="7" t="n"/>
      <c r="AC3394" s="7" t="n"/>
    </row>
    <row r="3395" ht="9.75" customHeight="1" s="12">
      <c r="A3395" s="11" t="inlineStr">
        <is>
          <t>SO - 0005905</t>
        </is>
      </c>
      <c r="B3395" s="11" t="inlineStr">
        <is>
          <t>In-Store</t>
        </is>
      </c>
      <c r="C3395" s="11" t="inlineStr">
        <is>
          <t>WARE-NMK1003</t>
        </is>
      </c>
      <c r="D3395" s="6" t="n">
        <v>43800</v>
      </c>
      <c r="E3395" s="6" t="n">
        <v>43940</v>
      </c>
      <c r="F3395" s="6" t="n">
        <v>43953</v>
      </c>
      <c r="G3395" s="6" t="n">
        <v>43963</v>
      </c>
      <c r="H3395" s="11" t="inlineStr">
        <is>
          <t>USD</t>
        </is>
      </c>
      <c r="I3395" s="11" t="n">
        <v>5</v>
      </c>
      <c r="J3395" s="11" t="n">
        <v>40</v>
      </c>
      <c r="K3395" s="11" t="n">
        <v>116</v>
      </c>
      <c r="L3395" s="11" t="n">
        <v>20</v>
      </c>
      <c r="M3395" s="11" t="n">
        <v>3</v>
      </c>
      <c r="N3395" s="11" t="n">
        <v>0.2</v>
      </c>
      <c r="O3395" s="7" t="n">
        <v>1011.7</v>
      </c>
      <c r="P3395" s="7" t="n">
        <v>576.669</v>
      </c>
      <c r="Q3395" s="7">
        <f>text(E3395,"ddd")</f>
        <v/>
      </c>
      <c r="R3395" s="7">
        <f>G3395-F3395</f>
        <v/>
      </c>
      <c r="S3395" s="7">
        <f>E3395-D3395</f>
        <v/>
      </c>
      <c r="T3395" s="7">
        <f>O3395*M3395</f>
        <v/>
      </c>
      <c r="U3395" s="7">
        <f>T3395*N3395</f>
        <v/>
      </c>
      <c r="V3395" s="7">
        <f>T3395-U3395-(P3395*M3395)</f>
        <v/>
      </c>
      <c r="W3395" s="7">
        <f>VLOOKUP(L3395,'Products Sheet'!$A:$B,2,FALSE)</f>
        <v/>
      </c>
      <c r="X3395" s="7" t="n"/>
      <c r="Y3395" s="7" t="n"/>
      <c r="Z3395" s="7" t="n"/>
      <c r="AA3395" s="7" t="n"/>
      <c r="AB3395" s="7" t="n"/>
      <c r="AC3395" s="7" t="n"/>
    </row>
    <row r="3396" ht="9.75" customHeight="1" s="12">
      <c r="A3396" s="11" t="inlineStr">
        <is>
          <t>SO - 0005907</t>
        </is>
      </c>
      <c r="B3396" s="11" t="inlineStr">
        <is>
          <t>Wholesale</t>
        </is>
      </c>
      <c r="C3396" s="11" t="inlineStr">
        <is>
          <t>WARE-UHY1004</t>
        </is>
      </c>
      <c r="D3396" s="6" t="n">
        <v>43900</v>
      </c>
      <c r="E3396" s="6" t="n">
        <v>43940</v>
      </c>
      <c r="F3396" s="6" t="n">
        <v>43966</v>
      </c>
      <c r="G3396" s="6" t="n">
        <v>43972</v>
      </c>
      <c r="H3396" s="11" t="inlineStr">
        <is>
          <t>USD</t>
        </is>
      </c>
      <c r="I3396" s="11" t="n">
        <v>26</v>
      </c>
      <c r="J3396" s="11" t="n">
        <v>27</v>
      </c>
      <c r="K3396" s="11" t="n">
        <v>259</v>
      </c>
      <c r="L3396" s="11" t="n">
        <v>20</v>
      </c>
      <c r="M3396" s="11" t="n">
        <v>5</v>
      </c>
      <c r="N3396" s="11" t="n">
        <v>0.075</v>
      </c>
      <c r="O3396" s="7" t="n">
        <v>1045.2</v>
      </c>
      <c r="P3396" s="7" t="n">
        <v>533.052</v>
      </c>
      <c r="Q3396" s="7">
        <f>text(E3396,"ddd")</f>
        <v/>
      </c>
      <c r="R3396" s="7">
        <f>G3396-F3396</f>
        <v/>
      </c>
      <c r="S3396" s="7">
        <f>E3396-D3396</f>
        <v/>
      </c>
      <c r="T3396" s="7">
        <f>O3396*M3396</f>
        <v/>
      </c>
      <c r="U3396" s="7">
        <f>T3396*N3396</f>
        <v/>
      </c>
      <c r="V3396" s="7">
        <f>T3396-U3396-(P3396*M3396)</f>
        <v/>
      </c>
      <c r="W3396" s="7">
        <f>VLOOKUP(L3396,'Products Sheet'!$A:$B,2,FALSE)</f>
        <v/>
      </c>
      <c r="X3396" s="7" t="n"/>
      <c r="Y3396" s="7" t="n"/>
      <c r="Z3396" s="7" t="n"/>
      <c r="AA3396" s="7" t="n"/>
      <c r="AB3396" s="7" t="n"/>
      <c r="AC3396" s="7" t="n"/>
    </row>
    <row r="3397" ht="9.75" customHeight="1" s="12">
      <c r="A3397" s="11" t="inlineStr">
        <is>
          <t>SO - 0005936</t>
        </is>
      </c>
      <c r="B3397" s="11" t="inlineStr">
        <is>
          <t>Wholesale</t>
        </is>
      </c>
      <c r="C3397" s="11" t="inlineStr">
        <is>
          <t>WARE-NMK1003</t>
        </is>
      </c>
      <c r="D3397" s="6" t="n">
        <v>43800</v>
      </c>
      <c r="E3397" s="6" t="n">
        <v>43944</v>
      </c>
      <c r="F3397" s="6" t="n">
        <v>43968</v>
      </c>
      <c r="G3397" s="6" t="n">
        <v>43972</v>
      </c>
      <c r="H3397" s="11" t="inlineStr">
        <is>
          <t>USD</t>
        </is>
      </c>
      <c r="I3397" s="11" t="n">
        <v>28</v>
      </c>
      <c r="J3397" s="11" t="n">
        <v>14</v>
      </c>
      <c r="K3397" s="11" t="n">
        <v>117</v>
      </c>
      <c r="L3397" s="11" t="n">
        <v>20</v>
      </c>
      <c r="M3397" s="11" t="n">
        <v>5</v>
      </c>
      <c r="N3397" s="11" t="n">
        <v>0.15</v>
      </c>
      <c r="O3397" s="7" t="n">
        <v>1051.9</v>
      </c>
      <c r="P3397" s="7" t="n">
        <v>599.583</v>
      </c>
      <c r="Q3397" s="7">
        <f>text(E3397,"ddd")</f>
        <v/>
      </c>
      <c r="R3397" s="7">
        <f>G3397-F3397</f>
        <v/>
      </c>
      <c r="S3397" s="7">
        <f>E3397-D3397</f>
        <v/>
      </c>
      <c r="T3397" s="7">
        <f>O3397*M3397</f>
        <v/>
      </c>
      <c r="U3397" s="7">
        <f>T3397*N3397</f>
        <v/>
      </c>
      <c r="V3397" s="7">
        <f>T3397-U3397-(P3397*M3397)</f>
        <v/>
      </c>
      <c r="W3397" s="7">
        <f>VLOOKUP(L3397,'Products Sheet'!$A:$B,2,FALSE)</f>
        <v/>
      </c>
      <c r="X3397" s="7" t="n"/>
      <c r="Y3397" s="7" t="n"/>
      <c r="Z3397" s="7" t="n"/>
      <c r="AA3397" s="7" t="n"/>
      <c r="AB3397" s="7" t="n"/>
      <c r="AC3397" s="7" t="n"/>
    </row>
    <row r="3398" ht="9.75" customHeight="1" s="12">
      <c r="A3398" s="11" t="inlineStr">
        <is>
          <t>SO - 0005945</t>
        </is>
      </c>
      <c r="B3398" s="11" t="inlineStr">
        <is>
          <t>In-Store</t>
        </is>
      </c>
      <c r="C3398" s="11" t="inlineStr">
        <is>
          <t>WARE-UHY1004</t>
        </is>
      </c>
      <c r="D3398" s="6" t="n">
        <v>43800</v>
      </c>
      <c r="E3398" s="6" t="n">
        <v>43945</v>
      </c>
      <c r="F3398" s="6" t="n">
        <v>43957</v>
      </c>
      <c r="G3398" s="6" t="n">
        <v>43964</v>
      </c>
      <c r="H3398" s="11" t="inlineStr">
        <is>
          <t>USD</t>
        </is>
      </c>
      <c r="I3398" s="11" t="n">
        <v>1</v>
      </c>
      <c r="J3398" s="11" t="n">
        <v>40</v>
      </c>
      <c r="K3398" s="11" t="n">
        <v>244</v>
      </c>
      <c r="L3398" s="11" t="n">
        <v>20</v>
      </c>
      <c r="M3398" s="11" t="n">
        <v>8</v>
      </c>
      <c r="N3398" s="11" t="n">
        <v>0.3</v>
      </c>
      <c r="O3398" s="7" t="n">
        <v>5956.3</v>
      </c>
      <c r="P3398" s="7" t="n">
        <v>3216.402</v>
      </c>
      <c r="Q3398" s="7">
        <f>text(E3398,"ddd")</f>
        <v/>
      </c>
      <c r="R3398" s="7">
        <f>G3398-F3398</f>
        <v/>
      </c>
      <c r="S3398" s="7">
        <f>E3398-D3398</f>
        <v/>
      </c>
      <c r="T3398" s="7">
        <f>O3398*M3398</f>
        <v/>
      </c>
      <c r="U3398" s="7">
        <f>T3398*N3398</f>
        <v/>
      </c>
      <c r="V3398" s="7">
        <f>T3398-U3398-(P3398*M3398)</f>
        <v/>
      </c>
      <c r="W3398" s="7">
        <f>VLOOKUP(L3398,'Products Sheet'!$A:$B,2,FALSE)</f>
        <v/>
      </c>
      <c r="X3398" s="7" t="n"/>
      <c r="Y3398" s="7" t="n"/>
      <c r="Z3398" s="7" t="n"/>
      <c r="AA3398" s="7" t="n"/>
      <c r="AB3398" s="7" t="n"/>
      <c r="AC3398" s="7" t="n"/>
    </row>
    <row r="3399" ht="9.75" customHeight="1" s="12">
      <c r="A3399" s="11" t="inlineStr">
        <is>
          <t>SO - 0006004</t>
        </is>
      </c>
      <c r="B3399" s="11" t="inlineStr">
        <is>
          <t>Online</t>
        </is>
      </c>
      <c r="C3399" s="11" t="inlineStr">
        <is>
          <t>WARE-XYS1001</t>
        </is>
      </c>
      <c r="D3399" s="6" t="n">
        <v>43800</v>
      </c>
      <c r="E3399" s="6" t="n">
        <v>43951</v>
      </c>
      <c r="F3399" s="6" t="n">
        <v>43960</v>
      </c>
      <c r="G3399" s="6" t="n">
        <v>43962</v>
      </c>
      <c r="H3399" s="11" t="inlineStr">
        <is>
          <t>USD</t>
        </is>
      </c>
      <c r="I3399" s="11" t="n">
        <v>18</v>
      </c>
      <c r="J3399" s="11" t="n">
        <v>9</v>
      </c>
      <c r="K3399" s="11" t="n">
        <v>38</v>
      </c>
      <c r="L3399" s="11" t="n">
        <v>20</v>
      </c>
      <c r="M3399" s="11" t="n">
        <v>2</v>
      </c>
      <c r="N3399" s="11" t="n">
        <v>0.15</v>
      </c>
      <c r="O3399" s="7" t="n">
        <v>2244.5</v>
      </c>
      <c r="P3399" s="7" t="n">
        <v>1683.375</v>
      </c>
      <c r="Q3399" s="7">
        <f>text(E3399,"ddd")</f>
        <v/>
      </c>
      <c r="R3399" s="7">
        <f>G3399-F3399</f>
        <v/>
      </c>
      <c r="S3399" s="7">
        <f>E3399-D3399</f>
        <v/>
      </c>
      <c r="T3399" s="7">
        <f>O3399*M3399</f>
        <v/>
      </c>
      <c r="U3399" s="7">
        <f>T3399*N3399</f>
        <v/>
      </c>
      <c r="V3399" s="7">
        <f>T3399-U3399-(P3399*M3399)</f>
        <v/>
      </c>
      <c r="W3399" s="7">
        <f>VLOOKUP(L3399,'Products Sheet'!$A:$B,2,FALSE)</f>
        <v/>
      </c>
      <c r="X3399" s="7" t="n"/>
      <c r="Y3399" s="7" t="n"/>
      <c r="Z3399" s="7" t="n"/>
      <c r="AA3399" s="7" t="n"/>
      <c r="AB3399" s="7" t="n"/>
      <c r="AC3399" s="7" t="n"/>
    </row>
    <row r="3400" ht="9.75" customHeight="1" s="12">
      <c r="A3400" s="11" t="inlineStr">
        <is>
          <t>SO - 0006112</t>
        </is>
      </c>
      <c r="B3400" s="11" t="inlineStr">
        <is>
          <t>In-Store</t>
        </is>
      </c>
      <c r="C3400" s="11" t="inlineStr">
        <is>
          <t>WARE-UHY1004</t>
        </is>
      </c>
      <c r="D3400" s="6" t="n">
        <v>43800</v>
      </c>
      <c r="E3400" s="6" t="n">
        <v>43966</v>
      </c>
      <c r="F3400" s="6" t="n">
        <v>43974</v>
      </c>
      <c r="G3400" s="6" t="n">
        <v>43979</v>
      </c>
      <c r="H3400" s="11" t="inlineStr">
        <is>
          <t>USD</t>
        </is>
      </c>
      <c r="I3400" s="11" t="n">
        <v>2</v>
      </c>
      <c r="J3400" s="11" t="n">
        <v>40</v>
      </c>
      <c r="K3400" s="11" t="n">
        <v>248</v>
      </c>
      <c r="L3400" s="11" t="n">
        <v>20</v>
      </c>
      <c r="M3400" s="11" t="n">
        <v>4</v>
      </c>
      <c r="N3400" s="11" t="n">
        <v>0.075</v>
      </c>
      <c r="O3400" s="7" t="n">
        <v>5587.8</v>
      </c>
      <c r="P3400" s="7" t="n">
        <v>3017.412</v>
      </c>
      <c r="Q3400" s="7">
        <f>text(E3400,"ddd")</f>
        <v/>
      </c>
      <c r="R3400" s="7">
        <f>G3400-F3400</f>
        <v/>
      </c>
      <c r="S3400" s="7">
        <f>E3400-D3400</f>
        <v/>
      </c>
      <c r="T3400" s="7">
        <f>O3400*M3400</f>
        <v/>
      </c>
      <c r="U3400" s="7">
        <f>T3400*N3400</f>
        <v/>
      </c>
      <c r="V3400" s="7">
        <f>T3400-U3400-(P3400*M3400)</f>
        <v/>
      </c>
      <c r="W3400" s="7">
        <f>VLOOKUP(L3400,'Products Sheet'!$A:$B,2,FALSE)</f>
        <v/>
      </c>
      <c r="X3400" s="7" t="n"/>
      <c r="Y3400" s="7" t="n"/>
      <c r="Z3400" s="7" t="n"/>
      <c r="AA3400" s="7" t="n"/>
      <c r="AB3400" s="7" t="n"/>
      <c r="AC3400" s="7" t="n"/>
    </row>
    <row r="3401" ht="9.75" customHeight="1" s="12">
      <c r="A3401" s="11" t="inlineStr">
        <is>
          <t>SO - 0006257</t>
        </is>
      </c>
      <c r="B3401" s="11" t="inlineStr">
        <is>
          <t>Online</t>
        </is>
      </c>
      <c r="C3401" s="11" t="inlineStr">
        <is>
          <t>WARE-XYS1001</t>
        </is>
      </c>
      <c r="D3401" s="6" t="n">
        <v>43900</v>
      </c>
      <c r="E3401" s="6" t="n">
        <v>43981</v>
      </c>
      <c r="F3401" s="6" t="n">
        <v>44008</v>
      </c>
      <c r="G3401" s="6" t="n">
        <v>44011</v>
      </c>
      <c r="H3401" s="11" t="inlineStr">
        <is>
          <t>USD</t>
        </is>
      </c>
      <c r="I3401" s="11" t="n">
        <v>13</v>
      </c>
      <c r="J3401" s="11" t="n">
        <v>23</v>
      </c>
      <c r="K3401" s="11" t="n">
        <v>56</v>
      </c>
      <c r="L3401" s="11" t="n">
        <v>20</v>
      </c>
      <c r="M3401" s="11" t="n">
        <v>4</v>
      </c>
      <c r="N3401" s="11" t="n">
        <v>0.15</v>
      </c>
      <c r="O3401" s="7" t="n">
        <v>1112.2</v>
      </c>
      <c r="P3401" s="7" t="n">
        <v>900.8820000000001</v>
      </c>
      <c r="Q3401" s="7">
        <f>text(E3401,"ddd")</f>
        <v/>
      </c>
      <c r="R3401" s="7">
        <f>G3401-F3401</f>
        <v/>
      </c>
      <c r="S3401" s="7">
        <f>E3401-D3401</f>
        <v/>
      </c>
      <c r="T3401" s="7">
        <f>O3401*M3401</f>
        <v/>
      </c>
      <c r="U3401" s="7">
        <f>T3401*N3401</f>
        <v/>
      </c>
      <c r="V3401" s="7">
        <f>T3401-U3401-(P3401*M3401)</f>
        <v/>
      </c>
      <c r="W3401" s="7">
        <f>VLOOKUP(L3401,'Products Sheet'!$A:$B,2,FALSE)</f>
        <v/>
      </c>
      <c r="X3401" s="7" t="n"/>
      <c r="Y3401" s="7" t="n"/>
      <c r="Z3401" s="7" t="n"/>
      <c r="AA3401" s="7" t="n"/>
      <c r="AB3401" s="7" t="n"/>
      <c r="AC3401" s="7" t="n"/>
    </row>
    <row r="3402" ht="9.75" customHeight="1" s="12">
      <c r="A3402" s="11" t="inlineStr">
        <is>
          <t>SO - 0006273</t>
        </is>
      </c>
      <c r="B3402" s="11" t="inlineStr">
        <is>
          <t>In-Store</t>
        </is>
      </c>
      <c r="C3402" s="11" t="inlineStr">
        <is>
          <t>WARE-NMK1003</t>
        </is>
      </c>
      <c r="D3402" s="6" t="n">
        <v>43900</v>
      </c>
      <c r="E3402" s="6" t="n">
        <v>43982</v>
      </c>
      <c r="F3402" s="6" t="n">
        <v>44001</v>
      </c>
      <c r="G3402" s="6" t="n">
        <v>44006</v>
      </c>
      <c r="H3402" s="11" t="inlineStr">
        <is>
          <t>USD</t>
        </is>
      </c>
      <c r="I3402" s="11" t="n">
        <v>1</v>
      </c>
      <c r="J3402" s="11" t="n">
        <v>32</v>
      </c>
      <c r="K3402" s="11" t="n">
        <v>120</v>
      </c>
      <c r="L3402" s="11" t="n">
        <v>20</v>
      </c>
      <c r="M3402" s="11" t="n">
        <v>2</v>
      </c>
      <c r="N3402" s="11" t="n">
        <v>0.075</v>
      </c>
      <c r="O3402" s="7" t="n">
        <v>3356.7</v>
      </c>
      <c r="P3402" s="7" t="n">
        <v>1779.051</v>
      </c>
      <c r="Q3402" s="7">
        <f>text(E3402,"ddd")</f>
        <v/>
      </c>
      <c r="R3402" s="7">
        <f>G3402-F3402</f>
        <v/>
      </c>
      <c r="S3402" s="7">
        <f>E3402-D3402</f>
        <v/>
      </c>
      <c r="T3402" s="7">
        <f>O3402*M3402</f>
        <v/>
      </c>
      <c r="U3402" s="7">
        <f>T3402*N3402</f>
        <v/>
      </c>
      <c r="V3402" s="7">
        <f>T3402-U3402-(P3402*M3402)</f>
        <v/>
      </c>
      <c r="W3402" s="7">
        <f>VLOOKUP(L3402,'Products Sheet'!$A:$B,2,FALSE)</f>
        <v/>
      </c>
      <c r="X3402" s="7" t="n"/>
      <c r="Y3402" s="7" t="n"/>
      <c r="Z3402" s="7" t="n"/>
      <c r="AA3402" s="7" t="n"/>
      <c r="AB3402" s="7" t="n"/>
      <c r="AC3402" s="7" t="n"/>
    </row>
    <row r="3403" ht="9.75" customHeight="1" s="12">
      <c r="A3403" s="11" t="inlineStr">
        <is>
          <t>SO - 0006296</t>
        </is>
      </c>
      <c r="B3403" s="11" t="inlineStr">
        <is>
          <t>Online</t>
        </is>
      </c>
      <c r="C3403" s="11" t="inlineStr">
        <is>
          <t>WARE-XYS1001</t>
        </is>
      </c>
      <c r="D3403" s="6" t="n">
        <v>43900</v>
      </c>
      <c r="E3403" s="6" t="n">
        <v>43985</v>
      </c>
      <c r="F3403" s="6" t="n">
        <v>43997</v>
      </c>
      <c r="G3403" s="6" t="n">
        <v>44000</v>
      </c>
      <c r="H3403" s="11" t="inlineStr">
        <is>
          <t>USD</t>
        </is>
      </c>
      <c r="I3403" s="11" t="n">
        <v>14</v>
      </c>
      <c r="J3403" s="11" t="n">
        <v>15</v>
      </c>
      <c r="K3403" s="11" t="n">
        <v>29</v>
      </c>
      <c r="L3403" s="11" t="n">
        <v>20</v>
      </c>
      <c r="M3403" s="11" t="n">
        <v>7</v>
      </c>
      <c r="N3403" s="11" t="n">
        <v>0.2</v>
      </c>
      <c r="O3403" s="7" t="n">
        <v>3912.8</v>
      </c>
      <c r="P3403" s="7" t="n">
        <v>1643.376</v>
      </c>
      <c r="Q3403" s="7">
        <f>text(E3403,"ddd")</f>
        <v/>
      </c>
      <c r="R3403" s="7">
        <f>G3403-F3403</f>
        <v/>
      </c>
      <c r="S3403" s="7">
        <f>E3403-D3403</f>
        <v/>
      </c>
      <c r="T3403" s="7">
        <f>O3403*M3403</f>
        <v/>
      </c>
      <c r="U3403" s="7">
        <f>T3403*N3403</f>
        <v/>
      </c>
      <c r="V3403" s="7">
        <f>T3403-U3403-(P3403*M3403)</f>
        <v/>
      </c>
      <c r="W3403" s="7">
        <f>VLOOKUP(L3403,'Products Sheet'!$A:$B,2,FALSE)</f>
        <v/>
      </c>
      <c r="X3403" s="7" t="n"/>
      <c r="Y3403" s="7" t="n"/>
      <c r="Z3403" s="7" t="n"/>
      <c r="AA3403" s="7" t="n"/>
      <c r="AB3403" s="7" t="n"/>
      <c r="AC3403" s="7" t="n"/>
    </row>
    <row r="3404" ht="9.75" customHeight="1" s="12">
      <c r="A3404" s="11" t="inlineStr">
        <is>
          <t>SO - 0006345</t>
        </is>
      </c>
      <c r="B3404" s="11" t="inlineStr">
        <is>
          <t>Distributor</t>
        </is>
      </c>
      <c r="C3404" s="11" t="inlineStr">
        <is>
          <t>WARE-PUJ1005</t>
        </is>
      </c>
      <c r="D3404" s="6" t="n">
        <v>43900</v>
      </c>
      <c r="E3404" s="6" t="n">
        <v>43990</v>
      </c>
      <c r="F3404" s="6" t="n">
        <v>44010</v>
      </c>
      <c r="G3404" s="6" t="n">
        <v>44016</v>
      </c>
      <c r="H3404" s="11" t="inlineStr">
        <is>
          <t>USD</t>
        </is>
      </c>
      <c r="I3404" s="11" t="n">
        <v>23</v>
      </c>
      <c r="J3404" s="11" t="n">
        <v>27</v>
      </c>
      <c r="K3404" s="11" t="n">
        <v>265</v>
      </c>
      <c r="L3404" s="11" t="n">
        <v>20</v>
      </c>
      <c r="M3404" s="11" t="n">
        <v>1</v>
      </c>
      <c r="N3404" s="11" t="n">
        <v>0.1</v>
      </c>
      <c r="O3404" s="7" t="n">
        <v>1072</v>
      </c>
      <c r="P3404" s="7" t="n">
        <v>503.84</v>
      </c>
      <c r="Q3404" s="7">
        <f>text(E3404,"ddd")</f>
        <v/>
      </c>
      <c r="R3404" s="7">
        <f>G3404-F3404</f>
        <v/>
      </c>
      <c r="S3404" s="7">
        <f>E3404-D3404</f>
        <v/>
      </c>
      <c r="T3404" s="7">
        <f>O3404*M3404</f>
        <v/>
      </c>
      <c r="U3404" s="7">
        <f>T3404*N3404</f>
        <v/>
      </c>
      <c r="V3404" s="7">
        <f>T3404-U3404-(P3404*M3404)</f>
        <v/>
      </c>
      <c r="W3404" s="7">
        <f>VLOOKUP(L3404,'Products Sheet'!$A:$B,2,FALSE)</f>
        <v/>
      </c>
      <c r="X3404" s="7" t="n"/>
      <c r="Y3404" s="7" t="n"/>
      <c r="Z3404" s="7" t="n"/>
      <c r="AA3404" s="7" t="n"/>
      <c r="AB3404" s="7" t="n"/>
      <c r="AC3404" s="7" t="n"/>
    </row>
    <row r="3405" ht="9.75" customHeight="1" s="12">
      <c r="A3405" s="11" t="inlineStr">
        <is>
          <t>SO - 0006419</t>
        </is>
      </c>
      <c r="B3405" s="11" t="inlineStr">
        <is>
          <t>Distributor</t>
        </is>
      </c>
      <c r="C3405" s="11" t="inlineStr">
        <is>
          <t>WARE-XYS1001</t>
        </is>
      </c>
      <c r="D3405" s="6" t="n">
        <v>43900</v>
      </c>
      <c r="E3405" s="6" t="n">
        <v>44000</v>
      </c>
      <c r="F3405" s="6" t="n">
        <v>44016</v>
      </c>
      <c r="G3405" s="6" t="n">
        <v>44025</v>
      </c>
      <c r="H3405" s="11" t="inlineStr">
        <is>
          <t>USD</t>
        </is>
      </c>
      <c r="I3405" s="11" t="n">
        <v>22</v>
      </c>
      <c r="J3405" s="11" t="n">
        <v>41</v>
      </c>
      <c r="K3405" s="11" t="n">
        <v>2</v>
      </c>
      <c r="L3405" s="11" t="n">
        <v>20</v>
      </c>
      <c r="M3405" s="11" t="n">
        <v>7</v>
      </c>
      <c r="N3405" s="11" t="n">
        <v>0.1</v>
      </c>
      <c r="O3405" s="7" t="n">
        <v>1058.6</v>
      </c>
      <c r="P3405" s="7" t="n">
        <v>666.9180000000001</v>
      </c>
      <c r="Q3405" s="7">
        <f>text(E3405,"ddd")</f>
        <v/>
      </c>
      <c r="R3405" s="7">
        <f>G3405-F3405</f>
        <v/>
      </c>
      <c r="S3405" s="7">
        <f>E3405-D3405</f>
        <v/>
      </c>
      <c r="T3405" s="7">
        <f>O3405*M3405</f>
        <v/>
      </c>
      <c r="U3405" s="7">
        <f>T3405*N3405</f>
        <v/>
      </c>
      <c r="V3405" s="7">
        <f>T3405-U3405-(P3405*M3405)</f>
        <v/>
      </c>
      <c r="W3405" s="7">
        <f>VLOOKUP(L3405,'Products Sheet'!$A:$B,2,FALSE)</f>
        <v/>
      </c>
      <c r="X3405" s="7" t="n"/>
      <c r="Y3405" s="7" t="n"/>
      <c r="Z3405" s="7" t="n"/>
      <c r="AA3405" s="7" t="n"/>
      <c r="AB3405" s="7" t="n"/>
      <c r="AC3405" s="7" t="n"/>
    </row>
    <row r="3406" ht="9.75" customHeight="1" s="12">
      <c r="A3406" s="11" t="inlineStr">
        <is>
          <t>SO - 0006442</t>
        </is>
      </c>
      <c r="B3406" s="11" t="inlineStr">
        <is>
          <t>In-Store</t>
        </is>
      </c>
      <c r="C3406" s="11" t="inlineStr">
        <is>
          <t>WARE-UHY1004</t>
        </is>
      </c>
      <c r="D3406" s="6" t="n">
        <v>43900</v>
      </c>
      <c r="E3406" s="6" t="n">
        <v>44003</v>
      </c>
      <c r="F3406" s="6" t="n">
        <v>44016</v>
      </c>
      <c r="G3406" s="6" t="n">
        <v>44022</v>
      </c>
      <c r="H3406" s="11" t="inlineStr">
        <is>
          <t>USD</t>
        </is>
      </c>
      <c r="I3406" s="11" t="n">
        <v>11</v>
      </c>
      <c r="J3406" s="11" t="n">
        <v>41</v>
      </c>
      <c r="K3406" s="11" t="n">
        <v>224</v>
      </c>
      <c r="L3406" s="11" t="n">
        <v>20</v>
      </c>
      <c r="M3406" s="11" t="n">
        <v>2</v>
      </c>
      <c r="N3406" s="11" t="n">
        <v>0.05</v>
      </c>
      <c r="O3406" s="7" t="n">
        <v>1078.7</v>
      </c>
      <c r="P3406" s="7" t="n">
        <v>862.96</v>
      </c>
      <c r="Q3406" s="7">
        <f>text(E3406,"ddd")</f>
        <v/>
      </c>
      <c r="R3406" s="7">
        <f>G3406-F3406</f>
        <v/>
      </c>
      <c r="S3406" s="7">
        <f>E3406-D3406</f>
        <v/>
      </c>
      <c r="T3406" s="7">
        <f>O3406*M3406</f>
        <v/>
      </c>
      <c r="U3406" s="7">
        <f>T3406*N3406</f>
        <v/>
      </c>
      <c r="V3406" s="7">
        <f>T3406-U3406-(P3406*M3406)</f>
        <v/>
      </c>
      <c r="W3406" s="7">
        <f>VLOOKUP(L3406,'Products Sheet'!$A:$B,2,FALSE)</f>
        <v/>
      </c>
      <c r="X3406" s="7" t="n"/>
      <c r="Y3406" s="7" t="n"/>
      <c r="Z3406" s="7" t="n"/>
      <c r="AA3406" s="7" t="n"/>
      <c r="AB3406" s="7" t="n"/>
      <c r="AC3406" s="7" t="n"/>
    </row>
    <row r="3407" ht="9.75" customHeight="1" s="12">
      <c r="A3407" s="11" t="inlineStr">
        <is>
          <t>SO - 0006508</t>
        </is>
      </c>
      <c r="B3407" s="11" t="inlineStr">
        <is>
          <t>Distributor</t>
        </is>
      </c>
      <c r="C3407" s="11" t="inlineStr">
        <is>
          <t>WARE-UHY1004</t>
        </is>
      </c>
      <c r="D3407" s="6" t="n">
        <v>43900</v>
      </c>
      <c r="E3407" s="6" t="n">
        <v>44011</v>
      </c>
      <c r="F3407" s="6" t="n">
        <v>44035</v>
      </c>
      <c r="G3407" s="6" t="n">
        <v>44038</v>
      </c>
      <c r="H3407" s="11" t="inlineStr">
        <is>
          <t>USD</t>
        </is>
      </c>
      <c r="I3407" s="11" t="n">
        <v>22</v>
      </c>
      <c r="J3407" s="11" t="n">
        <v>48</v>
      </c>
      <c r="K3407" s="11" t="n">
        <v>228</v>
      </c>
      <c r="L3407" s="11" t="n">
        <v>20</v>
      </c>
      <c r="M3407" s="11" t="n">
        <v>1</v>
      </c>
      <c r="N3407" s="11" t="n">
        <v>0.05</v>
      </c>
      <c r="O3407" s="7" t="n">
        <v>984.9</v>
      </c>
      <c r="P3407" s="7" t="n">
        <v>768.222</v>
      </c>
      <c r="Q3407" s="7">
        <f>text(E3407,"ddd")</f>
        <v/>
      </c>
      <c r="R3407" s="7">
        <f>G3407-F3407</f>
        <v/>
      </c>
      <c r="S3407" s="7">
        <f>E3407-D3407</f>
        <v/>
      </c>
      <c r="T3407" s="7">
        <f>O3407*M3407</f>
        <v/>
      </c>
      <c r="U3407" s="7">
        <f>T3407*N3407</f>
        <v/>
      </c>
      <c r="V3407" s="7">
        <f>T3407-U3407-(P3407*M3407)</f>
        <v/>
      </c>
      <c r="W3407" s="7">
        <f>VLOOKUP(L3407,'Products Sheet'!$A:$B,2,FALSE)</f>
        <v/>
      </c>
      <c r="X3407" s="7" t="n"/>
      <c r="Y3407" s="7" t="n"/>
      <c r="Z3407" s="7" t="n"/>
      <c r="AA3407" s="7" t="n"/>
      <c r="AB3407" s="7" t="n"/>
      <c r="AC3407" s="7" t="n"/>
    </row>
    <row r="3408" ht="9.75" customHeight="1" s="12">
      <c r="A3408" s="11" t="inlineStr">
        <is>
          <t>SO - 0006612</t>
        </is>
      </c>
      <c r="B3408" s="11" t="inlineStr">
        <is>
          <t>In-Store</t>
        </is>
      </c>
      <c r="C3408" s="11" t="inlineStr">
        <is>
          <t>WARE-XYS1001</t>
        </is>
      </c>
      <c r="D3408" s="6" t="n">
        <v>43900</v>
      </c>
      <c r="E3408" s="6" t="n">
        <v>44023</v>
      </c>
      <c r="F3408" s="6" t="n">
        <v>44041</v>
      </c>
      <c r="G3408" s="6" t="n">
        <v>44049</v>
      </c>
      <c r="H3408" s="11" t="inlineStr">
        <is>
          <t>USD</t>
        </is>
      </c>
      <c r="I3408" s="11" t="n">
        <v>7</v>
      </c>
      <c r="J3408" s="11" t="n">
        <v>18</v>
      </c>
      <c r="K3408" s="11" t="n">
        <v>54</v>
      </c>
      <c r="L3408" s="11" t="n">
        <v>20</v>
      </c>
      <c r="M3408" s="11" t="n">
        <v>4</v>
      </c>
      <c r="N3408" s="11" t="n">
        <v>0.1</v>
      </c>
      <c r="O3408" s="7" t="n">
        <v>3946.3</v>
      </c>
      <c r="P3408" s="7" t="n">
        <v>1933.687</v>
      </c>
      <c r="Q3408" s="7">
        <f>text(E3408,"ddd")</f>
        <v/>
      </c>
      <c r="R3408" s="7">
        <f>G3408-F3408</f>
        <v/>
      </c>
      <c r="S3408" s="7">
        <f>E3408-D3408</f>
        <v/>
      </c>
      <c r="T3408" s="7">
        <f>O3408*M3408</f>
        <v/>
      </c>
      <c r="U3408" s="7">
        <f>T3408*N3408</f>
        <v/>
      </c>
      <c r="V3408" s="7">
        <f>T3408-U3408-(P3408*M3408)</f>
        <v/>
      </c>
      <c r="W3408" s="7">
        <f>VLOOKUP(L3408,'Products Sheet'!$A:$B,2,FALSE)</f>
        <v/>
      </c>
      <c r="X3408" s="7" t="n"/>
      <c r="Y3408" s="7" t="n"/>
      <c r="Z3408" s="7" t="n"/>
      <c r="AA3408" s="7" t="n"/>
      <c r="AB3408" s="7" t="n"/>
      <c r="AC3408" s="7" t="n"/>
    </row>
    <row r="3409" ht="9.75" customHeight="1" s="12">
      <c r="A3409" s="11" t="inlineStr">
        <is>
          <t>SO - 0006629</t>
        </is>
      </c>
      <c r="B3409" s="11" t="inlineStr">
        <is>
          <t>Online</t>
        </is>
      </c>
      <c r="C3409" s="11" t="inlineStr">
        <is>
          <t>WARE-UHY1004</t>
        </is>
      </c>
      <c r="D3409" s="6" t="n">
        <v>43900</v>
      </c>
      <c r="E3409" s="6" t="n">
        <v>44024</v>
      </c>
      <c r="F3409" s="6" t="n">
        <v>44041</v>
      </c>
      <c r="G3409" s="6" t="n">
        <v>44042</v>
      </c>
      <c r="H3409" s="11" t="inlineStr">
        <is>
          <t>USD</t>
        </is>
      </c>
      <c r="I3409" s="11" t="n">
        <v>15</v>
      </c>
      <c r="J3409" s="11" t="n">
        <v>23</v>
      </c>
      <c r="K3409" s="11" t="n">
        <v>217</v>
      </c>
      <c r="L3409" s="11" t="n">
        <v>20</v>
      </c>
      <c r="M3409" s="11" t="n">
        <v>8</v>
      </c>
      <c r="N3409" s="11" t="n">
        <v>0.15</v>
      </c>
      <c r="O3409" s="7" t="n">
        <v>3953</v>
      </c>
      <c r="P3409" s="7" t="n">
        <v>1581.2</v>
      </c>
      <c r="Q3409" s="7">
        <f>text(E3409,"ddd")</f>
        <v/>
      </c>
      <c r="R3409" s="7">
        <f>G3409-F3409</f>
        <v/>
      </c>
      <c r="S3409" s="7">
        <f>E3409-D3409</f>
        <v/>
      </c>
      <c r="T3409" s="7">
        <f>O3409*M3409</f>
        <v/>
      </c>
      <c r="U3409" s="7">
        <f>T3409*N3409</f>
        <v/>
      </c>
      <c r="V3409" s="7">
        <f>T3409-U3409-(P3409*M3409)</f>
        <v/>
      </c>
      <c r="W3409" s="7">
        <f>VLOOKUP(L3409,'Products Sheet'!$A:$B,2,FALSE)</f>
        <v/>
      </c>
      <c r="X3409" s="7" t="n"/>
      <c r="Y3409" s="7" t="n"/>
      <c r="Z3409" s="7" t="n"/>
      <c r="AA3409" s="7" t="n"/>
      <c r="AB3409" s="7" t="n"/>
      <c r="AC3409" s="7" t="n"/>
    </row>
    <row r="3410" ht="9.75" customHeight="1" s="12">
      <c r="A3410" s="11" t="inlineStr">
        <is>
          <t>SO - 0006685</t>
        </is>
      </c>
      <c r="B3410" s="11" t="inlineStr">
        <is>
          <t>In-Store</t>
        </is>
      </c>
      <c r="C3410" s="11" t="inlineStr">
        <is>
          <t>WARE-NMK1003</t>
        </is>
      </c>
      <c r="D3410" s="6" t="n">
        <v>43900</v>
      </c>
      <c r="E3410" s="6" t="n">
        <v>44030</v>
      </c>
      <c r="F3410" s="6" t="n">
        <v>44054</v>
      </c>
      <c r="G3410" s="6" t="n">
        <v>44057</v>
      </c>
      <c r="H3410" s="11" t="inlineStr">
        <is>
          <t>USD</t>
        </is>
      </c>
      <c r="I3410" s="11" t="n">
        <v>11</v>
      </c>
      <c r="J3410" s="11" t="n">
        <v>33</v>
      </c>
      <c r="K3410" s="11" t="n">
        <v>132</v>
      </c>
      <c r="L3410" s="11" t="n">
        <v>20</v>
      </c>
      <c r="M3410" s="11" t="n">
        <v>7</v>
      </c>
      <c r="N3410" s="11" t="n">
        <v>0.1</v>
      </c>
      <c r="O3410" s="7" t="n">
        <v>1889.4</v>
      </c>
      <c r="P3410" s="7" t="n">
        <v>1171.428</v>
      </c>
      <c r="Q3410" s="7">
        <f>text(E3410,"ddd")</f>
        <v/>
      </c>
      <c r="R3410" s="7">
        <f>G3410-F3410</f>
        <v/>
      </c>
      <c r="S3410" s="7">
        <f>E3410-D3410</f>
        <v/>
      </c>
      <c r="T3410" s="7">
        <f>O3410*M3410</f>
        <v/>
      </c>
      <c r="U3410" s="7">
        <f>T3410*N3410</f>
        <v/>
      </c>
      <c r="V3410" s="7">
        <f>T3410-U3410-(P3410*M3410)</f>
        <v/>
      </c>
      <c r="W3410" s="7">
        <f>VLOOKUP(L3410,'Products Sheet'!$A:$B,2,FALSE)</f>
        <v/>
      </c>
      <c r="X3410" s="7" t="n"/>
      <c r="Y3410" s="7" t="n"/>
      <c r="Z3410" s="7" t="n"/>
      <c r="AA3410" s="7" t="n"/>
      <c r="AB3410" s="7" t="n"/>
      <c r="AC3410" s="7" t="n"/>
    </row>
    <row r="3411" ht="9.75" customHeight="1" s="12">
      <c r="A3411" s="11" t="inlineStr">
        <is>
          <t>SO - 0006692</t>
        </is>
      </c>
      <c r="B3411" s="11" t="inlineStr">
        <is>
          <t>Distributor</t>
        </is>
      </c>
      <c r="C3411" s="11" t="inlineStr">
        <is>
          <t>WARE-NMK1003</t>
        </is>
      </c>
      <c r="D3411" s="6" t="n">
        <v>43900</v>
      </c>
      <c r="E3411" s="6" t="n">
        <v>44031</v>
      </c>
      <c r="F3411" s="6" t="n">
        <v>44058</v>
      </c>
      <c r="G3411" s="6" t="n">
        <v>44059</v>
      </c>
      <c r="H3411" s="11" t="inlineStr">
        <is>
          <t>USD</t>
        </is>
      </c>
      <c r="I3411" s="11" t="n">
        <v>25</v>
      </c>
      <c r="J3411" s="11" t="n">
        <v>46</v>
      </c>
      <c r="K3411" s="11" t="n">
        <v>198</v>
      </c>
      <c r="L3411" s="11" t="n">
        <v>20</v>
      </c>
      <c r="M3411" s="11" t="n">
        <v>2</v>
      </c>
      <c r="N3411" s="11" t="n">
        <v>0.05</v>
      </c>
      <c r="O3411" s="7" t="n">
        <v>3819</v>
      </c>
      <c r="P3411" s="7" t="n">
        <v>2711.49</v>
      </c>
      <c r="Q3411" s="7">
        <f>text(E3411,"ddd")</f>
        <v/>
      </c>
      <c r="R3411" s="7">
        <f>G3411-F3411</f>
        <v/>
      </c>
      <c r="S3411" s="7">
        <f>E3411-D3411</f>
        <v/>
      </c>
      <c r="T3411" s="7">
        <f>O3411*M3411</f>
        <v/>
      </c>
      <c r="U3411" s="7">
        <f>T3411*N3411</f>
        <v/>
      </c>
      <c r="V3411" s="7">
        <f>T3411-U3411-(P3411*M3411)</f>
        <v/>
      </c>
      <c r="W3411" s="7">
        <f>VLOOKUP(L3411,'Products Sheet'!$A:$B,2,FALSE)</f>
        <v/>
      </c>
      <c r="X3411" s="7" t="n"/>
      <c r="Y3411" s="7" t="n"/>
      <c r="Z3411" s="7" t="n"/>
      <c r="AA3411" s="7" t="n"/>
      <c r="AB3411" s="7" t="n"/>
      <c r="AC3411" s="7" t="n"/>
    </row>
    <row r="3412" ht="9.75" customHeight="1" s="12">
      <c r="A3412" s="11" t="inlineStr">
        <is>
          <t>SO - 0006728</t>
        </is>
      </c>
      <c r="B3412" s="11" t="inlineStr">
        <is>
          <t>In-Store</t>
        </is>
      </c>
      <c r="C3412" s="11" t="inlineStr">
        <is>
          <t>WARE-XYS1001</t>
        </is>
      </c>
      <c r="D3412" s="6" t="n">
        <v>43900</v>
      </c>
      <c r="E3412" s="6" t="n">
        <v>44036</v>
      </c>
      <c r="F3412" s="6" t="n">
        <v>44055</v>
      </c>
      <c r="G3412" s="6" t="n">
        <v>44064</v>
      </c>
      <c r="H3412" s="11" t="inlineStr">
        <is>
          <t>USD</t>
        </is>
      </c>
      <c r="I3412" s="11" t="n">
        <v>4</v>
      </c>
      <c r="J3412" s="11" t="n">
        <v>10</v>
      </c>
      <c r="K3412" s="11" t="n">
        <v>26</v>
      </c>
      <c r="L3412" s="11" t="n">
        <v>20</v>
      </c>
      <c r="M3412" s="11" t="n">
        <v>5</v>
      </c>
      <c r="N3412" s="11" t="n">
        <v>0.05</v>
      </c>
      <c r="O3412" s="7" t="n">
        <v>3865.9</v>
      </c>
      <c r="P3412" s="7" t="n">
        <v>2706.13</v>
      </c>
      <c r="Q3412" s="7">
        <f>text(E3412,"ddd")</f>
        <v/>
      </c>
      <c r="R3412" s="7">
        <f>G3412-F3412</f>
        <v/>
      </c>
      <c r="S3412" s="7">
        <f>E3412-D3412</f>
        <v/>
      </c>
      <c r="T3412" s="7">
        <f>O3412*M3412</f>
        <v/>
      </c>
      <c r="U3412" s="7">
        <f>T3412*N3412</f>
        <v/>
      </c>
      <c r="V3412" s="7">
        <f>T3412-U3412-(P3412*M3412)</f>
        <v/>
      </c>
      <c r="W3412" s="7">
        <f>VLOOKUP(L3412,'Products Sheet'!$A:$B,2,FALSE)</f>
        <v/>
      </c>
      <c r="X3412" s="7" t="n"/>
      <c r="Y3412" s="7" t="n"/>
      <c r="Z3412" s="7" t="n"/>
      <c r="AA3412" s="7" t="n"/>
      <c r="AB3412" s="7" t="n"/>
      <c r="AC3412" s="7" t="n"/>
    </row>
    <row r="3413" ht="9.75" customHeight="1" s="12">
      <c r="A3413" s="11" t="inlineStr">
        <is>
          <t>SO - 0006761</t>
        </is>
      </c>
      <c r="B3413" s="11" t="inlineStr">
        <is>
          <t>In-Store</t>
        </is>
      </c>
      <c r="C3413" s="11" t="inlineStr">
        <is>
          <t>WARE-UHY1004</t>
        </is>
      </c>
      <c r="D3413" s="6" t="n">
        <v>43900</v>
      </c>
      <c r="E3413" s="6" t="n">
        <v>44039</v>
      </c>
      <c r="F3413" s="6" t="n">
        <v>44051</v>
      </c>
      <c r="G3413" s="6" t="n">
        <v>44059</v>
      </c>
      <c r="H3413" s="11" t="inlineStr">
        <is>
          <t>USD</t>
        </is>
      </c>
      <c r="I3413" s="11" t="n">
        <v>5</v>
      </c>
      <c r="J3413" s="11" t="n">
        <v>24</v>
      </c>
      <c r="K3413" s="11" t="n">
        <v>239</v>
      </c>
      <c r="L3413" s="11" t="n">
        <v>20</v>
      </c>
      <c r="M3413" s="11" t="n">
        <v>8</v>
      </c>
      <c r="N3413" s="11" t="n">
        <v>0.3</v>
      </c>
      <c r="O3413" s="7" t="n">
        <v>2613</v>
      </c>
      <c r="P3413" s="7" t="n">
        <v>1829.1</v>
      </c>
      <c r="Q3413" s="7">
        <f>text(E3413,"ddd")</f>
        <v/>
      </c>
      <c r="R3413" s="7">
        <f>G3413-F3413</f>
        <v/>
      </c>
      <c r="S3413" s="7">
        <f>E3413-D3413</f>
        <v/>
      </c>
      <c r="T3413" s="7">
        <f>O3413*M3413</f>
        <v/>
      </c>
      <c r="U3413" s="7">
        <f>T3413*N3413</f>
        <v/>
      </c>
      <c r="V3413" s="7">
        <f>T3413-U3413-(P3413*M3413)</f>
        <v/>
      </c>
      <c r="W3413" s="7">
        <f>VLOOKUP(L3413,'Products Sheet'!$A:$B,2,FALSE)</f>
        <v/>
      </c>
      <c r="X3413" s="7" t="n"/>
      <c r="Y3413" s="7" t="n"/>
      <c r="Z3413" s="7" t="n"/>
      <c r="AA3413" s="7" t="n"/>
      <c r="AB3413" s="7" t="n"/>
      <c r="AC3413" s="7" t="n"/>
    </row>
    <row r="3414" ht="9.75" customHeight="1" s="12">
      <c r="A3414" s="11" t="inlineStr">
        <is>
          <t>SO - 0006804</t>
        </is>
      </c>
      <c r="B3414" s="11" t="inlineStr">
        <is>
          <t>In-Store</t>
        </is>
      </c>
      <c r="C3414" s="11" t="inlineStr">
        <is>
          <t>WARE-UHY1004</t>
        </is>
      </c>
      <c r="D3414" s="6" t="n">
        <v>44000</v>
      </c>
      <c r="E3414" s="6" t="n">
        <v>44045</v>
      </c>
      <c r="F3414" s="6" t="n">
        <v>44060</v>
      </c>
      <c r="G3414" s="6" t="n">
        <v>44069</v>
      </c>
      <c r="H3414" s="11" t="inlineStr">
        <is>
          <t>USD</t>
        </is>
      </c>
      <c r="I3414" s="11" t="n">
        <v>5</v>
      </c>
      <c r="J3414" s="11" t="n">
        <v>41</v>
      </c>
      <c r="K3414" s="11" t="n">
        <v>221</v>
      </c>
      <c r="L3414" s="11" t="n">
        <v>20</v>
      </c>
      <c r="M3414" s="11" t="n">
        <v>3</v>
      </c>
      <c r="N3414" s="11" t="n">
        <v>0.05</v>
      </c>
      <c r="O3414" s="7" t="n">
        <v>1715.2</v>
      </c>
      <c r="P3414" s="7" t="n">
        <v>1234.944</v>
      </c>
      <c r="Q3414" s="7">
        <f>text(E3414,"ddd")</f>
        <v/>
      </c>
      <c r="R3414" s="7">
        <f>G3414-F3414</f>
        <v/>
      </c>
      <c r="S3414" s="7">
        <f>E3414-D3414</f>
        <v/>
      </c>
      <c r="T3414" s="7">
        <f>O3414*M3414</f>
        <v/>
      </c>
      <c r="U3414" s="7">
        <f>T3414*N3414</f>
        <v/>
      </c>
      <c r="V3414" s="7">
        <f>T3414-U3414-(P3414*M3414)</f>
        <v/>
      </c>
      <c r="W3414" s="7">
        <f>VLOOKUP(L3414,'Products Sheet'!$A:$B,2,FALSE)</f>
        <v/>
      </c>
      <c r="X3414" s="7" t="n"/>
      <c r="Y3414" s="7" t="n"/>
      <c r="Z3414" s="7" t="n"/>
      <c r="AA3414" s="7" t="n"/>
      <c r="AB3414" s="7" t="n"/>
      <c r="AC3414" s="7" t="n"/>
    </row>
    <row r="3415" ht="9.75" customHeight="1" s="12">
      <c r="A3415" s="11" t="inlineStr">
        <is>
          <t>SO - 0006819</t>
        </is>
      </c>
      <c r="B3415" s="11" t="inlineStr">
        <is>
          <t>In-Store</t>
        </is>
      </c>
      <c r="C3415" s="11" t="inlineStr">
        <is>
          <t>WARE-NMK1003</t>
        </is>
      </c>
      <c r="D3415" s="6" t="n">
        <v>43900</v>
      </c>
      <c r="E3415" s="6" t="n">
        <v>44046</v>
      </c>
      <c r="F3415" s="6" t="n">
        <v>44057</v>
      </c>
      <c r="G3415" s="6" t="n">
        <v>44058</v>
      </c>
      <c r="H3415" s="11" t="inlineStr">
        <is>
          <t>USD</t>
        </is>
      </c>
      <c r="I3415" s="11" t="n">
        <v>1</v>
      </c>
      <c r="J3415" s="11" t="n">
        <v>5</v>
      </c>
      <c r="K3415" s="11" t="n">
        <v>91</v>
      </c>
      <c r="L3415" s="11" t="n">
        <v>20</v>
      </c>
      <c r="M3415" s="11" t="n">
        <v>6</v>
      </c>
      <c r="N3415" s="11" t="n">
        <v>0.2</v>
      </c>
      <c r="O3415" s="7" t="n">
        <v>1762.1</v>
      </c>
      <c r="P3415" s="7" t="n">
        <v>792.9450000000001</v>
      </c>
      <c r="Q3415" s="7">
        <f>text(E3415,"ddd")</f>
        <v/>
      </c>
      <c r="R3415" s="7">
        <f>G3415-F3415</f>
        <v/>
      </c>
      <c r="S3415" s="7">
        <f>E3415-D3415</f>
        <v/>
      </c>
      <c r="T3415" s="7">
        <f>O3415*M3415</f>
        <v/>
      </c>
      <c r="U3415" s="7">
        <f>T3415*N3415</f>
        <v/>
      </c>
      <c r="V3415" s="7">
        <f>T3415-U3415-(P3415*M3415)</f>
        <v/>
      </c>
      <c r="W3415" s="7">
        <f>VLOOKUP(L3415,'Products Sheet'!$A:$B,2,FALSE)</f>
        <v/>
      </c>
      <c r="X3415" s="7" t="n"/>
      <c r="Y3415" s="7" t="n"/>
      <c r="Z3415" s="7" t="n"/>
      <c r="AA3415" s="7" t="n"/>
      <c r="AB3415" s="7" t="n"/>
      <c r="AC3415" s="7" t="n"/>
    </row>
    <row r="3416" ht="9.75" customHeight="1" s="12">
      <c r="A3416" s="11" t="inlineStr">
        <is>
          <t>SO - 0006821</t>
        </is>
      </c>
      <c r="B3416" s="11" t="inlineStr">
        <is>
          <t>Distributor</t>
        </is>
      </c>
      <c r="C3416" s="11" t="inlineStr">
        <is>
          <t>WARE-PUJ1005</t>
        </is>
      </c>
      <c r="D3416" s="6" t="n">
        <v>43900</v>
      </c>
      <c r="E3416" s="6" t="n">
        <v>44047</v>
      </c>
      <c r="F3416" s="6" t="n">
        <v>44053</v>
      </c>
      <c r="G3416" s="6" t="n">
        <v>44057</v>
      </c>
      <c r="H3416" s="11" t="inlineStr">
        <is>
          <t>USD</t>
        </is>
      </c>
      <c r="I3416" s="11" t="n">
        <v>25</v>
      </c>
      <c r="J3416" s="11" t="n">
        <v>3</v>
      </c>
      <c r="K3416" s="11" t="n">
        <v>276</v>
      </c>
      <c r="L3416" s="11" t="n">
        <v>20</v>
      </c>
      <c r="M3416" s="11" t="n">
        <v>4</v>
      </c>
      <c r="N3416" s="11" t="n">
        <v>0.1</v>
      </c>
      <c r="O3416" s="7" t="n">
        <v>2720.2</v>
      </c>
      <c r="P3416" s="7" t="n">
        <v>2176.16</v>
      </c>
      <c r="Q3416" s="7">
        <f>text(E3416,"ddd")</f>
        <v/>
      </c>
      <c r="R3416" s="7">
        <f>G3416-F3416</f>
        <v/>
      </c>
      <c r="S3416" s="7">
        <f>E3416-D3416</f>
        <v/>
      </c>
      <c r="T3416" s="7">
        <f>O3416*M3416</f>
        <v/>
      </c>
      <c r="U3416" s="7">
        <f>T3416*N3416</f>
        <v/>
      </c>
      <c r="V3416" s="7">
        <f>T3416-U3416-(P3416*M3416)</f>
        <v/>
      </c>
      <c r="W3416" s="7">
        <f>VLOOKUP(L3416,'Products Sheet'!$A:$B,2,FALSE)</f>
        <v/>
      </c>
      <c r="X3416" s="7" t="n"/>
      <c r="Y3416" s="7" t="n"/>
      <c r="Z3416" s="7" t="n"/>
      <c r="AA3416" s="7" t="n"/>
      <c r="AB3416" s="7" t="n"/>
      <c r="AC3416" s="7" t="n"/>
    </row>
    <row r="3417" ht="9.75" customHeight="1" s="12">
      <c r="A3417" s="11" t="inlineStr">
        <is>
          <t>SO - 0006867</t>
        </is>
      </c>
      <c r="B3417" s="11" t="inlineStr">
        <is>
          <t>Distributor</t>
        </is>
      </c>
      <c r="C3417" s="11" t="inlineStr">
        <is>
          <t>WARE-MKL1006</t>
        </is>
      </c>
      <c r="D3417" s="6" t="n">
        <v>43900</v>
      </c>
      <c r="E3417" s="6" t="n">
        <v>44053</v>
      </c>
      <c r="F3417" s="6" t="n">
        <v>44066</v>
      </c>
      <c r="G3417" s="6" t="n">
        <v>44070</v>
      </c>
      <c r="H3417" s="11" t="inlineStr">
        <is>
          <t>USD</t>
        </is>
      </c>
      <c r="I3417" s="11" t="n">
        <v>22</v>
      </c>
      <c r="J3417" s="11" t="n">
        <v>38</v>
      </c>
      <c r="K3417" s="11" t="n">
        <v>336</v>
      </c>
      <c r="L3417" s="11" t="n">
        <v>20</v>
      </c>
      <c r="M3417" s="11" t="n">
        <v>6</v>
      </c>
      <c r="N3417" s="11" t="n">
        <v>0.05</v>
      </c>
      <c r="O3417" s="7" t="n">
        <v>3899.4</v>
      </c>
      <c r="P3417" s="7" t="n">
        <v>2573.604</v>
      </c>
      <c r="Q3417" s="7">
        <f>text(E3417,"ddd")</f>
        <v/>
      </c>
      <c r="R3417" s="7">
        <f>G3417-F3417</f>
        <v/>
      </c>
      <c r="S3417" s="7">
        <f>E3417-D3417</f>
        <v/>
      </c>
      <c r="T3417" s="7">
        <f>O3417*M3417</f>
        <v/>
      </c>
      <c r="U3417" s="7">
        <f>T3417*N3417</f>
        <v/>
      </c>
      <c r="V3417" s="7">
        <f>T3417-U3417-(P3417*M3417)</f>
        <v/>
      </c>
      <c r="W3417" s="7">
        <f>VLOOKUP(L3417,'Products Sheet'!$A:$B,2,FALSE)</f>
        <v/>
      </c>
      <c r="X3417" s="7" t="n"/>
      <c r="Y3417" s="7" t="n"/>
      <c r="Z3417" s="7" t="n"/>
      <c r="AA3417" s="7" t="n"/>
      <c r="AB3417" s="7" t="n"/>
      <c r="AC3417" s="7" t="n"/>
    </row>
    <row r="3418" ht="9.75" customHeight="1" s="12">
      <c r="A3418" s="11" t="inlineStr">
        <is>
          <t>SO - 0006907</t>
        </is>
      </c>
      <c r="B3418" s="11" t="inlineStr">
        <is>
          <t>In-Store</t>
        </is>
      </c>
      <c r="C3418" s="11" t="inlineStr">
        <is>
          <t>WARE-NMK1003</t>
        </is>
      </c>
      <c r="D3418" s="6" t="n">
        <v>43900</v>
      </c>
      <c r="E3418" s="6" t="n">
        <v>44057</v>
      </c>
      <c r="F3418" s="6" t="n">
        <v>44078</v>
      </c>
      <c r="G3418" s="6" t="n">
        <v>44080</v>
      </c>
      <c r="H3418" s="11" t="inlineStr">
        <is>
          <t>USD</t>
        </is>
      </c>
      <c r="I3418" s="11" t="n">
        <v>3</v>
      </c>
      <c r="J3418" s="11" t="n">
        <v>9</v>
      </c>
      <c r="K3418" s="11" t="n">
        <v>161</v>
      </c>
      <c r="L3418" s="11" t="n">
        <v>20</v>
      </c>
      <c r="M3418" s="11" t="n">
        <v>5</v>
      </c>
      <c r="N3418" s="11" t="n">
        <v>0.075</v>
      </c>
      <c r="O3418" s="7" t="n">
        <v>850.9</v>
      </c>
      <c r="P3418" s="7" t="n">
        <v>714.756</v>
      </c>
      <c r="Q3418" s="7">
        <f>text(E3418,"ddd")</f>
        <v/>
      </c>
      <c r="R3418" s="7">
        <f>G3418-F3418</f>
        <v/>
      </c>
      <c r="S3418" s="7">
        <f>E3418-D3418</f>
        <v/>
      </c>
      <c r="T3418" s="7">
        <f>O3418*M3418</f>
        <v/>
      </c>
      <c r="U3418" s="7">
        <f>T3418*N3418</f>
        <v/>
      </c>
      <c r="V3418" s="7">
        <f>T3418-U3418-(P3418*M3418)</f>
        <v/>
      </c>
      <c r="W3418" s="7">
        <f>VLOOKUP(L3418,'Products Sheet'!$A:$B,2,FALSE)</f>
        <v/>
      </c>
      <c r="X3418" s="7" t="n"/>
      <c r="Y3418" s="7" t="n"/>
      <c r="Z3418" s="7" t="n"/>
      <c r="AA3418" s="7" t="n"/>
      <c r="AB3418" s="7" t="n"/>
      <c r="AC3418" s="7" t="n"/>
    </row>
    <row r="3419" ht="9.75" customHeight="1" s="12">
      <c r="A3419" s="11" t="inlineStr">
        <is>
          <t>SO - 0006922</t>
        </is>
      </c>
      <c r="B3419" s="11" t="inlineStr">
        <is>
          <t>Distributor</t>
        </is>
      </c>
      <c r="C3419" s="11" t="inlineStr">
        <is>
          <t>WARE-UHY1004</t>
        </is>
      </c>
      <c r="D3419" s="6" t="n">
        <v>43900</v>
      </c>
      <c r="E3419" s="6" t="n">
        <v>44059</v>
      </c>
      <c r="F3419" s="6" t="n">
        <v>44068</v>
      </c>
      <c r="G3419" s="6" t="n">
        <v>44076</v>
      </c>
      <c r="H3419" s="11" t="inlineStr">
        <is>
          <t>USD</t>
        </is>
      </c>
      <c r="I3419" s="11" t="n">
        <v>21</v>
      </c>
      <c r="J3419" s="11" t="n">
        <v>9</v>
      </c>
      <c r="K3419" s="11" t="n">
        <v>255</v>
      </c>
      <c r="L3419" s="11" t="n">
        <v>20</v>
      </c>
      <c r="M3419" s="11" t="n">
        <v>7</v>
      </c>
      <c r="N3419" s="11" t="n">
        <v>0.075</v>
      </c>
      <c r="O3419" s="7" t="n">
        <v>261.3</v>
      </c>
      <c r="P3419" s="7" t="n">
        <v>112.359</v>
      </c>
      <c r="Q3419" s="7">
        <f>text(E3419,"ddd")</f>
        <v/>
      </c>
      <c r="R3419" s="7">
        <f>G3419-F3419</f>
        <v/>
      </c>
      <c r="S3419" s="7">
        <f>E3419-D3419</f>
        <v/>
      </c>
      <c r="T3419" s="7">
        <f>O3419*M3419</f>
        <v/>
      </c>
      <c r="U3419" s="7">
        <f>T3419*N3419</f>
        <v/>
      </c>
      <c r="V3419" s="7">
        <f>T3419-U3419-(P3419*M3419)</f>
        <v/>
      </c>
      <c r="W3419" s="7">
        <f>VLOOKUP(L3419,'Products Sheet'!$A:$B,2,FALSE)</f>
        <v/>
      </c>
      <c r="X3419" s="7" t="n"/>
      <c r="Y3419" s="7" t="n"/>
      <c r="Z3419" s="7" t="n"/>
      <c r="AA3419" s="7" t="n"/>
      <c r="AB3419" s="7" t="n"/>
      <c r="AC3419" s="7" t="n"/>
    </row>
    <row r="3420" ht="9.75" customHeight="1" s="12">
      <c r="A3420" s="11" t="inlineStr">
        <is>
          <t>SO - 0007186</t>
        </is>
      </c>
      <c r="B3420" s="11" t="inlineStr">
        <is>
          <t>Distributor</t>
        </is>
      </c>
      <c r="C3420" s="11" t="inlineStr">
        <is>
          <t>WARE-MKL1006</t>
        </is>
      </c>
      <c r="D3420" s="6" t="n">
        <v>44000</v>
      </c>
      <c r="E3420" s="6" t="n">
        <v>44091</v>
      </c>
      <c r="F3420" s="6" t="n">
        <v>44109</v>
      </c>
      <c r="G3420" s="6" t="n">
        <v>44115</v>
      </c>
      <c r="H3420" s="11" t="inlineStr">
        <is>
          <t>USD</t>
        </is>
      </c>
      <c r="I3420" s="11" t="n">
        <v>21</v>
      </c>
      <c r="J3420" s="11" t="n">
        <v>41</v>
      </c>
      <c r="K3420" s="11" t="n">
        <v>331</v>
      </c>
      <c r="L3420" s="11" t="n">
        <v>20</v>
      </c>
      <c r="M3420" s="11" t="n">
        <v>4</v>
      </c>
      <c r="N3420" s="11" t="n">
        <v>0.15</v>
      </c>
      <c r="O3420" s="7" t="n">
        <v>2251.2</v>
      </c>
      <c r="P3420" s="7" t="n">
        <v>1508.304</v>
      </c>
      <c r="Q3420" s="7">
        <f>text(E3420,"ddd")</f>
        <v/>
      </c>
      <c r="R3420" s="7">
        <f>G3420-F3420</f>
        <v/>
      </c>
      <c r="S3420" s="7">
        <f>E3420-D3420</f>
        <v/>
      </c>
      <c r="T3420" s="7">
        <f>O3420*M3420</f>
        <v/>
      </c>
      <c r="U3420" s="7">
        <f>T3420*N3420</f>
        <v/>
      </c>
      <c r="V3420" s="7">
        <f>T3420-U3420-(P3420*M3420)</f>
        <v/>
      </c>
      <c r="W3420" s="7">
        <f>VLOOKUP(L3420,'Products Sheet'!$A:$B,2,FALSE)</f>
        <v/>
      </c>
      <c r="X3420" s="7" t="n"/>
      <c r="Y3420" s="7" t="n"/>
      <c r="Z3420" s="7" t="n"/>
      <c r="AA3420" s="7" t="n"/>
      <c r="AB3420" s="7" t="n"/>
      <c r="AC3420" s="7" t="n"/>
    </row>
    <row r="3421" ht="9.75" customHeight="1" s="12">
      <c r="A3421" s="11" t="inlineStr">
        <is>
          <t>SO - 0007197</t>
        </is>
      </c>
      <c r="B3421" s="11" t="inlineStr">
        <is>
          <t>Wholesale</t>
        </is>
      </c>
      <c r="C3421" s="11" t="inlineStr">
        <is>
          <t>WARE-PUJ1005</t>
        </is>
      </c>
      <c r="D3421" s="6" t="n">
        <v>44000</v>
      </c>
      <c r="E3421" s="6" t="n">
        <v>44092</v>
      </c>
      <c r="F3421" s="6" t="n">
        <v>44111</v>
      </c>
      <c r="G3421" s="6" t="n">
        <v>44120</v>
      </c>
      <c r="H3421" s="11" t="inlineStr">
        <is>
          <t>USD</t>
        </is>
      </c>
      <c r="I3421" s="11" t="n">
        <v>28</v>
      </c>
      <c r="J3421" s="11" t="n">
        <v>25</v>
      </c>
      <c r="K3421" s="11" t="n">
        <v>316</v>
      </c>
      <c r="L3421" s="11" t="n">
        <v>20</v>
      </c>
      <c r="M3421" s="11" t="n">
        <v>4</v>
      </c>
      <c r="N3421" s="11" t="n">
        <v>0.05</v>
      </c>
      <c r="O3421" s="7" t="n">
        <v>1145.7</v>
      </c>
      <c r="P3421" s="7" t="n">
        <v>469.737</v>
      </c>
      <c r="Q3421" s="7">
        <f>text(E3421,"ddd")</f>
        <v/>
      </c>
      <c r="R3421" s="7">
        <f>G3421-F3421</f>
        <v/>
      </c>
      <c r="S3421" s="7">
        <f>E3421-D3421</f>
        <v/>
      </c>
      <c r="T3421" s="7">
        <f>O3421*M3421</f>
        <v/>
      </c>
      <c r="U3421" s="7">
        <f>T3421*N3421</f>
        <v/>
      </c>
      <c r="V3421" s="7">
        <f>T3421-U3421-(P3421*M3421)</f>
        <v/>
      </c>
      <c r="W3421" s="7">
        <f>VLOOKUP(L3421,'Products Sheet'!$A:$B,2,FALSE)</f>
        <v/>
      </c>
      <c r="X3421" s="7" t="n"/>
      <c r="Y3421" s="7" t="n"/>
      <c r="Z3421" s="7" t="n"/>
      <c r="AA3421" s="7" t="n"/>
      <c r="AB3421" s="7" t="n"/>
      <c r="AC3421" s="7" t="n"/>
    </row>
    <row r="3422" ht="9.75" customHeight="1" s="12">
      <c r="A3422" s="11" t="inlineStr">
        <is>
          <t>SO - 0007312</t>
        </is>
      </c>
      <c r="B3422" s="11" t="inlineStr">
        <is>
          <t>Distributor</t>
        </is>
      </c>
      <c r="C3422" s="11" t="inlineStr">
        <is>
          <t>WARE-PUJ1005</t>
        </is>
      </c>
      <c r="D3422" s="6" t="n">
        <v>44000</v>
      </c>
      <c r="E3422" s="6" t="n">
        <v>44105</v>
      </c>
      <c r="F3422" s="6" t="n">
        <v>44132</v>
      </c>
      <c r="G3422" s="6" t="n">
        <v>44142</v>
      </c>
      <c r="H3422" s="11" t="inlineStr">
        <is>
          <t>USD</t>
        </is>
      </c>
      <c r="I3422" s="11" t="n">
        <v>20</v>
      </c>
      <c r="J3422" s="11" t="n">
        <v>22</v>
      </c>
      <c r="K3422" s="11" t="n">
        <v>272</v>
      </c>
      <c r="L3422" s="11" t="n">
        <v>20</v>
      </c>
      <c r="M3422" s="11" t="n">
        <v>6</v>
      </c>
      <c r="N3422" s="11" t="n">
        <v>0.1</v>
      </c>
      <c r="O3422" s="7" t="n">
        <v>4013.3</v>
      </c>
      <c r="P3422" s="7" t="n">
        <v>3130.374</v>
      </c>
      <c r="Q3422" s="7">
        <f>text(E3422,"ddd")</f>
        <v/>
      </c>
      <c r="R3422" s="7">
        <f>G3422-F3422</f>
        <v/>
      </c>
      <c r="S3422" s="7">
        <f>E3422-D3422</f>
        <v/>
      </c>
      <c r="T3422" s="7">
        <f>O3422*M3422</f>
        <v/>
      </c>
      <c r="U3422" s="7">
        <f>T3422*N3422</f>
        <v/>
      </c>
      <c r="V3422" s="7">
        <f>T3422-U3422-(P3422*M3422)</f>
        <v/>
      </c>
      <c r="W3422" s="7">
        <f>VLOOKUP(L3422,'Products Sheet'!$A:$B,2,FALSE)</f>
        <v/>
      </c>
      <c r="X3422" s="7" t="n"/>
      <c r="Y3422" s="7" t="n"/>
      <c r="Z3422" s="7" t="n"/>
      <c r="AA3422" s="7" t="n"/>
      <c r="AB3422" s="7" t="n"/>
      <c r="AC3422" s="7" t="n"/>
    </row>
    <row r="3423" ht="9.75" customHeight="1" s="12">
      <c r="A3423" s="11" t="inlineStr">
        <is>
          <t>SO - 0007409</t>
        </is>
      </c>
      <c r="B3423" s="11" t="inlineStr">
        <is>
          <t>In-Store</t>
        </is>
      </c>
      <c r="C3423" s="11" t="inlineStr">
        <is>
          <t>WARE-PUJ1005</t>
        </is>
      </c>
      <c r="D3423" s="6" t="n">
        <v>44000</v>
      </c>
      <c r="E3423" s="6" t="n">
        <v>44116</v>
      </c>
      <c r="F3423" s="6" t="n">
        <v>44129</v>
      </c>
      <c r="G3423" s="6" t="n">
        <v>44130</v>
      </c>
      <c r="H3423" s="11" t="inlineStr">
        <is>
          <t>USD</t>
        </is>
      </c>
      <c r="I3423" s="11" t="n">
        <v>2</v>
      </c>
      <c r="J3423" s="11" t="n">
        <v>21</v>
      </c>
      <c r="K3423" s="11" t="n">
        <v>306</v>
      </c>
      <c r="L3423" s="11" t="n">
        <v>20</v>
      </c>
      <c r="M3423" s="11" t="n">
        <v>5</v>
      </c>
      <c r="N3423" s="11" t="n">
        <v>0.05</v>
      </c>
      <c r="O3423" s="7" t="n">
        <v>6003.2</v>
      </c>
      <c r="P3423" s="7" t="n">
        <v>2401.28</v>
      </c>
      <c r="Q3423" s="7">
        <f>text(E3423,"ddd")</f>
        <v/>
      </c>
      <c r="R3423" s="7">
        <f>G3423-F3423</f>
        <v/>
      </c>
      <c r="S3423" s="7">
        <f>E3423-D3423</f>
        <v/>
      </c>
      <c r="T3423" s="7">
        <f>O3423*M3423</f>
        <v/>
      </c>
      <c r="U3423" s="7">
        <f>T3423*N3423</f>
        <v/>
      </c>
      <c r="V3423" s="7">
        <f>T3423-U3423-(P3423*M3423)</f>
        <v/>
      </c>
      <c r="W3423" s="7">
        <f>VLOOKUP(L3423,'Products Sheet'!$A:$B,2,FALSE)</f>
        <v/>
      </c>
      <c r="X3423" s="7" t="n"/>
      <c r="Y3423" s="7" t="n"/>
      <c r="Z3423" s="7" t="n"/>
      <c r="AA3423" s="7" t="n"/>
      <c r="AB3423" s="7" t="n"/>
      <c r="AC3423" s="7" t="n"/>
    </row>
    <row r="3424" ht="9.75" customHeight="1" s="12">
      <c r="A3424" s="11" t="inlineStr">
        <is>
          <t>SO - 0007416</t>
        </is>
      </c>
      <c r="B3424" s="11" t="inlineStr">
        <is>
          <t>Distributor</t>
        </is>
      </c>
      <c r="C3424" s="11" t="inlineStr">
        <is>
          <t>WARE-PUJ1005</t>
        </is>
      </c>
      <c r="D3424" s="6" t="n">
        <v>44000</v>
      </c>
      <c r="E3424" s="6" t="n">
        <v>44117</v>
      </c>
      <c r="F3424" s="6" t="n">
        <v>44144</v>
      </c>
      <c r="G3424" s="6" t="n">
        <v>44146</v>
      </c>
      <c r="H3424" s="11" t="inlineStr">
        <is>
          <t>USD</t>
        </is>
      </c>
      <c r="I3424" s="11" t="n">
        <v>24</v>
      </c>
      <c r="J3424" s="11" t="n">
        <v>15</v>
      </c>
      <c r="K3424" s="11" t="n">
        <v>265</v>
      </c>
      <c r="L3424" s="11" t="n">
        <v>20</v>
      </c>
      <c r="M3424" s="11" t="n">
        <v>3</v>
      </c>
      <c r="N3424" s="11" t="n">
        <v>0.05</v>
      </c>
      <c r="O3424" s="7" t="n">
        <v>3953</v>
      </c>
      <c r="P3424" s="7" t="n">
        <v>1699.79</v>
      </c>
      <c r="Q3424" s="7">
        <f>text(E3424,"ddd")</f>
        <v/>
      </c>
      <c r="R3424" s="7">
        <f>G3424-F3424</f>
        <v/>
      </c>
      <c r="S3424" s="7">
        <f>E3424-D3424</f>
        <v/>
      </c>
      <c r="T3424" s="7">
        <f>O3424*M3424</f>
        <v/>
      </c>
      <c r="U3424" s="7">
        <f>T3424*N3424</f>
        <v/>
      </c>
      <c r="V3424" s="7">
        <f>T3424-U3424-(P3424*M3424)</f>
        <v/>
      </c>
      <c r="W3424" s="7">
        <f>VLOOKUP(L3424,'Products Sheet'!$A:$B,2,FALSE)</f>
        <v/>
      </c>
      <c r="X3424" s="7" t="n"/>
      <c r="Y3424" s="7" t="n"/>
      <c r="Z3424" s="7" t="n"/>
      <c r="AA3424" s="7" t="n"/>
      <c r="AB3424" s="7" t="n"/>
      <c r="AC3424" s="7" t="n"/>
    </row>
    <row r="3425" ht="9.75" customHeight="1" s="12">
      <c r="A3425" s="11" t="inlineStr">
        <is>
          <t>SO - 0007445</t>
        </is>
      </c>
      <c r="B3425" s="11" t="inlineStr">
        <is>
          <t>Online</t>
        </is>
      </c>
      <c r="C3425" s="11" t="inlineStr">
        <is>
          <t>WARE-NBV1002</t>
        </is>
      </c>
      <c r="D3425" s="6" t="n">
        <v>44000</v>
      </c>
      <c r="E3425" s="6" t="n">
        <v>44120</v>
      </c>
      <c r="F3425" s="6" t="n">
        <v>44135</v>
      </c>
      <c r="G3425" s="6" t="n">
        <v>44140</v>
      </c>
      <c r="H3425" s="11" t="inlineStr">
        <is>
          <t>USD</t>
        </is>
      </c>
      <c r="I3425" s="11" t="n">
        <v>15</v>
      </c>
      <c r="J3425" s="11" t="n">
        <v>22</v>
      </c>
      <c r="K3425" s="11" t="n">
        <v>79</v>
      </c>
      <c r="L3425" s="11" t="n">
        <v>20</v>
      </c>
      <c r="M3425" s="11" t="n">
        <v>8</v>
      </c>
      <c r="N3425" s="11" t="n">
        <v>0.05</v>
      </c>
      <c r="O3425" s="7" t="n">
        <v>5889.3</v>
      </c>
      <c r="P3425" s="7" t="n">
        <v>4711.440000000001</v>
      </c>
      <c r="Q3425" s="7">
        <f>text(E3425,"ddd")</f>
        <v/>
      </c>
      <c r="R3425" s="7">
        <f>G3425-F3425</f>
        <v/>
      </c>
      <c r="S3425" s="7">
        <f>E3425-D3425</f>
        <v/>
      </c>
      <c r="T3425" s="7">
        <f>O3425*M3425</f>
        <v/>
      </c>
      <c r="U3425" s="7">
        <f>T3425*N3425</f>
        <v/>
      </c>
      <c r="V3425" s="7">
        <f>T3425-U3425-(P3425*M3425)</f>
        <v/>
      </c>
      <c r="W3425" s="7">
        <f>VLOOKUP(L3425,'Products Sheet'!$A:$B,2,FALSE)</f>
        <v/>
      </c>
      <c r="X3425" s="7" t="n"/>
      <c r="Y3425" s="7" t="n"/>
      <c r="Z3425" s="7" t="n"/>
      <c r="AA3425" s="7" t="n"/>
      <c r="AB3425" s="7" t="n"/>
      <c r="AC3425" s="7" t="n"/>
    </row>
    <row r="3426" ht="9.75" customHeight="1" s="12">
      <c r="A3426" s="11" t="inlineStr">
        <is>
          <t>SO - 0007475</t>
        </is>
      </c>
      <c r="B3426" s="11" t="inlineStr">
        <is>
          <t>Online</t>
        </is>
      </c>
      <c r="C3426" s="11" t="inlineStr">
        <is>
          <t>WARE-NMK1003</t>
        </is>
      </c>
      <c r="D3426" s="6" t="n">
        <v>44000</v>
      </c>
      <c r="E3426" s="6" t="n">
        <v>44124</v>
      </c>
      <c r="F3426" s="6" t="n">
        <v>44134</v>
      </c>
      <c r="G3426" s="6" t="n">
        <v>44139</v>
      </c>
      <c r="H3426" s="11" t="inlineStr">
        <is>
          <t>USD</t>
        </is>
      </c>
      <c r="I3426" s="11" t="n">
        <v>14</v>
      </c>
      <c r="J3426" s="11" t="n">
        <v>28</v>
      </c>
      <c r="K3426" s="11" t="n">
        <v>203</v>
      </c>
      <c r="L3426" s="11" t="n">
        <v>20</v>
      </c>
      <c r="M3426" s="11" t="n">
        <v>6</v>
      </c>
      <c r="N3426" s="11" t="n">
        <v>0.1</v>
      </c>
      <c r="O3426" s="7" t="n">
        <v>951.4</v>
      </c>
      <c r="P3426" s="7" t="n">
        <v>780.1479999999999</v>
      </c>
      <c r="Q3426" s="7">
        <f>text(E3426,"ddd")</f>
        <v/>
      </c>
      <c r="R3426" s="7">
        <f>G3426-F3426</f>
        <v/>
      </c>
      <c r="S3426" s="7">
        <f>E3426-D3426</f>
        <v/>
      </c>
      <c r="T3426" s="7">
        <f>O3426*M3426</f>
        <v/>
      </c>
      <c r="U3426" s="7">
        <f>T3426*N3426</f>
        <v/>
      </c>
      <c r="V3426" s="7">
        <f>T3426-U3426-(P3426*M3426)</f>
        <v/>
      </c>
      <c r="W3426" s="7">
        <f>VLOOKUP(L3426,'Products Sheet'!$A:$B,2,FALSE)</f>
        <v/>
      </c>
      <c r="X3426" s="7" t="n"/>
      <c r="Y3426" s="7" t="n"/>
      <c r="Z3426" s="7" t="n"/>
      <c r="AA3426" s="7" t="n"/>
      <c r="AB3426" s="7" t="n"/>
      <c r="AC3426" s="7" t="n"/>
    </row>
    <row r="3427" ht="9.75" customHeight="1" s="12">
      <c r="A3427" s="11" t="inlineStr">
        <is>
          <t>SO - 0007530</t>
        </is>
      </c>
      <c r="B3427" s="11" t="inlineStr">
        <is>
          <t>Online</t>
        </is>
      </c>
      <c r="C3427" s="11" t="inlineStr">
        <is>
          <t>WARE-NMK1003</t>
        </is>
      </c>
      <c r="D3427" s="6" t="n">
        <v>44000</v>
      </c>
      <c r="E3427" s="6" t="n">
        <v>44130</v>
      </c>
      <c r="F3427" s="6" t="n">
        <v>44133</v>
      </c>
      <c r="G3427" s="6" t="n">
        <v>44134</v>
      </c>
      <c r="H3427" s="11" t="inlineStr">
        <is>
          <t>USD</t>
        </is>
      </c>
      <c r="I3427" s="11" t="n">
        <v>16</v>
      </c>
      <c r="J3427" s="11" t="n">
        <v>29</v>
      </c>
      <c r="K3427" s="11" t="n">
        <v>203</v>
      </c>
      <c r="L3427" s="11" t="n">
        <v>20</v>
      </c>
      <c r="M3427" s="11" t="n">
        <v>8</v>
      </c>
      <c r="N3427" s="11" t="n">
        <v>0.3</v>
      </c>
      <c r="O3427" s="7" t="n">
        <v>6291.3</v>
      </c>
      <c r="P3427" s="7" t="n">
        <v>5158.866</v>
      </c>
      <c r="Q3427" s="7">
        <f>text(E3427,"ddd")</f>
        <v/>
      </c>
      <c r="R3427" s="7">
        <f>G3427-F3427</f>
        <v/>
      </c>
      <c r="S3427" s="7">
        <f>E3427-D3427</f>
        <v/>
      </c>
      <c r="T3427" s="7">
        <f>O3427*M3427</f>
        <v/>
      </c>
      <c r="U3427" s="7">
        <f>T3427*N3427</f>
        <v/>
      </c>
      <c r="V3427" s="7">
        <f>T3427-U3427-(P3427*M3427)</f>
        <v/>
      </c>
      <c r="W3427" s="7">
        <f>VLOOKUP(L3427,'Products Sheet'!$A:$B,2,FALSE)</f>
        <v/>
      </c>
      <c r="X3427" s="7" t="n"/>
      <c r="Y3427" s="7" t="n"/>
      <c r="Z3427" s="7" t="n"/>
      <c r="AA3427" s="7" t="n"/>
      <c r="AB3427" s="7" t="n"/>
      <c r="AC3427" s="7" t="n"/>
    </row>
    <row r="3428" ht="9.75" customHeight="1" s="12">
      <c r="A3428" s="11" t="inlineStr">
        <is>
          <t>SO - 0007533</t>
        </is>
      </c>
      <c r="B3428" s="11" t="inlineStr">
        <is>
          <t>Wholesale</t>
        </is>
      </c>
      <c r="C3428" s="11" t="inlineStr">
        <is>
          <t>WARE-NMK1003</t>
        </is>
      </c>
      <c r="D3428" s="6" t="n">
        <v>44000</v>
      </c>
      <c r="E3428" s="6" t="n">
        <v>44130</v>
      </c>
      <c r="F3428" s="6" t="n">
        <v>44156</v>
      </c>
      <c r="G3428" s="6" t="n">
        <v>44158</v>
      </c>
      <c r="H3428" s="11" t="inlineStr">
        <is>
          <t>USD</t>
        </is>
      </c>
      <c r="I3428" s="11" t="n">
        <v>25</v>
      </c>
      <c r="J3428" s="11" t="n">
        <v>8</v>
      </c>
      <c r="K3428" s="11" t="n">
        <v>125</v>
      </c>
      <c r="L3428" s="11" t="n">
        <v>20</v>
      </c>
      <c r="M3428" s="11" t="n">
        <v>8</v>
      </c>
      <c r="N3428" s="11" t="n">
        <v>0.4</v>
      </c>
      <c r="O3428" s="7" t="n">
        <v>2371.8</v>
      </c>
      <c r="P3428" s="7" t="n">
        <v>1209.618</v>
      </c>
      <c r="Q3428" s="7">
        <f>text(E3428,"ddd")</f>
        <v/>
      </c>
      <c r="R3428" s="7">
        <f>G3428-F3428</f>
        <v/>
      </c>
      <c r="S3428" s="7">
        <f>E3428-D3428</f>
        <v/>
      </c>
      <c r="T3428" s="7">
        <f>O3428*M3428</f>
        <v/>
      </c>
      <c r="U3428" s="7">
        <f>T3428*N3428</f>
        <v/>
      </c>
      <c r="V3428" s="7">
        <f>T3428-U3428-(P3428*M3428)</f>
        <v/>
      </c>
      <c r="W3428" s="7">
        <f>VLOOKUP(L3428,'Products Sheet'!$A:$B,2,FALSE)</f>
        <v/>
      </c>
      <c r="X3428" s="7" t="n"/>
      <c r="Y3428" s="7" t="n"/>
      <c r="Z3428" s="7" t="n"/>
      <c r="AA3428" s="7" t="n"/>
      <c r="AB3428" s="7" t="n"/>
      <c r="AC3428" s="7" t="n"/>
    </row>
    <row r="3429" ht="9.75" customHeight="1" s="12">
      <c r="A3429" s="11" t="inlineStr">
        <is>
          <t>SO - 0007543</t>
        </is>
      </c>
      <c r="B3429" s="11" t="inlineStr">
        <is>
          <t>Online</t>
        </is>
      </c>
      <c r="C3429" s="11" t="inlineStr">
        <is>
          <t>WARE-NMK1003</t>
        </is>
      </c>
      <c r="D3429" s="6" t="n">
        <v>44000</v>
      </c>
      <c r="E3429" s="6" t="n">
        <v>44131</v>
      </c>
      <c r="F3429" s="6" t="n">
        <v>44148</v>
      </c>
      <c r="G3429" s="6" t="n">
        <v>44154</v>
      </c>
      <c r="H3429" s="11" t="inlineStr">
        <is>
          <t>USD</t>
        </is>
      </c>
      <c r="I3429" s="11" t="n">
        <v>16</v>
      </c>
      <c r="J3429" s="11" t="n">
        <v>37</v>
      </c>
      <c r="K3429" s="11" t="n">
        <v>96</v>
      </c>
      <c r="L3429" s="11" t="n">
        <v>20</v>
      </c>
      <c r="M3429" s="11" t="n">
        <v>3</v>
      </c>
      <c r="N3429" s="11" t="n">
        <v>0.2</v>
      </c>
      <c r="O3429" s="7" t="n">
        <v>1118.9</v>
      </c>
      <c r="P3429" s="7" t="n">
        <v>850.364</v>
      </c>
      <c r="Q3429" s="7">
        <f>text(E3429,"ddd")</f>
        <v/>
      </c>
      <c r="R3429" s="7">
        <f>G3429-F3429</f>
        <v/>
      </c>
      <c r="S3429" s="7">
        <f>E3429-D3429</f>
        <v/>
      </c>
      <c r="T3429" s="7">
        <f>O3429*M3429</f>
        <v/>
      </c>
      <c r="U3429" s="7">
        <f>T3429*N3429</f>
        <v/>
      </c>
      <c r="V3429" s="7">
        <f>T3429-U3429-(P3429*M3429)</f>
        <v/>
      </c>
      <c r="W3429" s="7">
        <f>VLOOKUP(L3429,'Products Sheet'!$A:$B,2,FALSE)</f>
        <v/>
      </c>
      <c r="X3429" s="7" t="n"/>
      <c r="Y3429" s="7" t="n"/>
      <c r="Z3429" s="7" t="n"/>
      <c r="AA3429" s="7" t="n"/>
      <c r="AB3429" s="7" t="n"/>
      <c r="AC3429" s="7" t="n"/>
    </row>
    <row r="3430" ht="9.75" customHeight="1" s="12">
      <c r="A3430" s="11" t="inlineStr">
        <is>
          <t>SO - 0007666</t>
        </is>
      </c>
      <c r="B3430" s="11" t="inlineStr">
        <is>
          <t>Online</t>
        </is>
      </c>
      <c r="C3430" s="11" t="inlineStr">
        <is>
          <t>WARE-NMK1003</t>
        </is>
      </c>
      <c r="D3430" s="6" t="n">
        <v>44100</v>
      </c>
      <c r="E3430" s="6" t="n">
        <v>44145</v>
      </c>
      <c r="F3430" s="6" t="n">
        <v>44168</v>
      </c>
      <c r="G3430" s="6" t="n">
        <v>44176</v>
      </c>
      <c r="H3430" s="11" t="inlineStr">
        <is>
          <t>USD</t>
        </is>
      </c>
      <c r="I3430" s="11" t="n">
        <v>16</v>
      </c>
      <c r="J3430" s="11" t="n">
        <v>17</v>
      </c>
      <c r="K3430" s="11" t="n">
        <v>130</v>
      </c>
      <c r="L3430" s="11" t="n">
        <v>20</v>
      </c>
      <c r="M3430" s="11" t="n">
        <v>6</v>
      </c>
      <c r="N3430" s="11" t="n">
        <v>0.4</v>
      </c>
      <c r="O3430" s="7" t="n">
        <v>1165.8</v>
      </c>
      <c r="P3430" s="7" t="n">
        <v>606.216</v>
      </c>
      <c r="Q3430" s="7">
        <f>text(E3430,"ddd")</f>
        <v/>
      </c>
      <c r="R3430" s="7">
        <f>G3430-F3430</f>
        <v/>
      </c>
      <c r="S3430" s="7">
        <f>E3430-D3430</f>
        <v/>
      </c>
      <c r="T3430" s="7">
        <f>O3430*M3430</f>
        <v/>
      </c>
      <c r="U3430" s="7">
        <f>T3430*N3430</f>
        <v/>
      </c>
      <c r="V3430" s="7">
        <f>T3430-U3430-(P3430*M3430)</f>
        <v/>
      </c>
      <c r="W3430" s="7">
        <f>VLOOKUP(L3430,'Products Sheet'!$A:$B,2,FALSE)</f>
        <v/>
      </c>
      <c r="X3430" s="7" t="n"/>
      <c r="Y3430" s="7" t="n"/>
      <c r="Z3430" s="7" t="n"/>
      <c r="AA3430" s="7" t="n"/>
      <c r="AB3430" s="7" t="n"/>
      <c r="AC3430" s="7" t="n"/>
    </row>
    <row r="3431" ht="9.75" customHeight="1" s="12">
      <c r="A3431" s="11" t="inlineStr">
        <is>
          <t>SO - 0007707</t>
        </is>
      </c>
      <c r="B3431" s="11" t="inlineStr">
        <is>
          <t>In-Store</t>
        </is>
      </c>
      <c r="C3431" s="11" t="inlineStr">
        <is>
          <t>WARE-PUJ1005</t>
        </is>
      </c>
      <c r="D3431" s="6" t="n">
        <v>44000</v>
      </c>
      <c r="E3431" s="6" t="n">
        <v>44150</v>
      </c>
      <c r="F3431" s="6" t="n">
        <v>44171</v>
      </c>
      <c r="G3431" s="6" t="n">
        <v>44178</v>
      </c>
      <c r="H3431" s="11" t="inlineStr">
        <is>
          <t>USD</t>
        </is>
      </c>
      <c r="I3431" s="11" t="n">
        <v>9</v>
      </c>
      <c r="J3431" s="11" t="n">
        <v>27</v>
      </c>
      <c r="K3431" s="11" t="n">
        <v>262</v>
      </c>
      <c r="L3431" s="11" t="n">
        <v>20</v>
      </c>
      <c r="M3431" s="11" t="n">
        <v>3</v>
      </c>
      <c r="N3431" s="11" t="n">
        <v>0.2</v>
      </c>
      <c r="O3431" s="7" t="n">
        <v>1715.2</v>
      </c>
      <c r="P3431" s="7" t="n">
        <v>926.2080000000001</v>
      </c>
      <c r="Q3431" s="7">
        <f>text(E3431,"ddd")</f>
        <v/>
      </c>
      <c r="R3431" s="7">
        <f>G3431-F3431</f>
        <v/>
      </c>
      <c r="S3431" s="7">
        <f>E3431-D3431</f>
        <v/>
      </c>
      <c r="T3431" s="7">
        <f>O3431*M3431</f>
        <v/>
      </c>
      <c r="U3431" s="7">
        <f>T3431*N3431</f>
        <v/>
      </c>
      <c r="V3431" s="7">
        <f>T3431-U3431-(P3431*M3431)</f>
        <v/>
      </c>
      <c r="W3431" s="7">
        <f>VLOOKUP(L3431,'Products Sheet'!$A:$B,2,FALSE)</f>
        <v/>
      </c>
      <c r="X3431" s="7" t="n"/>
      <c r="Y3431" s="7" t="n"/>
      <c r="Z3431" s="7" t="n"/>
      <c r="AA3431" s="7" t="n"/>
      <c r="AB3431" s="7" t="n"/>
      <c r="AC3431" s="7" t="n"/>
    </row>
    <row r="3432" ht="9.75" customHeight="1" s="12">
      <c r="A3432" s="11" t="inlineStr">
        <is>
          <t>SO - 0007740</t>
        </is>
      </c>
      <c r="B3432" s="11" t="inlineStr">
        <is>
          <t>In-Store</t>
        </is>
      </c>
      <c r="C3432" s="11" t="inlineStr">
        <is>
          <t>WARE-NMK1003</t>
        </is>
      </c>
      <c r="D3432" s="6" t="n">
        <v>44100</v>
      </c>
      <c r="E3432" s="6" t="n">
        <v>44153</v>
      </c>
      <c r="F3432" s="6" t="n">
        <v>44168</v>
      </c>
      <c r="G3432" s="6" t="n">
        <v>44175</v>
      </c>
      <c r="H3432" s="11" t="inlineStr">
        <is>
          <t>USD</t>
        </is>
      </c>
      <c r="I3432" s="11" t="n">
        <v>10</v>
      </c>
      <c r="J3432" s="11" t="n">
        <v>31</v>
      </c>
      <c r="K3432" s="11" t="n">
        <v>119</v>
      </c>
      <c r="L3432" s="11" t="n">
        <v>20</v>
      </c>
      <c r="M3432" s="11" t="n">
        <v>1</v>
      </c>
      <c r="N3432" s="11" t="n">
        <v>0.05</v>
      </c>
      <c r="O3432" s="7" t="n">
        <v>871</v>
      </c>
      <c r="P3432" s="7" t="n">
        <v>679.38</v>
      </c>
      <c r="Q3432" s="7">
        <f>text(E3432,"ddd")</f>
        <v/>
      </c>
      <c r="R3432" s="7">
        <f>G3432-F3432</f>
        <v/>
      </c>
      <c r="S3432" s="7">
        <f>E3432-D3432</f>
        <v/>
      </c>
      <c r="T3432" s="7">
        <f>O3432*M3432</f>
        <v/>
      </c>
      <c r="U3432" s="7">
        <f>T3432*N3432</f>
        <v/>
      </c>
      <c r="V3432" s="7">
        <f>T3432-U3432-(P3432*M3432)</f>
        <v/>
      </c>
      <c r="W3432" s="7">
        <f>VLOOKUP(L3432,'Products Sheet'!$A:$B,2,FALSE)</f>
        <v/>
      </c>
      <c r="X3432" s="7" t="n"/>
      <c r="Y3432" s="7" t="n"/>
      <c r="Z3432" s="7" t="n"/>
      <c r="AA3432" s="7" t="n"/>
      <c r="AB3432" s="7" t="n"/>
      <c r="AC3432" s="7" t="n"/>
    </row>
    <row r="3433" ht="9.75" customHeight="1" s="12">
      <c r="A3433" s="11" t="inlineStr">
        <is>
          <t>SO - 0007772</t>
        </is>
      </c>
      <c r="B3433" s="11" t="inlineStr">
        <is>
          <t>Distributor</t>
        </is>
      </c>
      <c r="C3433" s="11" t="inlineStr">
        <is>
          <t>WARE-NMK1003</t>
        </is>
      </c>
      <c r="D3433" s="6" t="n">
        <v>44000</v>
      </c>
      <c r="E3433" s="6" t="n">
        <v>44156</v>
      </c>
      <c r="F3433" s="6" t="n">
        <v>44184</v>
      </c>
      <c r="G3433" s="6" t="n">
        <v>44192</v>
      </c>
      <c r="H3433" s="11" t="inlineStr">
        <is>
          <t>USD</t>
        </is>
      </c>
      <c r="I3433" s="11" t="n">
        <v>22</v>
      </c>
      <c r="J3433" s="11" t="n">
        <v>27</v>
      </c>
      <c r="K3433" s="11" t="n">
        <v>121</v>
      </c>
      <c r="L3433" s="11" t="n">
        <v>20</v>
      </c>
      <c r="M3433" s="11" t="n">
        <v>4</v>
      </c>
      <c r="N3433" s="11" t="n">
        <v>0.075</v>
      </c>
      <c r="O3433" s="7" t="n">
        <v>227.8</v>
      </c>
      <c r="P3433" s="7" t="n">
        <v>191.352</v>
      </c>
      <c r="Q3433" s="7">
        <f>text(E3433,"ddd")</f>
        <v/>
      </c>
      <c r="R3433" s="7">
        <f>G3433-F3433</f>
        <v/>
      </c>
      <c r="S3433" s="7">
        <f>E3433-D3433</f>
        <v/>
      </c>
      <c r="T3433" s="7">
        <f>O3433*M3433</f>
        <v/>
      </c>
      <c r="U3433" s="7">
        <f>T3433*N3433</f>
        <v/>
      </c>
      <c r="V3433" s="7">
        <f>T3433-U3433-(P3433*M3433)</f>
        <v/>
      </c>
      <c r="W3433" s="7">
        <f>VLOOKUP(L3433,'Products Sheet'!$A:$B,2,FALSE)</f>
        <v/>
      </c>
      <c r="X3433" s="7" t="n"/>
      <c r="Y3433" s="7" t="n"/>
      <c r="Z3433" s="7" t="n"/>
      <c r="AA3433" s="7" t="n"/>
      <c r="AB3433" s="7" t="n"/>
      <c r="AC3433" s="7" t="n"/>
    </row>
    <row r="3434" ht="9.75" customHeight="1" s="12">
      <c r="A3434" s="11" t="inlineStr">
        <is>
          <t>SO - 0007888</t>
        </is>
      </c>
      <c r="B3434" s="11" t="inlineStr">
        <is>
          <t>Online</t>
        </is>
      </c>
      <c r="C3434" s="11" t="inlineStr">
        <is>
          <t>WARE-NBV1002</t>
        </is>
      </c>
      <c r="D3434" s="6" t="n">
        <v>44100</v>
      </c>
      <c r="E3434" s="6" t="n">
        <v>44171</v>
      </c>
      <c r="F3434" s="6" t="n">
        <v>44193</v>
      </c>
      <c r="G3434" s="6" t="n">
        <v>44196</v>
      </c>
      <c r="H3434" s="11" t="inlineStr">
        <is>
          <t>USD</t>
        </is>
      </c>
      <c r="I3434" s="11" t="n">
        <v>15</v>
      </c>
      <c r="J3434" s="11" t="n">
        <v>39</v>
      </c>
      <c r="K3434" s="11" t="n">
        <v>61</v>
      </c>
      <c r="L3434" s="11" t="n">
        <v>20</v>
      </c>
      <c r="M3434" s="11" t="n">
        <v>3</v>
      </c>
      <c r="N3434" s="11" t="n">
        <v>0.075</v>
      </c>
      <c r="O3434" s="7" t="n">
        <v>6425.3</v>
      </c>
      <c r="P3434" s="7" t="n">
        <v>5204.493</v>
      </c>
      <c r="Q3434" s="7">
        <f>text(E3434,"ddd")</f>
        <v/>
      </c>
      <c r="R3434" s="7">
        <f>G3434-F3434</f>
        <v/>
      </c>
      <c r="S3434" s="7">
        <f>E3434-D3434</f>
        <v/>
      </c>
      <c r="T3434" s="7">
        <f>O3434*M3434</f>
        <v/>
      </c>
      <c r="U3434" s="7">
        <f>T3434*N3434</f>
        <v/>
      </c>
      <c r="V3434" s="7">
        <f>T3434-U3434-(P3434*M3434)</f>
        <v/>
      </c>
      <c r="W3434" s="7">
        <f>VLOOKUP(L3434,'Products Sheet'!$A:$B,2,FALSE)</f>
        <v/>
      </c>
      <c r="X3434" s="7" t="n"/>
      <c r="Y3434" s="7" t="n"/>
      <c r="Z3434" s="7" t="n"/>
      <c r="AA3434" s="7" t="n"/>
      <c r="AB3434" s="7" t="n"/>
      <c r="AC3434" s="7" t="n"/>
    </row>
    <row r="3435" ht="9.75" customHeight="1" s="12">
      <c r="A3435" s="11" t="inlineStr">
        <is>
          <t>SO - 0007986</t>
        </is>
      </c>
      <c r="B3435" s="11" t="inlineStr">
        <is>
          <t>Distributor</t>
        </is>
      </c>
      <c r="C3435" s="11" t="inlineStr">
        <is>
          <t>WARE-XYS1001</t>
        </is>
      </c>
      <c r="D3435" s="6" t="n">
        <v>44000</v>
      </c>
      <c r="E3435" s="6" t="n">
        <v>44183</v>
      </c>
      <c r="F3435" s="6" t="n">
        <v>44192</v>
      </c>
      <c r="G3435" s="6" t="n">
        <v>44199</v>
      </c>
      <c r="H3435" s="11" t="inlineStr">
        <is>
          <t>USD</t>
        </is>
      </c>
      <c r="I3435" s="11" t="n">
        <v>21</v>
      </c>
      <c r="J3435" s="11" t="n">
        <v>18</v>
      </c>
      <c r="K3435" s="11" t="n">
        <v>11</v>
      </c>
      <c r="L3435" s="11" t="n">
        <v>20</v>
      </c>
      <c r="M3435" s="11" t="n">
        <v>7</v>
      </c>
      <c r="N3435" s="11" t="n">
        <v>0.4</v>
      </c>
      <c r="O3435" s="7" t="n">
        <v>1132.3</v>
      </c>
      <c r="P3435" s="7" t="n">
        <v>532.1809999999999</v>
      </c>
      <c r="Q3435" s="7">
        <f>text(E3435,"ddd")</f>
        <v/>
      </c>
      <c r="R3435" s="7">
        <f>G3435-F3435</f>
        <v/>
      </c>
      <c r="S3435" s="7">
        <f>E3435-D3435</f>
        <v/>
      </c>
      <c r="T3435" s="7">
        <f>O3435*M3435</f>
        <v/>
      </c>
      <c r="U3435" s="7">
        <f>T3435*N3435</f>
        <v/>
      </c>
      <c r="V3435" s="7">
        <f>T3435-U3435-(P3435*M3435)</f>
        <v/>
      </c>
      <c r="W3435" s="7">
        <f>VLOOKUP(L3435,'Products Sheet'!$A:$B,2,FALSE)</f>
        <v/>
      </c>
      <c r="X3435" s="7" t="n"/>
      <c r="Y3435" s="7" t="n"/>
      <c r="Z3435" s="7" t="n"/>
      <c r="AA3435" s="7" t="n"/>
      <c r="AB3435" s="7" t="n"/>
      <c r="AC3435" s="7" t="n"/>
    </row>
    <row r="3436" ht="9.75" customHeight="1" s="12">
      <c r="A3436" s="11" t="inlineStr">
        <is>
          <t>SO - 0008000</t>
        </is>
      </c>
      <c r="B3436" s="11" t="inlineStr">
        <is>
          <t>Online</t>
        </is>
      </c>
      <c r="C3436" s="11" t="inlineStr">
        <is>
          <t>WARE-UHY1004</t>
        </is>
      </c>
      <c r="D3436" s="6" t="n">
        <v>44100</v>
      </c>
      <c r="E3436" s="6" t="n">
        <v>44185</v>
      </c>
      <c r="F3436" s="6" t="n">
        <v>44208</v>
      </c>
      <c r="G3436" s="6" t="n">
        <v>44217</v>
      </c>
      <c r="H3436" s="11" t="inlineStr">
        <is>
          <t>USD</t>
        </is>
      </c>
      <c r="I3436" s="11" t="n">
        <v>16</v>
      </c>
      <c r="J3436" s="11" t="n">
        <v>13</v>
      </c>
      <c r="K3436" s="11" t="n">
        <v>242</v>
      </c>
      <c r="L3436" s="11" t="n">
        <v>20</v>
      </c>
      <c r="M3436" s="11" t="n">
        <v>8</v>
      </c>
      <c r="N3436" s="11" t="n">
        <v>0.15</v>
      </c>
      <c r="O3436" s="7" t="n">
        <v>2546</v>
      </c>
      <c r="P3436" s="7" t="n">
        <v>1731.28</v>
      </c>
      <c r="Q3436" s="7">
        <f>text(E3436,"ddd")</f>
        <v/>
      </c>
      <c r="R3436" s="7">
        <f>G3436-F3436</f>
        <v/>
      </c>
      <c r="S3436" s="7">
        <f>E3436-D3436</f>
        <v/>
      </c>
      <c r="T3436" s="7">
        <f>O3436*M3436</f>
        <v/>
      </c>
      <c r="U3436" s="7">
        <f>T3436*N3436</f>
        <v/>
      </c>
      <c r="V3436" s="7">
        <f>T3436-U3436-(P3436*M3436)</f>
        <v/>
      </c>
      <c r="W3436" s="7">
        <f>VLOOKUP(L3436,'Products Sheet'!$A:$B,2,FALSE)</f>
        <v/>
      </c>
      <c r="X3436" s="7" t="n"/>
      <c r="Y3436" s="7" t="n"/>
      <c r="Z3436" s="7" t="n"/>
      <c r="AA3436" s="7" t="n"/>
      <c r="AB3436" s="7" t="n"/>
      <c r="AC3436" s="7" t="n"/>
    </row>
    <row r="3437" ht="9.75" customHeight="1" s="12">
      <c r="A3437" s="11" t="inlineStr">
        <is>
          <t>SO - 0008052</t>
        </is>
      </c>
      <c r="B3437" s="11" t="inlineStr">
        <is>
          <t>In-Store</t>
        </is>
      </c>
      <c r="C3437" s="11" t="inlineStr">
        <is>
          <t>WARE-PUJ1005</t>
        </is>
      </c>
      <c r="D3437" s="6" t="n">
        <v>44100</v>
      </c>
      <c r="E3437" s="6" t="n">
        <v>44191</v>
      </c>
      <c r="F3437" s="6" t="n">
        <v>44200</v>
      </c>
      <c r="G3437" s="6" t="n">
        <v>44210</v>
      </c>
      <c r="H3437" s="11" t="inlineStr">
        <is>
          <t>USD</t>
        </is>
      </c>
      <c r="I3437" s="11" t="n">
        <v>2</v>
      </c>
      <c r="J3437" s="11" t="n">
        <v>41</v>
      </c>
      <c r="K3437" s="11" t="n">
        <v>277</v>
      </c>
      <c r="L3437" s="11" t="n">
        <v>20</v>
      </c>
      <c r="M3437" s="11" t="n">
        <v>6</v>
      </c>
      <c r="N3437" s="11" t="n">
        <v>0.075</v>
      </c>
      <c r="O3437" s="7" t="n">
        <v>1045.2</v>
      </c>
      <c r="P3437" s="7" t="n">
        <v>438.984</v>
      </c>
      <c r="Q3437" s="7">
        <f>text(E3437,"ddd")</f>
        <v/>
      </c>
      <c r="R3437" s="7">
        <f>G3437-F3437</f>
        <v/>
      </c>
      <c r="S3437" s="7">
        <f>E3437-D3437</f>
        <v/>
      </c>
      <c r="T3437" s="7">
        <f>O3437*M3437</f>
        <v/>
      </c>
      <c r="U3437" s="7">
        <f>T3437*N3437</f>
        <v/>
      </c>
      <c r="V3437" s="7">
        <f>T3437-U3437-(P3437*M3437)</f>
        <v/>
      </c>
      <c r="W3437" s="7">
        <f>VLOOKUP(L3437,'Products Sheet'!$A:$B,2,FALSE)</f>
        <v/>
      </c>
      <c r="X3437" s="7" t="n"/>
      <c r="Y3437" s="7" t="n"/>
      <c r="Z3437" s="7" t="n"/>
      <c r="AA3437" s="7" t="n"/>
      <c r="AB3437" s="7" t="n"/>
      <c r="AC3437" s="7" t="n"/>
    </row>
    <row r="3438" ht="9.75" customHeight="1" s="12">
      <c r="A3438" s="11" t="inlineStr">
        <is>
          <t>SO - 000161</t>
        </is>
      </c>
      <c r="B3438" s="11" t="inlineStr">
        <is>
          <t>In-Store</t>
        </is>
      </c>
      <c r="C3438" s="11" t="inlineStr">
        <is>
          <t>WARE-NMK1003</t>
        </is>
      </c>
      <c r="D3438" s="6" t="n">
        <v>43100</v>
      </c>
      <c r="E3438" s="6" t="n">
        <v>43258</v>
      </c>
      <c r="F3438" s="6" t="n">
        <v>43264</v>
      </c>
      <c r="G3438" s="6" t="n">
        <v>43266</v>
      </c>
      <c r="H3438" s="11" t="inlineStr">
        <is>
          <t>USD</t>
        </is>
      </c>
      <c r="I3438" s="11" t="n">
        <v>3</v>
      </c>
      <c r="J3438" s="11" t="n">
        <v>26</v>
      </c>
      <c r="K3438" s="11" t="n">
        <v>151</v>
      </c>
      <c r="L3438" s="11" t="n">
        <v>21</v>
      </c>
      <c r="M3438" s="11" t="n">
        <v>6</v>
      </c>
      <c r="N3438" s="11" t="n">
        <v>0.075</v>
      </c>
      <c r="O3438" s="7" t="n">
        <v>3477.3</v>
      </c>
      <c r="P3438" s="7" t="n">
        <v>1390.92</v>
      </c>
      <c r="Q3438" s="7">
        <f>text(E3438,"ddd")</f>
        <v/>
      </c>
      <c r="R3438" s="7">
        <f>G3438-F3438</f>
        <v/>
      </c>
      <c r="S3438" s="7">
        <f>E3438-D3438</f>
        <v/>
      </c>
      <c r="T3438" s="7">
        <f>O3438*M3438</f>
        <v/>
      </c>
      <c r="U3438" s="7">
        <f>T3438*N3438</f>
        <v/>
      </c>
      <c r="V3438" s="7">
        <f>T3438-U3438-(P3438*M3438)</f>
        <v/>
      </c>
      <c r="W3438" s="7">
        <f>VLOOKUP(L3438,'Products Sheet'!$A:$B,2,FALSE)</f>
        <v/>
      </c>
      <c r="X3438" s="7" t="n"/>
      <c r="Y3438" s="7" t="n"/>
      <c r="Z3438" s="7" t="n"/>
      <c r="AA3438" s="7" t="n"/>
      <c r="AB3438" s="7" t="n"/>
      <c r="AC3438" s="7" t="n"/>
    </row>
    <row r="3439" ht="9.75" customHeight="1" s="12">
      <c r="A3439" s="11" t="inlineStr">
        <is>
          <t>SO - 000216</t>
        </is>
      </c>
      <c r="B3439" s="11" t="inlineStr">
        <is>
          <t>Online</t>
        </is>
      </c>
      <c r="C3439" s="11" t="inlineStr">
        <is>
          <t>WARE-PUJ1005</t>
        </is>
      </c>
      <c r="D3439" s="6" t="n">
        <v>43100</v>
      </c>
      <c r="E3439" s="6" t="n">
        <v>43265</v>
      </c>
      <c r="F3439" s="6" t="n">
        <v>43277</v>
      </c>
      <c r="G3439" s="6" t="n">
        <v>43282</v>
      </c>
      <c r="H3439" s="11" t="inlineStr">
        <is>
          <t>USD</t>
        </is>
      </c>
      <c r="I3439" s="11" t="n">
        <v>15</v>
      </c>
      <c r="J3439" s="11" t="n">
        <v>18</v>
      </c>
      <c r="K3439" s="11" t="n">
        <v>277</v>
      </c>
      <c r="L3439" s="11" t="n">
        <v>21</v>
      </c>
      <c r="M3439" s="11" t="n">
        <v>1</v>
      </c>
      <c r="N3439" s="11" t="n">
        <v>0.075</v>
      </c>
      <c r="O3439" s="7" t="n">
        <v>837.5</v>
      </c>
      <c r="P3439" s="7" t="n">
        <v>603</v>
      </c>
      <c r="Q3439" s="7">
        <f>text(E3439,"ddd")</f>
        <v/>
      </c>
      <c r="R3439" s="7">
        <f>G3439-F3439</f>
        <v/>
      </c>
      <c r="S3439" s="7">
        <f>E3439-D3439</f>
        <v/>
      </c>
      <c r="T3439" s="7">
        <f>O3439*M3439</f>
        <v/>
      </c>
      <c r="U3439" s="7">
        <f>T3439*N3439</f>
        <v/>
      </c>
      <c r="V3439" s="7">
        <f>T3439-U3439-(P3439*M3439)</f>
        <v/>
      </c>
      <c r="W3439" s="7">
        <f>VLOOKUP(L3439,'Products Sheet'!$A:$B,2,FALSE)</f>
        <v/>
      </c>
      <c r="X3439" s="7" t="n"/>
      <c r="Y3439" s="7" t="n"/>
      <c r="Z3439" s="7" t="n"/>
      <c r="AA3439" s="7" t="n"/>
      <c r="AB3439" s="7" t="n"/>
      <c r="AC3439" s="7" t="n"/>
    </row>
    <row r="3440" ht="9.75" customHeight="1" s="12">
      <c r="A3440" s="11" t="inlineStr">
        <is>
          <t>SO - 000235</t>
        </is>
      </c>
      <c r="B3440" s="11" t="inlineStr">
        <is>
          <t>In-Store</t>
        </is>
      </c>
      <c r="C3440" s="11" t="inlineStr">
        <is>
          <t>WARE-XYS1001</t>
        </is>
      </c>
      <c r="D3440" s="6" t="n">
        <v>43200</v>
      </c>
      <c r="E3440" s="6" t="n">
        <v>43266</v>
      </c>
      <c r="F3440" s="6" t="n">
        <v>43278</v>
      </c>
      <c r="G3440" s="6" t="n">
        <v>43281</v>
      </c>
      <c r="H3440" s="11" t="inlineStr">
        <is>
          <t>USD</t>
        </is>
      </c>
      <c r="I3440" s="11" t="n">
        <v>1</v>
      </c>
      <c r="J3440" s="11" t="n">
        <v>24</v>
      </c>
      <c r="K3440" s="11" t="n">
        <v>56</v>
      </c>
      <c r="L3440" s="11" t="n">
        <v>21</v>
      </c>
      <c r="M3440" s="11" t="n">
        <v>4</v>
      </c>
      <c r="N3440" s="11" t="n">
        <v>0.15</v>
      </c>
      <c r="O3440" s="7" t="n">
        <v>5219.3</v>
      </c>
      <c r="P3440" s="7" t="n">
        <v>3444.738</v>
      </c>
      <c r="Q3440" s="7">
        <f>text(E3440,"ddd")</f>
        <v/>
      </c>
      <c r="R3440" s="7">
        <f>G3440-F3440</f>
        <v/>
      </c>
      <c r="S3440" s="7">
        <f>E3440-D3440</f>
        <v/>
      </c>
      <c r="T3440" s="7">
        <f>O3440*M3440</f>
        <v/>
      </c>
      <c r="U3440" s="7">
        <f>T3440*N3440</f>
        <v/>
      </c>
      <c r="V3440" s="7">
        <f>T3440-U3440-(P3440*M3440)</f>
        <v/>
      </c>
      <c r="W3440" s="7">
        <f>VLOOKUP(L3440,'Products Sheet'!$A:$B,2,FALSE)</f>
        <v/>
      </c>
      <c r="X3440" s="7" t="n"/>
      <c r="Y3440" s="7" t="n"/>
      <c r="Z3440" s="7" t="n"/>
      <c r="AA3440" s="7" t="n"/>
      <c r="AB3440" s="7" t="n"/>
      <c r="AC3440" s="7" t="n"/>
    </row>
    <row r="3441" ht="9.75" customHeight="1" s="12">
      <c r="A3441" s="11" t="inlineStr">
        <is>
          <t>SO - 000259</t>
        </is>
      </c>
      <c r="B3441" s="11" t="inlineStr">
        <is>
          <t>Online</t>
        </is>
      </c>
      <c r="C3441" s="11" t="inlineStr">
        <is>
          <t>WARE-XYS1001</t>
        </is>
      </c>
      <c r="D3441" s="6" t="n">
        <v>43200</v>
      </c>
      <c r="E3441" s="6" t="n">
        <v>43269</v>
      </c>
      <c r="F3441" s="6" t="n">
        <v>43292</v>
      </c>
      <c r="G3441" s="6" t="n">
        <v>43298</v>
      </c>
      <c r="H3441" s="11" t="inlineStr">
        <is>
          <t>USD</t>
        </is>
      </c>
      <c r="I3441" s="11" t="n">
        <v>13</v>
      </c>
      <c r="J3441" s="11" t="n">
        <v>22</v>
      </c>
      <c r="K3441" s="11" t="n">
        <v>12</v>
      </c>
      <c r="L3441" s="11" t="n">
        <v>21</v>
      </c>
      <c r="M3441" s="11" t="n">
        <v>1</v>
      </c>
      <c r="N3441" s="11" t="n">
        <v>0.1</v>
      </c>
      <c r="O3441" s="7" t="n">
        <v>2231.1</v>
      </c>
      <c r="P3441" s="7" t="n">
        <v>1784.88</v>
      </c>
      <c r="Q3441" s="7">
        <f>text(E3441,"ddd")</f>
        <v/>
      </c>
      <c r="R3441" s="7">
        <f>G3441-F3441</f>
        <v/>
      </c>
      <c r="S3441" s="7">
        <f>E3441-D3441</f>
        <v/>
      </c>
      <c r="T3441" s="7">
        <f>O3441*M3441</f>
        <v/>
      </c>
      <c r="U3441" s="7">
        <f>T3441*N3441</f>
        <v/>
      </c>
      <c r="V3441" s="7">
        <f>T3441-U3441-(P3441*M3441)</f>
        <v/>
      </c>
      <c r="W3441" s="7">
        <f>VLOOKUP(L3441,'Products Sheet'!$A:$B,2,FALSE)</f>
        <v/>
      </c>
      <c r="X3441" s="7" t="n"/>
      <c r="Y3441" s="7" t="n"/>
      <c r="Z3441" s="7" t="n"/>
      <c r="AA3441" s="7" t="n"/>
      <c r="AB3441" s="7" t="n"/>
      <c r="AC3441" s="7" t="n"/>
    </row>
    <row r="3442" ht="9.75" customHeight="1" s="12">
      <c r="A3442" s="11" t="inlineStr">
        <is>
          <t>SO - 000271</t>
        </is>
      </c>
      <c r="B3442" s="11" t="inlineStr">
        <is>
          <t>Distributor</t>
        </is>
      </c>
      <c r="C3442" s="11" t="inlineStr">
        <is>
          <t>WARE-UHY1004</t>
        </is>
      </c>
      <c r="D3442" s="6" t="n">
        <v>43100</v>
      </c>
      <c r="E3442" s="6" t="n">
        <v>43270</v>
      </c>
      <c r="F3442" s="6" t="n">
        <v>43277</v>
      </c>
      <c r="G3442" s="6" t="n">
        <v>43279</v>
      </c>
      <c r="H3442" s="11" t="inlineStr">
        <is>
          <t>USD</t>
        </is>
      </c>
      <c r="I3442" s="11" t="n">
        <v>21</v>
      </c>
      <c r="J3442" s="11" t="n">
        <v>12</v>
      </c>
      <c r="K3442" s="11" t="n">
        <v>217</v>
      </c>
      <c r="L3442" s="11" t="n">
        <v>21</v>
      </c>
      <c r="M3442" s="11" t="n">
        <v>7</v>
      </c>
      <c r="N3442" s="11" t="n">
        <v>0.3</v>
      </c>
      <c r="O3442" s="7" t="n">
        <v>174.2</v>
      </c>
      <c r="P3442" s="7" t="n">
        <v>139.36</v>
      </c>
      <c r="Q3442" s="7">
        <f>text(E3442,"ddd")</f>
        <v/>
      </c>
      <c r="R3442" s="7">
        <f>G3442-F3442</f>
        <v/>
      </c>
      <c r="S3442" s="7">
        <f>E3442-D3442</f>
        <v/>
      </c>
      <c r="T3442" s="7">
        <f>O3442*M3442</f>
        <v/>
      </c>
      <c r="U3442" s="7">
        <f>T3442*N3442</f>
        <v/>
      </c>
      <c r="V3442" s="7">
        <f>T3442-U3442-(P3442*M3442)</f>
        <v/>
      </c>
      <c r="W3442" s="7">
        <f>VLOOKUP(L3442,'Products Sheet'!$A:$B,2,FALSE)</f>
        <v/>
      </c>
      <c r="X3442" s="7" t="n"/>
      <c r="Y3442" s="7" t="n"/>
      <c r="Z3442" s="7" t="n"/>
      <c r="AA3442" s="7" t="n"/>
      <c r="AB3442" s="7" t="n"/>
      <c r="AC3442" s="7" t="n"/>
    </row>
    <row r="3443" ht="9.75" customHeight="1" s="12">
      <c r="A3443" s="11" t="inlineStr">
        <is>
          <t>SO - 000373</t>
        </is>
      </c>
      <c r="B3443" s="11" t="inlineStr">
        <is>
          <t>Online</t>
        </is>
      </c>
      <c r="C3443" s="11" t="inlineStr">
        <is>
          <t>WARE-XYS1001</t>
        </is>
      </c>
      <c r="D3443" s="6" t="n">
        <v>43200</v>
      </c>
      <c r="E3443" s="6" t="n">
        <v>43283</v>
      </c>
      <c r="F3443" s="6" t="n">
        <v>43289</v>
      </c>
      <c r="G3443" s="6" t="n">
        <v>43292</v>
      </c>
      <c r="H3443" s="11" t="inlineStr">
        <is>
          <t>USD</t>
        </is>
      </c>
      <c r="I3443" s="11" t="n">
        <v>19</v>
      </c>
      <c r="J3443" s="11" t="n">
        <v>6</v>
      </c>
      <c r="K3443" s="11" t="n">
        <v>39</v>
      </c>
      <c r="L3443" s="11" t="n">
        <v>21</v>
      </c>
      <c r="M3443" s="11" t="n">
        <v>5</v>
      </c>
      <c r="N3443" s="11" t="n">
        <v>0.3</v>
      </c>
      <c r="O3443" s="7" t="n">
        <v>227.8</v>
      </c>
      <c r="P3443" s="7" t="n">
        <v>134.402</v>
      </c>
      <c r="Q3443" s="7">
        <f>text(E3443,"ddd")</f>
        <v/>
      </c>
      <c r="R3443" s="7">
        <f>G3443-F3443</f>
        <v/>
      </c>
      <c r="S3443" s="7">
        <f>E3443-D3443</f>
        <v/>
      </c>
      <c r="T3443" s="7">
        <f>O3443*M3443</f>
        <v/>
      </c>
      <c r="U3443" s="7">
        <f>T3443*N3443</f>
        <v/>
      </c>
      <c r="V3443" s="7">
        <f>T3443-U3443-(P3443*M3443)</f>
        <v/>
      </c>
      <c r="W3443" s="7">
        <f>VLOOKUP(L3443,'Products Sheet'!$A:$B,2,FALSE)</f>
        <v/>
      </c>
      <c r="X3443" s="7" t="n"/>
      <c r="Y3443" s="7" t="n"/>
      <c r="Z3443" s="7" t="n"/>
      <c r="AA3443" s="7" t="n"/>
      <c r="AB3443" s="7" t="n"/>
      <c r="AC3443" s="7" t="n"/>
    </row>
    <row r="3444" ht="9.75" customHeight="1" s="12">
      <c r="A3444" s="11" t="inlineStr">
        <is>
          <t>SO - 000431</t>
        </is>
      </c>
      <c r="B3444" s="11" t="inlineStr">
        <is>
          <t>Distributor</t>
        </is>
      </c>
      <c r="C3444" s="11" t="inlineStr">
        <is>
          <t>WARE-NMK1003</t>
        </is>
      </c>
      <c r="D3444" s="6" t="n">
        <v>43200</v>
      </c>
      <c r="E3444" s="6" t="n">
        <v>43290</v>
      </c>
      <c r="F3444" s="6" t="n">
        <v>43304</v>
      </c>
      <c r="G3444" s="6" t="n">
        <v>43314</v>
      </c>
      <c r="H3444" s="11" t="inlineStr">
        <is>
          <t>USD</t>
        </is>
      </c>
      <c r="I3444" s="11" t="n">
        <v>23</v>
      </c>
      <c r="J3444" s="11" t="n">
        <v>13</v>
      </c>
      <c r="K3444" s="11" t="n">
        <v>119</v>
      </c>
      <c r="L3444" s="11" t="n">
        <v>21</v>
      </c>
      <c r="M3444" s="11" t="n">
        <v>6</v>
      </c>
      <c r="N3444" s="11" t="n">
        <v>0.1</v>
      </c>
      <c r="O3444" s="7" t="n">
        <v>3966.4</v>
      </c>
      <c r="P3444" s="7" t="n">
        <v>3371.44</v>
      </c>
      <c r="Q3444" s="7">
        <f>text(E3444,"ddd")</f>
        <v/>
      </c>
      <c r="R3444" s="7">
        <f>G3444-F3444</f>
        <v/>
      </c>
      <c r="S3444" s="7">
        <f>E3444-D3444</f>
        <v/>
      </c>
      <c r="T3444" s="7">
        <f>O3444*M3444</f>
        <v/>
      </c>
      <c r="U3444" s="7">
        <f>T3444*N3444</f>
        <v/>
      </c>
      <c r="V3444" s="7">
        <f>T3444-U3444-(P3444*M3444)</f>
        <v/>
      </c>
      <c r="W3444" s="7">
        <f>VLOOKUP(L3444,'Products Sheet'!$A:$B,2,FALSE)</f>
        <v/>
      </c>
      <c r="X3444" s="7" t="n"/>
      <c r="Y3444" s="7" t="n"/>
      <c r="Z3444" s="7" t="n"/>
      <c r="AA3444" s="7" t="n"/>
      <c r="AB3444" s="7" t="n"/>
      <c r="AC3444" s="7" t="n"/>
    </row>
    <row r="3445" ht="9.75" customHeight="1" s="12">
      <c r="A3445" s="11" t="inlineStr">
        <is>
          <t>SO - 000473</t>
        </is>
      </c>
      <c r="B3445" s="11" t="inlineStr">
        <is>
          <t>Online</t>
        </is>
      </c>
      <c r="C3445" s="11" t="inlineStr">
        <is>
          <t>WARE-UHY1004</t>
        </is>
      </c>
      <c r="D3445" s="6" t="n">
        <v>43200</v>
      </c>
      <c r="E3445" s="6" t="n">
        <v>43295</v>
      </c>
      <c r="F3445" s="6" t="n">
        <v>43312</v>
      </c>
      <c r="G3445" s="6" t="n">
        <v>43316</v>
      </c>
      <c r="H3445" s="11" t="inlineStr">
        <is>
          <t>USD</t>
        </is>
      </c>
      <c r="I3445" s="11" t="n">
        <v>20</v>
      </c>
      <c r="J3445" s="11" t="n">
        <v>19</v>
      </c>
      <c r="K3445" s="11" t="n">
        <v>220</v>
      </c>
      <c r="L3445" s="11" t="n">
        <v>21</v>
      </c>
      <c r="M3445" s="11" t="n">
        <v>5</v>
      </c>
      <c r="N3445" s="11" t="n">
        <v>0.1</v>
      </c>
      <c r="O3445" s="7" t="n">
        <v>2606.3</v>
      </c>
      <c r="P3445" s="7" t="n">
        <v>1251.024</v>
      </c>
      <c r="Q3445" s="7">
        <f>text(E3445,"ddd")</f>
        <v/>
      </c>
      <c r="R3445" s="7">
        <f>G3445-F3445</f>
        <v/>
      </c>
      <c r="S3445" s="7">
        <f>E3445-D3445</f>
        <v/>
      </c>
      <c r="T3445" s="7">
        <f>O3445*M3445</f>
        <v/>
      </c>
      <c r="U3445" s="7">
        <f>T3445*N3445</f>
        <v/>
      </c>
      <c r="V3445" s="7">
        <f>T3445-U3445-(P3445*M3445)</f>
        <v/>
      </c>
      <c r="W3445" s="7">
        <f>VLOOKUP(L3445,'Products Sheet'!$A:$B,2,FALSE)</f>
        <v/>
      </c>
      <c r="X3445" s="7" t="n"/>
      <c r="Y3445" s="7" t="n"/>
      <c r="Z3445" s="7" t="n"/>
      <c r="AA3445" s="7" t="n"/>
      <c r="AB3445" s="7" t="n"/>
      <c r="AC3445" s="7" t="n"/>
    </row>
    <row r="3446" ht="9.75" customHeight="1" s="12">
      <c r="A3446" s="11" t="inlineStr">
        <is>
          <t>SO - 000507</t>
        </is>
      </c>
      <c r="B3446" s="11" t="inlineStr">
        <is>
          <t>Distributor</t>
        </is>
      </c>
      <c r="C3446" s="11" t="inlineStr">
        <is>
          <t>WARE-NBV1002</t>
        </is>
      </c>
      <c r="D3446" s="6" t="n">
        <v>43200</v>
      </c>
      <c r="E3446" s="6" t="n">
        <v>43299</v>
      </c>
      <c r="F3446" s="6" t="n">
        <v>43312</v>
      </c>
      <c r="G3446" s="6" t="n">
        <v>43318</v>
      </c>
      <c r="H3446" s="11" t="inlineStr">
        <is>
          <t>USD</t>
        </is>
      </c>
      <c r="I3446" s="11" t="n">
        <v>22</v>
      </c>
      <c r="J3446" s="11" t="n">
        <v>50</v>
      </c>
      <c r="K3446" s="11" t="n">
        <v>76</v>
      </c>
      <c r="L3446" s="11" t="n">
        <v>21</v>
      </c>
      <c r="M3446" s="11" t="n">
        <v>6</v>
      </c>
      <c r="N3446" s="11" t="n">
        <v>0.075</v>
      </c>
      <c r="O3446" s="7" t="n">
        <v>5976.400000000001</v>
      </c>
      <c r="P3446" s="7" t="n">
        <v>3466.312</v>
      </c>
      <c r="Q3446" s="7">
        <f>text(E3446,"ddd")</f>
        <v/>
      </c>
      <c r="R3446" s="7">
        <f>G3446-F3446</f>
        <v/>
      </c>
      <c r="S3446" s="7">
        <f>E3446-D3446</f>
        <v/>
      </c>
      <c r="T3446" s="7">
        <f>O3446*M3446</f>
        <v/>
      </c>
      <c r="U3446" s="7">
        <f>T3446*N3446</f>
        <v/>
      </c>
      <c r="V3446" s="7">
        <f>T3446-U3446-(P3446*M3446)</f>
        <v/>
      </c>
      <c r="W3446" s="7">
        <f>VLOOKUP(L3446,'Products Sheet'!$A:$B,2,FALSE)</f>
        <v/>
      </c>
      <c r="X3446" s="7" t="n"/>
      <c r="Y3446" s="7" t="n"/>
      <c r="Z3446" s="7" t="n"/>
      <c r="AA3446" s="7" t="n"/>
      <c r="AB3446" s="7" t="n"/>
      <c r="AC3446" s="7" t="n"/>
    </row>
    <row r="3447" ht="9.75" customHeight="1" s="12">
      <c r="A3447" s="11" t="inlineStr">
        <is>
          <t>SO - 000562</t>
        </is>
      </c>
      <c r="B3447" s="11" t="inlineStr">
        <is>
          <t>In-Store</t>
        </is>
      </c>
      <c r="C3447" s="11" t="inlineStr">
        <is>
          <t>WARE-NMK1003</t>
        </is>
      </c>
      <c r="D3447" s="6" t="n">
        <v>43200</v>
      </c>
      <c r="E3447" s="6" t="n">
        <v>43305</v>
      </c>
      <c r="F3447" s="6" t="n">
        <v>43329</v>
      </c>
      <c r="G3447" s="6" t="n">
        <v>43336</v>
      </c>
      <c r="H3447" s="11" t="inlineStr">
        <is>
          <t>USD</t>
        </is>
      </c>
      <c r="I3447" s="11" t="n">
        <v>3</v>
      </c>
      <c r="J3447" s="11" t="n">
        <v>50</v>
      </c>
      <c r="K3447" s="11" t="n">
        <v>125</v>
      </c>
      <c r="L3447" s="11" t="n">
        <v>21</v>
      </c>
      <c r="M3447" s="11" t="n">
        <v>8</v>
      </c>
      <c r="N3447" s="11" t="n">
        <v>0.075</v>
      </c>
      <c r="O3447" s="7" t="n">
        <v>221.1</v>
      </c>
      <c r="P3447" s="7" t="n">
        <v>179.091</v>
      </c>
      <c r="Q3447" s="7">
        <f>text(E3447,"ddd")</f>
        <v/>
      </c>
      <c r="R3447" s="7">
        <f>G3447-F3447</f>
        <v/>
      </c>
      <c r="S3447" s="7">
        <f>E3447-D3447</f>
        <v/>
      </c>
      <c r="T3447" s="7">
        <f>O3447*M3447</f>
        <v/>
      </c>
      <c r="U3447" s="7">
        <f>T3447*N3447</f>
        <v/>
      </c>
      <c r="V3447" s="7">
        <f>T3447-U3447-(P3447*M3447)</f>
        <v/>
      </c>
      <c r="W3447" s="7">
        <f>VLOOKUP(L3447,'Products Sheet'!$A:$B,2,FALSE)</f>
        <v/>
      </c>
      <c r="X3447" s="7" t="n"/>
      <c r="Y3447" s="7" t="n"/>
      <c r="Z3447" s="7" t="n"/>
      <c r="AA3447" s="7" t="n"/>
      <c r="AB3447" s="7" t="n"/>
      <c r="AC3447" s="7" t="n"/>
    </row>
    <row r="3448" ht="9.75" customHeight="1" s="12">
      <c r="A3448" s="11" t="inlineStr">
        <is>
          <t>SO - 000597</t>
        </is>
      </c>
      <c r="B3448" s="11" t="inlineStr">
        <is>
          <t>In-Store</t>
        </is>
      </c>
      <c r="C3448" s="11" t="inlineStr">
        <is>
          <t>WARE-UHY1004</t>
        </is>
      </c>
      <c r="D3448" s="6" t="n">
        <v>43200</v>
      </c>
      <c r="E3448" s="6" t="n">
        <v>43309</v>
      </c>
      <c r="F3448" s="6" t="n">
        <v>43328</v>
      </c>
      <c r="G3448" s="6" t="n">
        <v>43337</v>
      </c>
      <c r="H3448" s="11" t="inlineStr">
        <is>
          <t>USD</t>
        </is>
      </c>
      <c r="I3448" s="11" t="n">
        <v>8</v>
      </c>
      <c r="J3448" s="11" t="n">
        <v>40</v>
      </c>
      <c r="K3448" s="11" t="n">
        <v>214</v>
      </c>
      <c r="L3448" s="11" t="n">
        <v>21</v>
      </c>
      <c r="M3448" s="11" t="n">
        <v>3</v>
      </c>
      <c r="N3448" s="11" t="n">
        <v>0.05</v>
      </c>
      <c r="O3448" s="7" t="n">
        <v>5487.3</v>
      </c>
      <c r="P3448" s="7" t="n">
        <v>3127.761</v>
      </c>
      <c r="Q3448" s="7">
        <f>text(E3448,"ddd")</f>
        <v/>
      </c>
      <c r="R3448" s="7">
        <f>G3448-F3448</f>
        <v/>
      </c>
      <c r="S3448" s="7">
        <f>E3448-D3448</f>
        <v/>
      </c>
      <c r="T3448" s="7">
        <f>O3448*M3448</f>
        <v/>
      </c>
      <c r="U3448" s="7">
        <f>T3448*N3448</f>
        <v/>
      </c>
      <c r="V3448" s="7">
        <f>T3448-U3448-(P3448*M3448)</f>
        <v/>
      </c>
      <c r="W3448" s="7">
        <f>VLOOKUP(L3448,'Products Sheet'!$A:$B,2,FALSE)</f>
        <v/>
      </c>
      <c r="X3448" s="7" t="n"/>
      <c r="Y3448" s="7" t="n"/>
      <c r="Z3448" s="7" t="n"/>
      <c r="AA3448" s="7" t="n"/>
      <c r="AB3448" s="7" t="n"/>
      <c r="AC3448" s="7" t="n"/>
    </row>
    <row r="3449" ht="9.75" customHeight="1" s="12">
      <c r="A3449" s="11" t="inlineStr">
        <is>
          <t>SO - 000640</t>
        </is>
      </c>
      <c r="B3449" s="11" t="inlineStr">
        <is>
          <t>Distributor</t>
        </is>
      </c>
      <c r="C3449" s="11" t="inlineStr">
        <is>
          <t>WARE-NMK1003</t>
        </is>
      </c>
      <c r="D3449" s="6" t="n">
        <v>43200</v>
      </c>
      <c r="E3449" s="6" t="n">
        <v>43315</v>
      </c>
      <c r="F3449" s="6" t="n">
        <v>43332</v>
      </c>
      <c r="G3449" s="6" t="n">
        <v>43339</v>
      </c>
      <c r="H3449" s="11" t="inlineStr">
        <is>
          <t>USD</t>
        </is>
      </c>
      <c r="I3449" s="11" t="n">
        <v>25</v>
      </c>
      <c r="J3449" s="11" t="n">
        <v>11</v>
      </c>
      <c r="K3449" s="11" t="n">
        <v>90</v>
      </c>
      <c r="L3449" s="11" t="n">
        <v>21</v>
      </c>
      <c r="M3449" s="11" t="n">
        <v>1</v>
      </c>
      <c r="N3449" s="11" t="n">
        <v>0.2</v>
      </c>
      <c r="O3449" s="7" t="n">
        <v>1098.8</v>
      </c>
      <c r="P3449" s="7" t="n">
        <v>769.16</v>
      </c>
      <c r="Q3449" s="7">
        <f>text(E3449,"ddd")</f>
        <v/>
      </c>
      <c r="R3449" s="7">
        <f>G3449-F3449</f>
        <v/>
      </c>
      <c r="S3449" s="7">
        <f>E3449-D3449</f>
        <v/>
      </c>
      <c r="T3449" s="7">
        <f>O3449*M3449</f>
        <v/>
      </c>
      <c r="U3449" s="7">
        <f>T3449*N3449</f>
        <v/>
      </c>
      <c r="V3449" s="7">
        <f>T3449-U3449-(P3449*M3449)</f>
        <v/>
      </c>
      <c r="W3449" s="7">
        <f>VLOOKUP(L3449,'Products Sheet'!$A:$B,2,FALSE)</f>
        <v/>
      </c>
      <c r="X3449" s="7" t="n"/>
      <c r="Y3449" s="7" t="n"/>
      <c r="Z3449" s="7" t="n"/>
      <c r="AA3449" s="7" t="n"/>
      <c r="AB3449" s="7" t="n"/>
      <c r="AC3449" s="7" t="n"/>
    </row>
    <row r="3450" ht="9.75" customHeight="1" s="12">
      <c r="A3450" s="11" t="inlineStr">
        <is>
          <t>SO - 000756</t>
        </is>
      </c>
      <c r="B3450" s="11" t="inlineStr">
        <is>
          <t>Distributor</t>
        </is>
      </c>
      <c r="C3450" s="11" t="inlineStr">
        <is>
          <t>WARE-XYS1001</t>
        </is>
      </c>
      <c r="D3450" s="6" t="n">
        <v>43200</v>
      </c>
      <c r="E3450" s="6" t="n">
        <v>43327</v>
      </c>
      <c r="F3450" s="6" t="n">
        <v>43353</v>
      </c>
      <c r="G3450" s="6" t="n">
        <v>43359</v>
      </c>
      <c r="H3450" s="11" t="inlineStr">
        <is>
          <t>USD</t>
        </is>
      </c>
      <c r="I3450" s="11" t="n">
        <v>25</v>
      </c>
      <c r="J3450" s="11" t="n">
        <v>11</v>
      </c>
      <c r="K3450" s="11" t="n">
        <v>50</v>
      </c>
      <c r="L3450" s="11" t="n">
        <v>21</v>
      </c>
      <c r="M3450" s="11" t="n">
        <v>1</v>
      </c>
      <c r="N3450" s="11" t="n">
        <v>0.4</v>
      </c>
      <c r="O3450" s="7" t="n">
        <v>3108.8</v>
      </c>
      <c r="P3450" s="7" t="n">
        <v>1896.368</v>
      </c>
      <c r="Q3450" s="7">
        <f>text(E3450,"ddd")</f>
        <v/>
      </c>
      <c r="R3450" s="7">
        <f>G3450-F3450</f>
        <v/>
      </c>
      <c r="S3450" s="7">
        <f>E3450-D3450</f>
        <v/>
      </c>
      <c r="T3450" s="7">
        <f>O3450*M3450</f>
        <v/>
      </c>
      <c r="U3450" s="7">
        <f>T3450*N3450</f>
        <v/>
      </c>
      <c r="V3450" s="7">
        <f>T3450-U3450-(P3450*M3450)</f>
        <v/>
      </c>
      <c r="W3450" s="7">
        <f>VLOOKUP(L3450,'Products Sheet'!$A:$B,2,FALSE)</f>
        <v/>
      </c>
      <c r="X3450" s="7" t="n"/>
      <c r="Y3450" s="7" t="n"/>
      <c r="Z3450" s="7" t="n"/>
      <c r="AA3450" s="7" t="n"/>
      <c r="AB3450" s="7" t="n"/>
      <c r="AC3450" s="7" t="n"/>
    </row>
    <row r="3451" ht="9.75" customHeight="1" s="12">
      <c r="A3451" s="11" t="inlineStr">
        <is>
          <t>SO - 000775</t>
        </is>
      </c>
      <c r="B3451" s="11" t="inlineStr">
        <is>
          <t>In-Store</t>
        </is>
      </c>
      <c r="C3451" s="11" t="inlineStr">
        <is>
          <t>WARE-NMK1003</t>
        </is>
      </c>
      <c r="D3451" s="6" t="n">
        <v>43200</v>
      </c>
      <c r="E3451" s="6" t="n">
        <v>43329</v>
      </c>
      <c r="F3451" s="6" t="n">
        <v>43346</v>
      </c>
      <c r="G3451" s="6" t="n">
        <v>43355</v>
      </c>
      <c r="H3451" s="11" t="inlineStr">
        <is>
          <t>USD</t>
        </is>
      </c>
      <c r="I3451" s="11" t="n">
        <v>4</v>
      </c>
      <c r="J3451" s="11" t="n">
        <v>33</v>
      </c>
      <c r="K3451" s="11" t="n">
        <v>187</v>
      </c>
      <c r="L3451" s="11" t="n">
        <v>21</v>
      </c>
      <c r="M3451" s="11" t="n">
        <v>7</v>
      </c>
      <c r="N3451" s="11" t="n">
        <v>0.075</v>
      </c>
      <c r="O3451" s="7" t="n">
        <v>1045.2</v>
      </c>
      <c r="P3451" s="7" t="n">
        <v>794.3520000000001</v>
      </c>
      <c r="Q3451" s="7">
        <f>text(E3451,"ddd")</f>
        <v/>
      </c>
      <c r="R3451" s="7">
        <f>G3451-F3451</f>
        <v/>
      </c>
      <c r="S3451" s="7">
        <f>E3451-D3451</f>
        <v/>
      </c>
      <c r="T3451" s="7">
        <f>O3451*M3451</f>
        <v/>
      </c>
      <c r="U3451" s="7">
        <f>T3451*N3451</f>
        <v/>
      </c>
      <c r="V3451" s="7">
        <f>T3451-U3451-(P3451*M3451)</f>
        <v/>
      </c>
      <c r="W3451" s="7">
        <f>VLOOKUP(L3451,'Products Sheet'!$A:$B,2,FALSE)</f>
        <v/>
      </c>
      <c r="X3451" s="7" t="n"/>
      <c r="Y3451" s="7" t="n"/>
      <c r="Z3451" s="7" t="n"/>
      <c r="AA3451" s="7" t="n"/>
      <c r="AB3451" s="7" t="n"/>
      <c r="AC3451" s="7" t="n"/>
    </row>
    <row r="3452" ht="9.75" customHeight="1" s="12">
      <c r="A3452" s="11" t="inlineStr">
        <is>
          <t>SO - 000825</t>
        </is>
      </c>
      <c r="B3452" s="11" t="inlineStr">
        <is>
          <t>In-Store</t>
        </is>
      </c>
      <c r="C3452" s="11" t="inlineStr">
        <is>
          <t>WARE-UHY1004</t>
        </is>
      </c>
      <c r="D3452" s="6" t="n">
        <v>43200</v>
      </c>
      <c r="E3452" s="6" t="n">
        <v>43334</v>
      </c>
      <c r="F3452" s="6" t="n">
        <v>43349</v>
      </c>
      <c r="G3452" s="6" t="n">
        <v>43350</v>
      </c>
      <c r="H3452" s="11" t="inlineStr">
        <is>
          <t>USD</t>
        </is>
      </c>
      <c r="I3452" s="11" t="n">
        <v>5</v>
      </c>
      <c r="J3452" s="11" t="n">
        <v>50</v>
      </c>
      <c r="K3452" s="11" t="n">
        <v>238</v>
      </c>
      <c r="L3452" s="11" t="n">
        <v>21</v>
      </c>
      <c r="M3452" s="11" t="n">
        <v>7</v>
      </c>
      <c r="N3452" s="11" t="n">
        <v>0.075</v>
      </c>
      <c r="O3452" s="7" t="n">
        <v>2378.5</v>
      </c>
      <c r="P3452" s="7" t="n">
        <v>1546.025</v>
      </c>
      <c r="Q3452" s="7">
        <f>text(E3452,"ddd")</f>
        <v/>
      </c>
      <c r="R3452" s="7">
        <f>G3452-F3452</f>
        <v/>
      </c>
      <c r="S3452" s="7">
        <f>E3452-D3452</f>
        <v/>
      </c>
      <c r="T3452" s="7">
        <f>O3452*M3452</f>
        <v/>
      </c>
      <c r="U3452" s="7">
        <f>T3452*N3452</f>
        <v/>
      </c>
      <c r="V3452" s="7">
        <f>T3452-U3452-(P3452*M3452)</f>
        <v/>
      </c>
      <c r="W3452" s="7">
        <f>VLOOKUP(L3452,'Products Sheet'!$A:$B,2,FALSE)</f>
        <v/>
      </c>
      <c r="X3452" s="7" t="n"/>
      <c r="Y3452" s="7" t="n"/>
      <c r="Z3452" s="7" t="n"/>
      <c r="AA3452" s="7" t="n"/>
      <c r="AB3452" s="7" t="n"/>
      <c r="AC3452" s="7" t="n"/>
    </row>
    <row r="3453" ht="9.75" customHeight="1" s="12">
      <c r="A3453" s="11" t="inlineStr">
        <is>
          <t>SO - 0001069</t>
        </is>
      </c>
      <c r="B3453" s="11" t="inlineStr">
        <is>
          <t>In-Store</t>
        </is>
      </c>
      <c r="C3453" s="11" t="inlineStr">
        <is>
          <t>WARE-NMK1003</t>
        </is>
      </c>
      <c r="D3453" s="6" t="n">
        <v>43200</v>
      </c>
      <c r="E3453" s="6" t="n">
        <v>43364</v>
      </c>
      <c r="F3453" s="6" t="n">
        <v>43376</v>
      </c>
      <c r="G3453" s="6" t="n">
        <v>43385</v>
      </c>
      <c r="H3453" s="11" t="inlineStr">
        <is>
          <t>USD</t>
        </is>
      </c>
      <c r="I3453" s="11" t="n">
        <v>8</v>
      </c>
      <c r="J3453" s="11" t="n">
        <v>12</v>
      </c>
      <c r="K3453" s="11" t="n">
        <v>101</v>
      </c>
      <c r="L3453" s="11" t="n">
        <v>21</v>
      </c>
      <c r="M3453" s="11" t="n">
        <v>8</v>
      </c>
      <c r="N3453" s="11" t="n">
        <v>0.05</v>
      </c>
      <c r="O3453" s="7" t="n">
        <v>6344.900000000001</v>
      </c>
      <c r="P3453" s="7" t="n">
        <v>3235.899</v>
      </c>
      <c r="Q3453" s="7">
        <f>text(E3453,"ddd")</f>
        <v/>
      </c>
      <c r="R3453" s="7">
        <f>G3453-F3453</f>
        <v/>
      </c>
      <c r="S3453" s="7">
        <f>E3453-D3453</f>
        <v/>
      </c>
      <c r="T3453" s="7">
        <f>O3453*M3453</f>
        <v/>
      </c>
      <c r="U3453" s="7">
        <f>T3453*N3453</f>
        <v/>
      </c>
      <c r="V3453" s="7">
        <f>T3453-U3453-(P3453*M3453)</f>
        <v/>
      </c>
      <c r="W3453" s="7">
        <f>VLOOKUP(L3453,'Products Sheet'!$A:$B,2,FALSE)</f>
        <v/>
      </c>
      <c r="X3453" s="7" t="n"/>
      <c r="Y3453" s="7" t="n"/>
      <c r="Z3453" s="7" t="n"/>
      <c r="AA3453" s="7" t="n"/>
      <c r="AB3453" s="7" t="n"/>
      <c r="AC3453" s="7" t="n"/>
    </row>
    <row r="3454" ht="9.75" customHeight="1" s="12">
      <c r="A3454" s="11" t="inlineStr">
        <is>
          <t>SO - 0001113</t>
        </is>
      </c>
      <c r="B3454" s="11" t="inlineStr">
        <is>
          <t>In-Store</t>
        </is>
      </c>
      <c r="C3454" s="11" t="inlineStr">
        <is>
          <t>WARE-PUJ1005</t>
        </is>
      </c>
      <c r="D3454" s="6" t="n">
        <v>43300</v>
      </c>
      <c r="E3454" s="6" t="n">
        <v>43369</v>
      </c>
      <c r="F3454" s="6" t="n">
        <v>43372</v>
      </c>
      <c r="G3454" s="6" t="n">
        <v>43373</v>
      </c>
      <c r="H3454" s="11" t="inlineStr">
        <is>
          <t>USD</t>
        </is>
      </c>
      <c r="I3454" s="11" t="n">
        <v>4</v>
      </c>
      <c r="J3454" s="11" t="n">
        <v>7</v>
      </c>
      <c r="K3454" s="11" t="n">
        <v>317</v>
      </c>
      <c r="L3454" s="11" t="n">
        <v>21</v>
      </c>
      <c r="M3454" s="11" t="n">
        <v>6</v>
      </c>
      <c r="N3454" s="11" t="n">
        <v>0.1</v>
      </c>
      <c r="O3454" s="7" t="n">
        <v>3390.2</v>
      </c>
      <c r="P3454" s="7" t="n">
        <v>1932.414</v>
      </c>
      <c r="Q3454" s="7">
        <f>text(E3454,"ddd")</f>
        <v/>
      </c>
      <c r="R3454" s="7">
        <f>G3454-F3454</f>
        <v/>
      </c>
      <c r="S3454" s="7">
        <f>E3454-D3454</f>
        <v/>
      </c>
      <c r="T3454" s="7">
        <f>O3454*M3454</f>
        <v/>
      </c>
      <c r="U3454" s="7">
        <f>T3454*N3454</f>
        <v/>
      </c>
      <c r="V3454" s="7">
        <f>T3454-U3454-(P3454*M3454)</f>
        <v/>
      </c>
      <c r="W3454" s="7">
        <f>VLOOKUP(L3454,'Products Sheet'!$A:$B,2,FALSE)</f>
        <v/>
      </c>
      <c r="X3454" s="7" t="n"/>
      <c r="Y3454" s="7" t="n"/>
      <c r="Z3454" s="7" t="n"/>
      <c r="AA3454" s="7" t="n"/>
      <c r="AB3454" s="7" t="n"/>
      <c r="AC3454" s="7" t="n"/>
    </row>
    <row r="3455" ht="9.75" customHeight="1" s="12">
      <c r="A3455" s="11" t="inlineStr">
        <is>
          <t>SO - 0001117</t>
        </is>
      </c>
      <c r="B3455" s="11" t="inlineStr">
        <is>
          <t>In-Store</t>
        </is>
      </c>
      <c r="C3455" s="11" t="inlineStr">
        <is>
          <t>WARE-XYS1001</t>
        </is>
      </c>
      <c r="D3455" s="6" t="n">
        <v>43300</v>
      </c>
      <c r="E3455" s="6" t="n">
        <v>43370</v>
      </c>
      <c r="F3455" s="6" t="n">
        <v>43380</v>
      </c>
      <c r="G3455" s="6" t="n">
        <v>43388</v>
      </c>
      <c r="H3455" s="11" t="inlineStr">
        <is>
          <t>USD</t>
        </is>
      </c>
      <c r="I3455" s="11" t="n">
        <v>9</v>
      </c>
      <c r="J3455" s="11" t="n">
        <v>11</v>
      </c>
      <c r="K3455" s="11" t="n">
        <v>19</v>
      </c>
      <c r="L3455" s="11" t="n">
        <v>21</v>
      </c>
      <c r="M3455" s="11" t="n">
        <v>5</v>
      </c>
      <c r="N3455" s="11" t="n">
        <v>0.05</v>
      </c>
      <c r="O3455" s="7" t="n">
        <v>3953</v>
      </c>
      <c r="P3455" s="7" t="n">
        <v>2964.75</v>
      </c>
      <c r="Q3455" s="7">
        <f>text(E3455,"ddd")</f>
        <v/>
      </c>
      <c r="R3455" s="7">
        <f>G3455-F3455</f>
        <v/>
      </c>
      <c r="S3455" s="7">
        <f>E3455-D3455</f>
        <v/>
      </c>
      <c r="T3455" s="7">
        <f>O3455*M3455</f>
        <v/>
      </c>
      <c r="U3455" s="7">
        <f>T3455*N3455</f>
        <v/>
      </c>
      <c r="V3455" s="7">
        <f>T3455-U3455-(P3455*M3455)</f>
        <v/>
      </c>
      <c r="W3455" s="7">
        <f>VLOOKUP(L3455,'Products Sheet'!$A:$B,2,FALSE)</f>
        <v/>
      </c>
      <c r="X3455" s="7" t="n"/>
      <c r="Y3455" s="7" t="n"/>
      <c r="Z3455" s="7" t="n"/>
      <c r="AA3455" s="7" t="n"/>
      <c r="AB3455" s="7" t="n"/>
      <c r="AC3455" s="7" t="n"/>
    </row>
    <row r="3456" ht="9.75" customHeight="1" s="12">
      <c r="A3456" s="11" t="inlineStr">
        <is>
          <t>SO - 0001229</t>
        </is>
      </c>
      <c r="B3456" s="11" t="inlineStr">
        <is>
          <t>In-Store</t>
        </is>
      </c>
      <c r="C3456" s="11" t="inlineStr">
        <is>
          <t>WARE-NBV1002</t>
        </is>
      </c>
      <c r="D3456" s="6" t="n">
        <v>43300</v>
      </c>
      <c r="E3456" s="6" t="n">
        <v>43385</v>
      </c>
      <c r="F3456" s="6" t="n">
        <v>43410</v>
      </c>
      <c r="G3456" s="6" t="n">
        <v>43416</v>
      </c>
      <c r="H3456" s="11" t="inlineStr">
        <is>
          <t>USD</t>
        </is>
      </c>
      <c r="I3456" s="11" t="n">
        <v>10</v>
      </c>
      <c r="J3456" s="11" t="n">
        <v>25</v>
      </c>
      <c r="K3456" s="11" t="n">
        <v>66</v>
      </c>
      <c r="L3456" s="11" t="n">
        <v>21</v>
      </c>
      <c r="M3456" s="11" t="n">
        <v>5</v>
      </c>
      <c r="N3456" s="11" t="n">
        <v>0.2</v>
      </c>
      <c r="O3456" s="7" t="n">
        <v>2365.1</v>
      </c>
      <c r="P3456" s="7" t="n">
        <v>1206.201</v>
      </c>
      <c r="Q3456" s="7">
        <f>text(E3456,"ddd")</f>
        <v/>
      </c>
      <c r="R3456" s="7">
        <f>G3456-F3456</f>
        <v/>
      </c>
      <c r="S3456" s="7">
        <f>E3456-D3456</f>
        <v/>
      </c>
      <c r="T3456" s="7">
        <f>O3456*M3456</f>
        <v/>
      </c>
      <c r="U3456" s="7">
        <f>T3456*N3456</f>
        <v/>
      </c>
      <c r="V3456" s="7">
        <f>T3456-U3456-(P3456*M3456)</f>
        <v/>
      </c>
      <c r="W3456" s="7">
        <f>VLOOKUP(L3456,'Products Sheet'!$A:$B,2,FALSE)</f>
        <v/>
      </c>
      <c r="X3456" s="7" t="n"/>
      <c r="Y3456" s="7" t="n"/>
      <c r="Z3456" s="7" t="n"/>
      <c r="AA3456" s="7" t="n"/>
      <c r="AB3456" s="7" t="n"/>
      <c r="AC3456" s="7" t="n"/>
    </row>
    <row r="3457" ht="9.75" customHeight="1" s="12">
      <c r="A3457" s="11" t="inlineStr">
        <is>
          <t>SO - 0001299</t>
        </is>
      </c>
      <c r="B3457" s="11" t="inlineStr">
        <is>
          <t>Wholesale</t>
        </is>
      </c>
      <c r="C3457" s="11" t="inlineStr">
        <is>
          <t>WARE-NMK1003</t>
        </is>
      </c>
      <c r="D3457" s="6" t="n">
        <v>43300</v>
      </c>
      <c r="E3457" s="6" t="n">
        <v>43394</v>
      </c>
      <c r="F3457" s="6" t="n">
        <v>43397</v>
      </c>
      <c r="G3457" s="6" t="n">
        <v>43402</v>
      </c>
      <c r="H3457" s="11" t="inlineStr">
        <is>
          <t>USD</t>
        </is>
      </c>
      <c r="I3457" s="11" t="n">
        <v>28</v>
      </c>
      <c r="J3457" s="11" t="n">
        <v>38</v>
      </c>
      <c r="K3457" s="11" t="n">
        <v>121</v>
      </c>
      <c r="L3457" s="11" t="n">
        <v>21</v>
      </c>
      <c r="M3457" s="11" t="n">
        <v>6</v>
      </c>
      <c r="N3457" s="11" t="n">
        <v>0.2</v>
      </c>
      <c r="O3457" s="7" t="n">
        <v>1172.5</v>
      </c>
      <c r="P3457" s="7" t="n">
        <v>926.2750000000001</v>
      </c>
      <c r="Q3457" s="7">
        <f>text(E3457,"ddd")</f>
        <v/>
      </c>
      <c r="R3457" s="7">
        <f>G3457-F3457</f>
        <v/>
      </c>
      <c r="S3457" s="7">
        <f>E3457-D3457</f>
        <v/>
      </c>
      <c r="T3457" s="7">
        <f>O3457*M3457</f>
        <v/>
      </c>
      <c r="U3457" s="7">
        <f>T3457*N3457</f>
        <v/>
      </c>
      <c r="V3457" s="7">
        <f>T3457-U3457-(P3457*M3457)</f>
        <v/>
      </c>
      <c r="W3457" s="7">
        <f>VLOOKUP(L3457,'Products Sheet'!$A:$B,2,FALSE)</f>
        <v/>
      </c>
      <c r="X3457" s="7" t="n"/>
      <c r="Y3457" s="7" t="n"/>
      <c r="Z3457" s="7" t="n"/>
      <c r="AA3457" s="7" t="n"/>
      <c r="AB3457" s="7" t="n"/>
      <c r="AC3457" s="7" t="n"/>
    </row>
    <row r="3458" ht="9.75" customHeight="1" s="12">
      <c r="A3458" s="11" t="inlineStr">
        <is>
          <t>SO - 0001318</t>
        </is>
      </c>
      <c r="B3458" s="11" t="inlineStr">
        <is>
          <t>Distributor</t>
        </is>
      </c>
      <c r="C3458" s="11" t="inlineStr">
        <is>
          <t>WARE-PUJ1005</t>
        </is>
      </c>
      <c r="D3458" s="6" t="n">
        <v>43300</v>
      </c>
      <c r="E3458" s="6" t="n">
        <v>43397</v>
      </c>
      <c r="F3458" s="6" t="n">
        <v>43422</v>
      </c>
      <c r="G3458" s="6" t="n">
        <v>43430</v>
      </c>
      <c r="H3458" s="11" t="inlineStr">
        <is>
          <t>USD</t>
        </is>
      </c>
      <c r="I3458" s="11" t="n">
        <v>20</v>
      </c>
      <c r="J3458" s="11" t="n">
        <v>43</v>
      </c>
      <c r="K3458" s="11" t="n">
        <v>303</v>
      </c>
      <c r="L3458" s="11" t="n">
        <v>21</v>
      </c>
      <c r="M3458" s="11" t="n">
        <v>4</v>
      </c>
      <c r="N3458" s="11" t="n">
        <v>0.05</v>
      </c>
      <c r="O3458" s="7" t="n">
        <v>1983.2</v>
      </c>
      <c r="P3458" s="7" t="n">
        <v>1487.4</v>
      </c>
      <c r="Q3458" s="7">
        <f>text(E3458,"ddd")</f>
        <v/>
      </c>
      <c r="R3458" s="7">
        <f>G3458-F3458</f>
        <v/>
      </c>
      <c r="S3458" s="7">
        <f>E3458-D3458</f>
        <v/>
      </c>
      <c r="T3458" s="7">
        <f>O3458*M3458</f>
        <v/>
      </c>
      <c r="U3458" s="7">
        <f>T3458*N3458</f>
        <v/>
      </c>
      <c r="V3458" s="7">
        <f>T3458-U3458-(P3458*M3458)</f>
        <v/>
      </c>
      <c r="W3458" s="7">
        <f>VLOOKUP(L3458,'Products Sheet'!$A:$B,2,FALSE)</f>
        <v/>
      </c>
      <c r="X3458" s="7" t="n"/>
      <c r="Y3458" s="7" t="n"/>
      <c r="Z3458" s="7" t="n"/>
      <c r="AA3458" s="7" t="n"/>
      <c r="AB3458" s="7" t="n"/>
      <c r="AC3458" s="7" t="n"/>
    </row>
    <row r="3459" ht="9.75" customHeight="1" s="12">
      <c r="A3459" s="11" t="inlineStr">
        <is>
          <t>SO - 0001371</t>
        </is>
      </c>
      <c r="B3459" s="11" t="inlineStr">
        <is>
          <t>Distributor</t>
        </is>
      </c>
      <c r="C3459" s="11" t="inlineStr">
        <is>
          <t>WARE-UHY1004</t>
        </is>
      </c>
      <c r="D3459" s="6" t="n">
        <v>43300</v>
      </c>
      <c r="E3459" s="6" t="n">
        <v>43404</v>
      </c>
      <c r="F3459" s="6" t="n">
        <v>43410</v>
      </c>
      <c r="G3459" s="6" t="n">
        <v>43414</v>
      </c>
      <c r="H3459" s="11" t="inlineStr">
        <is>
          <t>USD</t>
        </is>
      </c>
      <c r="I3459" s="11" t="n">
        <v>22</v>
      </c>
      <c r="J3459" s="11" t="n">
        <v>36</v>
      </c>
      <c r="K3459" s="11" t="n">
        <v>208</v>
      </c>
      <c r="L3459" s="11" t="n">
        <v>21</v>
      </c>
      <c r="M3459" s="11" t="n">
        <v>3</v>
      </c>
      <c r="N3459" s="11" t="n">
        <v>0.1</v>
      </c>
      <c r="O3459" s="7" t="n">
        <v>1835.8</v>
      </c>
      <c r="P3459" s="7" t="n">
        <v>1468.64</v>
      </c>
      <c r="Q3459" s="7">
        <f>text(E3459,"ddd")</f>
        <v/>
      </c>
      <c r="R3459" s="7">
        <f>G3459-F3459</f>
        <v/>
      </c>
      <c r="S3459" s="7">
        <f>E3459-D3459</f>
        <v/>
      </c>
      <c r="T3459" s="7">
        <f>O3459*M3459</f>
        <v/>
      </c>
      <c r="U3459" s="7">
        <f>T3459*N3459</f>
        <v/>
      </c>
      <c r="V3459" s="7">
        <f>T3459-U3459-(P3459*M3459)</f>
        <v/>
      </c>
      <c r="W3459" s="7">
        <f>VLOOKUP(L3459,'Products Sheet'!$A:$B,2,FALSE)</f>
        <v/>
      </c>
      <c r="X3459" s="7" t="n"/>
      <c r="Y3459" s="7" t="n"/>
      <c r="Z3459" s="7" t="n"/>
      <c r="AA3459" s="7" t="n"/>
      <c r="AB3459" s="7" t="n"/>
      <c r="AC3459" s="7" t="n"/>
    </row>
    <row r="3460" ht="9.75" customHeight="1" s="12">
      <c r="A3460" s="11" t="inlineStr">
        <is>
          <t>SO - 0001398</t>
        </is>
      </c>
      <c r="B3460" s="11" t="inlineStr">
        <is>
          <t>In-Store</t>
        </is>
      </c>
      <c r="C3460" s="11" t="inlineStr">
        <is>
          <t>WARE-PUJ1005</t>
        </is>
      </c>
      <c r="D3460" s="6" t="n">
        <v>43300</v>
      </c>
      <c r="E3460" s="6" t="n">
        <v>43406</v>
      </c>
      <c r="F3460" s="6" t="n">
        <v>43419</v>
      </c>
      <c r="G3460" s="6" t="n">
        <v>43428</v>
      </c>
      <c r="H3460" s="11" t="inlineStr">
        <is>
          <t>USD</t>
        </is>
      </c>
      <c r="I3460" s="11" t="n">
        <v>4</v>
      </c>
      <c r="J3460" s="11" t="n">
        <v>17</v>
      </c>
      <c r="K3460" s="11" t="n">
        <v>270</v>
      </c>
      <c r="L3460" s="11" t="n">
        <v>21</v>
      </c>
      <c r="M3460" s="11" t="n">
        <v>4</v>
      </c>
      <c r="N3460" s="11" t="n">
        <v>0.1</v>
      </c>
      <c r="O3460" s="7" t="n">
        <v>1011.7</v>
      </c>
      <c r="P3460" s="7" t="n">
        <v>435.031</v>
      </c>
      <c r="Q3460" s="7">
        <f>text(E3460,"ddd")</f>
        <v/>
      </c>
      <c r="R3460" s="7">
        <f>G3460-F3460</f>
        <v/>
      </c>
      <c r="S3460" s="7">
        <f>E3460-D3460</f>
        <v/>
      </c>
      <c r="T3460" s="7">
        <f>O3460*M3460</f>
        <v/>
      </c>
      <c r="U3460" s="7">
        <f>T3460*N3460</f>
        <v/>
      </c>
      <c r="V3460" s="7">
        <f>T3460-U3460-(P3460*M3460)</f>
        <v/>
      </c>
      <c r="W3460" s="7">
        <f>VLOOKUP(L3460,'Products Sheet'!$A:$B,2,FALSE)</f>
        <v/>
      </c>
      <c r="X3460" s="7" t="n"/>
      <c r="Y3460" s="7" t="n"/>
      <c r="Z3460" s="7" t="n"/>
      <c r="AA3460" s="7" t="n"/>
      <c r="AB3460" s="7" t="n"/>
      <c r="AC3460" s="7" t="n"/>
    </row>
    <row r="3461" ht="9.75" customHeight="1" s="12">
      <c r="A3461" s="11" t="inlineStr">
        <is>
          <t>SO - 0001573</t>
        </is>
      </c>
      <c r="B3461" s="11" t="inlineStr">
        <is>
          <t>In-Store</t>
        </is>
      </c>
      <c r="C3461" s="11" t="inlineStr">
        <is>
          <t>WARE-NMK1003</t>
        </is>
      </c>
      <c r="D3461" s="6" t="n">
        <v>43300</v>
      </c>
      <c r="E3461" s="6" t="n">
        <v>43426</v>
      </c>
      <c r="F3461" s="6" t="n">
        <v>43454</v>
      </c>
      <c r="G3461" s="6" t="n">
        <v>43463</v>
      </c>
      <c r="H3461" s="11" t="inlineStr">
        <is>
          <t>USD</t>
        </is>
      </c>
      <c r="I3461" s="11" t="n">
        <v>10</v>
      </c>
      <c r="J3461" s="11" t="n">
        <v>3</v>
      </c>
      <c r="K3461" s="11" t="n">
        <v>89</v>
      </c>
      <c r="L3461" s="11" t="n">
        <v>21</v>
      </c>
      <c r="M3461" s="11" t="n">
        <v>4</v>
      </c>
      <c r="N3461" s="11" t="n">
        <v>0.1</v>
      </c>
      <c r="O3461" s="7" t="n">
        <v>1092.1</v>
      </c>
      <c r="P3461" s="7" t="n">
        <v>698.9440000000001</v>
      </c>
      <c r="Q3461" s="7">
        <f>text(E3461,"ddd")</f>
        <v/>
      </c>
      <c r="R3461" s="7">
        <f>G3461-F3461</f>
        <v/>
      </c>
      <c r="S3461" s="7">
        <f>E3461-D3461</f>
        <v/>
      </c>
      <c r="T3461" s="7">
        <f>O3461*M3461</f>
        <v/>
      </c>
      <c r="U3461" s="7">
        <f>T3461*N3461</f>
        <v/>
      </c>
      <c r="V3461" s="7">
        <f>T3461-U3461-(P3461*M3461)</f>
        <v/>
      </c>
      <c r="W3461" s="7">
        <f>VLOOKUP(L3461,'Products Sheet'!$A:$B,2,FALSE)</f>
        <v/>
      </c>
      <c r="X3461" s="7" t="n"/>
      <c r="Y3461" s="7" t="n"/>
      <c r="Z3461" s="7" t="n"/>
      <c r="AA3461" s="7" t="n"/>
      <c r="AB3461" s="7" t="n"/>
      <c r="AC3461" s="7" t="n"/>
    </row>
    <row r="3462" ht="9.75" customHeight="1" s="12">
      <c r="A3462" s="11" t="inlineStr">
        <is>
          <t>SO - 0001576</t>
        </is>
      </c>
      <c r="B3462" s="11" t="inlineStr">
        <is>
          <t>In-Store</t>
        </is>
      </c>
      <c r="C3462" s="11" t="inlineStr">
        <is>
          <t>WARE-UHY1004</t>
        </is>
      </c>
      <c r="D3462" s="6" t="n">
        <v>43300</v>
      </c>
      <c r="E3462" s="6" t="n">
        <v>43427</v>
      </c>
      <c r="F3462" s="6" t="n">
        <v>43435</v>
      </c>
      <c r="G3462" s="6" t="n">
        <v>43439</v>
      </c>
      <c r="H3462" s="11" t="inlineStr">
        <is>
          <t>USD</t>
        </is>
      </c>
      <c r="I3462" s="11" t="n">
        <v>11</v>
      </c>
      <c r="J3462" s="11" t="n">
        <v>29</v>
      </c>
      <c r="K3462" s="11" t="n">
        <v>236</v>
      </c>
      <c r="L3462" s="11" t="n">
        <v>21</v>
      </c>
      <c r="M3462" s="11" t="n">
        <v>7</v>
      </c>
      <c r="N3462" s="11" t="n">
        <v>0.15</v>
      </c>
      <c r="O3462" s="7" t="n">
        <v>3906.1</v>
      </c>
      <c r="P3462" s="7" t="n">
        <v>2538.965</v>
      </c>
      <c r="Q3462" s="7">
        <f>text(E3462,"ddd")</f>
        <v/>
      </c>
      <c r="R3462" s="7">
        <f>G3462-F3462</f>
        <v/>
      </c>
      <c r="S3462" s="7">
        <f>E3462-D3462</f>
        <v/>
      </c>
      <c r="T3462" s="7">
        <f>O3462*M3462</f>
        <v/>
      </c>
      <c r="U3462" s="7">
        <f>T3462*N3462</f>
        <v/>
      </c>
      <c r="V3462" s="7">
        <f>T3462-U3462-(P3462*M3462)</f>
        <v/>
      </c>
      <c r="W3462" s="7">
        <f>VLOOKUP(L3462,'Products Sheet'!$A:$B,2,FALSE)</f>
        <v/>
      </c>
      <c r="X3462" s="7" t="n"/>
      <c r="Y3462" s="7" t="n"/>
      <c r="Z3462" s="7" t="n"/>
      <c r="AA3462" s="7" t="n"/>
      <c r="AB3462" s="7" t="n"/>
      <c r="AC3462" s="7" t="n"/>
    </row>
    <row r="3463" ht="9.75" customHeight="1" s="12">
      <c r="A3463" s="11" t="inlineStr">
        <is>
          <t>SO - 0001604</t>
        </is>
      </c>
      <c r="B3463" s="11" t="inlineStr">
        <is>
          <t>In-Store</t>
        </is>
      </c>
      <c r="C3463" s="11" t="inlineStr">
        <is>
          <t>WARE-XYS1001</t>
        </is>
      </c>
      <c r="D3463" s="6" t="n">
        <v>43300</v>
      </c>
      <c r="E3463" s="6" t="n">
        <v>43430</v>
      </c>
      <c r="F3463" s="6" t="n">
        <v>43451</v>
      </c>
      <c r="G3463" s="6" t="n">
        <v>43459</v>
      </c>
      <c r="H3463" s="11" t="inlineStr">
        <is>
          <t>USD</t>
        </is>
      </c>
      <c r="I3463" s="11" t="n">
        <v>1</v>
      </c>
      <c r="J3463" s="11" t="n">
        <v>44</v>
      </c>
      <c r="K3463" s="11" t="n">
        <v>11</v>
      </c>
      <c r="L3463" s="11" t="n">
        <v>21</v>
      </c>
      <c r="M3463" s="11" t="n">
        <v>2</v>
      </c>
      <c r="N3463" s="11" t="n">
        <v>0.1</v>
      </c>
      <c r="O3463" s="7" t="n">
        <v>5815.6</v>
      </c>
      <c r="P3463" s="7" t="n">
        <v>3082.268</v>
      </c>
      <c r="Q3463" s="7">
        <f>text(E3463,"ddd")</f>
        <v/>
      </c>
      <c r="R3463" s="7">
        <f>G3463-F3463</f>
        <v/>
      </c>
      <c r="S3463" s="7">
        <f>E3463-D3463</f>
        <v/>
      </c>
      <c r="T3463" s="7">
        <f>O3463*M3463</f>
        <v/>
      </c>
      <c r="U3463" s="7">
        <f>T3463*N3463</f>
        <v/>
      </c>
      <c r="V3463" s="7">
        <f>T3463-U3463-(P3463*M3463)</f>
        <v/>
      </c>
      <c r="W3463" s="7">
        <f>VLOOKUP(L3463,'Products Sheet'!$A:$B,2,FALSE)</f>
        <v/>
      </c>
      <c r="X3463" s="7" t="n"/>
      <c r="Y3463" s="7" t="n"/>
      <c r="Z3463" s="7" t="n"/>
      <c r="AA3463" s="7" t="n"/>
      <c r="AB3463" s="7" t="n"/>
      <c r="AC3463" s="7" t="n"/>
    </row>
    <row r="3464" ht="9.75" customHeight="1" s="12">
      <c r="A3464" s="11" t="inlineStr">
        <is>
          <t>SO - 0001654</t>
        </is>
      </c>
      <c r="B3464" s="11" t="inlineStr">
        <is>
          <t>Distributor</t>
        </is>
      </c>
      <c r="C3464" s="11" t="inlineStr">
        <is>
          <t>WARE-PUJ1005</t>
        </is>
      </c>
      <c r="D3464" s="6" t="n">
        <v>43300</v>
      </c>
      <c r="E3464" s="6" t="n">
        <v>43437</v>
      </c>
      <c r="F3464" s="6" t="n">
        <v>43445</v>
      </c>
      <c r="G3464" s="6" t="n">
        <v>43453</v>
      </c>
      <c r="H3464" s="11" t="inlineStr">
        <is>
          <t>USD</t>
        </is>
      </c>
      <c r="I3464" s="11" t="n">
        <v>23</v>
      </c>
      <c r="J3464" s="11" t="n">
        <v>9</v>
      </c>
      <c r="K3464" s="11" t="n">
        <v>323</v>
      </c>
      <c r="L3464" s="11" t="n">
        <v>21</v>
      </c>
      <c r="M3464" s="11" t="n">
        <v>3</v>
      </c>
      <c r="N3464" s="11" t="n">
        <v>0.075</v>
      </c>
      <c r="O3464" s="7" t="n">
        <v>3631.4</v>
      </c>
      <c r="P3464" s="7" t="n">
        <v>2977.748</v>
      </c>
      <c r="Q3464" s="7">
        <f>text(E3464,"ddd")</f>
        <v/>
      </c>
      <c r="R3464" s="7">
        <f>G3464-F3464</f>
        <v/>
      </c>
      <c r="S3464" s="7">
        <f>E3464-D3464</f>
        <v/>
      </c>
      <c r="T3464" s="7">
        <f>O3464*M3464</f>
        <v/>
      </c>
      <c r="U3464" s="7">
        <f>T3464*N3464</f>
        <v/>
      </c>
      <c r="V3464" s="7">
        <f>T3464-U3464-(P3464*M3464)</f>
        <v/>
      </c>
      <c r="W3464" s="7">
        <f>VLOOKUP(L3464,'Products Sheet'!$A:$B,2,FALSE)</f>
        <v/>
      </c>
      <c r="X3464" s="7" t="n"/>
      <c r="Y3464" s="7" t="n"/>
      <c r="Z3464" s="7" t="n"/>
      <c r="AA3464" s="7" t="n"/>
      <c r="AB3464" s="7" t="n"/>
      <c r="AC3464" s="7" t="n"/>
    </row>
    <row r="3465" ht="9.75" customHeight="1" s="12">
      <c r="A3465" s="11" t="inlineStr">
        <is>
          <t>SO - 0001740</t>
        </is>
      </c>
      <c r="B3465" s="11" t="inlineStr">
        <is>
          <t>In-Store</t>
        </is>
      </c>
      <c r="C3465" s="11" t="inlineStr">
        <is>
          <t>WARE-NMK1003</t>
        </is>
      </c>
      <c r="D3465" s="6" t="n">
        <v>43300</v>
      </c>
      <c r="E3465" s="6" t="n">
        <v>43446</v>
      </c>
      <c r="F3465" s="6" t="n">
        <v>43453</v>
      </c>
      <c r="G3465" s="6" t="n">
        <v>43455</v>
      </c>
      <c r="H3465" s="11" t="inlineStr">
        <is>
          <t>USD</t>
        </is>
      </c>
      <c r="I3465" s="11" t="n">
        <v>7</v>
      </c>
      <c r="J3465" s="11" t="n">
        <v>45</v>
      </c>
      <c r="K3465" s="11" t="n">
        <v>97</v>
      </c>
      <c r="L3465" s="11" t="n">
        <v>21</v>
      </c>
      <c r="M3465" s="11" t="n">
        <v>7</v>
      </c>
      <c r="N3465" s="11" t="n">
        <v>0.1</v>
      </c>
      <c r="O3465" s="7" t="n">
        <v>1065.3</v>
      </c>
      <c r="P3465" s="7" t="n">
        <v>639.1799999999999</v>
      </c>
      <c r="Q3465" s="7">
        <f>text(E3465,"ddd")</f>
        <v/>
      </c>
      <c r="R3465" s="7">
        <f>G3465-F3465</f>
        <v/>
      </c>
      <c r="S3465" s="7">
        <f>E3465-D3465</f>
        <v/>
      </c>
      <c r="T3465" s="7">
        <f>O3465*M3465</f>
        <v/>
      </c>
      <c r="U3465" s="7">
        <f>T3465*N3465</f>
        <v/>
      </c>
      <c r="V3465" s="7">
        <f>T3465-U3465-(P3465*M3465)</f>
        <v/>
      </c>
      <c r="W3465" s="7">
        <f>VLOOKUP(L3465,'Products Sheet'!$A:$B,2,FALSE)</f>
        <v/>
      </c>
      <c r="X3465" s="7" t="n"/>
      <c r="Y3465" s="7" t="n"/>
      <c r="Z3465" s="7" t="n"/>
      <c r="AA3465" s="7" t="n"/>
      <c r="AB3465" s="7" t="n"/>
      <c r="AC3465" s="7" t="n"/>
    </row>
    <row r="3466" ht="9.75" customHeight="1" s="12">
      <c r="A3466" s="11" t="inlineStr">
        <is>
          <t>SO - 0001745</t>
        </is>
      </c>
      <c r="B3466" s="11" t="inlineStr">
        <is>
          <t>In-Store</t>
        </is>
      </c>
      <c r="C3466" s="11" t="inlineStr">
        <is>
          <t>WARE-NMK1003</t>
        </is>
      </c>
      <c r="D3466" s="6" t="n">
        <v>43400</v>
      </c>
      <c r="E3466" s="6" t="n">
        <v>43447</v>
      </c>
      <c r="F3466" s="6" t="n">
        <v>43460</v>
      </c>
      <c r="G3466" s="6" t="n">
        <v>43465</v>
      </c>
      <c r="H3466" s="11" t="inlineStr">
        <is>
          <t>USD</t>
        </is>
      </c>
      <c r="I3466" s="11" t="n">
        <v>8</v>
      </c>
      <c r="J3466" s="11" t="n">
        <v>35</v>
      </c>
      <c r="K3466" s="11" t="n">
        <v>166</v>
      </c>
      <c r="L3466" s="11" t="n">
        <v>21</v>
      </c>
      <c r="M3466" s="11" t="n">
        <v>6</v>
      </c>
      <c r="N3466" s="11" t="n">
        <v>0.4</v>
      </c>
      <c r="O3466" s="7" t="n">
        <v>1118.9</v>
      </c>
      <c r="P3466" s="7" t="n">
        <v>682.529</v>
      </c>
      <c r="Q3466" s="7">
        <f>text(E3466,"ddd")</f>
        <v/>
      </c>
      <c r="R3466" s="7">
        <f>G3466-F3466</f>
        <v/>
      </c>
      <c r="S3466" s="7">
        <f>E3466-D3466</f>
        <v/>
      </c>
      <c r="T3466" s="7">
        <f>O3466*M3466</f>
        <v/>
      </c>
      <c r="U3466" s="7">
        <f>T3466*N3466</f>
        <v/>
      </c>
      <c r="V3466" s="7">
        <f>T3466-U3466-(P3466*M3466)</f>
        <v/>
      </c>
      <c r="W3466" s="7">
        <f>VLOOKUP(L3466,'Products Sheet'!$A:$B,2,FALSE)</f>
        <v/>
      </c>
      <c r="X3466" s="7" t="n"/>
      <c r="Y3466" s="7" t="n"/>
      <c r="Z3466" s="7" t="n"/>
      <c r="AA3466" s="7" t="n"/>
      <c r="AB3466" s="7" t="n"/>
      <c r="AC3466" s="7" t="n"/>
    </row>
    <row r="3467" ht="9.75" customHeight="1" s="12">
      <c r="A3467" s="11" t="inlineStr">
        <is>
          <t>SO - 0001908</t>
        </is>
      </c>
      <c r="B3467" s="11" t="inlineStr">
        <is>
          <t>Distributor</t>
        </is>
      </c>
      <c r="C3467" s="11" t="inlineStr">
        <is>
          <t>WARE-PUJ1005</t>
        </is>
      </c>
      <c r="D3467" s="6" t="n">
        <v>43400</v>
      </c>
      <c r="E3467" s="6" t="n">
        <v>43463</v>
      </c>
      <c r="F3467" s="6" t="n">
        <v>43482</v>
      </c>
      <c r="G3467" s="6" t="n">
        <v>43483</v>
      </c>
      <c r="H3467" s="11" t="inlineStr">
        <is>
          <t>USD</t>
        </is>
      </c>
      <c r="I3467" s="11" t="n">
        <v>22</v>
      </c>
      <c r="J3467" s="11" t="n">
        <v>44</v>
      </c>
      <c r="K3467" s="11" t="n">
        <v>295</v>
      </c>
      <c r="L3467" s="11" t="n">
        <v>21</v>
      </c>
      <c r="M3467" s="11" t="n">
        <v>2</v>
      </c>
      <c r="N3467" s="11" t="n">
        <v>0.1</v>
      </c>
      <c r="O3467" s="7" t="n">
        <v>670</v>
      </c>
      <c r="P3467" s="7" t="n">
        <v>321.6</v>
      </c>
      <c r="Q3467" s="7">
        <f>text(E3467,"ddd")</f>
        <v/>
      </c>
      <c r="R3467" s="7">
        <f>G3467-F3467</f>
        <v/>
      </c>
      <c r="S3467" s="7">
        <f>E3467-D3467</f>
        <v/>
      </c>
      <c r="T3467" s="7">
        <f>O3467*M3467</f>
        <v/>
      </c>
      <c r="U3467" s="7">
        <f>T3467*N3467</f>
        <v/>
      </c>
      <c r="V3467" s="7">
        <f>T3467-U3467-(P3467*M3467)</f>
        <v/>
      </c>
      <c r="W3467" s="7">
        <f>VLOOKUP(L3467,'Products Sheet'!$A:$B,2,FALSE)</f>
        <v/>
      </c>
      <c r="X3467" s="7" t="n"/>
      <c r="Y3467" s="7" t="n"/>
      <c r="Z3467" s="7" t="n"/>
      <c r="AA3467" s="7" t="n"/>
      <c r="AB3467" s="7" t="n"/>
      <c r="AC3467" s="7" t="n"/>
    </row>
    <row r="3468" ht="9.75" customHeight="1" s="12">
      <c r="A3468" s="11" t="inlineStr">
        <is>
          <t>SO - 0001929</t>
        </is>
      </c>
      <c r="B3468" s="11" t="inlineStr">
        <is>
          <t>In-Store</t>
        </is>
      </c>
      <c r="C3468" s="11" t="inlineStr">
        <is>
          <t>WARE-NMK1003</t>
        </is>
      </c>
      <c r="D3468" s="6" t="n">
        <v>43300</v>
      </c>
      <c r="E3468" s="6" t="n">
        <v>43465</v>
      </c>
      <c r="F3468" s="6" t="n">
        <v>43486</v>
      </c>
      <c r="G3468" s="6" t="n">
        <v>43493</v>
      </c>
      <c r="H3468" s="11" t="inlineStr">
        <is>
          <t>USD</t>
        </is>
      </c>
      <c r="I3468" s="11" t="n">
        <v>10</v>
      </c>
      <c r="J3468" s="11" t="n">
        <v>29</v>
      </c>
      <c r="K3468" s="11" t="n">
        <v>187</v>
      </c>
      <c r="L3468" s="11" t="n">
        <v>21</v>
      </c>
      <c r="M3468" s="11" t="n">
        <v>2</v>
      </c>
      <c r="N3468" s="11" t="n">
        <v>0.15</v>
      </c>
      <c r="O3468" s="7" t="n">
        <v>2646.5</v>
      </c>
      <c r="P3468" s="7" t="n">
        <v>1879.015</v>
      </c>
      <c r="Q3468" s="7">
        <f>text(E3468,"ddd")</f>
        <v/>
      </c>
      <c r="R3468" s="7">
        <f>G3468-F3468</f>
        <v/>
      </c>
      <c r="S3468" s="7">
        <f>E3468-D3468</f>
        <v/>
      </c>
      <c r="T3468" s="7">
        <f>O3468*M3468</f>
        <v/>
      </c>
      <c r="U3468" s="7">
        <f>T3468*N3468</f>
        <v/>
      </c>
      <c r="V3468" s="7">
        <f>T3468-U3468-(P3468*M3468)</f>
        <v/>
      </c>
      <c r="W3468" s="7">
        <f>VLOOKUP(L3468,'Products Sheet'!$A:$B,2,FALSE)</f>
        <v/>
      </c>
      <c r="X3468" s="7" t="n"/>
      <c r="Y3468" s="7" t="n"/>
      <c r="Z3468" s="7" t="n"/>
      <c r="AA3468" s="7" t="n"/>
      <c r="AB3468" s="7" t="n"/>
      <c r="AC3468" s="7" t="n"/>
    </row>
    <row r="3469" ht="9.75" customHeight="1" s="12">
      <c r="A3469" s="11" t="inlineStr">
        <is>
          <t>SO - 0001984</t>
        </is>
      </c>
      <c r="B3469" s="11" t="inlineStr">
        <is>
          <t>Online</t>
        </is>
      </c>
      <c r="C3469" s="11" t="inlineStr">
        <is>
          <t>WARE-NMK1003</t>
        </is>
      </c>
      <c r="D3469" s="6" t="n">
        <v>43400</v>
      </c>
      <c r="E3469" s="6" t="n">
        <v>43469</v>
      </c>
      <c r="F3469" s="6" t="n">
        <v>43479</v>
      </c>
      <c r="G3469" s="6" t="n">
        <v>43489</v>
      </c>
      <c r="H3469" s="11" t="inlineStr">
        <is>
          <t>USD</t>
        </is>
      </c>
      <c r="I3469" s="11" t="n">
        <v>14</v>
      </c>
      <c r="J3469" s="11" t="n">
        <v>32</v>
      </c>
      <c r="K3469" s="11" t="n">
        <v>134</v>
      </c>
      <c r="L3469" s="11" t="n">
        <v>21</v>
      </c>
      <c r="M3469" s="11" t="n">
        <v>8</v>
      </c>
      <c r="N3469" s="11" t="n">
        <v>0.05</v>
      </c>
      <c r="O3469" s="7" t="n">
        <v>2405.3</v>
      </c>
      <c r="P3469" s="7" t="n">
        <v>1803.975</v>
      </c>
      <c r="Q3469" s="7">
        <f>text(E3469,"ddd")</f>
        <v/>
      </c>
      <c r="R3469" s="7">
        <f>G3469-F3469</f>
        <v/>
      </c>
      <c r="S3469" s="7">
        <f>E3469-D3469</f>
        <v/>
      </c>
      <c r="T3469" s="7">
        <f>O3469*M3469</f>
        <v/>
      </c>
      <c r="U3469" s="7">
        <f>T3469*N3469</f>
        <v/>
      </c>
      <c r="V3469" s="7">
        <f>T3469-U3469-(P3469*M3469)</f>
        <v/>
      </c>
      <c r="W3469" s="7">
        <f>VLOOKUP(L3469,'Products Sheet'!$A:$B,2,FALSE)</f>
        <v/>
      </c>
      <c r="X3469" s="7" t="n"/>
      <c r="Y3469" s="7" t="n"/>
      <c r="Z3469" s="7" t="n"/>
      <c r="AA3469" s="7" t="n"/>
      <c r="AB3469" s="7" t="n"/>
      <c r="AC3469" s="7" t="n"/>
    </row>
    <row r="3470" ht="9.75" customHeight="1" s="12">
      <c r="A3470" s="11" t="inlineStr">
        <is>
          <t>SO - 0002056</t>
        </is>
      </c>
      <c r="B3470" s="11" t="inlineStr">
        <is>
          <t>Online</t>
        </is>
      </c>
      <c r="C3470" s="11" t="inlineStr">
        <is>
          <t>WARE-NMK1003</t>
        </is>
      </c>
      <c r="D3470" s="6" t="n">
        <v>43400</v>
      </c>
      <c r="E3470" s="6" t="n">
        <v>43476</v>
      </c>
      <c r="F3470" s="6" t="n">
        <v>43490</v>
      </c>
      <c r="G3470" s="6" t="n">
        <v>43496</v>
      </c>
      <c r="H3470" s="11" t="inlineStr">
        <is>
          <t>USD</t>
        </is>
      </c>
      <c r="I3470" s="11" t="n">
        <v>15</v>
      </c>
      <c r="J3470" s="11" t="n">
        <v>25</v>
      </c>
      <c r="K3470" s="11" t="n">
        <v>99</v>
      </c>
      <c r="L3470" s="11" t="n">
        <v>21</v>
      </c>
      <c r="M3470" s="11" t="n">
        <v>6</v>
      </c>
      <c r="N3470" s="11" t="n">
        <v>0.1</v>
      </c>
      <c r="O3470" s="7" t="n">
        <v>5701.7</v>
      </c>
      <c r="P3470" s="7" t="n">
        <v>4789.428</v>
      </c>
      <c r="Q3470" s="7">
        <f>text(E3470,"ddd")</f>
        <v/>
      </c>
      <c r="R3470" s="7">
        <f>G3470-F3470</f>
        <v/>
      </c>
      <c r="S3470" s="7">
        <f>E3470-D3470</f>
        <v/>
      </c>
      <c r="T3470" s="7">
        <f>O3470*M3470</f>
        <v/>
      </c>
      <c r="U3470" s="7">
        <f>T3470*N3470</f>
        <v/>
      </c>
      <c r="V3470" s="7">
        <f>T3470-U3470-(P3470*M3470)</f>
        <v/>
      </c>
      <c r="W3470" s="7">
        <f>VLOOKUP(L3470,'Products Sheet'!$A:$B,2,FALSE)</f>
        <v/>
      </c>
      <c r="X3470" s="7" t="n"/>
      <c r="Y3470" s="7" t="n"/>
      <c r="Z3470" s="7" t="n"/>
      <c r="AA3470" s="7" t="n"/>
      <c r="AB3470" s="7" t="n"/>
      <c r="AC3470" s="7" t="n"/>
    </row>
    <row r="3471" ht="9.75" customHeight="1" s="12">
      <c r="A3471" s="11" t="inlineStr">
        <is>
          <t>SO - 0002246</t>
        </is>
      </c>
      <c r="B3471" s="11" t="inlineStr">
        <is>
          <t>Distributor</t>
        </is>
      </c>
      <c r="C3471" s="11" t="inlineStr">
        <is>
          <t>WARE-NMK1003</t>
        </is>
      </c>
      <c r="D3471" s="6" t="n">
        <v>43400</v>
      </c>
      <c r="E3471" s="6" t="n">
        <v>43499</v>
      </c>
      <c r="F3471" s="6" t="n">
        <v>43527</v>
      </c>
      <c r="G3471" s="6" t="n">
        <v>43533</v>
      </c>
      <c r="H3471" s="11" t="inlineStr">
        <is>
          <t>USD</t>
        </is>
      </c>
      <c r="I3471" s="11" t="n">
        <v>24</v>
      </c>
      <c r="J3471" s="11" t="n">
        <v>11</v>
      </c>
      <c r="K3471" s="11" t="n">
        <v>168</v>
      </c>
      <c r="L3471" s="11" t="n">
        <v>21</v>
      </c>
      <c r="M3471" s="11" t="n">
        <v>2</v>
      </c>
      <c r="N3471" s="11" t="n">
        <v>0.1</v>
      </c>
      <c r="O3471" s="7" t="n">
        <v>1065.3</v>
      </c>
      <c r="P3471" s="7" t="n">
        <v>671.139</v>
      </c>
      <c r="Q3471" s="7">
        <f>text(E3471,"ddd")</f>
        <v/>
      </c>
      <c r="R3471" s="7">
        <f>G3471-F3471</f>
        <v/>
      </c>
      <c r="S3471" s="7">
        <f>E3471-D3471</f>
        <v/>
      </c>
      <c r="T3471" s="7">
        <f>O3471*M3471</f>
        <v/>
      </c>
      <c r="U3471" s="7">
        <f>T3471*N3471</f>
        <v/>
      </c>
      <c r="V3471" s="7">
        <f>T3471-U3471-(P3471*M3471)</f>
        <v/>
      </c>
      <c r="W3471" s="7">
        <f>VLOOKUP(L3471,'Products Sheet'!$A:$B,2,FALSE)</f>
        <v/>
      </c>
      <c r="X3471" s="7" t="n"/>
      <c r="Y3471" s="7" t="n"/>
      <c r="Z3471" s="7" t="n"/>
      <c r="AA3471" s="7" t="n"/>
      <c r="AB3471" s="7" t="n"/>
      <c r="AC3471" s="7" t="n"/>
    </row>
    <row r="3472" ht="9.75" customHeight="1" s="12">
      <c r="A3472" s="11" t="inlineStr">
        <is>
          <t>SO - 0002273</t>
        </is>
      </c>
      <c r="B3472" s="11" t="inlineStr">
        <is>
          <t>Distributor</t>
        </is>
      </c>
      <c r="C3472" s="11" t="inlineStr">
        <is>
          <t>WARE-NMK1003</t>
        </is>
      </c>
      <c r="D3472" s="6" t="n">
        <v>43400</v>
      </c>
      <c r="E3472" s="6" t="n">
        <v>43502</v>
      </c>
      <c r="F3472" s="6" t="n">
        <v>43510</v>
      </c>
      <c r="G3472" s="6" t="n">
        <v>43511</v>
      </c>
      <c r="H3472" s="11" t="inlineStr">
        <is>
          <t>USD</t>
        </is>
      </c>
      <c r="I3472" s="11" t="n">
        <v>25</v>
      </c>
      <c r="J3472" s="11" t="n">
        <v>19</v>
      </c>
      <c r="K3472" s="11" t="n">
        <v>148</v>
      </c>
      <c r="L3472" s="11" t="n">
        <v>21</v>
      </c>
      <c r="M3472" s="11" t="n">
        <v>6</v>
      </c>
      <c r="N3472" s="11" t="n">
        <v>0.05</v>
      </c>
      <c r="O3472" s="7" t="n">
        <v>1139</v>
      </c>
      <c r="P3472" s="7" t="n">
        <v>751.74</v>
      </c>
      <c r="Q3472" s="7">
        <f>text(E3472,"ddd")</f>
        <v/>
      </c>
      <c r="R3472" s="7">
        <f>G3472-F3472</f>
        <v/>
      </c>
      <c r="S3472" s="7">
        <f>E3472-D3472</f>
        <v/>
      </c>
      <c r="T3472" s="7">
        <f>O3472*M3472</f>
        <v/>
      </c>
      <c r="U3472" s="7">
        <f>T3472*N3472</f>
        <v/>
      </c>
      <c r="V3472" s="7">
        <f>T3472-U3472-(P3472*M3472)</f>
        <v/>
      </c>
      <c r="W3472" s="7">
        <f>VLOOKUP(L3472,'Products Sheet'!$A:$B,2,FALSE)</f>
        <v/>
      </c>
      <c r="X3472" s="7" t="n"/>
      <c r="Y3472" s="7" t="n"/>
      <c r="Z3472" s="7" t="n"/>
      <c r="AA3472" s="7" t="n"/>
      <c r="AB3472" s="7" t="n"/>
      <c r="AC3472" s="7" t="n"/>
    </row>
    <row r="3473" ht="9.75" customHeight="1" s="12">
      <c r="A3473" s="11" t="inlineStr">
        <is>
          <t>SO - 0002372</t>
        </is>
      </c>
      <c r="B3473" s="11" t="inlineStr">
        <is>
          <t>In-Store</t>
        </is>
      </c>
      <c r="C3473" s="11" t="inlineStr">
        <is>
          <t>WARE-UHY1004</t>
        </is>
      </c>
      <c r="D3473" s="6" t="n">
        <v>43400</v>
      </c>
      <c r="E3473" s="6" t="n">
        <v>43513</v>
      </c>
      <c r="F3473" s="6" t="n">
        <v>43534</v>
      </c>
      <c r="G3473" s="6" t="n">
        <v>43540</v>
      </c>
      <c r="H3473" s="11" t="inlineStr">
        <is>
          <t>USD</t>
        </is>
      </c>
      <c r="I3473" s="11" t="n">
        <v>11</v>
      </c>
      <c r="J3473" s="11" t="n">
        <v>27</v>
      </c>
      <c r="K3473" s="11" t="n">
        <v>242</v>
      </c>
      <c r="L3473" s="11" t="n">
        <v>21</v>
      </c>
      <c r="M3473" s="11" t="n">
        <v>7</v>
      </c>
      <c r="N3473" s="11" t="n">
        <v>0.075</v>
      </c>
      <c r="O3473" s="7" t="n">
        <v>1762.1</v>
      </c>
      <c r="P3473" s="7" t="n">
        <v>1409.68</v>
      </c>
      <c r="Q3473" s="7">
        <f>text(E3473,"ddd")</f>
        <v/>
      </c>
      <c r="R3473" s="7">
        <f>G3473-F3473</f>
        <v/>
      </c>
      <c r="S3473" s="7">
        <f>E3473-D3473</f>
        <v/>
      </c>
      <c r="T3473" s="7">
        <f>O3473*M3473</f>
        <v/>
      </c>
      <c r="U3473" s="7">
        <f>T3473*N3473</f>
        <v/>
      </c>
      <c r="V3473" s="7">
        <f>T3473-U3473-(P3473*M3473)</f>
        <v/>
      </c>
      <c r="W3473" s="7">
        <f>VLOOKUP(L3473,'Products Sheet'!$A:$B,2,FALSE)</f>
        <v/>
      </c>
      <c r="X3473" s="7" t="n"/>
      <c r="Y3473" s="7" t="n"/>
      <c r="Z3473" s="7" t="n"/>
      <c r="AA3473" s="7" t="n"/>
      <c r="AB3473" s="7" t="n"/>
      <c r="AC3473" s="7" t="n"/>
    </row>
    <row r="3474" ht="9.75" customHeight="1" s="12">
      <c r="A3474" s="11" t="inlineStr">
        <is>
          <t>SO - 0002409</t>
        </is>
      </c>
      <c r="B3474" s="11" t="inlineStr">
        <is>
          <t>Online</t>
        </is>
      </c>
      <c r="C3474" s="11" t="inlineStr">
        <is>
          <t>WARE-XYS1001</t>
        </is>
      </c>
      <c r="D3474" s="6" t="n">
        <v>43400</v>
      </c>
      <c r="E3474" s="6" t="n">
        <v>43518</v>
      </c>
      <c r="F3474" s="6" t="n">
        <v>43534</v>
      </c>
      <c r="G3474" s="6" t="n">
        <v>43543</v>
      </c>
      <c r="H3474" s="11" t="inlineStr">
        <is>
          <t>USD</t>
        </is>
      </c>
      <c r="I3474" s="11" t="n">
        <v>17</v>
      </c>
      <c r="J3474" s="11" t="n">
        <v>6</v>
      </c>
      <c r="K3474" s="11" t="n">
        <v>6</v>
      </c>
      <c r="L3474" s="11" t="n">
        <v>21</v>
      </c>
      <c r="M3474" s="11" t="n">
        <v>4</v>
      </c>
      <c r="N3474" s="11" t="n">
        <v>0.075</v>
      </c>
      <c r="O3474" s="7" t="n">
        <v>1105.5</v>
      </c>
      <c r="P3474" s="7" t="n">
        <v>773.8499999999999</v>
      </c>
      <c r="Q3474" s="7">
        <f>text(E3474,"ddd")</f>
        <v/>
      </c>
      <c r="R3474" s="7">
        <f>G3474-F3474</f>
        <v/>
      </c>
      <c r="S3474" s="7">
        <f>E3474-D3474</f>
        <v/>
      </c>
      <c r="T3474" s="7">
        <f>O3474*M3474</f>
        <v/>
      </c>
      <c r="U3474" s="7">
        <f>T3474*N3474</f>
        <v/>
      </c>
      <c r="V3474" s="7">
        <f>T3474-U3474-(P3474*M3474)</f>
        <v/>
      </c>
      <c r="W3474" s="7">
        <f>VLOOKUP(L3474,'Products Sheet'!$A:$B,2,FALSE)</f>
        <v/>
      </c>
      <c r="X3474" s="7" t="n"/>
      <c r="Y3474" s="7" t="n"/>
      <c r="Z3474" s="7" t="n"/>
      <c r="AA3474" s="7" t="n"/>
      <c r="AB3474" s="7" t="n"/>
      <c r="AC3474" s="7" t="n"/>
    </row>
    <row r="3475" ht="9.75" customHeight="1" s="12">
      <c r="A3475" s="11" t="inlineStr">
        <is>
          <t>SO - 0002424</t>
        </is>
      </c>
      <c r="B3475" s="11" t="inlineStr">
        <is>
          <t>In-Store</t>
        </is>
      </c>
      <c r="C3475" s="11" t="inlineStr">
        <is>
          <t>WARE-PUJ1005</t>
        </is>
      </c>
      <c r="D3475" s="6" t="n">
        <v>43400</v>
      </c>
      <c r="E3475" s="6" t="n">
        <v>43519</v>
      </c>
      <c r="F3475" s="6" t="n">
        <v>43547</v>
      </c>
      <c r="G3475" s="6" t="n">
        <v>43552</v>
      </c>
      <c r="H3475" s="11" t="inlineStr">
        <is>
          <t>USD</t>
        </is>
      </c>
      <c r="I3475" s="11" t="n">
        <v>10</v>
      </c>
      <c r="J3475" s="11" t="n">
        <v>15</v>
      </c>
      <c r="K3475" s="11" t="n">
        <v>292</v>
      </c>
      <c r="L3475" s="11" t="n">
        <v>21</v>
      </c>
      <c r="M3475" s="11" t="n">
        <v>3</v>
      </c>
      <c r="N3475" s="11" t="n">
        <v>0.075</v>
      </c>
      <c r="O3475" s="7" t="n">
        <v>2257.9</v>
      </c>
      <c r="P3475" s="7" t="n">
        <v>1670.846</v>
      </c>
      <c r="Q3475" s="7">
        <f>text(E3475,"ddd")</f>
        <v/>
      </c>
      <c r="R3475" s="7">
        <f>G3475-F3475</f>
        <v/>
      </c>
      <c r="S3475" s="7">
        <f>E3475-D3475</f>
        <v/>
      </c>
      <c r="T3475" s="7">
        <f>O3475*M3475</f>
        <v/>
      </c>
      <c r="U3475" s="7">
        <f>T3475*N3475</f>
        <v/>
      </c>
      <c r="V3475" s="7">
        <f>T3475-U3475-(P3475*M3475)</f>
        <v/>
      </c>
      <c r="W3475" s="7">
        <f>VLOOKUP(L3475,'Products Sheet'!$A:$B,2,FALSE)</f>
        <v/>
      </c>
      <c r="X3475" s="7" t="n"/>
      <c r="Y3475" s="7" t="n"/>
      <c r="Z3475" s="7" t="n"/>
      <c r="AA3475" s="7" t="n"/>
      <c r="AB3475" s="7" t="n"/>
      <c r="AC3475" s="7" t="n"/>
    </row>
    <row r="3476" ht="9.75" customHeight="1" s="12">
      <c r="A3476" s="11" t="inlineStr">
        <is>
          <t>SO - 0002428</t>
        </is>
      </c>
      <c r="B3476" s="11" t="inlineStr">
        <is>
          <t>Online</t>
        </is>
      </c>
      <c r="C3476" s="11" t="inlineStr">
        <is>
          <t>WARE-PUJ1005</t>
        </is>
      </c>
      <c r="D3476" s="6" t="n">
        <v>43400</v>
      </c>
      <c r="E3476" s="6" t="n">
        <v>43520</v>
      </c>
      <c r="F3476" s="6" t="n">
        <v>43544</v>
      </c>
      <c r="G3476" s="6" t="n">
        <v>43551</v>
      </c>
      <c r="H3476" s="11" t="inlineStr">
        <is>
          <t>USD</t>
        </is>
      </c>
      <c r="I3476" s="11" t="n">
        <v>12</v>
      </c>
      <c r="J3476" s="11" t="n">
        <v>32</v>
      </c>
      <c r="K3476" s="11" t="n">
        <v>305</v>
      </c>
      <c r="L3476" s="11" t="n">
        <v>21</v>
      </c>
      <c r="M3476" s="11" t="n">
        <v>5</v>
      </c>
      <c r="N3476" s="11" t="n">
        <v>0.3</v>
      </c>
      <c r="O3476" s="7" t="n">
        <v>938</v>
      </c>
      <c r="P3476" s="7" t="n">
        <v>515.9000000000001</v>
      </c>
      <c r="Q3476" s="7">
        <f>text(E3476,"ddd")</f>
        <v/>
      </c>
      <c r="R3476" s="7">
        <f>G3476-F3476</f>
        <v/>
      </c>
      <c r="S3476" s="7">
        <f>E3476-D3476</f>
        <v/>
      </c>
      <c r="T3476" s="7">
        <f>O3476*M3476</f>
        <v/>
      </c>
      <c r="U3476" s="7">
        <f>T3476*N3476</f>
        <v/>
      </c>
      <c r="V3476" s="7">
        <f>T3476-U3476-(P3476*M3476)</f>
        <v/>
      </c>
      <c r="W3476" s="7">
        <f>VLOOKUP(L3476,'Products Sheet'!$A:$B,2,FALSE)</f>
        <v/>
      </c>
      <c r="X3476" s="7" t="n"/>
      <c r="Y3476" s="7" t="n"/>
      <c r="Z3476" s="7" t="n"/>
      <c r="AA3476" s="7" t="n"/>
      <c r="AB3476" s="7" t="n"/>
      <c r="AC3476" s="7" t="n"/>
    </row>
    <row r="3477" ht="9.75" customHeight="1" s="12">
      <c r="A3477" s="11" t="inlineStr">
        <is>
          <t>SO - 0002453</t>
        </is>
      </c>
      <c r="B3477" s="11" t="inlineStr">
        <is>
          <t>Distributor</t>
        </is>
      </c>
      <c r="C3477" s="11" t="inlineStr">
        <is>
          <t>WARE-NMK1003</t>
        </is>
      </c>
      <c r="D3477" s="6" t="n">
        <v>43400</v>
      </c>
      <c r="E3477" s="6" t="n">
        <v>43523</v>
      </c>
      <c r="F3477" s="6" t="n">
        <v>43530</v>
      </c>
      <c r="G3477" s="6" t="n">
        <v>43538</v>
      </c>
      <c r="H3477" s="11" t="inlineStr">
        <is>
          <t>USD</t>
        </is>
      </c>
      <c r="I3477" s="11" t="n">
        <v>25</v>
      </c>
      <c r="J3477" s="11" t="n">
        <v>11</v>
      </c>
      <c r="K3477" s="11" t="n">
        <v>181</v>
      </c>
      <c r="L3477" s="11" t="n">
        <v>21</v>
      </c>
      <c r="M3477" s="11" t="n">
        <v>2</v>
      </c>
      <c r="N3477" s="11" t="n">
        <v>0.15</v>
      </c>
      <c r="O3477" s="7" t="n">
        <v>1072</v>
      </c>
      <c r="P3477" s="7" t="n">
        <v>696.8000000000001</v>
      </c>
      <c r="Q3477" s="7">
        <f>text(E3477,"ddd")</f>
        <v/>
      </c>
      <c r="R3477" s="7">
        <f>G3477-F3477</f>
        <v/>
      </c>
      <c r="S3477" s="7">
        <f>E3477-D3477</f>
        <v/>
      </c>
      <c r="T3477" s="7">
        <f>O3477*M3477</f>
        <v/>
      </c>
      <c r="U3477" s="7">
        <f>T3477*N3477</f>
        <v/>
      </c>
      <c r="V3477" s="7">
        <f>T3477-U3477-(P3477*M3477)</f>
        <v/>
      </c>
      <c r="W3477" s="7">
        <f>VLOOKUP(L3477,'Products Sheet'!$A:$B,2,FALSE)</f>
        <v/>
      </c>
      <c r="X3477" s="7" t="n"/>
      <c r="Y3477" s="7" t="n"/>
      <c r="Z3477" s="7" t="n"/>
      <c r="AA3477" s="7" t="n"/>
      <c r="AB3477" s="7" t="n"/>
      <c r="AC3477" s="7" t="n"/>
    </row>
    <row r="3478" ht="9.75" customHeight="1" s="12">
      <c r="A3478" s="11" t="inlineStr">
        <is>
          <t>SO - 0002459</t>
        </is>
      </c>
      <c r="B3478" s="11" t="inlineStr">
        <is>
          <t>Online</t>
        </is>
      </c>
      <c r="C3478" s="11" t="inlineStr">
        <is>
          <t>WARE-XYS1001</t>
        </is>
      </c>
      <c r="D3478" s="6" t="n">
        <v>43400</v>
      </c>
      <c r="E3478" s="6" t="n">
        <v>43524</v>
      </c>
      <c r="F3478" s="6" t="n">
        <v>43539</v>
      </c>
      <c r="G3478" s="6" t="n">
        <v>43540</v>
      </c>
      <c r="H3478" s="11" t="inlineStr">
        <is>
          <t>USD</t>
        </is>
      </c>
      <c r="I3478" s="11" t="n">
        <v>18</v>
      </c>
      <c r="J3478" s="11" t="n">
        <v>28</v>
      </c>
      <c r="K3478" s="11" t="n">
        <v>39</v>
      </c>
      <c r="L3478" s="11" t="n">
        <v>21</v>
      </c>
      <c r="M3478" s="11" t="n">
        <v>8</v>
      </c>
      <c r="N3478" s="11" t="n">
        <v>0.05</v>
      </c>
      <c r="O3478" s="7" t="n">
        <v>3979.8</v>
      </c>
      <c r="P3478" s="7" t="n">
        <v>2706.264</v>
      </c>
      <c r="Q3478" s="7">
        <f>text(E3478,"ddd")</f>
        <v/>
      </c>
      <c r="R3478" s="7">
        <f>G3478-F3478</f>
        <v/>
      </c>
      <c r="S3478" s="7">
        <f>E3478-D3478</f>
        <v/>
      </c>
      <c r="T3478" s="7">
        <f>O3478*M3478</f>
        <v/>
      </c>
      <c r="U3478" s="7">
        <f>T3478*N3478</f>
        <v/>
      </c>
      <c r="V3478" s="7">
        <f>T3478-U3478-(P3478*M3478)</f>
        <v/>
      </c>
      <c r="W3478" s="7">
        <f>VLOOKUP(L3478,'Products Sheet'!$A:$B,2,FALSE)</f>
        <v/>
      </c>
      <c r="X3478" s="7" t="n"/>
      <c r="Y3478" s="7" t="n"/>
      <c r="Z3478" s="7" t="n"/>
      <c r="AA3478" s="7" t="n"/>
      <c r="AB3478" s="7" t="n"/>
      <c r="AC3478" s="7" t="n"/>
    </row>
    <row r="3479" ht="9.75" customHeight="1" s="12">
      <c r="A3479" s="11" t="inlineStr">
        <is>
          <t>SO - 0002531</t>
        </is>
      </c>
      <c r="B3479" s="11" t="inlineStr">
        <is>
          <t>In-Store</t>
        </is>
      </c>
      <c r="C3479" s="11" t="inlineStr">
        <is>
          <t>WARE-NMK1003</t>
        </is>
      </c>
      <c r="D3479" s="6" t="n">
        <v>43400</v>
      </c>
      <c r="E3479" s="6" t="n">
        <v>43535</v>
      </c>
      <c r="F3479" s="6" t="n">
        <v>43553</v>
      </c>
      <c r="G3479" s="6" t="n">
        <v>43558</v>
      </c>
      <c r="H3479" s="11" t="inlineStr">
        <is>
          <t>USD</t>
        </is>
      </c>
      <c r="I3479" s="11" t="n">
        <v>11</v>
      </c>
      <c r="J3479" s="11" t="n">
        <v>27</v>
      </c>
      <c r="K3479" s="11" t="n">
        <v>140</v>
      </c>
      <c r="L3479" s="11" t="n">
        <v>21</v>
      </c>
      <c r="M3479" s="11" t="n">
        <v>7</v>
      </c>
      <c r="N3479" s="11" t="n">
        <v>0.075</v>
      </c>
      <c r="O3479" s="7" t="n">
        <v>1139</v>
      </c>
      <c r="P3479" s="7" t="n">
        <v>706.1799999999999</v>
      </c>
      <c r="Q3479" s="7">
        <f>text(E3479,"ddd")</f>
        <v/>
      </c>
      <c r="R3479" s="7">
        <f>G3479-F3479</f>
        <v/>
      </c>
      <c r="S3479" s="7">
        <f>E3479-D3479</f>
        <v/>
      </c>
      <c r="T3479" s="7">
        <f>O3479*M3479</f>
        <v/>
      </c>
      <c r="U3479" s="7">
        <f>T3479*N3479</f>
        <v/>
      </c>
      <c r="V3479" s="7">
        <f>T3479-U3479-(P3479*M3479)</f>
        <v/>
      </c>
      <c r="W3479" s="7">
        <f>VLOOKUP(L3479,'Products Sheet'!$A:$B,2,FALSE)</f>
        <v/>
      </c>
      <c r="X3479" s="7" t="n"/>
      <c r="Y3479" s="7" t="n"/>
      <c r="Z3479" s="7" t="n"/>
      <c r="AA3479" s="7" t="n"/>
      <c r="AB3479" s="7" t="n"/>
      <c r="AC3479" s="7" t="n"/>
    </row>
    <row r="3480" ht="9.75" customHeight="1" s="12">
      <c r="A3480" s="11" t="inlineStr">
        <is>
          <t>SO - 0002553</t>
        </is>
      </c>
      <c r="B3480" s="11" t="inlineStr">
        <is>
          <t>Distributor</t>
        </is>
      </c>
      <c r="C3480" s="11" t="inlineStr">
        <is>
          <t>WARE-PUJ1005</t>
        </is>
      </c>
      <c r="D3480" s="6" t="n">
        <v>43400</v>
      </c>
      <c r="E3480" s="6" t="n">
        <v>43539</v>
      </c>
      <c r="F3480" s="6" t="n">
        <v>43554</v>
      </c>
      <c r="G3480" s="6" t="n">
        <v>43560</v>
      </c>
      <c r="H3480" s="11" t="inlineStr">
        <is>
          <t>USD</t>
        </is>
      </c>
      <c r="I3480" s="11" t="n">
        <v>21</v>
      </c>
      <c r="J3480" s="11" t="n">
        <v>39</v>
      </c>
      <c r="K3480" s="11" t="n">
        <v>265</v>
      </c>
      <c r="L3480" s="11" t="n">
        <v>21</v>
      </c>
      <c r="M3480" s="11" t="n">
        <v>6</v>
      </c>
      <c r="N3480" s="11" t="n">
        <v>0.05</v>
      </c>
      <c r="O3480" s="7" t="n">
        <v>1085.4</v>
      </c>
      <c r="P3480" s="7" t="n">
        <v>890.028</v>
      </c>
      <c r="Q3480" s="7">
        <f>text(E3480,"ddd")</f>
        <v/>
      </c>
      <c r="R3480" s="7">
        <f>G3480-F3480</f>
        <v/>
      </c>
      <c r="S3480" s="7">
        <f>E3480-D3480</f>
        <v/>
      </c>
      <c r="T3480" s="7">
        <f>O3480*M3480</f>
        <v/>
      </c>
      <c r="U3480" s="7">
        <f>T3480*N3480</f>
        <v/>
      </c>
      <c r="V3480" s="7">
        <f>T3480-U3480-(P3480*M3480)</f>
        <v/>
      </c>
      <c r="W3480" s="7">
        <f>VLOOKUP(L3480,'Products Sheet'!$A:$B,2,FALSE)</f>
        <v/>
      </c>
      <c r="X3480" s="7" t="n"/>
      <c r="Y3480" s="7" t="n"/>
      <c r="Z3480" s="7" t="n"/>
      <c r="AA3480" s="7" t="n"/>
      <c r="AB3480" s="7" t="n"/>
      <c r="AC3480" s="7" t="n"/>
    </row>
    <row r="3481" ht="9.75" customHeight="1" s="12">
      <c r="A3481" s="11" t="inlineStr">
        <is>
          <t>SO - 0002594</t>
        </is>
      </c>
      <c r="B3481" s="11" t="inlineStr">
        <is>
          <t>In-Store</t>
        </is>
      </c>
      <c r="C3481" s="11" t="inlineStr">
        <is>
          <t>WARE-NMK1003</t>
        </is>
      </c>
      <c r="D3481" s="6" t="n">
        <v>43400</v>
      </c>
      <c r="E3481" s="6" t="n">
        <v>43543</v>
      </c>
      <c r="F3481" s="6" t="n">
        <v>43557</v>
      </c>
      <c r="G3481" s="6" t="n">
        <v>43564</v>
      </c>
      <c r="H3481" s="11" t="inlineStr">
        <is>
          <t>USD</t>
        </is>
      </c>
      <c r="I3481" s="11" t="n">
        <v>5</v>
      </c>
      <c r="J3481" s="11" t="n">
        <v>36</v>
      </c>
      <c r="K3481" s="11" t="n">
        <v>139</v>
      </c>
      <c r="L3481" s="11" t="n">
        <v>21</v>
      </c>
      <c r="M3481" s="11" t="n">
        <v>2</v>
      </c>
      <c r="N3481" s="11" t="n">
        <v>0.05</v>
      </c>
      <c r="O3481" s="7" t="n">
        <v>1701.8</v>
      </c>
      <c r="P3481" s="7" t="n">
        <v>1140.206</v>
      </c>
      <c r="Q3481" s="7">
        <f>text(E3481,"ddd")</f>
        <v/>
      </c>
      <c r="R3481" s="7">
        <f>G3481-F3481</f>
        <v/>
      </c>
      <c r="S3481" s="7">
        <f>E3481-D3481</f>
        <v/>
      </c>
      <c r="T3481" s="7">
        <f>O3481*M3481</f>
        <v/>
      </c>
      <c r="U3481" s="7">
        <f>T3481*N3481</f>
        <v/>
      </c>
      <c r="V3481" s="7">
        <f>T3481-U3481-(P3481*M3481)</f>
        <v/>
      </c>
      <c r="W3481" s="7">
        <f>VLOOKUP(L3481,'Products Sheet'!$A:$B,2,FALSE)</f>
        <v/>
      </c>
      <c r="X3481" s="7" t="n"/>
      <c r="Y3481" s="7" t="n"/>
      <c r="Z3481" s="7" t="n"/>
      <c r="AA3481" s="7" t="n"/>
      <c r="AB3481" s="7" t="n"/>
      <c r="AC3481" s="7" t="n"/>
    </row>
    <row r="3482" ht="9.75" customHeight="1" s="12">
      <c r="A3482" s="11" t="inlineStr">
        <is>
          <t>SO - 0002769</t>
        </is>
      </c>
      <c r="B3482" s="11" t="inlineStr">
        <is>
          <t>In-Store</t>
        </is>
      </c>
      <c r="C3482" s="11" t="inlineStr">
        <is>
          <t>WARE-PUJ1005</t>
        </is>
      </c>
      <c r="D3482" s="6" t="n">
        <v>43400</v>
      </c>
      <c r="E3482" s="6" t="n">
        <v>43565</v>
      </c>
      <c r="F3482" s="6" t="n">
        <v>43590</v>
      </c>
      <c r="G3482" s="6" t="n">
        <v>43594</v>
      </c>
      <c r="H3482" s="11" t="inlineStr">
        <is>
          <t>USD</t>
        </is>
      </c>
      <c r="I3482" s="11" t="n">
        <v>9</v>
      </c>
      <c r="J3482" s="11" t="n">
        <v>47</v>
      </c>
      <c r="K3482" s="11" t="n">
        <v>284</v>
      </c>
      <c r="L3482" s="11" t="n">
        <v>21</v>
      </c>
      <c r="M3482" s="11" t="n">
        <v>8</v>
      </c>
      <c r="N3482" s="11" t="n">
        <v>0.075</v>
      </c>
      <c r="O3482" s="7" t="n">
        <v>3886</v>
      </c>
      <c r="P3482" s="7" t="n">
        <v>2137.3</v>
      </c>
      <c r="Q3482" s="7">
        <f>text(E3482,"ddd")</f>
        <v/>
      </c>
      <c r="R3482" s="7">
        <f>G3482-F3482</f>
        <v/>
      </c>
      <c r="S3482" s="7">
        <f>E3482-D3482</f>
        <v/>
      </c>
      <c r="T3482" s="7">
        <f>O3482*M3482</f>
        <v/>
      </c>
      <c r="U3482" s="7">
        <f>T3482*N3482</f>
        <v/>
      </c>
      <c r="V3482" s="7">
        <f>T3482-U3482-(P3482*M3482)</f>
        <v/>
      </c>
      <c r="W3482" s="7">
        <f>VLOOKUP(L3482,'Products Sheet'!$A:$B,2,FALSE)</f>
        <v/>
      </c>
      <c r="X3482" s="7" t="n"/>
      <c r="Y3482" s="7" t="n"/>
      <c r="Z3482" s="7" t="n"/>
      <c r="AA3482" s="7" t="n"/>
      <c r="AB3482" s="7" t="n"/>
      <c r="AC3482" s="7" t="n"/>
    </row>
    <row r="3483" ht="9.75" customHeight="1" s="12">
      <c r="A3483" s="11" t="inlineStr">
        <is>
          <t>SO - 0002792</t>
        </is>
      </c>
      <c r="B3483" s="11" t="inlineStr">
        <is>
          <t>In-Store</t>
        </is>
      </c>
      <c r="C3483" s="11" t="inlineStr">
        <is>
          <t>WARE-MKL1006</t>
        </is>
      </c>
      <c r="D3483" s="6" t="n">
        <v>43500</v>
      </c>
      <c r="E3483" s="6" t="n">
        <v>43569</v>
      </c>
      <c r="F3483" s="6" t="n">
        <v>43597</v>
      </c>
      <c r="G3483" s="6" t="n">
        <v>43605</v>
      </c>
      <c r="H3483" s="11" t="inlineStr">
        <is>
          <t>USD</t>
        </is>
      </c>
      <c r="I3483" s="11" t="n">
        <v>3</v>
      </c>
      <c r="J3483" s="11" t="n">
        <v>43</v>
      </c>
      <c r="K3483" s="11" t="n">
        <v>346</v>
      </c>
      <c r="L3483" s="11" t="n">
        <v>21</v>
      </c>
      <c r="M3483" s="11" t="n">
        <v>2</v>
      </c>
      <c r="N3483" s="11" t="n">
        <v>0.075</v>
      </c>
      <c r="O3483" s="7" t="n">
        <v>1681.7</v>
      </c>
      <c r="P3483" s="7" t="n">
        <v>992.203</v>
      </c>
      <c r="Q3483" s="7">
        <f>text(E3483,"ddd")</f>
        <v/>
      </c>
      <c r="R3483" s="7">
        <f>G3483-F3483</f>
        <v/>
      </c>
      <c r="S3483" s="7">
        <f>E3483-D3483</f>
        <v/>
      </c>
      <c r="T3483" s="7">
        <f>O3483*M3483</f>
        <v/>
      </c>
      <c r="U3483" s="7">
        <f>T3483*N3483</f>
        <v/>
      </c>
      <c r="V3483" s="7">
        <f>T3483-U3483-(P3483*M3483)</f>
        <v/>
      </c>
      <c r="W3483" s="7">
        <f>VLOOKUP(L3483,'Products Sheet'!$A:$B,2,FALSE)</f>
        <v/>
      </c>
      <c r="X3483" s="7" t="n"/>
      <c r="Y3483" s="7" t="n"/>
      <c r="Z3483" s="7" t="n"/>
      <c r="AA3483" s="7" t="n"/>
      <c r="AB3483" s="7" t="n"/>
      <c r="AC3483" s="7" t="n"/>
    </row>
    <row r="3484" ht="9.75" customHeight="1" s="12">
      <c r="A3484" s="11" t="inlineStr">
        <is>
          <t>SO - 0002807</t>
        </is>
      </c>
      <c r="B3484" s="11" t="inlineStr">
        <is>
          <t>Online</t>
        </is>
      </c>
      <c r="C3484" s="11" t="inlineStr">
        <is>
          <t>WARE-NMK1003</t>
        </is>
      </c>
      <c r="D3484" s="6" t="n">
        <v>43400</v>
      </c>
      <c r="E3484" s="6" t="n">
        <v>43570</v>
      </c>
      <c r="F3484" s="6" t="n">
        <v>43596</v>
      </c>
      <c r="G3484" s="6" t="n">
        <v>43601</v>
      </c>
      <c r="H3484" s="11" t="inlineStr">
        <is>
          <t>USD</t>
        </is>
      </c>
      <c r="I3484" s="11" t="n">
        <v>18</v>
      </c>
      <c r="J3484" s="11" t="n">
        <v>4</v>
      </c>
      <c r="K3484" s="11" t="n">
        <v>148</v>
      </c>
      <c r="L3484" s="11" t="n">
        <v>21</v>
      </c>
      <c r="M3484" s="11" t="n">
        <v>2</v>
      </c>
      <c r="N3484" s="11" t="n">
        <v>0.075</v>
      </c>
      <c r="O3484" s="7" t="n">
        <v>1916.2</v>
      </c>
      <c r="P3484" s="7" t="n">
        <v>1226.368</v>
      </c>
      <c r="Q3484" s="7">
        <f>text(E3484,"ddd")</f>
        <v/>
      </c>
      <c r="R3484" s="7">
        <f>G3484-F3484</f>
        <v/>
      </c>
      <c r="S3484" s="7">
        <f>E3484-D3484</f>
        <v/>
      </c>
      <c r="T3484" s="7">
        <f>O3484*M3484</f>
        <v/>
      </c>
      <c r="U3484" s="7">
        <f>T3484*N3484</f>
        <v/>
      </c>
      <c r="V3484" s="7">
        <f>T3484-U3484-(P3484*M3484)</f>
        <v/>
      </c>
      <c r="W3484" s="7">
        <f>VLOOKUP(L3484,'Products Sheet'!$A:$B,2,FALSE)</f>
        <v/>
      </c>
      <c r="X3484" s="7" t="n"/>
      <c r="Y3484" s="7" t="n"/>
      <c r="Z3484" s="7" t="n"/>
      <c r="AA3484" s="7" t="n"/>
      <c r="AB3484" s="7" t="n"/>
      <c r="AC3484" s="7" t="n"/>
    </row>
    <row r="3485" ht="9.75" customHeight="1" s="12">
      <c r="A3485" s="11" t="inlineStr">
        <is>
          <t>SO - 0003014</t>
        </is>
      </c>
      <c r="B3485" s="11" t="inlineStr">
        <is>
          <t>Online</t>
        </is>
      </c>
      <c r="C3485" s="11" t="inlineStr">
        <is>
          <t>WARE-XYS1001</t>
        </is>
      </c>
      <c r="D3485" s="6" t="n">
        <v>43500</v>
      </c>
      <c r="E3485" s="6" t="n">
        <v>43592</v>
      </c>
      <c r="F3485" s="6" t="n">
        <v>43604</v>
      </c>
      <c r="G3485" s="6" t="n">
        <v>43612</v>
      </c>
      <c r="H3485" s="11" t="inlineStr">
        <is>
          <t>USD</t>
        </is>
      </c>
      <c r="I3485" s="11" t="n">
        <v>18</v>
      </c>
      <c r="J3485" s="11" t="n">
        <v>27</v>
      </c>
      <c r="K3485" s="11" t="n">
        <v>42</v>
      </c>
      <c r="L3485" s="11" t="n">
        <v>21</v>
      </c>
      <c r="M3485" s="11" t="n">
        <v>2</v>
      </c>
      <c r="N3485" s="11" t="n">
        <v>0.075</v>
      </c>
      <c r="O3485" s="7" t="n">
        <v>3289.7</v>
      </c>
      <c r="P3485" s="7" t="n">
        <v>2039.614</v>
      </c>
      <c r="Q3485" s="7">
        <f>text(E3485,"ddd")</f>
        <v/>
      </c>
      <c r="R3485" s="7">
        <f>G3485-F3485</f>
        <v/>
      </c>
      <c r="S3485" s="7">
        <f>E3485-D3485</f>
        <v/>
      </c>
      <c r="T3485" s="7">
        <f>O3485*M3485</f>
        <v/>
      </c>
      <c r="U3485" s="7">
        <f>T3485*N3485</f>
        <v/>
      </c>
      <c r="V3485" s="7">
        <f>T3485-U3485-(P3485*M3485)</f>
        <v/>
      </c>
      <c r="W3485" s="7">
        <f>VLOOKUP(L3485,'Products Sheet'!$A:$B,2,FALSE)</f>
        <v/>
      </c>
      <c r="X3485" s="7" t="n"/>
      <c r="Y3485" s="7" t="n"/>
      <c r="Z3485" s="7" t="n"/>
      <c r="AA3485" s="7" t="n"/>
      <c r="AB3485" s="7" t="n"/>
      <c r="AC3485" s="7" t="n"/>
    </row>
    <row r="3486" ht="9.75" customHeight="1" s="12">
      <c r="A3486" s="11" t="inlineStr">
        <is>
          <t>SO - 0003032</t>
        </is>
      </c>
      <c r="B3486" s="11" t="inlineStr">
        <is>
          <t>In-Store</t>
        </is>
      </c>
      <c r="C3486" s="11" t="inlineStr">
        <is>
          <t>WARE-MKL1006</t>
        </is>
      </c>
      <c r="D3486" s="6" t="n">
        <v>43500</v>
      </c>
      <c r="E3486" s="6" t="n">
        <v>43594</v>
      </c>
      <c r="F3486" s="6" t="n">
        <v>43606</v>
      </c>
      <c r="G3486" s="6" t="n">
        <v>43609</v>
      </c>
      <c r="H3486" s="11" t="inlineStr">
        <is>
          <t>USD</t>
        </is>
      </c>
      <c r="I3486" s="11" t="n">
        <v>4</v>
      </c>
      <c r="J3486" s="11" t="n">
        <v>10</v>
      </c>
      <c r="K3486" s="11" t="n">
        <v>357</v>
      </c>
      <c r="L3486" s="11" t="n">
        <v>21</v>
      </c>
      <c r="M3486" s="11" t="n">
        <v>4</v>
      </c>
      <c r="N3486" s="11" t="n">
        <v>0.15</v>
      </c>
      <c r="O3486" s="7" t="n">
        <v>1788.9</v>
      </c>
      <c r="P3486" s="7" t="n">
        <v>948.1170000000001</v>
      </c>
      <c r="Q3486" s="7">
        <f>text(E3486,"ddd")</f>
        <v/>
      </c>
      <c r="R3486" s="7">
        <f>G3486-F3486</f>
        <v/>
      </c>
      <c r="S3486" s="7">
        <f>E3486-D3486</f>
        <v/>
      </c>
      <c r="T3486" s="7">
        <f>O3486*M3486</f>
        <v/>
      </c>
      <c r="U3486" s="7">
        <f>T3486*N3486</f>
        <v/>
      </c>
      <c r="V3486" s="7">
        <f>T3486-U3486-(P3486*M3486)</f>
        <v/>
      </c>
      <c r="W3486" s="7">
        <f>VLOOKUP(L3486,'Products Sheet'!$A:$B,2,FALSE)</f>
        <v/>
      </c>
      <c r="X3486" s="7" t="n"/>
      <c r="Y3486" s="7" t="n"/>
      <c r="Z3486" s="7" t="n"/>
      <c r="AA3486" s="7" t="n"/>
      <c r="AB3486" s="7" t="n"/>
      <c r="AC3486" s="7" t="n"/>
    </row>
    <row r="3487" ht="9.75" customHeight="1" s="12">
      <c r="A3487" s="11" t="inlineStr">
        <is>
          <t>SO - 0003048</t>
        </is>
      </c>
      <c r="B3487" s="11" t="inlineStr">
        <is>
          <t>In-Store</t>
        </is>
      </c>
      <c r="C3487" s="11" t="inlineStr">
        <is>
          <t>WARE-UHY1004</t>
        </is>
      </c>
      <c r="D3487" s="6" t="n">
        <v>43500</v>
      </c>
      <c r="E3487" s="6" t="n">
        <v>43596</v>
      </c>
      <c r="F3487" s="6" t="n">
        <v>43611</v>
      </c>
      <c r="G3487" s="6" t="n">
        <v>43612</v>
      </c>
      <c r="H3487" s="11" t="inlineStr">
        <is>
          <t>USD</t>
        </is>
      </c>
      <c r="I3487" s="11" t="n">
        <v>5</v>
      </c>
      <c r="J3487" s="11" t="n">
        <v>28</v>
      </c>
      <c r="K3487" s="11" t="n">
        <v>229</v>
      </c>
      <c r="L3487" s="11" t="n">
        <v>21</v>
      </c>
      <c r="M3487" s="11" t="n">
        <v>1</v>
      </c>
      <c r="N3487" s="11" t="n">
        <v>0.075</v>
      </c>
      <c r="O3487" s="7" t="n">
        <v>1775.5</v>
      </c>
      <c r="P3487" s="7" t="n">
        <v>1065.3</v>
      </c>
      <c r="Q3487" s="7">
        <f>text(E3487,"ddd")</f>
        <v/>
      </c>
      <c r="R3487" s="7">
        <f>G3487-F3487</f>
        <v/>
      </c>
      <c r="S3487" s="7">
        <f>E3487-D3487</f>
        <v/>
      </c>
      <c r="T3487" s="7">
        <f>O3487*M3487</f>
        <v/>
      </c>
      <c r="U3487" s="7">
        <f>T3487*N3487</f>
        <v/>
      </c>
      <c r="V3487" s="7">
        <f>T3487-U3487-(P3487*M3487)</f>
        <v/>
      </c>
      <c r="W3487" s="7">
        <f>VLOOKUP(L3487,'Products Sheet'!$A:$B,2,FALSE)</f>
        <v/>
      </c>
      <c r="X3487" s="7" t="n"/>
      <c r="Y3487" s="7" t="n"/>
      <c r="Z3487" s="7" t="n"/>
      <c r="AA3487" s="7" t="n"/>
      <c r="AB3487" s="7" t="n"/>
      <c r="AC3487" s="7" t="n"/>
    </row>
    <row r="3488" ht="9.75" customHeight="1" s="12">
      <c r="A3488" s="11" t="inlineStr">
        <is>
          <t>SO - 0003049</t>
        </is>
      </c>
      <c r="B3488" s="11" t="inlineStr">
        <is>
          <t>Online</t>
        </is>
      </c>
      <c r="C3488" s="11" t="inlineStr">
        <is>
          <t>WARE-UHY1004</t>
        </is>
      </c>
      <c r="D3488" s="6" t="n">
        <v>43500</v>
      </c>
      <c r="E3488" s="6" t="n">
        <v>43596</v>
      </c>
      <c r="F3488" s="6" t="n">
        <v>43624</v>
      </c>
      <c r="G3488" s="6" t="n">
        <v>43628</v>
      </c>
      <c r="H3488" s="11" t="inlineStr">
        <is>
          <t>USD</t>
        </is>
      </c>
      <c r="I3488" s="11" t="n">
        <v>18</v>
      </c>
      <c r="J3488" s="11" t="n">
        <v>49</v>
      </c>
      <c r="K3488" s="11" t="n">
        <v>245</v>
      </c>
      <c r="L3488" s="11" t="n">
        <v>21</v>
      </c>
      <c r="M3488" s="11" t="n">
        <v>4</v>
      </c>
      <c r="N3488" s="11" t="n">
        <v>0.1</v>
      </c>
      <c r="O3488" s="7" t="n">
        <v>737</v>
      </c>
      <c r="P3488" s="7" t="n">
        <v>501.16</v>
      </c>
      <c r="Q3488" s="7">
        <f>text(E3488,"ddd")</f>
        <v/>
      </c>
      <c r="R3488" s="7">
        <f>G3488-F3488</f>
        <v/>
      </c>
      <c r="S3488" s="7">
        <f>E3488-D3488</f>
        <v/>
      </c>
      <c r="T3488" s="7">
        <f>O3488*M3488</f>
        <v/>
      </c>
      <c r="U3488" s="7">
        <f>T3488*N3488</f>
        <v/>
      </c>
      <c r="V3488" s="7">
        <f>T3488-U3488-(P3488*M3488)</f>
        <v/>
      </c>
      <c r="W3488" s="7">
        <f>VLOOKUP(L3488,'Products Sheet'!$A:$B,2,FALSE)</f>
        <v/>
      </c>
      <c r="X3488" s="7" t="n"/>
      <c r="Y3488" s="7" t="n"/>
      <c r="Z3488" s="7" t="n"/>
      <c r="AA3488" s="7" t="n"/>
      <c r="AB3488" s="7" t="n"/>
      <c r="AC3488" s="7" t="n"/>
    </row>
    <row r="3489" ht="9.75" customHeight="1" s="12">
      <c r="A3489" s="11" t="inlineStr">
        <is>
          <t>SO - 0003067</t>
        </is>
      </c>
      <c r="B3489" s="11" t="inlineStr">
        <is>
          <t>Online</t>
        </is>
      </c>
      <c r="C3489" s="11" t="inlineStr">
        <is>
          <t>WARE-XYS1001</t>
        </is>
      </c>
      <c r="D3489" s="6" t="n">
        <v>43500</v>
      </c>
      <c r="E3489" s="6" t="n">
        <v>43598</v>
      </c>
      <c r="F3489" s="6" t="n">
        <v>43604</v>
      </c>
      <c r="G3489" s="6" t="n">
        <v>43606</v>
      </c>
      <c r="H3489" s="11" t="inlineStr">
        <is>
          <t>USD</t>
        </is>
      </c>
      <c r="I3489" s="11" t="n">
        <v>18</v>
      </c>
      <c r="J3489" s="11" t="n">
        <v>3</v>
      </c>
      <c r="K3489" s="11" t="n">
        <v>19</v>
      </c>
      <c r="L3489" s="11" t="n">
        <v>21</v>
      </c>
      <c r="M3489" s="11" t="n">
        <v>6</v>
      </c>
      <c r="N3489" s="11" t="n">
        <v>0.1</v>
      </c>
      <c r="O3489" s="7" t="n">
        <v>1038.5</v>
      </c>
      <c r="P3489" s="7" t="n">
        <v>467.325</v>
      </c>
      <c r="Q3489" s="7">
        <f>text(E3489,"ddd")</f>
        <v/>
      </c>
      <c r="R3489" s="7">
        <f>G3489-F3489</f>
        <v/>
      </c>
      <c r="S3489" s="7">
        <f>E3489-D3489</f>
        <v/>
      </c>
      <c r="T3489" s="7">
        <f>O3489*M3489</f>
        <v/>
      </c>
      <c r="U3489" s="7">
        <f>T3489*N3489</f>
        <v/>
      </c>
      <c r="V3489" s="7">
        <f>T3489-U3489-(P3489*M3489)</f>
        <v/>
      </c>
      <c r="W3489" s="7">
        <f>VLOOKUP(L3489,'Products Sheet'!$A:$B,2,FALSE)</f>
        <v/>
      </c>
      <c r="X3489" s="7" t="n"/>
      <c r="Y3489" s="7" t="n"/>
      <c r="Z3489" s="7" t="n"/>
      <c r="AA3489" s="7" t="n"/>
      <c r="AB3489" s="7" t="n"/>
      <c r="AC3489" s="7" t="n"/>
    </row>
    <row r="3490" ht="9.75" customHeight="1" s="12">
      <c r="A3490" s="11" t="inlineStr">
        <is>
          <t>SO - 0003076</t>
        </is>
      </c>
      <c r="B3490" s="11" t="inlineStr">
        <is>
          <t>In-Store</t>
        </is>
      </c>
      <c r="C3490" s="11" t="inlineStr">
        <is>
          <t>WARE-PUJ1005</t>
        </is>
      </c>
      <c r="D3490" s="6" t="n">
        <v>43500</v>
      </c>
      <c r="E3490" s="6" t="n">
        <v>43599</v>
      </c>
      <c r="F3490" s="6" t="n">
        <v>43613</v>
      </c>
      <c r="G3490" s="6" t="n">
        <v>43617</v>
      </c>
      <c r="H3490" s="11" t="inlineStr">
        <is>
          <t>USD</t>
        </is>
      </c>
      <c r="I3490" s="11" t="n">
        <v>5</v>
      </c>
      <c r="J3490" s="11" t="n">
        <v>14</v>
      </c>
      <c r="K3490" s="11" t="n">
        <v>312</v>
      </c>
      <c r="L3490" s="11" t="n">
        <v>21</v>
      </c>
      <c r="M3490" s="11" t="n">
        <v>2</v>
      </c>
      <c r="N3490" s="11" t="n">
        <v>0.1</v>
      </c>
      <c r="O3490" s="7" t="n">
        <v>3946.3</v>
      </c>
      <c r="P3490" s="7" t="n">
        <v>3354.355</v>
      </c>
      <c r="Q3490" s="7">
        <f>text(E3490,"ddd")</f>
        <v/>
      </c>
      <c r="R3490" s="7">
        <f>G3490-F3490</f>
        <v/>
      </c>
      <c r="S3490" s="7">
        <f>E3490-D3490</f>
        <v/>
      </c>
      <c r="T3490" s="7">
        <f>O3490*M3490</f>
        <v/>
      </c>
      <c r="U3490" s="7">
        <f>T3490*N3490</f>
        <v/>
      </c>
      <c r="V3490" s="7">
        <f>T3490-U3490-(P3490*M3490)</f>
        <v/>
      </c>
      <c r="W3490" s="7">
        <f>VLOOKUP(L3490,'Products Sheet'!$A:$B,2,FALSE)</f>
        <v/>
      </c>
      <c r="X3490" s="7" t="n"/>
      <c r="Y3490" s="7" t="n"/>
      <c r="Z3490" s="7" t="n"/>
      <c r="AA3490" s="7" t="n"/>
      <c r="AB3490" s="7" t="n"/>
      <c r="AC3490" s="7" t="n"/>
    </row>
    <row r="3491" ht="9.75" customHeight="1" s="12">
      <c r="A3491" s="11" t="inlineStr">
        <is>
          <t>SO - 0003127</t>
        </is>
      </c>
      <c r="B3491" s="11" t="inlineStr">
        <is>
          <t>In-Store</t>
        </is>
      </c>
      <c r="C3491" s="11" t="inlineStr">
        <is>
          <t>WARE-UHY1004</t>
        </is>
      </c>
      <c r="D3491" s="6" t="n">
        <v>43500</v>
      </c>
      <c r="E3491" s="6" t="n">
        <v>43606</v>
      </c>
      <c r="F3491" s="6" t="n">
        <v>43620</v>
      </c>
      <c r="G3491" s="6" t="n">
        <v>43623</v>
      </c>
      <c r="H3491" s="11" t="inlineStr">
        <is>
          <t>USD</t>
        </is>
      </c>
      <c r="I3491" s="11" t="n">
        <v>2</v>
      </c>
      <c r="J3491" s="11" t="n">
        <v>27</v>
      </c>
      <c r="K3491" s="11" t="n">
        <v>219</v>
      </c>
      <c r="L3491" s="11" t="n">
        <v>21</v>
      </c>
      <c r="M3491" s="11" t="n">
        <v>4</v>
      </c>
      <c r="N3491" s="11" t="n">
        <v>0.3</v>
      </c>
      <c r="O3491" s="7" t="n">
        <v>4006.6</v>
      </c>
      <c r="P3491" s="7" t="n">
        <v>2444.026</v>
      </c>
      <c r="Q3491" s="7">
        <f>text(E3491,"ddd")</f>
        <v/>
      </c>
      <c r="R3491" s="7">
        <f>G3491-F3491</f>
        <v/>
      </c>
      <c r="S3491" s="7">
        <f>E3491-D3491</f>
        <v/>
      </c>
      <c r="T3491" s="7">
        <f>O3491*M3491</f>
        <v/>
      </c>
      <c r="U3491" s="7">
        <f>T3491*N3491</f>
        <v/>
      </c>
      <c r="V3491" s="7">
        <f>T3491-U3491-(P3491*M3491)</f>
        <v/>
      </c>
      <c r="W3491" s="7">
        <f>VLOOKUP(L3491,'Products Sheet'!$A:$B,2,FALSE)</f>
        <v/>
      </c>
      <c r="X3491" s="7" t="n"/>
      <c r="Y3491" s="7" t="n"/>
      <c r="Z3491" s="7" t="n"/>
      <c r="AA3491" s="7" t="n"/>
      <c r="AB3491" s="7" t="n"/>
      <c r="AC3491" s="7" t="n"/>
    </row>
    <row r="3492" ht="9.75" customHeight="1" s="12">
      <c r="A3492" s="11" t="inlineStr">
        <is>
          <t>SO - 0003165</t>
        </is>
      </c>
      <c r="B3492" s="11" t="inlineStr">
        <is>
          <t>In-Store</t>
        </is>
      </c>
      <c r="C3492" s="11" t="inlineStr">
        <is>
          <t>WARE-NBV1002</t>
        </is>
      </c>
      <c r="D3492" s="6" t="n">
        <v>43500</v>
      </c>
      <c r="E3492" s="6" t="n">
        <v>43610</v>
      </c>
      <c r="F3492" s="6" t="n">
        <v>43627</v>
      </c>
      <c r="G3492" s="6" t="n">
        <v>43633</v>
      </c>
      <c r="H3492" s="11" t="inlineStr">
        <is>
          <t>USD</t>
        </is>
      </c>
      <c r="I3492" s="11" t="n">
        <v>2</v>
      </c>
      <c r="J3492" s="11" t="n">
        <v>2</v>
      </c>
      <c r="K3492" s="11" t="n">
        <v>79</v>
      </c>
      <c r="L3492" s="11" t="n">
        <v>21</v>
      </c>
      <c r="M3492" s="11" t="n">
        <v>5</v>
      </c>
      <c r="N3492" s="11" t="n">
        <v>0.15</v>
      </c>
      <c r="O3492" s="7" t="n">
        <v>1051.9</v>
      </c>
      <c r="P3492" s="7" t="n">
        <v>420.76</v>
      </c>
      <c r="Q3492" s="7">
        <f>text(E3492,"ddd")</f>
        <v/>
      </c>
      <c r="R3492" s="7">
        <f>G3492-F3492</f>
        <v/>
      </c>
      <c r="S3492" s="7">
        <f>E3492-D3492</f>
        <v/>
      </c>
      <c r="T3492" s="7">
        <f>O3492*M3492</f>
        <v/>
      </c>
      <c r="U3492" s="7">
        <f>T3492*N3492</f>
        <v/>
      </c>
      <c r="V3492" s="7">
        <f>T3492-U3492-(P3492*M3492)</f>
        <v/>
      </c>
      <c r="W3492" s="7">
        <f>VLOOKUP(L3492,'Products Sheet'!$A:$B,2,FALSE)</f>
        <v/>
      </c>
      <c r="X3492" s="7" t="n"/>
      <c r="Y3492" s="7" t="n"/>
      <c r="Z3492" s="7" t="n"/>
      <c r="AA3492" s="7" t="n"/>
      <c r="AB3492" s="7" t="n"/>
      <c r="AC3492" s="7" t="n"/>
    </row>
    <row r="3493" ht="9.75" customHeight="1" s="12">
      <c r="A3493" s="11" t="inlineStr">
        <is>
          <t>SO - 0003222</t>
        </is>
      </c>
      <c r="B3493" s="11" t="inlineStr">
        <is>
          <t>In-Store</t>
        </is>
      </c>
      <c r="C3493" s="11" t="inlineStr">
        <is>
          <t>WARE-PUJ1005</t>
        </is>
      </c>
      <c r="D3493" s="6" t="n">
        <v>43500</v>
      </c>
      <c r="E3493" s="6" t="n">
        <v>43616</v>
      </c>
      <c r="F3493" s="6" t="n">
        <v>43619</v>
      </c>
      <c r="G3493" s="6" t="n">
        <v>43622</v>
      </c>
      <c r="H3493" s="11" t="inlineStr">
        <is>
          <t>USD</t>
        </is>
      </c>
      <c r="I3493" s="11" t="n">
        <v>5</v>
      </c>
      <c r="J3493" s="11" t="n">
        <v>6</v>
      </c>
      <c r="K3493" s="11" t="n">
        <v>297</v>
      </c>
      <c r="L3493" s="11" t="n">
        <v>21</v>
      </c>
      <c r="M3493" s="11" t="n">
        <v>4</v>
      </c>
      <c r="N3493" s="11" t="n">
        <v>0.1</v>
      </c>
      <c r="O3493" s="7" t="n">
        <v>2345</v>
      </c>
      <c r="P3493" s="7" t="n">
        <v>1031.8</v>
      </c>
      <c r="Q3493" s="7">
        <f>text(E3493,"ddd")</f>
        <v/>
      </c>
      <c r="R3493" s="7">
        <f>G3493-F3493</f>
        <v/>
      </c>
      <c r="S3493" s="7">
        <f>E3493-D3493</f>
        <v/>
      </c>
      <c r="T3493" s="7">
        <f>O3493*M3493</f>
        <v/>
      </c>
      <c r="U3493" s="7">
        <f>T3493*N3493</f>
        <v/>
      </c>
      <c r="V3493" s="7">
        <f>T3493-U3493-(P3493*M3493)</f>
        <v/>
      </c>
      <c r="W3493" s="7">
        <f>VLOOKUP(L3493,'Products Sheet'!$A:$B,2,FALSE)</f>
        <v/>
      </c>
      <c r="X3493" s="7" t="n"/>
      <c r="Y3493" s="7" t="n"/>
      <c r="Z3493" s="7" t="n"/>
      <c r="AA3493" s="7" t="n"/>
      <c r="AB3493" s="7" t="n"/>
      <c r="AC3493" s="7" t="n"/>
    </row>
    <row r="3494" ht="9.75" customHeight="1" s="12">
      <c r="A3494" s="11" t="inlineStr">
        <is>
          <t>SO - 0003229</t>
        </is>
      </c>
      <c r="B3494" s="11" t="inlineStr">
        <is>
          <t>In-Store</t>
        </is>
      </c>
      <c r="C3494" s="11" t="inlineStr">
        <is>
          <t>WARE-MKL1006</t>
        </is>
      </c>
      <c r="D3494" s="6" t="n">
        <v>43500</v>
      </c>
      <c r="E3494" s="6" t="n">
        <v>43617</v>
      </c>
      <c r="F3494" s="6" t="n">
        <v>43641</v>
      </c>
      <c r="G3494" s="6" t="n">
        <v>43650</v>
      </c>
      <c r="H3494" s="11" t="inlineStr">
        <is>
          <t>USD</t>
        </is>
      </c>
      <c r="I3494" s="11" t="n">
        <v>3</v>
      </c>
      <c r="J3494" s="11" t="n">
        <v>29</v>
      </c>
      <c r="K3494" s="11" t="n">
        <v>348</v>
      </c>
      <c r="L3494" s="11" t="n">
        <v>21</v>
      </c>
      <c r="M3494" s="11" t="n">
        <v>5</v>
      </c>
      <c r="N3494" s="11" t="n">
        <v>0.4</v>
      </c>
      <c r="O3494" s="7" t="n">
        <v>3973.1</v>
      </c>
      <c r="P3494" s="7" t="n">
        <v>1708.433</v>
      </c>
      <c r="Q3494" s="7">
        <f>text(E3494,"ddd")</f>
        <v/>
      </c>
      <c r="R3494" s="7">
        <f>G3494-F3494</f>
        <v/>
      </c>
      <c r="S3494" s="7">
        <f>E3494-D3494</f>
        <v/>
      </c>
      <c r="T3494" s="7">
        <f>O3494*M3494</f>
        <v/>
      </c>
      <c r="U3494" s="7">
        <f>T3494*N3494</f>
        <v/>
      </c>
      <c r="V3494" s="7">
        <f>T3494-U3494-(P3494*M3494)</f>
        <v/>
      </c>
      <c r="W3494" s="7">
        <f>VLOOKUP(L3494,'Products Sheet'!$A:$B,2,FALSE)</f>
        <v/>
      </c>
      <c r="X3494" s="7" t="n"/>
      <c r="Y3494" s="7" t="n"/>
      <c r="Z3494" s="7" t="n"/>
      <c r="AA3494" s="7" t="n"/>
      <c r="AB3494" s="7" t="n"/>
      <c r="AC3494" s="7" t="n"/>
    </row>
    <row r="3495" ht="9.75" customHeight="1" s="12">
      <c r="A3495" s="11" t="inlineStr">
        <is>
          <t>SO - 0003233</t>
        </is>
      </c>
      <c r="B3495" s="11" t="inlineStr">
        <is>
          <t>In-Store</t>
        </is>
      </c>
      <c r="C3495" s="11" t="inlineStr">
        <is>
          <t>WARE-NMK1003</t>
        </is>
      </c>
      <c r="D3495" s="6" t="n">
        <v>43500</v>
      </c>
      <c r="E3495" s="6" t="n">
        <v>43617</v>
      </c>
      <c r="F3495" s="6" t="n">
        <v>43627</v>
      </c>
      <c r="G3495" s="6" t="n">
        <v>43634</v>
      </c>
      <c r="H3495" s="11" t="inlineStr">
        <is>
          <t>USD</t>
        </is>
      </c>
      <c r="I3495" s="11" t="n">
        <v>11</v>
      </c>
      <c r="J3495" s="11" t="n">
        <v>10</v>
      </c>
      <c r="K3495" s="11" t="n">
        <v>125</v>
      </c>
      <c r="L3495" s="11" t="n">
        <v>21</v>
      </c>
      <c r="M3495" s="11" t="n">
        <v>6</v>
      </c>
      <c r="N3495" s="11" t="n">
        <v>0.1</v>
      </c>
      <c r="O3495" s="7" t="n">
        <v>2365.1</v>
      </c>
      <c r="P3495" s="7" t="n">
        <v>1016.993</v>
      </c>
      <c r="Q3495" s="7">
        <f>text(E3495,"ddd")</f>
        <v/>
      </c>
      <c r="R3495" s="7">
        <f>G3495-F3495</f>
        <v/>
      </c>
      <c r="S3495" s="7">
        <f>E3495-D3495</f>
        <v/>
      </c>
      <c r="T3495" s="7">
        <f>O3495*M3495</f>
        <v/>
      </c>
      <c r="U3495" s="7">
        <f>T3495*N3495</f>
        <v/>
      </c>
      <c r="V3495" s="7">
        <f>T3495-U3495-(P3495*M3495)</f>
        <v/>
      </c>
      <c r="W3495" s="7">
        <f>VLOOKUP(L3495,'Products Sheet'!$A:$B,2,FALSE)</f>
        <v/>
      </c>
      <c r="X3495" s="7" t="n"/>
      <c r="Y3495" s="7" t="n"/>
      <c r="Z3495" s="7" t="n"/>
      <c r="AA3495" s="7" t="n"/>
      <c r="AB3495" s="7" t="n"/>
      <c r="AC3495" s="7" t="n"/>
    </row>
    <row r="3496" ht="9.75" customHeight="1" s="12">
      <c r="A3496" s="11" t="inlineStr">
        <is>
          <t>SO - 0003296</t>
        </is>
      </c>
      <c r="B3496" s="11" t="inlineStr">
        <is>
          <t>Online</t>
        </is>
      </c>
      <c r="C3496" s="11" t="inlineStr">
        <is>
          <t>WARE-NMK1003</t>
        </is>
      </c>
      <c r="D3496" s="6" t="n">
        <v>43500</v>
      </c>
      <c r="E3496" s="6" t="n">
        <v>43624</v>
      </c>
      <c r="F3496" s="6" t="n">
        <v>43632</v>
      </c>
      <c r="G3496" s="6" t="n">
        <v>43638</v>
      </c>
      <c r="H3496" s="11" t="inlineStr">
        <is>
          <t>USD</t>
        </is>
      </c>
      <c r="I3496" s="11" t="n">
        <v>20</v>
      </c>
      <c r="J3496" s="11" t="n">
        <v>18</v>
      </c>
      <c r="K3496" s="11" t="n">
        <v>135</v>
      </c>
      <c r="L3496" s="11" t="n">
        <v>21</v>
      </c>
      <c r="M3496" s="11" t="n">
        <v>5</v>
      </c>
      <c r="N3496" s="11" t="n">
        <v>0.05</v>
      </c>
      <c r="O3496" s="7" t="n">
        <v>2512.5</v>
      </c>
      <c r="P3496" s="7" t="n">
        <v>2110.5</v>
      </c>
      <c r="Q3496" s="7">
        <f>text(E3496,"ddd")</f>
        <v/>
      </c>
      <c r="R3496" s="7">
        <f>G3496-F3496</f>
        <v/>
      </c>
      <c r="S3496" s="7">
        <f>E3496-D3496</f>
        <v/>
      </c>
      <c r="T3496" s="7">
        <f>O3496*M3496</f>
        <v/>
      </c>
      <c r="U3496" s="7">
        <f>T3496*N3496</f>
        <v/>
      </c>
      <c r="V3496" s="7">
        <f>T3496-U3496-(P3496*M3496)</f>
        <v/>
      </c>
      <c r="W3496" s="7">
        <f>VLOOKUP(L3496,'Products Sheet'!$A:$B,2,FALSE)</f>
        <v/>
      </c>
      <c r="X3496" s="7" t="n"/>
      <c r="Y3496" s="7" t="n"/>
      <c r="Z3496" s="7" t="n"/>
      <c r="AA3496" s="7" t="n"/>
      <c r="AB3496" s="7" t="n"/>
      <c r="AC3496" s="7" t="n"/>
    </row>
    <row r="3497" ht="9.75" customHeight="1" s="12">
      <c r="A3497" s="11" t="inlineStr">
        <is>
          <t>SO - 0003305</t>
        </is>
      </c>
      <c r="B3497" s="11" t="inlineStr">
        <is>
          <t>Online</t>
        </is>
      </c>
      <c r="C3497" s="11" t="inlineStr">
        <is>
          <t>WARE-PUJ1005</t>
        </is>
      </c>
      <c r="D3497" s="6" t="n">
        <v>43500</v>
      </c>
      <c r="E3497" s="6" t="n">
        <v>43626</v>
      </c>
      <c r="F3497" s="6" t="n">
        <v>43648</v>
      </c>
      <c r="G3497" s="6" t="n">
        <v>43651</v>
      </c>
      <c r="H3497" s="11" t="inlineStr">
        <is>
          <t>USD</t>
        </is>
      </c>
      <c r="I3497" s="11" t="n">
        <v>18</v>
      </c>
      <c r="J3497" s="11" t="n">
        <v>12</v>
      </c>
      <c r="K3497" s="11" t="n">
        <v>287</v>
      </c>
      <c r="L3497" s="11" t="n">
        <v>21</v>
      </c>
      <c r="M3497" s="11" t="n">
        <v>5</v>
      </c>
      <c r="N3497" s="11" t="n">
        <v>0.075</v>
      </c>
      <c r="O3497" s="7" t="n">
        <v>2572.8</v>
      </c>
      <c r="P3497" s="7" t="n">
        <v>1698.048</v>
      </c>
      <c r="Q3497" s="7">
        <f>text(E3497,"ddd")</f>
        <v/>
      </c>
      <c r="R3497" s="7">
        <f>G3497-F3497</f>
        <v/>
      </c>
      <c r="S3497" s="7">
        <f>E3497-D3497</f>
        <v/>
      </c>
      <c r="T3497" s="7">
        <f>O3497*M3497</f>
        <v/>
      </c>
      <c r="U3497" s="7">
        <f>T3497*N3497</f>
        <v/>
      </c>
      <c r="V3497" s="7">
        <f>T3497-U3497-(P3497*M3497)</f>
        <v/>
      </c>
      <c r="W3497" s="7">
        <f>VLOOKUP(L3497,'Products Sheet'!$A:$B,2,FALSE)</f>
        <v/>
      </c>
      <c r="X3497" s="7" t="n"/>
      <c r="Y3497" s="7" t="n"/>
      <c r="Z3497" s="7" t="n"/>
      <c r="AA3497" s="7" t="n"/>
      <c r="AB3497" s="7" t="n"/>
      <c r="AC3497" s="7" t="n"/>
    </row>
    <row r="3498" ht="9.75" customHeight="1" s="12">
      <c r="A3498" s="11" t="inlineStr">
        <is>
          <t>SO - 0003420</t>
        </is>
      </c>
      <c r="B3498" s="11" t="inlineStr">
        <is>
          <t>In-Store</t>
        </is>
      </c>
      <c r="C3498" s="11" t="inlineStr">
        <is>
          <t>WARE-NMK1003</t>
        </is>
      </c>
      <c r="D3498" s="6" t="n">
        <v>43500</v>
      </c>
      <c r="E3498" s="6" t="n">
        <v>43641</v>
      </c>
      <c r="F3498" s="6" t="n">
        <v>43652</v>
      </c>
      <c r="G3498" s="6" t="n">
        <v>43656</v>
      </c>
      <c r="H3498" s="11" t="inlineStr">
        <is>
          <t>USD</t>
        </is>
      </c>
      <c r="I3498" s="11" t="n">
        <v>12</v>
      </c>
      <c r="J3498" s="11" t="n">
        <v>44</v>
      </c>
      <c r="K3498" s="11" t="n">
        <v>188</v>
      </c>
      <c r="L3498" s="11" t="n">
        <v>21</v>
      </c>
      <c r="M3498" s="11" t="n">
        <v>2</v>
      </c>
      <c r="N3498" s="11" t="n">
        <v>0.4</v>
      </c>
      <c r="O3498" s="7" t="n">
        <v>3993.2</v>
      </c>
      <c r="P3498" s="7" t="n">
        <v>2515.716</v>
      </c>
      <c r="Q3498" s="7">
        <f>text(E3498,"ddd")</f>
        <v/>
      </c>
      <c r="R3498" s="7">
        <f>G3498-F3498</f>
        <v/>
      </c>
      <c r="S3498" s="7">
        <f>E3498-D3498</f>
        <v/>
      </c>
      <c r="T3498" s="7">
        <f>O3498*M3498</f>
        <v/>
      </c>
      <c r="U3498" s="7">
        <f>T3498*N3498</f>
        <v/>
      </c>
      <c r="V3498" s="7">
        <f>T3498-U3498-(P3498*M3498)</f>
        <v/>
      </c>
      <c r="W3498" s="7">
        <f>VLOOKUP(L3498,'Products Sheet'!$A:$B,2,FALSE)</f>
        <v/>
      </c>
      <c r="X3498" s="7" t="n"/>
      <c r="Y3498" s="7" t="n"/>
      <c r="Z3498" s="7" t="n"/>
      <c r="AA3498" s="7" t="n"/>
      <c r="AB3498" s="7" t="n"/>
      <c r="AC3498" s="7" t="n"/>
    </row>
    <row r="3499" ht="9.75" customHeight="1" s="12">
      <c r="A3499" s="11" t="inlineStr">
        <is>
          <t>SO - 0003463</t>
        </is>
      </c>
      <c r="B3499" s="11" t="inlineStr">
        <is>
          <t>Wholesale</t>
        </is>
      </c>
      <c r="C3499" s="11" t="inlineStr">
        <is>
          <t>WARE-XYS1001</t>
        </is>
      </c>
      <c r="D3499" s="6" t="n">
        <v>43500</v>
      </c>
      <c r="E3499" s="6" t="n">
        <v>43646</v>
      </c>
      <c r="F3499" s="6" t="n">
        <v>43654</v>
      </c>
      <c r="G3499" s="6" t="n">
        <v>43663</v>
      </c>
      <c r="H3499" s="11" t="inlineStr">
        <is>
          <t>USD</t>
        </is>
      </c>
      <c r="I3499" s="11" t="n">
        <v>27</v>
      </c>
      <c r="J3499" s="11" t="n">
        <v>29</v>
      </c>
      <c r="K3499" s="11" t="n">
        <v>30</v>
      </c>
      <c r="L3499" s="11" t="n">
        <v>21</v>
      </c>
      <c r="M3499" s="11" t="n">
        <v>2</v>
      </c>
      <c r="N3499" s="11" t="n">
        <v>0.075</v>
      </c>
      <c r="O3499" s="7" t="n">
        <v>1139</v>
      </c>
      <c r="P3499" s="7" t="n">
        <v>558.11</v>
      </c>
      <c r="Q3499" s="7">
        <f>text(E3499,"ddd")</f>
        <v/>
      </c>
      <c r="R3499" s="7">
        <f>G3499-F3499</f>
        <v/>
      </c>
      <c r="S3499" s="7">
        <f>E3499-D3499</f>
        <v/>
      </c>
      <c r="T3499" s="7">
        <f>O3499*M3499</f>
        <v/>
      </c>
      <c r="U3499" s="7">
        <f>T3499*N3499</f>
        <v/>
      </c>
      <c r="V3499" s="7">
        <f>T3499-U3499-(P3499*M3499)</f>
        <v/>
      </c>
      <c r="W3499" s="7">
        <f>VLOOKUP(L3499,'Products Sheet'!$A:$B,2,FALSE)</f>
        <v/>
      </c>
      <c r="X3499" s="7" t="n"/>
      <c r="Y3499" s="7" t="n"/>
      <c r="Z3499" s="7" t="n"/>
      <c r="AA3499" s="7" t="n"/>
      <c r="AB3499" s="7" t="n"/>
      <c r="AC3499" s="7" t="n"/>
    </row>
    <row r="3500" ht="9.75" customHeight="1" s="12">
      <c r="A3500" s="11" t="inlineStr">
        <is>
          <t>SO - 0003488</t>
        </is>
      </c>
      <c r="B3500" s="11" t="inlineStr">
        <is>
          <t>In-Store</t>
        </is>
      </c>
      <c r="C3500" s="11" t="inlineStr">
        <is>
          <t>WARE-PUJ1005</t>
        </is>
      </c>
      <c r="D3500" s="6" t="n">
        <v>43500</v>
      </c>
      <c r="E3500" s="6" t="n">
        <v>43648</v>
      </c>
      <c r="F3500" s="6" t="n">
        <v>43669</v>
      </c>
      <c r="G3500" s="6" t="n">
        <v>43670</v>
      </c>
      <c r="H3500" s="11" t="inlineStr">
        <is>
          <t>USD</t>
        </is>
      </c>
      <c r="I3500" s="11" t="n">
        <v>3</v>
      </c>
      <c r="J3500" s="11" t="n">
        <v>10</v>
      </c>
      <c r="K3500" s="11" t="n">
        <v>326</v>
      </c>
      <c r="L3500" s="11" t="n">
        <v>21</v>
      </c>
      <c r="M3500" s="11" t="n">
        <v>5</v>
      </c>
      <c r="N3500" s="11" t="n">
        <v>0.1</v>
      </c>
      <c r="O3500" s="7" t="n">
        <v>1125.6</v>
      </c>
      <c r="P3500" s="7" t="n">
        <v>585.3120000000001</v>
      </c>
      <c r="Q3500" s="7">
        <f>text(E3500,"ddd")</f>
        <v/>
      </c>
      <c r="R3500" s="7">
        <f>G3500-F3500</f>
        <v/>
      </c>
      <c r="S3500" s="7">
        <f>E3500-D3500</f>
        <v/>
      </c>
      <c r="T3500" s="7">
        <f>O3500*M3500</f>
        <v/>
      </c>
      <c r="U3500" s="7">
        <f>T3500*N3500</f>
        <v/>
      </c>
      <c r="V3500" s="7">
        <f>T3500-U3500-(P3500*M3500)</f>
        <v/>
      </c>
      <c r="W3500" s="7">
        <f>VLOOKUP(L3500,'Products Sheet'!$A:$B,2,FALSE)</f>
        <v/>
      </c>
      <c r="X3500" s="7" t="n"/>
      <c r="Y3500" s="7" t="n"/>
      <c r="Z3500" s="7" t="n"/>
      <c r="AA3500" s="7" t="n"/>
      <c r="AB3500" s="7" t="n"/>
      <c r="AC3500" s="7" t="n"/>
    </row>
    <row r="3501" ht="9.75" customHeight="1" s="12">
      <c r="A3501" s="11" t="inlineStr">
        <is>
          <t>SO - 0003525</t>
        </is>
      </c>
      <c r="B3501" s="11" t="inlineStr">
        <is>
          <t>Online</t>
        </is>
      </c>
      <c r="C3501" s="11" t="inlineStr">
        <is>
          <t>WARE-NMK1003</t>
        </is>
      </c>
      <c r="D3501" s="6" t="n">
        <v>43500</v>
      </c>
      <c r="E3501" s="6" t="n">
        <v>43653</v>
      </c>
      <c r="F3501" s="6" t="n">
        <v>43675</v>
      </c>
      <c r="G3501" s="6" t="n">
        <v>43685</v>
      </c>
      <c r="H3501" s="11" t="inlineStr">
        <is>
          <t>USD</t>
        </is>
      </c>
      <c r="I3501" s="11" t="n">
        <v>18</v>
      </c>
      <c r="J3501" s="11" t="n">
        <v>39</v>
      </c>
      <c r="K3501" s="11" t="n">
        <v>153</v>
      </c>
      <c r="L3501" s="11" t="n">
        <v>21</v>
      </c>
      <c r="M3501" s="11" t="n">
        <v>8</v>
      </c>
      <c r="N3501" s="11" t="n">
        <v>0.2</v>
      </c>
      <c r="O3501" s="7" t="n">
        <v>5989.8</v>
      </c>
      <c r="P3501" s="7" t="n">
        <v>4552.248000000001</v>
      </c>
      <c r="Q3501" s="7">
        <f>text(E3501,"ddd")</f>
        <v/>
      </c>
      <c r="R3501" s="7">
        <f>G3501-F3501</f>
        <v/>
      </c>
      <c r="S3501" s="7">
        <f>E3501-D3501</f>
        <v/>
      </c>
      <c r="T3501" s="7">
        <f>O3501*M3501</f>
        <v/>
      </c>
      <c r="U3501" s="7">
        <f>T3501*N3501</f>
        <v/>
      </c>
      <c r="V3501" s="7">
        <f>T3501-U3501-(P3501*M3501)</f>
        <v/>
      </c>
      <c r="W3501" s="7">
        <f>VLOOKUP(L3501,'Products Sheet'!$A:$B,2,FALSE)</f>
        <v/>
      </c>
      <c r="X3501" s="7" t="n"/>
      <c r="Y3501" s="7" t="n"/>
      <c r="Z3501" s="7" t="n"/>
      <c r="AA3501" s="7" t="n"/>
      <c r="AB3501" s="7" t="n"/>
      <c r="AC3501" s="7" t="n"/>
    </row>
    <row r="3502" ht="9.75" customHeight="1" s="12">
      <c r="A3502" s="11" t="inlineStr">
        <is>
          <t>SO - 0003551</t>
        </is>
      </c>
      <c r="B3502" s="11" t="inlineStr">
        <is>
          <t>In-Store</t>
        </is>
      </c>
      <c r="C3502" s="11" t="inlineStr">
        <is>
          <t>WARE-NBV1002</t>
        </is>
      </c>
      <c r="D3502" s="6" t="n">
        <v>43500</v>
      </c>
      <c r="E3502" s="6" t="n">
        <v>43656</v>
      </c>
      <c r="F3502" s="6" t="n">
        <v>43681</v>
      </c>
      <c r="G3502" s="6" t="n">
        <v>43688</v>
      </c>
      <c r="H3502" s="11" t="inlineStr">
        <is>
          <t>USD</t>
        </is>
      </c>
      <c r="I3502" s="11" t="n">
        <v>10</v>
      </c>
      <c r="J3502" s="11" t="n">
        <v>49</v>
      </c>
      <c r="K3502" s="11" t="n">
        <v>71</v>
      </c>
      <c r="L3502" s="11" t="n">
        <v>21</v>
      </c>
      <c r="M3502" s="11" t="n">
        <v>6</v>
      </c>
      <c r="N3502" s="11" t="n">
        <v>0.1</v>
      </c>
      <c r="O3502" s="7" t="n">
        <v>5420.3</v>
      </c>
      <c r="P3502" s="7" t="n">
        <v>3577.398</v>
      </c>
      <c r="Q3502" s="7">
        <f>text(E3502,"ddd")</f>
        <v/>
      </c>
      <c r="R3502" s="7">
        <f>G3502-F3502</f>
        <v/>
      </c>
      <c r="S3502" s="7">
        <f>E3502-D3502</f>
        <v/>
      </c>
      <c r="T3502" s="7">
        <f>O3502*M3502</f>
        <v/>
      </c>
      <c r="U3502" s="7">
        <f>T3502*N3502</f>
        <v/>
      </c>
      <c r="V3502" s="7">
        <f>T3502-U3502-(P3502*M3502)</f>
        <v/>
      </c>
      <c r="W3502" s="7">
        <f>VLOOKUP(L3502,'Products Sheet'!$A:$B,2,FALSE)</f>
        <v/>
      </c>
      <c r="X3502" s="7" t="n"/>
      <c r="Y3502" s="7" t="n"/>
      <c r="Z3502" s="7" t="n"/>
      <c r="AA3502" s="7" t="n"/>
      <c r="AB3502" s="7" t="n"/>
      <c r="AC3502" s="7" t="n"/>
    </row>
    <row r="3503" ht="9.75" customHeight="1" s="12">
      <c r="A3503" s="11" t="inlineStr">
        <is>
          <t>SO - 0003591</t>
        </is>
      </c>
      <c r="B3503" s="11" t="inlineStr">
        <is>
          <t>In-Store</t>
        </is>
      </c>
      <c r="C3503" s="11" t="inlineStr">
        <is>
          <t>WARE-MKL1006</t>
        </is>
      </c>
      <c r="D3503" s="6" t="n">
        <v>43500</v>
      </c>
      <c r="E3503" s="6" t="n">
        <v>43663</v>
      </c>
      <c r="F3503" s="6" t="n">
        <v>43679</v>
      </c>
      <c r="G3503" s="6" t="n">
        <v>43684</v>
      </c>
      <c r="H3503" s="11" t="inlineStr">
        <is>
          <t>USD</t>
        </is>
      </c>
      <c r="I3503" s="11" t="n">
        <v>6</v>
      </c>
      <c r="J3503" s="11" t="n">
        <v>20</v>
      </c>
      <c r="K3503" s="11" t="n">
        <v>347</v>
      </c>
      <c r="L3503" s="11" t="n">
        <v>21</v>
      </c>
      <c r="M3503" s="11" t="n">
        <v>2</v>
      </c>
      <c r="N3503" s="11" t="n">
        <v>0.1</v>
      </c>
      <c r="O3503" s="7" t="n">
        <v>1688.4</v>
      </c>
      <c r="P3503" s="7" t="n">
        <v>911.7360000000001</v>
      </c>
      <c r="Q3503" s="7">
        <f>text(E3503,"ddd")</f>
        <v/>
      </c>
      <c r="R3503" s="7">
        <f>G3503-F3503</f>
        <v/>
      </c>
      <c r="S3503" s="7">
        <f>E3503-D3503</f>
        <v/>
      </c>
      <c r="T3503" s="7">
        <f>O3503*M3503</f>
        <v/>
      </c>
      <c r="U3503" s="7">
        <f>T3503*N3503</f>
        <v/>
      </c>
      <c r="V3503" s="7">
        <f>T3503-U3503-(P3503*M3503)</f>
        <v/>
      </c>
      <c r="W3503" s="7">
        <f>VLOOKUP(L3503,'Products Sheet'!$A:$B,2,FALSE)</f>
        <v/>
      </c>
      <c r="X3503" s="7" t="n"/>
      <c r="Y3503" s="7" t="n"/>
      <c r="Z3503" s="7" t="n"/>
      <c r="AA3503" s="7" t="n"/>
      <c r="AB3503" s="7" t="n"/>
      <c r="AC3503" s="7" t="n"/>
    </row>
    <row r="3504" ht="9.75" customHeight="1" s="12">
      <c r="A3504" s="11" t="inlineStr">
        <is>
          <t>SO - 0003649</t>
        </is>
      </c>
      <c r="B3504" s="11" t="inlineStr">
        <is>
          <t>In-Store</t>
        </is>
      </c>
      <c r="C3504" s="11" t="inlineStr">
        <is>
          <t>WARE-MKL1006</t>
        </is>
      </c>
      <c r="D3504" s="6" t="n">
        <v>43600</v>
      </c>
      <c r="E3504" s="6" t="n">
        <v>43668</v>
      </c>
      <c r="F3504" s="6" t="n">
        <v>43678</v>
      </c>
      <c r="G3504" s="6" t="n">
        <v>43681</v>
      </c>
      <c r="H3504" s="11" t="inlineStr">
        <is>
          <t>USD</t>
        </is>
      </c>
      <c r="I3504" s="11" t="n">
        <v>9</v>
      </c>
      <c r="J3504" s="11" t="n">
        <v>50</v>
      </c>
      <c r="K3504" s="11" t="n">
        <v>352</v>
      </c>
      <c r="L3504" s="11" t="n">
        <v>21</v>
      </c>
      <c r="M3504" s="11" t="n">
        <v>3</v>
      </c>
      <c r="N3504" s="11" t="n">
        <v>0.05</v>
      </c>
      <c r="O3504" s="7" t="n">
        <v>2385.2</v>
      </c>
      <c r="P3504" s="7" t="n">
        <v>1311.86</v>
      </c>
      <c r="Q3504" s="7">
        <f>text(E3504,"ddd")</f>
        <v/>
      </c>
      <c r="R3504" s="7">
        <f>G3504-F3504</f>
        <v/>
      </c>
      <c r="S3504" s="7">
        <f>E3504-D3504</f>
        <v/>
      </c>
      <c r="T3504" s="7">
        <f>O3504*M3504</f>
        <v/>
      </c>
      <c r="U3504" s="7">
        <f>T3504*N3504</f>
        <v/>
      </c>
      <c r="V3504" s="7">
        <f>T3504-U3504-(P3504*M3504)</f>
        <v/>
      </c>
      <c r="W3504" s="7">
        <f>VLOOKUP(L3504,'Products Sheet'!$A:$B,2,FALSE)</f>
        <v/>
      </c>
      <c r="X3504" s="7" t="n"/>
      <c r="Y3504" s="7" t="n"/>
      <c r="Z3504" s="7" t="n"/>
      <c r="AA3504" s="7" t="n"/>
      <c r="AB3504" s="7" t="n"/>
      <c r="AC3504" s="7" t="n"/>
    </row>
    <row r="3505" ht="9.75" customHeight="1" s="12">
      <c r="A3505" s="11" t="inlineStr">
        <is>
          <t>SO - 0003673</t>
        </is>
      </c>
      <c r="B3505" s="11" t="inlineStr">
        <is>
          <t>Distributor</t>
        </is>
      </c>
      <c r="C3505" s="11" t="inlineStr">
        <is>
          <t>WARE-XYS1001</t>
        </is>
      </c>
      <c r="D3505" s="6" t="n">
        <v>43600</v>
      </c>
      <c r="E3505" s="6" t="n">
        <v>43671</v>
      </c>
      <c r="F3505" s="6" t="n">
        <v>43694</v>
      </c>
      <c r="G3505" s="6" t="n">
        <v>43695</v>
      </c>
      <c r="H3505" s="11" t="inlineStr">
        <is>
          <t>USD</t>
        </is>
      </c>
      <c r="I3505" s="11" t="n">
        <v>24</v>
      </c>
      <c r="J3505" s="11" t="n">
        <v>36</v>
      </c>
      <c r="K3505" s="11" t="n">
        <v>52</v>
      </c>
      <c r="L3505" s="11" t="n">
        <v>21</v>
      </c>
      <c r="M3505" s="11" t="n">
        <v>5</v>
      </c>
      <c r="N3505" s="11" t="n">
        <v>0.075</v>
      </c>
      <c r="O3505" s="7" t="n">
        <v>2659.9</v>
      </c>
      <c r="P3505" s="7" t="n">
        <v>1542.742</v>
      </c>
      <c r="Q3505" s="7">
        <f>text(E3505,"ddd")</f>
        <v/>
      </c>
      <c r="R3505" s="7">
        <f>G3505-F3505</f>
        <v/>
      </c>
      <c r="S3505" s="7">
        <f>E3505-D3505</f>
        <v/>
      </c>
      <c r="T3505" s="7">
        <f>O3505*M3505</f>
        <v/>
      </c>
      <c r="U3505" s="7">
        <f>T3505*N3505</f>
        <v/>
      </c>
      <c r="V3505" s="7">
        <f>T3505-U3505-(P3505*M3505)</f>
        <v/>
      </c>
      <c r="W3505" s="7">
        <f>VLOOKUP(L3505,'Products Sheet'!$A:$B,2,FALSE)</f>
        <v/>
      </c>
      <c r="X3505" s="7" t="n"/>
      <c r="Y3505" s="7" t="n"/>
      <c r="Z3505" s="7" t="n"/>
      <c r="AA3505" s="7" t="n"/>
      <c r="AB3505" s="7" t="n"/>
      <c r="AC3505" s="7" t="n"/>
    </row>
    <row r="3506" ht="9.75" customHeight="1" s="12">
      <c r="A3506" s="11" t="inlineStr">
        <is>
          <t>SO - 0003714</t>
        </is>
      </c>
      <c r="B3506" s="11" t="inlineStr">
        <is>
          <t>Distributor</t>
        </is>
      </c>
      <c r="C3506" s="11" t="inlineStr">
        <is>
          <t>WARE-XYS1001</t>
        </is>
      </c>
      <c r="D3506" s="6" t="n">
        <v>43500</v>
      </c>
      <c r="E3506" s="6" t="n">
        <v>43677</v>
      </c>
      <c r="F3506" s="6" t="n">
        <v>43688</v>
      </c>
      <c r="G3506" s="6" t="n">
        <v>43698</v>
      </c>
      <c r="H3506" s="11" t="inlineStr">
        <is>
          <t>USD</t>
        </is>
      </c>
      <c r="I3506" s="11" t="n">
        <v>24</v>
      </c>
      <c r="J3506" s="11" t="n">
        <v>32</v>
      </c>
      <c r="K3506" s="11" t="n">
        <v>17</v>
      </c>
      <c r="L3506" s="11" t="n">
        <v>21</v>
      </c>
      <c r="M3506" s="11" t="n">
        <v>6</v>
      </c>
      <c r="N3506" s="11" t="n">
        <v>0.2</v>
      </c>
      <c r="O3506" s="7" t="n">
        <v>1192.6</v>
      </c>
      <c r="P3506" s="7" t="n">
        <v>536.6700000000001</v>
      </c>
      <c r="Q3506" s="7">
        <f>text(E3506,"ddd")</f>
        <v/>
      </c>
      <c r="R3506" s="7">
        <f>G3506-F3506</f>
        <v/>
      </c>
      <c r="S3506" s="7">
        <f>E3506-D3506</f>
        <v/>
      </c>
      <c r="T3506" s="7">
        <f>O3506*M3506</f>
        <v/>
      </c>
      <c r="U3506" s="7">
        <f>T3506*N3506</f>
        <v/>
      </c>
      <c r="V3506" s="7">
        <f>T3506-U3506-(P3506*M3506)</f>
        <v/>
      </c>
      <c r="W3506" s="7">
        <f>VLOOKUP(L3506,'Products Sheet'!$A:$B,2,FALSE)</f>
        <v/>
      </c>
      <c r="X3506" s="7" t="n"/>
      <c r="Y3506" s="7" t="n"/>
      <c r="Z3506" s="7" t="n"/>
      <c r="AA3506" s="7" t="n"/>
      <c r="AB3506" s="7" t="n"/>
      <c r="AC3506" s="7" t="n"/>
    </row>
    <row r="3507" ht="9.75" customHeight="1" s="12">
      <c r="A3507" s="11" t="inlineStr">
        <is>
          <t>SO - 0003742</t>
        </is>
      </c>
      <c r="B3507" s="11" t="inlineStr">
        <is>
          <t>Online</t>
        </is>
      </c>
      <c r="C3507" s="11" t="inlineStr">
        <is>
          <t>WARE-NMK1003</t>
        </is>
      </c>
      <c r="D3507" s="6" t="n">
        <v>43600</v>
      </c>
      <c r="E3507" s="6" t="n">
        <v>43679</v>
      </c>
      <c r="F3507" s="6" t="n">
        <v>43700</v>
      </c>
      <c r="G3507" s="6" t="n">
        <v>43708</v>
      </c>
      <c r="H3507" s="11" t="inlineStr">
        <is>
          <t>USD</t>
        </is>
      </c>
      <c r="I3507" s="11" t="n">
        <v>16</v>
      </c>
      <c r="J3507" s="11" t="n">
        <v>1</v>
      </c>
      <c r="K3507" s="11" t="n">
        <v>95</v>
      </c>
      <c r="L3507" s="11" t="n">
        <v>21</v>
      </c>
      <c r="M3507" s="11" t="n">
        <v>4</v>
      </c>
      <c r="N3507" s="11" t="n">
        <v>0.15</v>
      </c>
      <c r="O3507" s="7" t="n">
        <v>1031.8</v>
      </c>
      <c r="P3507" s="7" t="n">
        <v>691.306</v>
      </c>
      <c r="Q3507" s="7">
        <f>text(E3507,"ddd")</f>
        <v/>
      </c>
      <c r="R3507" s="7">
        <f>G3507-F3507</f>
        <v/>
      </c>
      <c r="S3507" s="7">
        <f>E3507-D3507</f>
        <v/>
      </c>
      <c r="T3507" s="7">
        <f>O3507*M3507</f>
        <v/>
      </c>
      <c r="U3507" s="7">
        <f>T3507*N3507</f>
        <v/>
      </c>
      <c r="V3507" s="7">
        <f>T3507-U3507-(P3507*M3507)</f>
        <v/>
      </c>
      <c r="W3507" s="7">
        <f>VLOOKUP(L3507,'Products Sheet'!$A:$B,2,FALSE)</f>
        <v/>
      </c>
      <c r="X3507" s="7" t="n"/>
      <c r="Y3507" s="7" t="n"/>
      <c r="Z3507" s="7" t="n"/>
      <c r="AA3507" s="7" t="n"/>
      <c r="AB3507" s="7" t="n"/>
      <c r="AC3507" s="7" t="n"/>
    </row>
    <row r="3508" ht="9.75" customHeight="1" s="12">
      <c r="A3508" s="11" t="inlineStr">
        <is>
          <t>SO - 0003747</t>
        </is>
      </c>
      <c r="B3508" s="11" t="inlineStr">
        <is>
          <t>Online</t>
        </is>
      </c>
      <c r="C3508" s="11" t="inlineStr">
        <is>
          <t>WARE-PUJ1005</t>
        </is>
      </c>
      <c r="D3508" s="6" t="n">
        <v>43500</v>
      </c>
      <c r="E3508" s="6" t="n">
        <v>43679</v>
      </c>
      <c r="F3508" s="6" t="n">
        <v>43704</v>
      </c>
      <c r="G3508" s="6" t="n">
        <v>43706</v>
      </c>
      <c r="H3508" s="11" t="inlineStr">
        <is>
          <t>USD</t>
        </is>
      </c>
      <c r="I3508" s="11" t="n">
        <v>16</v>
      </c>
      <c r="J3508" s="11" t="n">
        <v>47</v>
      </c>
      <c r="K3508" s="11" t="n">
        <v>323</v>
      </c>
      <c r="L3508" s="11" t="n">
        <v>21</v>
      </c>
      <c r="M3508" s="11" t="n">
        <v>1</v>
      </c>
      <c r="N3508" s="11" t="n">
        <v>0.4</v>
      </c>
      <c r="O3508" s="7" t="n">
        <v>1118.9</v>
      </c>
      <c r="P3508" s="7" t="n">
        <v>783.23</v>
      </c>
      <c r="Q3508" s="7">
        <f>text(E3508,"ddd")</f>
        <v/>
      </c>
      <c r="R3508" s="7">
        <f>G3508-F3508</f>
        <v/>
      </c>
      <c r="S3508" s="7">
        <f>E3508-D3508</f>
        <v/>
      </c>
      <c r="T3508" s="7">
        <f>O3508*M3508</f>
        <v/>
      </c>
      <c r="U3508" s="7">
        <f>T3508*N3508</f>
        <v/>
      </c>
      <c r="V3508" s="7">
        <f>T3508-U3508-(P3508*M3508)</f>
        <v/>
      </c>
      <c r="W3508" s="7">
        <f>VLOOKUP(L3508,'Products Sheet'!$A:$B,2,FALSE)</f>
        <v/>
      </c>
      <c r="X3508" s="7" t="n"/>
      <c r="Y3508" s="7" t="n"/>
      <c r="Z3508" s="7" t="n"/>
      <c r="AA3508" s="7" t="n"/>
      <c r="AB3508" s="7" t="n"/>
      <c r="AC3508" s="7" t="n"/>
    </row>
    <row r="3509" ht="9.75" customHeight="1" s="12">
      <c r="A3509" s="11" t="inlineStr">
        <is>
          <t>SO - 0003778</t>
        </is>
      </c>
      <c r="B3509" s="11" t="inlineStr">
        <is>
          <t>Online</t>
        </is>
      </c>
      <c r="C3509" s="11" t="inlineStr">
        <is>
          <t>WARE-NMK1003</t>
        </is>
      </c>
      <c r="D3509" s="6" t="n">
        <v>43600</v>
      </c>
      <c r="E3509" s="6" t="n">
        <v>43683</v>
      </c>
      <c r="F3509" s="6" t="n">
        <v>43709</v>
      </c>
      <c r="G3509" s="6" t="n">
        <v>43716</v>
      </c>
      <c r="H3509" s="11" t="inlineStr">
        <is>
          <t>USD</t>
        </is>
      </c>
      <c r="I3509" s="11" t="n">
        <v>16</v>
      </c>
      <c r="J3509" s="11" t="n">
        <v>14</v>
      </c>
      <c r="K3509" s="11" t="n">
        <v>186</v>
      </c>
      <c r="L3509" s="11" t="n">
        <v>21</v>
      </c>
      <c r="M3509" s="11" t="n">
        <v>2</v>
      </c>
      <c r="N3509" s="11" t="n">
        <v>0.075</v>
      </c>
      <c r="O3509" s="7" t="n">
        <v>5286.3</v>
      </c>
      <c r="P3509" s="7" t="n">
        <v>2537.424</v>
      </c>
      <c r="Q3509" s="7">
        <f>text(E3509,"ddd")</f>
        <v/>
      </c>
      <c r="R3509" s="7">
        <f>G3509-F3509</f>
        <v/>
      </c>
      <c r="S3509" s="7">
        <f>E3509-D3509</f>
        <v/>
      </c>
      <c r="T3509" s="7">
        <f>O3509*M3509</f>
        <v/>
      </c>
      <c r="U3509" s="7">
        <f>T3509*N3509</f>
        <v/>
      </c>
      <c r="V3509" s="7">
        <f>T3509-U3509-(P3509*M3509)</f>
        <v/>
      </c>
      <c r="W3509" s="7">
        <f>VLOOKUP(L3509,'Products Sheet'!$A:$B,2,FALSE)</f>
        <v/>
      </c>
      <c r="X3509" s="7" t="n"/>
      <c r="Y3509" s="7" t="n"/>
      <c r="Z3509" s="7" t="n"/>
      <c r="AA3509" s="7" t="n"/>
      <c r="AB3509" s="7" t="n"/>
      <c r="AC3509" s="7" t="n"/>
    </row>
    <row r="3510" ht="9.75" customHeight="1" s="12">
      <c r="A3510" s="11" t="inlineStr">
        <is>
          <t>SO - 0003807</t>
        </is>
      </c>
      <c r="B3510" s="11" t="inlineStr">
        <is>
          <t>Online</t>
        </is>
      </c>
      <c r="C3510" s="11" t="inlineStr">
        <is>
          <t>WARE-PUJ1005</t>
        </is>
      </c>
      <c r="D3510" s="6" t="n">
        <v>43600</v>
      </c>
      <c r="E3510" s="6" t="n">
        <v>43687</v>
      </c>
      <c r="F3510" s="6" t="n">
        <v>43714</v>
      </c>
      <c r="G3510" s="6" t="n">
        <v>43724</v>
      </c>
      <c r="H3510" s="11" t="inlineStr">
        <is>
          <t>USD</t>
        </is>
      </c>
      <c r="I3510" s="11" t="n">
        <v>19</v>
      </c>
      <c r="J3510" s="11" t="n">
        <v>20</v>
      </c>
      <c r="K3510" s="11" t="n">
        <v>323</v>
      </c>
      <c r="L3510" s="11" t="n">
        <v>21</v>
      </c>
      <c r="M3510" s="11" t="n">
        <v>6</v>
      </c>
      <c r="N3510" s="11" t="n">
        <v>0.1</v>
      </c>
      <c r="O3510" s="7" t="n">
        <v>1105.5</v>
      </c>
      <c r="P3510" s="7" t="n">
        <v>795.9599999999999</v>
      </c>
      <c r="Q3510" s="7">
        <f>text(E3510,"ddd")</f>
        <v/>
      </c>
      <c r="R3510" s="7">
        <f>G3510-F3510</f>
        <v/>
      </c>
      <c r="S3510" s="7">
        <f>E3510-D3510</f>
        <v/>
      </c>
      <c r="T3510" s="7">
        <f>O3510*M3510</f>
        <v/>
      </c>
      <c r="U3510" s="7">
        <f>T3510*N3510</f>
        <v/>
      </c>
      <c r="V3510" s="7">
        <f>T3510-U3510-(P3510*M3510)</f>
        <v/>
      </c>
      <c r="W3510" s="7">
        <f>VLOOKUP(L3510,'Products Sheet'!$A:$B,2,FALSE)</f>
        <v/>
      </c>
      <c r="X3510" s="7" t="n"/>
      <c r="Y3510" s="7" t="n"/>
      <c r="Z3510" s="7" t="n"/>
      <c r="AA3510" s="7" t="n"/>
      <c r="AB3510" s="7" t="n"/>
      <c r="AC3510" s="7" t="n"/>
    </row>
    <row r="3511" ht="9.75" customHeight="1" s="12">
      <c r="A3511" s="11" t="inlineStr">
        <is>
          <t>SO - 0003826</t>
        </is>
      </c>
      <c r="B3511" s="11" t="inlineStr">
        <is>
          <t>Online</t>
        </is>
      </c>
      <c r="C3511" s="11" t="inlineStr">
        <is>
          <t>WARE-NMK1003</t>
        </is>
      </c>
      <c r="D3511" s="6" t="n">
        <v>43600</v>
      </c>
      <c r="E3511" s="6" t="n">
        <v>43689</v>
      </c>
      <c r="F3511" s="6" t="n">
        <v>43707</v>
      </c>
      <c r="G3511" s="6" t="n">
        <v>43716</v>
      </c>
      <c r="H3511" s="11" t="inlineStr">
        <is>
          <t>USD</t>
        </is>
      </c>
      <c r="I3511" s="11" t="n">
        <v>16</v>
      </c>
      <c r="J3511" s="11" t="n">
        <v>16</v>
      </c>
      <c r="K3511" s="11" t="n">
        <v>185</v>
      </c>
      <c r="L3511" s="11" t="n">
        <v>21</v>
      </c>
      <c r="M3511" s="11" t="n">
        <v>6</v>
      </c>
      <c r="N3511" s="11" t="n">
        <v>0.075</v>
      </c>
      <c r="O3511" s="7" t="n">
        <v>897.8000000000001</v>
      </c>
      <c r="P3511" s="7" t="n">
        <v>619.482</v>
      </c>
      <c r="Q3511" s="7">
        <f>text(E3511,"ddd")</f>
        <v/>
      </c>
      <c r="R3511" s="7">
        <f>G3511-F3511</f>
        <v/>
      </c>
      <c r="S3511" s="7">
        <f>E3511-D3511</f>
        <v/>
      </c>
      <c r="T3511" s="7">
        <f>O3511*M3511</f>
        <v/>
      </c>
      <c r="U3511" s="7">
        <f>T3511*N3511</f>
        <v/>
      </c>
      <c r="V3511" s="7">
        <f>T3511-U3511-(P3511*M3511)</f>
        <v/>
      </c>
      <c r="W3511" s="7">
        <f>VLOOKUP(L3511,'Products Sheet'!$A:$B,2,FALSE)</f>
        <v/>
      </c>
      <c r="X3511" s="7" t="n"/>
      <c r="Y3511" s="7" t="n"/>
      <c r="Z3511" s="7" t="n"/>
      <c r="AA3511" s="7" t="n"/>
      <c r="AB3511" s="7" t="n"/>
      <c r="AC3511" s="7" t="n"/>
    </row>
    <row r="3512" ht="9.75" customHeight="1" s="12">
      <c r="A3512" s="11" t="inlineStr">
        <is>
          <t>SO - 0004004</t>
        </is>
      </c>
      <c r="B3512" s="11" t="inlineStr">
        <is>
          <t>Online</t>
        </is>
      </c>
      <c r="C3512" s="11" t="inlineStr">
        <is>
          <t>WARE-UHY1004</t>
        </is>
      </c>
      <c r="D3512" s="6" t="n">
        <v>43600</v>
      </c>
      <c r="E3512" s="6" t="n">
        <v>43711</v>
      </c>
      <c r="F3512" s="6" t="n">
        <v>43726</v>
      </c>
      <c r="G3512" s="6" t="n">
        <v>43728</v>
      </c>
      <c r="H3512" s="11" t="inlineStr">
        <is>
          <t>USD</t>
        </is>
      </c>
      <c r="I3512" s="11" t="n">
        <v>19</v>
      </c>
      <c r="J3512" s="11" t="n">
        <v>4</v>
      </c>
      <c r="K3512" s="11" t="n">
        <v>221</v>
      </c>
      <c r="L3512" s="11" t="n">
        <v>21</v>
      </c>
      <c r="M3512" s="11" t="n">
        <v>1</v>
      </c>
      <c r="N3512" s="11" t="n">
        <v>0.075</v>
      </c>
      <c r="O3512" s="7" t="n">
        <v>2767.1</v>
      </c>
      <c r="P3512" s="7" t="n">
        <v>1743.273</v>
      </c>
      <c r="Q3512" s="7">
        <f>text(E3512,"ddd")</f>
        <v/>
      </c>
      <c r="R3512" s="7">
        <f>G3512-F3512</f>
        <v/>
      </c>
      <c r="S3512" s="7">
        <f>E3512-D3512</f>
        <v/>
      </c>
      <c r="T3512" s="7">
        <f>O3512*M3512</f>
        <v/>
      </c>
      <c r="U3512" s="7">
        <f>T3512*N3512</f>
        <v/>
      </c>
      <c r="V3512" s="7">
        <f>T3512-U3512-(P3512*M3512)</f>
        <v/>
      </c>
      <c r="W3512" s="7">
        <f>VLOOKUP(L3512,'Products Sheet'!$A:$B,2,FALSE)</f>
        <v/>
      </c>
      <c r="X3512" s="7" t="n"/>
      <c r="Y3512" s="7" t="n"/>
      <c r="Z3512" s="7" t="n"/>
      <c r="AA3512" s="7" t="n"/>
      <c r="AB3512" s="7" t="n"/>
      <c r="AC3512" s="7" t="n"/>
    </row>
    <row r="3513" ht="9.75" customHeight="1" s="12">
      <c r="A3513" s="11" t="inlineStr">
        <is>
          <t>SO - 0004068</t>
        </is>
      </c>
      <c r="B3513" s="11" t="inlineStr">
        <is>
          <t>In-Store</t>
        </is>
      </c>
      <c r="C3513" s="11" t="inlineStr">
        <is>
          <t>WARE-MKL1006</t>
        </is>
      </c>
      <c r="D3513" s="6" t="n">
        <v>43600</v>
      </c>
      <c r="E3513" s="6" t="n">
        <v>43720</v>
      </c>
      <c r="F3513" s="6" t="n">
        <v>43746</v>
      </c>
      <c r="G3513" s="6" t="n">
        <v>43756</v>
      </c>
      <c r="H3513" s="11" t="inlineStr">
        <is>
          <t>USD</t>
        </is>
      </c>
      <c r="I3513" s="11" t="n">
        <v>10</v>
      </c>
      <c r="J3513" s="11" t="n">
        <v>23</v>
      </c>
      <c r="K3513" s="11" t="n">
        <v>362</v>
      </c>
      <c r="L3513" s="11" t="n">
        <v>21</v>
      </c>
      <c r="M3513" s="11" t="n">
        <v>3</v>
      </c>
      <c r="N3513" s="11" t="n">
        <v>0.1</v>
      </c>
      <c r="O3513" s="7" t="n">
        <v>3926.2</v>
      </c>
      <c r="P3513" s="7" t="n">
        <v>3023.174</v>
      </c>
      <c r="Q3513" s="7">
        <f>text(E3513,"ddd")</f>
        <v/>
      </c>
      <c r="R3513" s="7">
        <f>G3513-F3513</f>
        <v/>
      </c>
      <c r="S3513" s="7">
        <f>E3513-D3513</f>
        <v/>
      </c>
      <c r="T3513" s="7">
        <f>O3513*M3513</f>
        <v/>
      </c>
      <c r="U3513" s="7">
        <f>T3513*N3513</f>
        <v/>
      </c>
      <c r="V3513" s="7">
        <f>T3513-U3513-(P3513*M3513)</f>
        <v/>
      </c>
      <c r="W3513" s="7">
        <f>VLOOKUP(L3513,'Products Sheet'!$A:$B,2,FALSE)</f>
        <v/>
      </c>
      <c r="X3513" s="7" t="n"/>
      <c r="Y3513" s="7" t="n"/>
      <c r="Z3513" s="7" t="n"/>
      <c r="AA3513" s="7" t="n"/>
      <c r="AB3513" s="7" t="n"/>
      <c r="AC3513" s="7" t="n"/>
    </row>
    <row r="3514" ht="9.75" customHeight="1" s="12">
      <c r="A3514" s="11" t="inlineStr">
        <is>
          <t>SO - 0004097</t>
        </is>
      </c>
      <c r="B3514" s="11" t="inlineStr">
        <is>
          <t>Wholesale</t>
        </is>
      </c>
      <c r="C3514" s="11" t="inlineStr">
        <is>
          <t>WARE-XYS1001</t>
        </is>
      </c>
      <c r="D3514" s="6" t="n">
        <v>43600</v>
      </c>
      <c r="E3514" s="6" t="n">
        <v>43723</v>
      </c>
      <c r="F3514" s="6" t="n">
        <v>43736</v>
      </c>
      <c r="G3514" s="6" t="n">
        <v>43744</v>
      </c>
      <c r="H3514" s="11" t="inlineStr">
        <is>
          <t>USD</t>
        </is>
      </c>
      <c r="I3514" s="11" t="n">
        <v>27</v>
      </c>
      <c r="J3514" s="11" t="n">
        <v>38</v>
      </c>
      <c r="K3514" s="11" t="n">
        <v>40</v>
      </c>
      <c r="L3514" s="11" t="n">
        <v>21</v>
      </c>
      <c r="M3514" s="11" t="n">
        <v>6</v>
      </c>
      <c r="N3514" s="11" t="n">
        <v>0.2</v>
      </c>
      <c r="O3514" s="7" t="n">
        <v>1152.4</v>
      </c>
      <c r="P3514" s="7" t="n">
        <v>645.3440000000002</v>
      </c>
      <c r="Q3514" s="7">
        <f>text(E3514,"ddd")</f>
        <v/>
      </c>
      <c r="R3514" s="7">
        <f>G3514-F3514</f>
        <v/>
      </c>
      <c r="S3514" s="7">
        <f>E3514-D3514</f>
        <v/>
      </c>
      <c r="T3514" s="7">
        <f>O3514*M3514</f>
        <v/>
      </c>
      <c r="U3514" s="7">
        <f>T3514*N3514</f>
        <v/>
      </c>
      <c r="V3514" s="7">
        <f>T3514-U3514-(P3514*M3514)</f>
        <v/>
      </c>
      <c r="W3514" s="7">
        <f>VLOOKUP(L3514,'Products Sheet'!$A:$B,2,FALSE)</f>
        <v/>
      </c>
      <c r="X3514" s="7" t="n"/>
      <c r="Y3514" s="7" t="n"/>
      <c r="Z3514" s="7" t="n"/>
      <c r="AA3514" s="7" t="n"/>
      <c r="AB3514" s="7" t="n"/>
      <c r="AC3514" s="7" t="n"/>
    </row>
    <row r="3515" ht="9.75" customHeight="1" s="12">
      <c r="A3515" s="11" t="inlineStr">
        <is>
          <t>SO - 0004099</t>
        </is>
      </c>
      <c r="B3515" s="11" t="inlineStr">
        <is>
          <t>Wholesale</t>
        </is>
      </c>
      <c r="C3515" s="11" t="inlineStr">
        <is>
          <t>WARE-UHY1004</t>
        </is>
      </c>
      <c r="D3515" s="6" t="n">
        <v>43600</v>
      </c>
      <c r="E3515" s="6" t="n">
        <v>43724</v>
      </c>
      <c r="F3515" s="6" t="n">
        <v>43729</v>
      </c>
      <c r="G3515" s="6" t="n">
        <v>43734</v>
      </c>
      <c r="H3515" s="11" t="inlineStr">
        <is>
          <t>USD</t>
        </is>
      </c>
      <c r="I3515" s="11" t="n">
        <v>27</v>
      </c>
      <c r="J3515" s="11" t="n">
        <v>28</v>
      </c>
      <c r="K3515" s="11" t="n">
        <v>244</v>
      </c>
      <c r="L3515" s="11" t="n">
        <v>21</v>
      </c>
      <c r="M3515" s="11" t="n">
        <v>1</v>
      </c>
      <c r="N3515" s="11" t="n">
        <v>0.05</v>
      </c>
      <c r="O3515" s="7" t="n">
        <v>3852.5</v>
      </c>
      <c r="P3515" s="7" t="n">
        <v>2465.6</v>
      </c>
      <c r="Q3515" s="7">
        <f>text(E3515,"ddd")</f>
        <v/>
      </c>
      <c r="R3515" s="7">
        <f>G3515-F3515</f>
        <v/>
      </c>
      <c r="S3515" s="7">
        <f>E3515-D3515</f>
        <v/>
      </c>
      <c r="T3515" s="7">
        <f>O3515*M3515</f>
        <v/>
      </c>
      <c r="U3515" s="7">
        <f>T3515*N3515</f>
        <v/>
      </c>
      <c r="V3515" s="7">
        <f>T3515-U3515-(P3515*M3515)</f>
        <v/>
      </c>
      <c r="W3515" s="7">
        <f>VLOOKUP(L3515,'Products Sheet'!$A:$B,2,FALSE)</f>
        <v/>
      </c>
      <c r="X3515" s="7" t="n"/>
      <c r="Y3515" s="7" t="n"/>
      <c r="Z3515" s="7" t="n"/>
      <c r="AA3515" s="7" t="n"/>
      <c r="AB3515" s="7" t="n"/>
      <c r="AC3515" s="7" t="n"/>
    </row>
    <row r="3516" ht="9.75" customHeight="1" s="12">
      <c r="A3516" s="11" t="inlineStr">
        <is>
          <t>SO - 0004205</t>
        </is>
      </c>
      <c r="B3516" s="11" t="inlineStr">
        <is>
          <t>Online</t>
        </is>
      </c>
      <c r="C3516" s="11" t="inlineStr">
        <is>
          <t>WARE-NMK1003</t>
        </is>
      </c>
      <c r="D3516" s="6" t="n">
        <v>43700</v>
      </c>
      <c r="E3516" s="6" t="n">
        <v>43737</v>
      </c>
      <c r="F3516" s="6" t="n">
        <v>43763</v>
      </c>
      <c r="G3516" s="6" t="n">
        <v>43765</v>
      </c>
      <c r="H3516" s="11" t="inlineStr">
        <is>
          <t>USD</t>
        </is>
      </c>
      <c r="I3516" s="11" t="n">
        <v>19</v>
      </c>
      <c r="J3516" s="11" t="n">
        <v>10</v>
      </c>
      <c r="K3516" s="11" t="n">
        <v>151</v>
      </c>
      <c r="L3516" s="11" t="n">
        <v>21</v>
      </c>
      <c r="M3516" s="11" t="n">
        <v>4</v>
      </c>
      <c r="N3516" s="11" t="n">
        <v>0.05</v>
      </c>
      <c r="O3516" s="7" t="n">
        <v>6083.6</v>
      </c>
      <c r="P3516" s="7" t="n">
        <v>4562.700000000001</v>
      </c>
      <c r="Q3516" s="7">
        <f>text(E3516,"ddd")</f>
        <v/>
      </c>
      <c r="R3516" s="7">
        <f>G3516-F3516</f>
        <v/>
      </c>
      <c r="S3516" s="7">
        <f>E3516-D3516</f>
        <v/>
      </c>
      <c r="T3516" s="7">
        <f>O3516*M3516</f>
        <v/>
      </c>
      <c r="U3516" s="7">
        <f>T3516*N3516</f>
        <v/>
      </c>
      <c r="V3516" s="7">
        <f>T3516-U3516-(P3516*M3516)</f>
        <v/>
      </c>
      <c r="W3516" s="7">
        <f>VLOOKUP(L3516,'Products Sheet'!$A:$B,2,FALSE)</f>
        <v/>
      </c>
      <c r="X3516" s="7" t="n"/>
      <c r="Y3516" s="7" t="n"/>
      <c r="Z3516" s="7" t="n"/>
      <c r="AA3516" s="7" t="n"/>
      <c r="AB3516" s="7" t="n"/>
      <c r="AC3516" s="7" t="n"/>
    </row>
    <row r="3517" ht="9.75" customHeight="1" s="12">
      <c r="A3517" s="11" t="inlineStr">
        <is>
          <t>SO - 0004220</t>
        </is>
      </c>
      <c r="B3517" s="11" t="inlineStr">
        <is>
          <t>In-Store</t>
        </is>
      </c>
      <c r="C3517" s="11" t="inlineStr">
        <is>
          <t>WARE-XYS1001</t>
        </is>
      </c>
      <c r="D3517" s="6" t="n">
        <v>43600</v>
      </c>
      <c r="E3517" s="6" t="n">
        <v>43739</v>
      </c>
      <c r="F3517" s="6" t="n">
        <v>43759</v>
      </c>
      <c r="G3517" s="6" t="n">
        <v>43765</v>
      </c>
      <c r="H3517" s="11" t="inlineStr">
        <is>
          <t>USD</t>
        </is>
      </c>
      <c r="I3517" s="11" t="n">
        <v>12</v>
      </c>
      <c r="J3517" s="11" t="n">
        <v>33</v>
      </c>
      <c r="K3517" s="11" t="n">
        <v>21</v>
      </c>
      <c r="L3517" s="11" t="n">
        <v>21</v>
      </c>
      <c r="M3517" s="11" t="n">
        <v>4</v>
      </c>
      <c r="N3517" s="11" t="n">
        <v>0.3</v>
      </c>
      <c r="O3517" s="7" t="n">
        <v>2673.3</v>
      </c>
      <c r="P3517" s="7" t="n">
        <v>1122.786</v>
      </c>
      <c r="Q3517" s="7">
        <f>text(E3517,"ddd")</f>
        <v/>
      </c>
      <c r="R3517" s="7">
        <f>G3517-F3517</f>
        <v/>
      </c>
      <c r="S3517" s="7">
        <f>E3517-D3517</f>
        <v/>
      </c>
      <c r="T3517" s="7">
        <f>O3517*M3517</f>
        <v/>
      </c>
      <c r="U3517" s="7">
        <f>T3517*N3517</f>
        <v/>
      </c>
      <c r="V3517" s="7">
        <f>T3517-U3517-(P3517*M3517)</f>
        <v/>
      </c>
      <c r="W3517" s="7">
        <f>VLOOKUP(L3517,'Products Sheet'!$A:$B,2,FALSE)</f>
        <v/>
      </c>
      <c r="X3517" s="7" t="n"/>
      <c r="Y3517" s="7" t="n"/>
      <c r="Z3517" s="7" t="n"/>
      <c r="AA3517" s="7" t="n"/>
      <c r="AB3517" s="7" t="n"/>
      <c r="AC3517" s="7" t="n"/>
    </row>
    <row r="3518" ht="9.75" customHeight="1" s="12">
      <c r="A3518" s="11" t="inlineStr">
        <is>
          <t>SO - 0004297</t>
        </is>
      </c>
      <c r="B3518" s="11" t="inlineStr">
        <is>
          <t>Distributor</t>
        </is>
      </c>
      <c r="C3518" s="11" t="inlineStr">
        <is>
          <t>WARE-NMK1003</t>
        </is>
      </c>
      <c r="D3518" s="6" t="n">
        <v>43600</v>
      </c>
      <c r="E3518" s="6" t="n">
        <v>43748</v>
      </c>
      <c r="F3518" s="6" t="n">
        <v>43761</v>
      </c>
      <c r="G3518" s="6" t="n">
        <v>43765</v>
      </c>
      <c r="H3518" s="11" t="inlineStr">
        <is>
          <t>USD</t>
        </is>
      </c>
      <c r="I3518" s="11" t="n">
        <v>25</v>
      </c>
      <c r="J3518" s="11" t="n">
        <v>25</v>
      </c>
      <c r="K3518" s="11" t="n">
        <v>99</v>
      </c>
      <c r="L3518" s="11" t="n">
        <v>21</v>
      </c>
      <c r="M3518" s="11" t="n">
        <v>8</v>
      </c>
      <c r="N3518" s="11" t="n">
        <v>0.1</v>
      </c>
      <c r="O3518" s="7" t="n">
        <v>247.9</v>
      </c>
      <c r="P3518" s="7" t="n">
        <v>101.639</v>
      </c>
      <c r="Q3518" s="7">
        <f>text(E3518,"ddd")</f>
        <v/>
      </c>
      <c r="R3518" s="7">
        <f>G3518-F3518</f>
        <v/>
      </c>
      <c r="S3518" s="7">
        <f>E3518-D3518</f>
        <v/>
      </c>
      <c r="T3518" s="7">
        <f>O3518*M3518</f>
        <v/>
      </c>
      <c r="U3518" s="7">
        <f>T3518*N3518</f>
        <v/>
      </c>
      <c r="V3518" s="7">
        <f>T3518-U3518-(P3518*M3518)</f>
        <v/>
      </c>
      <c r="W3518" s="7">
        <f>VLOOKUP(L3518,'Products Sheet'!$A:$B,2,FALSE)</f>
        <v/>
      </c>
      <c r="X3518" s="7" t="n"/>
      <c r="Y3518" s="7" t="n"/>
      <c r="Z3518" s="7" t="n"/>
      <c r="AA3518" s="7" t="n"/>
      <c r="AB3518" s="7" t="n"/>
      <c r="AC3518" s="7" t="n"/>
    </row>
    <row r="3519" ht="9.75" customHeight="1" s="12">
      <c r="A3519" s="11" t="inlineStr">
        <is>
          <t>SO - 0004339</t>
        </is>
      </c>
      <c r="B3519" s="11" t="inlineStr">
        <is>
          <t>In-Store</t>
        </is>
      </c>
      <c r="C3519" s="11" t="inlineStr">
        <is>
          <t>WARE-PUJ1005</t>
        </is>
      </c>
      <c r="D3519" s="6" t="n">
        <v>43600</v>
      </c>
      <c r="E3519" s="6" t="n">
        <v>43754</v>
      </c>
      <c r="F3519" s="6" t="n">
        <v>43770</v>
      </c>
      <c r="G3519" s="6" t="n">
        <v>43773</v>
      </c>
      <c r="H3519" s="11" t="inlineStr">
        <is>
          <t>USD</t>
        </is>
      </c>
      <c r="I3519" s="11" t="n">
        <v>3</v>
      </c>
      <c r="J3519" s="11" t="n">
        <v>29</v>
      </c>
      <c r="K3519" s="11" t="n">
        <v>313</v>
      </c>
      <c r="L3519" s="11" t="n">
        <v>21</v>
      </c>
      <c r="M3519" s="11" t="n">
        <v>5</v>
      </c>
      <c r="N3519" s="11" t="n">
        <v>0.075</v>
      </c>
      <c r="O3519" s="7" t="n">
        <v>1051.9</v>
      </c>
      <c r="P3519" s="7" t="n">
        <v>631.14</v>
      </c>
      <c r="Q3519" s="7">
        <f>text(E3519,"ddd")</f>
        <v/>
      </c>
      <c r="R3519" s="7">
        <f>G3519-F3519</f>
        <v/>
      </c>
      <c r="S3519" s="7">
        <f>E3519-D3519</f>
        <v/>
      </c>
      <c r="T3519" s="7">
        <f>O3519*M3519</f>
        <v/>
      </c>
      <c r="U3519" s="7">
        <f>T3519*N3519</f>
        <v/>
      </c>
      <c r="V3519" s="7">
        <f>T3519-U3519-(P3519*M3519)</f>
        <v/>
      </c>
      <c r="W3519" s="7">
        <f>VLOOKUP(L3519,'Products Sheet'!$A:$B,2,FALSE)</f>
        <v/>
      </c>
      <c r="X3519" s="7" t="n"/>
      <c r="Y3519" s="7" t="n"/>
      <c r="Z3519" s="7" t="n"/>
      <c r="AA3519" s="7" t="n"/>
      <c r="AB3519" s="7" t="n"/>
      <c r="AC3519" s="7" t="n"/>
    </row>
    <row r="3520" ht="9.75" customHeight="1" s="12">
      <c r="A3520" s="11" t="inlineStr">
        <is>
          <t>SO - 0004343</t>
        </is>
      </c>
      <c r="B3520" s="11" t="inlineStr">
        <is>
          <t>In-Store</t>
        </is>
      </c>
      <c r="C3520" s="11" t="inlineStr">
        <is>
          <t>WARE-UHY1004</t>
        </is>
      </c>
      <c r="D3520" s="6" t="n">
        <v>43600</v>
      </c>
      <c r="E3520" s="6" t="n">
        <v>43755</v>
      </c>
      <c r="F3520" s="6" t="n">
        <v>43775</v>
      </c>
      <c r="G3520" s="6" t="n">
        <v>43776</v>
      </c>
      <c r="H3520" s="11" t="inlineStr">
        <is>
          <t>USD</t>
        </is>
      </c>
      <c r="I3520" s="11" t="n">
        <v>7</v>
      </c>
      <c r="J3520" s="11" t="n">
        <v>34</v>
      </c>
      <c r="K3520" s="11" t="n">
        <v>235</v>
      </c>
      <c r="L3520" s="11" t="n">
        <v>21</v>
      </c>
      <c r="M3520" s="11" t="n">
        <v>8</v>
      </c>
      <c r="N3520" s="11" t="n">
        <v>0.1</v>
      </c>
      <c r="O3520" s="7" t="n">
        <v>1078.7</v>
      </c>
      <c r="P3520" s="7" t="n">
        <v>647.22</v>
      </c>
      <c r="Q3520" s="7">
        <f>text(E3520,"ddd")</f>
        <v/>
      </c>
      <c r="R3520" s="7">
        <f>G3520-F3520</f>
        <v/>
      </c>
      <c r="S3520" s="7">
        <f>E3520-D3520</f>
        <v/>
      </c>
      <c r="T3520" s="7">
        <f>O3520*M3520</f>
        <v/>
      </c>
      <c r="U3520" s="7">
        <f>T3520*N3520</f>
        <v/>
      </c>
      <c r="V3520" s="7">
        <f>T3520-U3520-(P3520*M3520)</f>
        <v/>
      </c>
      <c r="W3520" s="7">
        <f>VLOOKUP(L3520,'Products Sheet'!$A:$B,2,FALSE)</f>
        <v/>
      </c>
      <c r="X3520" s="7" t="n"/>
      <c r="Y3520" s="7" t="n"/>
      <c r="Z3520" s="7" t="n"/>
      <c r="AA3520" s="7" t="n"/>
      <c r="AB3520" s="7" t="n"/>
      <c r="AC3520" s="7" t="n"/>
    </row>
    <row r="3521" ht="9.75" customHeight="1" s="12">
      <c r="A3521" s="11" t="inlineStr">
        <is>
          <t>SO - 0004446</t>
        </is>
      </c>
      <c r="B3521" s="11" t="inlineStr">
        <is>
          <t>Online</t>
        </is>
      </c>
      <c r="C3521" s="11" t="inlineStr">
        <is>
          <t>WARE-NMK1003</t>
        </is>
      </c>
      <c r="D3521" s="6" t="n">
        <v>43600</v>
      </c>
      <c r="E3521" s="6" t="n">
        <v>43768</v>
      </c>
      <c r="F3521" s="6" t="n">
        <v>43777</v>
      </c>
      <c r="G3521" s="6" t="n">
        <v>43778</v>
      </c>
      <c r="H3521" s="11" t="inlineStr">
        <is>
          <t>USD</t>
        </is>
      </c>
      <c r="I3521" s="11" t="n">
        <v>20</v>
      </c>
      <c r="J3521" s="11" t="n">
        <v>46</v>
      </c>
      <c r="K3521" s="11" t="n">
        <v>97</v>
      </c>
      <c r="L3521" s="11" t="n">
        <v>21</v>
      </c>
      <c r="M3521" s="11" t="n">
        <v>6</v>
      </c>
      <c r="N3521" s="11" t="n">
        <v>0.05</v>
      </c>
      <c r="O3521" s="7" t="n">
        <v>1708.5</v>
      </c>
      <c r="P3521" s="7" t="n">
        <v>683.4000000000001</v>
      </c>
      <c r="Q3521" s="7">
        <f>text(E3521,"ddd")</f>
        <v/>
      </c>
      <c r="R3521" s="7">
        <f>G3521-F3521</f>
        <v/>
      </c>
      <c r="S3521" s="7">
        <f>E3521-D3521</f>
        <v/>
      </c>
      <c r="T3521" s="7">
        <f>O3521*M3521</f>
        <v/>
      </c>
      <c r="U3521" s="7">
        <f>T3521*N3521</f>
        <v/>
      </c>
      <c r="V3521" s="7">
        <f>T3521-U3521-(P3521*M3521)</f>
        <v/>
      </c>
      <c r="W3521" s="7">
        <f>VLOOKUP(L3521,'Products Sheet'!$A:$B,2,FALSE)</f>
        <v/>
      </c>
      <c r="X3521" s="7" t="n"/>
      <c r="Y3521" s="7" t="n"/>
      <c r="Z3521" s="7" t="n"/>
      <c r="AA3521" s="7" t="n"/>
      <c r="AB3521" s="7" t="n"/>
      <c r="AC3521" s="7" t="n"/>
    </row>
    <row r="3522" ht="9.75" customHeight="1" s="12">
      <c r="A3522" s="11" t="inlineStr">
        <is>
          <t>SO - 0004464</t>
        </is>
      </c>
      <c r="B3522" s="11" t="inlineStr">
        <is>
          <t>Wholesale</t>
        </is>
      </c>
      <c r="C3522" s="11" t="inlineStr">
        <is>
          <t>WARE-NMK1003</t>
        </is>
      </c>
      <c r="D3522" s="6" t="n">
        <v>43700</v>
      </c>
      <c r="E3522" s="6" t="n">
        <v>43771</v>
      </c>
      <c r="F3522" s="6" t="n">
        <v>43796</v>
      </c>
      <c r="G3522" s="6" t="n">
        <v>43797</v>
      </c>
      <c r="H3522" s="11" t="inlineStr">
        <is>
          <t>USD</t>
        </is>
      </c>
      <c r="I3522" s="11" t="n">
        <v>28</v>
      </c>
      <c r="J3522" s="11" t="n">
        <v>15</v>
      </c>
      <c r="K3522" s="11" t="n">
        <v>136</v>
      </c>
      <c r="L3522" s="11" t="n">
        <v>21</v>
      </c>
      <c r="M3522" s="11" t="n">
        <v>8</v>
      </c>
      <c r="N3522" s="11" t="n">
        <v>0.05</v>
      </c>
      <c r="O3522" s="7" t="n">
        <v>1795.6</v>
      </c>
      <c r="P3522" s="7" t="n">
        <v>1400.568</v>
      </c>
      <c r="Q3522" s="7">
        <f>text(E3522,"ddd")</f>
        <v/>
      </c>
      <c r="R3522" s="7">
        <f>G3522-F3522</f>
        <v/>
      </c>
      <c r="S3522" s="7">
        <f>E3522-D3522</f>
        <v/>
      </c>
      <c r="T3522" s="7">
        <f>O3522*M3522</f>
        <v/>
      </c>
      <c r="U3522" s="7">
        <f>T3522*N3522</f>
        <v/>
      </c>
      <c r="V3522" s="7">
        <f>T3522-U3522-(P3522*M3522)</f>
        <v/>
      </c>
      <c r="W3522" s="7">
        <f>VLOOKUP(L3522,'Products Sheet'!$A:$B,2,FALSE)</f>
        <v/>
      </c>
      <c r="X3522" s="7" t="n"/>
      <c r="Y3522" s="7" t="n"/>
      <c r="Z3522" s="7" t="n"/>
      <c r="AA3522" s="7" t="n"/>
      <c r="AB3522" s="7" t="n"/>
      <c r="AC3522" s="7" t="n"/>
    </row>
    <row r="3523" ht="9.75" customHeight="1" s="12">
      <c r="A3523" s="11" t="inlineStr">
        <is>
          <t>SO - 0004472</t>
        </is>
      </c>
      <c r="B3523" s="11" t="inlineStr">
        <is>
          <t>Online</t>
        </is>
      </c>
      <c r="C3523" s="11" t="inlineStr">
        <is>
          <t>WARE-XYS1001</t>
        </is>
      </c>
      <c r="D3523" s="6" t="n">
        <v>43700</v>
      </c>
      <c r="E3523" s="6" t="n">
        <v>43771</v>
      </c>
      <c r="F3523" s="6" t="n">
        <v>43791</v>
      </c>
      <c r="G3523" s="6" t="n">
        <v>43797</v>
      </c>
      <c r="H3523" s="11" t="inlineStr">
        <is>
          <t>USD</t>
        </is>
      </c>
      <c r="I3523" s="11" t="n">
        <v>16</v>
      </c>
      <c r="J3523" s="11" t="n">
        <v>37</v>
      </c>
      <c r="K3523" s="11" t="n">
        <v>58</v>
      </c>
      <c r="L3523" s="11" t="n">
        <v>21</v>
      </c>
      <c r="M3523" s="11" t="n">
        <v>6</v>
      </c>
      <c r="N3523" s="11" t="n">
        <v>0.075</v>
      </c>
      <c r="O3523" s="7" t="n">
        <v>1038.5</v>
      </c>
      <c r="P3523" s="7" t="n">
        <v>477.71</v>
      </c>
      <c r="Q3523" s="7">
        <f>text(E3523,"ddd")</f>
        <v/>
      </c>
      <c r="R3523" s="7">
        <f>G3523-F3523</f>
        <v/>
      </c>
      <c r="S3523" s="7">
        <f>E3523-D3523</f>
        <v/>
      </c>
      <c r="T3523" s="7">
        <f>O3523*M3523</f>
        <v/>
      </c>
      <c r="U3523" s="7">
        <f>T3523*N3523</f>
        <v/>
      </c>
      <c r="V3523" s="7">
        <f>T3523-U3523-(P3523*M3523)</f>
        <v/>
      </c>
      <c r="W3523" s="7">
        <f>VLOOKUP(L3523,'Products Sheet'!$A:$B,2,FALSE)</f>
        <v/>
      </c>
      <c r="X3523" s="7" t="n"/>
      <c r="Y3523" s="7" t="n"/>
      <c r="Z3523" s="7" t="n"/>
      <c r="AA3523" s="7" t="n"/>
      <c r="AB3523" s="7" t="n"/>
      <c r="AC3523" s="7" t="n"/>
    </row>
    <row r="3524" ht="9.75" customHeight="1" s="12">
      <c r="A3524" s="11" t="inlineStr">
        <is>
          <t>SO - 0004473</t>
        </is>
      </c>
      <c r="B3524" s="11" t="inlineStr">
        <is>
          <t>Wholesale</t>
        </is>
      </c>
      <c r="C3524" s="11" t="inlineStr">
        <is>
          <t>WARE-XYS1001</t>
        </is>
      </c>
      <c r="D3524" s="6" t="n">
        <v>43700</v>
      </c>
      <c r="E3524" s="6" t="n">
        <v>43772</v>
      </c>
      <c r="F3524" s="6" t="n">
        <v>43774</v>
      </c>
      <c r="G3524" s="6" t="n">
        <v>43778</v>
      </c>
      <c r="H3524" s="11" t="inlineStr">
        <is>
          <t>USD</t>
        </is>
      </c>
      <c r="I3524" s="11" t="n">
        <v>26</v>
      </c>
      <c r="J3524" s="11" t="n">
        <v>5</v>
      </c>
      <c r="K3524" s="11" t="n">
        <v>13</v>
      </c>
      <c r="L3524" s="11" t="n">
        <v>21</v>
      </c>
      <c r="M3524" s="11" t="n">
        <v>4</v>
      </c>
      <c r="N3524" s="11" t="n">
        <v>0.05</v>
      </c>
      <c r="O3524" s="7" t="n">
        <v>234.5</v>
      </c>
      <c r="P3524" s="7" t="n">
        <v>171.185</v>
      </c>
      <c r="Q3524" s="7">
        <f>text(E3524,"ddd")</f>
        <v/>
      </c>
      <c r="R3524" s="7">
        <f>G3524-F3524</f>
        <v/>
      </c>
      <c r="S3524" s="7">
        <f>E3524-D3524</f>
        <v/>
      </c>
      <c r="T3524" s="7">
        <f>O3524*M3524</f>
        <v/>
      </c>
      <c r="U3524" s="7">
        <f>T3524*N3524</f>
        <v/>
      </c>
      <c r="V3524" s="7">
        <f>T3524-U3524-(P3524*M3524)</f>
        <v/>
      </c>
      <c r="W3524" s="7">
        <f>VLOOKUP(L3524,'Products Sheet'!$A:$B,2,FALSE)</f>
        <v/>
      </c>
      <c r="X3524" s="7" t="n"/>
      <c r="Y3524" s="7" t="n"/>
      <c r="Z3524" s="7" t="n"/>
      <c r="AA3524" s="7" t="n"/>
      <c r="AB3524" s="7" t="n"/>
      <c r="AC3524" s="7" t="n"/>
    </row>
    <row r="3525" ht="9.75" customHeight="1" s="12">
      <c r="A3525" s="11" t="inlineStr">
        <is>
          <t>SO - 0004492</t>
        </is>
      </c>
      <c r="B3525" s="11" t="inlineStr">
        <is>
          <t>Online</t>
        </is>
      </c>
      <c r="C3525" s="11" t="inlineStr">
        <is>
          <t>WARE-MKL1006</t>
        </is>
      </c>
      <c r="D3525" s="6" t="n">
        <v>43600</v>
      </c>
      <c r="E3525" s="6" t="n">
        <v>43774</v>
      </c>
      <c r="F3525" s="6" t="n">
        <v>43787</v>
      </c>
      <c r="G3525" s="6" t="n">
        <v>43789</v>
      </c>
      <c r="H3525" s="11" t="inlineStr">
        <is>
          <t>USD</t>
        </is>
      </c>
      <c r="I3525" s="11" t="n">
        <v>17</v>
      </c>
      <c r="J3525" s="11" t="n">
        <v>50</v>
      </c>
      <c r="K3525" s="11" t="n">
        <v>364</v>
      </c>
      <c r="L3525" s="11" t="n">
        <v>21</v>
      </c>
      <c r="M3525" s="11" t="n">
        <v>5</v>
      </c>
      <c r="N3525" s="11" t="n">
        <v>0.075</v>
      </c>
      <c r="O3525" s="7" t="n">
        <v>2907.8</v>
      </c>
      <c r="P3525" s="7" t="n">
        <v>2239.006</v>
      </c>
      <c r="Q3525" s="7">
        <f>text(E3525,"ddd")</f>
        <v/>
      </c>
      <c r="R3525" s="7">
        <f>G3525-F3525</f>
        <v/>
      </c>
      <c r="S3525" s="7">
        <f>E3525-D3525</f>
        <v/>
      </c>
      <c r="T3525" s="7">
        <f>O3525*M3525</f>
        <v/>
      </c>
      <c r="U3525" s="7">
        <f>T3525*N3525</f>
        <v/>
      </c>
      <c r="V3525" s="7">
        <f>T3525-U3525-(P3525*M3525)</f>
        <v/>
      </c>
      <c r="W3525" s="7">
        <f>VLOOKUP(L3525,'Products Sheet'!$A:$B,2,FALSE)</f>
        <v/>
      </c>
      <c r="X3525" s="7" t="n"/>
      <c r="Y3525" s="7" t="n"/>
      <c r="Z3525" s="7" t="n"/>
      <c r="AA3525" s="7" t="n"/>
      <c r="AB3525" s="7" t="n"/>
      <c r="AC3525" s="7" t="n"/>
    </row>
    <row r="3526" ht="9.75" customHeight="1" s="12">
      <c r="A3526" s="11" t="inlineStr">
        <is>
          <t>SO - 0004494</t>
        </is>
      </c>
      <c r="B3526" s="11" t="inlineStr">
        <is>
          <t>Online</t>
        </is>
      </c>
      <c r="C3526" s="11" t="inlineStr">
        <is>
          <t>WARE-NMK1003</t>
        </is>
      </c>
      <c r="D3526" s="6" t="n">
        <v>43700</v>
      </c>
      <c r="E3526" s="6" t="n">
        <v>43774</v>
      </c>
      <c r="F3526" s="6" t="n">
        <v>43782</v>
      </c>
      <c r="G3526" s="6" t="n">
        <v>43783</v>
      </c>
      <c r="H3526" s="11" t="inlineStr">
        <is>
          <t>USD</t>
        </is>
      </c>
      <c r="I3526" s="11" t="n">
        <v>16</v>
      </c>
      <c r="J3526" s="11" t="n">
        <v>13</v>
      </c>
      <c r="K3526" s="11" t="n">
        <v>102</v>
      </c>
      <c r="L3526" s="11" t="n">
        <v>21</v>
      </c>
      <c r="M3526" s="11" t="n">
        <v>8</v>
      </c>
      <c r="N3526" s="11" t="n">
        <v>0.05</v>
      </c>
      <c r="O3526" s="7" t="n">
        <v>2619.7</v>
      </c>
      <c r="P3526" s="7" t="n">
        <v>1100.274</v>
      </c>
      <c r="Q3526" s="7">
        <f>text(E3526,"ddd")</f>
        <v/>
      </c>
      <c r="R3526" s="7">
        <f>G3526-F3526</f>
        <v/>
      </c>
      <c r="S3526" s="7">
        <f>E3526-D3526</f>
        <v/>
      </c>
      <c r="T3526" s="7">
        <f>O3526*M3526</f>
        <v/>
      </c>
      <c r="U3526" s="7">
        <f>T3526*N3526</f>
        <v/>
      </c>
      <c r="V3526" s="7">
        <f>T3526-U3526-(P3526*M3526)</f>
        <v/>
      </c>
      <c r="W3526" s="7">
        <f>VLOOKUP(L3526,'Products Sheet'!$A:$B,2,FALSE)</f>
        <v/>
      </c>
      <c r="X3526" s="7" t="n"/>
      <c r="Y3526" s="7" t="n"/>
      <c r="Z3526" s="7" t="n"/>
      <c r="AA3526" s="7" t="n"/>
      <c r="AB3526" s="7" t="n"/>
      <c r="AC3526" s="7" t="n"/>
    </row>
    <row r="3527" ht="9.75" customHeight="1" s="12">
      <c r="A3527" s="11" t="inlineStr">
        <is>
          <t>SO - 0004505</t>
        </is>
      </c>
      <c r="B3527" s="11" t="inlineStr">
        <is>
          <t>In-Store</t>
        </is>
      </c>
      <c r="C3527" s="11" t="inlineStr">
        <is>
          <t>WARE-PUJ1005</t>
        </is>
      </c>
      <c r="D3527" s="6" t="n">
        <v>43700</v>
      </c>
      <c r="E3527" s="6" t="n">
        <v>43776</v>
      </c>
      <c r="F3527" s="6" t="n">
        <v>43793</v>
      </c>
      <c r="G3527" s="6" t="n">
        <v>43799</v>
      </c>
      <c r="H3527" s="11" t="inlineStr">
        <is>
          <t>USD</t>
        </is>
      </c>
      <c r="I3527" s="11" t="n">
        <v>4</v>
      </c>
      <c r="J3527" s="11" t="n">
        <v>49</v>
      </c>
      <c r="K3527" s="11" t="n">
        <v>287</v>
      </c>
      <c r="L3527" s="11" t="n">
        <v>21</v>
      </c>
      <c r="M3527" s="11" t="n">
        <v>2</v>
      </c>
      <c r="N3527" s="11" t="n">
        <v>0.05</v>
      </c>
      <c r="O3527" s="7" t="n">
        <v>3865.9</v>
      </c>
      <c r="P3527" s="7" t="n">
        <v>2319.54</v>
      </c>
      <c r="Q3527" s="7">
        <f>text(E3527,"ddd")</f>
        <v/>
      </c>
      <c r="R3527" s="7">
        <f>G3527-F3527</f>
        <v/>
      </c>
      <c r="S3527" s="7">
        <f>E3527-D3527</f>
        <v/>
      </c>
      <c r="T3527" s="7">
        <f>O3527*M3527</f>
        <v/>
      </c>
      <c r="U3527" s="7">
        <f>T3527*N3527</f>
        <v/>
      </c>
      <c r="V3527" s="7">
        <f>T3527-U3527-(P3527*M3527)</f>
        <v/>
      </c>
      <c r="W3527" s="7">
        <f>VLOOKUP(L3527,'Products Sheet'!$A:$B,2,FALSE)</f>
        <v/>
      </c>
      <c r="X3527" s="7" t="n"/>
      <c r="Y3527" s="7" t="n"/>
      <c r="Z3527" s="7" t="n"/>
      <c r="AA3527" s="7" t="n"/>
      <c r="AB3527" s="7" t="n"/>
      <c r="AC3527" s="7" t="n"/>
    </row>
    <row r="3528" ht="9.75" customHeight="1" s="12">
      <c r="A3528" s="11" t="inlineStr">
        <is>
          <t>SO - 0004517</t>
        </is>
      </c>
      <c r="B3528" s="11" t="inlineStr">
        <is>
          <t>In-Store</t>
        </is>
      </c>
      <c r="C3528" s="11" t="inlineStr">
        <is>
          <t>WARE-UHY1004</t>
        </is>
      </c>
      <c r="D3528" s="6" t="n">
        <v>43700</v>
      </c>
      <c r="E3528" s="6" t="n">
        <v>43778</v>
      </c>
      <c r="F3528" s="6" t="n">
        <v>43802</v>
      </c>
      <c r="G3528" s="6" t="n">
        <v>43804</v>
      </c>
      <c r="H3528" s="11" t="inlineStr">
        <is>
          <t>USD</t>
        </is>
      </c>
      <c r="I3528" s="11" t="n">
        <v>1</v>
      </c>
      <c r="J3528" s="11" t="n">
        <v>26</v>
      </c>
      <c r="K3528" s="11" t="n">
        <v>242</v>
      </c>
      <c r="L3528" s="11" t="n">
        <v>21</v>
      </c>
      <c r="M3528" s="11" t="n">
        <v>6</v>
      </c>
      <c r="N3528" s="11" t="n">
        <v>0.05</v>
      </c>
      <c r="O3528" s="7" t="n">
        <v>2385.2</v>
      </c>
      <c r="P3528" s="7" t="n">
        <v>1168.748</v>
      </c>
      <c r="Q3528" s="7">
        <f>text(E3528,"ddd")</f>
        <v/>
      </c>
      <c r="R3528" s="7">
        <f>G3528-F3528</f>
        <v/>
      </c>
      <c r="S3528" s="7">
        <f>E3528-D3528</f>
        <v/>
      </c>
      <c r="T3528" s="7">
        <f>O3528*M3528</f>
        <v/>
      </c>
      <c r="U3528" s="7">
        <f>T3528*N3528</f>
        <v/>
      </c>
      <c r="V3528" s="7">
        <f>T3528-U3528-(P3528*M3528)</f>
        <v/>
      </c>
      <c r="W3528" s="7">
        <f>VLOOKUP(L3528,'Products Sheet'!$A:$B,2,FALSE)</f>
        <v/>
      </c>
      <c r="X3528" s="7" t="n"/>
      <c r="Y3528" s="7" t="n"/>
      <c r="Z3528" s="7" t="n"/>
      <c r="AA3528" s="7" t="n"/>
      <c r="AB3528" s="7" t="n"/>
      <c r="AC3528" s="7" t="n"/>
    </row>
    <row r="3529" ht="9.75" customHeight="1" s="12">
      <c r="A3529" s="11" t="inlineStr">
        <is>
          <t>SO - 0004519</t>
        </is>
      </c>
      <c r="B3529" s="11" t="inlineStr">
        <is>
          <t>Distributor</t>
        </is>
      </c>
      <c r="C3529" s="11" t="inlineStr">
        <is>
          <t>WARE-MKL1006</t>
        </is>
      </c>
      <c r="D3529" s="6" t="n">
        <v>43700</v>
      </c>
      <c r="E3529" s="6" t="n">
        <v>43778</v>
      </c>
      <c r="F3529" s="6" t="n">
        <v>43803</v>
      </c>
      <c r="G3529" s="6" t="n">
        <v>43808</v>
      </c>
      <c r="H3529" s="11" t="inlineStr">
        <is>
          <t>USD</t>
        </is>
      </c>
      <c r="I3529" s="11" t="n">
        <v>22</v>
      </c>
      <c r="J3529" s="11" t="n">
        <v>39</v>
      </c>
      <c r="K3529" s="11" t="n">
        <v>350</v>
      </c>
      <c r="L3529" s="11" t="n">
        <v>21</v>
      </c>
      <c r="M3529" s="11" t="n">
        <v>2</v>
      </c>
      <c r="N3529" s="11" t="n">
        <v>0.15</v>
      </c>
      <c r="O3529" s="7" t="n">
        <v>254.6</v>
      </c>
      <c r="P3529" s="7" t="n">
        <v>124.754</v>
      </c>
      <c r="Q3529" s="7">
        <f>text(E3529,"ddd")</f>
        <v/>
      </c>
      <c r="R3529" s="7">
        <f>G3529-F3529</f>
        <v/>
      </c>
      <c r="S3529" s="7">
        <f>E3529-D3529</f>
        <v/>
      </c>
      <c r="T3529" s="7">
        <f>O3529*M3529</f>
        <v/>
      </c>
      <c r="U3529" s="7">
        <f>T3529*N3529</f>
        <v/>
      </c>
      <c r="V3529" s="7">
        <f>T3529-U3529-(P3529*M3529)</f>
        <v/>
      </c>
      <c r="W3529" s="7">
        <f>VLOOKUP(L3529,'Products Sheet'!$A:$B,2,FALSE)</f>
        <v/>
      </c>
      <c r="X3529" s="7" t="n"/>
      <c r="Y3529" s="7" t="n"/>
      <c r="Z3529" s="7" t="n"/>
      <c r="AA3529" s="7" t="n"/>
      <c r="AB3529" s="7" t="n"/>
      <c r="AC3529" s="7" t="n"/>
    </row>
    <row r="3530" ht="9.75" customHeight="1" s="12">
      <c r="A3530" s="11" t="inlineStr">
        <is>
          <t>SO - 0004598</t>
        </is>
      </c>
      <c r="B3530" s="11" t="inlineStr">
        <is>
          <t>Distributor</t>
        </is>
      </c>
      <c r="C3530" s="11" t="inlineStr">
        <is>
          <t>WARE-UHY1004</t>
        </is>
      </c>
      <c r="D3530" s="6" t="n">
        <v>43700</v>
      </c>
      <c r="E3530" s="6" t="n">
        <v>43787</v>
      </c>
      <c r="F3530" s="6" t="n">
        <v>43789</v>
      </c>
      <c r="G3530" s="6" t="n">
        <v>43797</v>
      </c>
      <c r="H3530" s="11" t="inlineStr">
        <is>
          <t>USD</t>
        </is>
      </c>
      <c r="I3530" s="11" t="n">
        <v>24</v>
      </c>
      <c r="J3530" s="11" t="n">
        <v>14</v>
      </c>
      <c r="K3530" s="11" t="n">
        <v>236</v>
      </c>
      <c r="L3530" s="11" t="n">
        <v>21</v>
      </c>
      <c r="M3530" s="11" t="n">
        <v>6</v>
      </c>
      <c r="N3530" s="11" t="n">
        <v>0.075</v>
      </c>
      <c r="O3530" s="7" t="n">
        <v>2599.6</v>
      </c>
      <c r="P3530" s="7" t="n">
        <v>1637.748</v>
      </c>
      <c r="Q3530" s="7">
        <f>text(E3530,"ddd")</f>
        <v/>
      </c>
      <c r="R3530" s="7">
        <f>G3530-F3530</f>
        <v/>
      </c>
      <c r="S3530" s="7">
        <f>E3530-D3530</f>
        <v/>
      </c>
      <c r="T3530" s="7">
        <f>O3530*M3530</f>
        <v/>
      </c>
      <c r="U3530" s="7">
        <f>T3530*N3530</f>
        <v/>
      </c>
      <c r="V3530" s="7">
        <f>T3530-U3530-(P3530*M3530)</f>
        <v/>
      </c>
      <c r="W3530" s="7">
        <f>VLOOKUP(L3530,'Products Sheet'!$A:$B,2,FALSE)</f>
        <v/>
      </c>
      <c r="X3530" s="7" t="n"/>
      <c r="Y3530" s="7" t="n"/>
      <c r="Z3530" s="7" t="n"/>
      <c r="AA3530" s="7" t="n"/>
      <c r="AB3530" s="7" t="n"/>
      <c r="AC3530" s="7" t="n"/>
    </row>
    <row r="3531" ht="9.75" customHeight="1" s="12">
      <c r="A3531" s="11" t="inlineStr">
        <is>
          <t>SO - 0004628</t>
        </is>
      </c>
      <c r="B3531" s="11" t="inlineStr">
        <is>
          <t>Online</t>
        </is>
      </c>
      <c r="C3531" s="11" t="inlineStr">
        <is>
          <t>WARE-NMK1003</t>
        </is>
      </c>
      <c r="D3531" s="6" t="n">
        <v>43700</v>
      </c>
      <c r="E3531" s="6" t="n">
        <v>43791</v>
      </c>
      <c r="F3531" s="6" t="n">
        <v>43814</v>
      </c>
      <c r="G3531" s="6" t="n">
        <v>43820</v>
      </c>
      <c r="H3531" s="11" t="inlineStr">
        <is>
          <t>USD</t>
        </is>
      </c>
      <c r="I3531" s="11" t="n">
        <v>13</v>
      </c>
      <c r="J3531" s="11" t="n">
        <v>18</v>
      </c>
      <c r="K3531" s="11" t="n">
        <v>150</v>
      </c>
      <c r="L3531" s="11" t="n">
        <v>21</v>
      </c>
      <c r="M3531" s="11" t="n">
        <v>6</v>
      </c>
      <c r="N3531" s="11" t="n">
        <v>0.2</v>
      </c>
      <c r="O3531" s="7" t="n">
        <v>1192.6</v>
      </c>
      <c r="P3531" s="7" t="n">
        <v>918.3020000000001</v>
      </c>
      <c r="Q3531" s="7">
        <f>text(E3531,"ddd")</f>
        <v/>
      </c>
      <c r="R3531" s="7">
        <f>G3531-F3531</f>
        <v/>
      </c>
      <c r="S3531" s="7">
        <f>E3531-D3531</f>
        <v/>
      </c>
      <c r="T3531" s="7">
        <f>O3531*M3531</f>
        <v/>
      </c>
      <c r="U3531" s="7">
        <f>T3531*N3531</f>
        <v/>
      </c>
      <c r="V3531" s="7">
        <f>T3531-U3531-(P3531*M3531)</f>
        <v/>
      </c>
      <c r="W3531" s="7">
        <f>VLOOKUP(L3531,'Products Sheet'!$A:$B,2,FALSE)</f>
        <v/>
      </c>
      <c r="X3531" s="7" t="n"/>
      <c r="Y3531" s="7" t="n"/>
      <c r="Z3531" s="7" t="n"/>
      <c r="AA3531" s="7" t="n"/>
      <c r="AB3531" s="7" t="n"/>
      <c r="AC3531" s="7" t="n"/>
    </row>
    <row r="3532" ht="9.75" customHeight="1" s="12">
      <c r="A3532" s="11" t="inlineStr">
        <is>
          <t>SO - 0004685</t>
        </is>
      </c>
      <c r="B3532" s="11" t="inlineStr">
        <is>
          <t>Online</t>
        </is>
      </c>
      <c r="C3532" s="11" t="inlineStr">
        <is>
          <t>WARE-NBV1002</t>
        </is>
      </c>
      <c r="D3532" s="6" t="n">
        <v>43700</v>
      </c>
      <c r="E3532" s="6" t="n">
        <v>43796</v>
      </c>
      <c r="F3532" s="6" t="n">
        <v>43807</v>
      </c>
      <c r="G3532" s="6" t="n">
        <v>43811</v>
      </c>
      <c r="H3532" s="11" t="inlineStr">
        <is>
          <t>USD</t>
        </is>
      </c>
      <c r="I3532" s="11" t="n">
        <v>17</v>
      </c>
      <c r="J3532" s="11" t="n">
        <v>41</v>
      </c>
      <c r="K3532" s="11" t="n">
        <v>85</v>
      </c>
      <c r="L3532" s="11" t="n">
        <v>21</v>
      </c>
      <c r="M3532" s="11" t="n">
        <v>1</v>
      </c>
      <c r="N3532" s="11" t="n">
        <v>0.075</v>
      </c>
      <c r="O3532" s="7" t="n">
        <v>3986.5</v>
      </c>
      <c r="P3532" s="7" t="n">
        <v>2989.875</v>
      </c>
      <c r="Q3532" s="7">
        <f>text(E3532,"ddd")</f>
        <v/>
      </c>
      <c r="R3532" s="7">
        <f>G3532-F3532</f>
        <v/>
      </c>
      <c r="S3532" s="7">
        <f>E3532-D3532</f>
        <v/>
      </c>
      <c r="T3532" s="7">
        <f>O3532*M3532</f>
        <v/>
      </c>
      <c r="U3532" s="7">
        <f>T3532*N3532</f>
        <v/>
      </c>
      <c r="V3532" s="7">
        <f>T3532-U3532-(P3532*M3532)</f>
        <v/>
      </c>
      <c r="W3532" s="7">
        <f>VLOOKUP(L3532,'Products Sheet'!$A:$B,2,FALSE)</f>
        <v/>
      </c>
      <c r="X3532" s="7" t="n"/>
      <c r="Y3532" s="7" t="n"/>
      <c r="Z3532" s="7" t="n"/>
      <c r="AA3532" s="7" t="n"/>
      <c r="AB3532" s="7" t="n"/>
      <c r="AC3532" s="7" t="n"/>
    </row>
    <row r="3533" ht="9.75" customHeight="1" s="12">
      <c r="A3533" s="11" t="inlineStr">
        <is>
          <t>SO - 0004699</t>
        </is>
      </c>
      <c r="B3533" s="11" t="inlineStr">
        <is>
          <t>Online</t>
        </is>
      </c>
      <c r="C3533" s="11" t="inlineStr">
        <is>
          <t>WARE-NMK1003</t>
        </is>
      </c>
      <c r="D3533" s="6" t="n">
        <v>43700</v>
      </c>
      <c r="E3533" s="6" t="n">
        <v>43798</v>
      </c>
      <c r="F3533" s="6" t="n">
        <v>43809</v>
      </c>
      <c r="G3533" s="6" t="n">
        <v>43817</v>
      </c>
      <c r="H3533" s="11" t="inlineStr">
        <is>
          <t>USD</t>
        </is>
      </c>
      <c r="I3533" s="11" t="n">
        <v>15</v>
      </c>
      <c r="J3533" s="11" t="n">
        <v>14</v>
      </c>
      <c r="K3533" s="11" t="n">
        <v>89</v>
      </c>
      <c r="L3533" s="11" t="n">
        <v>21</v>
      </c>
      <c r="M3533" s="11" t="n">
        <v>1</v>
      </c>
      <c r="N3533" s="11" t="n">
        <v>0.2</v>
      </c>
      <c r="O3533" s="7" t="n">
        <v>1239.5</v>
      </c>
      <c r="P3533" s="7" t="n">
        <v>706.515</v>
      </c>
      <c r="Q3533" s="7">
        <f>text(E3533,"ddd")</f>
        <v/>
      </c>
      <c r="R3533" s="7">
        <f>G3533-F3533</f>
        <v/>
      </c>
      <c r="S3533" s="7">
        <f>E3533-D3533</f>
        <v/>
      </c>
      <c r="T3533" s="7">
        <f>O3533*M3533</f>
        <v/>
      </c>
      <c r="U3533" s="7">
        <f>T3533*N3533</f>
        <v/>
      </c>
      <c r="V3533" s="7">
        <f>T3533-U3533-(P3533*M3533)</f>
        <v/>
      </c>
      <c r="W3533" s="7">
        <f>VLOOKUP(L3533,'Products Sheet'!$A:$B,2,FALSE)</f>
        <v/>
      </c>
      <c r="X3533" s="7" t="n"/>
      <c r="Y3533" s="7" t="n"/>
      <c r="Z3533" s="7" t="n"/>
      <c r="AA3533" s="7" t="n"/>
      <c r="AB3533" s="7" t="n"/>
      <c r="AC3533" s="7" t="n"/>
    </row>
    <row r="3534" ht="9.75" customHeight="1" s="12">
      <c r="A3534" s="11" t="inlineStr">
        <is>
          <t>SO - 0004738</t>
        </is>
      </c>
      <c r="B3534" s="11" t="inlineStr">
        <is>
          <t>Wholesale</t>
        </is>
      </c>
      <c r="C3534" s="11" t="inlineStr">
        <is>
          <t>WARE-UHY1004</t>
        </is>
      </c>
      <c r="D3534" s="6" t="n">
        <v>43700</v>
      </c>
      <c r="E3534" s="6" t="n">
        <v>43802</v>
      </c>
      <c r="F3534" s="6" t="n">
        <v>43811</v>
      </c>
      <c r="G3534" s="6" t="n">
        <v>43819</v>
      </c>
      <c r="H3534" s="11" t="inlineStr">
        <is>
          <t>USD</t>
        </is>
      </c>
      <c r="I3534" s="11" t="n">
        <v>28</v>
      </c>
      <c r="J3534" s="11" t="n">
        <v>30</v>
      </c>
      <c r="K3534" s="11" t="n">
        <v>212</v>
      </c>
      <c r="L3534" s="11" t="n">
        <v>21</v>
      </c>
      <c r="M3534" s="11" t="n">
        <v>3</v>
      </c>
      <c r="N3534" s="11" t="n">
        <v>0.075</v>
      </c>
      <c r="O3534" s="7" t="n">
        <v>837.5</v>
      </c>
      <c r="P3534" s="7" t="n">
        <v>644.875</v>
      </c>
      <c r="Q3534" s="7">
        <f>text(E3534,"ddd")</f>
        <v/>
      </c>
      <c r="R3534" s="7">
        <f>G3534-F3534</f>
        <v/>
      </c>
      <c r="S3534" s="7">
        <f>E3534-D3534</f>
        <v/>
      </c>
      <c r="T3534" s="7">
        <f>O3534*M3534</f>
        <v/>
      </c>
      <c r="U3534" s="7">
        <f>T3534*N3534</f>
        <v/>
      </c>
      <c r="V3534" s="7">
        <f>T3534-U3534-(P3534*M3534)</f>
        <v/>
      </c>
      <c r="W3534" s="7">
        <f>VLOOKUP(L3534,'Products Sheet'!$A:$B,2,FALSE)</f>
        <v/>
      </c>
      <c r="X3534" s="7" t="n"/>
      <c r="Y3534" s="7" t="n"/>
      <c r="Z3534" s="7" t="n"/>
      <c r="AA3534" s="7" t="n"/>
      <c r="AB3534" s="7" t="n"/>
      <c r="AC3534" s="7" t="n"/>
    </row>
    <row r="3535" ht="9.75" customHeight="1" s="12">
      <c r="A3535" s="11" t="inlineStr">
        <is>
          <t>SO - 0004772</t>
        </is>
      </c>
      <c r="B3535" s="11" t="inlineStr">
        <is>
          <t>Online</t>
        </is>
      </c>
      <c r="C3535" s="11" t="inlineStr">
        <is>
          <t>WARE-PUJ1005</t>
        </is>
      </c>
      <c r="D3535" s="6" t="n">
        <v>43700</v>
      </c>
      <c r="E3535" s="6" t="n">
        <v>43807</v>
      </c>
      <c r="F3535" s="6" t="n">
        <v>43829</v>
      </c>
      <c r="G3535" s="6" t="n">
        <v>43836</v>
      </c>
      <c r="H3535" s="11" t="inlineStr">
        <is>
          <t>USD</t>
        </is>
      </c>
      <c r="I3535" s="11" t="n">
        <v>19</v>
      </c>
      <c r="J3535" s="11" t="n">
        <v>41</v>
      </c>
      <c r="K3535" s="11" t="n">
        <v>318</v>
      </c>
      <c r="L3535" s="11" t="n">
        <v>21</v>
      </c>
      <c r="M3535" s="11" t="n">
        <v>6</v>
      </c>
      <c r="N3535" s="11" t="n">
        <v>0.075</v>
      </c>
      <c r="O3535" s="7" t="n">
        <v>3973.1</v>
      </c>
      <c r="P3535" s="7" t="n">
        <v>2781.17</v>
      </c>
      <c r="Q3535" s="7">
        <f>text(E3535,"ddd")</f>
        <v/>
      </c>
      <c r="R3535" s="7">
        <f>G3535-F3535</f>
        <v/>
      </c>
      <c r="S3535" s="7">
        <f>E3535-D3535</f>
        <v/>
      </c>
      <c r="T3535" s="7">
        <f>O3535*M3535</f>
        <v/>
      </c>
      <c r="U3535" s="7">
        <f>T3535*N3535</f>
        <v/>
      </c>
      <c r="V3535" s="7">
        <f>T3535-U3535-(P3535*M3535)</f>
        <v/>
      </c>
      <c r="W3535" s="7">
        <f>VLOOKUP(L3535,'Products Sheet'!$A:$B,2,FALSE)</f>
        <v/>
      </c>
      <c r="X3535" s="7" t="n"/>
      <c r="Y3535" s="7" t="n"/>
      <c r="Z3535" s="7" t="n"/>
      <c r="AA3535" s="7" t="n"/>
      <c r="AB3535" s="7" t="n"/>
      <c r="AC3535" s="7" t="n"/>
    </row>
    <row r="3536" ht="9.75" customHeight="1" s="12">
      <c r="A3536" s="11" t="inlineStr">
        <is>
          <t>SO - 0004795</t>
        </is>
      </c>
      <c r="B3536" s="11" t="inlineStr">
        <is>
          <t>In-Store</t>
        </is>
      </c>
      <c r="C3536" s="11" t="inlineStr">
        <is>
          <t>WARE-PUJ1005</t>
        </is>
      </c>
      <c r="D3536" s="6" t="n">
        <v>43700</v>
      </c>
      <c r="E3536" s="6" t="n">
        <v>43810</v>
      </c>
      <c r="F3536" s="6" t="n">
        <v>43838</v>
      </c>
      <c r="G3536" s="6" t="n">
        <v>43847</v>
      </c>
      <c r="H3536" s="11" t="inlineStr">
        <is>
          <t>USD</t>
        </is>
      </c>
      <c r="I3536" s="11" t="n">
        <v>12</v>
      </c>
      <c r="J3536" s="11" t="n">
        <v>27</v>
      </c>
      <c r="K3536" s="11" t="n">
        <v>276</v>
      </c>
      <c r="L3536" s="11" t="n">
        <v>21</v>
      </c>
      <c r="M3536" s="11" t="n">
        <v>1</v>
      </c>
      <c r="N3536" s="11" t="n">
        <v>0.1</v>
      </c>
      <c r="O3536" s="7" t="n">
        <v>174.2</v>
      </c>
      <c r="P3536" s="7" t="n">
        <v>83.616</v>
      </c>
      <c r="Q3536" s="7">
        <f>text(E3536,"ddd")</f>
        <v/>
      </c>
      <c r="R3536" s="7">
        <f>G3536-F3536</f>
        <v/>
      </c>
      <c r="S3536" s="7">
        <f>E3536-D3536</f>
        <v/>
      </c>
      <c r="T3536" s="7">
        <f>O3536*M3536</f>
        <v/>
      </c>
      <c r="U3536" s="7">
        <f>T3536*N3536</f>
        <v/>
      </c>
      <c r="V3536" s="7">
        <f>T3536-U3536-(P3536*M3536)</f>
        <v/>
      </c>
      <c r="W3536" s="7">
        <f>VLOOKUP(L3536,'Products Sheet'!$A:$B,2,FALSE)</f>
        <v/>
      </c>
      <c r="X3536" s="7" t="n"/>
      <c r="Y3536" s="7" t="n"/>
      <c r="Z3536" s="7" t="n"/>
      <c r="AA3536" s="7" t="n"/>
      <c r="AB3536" s="7" t="n"/>
      <c r="AC3536" s="7" t="n"/>
    </row>
    <row r="3537" ht="9.75" customHeight="1" s="12">
      <c r="A3537" s="11" t="inlineStr">
        <is>
          <t>SO - 0004918</t>
        </is>
      </c>
      <c r="B3537" s="11" t="inlineStr">
        <is>
          <t>Online</t>
        </is>
      </c>
      <c r="C3537" s="11" t="inlineStr">
        <is>
          <t>WARE-UHY1004</t>
        </is>
      </c>
      <c r="D3537" s="6" t="n">
        <v>43700</v>
      </c>
      <c r="E3537" s="6" t="n">
        <v>43825</v>
      </c>
      <c r="F3537" s="6" t="n">
        <v>43851</v>
      </c>
      <c r="G3537" s="6" t="n">
        <v>43859</v>
      </c>
      <c r="H3537" s="11" t="inlineStr">
        <is>
          <t>USD</t>
        </is>
      </c>
      <c r="I3537" s="11" t="n">
        <v>20</v>
      </c>
      <c r="J3537" s="11" t="n">
        <v>32</v>
      </c>
      <c r="K3537" s="11" t="n">
        <v>241</v>
      </c>
      <c r="L3537" s="11" t="n">
        <v>21</v>
      </c>
      <c r="M3537" s="11" t="n">
        <v>8</v>
      </c>
      <c r="N3537" s="11" t="n">
        <v>0.075</v>
      </c>
      <c r="O3537" s="7" t="n">
        <v>2613</v>
      </c>
      <c r="P3537" s="7" t="n">
        <v>2168.79</v>
      </c>
      <c r="Q3537" s="7">
        <f>text(E3537,"ddd")</f>
        <v/>
      </c>
      <c r="R3537" s="7">
        <f>G3537-F3537</f>
        <v/>
      </c>
      <c r="S3537" s="7">
        <f>E3537-D3537</f>
        <v/>
      </c>
      <c r="T3537" s="7">
        <f>O3537*M3537</f>
        <v/>
      </c>
      <c r="U3537" s="7">
        <f>T3537*N3537</f>
        <v/>
      </c>
      <c r="V3537" s="7">
        <f>T3537-U3537-(P3537*M3537)</f>
        <v/>
      </c>
      <c r="W3537" s="7">
        <f>VLOOKUP(L3537,'Products Sheet'!$A:$B,2,FALSE)</f>
        <v/>
      </c>
      <c r="X3537" s="7" t="n"/>
      <c r="Y3537" s="7" t="n"/>
      <c r="Z3537" s="7" t="n"/>
      <c r="AA3537" s="7" t="n"/>
      <c r="AB3537" s="7" t="n"/>
      <c r="AC3537" s="7" t="n"/>
    </row>
    <row r="3538" ht="9.75" customHeight="1" s="12">
      <c r="A3538" s="11" t="inlineStr">
        <is>
          <t>SO - 0004925</t>
        </is>
      </c>
      <c r="B3538" s="11" t="inlineStr">
        <is>
          <t>Online</t>
        </is>
      </c>
      <c r="C3538" s="11" t="inlineStr">
        <is>
          <t>WARE-PUJ1005</t>
        </is>
      </c>
      <c r="D3538" s="6" t="n">
        <v>43700</v>
      </c>
      <c r="E3538" s="6" t="n">
        <v>43826</v>
      </c>
      <c r="F3538" s="6" t="n">
        <v>43845</v>
      </c>
      <c r="G3538" s="6" t="n">
        <v>43854</v>
      </c>
      <c r="H3538" s="11" t="inlineStr">
        <is>
          <t>USD</t>
        </is>
      </c>
      <c r="I3538" s="11" t="n">
        <v>13</v>
      </c>
      <c r="J3538" s="11" t="n">
        <v>13</v>
      </c>
      <c r="K3538" s="11" t="n">
        <v>280</v>
      </c>
      <c r="L3538" s="11" t="n">
        <v>21</v>
      </c>
      <c r="M3538" s="11" t="n">
        <v>4</v>
      </c>
      <c r="N3538" s="11" t="n">
        <v>0.075</v>
      </c>
      <c r="O3538" s="7" t="n">
        <v>730.3000000000001</v>
      </c>
      <c r="P3538" s="7" t="n">
        <v>496.6040000000001</v>
      </c>
      <c r="Q3538" s="7">
        <f>text(E3538,"ddd")</f>
        <v/>
      </c>
      <c r="R3538" s="7">
        <f>G3538-F3538</f>
        <v/>
      </c>
      <c r="S3538" s="7">
        <f>E3538-D3538</f>
        <v/>
      </c>
      <c r="T3538" s="7">
        <f>O3538*M3538</f>
        <v/>
      </c>
      <c r="U3538" s="7">
        <f>T3538*N3538</f>
        <v/>
      </c>
      <c r="V3538" s="7">
        <f>T3538-U3538-(P3538*M3538)</f>
        <v/>
      </c>
      <c r="W3538" s="7">
        <f>VLOOKUP(L3538,'Products Sheet'!$A:$B,2,FALSE)</f>
        <v/>
      </c>
      <c r="X3538" s="7" t="n"/>
      <c r="Y3538" s="7" t="n"/>
      <c r="Z3538" s="7" t="n"/>
      <c r="AA3538" s="7" t="n"/>
      <c r="AB3538" s="7" t="n"/>
      <c r="AC3538" s="7" t="n"/>
    </row>
    <row r="3539" ht="9.75" customHeight="1" s="12">
      <c r="A3539" s="11" t="inlineStr">
        <is>
          <t>SO - 0004943</t>
        </is>
      </c>
      <c r="B3539" s="11" t="inlineStr">
        <is>
          <t>Wholesale</t>
        </is>
      </c>
      <c r="C3539" s="11" t="inlineStr">
        <is>
          <t>WARE-NBV1002</t>
        </is>
      </c>
      <c r="D3539" s="6" t="n">
        <v>43700</v>
      </c>
      <c r="E3539" s="6" t="n">
        <v>43828</v>
      </c>
      <c r="F3539" s="6" t="n">
        <v>43856</v>
      </c>
      <c r="G3539" s="6" t="n">
        <v>43858</v>
      </c>
      <c r="H3539" s="11" t="inlineStr">
        <is>
          <t>USD</t>
        </is>
      </c>
      <c r="I3539" s="11" t="n">
        <v>28</v>
      </c>
      <c r="J3539" s="11" t="n">
        <v>25</v>
      </c>
      <c r="K3539" s="11" t="n">
        <v>78</v>
      </c>
      <c r="L3539" s="11" t="n">
        <v>21</v>
      </c>
      <c r="M3539" s="11" t="n">
        <v>3</v>
      </c>
      <c r="N3539" s="11" t="n">
        <v>0.15</v>
      </c>
      <c r="O3539" s="7" t="n">
        <v>3986.5</v>
      </c>
      <c r="P3539" s="7" t="n">
        <v>2551.36</v>
      </c>
      <c r="Q3539" s="7">
        <f>text(E3539,"ddd")</f>
        <v/>
      </c>
      <c r="R3539" s="7">
        <f>G3539-F3539</f>
        <v/>
      </c>
      <c r="S3539" s="7">
        <f>E3539-D3539</f>
        <v/>
      </c>
      <c r="T3539" s="7">
        <f>O3539*M3539</f>
        <v/>
      </c>
      <c r="U3539" s="7">
        <f>T3539*N3539</f>
        <v/>
      </c>
      <c r="V3539" s="7">
        <f>T3539-U3539-(P3539*M3539)</f>
        <v/>
      </c>
      <c r="W3539" s="7">
        <f>VLOOKUP(L3539,'Products Sheet'!$A:$B,2,FALSE)</f>
        <v/>
      </c>
      <c r="X3539" s="7" t="n"/>
      <c r="Y3539" s="7" t="n"/>
      <c r="Z3539" s="7" t="n"/>
      <c r="AA3539" s="7" t="n"/>
      <c r="AB3539" s="7" t="n"/>
      <c r="AC3539" s="7" t="n"/>
    </row>
    <row r="3540" ht="9.75" customHeight="1" s="12">
      <c r="A3540" s="11" t="inlineStr">
        <is>
          <t>SO - 0005098</t>
        </is>
      </c>
      <c r="B3540" s="11" t="inlineStr">
        <is>
          <t>In-Store</t>
        </is>
      </c>
      <c r="C3540" s="11" t="inlineStr">
        <is>
          <t>WARE-NBV1002</t>
        </is>
      </c>
      <c r="D3540" s="6" t="n">
        <v>43700</v>
      </c>
      <c r="E3540" s="6" t="n">
        <v>43844</v>
      </c>
      <c r="F3540" s="6" t="n">
        <v>43864</v>
      </c>
      <c r="G3540" s="6" t="n">
        <v>43872</v>
      </c>
      <c r="H3540" s="11" t="inlineStr">
        <is>
          <t>USD</t>
        </is>
      </c>
      <c r="I3540" s="11" t="n">
        <v>4</v>
      </c>
      <c r="J3540" s="11" t="n">
        <v>28</v>
      </c>
      <c r="K3540" s="11" t="n">
        <v>65</v>
      </c>
      <c r="L3540" s="11" t="n">
        <v>21</v>
      </c>
      <c r="M3540" s="11" t="n">
        <v>5</v>
      </c>
      <c r="N3540" s="11" t="n">
        <v>0.05</v>
      </c>
      <c r="O3540" s="7" t="n">
        <v>4020</v>
      </c>
      <c r="P3540" s="7" t="n">
        <v>3015</v>
      </c>
      <c r="Q3540" s="7">
        <f>text(E3540,"ddd")</f>
        <v/>
      </c>
      <c r="R3540" s="7">
        <f>G3540-F3540</f>
        <v/>
      </c>
      <c r="S3540" s="7">
        <f>E3540-D3540</f>
        <v/>
      </c>
      <c r="T3540" s="7">
        <f>O3540*M3540</f>
        <v/>
      </c>
      <c r="U3540" s="7">
        <f>T3540*N3540</f>
        <v/>
      </c>
      <c r="V3540" s="7">
        <f>T3540-U3540-(P3540*M3540)</f>
        <v/>
      </c>
      <c r="W3540" s="7">
        <f>VLOOKUP(L3540,'Products Sheet'!$A:$B,2,FALSE)</f>
        <v/>
      </c>
      <c r="X3540" s="7" t="n"/>
      <c r="Y3540" s="7" t="n"/>
      <c r="Z3540" s="7" t="n"/>
      <c r="AA3540" s="7" t="n"/>
      <c r="AB3540" s="7" t="n"/>
      <c r="AC3540" s="7" t="n"/>
    </row>
    <row r="3541" ht="9.75" customHeight="1" s="12">
      <c r="A3541" s="11" t="inlineStr">
        <is>
          <t>SO - 0005103</t>
        </is>
      </c>
      <c r="B3541" s="11" t="inlineStr">
        <is>
          <t>In-Store</t>
        </is>
      </c>
      <c r="C3541" s="11" t="inlineStr">
        <is>
          <t>WARE-PUJ1005</t>
        </is>
      </c>
      <c r="D3541" s="6" t="n">
        <v>43800</v>
      </c>
      <c r="E3541" s="6" t="n">
        <v>43844</v>
      </c>
      <c r="F3541" s="6" t="n">
        <v>43870</v>
      </c>
      <c r="G3541" s="6" t="n">
        <v>43873</v>
      </c>
      <c r="H3541" s="11" t="inlineStr">
        <is>
          <t>USD</t>
        </is>
      </c>
      <c r="I3541" s="11" t="n">
        <v>7</v>
      </c>
      <c r="J3541" s="11" t="n">
        <v>10</v>
      </c>
      <c r="K3541" s="11" t="n">
        <v>280</v>
      </c>
      <c r="L3541" s="11" t="n">
        <v>21</v>
      </c>
      <c r="M3541" s="11" t="n">
        <v>7</v>
      </c>
      <c r="N3541" s="11" t="n">
        <v>0.1</v>
      </c>
      <c r="O3541" s="7" t="n">
        <v>3919.5</v>
      </c>
      <c r="P3541" s="7" t="n">
        <v>2586.87</v>
      </c>
      <c r="Q3541" s="7">
        <f>text(E3541,"ddd")</f>
        <v/>
      </c>
      <c r="R3541" s="7">
        <f>G3541-F3541</f>
        <v/>
      </c>
      <c r="S3541" s="7">
        <f>E3541-D3541</f>
        <v/>
      </c>
      <c r="T3541" s="7">
        <f>O3541*M3541</f>
        <v/>
      </c>
      <c r="U3541" s="7">
        <f>T3541*N3541</f>
        <v/>
      </c>
      <c r="V3541" s="7">
        <f>T3541-U3541-(P3541*M3541)</f>
        <v/>
      </c>
      <c r="W3541" s="7">
        <f>VLOOKUP(L3541,'Products Sheet'!$A:$B,2,FALSE)</f>
        <v/>
      </c>
      <c r="X3541" s="7" t="n"/>
      <c r="Y3541" s="7" t="n"/>
      <c r="Z3541" s="7" t="n"/>
      <c r="AA3541" s="7" t="n"/>
      <c r="AB3541" s="7" t="n"/>
      <c r="AC3541" s="7" t="n"/>
    </row>
    <row r="3542" ht="9.75" customHeight="1" s="12">
      <c r="A3542" s="11" t="inlineStr">
        <is>
          <t>SO - 0005213</t>
        </is>
      </c>
      <c r="B3542" s="11" t="inlineStr">
        <is>
          <t>Distributor</t>
        </is>
      </c>
      <c r="C3542" s="11" t="inlineStr">
        <is>
          <t>WARE-NMK1003</t>
        </is>
      </c>
      <c r="D3542" s="6" t="n">
        <v>43800</v>
      </c>
      <c r="E3542" s="6" t="n">
        <v>43858</v>
      </c>
      <c r="F3542" s="6" t="n">
        <v>43876</v>
      </c>
      <c r="G3542" s="6" t="n">
        <v>43881</v>
      </c>
      <c r="H3542" s="11" t="inlineStr">
        <is>
          <t>USD</t>
        </is>
      </c>
      <c r="I3542" s="11" t="n">
        <v>22</v>
      </c>
      <c r="J3542" s="11" t="n">
        <v>43</v>
      </c>
      <c r="K3542" s="11" t="n">
        <v>140</v>
      </c>
      <c r="L3542" s="11" t="n">
        <v>21</v>
      </c>
      <c r="M3542" s="11" t="n">
        <v>5</v>
      </c>
      <c r="N3542" s="11" t="n">
        <v>0.075</v>
      </c>
      <c r="O3542" s="7" t="n">
        <v>214.4</v>
      </c>
      <c r="P3542" s="7" t="n">
        <v>107.2</v>
      </c>
      <c r="Q3542" s="7">
        <f>text(E3542,"ddd")</f>
        <v/>
      </c>
      <c r="R3542" s="7">
        <f>G3542-F3542</f>
        <v/>
      </c>
      <c r="S3542" s="7">
        <f>E3542-D3542</f>
        <v/>
      </c>
      <c r="T3542" s="7">
        <f>O3542*M3542</f>
        <v/>
      </c>
      <c r="U3542" s="7">
        <f>T3542*N3542</f>
        <v/>
      </c>
      <c r="V3542" s="7">
        <f>T3542-U3542-(P3542*M3542)</f>
        <v/>
      </c>
      <c r="W3542" s="7">
        <f>VLOOKUP(L3542,'Products Sheet'!$A:$B,2,FALSE)</f>
        <v/>
      </c>
      <c r="X3542" s="7" t="n"/>
      <c r="Y3542" s="7" t="n"/>
      <c r="Z3542" s="7" t="n"/>
      <c r="AA3542" s="7" t="n"/>
      <c r="AB3542" s="7" t="n"/>
      <c r="AC3542" s="7" t="n"/>
    </row>
    <row r="3543" ht="9.75" customHeight="1" s="12">
      <c r="A3543" s="11" t="inlineStr">
        <is>
          <t>SO - 0005229</t>
        </is>
      </c>
      <c r="B3543" s="11" t="inlineStr">
        <is>
          <t>In-Store</t>
        </is>
      </c>
      <c r="C3543" s="11" t="inlineStr">
        <is>
          <t>WARE-UHY1004</t>
        </is>
      </c>
      <c r="D3543" s="6" t="n">
        <v>43800</v>
      </c>
      <c r="E3543" s="6" t="n">
        <v>43860</v>
      </c>
      <c r="F3543" s="6" t="n">
        <v>43866</v>
      </c>
      <c r="G3543" s="6" t="n">
        <v>43869</v>
      </c>
      <c r="H3543" s="11" t="inlineStr">
        <is>
          <t>USD</t>
        </is>
      </c>
      <c r="I3543" s="11" t="n">
        <v>5</v>
      </c>
      <c r="J3543" s="11" t="n">
        <v>4</v>
      </c>
      <c r="K3543" s="11" t="n">
        <v>251</v>
      </c>
      <c r="L3543" s="11" t="n">
        <v>21</v>
      </c>
      <c r="M3543" s="11" t="n">
        <v>7</v>
      </c>
      <c r="N3543" s="11" t="n">
        <v>0.05</v>
      </c>
      <c r="O3543" s="7" t="n">
        <v>1038.5</v>
      </c>
      <c r="P3543" s="7" t="n">
        <v>882.725</v>
      </c>
      <c r="Q3543" s="7">
        <f>text(E3543,"ddd")</f>
        <v/>
      </c>
      <c r="R3543" s="7">
        <f>G3543-F3543</f>
        <v/>
      </c>
      <c r="S3543" s="7">
        <f>E3543-D3543</f>
        <v/>
      </c>
      <c r="T3543" s="7">
        <f>O3543*M3543</f>
        <v/>
      </c>
      <c r="U3543" s="7">
        <f>T3543*N3543</f>
        <v/>
      </c>
      <c r="V3543" s="7">
        <f>T3543-U3543-(P3543*M3543)</f>
        <v/>
      </c>
      <c r="W3543" s="7">
        <f>VLOOKUP(L3543,'Products Sheet'!$A:$B,2,FALSE)</f>
        <v/>
      </c>
      <c r="X3543" s="7" t="n"/>
      <c r="Y3543" s="7" t="n"/>
      <c r="Z3543" s="7" t="n"/>
      <c r="AA3543" s="7" t="n"/>
      <c r="AB3543" s="7" t="n"/>
      <c r="AC3543" s="7" t="n"/>
    </row>
    <row r="3544" ht="9.75" customHeight="1" s="12">
      <c r="A3544" s="11" t="inlineStr">
        <is>
          <t>SO - 0005260</t>
        </is>
      </c>
      <c r="B3544" s="11" t="inlineStr">
        <is>
          <t>Online</t>
        </is>
      </c>
      <c r="C3544" s="11" t="inlineStr">
        <is>
          <t>WARE-UHY1004</t>
        </is>
      </c>
      <c r="D3544" s="6" t="n">
        <v>43700</v>
      </c>
      <c r="E3544" s="6" t="n">
        <v>43864</v>
      </c>
      <c r="F3544" s="6" t="n">
        <v>43881</v>
      </c>
      <c r="G3544" s="6" t="n">
        <v>43884</v>
      </c>
      <c r="H3544" s="11" t="inlineStr">
        <is>
          <t>USD</t>
        </is>
      </c>
      <c r="I3544" s="11" t="n">
        <v>19</v>
      </c>
      <c r="J3544" s="11" t="n">
        <v>12</v>
      </c>
      <c r="K3544" s="11" t="n">
        <v>261</v>
      </c>
      <c r="L3544" s="11" t="n">
        <v>21</v>
      </c>
      <c r="M3544" s="11" t="n">
        <v>7</v>
      </c>
      <c r="N3544" s="11" t="n">
        <v>0.05</v>
      </c>
      <c r="O3544" s="7" t="n">
        <v>2278</v>
      </c>
      <c r="P3544" s="7" t="n">
        <v>1070.66</v>
      </c>
      <c r="Q3544" s="7">
        <f>text(E3544,"ddd")</f>
        <v/>
      </c>
      <c r="R3544" s="7">
        <f>G3544-F3544</f>
        <v/>
      </c>
      <c r="S3544" s="7">
        <f>E3544-D3544</f>
        <v/>
      </c>
      <c r="T3544" s="7">
        <f>O3544*M3544</f>
        <v/>
      </c>
      <c r="U3544" s="7">
        <f>T3544*N3544</f>
        <v/>
      </c>
      <c r="V3544" s="7">
        <f>T3544-U3544-(P3544*M3544)</f>
        <v/>
      </c>
      <c r="W3544" s="7">
        <f>VLOOKUP(L3544,'Products Sheet'!$A:$B,2,FALSE)</f>
        <v/>
      </c>
      <c r="X3544" s="7" t="n"/>
      <c r="Y3544" s="7" t="n"/>
      <c r="Z3544" s="7" t="n"/>
      <c r="AA3544" s="7" t="n"/>
      <c r="AB3544" s="7" t="n"/>
      <c r="AC3544" s="7" t="n"/>
    </row>
    <row r="3545" ht="9.75" customHeight="1" s="12">
      <c r="A3545" s="11" t="inlineStr">
        <is>
          <t>SO - 0005266</t>
        </is>
      </c>
      <c r="B3545" s="11" t="inlineStr">
        <is>
          <t>In-Store</t>
        </is>
      </c>
      <c r="C3545" s="11" t="inlineStr">
        <is>
          <t>WARE-NBV1002</t>
        </is>
      </c>
      <c r="D3545" s="6" t="n">
        <v>43800</v>
      </c>
      <c r="E3545" s="6" t="n">
        <v>43864</v>
      </c>
      <c r="F3545" s="6" t="n">
        <v>43885</v>
      </c>
      <c r="G3545" s="6" t="n">
        <v>43888</v>
      </c>
      <c r="H3545" s="11" t="inlineStr">
        <is>
          <t>USD</t>
        </is>
      </c>
      <c r="I3545" s="11" t="n">
        <v>1</v>
      </c>
      <c r="J3545" s="11" t="n">
        <v>31</v>
      </c>
      <c r="K3545" s="11" t="n">
        <v>73</v>
      </c>
      <c r="L3545" s="11" t="n">
        <v>21</v>
      </c>
      <c r="M3545" s="11" t="n">
        <v>6</v>
      </c>
      <c r="N3545" s="11" t="n">
        <v>0.15</v>
      </c>
      <c r="O3545" s="7" t="n">
        <v>2539.3</v>
      </c>
      <c r="P3545" s="7" t="n">
        <v>1904.475</v>
      </c>
      <c r="Q3545" s="7">
        <f>text(E3545,"ddd")</f>
        <v/>
      </c>
      <c r="R3545" s="7">
        <f>G3545-F3545</f>
        <v/>
      </c>
      <c r="S3545" s="7">
        <f>E3545-D3545</f>
        <v/>
      </c>
      <c r="T3545" s="7">
        <f>O3545*M3545</f>
        <v/>
      </c>
      <c r="U3545" s="7">
        <f>T3545*N3545</f>
        <v/>
      </c>
      <c r="V3545" s="7">
        <f>T3545-U3545-(P3545*M3545)</f>
        <v/>
      </c>
      <c r="W3545" s="7">
        <f>VLOOKUP(L3545,'Products Sheet'!$A:$B,2,FALSE)</f>
        <v/>
      </c>
      <c r="X3545" s="7" t="n"/>
      <c r="Y3545" s="7" t="n"/>
      <c r="Z3545" s="7" t="n"/>
      <c r="AA3545" s="7" t="n"/>
      <c r="AB3545" s="7" t="n"/>
      <c r="AC3545" s="7" t="n"/>
    </row>
    <row r="3546" ht="9.75" customHeight="1" s="12">
      <c r="A3546" s="11" t="inlineStr">
        <is>
          <t>SO - 0005301</t>
        </is>
      </c>
      <c r="B3546" s="11" t="inlineStr">
        <is>
          <t>In-Store</t>
        </is>
      </c>
      <c r="C3546" s="11" t="inlineStr">
        <is>
          <t>WARE-XYS1001</t>
        </is>
      </c>
      <c r="D3546" s="6" t="n">
        <v>43800</v>
      </c>
      <c r="E3546" s="6" t="n">
        <v>43870</v>
      </c>
      <c r="F3546" s="6" t="n">
        <v>43881</v>
      </c>
      <c r="G3546" s="6" t="n">
        <v>43889</v>
      </c>
      <c r="H3546" s="11" t="inlineStr">
        <is>
          <t>USD</t>
        </is>
      </c>
      <c r="I3546" s="11" t="n">
        <v>9</v>
      </c>
      <c r="J3546" s="11" t="n">
        <v>39</v>
      </c>
      <c r="K3546" s="11" t="n">
        <v>7</v>
      </c>
      <c r="L3546" s="11" t="n">
        <v>21</v>
      </c>
      <c r="M3546" s="11" t="n">
        <v>1</v>
      </c>
      <c r="N3546" s="11" t="n">
        <v>0.1</v>
      </c>
      <c r="O3546" s="7" t="n">
        <v>254.6</v>
      </c>
      <c r="P3546" s="7" t="n">
        <v>175.674</v>
      </c>
      <c r="Q3546" s="7">
        <f>text(E3546,"ddd")</f>
        <v/>
      </c>
      <c r="R3546" s="7">
        <f>G3546-F3546</f>
        <v/>
      </c>
      <c r="S3546" s="7">
        <f>E3546-D3546</f>
        <v/>
      </c>
      <c r="T3546" s="7">
        <f>O3546*M3546</f>
        <v/>
      </c>
      <c r="U3546" s="7">
        <f>T3546*N3546</f>
        <v/>
      </c>
      <c r="V3546" s="7">
        <f>T3546-U3546-(P3546*M3546)</f>
        <v/>
      </c>
      <c r="W3546" s="7">
        <f>VLOOKUP(L3546,'Products Sheet'!$A:$B,2,FALSE)</f>
        <v/>
      </c>
      <c r="X3546" s="7" t="n"/>
      <c r="Y3546" s="7" t="n"/>
      <c r="Z3546" s="7" t="n"/>
      <c r="AA3546" s="7" t="n"/>
      <c r="AB3546" s="7" t="n"/>
      <c r="AC3546" s="7" t="n"/>
    </row>
    <row r="3547" ht="9.75" customHeight="1" s="12">
      <c r="A3547" s="11" t="inlineStr">
        <is>
          <t>SO - 0005309</t>
        </is>
      </c>
      <c r="B3547" s="11" t="inlineStr">
        <is>
          <t>In-Store</t>
        </is>
      </c>
      <c r="C3547" s="11" t="inlineStr">
        <is>
          <t>WARE-MKL1006</t>
        </is>
      </c>
      <c r="D3547" s="6" t="n">
        <v>43800</v>
      </c>
      <c r="E3547" s="6" t="n">
        <v>43870</v>
      </c>
      <c r="F3547" s="6" t="n">
        <v>43897</v>
      </c>
      <c r="G3547" s="6" t="n">
        <v>43898</v>
      </c>
      <c r="H3547" s="11" t="inlineStr">
        <is>
          <t>USD</t>
        </is>
      </c>
      <c r="I3547" s="11" t="n">
        <v>7</v>
      </c>
      <c r="J3547" s="11" t="n">
        <v>22</v>
      </c>
      <c r="K3547" s="11" t="n">
        <v>352</v>
      </c>
      <c r="L3547" s="11" t="n">
        <v>21</v>
      </c>
      <c r="M3547" s="11" t="n">
        <v>6</v>
      </c>
      <c r="N3547" s="11" t="n">
        <v>0.075</v>
      </c>
      <c r="O3547" s="7" t="n">
        <v>3845.8</v>
      </c>
      <c r="P3547" s="7" t="n">
        <v>1653.694</v>
      </c>
      <c r="Q3547" s="7">
        <f>text(E3547,"ddd")</f>
        <v/>
      </c>
      <c r="R3547" s="7">
        <f>G3547-F3547</f>
        <v/>
      </c>
      <c r="S3547" s="7">
        <f>E3547-D3547</f>
        <v/>
      </c>
      <c r="T3547" s="7">
        <f>O3547*M3547</f>
        <v/>
      </c>
      <c r="U3547" s="7">
        <f>T3547*N3547</f>
        <v/>
      </c>
      <c r="V3547" s="7">
        <f>T3547-U3547-(P3547*M3547)</f>
        <v/>
      </c>
      <c r="W3547" s="7">
        <f>VLOOKUP(L3547,'Products Sheet'!$A:$B,2,FALSE)</f>
        <v/>
      </c>
      <c r="X3547" s="7" t="n"/>
      <c r="Y3547" s="7" t="n"/>
      <c r="Z3547" s="7" t="n"/>
      <c r="AA3547" s="7" t="n"/>
      <c r="AB3547" s="7" t="n"/>
      <c r="AC3547" s="7" t="n"/>
    </row>
    <row r="3548" ht="9.75" customHeight="1" s="12">
      <c r="A3548" s="11" t="inlineStr">
        <is>
          <t>SO - 0005387</t>
        </is>
      </c>
      <c r="B3548" s="11" t="inlineStr">
        <is>
          <t>Online</t>
        </is>
      </c>
      <c r="C3548" s="11" t="inlineStr">
        <is>
          <t>WARE-NMK1003</t>
        </is>
      </c>
      <c r="D3548" s="6" t="n">
        <v>43700</v>
      </c>
      <c r="E3548" s="6" t="n">
        <v>43879</v>
      </c>
      <c r="F3548" s="6" t="n">
        <v>43890</v>
      </c>
      <c r="G3548" s="6" t="n">
        <v>43896</v>
      </c>
      <c r="H3548" s="11" t="inlineStr">
        <is>
          <t>USD</t>
        </is>
      </c>
      <c r="I3548" s="11" t="n">
        <v>17</v>
      </c>
      <c r="J3548" s="11" t="n">
        <v>12</v>
      </c>
      <c r="K3548" s="11" t="n">
        <v>152</v>
      </c>
      <c r="L3548" s="11" t="n">
        <v>21</v>
      </c>
      <c r="M3548" s="11" t="n">
        <v>8</v>
      </c>
      <c r="N3548" s="11" t="n">
        <v>0.05</v>
      </c>
      <c r="O3548" s="7" t="n">
        <v>3082</v>
      </c>
      <c r="P3548" s="7" t="n">
        <v>1356.08</v>
      </c>
      <c r="Q3548" s="7">
        <f>text(E3548,"ddd")</f>
        <v/>
      </c>
      <c r="R3548" s="7">
        <f>G3548-F3548</f>
        <v/>
      </c>
      <c r="S3548" s="7">
        <f>E3548-D3548</f>
        <v/>
      </c>
      <c r="T3548" s="7">
        <f>O3548*M3548</f>
        <v/>
      </c>
      <c r="U3548" s="7">
        <f>T3548*N3548</f>
        <v/>
      </c>
      <c r="V3548" s="7">
        <f>T3548-U3548-(P3548*M3548)</f>
        <v/>
      </c>
      <c r="W3548" s="7">
        <f>VLOOKUP(L3548,'Products Sheet'!$A:$B,2,FALSE)</f>
        <v/>
      </c>
      <c r="X3548" s="7" t="n"/>
      <c r="Y3548" s="7" t="n"/>
      <c r="Z3548" s="7" t="n"/>
      <c r="AA3548" s="7" t="n"/>
      <c r="AB3548" s="7" t="n"/>
      <c r="AC3548" s="7" t="n"/>
    </row>
    <row r="3549" ht="9.75" customHeight="1" s="12">
      <c r="A3549" s="11" t="inlineStr">
        <is>
          <t>SO - 0005473</t>
        </is>
      </c>
      <c r="B3549" s="11" t="inlineStr">
        <is>
          <t>Online</t>
        </is>
      </c>
      <c r="C3549" s="11" t="inlineStr">
        <is>
          <t>WARE-PUJ1005</t>
        </is>
      </c>
      <c r="D3549" s="6" t="n">
        <v>43800</v>
      </c>
      <c r="E3549" s="6" t="n">
        <v>43886</v>
      </c>
      <c r="F3549" s="6" t="n">
        <v>43906</v>
      </c>
      <c r="G3549" s="6" t="n">
        <v>43912</v>
      </c>
      <c r="H3549" s="11" t="inlineStr">
        <is>
          <t>USD</t>
        </is>
      </c>
      <c r="I3549" s="11" t="n">
        <v>13</v>
      </c>
      <c r="J3549" s="11" t="n">
        <v>18</v>
      </c>
      <c r="K3549" s="11" t="n">
        <v>287</v>
      </c>
      <c r="L3549" s="11" t="n">
        <v>21</v>
      </c>
      <c r="M3549" s="11" t="n">
        <v>1</v>
      </c>
      <c r="N3549" s="11" t="n">
        <v>0.05</v>
      </c>
      <c r="O3549" s="7" t="n">
        <v>241.2</v>
      </c>
      <c r="P3549" s="7" t="n">
        <v>166.428</v>
      </c>
      <c r="Q3549" s="7">
        <f>text(E3549,"ddd")</f>
        <v/>
      </c>
      <c r="R3549" s="7">
        <f>G3549-F3549</f>
        <v/>
      </c>
      <c r="S3549" s="7">
        <f>E3549-D3549</f>
        <v/>
      </c>
      <c r="T3549" s="7">
        <f>O3549*M3549</f>
        <v/>
      </c>
      <c r="U3549" s="7">
        <f>T3549*N3549</f>
        <v/>
      </c>
      <c r="V3549" s="7">
        <f>T3549-U3549-(P3549*M3549)</f>
        <v/>
      </c>
      <c r="W3549" s="7">
        <f>VLOOKUP(L3549,'Products Sheet'!$A:$B,2,FALSE)</f>
        <v/>
      </c>
      <c r="X3549" s="7" t="n"/>
      <c r="Y3549" s="7" t="n"/>
      <c r="Z3549" s="7" t="n"/>
      <c r="AA3549" s="7" t="n"/>
      <c r="AB3549" s="7" t="n"/>
      <c r="AC3549" s="7" t="n"/>
    </row>
    <row r="3550" ht="9.75" customHeight="1" s="12">
      <c r="A3550" s="11" t="inlineStr">
        <is>
          <t>SO - 0005606</t>
        </is>
      </c>
      <c r="B3550" s="11" t="inlineStr">
        <is>
          <t>Online</t>
        </is>
      </c>
      <c r="C3550" s="11" t="inlineStr">
        <is>
          <t>WARE-NBV1002</t>
        </is>
      </c>
      <c r="D3550" s="6" t="n">
        <v>43800</v>
      </c>
      <c r="E3550" s="6" t="n">
        <v>43903</v>
      </c>
      <c r="F3550" s="6" t="n">
        <v>43924</v>
      </c>
      <c r="G3550" s="6" t="n">
        <v>43929</v>
      </c>
      <c r="H3550" s="11" t="inlineStr">
        <is>
          <t>USD</t>
        </is>
      </c>
      <c r="I3550" s="11" t="n">
        <v>15</v>
      </c>
      <c r="J3550" s="11" t="n">
        <v>5</v>
      </c>
      <c r="K3550" s="11" t="n">
        <v>82</v>
      </c>
      <c r="L3550" s="11" t="n">
        <v>21</v>
      </c>
      <c r="M3550" s="11" t="n">
        <v>4</v>
      </c>
      <c r="N3550" s="11" t="n">
        <v>0.15</v>
      </c>
      <c r="O3550" s="7" t="n">
        <v>1098.8</v>
      </c>
      <c r="P3550" s="7" t="n">
        <v>769.16</v>
      </c>
      <c r="Q3550" s="7">
        <f>text(E3550,"ddd")</f>
        <v/>
      </c>
      <c r="R3550" s="7">
        <f>G3550-F3550</f>
        <v/>
      </c>
      <c r="S3550" s="7">
        <f>E3550-D3550</f>
        <v/>
      </c>
      <c r="T3550" s="7">
        <f>O3550*M3550</f>
        <v/>
      </c>
      <c r="U3550" s="7">
        <f>T3550*N3550</f>
        <v/>
      </c>
      <c r="V3550" s="7">
        <f>T3550-U3550-(P3550*M3550)</f>
        <v/>
      </c>
      <c r="W3550" s="7">
        <f>VLOOKUP(L3550,'Products Sheet'!$A:$B,2,FALSE)</f>
        <v/>
      </c>
      <c r="X3550" s="7" t="n"/>
      <c r="Y3550" s="7" t="n"/>
      <c r="Z3550" s="7" t="n"/>
      <c r="AA3550" s="7" t="n"/>
      <c r="AB3550" s="7" t="n"/>
      <c r="AC3550" s="7" t="n"/>
    </row>
    <row r="3551" ht="9.75" customHeight="1" s="12">
      <c r="A3551" s="11" t="inlineStr">
        <is>
          <t>SO - 0005821</t>
        </is>
      </c>
      <c r="B3551" s="11" t="inlineStr">
        <is>
          <t>In-Store</t>
        </is>
      </c>
      <c r="C3551" s="11" t="inlineStr">
        <is>
          <t>WARE-PUJ1005</t>
        </is>
      </c>
      <c r="D3551" s="6" t="n">
        <v>43800</v>
      </c>
      <c r="E3551" s="6" t="n">
        <v>43928</v>
      </c>
      <c r="F3551" s="6" t="n">
        <v>43942</v>
      </c>
      <c r="G3551" s="6" t="n">
        <v>43944</v>
      </c>
      <c r="H3551" s="11" t="inlineStr">
        <is>
          <t>USD</t>
        </is>
      </c>
      <c r="I3551" s="11" t="n">
        <v>4</v>
      </c>
      <c r="J3551" s="11" t="n">
        <v>24</v>
      </c>
      <c r="K3551" s="11" t="n">
        <v>268</v>
      </c>
      <c r="L3551" s="11" t="n">
        <v>21</v>
      </c>
      <c r="M3551" s="11" t="n">
        <v>4</v>
      </c>
      <c r="N3551" s="11" t="n">
        <v>0.2</v>
      </c>
      <c r="O3551" s="7" t="n">
        <v>180.9</v>
      </c>
      <c r="P3551" s="7" t="n">
        <v>133.866</v>
      </c>
      <c r="Q3551" s="7">
        <f>text(E3551,"ddd")</f>
        <v/>
      </c>
      <c r="R3551" s="7">
        <f>G3551-F3551</f>
        <v/>
      </c>
      <c r="S3551" s="7">
        <f>E3551-D3551</f>
        <v/>
      </c>
      <c r="T3551" s="7">
        <f>O3551*M3551</f>
        <v/>
      </c>
      <c r="U3551" s="7">
        <f>T3551*N3551</f>
        <v/>
      </c>
      <c r="V3551" s="7">
        <f>T3551-U3551-(P3551*M3551)</f>
        <v/>
      </c>
      <c r="W3551" s="7">
        <f>VLOOKUP(L3551,'Products Sheet'!$A:$B,2,FALSE)</f>
        <v/>
      </c>
      <c r="X3551" s="7" t="n"/>
      <c r="Y3551" s="7" t="n"/>
      <c r="Z3551" s="7" t="n"/>
      <c r="AA3551" s="7" t="n"/>
      <c r="AB3551" s="7" t="n"/>
      <c r="AC3551" s="7" t="n"/>
    </row>
    <row r="3552" ht="9.75" customHeight="1" s="12">
      <c r="A3552" s="11" t="inlineStr">
        <is>
          <t>SO - 0005896</t>
        </is>
      </c>
      <c r="B3552" s="11" t="inlineStr">
        <is>
          <t>In-Store</t>
        </is>
      </c>
      <c r="C3552" s="11" t="inlineStr">
        <is>
          <t>WARE-UHY1004</t>
        </is>
      </c>
      <c r="D3552" s="6" t="n">
        <v>43800</v>
      </c>
      <c r="E3552" s="6" t="n">
        <v>43939</v>
      </c>
      <c r="F3552" s="6" t="n">
        <v>43955</v>
      </c>
      <c r="G3552" s="6" t="n">
        <v>43956</v>
      </c>
      <c r="H3552" s="11" t="inlineStr">
        <is>
          <t>USD</t>
        </is>
      </c>
      <c r="I3552" s="11" t="n">
        <v>2</v>
      </c>
      <c r="J3552" s="11" t="n">
        <v>44</v>
      </c>
      <c r="K3552" s="11" t="n">
        <v>221</v>
      </c>
      <c r="L3552" s="11" t="n">
        <v>21</v>
      </c>
      <c r="M3552" s="11" t="n">
        <v>7</v>
      </c>
      <c r="N3552" s="11" t="n">
        <v>0.05</v>
      </c>
      <c r="O3552" s="7" t="n">
        <v>2452.2</v>
      </c>
      <c r="P3552" s="7" t="n">
        <v>1642.974</v>
      </c>
      <c r="Q3552" s="7">
        <f>text(E3552,"ddd")</f>
        <v/>
      </c>
      <c r="R3552" s="7">
        <f>G3552-F3552</f>
        <v/>
      </c>
      <c r="S3552" s="7">
        <f>E3552-D3552</f>
        <v/>
      </c>
      <c r="T3552" s="7">
        <f>O3552*M3552</f>
        <v/>
      </c>
      <c r="U3552" s="7">
        <f>T3552*N3552</f>
        <v/>
      </c>
      <c r="V3552" s="7">
        <f>T3552-U3552-(P3552*M3552)</f>
        <v/>
      </c>
      <c r="W3552" s="7">
        <f>VLOOKUP(L3552,'Products Sheet'!$A:$B,2,FALSE)</f>
        <v/>
      </c>
      <c r="X3552" s="7" t="n"/>
      <c r="Y3552" s="7" t="n"/>
      <c r="Z3552" s="7" t="n"/>
      <c r="AA3552" s="7" t="n"/>
      <c r="AB3552" s="7" t="n"/>
      <c r="AC3552" s="7" t="n"/>
    </row>
    <row r="3553" ht="9.75" customHeight="1" s="12">
      <c r="A3553" s="11" t="inlineStr">
        <is>
          <t>SO - 0005922</t>
        </is>
      </c>
      <c r="B3553" s="11" t="inlineStr">
        <is>
          <t>Distributor</t>
        </is>
      </c>
      <c r="C3553" s="11" t="inlineStr">
        <is>
          <t>WARE-NMK1003</t>
        </is>
      </c>
      <c r="D3553" s="6" t="n">
        <v>43800</v>
      </c>
      <c r="E3553" s="6" t="n">
        <v>43943</v>
      </c>
      <c r="F3553" s="6" t="n">
        <v>43963</v>
      </c>
      <c r="G3553" s="6" t="n">
        <v>43970</v>
      </c>
      <c r="H3553" s="11" t="inlineStr">
        <is>
          <t>USD</t>
        </is>
      </c>
      <c r="I3553" s="11" t="n">
        <v>25</v>
      </c>
      <c r="J3553" s="11" t="n">
        <v>40</v>
      </c>
      <c r="K3553" s="11" t="n">
        <v>103</v>
      </c>
      <c r="L3553" s="11" t="n">
        <v>21</v>
      </c>
      <c r="M3553" s="11" t="n">
        <v>5</v>
      </c>
      <c r="N3553" s="11" t="n">
        <v>0.15</v>
      </c>
      <c r="O3553" s="7" t="n">
        <v>1011.7</v>
      </c>
      <c r="P3553" s="7" t="n">
        <v>708.1899999999999</v>
      </c>
      <c r="Q3553" s="7">
        <f>text(E3553,"ddd")</f>
        <v/>
      </c>
      <c r="R3553" s="7">
        <f>G3553-F3553</f>
        <v/>
      </c>
      <c r="S3553" s="7">
        <f>E3553-D3553</f>
        <v/>
      </c>
      <c r="T3553" s="7">
        <f>O3553*M3553</f>
        <v/>
      </c>
      <c r="U3553" s="7">
        <f>T3553*N3553</f>
        <v/>
      </c>
      <c r="V3553" s="7">
        <f>T3553-U3553-(P3553*M3553)</f>
        <v/>
      </c>
      <c r="W3553" s="7">
        <f>VLOOKUP(L3553,'Products Sheet'!$A:$B,2,FALSE)</f>
        <v/>
      </c>
      <c r="X3553" s="7" t="n"/>
      <c r="Y3553" s="7" t="n"/>
      <c r="Z3553" s="7" t="n"/>
      <c r="AA3553" s="7" t="n"/>
      <c r="AB3553" s="7" t="n"/>
      <c r="AC3553" s="7" t="n"/>
    </row>
    <row r="3554" ht="9.75" customHeight="1" s="12">
      <c r="A3554" s="11" t="inlineStr">
        <is>
          <t>SO - 0005972</t>
        </is>
      </c>
      <c r="B3554" s="11" t="inlineStr">
        <is>
          <t>Online</t>
        </is>
      </c>
      <c r="C3554" s="11" t="inlineStr">
        <is>
          <t>WARE-PUJ1005</t>
        </is>
      </c>
      <c r="D3554" s="6" t="n">
        <v>43800</v>
      </c>
      <c r="E3554" s="6" t="n">
        <v>43948</v>
      </c>
      <c r="F3554" s="6" t="n">
        <v>43965</v>
      </c>
      <c r="G3554" s="6" t="n">
        <v>43969</v>
      </c>
      <c r="H3554" s="11" t="inlineStr">
        <is>
          <t>USD</t>
        </is>
      </c>
      <c r="I3554" s="11" t="n">
        <v>18</v>
      </c>
      <c r="J3554" s="11" t="n">
        <v>31</v>
      </c>
      <c r="K3554" s="11" t="n">
        <v>288</v>
      </c>
      <c r="L3554" s="11" t="n">
        <v>21</v>
      </c>
      <c r="M3554" s="11" t="n">
        <v>1</v>
      </c>
      <c r="N3554" s="11" t="n">
        <v>0.2</v>
      </c>
      <c r="O3554" s="7" t="n">
        <v>3035.1</v>
      </c>
      <c r="P3554" s="7" t="n">
        <v>1699.656</v>
      </c>
      <c r="Q3554" s="7">
        <f>text(E3554,"ddd")</f>
        <v/>
      </c>
      <c r="R3554" s="7">
        <f>G3554-F3554</f>
        <v/>
      </c>
      <c r="S3554" s="7">
        <f>E3554-D3554</f>
        <v/>
      </c>
      <c r="T3554" s="7">
        <f>O3554*M3554</f>
        <v/>
      </c>
      <c r="U3554" s="7">
        <f>T3554*N3554</f>
        <v/>
      </c>
      <c r="V3554" s="7">
        <f>T3554-U3554-(P3554*M3554)</f>
        <v/>
      </c>
      <c r="W3554" s="7">
        <f>VLOOKUP(L3554,'Products Sheet'!$A:$B,2,FALSE)</f>
        <v/>
      </c>
      <c r="X3554" s="7" t="n"/>
      <c r="Y3554" s="7" t="n"/>
      <c r="Z3554" s="7" t="n"/>
      <c r="AA3554" s="7" t="n"/>
      <c r="AB3554" s="7" t="n"/>
      <c r="AC3554" s="7" t="n"/>
    </row>
    <row r="3555" ht="9.75" customHeight="1" s="12">
      <c r="A3555" s="11" t="inlineStr">
        <is>
          <t>SO - 0005991</t>
        </is>
      </c>
      <c r="B3555" s="11" t="inlineStr">
        <is>
          <t>In-Store</t>
        </is>
      </c>
      <c r="C3555" s="11" t="inlineStr">
        <is>
          <t>WARE-NMK1003</t>
        </is>
      </c>
      <c r="D3555" s="6" t="n">
        <v>43800</v>
      </c>
      <c r="E3555" s="6" t="n">
        <v>43949</v>
      </c>
      <c r="F3555" s="6" t="n">
        <v>43967</v>
      </c>
      <c r="G3555" s="6" t="n">
        <v>43970</v>
      </c>
      <c r="H3555" s="11" t="inlineStr">
        <is>
          <t>USD</t>
        </is>
      </c>
      <c r="I3555" s="11" t="n">
        <v>6</v>
      </c>
      <c r="J3555" s="11" t="n">
        <v>18</v>
      </c>
      <c r="K3555" s="11" t="n">
        <v>120</v>
      </c>
      <c r="L3555" s="11" t="n">
        <v>21</v>
      </c>
      <c r="M3555" s="11" t="n">
        <v>6</v>
      </c>
      <c r="N3555" s="11" t="n">
        <v>0.05</v>
      </c>
      <c r="O3555" s="7" t="n">
        <v>1072</v>
      </c>
      <c r="P3555" s="7" t="n">
        <v>428.8</v>
      </c>
      <c r="Q3555" s="7">
        <f>text(E3555,"ddd")</f>
        <v/>
      </c>
      <c r="R3555" s="7">
        <f>G3555-F3555</f>
        <v/>
      </c>
      <c r="S3555" s="7">
        <f>E3555-D3555</f>
        <v/>
      </c>
      <c r="T3555" s="7">
        <f>O3555*M3555</f>
        <v/>
      </c>
      <c r="U3555" s="7">
        <f>T3555*N3555</f>
        <v/>
      </c>
      <c r="V3555" s="7">
        <f>T3555-U3555-(P3555*M3555)</f>
        <v/>
      </c>
      <c r="W3555" s="7">
        <f>VLOOKUP(L3555,'Products Sheet'!$A:$B,2,FALSE)</f>
        <v/>
      </c>
      <c r="X3555" s="7" t="n"/>
      <c r="Y3555" s="7" t="n"/>
      <c r="Z3555" s="7" t="n"/>
      <c r="AA3555" s="7" t="n"/>
      <c r="AB3555" s="7" t="n"/>
      <c r="AC3555" s="7" t="n"/>
    </row>
    <row r="3556" ht="9.75" customHeight="1" s="12">
      <c r="A3556" s="11" t="inlineStr">
        <is>
          <t>SO - 0006023</t>
        </is>
      </c>
      <c r="B3556" s="11" t="inlineStr">
        <is>
          <t>Online</t>
        </is>
      </c>
      <c r="C3556" s="11" t="inlineStr">
        <is>
          <t>WARE-MKL1006</t>
        </is>
      </c>
      <c r="D3556" s="6" t="n">
        <v>43800</v>
      </c>
      <c r="E3556" s="6" t="n">
        <v>43954</v>
      </c>
      <c r="F3556" s="6" t="n">
        <v>43962</v>
      </c>
      <c r="G3556" s="6" t="n">
        <v>43964</v>
      </c>
      <c r="H3556" s="11" t="inlineStr">
        <is>
          <t>USD</t>
        </is>
      </c>
      <c r="I3556" s="11" t="n">
        <v>15</v>
      </c>
      <c r="J3556" s="11" t="n">
        <v>22</v>
      </c>
      <c r="K3556" s="11" t="n">
        <v>332</v>
      </c>
      <c r="L3556" s="11" t="n">
        <v>21</v>
      </c>
      <c r="M3556" s="11" t="n">
        <v>3</v>
      </c>
      <c r="N3556" s="11" t="n">
        <v>0.05</v>
      </c>
      <c r="O3556" s="7" t="n">
        <v>4013.3</v>
      </c>
      <c r="P3556" s="7" t="n">
        <v>2688.911</v>
      </c>
      <c r="Q3556" s="7">
        <f>text(E3556,"ddd")</f>
        <v/>
      </c>
      <c r="R3556" s="7">
        <f>G3556-F3556</f>
        <v/>
      </c>
      <c r="S3556" s="7">
        <f>E3556-D3556</f>
        <v/>
      </c>
      <c r="T3556" s="7">
        <f>O3556*M3556</f>
        <v/>
      </c>
      <c r="U3556" s="7">
        <f>T3556*N3556</f>
        <v/>
      </c>
      <c r="V3556" s="7">
        <f>T3556-U3556-(P3556*M3556)</f>
        <v/>
      </c>
      <c r="W3556" s="7">
        <f>VLOOKUP(L3556,'Products Sheet'!$A:$B,2,FALSE)</f>
        <v/>
      </c>
      <c r="X3556" s="7" t="n"/>
      <c r="Y3556" s="7" t="n"/>
      <c r="Z3556" s="7" t="n"/>
      <c r="AA3556" s="7" t="n"/>
      <c r="AB3556" s="7" t="n"/>
      <c r="AC3556" s="7" t="n"/>
    </row>
    <row r="3557" ht="9.75" customHeight="1" s="12">
      <c r="A3557" s="11" t="inlineStr">
        <is>
          <t>SO - 0006052</t>
        </is>
      </c>
      <c r="B3557" s="11" t="inlineStr">
        <is>
          <t>Distributor</t>
        </is>
      </c>
      <c r="C3557" s="11" t="inlineStr">
        <is>
          <t>WARE-PUJ1005</t>
        </is>
      </c>
      <c r="D3557" s="6" t="n">
        <v>43800</v>
      </c>
      <c r="E3557" s="6" t="n">
        <v>43958</v>
      </c>
      <c r="F3557" s="6" t="n">
        <v>43974</v>
      </c>
      <c r="G3557" s="6" t="n">
        <v>43979</v>
      </c>
      <c r="H3557" s="11" t="inlineStr">
        <is>
          <t>USD</t>
        </is>
      </c>
      <c r="I3557" s="11" t="n">
        <v>22</v>
      </c>
      <c r="J3557" s="11" t="n">
        <v>39</v>
      </c>
      <c r="K3557" s="11" t="n">
        <v>318</v>
      </c>
      <c r="L3557" s="11" t="n">
        <v>21</v>
      </c>
      <c r="M3557" s="11" t="n">
        <v>7</v>
      </c>
      <c r="N3557" s="11" t="n">
        <v>0.15</v>
      </c>
      <c r="O3557" s="7" t="n">
        <v>1266.3</v>
      </c>
      <c r="P3557" s="7" t="n">
        <v>835.758</v>
      </c>
      <c r="Q3557" s="7">
        <f>text(E3557,"ddd")</f>
        <v/>
      </c>
      <c r="R3557" s="7">
        <f>G3557-F3557</f>
        <v/>
      </c>
      <c r="S3557" s="7">
        <f>E3557-D3557</f>
        <v/>
      </c>
      <c r="T3557" s="7">
        <f>O3557*M3557</f>
        <v/>
      </c>
      <c r="U3557" s="7">
        <f>T3557*N3557</f>
        <v/>
      </c>
      <c r="V3557" s="7">
        <f>T3557-U3557-(P3557*M3557)</f>
        <v/>
      </c>
      <c r="W3557" s="7">
        <f>VLOOKUP(L3557,'Products Sheet'!$A:$B,2,FALSE)</f>
        <v/>
      </c>
      <c r="X3557" s="7" t="n"/>
      <c r="Y3557" s="7" t="n"/>
      <c r="Z3557" s="7" t="n"/>
      <c r="AA3557" s="7" t="n"/>
      <c r="AB3557" s="7" t="n"/>
      <c r="AC3557" s="7" t="n"/>
    </row>
    <row r="3558" ht="9.75" customHeight="1" s="12">
      <c r="A3558" s="11" t="inlineStr">
        <is>
          <t>SO - 0006093</t>
        </is>
      </c>
      <c r="B3558" s="11" t="inlineStr">
        <is>
          <t>Distributor</t>
        </is>
      </c>
      <c r="C3558" s="11" t="inlineStr">
        <is>
          <t>WARE-PUJ1005</t>
        </is>
      </c>
      <c r="D3558" s="6" t="n">
        <v>43900</v>
      </c>
      <c r="E3558" s="6" t="n">
        <v>43963</v>
      </c>
      <c r="F3558" s="6" t="n">
        <v>43976</v>
      </c>
      <c r="G3558" s="6" t="n">
        <v>43983</v>
      </c>
      <c r="H3558" s="11" t="inlineStr">
        <is>
          <t>USD</t>
        </is>
      </c>
      <c r="I3558" s="11" t="n">
        <v>24</v>
      </c>
      <c r="J3558" s="11" t="n">
        <v>7</v>
      </c>
      <c r="K3558" s="11" t="n">
        <v>312</v>
      </c>
      <c r="L3558" s="11" t="n">
        <v>21</v>
      </c>
      <c r="M3558" s="11" t="n">
        <v>3</v>
      </c>
      <c r="N3558" s="11" t="n">
        <v>0.05</v>
      </c>
      <c r="O3558" s="7" t="n">
        <v>6177.400000000001</v>
      </c>
      <c r="P3558" s="7" t="n">
        <v>5065.468</v>
      </c>
      <c r="Q3558" s="7">
        <f>text(E3558,"ddd")</f>
        <v/>
      </c>
      <c r="R3558" s="7">
        <f>G3558-F3558</f>
        <v/>
      </c>
      <c r="S3558" s="7">
        <f>E3558-D3558</f>
        <v/>
      </c>
      <c r="T3558" s="7">
        <f>O3558*M3558</f>
        <v/>
      </c>
      <c r="U3558" s="7">
        <f>T3558*N3558</f>
        <v/>
      </c>
      <c r="V3558" s="7">
        <f>T3558-U3558-(P3558*M3558)</f>
        <v/>
      </c>
      <c r="W3558" s="7">
        <f>VLOOKUP(L3558,'Products Sheet'!$A:$B,2,FALSE)</f>
        <v/>
      </c>
      <c r="X3558" s="7" t="n"/>
      <c r="Y3558" s="7" t="n"/>
      <c r="Z3558" s="7" t="n"/>
      <c r="AA3558" s="7" t="n"/>
      <c r="AB3558" s="7" t="n"/>
      <c r="AC3558" s="7" t="n"/>
    </row>
    <row r="3559" ht="9.75" customHeight="1" s="12">
      <c r="A3559" s="11" t="inlineStr">
        <is>
          <t>SO - 0006107</t>
        </is>
      </c>
      <c r="B3559" s="11" t="inlineStr">
        <is>
          <t>In-Store</t>
        </is>
      </c>
      <c r="C3559" s="11" t="inlineStr">
        <is>
          <t>WARE-PUJ1005</t>
        </is>
      </c>
      <c r="D3559" s="6" t="n">
        <v>43900</v>
      </c>
      <c r="E3559" s="6" t="n">
        <v>43965</v>
      </c>
      <c r="F3559" s="6" t="n">
        <v>43980</v>
      </c>
      <c r="G3559" s="6" t="n">
        <v>43986</v>
      </c>
      <c r="H3559" s="11" t="inlineStr">
        <is>
          <t>USD</t>
        </is>
      </c>
      <c r="I3559" s="11" t="n">
        <v>9</v>
      </c>
      <c r="J3559" s="11" t="n">
        <v>35</v>
      </c>
      <c r="K3559" s="11" t="n">
        <v>326</v>
      </c>
      <c r="L3559" s="11" t="n">
        <v>21</v>
      </c>
      <c r="M3559" s="11" t="n">
        <v>5</v>
      </c>
      <c r="N3559" s="11" t="n">
        <v>0.2</v>
      </c>
      <c r="O3559" s="7" t="n">
        <v>5326.5</v>
      </c>
      <c r="P3559" s="7" t="n">
        <v>3036.105</v>
      </c>
      <c r="Q3559" s="7">
        <f>text(E3559,"ddd")</f>
        <v/>
      </c>
      <c r="R3559" s="7">
        <f>G3559-F3559</f>
        <v/>
      </c>
      <c r="S3559" s="7">
        <f>E3559-D3559</f>
        <v/>
      </c>
      <c r="T3559" s="7">
        <f>O3559*M3559</f>
        <v/>
      </c>
      <c r="U3559" s="7">
        <f>T3559*N3559</f>
        <v/>
      </c>
      <c r="V3559" s="7">
        <f>T3559-U3559-(P3559*M3559)</f>
        <v/>
      </c>
      <c r="W3559" s="7">
        <f>VLOOKUP(L3559,'Products Sheet'!$A:$B,2,FALSE)</f>
        <v/>
      </c>
      <c r="X3559" s="7" t="n"/>
      <c r="Y3559" s="7" t="n"/>
      <c r="Z3559" s="7" t="n"/>
      <c r="AA3559" s="7" t="n"/>
      <c r="AB3559" s="7" t="n"/>
      <c r="AC3559" s="7" t="n"/>
    </row>
    <row r="3560" ht="9.75" customHeight="1" s="12">
      <c r="A3560" s="11" t="inlineStr">
        <is>
          <t>SO - 0006131</t>
        </is>
      </c>
      <c r="B3560" s="11" t="inlineStr">
        <is>
          <t>Online</t>
        </is>
      </c>
      <c r="C3560" s="11" t="inlineStr">
        <is>
          <t>WARE-MKL1006</t>
        </is>
      </c>
      <c r="D3560" s="6" t="n">
        <v>43800</v>
      </c>
      <c r="E3560" s="6" t="n">
        <v>43967</v>
      </c>
      <c r="F3560" s="6" t="n">
        <v>43989</v>
      </c>
      <c r="G3560" s="6" t="n">
        <v>43998</v>
      </c>
      <c r="H3560" s="11" t="inlineStr">
        <is>
          <t>USD</t>
        </is>
      </c>
      <c r="I3560" s="11" t="n">
        <v>14</v>
      </c>
      <c r="J3560" s="11" t="n">
        <v>48</v>
      </c>
      <c r="K3560" s="11" t="n">
        <v>350</v>
      </c>
      <c r="L3560" s="11" t="n">
        <v>21</v>
      </c>
      <c r="M3560" s="11" t="n">
        <v>7</v>
      </c>
      <c r="N3560" s="11" t="n">
        <v>0.1</v>
      </c>
      <c r="O3560" s="7" t="n">
        <v>5279.6</v>
      </c>
      <c r="P3560" s="7" t="n">
        <v>3167.76</v>
      </c>
      <c r="Q3560" s="7">
        <f>text(E3560,"ddd")</f>
        <v/>
      </c>
      <c r="R3560" s="7">
        <f>G3560-F3560</f>
        <v/>
      </c>
      <c r="S3560" s="7">
        <f>E3560-D3560</f>
        <v/>
      </c>
      <c r="T3560" s="7">
        <f>O3560*M3560</f>
        <v/>
      </c>
      <c r="U3560" s="7">
        <f>T3560*N3560</f>
        <v/>
      </c>
      <c r="V3560" s="7">
        <f>T3560-U3560-(P3560*M3560)</f>
        <v/>
      </c>
      <c r="W3560" s="7">
        <f>VLOOKUP(L3560,'Products Sheet'!$A:$B,2,FALSE)</f>
        <v/>
      </c>
      <c r="X3560" s="7" t="n"/>
      <c r="Y3560" s="7" t="n"/>
      <c r="Z3560" s="7" t="n"/>
      <c r="AA3560" s="7" t="n"/>
      <c r="AB3560" s="7" t="n"/>
      <c r="AC3560" s="7" t="n"/>
    </row>
    <row r="3561" ht="9.75" customHeight="1" s="12">
      <c r="A3561" s="11" t="inlineStr">
        <is>
          <t>SO - 0006137</t>
        </is>
      </c>
      <c r="B3561" s="11" t="inlineStr">
        <is>
          <t>Online</t>
        </is>
      </c>
      <c r="C3561" s="11" t="inlineStr">
        <is>
          <t>WARE-NMK1003</t>
        </is>
      </c>
      <c r="D3561" s="6" t="n">
        <v>43900</v>
      </c>
      <c r="E3561" s="6" t="n">
        <v>43968</v>
      </c>
      <c r="F3561" s="6" t="n">
        <v>43982</v>
      </c>
      <c r="G3561" s="6" t="n">
        <v>43990</v>
      </c>
      <c r="H3561" s="11" t="inlineStr">
        <is>
          <t>USD</t>
        </is>
      </c>
      <c r="I3561" s="11" t="n">
        <v>16</v>
      </c>
      <c r="J3561" s="11" t="n">
        <v>29</v>
      </c>
      <c r="K3561" s="11" t="n">
        <v>111</v>
      </c>
      <c r="L3561" s="11" t="n">
        <v>21</v>
      </c>
      <c r="M3561" s="11" t="n">
        <v>7</v>
      </c>
      <c r="N3561" s="11" t="n">
        <v>0.05</v>
      </c>
      <c r="O3561" s="7" t="n">
        <v>2666.6</v>
      </c>
      <c r="P3561" s="7" t="n">
        <v>1093.306</v>
      </c>
      <c r="Q3561" s="7">
        <f>text(E3561,"ddd")</f>
        <v/>
      </c>
      <c r="R3561" s="7">
        <f>G3561-F3561</f>
        <v/>
      </c>
      <c r="S3561" s="7">
        <f>E3561-D3561</f>
        <v/>
      </c>
      <c r="T3561" s="7">
        <f>O3561*M3561</f>
        <v/>
      </c>
      <c r="U3561" s="7">
        <f>T3561*N3561</f>
        <v/>
      </c>
      <c r="V3561" s="7">
        <f>T3561-U3561-(P3561*M3561)</f>
        <v/>
      </c>
      <c r="W3561" s="7">
        <f>VLOOKUP(L3561,'Products Sheet'!$A:$B,2,FALSE)</f>
        <v/>
      </c>
      <c r="X3561" s="7" t="n"/>
      <c r="Y3561" s="7" t="n"/>
      <c r="Z3561" s="7" t="n"/>
      <c r="AA3561" s="7" t="n"/>
      <c r="AB3561" s="7" t="n"/>
      <c r="AC3561" s="7" t="n"/>
    </row>
    <row r="3562" ht="9.75" customHeight="1" s="12">
      <c r="A3562" s="11" t="inlineStr">
        <is>
          <t>SO - 0006169</t>
        </is>
      </c>
      <c r="B3562" s="11" t="inlineStr">
        <is>
          <t>In-Store</t>
        </is>
      </c>
      <c r="C3562" s="11" t="inlineStr">
        <is>
          <t>WARE-MKL1006</t>
        </is>
      </c>
      <c r="D3562" s="6" t="n">
        <v>43900</v>
      </c>
      <c r="E3562" s="6" t="n">
        <v>43972</v>
      </c>
      <c r="F3562" s="6" t="n">
        <v>43975</v>
      </c>
      <c r="G3562" s="6" t="n">
        <v>43978</v>
      </c>
      <c r="H3562" s="11" t="inlineStr">
        <is>
          <t>USD</t>
        </is>
      </c>
      <c r="I3562" s="11" t="n">
        <v>5</v>
      </c>
      <c r="J3562" s="11" t="n">
        <v>17</v>
      </c>
      <c r="K3562" s="11" t="n">
        <v>333</v>
      </c>
      <c r="L3562" s="11" t="n">
        <v>21</v>
      </c>
      <c r="M3562" s="11" t="n">
        <v>8</v>
      </c>
      <c r="N3562" s="11" t="n">
        <v>0.15</v>
      </c>
      <c r="O3562" s="7" t="n">
        <v>837.5</v>
      </c>
      <c r="P3562" s="7" t="n">
        <v>628.125</v>
      </c>
      <c r="Q3562" s="7">
        <f>text(E3562,"ddd")</f>
        <v/>
      </c>
      <c r="R3562" s="7">
        <f>G3562-F3562</f>
        <v/>
      </c>
      <c r="S3562" s="7">
        <f>E3562-D3562</f>
        <v/>
      </c>
      <c r="T3562" s="7">
        <f>O3562*M3562</f>
        <v/>
      </c>
      <c r="U3562" s="7">
        <f>T3562*N3562</f>
        <v/>
      </c>
      <c r="V3562" s="7">
        <f>T3562-U3562-(P3562*M3562)</f>
        <v/>
      </c>
      <c r="W3562" s="7">
        <f>VLOOKUP(L3562,'Products Sheet'!$A:$B,2,FALSE)</f>
        <v/>
      </c>
      <c r="X3562" s="7" t="n"/>
      <c r="Y3562" s="7" t="n"/>
      <c r="Z3562" s="7" t="n"/>
      <c r="AA3562" s="7" t="n"/>
      <c r="AB3562" s="7" t="n"/>
      <c r="AC3562" s="7" t="n"/>
    </row>
    <row r="3563" ht="9.75" customHeight="1" s="12">
      <c r="A3563" s="11" t="inlineStr">
        <is>
          <t>SO - 0006186</t>
        </is>
      </c>
      <c r="B3563" s="11" t="inlineStr">
        <is>
          <t>Distributor</t>
        </is>
      </c>
      <c r="C3563" s="11" t="inlineStr">
        <is>
          <t>WARE-XYS1001</t>
        </is>
      </c>
      <c r="D3563" s="6" t="n">
        <v>43800</v>
      </c>
      <c r="E3563" s="6" t="n">
        <v>43974</v>
      </c>
      <c r="F3563" s="6" t="n">
        <v>43979</v>
      </c>
      <c r="G3563" s="6" t="n">
        <v>43980</v>
      </c>
      <c r="H3563" s="11" t="inlineStr">
        <is>
          <t>USD</t>
        </is>
      </c>
      <c r="I3563" s="11" t="n">
        <v>22</v>
      </c>
      <c r="J3563" s="11" t="n">
        <v>47</v>
      </c>
      <c r="K3563" s="11" t="n">
        <v>26</v>
      </c>
      <c r="L3563" s="11" t="n">
        <v>21</v>
      </c>
      <c r="M3563" s="11" t="n">
        <v>5</v>
      </c>
      <c r="N3563" s="11" t="n">
        <v>0.075</v>
      </c>
      <c r="O3563" s="7" t="n">
        <v>1735.3</v>
      </c>
      <c r="P3563" s="7" t="n">
        <v>815.5909999999999</v>
      </c>
      <c r="Q3563" s="7">
        <f>text(E3563,"ddd")</f>
        <v/>
      </c>
      <c r="R3563" s="7">
        <f>G3563-F3563</f>
        <v/>
      </c>
      <c r="S3563" s="7">
        <f>E3563-D3563</f>
        <v/>
      </c>
      <c r="T3563" s="7">
        <f>O3563*M3563</f>
        <v/>
      </c>
      <c r="U3563" s="7">
        <f>T3563*N3563</f>
        <v/>
      </c>
      <c r="V3563" s="7">
        <f>T3563-U3563-(P3563*M3563)</f>
        <v/>
      </c>
      <c r="W3563" s="7">
        <f>VLOOKUP(L3563,'Products Sheet'!$A:$B,2,FALSE)</f>
        <v/>
      </c>
      <c r="X3563" s="7" t="n"/>
      <c r="Y3563" s="7" t="n"/>
      <c r="Z3563" s="7" t="n"/>
      <c r="AA3563" s="7" t="n"/>
      <c r="AB3563" s="7" t="n"/>
      <c r="AC3563" s="7" t="n"/>
    </row>
    <row r="3564" ht="9.75" customHeight="1" s="12">
      <c r="A3564" s="11" t="inlineStr">
        <is>
          <t>SO - 0006199</t>
        </is>
      </c>
      <c r="B3564" s="11" t="inlineStr">
        <is>
          <t>In-Store</t>
        </is>
      </c>
      <c r="C3564" s="11" t="inlineStr">
        <is>
          <t>WARE-MKL1006</t>
        </is>
      </c>
      <c r="D3564" s="6" t="n">
        <v>43900</v>
      </c>
      <c r="E3564" s="6" t="n">
        <v>43975</v>
      </c>
      <c r="F3564" s="6" t="n">
        <v>43979</v>
      </c>
      <c r="G3564" s="6" t="n">
        <v>43981</v>
      </c>
      <c r="H3564" s="11" t="inlineStr">
        <is>
          <t>USD</t>
        </is>
      </c>
      <c r="I3564" s="11" t="n">
        <v>3</v>
      </c>
      <c r="J3564" s="11" t="n">
        <v>1</v>
      </c>
      <c r="K3564" s="11" t="n">
        <v>364</v>
      </c>
      <c r="L3564" s="11" t="n">
        <v>21</v>
      </c>
      <c r="M3564" s="11" t="n">
        <v>1</v>
      </c>
      <c r="N3564" s="11" t="n">
        <v>0.2</v>
      </c>
      <c r="O3564" s="7" t="n">
        <v>187.6</v>
      </c>
      <c r="P3564" s="7" t="n">
        <v>142.576</v>
      </c>
      <c r="Q3564" s="7">
        <f>text(E3564,"ddd")</f>
        <v/>
      </c>
      <c r="R3564" s="7">
        <f>G3564-F3564</f>
        <v/>
      </c>
      <c r="S3564" s="7">
        <f>E3564-D3564</f>
        <v/>
      </c>
      <c r="T3564" s="7">
        <f>O3564*M3564</f>
        <v/>
      </c>
      <c r="U3564" s="7">
        <f>T3564*N3564</f>
        <v/>
      </c>
      <c r="V3564" s="7">
        <f>T3564-U3564-(P3564*M3564)</f>
        <v/>
      </c>
      <c r="W3564" s="7">
        <f>VLOOKUP(L3564,'Products Sheet'!$A:$B,2,FALSE)</f>
        <v/>
      </c>
      <c r="X3564" s="7" t="n"/>
      <c r="Y3564" s="7" t="n"/>
      <c r="Z3564" s="7" t="n"/>
      <c r="AA3564" s="7" t="n"/>
      <c r="AB3564" s="7" t="n"/>
      <c r="AC3564" s="7" t="n"/>
    </row>
    <row r="3565" ht="9.75" customHeight="1" s="12">
      <c r="A3565" s="11" t="inlineStr">
        <is>
          <t>SO - 0006251</t>
        </is>
      </c>
      <c r="B3565" s="11" t="inlineStr">
        <is>
          <t>Wholesale</t>
        </is>
      </c>
      <c r="C3565" s="11" t="inlineStr">
        <is>
          <t>WARE-NBV1002</t>
        </is>
      </c>
      <c r="D3565" s="6" t="n">
        <v>43900</v>
      </c>
      <c r="E3565" s="6" t="n">
        <v>43981</v>
      </c>
      <c r="F3565" s="6" t="n">
        <v>44003</v>
      </c>
      <c r="G3565" s="6" t="n">
        <v>44008</v>
      </c>
      <c r="H3565" s="11" t="inlineStr">
        <is>
          <t>USD</t>
        </is>
      </c>
      <c r="I3565" s="11" t="n">
        <v>28</v>
      </c>
      <c r="J3565" s="11" t="n">
        <v>44</v>
      </c>
      <c r="K3565" s="11" t="n">
        <v>73</v>
      </c>
      <c r="L3565" s="11" t="n">
        <v>21</v>
      </c>
      <c r="M3565" s="11" t="n">
        <v>6</v>
      </c>
      <c r="N3565" s="11" t="n">
        <v>0.075</v>
      </c>
      <c r="O3565" s="7" t="n">
        <v>984.9</v>
      </c>
      <c r="P3565" s="7" t="n">
        <v>512.148</v>
      </c>
      <c r="Q3565" s="7">
        <f>text(E3565,"ddd")</f>
        <v/>
      </c>
      <c r="R3565" s="7">
        <f>G3565-F3565</f>
        <v/>
      </c>
      <c r="S3565" s="7">
        <f>E3565-D3565</f>
        <v/>
      </c>
      <c r="T3565" s="7">
        <f>O3565*M3565</f>
        <v/>
      </c>
      <c r="U3565" s="7">
        <f>T3565*N3565</f>
        <v/>
      </c>
      <c r="V3565" s="7">
        <f>T3565-U3565-(P3565*M3565)</f>
        <v/>
      </c>
      <c r="W3565" s="7">
        <f>VLOOKUP(L3565,'Products Sheet'!$A:$B,2,FALSE)</f>
        <v/>
      </c>
      <c r="X3565" s="7" t="n"/>
      <c r="Y3565" s="7" t="n"/>
      <c r="Z3565" s="7" t="n"/>
      <c r="AA3565" s="7" t="n"/>
      <c r="AB3565" s="7" t="n"/>
      <c r="AC3565" s="7" t="n"/>
    </row>
    <row r="3566" ht="9.75" customHeight="1" s="12">
      <c r="A3566" s="11" t="inlineStr">
        <is>
          <t>SO - 0006348</t>
        </is>
      </c>
      <c r="B3566" s="11" t="inlineStr">
        <is>
          <t>In-Store</t>
        </is>
      </c>
      <c r="C3566" s="11" t="inlineStr">
        <is>
          <t>WARE-NMK1003</t>
        </is>
      </c>
      <c r="D3566" s="6" t="n">
        <v>43900</v>
      </c>
      <c r="E3566" s="6" t="n">
        <v>43991</v>
      </c>
      <c r="F3566" s="6" t="n">
        <v>43993</v>
      </c>
      <c r="G3566" s="6" t="n">
        <v>44001</v>
      </c>
      <c r="H3566" s="11" t="inlineStr">
        <is>
          <t>USD</t>
        </is>
      </c>
      <c r="I3566" s="11" t="n">
        <v>2</v>
      </c>
      <c r="J3566" s="11" t="n">
        <v>10</v>
      </c>
      <c r="K3566" s="11" t="n">
        <v>186</v>
      </c>
      <c r="L3566" s="11" t="n">
        <v>21</v>
      </c>
      <c r="M3566" s="11" t="n">
        <v>6</v>
      </c>
      <c r="N3566" s="11" t="n">
        <v>0.15</v>
      </c>
      <c r="O3566" s="7" t="n">
        <v>3979.8</v>
      </c>
      <c r="P3566" s="7" t="n">
        <v>2427.678</v>
      </c>
      <c r="Q3566" s="7">
        <f>text(E3566,"ddd")</f>
        <v/>
      </c>
      <c r="R3566" s="7">
        <f>G3566-F3566</f>
        <v/>
      </c>
      <c r="S3566" s="7">
        <f>E3566-D3566</f>
        <v/>
      </c>
      <c r="T3566" s="7">
        <f>O3566*M3566</f>
        <v/>
      </c>
      <c r="U3566" s="7">
        <f>T3566*N3566</f>
        <v/>
      </c>
      <c r="V3566" s="7">
        <f>T3566-U3566-(P3566*M3566)</f>
        <v/>
      </c>
      <c r="W3566" s="7">
        <f>VLOOKUP(L3566,'Products Sheet'!$A:$B,2,FALSE)</f>
        <v/>
      </c>
      <c r="X3566" s="7" t="n"/>
      <c r="Y3566" s="7" t="n"/>
      <c r="Z3566" s="7" t="n"/>
      <c r="AA3566" s="7" t="n"/>
      <c r="AB3566" s="7" t="n"/>
      <c r="AC3566" s="7" t="n"/>
    </row>
    <row r="3567" ht="9.75" customHeight="1" s="12">
      <c r="A3567" s="11" t="inlineStr">
        <is>
          <t>SO - 0006411</t>
        </is>
      </c>
      <c r="B3567" s="11" t="inlineStr">
        <is>
          <t>In-Store</t>
        </is>
      </c>
      <c r="C3567" s="11" t="inlineStr">
        <is>
          <t>WARE-PUJ1005</t>
        </is>
      </c>
      <c r="D3567" s="6" t="n">
        <v>43900</v>
      </c>
      <c r="E3567" s="6" t="n">
        <v>43999</v>
      </c>
      <c r="F3567" s="6" t="n">
        <v>44007</v>
      </c>
      <c r="G3567" s="6" t="n">
        <v>44014</v>
      </c>
      <c r="H3567" s="11" t="inlineStr">
        <is>
          <t>USD</t>
        </is>
      </c>
      <c r="I3567" s="11" t="n">
        <v>2</v>
      </c>
      <c r="J3567" s="11" t="n">
        <v>19</v>
      </c>
      <c r="K3567" s="11" t="n">
        <v>308</v>
      </c>
      <c r="L3567" s="11" t="n">
        <v>21</v>
      </c>
      <c r="M3567" s="11" t="n">
        <v>7</v>
      </c>
      <c r="N3567" s="11" t="n">
        <v>0.05</v>
      </c>
      <c r="O3567" s="7" t="n">
        <v>3839.1</v>
      </c>
      <c r="P3567" s="7" t="n">
        <v>2956.107</v>
      </c>
      <c r="Q3567" s="7">
        <f>text(E3567,"ddd")</f>
        <v/>
      </c>
      <c r="R3567" s="7">
        <f>G3567-F3567</f>
        <v/>
      </c>
      <c r="S3567" s="7">
        <f>E3567-D3567</f>
        <v/>
      </c>
      <c r="T3567" s="7">
        <f>O3567*M3567</f>
        <v/>
      </c>
      <c r="U3567" s="7">
        <f>T3567*N3567</f>
        <v/>
      </c>
      <c r="V3567" s="7">
        <f>T3567-U3567-(P3567*M3567)</f>
        <v/>
      </c>
      <c r="W3567" s="7">
        <f>VLOOKUP(L3567,'Products Sheet'!$A:$B,2,FALSE)</f>
        <v/>
      </c>
      <c r="X3567" s="7" t="n"/>
      <c r="Y3567" s="7" t="n"/>
      <c r="Z3567" s="7" t="n"/>
      <c r="AA3567" s="7" t="n"/>
      <c r="AB3567" s="7" t="n"/>
      <c r="AC3567" s="7" t="n"/>
    </row>
    <row r="3568" ht="9.75" customHeight="1" s="12">
      <c r="A3568" s="11" t="inlineStr">
        <is>
          <t>SO - 0006428</t>
        </is>
      </c>
      <c r="B3568" s="11" t="inlineStr">
        <is>
          <t>Wholesale</t>
        </is>
      </c>
      <c r="C3568" s="11" t="inlineStr">
        <is>
          <t>WARE-XYS1001</t>
        </is>
      </c>
      <c r="D3568" s="6" t="n">
        <v>43900</v>
      </c>
      <c r="E3568" s="6" t="n">
        <v>44001</v>
      </c>
      <c r="F3568" s="6" t="n">
        <v>44016</v>
      </c>
      <c r="G3568" s="6" t="n">
        <v>44019</v>
      </c>
      <c r="H3568" s="11" t="inlineStr">
        <is>
          <t>USD</t>
        </is>
      </c>
      <c r="I3568" s="11" t="n">
        <v>26</v>
      </c>
      <c r="J3568" s="11" t="n">
        <v>22</v>
      </c>
      <c r="K3568" s="11" t="n">
        <v>6</v>
      </c>
      <c r="L3568" s="11" t="n">
        <v>21</v>
      </c>
      <c r="M3568" s="11" t="n">
        <v>5</v>
      </c>
      <c r="N3568" s="11" t="n">
        <v>0.075</v>
      </c>
      <c r="O3568" s="7" t="n">
        <v>2934.6</v>
      </c>
      <c r="P3568" s="7" t="n">
        <v>1437.954</v>
      </c>
      <c r="Q3568" s="7">
        <f>text(E3568,"ddd")</f>
        <v/>
      </c>
      <c r="R3568" s="7">
        <f>G3568-F3568</f>
        <v/>
      </c>
      <c r="S3568" s="7">
        <f>E3568-D3568</f>
        <v/>
      </c>
      <c r="T3568" s="7">
        <f>O3568*M3568</f>
        <v/>
      </c>
      <c r="U3568" s="7">
        <f>T3568*N3568</f>
        <v/>
      </c>
      <c r="V3568" s="7">
        <f>T3568-U3568-(P3568*M3568)</f>
        <v/>
      </c>
      <c r="W3568" s="7">
        <f>VLOOKUP(L3568,'Products Sheet'!$A:$B,2,FALSE)</f>
        <v/>
      </c>
      <c r="X3568" s="7" t="n"/>
      <c r="Y3568" s="7" t="n"/>
      <c r="Z3568" s="7" t="n"/>
      <c r="AA3568" s="7" t="n"/>
      <c r="AB3568" s="7" t="n"/>
      <c r="AC3568" s="7" t="n"/>
    </row>
    <row r="3569" ht="9.75" customHeight="1" s="12">
      <c r="A3569" s="11" t="inlineStr">
        <is>
          <t>SO - 0006489</t>
        </is>
      </c>
      <c r="B3569" s="11" t="inlineStr">
        <is>
          <t>Distributor</t>
        </is>
      </c>
      <c r="C3569" s="11" t="inlineStr">
        <is>
          <t>WARE-XYS1001</t>
        </is>
      </c>
      <c r="D3569" s="6" t="n">
        <v>43900</v>
      </c>
      <c r="E3569" s="6" t="n">
        <v>44009</v>
      </c>
      <c r="F3569" s="6" t="n">
        <v>44035</v>
      </c>
      <c r="G3569" s="6" t="n">
        <v>44036</v>
      </c>
      <c r="H3569" s="11" t="inlineStr">
        <is>
          <t>USD</t>
        </is>
      </c>
      <c r="I3569" s="11" t="n">
        <v>20</v>
      </c>
      <c r="J3569" s="11" t="n">
        <v>12</v>
      </c>
      <c r="K3569" s="11" t="n">
        <v>37</v>
      </c>
      <c r="L3569" s="11" t="n">
        <v>21</v>
      </c>
      <c r="M3569" s="11" t="n">
        <v>7</v>
      </c>
      <c r="N3569" s="11" t="n">
        <v>0.075</v>
      </c>
      <c r="O3569" s="7" t="n">
        <v>5293</v>
      </c>
      <c r="P3569" s="7" t="n">
        <v>3228.73</v>
      </c>
      <c r="Q3569" s="7">
        <f>text(E3569,"ddd")</f>
        <v/>
      </c>
      <c r="R3569" s="7">
        <f>G3569-F3569</f>
        <v/>
      </c>
      <c r="S3569" s="7">
        <f>E3569-D3569</f>
        <v/>
      </c>
      <c r="T3569" s="7">
        <f>O3569*M3569</f>
        <v/>
      </c>
      <c r="U3569" s="7">
        <f>T3569*N3569</f>
        <v/>
      </c>
      <c r="V3569" s="7">
        <f>T3569-U3569-(P3569*M3569)</f>
        <v/>
      </c>
      <c r="W3569" s="7">
        <f>VLOOKUP(L3569,'Products Sheet'!$A:$B,2,FALSE)</f>
        <v/>
      </c>
      <c r="X3569" s="7" t="n"/>
      <c r="Y3569" s="7" t="n"/>
      <c r="Z3569" s="7" t="n"/>
      <c r="AA3569" s="7" t="n"/>
      <c r="AB3569" s="7" t="n"/>
      <c r="AC3569" s="7" t="n"/>
    </row>
    <row r="3570" ht="9.75" customHeight="1" s="12">
      <c r="A3570" s="11" t="inlineStr">
        <is>
          <t>SO - 0006505</t>
        </is>
      </c>
      <c r="B3570" s="11" t="inlineStr">
        <is>
          <t>Distributor</t>
        </is>
      </c>
      <c r="C3570" s="11" t="inlineStr">
        <is>
          <t>WARE-XYS1001</t>
        </is>
      </c>
      <c r="D3570" s="6" t="n">
        <v>43900</v>
      </c>
      <c r="E3570" s="6" t="n">
        <v>44011</v>
      </c>
      <c r="F3570" s="6" t="n">
        <v>44026</v>
      </c>
      <c r="G3570" s="6" t="n">
        <v>44036</v>
      </c>
      <c r="H3570" s="11" t="inlineStr">
        <is>
          <t>USD</t>
        </is>
      </c>
      <c r="I3570" s="11" t="n">
        <v>21</v>
      </c>
      <c r="J3570" s="11" t="n">
        <v>29</v>
      </c>
      <c r="K3570" s="11" t="n">
        <v>28</v>
      </c>
      <c r="L3570" s="11" t="n">
        <v>21</v>
      </c>
      <c r="M3570" s="11" t="n">
        <v>2</v>
      </c>
      <c r="N3570" s="11" t="n">
        <v>0.075</v>
      </c>
      <c r="O3570" s="7" t="n">
        <v>3859.2</v>
      </c>
      <c r="P3570" s="7" t="n">
        <v>3241.728</v>
      </c>
      <c r="Q3570" s="7">
        <f>text(E3570,"ddd")</f>
        <v/>
      </c>
      <c r="R3570" s="7">
        <f>G3570-F3570</f>
        <v/>
      </c>
      <c r="S3570" s="7">
        <f>E3570-D3570</f>
        <v/>
      </c>
      <c r="T3570" s="7">
        <f>O3570*M3570</f>
        <v/>
      </c>
      <c r="U3570" s="7">
        <f>T3570*N3570</f>
        <v/>
      </c>
      <c r="V3570" s="7">
        <f>T3570-U3570-(P3570*M3570)</f>
        <v/>
      </c>
      <c r="W3570" s="7">
        <f>VLOOKUP(L3570,'Products Sheet'!$A:$B,2,FALSE)</f>
        <v/>
      </c>
      <c r="X3570" s="7" t="n"/>
      <c r="Y3570" s="7" t="n"/>
      <c r="Z3570" s="7" t="n"/>
      <c r="AA3570" s="7" t="n"/>
      <c r="AB3570" s="7" t="n"/>
      <c r="AC3570" s="7" t="n"/>
    </row>
    <row r="3571" ht="9.75" customHeight="1" s="12">
      <c r="A3571" s="11" t="inlineStr">
        <is>
          <t>SO - 0006599</t>
        </is>
      </c>
      <c r="B3571" s="11" t="inlineStr">
        <is>
          <t>Distributor</t>
        </is>
      </c>
      <c r="C3571" s="11" t="inlineStr">
        <is>
          <t>WARE-PUJ1005</t>
        </is>
      </c>
      <c r="D3571" s="6" t="n">
        <v>43900</v>
      </c>
      <c r="E3571" s="6" t="n">
        <v>44021</v>
      </c>
      <c r="F3571" s="6" t="n">
        <v>44034</v>
      </c>
      <c r="G3571" s="6" t="n">
        <v>44036</v>
      </c>
      <c r="H3571" s="11" t="inlineStr">
        <is>
          <t>USD</t>
        </is>
      </c>
      <c r="I3571" s="11" t="n">
        <v>22</v>
      </c>
      <c r="J3571" s="11" t="n">
        <v>47</v>
      </c>
      <c r="K3571" s="11" t="n">
        <v>311</v>
      </c>
      <c r="L3571" s="11" t="n">
        <v>21</v>
      </c>
      <c r="M3571" s="11" t="n">
        <v>4</v>
      </c>
      <c r="N3571" s="11" t="n">
        <v>0.075</v>
      </c>
      <c r="O3571" s="7" t="n">
        <v>1916.2</v>
      </c>
      <c r="P3571" s="7" t="n">
        <v>1207.206</v>
      </c>
      <c r="Q3571" s="7">
        <f>text(E3571,"ddd")</f>
        <v/>
      </c>
      <c r="R3571" s="7">
        <f>G3571-F3571</f>
        <v/>
      </c>
      <c r="S3571" s="7">
        <f>E3571-D3571</f>
        <v/>
      </c>
      <c r="T3571" s="7">
        <f>O3571*M3571</f>
        <v/>
      </c>
      <c r="U3571" s="7">
        <f>T3571*N3571</f>
        <v/>
      </c>
      <c r="V3571" s="7">
        <f>T3571-U3571-(P3571*M3571)</f>
        <v/>
      </c>
      <c r="W3571" s="7">
        <f>VLOOKUP(L3571,'Products Sheet'!$A:$B,2,FALSE)</f>
        <v/>
      </c>
      <c r="X3571" s="7" t="n"/>
      <c r="Y3571" s="7" t="n"/>
      <c r="Z3571" s="7" t="n"/>
      <c r="AA3571" s="7" t="n"/>
      <c r="AB3571" s="7" t="n"/>
      <c r="AC3571" s="7" t="n"/>
    </row>
    <row r="3572" ht="9.75" customHeight="1" s="12">
      <c r="A3572" s="11" t="inlineStr">
        <is>
          <t>SO - 0006621</t>
        </is>
      </c>
      <c r="B3572" s="11" t="inlineStr">
        <is>
          <t>In-Store</t>
        </is>
      </c>
      <c r="C3572" s="11" t="inlineStr">
        <is>
          <t>WARE-NMK1003</t>
        </is>
      </c>
      <c r="D3572" s="6" t="n">
        <v>43900</v>
      </c>
      <c r="E3572" s="6" t="n">
        <v>44023</v>
      </c>
      <c r="F3572" s="6" t="n">
        <v>44031</v>
      </c>
      <c r="G3572" s="6" t="n">
        <v>44040</v>
      </c>
      <c r="H3572" s="11" t="inlineStr">
        <is>
          <t>USD</t>
        </is>
      </c>
      <c r="I3572" s="11" t="n">
        <v>7</v>
      </c>
      <c r="J3572" s="11" t="n">
        <v>30</v>
      </c>
      <c r="K3572" s="11" t="n">
        <v>153</v>
      </c>
      <c r="L3572" s="11" t="n">
        <v>21</v>
      </c>
      <c r="M3572" s="11" t="n">
        <v>6</v>
      </c>
      <c r="N3572" s="11" t="n">
        <v>0.075</v>
      </c>
      <c r="O3572" s="7" t="n">
        <v>1688.4</v>
      </c>
      <c r="P3572" s="7" t="n">
        <v>675.3600000000001</v>
      </c>
      <c r="Q3572" s="7">
        <f>text(E3572,"ddd")</f>
        <v/>
      </c>
      <c r="R3572" s="7">
        <f>G3572-F3572</f>
        <v/>
      </c>
      <c r="S3572" s="7">
        <f>E3572-D3572</f>
        <v/>
      </c>
      <c r="T3572" s="7">
        <f>O3572*M3572</f>
        <v/>
      </c>
      <c r="U3572" s="7">
        <f>T3572*N3572</f>
        <v/>
      </c>
      <c r="V3572" s="7">
        <f>T3572-U3572-(P3572*M3572)</f>
        <v/>
      </c>
      <c r="W3572" s="7">
        <f>VLOOKUP(L3572,'Products Sheet'!$A:$B,2,FALSE)</f>
        <v/>
      </c>
      <c r="X3572" s="7" t="n"/>
      <c r="Y3572" s="7" t="n"/>
      <c r="Z3572" s="7" t="n"/>
      <c r="AA3572" s="7" t="n"/>
      <c r="AB3572" s="7" t="n"/>
      <c r="AC3572" s="7" t="n"/>
    </row>
    <row r="3573" ht="9.75" customHeight="1" s="12">
      <c r="A3573" s="11" t="inlineStr">
        <is>
          <t>SO - 0006642</t>
        </is>
      </c>
      <c r="B3573" s="11" t="inlineStr">
        <is>
          <t>Online</t>
        </is>
      </c>
      <c r="C3573" s="11" t="inlineStr">
        <is>
          <t>WARE-XYS1001</t>
        </is>
      </c>
      <c r="D3573" s="6" t="n">
        <v>43900</v>
      </c>
      <c r="E3573" s="6" t="n">
        <v>44026</v>
      </c>
      <c r="F3573" s="6" t="n">
        <v>44052</v>
      </c>
      <c r="G3573" s="6" t="n">
        <v>44062</v>
      </c>
      <c r="H3573" s="11" t="inlineStr">
        <is>
          <t>USD</t>
        </is>
      </c>
      <c r="I3573" s="11" t="n">
        <v>19</v>
      </c>
      <c r="J3573" s="11" t="n">
        <v>27</v>
      </c>
      <c r="K3573" s="11" t="n">
        <v>34</v>
      </c>
      <c r="L3573" s="11" t="n">
        <v>21</v>
      </c>
      <c r="M3573" s="11" t="n">
        <v>3</v>
      </c>
      <c r="N3573" s="11" t="n">
        <v>0.1</v>
      </c>
      <c r="O3573" s="7" t="n">
        <v>2505.8</v>
      </c>
      <c r="P3573" s="7" t="n">
        <v>1804.176</v>
      </c>
      <c r="Q3573" s="7">
        <f>text(E3573,"ddd")</f>
        <v/>
      </c>
      <c r="R3573" s="7">
        <f>G3573-F3573</f>
        <v/>
      </c>
      <c r="S3573" s="7">
        <f>E3573-D3573</f>
        <v/>
      </c>
      <c r="T3573" s="7">
        <f>O3573*M3573</f>
        <v/>
      </c>
      <c r="U3573" s="7">
        <f>T3573*N3573</f>
        <v/>
      </c>
      <c r="V3573" s="7">
        <f>T3573-U3573-(P3573*M3573)</f>
        <v/>
      </c>
      <c r="W3573" s="7">
        <f>VLOOKUP(L3573,'Products Sheet'!$A:$B,2,FALSE)</f>
        <v/>
      </c>
      <c r="X3573" s="7" t="n"/>
      <c r="Y3573" s="7" t="n"/>
      <c r="Z3573" s="7" t="n"/>
      <c r="AA3573" s="7" t="n"/>
      <c r="AB3573" s="7" t="n"/>
      <c r="AC3573" s="7" t="n"/>
    </row>
    <row r="3574" ht="9.75" customHeight="1" s="12">
      <c r="A3574" s="11" t="inlineStr">
        <is>
          <t>SO - 0006646</t>
        </is>
      </c>
      <c r="B3574" s="11" t="inlineStr">
        <is>
          <t>In-Store</t>
        </is>
      </c>
      <c r="C3574" s="11" t="inlineStr">
        <is>
          <t>WARE-PUJ1005</t>
        </is>
      </c>
      <c r="D3574" s="6" t="n">
        <v>43900</v>
      </c>
      <c r="E3574" s="6" t="n">
        <v>44027</v>
      </c>
      <c r="F3574" s="6" t="n">
        <v>44055</v>
      </c>
      <c r="G3574" s="6" t="n">
        <v>44063</v>
      </c>
      <c r="H3574" s="11" t="inlineStr">
        <is>
          <t>USD</t>
        </is>
      </c>
      <c r="I3574" s="11" t="n">
        <v>7</v>
      </c>
      <c r="J3574" s="11" t="n">
        <v>47</v>
      </c>
      <c r="K3574" s="11" t="n">
        <v>295</v>
      </c>
      <c r="L3574" s="11" t="n">
        <v>21</v>
      </c>
      <c r="M3574" s="11" t="n">
        <v>5</v>
      </c>
      <c r="N3574" s="11" t="n">
        <v>0.05</v>
      </c>
      <c r="O3574" s="7" t="n">
        <v>1849.2</v>
      </c>
      <c r="P3574" s="7" t="n">
        <v>906.1080000000001</v>
      </c>
      <c r="Q3574" s="7">
        <f>text(E3574,"ddd")</f>
        <v/>
      </c>
      <c r="R3574" s="7">
        <f>G3574-F3574</f>
        <v/>
      </c>
      <c r="S3574" s="7">
        <f>E3574-D3574</f>
        <v/>
      </c>
      <c r="T3574" s="7">
        <f>O3574*M3574</f>
        <v/>
      </c>
      <c r="U3574" s="7">
        <f>T3574*N3574</f>
        <v/>
      </c>
      <c r="V3574" s="7">
        <f>T3574-U3574-(P3574*M3574)</f>
        <v/>
      </c>
      <c r="W3574" s="7">
        <f>VLOOKUP(L3574,'Products Sheet'!$A:$B,2,FALSE)</f>
        <v/>
      </c>
      <c r="X3574" s="7" t="n"/>
      <c r="Y3574" s="7" t="n"/>
      <c r="Z3574" s="7" t="n"/>
      <c r="AA3574" s="7" t="n"/>
      <c r="AB3574" s="7" t="n"/>
      <c r="AC3574" s="7" t="n"/>
    </row>
    <row r="3575" ht="9.75" customHeight="1" s="12">
      <c r="A3575" s="11" t="inlineStr">
        <is>
          <t>SO - 0006758</t>
        </is>
      </c>
      <c r="B3575" s="11" t="inlineStr">
        <is>
          <t>In-Store</t>
        </is>
      </c>
      <c r="C3575" s="11" t="inlineStr">
        <is>
          <t>WARE-PUJ1005</t>
        </is>
      </c>
      <c r="D3575" s="6" t="n">
        <v>43900</v>
      </c>
      <c r="E3575" s="6" t="n">
        <v>44038</v>
      </c>
      <c r="F3575" s="6" t="n">
        <v>44065</v>
      </c>
      <c r="G3575" s="6" t="n">
        <v>44068</v>
      </c>
      <c r="H3575" s="11" t="inlineStr">
        <is>
          <t>USD</t>
        </is>
      </c>
      <c r="I3575" s="11" t="n">
        <v>11</v>
      </c>
      <c r="J3575" s="11" t="n">
        <v>26</v>
      </c>
      <c r="K3575" s="11" t="n">
        <v>327</v>
      </c>
      <c r="L3575" s="11" t="n">
        <v>21</v>
      </c>
      <c r="M3575" s="11" t="n">
        <v>8</v>
      </c>
      <c r="N3575" s="11" t="n">
        <v>0.075</v>
      </c>
      <c r="O3575" s="7" t="n">
        <v>1869.3</v>
      </c>
      <c r="P3575" s="7" t="n">
        <v>1046.808</v>
      </c>
      <c r="Q3575" s="7">
        <f>text(E3575,"ddd")</f>
        <v/>
      </c>
      <c r="R3575" s="7">
        <f>G3575-F3575</f>
        <v/>
      </c>
      <c r="S3575" s="7">
        <f>E3575-D3575</f>
        <v/>
      </c>
      <c r="T3575" s="7">
        <f>O3575*M3575</f>
        <v/>
      </c>
      <c r="U3575" s="7">
        <f>T3575*N3575</f>
        <v/>
      </c>
      <c r="V3575" s="7">
        <f>T3575-U3575-(P3575*M3575)</f>
        <v/>
      </c>
      <c r="W3575" s="7">
        <f>VLOOKUP(L3575,'Products Sheet'!$A:$B,2,FALSE)</f>
        <v/>
      </c>
      <c r="X3575" s="7" t="n"/>
      <c r="Y3575" s="7" t="n"/>
      <c r="Z3575" s="7" t="n"/>
      <c r="AA3575" s="7" t="n"/>
      <c r="AB3575" s="7" t="n"/>
      <c r="AC3575" s="7" t="n"/>
    </row>
    <row r="3576" ht="9.75" customHeight="1" s="12">
      <c r="A3576" s="11" t="inlineStr">
        <is>
          <t>SO - 0006818</t>
        </is>
      </c>
      <c r="B3576" s="11" t="inlineStr">
        <is>
          <t>Online</t>
        </is>
      </c>
      <c r="C3576" s="11" t="inlineStr">
        <is>
          <t>WARE-PUJ1005</t>
        </is>
      </c>
      <c r="D3576" s="6" t="n">
        <v>44000</v>
      </c>
      <c r="E3576" s="6" t="n">
        <v>44046</v>
      </c>
      <c r="F3576" s="6" t="n">
        <v>44072</v>
      </c>
      <c r="G3576" s="6" t="n">
        <v>44077</v>
      </c>
      <c r="H3576" s="11" t="inlineStr">
        <is>
          <t>USD</t>
        </is>
      </c>
      <c r="I3576" s="11" t="n">
        <v>20</v>
      </c>
      <c r="J3576" s="11" t="n">
        <v>23</v>
      </c>
      <c r="K3576" s="11" t="n">
        <v>320</v>
      </c>
      <c r="L3576" s="11" t="n">
        <v>21</v>
      </c>
      <c r="M3576" s="11" t="n">
        <v>4</v>
      </c>
      <c r="N3576" s="11" t="n">
        <v>0.1</v>
      </c>
      <c r="O3576" s="7" t="n">
        <v>261.3</v>
      </c>
      <c r="P3576" s="7" t="n">
        <v>154.167</v>
      </c>
      <c r="Q3576" s="7">
        <f>text(E3576,"ddd")</f>
        <v/>
      </c>
      <c r="R3576" s="7">
        <f>G3576-F3576</f>
        <v/>
      </c>
      <c r="S3576" s="7">
        <f>E3576-D3576</f>
        <v/>
      </c>
      <c r="T3576" s="7">
        <f>O3576*M3576</f>
        <v/>
      </c>
      <c r="U3576" s="7">
        <f>T3576*N3576</f>
        <v/>
      </c>
      <c r="V3576" s="7">
        <f>T3576-U3576-(P3576*M3576)</f>
        <v/>
      </c>
      <c r="W3576" s="7">
        <f>VLOOKUP(L3576,'Products Sheet'!$A:$B,2,FALSE)</f>
        <v/>
      </c>
      <c r="X3576" s="7" t="n"/>
      <c r="Y3576" s="7" t="n"/>
      <c r="Z3576" s="7" t="n"/>
      <c r="AA3576" s="7" t="n"/>
      <c r="AB3576" s="7" t="n"/>
      <c r="AC3576" s="7" t="n"/>
    </row>
    <row r="3577" ht="9.75" customHeight="1" s="12">
      <c r="A3577" s="11" t="inlineStr">
        <is>
          <t>SO - 0006853</t>
        </is>
      </c>
      <c r="B3577" s="11" t="inlineStr">
        <is>
          <t>Distributor</t>
        </is>
      </c>
      <c r="C3577" s="11" t="inlineStr">
        <is>
          <t>WARE-NMK1003</t>
        </is>
      </c>
      <c r="D3577" s="6" t="n">
        <v>43900</v>
      </c>
      <c r="E3577" s="6" t="n">
        <v>44051</v>
      </c>
      <c r="F3577" s="6" t="n">
        <v>44053</v>
      </c>
      <c r="G3577" s="6" t="n">
        <v>44059</v>
      </c>
      <c r="H3577" s="11" t="inlineStr">
        <is>
          <t>USD</t>
        </is>
      </c>
      <c r="I3577" s="11" t="n">
        <v>25</v>
      </c>
      <c r="J3577" s="11" t="n">
        <v>48</v>
      </c>
      <c r="K3577" s="11" t="n">
        <v>175</v>
      </c>
      <c r="L3577" s="11" t="n">
        <v>21</v>
      </c>
      <c r="M3577" s="11" t="n">
        <v>1</v>
      </c>
      <c r="N3577" s="11" t="n">
        <v>0.075</v>
      </c>
      <c r="O3577" s="7" t="n">
        <v>3912.8</v>
      </c>
      <c r="P3577" s="7" t="n">
        <v>3325.88</v>
      </c>
      <c r="Q3577" s="7">
        <f>text(E3577,"ddd")</f>
        <v/>
      </c>
      <c r="R3577" s="7">
        <f>G3577-F3577</f>
        <v/>
      </c>
      <c r="S3577" s="7">
        <f>E3577-D3577</f>
        <v/>
      </c>
      <c r="T3577" s="7">
        <f>O3577*M3577</f>
        <v/>
      </c>
      <c r="U3577" s="7">
        <f>T3577*N3577</f>
        <v/>
      </c>
      <c r="V3577" s="7">
        <f>T3577-U3577-(P3577*M3577)</f>
        <v/>
      </c>
      <c r="W3577" s="7">
        <f>VLOOKUP(L3577,'Products Sheet'!$A:$B,2,FALSE)</f>
        <v/>
      </c>
      <c r="X3577" s="7" t="n"/>
      <c r="Y3577" s="7" t="n"/>
      <c r="Z3577" s="7" t="n"/>
      <c r="AA3577" s="7" t="n"/>
      <c r="AB3577" s="7" t="n"/>
      <c r="AC3577" s="7" t="n"/>
    </row>
    <row r="3578" ht="9.75" customHeight="1" s="12">
      <c r="A3578" s="11" t="inlineStr">
        <is>
          <t>SO - 0006885</t>
        </is>
      </c>
      <c r="B3578" s="11" t="inlineStr">
        <is>
          <t>Wholesale</t>
        </is>
      </c>
      <c r="C3578" s="11" t="inlineStr">
        <is>
          <t>WARE-UHY1004</t>
        </is>
      </c>
      <c r="D3578" s="6" t="n">
        <v>43900</v>
      </c>
      <c r="E3578" s="6" t="n">
        <v>44055</v>
      </c>
      <c r="F3578" s="6" t="n">
        <v>44075</v>
      </c>
      <c r="G3578" s="6" t="n">
        <v>44081</v>
      </c>
      <c r="H3578" s="11" t="inlineStr">
        <is>
          <t>USD</t>
        </is>
      </c>
      <c r="I3578" s="11" t="n">
        <v>27</v>
      </c>
      <c r="J3578" s="11" t="n">
        <v>30</v>
      </c>
      <c r="K3578" s="11" t="n">
        <v>247</v>
      </c>
      <c r="L3578" s="11" t="n">
        <v>21</v>
      </c>
      <c r="M3578" s="11" t="n">
        <v>3</v>
      </c>
      <c r="N3578" s="11" t="n">
        <v>0.1</v>
      </c>
      <c r="O3578" s="7" t="n">
        <v>3155.7</v>
      </c>
      <c r="P3578" s="7" t="n">
        <v>1988.091</v>
      </c>
      <c r="Q3578" s="7">
        <f>text(E3578,"ddd")</f>
        <v/>
      </c>
      <c r="R3578" s="7">
        <f>G3578-F3578</f>
        <v/>
      </c>
      <c r="S3578" s="7">
        <f>E3578-D3578</f>
        <v/>
      </c>
      <c r="T3578" s="7">
        <f>O3578*M3578</f>
        <v/>
      </c>
      <c r="U3578" s="7">
        <f>T3578*N3578</f>
        <v/>
      </c>
      <c r="V3578" s="7">
        <f>T3578-U3578-(P3578*M3578)</f>
        <v/>
      </c>
      <c r="W3578" s="7">
        <f>VLOOKUP(L3578,'Products Sheet'!$A:$B,2,FALSE)</f>
        <v/>
      </c>
      <c r="X3578" s="7" t="n"/>
      <c r="Y3578" s="7" t="n"/>
      <c r="Z3578" s="7" t="n"/>
      <c r="AA3578" s="7" t="n"/>
      <c r="AB3578" s="7" t="n"/>
      <c r="AC3578" s="7" t="n"/>
    </row>
    <row r="3579" ht="9.75" customHeight="1" s="12">
      <c r="A3579" s="11" t="inlineStr">
        <is>
          <t>SO - 0006890</t>
        </is>
      </c>
      <c r="B3579" s="11" t="inlineStr">
        <is>
          <t>Online</t>
        </is>
      </c>
      <c r="C3579" s="11" t="inlineStr">
        <is>
          <t>WARE-NMK1003</t>
        </is>
      </c>
      <c r="D3579" s="6" t="n">
        <v>43900</v>
      </c>
      <c r="E3579" s="6" t="n">
        <v>44055</v>
      </c>
      <c r="F3579" s="6" t="n">
        <v>44059</v>
      </c>
      <c r="G3579" s="6" t="n">
        <v>44061</v>
      </c>
      <c r="H3579" s="11" t="inlineStr">
        <is>
          <t>USD</t>
        </is>
      </c>
      <c r="I3579" s="11" t="n">
        <v>13</v>
      </c>
      <c r="J3579" s="11" t="n">
        <v>48</v>
      </c>
      <c r="K3579" s="11" t="n">
        <v>88</v>
      </c>
      <c r="L3579" s="11" t="n">
        <v>21</v>
      </c>
      <c r="M3579" s="11" t="n">
        <v>6</v>
      </c>
      <c r="N3579" s="11" t="n">
        <v>0.1</v>
      </c>
      <c r="O3579" s="7" t="n">
        <v>1092.1</v>
      </c>
      <c r="P3579" s="7" t="n">
        <v>775.3910000000001</v>
      </c>
      <c r="Q3579" s="7">
        <f>text(E3579,"ddd")</f>
        <v/>
      </c>
      <c r="R3579" s="7">
        <f>G3579-F3579</f>
        <v/>
      </c>
      <c r="S3579" s="7">
        <f>E3579-D3579</f>
        <v/>
      </c>
      <c r="T3579" s="7">
        <f>O3579*M3579</f>
        <v/>
      </c>
      <c r="U3579" s="7">
        <f>T3579*N3579</f>
        <v/>
      </c>
      <c r="V3579" s="7">
        <f>T3579-U3579-(P3579*M3579)</f>
        <v/>
      </c>
      <c r="W3579" s="7">
        <f>VLOOKUP(L3579,'Products Sheet'!$A:$B,2,FALSE)</f>
        <v/>
      </c>
      <c r="X3579" s="7" t="n"/>
      <c r="Y3579" s="7" t="n"/>
      <c r="Z3579" s="7" t="n"/>
      <c r="AA3579" s="7" t="n"/>
      <c r="AB3579" s="7" t="n"/>
      <c r="AC3579" s="7" t="n"/>
    </row>
    <row r="3580" ht="9.75" customHeight="1" s="12">
      <c r="A3580" s="11" t="inlineStr">
        <is>
          <t>SO - 0006893</t>
        </is>
      </c>
      <c r="B3580" s="11" t="inlineStr">
        <is>
          <t>Distributor</t>
        </is>
      </c>
      <c r="C3580" s="11" t="inlineStr">
        <is>
          <t>WARE-UHY1004</t>
        </is>
      </c>
      <c r="D3580" s="6" t="n">
        <v>44000</v>
      </c>
      <c r="E3580" s="6" t="n">
        <v>44056</v>
      </c>
      <c r="F3580" s="6" t="n">
        <v>44075</v>
      </c>
      <c r="G3580" s="6" t="n">
        <v>44081</v>
      </c>
      <c r="H3580" s="11" t="inlineStr">
        <is>
          <t>USD</t>
        </is>
      </c>
      <c r="I3580" s="11" t="n">
        <v>24</v>
      </c>
      <c r="J3580" s="11" t="n">
        <v>27</v>
      </c>
      <c r="K3580" s="11" t="n">
        <v>232</v>
      </c>
      <c r="L3580" s="11" t="n">
        <v>21</v>
      </c>
      <c r="M3580" s="11" t="n">
        <v>6</v>
      </c>
      <c r="N3580" s="11" t="n">
        <v>0.1</v>
      </c>
      <c r="O3580" s="7" t="n">
        <v>3852.5</v>
      </c>
      <c r="P3580" s="7" t="n">
        <v>2311.5</v>
      </c>
      <c r="Q3580" s="7">
        <f>text(E3580,"ddd")</f>
        <v/>
      </c>
      <c r="R3580" s="7">
        <f>G3580-F3580</f>
        <v/>
      </c>
      <c r="S3580" s="7">
        <f>E3580-D3580</f>
        <v/>
      </c>
      <c r="T3580" s="7">
        <f>O3580*M3580</f>
        <v/>
      </c>
      <c r="U3580" s="7">
        <f>T3580*N3580</f>
        <v/>
      </c>
      <c r="V3580" s="7">
        <f>T3580-U3580-(P3580*M3580)</f>
        <v/>
      </c>
      <c r="W3580" s="7">
        <f>VLOOKUP(L3580,'Products Sheet'!$A:$B,2,FALSE)</f>
        <v/>
      </c>
      <c r="X3580" s="7" t="n"/>
      <c r="Y3580" s="7" t="n"/>
      <c r="Z3580" s="7" t="n"/>
      <c r="AA3580" s="7" t="n"/>
      <c r="AB3580" s="7" t="n"/>
      <c r="AC3580" s="7" t="n"/>
    </row>
    <row r="3581" ht="9.75" customHeight="1" s="12">
      <c r="A3581" s="11" t="inlineStr">
        <is>
          <t>SO - 0006933</t>
        </is>
      </c>
      <c r="B3581" s="11" t="inlineStr">
        <is>
          <t>Online</t>
        </is>
      </c>
      <c r="C3581" s="11" t="inlineStr">
        <is>
          <t>WARE-PUJ1005</t>
        </is>
      </c>
      <c r="D3581" s="6" t="n">
        <v>43900</v>
      </c>
      <c r="E3581" s="6" t="n">
        <v>44061</v>
      </c>
      <c r="F3581" s="6" t="n">
        <v>44081</v>
      </c>
      <c r="G3581" s="6" t="n">
        <v>44090</v>
      </c>
      <c r="H3581" s="11" t="inlineStr">
        <is>
          <t>USD</t>
        </is>
      </c>
      <c r="I3581" s="11" t="n">
        <v>17</v>
      </c>
      <c r="J3581" s="11" t="n">
        <v>33</v>
      </c>
      <c r="K3581" s="11" t="n">
        <v>308</v>
      </c>
      <c r="L3581" s="11" t="n">
        <v>21</v>
      </c>
      <c r="M3581" s="11" t="n">
        <v>8</v>
      </c>
      <c r="N3581" s="11" t="n">
        <v>0.1</v>
      </c>
      <c r="O3581" s="7" t="n">
        <v>2458.9</v>
      </c>
      <c r="P3581" s="7" t="n">
        <v>1524.518</v>
      </c>
      <c r="Q3581" s="7">
        <f>text(E3581,"ddd")</f>
        <v/>
      </c>
      <c r="R3581" s="7">
        <f>G3581-F3581</f>
        <v/>
      </c>
      <c r="S3581" s="7">
        <f>E3581-D3581</f>
        <v/>
      </c>
      <c r="T3581" s="7">
        <f>O3581*M3581</f>
        <v/>
      </c>
      <c r="U3581" s="7">
        <f>T3581*N3581</f>
        <v/>
      </c>
      <c r="V3581" s="7">
        <f>T3581-U3581-(P3581*M3581)</f>
        <v/>
      </c>
      <c r="W3581" s="7">
        <f>VLOOKUP(L3581,'Products Sheet'!$A:$B,2,FALSE)</f>
        <v/>
      </c>
      <c r="X3581" s="7" t="n"/>
      <c r="Y3581" s="7" t="n"/>
      <c r="Z3581" s="7" t="n"/>
      <c r="AA3581" s="7" t="n"/>
      <c r="AB3581" s="7" t="n"/>
      <c r="AC3581" s="7" t="n"/>
    </row>
    <row r="3582" ht="9.75" customHeight="1" s="12">
      <c r="A3582" s="11" t="inlineStr">
        <is>
          <t>SO - 0006941</t>
        </is>
      </c>
      <c r="B3582" s="11" t="inlineStr">
        <is>
          <t>In-Store</t>
        </is>
      </c>
      <c r="C3582" s="11" t="inlineStr">
        <is>
          <t>WARE-NBV1002</t>
        </is>
      </c>
      <c r="D3582" s="6" t="n">
        <v>43900</v>
      </c>
      <c r="E3582" s="6" t="n">
        <v>44062</v>
      </c>
      <c r="F3582" s="6" t="n">
        <v>44071</v>
      </c>
      <c r="G3582" s="6" t="n">
        <v>44074</v>
      </c>
      <c r="H3582" s="11" t="inlineStr">
        <is>
          <t>USD</t>
        </is>
      </c>
      <c r="I3582" s="11" t="n">
        <v>11</v>
      </c>
      <c r="J3582" s="11" t="n">
        <v>7</v>
      </c>
      <c r="K3582" s="11" t="n">
        <v>83</v>
      </c>
      <c r="L3582" s="11" t="n">
        <v>21</v>
      </c>
      <c r="M3582" s="11" t="n">
        <v>8</v>
      </c>
      <c r="N3582" s="11" t="n">
        <v>0.075</v>
      </c>
      <c r="O3582" s="7" t="n">
        <v>2633.1</v>
      </c>
      <c r="P3582" s="7" t="n">
        <v>1079.571</v>
      </c>
      <c r="Q3582" s="7">
        <f>text(E3582,"ddd")</f>
        <v/>
      </c>
      <c r="R3582" s="7">
        <f>G3582-F3582</f>
        <v/>
      </c>
      <c r="S3582" s="7">
        <f>E3582-D3582</f>
        <v/>
      </c>
      <c r="T3582" s="7">
        <f>O3582*M3582</f>
        <v/>
      </c>
      <c r="U3582" s="7">
        <f>T3582*N3582</f>
        <v/>
      </c>
      <c r="V3582" s="7">
        <f>T3582-U3582-(P3582*M3582)</f>
        <v/>
      </c>
      <c r="W3582" s="7">
        <f>VLOOKUP(L3582,'Products Sheet'!$A:$B,2,FALSE)</f>
        <v/>
      </c>
      <c r="X3582" s="7" t="n"/>
      <c r="Y3582" s="7" t="n"/>
      <c r="Z3582" s="7" t="n"/>
      <c r="AA3582" s="7" t="n"/>
      <c r="AB3582" s="7" t="n"/>
      <c r="AC3582" s="7" t="n"/>
    </row>
    <row r="3583" ht="9.75" customHeight="1" s="12">
      <c r="A3583" s="11" t="inlineStr">
        <is>
          <t>SO - 0006999</t>
        </is>
      </c>
      <c r="B3583" s="11" t="inlineStr">
        <is>
          <t>In-Store</t>
        </is>
      </c>
      <c r="C3583" s="11" t="inlineStr">
        <is>
          <t>WARE-PUJ1005</t>
        </is>
      </c>
      <c r="D3583" s="6" t="n">
        <v>44000</v>
      </c>
      <c r="E3583" s="6" t="n">
        <v>44068</v>
      </c>
      <c r="F3583" s="6" t="n">
        <v>44079</v>
      </c>
      <c r="G3583" s="6" t="n">
        <v>44081</v>
      </c>
      <c r="H3583" s="11" t="inlineStr">
        <is>
          <t>USD</t>
        </is>
      </c>
      <c r="I3583" s="11" t="n">
        <v>9</v>
      </c>
      <c r="J3583" s="11" t="n">
        <v>32</v>
      </c>
      <c r="K3583" s="11" t="n">
        <v>264</v>
      </c>
      <c r="L3583" s="11" t="n">
        <v>21</v>
      </c>
      <c r="M3583" s="11" t="n">
        <v>8</v>
      </c>
      <c r="N3583" s="11" t="n">
        <v>0.075</v>
      </c>
      <c r="O3583" s="7" t="n">
        <v>917.9</v>
      </c>
      <c r="P3583" s="7" t="n">
        <v>780.2149999999999</v>
      </c>
      <c r="Q3583" s="7">
        <f>text(E3583,"ddd")</f>
        <v/>
      </c>
      <c r="R3583" s="7">
        <f>G3583-F3583</f>
        <v/>
      </c>
      <c r="S3583" s="7">
        <f>E3583-D3583</f>
        <v/>
      </c>
      <c r="T3583" s="7">
        <f>O3583*M3583</f>
        <v/>
      </c>
      <c r="U3583" s="7">
        <f>T3583*N3583</f>
        <v/>
      </c>
      <c r="V3583" s="7">
        <f>T3583-U3583-(P3583*M3583)</f>
        <v/>
      </c>
      <c r="W3583" s="7">
        <f>VLOOKUP(L3583,'Products Sheet'!$A:$B,2,FALSE)</f>
        <v/>
      </c>
      <c r="X3583" s="7" t="n"/>
      <c r="Y3583" s="7" t="n"/>
      <c r="Z3583" s="7" t="n"/>
      <c r="AA3583" s="7" t="n"/>
      <c r="AB3583" s="7" t="n"/>
      <c r="AC3583" s="7" t="n"/>
    </row>
    <row r="3584" ht="9.75" customHeight="1" s="12">
      <c r="A3584" s="11" t="inlineStr">
        <is>
          <t>SO - 0007093</t>
        </is>
      </c>
      <c r="B3584" s="11" t="inlineStr">
        <is>
          <t>In-Store</t>
        </is>
      </c>
      <c r="C3584" s="11" t="inlineStr">
        <is>
          <t>WARE-XYS1001</t>
        </is>
      </c>
      <c r="D3584" s="6" t="n">
        <v>44000</v>
      </c>
      <c r="E3584" s="6" t="n">
        <v>44080</v>
      </c>
      <c r="F3584" s="6" t="n">
        <v>44107</v>
      </c>
      <c r="G3584" s="6" t="n">
        <v>44117</v>
      </c>
      <c r="H3584" s="11" t="inlineStr">
        <is>
          <t>USD</t>
        </is>
      </c>
      <c r="I3584" s="11" t="n">
        <v>6</v>
      </c>
      <c r="J3584" s="11" t="n">
        <v>40</v>
      </c>
      <c r="K3584" s="11" t="n">
        <v>48</v>
      </c>
      <c r="L3584" s="11" t="n">
        <v>21</v>
      </c>
      <c r="M3584" s="11" t="n">
        <v>6</v>
      </c>
      <c r="N3584" s="11" t="n">
        <v>0.075</v>
      </c>
      <c r="O3584" s="7" t="n">
        <v>241.2</v>
      </c>
      <c r="P3584" s="7" t="n">
        <v>120.6</v>
      </c>
      <c r="Q3584" s="7">
        <f>text(E3584,"ddd")</f>
        <v/>
      </c>
      <c r="R3584" s="7">
        <f>G3584-F3584</f>
        <v/>
      </c>
      <c r="S3584" s="7">
        <f>E3584-D3584</f>
        <v/>
      </c>
      <c r="T3584" s="7">
        <f>O3584*M3584</f>
        <v/>
      </c>
      <c r="U3584" s="7">
        <f>T3584*N3584</f>
        <v/>
      </c>
      <c r="V3584" s="7">
        <f>T3584-U3584-(P3584*M3584)</f>
        <v/>
      </c>
      <c r="W3584" s="7">
        <f>VLOOKUP(L3584,'Products Sheet'!$A:$B,2,FALSE)</f>
        <v/>
      </c>
      <c r="X3584" s="7" t="n"/>
      <c r="Y3584" s="7" t="n"/>
      <c r="Z3584" s="7" t="n"/>
      <c r="AA3584" s="7" t="n"/>
      <c r="AB3584" s="7" t="n"/>
      <c r="AC3584" s="7" t="n"/>
    </row>
    <row r="3585" ht="9.75" customHeight="1" s="12">
      <c r="A3585" s="11" t="inlineStr">
        <is>
          <t>SO - 0007108</t>
        </is>
      </c>
      <c r="B3585" s="11" t="inlineStr">
        <is>
          <t>Online</t>
        </is>
      </c>
      <c r="C3585" s="11" t="inlineStr">
        <is>
          <t>WARE-NBV1002</t>
        </is>
      </c>
      <c r="D3585" s="6" t="n">
        <v>43900</v>
      </c>
      <c r="E3585" s="6" t="n">
        <v>44081</v>
      </c>
      <c r="F3585" s="6" t="n">
        <v>44106</v>
      </c>
      <c r="G3585" s="6" t="n">
        <v>44108</v>
      </c>
      <c r="H3585" s="11" t="inlineStr">
        <is>
          <t>USD</t>
        </is>
      </c>
      <c r="I3585" s="11" t="n">
        <v>16</v>
      </c>
      <c r="J3585" s="11" t="n">
        <v>32</v>
      </c>
      <c r="K3585" s="11" t="n">
        <v>67</v>
      </c>
      <c r="L3585" s="11" t="n">
        <v>21</v>
      </c>
      <c r="M3585" s="11" t="n">
        <v>7</v>
      </c>
      <c r="N3585" s="11" t="n">
        <v>0.15</v>
      </c>
      <c r="O3585" s="7" t="n">
        <v>1011.7</v>
      </c>
      <c r="P3585" s="7" t="n">
        <v>819.4770000000001</v>
      </c>
      <c r="Q3585" s="7">
        <f>text(E3585,"ddd")</f>
        <v/>
      </c>
      <c r="R3585" s="7">
        <f>G3585-F3585</f>
        <v/>
      </c>
      <c r="S3585" s="7">
        <f>E3585-D3585</f>
        <v/>
      </c>
      <c r="T3585" s="7">
        <f>O3585*M3585</f>
        <v/>
      </c>
      <c r="U3585" s="7">
        <f>T3585*N3585</f>
        <v/>
      </c>
      <c r="V3585" s="7">
        <f>T3585-U3585-(P3585*M3585)</f>
        <v/>
      </c>
      <c r="W3585" s="7">
        <f>VLOOKUP(L3585,'Products Sheet'!$A:$B,2,FALSE)</f>
        <v/>
      </c>
      <c r="X3585" s="7" t="n"/>
      <c r="Y3585" s="7" t="n"/>
      <c r="Z3585" s="7" t="n"/>
      <c r="AA3585" s="7" t="n"/>
      <c r="AB3585" s="7" t="n"/>
      <c r="AC3585" s="7" t="n"/>
    </row>
    <row r="3586" ht="9.75" customHeight="1" s="12">
      <c r="A3586" s="11" t="inlineStr">
        <is>
          <t>SO - 0007111</t>
        </is>
      </c>
      <c r="B3586" s="11" t="inlineStr">
        <is>
          <t>In-Store</t>
        </is>
      </c>
      <c r="C3586" s="11" t="inlineStr">
        <is>
          <t>WARE-NMK1003</t>
        </is>
      </c>
      <c r="D3586" s="6" t="n">
        <v>44000</v>
      </c>
      <c r="E3586" s="6" t="n">
        <v>44081</v>
      </c>
      <c r="F3586" s="6" t="n">
        <v>44108</v>
      </c>
      <c r="G3586" s="6" t="n">
        <v>44110</v>
      </c>
      <c r="H3586" s="11" t="inlineStr">
        <is>
          <t>USD</t>
        </is>
      </c>
      <c r="I3586" s="11" t="n">
        <v>3</v>
      </c>
      <c r="J3586" s="11" t="n">
        <v>31</v>
      </c>
      <c r="K3586" s="11" t="n">
        <v>168</v>
      </c>
      <c r="L3586" s="11" t="n">
        <v>21</v>
      </c>
      <c r="M3586" s="11" t="n">
        <v>6</v>
      </c>
      <c r="N3586" s="11" t="n">
        <v>0.075</v>
      </c>
      <c r="O3586" s="7" t="n">
        <v>1072</v>
      </c>
      <c r="P3586" s="7" t="n">
        <v>439.52</v>
      </c>
      <c r="Q3586" s="7">
        <f>text(E3586,"ddd")</f>
        <v/>
      </c>
      <c r="R3586" s="7">
        <f>G3586-F3586</f>
        <v/>
      </c>
      <c r="S3586" s="7">
        <f>E3586-D3586</f>
        <v/>
      </c>
      <c r="T3586" s="7">
        <f>O3586*M3586</f>
        <v/>
      </c>
      <c r="U3586" s="7">
        <f>T3586*N3586</f>
        <v/>
      </c>
      <c r="V3586" s="7">
        <f>T3586-U3586-(P3586*M3586)</f>
        <v/>
      </c>
      <c r="W3586" s="7">
        <f>VLOOKUP(L3586,'Products Sheet'!$A:$B,2,FALSE)</f>
        <v/>
      </c>
      <c r="X3586" s="7" t="n"/>
      <c r="Y3586" s="7" t="n"/>
      <c r="Z3586" s="7" t="n"/>
      <c r="AA3586" s="7" t="n"/>
      <c r="AB3586" s="7" t="n"/>
      <c r="AC3586" s="7" t="n"/>
    </row>
    <row r="3587" ht="9.75" customHeight="1" s="12">
      <c r="A3587" s="11" t="inlineStr">
        <is>
          <t>SO - 0007159</t>
        </is>
      </c>
      <c r="B3587" s="11" t="inlineStr">
        <is>
          <t>Distributor</t>
        </is>
      </c>
      <c r="C3587" s="11" t="inlineStr">
        <is>
          <t>WARE-MKL1006</t>
        </is>
      </c>
      <c r="D3587" s="6" t="n">
        <v>44000</v>
      </c>
      <c r="E3587" s="6" t="n">
        <v>44088</v>
      </c>
      <c r="F3587" s="6" t="n">
        <v>44095</v>
      </c>
      <c r="G3587" s="6" t="n">
        <v>44101</v>
      </c>
      <c r="H3587" s="11" t="inlineStr">
        <is>
          <t>USD</t>
        </is>
      </c>
      <c r="I3587" s="11" t="n">
        <v>21</v>
      </c>
      <c r="J3587" s="11" t="n">
        <v>16</v>
      </c>
      <c r="K3587" s="11" t="n">
        <v>343</v>
      </c>
      <c r="L3587" s="11" t="n">
        <v>21</v>
      </c>
      <c r="M3587" s="11" t="n">
        <v>6</v>
      </c>
      <c r="N3587" s="11" t="n">
        <v>0.075</v>
      </c>
      <c r="O3587" s="7" t="n">
        <v>938</v>
      </c>
      <c r="P3587" s="7" t="n">
        <v>384.58</v>
      </c>
      <c r="Q3587" s="7">
        <f>text(E3587,"ddd")</f>
        <v/>
      </c>
      <c r="R3587" s="7">
        <f>G3587-F3587</f>
        <v/>
      </c>
      <c r="S3587" s="7">
        <f>E3587-D3587</f>
        <v/>
      </c>
      <c r="T3587" s="7">
        <f>O3587*M3587</f>
        <v/>
      </c>
      <c r="U3587" s="7">
        <f>T3587*N3587</f>
        <v/>
      </c>
      <c r="V3587" s="7">
        <f>T3587-U3587-(P3587*M3587)</f>
        <v/>
      </c>
      <c r="W3587" s="7">
        <f>VLOOKUP(L3587,'Products Sheet'!$A:$B,2,FALSE)</f>
        <v/>
      </c>
      <c r="X3587" s="7" t="n"/>
      <c r="Y3587" s="7" t="n"/>
      <c r="Z3587" s="7" t="n"/>
      <c r="AA3587" s="7" t="n"/>
      <c r="AB3587" s="7" t="n"/>
      <c r="AC3587" s="7" t="n"/>
    </row>
    <row r="3588" ht="9.75" customHeight="1" s="12">
      <c r="A3588" s="11" t="inlineStr">
        <is>
          <t>SO - 0007217</t>
        </is>
      </c>
      <c r="B3588" s="11" t="inlineStr">
        <is>
          <t>In-Store</t>
        </is>
      </c>
      <c r="C3588" s="11" t="inlineStr">
        <is>
          <t>WARE-MKL1006</t>
        </is>
      </c>
      <c r="D3588" s="6" t="n">
        <v>44000</v>
      </c>
      <c r="E3588" s="6" t="n">
        <v>44094</v>
      </c>
      <c r="F3588" s="6" t="n">
        <v>44100</v>
      </c>
      <c r="G3588" s="6" t="n">
        <v>44108</v>
      </c>
      <c r="H3588" s="11" t="inlineStr">
        <is>
          <t>USD</t>
        </is>
      </c>
      <c r="I3588" s="11" t="n">
        <v>11</v>
      </c>
      <c r="J3588" s="11" t="n">
        <v>19</v>
      </c>
      <c r="K3588" s="11" t="n">
        <v>348</v>
      </c>
      <c r="L3588" s="11" t="n">
        <v>21</v>
      </c>
      <c r="M3588" s="11" t="n">
        <v>1</v>
      </c>
      <c r="N3588" s="11" t="n">
        <v>0.05</v>
      </c>
      <c r="O3588" s="7" t="n">
        <v>1011.7</v>
      </c>
      <c r="P3588" s="7" t="n">
        <v>789.1260000000001</v>
      </c>
      <c r="Q3588" s="7">
        <f>text(E3588,"ddd")</f>
        <v/>
      </c>
      <c r="R3588" s="7">
        <f>G3588-F3588</f>
        <v/>
      </c>
      <c r="S3588" s="7">
        <f>E3588-D3588</f>
        <v/>
      </c>
      <c r="T3588" s="7">
        <f>O3588*M3588</f>
        <v/>
      </c>
      <c r="U3588" s="7">
        <f>T3588*N3588</f>
        <v/>
      </c>
      <c r="V3588" s="7">
        <f>T3588-U3588-(P3588*M3588)</f>
        <v/>
      </c>
      <c r="W3588" s="7">
        <f>VLOOKUP(L3588,'Products Sheet'!$A:$B,2,FALSE)</f>
        <v/>
      </c>
      <c r="X3588" s="7" t="n"/>
      <c r="Y3588" s="7" t="n"/>
      <c r="Z3588" s="7" t="n"/>
      <c r="AA3588" s="7" t="n"/>
      <c r="AB3588" s="7" t="n"/>
      <c r="AC3588" s="7" t="n"/>
    </row>
    <row r="3589" ht="9.75" customHeight="1" s="12">
      <c r="A3589" s="11" t="inlineStr">
        <is>
          <t>SO - 0007261</t>
        </is>
      </c>
      <c r="B3589" s="11" t="inlineStr">
        <is>
          <t>Online</t>
        </is>
      </c>
      <c r="C3589" s="11" t="inlineStr">
        <is>
          <t>WARE-NMK1003</t>
        </is>
      </c>
      <c r="D3589" s="6" t="n">
        <v>44000</v>
      </c>
      <c r="E3589" s="6" t="n">
        <v>44098</v>
      </c>
      <c r="F3589" s="6" t="n">
        <v>44121</v>
      </c>
      <c r="G3589" s="6" t="n">
        <v>44122</v>
      </c>
      <c r="H3589" s="11" t="inlineStr">
        <is>
          <t>USD</t>
        </is>
      </c>
      <c r="I3589" s="11" t="n">
        <v>15</v>
      </c>
      <c r="J3589" s="11" t="n">
        <v>34</v>
      </c>
      <c r="K3589" s="11" t="n">
        <v>200</v>
      </c>
      <c r="L3589" s="11" t="n">
        <v>21</v>
      </c>
      <c r="M3589" s="11" t="n">
        <v>5</v>
      </c>
      <c r="N3589" s="11" t="n">
        <v>0.2</v>
      </c>
      <c r="O3589" s="7" t="n">
        <v>964.8000000000001</v>
      </c>
      <c r="P3589" s="7" t="n">
        <v>578.88</v>
      </c>
      <c r="Q3589" s="7">
        <f>text(E3589,"ddd")</f>
        <v/>
      </c>
      <c r="R3589" s="7">
        <f>G3589-F3589</f>
        <v/>
      </c>
      <c r="S3589" s="7">
        <f>E3589-D3589</f>
        <v/>
      </c>
      <c r="T3589" s="7">
        <f>O3589*M3589</f>
        <v/>
      </c>
      <c r="U3589" s="7">
        <f>T3589*N3589</f>
        <v/>
      </c>
      <c r="V3589" s="7">
        <f>T3589-U3589-(P3589*M3589)</f>
        <v/>
      </c>
      <c r="W3589" s="7">
        <f>VLOOKUP(L3589,'Products Sheet'!$A:$B,2,FALSE)</f>
        <v/>
      </c>
      <c r="X3589" s="7" t="n"/>
      <c r="Y3589" s="7" t="n"/>
      <c r="Z3589" s="7" t="n"/>
      <c r="AA3589" s="7" t="n"/>
      <c r="AB3589" s="7" t="n"/>
      <c r="AC3589" s="7" t="n"/>
    </row>
    <row r="3590" ht="9.75" customHeight="1" s="12">
      <c r="A3590" s="11" t="inlineStr">
        <is>
          <t>SO - 0007404</t>
        </is>
      </c>
      <c r="B3590" s="11" t="inlineStr">
        <is>
          <t>Online</t>
        </is>
      </c>
      <c r="C3590" s="11" t="inlineStr">
        <is>
          <t>WARE-PUJ1005</t>
        </is>
      </c>
      <c r="D3590" s="6" t="n">
        <v>44000</v>
      </c>
      <c r="E3590" s="6" t="n">
        <v>44115</v>
      </c>
      <c r="F3590" s="6" t="n">
        <v>44143</v>
      </c>
      <c r="G3590" s="6" t="n">
        <v>44153</v>
      </c>
      <c r="H3590" s="11" t="inlineStr">
        <is>
          <t>USD</t>
        </is>
      </c>
      <c r="I3590" s="11" t="n">
        <v>19</v>
      </c>
      <c r="J3590" s="11" t="n">
        <v>4</v>
      </c>
      <c r="K3590" s="11" t="n">
        <v>265</v>
      </c>
      <c r="L3590" s="11" t="n">
        <v>21</v>
      </c>
      <c r="M3590" s="11" t="n">
        <v>3</v>
      </c>
      <c r="N3590" s="11" t="n">
        <v>0.05</v>
      </c>
      <c r="O3590" s="7" t="n">
        <v>5936.2</v>
      </c>
      <c r="P3590" s="7" t="n">
        <v>3561.72</v>
      </c>
      <c r="Q3590" s="7">
        <f>text(E3590,"ddd")</f>
        <v/>
      </c>
      <c r="R3590" s="7">
        <f>G3590-F3590</f>
        <v/>
      </c>
      <c r="S3590" s="7">
        <f>E3590-D3590</f>
        <v/>
      </c>
      <c r="T3590" s="7">
        <f>O3590*M3590</f>
        <v/>
      </c>
      <c r="U3590" s="7">
        <f>T3590*N3590</f>
        <v/>
      </c>
      <c r="V3590" s="7">
        <f>T3590-U3590-(P3590*M3590)</f>
        <v/>
      </c>
      <c r="W3590" s="7">
        <f>VLOOKUP(L3590,'Products Sheet'!$A:$B,2,FALSE)</f>
        <v/>
      </c>
      <c r="X3590" s="7" t="n"/>
      <c r="Y3590" s="7" t="n"/>
      <c r="Z3590" s="7" t="n"/>
      <c r="AA3590" s="7" t="n"/>
      <c r="AB3590" s="7" t="n"/>
      <c r="AC3590" s="7" t="n"/>
    </row>
    <row r="3591" ht="9.75" customHeight="1" s="12">
      <c r="A3591" s="11" t="inlineStr">
        <is>
          <t>SO - 0007467</t>
        </is>
      </c>
      <c r="B3591" s="11" t="inlineStr">
        <is>
          <t>Online</t>
        </is>
      </c>
      <c r="C3591" s="11" t="inlineStr">
        <is>
          <t>WARE-UHY1004</t>
        </is>
      </c>
      <c r="D3591" s="6" t="n">
        <v>44000</v>
      </c>
      <c r="E3591" s="6" t="n">
        <v>44123</v>
      </c>
      <c r="F3591" s="6" t="n">
        <v>44138</v>
      </c>
      <c r="G3591" s="6" t="n">
        <v>44146</v>
      </c>
      <c r="H3591" s="11" t="inlineStr">
        <is>
          <t>USD</t>
        </is>
      </c>
      <c r="I3591" s="11" t="n">
        <v>19</v>
      </c>
      <c r="J3591" s="11" t="n">
        <v>45</v>
      </c>
      <c r="K3591" s="11" t="n">
        <v>259</v>
      </c>
      <c r="L3591" s="11" t="n">
        <v>21</v>
      </c>
      <c r="M3591" s="11" t="n">
        <v>4</v>
      </c>
      <c r="N3591" s="11" t="n">
        <v>0.15</v>
      </c>
      <c r="O3591" s="7" t="n">
        <v>1038.5</v>
      </c>
      <c r="P3591" s="7" t="n">
        <v>425.785</v>
      </c>
      <c r="Q3591" s="7">
        <f>text(E3591,"ddd")</f>
        <v/>
      </c>
      <c r="R3591" s="7">
        <f>G3591-F3591</f>
        <v/>
      </c>
      <c r="S3591" s="7">
        <f>E3591-D3591</f>
        <v/>
      </c>
      <c r="T3591" s="7">
        <f>O3591*M3591</f>
        <v/>
      </c>
      <c r="U3591" s="7">
        <f>T3591*N3591</f>
        <v/>
      </c>
      <c r="V3591" s="7">
        <f>T3591-U3591-(P3591*M3591)</f>
        <v/>
      </c>
      <c r="W3591" s="7">
        <f>VLOOKUP(L3591,'Products Sheet'!$A:$B,2,FALSE)</f>
        <v/>
      </c>
      <c r="X3591" s="7" t="n"/>
      <c r="Y3591" s="7" t="n"/>
      <c r="Z3591" s="7" t="n"/>
      <c r="AA3591" s="7" t="n"/>
      <c r="AB3591" s="7" t="n"/>
      <c r="AC3591" s="7" t="n"/>
    </row>
    <row r="3592" ht="9.75" customHeight="1" s="12">
      <c r="A3592" s="11" t="inlineStr">
        <is>
          <t>SO - 0007488</t>
        </is>
      </c>
      <c r="B3592" s="11" t="inlineStr">
        <is>
          <t>In-Store</t>
        </is>
      </c>
      <c r="C3592" s="11" t="inlineStr">
        <is>
          <t>WARE-NBV1002</t>
        </is>
      </c>
      <c r="D3592" s="6" t="n">
        <v>44000</v>
      </c>
      <c r="E3592" s="6" t="n">
        <v>44126</v>
      </c>
      <c r="F3592" s="6" t="n">
        <v>44151</v>
      </c>
      <c r="G3592" s="6" t="n">
        <v>44156</v>
      </c>
      <c r="H3592" s="11" t="inlineStr">
        <is>
          <t>USD</t>
        </is>
      </c>
      <c r="I3592" s="11" t="n">
        <v>2</v>
      </c>
      <c r="J3592" s="11" t="n">
        <v>19</v>
      </c>
      <c r="K3592" s="11" t="n">
        <v>72</v>
      </c>
      <c r="L3592" s="11" t="n">
        <v>21</v>
      </c>
      <c r="M3592" s="11" t="n">
        <v>8</v>
      </c>
      <c r="N3592" s="11" t="n">
        <v>0.05</v>
      </c>
      <c r="O3592" s="7" t="n">
        <v>877.7</v>
      </c>
      <c r="P3592" s="7" t="n">
        <v>561.7280000000001</v>
      </c>
      <c r="Q3592" s="7">
        <f>text(E3592,"ddd")</f>
        <v/>
      </c>
      <c r="R3592" s="7">
        <f>G3592-F3592</f>
        <v/>
      </c>
      <c r="S3592" s="7">
        <f>E3592-D3592</f>
        <v/>
      </c>
      <c r="T3592" s="7">
        <f>O3592*M3592</f>
        <v/>
      </c>
      <c r="U3592" s="7">
        <f>T3592*N3592</f>
        <v/>
      </c>
      <c r="V3592" s="7">
        <f>T3592-U3592-(P3592*M3592)</f>
        <v/>
      </c>
      <c r="W3592" s="7">
        <f>VLOOKUP(L3592,'Products Sheet'!$A:$B,2,FALSE)</f>
        <v/>
      </c>
      <c r="X3592" s="7" t="n"/>
      <c r="Y3592" s="7" t="n"/>
      <c r="Z3592" s="7" t="n"/>
      <c r="AA3592" s="7" t="n"/>
      <c r="AB3592" s="7" t="n"/>
      <c r="AC3592" s="7" t="n"/>
    </row>
    <row r="3593" ht="9.75" customHeight="1" s="12">
      <c r="A3593" s="11" t="inlineStr">
        <is>
          <t>SO - 0007518</t>
        </is>
      </c>
      <c r="B3593" s="11" t="inlineStr">
        <is>
          <t>Online</t>
        </is>
      </c>
      <c r="C3593" s="11" t="inlineStr">
        <is>
          <t>WARE-NMK1003</t>
        </is>
      </c>
      <c r="D3593" s="6" t="n">
        <v>44000</v>
      </c>
      <c r="E3593" s="6" t="n">
        <v>44129</v>
      </c>
      <c r="F3593" s="6" t="n">
        <v>44131</v>
      </c>
      <c r="G3593" s="6" t="n">
        <v>44136</v>
      </c>
      <c r="H3593" s="11" t="inlineStr">
        <is>
          <t>USD</t>
        </is>
      </c>
      <c r="I3593" s="11" t="n">
        <v>12</v>
      </c>
      <c r="J3593" s="11" t="n">
        <v>12</v>
      </c>
      <c r="K3593" s="11" t="n">
        <v>193</v>
      </c>
      <c r="L3593" s="11" t="n">
        <v>21</v>
      </c>
      <c r="M3593" s="11" t="n">
        <v>6</v>
      </c>
      <c r="N3593" s="11" t="n">
        <v>0.1</v>
      </c>
      <c r="O3593" s="7" t="n">
        <v>254.6</v>
      </c>
      <c r="P3593" s="7" t="n">
        <v>157.852</v>
      </c>
      <c r="Q3593" s="7">
        <f>text(E3593,"ddd")</f>
        <v/>
      </c>
      <c r="R3593" s="7">
        <f>G3593-F3593</f>
        <v/>
      </c>
      <c r="S3593" s="7">
        <f>E3593-D3593</f>
        <v/>
      </c>
      <c r="T3593" s="7">
        <f>O3593*M3593</f>
        <v/>
      </c>
      <c r="U3593" s="7">
        <f>T3593*N3593</f>
        <v/>
      </c>
      <c r="V3593" s="7">
        <f>T3593-U3593-(P3593*M3593)</f>
        <v/>
      </c>
      <c r="W3593" s="7">
        <f>VLOOKUP(L3593,'Products Sheet'!$A:$B,2,FALSE)</f>
        <v/>
      </c>
      <c r="X3593" s="7" t="n"/>
      <c r="Y3593" s="7" t="n"/>
      <c r="Z3593" s="7" t="n"/>
      <c r="AA3593" s="7" t="n"/>
      <c r="AB3593" s="7" t="n"/>
      <c r="AC3593" s="7" t="n"/>
    </row>
    <row r="3594" ht="9.75" customHeight="1" s="12">
      <c r="A3594" s="11" t="inlineStr">
        <is>
          <t>SO - 0007546</t>
        </is>
      </c>
      <c r="B3594" s="11" t="inlineStr">
        <is>
          <t>Online</t>
        </is>
      </c>
      <c r="C3594" s="11" t="inlineStr">
        <is>
          <t>WARE-NBV1002</t>
        </is>
      </c>
      <c r="D3594" s="6" t="n">
        <v>44000</v>
      </c>
      <c r="E3594" s="6" t="n">
        <v>44132</v>
      </c>
      <c r="F3594" s="6" t="n">
        <v>44157</v>
      </c>
      <c r="G3594" s="6" t="n">
        <v>44167</v>
      </c>
      <c r="H3594" s="11" t="inlineStr">
        <is>
          <t>USD</t>
        </is>
      </c>
      <c r="I3594" s="11" t="n">
        <v>13</v>
      </c>
      <c r="J3594" s="11" t="n">
        <v>43</v>
      </c>
      <c r="K3594" s="11" t="n">
        <v>77</v>
      </c>
      <c r="L3594" s="11" t="n">
        <v>21</v>
      </c>
      <c r="M3594" s="11" t="n">
        <v>2</v>
      </c>
      <c r="N3594" s="11" t="n">
        <v>0.05</v>
      </c>
      <c r="O3594" s="7" t="n">
        <v>1748.7</v>
      </c>
      <c r="P3594" s="7" t="n">
        <v>1381.473</v>
      </c>
      <c r="Q3594" s="7">
        <f>text(E3594,"ddd")</f>
        <v/>
      </c>
      <c r="R3594" s="7">
        <f>G3594-F3594</f>
        <v/>
      </c>
      <c r="S3594" s="7">
        <f>E3594-D3594</f>
        <v/>
      </c>
      <c r="T3594" s="7">
        <f>O3594*M3594</f>
        <v/>
      </c>
      <c r="U3594" s="7">
        <f>T3594*N3594</f>
        <v/>
      </c>
      <c r="V3594" s="7">
        <f>T3594-U3594-(P3594*M3594)</f>
        <v/>
      </c>
      <c r="W3594" s="7">
        <f>VLOOKUP(L3594,'Products Sheet'!$A:$B,2,FALSE)</f>
        <v/>
      </c>
      <c r="X3594" s="7" t="n"/>
      <c r="Y3594" s="7" t="n"/>
      <c r="Z3594" s="7" t="n"/>
      <c r="AA3594" s="7" t="n"/>
      <c r="AB3594" s="7" t="n"/>
      <c r="AC3594" s="7" t="n"/>
    </row>
    <row r="3595" ht="9.75" customHeight="1" s="12">
      <c r="A3595" s="11" t="inlineStr">
        <is>
          <t>SO - 0007591</t>
        </is>
      </c>
      <c r="B3595" s="11" t="inlineStr">
        <is>
          <t>Distributor</t>
        </is>
      </c>
      <c r="C3595" s="11" t="inlineStr">
        <is>
          <t>WARE-NMK1003</t>
        </is>
      </c>
      <c r="D3595" s="6" t="n">
        <v>44000</v>
      </c>
      <c r="E3595" s="6" t="n">
        <v>44136</v>
      </c>
      <c r="F3595" s="6" t="n">
        <v>44145</v>
      </c>
      <c r="G3595" s="6" t="n">
        <v>44146</v>
      </c>
      <c r="H3595" s="11" t="inlineStr">
        <is>
          <t>USD</t>
        </is>
      </c>
      <c r="I3595" s="11" t="n">
        <v>23</v>
      </c>
      <c r="J3595" s="11" t="n">
        <v>1</v>
      </c>
      <c r="K3595" s="11" t="n">
        <v>171</v>
      </c>
      <c r="L3595" s="11" t="n">
        <v>21</v>
      </c>
      <c r="M3595" s="11" t="n">
        <v>4</v>
      </c>
      <c r="N3595" s="11" t="n">
        <v>0.3</v>
      </c>
      <c r="O3595" s="7" t="n">
        <v>5246.1</v>
      </c>
      <c r="P3595" s="7" t="n">
        <v>3619.809</v>
      </c>
      <c r="Q3595" s="7">
        <f>text(E3595,"ddd")</f>
        <v/>
      </c>
      <c r="R3595" s="7">
        <f>G3595-F3595</f>
        <v/>
      </c>
      <c r="S3595" s="7">
        <f>E3595-D3595</f>
        <v/>
      </c>
      <c r="T3595" s="7">
        <f>O3595*M3595</f>
        <v/>
      </c>
      <c r="U3595" s="7">
        <f>T3595*N3595</f>
        <v/>
      </c>
      <c r="V3595" s="7">
        <f>T3595-U3595-(P3595*M3595)</f>
        <v/>
      </c>
      <c r="W3595" s="7">
        <f>VLOOKUP(L3595,'Products Sheet'!$A:$B,2,FALSE)</f>
        <v/>
      </c>
      <c r="X3595" s="7" t="n"/>
      <c r="Y3595" s="7" t="n"/>
      <c r="Z3595" s="7" t="n"/>
      <c r="AA3595" s="7" t="n"/>
      <c r="AB3595" s="7" t="n"/>
      <c r="AC3595" s="7" t="n"/>
    </row>
    <row r="3596" ht="9.75" customHeight="1" s="12">
      <c r="A3596" s="11" t="inlineStr">
        <is>
          <t>SO - 0007608</t>
        </is>
      </c>
      <c r="B3596" s="11" t="inlineStr">
        <is>
          <t>Wholesale</t>
        </is>
      </c>
      <c r="C3596" s="11" t="inlineStr">
        <is>
          <t>WARE-PUJ1005</t>
        </is>
      </c>
      <c r="D3596" s="6" t="n">
        <v>44100</v>
      </c>
      <c r="E3596" s="6" t="n">
        <v>44138</v>
      </c>
      <c r="F3596" s="6" t="n">
        <v>44153</v>
      </c>
      <c r="G3596" s="6" t="n">
        <v>44157</v>
      </c>
      <c r="H3596" s="11" t="inlineStr">
        <is>
          <t>USD</t>
        </is>
      </c>
      <c r="I3596" s="11" t="n">
        <v>25</v>
      </c>
      <c r="J3596" s="11" t="n">
        <v>11</v>
      </c>
      <c r="K3596" s="11" t="n">
        <v>294</v>
      </c>
      <c r="L3596" s="11" t="n">
        <v>21</v>
      </c>
      <c r="M3596" s="11" t="n">
        <v>2</v>
      </c>
      <c r="N3596" s="11" t="n">
        <v>0.05</v>
      </c>
      <c r="O3596" s="7" t="n">
        <v>1983.2</v>
      </c>
      <c r="P3596" s="7" t="n">
        <v>1606.392</v>
      </c>
      <c r="Q3596" s="7">
        <f>text(E3596,"ddd")</f>
        <v/>
      </c>
      <c r="R3596" s="7">
        <f>G3596-F3596</f>
        <v/>
      </c>
      <c r="S3596" s="7">
        <f>E3596-D3596</f>
        <v/>
      </c>
      <c r="T3596" s="7">
        <f>O3596*M3596</f>
        <v/>
      </c>
      <c r="U3596" s="7">
        <f>T3596*N3596</f>
        <v/>
      </c>
      <c r="V3596" s="7">
        <f>T3596-U3596-(P3596*M3596)</f>
        <v/>
      </c>
      <c r="W3596" s="7">
        <f>VLOOKUP(L3596,'Products Sheet'!$A:$B,2,FALSE)</f>
        <v/>
      </c>
      <c r="X3596" s="7" t="n"/>
      <c r="Y3596" s="7" t="n"/>
      <c r="Z3596" s="7" t="n"/>
      <c r="AA3596" s="7" t="n"/>
      <c r="AB3596" s="7" t="n"/>
      <c r="AC3596" s="7" t="n"/>
    </row>
    <row r="3597" ht="9.75" customHeight="1" s="12">
      <c r="A3597" s="11" t="inlineStr">
        <is>
          <t>SO - 0007680</t>
        </is>
      </c>
      <c r="B3597" s="11" t="inlineStr">
        <is>
          <t>Wholesale</t>
        </is>
      </c>
      <c r="C3597" s="11" t="inlineStr">
        <is>
          <t>WARE-XYS1001</t>
        </is>
      </c>
      <c r="D3597" s="6" t="n">
        <v>44000</v>
      </c>
      <c r="E3597" s="6" t="n">
        <v>44147</v>
      </c>
      <c r="F3597" s="6" t="n">
        <v>44151</v>
      </c>
      <c r="G3597" s="6" t="n">
        <v>44155</v>
      </c>
      <c r="H3597" s="11" t="inlineStr">
        <is>
          <t>USD</t>
        </is>
      </c>
      <c r="I3597" s="11" t="n">
        <v>26</v>
      </c>
      <c r="J3597" s="11" t="n">
        <v>30</v>
      </c>
      <c r="K3597" s="11" t="n">
        <v>10</v>
      </c>
      <c r="L3597" s="11" t="n">
        <v>21</v>
      </c>
      <c r="M3597" s="11" t="n">
        <v>8</v>
      </c>
      <c r="N3597" s="11" t="n">
        <v>0.05</v>
      </c>
      <c r="O3597" s="7" t="n">
        <v>1755.4</v>
      </c>
      <c r="P3597" s="7" t="n">
        <v>754.822</v>
      </c>
      <c r="Q3597" s="7">
        <f>text(E3597,"ddd")</f>
        <v/>
      </c>
      <c r="R3597" s="7">
        <f>G3597-F3597</f>
        <v/>
      </c>
      <c r="S3597" s="7">
        <f>E3597-D3597</f>
        <v/>
      </c>
      <c r="T3597" s="7">
        <f>O3597*M3597</f>
        <v/>
      </c>
      <c r="U3597" s="7">
        <f>T3597*N3597</f>
        <v/>
      </c>
      <c r="V3597" s="7">
        <f>T3597-U3597-(P3597*M3597)</f>
        <v/>
      </c>
      <c r="W3597" s="7">
        <f>VLOOKUP(L3597,'Products Sheet'!$A:$B,2,FALSE)</f>
        <v/>
      </c>
      <c r="X3597" s="7" t="n"/>
      <c r="Y3597" s="7" t="n"/>
      <c r="Z3597" s="7" t="n"/>
      <c r="AA3597" s="7" t="n"/>
      <c r="AB3597" s="7" t="n"/>
      <c r="AC3597" s="7" t="n"/>
    </row>
    <row r="3598" ht="9.75" customHeight="1" s="12">
      <c r="A3598" s="11" t="inlineStr">
        <is>
          <t>SO - 0007699</t>
        </is>
      </c>
      <c r="B3598" s="11" t="inlineStr">
        <is>
          <t>In-Store</t>
        </is>
      </c>
      <c r="C3598" s="11" t="inlineStr">
        <is>
          <t>WARE-PUJ1005</t>
        </is>
      </c>
      <c r="D3598" s="6" t="n">
        <v>44000</v>
      </c>
      <c r="E3598" s="6" t="n">
        <v>44149</v>
      </c>
      <c r="F3598" s="6" t="n">
        <v>44166</v>
      </c>
      <c r="G3598" s="6" t="n">
        <v>44169</v>
      </c>
      <c r="H3598" s="11" t="inlineStr">
        <is>
          <t>USD</t>
        </is>
      </c>
      <c r="I3598" s="11" t="n">
        <v>8</v>
      </c>
      <c r="J3598" s="11" t="n">
        <v>10</v>
      </c>
      <c r="K3598" s="11" t="n">
        <v>261</v>
      </c>
      <c r="L3598" s="11" t="n">
        <v>21</v>
      </c>
      <c r="M3598" s="11" t="n">
        <v>1</v>
      </c>
      <c r="N3598" s="11" t="n">
        <v>0.15</v>
      </c>
      <c r="O3598" s="7" t="n">
        <v>1139</v>
      </c>
      <c r="P3598" s="7" t="n">
        <v>945.37</v>
      </c>
      <c r="Q3598" s="7">
        <f>text(E3598,"ddd")</f>
        <v/>
      </c>
      <c r="R3598" s="7">
        <f>G3598-F3598</f>
        <v/>
      </c>
      <c r="S3598" s="7">
        <f>E3598-D3598</f>
        <v/>
      </c>
      <c r="T3598" s="7">
        <f>O3598*M3598</f>
        <v/>
      </c>
      <c r="U3598" s="7">
        <f>T3598*N3598</f>
        <v/>
      </c>
      <c r="V3598" s="7">
        <f>T3598-U3598-(P3598*M3598)</f>
        <v/>
      </c>
      <c r="W3598" s="7">
        <f>VLOOKUP(L3598,'Products Sheet'!$A:$B,2,FALSE)</f>
        <v/>
      </c>
      <c r="X3598" s="7" t="n"/>
      <c r="Y3598" s="7" t="n"/>
      <c r="Z3598" s="7" t="n"/>
      <c r="AA3598" s="7" t="n"/>
      <c r="AB3598" s="7" t="n"/>
      <c r="AC3598" s="7" t="n"/>
    </row>
    <row r="3599" ht="9.75" customHeight="1" s="12">
      <c r="A3599" s="11" t="inlineStr">
        <is>
          <t>SO - 0007716</t>
        </is>
      </c>
      <c r="B3599" s="11" t="inlineStr">
        <is>
          <t>Distributor</t>
        </is>
      </c>
      <c r="C3599" s="11" t="inlineStr">
        <is>
          <t>WARE-NMK1003</t>
        </is>
      </c>
      <c r="D3599" s="6" t="n">
        <v>44000</v>
      </c>
      <c r="E3599" s="6" t="n">
        <v>44151</v>
      </c>
      <c r="F3599" s="6" t="n">
        <v>44175</v>
      </c>
      <c r="G3599" s="6" t="n">
        <v>44181</v>
      </c>
      <c r="H3599" s="11" t="inlineStr">
        <is>
          <t>USD</t>
        </is>
      </c>
      <c r="I3599" s="11" t="n">
        <v>20</v>
      </c>
      <c r="J3599" s="11" t="n">
        <v>9</v>
      </c>
      <c r="K3599" s="11" t="n">
        <v>121</v>
      </c>
      <c r="L3599" s="11" t="n">
        <v>21</v>
      </c>
      <c r="M3599" s="11" t="n">
        <v>2</v>
      </c>
      <c r="N3599" s="11" t="n">
        <v>0.075</v>
      </c>
      <c r="O3599" s="7" t="n">
        <v>2432.1</v>
      </c>
      <c r="P3599" s="7" t="n">
        <v>1240.371</v>
      </c>
      <c r="Q3599" s="7">
        <f>text(E3599,"ddd")</f>
        <v/>
      </c>
      <c r="R3599" s="7">
        <f>G3599-F3599</f>
        <v/>
      </c>
      <c r="S3599" s="7">
        <f>E3599-D3599</f>
        <v/>
      </c>
      <c r="T3599" s="7">
        <f>O3599*M3599</f>
        <v/>
      </c>
      <c r="U3599" s="7">
        <f>T3599*N3599</f>
        <v/>
      </c>
      <c r="V3599" s="7">
        <f>T3599-U3599-(P3599*M3599)</f>
        <v/>
      </c>
      <c r="W3599" s="7">
        <f>VLOOKUP(L3599,'Products Sheet'!$A:$B,2,FALSE)</f>
        <v/>
      </c>
      <c r="X3599" s="7" t="n"/>
      <c r="Y3599" s="7" t="n"/>
      <c r="Z3599" s="7" t="n"/>
      <c r="AA3599" s="7" t="n"/>
      <c r="AB3599" s="7" t="n"/>
      <c r="AC3599" s="7" t="n"/>
    </row>
    <row r="3600" ht="9.75" customHeight="1" s="12">
      <c r="A3600" s="11" t="inlineStr">
        <is>
          <t>SO - 0007847</t>
        </is>
      </c>
      <c r="B3600" s="11" t="inlineStr">
        <is>
          <t>Wholesale</t>
        </is>
      </c>
      <c r="C3600" s="11" t="inlineStr">
        <is>
          <t>WARE-PUJ1005</t>
        </is>
      </c>
      <c r="D3600" s="6" t="n">
        <v>44100</v>
      </c>
      <c r="E3600" s="6" t="n">
        <v>44165</v>
      </c>
      <c r="F3600" s="6" t="n">
        <v>44174</v>
      </c>
      <c r="G3600" s="6" t="n">
        <v>44182</v>
      </c>
      <c r="H3600" s="11" t="inlineStr">
        <is>
          <t>USD</t>
        </is>
      </c>
      <c r="I3600" s="11" t="n">
        <v>27</v>
      </c>
      <c r="J3600" s="11" t="n">
        <v>49</v>
      </c>
      <c r="K3600" s="11" t="n">
        <v>262</v>
      </c>
      <c r="L3600" s="11" t="n">
        <v>21</v>
      </c>
      <c r="M3600" s="11" t="n">
        <v>6</v>
      </c>
      <c r="N3600" s="11" t="n">
        <v>0.05</v>
      </c>
      <c r="O3600" s="7" t="n">
        <v>1058.6</v>
      </c>
      <c r="P3600" s="7" t="n">
        <v>582.2300000000001</v>
      </c>
      <c r="Q3600" s="7">
        <f>text(E3600,"ddd")</f>
        <v/>
      </c>
      <c r="R3600" s="7">
        <f>G3600-F3600</f>
        <v/>
      </c>
      <c r="S3600" s="7">
        <f>E3600-D3600</f>
        <v/>
      </c>
      <c r="T3600" s="7">
        <f>O3600*M3600</f>
        <v/>
      </c>
      <c r="U3600" s="7">
        <f>T3600*N3600</f>
        <v/>
      </c>
      <c r="V3600" s="7">
        <f>T3600-U3600-(P3600*M3600)</f>
        <v/>
      </c>
      <c r="W3600" s="7">
        <f>VLOOKUP(L3600,'Products Sheet'!$A:$B,2,FALSE)</f>
        <v/>
      </c>
      <c r="X3600" s="7" t="n"/>
      <c r="Y3600" s="7" t="n"/>
      <c r="Z3600" s="7" t="n"/>
      <c r="AA3600" s="7" t="n"/>
      <c r="AB3600" s="7" t="n"/>
      <c r="AC3600" s="7" t="n"/>
    </row>
    <row r="3601" ht="9.75" customHeight="1" s="12">
      <c r="A3601" s="11" t="inlineStr">
        <is>
          <t>SO - 0008005</t>
        </is>
      </c>
      <c r="B3601" s="11" t="inlineStr">
        <is>
          <t>Wholesale</t>
        </is>
      </c>
      <c r="C3601" s="11" t="inlineStr">
        <is>
          <t>WARE-XYS1001</t>
        </is>
      </c>
      <c r="D3601" s="6" t="n">
        <v>44100</v>
      </c>
      <c r="E3601" s="6" t="n">
        <v>44186</v>
      </c>
      <c r="F3601" s="6" t="n">
        <v>44192</v>
      </c>
      <c r="G3601" s="6" t="n">
        <v>44196</v>
      </c>
      <c r="H3601" s="11" t="inlineStr">
        <is>
          <t>USD</t>
        </is>
      </c>
      <c r="I3601" s="11" t="n">
        <v>26</v>
      </c>
      <c r="J3601" s="11" t="n">
        <v>29</v>
      </c>
      <c r="K3601" s="11" t="n">
        <v>19</v>
      </c>
      <c r="L3601" s="11" t="n">
        <v>21</v>
      </c>
      <c r="M3601" s="11" t="n">
        <v>8</v>
      </c>
      <c r="N3601" s="11" t="n">
        <v>0.05</v>
      </c>
      <c r="O3601" s="7" t="n">
        <v>2847.5</v>
      </c>
      <c r="P3601" s="7" t="n">
        <v>1395.275</v>
      </c>
      <c r="Q3601" s="7">
        <f>text(E3601,"ddd")</f>
        <v/>
      </c>
      <c r="R3601" s="7">
        <f>G3601-F3601</f>
        <v/>
      </c>
      <c r="S3601" s="7">
        <f>E3601-D3601</f>
        <v/>
      </c>
      <c r="T3601" s="7">
        <f>O3601*M3601</f>
        <v/>
      </c>
      <c r="U3601" s="7">
        <f>T3601*N3601</f>
        <v/>
      </c>
      <c r="V3601" s="7">
        <f>T3601-U3601-(P3601*M3601)</f>
        <v/>
      </c>
      <c r="W3601" s="7">
        <f>VLOOKUP(L3601,'Products Sheet'!$A:$B,2,FALSE)</f>
        <v/>
      </c>
      <c r="X3601" s="7" t="n"/>
      <c r="Y3601" s="7" t="n"/>
      <c r="Z3601" s="7" t="n"/>
      <c r="AA3601" s="7" t="n"/>
      <c r="AB3601" s="7" t="n"/>
      <c r="AC3601" s="7" t="n"/>
    </row>
    <row r="3602" ht="9.75" customHeight="1" s="12">
      <c r="A3602" s="11" t="inlineStr">
        <is>
          <t>SO - 0008037</t>
        </is>
      </c>
      <c r="B3602" s="11" t="inlineStr">
        <is>
          <t>In-Store</t>
        </is>
      </c>
      <c r="C3602" s="11" t="inlineStr">
        <is>
          <t>WARE-PUJ1005</t>
        </is>
      </c>
      <c r="D3602" s="6" t="n">
        <v>44100</v>
      </c>
      <c r="E3602" s="6" t="n">
        <v>44189</v>
      </c>
      <c r="F3602" s="6" t="n">
        <v>44208</v>
      </c>
      <c r="G3602" s="6" t="n">
        <v>44216</v>
      </c>
      <c r="H3602" s="11" t="inlineStr">
        <is>
          <t>USD</t>
        </is>
      </c>
      <c r="I3602" s="11" t="n">
        <v>3</v>
      </c>
      <c r="J3602" s="11" t="n">
        <v>47</v>
      </c>
      <c r="K3602" s="11" t="n">
        <v>307</v>
      </c>
      <c r="L3602" s="11" t="n">
        <v>21</v>
      </c>
      <c r="M3602" s="11" t="n">
        <v>4</v>
      </c>
      <c r="N3602" s="11" t="n">
        <v>0.4</v>
      </c>
      <c r="O3602" s="7" t="n">
        <v>1715.2</v>
      </c>
      <c r="P3602" s="7" t="n">
        <v>1166.336</v>
      </c>
      <c r="Q3602" s="7">
        <f>text(E3602,"ddd")</f>
        <v/>
      </c>
      <c r="R3602" s="7">
        <f>G3602-F3602</f>
        <v/>
      </c>
      <c r="S3602" s="7">
        <f>E3602-D3602</f>
        <v/>
      </c>
      <c r="T3602" s="7">
        <f>O3602*M3602</f>
        <v/>
      </c>
      <c r="U3602" s="7">
        <f>T3602*N3602</f>
        <v/>
      </c>
      <c r="V3602" s="7">
        <f>T3602-U3602-(P3602*M3602)</f>
        <v/>
      </c>
      <c r="W3602" s="7">
        <f>VLOOKUP(L3602,'Products Sheet'!$A:$B,2,FALSE)</f>
        <v/>
      </c>
      <c r="X3602" s="7" t="n"/>
      <c r="Y3602" s="7" t="n"/>
      <c r="Z3602" s="7" t="n"/>
      <c r="AA3602" s="7" t="n"/>
      <c r="AB3602" s="7" t="n"/>
      <c r="AC3602" s="7" t="n"/>
    </row>
    <row r="3603" ht="9.75" customHeight="1" s="12">
      <c r="A3603" s="11" t="inlineStr">
        <is>
          <t>SO - 0008072</t>
        </is>
      </c>
      <c r="B3603" s="11" t="inlineStr">
        <is>
          <t>Wholesale</t>
        </is>
      </c>
      <c r="C3603" s="11" t="inlineStr">
        <is>
          <t>WARE-MKL1006</t>
        </is>
      </c>
      <c r="D3603" s="6" t="n">
        <v>44100</v>
      </c>
      <c r="E3603" s="6" t="n">
        <v>44193</v>
      </c>
      <c r="F3603" s="6" t="n">
        <v>44219</v>
      </c>
      <c r="G3603" s="6" t="n">
        <v>44225</v>
      </c>
      <c r="H3603" s="11" t="inlineStr">
        <is>
          <t>USD</t>
        </is>
      </c>
      <c r="I3603" s="11" t="n">
        <v>26</v>
      </c>
      <c r="J3603" s="11" t="n">
        <v>15</v>
      </c>
      <c r="K3603" s="11" t="n">
        <v>348</v>
      </c>
      <c r="L3603" s="11" t="n">
        <v>21</v>
      </c>
      <c r="M3603" s="11" t="n">
        <v>6</v>
      </c>
      <c r="N3603" s="11" t="n">
        <v>0.075</v>
      </c>
      <c r="O3603" s="7" t="n">
        <v>1721.9</v>
      </c>
      <c r="P3603" s="7" t="n">
        <v>1033.14</v>
      </c>
      <c r="Q3603" s="7">
        <f>text(E3603,"ddd")</f>
        <v/>
      </c>
      <c r="R3603" s="7">
        <f>G3603-F3603</f>
        <v/>
      </c>
      <c r="S3603" s="7">
        <f>E3603-D3603</f>
        <v/>
      </c>
      <c r="T3603" s="7">
        <f>O3603*M3603</f>
        <v/>
      </c>
      <c r="U3603" s="7">
        <f>T3603*N3603</f>
        <v/>
      </c>
      <c r="V3603" s="7">
        <f>T3603-U3603-(P3603*M3603)</f>
        <v/>
      </c>
      <c r="W3603" s="7">
        <f>VLOOKUP(L3603,'Products Sheet'!$A:$B,2,FALSE)</f>
        <v/>
      </c>
      <c r="X3603" s="7" t="n"/>
      <c r="Y3603" s="7" t="n"/>
      <c r="Z3603" s="7" t="n"/>
      <c r="AA3603" s="7" t="n"/>
      <c r="AB3603" s="7" t="n"/>
      <c r="AC3603" s="7" t="n"/>
    </row>
    <row r="3604" ht="9.75" customHeight="1" s="12">
      <c r="A3604" s="11" t="inlineStr">
        <is>
          <t>SO - 0008083</t>
        </is>
      </c>
      <c r="B3604" s="11" t="inlineStr">
        <is>
          <t>In-Store</t>
        </is>
      </c>
      <c r="C3604" s="11" t="inlineStr">
        <is>
          <t>WARE-NMK1003</t>
        </is>
      </c>
      <c r="D3604" s="6" t="n">
        <v>44100</v>
      </c>
      <c r="E3604" s="6" t="n">
        <v>44194</v>
      </c>
      <c r="F3604" s="6" t="n">
        <v>44217</v>
      </c>
      <c r="G3604" s="6" t="n">
        <v>44222</v>
      </c>
      <c r="H3604" s="11" t="inlineStr">
        <is>
          <t>USD</t>
        </is>
      </c>
      <c r="I3604" s="11" t="n">
        <v>4</v>
      </c>
      <c r="J3604" s="11" t="n">
        <v>42</v>
      </c>
      <c r="K3604" s="11" t="n">
        <v>132</v>
      </c>
      <c r="L3604" s="11" t="n">
        <v>21</v>
      </c>
      <c r="M3604" s="11" t="n">
        <v>3</v>
      </c>
      <c r="N3604" s="11" t="n">
        <v>0.1</v>
      </c>
      <c r="O3604" s="7" t="n">
        <v>5051.8</v>
      </c>
      <c r="P3604" s="7" t="n">
        <v>4243.512</v>
      </c>
      <c r="Q3604" s="7">
        <f>text(E3604,"ddd")</f>
        <v/>
      </c>
      <c r="R3604" s="7">
        <f>G3604-F3604</f>
        <v/>
      </c>
      <c r="S3604" s="7">
        <f>E3604-D3604</f>
        <v/>
      </c>
      <c r="T3604" s="7">
        <f>O3604*M3604</f>
        <v/>
      </c>
      <c r="U3604" s="7">
        <f>T3604*N3604</f>
        <v/>
      </c>
      <c r="V3604" s="7">
        <f>T3604-U3604-(P3604*M3604)</f>
        <v/>
      </c>
      <c r="W3604" s="7">
        <f>VLOOKUP(L3604,'Products Sheet'!$A:$B,2,FALSE)</f>
        <v/>
      </c>
      <c r="X3604" s="7" t="n"/>
      <c r="Y3604" s="7" t="n"/>
      <c r="Z3604" s="7" t="n"/>
      <c r="AA3604" s="7" t="n"/>
      <c r="AB3604" s="7" t="n"/>
      <c r="AC3604" s="7" t="n"/>
    </row>
    <row r="3605" ht="9.75" customHeight="1" s="12">
      <c r="A3605" s="11" t="inlineStr">
        <is>
          <t>SO - 0008085</t>
        </is>
      </c>
      <c r="B3605" s="11" t="inlineStr">
        <is>
          <t>In-Stor3</t>
        </is>
      </c>
      <c r="C3605" s="11" t="inlineStr">
        <is>
          <t>WARE-PUJ1005</t>
        </is>
      </c>
      <c r="D3605" s="6" t="n">
        <v>44100</v>
      </c>
      <c r="E3605" s="6" t="n">
        <v>44194</v>
      </c>
      <c r="F3605" s="6" t="n">
        <v>44207</v>
      </c>
      <c r="G3605" s="6" t="n">
        <v>44208</v>
      </c>
      <c r="H3605" s="11" t="inlineStr">
        <is>
          <t>USD</t>
        </is>
      </c>
      <c r="I3605" s="11" t="n">
        <v>8</v>
      </c>
      <c r="J3605" s="11" t="n">
        <v>19</v>
      </c>
      <c r="K3605" s="11" t="n">
        <v>295</v>
      </c>
      <c r="L3605" s="11" t="n">
        <v>21</v>
      </c>
      <c r="M3605" s="11" t="n">
        <v>5</v>
      </c>
      <c r="N3605" s="11" t="n">
        <v>0.1</v>
      </c>
      <c r="O3605" s="7" t="n">
        <v>850.9</v>
      </c>
      <c r="P3605" s="7" t="n">
        <v>519.049</v>
      </c>
      <c r="Q3605" s="7">
        <f>text(E3605,"ddd")</f>
        <v/>
      </c>
      <c r="R3605" s="7">
        <f>G3605-F3605</f>
        <v/>
      </c>
      <c r="S3605" s="7">
        <f>E3605-D3605</f>
        <v/>
      </c>
      <c r="T3605" s="7">
        <f>O3605*M3605</f>
        <v/>
      </c>
      <c r="U3605" s="7">
        <f>T3605*N3605</f>
        <v/>
      </c>
      <c r="V3605" s="7">
        <f>T3605-U3605-(P3605*M3605)</f>
        <v/>
      </c>
      <c r="W3605" s="7">
        <f>VLOOKUP(L3605,'Products Sheet'!$A:$B,2,FALSE)</f>
        <v/>
      </c>
      <c r="X3605" s="7" t="n"/>
      <c r="Y3605" s="7" t="n"/>
      <c r="Z3605" s="7" t="n"/>
      <c r="AA3605" s="7" t="n"/>
      <c r="AB3605" s="7" t="n"/>
      <c r="AC3605" s="7" t="n"/>
    </row>
    <row r="3606" ht="9.75" customHeight="1" s="12">
      <c r="A3606" s="11" t="inlineStr">
        <is>
          <t>SO - 000152</t>
        </is>
      </c>
      <c r="B3606" s="11" t="inlineStr">
        <is>
          <t>Online</t>
        </is>
      </c>
      <c r="C3606" s="11" t="inlineStr">
        <is>
          <t>WARE-NMK1003</t>
        </is>
      </c>
      <c r="D3606" s="6" t="n">
        <v>43200</v>
      </c>
      <c r="E3606" s="6" t="n">
        <v>43256</v>
      </c>
      <c r="F3606" s="6" t="n">
        <v>43276</v>
      </c>
      <c r="G3606" s="6" t="n">
        <v>43280</v>
      </c>
      <c r="H3606" s="11" t="inlineStr">
        <is>
          <t>USD</t>
        </is>
      </c>
      <c r="I3606" s="11" t="n">
        <v>16</v>
      </c>
      <c r="J3606" s="11" t="n">
        <v>25</v>
      </c>
      <c r="K3606" s="11" t="n">
        <v>141</v>
      </c>
      <c r="L3606" s="11" t="n">
        <v>22</v>
      </c>
      <c r="M3606" s="11" t="n">
        <v>6</v>
      </c>
      <c r="N3606" s="11" t="n">
        <v>0.3</v>
      </c>
      <c r="O3606" s="7" t="n">
        <v>924.6</v>
      </c>
      <c r="P3606" s="7" t="n">
        <v>582.498</v>
      </c>
      <c r="Q3606" s="7">
        <f>text(E3606,"ddd")</f>
        <v/>
      </c>
      <c r="R3606" s="7">
        <f>G3606-F3606</f>
        <v/>
      </c>
      <c r="S3606" s="7">
        <f>E3606-D3606</f>
        <v/>
      </c>
      <c r="T3606" s="7">
        <f>O3606*M3606</f>
        <v/>
      </c>
      <c r="U3606" s="7">
        <f>T3606*N3606</f>
        <v/>
      </c>
      <c r="V3606" s="7">
        <f>T3606-U3606-(P3606*M3606)</f>
        <v/>
      </c>
      <c r="W3606" s="7">
        <f>VLOOKUP(L3606,'Products Sheet'!$A:$B,2,FALSE)</f>
        <v/>
      </c>
      <c r="X3606" s="7" t="n"/>
      <c r="Y3606" s="7" t="n"/>
      <c r="Z3606" s="7" t="n"/>
      <c r="AA3606" s="7" t="n"/>
      <c r="AB3606" s="7" t="n"/>
      <c r="AC3606" s="7" t="n"/>
    </row>
    <row r="3607" ht="9.75" customHeight="1" s="12">
      <c r="A3607" s="11" t="inlineStr">
        <is>
          <t>SO - 000174</t>
        </is>
      </c>
      <c r="B3607" s="11" t="inlineStr">
        <is>
          <t>In-Store</t>
        </is>
      </c>
      <c r="C3607" s="11" t="inlineStr">
        <is>
          <t>WARE-NMK1003</t>
        </is>
      </c>
      <c r="D3607" s="6" t="n">
        <v>43200</v>
      </c>
      <c r="E3607" s="6" t="n">
        <v>43259</v>
      </c>
      <c r="F3607" s="6" t="n">
        <v>43281</v>
      </c>
      <c r="G3607" s="6" t="n">
        <v>43287</v>
      </c>
      <c r="H3607" s="11" t="inlineStr">
        <is>
          <t>USD</t>
        </is>
      </c>
      <c r="I3607" s="11" t="n">
        <v>3</v>
      </c>
      <c r="J3607" s="11" t="n">
        <v>7</v>
      </c>
      <c r="K3607" s="11" t="n">
        <v>140</v>
      </c>
      <c r="L3607" s="11" t="n">
        <v>22</v>
      </c>
      <c r="M3607" s="11" t="n">
        <v>3</v>
      </c>
      <c r="N3607" s="11" t="n">
        <v>0.05</v>
      </c>
      <c r="O3607" s="7" t="n">
        <v>2659.9</v>
      </c>
      <c r="P3607" s="7" t="n">
        <v>2154.519</v>
      </c>
      <c r="Q3607" s="7">
        <f>text(E3607,"ddd")</f>
        <v/>
      </c>
      <c r="R3607" s="7">
        <f>G3607-F3607</f>
        <v/>
      </c>
      <c r="S3607" s="7">
        <f>E3607-D3607</f>
        <v/>
      </c>
      <c r="T3607" s="7">
        <f>O3607*M3607</f>
        <v/>
      </c>
      <c r="U3607" s="7">
        <f>T3607*N3607</f>
        <v/>
      </c>
      <c r="V3607" s="7">
        <f>T3607-U3607-(P3607*M3607)</f>
        <v/>
      </c>
      <c r="W3607" s="7">
        <f>VLOOKUP(L3607,'Products Sheet'!$A:$B,2,FALSE)</f>
        <v/>
      </c>
      <c r="X3607" s="7" t="n"/>
      <c r="Y3607" s="7" t="n"/>
      <c r="Z3607" s="7" t="n"/>
      <c r="AA3607" s="7" t="n"/>
      <c r="AB3607" s="7" t="n"/>
      <c r="AC3607" s="7" t="n"/>
    </row>
    <row r="3608" ht="9.75" customHeight="1" s="12">
      <c r="A3608" s="11" t="inlineStr">
        <is>
          <t>SO - 000219</t>
        </is>
      </c>
      <c r="B3608" s="11" t="inlineStr">
        <is>
          <t>In-Store</t>
        </is>
      </c>
      <c r="C3608" s="11" t="inlineStr">
        <is>
          <t>WARE-XYS1001</t>
        </is>
      </c>
      <c r="D3608" s="6" t="n">
        <v>43100</v>
      </c>
      <c r="E3608" s="6" t="n">
        <v>43265</v>
      </c>
      <c r="F3608" s="6" t="n">
        <v>43281</v>
      </c>
      <c r="G3608" s="6" t="n">
        <v>43288</v>
      </c>
      <c r="H3608" s="11" t="inlineStr">
        <is>
          <t>USD</t>
        </is>
      </c>
      <c r="I3608" s="11" t="n">
        <v>8</v>
      </c>
      <c r="J3608" s="11" t="n">
        <v>11</v>
      </c>
      <c r="K3608" s="11" t="n">
        <v>7</v>
      </c>
      <c r="L3608" s="11" t="n">
        <v>22</v>
      </c>
      <c r="M3608" s="11" t="n">
        <v>6</v>
      </c>
      <c r="N3608" s="11" t="n">
        <v>0.05</v>
      </c>
      <c r="O3608" s="7" t="n">
        <v>1748.7</v>
      </c>
      <c r="P3608" s="7" t="n">
        <v>1101.681</v>
      </c>
      <c r="Q3608" s="7">
        <f>text(E3608,"ddd")</f>
        <v/>
      </c>
      <c r="R3608" s="7">
        <f>G3608-F3608</f>
        <v/>
      </c>
      <c r="S3608" s="7">
        <f>E3608-D3608</f>
        <v/>
      </c>
      <c r="T3608" s="7">
        <f>O3608*M3608</f>
        <v/>
      </c>
      <c r="U3608" s="7">
        <f>T3608*N3608</f>
        <v/>
      </c>
      <c r="V3608" s="7">
        <f>T3608-U3608-(P3608*M3608)</f>
        <v/>
      </c>
      <c r="W3608" s="7">
        <f>VLOOKUP(L3608,'Products Sheet'!$A:$B,2,FALSE)</f>
        <v/>
      </c>
      <c r="X3608" s="7" t="n"/>
      <c r="Y3608" s="7" t="n"/>
      <c r="Z3608" s="7" t="n"/>
      <c r="AA3608" s="7" t="n"/>
      <c r="AB3608" s="7" t="n"/>
      <c r="AC3608" s="7" t="n"/>
    </row>
    <row r="3609" ht="9.75" customHeight="1" s="12">
      <c r="A3609" s="11" t="inlineStr">
        <is>
          <t>SO - 000310</t>
        </is>
      </c>
      <c r="B3609" s="11" t="inlineStr">
        <is>
          <t>In-Store</t>
        </is>
      </c>
      <c r="C3609" s="11" t="inlineStr">
        <is>
          <t>WARE-NMK1003</t>
        </is>
      </c>
      <c r="D3609" s="6" t="n">
        <v>43200</v>
      </c>
      <c r="E3609" s="6" t="n">
        <v>43277</v>
      </c>
      <c r="F3609" s="6" t="n">
        <v>43297</v>
      </c>
      <c r="G3609" s="6" t="n">
        <v>43299</v>
      </c>
      <c r="H3609" s="11" t="inlineStr">
        <is>
          <t>USD</t>
        </is>
      </c>
      <c r="I3609" s="11" t="n">
        <v>1</v>
      </c>
      <c r="J3609" s="11" t="n">
        <v>14</v>
      </c>
      <c r="K3609" s="11" t="n">
        <v>187</v>
      </c>
      <c r="L3609" s="11" t="n">
        <v>22</v>
      </c>
      <c r="M3609" s="11" t="n">
        <v>8</v>
      </c>
      <c r="N3609" s="11" t="n">
        <v>0.05</v>
      </c>
      <c r="O3609" s="7" t="n">
        <v>1105.5</v>
      </c>
      <c r="P3609" s="7" t="n">
        <v>762.795</v>
      </c>
      <c r="Q3609" s="7">
        <f>text(E3609,"ddd")</f>
        <v/>
      </c>
      <c r="R3609" s="7">
        <f>G3609-F3609</f>
        <v/>
      </c>
      <c r="S3609" s="7">
        <f>E3609-D3609</f>
        <v/>
      </c>
      <c r="T3609" s="7">
        <f>O3609*M3609</f>
        <v/>
      </c>
      <c r="U3609" s="7">
        <f>T3609*N3609</f>
        <v/>
      </c>
      <c r="V3609" s="7">
        <f>T3609-U3609-(P3609*M3609)</f>
        <v/>
      </c>
      <c r="W3609" s="7">
        <f>VLOOKUP(L3609,'Products Sheet'!$A:$B,2,FALSE)</f>
        <v/>
      </c>
      <c r="X3609" s="7" t="n"/>
      <c r="Y3609" s="7" t="n"/>
      <c r="Z3609" s="7" t="n"/>
      <c r="AA3609" s="7" t="n"/>
      <c r="AB3609" s="7" t="n"/>
      <c r="AC3609" s="7" t="n"/>
    </row>
    <row r="3610" ht="9.75" customHeight="1" s="12">
      <c r="A3610" s="11" t="inlineStr">
        <is>
          <t>SO - 000360</t>
        </is>
      </c>
      <c r="B3610" s="11" t="inlineStr">
        <is>
          <t>In-Store</t>
        </is>
      </c>
      <c r="C3610" s="11" t="inlineStr">
        <is>
          <t>WARE-NMK1003</t>
        </is>
      </c>
      <c r="D3610" s="6" t="n">
        <v>43200</v>
      </c>
      <c r="E3610" s="6" t="n">
        <v>43281</v>
      </c>
      <c r="F3610" s="6" t="n">
        <v>43294</v>
      </c>
      <c r="G3610" s="6" t="n">
        <v>43299</v>
      </c>
      <c r="H3610" s="11" t="inlineStr">
        <is>
          <t>USD</t>
        </is>
      </c>
      <c r="I3610" s="11" t="n">
        <v>7</v>
      </c>
      <c r="J3610" s="11" t="n">
        <v>46</v>
      </c>
      <c r="K3610" s="11" t="n">
        <v>102</v>
      </c>
      <c r="L3610" s="11" t="n">
        <v>22</v>
      </c>
      <c r="M3610" s="11" t="n">
        <v>6</v>
      </c>
      <c r="N3610" s="11" t="n">
        <v>0.075</v>
      </c>
      <c r="O3610" s="7" t="n">
        <v>1252.9</v>
      </c>
      <c r="P3610" s="7" t="n">
        <v>651.508</v>
      </c>
      <c r="Q3610" s="7">
        <f>text(E3610,"ddd")</f>
        <v/>
      </c>
      <c r="R3610" s="7">
        <f>G3610-F3610</f>
        <v/>
      </c>
      <c r="S3610" s="7">
        <f>E3610-D3610</f>
        <v/>
      </c>
      <c r="T3610" s="7">
        <f>O3610*M3610</f>
        <v/>
      </c>
      <c r="U3610" s="7">
        <f>T3610*N3610</f>
        <v/>
      </c>
      <c r="V3610" s="7">
        <f>T3610-U3610-(P3610*M3610)</f>
        <v/>
      </c>
      <c r="W3610" s="7">
        <f>VLOOKUP(L3610,'Products Sheet'!$A:$B,2,FALSE)</f>
        <v/>
      </c>
      <c r="X3610" s="7" t="n"/>
      <c r="Y3610" s="7" t="n"/>
      <c r="Z3610" s="7" t="n"/>
      <c r="AA3610" s="7" t="n"/>
      <c r="AB3610" s="7" t="n"/>
      <c r="AC3610" s="7" t="n"/>
    </row>
    <row r="3611" ht="9.75" customHeight="1" s="12">
      <c r="A3611" s="11" t="inlineStr">
        <is>
          <t>SO - 000371</t>
        </is>
      </c>
      <c r="B3611" s="11" t="inlineStr">
        <is>
          <t>Distributor</t>
        </is>
      </c>
      <c r="C3611" s="11" t="inlineStr">
        <is>
          <t>WARE-UHY1004</t>
        </is>
      </c>
      <c r="D3611" s="6" t="n">
        <v>43200</v>
      </c>
      <c r="E3611" s="6" t="n">
        <v>43283</v>
      </c>
      <c r="F3611" s="6" t="n">
        <v>43285</v>
      </c>
      <c r="G3611" s="6" t="n">
        <v>43287</v>
      </c>
      <c r="H3611" s="11" t="inlineStr">
        <is>
          <t>USD</t>
        </is>
      </c>
      <c r="I3611" s="11" t="n">
        <v>21</v>
      </c>
      <c r="J3611" s="11" t="n">
        <v>26</v>
      </c>
      <c r="K3611" s="11" t="n">
        <v>238</v>
      </c>
      <c r="L3611" s="11" t="n">
        <v>22</v>
      </c>
      <c r="M3611" s="11" t="n">
        <v>3</v>
      </c>
      <c r="N3611" s="11" t="n">
        <v>0.4</v>
      </c>
      <c r="O3611" s="7" t="n">
        <v>904.5</v>
      </c>
      <c r="P3611" s="7" t="n">
        <v>379.89</v>
      </c>
      <c r="Q3611" s="7">
        <f>text(E3611,"ddd")</f>
        <v/>
      </c>
      <c r="R3611" s="7">
        <f>G3611-F3611</f>
        <v/>
      </c>
      <c r="S3611" s="7">
        <f>E3611-D3611</f>
        <v/>
      </c>
      <c r="T3611" s="7">
        <f>O3611*M3611</f>
        <v/>
      </c>
      <c r="U3611" s="7">
        <f>T3611*N3611</f>
        <v/>
      </c>
      <c r="V3611" s="7">
        <f>T3611-U3611-(P3611*M3611)</f>
        <v/>
      </c>
      <c r="W3611" s="7">
        <f>VLOOKUP(L3611,'Products Sheet'!$A:$B,2,FALSE)</f>
        <v/>
      </c>
      <c r="X3611" s="7" t="n"/>
      <c r="Y3611" s="7" t="n"/>
      <c r="Z3611" s="7" t="n"/>
      <c r="AA3611" s="7" t="n"/>
      <c r="AB3611" s="7" t="n"/>
      <c r="AC3611" s="7" t="n"/>
    </row>
    <row r="3612" ht="9.75" customHeight="1" s="12">
      <c r="A3612" s="11" t="inlineStr">
        <is>
          <t>SO - 000379</t>
        </is>
      </c>
      <c r="B3612" s="11" t="inlineStr">
        <is>
          <t>Online</t>
        </is>
      </c>
      <c r="C3612" s="11" t="inlineStr">
        <is>
          <t>WARE-NMK1003</t>
        </is>
      </c>
      <c r="D3612" s="6" t="n">
        <v>43200</v>
      </c>
      <c r="E3612" s="6" t="n">
        <v>43285</v>
      </c>
      <c r="F3612" s="6" t="n">
        <v>43312</v>
      </c>
      <c r="G3612" s="6" t="n">
        <v>43318</v>
      </c>
      <c r="H3612" s="11" t="inlineStr">
        <is>
          <t>USD</t>
        </is>
      </c>
      <c r="I3612" s="11" t="n">
        <v>17</v>
      </c>
      <c r="J3612" s="11" t="n">
        <v>45</v>
      </c>
      <c r="K3612" s="11" t="n">
        <v>182</v>
      </c>
      <c r="L3612" s="11" t="n">
        <v>22</v>
      </c>
      <c r="M3612" s="11" t="n">
        <v>8</v>
      </c>
      <c r="N3612" s="11" t="n">
        <v>0.05</v>
      </c>
      <c r="O3612" s="7" t="n">
        <v>1018.4</v>
      </c>
      <c r="P3612" s="7" t="n">
        <v>794.352</v>
      </c>
      <c r="Q3612" s="7">
        <f>text(E3612,"ddd")</f>
        <v/>
      </c>
      <c r="R3612" s="7">
        <f>G3612-F3612</f>
        <v/>
      </c>
      <c r="S3612" s="7">
        <f>E3612-D3612</f>
        <v/>
      </c>
      <c r="T3612" s="7">
        <f>O3612*M3612</f>
        <v/>
      </c>
      <c r="U3612" s="7">
        <f>T3612*N3612</f>
        <v/>
      </c>
      <c r="V3612" s="7">
        <f>T3612-U3612-(P3612*M3612)</f>
        <v/>
      </c>
      <c r="W3612" s="7">
        <f>VLOOKUP(L3612,'Products Sheet'!$A:$B,2,FALSE)</f>
        <v/>
      </c>
      <c r="X3612" s="7" t="n"/>
      <c r="Y3612" s="7" t="n"/>
      <c r="Z3612" s="7" t="n"/>
      <c r="AA3612" s="7" t="n"/>
      <c r="AB3612" s="7" t="n"/>
      <c r="AC3612" s="7" t="n"/>
    </row>
    <row r="3613" ht="9.75" customHeight="1" s="12">
      <c r="A3613" s="11" t="inlineStr">
        <is>
          <t>SO - 000384</t>
        </is>
      </c>
      <c r="B3613" s="11" t="inlineStr">
        <is>
          <t>Wholesale</t>
        </is>
      </c>
      <c r="C3613" s="11" t="inlineStr">
        <is>
          <t>WARE-NMK1003</t>
        </is>
      </c>
      <c r="D3613" s="6" t="n">
        <v>43200</v>
      </c>
      <c r="E3613" s="6" t="n">
        <v>43285</v>
      </c>
      <c r="F3613" s="6" t="n">
        <v>43296</v>
      </c>
      <c r="G3613" s="6" t="n">
        <v>43304</v>
      </c>
      <c r="H3613" s="11" t="inlineStr">
        <is>
          <t>USD</t>
        </is>
      </c>
      <c r="I3613" s="11" t="n">
        <v>25</v>
      </c>
      <c r="J3613" s="11" t="n">
        <v>23</v>
      </c>
      <c r="K3613" s="11" t="n">
        <v>104</v>
      </c>
      <c r="L3613" s="11" t="n">
        <v>22</v>
      </c>
      <c r="M3613" s="11" t="n">
        <v>2</v>
      </c>
      <c r="N3613" s="11" t="n">
        <v>0.05</v>
      </c>
      <c r="O3613" s="7" t="n">
        <v>3872.6</v>
      </c>
      <c r="P3613" s="7" t="n">
        <v>1975.026</v>
      </c>
      <c r="Q3613" s="7">
        <f>text(E3613,"ddd")</f>
        <v/>
      </c>
      <c r="R3613" s="7">
        <f>G3613-F3613</f>
        <v/>
      </c>
      <c r="S3613" s="7">
        <f>E3613-D3613</f>
        <v/>
      </c>
      <c r="T3613" s="7">
        <f>O3613*M3613</f>
        <v/>
      </c>
      <c r="U3613" s="7">
        <f>T3613*N3613</f>
        <v/>
      </c>
      <c r="V3613" s="7">
        <f>T3613-U3613-(P3613*M3613)</f>
        <v/>
      </c>
      <c r="W3613" s="7">
        <f>VLOOKUP(L3613,'Products Sheet'!$A:$B,2,FALSE)</f>
        <v/>
      </c>
      <c r="X3613" s="7" t="n"/>
      <c r="Y3613" s="7" t="n"/>
      <c r="Z3613" s="7" t="n"/>
      <c r="AA3613" s="7" t="n"/>
      <c r="AB3613" s="7" t="n"/>
      <c r="AC3613" s="7" t="n"/>
    </row>
    <row r="3614" ht="9.75" customHeight="1" s="12">
      <c r="A3614" s="11" t="inlineStr">
        <is>
          <t>SO - 000411</t>
        </is>
      </c>
      <c r="B3614" s="11" t="inlineStr">
        <is>
          <t>Online</t>
        </is>
      </c>
      <c r="C3614" s="11" t="inlineStr">
        <is>
          <t>WARE-PUJ1005</t>
        </is>
      </c>
      <c r="D3614" s="6" t="n">
        <v>43200</v>
      </c>
      <c r="E3614" s="6" t="n">
        <v>43288</v>
      </c>
      <c r="F3614" s="6" t="n">
        <v>43306</v>
      </c>
      <c r="G3614" s="6" t="n">
        <v>43315</v>
      </c>
      <c r="H3614" s="11" t="inlineStr">
        <is>
          <t>USD</t>
        </is>
      </c>
      <c r="I3614" s="11" t="n">
        <v>13</v>
      </c>
      <c r="J3614" s="11" t="n">
        <v>17</v>
      </c>
      <c r="K3614" s="11" t="n">
        <v>322</v>
      </c>
      <c r="L3614" s="11" t="n">
        <v>22</v>
      </c>
      <c r="M3614" s="11" t="n">
        <v>3</v>
      </c>
      <c r="N3614" s="11" t="n">
        <v>0.2</v>
      </c>
      <c r="O3614" s="7" t="n">
        <v>1802.3</v>
      </c>
      <c r="P3614" s="7" t="n">
        <v>1495.909</v>
      </c>
      <c r="Q3614" s="7">
        <f>text(E3614,"ddd")</f>
        <v/>
      </c>
      <c r="R3614" s="7">
        <f>G3614-F3614</f>
        <v/>
      </c>
      <c r="S3614" s="7">
        <f>E3614-D3614</f>
        <v/>
      </c>
      <c r="T3614" s="7">
        <f>O3614*M3614</f>
        <v/>
      </c>
      <c r="U3614" s="7">
        <f>T3614*N3614</f>
        <v/>
      </c>
      <c r="V3614" s="7">
        <f>T3614-U3614-(P3614*M3614)</f>
        <v/>
      </c>
      <c r="W3614" s="7">
        <f>VLOOKUP(L3614,'Products Sheet'!$A:$B,2,FALSE)</f>
        <v/>
      </c>
      <c r="X3614" s="7" t="n"/>
      <c r="Y3614" s="7" t="n"/>
      <c r="Z3614" s="7" t="n"/>
      <c r="AA3614" s="7" t="n"/>
      <c r="AB3614" s="7" t="n"/>
      <c r="AC3614" s="7" t="n"/>
    </row>
    <row r="3615" ht="9.75" customHeight="1" s="12">
      <c r="A3615" s="11" t="inlineStr">
        <is>
          <t>SO - 000424</t>
        </is>
      </c>
      <c r="B3615" s="11" t="inlineStr">
        <is>
          <t>Online</t>
        </is>
      </c>
      <c r="C3615" s="11" t="inlineStr">
        <is>
          <t>WARE-NMK1003</t>
        </is>
      </c>
      <c r="D3615" s="6" t="n">
        <v>43200</v>
      </c>
      <c r="E3615" s="6" t="n">
        <v>43290</v>
      </c>
      <c r="F3615" s="6" t="n">
        <v>43294</v>
      </c>
      <c r="G3615" s="6" t="n">
        <v>43301</v>
      </c>
      <c r="H3615" s="11" t="inlineStr">
        <is>
          <t>USD</t>
        </is>
      </c>
      <c r="I3615" s="11" t="n">
        <v>15</v>
      </c>
      <c r="J3615" s="11" t="n">
        <v>46</v>
      </c>
      <c r="K3615" s="11" t="n">
        <v>102</v>
      </c>
      <c r="L3615" s="11" t="n">
        <v>22</v>
      </c>
      <c r="M3615" s="11" t="n">
        <v>3</v>
      </c>
      <c r="N3615" s="11" t="n">
        <v>0.05</v>
      </c>
      <c r="O3615" s="7" t="n">
        <v>254.6</v>
      </c>
      <c r="P3615" s="7" t="n">
        <v>206.226</v>
      </c>
      <c r="Q3615" s="7">
        <f>text(E3615,"ddd")</f>
        <v/>
      </c>
      <c r="R3615" s="7">
        <f>G3615-F3615</f>
        <v/>
      </c>
      <c r="S3615" s="7">
        <f>E3615-D3615</f>
        <v/>
      </c>
      <c r="T3615" s="7">
        <f>O3615*M3615</f>
        <v/>
      </c>
      <c r="U3615" s="7">
        <f>T3615*N3615</f>
        <v/>
      </c>
      <c r="V3615" s="7">
        <f>T3615-U3615-(P3615*M3615)</f>
        <v/>
      </c>
      <c r="W3615" s="7">
        <f>VLOOKUP(L3615,'Products Sheet'!$A:$B,2,FALSE)</f>
        <v/>
      </c>
      <c r="X3615" s="7" t="n"/>
      <c r="Y3615" s="7" t="n"/>
      <c r="Z3615" s="7" t="n"/>
      <c r="AA3615" s="7" t="n"/>
      <c r="AB3615" s="7" t="n"/>
      <c r="AC3615" s="7" t="n"/>
    </row>
    <row r="3616" ht="9.75" customHeight="1" s="12">
      <c r="A3616" s="11" t="inlineStr">
        <is>
          <t>SO - 000460</t>
        </is>
      </c>
      <c r="B3616" s="11" t="inlineStr">
        <is>
          <t>In-Store</t>
        </is>
      </c>
      <c r="C3616" s="11" t="inlineStr">
        <is>
          <t>WARE-NMK1003</t>
        </is>
      </c>
      <c r="D3616" s="6" t="n">
        <v>43200</v>
      </c>
      <c r="E3616" s="6" t="n">
        <v>43293</v>
      </c>
      <c r="F3616" s="6" t="n">
        <v>43313</v>
      </c>
      <c r="G3616" s="6" t="n">
        <v>43318</v>
      </c>
      <c r="H3616" s="11" t="inlineStr">
        <is>
          <t>USD</t>
        </is>
      </c>
      <c r="I3616" s="11" t="n">
        <v>1</v>
      </c>
      <c r="J3616" s="11" t="n">
        <v>10</v>
      </c>
      <c r="K3616" s="11" t="n">
        <v>151</v>
      </c>
      <c r="L3616" s="11" t="n">
        <v>22</v>
      </c>
      <c r="M3616" s="11" t="n">
        <v>3</v>
      </c>
      <c r="N3616" s="11" t="n">
        <v>0.075</v>
      </c>
      <c r="O3616" s="7" t="n">
        <v>1728.6</v>
      </c>
      <c r="P3616" s="7" t="n">
        <v>708.726</v>
      </c>
      <c r="Q3616" s="7">
        <f>text(E3616,"ddd")</f>
        <v/>
      </c>
      <c r="R3616" s="7">
        <f>G3616-F3616</f>
        <v/>
      </c>
      <c r="S3616" s="7">
        <f>E3616-D3616</f>
        <v/>
      </c>
      <c r="T3616" s="7">
        <f>O3616*M3616</f>
        <v/>
      </c>
      <c r="U3616" s="7">
        <f>T3616*N3616</f>
        <v/>
      </c>
      <c r="V3616" s="7">
        <f>T3616-U3616-(P3616*M3616)</f>
        <v/>
      </c>
      <c r="W3616" s="7">
        <f>VLOOKUP(L3616,'Products Sheet'!$A:$B,2,FALSE)</f>
        <v/>
      </c>
      <c r="X3616" s="7" t="n"/>
      <c r="Y3616" s="7" t="n"/>
      <c r="Z3616" s="7" t="n"/>
      <c r="AA3616" s="7" t="n"/>
      <c r="AB3616" s="7" t="n"/>
      <c r="AC3616" s="7" t="n"/>
    </row>
    <row r="3617" ht="9.75" customHeight="1" s="12">
      <c r="A3617" s="11" t="inlineStr">
        <is>
          <t>SO - 000509</t>
        </is>
      </c>
      <c r="B3617" s="11" t="inlineStr">
        <is>
          <t>Online</t>
        </is>
      </c>
      <c r="C3617" s="11" t="inlineStr">
        <is>
          <t>WARE-NMK1003</t>
        </is>
      </c>
      <c r="D3617" s="6" t="n">
        <v>43200</v>
      </c>
      <c r="E3617" s="6" t="n">
        <v>43300</v>
      </c>
      <c r="F3617" s="6" t="n">
        <v>43322</v>
      </c>
      <c r="G3617" s="6" t="n">
        <v>43330</v>
      </c>
      <c r="H3617" s="11" t="inlineStr">
        <is>
          <t>USD</t>
        </is>
      </c>
      <c r="I3617" s="11" t="n">
        <v>15</v>
      </c>
      <c r="J3617" s="11" t="n">
        <v>9</v>
      </c>
      <c r="K3617" s="11" t="n">
        <v>186</v>
      </c>
      <c r="L3617" s="11" t="n">
        <v>22</v>
      </c>
      <c r="M3617" s="11" t="n">
        <v>4</v>
      </c>
      <c r="N3617" s="11" t="n">
        <v>0.05</v>
      </c>
      <c r="O3617" s="7" t="n">
        <v>241.2</v>
      </c>
      <c r="P3617" s="7" t="n">
        <v>154.368</v>
      </c>
      <c r="Q3617" s="7">
        <f>text(E3617,"ddd")</f>
        <v/>
      </c>
      <c r="R3617" s="7">
        <f>G3617-F3617</f>
        <v/>
      </c>
      <c r="S3617" s="7">
        <f>E3617-D3617</f>
        <v/>
      </c>
      <c r="T3617" s="7">
        <f>O3617*M3617</f>
        <v/>
      </c>
      <c r="U3617" s="7">
        <f>T3617*N3617</f>
        <v/>
      </c>
      <c r="V3617" s="7">
        <f>T3617-U3617-(P3617*M3617)</f>
        <v/>
      </c>
      <c r="W3617" s="7">
        <f>VLOOKUP(L3617,'Products Sheet'!$A:$B,2,FALSE)</f>
        <v/>
      </c>
      <c r="X3617" s="7" t="n"/>
      <c r="Y3617" s="7" t="n"/>
      <c r="Z3617" s="7" t="n"/>
      <c r="AA3617" s="7" t="n"/>
      <c r="AB3617" s="7" t="n"/>
      <c r="AC3617" s="7" t="n"/>
    </row>
    <row r="3618" ht="9.75" customHeight="1" s="12">
      <c r="A3618" s="11" t="inlineStr">
        <is>
          <t>SO - 000577</t>
        </is>
      </c>
      <c r="B3618" s="11" t="inlineStr">
        <is>
          <t>Wholesale</t>
        </is>
      </c>
      <c r="C3618" s="11" t="inlineStr">
        <is>
          <t>WARE-PUJ1005</t>
        </is>
      </c>
      <c r="D3618" s="6" t="n">
        <v>43200</v>
      </c>
      <c r="E3618" s="6" t="n">
        <v>43306</v>
      </c>
      <c r="F3618" s="6" t="n">
        <v>43329</v>
      </c>
      <c r="G3618" s="6" t="n">
        <v>43332</v>
      </c>
      <c r="H3618" s="11" t="inlineStr">
        <is>
          <t>USD</t>
        </is>
      </c>
      <c r="I3618" s="11" t="n">
        <v>25</v>
      </c>
      <c r="J3618" s="11" t="n">
        <v>3</v>
      </c>
      <c r="K3618" s="11" t="n">
        <v>266</v>
      </c>
      <c r="L3618" s="11" t="n">
        <v>22</v>
      </c>
      <c r="M3618" s="11" t="n">
        <v>4</v>
      </c>
      <c r="N3618" s="11" t="n">
        <v>0.4</v>
      </c>
      <c r="O3618" s="7" t="n">
        <v>1011.7</v>
      </c>
      <c r="P3618" s="7" t="n">
        <v>667.7220000000001</v>
      </c>
      <c r="Q3618" s="7">
        <f>text(E3618,"ddd")</f>
        <v/>
      </c>
      <c r="R3618" s="7">
        <f>G3618-F3618</f>
        <v/>
      </c>
      <c r="S3618" s="7">
        <f>E3618-D3618</f>
        <v/>
      </c>
      <c r="T3618" s="7">
        <f>O3618*M3618</f>
        <v/>
      </c>
      <c r="U3618" s="7">
        <f>T3618*N3618</f>
        <v/>
      </c>
      <c r="V3618" s="7">
        <f>T3618-U3618-(P3618*M3618)</f>
        <v/>
      </c>
      <c r="W3618" s="7">
        <f>VLOOKUP(L3618,'Products Sheet'!$A:$B,2,FALSE)</f>
        <v/>
      </c>
      <c r="X3618" s="7" t="n"/>
      <c r="Y3618" s="7" t="n"/>
      <c r="Z3618" s="7" t="n"/>
      <c r="AA3618" s="7" t="n"/>
      <c r="AB3618" s="7" t="n"/>
      <c r="AC3618" s="7" t="n"/>
    </row>
    <row r="3619" ht="9.75" customHeight="1" s="12">
      <c r="A3619" s="11" t="inlineStr">
        <is>
          <t>SO - 000626</t>
        </is>
      </c>
      <c r="B3619" s="11" t="inlineStr">
        <is>
          <t>Wholesale</t>
        </is>
      </c>
      <c r="C3619" s="11" t="inlineStr">
        <is>
          <t>WARE-NMK1003</t>
        </is>
      </c>
      <c r="D3619" s="6" t="n">
        <v>43200</v>
      </c>
      <c r="E3619" s="6" t="n">
        <v>43313</v>
      </c>
      <c r="F3619" s="6" t="n">
        <v>43328</v>
      </c>
      <c r="G3619" s="6" t="n">
        <v>43336</v>
      </c>
      <c r="H3619" s="11" t="inlineStr">
        <is>
          <t>USD</t>
        </is>
      </c>
      <c r="I3619" s="11" t="n">
        <v>25</v>
      </c>
      <c r="J3619" s="11" t="n">
        <v>30</v>
      </c>
      <c r="K3619" s="11" t="n">
        <v>149</v>
      </c>
      <c r="L3619" s="11" t="n">
        <v>22</v>
      </c>
      <c r="M3619" s="11" t="n">
        <v>6</v>
      </c>
      <c r="N3619" s="11" t="n">
        <v>0.05</v>
      </c>
      <c r="O3619" s="7" t="n">
        <v>2532.6</v>
      </c>
      <c r="P3619" s="7" t="n">
        <v>1089.018</v>
      </c>
      <c r="Q3619" s="7">
        <f>text(E3619,"ddd")</f>
        <v/>
      </c>
      <c r="R3619" s="7">
        <f>G3619-F3619</f>
        <v/>
      </c>
      <c r="S3619" s="7">
        <f>E3619-D3619</f>
        <v/>
      </c>
      <c r="T3619" s="7">
        <f>O3619*M3619</f>
        <v/>
      </c>
      <c r="U3619" s="7">
        <f>T3619*N3619</f>
        <v/>
      </c>
      <c r="V3619" s="7">
        <f>T3619-U3619-(P3619*M3619)</f>
        <v/>
      </c>
      <c r="W3619" s="7">
        <f>VLOOKUP(L3619,'Products Sheet'!$A:$B,2,FALSE)</f>
        <v/>
      </c>
      <c r="X3619" s="7" t="n"/>
      <c r="Y3619" s="7" t="n"/>
      <c r="Z3619" s="7" t="n"/>
      <c r="AA3619" s="7" t="n"/>
      <c r="AB3619" s="7" t="n"/>
      <c r="AC3619" s="7" t="n"/>
    </row>
    <row r="3620" ht="9.75" customHeight="1" s="12">
      <c r="A3620" s="11" t="inlineStr">
        <is>
          <t>SO - 000666</t>
        </is>
      </c>
      <c r="B3620" s="11" t="inlineStr">
        <is>
          <t>In-Store</t>
        </is>
      </c>
      <c r="C3620" s="11" t="inlineStr">
        <is>
          <t>WARE-NMK1003</t>
        </is>
      </c>
      <c r="D3620" s="6" t="n">
        <v>43200</v>
      </c>
      <c r="E3620" s="6" t="n">
        <v>43317</v>
      </c>
      <c r="F3620" s="6" t="n">
        <v>43334</v>
      </c>
      <c r="G3620" s="6" t="n">
        <v>43337</v>
      </c>
      <c r="H3620" s="11" t="inlineStr">
        <is>
          <t>USD</t>
        </is>
      </c>
      <c r="I3620" s="11" t="n">
        <v>7</v>
      </c>
      <c r="J3620" s="11" t="n">
        <v>22</v>
      </c>
      <c r="K3620" s="11" t="n">
        <v>116</v>
      </c>
      <c r="L3620" s="11" t="n">
        <v>22</v>
      </c>
      <c r="M3620" s="11" t="n">
        <v>6</v>
      </c>
      <c r="N3620" s="11" t="n">
        <v>0.05</v>
      </c>
      <c r="O3620" s="7" t="n">
        <v>5782.1</v>
      </c>
      <c r="P3620" s="7" t="n">
        <v>4394.396000000001</v>
      </c>
      <c r="Q3620" s="7">
        <f>text(E3620,"ddd")</f>
        <v/>
      </c>
      <c r="R3620" s="7">
        <f>G3620-F3620</f>
        <v/>
      </c>
      <c r="S3620" s="7">
        <f>E3620-D3620</f>
        <v/>
      </c>
      <c r="T3620" s="7">
        <f>O3620*M3620</f>
        <v/>
      </c>
      <c r="U3620" s="7">
        <f>T3620*N3620</f>
        <v/>
      </c>
      <c r="V3620" s="7">
        <f>T3620-U3620-(P3620*M3620)</f>
        <v/>
      </c>
      <c r="W3620" s="7">
        <f>VLOOKUP(L3620,'Products Sheet'!$A:$B,2,FALSE)</f>
        <v/>
      </c>
      <c r="X3620" s="7" t="n"/>
      <c r="Y3620" s="7" t="n"/>
      <c r="Z3620" s="7" t="n"/>
      <c r="AA3620" s="7" t="n"/>
      <c r="AB3620" s="7" t="n"/>
      <c r="AC3620" s="7" t="n"/>
    </row>
    <row r="3621" ht="9.75" customHeight="1" s="12">
      <c r="A3621" s="11" t="inlineStr">
        <is>
          <t>SO - 000869</t>
        </is>
      </c>
      <c r="B3621" s="11" t="inlineStr">
        <is>
          <t>Distributor</t>
        </is>
      </c>
      <c r="C3621" s="11" t="inlineStr">
        <is>
          <t>WARE-NMK1003</t>
        </is>
      </c>
      <c r="D3621" s="6" t="n">
        <v>43200</v>
      </c>
      <c r="E3621" s="6" t="n">
        <v>43339</v>
      </c>
      <c r="F3621" s="6" t="n">
        <v>43362</v>
      </c>
      <c r="G3621" s="6" t="n">
        <v>43367</v>
      </c>
      <c r="H3621" s="11" t="inlineStr">
        <is>
          <t>USD</t>
        </is>
      </c>
      <c r="I3621" s="11" t="n">
        <v>21</v>
      </c>
      <c r="J3621" s="11" t="n">
        <v>25</v>
      </c>
      <c r="K3621" s="11" t="n">
        <v>159</v>
      </c>
      <c r="L3621" s="11" t="n">
        <v>22</v>
      </c>
      <c r="M3621" s="11" t="n">
        <v>8</v>
      </c>
      <c r="N3621" s="11" t="n">
        <v>0.05</v>
      </c>
      <c r="O3621" s="7" t="n">
        <v>2666.6</v>
      </c>
      <c r="P3621" s="7" t="n">
        <v>1253.302</v>
      </c>
      <c r="Q3621" s="7">
        <f>text(E3621,"ddd")</f>
        <v/>
      </c>
      <c r="R3621" s="7">
        <f>G3621-F3621</f>
        <v/>
      </c>
      <c r="S3621" s="7">
        <f>E3621-D3621</f>
        <v/>
      </c>
      <c r="T3621" s="7">
        <f>O3621*M3621</f>
        <v/>
      </c>
      <c r="U3621" s="7">
        <f>T3621*N3621</f>
        <v/>
      </c>
      <c r="V3621" s="7">
        <f>T3621-U3621-(P3621*M3621)</f>
        <v/>
      </c>
      <c r="W3621" s="7">
        <f>VLOOKUP(L3621,'Products Sheet'!$A:$B,2,FALSE)</f>
        <v/>
      </c>
      <c r="X3621" s="7" t="n"/>
      <c r="Y3621" s="7" t="n"/>
      <c r="Z3621" s="7" t="n"/>
      <c r="AA3621" s="7" t="n"/>
      <c r="AB3621" s="7" t="n"/>
      <c r="AC3621" s="7" t="n"/>
    </row>
    <row r="3622" ht="9.75" customHeight="1" s="12">
      <c r="A3622" s="11" t="inlineStr">
        <is>
          <t>SO - 000885</t>
        </is>
      </c>
      <c r="B3622" s="11" t="inlineStr">
        <is>
          <t>Online</t>
        </is>
      </c>
      <c r="C3622" s="11" t="inlineStr">
        <is>
          <t>WARE-NMK1003</t>
        </is>
      </c>
      <c r="D3622" s="6" t="n">
        <v>43200</v>
      </c>
      <c r="E3622" s="6" t="n">
        <v>43342</v>
      </c>
      <c r="F3622" s="6" t="n">
        <v>43346</v>
      </c>
      <c r="G3622" s="6" t="n">
        <v>43352</v>
      </c>
      <c r="H3622" s="11" t="inlineStr">
        <is>
          <t>USD</t>
        </is>
      </c>
      <c r="I3622" s="11" t="n">
        <v>17</v>
      </c>
      <c r="J3622" s="11" t="n">
        <v>6</v>
      </c>
      <c r="K3622" s="11" t="n">
        <v>135</v>
      </c>
      <c r="L3622" s="11" t="n">
        <v>22</v>
      </c>
      <c r="M3622" s="11" t="n">
        <v>8</v>
      </c>
      <c r="N3622" s="11" t="n">
        <v>0.05</v>
      </c>
      <c r="O3622" s="7" t="n">
        <v>3986.5</v>
      </c>
      <c r="P3622" s="7" t="n">
        <v>2870.28</v>
      </c>
      <c r="Q3622" s="7">
        <f>text(E3622,"ddd")</f>
        <v/>
      </c>
      <c r="R3622" s="7">
        <f>G3622-F3622</f>
        <v/>
      </c>
      <c r="S3622" s="7">
        <f>E3622-D3622</f>
        <v/>
      </c>
      <c r="T3622" s="7">
        <f>O3622*M3622</f>
        <v/>
      </c>
      <c r="U3622" s="7">
        <f>T3622*N3622</f>
        <v/>
      </c>
      <c r="V3622" s="7">
        <f>T3622-U3622-(P3622*M3622)</f>
        <v/>
      </c>
      <c r="W3622" s="7">
        <f>VLOOKUP(L3622,'Products Sheet'!$A:$B,2,FALSE)</f>
        <v/>
      </c>
      <c r="X3622" s="7" t="n"/>
      <c r="Y3622" s="7" t="n"/>
      <c r="Z3622" s="7" t="n"/>
      <c r="AA3622" s="7" t="n"/>
      <c r="AB3622" s="7" t="n"/>
      <c r="AC3622" s="7" t="n"/>
    </row>
    <row r="3623" ht="9.75" customHeight="1" s="12">
      <c r="A3623" s="11" t="inlineStr">
        <is>
          <t>SO - 000897</t>
        </is>
      </c>
      <c r="B3623" s="11" t="inlineStr">
        <is>
          <t>In-Store</t>
        </is>
      </c>
      <c r="C3623" s="11" t="inlineStr">
        <is>
          <t>WARE-XYS1001</t>
        </is>
      </c>
      <c r="D3623" s="6" t="n">
        <v>43200</v>
      </c>
      <c r="E3623" s="6" t="n">
        <v>43343</v>
      </c>
      <c r="F3623" s="6" t="n">
        <v>43371</v>
      </c>
      <c r="G3623" s="6" t="n">
        <v>43376</v>
      </c>
      <c r="H3623" s="11" t="inlineStr">
        <is>
          <t>USD</t>
        </is>
      </c>
      <c r="I3623" s="11" t="n">
        <v>9</v>
      </c>
      <c r="J3623" s="11" t="n">
        <v>14</v>
      </c>
      <c r="K3623" s="11" t="n">
        <v>11</v>
      </c>
      <c r="L3623" s="11" t="n">
        <v>22</v>
      </c>
      <c r="M3623" s="11" t="n">
        <v>4</v>
      </c>
      <c r="N3623" s="11" t="n">
        <v>0.15</v>
      </c>
      <c r="O3623" s="7" t="n">
        <v>3008.3</v>
      </c>
      <c r="P3623" s="7" t="n">
        <v>1594.399</v>
      </c>
      <c r="Q3623" s="7">
        <f>text(E3623,"ddd")</f>
        <v/>
      </c>
      <c r="R3623" s="7">
        <f>G3623-F3623</f>
        <v/>
      </c>
      <c r="S3623" s="7">
        <f>E3623-D3623</f>
        <v/>
      </c>
      <c r="T3623" s="7">
        <f>O3623*M3623</f>
        <v/>
      </c>
      <c r="U3623" s="7">
        <f>T3623*N3623</f>
        <v/>
      </c>
      <c r="V3623" s="7">
        <f>T3623-U3623-(P3623*M3623)</f>
        <v/>
      </c>
      <c r="W3623" s="7">
        <f>VLOOKUP(L3623,'Products Sheet'!$A:$B,2,FALSE)</f>
        <v/>
      </c>
      <c r="X3623" s="7" t="n"/>
      <c r="Y3623" s="7" t="n"/>
      <c r="Z3623" s="7" t="n"/>
      <c r="AA3623" s="7" t="n"/>
      <c r="AB3623" s="7" t="n"/>
      <c r="AC3623" s="7" t="n"/>
    </row>
    <row r="3624" ht="9.75" customHeight="1" s="12">
      <c r="A3624" s="11" t="inlineStr">
        <is>
          <t>SO - 000911</t>
        </is>
      </c>
      <c r="B3624" s="11" t="inlineStr">
        <is>
          <t>Online</t>
        </is>
      </c>
      <c r="C3624" s="11" t="inlineStr">
        <is>
          <t>WARE-MKL1006</t>
        </is>
      </c>
      <c r="D3624" s="6" t="n">
        <v>43200</v>
      </c>
      <c r="E3624" s="6" t="n">
        <v>43345</v>
      </c>
      <c r="F3624" s="6" t="n">
        <v>43371</v>
      </c>
      <c r="G3624" s="6" t="n">
        <v>43380</v>
      </c>
      <c r="H3624" s="11" t="inlineStr">
        <is>
          <t>USD</t>
        </is>
      </c>
      <c r="I3624" s="11" t="n">
        <v>16</v>
      </c>
      <c r="J3624" s="11" t="n">
        <v>20</v>
      </c>
      <c r="K3624" s="11" t="n">
        <v>364</v>
      </c>
      <c r="L3624" s="11" t="n">
        <v>22</v>
      </c>
      <c r="M3624" s="11" t="n">
        <v>3</v>
      </c>
      <c r="N3624" s="11" t="n">
        <v>0.075</v>
      </c>
      <c r="O3624" s="7" t="n">
        <v>824.1</v>
      </c>
      <c r="P3624" s="7" t="n">
        <v>684.003</v>
      </c>
      <c r="Q3624" s="7">
        <f>text(E3624,"ddd")</f>
        <v/>
      </c>
      <c r="R3624" s="7">
        <f>G3624-F3624</f>
        <v/>
      </c>
      <c r="S3624" s="7">
        <f>E3624-D3624</f>
        <v/>
      </c>
      <c r="T3624" s="7">
        <f>O3624*M3624</f>
        <v/>
      </c>
      <c r="U3624" s="7">
        <f>T3624*N3624</f>
        <v/>
      </c>
      <c r="V3624" s="7">
        <f>T3624-U3624-(P3624*M3624)</f>
        <v/>
      </c>
      <c r="W3624" s="7">
        <f>VLOOKUP(L3624,'Products Sheet'!$A:$B,2,FALSE)</f>
        <v/>
      </c>
      <c r="X3624" s="7" t="n"/>
      <c r="Y3624" s="7" t="n"/>
      <c r="Z3624" s="7" t="n"/>
      <c r="AA3624" s="7" t="n"/>
      <c r="AB3624" s="7" t="n"/>
      <c r="AC3624" s="7" t="n"/>
    </row>
    <row r="3625" ht="9.75" customHeight="1" s="12">
      <c r="A3625" s="11" t="inlineStr">
        <is>
          <t>SO - 000999</t>
        </is>
      </c>
      <c r="B3625" s="11" t="inlineStr">
        <is>
          <t>Online</t>
        </is>
      </c>
      <c r="C3625" s="11" t="inlineStr">
        <is>
          <t>WARE-NMK1003</t>
        </is>
      </c>
      <c r="D3625" s="6" t="n">
        <v>43300</v>
      </c>
      <c r="E3625" s="6" t="n">
        <v>43356</v>
      </c>
      <c r="F3625" s="6" t="n">
        <v>43376</v>
      </c>
      <c r="G3625" s="6" t="n">
        <v>43385</v>
      </c>
      <c r="H3625" s="11" t="inlineStr">
        <is>
          <t>USD</t>
        </is>
      </c>
      <c r="I3625" s="11" t="n">
        <v>18</v>
      </c>
      <c r="J3625" s="11" t="n">
        <v>19</v>
      </c>
      <c r="K3625" s="11" t="n">
        <v>154</v>
      </c>
      <c r="L3625" s="11" t="n">
        <v>22</v>
      </c>
      <c r="M3625" s="11" t="n">
        <v>7</v>
      </c>
      <c r="N3625" s="11" t="n">
        <v>0.2</v>
      </c>
      <c r="O3625" s="7" t="n">
        <v>1876</v>
      </c>
      <c r="P3625" s="7" t="n">
        <v>900.48</v>
      </c>
      <c r="Q3625" s="7">
        <f>text(E3625,"ddd")</f>
        <v/>
      </c>
      <c r="R3625" s="7">
        <f>G3625-F3625</f>
        <v/>
      </c>
      <c r="S3625" s="7">
        <f>E3625-D3625</f>
        <v/>
      </c>
      <c r="T3625" s="7">
        <f>O3625*M3625</f>
        <v/>
      </c>
      <c r="U3625" s="7">
        <f>T3625*N3625</f>
        <v/>
      </c>
      <c r="V3625" s="7">
        <f>T3625-U3625-(P3625*M3625)</f>
        <v/>
      </c>
      <c r="W3625" s="7">
        <f>VLOOKUP(L3625,'Products Sheet'!$A:$B,2,FALSE)</f>
        <v/>
      </c>
      <c r="X3625" s="7" t="n"/>
      <c r="Y3625" s="7" t="n"/>
      <c r="Z3625" s="7" t="n"/>
      <c r="AA3625" s="7" t="n"/>
      <c r="AB3625" s="7" t="n"/>
      <c r="AC3625" s="7" t="n"/>
    </row>
    <row r="3626" ht="9.75" customHeight="1" s="12">
      <c r="A3626" s="11" t="inlineStr">
        <is>
          <t>SO - 0001018</t>
        </is>
      </c>
      <c r="B3626" s="11" t="inlineStr">
        <is>
          <t>In-Store</t>
        </is>
      </c>
      <c r="C3626" s="11" t="inlineStr">
        <is>
          <t>WARE-NMK1003</t>
        </is>
      </c>
      <c r="D3626" s="6" t="n">
        <v>43300</v>
      </c>
      <c r="E3626" s="6" t="n">
        <v>43357</v>
      </c>
      <c r="F3626" s="6" t="n">
        <v>43374</v>
      </c>
      <c r="G3626" s="6" t="n">
        <v>43379</v>
      </c>
      <c r="H3626" s="11" t="inlineStr">
        <is>
          <t>USD</t>
        </is>
      </c>
      <c r="I3626" s="11" t="n">
        <v>11</v>
      </c>
      <c r="J3626" s="11" t="n">
        <v>49</v>
      </c>
      <c r="K3626" s="11" t="n">
        <v>170</v>
      </c>
      <c r="L3626" s="11" t="n">
        <v>22</v>
      </c>
      <c r="M3626" s="11" t="n">
        <v>1</v>
      </c>
      <c r="N3626" s="11" t="n">
        <v>0.1</v>
      </c>
      <c r="O3626" s="7" t="n">
        <v>5306.400000000001</v>
      </c>
      <c r="P3626" s="7" t="n">
        <v>2440.944</v>
      </c>
      <c r="Q3626" s="7">
        <f>text(E3626,"ddd")</f>
        <v/>
      </c>
      <c r="R3626" s="7">
        <f>G3626-F3626</f>
        <v/>
      </c>
      <c r="S3626" s="7">
        <f>E3626-D3626</f>
        <v/>
      </c>
      <c r="T3626" s="7">
        <f>O3626*M3626</f>
        <v/>
      </c>
      <c r="U3626" s="7">
        <f>T3626*N3626</f>
        <v/>
      </c>
      <c r="V3626" s="7">
        <f>T3626-U3626-(P3626*M3626)</f>
        <v/>
      </c>
      <c r="W3626" s="7">
        <f>VLOOKUP(L3626,'Products Sheet'!$A:$B,2,FALSE)</f>
        <v/>
      </c>
      <c r="X3626" s="7" t="n"/>
      <c r="Y3626" s="7" t="n"/>
      <c r="Z3626" s="7" t="n"/>
      <c r="AA3626" s="7" t="n"/>
      <c r="AB3626" s="7" t="n"/>
      <c r="AC3626" s="7" t="n"/>
    </row>
    <row r="3627" ht="9.75" customHeight="1" s="12">
      <c r="A3627" s="11" t="inlineStr">
        <is>
          <t>SO - 0001095</t>
        </is>
      </c>
      <c r="B3627" s="11" t="inlineStr">
        <is>
          <t>Online</t>
        </is>
      </c>
      <c r="C3627" s="11" t="inlineStr">
        <is>
          <t>WARE-NMK1003</t>
        </is>
      </c>
      <c r="D3627" s="6" t="n">
        <v>43200</v>
      </c>
      <c r="E3627" s="6" t="n">
        <v>43367</v>
      </c>
      <c r="F3627" s="6" t="n">
        <v>43387</v>
      </c>
      <c r="G3627" s="6" t="n">
        <v>43396</v>
      </c>
      <c r="H3627" s="11" t="inlineStr">
        <is>
          <t>USD</t>
        </is>
      </c>
      <c r="I3627" s="11" t="n">
        <v>14</v>
      </c>
      <c r="J3627" s="11" t="n">
        <v>18</v>
      </c>
      <c r="K3627" s="11" t="n">
        <v>174</v>
      </c>
      <c r="L3627" s="11" t="n">
        <v>22</v>
      </c>
      <c r="M3627" s="11" t="n">
        <v>7</v>
      </c>
      <c r="N3627" s="11" t="n">
        <v>0.1</v>
      </c>
      <c r="O3627" s="7" t="n">
        <v>971.5</v>
      </c>
      <c r="P3627" s="7" t="n">
        <v>437.175</v>
      </c>
      <c r="Q3627" s="7">
        <f>text(E3627,"ddd")</f>
        <v/>
      </c>
      <c r="R3627" s="7">
        <f>G3627-F3627</f>
        <v/>
      </c>
      <c r="S3627" s="7">
        <f>E3627-D3627</f>
        <v/>
      </c>
      <c r="T3627" s="7">
        <f>O3627*M3627</f>
        <v/>
      </c>
      <c r="U3627" s="7">
        <f>T3627*N3627</f>
        <v/>
      </c>
      <c r="V3627" s="7">
        <f>T3627-U3627-(P3627*M3627)</f>
        <v/>
      </c>
      <c r="W3627" s="7">
        <f>VLOOKUP(L3627,'Products Sheet'!$A:$B,2,FALSE)</f>
        <v/>
      </c>
      <c r="X3627" s="7" t="n"/>
      <c r="Y3627" s="7" t="n"/>
      <c r="Z3627" s="7" t="n"/>
      <c r="AA3627" s="7" t="n"/>
      <c r="AB3627" s="7" t="n"/>
      <c r="AC3627" s="7" t="n"/>
    </row>
    <row r="3628" ht="9.75" customHeight="1" s="12">
      <c r="A3628" s="11" t="inlineStr">
        <is>
          <t>SO - 0001223</t>
        </is>
      </c>
      <c r="B3628" s="11" t="inlineStr">
        <is>
          <t>In-Store</t>
        </is>
      </c>
      <c r="C3628" s="11" t="inlineStr">
        <is>
          <t>WARE-PUJ1005</t>
        </is>
      </c>
      <c r="D3628" s="6" t="n">
        <v>43300</v>
      </c>
      <c r="E3628" s="6" t="n">
        <v>43384</v>
      </c>
      <c r="F3628" s="6" t="n">
        <v>43409</v>
      </c>
      <c r="G3628" s="6" t="n">
        <v>43410</v>
      </c>
      <c r="H3628" s="11" t="inlineStr">
        <is>
          <t>USD</t>
        </is>
      </c>
      <c r="I3628" s="11" t="n">
        <v>7</v>
      </c>
      <c r="J3628" s="11" t="n">
        <v>40</v>
      </c>
      <c r="K3628" s="11" t="n">
        <v>287</v>
      </c>
      <c r="L3628" s="11" t="n">
        <v>22</v>
      </c>
      <c r="M3628" s="11" t="n">
        <v>4</v>
      </c>
      <c r="N3628" s="11" t="n">
        <v>0.05</v>
      </c>
      <c r="O3628" s="7" t="n">
        <v>1092.1</v>
      </c>
      <c r="P3628" s="7" t="n">
        <v>524.2080000000001</v>
      </c>
      <c r="Q3628" s="7">
        <f>text(E3628,"ddd")</f>
        <v/>
      </c>
      <c r="R3628" s="7">
        <f>G3628-F3628</f>
        <v/>
      </c>
      <c r="S3628" s="7">
        <f>E3628-D3628</f>
        <v/>
      </c>
      <c r="T3628" s="7">
        <f>O3628*M3628</f>
        <v/>
      </c>
      <c r="U3628" s="7">
        <f>T3628*N3628</f>
        <v/>
      </c>
      <c r="V3628" s="7">
        <f>T3628-U3628-(P3628*M3628)</f>
        <v/>
      </c>
      <c r="W3628" s="7">
        <f>VLOOKUP(L3628,'Products Sheet'!$A:$B,2,FALSE)</f>
        <v/>
      </c>
      <c r="X3628" s="7" t="n"/>
      <c r="Y3628" s="7" t="n"/>
      <c r="Z3628" s="7" t="n"/>
      <c r="AA3628" s="7" t="n"/>
      <c r="AB3628" s="7" t="n"/>
      <c r="AC3628" s="7" t="n"/>
    </row>
    <row r="3629" ht="9.75" customHeight="1" s="12">
      <c r="A3629" s="11" t="inlineStr">
        <is>
          <t>SO - 0001230</t>
        </is>
      </c>
      <c r="B3629" s="11" t="inlineStr">
        <is>
          <t>In-Store</t>
        </is>
      </c>
      <c r="C3629" s="11" t="inlineStr">
        <is>
          <t>WARE-NBV1002</t>
        </is>
      </c>
      <c r="D3629" s="6" t="n">
        <v>43300</v>
      </c>
      <c r="E3629" s="6" t="n">
        <v>43385</v>
      </c>
      <c r="F3629" s="6" t="n">
        <v>43405</v>
      </c>
      <c r="G3629" s="6" t="n">
        <v>43410</v>
      </c>
      <c r="H3629" s="11" t="inlineStr">
        <is>
          <t>USD</t>
        </is>
      </c>
      <c r="I3629" s="11" t="n">
        <v>11</v>
      </c>
      <c r="J3629" s="11" t="n">
        <v>42</v>
      </c>
      <c r="K3629" s="11" t="n">
        <v>65</v>
      </c>
      <c r="L3629" s="11" t="n">
        <v>22</v>
      </c>
      <c r="M3629" s="11" t="n">
        <v>8</v>
      </c>
      <c r="N3629" s="11" t="n">
        <v>0.3</v>
      </c>
      <c r="O3629" s="7" t="n">
        <v>1072</v>
      </c>
      <c r="P3629" s="7" t="n">
        <v>460.96</v>
      </c>
      <c r="Q3629" s="7">
        <f>text(E3629,"ddd")</f>
        <v/>
      </c>
      <c r="R3629" s="7">
        <f>G3629-F3629</f>
        <v/>
      </c>
      <c r="S3629" s="7">
        <f>E3629-D3629</f>
        <v/>
      </c>
      <c r="T3629" s="7">
        <f>O3629*M3629</f>
        <v/>
      </c>
      <c r="U3629" s="7">
        <f>T3629*N3629</f>
        <v/>
      </c>
      <c r="V3629" s="7">
        <f>T3629-U3629-(P3629*M3629)</f>
        <v/>
      </c>
      <c r="W3629" s="7">
        <f>VLOOKUP(L3629,'Products Sheet'!$A:$B,2,FALSE)</f>
        <v/>
      </c>
      <c r="X3629" s="7" t="n"/>
      <c r="Y3629" s="7" t="n"/>
      <c r="Z3629" s="7" t="n"/>
      <c r="AA3629" s="7" t="n"/>
      <c r="AB3629" s="7" t="n"/>
      <c r="AC3629" s="7" t="n"/>
    </row>
    <row r="3630" ht="9.75" customHeight="1" s="12">
      <c r="A3630" s="11" t="inlineStr">
        <is>
          <t>SO - 0001247</t>
        </is>
      </c>
      <c r="B3630" s="11" t="inlineStr">
        <is>
          <t>Online</t>
        </is>
      </c>
      <c r="C3630" s="11" t="inlineStr">
        <is>
          <t>WARE-XYS1001</t>
        </is>
      </c>
      <c r="D3630" s="6" t="n">
        <v>43300</v>
      </c>
      <c r="E3630" s="6" t="n">
        <v>43388</v>
      </c>
      <c r="F3630" s="6" t="n">
        <v>43393</v>
      </c>
      <c r="G3630" s="6" t="n">
        <v>43401</v>
      </c>
      <c r="H3630" s="11" t="inlineStr">
        <is>
          <t>USD</t>
        </is>
      </c>
      <c r="I3630" s="11" t="n">
        <v>18</v>
      </c>
      <c r="J3630" s="11" t="n">
        <v>45</v>
      </c>
      <c r="K3630" s="11" t="n">
        <v>39</v>
      </c>
      <c r="L3630" s="11" t="n">
        <v>22</v>
      </c>
      <c r="M3630" s="11" t="n">
        <v>4</v>
      </c>
      <c r="N3630" s="11" t="n">
        <v>0.05</v>
      </c>
      <c r="O3630" s="7" t="n">
        <v>1065.3</v>
      </c>
      <c r="P3630" s="7" t="n">
        <v>894.852</v>
      </c>
      <c r="Q3630" s="7">
        <f>text(E3630,"ddd")</f>
        <v/>
      </c>
      <c r="R3630" s="7">
        <f>G3630-F3630</f>
        <v/>
      </c>
      <c r="S3630" s="7">
        <f>E3630-D3630</f>
        <v/>
      </c>
      <c r="T3630" s="7">
        <f>O3630*M3630</f>
        <v/>
      </c>
      <c r="U3630" s="7">
        <f>T3630*N3630</f>
        <v/>
      </c>
      <c r="V3630" s="7">
        <f>T3630-U3630-(P3630*M3630)</f>
        <v/>
      </c>
      <c r="W3630" s="7">
        <f>VLOOKUP(L3630,'Products Sheet'!$A:$B,2,FALSE)</f>
        <v/>
      </c>
      <c r="X3630" s="7" t="n"/>
      <c r="Y3630" s="7" t="n"/>
      <c r="Z3630" s="7" t="n"/>
      <c r="AA3630" s="7" t="n"/>
      <c r="AB3630" s="7" t="n"/>
      <c r="AC3630" s="7" t="n"/>
    </row>
    <row r="3631" ht="9.75" customHeight="1" s="12">
      <c r="A3631" s="11" t="inlineStr">
        <is>
          <t>SO - 0001345</t>
        </is>
      </c>
      <c r="B3631" s="11" t="inlineStr">
        <is>
          <t>Online</t>
        </is>
      </c>
      <c r="C3631" s="11" t="inlineStr">
        <is>
          <t>WARE-NMK1003</t>
        </is>
      </c>
      <c r="D3631" s="6" t="n">
        <v>43300</v>
      </c>
      <c r="E3631" s="6" t="n">
        <v>43400</v>
      </c>
      <c r="F3631" s="6" t="n">
        <v>43416</v>
      </c>
      <c r="G3631" s="6" t="n">
        <v>43419</v>
      </c>
      <c r="H3631" s="11" t="inlineStr">
        <is>
          <t>USD</t>
        </is>
      </c>
      <c r="I3631" s="11" t="n">
        <v>16</v>
      </c>
      <c r="J3631" s="11" t="n">
        <v>8</v>
      </c>
      <c r="K3631" s="11" t="n">
        <v>119</v>
      </c>
      <c r="L3631" s="11" t="n">
        <v>22</v>
      </c>
      <c r="M3631" s="11" t="n">
        <v>3</v>
      </c>
      <c r="N3631" s="11" t="n">
        <v>0.15</v>
      </c>
      <c r="O3631" s="7" t="n">
        <v>5473.900000000001</v>
      </c>
      <c r="P3631" s="7" t="n">
        <v>2846.428</v>
      </c>
      <c r="Q3631" s="7">
        <f>text(E3631,"ddd")</f>
        <v/>
      </c>
      <c r="R3631" s="7">
        <f>G3631-F3631</f>
        <v/>
      </c>
      <c r="S3631" s="7">
        <f>E3631-D3631</f>
        <v/>
      </c>
      <c r="T3631" s="7">
        <f>O3631*M3631</f>
        <v/>
      </c>
      <c r="U3631" s="7">
        <f>T3631*N3631</f>
        <v/>
      </c>
      <c r="V3631" s="7">
        <f>T3631-U3631-(P3631*M3631)</f>
        <v/>
      </c>
      <c r="W3631" s="7">
        <f>VLOOKUP(L3631,'Products Sheet'!$A:$B,2,FALSE)</f>
        <v/>
      </c>
      <c r="X3631" s="7" t="n"/>
      <c r="Y3631" s="7" t="n"/>
      <c r="Z3631" s="7" t="n"/>
      <c r="AA3631" s="7" t="n"/>
      <c r="AB3631" s="7" t="n"/>
      <c r="AC3631" s="7" t="n"/>
    </row>
    <row r="3632" ht="9.75" customHeight="1" s="12">
      <c r="A3632" s="11" t="inlineStr">
        <is>
          <t>SO - 0001348</t>
        </is>
      </c>
      <c r="B3632" s="11" t="inlineStr">
        <is>
          <t>Online</t>
        </is>
      </c>
      <c r="C3632" s="11" t="inlineStr">
        <is>
          <t>WARE-UHY1004</t>
        </is>
      </c>
      <c r="D3632" s="6" t="n">
        <v>43300</v>
      </c>
      <c r="E3632" s="6" t="n">
        <v>43400</v>
      </c>
      <c r="F3632" s="6" t="n">
        <v>43415</v>
      </c>
      <c r="G3632" s="6" t="n">
        <v>43423</v>
      </c>
      <c r="H3632" s="11" t="inlineStr">
        <is>
          <t>USD</t>
        </is>
      </c>
      <c r="I3632" s="11" t="n">
        <v>15</v>
      </c>
      <c r="J3632" s="11" t="n">
        <v>37</v>
      </c>
      <c r="K3632" s="11" t="n">
        <v>236</v>
      </c>
      <c r="L3632" s="11" t="n">
        <v>22</v>
      </c>
      <c r="M3632" s="11" t="n">
        <v>6</v>
      </c>
      <c r="N3632" s="11" t="n">
        <v>0.2</v>
      </c>
      <c r="O3632" s="7" t="n">
        <v>1688.4</v>
      </c>
      <c r="P3632" s="7" t="n">
        <v>759.7800000000001</v>
      </c>
      <c r="Q3632" s="7">
        <f>text(E3632,"ddd")</f>
        <v/>
      </c>
      <c r="R3632" s="7">
        <f>G3632-F3632</f>
        <v/>
      </c>
      <c r="S3632" s="7">
        <f>E3632-D3632</f>
        <v/>
      </c>
      <c r="T3632" s="7">
        <f>O3632*M3632</f>
        <v/>
      </c>
      <c r="U3632" s="7">
        <f>T3632*N3632</f>
        <v/>
      </c>
      <c r="V3632" s="7">
        <f>T3632-U3632-(P3632*M3632)</f>
        <v/>
      </c>
      <c r="W3632" s="7">
        <f>VLOOKUP(L3632,'Products Sheet'!$A:$B,2,FALSE)</f>
        <v/>
      </c>
      <c r="X3632" s="7" t="n"/>
      <c r="Y3632" s="7" t="n"/>
      <c r="Z3632" s="7" t="n"/>
      <c r="AA3632" s="7" t="n"/>
      <c r="AB3632" s="7" t="n"/>
      <c r="AC3632" s="7" t="n"/>
    </row>
    <row r="3633" ht="9.75" customHeight="1" s="12">
      <c r="A3633" s="11" t="inlineStr">
        <is>
          <t>SO - 0001470</t>
        </is>
      </c>
      <c r="B3633" s="11" t="inlineStr">
        <is>
          <t>Distributor</t>
        </is>
      </c>
      <c r="C3633" s="11" t="inlineStr">
        <is>
          <t>WARE-NMK1003</t>
        </is>
      </c>
      <c r="D3633" s="6" t="n">
        <v>43300</v>
      </c>
      <c r="E3633" s="6" t="n">
        <v>43414</v>
      </c>
      <c r="F3633" s="6" t="n">
        <v>43430</v>
      </c>
      <c r="G3633" s="6" t="n">
        <v>43435</v>
      </c>
      <c r="H3633" s="11" t="inlineStr">
        <is>
          <t>USD</t>
        </is>
      </c>
      <c r="I3633" s="11" t="n">
        <v>24</v>
      </c>
      <c r="J3633" s="11" t="n">
        <v>23</v>
      </c>
      <c r="K3633" s="11" t="n">
        <v>117</v>
      </c>
      <c r="L3633" s="11" t="n">
        <v>22</v>
      </c>
      <c r="M3633" s="11" t="n">
        <v>7</v>
      </c>
      <c r="N3633" s="11" t="n">
        <v>0.05</v>
      </c>
      <c r="O3633" s="7" t="n">
        <v>958.1</v>
      </c>
      <c r="P3633" s="7" t="n">
        <v>785.6419999999999</v>
      </c>
      <c r="Q3633" s="7">
        <f>text(E3633,"ddd")</f>
        <v/>
      </c>
      <c r="R3633" s="7">
        <f>G3633-F3633</f>
        <v/>
      </c>
      <c r="S3633" s="7">
        <f>E3633-D3633</f>
        <v/>
      </c>
      <c r="T3633" s="7">
        <f>O3633*M3633</f>
        <v/>
      </c>
      <c r="U3633" s="7">
        <f>T3633*N3633</f>
        <v/>
      </c>
      <c r="V3633" s="7">
        <f>T3633-U3633-(P3633*M3633)</f>
        <v/>
      </c>
      <c r="W3633" s="7">
        <f>VLOOKUP(L3633,'Products Sheet'!$A:$B,2,FALSE)</f>
        <v/>
      </c>
      <c r="X3633" s="7" t="n"/>
      <c r="Y3633" s="7" t="n"/>
      <c r="Z3633" s="7" t="n"/>
      <c r="AA3633" s="7" t="n"/>
      <c r="AB3633" s="7" t="n"/>
      <c r="AC3633" s="7" t="n"/>
    </row>
    <row r="3634" ht="9.75" customHeight="1" s="12">
      <c r="A3634" s="11" t="inlineStr">
        <is>
          <t>SO - 0001509</t>
        </is>
      </c>
      <c r="B3634" s="11" t="inlineStr">
        <is>
          <t>In-Store</t>
        </is>
      </c>
      <c r="C3634" s="11" t="inlineStr">
        <is>
          <t>WARE-UHY1004</t>
        </is>
      </c>
      <c r="D3634" s="6" t="n">
        <v>43300</v>
      </c>
      <c r="E3634" s="6" t="n">
        <v>43419</v>
      </c>
      <c r="F3634" s="6" t="n">
        <v>43437</v>
      </c>
      <c r="G3634" s="6" t="n">
        <v>43447</v>
      </c>
      <c r="H3634" s="11" t="inlineStr">
        <is>
          <t>USD</t>
        </is>
      </c>
      <c r="I3634" s="11" t="n">
        <v>10</v>
      </c>
      <c r="J3634" s="11" t="n">
        <v>37</v>
      </c>
      <c r="K3634" s="11" t="n">
        <v>257</v>
      </c>
      <c r="L3634" s="11" t="n">
        <v>22</v>
      </c>
      <c r="M3634" s="11" t="n">
        <v>5</v>
      </c>
      <c r="N3634" s="11" t="n">
        <v>0.05</v>
      </c>
      <c r="O3634" s="7" t="n">
        <v>2412</v>
      </c>
      <c r="P3634" s="7" t="n">
        <v>1423.08</v>
      </c>
      <c r="Q3634" s="7">
        <f>text(E3634,"ddd")</f>
        <v/>
      </c>
      <c r="R3634" s="7">
        <f>G3634-F3634</f>
        <v/>
      </c>
      <c r="S3634" s="7">
        <f>E3634-D3634</f>
        <v/>
      </c>
      <c r="T3634" s="7">
        <f>O3634*M3634</f>
        <v/>
      </c>
      <c r="U3634" s="7">
        <f>T3634*N3634</f>
        <v/>
      </c>
      <c r="V3634" s="7">
        <f>T3634-U3634-(P3634*M3634)</f>
        <v/>
      </c>
      <c r="W3634" s="7">
        <f>VLOOKUP(L3634,'Products Sheet'!$A:$B,2,FALSE)</f>
        <v/>
      </c>
      <c r="X3634" s="7" t="n"/>
      <c r="Y3634" s="7" t="n"/>
      <c r="Z3634" s="7" t="n"/>
      <c r="AA3634" s="7" t="n"/>
      <c r="AB3634" s="7" t="n"/>
      <c r="AC3634" s="7" t="n"/>
    </row>
    <row r="3635" ht="9.75" customHeight="1" s="12">
      <c r="A3635" s="11" t="inlineStr">
        <is>
          <t>SO - 0001657</t>
        </is>
      </c>
      <c r="B3635" s="11" t="inlineStr">
        <is>
          <t>Wholesale</t>
        </is>
      </c>
      <c r="C3635" s="11" t="inlineStr">
        <is>
          <t>WARE-PUJ1005</t>
        </is>
      </c>
      <c r="D3635" s="6" t="n">
        <v>43300</v>
      </c>
      <c r="E3635" s="6" t="n">
        <v>43437</v>
      </c>
      <c r="F3635" s="6" t="n">
        <v>43444</v>
      </c>
      <c r="G3635" s="6" t="n">
        <v>43448</v>
      </c>
      <c r="H3635" s="11" t="inlineStr">
        <is>
          <t>USD</t>
        </is>
      </c>
      <c r="I3635" s="11" t="n">
        <v>27</v>
      </c>
      <c r="J3635" s="11" t="n">
        <v>4</v>
      </c>
      <c r="K3635" s="11" t="n">
        <v>318</v>
      </c>
      <c r="L3635" s="11" t="n">
        <v>22</v>
      </c>
      <c r="M3635" s="11" t="n">
        <v>8</v>
      </c>
      <c r="N3635" s="11" t="n">
        <v>0.05</v>
      </c>
      <c r="O3635" s="7" t="n">
        <v>3041.8</v>
      </c>
      <c r="P3635" s="7" t="n">
        <v>1551.318</v>
      </c>
      <c r="Q3635" s="7">
        <f>text(E3635,"ddd")</f>
        <v/>
      </c>
      <c r="R3635" s="7">
        <f>G3635-F3635</f>
        <v/>
      </c>
      <c r="S3635" s="7">
        <f>E3635-D3635</f>
        <v/>
      </c>
      <c r="T3635" s="7">
        <f>O3635*M3635</f>
        <v/>
      </c>
      <c r="U3635" s="7">
        <f>T3635*N3635</f>
        <v/>
      </c>
      <c r="V3635" s="7">
        <f>T3635-U3635-(P3635*M3635)</f>
        <v/>
      </c>
      <c r="W3635" s="7">
        <f>VLOOKUP(L3635,'Products Sheet'!$A:$B,2,FALSE)</f>
        <v/>
      </c>
      <c r="X3635" s="7" t="n"/>
      <c r="Y3635" s="7" t="n"/>
      <c r="Z3635" s="7" t="n"/>
      <c r="AA3635" s="7" t="n"/>
      <c r="AB3635" s="7" t="n"/>
      <c r="AC3635" s="7" t="n"/>
    </row>
    <row r="3636" ht="9.75" customHeight="1" s="12">
      <c r="A3636" s="11" t="inlineStr">
        <is>
          <t>SO - 0001747</t>
        </is>
      </c>
      <c r="B3636" s="11" t="inlineStr">
        <is>
          <t>In-Store</t>
        </is>
      </c>
      <c r="C3636" s="11" t="inlineStr">
        <is>
          <t>WARE-NMK1003</t>
        </is>
      </c>
      <c r="D3636" s="6" t="n">
        <v>43300</v>
      </c>
      <c r="E3636" s="6" t="n">
        <v>43447</v>
      </c>
      <c r="F3636" s="6" t="n">
        <v>43459</v>
      </c>
      <c r="G3636" s="6" t="n">
        <v>43469</v>
      </c>
      <c r="H3636" s="11" t="inlineStr">
        <is>
          <t>USD</t>
        </is>
      </c>
      <c r="I3636" s="11" t="n">
        <v>4</v>
      </c>
      <c r="J3636" s="11" t="n">
        <v>20</v>
      </c>
      <c r="K3636" s="11" t="n">
        <v>117</v>
      </c>
      <c r="L3636" s="11" t="n">
        <v>22</v>
      </c>
      <c r="M3636" s="11" t="n">
        <v>4</v>
      </c>
      <c r="N3636" s="11" t="n">
        <v>0.2</v>
      </c>
      <c r="O3636" s="7" t="n">
        <v>2847.5</v>
      </c>
      <c r="P3636" s="7" t="n">
        <v>1708.5</v>
      </c>
      <c r="Q3636" s="7">
        <f>text(E3636,"ddd")</f>
        <v/>
      </c>
      <c r="R3636" s="7">
        <f>G3636-F3636</f>
        <v/>
      </c>
      <c r="S3636" s="7">
        <f>E3636-D3636</f>
        <v/>
      </c>
      <c r="T3636" s="7">
        <f>O3636*M3636</f>
        <v/>
      </c>
      <c r="U3636" s="7">
        <f>T3636*N3636</f>
        <v/>
      </c>
      <c r="V3636" s="7">
        <f>T3636-U3636-(P3636*M3636)</f>
        <v/>
      </c>
      <c r="W3636" s="7">
        <f>VLOOKUP(L3636,'Products Sheet'!$A:$B,2,FALSE)</f>
        <v/>
      </c>
      <c r="X3636" s="7" t="n"/>
      <c r="Y3636" s="7" t="n"/>
      <c r="Z3636" s="7" t="n"/>
      <c r="AA3636" s="7" t="n"/>
      <c r="AB3636" s="7" t="n"/>
      <c r="AC3636" s="7" t="n"/>
    </row>
    <row r="3637" ht="9.75" customHeight="1" s="12">
      <c r="A3637" s="11" t="inlineStr">
        <is>
          <t>SO - 0001881</t>
        </is>
      </c>
      <c r="B3637" s="11" t="inlineStr">
        <is>
          <t>Online</t>
        </is>
      </c>
      <c r="C3637" s="11" t="inlineStr">
        <is>
          <t>WARE-PUJ1005</t>
        </is>
      </c>
      <c r="D3637" s="6" t="n">
        <v>43400</v>
      </c>
      <c r="E3637" s="6" t="n">
        <v>43461</v>
      </c>
      <c r="F3637" s="6" t="n">
        <v>43486</v>
      </c>
      <c r="G3637" s="6" t="n">
        <v>43496</v>
      </c>
      <c r="H3637" s="11" t="inlineStr">
        <is>
          <t>USD</t>
        </is>
      </c>
      <c r="I3637" s="11" t="n">
        <v>14</v>
      </c>
      <c r="J3637" s="11" t="n">
        <v>15</v>
      </c>
      <c r="K3637" s="11" t="n">
        <v>305</v>
      </c>
      <c r="L3637" s="11" t="n">
        <v>22</v>
      </c>
      <c r="M3637" s="11" t="n">
        <v>5</v>
      </c>
      <c r="N3637" s="11" t="n">
        <v>0.05</v>
      </c>
      <c r="O3637" s="7" t="n">
        <v>1011.7</v>
      </c>
      <c r="P3637" s="7" t="n">
        <v>424.914</v>
      </c>
      <c r="Q3637" s="7">
        <f>text(E3637,"ddd")</f>
        <v/>
      </c>
      <c r="R3637" s="7">
        <f>G3637-F3637</f>
        <v/>
      </c>
      <c r="S3637" s="7">
        <f>E3637-D3637</f>
        <v/>
      </c>
      <c r="T3637" s="7">
        <f>O3637*M3637</f>
        <v/>
      </c>
      <c r="U3637" s="7">
        <f>T3637*N3637</f>
        <v/>
      </c>
      <c r="V3637" s="7">
        <f>T3637-U3637-(P3637*M3637)</f>
        <v/>
      </c>
      <c r="W3637" s="7">
        <f>VLOOKUP(L3637,'Products Sheet'!$A:$B,2,FALSE)</f>
        <v/>
      </c>
      <c r="X3637" s="7" t="n"/>
      <c r="Y3637" s="7" t="n"/>
      <c r="Z3637" s="7" t="n"/>
      <c r="AA3637" s="7" t="n"/>
      <c r="AB3637" s="7" t="n"/>
      <c r="AC3637" s="7" t="n"/>
    </row>
    <row r="3638" ht="9.75" customHeight="1" s="12">
      <c r="A3638" s="11" t="inlineStr">
        <is>
          <t>SO - 0001925</t>
        </is>
      </c>
      <c r="B3638" s="11" t="inlineStr">
        <is>
          <t>Online</t>
        </is>
      </c>
      <c r="C3638" s="11" t="inlineStr">
        <is>
          <t>WARE-MKL1006</t>
        </is>
      </c>
      <c r="D3638" s="6" t="n">
        <v>43300</v>
      </c>
      <c r="E3638" s="6" t="n">
        <v>43465</v>
      </c>
      <c r="F3638" s="6" t="n">
        <v>43473</v>
      </c>
      <c r="G3638" s="6" t="n">
        <v>43480</v>
      </c>
      <c r="H3638" s="11" t="inlineStr">
        <is>
          <t>USD</t>
        </is>
      </c>
      <c r="I3638" s="11" t="n">
        <v>16</v>
      </c>
      <c r="J3638" s="11" t="n">
        <v>23</v>
      </c>
      <c r="K3638" s="11" t="n">
        <v>348</v>
      </c>
      <c r="L3638" s="11" t="n">
        <v>22</v>
      </c>
      <c r="M3638" s="11" t="n">
        <v>4</v>
      </c>
      <c r="N3638" s="11" t="n">
        <v>0.05</v>
      </c>
      <c r="O3638" s="7" t="n">
        <v>757.1</v>
      </c>
      <c r="P3638" s="7" t="n">
        <v>446.689</v>
      </c>
      <c r="Q3638" s="7">
        <f>text(E3638,"ddd")</f>
        <v/>
      </c>
      <c r="R3638" s="7">
        <f>G3638-F3638</f>
        <v/>
      </c>
      <c r="S3638" s="7">
        <f>E3638-D3638</f>
        <v/>
      </c>
      <c r="T3638" s="7">
        <f>O3638*M3638</f>
        <v/>
      </c>
      <c r="U3638" s="7">
        <f>T3638*N3638</f>
        <v/>
      </c>
      <c r="V3638" s="7">
        <f>T3638-U3638-(P3638*M3638)</f>
        <v/>
      </c>
      <c r="W3638" s="7">
        <f>VLOOKUP(L3638,'Products Sheet'!$A:$B,2,FALSE)</f>
        <v/>
      </c>
      <c r="X3638" s="7" t="n"/>
      <c r="Y3638" s="7" t="n"/>
      <c r="Z3638" s="7" t="n"/>
      <c r="AA3638" s="7" t="n"/>
      <c r="AB3638" s="7" t="n"/>
      <c r="AC3638" s="7" t="n"/>
    </row>
    <row r="3639" ht="9.75" customHeight="1" s="12">
      <c r="A3639" s="11" t="inlineStr">
        <is>
          <t>SO - 0001999</t>
        </is>
      </c>
      <c r="B3639" s="11" t="inlineStr">
        <is>
          <t>In-Store</t>
        </is>
      </c>
      <c r="C3639" s="11" t="inlineStr">
        <is>
          <t>WARE-UHY1004</t>
        </is>
      </c>
      <c r="D3639" s="6" t="n">
        <v>43300</v>
      </c>
      <c r="E3639" s="6" t="n">
        <v>43471</v>
      </c>
      <c r="F3639" s="6" t="n">
        <v>43497</v>
      </c>
      <c r="G3639" s="6" t="n">
        <v>43507</v>
      </c>
      <c r="H3639" s="11" t="inlineStr">
        <is>
          <t>USD</t>
        </is>
      </c>
      <c r="I3639" s="11" t="n">
        <v>1</v>
      </c>
      <c r="J3639" s="11" t="n">
        <v>41</v>
      </c>
      <c r="K3639" s="11" t="n">
        <v>234</v>
      </c>
      <c r="L3639" s="11" t="n">
        <v>22</v>
      </c>
      <c r="M3639" s="11" t="n">
        <v>8</v>
      </c>
      <c r="N3639" s="11" t="n">
        <v>0.075</v>
      </c>
      <c r="O3639" s="7" t="n">
        <v>2465.6</v>
      </c>
      <c r="P3639" s="7" t="n">
        <v>1676.608</v>
      </c>
      <c r="Q3639" s="7">
        <f>text(E3639,"ddd")</f>
        <v/>
      </c>
      <c r="R3639" s="7">
        <f>G3639-F3639</f>
        <v/>
      </c>
      <c r="S3639" s="7">
        <f>E3639-D3639</f>
        <v/>
      </c>
      <c r="T3639" s="7">
        <f>O3639*M3639</f>
        <v/>
      </c>
      <c r="U3639" s="7">
        <f>T3639*N3639</f>
        <v/>
      </c>
      <c r="V3639" s="7">
        <f>T3639-U3639-(P3639*M3639)</f>
        <v/>
      </c>
      <c r="W3639" s="7">
        <f>VLOOKUP(L3639,'Products Sheet'!$A:$B,2,FALSE)</f>
        <v/>
      </c>
      <c r="X3639" s="7" t="n"/>
      <c r="Y3639" s="7" t="n"/>
      <c r="Z3639" s="7" t="n"/>
      <c r="AA3639" s="7" t="n"/>
      <c r="AB3639" s="7" t="n"/>
      <c r="AC3639" s="7" t="n"/>
    </row>
    <row r="3640" ht="9.75" customHeight="1" s="12">
      <c r="A3640" s="11" t="inlineStr">
        <is>
          <t>SO - 0002044</t>
        </is>
      </c>
      <c r="B3640" s="11" t="inlineStr">
        <is>
          <t>In-Store</t>
        </is>
      </c>
      <c r="C3640" s="11" t="inlineStr">
        <is>
          <t>WARE-PUJ1005</t>
        </is>
      </c>
      <c r="D3640" s="6" t="n">
        <v>43300</v>
      </c>
      <c r="E3640" s="6" t="n">
        <v>43475</v>
      </c>
      <c r="F3640" s="6" t="n">
        <v>43484</v>
      </c>
      <c r="G3640" s="6" t="n">
        <v>43485</v>
      </c>
      <c r="H3640" s="11" t="inlineStr">
        <is>
          <t>USD</t>
        </is>
      </c>
      <c r="I3640" s="11" t="n">
        <v>1</v>
      </c>
      <c r="J3640" s="11" t="n">
        <v>5</v>
      </c>
      <c r="K3640" s="11" t="n">
        <v>313</v>
      </c>
      <c r="L3640" s="11" t="n">
        <v>22</v>
      </c>
      <c r="M3640" s="11" t="n">
        <v>7</v>
      </c>
      <c r="N3640" s="11" t="n">
        <v>0.05</v>
      </c>
      <c r="O3640" s="7" t="n">
        <v>214.4</v>
      </c>
      <c r="P3640" s="7" t="n">
        <v>135.072</v>
      </c>
      <c r="Q3640" s="7">
        <f>text(E3640,"ddd")</f>
        <v/>
      </c>
      <c r="R3640" s="7">
        <f>G3640-F3640</f>
        <v/>
      </c>
      <c r="S3640" s="7">
        <f>E3640-D3640</f>
        <v/>
      </c>
      <c r="T3640" s="7">
        <f>O3640*M3640</f>
        <v/>
      </c>
      <c r="U3640" s="7">
        <f>T3640*N3640</f>
        <v/>
      </c>
      <c r="V3640" s="7">
        <f>T3640-U3640-(P3640*M3640)</f>
        <v/>
      </c>
      <c r="W3640" s="7">
        <f>VLOOKUP(L3640,'Products Sheet'!$A:$B,2,FALSE)</f>
        <v/>
      </c>
      <c r="X3640" s="7" t="n"/>
      <c r="Y3640" s="7" t="n"/>
      <c r="Z3640" s="7" t="n"/>
      <c r="AA3640" s="7" t="n"/>
      <c r="AB3640" s="7" t="n"/>
      <c r="AC3640" s="7" t="n"/>
    </row>
    <row r="3641" ht="9.75" customHeight="1" s="12">
      <c r="A3641" s="11" t="inlineStr">
        <is>
          <t>SO - 0002063</t>
        </is>
      </c>
      <c r="B3641" s="11" t="inlineStr">
        <is>
          <t>In-Store</t>
        </is>
      </c>
      <c r="C3641" s="11" t="inlineStr">
        <is>
          <t>WARE-NMK1003</t>
        </is>
      </c>
      <c r="D3641" s="6" t="n">
        <v>43400</v>
      </c>
      <c r="E3641" s="6" t="n">
        <v>43476</v>
      </c>
      <c r="F3641" s="6" t="n">
        <v>43478</v>
      </c>
      <c r="G3641" s="6" t="n">
        <v>43488</v>
      </c>
      <c r="H3641" s="11" t="inlineStr">
        <is>
          <t>USD</t>
        </is>
      </c>
      <c r="I3641" s="11" t="n">
        <v>10</v>
      </c>
      <c r="J3641" s="11" t="n">
        <v>4</v>
      </c>
      <c r="K3641" s="11" t="n">
        <v>89</v>
      </c>
      <c r="L3641" s="11" t="n">
        <v>22</v>
      </c>
      <c r="M3641" s="11" t="n">
        <v>3</v>
      </c>
      <c r="N3641" s="11" t="n">
        <v>0.2</v>
      </c>
      <c r="O3641" s="7" t="n">
        <v>1125.6</v>
      </c>
      <c r="P3641" s="7" t="n">
        <v>855.4560000000001</v>
      </c>
      <c r="Q3641" s="7">
        <f>text(E3641,"ddd")</f>
        <v/>
      </c>
      <c r="R3641" s="7">
        <f>G3641-F3641</f>
        <v/>
      </c>
      <c r="S3641" s="7">
        <f>E3641-D3641</f>
        <v/>
      </c>
      <c r="T3641" s="7">
        <f>O3641*M3641</f>
        <v/>
      </c>
      <c r="U3641" s="7">
        <f>T3641*N3641</f>
        <v/>
      </c>
      <c r="V3641" s="7">
        <f>T3641-U3641-(P3641*M3641)</f>
        <v/>
      </c>
      <c r="W3641" s="7">
        <f>VLOOKUP(L3641,'Products Sheet'!$A:$B,2,FALSE)</f>
        <v/>
      </c>
      <c r="X3641" s="7" t="n"/>
      <c r="Y3641" s="7" t="n"/>
      <c r="Z3641" s="7" t="n"/>
      <c r="AA3641" s="7" t="n"/>
      <c r="AB3641" s="7" t="n"/>
      <c r="AC3641" s="7" t="n"/>
    </row>
    <row r="3642" ht="9.75" customHeight="1" s="12">
      <c r="A3642" s="11" t="inlineStr">
        <is>
          <t>SO - 0002082</t>
        </is>
      </c>
      <c r="B3642" s="11" t="inlineStr">
        <is>
          <t>Wholesale</t>
        </is>
      </c>
      <c r="C3642" s="11" t="inlineStr">
        <is>
          <t>WARE-MKL1006</t>
        </is>
      </c>
      <c r="D3642" s="6" t="n">
        <v>43400</v>
      </c>
      <c r="E3642" s="6" t="n">
        <v>43479</v>
      </c>
      <c r="F3642" s="6" t="n">
        <v>43483</v>
      </c>
      <c r="G3642" s="6" t="n">
        <v>43489</v>
      </c>
      <c r="H3642" s="11" t="inlineStr">
        <is>
          <t>USD</t>
        </is>
      </c>
      <c r="I3642" s="11" t="n">
        <v>26</v>
      </c>
      <c r="J3642" s="11" t="n">
        <v>38</v>
      </c>
      <c r="K3642" s="11" t="n">
        <v>339</v>
      </c>
      <c r="L3642" s="11" t="n">
        <v>22</v>
      </c>
      <c r="M3642" s="11" t="n">
        <v>1</v>
      </c>
      <c r="N3642" s="11" t="n">
        <v>0.05</v>
      </c>
      <c r="O3642" s="7" t="n">
        <v>1058.6</v>
      </c>
      <c r="P3642" s="7" t="n">
        <v>730.4340000000001</v>
      </c>
      <c r="Q3642" s="7">
        <f>text(E3642,"ddd")</f>
        <v/>
      </c>
      <c r="R3642" s="7">
        <f>G3642-F3642</f>
        <v/>
      </c>
      <c r="S3642" s="7">
        <f>E3642-D3642</f>
        <v/>
      </c>
      <c r="T3642" s="7">
        <f>O3642*M3642</f>
        <v/>
      </c>
      <c r="U3642" s="7">
        <f>T3642*N3642</f>
        <v/>
      </c>
      <c r="V3642" s="7">
        <f>T3642-U3642-(P3642*M3642)</f>
        <v/>
      </c>
      <c r="W3642" s="7">
        <f>VLOOKUP(L3642,'Products Sheet'!$A:$B,2,FALSE)</f>
        <v/>
      </c>
      <c r="X3642" s="7" t="n"/>
      <c r="Y3642" s="7" t="n"/>
      <c r="Z3642" s="7" t="n"/>
      <c r="AA3642" s="7" t="n"/>
      <c r="AB3642" s="7" t="n"/>
      <c r="AC3642" s="7" t="n"/>
    </row>
    <row r="3643" ht="9.75" customHeight="1" s="12">
      <c r="A3643" s="11" t="inlineStr">
        <is>
          <t>SO - 0002086</t>
        </is>
      </c>
      <c r="B3643" s="11" t="inlineStr">
        <is>
          <t>In-Store</t>
        </is>
      </c>
      <c r="C3643" s="11" t="inlineStr">
        <is>
          <t>WARE-NMK1003</t>
        </is>
      </c>
      <c r="D3643" s="6" t="n">
        <v>43400</v>
      </c>
      <c r="E3643" s="6" t="n">
        <v>43480</v>
      </c>
      <c r="F3643" s="6" t="n">
        <v>43491</v>
      </c>
      <c r="G3643" s="6" t="n">
        <v>43494</v>
      </c>
      <c r="H3643" s="11" t="inlineStr">
        <is>
          <t>USD</t>
        </is>
      </c>
      <c r="I3643" s="11" t="n">
        <v>12</v>
      </c>
      <c r="J3643" s="11" t="n">
        <v>33</v>
      </c>
      <c r="K3643" s="11" t="n">
        <v>101</v>
      </c>
      <c r="L3643" s="11" t="n">
        <v>22</v>
      </c>
      <c r="M3643" s="11" t="n">
        <v>2</v>
      </c>
      <c r="N3643" s="11" t="n">
        <v>0.05</v>
      </c>
      <c r="O3643" s="7" t="n">
        <v>3571.1</v>
      </c>
      <c r="P3643" s="7" t="n">
        <v>1999.816</v>
      </c>
      <c r="Q3643" s="7">
        <f>text(E3643,"ddd")</f>
        <v/>
      </c>
      <c r="R3643" s="7">
        <f>G3643-F3643</f>
        <v/>
      </c>
      <c r="S3643" s="7">
        <f>E3643-D3643</f>
        <v/>
      </c>
      <c r="T3643" s="7">
        <f>O3643*M3643</f>
        <v/>
      </c>
      <c r="U3643" s="7">
        <f>T3643*N3643</f>
        <v/>
      </c>
      <c r="V3643" s="7">
        <f>T3643-U3643-(P3643*M3643)</f>
        <v/>
      </c>
      <c r="W3643" s="7">
        <f>VLOOKUP(L3643,'Products Sheet'!$A:$B,2,FALSE)</f>
        <v/>
      </c>
      <c r="X3643" s="7" t="n"/>
      <c r="Y3643" s="7" t="n"/>
      <c r="Z3643" s="7" t="n"/>
      <c r="AA3643" s="7" t="n"/>
      <c r="AB3643" s="7" t="n"/>
      <c r="AC3643" s="7" t="n"/>
    </row>
    <row r="3644" ht="9.75" customHeight="1" s="12">
      <c r="A3644" s="11" t="inlineStr">
        <is>
          <t>SO - 0002131</t>
        </is>
      </c>
      <c r="B3644" s="11" t="inlineStr">
        <is>
          <t>In-Store</t>
        </is>
      </c>
      <c r="C3644" s="11" t="inlineStr">
        <is>
          <t>WARE-XYS1001</t>
        </is>
      </c>
      <c r="D3644" s="6" t="n">
        <v>43400</v>
      </c>
      <c r="E3644" s="6" t="n">
        <v>43485</v>
      </c>
      <c r="F3644" s="6" t="n">
        <v>43509</v>
      </c>
      <c r="G3644" s="6" t="n">
        <v>43510</v>
      </c>
      <c r="H3644" s="11" t="inlineStr">
        <is>
          <t>USD</t>
        </is>
      </c>
      <c r="I3644" s="11" t="n">
        <v>2</v>
      </c>
      <c r="J3644" s="11" t="n">
        <v>39</v>
      </c>
      <c r="K3644" s="11" t="n">
        <v>22</v>
      </c>
      <c r="L3644" s="11" t="n">
        <v>22</v>
      </c>
      <c r="M3644" s="11" t="n">
        <v>3</v>
      </c>
      <c r="N3644" s="11" t="n">
        <v>0.1</v>
      </c>
      <c r="O3644" s="7" t="n">
        <v>1025.1</v>
      </c>
      <c r="P3644" s="7" t="n">
        <v>768.825</v>
      </c>
      <c r="Q3644" s="7">
        <f>text(E3644,"ddd")</f>
        <v/>
      </c>
      <c r="R3644" s="7">
        <f>G3644-F3644</f>
        <v/>
      </c>
      <c r="S3644" s="7">
        <f>E3644-D3644</f>
        <v/>
      </c>
      <c r="T3644" s="7">
        <f>O3644*M3644</f>
        <v/>
      </c>
      <c r="U3644" s="7">
        <f>T3644*N3644</f>
        <v/>
      </c>
      <c r="V3644" s="7">
        <f>T3644-U3644-(P3644*M3644)</f>
        <v/>
      </c>
      <c r="W3644" s="7">
        <f>VLOOKUP(L3644,'Products Sheet'!$A:$B,2,FALSE)</f>
        <v/>
      </c>
      <c r="X3644" s="7" t="n"/>
      <c r="Y3644" s="7" t="n"/>
      <c r="Z3644" s="7" t="n"/>
      <c r="AA3644" s="7" t="n"/>
      <c r="AB3644" s="7" t="n"/>
      <c r="AC3644" s="7" t="n"/>
    </row>
    <row r="3645" ht="9.75" customHeight="1" s="12">
      <c r="A3645" s="11" t="inlineStr">
        <is>
          <t>SO - 0002223</t>
        </is>
      </c>
      <c r="B3645" s="11" t="inlineStr">
        <is>
          <t>In-Store</t>
        </is>
      </c>
      <c r="C3645" s="11" t="inlineStr">
        <is>
          <t>WARE-NMK1003</t>
        </is>
      </c>
      <c r="D3645" s="6" t="n">
        <v>43400</v>
      </c>
      <c r="E3645" s="6" t="n">
        <v>43496</v>
      </c>
      <c r="F3645" s="6" t="n">
        <v>43515</v>
      </c>
      <c r="G3645" s="6" t="n">
        <v>43517</v>
      </c>
      <c r="H3645" s="11" t="inlineStr">
        <is>
          <t>USD</t>
        </is>
      </c>
      <c r="I3645" s="11" t="n">
        <v>2</v>
      </c>
      <c r="J3645" s="11" t="n">
        <v>21</v>
      </c>
      <c r="K3645" s="11" t="n">
        <v>183</v>
      </c>
      <c r="L3645" s="11" t="n">
        <v>22</v>
      </c>
      <c r="M3645" s="11" t="n">
        <v>7</v>
      </c>
      <c r="N3645" s="11" t="n">
        <v>0.075</v>
      </c>
      <c r="O3645" s="7" t="n">
        <v>2840.8</v>
      </c>
      <c r="P3645" s="7" t="n">
        <v>1619.256</v>
      </c>
      <c r="Q3645" s="7">
        <f>text(E3645,"ddd")</f>
        <v/>
      </c>
      <c r="R3645" s="7">
        <f>G3645-F3645</f>
        <v/>
      </c>
      <c r="S3645" s="7">
        <f>E3645-D3645</f>
        <v/>
      </c>
      <c r="T3645" s="7">
        <f>O3645*M3645</f>
        <v/>
      </c>
      <c r="U3645" s="7">
        <f>T3645*N3645</f>
        <v/>
      </c>
      <c r="V3645" s="7">
        <f>T3645-U3645-(P3645*M3645)</f>
        <v/>
      </c>
      <c r="W3645" s="7">
        <f>VLOOKUP(L3645,'Products Sheet'!$A:$B,2,FALSE)</f>
        <v/>
      </c>
      <c r="X3645" s="7" t="n"/>
      <c r="Y3645" s="7" t="n"/>
      <c r="Z3645" s="7" t="n"/>
      <c r="AA3645" s="7" t="n"/>
      <c r="AB3645" s="7" t="n"/>
      <c r="AC3645" s="7" t="n"/>
    </row>
    <row r="3646" ht="9.75" customHeight="1" s="12">
      <c r="A3646" s="11" t="inlineStr">
        <is>
          <t>SO - 0002231</t>
        </is>
      </c>
      <c r="B3646" s="11" t="inlineStr">
        <is>
          <t>Wholesale</t>
        </is>
      </c>
      <c r="C3646" s="11" t="inlineStr">
        <is>
          <t>WARE-UHY1004</t>
        </is>
      </c>
      <c r="D3646" s="6" t="n">
        <v>43400</v>
      </c>
      <c r="E3646" s="6" t="n">
        <v>43497</v>
      </c>
      <c r="F3646" s="6" t="n">
        <v>43506</v>
      </c>
      <c r="G3646" s="6" t="n">
        <v>43510</v>
      </c>
      <c r="H3646" s="11" t="inlineStr">
        <is>
          <t>USD</t>
        </is>
      </c>
      <c r="I3646" s="11" t="n">
        <v>26</v>
      </c>
      <c r="J3646" s="11" t="n">
        <v>22</v>
      </c>
      <c r="K3646" s="11" t="n">
        <v>242</v>
      </c>
      <c r="L3646" s="11" t="n">
        <v>22</v>
      </c>
      <c r="M3646" s="11" t="n">
        <v>6</v>
      </c>
      <c r="N3646" s="11" t="n">
        <v>0.1</v>
      </c>
      <c r="O3646" s="7" t="n">
        <v>3437.1</v>
      </c>
      <c r="P3646" s="7" t="n">
        <v>1615.437</v>
      </c>
      <c r="Q3646" s="7">
        <f>text(E3646,"ddd")</f>
        <v/>
      </c>
      <c r="R3646" s="7">
        <f>G3646-F3646</f>
        <v/>
      </c>
      <c r="S3646" s="7">
        <f>E3646-D3646</f>
        <v/>
      </c>
      <c r="T3646" s="7">
        <f>O3646*M3646</f>
        <v/>
      </c>
      <c r="U3646" s="7">
        <f>T3646*N3646</f>
        <v/>
      </c>
      <c r="V3646" s="7">
        <f>T3646-U3646-(P3646*M3646)</f>
        <v/>
      </c>
      <c r="W3646" s="7">
        <f>VLOOKUP(L3646,'Products Sheet'!$A:$B,2,FALSE)</f>
        <v/>
      </c>
      <c r="X3646" s="7" t="n"/>
      <c r="Y3646" s="7" t="n"/>
      <c r="Z3646" s="7" t="n"/>
      <c r="AA3646" s="7" t="n"/>
      <c r="AB3646" s="7" t="n"/>
      <c r="AC3646" s="7" t="n"/>
    </row>
    <row r="3647" ht="9.75" customHeight="1" s="12">
      <c r="A3647" s="11" t="inlineStr">
        <is>
          <t>SO - 0002249</t>
        </is>
      </c>
      <c r="B3647" s="11" t="inlineStr">
        <is>
          <t>Wholesale</t>
        </is>
      </c>
      <c r="C3647" s="11" t="inlineStr">
        <is>
          <t>WARE-PUJ1005</t>
        </is>
      </c>
      <c r="D3647" s="6" t="n">
        <v>43400</v>
      </c>
      <c r="E3647" s="6" t="n">
        <v>43500</v>
      </c>
      <c r="F3647" s="6" t="n">
        <v>43512</v>
      </c>
      <c r="G3647" s="6" t="n">
        <v>43519</v>
      </c>
      <c r="H3647" s="11" t="inlineStr">
        <is>
          <t>USD</t>
        </is>
      </c>
      <c r="I3647" s="11" t="n">
        <v>26</v>
      </c>
      <c r="J3647" s="11" t="n">
        <v>24</v>
      </c>
      <c r="K3647" s="11" t="n">
        <v>300</v>
      </c>
      <c r="L3647" s="11" t="n">
        <v>22</v>
      </c>
      <c r="M3647" s="11" t="n">
        <v>7</v>
      </c>
      <c r="N3647" s="11" t="n">
        <v>0.1</v>
      </c>
      <c r="O3647" s="7" t="n">
        <v>3752</v>
      </c>
      <c r="P3647" s="7" t="n">
        <v>3001.6</v>
      </c>
      <c r="Q3647" s="7">
        <f>text(E3647,"ddd")</f>
        <v/>
      </c>
      <c r="R3647" s="7">
        <f>G3647-F3647</f>
        <v/>
      </c>
      <c r="S3647" s="7">
        <f>E3647-D3647</f>
        <v/>
      </c>
      <c r="T3647" s="7">
        <f>O3647*M3647</f>
        <v/>
      </c>
      <c r="U3647" s="7">
        <f>T3647*N3647</f>
        <v/>
      </c>
      <c r="V3647" s="7">
        <f>T3647-U3647-(P3647*M3647)</f>
        <v/>
      </c>
      <c r="W3647" s="7">
        <f>VLOOKUP(L3647,'Products Sheet'!$A:$B,2,FALSE)</f>
        <v/>
      </c>
      <c r="X3647" s="7" t="n"/>
      <c r="Y3647" s="7" t="n"/>
      <c r="Z3647" s="7" t="n"/>
      <c r="AA3647" s="7" t="n"/>
      <c r="AB3647" s="7" t="n"/>
      <c r="AC3647" s="7" t="n"/>
    </row>
    <row r="3648" ht="9.75" customHeight="1" s="12">
      <c r="A3648" s="11" t="inlineStr">
        <is>
          <t>SO - 0002267</t>
        </is>
      </c>
      <c r="B3648" s="11" t="inlineStr">
        <is>
          <t>Distributor</t>
        </is>
      </c>
      <c r="C3648" s="11" t="inlineStr">
        <is>
          <t>WARE-NMK1003</t>
        </is>
      </c>
      <c r="D3648" s="6" t="n">
        <v>43400</v>
      </c>
      <c r="E3648" s="6" t="n">
        <v>43502</v>
      </c>
      <c r="F3648" s="6" t="n">
        <v>43529</v>
      </c>
      <c r="G3648" s="6" t="n">
        <v>43537</v>
      </c>
      <c r="H3648" s="11" t="inlineStr">
        <is>
          <t>USD</t>
        </is>
      </c>
      <c r="I3648" s="11" t="n">
        <v>21</v>
      </c>
      <c r="J3648" s="11" t="n">
        <v>42</v>
      </c>
      <c r="K3648" s="11" t="n">
        <v>149</v>
      </c>
      <c r="L3648" s="11" t="n">
        <v>22</v>
      </c>
      <c r="M3648" s="11" t="n">
        <v>1</v>
      </c>
      <c r="N3648" s="11" t="n">
        <v>0.05</v>
      </c>
      <c r="O3648" s="7" t="n">
        <v>1038.5</v>
      </c>
      <c r="P3648" s="7" t="n">
        <v>508.865</v>
      </c>
      <c r="Q3648" s="7">
        <f>text(E3648,"ddd")</f>
        <v/>
      </c>
      <c r="R3648" s="7">
        <f>G3648-F3648</f>
        <v/>
      </c>
      <c r="S3648" s="7">
        <f>E3648-D3648</f>
        <v/>
      </c>
      <c r="T3648" s="7">
        <f>O3648*M3648</f>
        <v/>
      </c>
      <c r="U3648" s="7">
        <f>T3648*N3648</f>
        <v/>
      </c>
      <c r="V3648" s="7">
        <f>T3648-U3648-(P3648*M3648)</f>
        <v/>
      </c>
      <c r="W3648" s="7">
        <f>VLOOKUP(L3648,'Products Sheet'!$A:$B,2,FALSE)</f>
        <v/>
      </c>
      <c r="X3648" s="7" t="n"/>
      <c r="Y3648" s="7" t="n"/>
      <c r="Z3648" s="7" t="n"/>
      <c r="AA3648" s="7" t="n"/>
      <c r="AB3648" s="7" t="n"/>
      <c r="AC3648" s="7" t="n"/>
    </row>
    <row r="3649" ht="9.75" customHeight="1" s="12">
      <c r="A3649" s="11" t="inlineStr">
        <is>
          <t>SO - 0002276</t>
        </is>
      </c>
      <c r="B3649" s="11" t="inlineStr">
        <is>
          <t>Online</t>
        </is>
      </c>
      <c r="C3649" s="11" t="inlineStr">
        <is>
          <t>WARE-UHY1004</t>
        </is>
      </c>
      <c r="D3649" s="6" t="n">
        <v>43400</v>
      </c>
      <c r="E3649" s="6" t="n">
        <v>43502</v>
      </c>
      <c r="F3649" s="6" t="n">
        <v>43521</v>
      </c>
      <c r="G3649" s="6" t="n">
        <v>43529</v>
      </c>
      <c r="H3649" s="11" t="inlineStr">
        <is>
          <t>USD</t>
        </is>
      </c>
      <c r="I3649" s="11" t="n">
        <v>14</v>
      </c>
      <c r="J3649" s="11" t="n">
        <v>8</v>
      </c>
      <c r="K3649" s="11" t="n">
        <v>218</v>
      </c>
      <c r="L3649" s="11" t="n">
        <v>22</v>
      </c>
      <c r="M3649" s="11" t="n">
        <v>8</v>
      </c>
      <c r="N3649" s="11" t="n">
        <v>0.05</v>
      </c>
      <c r="O3649" s="7" t="n">
        <v>938</v>
      </c>
      <c r="P3649" s="7" t="n">
        <v>712.88</v>
      </c>
      <c r="Q3649" s="7">
        <f>text(E3649,"ddd")</f>
        <v/>
      </c>
      <c r="R3649" s="7">
        <f>G3649-F3649</f>
        <v/>
      </c>
      <c r="S3649" s="7">
        <f>E3649-D3649</f>
        <v/>
      </c>
      <c r="T3649" s="7">
        <f>O3649*M3649</f>
        <v/>
      </c>
      <c r="U3649" s="7">
        <f>T3649*N3649</f>
        <v/>
      </c>
      <c r="V3649" s="7">
        <f>T3649-U3649-(P3649*M3649)</f>
        <v/>
      </c>
      <c r="W3649" s="7">
        <f>VLOOKUP(L3649,'Products Sheet'!$A:$B,2,FALSE)</f>
        <v/>
      </c>
      <c r="X3649" s="7" t="n"/>
      <c r="Y3649" s="7" t="n"/>
      <c r="Z3649" s="7" t="n"/>
      <c r="AA3649" s="7" t="n"/>
      <c r="AB3649" s="7" t="n"/>
      <c r="AC3649" s="7" t="n"/>
    </row>
    <row r="3650" ht="9.75" customHeight="1" s="12">
      <c r="A3650" s="11" t="inlineStr">
        <is>
          <t>SO - 0002287</t>
        </is>
      </c>
      <c r="B3650" s="11" t="inlineStr">
        <is>
          <t>In-Store</t>
        </is>
      </c>
      <c r="C3650" s="11" t="inlineStr">
        <is>
          <t>WARE-XYS1001</t>
        </is>
      </c>
      <c r="D3650" s="6" t="n">
        <v>43400</v>
      </c>
      <c r="E3650" s="6" t="n">
        <v>43503</v>
      </c>
      <c r="F3650" s="6" t="n">
        <v>43530</v>
      </c>
      <c r="G3650" s="6" t="n">
        <v>43534</v>
      </c>
      <c r="H3650" s="11" t="inlineStr">
        <is>
          <t>USD</t>
        </is>
      </c>
      <c r="I3650" s="11" t="n">
        <v>4</v>
      </c>
      <c r="J3650" s="11" t="n">
        <v>24</v>
      </c>
      <c r="K3650" s="11" t="n">
        <v>30</v>
      </c>
      <c r="L3650" s="11" t="n">
        <v>22</v>
      </c>
      <c r="M3650" s="11" t="n">
        <v>2</v>
      </c>
      <c r="N3650" s="11" t="n">
        <v>0.1</v>
      </c>
      <c r="O3650" s="7" t="n">
        <v>187.6</v>
      </c>
      <c r="P3650" s="7" t="n">
        <v>93.8</v>
      </c>
      <c r="Q3650" s="7">
        <f>text(E3650,"ddd")</f>
        <v/>
      </c>
      <c r="R3650" s="7">
        <f>G3650-F3650</f>
        <v/>
      </c>
      <c r="S3650" s="7">
        <f>E3650-D3650</f>
        <v/>
      </c>
      <c r="T3650" s="7">
        <f>O3650*M3650</f>
        <v/>
      </c>
      <c r="U3650" s="7">
        <f>T3650*N3650</f>
        <v/>
      </c>
      <c r="V3650" s="7">
        <f>T3650-U3650-(P3650*M3650)</f>
        <v/>
      </c>
      <c r="W3650" s="7">
        <f>VLOOKUP(L3650,'Products Sheet'!$A:$B,2,FALSE)</f>
        <v/>
      </c>
      <c r="X3650" s="7" t="n"/>
      <c r="Y3650" s="7" t="n"/>
      <c r="Z3650" s="7" t="n"/>
      <c r="AA3650" s="7" t="n"/>
      <c r="AB3650" s="7" t="n"/>
      <c r="AC3650" s="7" t="n"/>
    </row>
    <row r="3651" ht="9.75" customHeight="1" s="12">
      <c r="A3651" s="11" t="inlineStr">
        <is>
          <t>SO - 0002290</t>
        </is>
      </c>
      <c r="B3651" s="11" t="inlineStr">
        <is>
          <t>In-Store</t>
        </is>
      </c>
      <c r="C3651" s="11" t="inlineStr">
        <is>
          <t>WARE-UHY1004</t>
        </is>
      </c>
      <c r="D3651" s="6" t="n">
        <v>43400</v>
      </c>
      <c r="E3651" s="6" t="n">
        <v>43504</v>
      </c>
      <c r="F3651" s="6" t="n">
        <v>43515</v>
      </c>
      <c r="G3651" s="6" t="n">
        <v>43521</v>
      </c>
      <c r="H3651" s="11" t="inlineStr">
        <is>
          <t>USD</t>
        </is>
      </c>
      <c r="I3651" s="11" t="n">
        <v>7</v>
      </c>
      <c r="J3651" s="11" t="n">
        <v>7</v>
      </c>
      <c r="K3651" s="11" t="n">
        <v>225</v>
      </c>
      <c r="L3651" s="11" t="n">
        <v>22</v>
      </c>
      <c r="M3651" s="11" t="n">
        <v>5</v>
      </c>
      <c r="N3651" s="11" t="n">
        <v>0.05</v>
      </c>
      <c r="O3651" s="7" t="n">
        <v>6298</v>
      </c>
      <c r="P3651" s="7" t="n">
        <v>3337.94</v>
      </c>
      <c r="Q3651" s="7">
        <f>text(E3651,"ddd")</f>
        <v/>
      </c>
      <c r="R3651" s="7">
        <f>G3651-F3651</f>
        <v/>
      </c>
      <c r="S3651" s="7">
        <f>E3651-D3651</f>
        <v/>
      </c>
      <c r="T3651" s="7">
        <f>O3651*M3651</f>
        <v/>
      </c>
      <c r="U3651" s="7">
        <f>T3651*N3651</f>
        <v/>
      </c>
      <c r="V3651" s="7">
        <f>T3651-U3651-(P3651*M3651)</f>
        <v/>
      </c>
      <c r="W3651" s="7">
        <f>VLOOKUP(L3651,'Products Sheet'!$A:$B,2,FALSE)</f>
        <v/>
      </c>
      <c r="X3651" s="7" t="n"/>
      <c r="Y3651" s="7" t="n"/>
      <c r="Z3651" s="7" t="n"/>
      <c r="AA3651" s="7" t="n"/>
      <c r="AB3651" s="7" t="n"/>
      <c r="AC3651" s="7" t="n"/>
    </row>
    <row r="3652" ht="9.75" customHeight="1" s="12">
      <c r="A3652" s="11" t="inlineStr">
        <is>
          <t>SO - 0002324</t>
        </is>
      </c>
      <c r="B3652" s="11" t="inlineStr">
        <is>
          <t>Distributor</t>
        </is>
      </c>
      <c r="C3652" s="11" t="inlineStr">
        <is>
          <t>WARE-NMK1003</t>
        </is>
      </c>
      <c r="D3652" s="6" t="n">
        <v>43400</v>
      </c>
      <c r="E3652" s="6" t="n">
        <v>43508</v>
      </c>
      <c r="F3652" s="6" t="n">
        <v>43533</v>
      </c>
      <c r="G3652" s="6" t="n">
        <v>43539</v>
      </c>
      <c r="H3652" s="11" t="inlineStr">
        <is>
          <t>USD</t>
        </is>
      </c>
      <c r="I3652" s="11" t="n">
        <v>24</v>
      </c>
      <c r="J3652" s="11" t="n">
        <v>25</v>
      </c>
      <c r="K3652" s="11" t="n">
        <v>91</v>
      </c>
      <c r="L3652" s="11" t="n">
        <v>22</v>
      </c>
      <c r="M3652" s="11" t="n">
        <v>8</v>
      </c>
      <c r="N3652" s="11" t="n">
        <v>0.15</v>
      </c>
      <c r="O3652" s="7" t="n">
        <v>1165.8</v>
      </c>
      <c r="P3652" s="7" t="n">
        <v>559.5839999999999</v>
      </c>
      <c r="Q3652" s="7">
        <f>text(E3652,"ddd")</f>
        <v/>
      </c>
      <c r="R3652" s="7">
        <f>G3652-F3652</f>
        <v/>
      </c>
      <c r="S3652" s="7">
        <f>E3652-D3652</f>
        <v/>
      </c>
      <c r="T3652" s="7">
        <f>O3652*M3652</f>
        <v/>
      </c>
      <c r="U3652" s="7">
        <f>T3652*N3652</f>
        <v/>
      </c>
      <c r="V3652" s="7">
        <f>T3652-U3652-(P3652*M3652)</f>
        <v/>
      </c>
      <c r="W3652" s="7">
        <f>VLOOKUP(L3652,'Products Sheet'!$A:$B,2,FALSE)</f>
        <v/>
      </c>
      <c r="X3652" s="7" t="n"/>
      <c r="Y3652" s="7" t="n"/>
      <c r="Z3652" s="7" t="n"/>
      <c r="AA3652" s="7" t="n"/>
      <c r="AB3652" s="7" t="n"/>
      <c r="AC3652" s="7" t="n"/>
    </row>
    <row r="3653" ht="9.75" customHeight="1" s="12">
      <c r="A3653" s="11" t="inlineStr">
        <is>
          <t>SO - 0002441</t>
        </is>
      </c>
      <c r="B3653" s="11" t="inlineStr">
        <is>
          <t>In-Store</t>
        </is>
      </c>
      <c r="C3653" s="11" t="inlineStr">
        <is>
          <t>WARE-NMK1003</t>
        </is>
      </c>
      <c r="D3653" s="6" t="n">
        <v>43400</v>
      </c>
      <c r="E3653" s="6" t="n">
        <v>43522</v>
      </c>
      <c r="F3653" s="6" t="n">
        <v>43538</v>
      </c>
      <c r="G3653" s="6" t="n">
        <v>43543</v>
      </c>
      <c r="H3653" s="11" t="inlineStr">
        <is>
          <t>USD</t>
        </is>
      </c>
      <c r="I3653" s="11" t="n">
        <v>1</v>
      </c>
      <c r="J3653" s="11" t="n">
        <v>20</v>
      </c>
      <c r="K3653" s="11" t="n">
        <v>88</v>
      </c>
      <c r="L3653" s="11" t="n">
        <v>22</v>
      </c>
      <c r="M3653" s="11" t="n">
        <v>2</v>
      </c>
      <c r="N3653" s="11" t="n">
        <v>0.15</v>
      </c>
      <c r="O3653" s="7" t="n">
        <v>2539.3</v>
      </c>
      <c r="P3653" s="7" t="n">
        <v>1295.043</v>
      </c>
      <c r="Q3653" s="7">
        <f>text(E3653,"ddd")</f>
        <v/>
      </c>
      <c r="R3653" s="7">
        <f>G3653-F3653</f>
        <v/>
      </c>
      <c r="S3653" s="7">
        <f>E3653-D3653</f>
        <v/>
      </c>
      <c r="T3653" s="7">
        <f>O3653*M3653</f>
        <v/>
      </c>
      <c r="U3653" s="7">
        <f>T3653*N3653</f>
        <v/>
      </c>
      <c r="V3653" s="7">
        <f>T3653-U3653-(P3653*M3653)</f>
        <v/>
      </c>
      <c r="W3653" s="7">
        <f>VLOOKUP(L3653,'Products Sheet'!$A:$B,2,FALSE)</f>
        <v/>
      </c>
      <c r="X3653" s="7" t="n"/>
      <c r="Y3653" s="7" t="n"/>
      <c r="Z3653" s="7" t="n"/>
      <c r="AA3653" s="7" t="n"/>
      <c r="AB3653" s="7" t="n"/>
      <c r="AC3653" s="7" t="n"/>
    </row>
    <row r="3654" ht="9.75" customHeight="1" s="12">
      <c r="A3654" s="11" t="inlineStr">
        <is>
          <t>SO - 0002520</t>
        </is>
      </c>
      <c r="B3654" s="11" t="inlineStr">
        <is>
          <t>Wholesale</t>
        </is>
      </c>
      <c r="C3654" s="11" t="inlineStr">
        <is>
          <t>WARE-NMK1003</t>
        </is>
      </c>
      <c r="D3654" s="6" t="n">
        <v>43400</v>
      </c>
      <c r="E3654" s="6" t="n">
        <v>43534</v>
      </c>
      <c r="F3654" s="6" t="n">
        <v>43538</v>
      </c>
      <c r="G3654" s="6" t="n">
        <v>43542</v>
      </c>
      <c r="H3654" s="11" t="inlineStr">
        <is>
          <t>USD</t>
        </is>
      </c>
      <c r="I3654" s="11" t="n">
        <v>28</v>
      </c>
      <c r="J3654" s="11" t="n">
        <v>48</v>
      </c>
      <c r="K3654" s="11" t="n">
        <v>177</v>
      </c>
      <c r="L3654" s="11" t="n">
        <v>22</v>
      </c>
      <c r="M3654" s="11" t="n">
        <v>3</v>
      </c>
      <c r="N3654" s="11" t="n">
        <v>0.05</v>
      </c>
      <c r="O3654" s="7" t="n">
        <v>1098.8</v>
      </c>
      <c r="P3654" s="7" t="n">
        <v>604.34</v>
      </c>
      <c r="Q3654" s="7">
        <f>text(E3654,"ddd")</f>
        <v/>
      </c>
      <c r="R3654" s="7">
        <f>G3654-F3654</f>
        <v/>
      </c>
      <c r="S3654" s="7">
        <f>E3654-D3654</f>
        <v/>
      </c>
      <c r="T3654" s="7">
        <f>O3654*M3654</f>
        <v/>
      </c>
      <c r="U3654" s="7">
        <f>T3654*N3654</f>
        <v/>
      </c>
      <c r="V3654" s="7">
        <f>T3654-U3654-(P3654*M3654)</f>
        <v/>
      </c>
      <c r="W3654" s="7">
        <f>VLOOKUP(L3654,'Products Sheet'!$A:$B,2,FALSE)</f>
        <v/>
      </c>
      <c r="X3654" s="7" t="n"/>
      <c r="Y3654" s="7" t="n"/>
      <c r="Z3654" s="7" t="n"/>
      <c r="AA3654" s="7" t="n"/>
      <c r="AB3654" s="7" t="n"/>
      <c r="AC3654" s="7" t="n"/>
    </row>
    <row r="3655" ht="9.75" customHeight="1" s="12">
      <c r="A3655" s="11" t="inlineStr">
        <is>
          <t>SO - 0002550</t>
        </is>
      </c>
      <c r="B3655" s="11" t="inlineStr">
        <is>
          <t>Online</t>
        </is>
      </c>
      <c r="C3655" s="11" t="inlineStr">
        <is>
          <t>WARE-NMK1003</t>
        </is>
      </c>
      <c r="D3655" s="6" t="n">
        <v>43400</v>
      </c>
      <c r="E3655" s="6" t="n">
        <v>43538</v>
      </c>
      <c r="F3655" s="6" t="n">
        <v>43557</v>
      </c>
      <c r="G3655" s="6" t="n">
        <v>43560</v>
      </c>
      <c r="H3655" s="11" t="inlineStr">
        <is>
          <t>USD</t>
        </is>
      </c>
      <c r="I3655" s="11" t="n">
        <v>13</v>
      </c>
      <c r="J3655" s="11" t="n">
        <v>31</v>
      </c>
      <c r="K3655" s="11" t="n">
        <v>178</v>
      </c>
      <c r="L3655" s="11" t="n">
        <v>22</v>
      </c>
      <c r="M3655" s="11" t="n">
        <v>6</v>
      </c>
      <c r="N3655" s="11" t="n">
        <v>0.1</v>
      </c>
      <c r="O3655" s="7" t="n">
        <v>1715.2</v>
      </c>
      <c r="P3655" s="7" t="n">
        <v>1337.856</v>
      </c>
      <c r="Q3655" s="7">
        <f>text(E3655,"ddd")</f>
        <v/>
      </c>
      <c r="R3655" s="7">
        <f>G3655-F3655</f>
        <v/>
      </c>
      <c r="S3655" s="7">
        <f>E3655-D3655</f>
        <v/>
      </c>
      <c r="T3655" s="7">
        <f>O3655*M3655</f>
        <v/>
      </c>
      <c r="U3655" s="7">
        <f>T3655*N3655</f>
        <v/>
      </c>
      <c r="V3655" s="7">
        <f>T3655-U3655-(P3655*M3655)</f>
        <v/>
      </c>
      <c r="W3655" s="7">
        <f>VLOOKUP(L3655,'Products Sheet'!$A:$B,2,FALSE)</f>
        <v/>
      </c>
      <c r="X3655" s="7" t="n"/>
      <c r="Y3655" s="7" t="n"/>
      <c r="Z3655" s="7" t="n"/>
      <c r="AA3655" s="7" t="n"/>
      <c r="AB3655" s="7" t="n"/>
      <c r="AC3655" s="7" t="n"/>
    </row>
    <row r="3656" ht="9.75" customHeight="1" s="12">
      <c r="A3656" s="11" t="inlineStr">
        <is>
          <t>SO - 0002610</t>
        </is>
      </c>
      <c r="B3656" s="11" t="inlineStr">
        <is>
          <t>In-Store</t>
        </is>
      </c>
      <c r="C3656" s="11" t="inlineStr">
        <is>
          <t>WARE-XYS1001</t>
        </is>
      </c>
      <c r="D3656" s="6" t="n">
        <v>43400</v>
      </c>
      <c r="E3656" s="6" t="n">
        <v>43547</v>
      </c>
      <c r="F3656" s="6" t="n">
        <v>43572</v>
      </c>
      <c r="G3656" s="6" t="n">
        <v>43577</v>
      </c>
      <c r="H3656" s="11" t="inlineStr">
        <is>
          <t>USD</t>
        </is>
      </c>
      <c r="I3656" s="11" t="n">
        <v>4</v>
      </c>
      <c r="J3656" s="11" t="n">
        <v>49</v>
      </c>
      <c r="K3656" s="11" t="n">
        <v>7</v>
      </c>
      <c r="L3656" s="11" t="n">
        <v>22</v>
      </c>
      <c r="M3656" s="11" t="n">
        <v>4</v>
      </c>
      <c r="N3656" s="11" t="n">
        <v>0.2</v>
      </c>
      <c r="O3656" s="7" t="n">
        <v>1788.9</v>
      </c>
      <c r="P3656" s="7" t="n">
        <v>751.338</v>
      </c>
      <c r="Q3656" s="7">
        <f>text(E3656,"ddd")</f>
        <v/>
      </c>
      <c r="R3656" s="7">
        <f>G3656-F3656</f>
        <v/>
      </c>
      <c r="S3656" s="7">
        <f>E3656-D3656</f>
        <v/>
      </c>
      <c r="T3656" s="7">
        <f>O3656*M3656</f>
        <v/>
      </c>
      <c r="U3656" s="7">
        <f>T3656*N3656</f>
        <v/>
      </c>
      <c r="V3656" s="7">
        <f>T3656-U3656-(P3656*M3656)</f>
        <v/>
      </c>
      <c r="W3656" s="7">
        <f>VLOOKUP(L3656,'Products Sheet'!$A:$B,2,FALSE)</f>
        <v/>
      </c>
      <c r="X3656" s="7" t="n"/>
      <c r="Y3656" s="7" t="n"/>
      <c r="Z3656" s="7" t="n"/>
      <c r="AA3656" s="7" t="n"/>
      <c r="AB3656" s="7" t="n"/>
      <c r="AC3656" s="7" t="n"/>
    </row>
    <row r="3657" ht="9.75" customHeight="1" s="12">
      <c r="A3657" s="11" t="inlineStr">
        <is>
          <t>SO - 0002611</t>
        </is>
      </c>
      <c r="B3657" s="11" t="inlineStr">
        <is>
          <t>Online</t>
        </is>
      </c>
      <c r="C3657" s="11" t="inlineStr">
        <is>
          <t>WARE-PUJ1005</t>
        </is>
      </c>
      <c r="D3657" s="6" t="n">
        <v>43400</v>
      </c>
      <c r="E3657" s="6" t="n">
        <v>43547</v>
      </c>
      <c r="F3657" s="6" t="n">
        <v>43556</v>
      </c>
      <c r="G3657" s="6" t="n">
        <v>43566</v>
      </c>
      <c r="H3657" s="11" t="inlineStr">
        <is>
          <t>USD</t>
        </is>
      </c>
      <c r="I3657" s="11" t="n">
        <v>14</v>
      </c>
      <c r="J3657" s="11" t="n">
        <v>39</v>
      </c>
      <c r="K3657" s="11" t="n">
        <v>286</v>
      </c>
      <c r="L3657" s="11" t="n">
        <v>22</v>
      </c>
      <c r="M3657" s="11" t="n">
        <v>8</v>
      </c>
      <c r="N3657" s="11" t="n">
        <v>0.15</v>
      </c>
      <c r="O3657" s="7" t="n">
        <v>1246.2</v>
      </c>
      <c r="P3657" s="7" t="n">
        <v>922.188</v>
      </c>
      <c r="Q3657" s="7">
        <f>text(E3657,"ddd")</f>
        <v/>
      </c>
      <c r="R3657" s="7">
        <f>G3657-F3657</f>
        <v/>
      </c>
      <c r="S3657" s="7">
        <f>E3657-D3657</f>
        <v/>
      </c>
      <c r="T3657" s="7">
        <f>O3657*M3657</f>
        <v/>
      </c>
      <c r="U3657" s="7">
        <f>T3657*N3657</f>
        <v/>
      </c>
      <c r="V3657" s="7">
        <f>T3657-U3657-(P3657*M3657)</f>
        <v/>
      </c>
      <c r="W3657" s="7">
        <f>VLOOKUP(L3657,'Products Sheet'!$A:$B,2,FALSE)</f>
        <v/>
      </c>
      <c r="X3657" s="7" t="n"/>
      <c r="Y3657" s="7" t="n"/>
      <c r="Z3657" s="7" t="n"/>
      <c r="AA3657" s="7" t="n"/>
      <c r="AB3657" s="7" t="n"/>
      <c r="AC3657" s="7" t="n"/>
    </row>
    <row r="3658" ht="9.75" customHeight="1" s="12">
      <c r="A3658" s="11" t="inlineStr">
        <is>
          <t>SO - 0002612</t>
        </is>
      </c>
      <c r="B3658" s="11" t="inlineStr">
        <is>
          <t>In-Store</t>
        </is>
      </c>
      <c r="C3658" s="11" t="inlineStr">
        <is>
          <t>WARE-NMK1003</t>
        </is>
      </c>
      <c r="D3658" s="6" t="n">
        <v>43400</v>
      </c>
      <c r="E3658" s="6" t="n">
        <v>43547</v>
      </c>
      <c r="F3658" s="6" t="n">
        <v>43558</v>
      </c>
      <c r="G3658" s="6" t="n">
        <v>43563</v>
      </c>
      <c r="H3658" s="11" t="inlineStr">
        <is>
          <t>USD</t>
        </is>
      </c>
      <c r="I3658" s="11" t="n">
        <v>9</v>
      </c>
      <c r="J3658" s="11" t="n">
        <v>33</v>
      </c>
      <c r="K3658" s="11" t="n">
        <v>176</v>
      </c>
      <c r="L3658" s="11" t="n">
        <v>22</v>
      </c>
      <c r="M3658" s="11" t="n">
        <v>3</v>
      </c>
      <c r="N3658" s="11" t="n">
        <v>0.05</v>
      </c>
      <c r="O3658" s="7" t="n">
        <v>1139</v>
      </c>
      <c r="P3658" s="7" t="n">
        <v>854.25</v>
      </c>
      <c r="Q3658" s="7">
        <f>text(E3658,"ddd")</f>
        <v/>
      </c>
      <c r="R3658" s="7">
        <f>G3658-F3658</f>
        <v/>
      </c>
      <c r="S3658" s="7">
        <f>E3658-D3658</f>
        <v/>
      </c>
      <c r="T3658" s="7">
        <f>O3658*M3658</f>
        <v/>
      </c>
      <c r="U3658" s="7">
        <f>T3658*N3658</f>
        <v/>
      </c>
      <c r="V3658" s="7">
        <f>T3658-U3658-(P3658*M3658)</f>
        <v/>
      </c>
      <c r="W3658" s="7">
        <f>VLOOKUP(L3658,'Products Sheet'!$A:$B,2,FALSE)</f>
        <v/>
      </c>
      <c r="X3658" s="7" t="n"/>
      <c r="Y3658" s="7" t="n"/>
      <c r="Z3658" s="7" t="n"/>
      <c r="AA3658" s="7" t="n"/>
      <c r="AB3658" s="7" t="n"/>
      <c r="AC3658" s="7" t="n"/>
    </row>
    <row r="3659" ht="9.75" customHeight="1" s="12">
      <c r="A3659" s="11" t="inlineStr">
        <is>
          <t>SO - 0002634</t>
        </is>
      </c>
      <c r="B3659" s="11" t="inlineStr">
        <is>
          <t>Wholesale</t>
        </is>
      </c>
      <c r="C3659" s="11" t="inlineStr">
        <is>
          <t>WARE-NBV1002</t>
        </is>
      </c>
      <c r="D3659" s="6" t="n">
        <v>43400</v>
      </c>
      <c r="E3659" s="6" t="n">
        <v>43549</v>
      </c>
      <c r="F3659" s="6" t="n">
        <v>43553</v>
      </c>
      <c r="G3659" s="6" t="n">
        <v>43555</v>
      </c>
      <c r="H3659" s="11" t="inlineStr">
        <is>
          <t>USD</t>
        </is>
      </c>
      <c r="I3659" s="11" t="n">
        <v>26</v>
      </c>
      <c r="J3659" s="11" t="n">
        <v>46</v>
      </c>
      <c r="K3659" s="11" t="n">
        <v>61</v>
      </c>
      <c r="L3659" s="11" t="n">
        <v>22</v>
      </c>
      <c r="M3659" s="11" t="n">
        <v>6</v>
      </c>
      <c r="N3659" s="11" t="n">
        <v>0.075</v>
      </c>
      <c r="O3659" s="7" t="n">
        <v>1125.6</v>
      </c>
      <c r="P3659" s="7" t="n">
        <v>585.3120000000001</v>
      </c>
      <c r="Q3659" s="7">
        <f>text(E3659,"ddd")</f>
        <v/>
      </c>
      <c r="R3659" s="7">
        <f>G3659-F3659</f>
        <v/>
      </c>
      <c r="S3659" s="7">
        <f>E3659-D3659</f>
        <v/>
      </c>
      <c r="T3659" s="7">
        <f>O3659*M3659</f>
        <v/>
      </c>
      <c r="U3659" s="7">
        <f>T3659*N3659</f>
        <v/>
      </c>
      <c r="V3659" s="7">
        <f>T3659-U3659-(P3659*M3659)</f>
        <v/>
      </c>
      <c r="W3659" s="7">
        <f>VLOOKUP(L3659,'Products Sheet'!$A:$B,2,FALSE)</f>
        <v/>
      </c>
      <c r="X3659" s="7" t="n"/>
      <c r="Y3659" s="7" t="n"/>
      <c r="Z3659" s="7" t="n"/>
      <c r="AA3659" s="7" t="n"/>
      <c r="AB3659" s="7" t="n"/>
      <c r="AC3659" s="7" t="n"/>
    </row>
    <row r="3660" ht="9.75" customHeight="1" s="12">
      <c r="A3660" s="11" t="inlineStr">
        <is>
          <t>SO - 0002653</t>
        </is>
      </c>
      <c r="B3660" s="11" t="inlineStr">
        <is>
          <t>In-Store</t>
        </is>
      </c>
      <c r="C3660" s="11" t="inlineStr">
        <is>
          <t>WARE-NMK1003</t>
        </is>
      </c>
      <c r="D3660" s="6" t="n">
        <v>43500</v>
      </c>
      <c r="E3660" s="6" t="n">
        <v>43552</v>
      </c>
      <c r="F3660" s="6" t="n">
        <v>43554</v>
      </c>
      <c r="G3660" s="6" t="n">
        <v>43561</v>
      </c>
      <c r="H3660" s="11" t="inlineStr">
        <is>
          <t>USD</t>
        </is>
      </c>
      <c r="I3660" s="11" t="n">
        <v>5</v>
      </c>
      <c r="J3660" s="11" t="n">
        <v>12</v>
      </c>
      <c r="K3660" s="11" t="n">
        <v>122</v>
      </c>
      <c r="L3660" s="11" t="n">
        <v>22</v>
      </c>
      <c r="M3660" s="11" t="n">
        <v>3</v>
      </c>
      <c r="N3660" s="11" t="n">
        <v>0.05</v>
      </c>
      <c r="O3660" s="7" t="n">
        <v>1031.8</v>
      </c>
      <c r="P3660" s="7" t="n">
        <v>515.9</v>
      </c>
      <c r="Q3660" s="7">
        <f>text(E3660,"ddd")</f>
        <v/>
      </c>
      <c r="R3660" s="7">
        <f>G3660-F3660</f>
        <v/>
      </c>
      <c r="S3660" s="7">
        <f>E3660-D3660</f>
        <v/>
      </c>
      <c r="T3660" s="7">
        <f>O3660*M3660</f>
        <v/>
      </c>
      <c r="U3660" s="7">
        <f>T3660*N3660</f>
        <v/>
      </c>
      <c r="V3660" s="7">
        <f>T3660-U3660-(P3660*M3660)</f>
        <v/>
      </c>
      <c r="W3660" s="7">
        <f>VLOOKUP(L3660,'Products Sheet'!$A:$B,2,FALSE)</f>
        <v/>
      </c>
      <c r="X3660" s="7" t="n"/>
      <c r="Y3660" s="7" t="n"/>
      <c r="Z3660" s="7" t="n"/>
      <c r="AA3660" s="7" t="n"/>
      <c r="AB3660" s="7" t="n"/>
      <c r="AC3660" s="7" t="n"/>
    </row>
    <row r="3661" ht="9.75" customHeight="1" s="12">
      <c r="A3661" s="11" t="inlineStr">
        <is>
          <t>SO - 0002743</t>
        </is>
      </c>
      <c r="B3661" s="11" t="inlineStr">
        <is>
          <t>In-Store</t>
        </is>
      </c>
      <c r="C3661" s="11" t="inlineStr">
        <is>
          <t>WARE-NMK1003</t>
        </is>
      </c>
      <c r="D3661" s="6" t="n">
        <v>43400</v>
      </c>
      <c r="E3661" s="6" t="n">
        <v>43562</v>
      </c>
      <c r="F3661" s="6" t="n">
        <v>43580</v>
      </c>
      <c r="G3661" s="6" t="n">
        <v>43588</v>
      </c>
      <c r="H3661" s="11" t="inlineStr">
        <is>
          <t>USD</t>
        </is>
      </c>
      <c r="I3661" s="11" t="n">
        <v>9</v>
      </c>
      <c r="J3661" s="11" t="n">
        <v>4</v>
      </c>
      <c r="K3661" s="11" t="n">
        <v>92</v>
      </c>
      <c r="L3661" s="11" t="n">
        <v>22</v>
      </c>
      <c r="M3661" s="11" t="n">
        <v>1</v>
      </c>
      <c r="N3661" s="11" t="n">
        <v>0.05</v>
      </c>
      <c r="O3661" s="7" t="n">
        <v>3879.3</v>
      </c>
      <c r="P3661" s="7" t="n">
        <v>3142.233</v>
      </c>
      <c r="Q3661" s="7">
        <f>text(E3661,"ddd")</f>
        <v/>
      </c>
      <c r="R3661" s="7">
        <f>G3661-F3661</f>
        <v/>
      </c>
      <c r="S3661" s="7">
        <f>E3661-D3661</f>
        <v/>
      </c>
      <c r="T3661" s="7">
        <f>O3661*M3661</f>
        <v/>
      </c>
      <c r="U3661" s="7">
        <f>T3661*N3661</f>
        <v/>
      </c>
      <c r="V3661" s="7">
        <f>T3661-U3661-(P3661*M3661)</f>
        <v/>
      </c>
      <c r="W3661" s="7">
        <f>VLOOKUP(L3661,'Products Sheet'!$A:$B,2,FALSE)</f>
        <v/>
      </c>
      <c r="X3661" s="7" t="n"/>
      <c r="Y3661" s="7" t="n"/>
      <c r="Z3661" s="7" t="n"/>
      <c r="AA3661" s="7" t="n"/>
      <c r="AB3661" s="7" t="n"/>
      <c r="AC3661" s="7" t="n"/>
    </row>
    <row r="3662" ht="9.75" customHeight="1" s="12">
      <c r="A3662" s="11" t="inlineStr">
        <is>
          <t>SO - 0002770</t>
        </is>
      </c>
      <c r="B3662" s="11" t="inlineStr">
        <is>
          <t>In-Store</t>
        </is>
      </c>
      <c r="C3662" s="11" t="inlineStr">
        <is>
          <t>WARE-MKL1006</t>
        </is>
      </c>
      <c r="D3662" s="6" t="n">
        <v>43400</v>
      </c>
      <c r="E3662" s="6" t="n">
        <v>43565</v>
      </c>
      <c r="F3662" s="6" t="n">
        <v>43572</v>
      </c>
      <c r="G3662" s="6" t="n">
        <v>43576</v>
      </c>
      <c r="H3662" s="11" t="inlineStr">
        <is>
          <t>USD</t>
        </is>
      </c>
      <c r="I3662" s="11" t="n">
        <v>2</v>
      </c>
      <c r="J3662" s="11" t="n">
        <v>32</v>
      </c>
      <c r="K3662" s="11" t="n">
        <v>342</v>
      </c>
      <c r="L3662" s="11" t="n">
        <v>22</v>
      </c>
      <c r="M3662" s="11" t="n">
        <v>3</v>
      </c>
      <c r="N3662" s="11" t="n">
        <v>0.1</v>
      </c>
      <c r="O3662" s="7" t="n">
        <v>234.5</v>
      </c>
      <c r="P3662" s="7" t="n">
        <v>166.495</v>
      </c>
      <c r="Q3662" s="7">
        <f>text(E3662,"ddd")</f>
        <v/>
      </c>
      <c r="R3662" s="7">
        <f>G3662-F3662</f>
        <v/>
      </c>
      <c r="S3662" s="7">
        <f>E3662-D3662</f>
        <v/>
      </c>
      <c r="T3662" s="7">
        <f>O3662*M3662</f>
        <v/>
      </c>
      <c r="U3662" s="7">
        <f>T3662*N3662</f>
        <v/>
      </c>
      <c r="V3662" s="7">
        <f>T3662-U3662-(P3662*M3662)</f>
        <v/>
      </c>
      <c r="W3662" s="7">
        <f>VLOOKUP(L3662,'Products Sheet'!$A:$B,2,FALSE)</f>
        <v/>
      </c>
      <c r="X3662" s="7" t="n"/>
      <c r="Y3662" s="7" t="n"/>
      <c r="Z3662" s="7" t="n"/>
      <c r="AA3662" s="7" t="n"/>
      <c r="AB3662" s="7" t="n"/>
      <c r="AC3662" s="7" t="n"/>
    </row>
    <row r="3663" ht="9.75" customHeight="1" s="12">
      <c r="A3663" s="11" t="inlineStr">
        <is>
          <t>SO - 0002798</t>
        </is>
      </c>
      <c r="B3663" s="11" t="inlineStr">
        <is>
          <t>Distributor</t>
        </is>
      </c>
      <c r="C3663" s="11" t="inlineStr">
        <is>
          <t>WARE-NMK1003</t>
        </is>
      </c>
      <c r="D3663" s="6" t="n">
        <v>43400</v>
      </c>
      <c r="E3663" s="6" t="n">
        <v>43569</v>
      </c>
      <c r="F3663" s="6" t="n">
        <v>43580</v>
      </c>
      <c r="G3663" s="6" t="n">
        <v>43582</v>
      </c>
      <c r="H3663" s="11" t="inlineStr">
        <is>
          <t>USD</t>
        </is>
      </c>
      <c r="I3663" s="11" t="n">
        <v>21</v>
      </c>
      <c r="J3663" s="11" t="n">
        <v>2</v>
      </c>
      <c r="K3663" s="11" t="n">
        <v>135</v>
      </c>
      <c r="L3663" s="11" t="n">
        <v>22</v>
      </c>
      <c r="M3663" s="11" t="n">
        <v>8</v>
      </c>
      <c r="N3663" s="11" t="n">
        <v>0.075</v>
      </c>
      <c r="O3663" s="7" t="n">
        <v>5440.400000000001</v>
      </c>
      <c r="P3663" s="7" t="n">
        <v>4352.320000000001</v>
      </c>
      <c r="Q3663" s="7">
        <f>text(E3663,"ddd")</f>
        <v/>
      </c>
      <c r="R3663" s="7">
        <f>G3663-F3663</f>
        <v/>
      </c>
      <c r="S3663" s="7">
        <f>E3663-D3663</f>
        <v/>
      </c>
      <c r="T3663" s="7">
        <f>O3663*M3663</f>
        <v/>
      </c>
      <c r="U3663" s="7">
        <f>T3663*N3663</f>
        <v/>
      </c>
      <c r="V3663" s="7">
        <f>T3663-U3663-(P3663*M3663)</f>
        <v/>
      </c>
      <c r="W3663" s="7">
        <f>VLOOKUP(L3663,'Products Sheet'!$A:$B,2,FALSE)</f>
        <v/>
      </c>
      <c r="X3663" s="7" t="n"/>
      <c r="Y3663" s="7" t="n"/>
      <c r="Z3663" s="7" t="n"/>
      <c r="AA3663" s="7" t="n"/>
      <c r="AB3663" s="7" t="n"/>
      <c r="AC3663" s="7" t="n"/>
    </row>
    <row r="3664" ht="9.75" customHeight="1" s="12">
      <c r="A3664" s="11" t="inlineStr">
        <is>
          <t>SO - 0002892</t>
        </is>
      </c>
      <c r="B3664" s="11" t="inlineStr">
        <is>
          <t>Distributor</t>
        </is>
      </c>
      <c r="C3664" s="11" t="inlineStr">
        <is>
          <t>WARE-XYS1001</t>
        </is>
      </c>
      <c r="D3664" s="6" t="n">
        <v>43500</v>
      </c>
      <c r="E3664" s="6" t="n">
        <v>43580</v>
      </c>
      <c r="F3664" s="6" t="n">
        <v>43601</v>
      </c>
      <c r="G3664" s="6" t="n">
        <v>43602</v>
      </c>
      <c r="H3664" s="11" t="inlineStr">
        <is>
          <t>USD</t>
        </is>
      </c>
      <c r="I3664" s="11" t="n">
        <v>22</v>
      </c>
      <c r="J3664" s="11" t="n">
        <v>43</v>
      </c>
      <c r="K3664" s="11" t="n">
        <v>28</v>
      </c>
      <c r="L3664" s="11" t="n">
        <v>22</v>
      </c>
      <c r="M3664" s="11" t="n">
        <v>6</v>
      </c>
      <c r="N3664" s="11" t="n">
        <v>0.1</v>
      </c>
      <c r="O3664" s="7" t="n">
        <v>1072</v>
      </c>
      <c r="P3664" s="7" t="n">
        <v>686.08</v>
      </c>
      <c r="Q3664" s="7">
        <f>text(E3664,"ddd")</f>
        <v/>
      </c>
      <c r="R3664" s="7">
        <f>G3664-F3664</f>
        <v/>
      </c>
      <c r="S3664" s="7">
        <f>E3664-D3664</f>
        <v/>
      </c>
      <c r="T3664" s="7">
        <f>O3664*M3664</f>
        <v/>
      </c>
      <c r="U3664" s="7">
        <f>T3664*N3664</f>
        <v/>
      </c>
      <c r="V3664" s="7">
        <f>T3664-U3664-(P3664*M3664)</f>
        <v/>
      </c>
      <c r="W3664" s="7">
        <f>VLOOKUP(L3664,'Products Sheet'!$A:$B,2,FALSE)</f>
        <v/>
      </c>
      <c r="X3664" s="7" t="n"/>
      <c r="Y3664" s="7" t="n"/>
      <c r="Z3664" s="7" t="n"/>
      <c r="AA3664" s="7" t="n"/>
      <c r="AB3664" s="7" t="n"/>
      <c r="AC3664" s="7" t="n"/>
    </row>
    <row r="3665" ht="9.75" customHeight="1" s="12">
      <c r="A3665" s="11" t="inlineStr">
        <is>
          <t>SO - 0002911</t>
        </is>
      </c>
      <c r="B3665" s="11" t="inlineStr">
        <is>
          <t>Online</t>
        </is>
      </c>
      <c r="C3665" s="11" t="inlineStr">
        <is>
          <t>WARE-XYS1001</t>
        </is>
      </c>
      <c r="D3665" s="6" t="n">
        <v>43500</v>
      </c>
      <c r="E3665" s="6" t="n">
        <v>43582</v>
      </c>
      <c r="F3665" s="6" t="n">
        <v>43609</v>
      </c>
      <c r="G3665" s="6" t="n">
        <v>43610</v>
      </c>
      <c r="H3665" s="11" t="inlineStr">
        <is>
          <t>USD</t>
        </is>
      </c>
      <c r="I3665" s="11" t="n">
        <v>19</v>
      </c>
      <c r="J3665" s="11" t="n">
        <v>37</v>
      </c>
      <c r="K3665" s="11" t="n">
        <v>1</v>
      </c>
      <c r="L3665" s="11" t="n">
        <v>22</v>
      </c>
      <c r="M3665" s="11" t="n">
        <v>6</v>
      </c>
      <c r="N3665" s="11" t="n">
        <v>0.075</v>
      </c>
      <c r="O3665" s="7" t="n">
        <v>911.2</v>
      </c>
      <c r="P3665" s="7" t="n">
        <v>665.176</v>
      </c>
      <c r="Q3665" s="7">
        <f>text(E3665,"ddd")</f>
        <v/>
      </c>
      <c r="R3665" s="7">
        <f>G3665-F3665</f>
        <v/>
      </c>
      <c r="S3665" s="7">
        <f>E3665-D3665</f>
        <v/>
      </c>
      <c r="T3665" s="7">
        <f>O3665*M3665</f>
        <v/>
      </c>
      <c r="U3665" s="7">
        <f>T3665*N3665</f>
        <v/>
      </c>
      <c r="V3665" s="7">
        <f>T3665-U3665-(P3665*M3665)</f>
        <v/>
      </c>
      <c r="W3665" s="7">
        <f>VLOOKUP(L3665,'Products Sheet'!$A:$B,2,FALSE)</f>
        <v/>
      </c>
      <c r="X3665" s="7" t="n"/>
      <c r="Y3665" s="7" t="n"/>
      <c r="Z3665" s="7" t="n"/>
      <c r="AA3665" s="7" t="n"/>
      <c r="AB3665" s="7" t="n"/>
      <c r="AC3665" s="7" t="n"/>
    </row>
    <row r="3666" ht="9.75" customHeight="1" s="12">
      <c r="A3666" s="11" t="inlineStr">
        <is>
          <t>SO - 0002971</t>
        </is>
      </c>
      <c r="B3666" s="11" t="inlineStr">
        <is>
          <t>Distributor</t>
        </is>
      </c>
      <c r="C3666" s="11" t="inlineStr">
        <is>
          <t>WARE-XYS1001</t>
        </is>
      </c>
      <c r="D3666" s="6" t="n">
        <v>43500</v>
      </c>
      <c r="E3666" s="6" t="n">
        <v>43588</v>
      </c>
      <c r="F3666" s="6" t="n">
        <v>43593</v>
      </c>
      <c r="G3666" s="6" t="n">
        <v>43595</v>
      </c>
      <c r="H3666" s="11" t="inlineStr">
        <is>
          <t>USD</t>
        </is>
      </c>
      <c r="I3666" s="11" t="n">
        <v>20</v>
      </c>
      <c r="J3666" s="11" t="n">
        <v>14</v>
      </c>
      <c r="K3666" s="11" t="n">
        <v>26</v>
      </c>
      <c r="L3666" s="11" t="n">
        <v>22</v>
      </c>
      <c r="M3666" s="11" t="n">
        <v>3</v>
      </c>
      <c r="N3666" s="11" t="n">
        <v>0.075</v>
      </c>
      <c r="O3666" s="7" t="n">
        <v>167.5</v>
      </c>
      <c r="P3666" s="7" t="n">
        <v>90.45</v>
      </c>
      <c r="Q3666" s="7">
        <f>text(E3666,"ddd")</f>
        <v/>
      </c>
      <c r="R3666" s="7">
        <f>G3666-F3666</f>
        <v/>
      </c>
      <c r="S3666" s="7">
        <f>E3666-D3666</f>
        <v/>
      </c>
      <c r="T3666" s="7">
        <f>O3666*M3666</f>
        <v/>
      </c>
      <c r="U3666" s="7">
        <f>T3666*N3666</f>
        <v/>
      </c>
      <c r="V3666" s="7">
        <f>T3666-U3666-(P3666*M3666)</f>
        <v/>
      </c>
      <c r="W3666" s="7">
        <f>VLOOKUP(L3666,'Products Sheet'!$A:$B,2,FALSE)</f>
        <v/>
      </c>
      <c r="X3666" s="7" t="n"/>
      <c r="Y3666" s="7" t="n"/>
      <c r="Z3666" s="7" t="n"/>
      <c r="AA3666" s="7" t="n"/>
      <c r="AB3666" s="7" t="n"/>
      <c r="AC3666" s="7" t="n"/>
    </row>
    <row r="3667" ht="9.75" customHeight="1" s="12">
      <c r="A3667" s="11" t="inlineStr">
        <is>
          <t>SO - 0002988</t>
        </is>
      </c>
      <c r="B3667" s="11" t="inlineStr">
        <is>
          <t>Distributor</t>
        </is>
      </c>
      <c r="C3667" s="11" t="inlineStr">
        <is>
          <t>WARE-PUJ1005</t>
        </is>
      </c>
      <c r="D3667" s="6" t="n">
        <v>43500</v>
      </c>
      <c r="E3667" s="6" t="n">
        <v>43589</v>
      </c>
      <c r="F3667" s="6" t="n">
        <v>43601</v>
      </c>
      <c r="G3667" s="6" t="n">
        <v>43602</v>
      </c>
      <c r="H3667" s="11" t="inlineStr">
        <is>
          <t>USD</t>
        </is>
      </c>
      <c r="I3667" s="11" t="n">
        <v>24</v>
      </c>
      <c r="J3667" s="11" t="n">
        <v>23</v>
      </c>
      <c r="K3667" s="11" t="n">
        <v>275</v>
      </c>
      <c r="L3667" s="11" t="n">
        <v>22</v>
      </c>
      <c r="M3667" s="11" t="n">
        <v>5</v>
      </c>
      <c r="N3667" s="11" t="n">
        <v>0.15</v>
      </c>
      <c r="O3667" s="7" t="n">
        <v>1782.2</v>
      </c>
      <c r="P3667" s="7" t="n">
        <v>1318.828</v>
      </c>
      <c r="Q3667" s="7">
        <f>text(E3667,"ddd")</f>
        <v/>
      </c>
      <c r="R3667" s="7">
        <f>G3667-F3667</f>
        <v/>
      </c>
      <c r="S3667" s="7">
        <f>E3667-D3667</f>
        <v/>
      </c>
      <c r="T3667" s="7">
        <f>O3667*M3667</f>
        <v/>
      </c>
      <c r="U3667" s="7">
        <f>T3667*N3667</f>
        <v/>
      </c>
      <c r="V3667" s="7">
        <f>T3667-U3667-(P3667*M3667)</f>
        <v/>
      </c>
      <c r="W3667" s="7">
        <f>VLOOKUP(L3667,'Products Sheet'!$A:$B,2,FALSE)</f>
        <v/>
      </c>
      <c r="X3667" s="7" t="n"/>
      <c r="Y3667" s="7" t="n"/>
      <c r="Z3667" s="7" t="n"/>
      <c r="AA3667" s="7" t="n"/>
      <c r="AB3667" s="7" t="n"/>
      <c r="AC3667" s="7" t="n"/>
    </row>
    <row r="3668" ht="9.75" customHeight="1" s="12">
      <c r="A3668" s="11" t="inlineStr">
        <is>
          <t>SO - 0003028</t>
        </is>
      </c>
      <c r="B3668" s="11" t="inlineStr">
        <is>
          <t>Online</t>
        </is>
      </c>
      <c r="C3668" s="11" t="inlineStr">
        <is>
          <t>WARE-UHY1004</t>
        </is>
      </c>
      <c r="D3668" s="6" t="n">
        <v>43500</v>
      </c>
      <c r="E3668" s="6" t="n">
        <v>43594</v>
      </c>
      <c r="F3668" s="6" t="n">
        <v>43603</v>
      </c>
      <c r="G3668" s="6" t="n">
        <v>43604</v>
      </c>
      <c r="H3668" s="11" t="inlineStr">
        <is>
          <t>USD</t>
        </is>
      </c>
      <c r="I3668" s="11" t="n">
        <v>17</v>
      </c>
      <c r="J3668" s="11" t="n">
        <v>13</v>
      </c>
      <c r="K3668" s="11" t="n">
        <v>209</v>
      </c>
      <c r="L3668" s="11" t="n">
        <v>22</v>
      </c>
      <c r="M3668" s="11" t="n">
        <v>8</v>
      </c>
      <c r="N3668" s="11" t="n">
        <v>0.15</v>
      </c>
      <c r="O3668" s="7" t="n">
        <v>1755.4</v>
      </c>
      <c r="P3668" s="7" t="n">
        <v>1176.118</v>
      </c>
      <c r="Q3668" s="7">
        <f>text(E3668,"ddd")</f>
        <v/>
      </c>
      <c r="R3668" s="7">
        <f>G3668-F3668</f>
        <v/>
      </c>
      <c r="S3668" s="7">
        <f>E3668-D3668</f>
        <v/>
      </c>
      <c r="T3668" s="7">
        <f>O3668*M3668</f>
        <v/>
      </c>
      <c r="U3668" s="7">
        <f>T3668*N3668</f>
        <v/>
      </c>
      <c r="V3668" s="7">
        <f>T3668-U3668-(P3668*M3668)</f>
        <v/>
      </c>
      <c r="W3668" s="7">
        <f>VLOOKUP(L3668,'Products Sheet'!$A:$B,2,FALSE)</f>
        <v/>
      </c>
      <c r="X3668" s="7" t="n"/>
      <c r="Y3668" s="7" t="n"/>
      <c r="Z3668" s="7" t="n"/>
      <c r="AA3668" s="7" t="n"/>
      <c r="AB3668" s="7" t="n"/>
      <c r="AC3668" s="7" t="n"/>
    </row>
    <row r="3669" ht="9.75" customHeight="1" s="12">
      <c r="A3669" s="11" t="inlineStr">
        <is>
          <t>SO - 0003057</t>
        </is>
      </c>
      <c r="B3669" s="11" t="inlineStr">
        <is>
          <t>In-Store</t>
        </is>
      </c>
      <c r="C3669" s="11" t="inlineStr">
        <is>
          <t>WARE-NMK1003</t>
        </is>
      </c>
      <c r="D3669" s="6" t="n">
        <v>43500</v>
      </c>
      <c r="E3669" s="6" t="n">
        <v>43597</v>
      </c>
      <c r="F3669" s="6" t="n">
        <v>43607</v>
      </c>
      <c r="G3669" s="6" t="n">
        <v>43609</v>
      </c>
      <c r="H3669" s="11" t="inlineStr">
        <is>
          <t>USD</t>
        </is>
      </c>
      <c r="I3669" s="11" t="n">
        <v>10</v>
      </c>
      <c r="J3669" s="11" t="n">
        <v>29</v>
      </c>
      <c r="K3669" s="11" t="n">
        <v>93</v>
      </c>
      <c r="L3669" s="11" t="n">
        <v>22</v>
      </c>
      <c r="M3669" s="11" t="n">
        <v>7</v>
      </c>
      <c r="N3669" s="11" t="n">
        <v>0.15</v>
      </c>
      <c r="O3669" s="7" t="n">
        <v>3510.8</v>
      </c>
      <c r="P3669" s="7" t="n">
        <v>1720.292</v>
      </c>
      <c r="Q3669" s="7">
        <f>text(E3669,"ddd")</f>
        <v/>
      </c>
      <c r="R3669" s="7">
        <f>G3669-F3669</f>
        <v/>
      </c>
      <c r="S3669" s="7">
        <f>E3669-D3669</f>
        <v/>
      </c>
      <c r="T3669" s="7">
        <f>O3669*M3669</f>
        <v/>
      </c>
      <c r="U3669" s="7">
        <f>T3669*N3669</f>
        <v/>
      </c>
      <c r="V3669" s="7">
        <f>T3669-U3669-(P3669*M3669)</f>
        <v/>
      </c>
      <c r="W3669" s="7">
        <f>VLOOKUP(L3669,'Products Sheet'!$A:$B,2,FALSE)</f>
        <v/>
      </c>
      <c r="X3669" s="7" t="n"/>
      <c r="Y3669" s="7" t="n"/>
      <c r="Z3669" s="7" t="n"/>
      <c r="AA3669" s="7" t="n"/>
      <c r="AB3669" s="7" t="n"/>
      <c r="AC3669" s="7" t="n"/>
    </row>
    <row r="3670" ht="9.75" customHeight="1" s="12">
      <c r="A3670" s="11" t="inlineStr">
        <is>
          <t>SO - 0003061</t>
        </is>
      </c>
      <c r="B3670" s="11" t="inlineStr">
        <is>
          <t>In-Store</t>
        </is>
      </c>
      <c r="C3670" s="11" t="inlineStr">
        <is>
          <t>WARE-NMK1003</t>
        </is>
      </c>
      <c r="D3670" s="6" t="n">
        <v>43500</v>
      </c>
      <c r="E3670" s="6" t="n">
        <v>43597</v>
      </c>
      <c r="F3670" s="6" t="n">
        <v>43621</v>
      </c>
      <c r="G3670" s="6" t="n">
        <v>43626</v>
      </c>
      <c r="H3670" s="11" t="inlineStr">
        <is>
          <t>USD</t>
        </is>
      </c>
      <c r="I3670" s="11" t="n">
        <v>5</v>
      </c>
      <c r="J3670" s="11" t="n">
        <v>31</v>
      </c>
      <c r="K3670" s="11" t="n">
        <v>170</v>
      </c>
      <c r="L3670" s="11" t="n">
        <v>22</v>
      </c>
      <c r="M3670" s="11" t="n">
        <v>3</v>
      </c>
      <c r="N3670" s="11" t="n">
        <v>0.2</v>
      </c>
      <c r="O3670" s="7" t="n">
        <v>1688.4</v>
      </c>
      <c r="P3670" s="7" t="n">
        <v>1401.372</v>
      </c>
      <c r="Q3670" s="7">
        <f>text(E3670,"ddd")</f>
        <v/>
      </c>
      <c r="R3670" s="7">
        <f>G3670-F3670</f>
        <v/>
      </c>
      <c r="S3670" s="7">
        <f>E3670-D3670</f>
        <v/>
      </c>
      <c r="T3670" s="7">
        <f>O3670*M3670</f>
        <v/>
      </c>
      <c r="U3670" s="7">
        <f>T3670*N3670</f>
        <v/>
      </c>
      <c r="V3670" s="7">
        <f>T3670-U3670-(P3670*M3670)</f>
        <v/>
      </c>
      <c r="W3670" s="7">
        <f>VLOOKUP(L3670,'Products Sheet'!$A:$B,2,FALSE)</f>
        <v/>
      </c>
      <c r="X3670" s="7" t="n"/>
      <c r="Y3670" s="7" t="n"/>
      <c r="Z3670" s="7" t="n"/>
      <c r="AA3670" s="7" t="n"/>
      <c r="AB3670" s="7" t="n"/>
      <c r="AC3670" s="7" t="n"/>
    </row>
    <row r="3671" ht="9.75" customHeight="1" s="12">
      <c r="A3671" s="11" t="inlineStr">
        <is>
          <t>SO - 0003169</t>
        </is>
      </c>
      <c r="B3671" s="11" t="inlineStr">
        <is>
          <t>In-Store</t>
        </is>
      </c>
      <c r="C3671" s="11" t="inlineStr">
        <is>
          <t>WARE-PUJ1005</t>
        </is>
      </c>
      <c r="D3671" s="6" t="n">
        <v>43500</v>
      </c>
      <c r="E3671" s="6" t="n">
        <v>43611</v>
      </c>
      <c r="F3671" s="6" t="n">
        <v>43627</v>
      </c>
      <c r="G3671" s="6" t="n">
        <v>43634</v>
      </c>
      <c r="H3671" s="11" t="inlineStr">
        <is>
          <t>USD</t>
        </is>
      </c>
      <c r="I3671" s="11" t="n">
        <v>10</v>
      </c>
      <c r="J3671" s="11" t="n">
        <v>19</v>
      </c>
      <c r="K3671" s="11" t="n">
        <v>328</v>
      </c>
      <c r="L3671" s="11" t="n">
        <v>22</v>
      </c>
      <c r="M3671" s="11" t="n">
        <v>6</v>
      </c>
      <c r="N3671" s="11" t="n">
        <v>0.05</v>
      </c>
      <c r="O3671" s="7" t="n">
        <v>247.9</v>
      </c>
      <c r="P3671" s="7" t="n">
        <v>123.95</v>
      </c>
      <c r="Q3671" s="7">
        <f>text(E3671,"ddd")</f>
        <v/>
      </c>
      <c r="R3671" s="7">
        <f>G3671-F3671</f>
        <v/>
      </c>
      <c r="S3671" s="7">
        <f>E3671-D3671</f>
        <v/>
      </c>
      <c r="T3671" s="7">
        <f>O3671*M3671</f>
        <v/>
      </c>
      <c r="U3671" s="7">
        <f>T3671*N3671</f>
        <v/>
      </c>
      <c r="V3671" s="7">
        <f>T3671-U3671-(P3671*M3671)</f>
        <v/>
      </c>
      <c r="W3671" s="7">
        <f>VLOOKUP(L3671,'Products Sheet'!$A:$B,2,FALSE)</f>
        <v/>
      </c>
      <c r="X3671" s="7" t="n"/>
      <c r="Y3671" s="7" t="n"/>
      <c r="Z3671" s="7" t="n"/>
      <c r="AA3671" s="7" t="n"/>
      <c r="AB3671" s="7" t="n"/>
      <c r="AC3671" s="7" t="n"/>
    </row>
    <row r="3672" ht="9.75" customHeight="1" s="12">
      <c r="A3672" s="11" t="inlineStr">
        <is>
          <t>SO - 0003299</t>
        </is>
      </c>
      <c r="B3672" s="11" t="inlineStr">
        <is>
          <t>Online</t>
        </is>
      </c>
      <c r="C3672" s="11" t="inlineStr">
        <is>
          <t>WARE-PUJ1005</t>
        </is>
      </c>
      <c r="D3672" s="6" t="n">
        <v>43500</v>
      </c>
      <c r="E3672" s="6" t="n">
        <v>43625</v>
      </c>
      <c r="F3672" s="6" t="n">
        <v>43629</v>
      </c>
      <c r="G3672" s="6" t="n">
        <v>43631</v>
      </c>
      <c r="H3672" s="11" t="inlineStr">
        <is>
          <t>USD</t>
        </is>
      </c>
      <c r="I3672" s="11" t="n">
        <v>19</v>
      </c>
      <c r="J3672" s="11" t="n">
        <v>48</v>
      </c>
      <c r="K3672" s="11" t="n">
        <v>302</v>
      </c>
      <c r="L3672" s="11" t="n">
        <v>22</v>
      </c>
      <c r="M3672" s="11" t="n">
        <v>7</v>
      </c>
      <c r="N3672" s="11" t="n">
        <v>0.075</v>
      </c>
      <c r="O3672" s="7" t="n">
        <v>241.2</v>
      </c>
      <c r="P3672" s="7" t="n">
        <v>151.956</v>
      </c>
      <c r="Q3672" s="7">
        <f>text(E3672,"ddd")</f>
        <v/>
      </c>
      <c r="R3672" s="7">
        <f>G3672-F3672</f>
        <v/>
      </c>
      <c r="S3672" s="7">
        <f>E3672-D3672</f>
        <v/>
      </c>
      <c r="T3672" s="7">
        <f>O3672*M3672</f>
        <v/>
      </c>
      <c r="U3672" s="7">
        <f>T3672*N3672</f>
        <v/>
      </c>
      <c r="V3672" s="7">
        <f>T3672-U3672-(P3672*M3672)</f>
        <v/>
      </c>
      <c r="W3672" s="7">
        <f>VLOOKUP(L3672,'Products Sheet'!$A:$B,2,FALSE)</f>
        <v/>
      </c>
      <c r="X3672" s="7" t="n"/>
      <c r="Y3672" s="7" t="n"/>
      <c r="Z3672" s="7" t="n"/>
      <c r="AA3672" s="7" t="n"/>
      <c r="AB3672" s="7" t="n"/>
      <c r="AC3672" s="7" t="n"/>
    </row>
    <row r="3673" ht="9.75" customHeight="1" s="12">
      <c r="A3673" s="11" t="inlineStr">
        <is>
          <t>SO - 0003324</t>
        </is>
      </c>
      <c r="B3673" s="11" t="inlineStr">
        <is>
          <t>Online</t>
        </is>
      </c>
      <c r="C3673" s="11" t="inlineStr">
        <is>
          <t>WARE-NMK1003</t>
        </is>
      </c>
      <c r="D3673" s="6" t="n">
        <v>43500</v>
      </c>
      <c r="E3673" s="6" t="n">
        <v>43628</v>
      </c>
      <c r="F3673" s="6" t="n">
        <v>43635</v>
      </c>
      <c r="G3673" s="6" t="n">
        <v>43645</v>
      </c>
      <c r="H3673" s="11" t="inlineStr">
        <is>
          <t>USD</t>
        </is>
      </c>
      <c r="I3673" s="11" t="n">
        <v>16</v>
      </c>
      <c r="J3673" s="11" t="n">
        <v>49</v>
      </c>
      <c r="K3673" s="11" t="n">
        <v>171</v>
      </c>
      <c r="L3673" s="11" t="n">
        <v>22</v>
      </c>
      <c r="M3673" s="11" t="n">
        <v>1</v>
      </c>
      <c r="N3673" s="11" t="n">
        <v>0.05</v>
      </c>
      <c r="O3673" s="7" t="n">
        <v>247.9</v>
      </c>
      <c r="P3673" s="7" t="n">
        <v>173.53</v>
      </c>
      <c r="Q3673" s="7">
        <f>text(E3673,"ddd")</f>
        <v/>
      </c>
      <c r="R3673" s="7">
        <f>G3673-F3673</f>
        <v/>
      </c>
      <c r="S3673" s="7">
        <f>E3673-D3673</f>
        <v/>
      </c>
      <c r="T3673" s="7">
        <f>O3673*M3673</f>
        <v/>
      </c>
      <c r="U3673" s="7">
        <f>T3673*N3673</f>
        <v/>
      </c>
      <c r="V3673" s="7">
        <f>T3673-U3673-(P3673*M3673)</f>
        <v/>
      </c>
      <c r="W3673" s="7">
        <f>VLOOKUP(L3673,'Products Sheet'!$A:$B,2,FALSE)</f>
        <v/>
      </c>
      <c r="X3673" s="7" t="n"/>
      <c r="Y3673" s="7" t="n"/>
      <c r="Z3673" s="7" t="n"/>
      <c r="AA3673" s="7" t="n"/>
      <c r="AB3673" s="7" t="n"/>
      <c r="AC3673" s="7" t="n"/>
    </row>
    <row r="3674" ht="9.75" customHeight="1" s="12">
      <c r="A3674" s="11" t="inlineStr">
        <is>
          <t>SO - 0003470</t>
        </is>
      </c>
      <c r="B3674" s="11" t="inlineStr">
        <is>
          <t>In-Store</t>
        </is>
      </c>
      <c r="C3674" s="11" t="inlineStr">
        <is>
          <t>WARE-PUJ1005</t>
        </is>
      </c>
      <c r="D3674" s="6" t="n">
        <v>43500</v>
      </c>
      <c r="E3674" s="6" t="n">
        <v>43647</v>
      </c>
      <c r="F3674" s="6" t="n">
        <v>43668</v>
      </c>
      <c r="G3674" s="6" t="n">
        <v>43670</v>
      </c>
      <c r="H3674" s="11" t="inlineStr">
        <is>
          <t>USD</t>
        </is>
      </c>
      <c r="I3674" s="11" t="n">
        <v>2</v>
      </c>
      <c r="J3674" s="11" t="n">
        <v>19</v>
      </c>
      <c r="K3674" s="11" t="n">
        <v>320</v>
      </c>
      <c r="L3674" s="11" t="n">
        <v>22</v>
      </c>
      <c r="M3674" s="11" t="n">
        <v>1</v>
      </c>
      <c r="N3674" s="11" t="n">
        <v>0.075</v>
      </c>
      <c r="O3674" s="7" t="n">
        <v>5782.1</v>
      </c>
      <c r="P3674" s="7" t="n">
        <v>3700.544</v>
      </c>
      <c r="Q3674" s="7">
        <f>text(E3674,"ddd")</f>
        <v/>
      </c>
      <c r="R3674" s="7">
        <f>G3674-F3674</f>
        <v/>
      </c>
      <c r="S3674" s="7">
        <f>E3674-D3674</f>
        <v/>
      </c>
      <c r="T3674" s="7">
        <f>O3674*M3674</f>
        <v/>
      </c>
      <c r="U3674" s="7">
        <f>T3674*N3674</f>
        <v/>
      </c>
      <c r="V3674" s="7">
        <f>T3674-U3674-(P3674*M3674)</f>
        <v/>
      </c>
      <c r="W3674" s="7">
        <f>VLOOKUP(L3674,'Products Sheet'!$A:$B,2,FALSE)</f>
        <v/>
      </c>
      <c r="X3674" s="7" t="n"/>
      <c r="Y3674" s="7" t="n"/>
      <c r="Z3674" s="7" t="n"/>
      <c r="AA3674" s="7" t="n"/>
      <c r="AB3674" s="7" t="n"/>
      <c r="AC3674" s="7" t="n"/>
    </row>
    <row r="3675" ht="9.75" customHeight="1" s="12">
      <c r="A3675" s="11" t="inlineStr">
        <is>
          <t>SO - 0003555</t>
        </is>
      </c>
      <c r="B3675" s="11" t="inlineStr">
        <is>
          <t>In-Store</t>
        </is>
      </c>
      <c r="C3675" s="11" t="inlineStr">
        <is>
          <t>WARE-NMK1003</t>
        </is>
      </c>
      <c r="D3675" s="6" t="n">
        <v>43600</v>
      </c>
      <c r="E3675" s="6" t="n">
        <v>43658</v>
      </c>
      <c r="F3675" s="6" t="n">
        <v>43684</v>
      </c>
      <c r="G3675" s="6" t="n">
        <v>43691</v>
      </c>
      <c r="H3675" s="11" t="inlineStr">
        <is>
          <t>USD</t>
        </is>
      </c>
      <c r="I3675" s="11" t="n">
        <v>10</v>
      </c>
      <c r="J3675" s="11" t="n">
        <v>15</v>
      </c>
      <c r="K3675" s="11" t="n">
        <v>92</v>
      </c>
      <c r="L3675" s="11" t="n">
        <v>22</v>
      </c>
      <c r="M3675" s="11" t="n">
        <v>5</v>
      </c>
      <c r="N3675" s="11" t="n">
        <v>0.15</v>
      </c>
      <c r="O3675" s="7" t="n">
        <v>1829.1</v>
      </c>
      <c r="P3675" s="7" t="n">
        <v>859.677</v>
      </c>
      <c r="Q3675" s="7">
        <f>text(E3675,"ddd")</f>
        <v/>
      </c>
      <c r="R3675" s="7">
        <f>G3675-F3675</f>
        <v/>
      </c>
      <c r="S3675" s="7">
        <f>E3675-D3675</f>
        <v/>
      </c>
      <c r="T3675" s="7">
        <f>O3675*M3675</f>
        <v/>
      </c>
      <c r="U3675" s="7">
        <f>T3675*N3675</f>
        <v/>
      </c>
      <c r="V3675" s="7">
        <f>T3675-U3675-(P3675*M3675)</f>
        <v/>
      </c>
      <c r="W3675" s="7">
        <f>VLOOKUP(L3675,'Products Sheet'!$A:$B,2,FALSE)</f>
        <v/>
      </c>
      <c r="X3675" s="7" t="n"/>
      <c r="Y3675" s="7" t="n"/>
      <c r="Z3675" s="7" t="n"/>
      <c r="AA3675" s="7" t="n"/>
      <c r="AB3675" s="7" t="n"/>
      <c r="AC3675" s="7" t="n"/>
    </row>
    <row r="3676" ht="9.75" customHeight="1" s="12">
      <c r="A3676" s="11" t="inlineStr">
        <is>
          <t>SO - 0003732</t>
        </is>
      </c>
      <c r="B3676" s="11" t="inlineStr">
        <is>
          <t>Distributor</t>
        </is>
      </c>
      <c r="C3676" s="11" t="inlineStr">
        <is>
          <t>WARE-PUJ1005</t>
        </is>
      </c>
      <c r="D3676" s="6" t="n">
        <v>43600</v>
      </c>
      <c r="E3676" s="6" t="n">
        <v>43678</v>
      </c>
      <c r="F3676" s="6" t="n">
        <v>43696</v>
      </c>
      <c r="G3676" s="6" t="n">
        <v>43706</v>
      </c>
      <c r="H3676" s="11" t="inlineStr">
        <is>
          <t>USD</t>
        </is>
      </c>
      <c r="I3676" s="11" t="n">
        <v>25</v>
      </c>
      <c r="J3676" s="11" t="n">
        <v>30</v>
      </c>
      <c r="K3676" s="11" t="n">
        <v>302</v>
      </c>
      <c r="L3676" s="11" t="n">
        <v>22</v>
      </c>
      <c r="M3676" s="11" t="n">
        <v>2</v>
      </c>
      <c r="N3676" s="11" t="n">
        <v>0.05</v>
      </c>
      <c r="O3676" s="7" t="n">
        <v>2432.1</v>
      </c>
      <c r="P3676" s="7" t="n">
        <v>1580.865</v>
      </c>
      <c r="Q3676" s="7">
        <f>text(E3676,"ddd")</f>
        <v/>
      </c>
      <c r="R3676" s="7">
        <f>G3676-F3676</f>
        <v/>
      </c>
      <c r="S3676" s="7">
        <f>E3676-D3676</f>
        <v/>
      </c>
      <c r="T3676" s="7">
        <f>O3676*M3676</f>
        <v/>
      </c>
      <c r="U3676" s="7">
        <f>T3676*N3676</f>
        <v/>
      </c>
      <c r="V3676" s="7">
        <f>T3676-U3676-(P3676*M3676)</f>
        <v/>
      </c>
      <c r="W3676" s="7">
        <f>VLOOKUP(L3676,'Products Sheet'!$A:$B,2,FALSE)</f>
        <v/>
      </c>
      <c r="X3676" s="7" t="n"/>
      <c r="Y3676" s="7" t="n"/>
      <c r="Z3676" s="7" t="n"/>
      <c r="AA3676" s="7" t="n"/>
      <c r="AB3676" s="7" t="n"/>
      <c r="AC3676" s="7" t="n"/>
    </row>
    <row r="3677" ht="9.75" customHeight="1" s="12">
      <c r="A3677" s="11" t="inlineStr">
        <is>
          <t>SO - 0003734</t>
        </is>
      </c>
      <c r="B3677" s="11" t="inlineStr">
        <is>
          <t>Wholesale</t>
        </is>
      </c>
      <c r="C3677" s="11" t="inlineStr">
        <is>
          <t>WARE-NMK1003</t>
        </is>
      </c>
      <c r="D3677" s="6" t="n">
        <v>43600</v>
      </c>
      <c r="E3677" s="6" t="n">
        <v>43678</v>
      </c>
      <c r="F3677" s="6" t="n">
        <v>43699</v>
      </c>
      <c r="G3677" s="6" t="n">
        <v>43702</v>
      </c>
      <c r="H3677" s="11" t="inlineStr">
        <is>
          <t>USD</t>
        </is>
      </c>
      <c r="I3677" s="11" t="n">
        <v>26</v>
      </c>
      <c r="J3677" s="11" t="n">
        <v>33</v>
      </c>
      <c r="K3677" s="11" t="n">
        <v>163</v>
      </c>
      <c r="L3677" s="11" t="n">
        <v>22</v>
      </c>
      <c r="M3677" s="11" t="n">
        <v>2</v>
      </c>
      <c r="N3677" s="11" t="n">
        <v>0.1</v>
      </c>
      <c r="O3677" s="7" t="n">
        <v>1132.3</v>
      </c>
      <c r="P3677" s="7" t="n">
        <v>668.0569999999999</v>
      </c>
      <c r="Q3677" s="7">
        <f>text(E3677,"ddd")</f>
        <v/>
      </c>
      <c r="R3677" s="7">
        <f>G3677-F3677</f>
        <v/>
      </c>
      <c r="S3677" s="7">
        <f>E3677-D3677</f>
        <v/>
      </c>
      <c r="T3677" s="7">
        <f>O3677*M3677</f>
        <v/>
      </c>
      <c r="U3677" s="7">
        <f>T3677*N3677</f>
        <v/>
      </c>
      <c r="V3677" s="7">
        <f>T3677-U3677-(P3677*M3677)</f>
        <v/>
      </c>
      <c r="W3677" s="7">
        <f>VLOOKUP(L3677,'Products Sheet'!$A:$B,2,FALSE)</f>
        <v/>
      </c>
      <c r="X3677" s="7" t="n"/>
      <c r="Y3677" s="7" t="n"/>
      <c r="Z3677" s="7" t="n"/>
      <c r="AA3677" s="7" t="n"/>
      <c r="AB3677" s="7" t="n"/>
      <c r="AC3677" s="7" t="n"/>
    </row>
    <row r="3678" ht="9.75" customHeight="1" s="12">
      <c r="A3678" s="11" t="inlineStr">
        <is>
          <t>SO - 0003739</t>
        </is>
      </c>
      <c r="B3678" s="11" t="inlineStr">
        <is>
          <t>Online</t>
        </is>
      </c>
      <c r="C3678" s="11" t="inlineStr">
        <is>
          <t>WARE-PUJ1005</t>
        </is>
      </c>
      <c r="D3678" s="6" t="n">
        <v>43600</v>
      </c>
      <c r="E3678" s="6" t="n">
        <v>43679</v>
      </c>
      <c r="F3678" s="6" t="n">
        <v>43705</v>
      </c>
      <c r="G3678" s="6" t="n">
        <v>43706</v>
      </c>
      <c r="H3678" s="11" t="inlineStr">
        <is>
          <t>USD</t>
        </is>
      </c>
      <c r="I3678" s="11" t="n">
        <v>14</v>
      </c>
      <c r="J3678" s="11" t="n">
        <v>4</v>
      </c>
      <c r="K3678" s="11" t="n">
        <v>301</v>
      </c>
      <c r="L3678" s="11" t="n">
        <v>22</v>
      </c>
      <c r="M3678" s="11" t="n">
        <v>2</v>
      </c>
      <c r="N3678" s="11" t="n">
        <v>0.05</v>
      </c>
      <c r="O3678" s="7" t="n">
        <v>167.5</v>
      </c>
      <c r="P3678" s="7" t="n">
        <v>110.55</v>
      </c>
      <c r="Q3678" s="7">
        <f>text(E3678,"ddd")</f>
        <v/>
      </c>
      <c r="R3678" s="7">
        <f>G3678-F3678</f>
        <v/>
      </c>
      <c r="S3678" s="7">
        <f>E3678-D3678</f>
        <v/>
      </c>
      <c r="T3678" s="7">
        <f>O3678*M3678</f>
        <v/>
      </c>
      <c r="U3678" s="7">
        <f>T3678*N3678</f>
        <v/>
      </c>
      <c r="V3678" s="7">
        <f>T3678-U3678-(P3678*M3678)</f>
        <v/>
      </c>
      <c r="W3678" s="7">
        <f>VLOOKUP(L3678,'Products Sheet'!$A:$B,2,FALSE)</f>
        <v/>
      </c>
      <c r="X3678" s="7" t="n"/>
      <c r="Y3678" s="7" t="n"/>
      <c r="Z3678" s="7" t="n"/>
      <c r="AA3678" s="7" t="n"/>
      <c r="AB3678" s="7" t="n"/>
      <c r="AC3678" s="7" t="n"/>
    </row>
    <row r="3679" ht="9.75" customHeight="1" s="12">
      <c r="A3679" s="11" t="inlineStr">
        <is>
          <t>SO - 0003757</t>
        </is>
      </c>
      <c r="B3679" s="11" t="inlineStr">
        <is>
          <t>In-Store</t>
        </is>
      </c>
      <c r="C3679" s="11" t="inlineStr">
        <is>
          <t>WARE-XYS1001</t>
        </is>
      </c>
      <c r="D3679" s="6" t="n">
        <v>43500</v>
      </c>
      <c r="E3679" s="6" t="n">
        <v>43681</v>
      </c>
      <c r="F3679" s="6" t="n">
        <v>43698</v>
      </c>
      <c r="G3679" s="6" t="n">
        <v>43700</v>
      </c>
      <c r="H3679" s="11" t="inlineStr">
        <is>
          <t>USD</t>
        </is>
      </c>
      <c r="I3679" s="11" t="n">
        <v>3</v>
      </c>
      <c r="J3679" s="11" t="n">
        <v>44</v>
      </c>
      <c r="K3679" s="11" t="n">
        <v>7</v>
      </c>
      <c r="L3679" s="11" t="n">
        <v>22</v>
      </c>
      <c r="M3679" s="11" t="n">
        <v>7</v>
      </c>
      <c r="N3679" s="11" t="n">
        <v>0.1</v>
      </c>
      <c r="O3679" s="7" t="n">
        <v>2445.5</v>
      </c>
      <c r="P3679" s="7" t="n">
        <v>1393.935</v>
      </c>
      <c r="Q3679" s="7">
        <f>text(E3679,"ddd")</f>
        <v/>
      </c>
      <c r="R3679" s="7">
        <f>G3679-F3679</f>
        <v/>
      </c>
      <c r="S3679" s="7">
        <f>E3679-D3679</f>
        <v/>
      </c>
      <c r="T3679" s="7">
        <f>O3679*M3679</f>
        <v/>
      </c>
      <c r="U3679" s="7">
        <f>T3679*N3679</f>
        <v/>
      </c>
      <c r="V3679" s="7">
        <f>T3679-U3679-(P3679*M3679)</f>
        <v/>
      </c>
      <c r="W3679" s="7">
        <f>VLOOKUP(L3679,'Products Sheet'!$A:$B,2,FALSE)</f>
        <v/>
      </c>
      <c r="X3679" s="7" t="n"/>
      <c r="Y3679" s="7" t="n"/>
      <c r="Z3679" s="7" t="n"/>
      <c r="AA3679" s="7" t="n"/>
      <c r="AB3679" s="7" t="n"/>
      <c r="AC3679" s="7" t="n"/>
    </row>
    <row r="3680" ht="9.75" customHeight="1" s="12">
      <c r="A3680" s="11" t="inlineStr">
        <is>
          <t>SO - 0003819</t>
        </is>
      </c>
      <c r="B3680" s="11" t="inlineStr">
        <is>
          <t>Online</t>
        </is>
      </c>
      <c r="C3680" s="11" t="inlineStr">
        <is>
          <t>WARE-NMK1003</t>
        </is>
      </c>
      <c r="D3680" s="6" t="n">
        <v>43600</v>
      </c>
      <c r="E3680" s="6" t="n">
        <v>43689</v>
      </c>
      <c r="F3680" s="6" t="n">
        <v>43695</v>
      </c>
      <c r="G3680" s="6" t="n">
        <v>43698</v>
      </c>
      <c r="H3680" s="11" t="inlineStr">
        <is>
          <t>USD</t>
        </is>
      </c>
      <c r="I3680" s="11" t="n">
        <v>16</v>
      </c>
      <c r="J3680" s="11" t="n">
        <v>17</v>
      </c>
      <c r="K3680" s="11" t="n">
        <v>177</v>
      </c>
      <c r="L3680" s="11" t="n">
        <v>22</v>
      </c>
      <c r="M3680" s="11" t="n">
        <v>3</v>
      </c>
      <c r="N3680" s="11" t="n">
        <v>0.2</v>
      </c>
      <c r="O3680" s="7" t="n">
        <v>1098.8</v>
      </c>
      <c r="P3680" s="7" t="n">
        <v>802.1239999999999</v>
      </c>
      <c r="Q3680" s="7">
        <f>text(E3680,"ddd")</f>
        <v/>
      </c>
      <c r="R3680" s="7">
        <f>G3680-F3680</f>
        <v/>
      </c>
      <c r="S3680" s="7">
        <f>E3680-D3680</f>
        <v/>
      </c>
      <c r="T3680" s="7">
        <f>O3680*M3680</f>
        <v/>
      </c>
      <c r="U3680" s="7">
        <f>T3680*N3680</f>
        <v/>
      </c>
      <c r="V3680" s="7">
        <f>T3680-U3680-(P3680*M3680)</f>
        <v/>
      </c>
      <c r="W3680" s="7">
        <f>VLOOKUP(L3680,'Products Sheet'!$A:$B,2,FALSE)</f>
        <v/>
      </c>
      <c r="X3680" s="7" t="n"/>
      <c r="Y3680" s="7" t="n"/>
      <c r="Z3680" s="7" t="n"/>
      <c r="AA3680" s="7" t="n"/>
      <c r="AB3680" s="7" t="n"/>
      <c r="AC3680" s="7" t="n"/>
    </row>
    <row r="3681" ht="9.75" customHeight="1" s="12">
      <c r="A3681" s="11" t="inlineStr">
        <is>
          <t>SO - 0003820</t>
        </is>
      </c>
      <c r="B3681" s="11" t="inlineStr">
        <is>
          <t>Wholesale</t>
        </is>
      </c>
      <c r="C3681" s="11" t="inlineStr">
        <is>
          <t>WARE-UHY1004</t>
        </is>
      </c>
      <c r="D3681" s="6" t="n">
        <v>43600</v>
      </c>
      <c r="E3681" s="6" t="n">
        <v>43689</v>
      </c>
      <c r="F3681" s="6" t="n">
        <v>43711</v>
      </c>
      <c r="G3681" s="6" t="n">
        <v>43718</v>
      </c>
      <c r="H3681" s="11" t="inlineStr">
        <is>
          <t>USD</t>
        </is>
      </c>
      <c r="I3681" s="11" t="n">
        <v>26</v>
      </c>
      <c r="J3681" s="11" t="n">
        <v>12</v>
      </c>
      <c r="K3681" s="11" t="n">
        <v>205</v>
      </c>
      <c r="L3681" s="11" t="n">
        <v>22</v>
      </c>
      <c r="M3681" s="11" t="n">
        <v>4</v>
      </c>
      <c r="N3681" s="11" t="n">
        <v>0.075</v>
      </c>
      <c r="O3681" s="7" t="n">
        <v>3946.3</v>
      </c>
      <c r="P3681" s="7" t="n">
        <v>3196.503</v>
      </c>
      <c r="Q3681" s="7">
        <f>text(E3681,"ddd")</f>
        <v/>
      </c>
      <c r="R3681" s="7">
        <f>G3681-F3681</f>
        <v/>
      </c>
      <c r="S3681" s="7">
        <f>E3681-D3681</f>
        <v/>
      </c>
      <c r="T3681" s="7">
        <f>O3681*M3681</f>
        <v/>
      </c>
      <c r="U3681" s="7">
        <f>T3681*N3681</f>
        <v/>
      </c>
      <c r="V3681" s="7">
        <f>T3681-U3681-(P3681*M3681)</f>
        <v/>
      </c>
      <c r="W3681" s="7">
        <f>VLOOKUP(L3681,'Products Sheet'!$A:$B,2,FALSE)</f>
        <v/>
      </c>
      <c r="X3681" s="7" t="n"/>
      <c r="Y3681" s="7" t="n"/>
      <c r="Z3681" s="7" t="n"/>
      <c r="AA3681" s="7" t="n"/>
      <c r="AB3681" s="7" t="n"/>
      <c r="AC3681" s="7" t="n"/>
    </row>
    <row r="3682" ht="9.75" customHeight="1" s="12">
      <c r="A3682" s="11" t="inlineStr">
        <is>
          <t>SO - 0003822</t>
        </is>
      </c>
      <c r="B3682" s="11" t="inlineStr">
        <is>
          <t>Wholesale</t>
        </is>
      </c>
      <c r="C3682" s="11" t="inlineStr">
        <is>
          <t>WARE-NMK1003</t>
        </is>
      </c>
      <c r="D3682" s="6" t="n">
        <v>43600</v>
      </c>
      <c r="E3682" s="6" t="n">
        <v>43689</v>
      </c>
      <c r="F3682" s="6" t="n">
        <v>43697</v>
      </c>
      <c r="G3682" s="6" t="n">
        <v>43702</v>
      </c>
      <c r="H3682" s="11" t="inlineStr">
        <is>
          <t>USD</t>
        </is>
      </c>
      <c r="I3682" s="11" t="n">
        <v>26</v>
      </c>
      <c r="J3682" s="11" t="n">
        <v>50</v>
      </c>
      <c r="K3682" s="11" t="n">
        <v>144</v>
      </c>
      <c r="L3682" s="11" t="n">
        <v>22</v>
      </c>
      <c r="M3682" s="11" t="n">
        <v>2</v>
      </c>
      <c r="N3682" s="11" t="n">
        <v>0.15</v>
      </c>
      <c r="O3682" s="7" t="n">
        <v>5768.7</v>
      </c>
      <c r="P3682" s="7" t="n">
        <v>2711.289</v>
      </c>
      <c r="Q3682" s="7">
        <f>text(E3682,"ddd")</f>
        <v/>
      </c>
      <c r="R3682" s="7">
        <f>G3682-F3682</f>
        <v/>
      </c>
      <c r="S3682" s="7">
        <f>E3682-D3682</f>
        <v/>
      </c>
      <c r="T3682" s="7">
        <f>O3682*M3682</f>
        <v/>
      </c>
      <c r="U3682" s="7">
        <f>T3682*N3682</f>
        <v/>
      </c>
      <c r="V3682" s="7">
        <f>T3682-U3682-(P3682*M3682)</f>
        <v/>
      </c>
      <c r="W3682" s="7">
        <f>VLOOKUP(L3682,'Products Sheet'!$A:$B,2,FALSE)</f>
        <v/>
      </c>
      <c r="X3682" s="7" t="n"/>
      <c r="Y3682" s="7" t="n"/>
      <c r="Z3682" s="7" t="n"/>
      <c r="AA3682" s="7" t="n"/>
      <c r="AB3682" s="7" t="n"/>
      <c r="AC3682" s="7" t="n"/>
    </row>
    <row r="3683" ht="9.75" customHeight="1" s="12">
      <c r="A3683" s="11" t="inlineStr">
        <is>
          <t>SO - 0003831</t>
        </is>
      </c>
      <c r="B3683" s="11" t="inlineStr">
        <is>
          <t>Online</t>
        </is>
      </c>
      <c r="C3683" s="11" t="inlineStr">
        <is>
          <t>WARE-UHY1004</t>
        </is>
      </c>
      <c r="D3683" s="6" t="n">
        <v>43600</v>
      </c>
      <c r="E3683" s="6" t="n">
        <v>43690</v>
      </c>
      <c r="F3683" s="6" t="n">
        <v>43693</v>
      </c>
      <c r="G3683" s="6" t="n">
        <v>43698</v>
      </c>
      <c r="H3683" s="11" t="inlineStr">
        <is>
          <t>USD</t>
        </is>
      </c>
      <c r="I3683" s="11" t="n">
        <v>16</v>
      </c>
      <c r="J3683" s="11" t="n">
        <v>4</v>
      </c>
      <c r="K3683" s="11" t="n">
        <v>244</v>
      </c>
      <c r="L3683" s="11" t="n">
        <v>22</v>
      </c>
      <c r="M3683" s="11" t="n">
        <v>7</v>
      </c>
      <c r="N3683" s="11" t="n">
        <v>0.15</v>
      </c>
      <c r="O3683" s="7" t="n">
        <v>3886</v>
      </c>
      <c r="P3683" s="7" t="n">
        <v>2409.32</v>
      </c>
      <c r="Q3683" s="7">
        <f>text(E3683,"ddd")</f>
        <v/>
      </c>
      <c r="R3683" s="7">
        <f>G3683-F3683</f>
        <v/>
      </c>
      <c r="S3683" s="7">
        <f>E3683-D3683</f>
        <v/>
      </c>
      <c r="T3683" s="7">
        <f>O3683*M3683</f>
        <v/>
      </c>
      <c r="U3683" s="7">
        <f>T3683*N3683</f>
        <v/>
      </c>
      <c r="V3683" s="7">
        <f>T3683-U3683-(P3683*M3683)</f>
        <v/>
      </c>
      <c r="W3683" s="7">
        <f>VLOOKUP(L3683,'Products Sheet'!$A:$B,2,FALSE)</f>
        <v/>
      </c>
      <c r="X3683" s="7" t="n"/>
      <c r="Y3683" s="7" t="n"/>
      <c r="Z3683" s="7" t="n"/>
      <c r="AA3683" s="7" t="n"/>
      <c r="AB3683" s="7" t="n"/>
      <c r="AC3683" s="7" t="n"/>
    </row>
    <row r="3684" ht="9.75" customHeight="1" s="12">
      <c r="A3684" s="11" t="inlineStr">
        <is>
          <t>SO - 0003883</t>
        </is>
      </c>
      <c r="B3684" s="11" t="inlineStr">
        <is>
          <t>In-Store</t>
        </is>
      </c>
      <c r="C3684" s="11" t="inlineStr">
        <is>
          <t>WARE-XYS1001</t>
        </is>
      </c>
      <c r="D3684" s="6" t="n">
        <v>43600</v>
      </c>
      <c r="E3684" s="6" t="n">
        <v>43696</v>
      </c>
      <c r="F3684" s="6" t="n">
        <v>43704</v>
      </c>
      <c r="G3684" s="6" t="n">
        <v>43706</v>
      </c>
      <c r="H3684" s="11" t="inlineStr">
        <is>
          <t>USD</t>
        </is>
      </c>
      <c r="I3684" s="11" t="n">
        <v>1</v>
      </c>
      <c r="J3684" s="11" t="n">
        <v>40</v>
      </c>
      <c r="K3684" s="11" t="n">
        <v>26</v>
      </c>
      <c r="L3684" s="11" t="n">
        <v>22</v>
      </c>
      <c r="M3684" s="11" t="n">
        <v>5</v>
      </c>
      <c r="N3684" s="11" t="n">
        <v>0.15</v>
      </c>
      <c r="O3684" s="7" t="n">
        <v>1681.7</v>
      </c>
      <c r="P3684" s="7" t="n">
        <v>790.399</v>
      </c>
      <c r="Q3684" s="7">
        <f>text(E3684,"ddd")</f>
        <v/>
      </c>
      <c r="R3684" s="7">
        <f>G3684-F3684</f>
        <v/>
      </c>
      <c r="S3684" s="7">
        <f>E3684-D3684</f>
        <v/>
      </c>
      <c r="T3684" s="7">
        <f>O3684*M3684</f>
        <v/>
      </c>
      <c r="U3684" s="7">
        <f>T3684*N3684</f>
        <v/>
      </c>
      <c r="V3684" s="7">
        <f>T3684-U3684-(P3684*M3684)</f>
        <v/>
      </c>
      <c r="W3684" s="7">
        <f>VLOOKUP(L3684,'Products Sheet'!$A:$B,2,FALSE)</f>
        <v/>
      </c>
      <c r="X3684" s="7" t="n"/>
      <c r="Y3684" s="7" t="n"/>
      <c r="Z3684" s="7" t="n"/>
      <c r="AA3684" s="7" t="n"/>
      <c r="AB3684" s="7" t="n"/>
      <c r="AC3684" s="7" t="n"/>
    </row>
    <row r="3685" ht="9.75" customHeight="1" s="12">
      <c r="A3685" s="11" t="inlineStr">
        <is>
          <t>SO - 0003897</t>
        </is>
      </c>
      <c r="B3685" s="11" t="inlineStr">
        <is>
          <t>Wholesale</t>
        </is>
      </c>
      <c r="C3685" s="11" t="inlineStr">
        <is>
          <t>WARE-MKL1006</t>
        </is>
      </c>
      <c r="D3685" s="6" t="n">
        <v>43600</v>
      </c>
      <c r="E3685" s="6" t="n">
        <v>43698</v>
      </c>
      <c r="F3685" s="6" t="n">
        <v>43713</v>
      </c>
      <c r="G3685" s="6" t="n">
        <v>43715</v>
      </c>
      <c r="H3685" s="11" t="inlineStr">
        <is>
          <t>USD</t>
        </is>
      </c>
      <c r="I3685" s="11" t="n">
        <v>26</v>
      </c>
      <c r="J3685" s="11" t="n">
        <v>26</v>
      </c>
      <c r="K3685" s="11" t="n">
        <v>334</v>
      </c>
      <c r="L3685" s="11" t="n">
        <v>22</v>
      </c>
      <c r="M3685" s="11" t="n">
        <v>8</v>
      </c>
      <c r="N3685" s="11" t="n">
        <v>0.05</v>
      </c>
      <c r="O3685" s="7" t="n">
        <v>1098.8</v>
      </c>
      <c r="P3685" s="7" t="n">
        <v>670.2679999999999</v>
      </c>
      <c r="Q3685" s="7">
        <f>text(E3685,"ddd")</f>
        <v/>
      </c>
      <c r="R3685" s="7">
        <f>G3685-F3685</f>
        <v/>
      </c>
      <c r="S3685" s="7">
        <f>E3685-D3685</f>
        <v/>
      </c>
      <c r="T3685" s="7">
        <f>O3685*M3685</f>
        <v/>
      </c>
      <c r="U3685" s="7">
        <f>T3685*N3685</f>
        <v/>
      </c>
      <c r="V3685" s="7">
        <f>T3685-U3685-(P3685*M3685)</f>
        <v/>
      </c>
      <c r="W3685" s="7">
        <f>VLOOKUP(L3685,'Products Sheet'!$A:$B,2,FALSE)</f>
        <v/>
      </c>
      <c r="X3685" s="7" t="n"/>
      <c r="Y3685" s="7" t="n"/>
      <c r="Z3685" s="7" t="n"/>
      <c r="AA3685" s="7" t="n"/>
      <c r="AB3685" s="7" t="n"/>
      <c r="AC3685" s="7" t="n"/>
    </row>
    <row r="3686" ht="9.75" customHeight="1" s="12">
      <c r="A3686" s="11" t="inlineStr">
        <is>
          <t>SO - 0003904</t>
        </is>
      </c>
      <c r="B3686" s="11" t="inlineStr">
        <is>
          <t>In-Store</t>
        </is>
      </c>
      <c r="C3686" s="11" t="inlineStr">
        <is>
          <t>WARE-UHY1004</t>
        </is>
      </c>
      <c r="D3686" s="6" t="n">
        <v>43600</v>
      </c>
      <c r="E3686" s="6" t="n">
        <v>43698</v>
      </c>
      <c r="F3686" s="6" t="n">
        <v>43711</v>
      </c>
      <c r="G3686" s="6" t="n">
        <v>43712</v>
      </c>
      <c r="H3686" s="11" t="inlineStr">
        <is>
          <t>USD</t>
        </is>
      </c>
      <c r="I3686" s="11" t="n">
        <v>4</v>
      </c>
      <c r="J3686" s="11" t="n">
        <v>42</v>
      </c>
      <c r="K3686" s="11" t="n">
        <v>260</v>
      </c>
      <c r="L3686" s="11" t="n">
        <v>22</v>
      </c>
      <c r="M3686" s="11" t="n">
        <v>8</v>
      </c>
      <c r="N3686" s="11" t="n">
        <v>0.05</v>
      </c>
      <c r="O3686" s="7" t="n">
        <v>227.8</v>
      </c>
      <c r="P3686" s="7" t="n">
        <v>161.738</v>
      </c>
      <c r="Q3686" s="7">
        <f>text(E3686,"ddd")</f>
        <v/>
      </c>
      <c r="R3686" s="7">
        <f>G3686-F3686</f>
        <v/>
      </c>
      <c r="S3686" s="7">
        <f>E3686-D3686</f>
        <v/>
      </c>
      <c r="T3686" s="7">
        <f>O3686*M3686</f>
        <v/>
      </c>
      <c r="U3686" s="7">
        <f>T3686*N3686</f>
        <v/>
      </c>
      <c r="V3686" s="7">
        <f>T3686-U3686-(P3686*M3686)</f>
        <v/>
      </c>
      <c r="W3686" s="7">
        <f>VLOOKUP(L3686,'Products Sheet'!$A:$B,2,FALSE)</f>
        <v/>
      </c>
      <c r="X3686" s="7" t="n"/>
      <c r="Y3686" s="7" t="n"/>
      <c r="Z3686" s="7" t="n"/>
      <c r="AA3686" s="7" t="n"/>
      <c r="AB3686" s="7" t="n"/>
      <c r="AC3686" s="7" t="n"/>
    </row>
    <row r="3687" ht="9.75" customHeight="1" s="12">
      <c r="A3687" s="11" t="inlineStr">
        <is>
          <t>SO - 0003983</t>
        </is>
      </c>
      <c r="B3687" s="11" t="inlineStr">
        <is>
          <t>Online</t>
        </is>
      </c>
      <c r="C3687" s="11" t="inlineStr">
        <is>
          <t>WARE-NMK1003</t>
        </is>
      </c>
      <c r="D3687" s="6" t="n">
        <v>43600</v>
      </c>
      <c r="E3687" s="6" t="n">
        <v>43709</v>
      </c>
      <c r="F3687" s="6" t="n">
        <v>43735</v>
      </c>
      <c r="G3687" s="6" t="n">
        <v>43743</v>
      </c>
      <c r="H3687" s="11" t="inlineStr">
        <is>
          <t>USD</t>
        </is>
      </c>
      <c r="I3687" s="11" t="n">
        <v>15</v>
      </c>
      <c r="J3687" s="11" t="n">
        <v>45</v>
      </c>
      <c r="K3687" s="11" t="n">
        <v>149</v>
      </c>
      <c r="L3687" s="11" t="n">
        <v>22</v>
      </c>
      <c r="M3687" s="11" t="n">
        <v>7</v>
      </c>
      <c r="N3687" s="11" t="n">
        <v>0.15</v>
      </c>
      <c r="O3687" s="7" t="n">
        <v>3209.3</v>
      </c>
      <c r="P3687" s="7" t="n">
        <v>1347.906</v>
      </c>
      <c r="Q3687" s="7">
        <f>text(E3687,"ddd")</f>
        <v/>
      </c>
      <c r="R3687" s="7">
        <f>G3687-F3687</f>
        <v/>
      </c>
      <c r="S3687" s="7">
        <f>E3687-D3687</f>
        <v/>
      </c>
      <c r="T3687" s="7">
        <f>O3687*M3687</f>
        <v/>
      </c>
      <c r="U3687" s="7">
        <f>T3687*N3687</f>
        <v/>
      </c>
      <c r="V3687" s="7">
        <f>T3687-U3687-(P3687*M3687)</f>
        <v/>
      </c>
      <c r="W3687" s="7">
        <f>VLOOKUP(L3687,'Products Sheet'!$A:$B,2,FALSE)</f>
        <v/>
      </c>
      <c r="X3687" s="7" t="n"/>
      <c r="Y3687" s="7" t="n"/>
      <c r="Z3687" s="7" t="n"/>
      <c r="AA3687" s="7" t="n"/>
      <c r="AB3687" s="7" t="n"/>
      <c r="AC3687" s="7" t="n"/>
    </row>
    <row r="3688" ht="9.75" customHeight="1" s="12">
      <c r="A3688" s="11" t="inlineStr">
        <is>
          <t>SO - 0003988</t>
        </is>
      </c>
      <c r="B3688" s="11" t="inlineStr">
        <is>
          <t>Online</t>
        </is>
      </c>
      <c r="C3688" s="11" t="inlineStr">
        <is>
          <t>WARE-PUJ1005</t>
        </is>
      </c>
      <c r="D3688" s="6" t="n">
        <v>43600</v>
      </c>
      <c r="E3688" s="6" t="n">
        <v>43709</v>
      </c>
      <c r="F3688" s="6" t="n">
        <v>43728</v>
      </c>
      <c r="G3688" s="6" t="n">
        <v>43736</v>
      </c>
      <c r="H3688" s="11" t="inlineStr">
        <is>
          <t>USD</t>
        </is>
      </c>
      <c r="I3688" s="11" t="n">
        <v>18</v>
      </c>
      <c r="J3688" s="11" t="n">
        <v>9</v>
      </c>
      <c r="K3688" s="11" t="n">
        <v>321</v>
      </c>
      <c r="L3688" s="11" t="n">
        <v>22</v>
      </c>
      <c r="M3688" s="11" t="n">
        <v>7</v>
      </c>
      <c r="N3688" s="11" t="n">
        <v>0.15</v>
      </c>
      <c r="O3688" s="7" t="n">
        <v>2572.8</v>
      </c>
      <c r="P3688" s="7" t="n">
        <v>1183.488</v>
      </c>
      <c r="Q3688" s="7">
        <f>text(E3688,"ddd")</f>
        <v/>
      </c>
      <c r="R3688" s="7">
        <f>G3688-F3688</f>
        <v/>
      </c>
      <c r="S3688" s="7">
        <f>E3688-D3688</f>
        <v/>
      </c>
      <c r="T3688" s="7">
        <f>O3688*M3688</f>
        <v/>
      </c>
      <c r="U3688" s="7">
        <f>T3688*N3688</f>
        <v/>
      </c>
      <c r="V3688" s="7">
        <f>T3688-U3688-(P3688*M3688)</f>
        <v/>
      </c>
      <c r="W3688" s="7">
        <f>VLOOKUP(L3688,'Products Sheet'!$A:$B,2,FALSE)</f>
        <v/>
      </c>
      <c r="X3688" s="7" t="n"/>
      <c r="Y3688" s="7" t="n"/>
      <c r="Z3688" s="7" t="n"/>
      <c r="AA3688" s="7" t="n"/>
      <c r="AB3688" s="7" t="n"/>
      <c r="AC3688" s="7" t="n"/>
    </row>
    <row r="3689" ht="9.75" customHeight="1" s="12">
      <c r="A3689" s="11" t="inlineStr">
        <is>
          <t>SO - 0003995</t>
        </is>
      </c>
      <c r="B3689" s="11" t="inlineStr">
        <is>
          <t>In-Store</t>
        </is>
      </c>
      <c r="C3689" s="11" t="inlineStr">
        <is>
          <t>WARE-UHY1004</t>
        </is>
      </c>
      <c r="D3689" s="6" t="n">
        <v>43600</v>
      </c>
      <c r="E3689" s="6" t="n">
        <v>43711</v>
      </c>
      <c r="F3689" s="6" t="n">
        <v>43737</v>
      </c>
      <c r="G3689" s="6" t="n">
        <v>43740</v>
      </c>
      <c r="H3689" s="11" t="inlineStr">
        <is>
          <t>USD</t>
        </is>
      </c>
      <c r="I3689" s="11" t="n">
        <v>9</v>
      </c>
      <c r="J3689" s="11" t="n">
        <v>44</v>
      </c>
      <c r="K3689" s="11" t="n">
        <v>252</v>
      </c>
      <c r="L3689" s="11" t="n">
        <v>22</v>
      </c>
      <c r="M3689" s="11" t="n">
        <v>6</v>
      </c>
      <c r="N3689" s="11" t="n">
        <v>0.05</v>
      </c>
      <c r="O3689" s="7" t="n">
        <v>187.6</v>
      </c>
      <c r="P3689" s="7" t="n">
        <v>129.444</v>
      </c>
      <c r="Q3689" s="7">
        <f>text(E3689,"ddd")</f>
        <v/>
      </c>
      <c r="R3689" s="7">
        <f>G3689-F3689</f>
        <v/>
      </c>
      <c r="S3689" s="7">
        <f>E3689-D3689</f>
        <v/>
      </c>
      <c r="T3689" s="7">
        <f>O3689*M3689</f>
        <v/>
      </c>
      <c r="U3689" s="7">
        <f>T3689*N3689</f>
        <v/>
      </c>
      <c r="V3689" s="7">
        <f>T3689-U3689-(P3689*M3689)</f>
        <v/>
      </c>
      <c r="W3689" s="7">
        <f>VLOOKUP(L3689,'Products Sheet'!$A:$B,2,FALSE)</f>
        <v/>
      </c>
      <c r="X3689" s="7" t="n"/>
      <c r="Y3689" s="7" t="n"/>
      <c r="Z3689" s="7" t="n"/>
      <c r="AA3689" s="7" t="n"/>
      <c r="AB3689" s="7" t="n"/>
      <c r="AC3689" s="7" t="n"/>
    </row>
    <row r="3690" ht="9.75" customHeight="1" s="12">
      <c r="A3690" s="11" t="inlineStr">
        <is>
          <t>SO - 0004031</t>
        </is>
      </c>
      <c r="B3690" s="11" t="inlineStr">
        <is>
          <t>Wholesale</t>
        </is>
      </c>
      <c r="C3690" s="11" t="inlineStr">
        <is>
          <t>WARE-NBV1002</t>
        </is>
      </c>
      <c r="D3690" s="6" t="n">
        <v>43600</v>
      </c>
      <c r="E3690" s="6" t="n">
        <v>43716</v>
      </c>
      <c r="F3690" s="6" t="n">
        <v>43744</v>
      </c>
      <c r="G3690" s="6" t="n">
        <v>43754</v>
      </c>
      <c r="H3690" s="11" t="inlineStr">
        <is>
          <t>USD</t>
        </is>
      </c>
      <c r="I3690" s="11" t="n">
        <v>27</v>
      </c>
      <c r="J3690" s="11" t="n">
        <v>20</v>
      </c>
      <c r="K3690" s="11" t="n">
        <v>80</v>
      </c>
      <c r="L3690" s="11" t="n">
        <v>22</v>
      </c>
      <c r="M3690" s="11" t="n">
        <v>6</v>
      </c>
      <c r="N3690" s="11" t="n">
        <v>0.15</v>
      </c>
      <c r="O3690" s="7" t="n">
        <v>1755.4</v>
      </c>
      <c r="P3690" s="7" t="n">
        <v>983.0240000000001</v>
      </c>
      <c r="Q3690" s="7">
        <f>text(E3690,"ddd")</f>
        <v/>
      </c>
      <c r="R3690" s="7">
        <f>G3690-F3690</f>
        <v/>
      </c>
      <c r="S3690" s="7">
        <f>E3690-D3690</f>
        <v/>
      </c>
      <c r="T3690" s="7">
        <f>O3690*M3690</f>
        <v/>
      </c>
      <c r="U3690" s="7">
        <f>T3690*N3690</f>
        <v/>
      </c>
      <c r="V3690" s="7">
        <f>T3690-U3690-(P3690*M3690)</f>
        <v/>
      </c>
      <c r="W3690" s="7">
        <f>VLOOKUP(L3690,'Products Sheet'!$A:$B,2,FALSE)</f>
        <v/>
      </c>
      <c r="X3690" s="7" t="n"/>
      <c r="Y3690" s="7" t="n"/>
      <c r="Z3690" s="7" t="n"/>
      <c r="AA3690" s="7" t="n"/>
      <c r="AB3690" s="7" t="n"/>
      <c r="AC3690" s="7" t="n"/>
    </row>
    <row r="3691" ht="9.75" customHeight="1" s="12">
      <c r="A3691" s="11" t="inlineStr">
        <is>
          <t>SO - 0004034</t>
        </is>
      </c>
      <c r="B3691" s="11" t="inlineStr">
        <is>
          <t>Online</t>
        </is>
      </c>
      <c r="C3691" s="11" t="inlineStr">
        <is>
          <t>WARE-NMK1003</t>
        </is>
      </c>
      <c r="D3691" s="6" t="n">
        <v>43600</v>
      </c>
      <c r="E3691" s="6" t="n">
        <v>43717</v>
      </c>
      <c r="F3691" s="6" t="n">
        <v>43736</v>
      </c>
      <c r="G3691" s="6" t="n">
        <v>43745</v>
      </c>
      <c r="H3691" s="11" t="inlineStr">
        <is>
          <t>USD</t>
        </is>
      </c>
      <c r="I3691" s="11" t="n">
        <v>13</v>
      </c>
      <c r="J3691" s="11" t="n">
        <v>27</v>
      </c>
      <c r="K3691" s="11" t="n">
        <v>165</v>
      </c>
      <c r="L3691" s="11" t="n">
        <v>22</v>
      </c>
      <c r="M3691" s="11" t="n">
        <v>6</v>
      </c>
      <c r="N3691" s="11" t="n">
        <v>0.4</v>
      </c>
      <c r="O3691" s="7" t="n">
        <v>3953</v>
      </c>
      <c r="P3691" s="7" t="n">
        <v>2925.22</v>
      </c>
      <c r="Q3691" s="7">
        <f>text(E3691,"ddd")</f>
        <v/>
      </c>
      <c r="R3691" s="7">
        <f>G3691-F3691</f>
        <v/>
      </c>
      <c r="S3691" s="7">
        <f>E3691-D3691</f>
        <v/>
      </c>
      <c r="T3691" s="7">
        <f>O3691*M3691</f>
        <v/>
      </c>
      <c r="U3691" s="7">
        <f>T3691*N3691</f>
        <v/>
      </c>
      <c r="V3691" s="7">
        <f>T3691-U3691-(P3691*M3691)</f>
        <v/>
      </c>
      <c r="W3691" s="7">
        <f>VLOOKUP(L3691,'Products Sheet'!$A:$B,2,FALSE)</f>
        <v/>
      </c>
      <c r="X3691" s="7" t="n"/>
      <c r="Y3691" s="7" t="n"/>
      <c r="Z3691" s="7" t="n"/>
      <c r="AA3691" s="7" t="n"/>
      <c r="AB3691" s="7" t="n"/>
      <c r="AC3691" s="7" t="n"/>
    </row>
    <row r="3692" ht="9.75" customHeight="1" s="12">
      <c r="A3692" s="11" t="inlineStr">
        <is>
          <t>SO - 0004092</t>
        </is>
      </c>
      <c r="B3692" s="11" t="inlineStr">
        <is>
          <t>Distributor</t>
        </is>
      </c>
      <c r="C3692" s="11" t="inlineStr">
        <is>
          <t>WARE-PUJ1005</t>
        </is>
      </c>
      <c r="D3692" s="6" t="n">
        <v>43600</v>
      </c>
      <c r="E3692" s="6" t="n">
        <v>43723</v>
      </c>
      <c r="F3692" s="6" t="n">
        <v>43734</v>
      </c>
      <c r="G3692" s="6" t="n">
        <v>43743</v>
      </c>
      <c r="H3692" s="11" t="inlineStr">
        <is>
          <t>USD</t>
        </is>
      </c>
      <c r="I3692" s="11" t="n">
        <v>21</v>
      </c>
      <c r="J3692" s="11" t="n">
        <v>47</v>
      </c>
      <c r="K3692" s="11" t="n">
        <v>283</v>
      </c>
      <c r="L3692" s="11" t="n">
        <v>22</v>
      </c>
      <c r="M3692" s="11" t="n">
        <v>5</v>
      </c>
      <c r="N3692" s="11" t="n">
        <v>0.1</v>
      </c>
      <c r="O3692" s="7" t="n">
        <v>247.9</v>
      </c>
      <c r="P3692" s="7" t="n">
        <v>205.757</v>
      </c>
      <c r="Q3692" s="7">
        <f>text(E3692,"ddd")</f>
        <v/>
      </c>
      <c r="R3692" s="7">
        <f>G3692-F3692</f>
        <v/>
      </c>
      <c r="S3692" s="7">
        <f>E3692-D3692</f>
        <v/>
      </c>
      <c r="T3692" s="7">
        <f>O3692*M3692</f>
        <v/>
      </c>
      <c r="U3692" s="7">
        <f>T3692*N3692</f>
        <v/>
      </c>
      <c r="V3692" s="7">
        <f>T3692-U3692-(P3692*M3692)</f>
        <v/>
      </c>
      <c r="W3692" s="7">
        <f>VLOOKUP(L3692,'Products Sheet'!$A:$B,2,FALSE)</f>
        <v/>
      </c>
      <c r="X3692" s="7" t="n"/>
      <c r="Y3692" s="7" t="n"/>
      <c r="Z3692" s="7" t="n"/>
      <c r="AA3692" s="7" t="n"/>
      <c r="AB3692" s="7" t="n"/>
      <c r="AC3692" s="7" t="n"/>
    </row>
    <row r="3693" ht="9.75" customHeight="1" s="12">
      <c r="A3693" s="11" t="inlineStr">
        <is>
          <t>SO - 0004239</t>
        </is>
      </c>
      <c r="B3693" s="11" t="inlineStr">
        <is>
          <t>Online</t>
        </is>
      </c>
      <c r="C3693" s="11" t="inlineStr">
        <is>
          <t>WARE-NMK1003</t>
        </is>
      </c>
      <c r="D3693" s="6" t="n">
        <v>43600</v>
      </c>
      <c r="E3693" s="6" t="n">
        <v>43741</v>
      </c>
      <c r="F3693" s="6" t="n">
        <v>43758</v>
      </c>
      <c r="G3693" s="6" t="n">
        <v>43762</v>
      </c>
      <c r="H3693" s="11" t="inlineStr">
        <is>
          <t>USD</t>
        </is>
      </c>
      <c r="I3693" s="11" t="n">
        <v>17</v>
      </c>
      <c r="J3693" s="11" t="n">
        <v>7</v>
      </c>
      <c r="K3693" s="11" t="n">
        <v>115</v>
      </c>
      <c r="L3693" s="11" t="n">
        <v>22</v>
      </c>
      <c r="M3693" s="11" t="n">
        <v>2</v>
      </c>
      <c r="N3693" s="11" t="n">
        <v>0.075</v>
      </c>
      <c r="O3693" s="7" t="n">
        <v>3095.4</v>
      </c>
      <c r="P3693" s="7" t="n">
        <v>2166.78</v>
      </c>
      <c r="Q3693" s="7">
        <f>text(E3693,"ddd")</f>
        <v/>
      </c>
      <c r="R3693" s="7">
        <f>G3693-F3693</f>
        <v/>
      </c>
      <c r="S3693" s="7">
        <f>E3693-D3693</f>
        <v/>
      </c>
      <c r="T3693" s="7">
        <f>O3693*M3693</f>
        <v/>
      </c>
      <c r="U3693" s="7">
        <f>T3693*N3693</f>
        <v/>
      </c>
      <c r="V3693" s="7">
        <f>T3693-U3693-(P3693*M3693)</f>
        <v/>
      </c>
      <c r="W3693" s="7">
        <f>VLOOKUP(L3693,'Products Sheet'!$A:$B,2,FALSE)</f>
        <v/>
      </c>
      <c r="X3693" s="7" t="n"/>
      <c r="Y3693" s="7" t="n"/>
      <c r="Z3693" s="7" t="n"/>
      <c r="AA3693" s="7" t="n"/>
      <c r="AB3693" s="7" t="n"/>
      <c r="AC3693" s="7" t="n"/>
    </row>
    <row r="3694" ht="9.75" customHeight="1" s="12">
      <c r="A3694" s="11" t="inlineStr">
        <is>
          <t>SO - 0004263</t>
        </is>
      </c>
      <c r="B3694" s="11" t="inlineStr">
        <is>
          <t>Distributor</t>
        </is>
      </c>
      <c r="C3694" s="11" t="inlineStr">
        <is>
          <t>WARE-PUJ1005</t>
        </is>
      </c>
      <c r="D3694" s="6" t="n">
        <v>43700</v>
      </c>
      <c r="E3694" s="6" t="n">
        <v>43744</v>
      </c>
      <c r="F3694" s="6" t="n">
        <v>43770</v>
      </c>
      <c r="G3694" s="6" t="n">
        <v>43776</v>
      </c>
      <c r="H3694" s="11" t="inlineStr">
        <is>
          <t>USD</t>
        </is>
      </c>
      <c r="I3694" s="11" t="n">
        <v>21</v>
      </c>
      <c r="J3694" s="11" t="n">
        <v>26</v>
      </c>
      <c r="K3694" s="11" t="n">
        <v>288</v>
      </c>
      <c r="L3694" s="11" t="n">
        <v>22</v>
      </c>
      <c r="M3694" s="11" t="n">
        <v>6</v>
      </c>
      <c r="N3694" s="11" t="n">
        <v>0.3</v>
      </c>
      <c r="O3694" s="7" t="n">
        <v>6411.900000000001</v>
      </c>
      <c r="P3694" s="7" t="n">
        <v>2564.76</v>
      </c>
      <c r="Q3694" s="7">
        <f>text(E3694,"ddd")</f>
        <v/>
      </c>
      <c r="R3694" s="7">
        <f>G3694-F3694</f>
        <v/>
      </c>
      <c r="S3694" s="7">
        <f>E3694-D3694</f>
        <v/>
      </c>
      <c r="T3694" s="7">
        <f>O3694*M3694</f>
        <v/>
      </c>
      <c r="U3694" s="7">
        <f>T3694*N3694</f>
        <v/>
      </c>
      <c r="V3694" s="7">
        <f>T3694-U3694-(P3694*M3694)</f>
        <v/>
      </c>
      <c r="W3694" s="7">
        <f>VLOOKUP(L3694,'Products Sheet'!$A:$B,2,FALSE)</f>
        <v/>
      </c>
      <c r="X3694" s="7" t="n"/>
      <c r="Y3694" s="7" t="n"/>
      <c r="Z3694" s="7" t="n"/>
      <c r="AA3694" s="7" t="n"/>
      <c r="AB3694" s="7" t="n"/>
      <c r="AC3694" s="7" t="n"/>
    </row>
    <row r="3695" ht="9.75" customHeight="1" s="12">
      <c r="A3695" s="11" t="inlineStr">
        <is>
          <t>SO - 0004278</t>
        </is>
      </c>
      <c r="B3695" s="11" t="inlineStr">
        <is>
          <t>Distributor</t>
        </is>
      </c>
      <c r="C3695" s="11" t="inlineStr">
        <is>
          <t>WARE-MKL1006</t>
        </is>
      </c>
      <c r="D3695" s="6" t="n">
        <v>43600</v>
      </c>
      <c r="E3695" s="6" t="n">
        <v>43746</v>
      </c>
      <c r="F3695" s="6" t="n">
        <v>43769</v>
      </c>
      <c r="G3695" s="6" t="n">
        <v>43777</v>
      </c>
      <c r="H3695" s="11" t="inlineStr">
        <is>
          <t>USD</t>
        </is>
      </c>
      <c r="I3695" s="11" t="n">
        <v>23</v>
      </c>
      <c r="J3695" s="11" t="n">
        <v>23</v>
      </c>
      <c r="K3695" s="11" t="n">
        <v>349</v>
      </c>
      <c r="L3695" s="11" t="n">
        <v>22</v>
      </c>
      <c r="M3695" s="11" t="n">
        <v>4</v>
      </c>
      <c r="N3695" s="11" t="n">
        <v>0.3</v>
      </c>
      <c r="O3695" s="7" t="n">
        <v>904.5</v>
      </c>
      <c r="P3695" s="7" t="n">
        <v>723.6</v>
      </c>
      <c r="Q3695" s="7">
        <f>text(E3695,"ddd")</f>
        <v/>
      </c>
      <c r="R3695" s="7">
        <f>G3695-F3695</f>
        <v/>
      </c>
      <c r="S3695" s="7">
        <f>E3695-D3695</f>
        <v/>
      </c>
      <c r="T3695" s="7">
        <f>O3695*M3695</f>
        <v/>
      </c>
      <c r="U3695" s="7">
        <f>T3695*N3695</f>
        <v/>
      </c>
      <c r="V3695" s="7">
        <f>T3695-U3695-(P3695*M3695)</f>
        <v/>
      </c>
      <c r="W3695" s="7">
        <f>VLOOKUP(L3695,'Products Sheet'!$A:$B,2,FALSE)</f>
        <v/>
      </c>
      <c r="X3695" s="7" t="n"/>
      <c r="Y3695" s="7" t="n"/>
      <c r="Z3695" s="7" t="n"/>
      <c r="AA3695" s="7" t="n"/>
      <c r="AB3695" s="7" t="n"/>
      <c r="AC3695" s="7" t="n"/>
    </row>
    <row r="3696" ht="9.75" customHeight="1" s="12">
      <c r="A3696" s="11" t="inlineStr">
        <is>
          <t>SO - 0004315</t>
        </is>
      </c>
      <c r="B3696" s="11" t="inlineStr">
        <is>
          <t>In-Store</t>
        </is>
      </c>
      <c r="C3696" s="11" t="inlineStr">
        <is>
          <t>WARE-PUJ1005</t>
        </is>
      </c>
      <c r="D3696" s="6" t="n">
        <v>43700</v>
      </c>
      <c r="E3696" s="6" t="n">
        <v>43751</v>
      </c>
      <c r="F3696" s="6" t="n">
        <v>43773</v>
      </c>
      <c r="G3696" s="6" t="n">
        <v>43781</v>
      </c>
      <c r="H3696" s="11" t="inlineStr">
        <is>
          <t>USD</t>
        </is>
      </c>
      <c r="I3696" s="11" t="n">
        <v>7</v>
      </c>
      <c r="J3696" s="11" t="n">
        <v>23</v>
      </c>
      <c r="K3696" s="11" t="n">
        <v>291</v>
      </c>
      <c r="L3696" s="11" t="n">
        <v>22</v>
      </c>
      <c r="M3696" s="11" t="n">
        <v>4</v>
      </c>
      <c r="N3696" s="11" t="n">
        <v>0.075</v>
      </c>
      <c r="O3696" s="7" t="n">
        <v>5440.400000000001</v>
      </c>
      <c r="P3696" s="7" t="n">
        <v>4406.724000000001</v>
      </c>
      <c r="Q3696" s="7">
        <f>text(E3696,"ddd")</f>
        <v/>
      </c>
      <c r="R3696" s="7">
        <f>G3696-F3696</f>
        <v/>
      </c>
      <c r="S3696" s="7">
        <f>E3696-D3696</f>
        <v/>
      </c>
      <c r="T3696" s="7">
        <f>O3696*M3696</f>
        <v/>
      </c>
      <c r="U3696" s="7">
        <f>T3696*N3696</f>
        <v/>
      </c>
      <c r="V3696" s="7">
        <f>T3696-U3696-(P3696*M3696)</f>
        <v/>
      </c>
      <c r="W3696" s="7">
        <f>VLOOKUP(L3696,'Products Sheet'!$A:$B,2,FALSE)</f>
        <v/>
      </c>
      <c r="X3696" s="7" t="n"/>
      <c r="Y3696" s="7" t="n"/>
      <c r="Z3696" s="7" t="n"/>
      <c r="AA3696" s="7" t="n"/>
      <c r="AB3696" s="7" t="n"/>
      <c r="AC3696" s="7" t="n"/>
    </row>
    <row r="3697" ht="9.75" customHeight="1" s="12">
      <c r="A3697" s="11" t="inlineStr">
        <is>
          <t>SO - 0004447</t>
        </is>
      </c>
      <c r="B3697" s="11" t="inlineStr">
        <is>
          <t>Online</t>
        </is>
      </c>
      <c r="C3697" s="11" t="inlineStr">
        <is>
          <t>WARE-XYS1001</t>
        </is>
      </c>
      <c r="D3697" s="6" t="n">
        <v>43700</v>
      </c>
      <c r="E3697" s="6" t="n">
        <v>43768</v>
      </c>
      <c r="F3697" s="6" t="n">
        <v>43785</v>
      </c>
      <c r="G3697" s="6" t="n">
        <v>43788</v>
      </c>
      <c r="H3697" s="11" t="inlineStr">
        <is>
          <t>USD</t>
        </is>
      </c>
      <c r="I3697" s="11" t="n">
        <v>17</v>
      </c>
      <c r="J3697" s="11" t="n">
        <v>13</v>
      </c>
      <c r="K3697" s="11" t="n">
        <v>42</v>
      </c>
      <c r="L3697" s="11" t="n">
        <v>22</v>
      </c>
      <c r="M3697" s="11" t="n">
        <v>7</v>
      </c>
      <c r="N3697" s="11" t="n">
        <v>0.1</v>
      </c>
      <c r="O3697" s="7" t="n">
        <v>1005</v>
      </c>
      <c r="P3697" s="7" t="n">
        <v>623.1</v>
      </c>
      <c r="Q3697" s="7">
        <f>text(E3697,"ddd")</f>
        <v/>
      </c>
      <c r="R3697" s="7">
        <f>G3697-F3697</f>
        <v/>
      </c>
      <c r="S3697" s="7">
        <f>E3697-D3697</f>
        <v/>
      </c>
      <c r="T3697" s="7">
        <f>O3697*M3697</f>
        <v/>
      </c>
      <c r="U3697" s="7">
        <f>T3697*N3697</f>
        <v/>
      </c>
      <c r="V3697" s="7">
        <f>T3697-U3697-(P3697*M3697)</f>
        <v/>
      </c>
      <c r="W3697" s="7">
        <f>VLOOKUP(L3697,'Products Sheet'!$A:$B,2,FALSE)</f>
        <v/>
      </c>
      <c r="X3697" s="7" t="n"/>
      <c r="Y3697" s="7" t="n"/>
      <c r="Z3697" s="7" t="n"/>
      <c r="AA3697" s="7" t="n"/>
      <c r="AB3697" s="7" t="n"/>
      <c r="AC3697" s="7" t="n"/>
    </row>
    <row r="3698" ht="9.75" customHeight="1" s="12">
      <c r="A3698" s="11" t="inlineStr">
        <is>
          <t>SO - 0004538</t>
        </is>
      </c>
      <c r="B3698" s="11" t="inlineStr">
        <is>
          <t>In-Store</t>
        </is>
      </c>
      <c r="C3698" s="11" t="inlineStr">
        <is>
          <t>WARE-PUJ1005</t>
        </is>
      </c>
      <c r="D3698" s="6" t="n">
        <v>43700</v>
      </c>
      <c r="E3698" s="6" t="n">
        <v>43781</v>
      </c>
      <c r="F3698" s="6" t="n">
        <v>43801</v>
      </c>
      <c r="G3698" s="6" t="n">
        <v>43802</v>
      </c>
      <c r="H3698" s="11" t="inlineStr">
        <is>
          <t>USD</t>
        </is>
      </c>
      <c r="I3698" s="11" t="n">
        <v>10</v>
      </c>
      <c r="J3698" s="11" t="n">
        <v>34</v>
      </c>
      <c r="K3698" s="11" t="n">
        <v>282</v>
      </c>
      <c r="L3698" s="11" t="n">
        <v>22</v>
      </c>
      <c r="M3698" s="11" t="n">
        <v>2</v>
      </c>
      <c r="N3698" s="11" t="n">
        <v>0.15</v>
      </c>
      <c r="O3698" s="7" t="n">
        <v>2559.4</v>
      </c>
      <c r="P3698" s="7" t="n">
        <v>1791.58</v>
      </c>
      <c r="Q3698" s="7">
        <f>text(E3698,"ddd")</f>
        <v/>
      </c>
      <c r="R3698" s="7">
        <f>G3698-F3698</f>
        <v/>
      </c>
      <c r="S3698" s="7">
        <f>E3698-D3698</f>
        <v/>
      </c>
      <c r="T3698" s="7">
        <f>O3698*M3698</f>
        <v/>
      </c>
      <c r="U3698" s="7">
        <f>T3698*N3698</f>
        <v/>
      </c>
      <c r="V3698" s="7">
        <f>T3698-U3698-(P3698*M3698)</f>
        <v/>
      </c>
      <c r="W3698" s="7">
        <f>VLOOKUP(L3698,'Products Sheet'!$A:$B,2,FALSE)</f>
        <v/>
      </c>
      <c r="X3698" s="7" t="n"/>
      <c r="Y3698" s="7" t="n"/>
      <c r="Z3698" s="7" t="n"/>
      <c r="AA3698" s="7" t="n"/>
      <c r="AB3698" s="7" t="n"/>
      <c r="AC3698" s="7" t="n"/>
    </row>
    <row r="3699" ht="9.75" customHeight="1" s="12">
      <c r="A3699" s="11" t="inlineStr">
        <is>
          <t>SO - 0004543</t>
        </is>
      </c>
      <c r="B3699" s="11" t="inlineStr">
        <is>
          <t>In-Store</t>
        </is>
      </c>
      <c r="C3699" s="11" t="inlineStr">
        <is>
          <t>WARE-NMK1003</t>
        </is>
      </c>
      <c r="D3699" s="6" t="n">
        <v>43700</v>
      </c>
      <c r="E3699" s="6" t="n">
        <v>43782</v>
      </c>
      <c r="F3699" s="6" t="n">
        <v>43804</v>
      </c>
      <c r="G3699" s="6" t="n">
        <v>43808</v>
      </c>
      <c r="H3699" s="11" t="inlineStr">
        <is>
          <t>USD</t>
        </is>
      </c>
      <c r="I3699" s="11" t="n">
        <v>9</v>
      </c>
      <c r="J3699" s="11" t="n">
        <v>3</v>
      </c>
      <c r="K3699" s="11" t="n">
        <v>117</v>
      </c>
      <c r="L3699" s="11" t="n">
        <v>22</v>
      </c>
      <c r="M3699" s="11" t="n">
        <v>5</v>
      </c>
      <c r="N3699" s="11" t="n">
        <v>0.075</v>
      </c>
      <c r="O3699" s="7" t="n">
        <v>6184.1</v>
      </c>
      <c r="P3699" s="7" t="n">
        <v>3772.301</v>
      </c>
      <c r="Q3699" s="7">
        <f>text(E3699,"ddd")</f>
        <v/>
      </c>
      <c r="R3699" s="7">
        <f>G3699-F3699</f>
        <v/>
      </c>
      <c r="S3699" s="7">
        <f>E3699-D3699</f>
        <v/>
      </c>
      <c r="T3699" s="7">
        <f>O3699*M3699</f>
        <v/>
      </c>
      <c r="U3699" s="7">
        <f>T3699*N3699</f>
        <v/>
      </c>
      <c r="V3699" s="7">
        <f>T3699-U3699-(P3699*M3699)</f>
        <v/>
      </c>
      <c r="W3699" s="7">
        <f>VLOOKUP(L3699,'Products Sheet'!$A:$B,2,FALSE)</f>
        <v/>
      </c>
      <c r="X3699" s="7" t="n"/>
      <c r="Y3699" s="7" t="n"/>
      <c r="Z3699" s="7" t="n"/>
      <c r="AA3699" s="7" t="n"/>
      <c r="AB3699" s="7" t="n"/>
      <c r="AC3699" s="7" t="n"/>
    </row>
    <row r="3700" ht="9.75" customHeight="1" s="12">
      <c r="A3700" s="11" t="inlineStr">
        <is>
          <t>SO - 0004597</t>
        </is>
      </c>
      <c r="B3700" s="11" t="inlineStr">
        <is>
          <t>Distributor</t>
        </is>
      </c>
      <c r="C3700" s="11" t="inlineStr">
        <is>
          <t>WARE-NBV1002</t>
        </is>
      </c>
      <c r="D3700" s="6" t="n">
        <v>43700</v>
      </c>
      <c r="E3700" s="6" t="n">
        <v>43787</v>
      </c>
      <c r="F3700" s="6" t="n">
        <v>43814</v>
      </c>
      <c r="G3700" s="6" t="n">
        <v>43817</v>
      </c>
      <c r="H3700" s="11" t="inlineStr">
        <is>
          <t>USD</t>
        </is>
      </c>
      <c r="I3700" s="11" t="n">
        <v>23</v>
      </c>
      <c r="J3700" s="11" t="n">
        <v>47</v>
      </c>
      <c r="K3700" s="11" t="n">
        <v>64</v>
      </c>
      <c r="L3700" s="11" t="n">
        <v>22</v>
      </c>
      <c r="M3700" s="11" t="n">
        <v>6</v>
      </c>
      <c r="N3700" s="11" t="n">
        <v>0.075</v>
      </c>
      <c r="O3700" s="7" t="n">
        <v>3785.5</v>
      </c>
      <c r="P3700" s="7" t="n">
        <v>1968.46</v>
      </c>
      <c r="Q3700" s="7">
        <f>text(E3700,"ddd")</f>
        <v/>
      </c>
      <c r="R3700" s="7">
        <f>G3700-F3700</f>
        <v/>
      </c>
      <c r="S3700" s="7">
        <f>E3700-D3700</f>
        <v/>
      </c>
      <c r="T3700" s="7">
        <f>O3700*M3700</f>
        <v/>
      </c>
      <c r="U3700" s="7">
        <f>T3700*N3700</f>
        <v/>
      </c>
      <c r="V3700" s="7">
        <f>T3700-U3700-(P3700*M3700)</f>
        <v/>
      </c>
      <c r="W3700" s="7">
        <f>VLOOKUP(L3700,'Products Sheet'!$A:$B,2,FALSE)</f>
        <v/>
      </c>
      <c r="X3700" s="7" t="n"/>
      <c r="Y3700" s="7" t="n"/>
      <c r="Z3700" s="7" t="n"/>
      <c r="AA3700" s="7" t="n"/>
      <c r="AB3700" s="7" t="n"/>
      <c r="AC3700" s="7" t="n"/>
    </row>
    <row r="3701" ht="9.75" customHeight="1" s="12">
      <c r="A3701" s="11" t="inlineStr">
        <is>
          <t>SO - 0004658</t>
        </is>
      </c>
      <c r="B3701" s="11" t="inlineStr">
        <is>
          <t>In-Store</t>
        </is>
      </c>
      <c r="C3701" s="11" t="inlineStr">
        <is>
          <t>WARE-UHY1004</t>
        </is>
      </c>
      <c r="D3701" s="6" t="n">
        <v>43700</v>
      </c>
      <c r="E3701" s="6" t="n">
        <v>43793</v>
      </c>
      <c r="F3701" s="6" t="n">
        <v>43802</v>
      </c>
      <c r="G3701" s="6" t="n">
        <v>43811</v>
      </c>
      <c r="H3701" s="11" t="inlineStr">
        <is>
          <t>USD</t>
        </is>
      </c>
      <c r="I3701" s="11" t="n">
        <v>5</v>
      </c>
      <c r="J3701" s="11" t="n">
        <v>48</v>
      </c>
      <c r="K3701" s="11" t="n">
        <v>257</v>
      </c>
      <c r="L3701" s="11" t="n">
        <v>22</v>
      </c>
      <c r="M3701" s="11" t="n">
        <v>8</v>
      </c>
      <c r="N3701" s="11" t="n">
        <v>0.075</v>
      </c>
      <c r="O3701" s="7" t="n">
        <v>2278</v>
      </c>
      <c r="P3701" s="7" t="n">
        <v>1116.22</v>
      </c>
      <c r="Q3701" s="7">
        <f>text(E3701,"ddd")</f>
        <v/>
      </c>
      <c r="R3701" s="7">
        <f>G3701-F3701</f>
        <v/>
      </c>
      <c r="S3701" s="7">
        <f>E3701-D3701</f>
        <v/>
      </c>
      <c r="T3701" s="7">
        <f>O3701*M3701</f>
        <v/>
      </c>
      <c r="U3701" s="7">
        <f>T3701*N3701</f>
        <v/>
      </c>
      <c r="V3701" s="7">
        <f>T3701-U3701-(P3701*M3701)</f>
        <v/>
      </c>
      <c r="W3701" s="7">
        <f>VLOOKUP(L3701,'Products Sheet'!$A:$B,2,FALSE)</f>
        <v/>
      </c>
      <c r="X3701" s="7" t="n"/>
      <c r="Y3701" s="7" t="n"/>
      <c r="Z3701" s="7" t="n"/>
      <c r="AA3701" s="7" t="n"/>
      <c r="AB3701" s="7" t="n"/>
      <c r="AC3701" s="7" t="n"/>
    </row>
    <row r="3702" ht="9.75" customHeight="1" s="12">
      <c r="A3702" s="11" t="inlineStr">
        <is>
          <t>SO - 0004667</t>
        </is>
      </c>
      <c r="B3702" s="11" t="inlineStr">
        <is>
          <t>Wholesale</t>
        </is>
      </c>
      <c r="C3702" s="11" t="inlineStr">
        <is>
          <t>WARE-UHY1004</t>
        </is>
      </c>
      <c r="D3702" s="6" t="n">
        <v>43700</v>
      </c>
      <c r="E3702" s="6" t="n">
        <v>43795</v>
      </c>
      <c r="F3702" s="6" t="n">
        <v>43809</v>
      </c>
      <c r="G3702" s="6" t="n">
        <v>43813</v>
      </c>
      <c r="H3702" s="11" t="inlineStr">
        <is>
          <t>USD</t>
        </is>
      </c>
      <c r="I3702" s="11" t="n">
        <v>25</v>
      </c>
      <c r="J3702" s="11" t="n">
        <v>26</v>
      </c>
      <c r="K3702" s="11" t="n">
        <v>248</v>
      </c>
      <c r="L3702" s="11" t="n">
        <v>22</v>
      </c>
      <c r="M3702" s="11" t="n">
        <v>3</v>
      </c>
      <c r="N3702" s="11" t="n">
        <v>0.075</v>
      </c>
      <c r="O3702" s="7" t="n">
        <v>3865.9</v>
      </c>
      <c r="P3702" s="7" t="n">
        <v>1855.632</v>
      </c>
      <c r="Q3702" s="7">
        <f>text(E3702,"ddd")</f>
        <v/>
      </c>
      <c r="R3702" s="7">
        <f>G3702-F3702</f>
        <v/>
      </c>
      <c r="S3702" s="7">
        <f>E3702-D3702</f>
        <v/>
      </c>
      <c r="T3702" s="7">
        <f>O3702*M3702</f>
        <v/>
      </c>
      <c r="U3702" s="7">
        <f>T3702*N3702</f>
        <v/>
      </c>
      <c r="V3702" s="7">
        <f>T3702-U3702-(P3702*M3702)</f>
        <v/>
      </c>
      <c r="W3702" s="7">
        <f>VLOOKUP(L3702,'Products Sheet'!$A:$B,2,FALSE)</f>
        <v/>
      </c>
      <c r="X3702" s="7" t="n"/>
      <c r="Y3702" s="7" t="n"/>
      <c r="Z3702" s="7" t="n"/>
      <c r="AA3702" s="7" t="n"/>
      <c r="AB3702" s="7" t="n"/>
      <c r="AC3702" s="7" t="n"/>
    </row>
    <row r="3703" ht="9.75" customHeight="1" s="12">
      <c r="A3703" s="11" t="inlineStr">
        <is>
          <t>SO - 0004854</t>
        </is>
      </c>
      <c r="B3703" s="11" t="inlineStr">
        <is>
          <t>In-Store</t>
        </is>
      </c>
      <c r="C3703" s="11" t="inlineStr">
        <is>
          <t>WARE-NMK1003</t>
        </is>
      </c>
      <c r="D3703" s="6" t="n">
        <v>43700</v>
      </c>
      <c r="E3703" s="6" t="n">
        <v>43817</v>
      </c>
      <c r="F3703" s="6" t="n">
        <v>43840</v>
      </c>
      <c r="G3703" s="6" t="n">
        <v>43848</v>
      </c>
      <c r="H3703" s="11" t="inlineStr">
        <is>
          <t>USD</t>
        </is>
      </c>
      <c r="I3703" s="11" t="n">
        <v>3</v>
      </c>
      <c r="J3703" s="11" t="n">
        <v>23</v>
      </c>
      <c r="K3703" s="11" t="n">
        <v>120</v>
      </c>
      <c r="L3703" s="11" t="n">
        <v>22</v>
      </c>
      <c r="M3703" s="11" t="n">
        <v>8</v>
      </c>
      <c r="N3703" s="11" t="n">
        <v>0.075</v>
      </c>
      <c r="O3703" s="7" t="n">
        <v>1118.9</v>
      </c>
      <c r="P3703" s="7" t="n">
        <v>760.8520000000001</v>
      </c>
      <c r="Q3703" s="7">
        <f>text(E3703,"ddd")</f>
        <v/>
      </c>
      <c r="R3703" s="7">
        <f>G3703-F3703</f>
        <v/>
      </c>
      <c r="S3703" s="7">
        <f>E3703-D3703</f>
        <v/>
      </c>
      <c r="T3703" s="7">
        <f>O3703*M3703</f>
        <v/>
      </c>
      <c r="U3703" s="7">
        <f>T3703*N3703</f>
        <v/>
      </c>
      <c r="V3703" s="7">
        <f>T3703-U3703-(P3703*M3703)</f>
        <v/>
      </c>
      <c r="W3703" s="7">
        <f>VLOOKUP(L3703,'Products Sheet'!$A:$B,2,FALSE)</f>
        <v/>
      </c>
      <c r="X3703" s="7" t="n"/>
      <c r="Y3703" s="7" t="n"/>
      <c r="Z3703" s="7" t="n"/>
      <c r="AA3703" s="7" t="n"/>
      <c r="AB3703" s="7" t="n"/>
      <c r="AC3703" s="7" t="n"/>
    </row>
    <row r="3704" ht="9.75" customHeight="1" s="12">
      <c r="A3704" s="11" t="inlineStr">
        <is>
          <t>SO - 0004922</t>
        </is>
      </c>
      <c r="B3704" s="11" t="inlineStr">
        <is>
          <t>In-Store</t>
        </is>
      </c>
      <c r="C3704" s="11" t="inlineStr">
        <is>
          <t>WARE-XYS1001</t>
        </is>
      </c>
      <c r="D3704" s="6" t="n">
        <v>43700</v>
      </c>
      <c r="E3704" s="6" t="n">
        <v>43826</v>
      </c>
      <c r="F3704" s="6" t="n">
        <v>43837</v>
      </c>
      <c r="G3704" s="6" t="n">
        <v>43842</v>
      </c>
      <c r="H3704" s="11" t="inlineStr">
        <is>
          <t>USD</t>
        </is>
      </c>
      <c r="I3704" s="11" t="n">
        <v>4</v>
      </c>
      <c r="J3704" s="11" t="n">
        <v>31</v>
      </c>
      <c r="K3704" s="11" t="n">
        <v>28</v>
      </c>
      <c r="L3704" s="11" t="n">
        <v>22</v>
      </c>
      <c r="M3704" s="11" t="n">
        <v>2</v>
      </c>
      <c r="N3704" s="11" t="n">
        <v>0.15</v>
      </c>
      <c r="O3704" s="7" t="n">
        <v>5540.900000000001</v>
      </c>
      <c r="P3704" s="7" t="n">
        <v>4488.129000000001</v>
      </c>
      <c r="Q3704" s="7">
        <f>text(E3704,"ddd")</f>
        <v/>
      </c>
      <c r="R3704" s="7">
        <f>G3704-F3704</f>
        <v/>
      </c>
      <c r="S3704" s="7">
        <f>E3704-D3704</f>
        <v/>
      </c>
      <c r="T3704" s="7">
        <f>O3704*M3704</f>
        <v/>
      </c>
      <c r="U3704" s="7">
        <f>T3704*N3704</f>
        <v/>
      </c>
      <c r="V3704" s="7">
        <f>T3704-U3704-(P3704*M3704)</f>
        <v/>
      </c>
      <c r="W3704" s="7">
        <f>VLOOKUP(L3704,'Products Sheet'!$A:$B,2,FALSE)</f>
        <v/>
      </c>
      <c r="X3704" s="7" t="n"/>
      <c r="Y3704" s="7" t="n"/>
      <c r="Z3704" s="7" t="n"/>
      <c r="AA3704" s="7" t="n"/>
      <c r="AB3704" s="7" t="n"/>
      <c r="AC3704" s="7" t="n"/>
    </row>
    <row r="3705" ht="9.75" customHeight="1" s="12">
      <c r="A3705" s="11" t="inlineStr">
        <is>
          <t>SO - 0004976</t>
        </is>
      </c>
      <c r="B3705" s="11" t="inlineStr">
        <is>
          <t>Distributor</t>
        </is>
      </c>
      <c r="C3705" s="11" t="inlineStr">
        <is>
          <t>WARE-PUJ1005</t>
        </is>
      </c>
      <c r="D3705" s="6" t="n">
        <v>43700</v>
      </c>
      <c r="E3705" s="6" t="n">
        <v>43832</v>
      </c>
      <c r="F3705" s="6" t="n">
        <v>43844</v>
      </c>
      <c r="G3705" s="6" t="n">
        <v>43851</v>
      </c>
      <c r="H3705" s="11" t="inlineStr">
        <is>
          <t>USD</t>
        </is>
      </c>
      <c r="I3705" s="11" t="n">
        <v>20</v>
      </c>
      <c r="J3705" s="11" t="n">
        <v>44</v>
      </c>
      <c r="K3705" s="11" t="n">
        <v>328</v>
      </c>
      <c r="L3705" s="11" t="n">
        <v>22</v>
      </c>
      <c r="M3705" s="11" t="n">
        <v>8</v>
      </c>
      <c r="N3705" s="11" t="n">
        <v>0.15</v>
      </c>
      <c r="O3705" s="7" t="n">
        <v>1675</v>
      </c>
      <c r="P3705" s="7" t="n">
        <v>1155.75</v>
      </c>
      <c r="Q3705" s="7">
        <f>text(E3705,"ddd")</f>
        <v/>
      </c>
      <c r="R3705" s="7">
        <f>G3705-F3705</f>
        <v/>
      </c>
      <c r="S3705" s="7">
        <f>E3705-D3705</f>
        <v/>
      </c>
      <c r="T3705" s="7">
        <f>O3705*M3705</f>
        <v/>
      </c>
      <c r="U3705" s="7">
        <f>T3705*N3705</f>
        <v/>
      </c>
      <c r="V3705" s="7">
        <f>T3705-U3705-(P3705*M3705)</f>
        <v/>
      </c>
      <c r="W3705" s="7">
        <f>VLOOKUP(L3705,'Products Sheet'!$A:$B,2,FALSE)</f>
        <v/>
      </c>
      <c r="X3705" s="7" t="n"/>
      <c r="Y3705" s="7" t="n"/>
      <c r="Z3705" s="7" t="n"/>
      <c r="AA3705" s="7" t="n"/>
      <c r="AB3705" s="7" t="n"/>
      <c r="AC3705" s="7" t="n"/>
    </row>
    <row r="3706" ht="9.75" customHeight="1" s="12">
      <c r="A3706" s="11" t="inlineStr">
        <is>
          <t>SO - 0005030</t>
        </is>
      </c>
      <c r="B3706" s="11" t="inlineStr">
        <is>
          <t>In-Store</t>
        </is>
      </c>
      <c r="C3706" s="11" t="inlineStr">
        <is>
          <t>WARE-PUJ1005</t>
        </is>
      </c>
      <c r="D3706" s="6" t="n">
        <v>43700</v>
      </c>
      <c r="E3706" s="6" t="n">
        <v>43838</v>
      </c>
      <c r="F3706" s="6" t="n">
        <v>43844</v>
      </c>
      <c r="G3706" s="6" t="n">
        <v>43851</v>
      </c>
      <c r="H3706" s="11" t="inlineStr">
        <is>
          <t>USD</t>
        </is>
      </c>
      <c r="I3706" s="11" t="n">
        <v>8</v>
      </c>
      <c r="J3706" s="11" t="n">
        <v>4</v>
      </c>
      <c r="K3706" s="11" t="n">
        <v>262</v>
      </c>
      <c r="L3706" s="11" t="n">
        <v>22</v>
      </c>
      <c r="M3706" s="11" t="n">
        <v>4</v>
      </c>
      <c r="N3706" s="11" t="n">
        <v>0.15</v>
      </c>
      <c r="O3706" s="7" t="n">
        <v>3953</v>
      </c>
      <c r="P3706" s="7" t="n">
        <v>2688.04</v>
      </c>
      <c r="Q3706" s="7">
        <f>text(E3706,"ddd")</f>
        <v/>
      </c>
      <c r="R3706" s="7">
        <f>G3706-F3706</f>
        <v/>
      </c>
      <c r="S3706" s="7">
        <f>E3706-D3706</f>
        <v/>
      </c>
      <c r="T3706" s="7">
        <f>O3706*M3706</f>
        <v/>
      </c>
      <c r="U3706" s="7">
        <f>T3706*N3706</f>
        <v/>
      </c>
      <c r="V3706" s="7">
        <f>T3706-U3706-(P3706*M3706)</f>
        <v/>
      </c>
      <c r="W3706" s="7">
        <f>VLOOKUP(L3706,'Products Sheet'!$A:$B,2,FALSE)</f>
        <v/>
      </c>
      <c r="X3706" s="7" t="n"/>
      <c r="Y3706" s="7" t="n"/>
      <c r="Z3706" s="7" t="n"/>
      <c r="AA3706" s="7" t="n"/>
      <c r="AB3706" s="7" t="n"/>
      <c r="AC3706" s="7" t="n"/>
    </row>
    <row r="3707" ht="9.75" customHeight="1" s="12">
      <c r="A3707" s="11" t="inlineStr">
        <is>
          <t>SO - 0005162</t>
        </is>
      </c>
      <c r="B3707" s="11" t="inlineStr">
        <is>
          <t>Online</t>
        </is>
      </c>
      <c r="C3707" s="11" t="inlineStr">
        <is>
          <t>WARE-NMK1003</t>
        </is>
      </c>
      <c r="D3707" s="6" t="n">
        <v>43800</v>
      </c>
      <c r="E3707" s="6" t="n">
        <v>43851</v>
      </c>
      <c r="F3707" s="6" t="n">
        <v>43864</v>
      </c>
      <c r="G3707" s="6" t="n">
        <v>43868</v>
      </c>
      <c r="H3707" s="11" t="inlineStr">
        <is>
          <t>USD</t>
        </is>
      </c>
      <c r="I3707" s="11" t="n">
        <v>16</v>
      </c>
      <c r="J3707" s="11" t="n">
        <v>12</v>
      </c>
      <c r="K3707" s="11" t="n">
        <v>163</v>
      </c>
      <c r="L3707" s="11" t="n">
        <v>22</v>
      </c>
      <c r="M3707" s="11" t="n">
        <v>2</v>
      </c>
      <c r="N3707" s="11" t="n">
        <v>0.05</v>
      </c>
      <c r="O3707" s="7" t="n">
        <v>207.7</v>
      </c>
      <c r="P3707" s="7" t="n">
        <v>97.619</v>
      </c>
      <c r="Q3707" s="7">
        <f>text(E3707,"ddd")</f>
        <v/>
      </c>
      <c r="R3707" s="7">
        <f>G3707-F3707</f>
        <v/>
      </c>
      <c r="S3707" s="7">
        <f>E3707-D3707</f>
        <v/>
      </c>
      <c r="T3707" s="7">
        <f>O3707*M3707</f>
        <v/>
      </c>
      <c r="U3707" s="7">
        <f>T3707*N3707</f>
        <v/>
      </c>
      <c r="V3707" s="7">
        <f>T3707-U3707-(P3707*M3707)</f>
        <v/>
      </c>
      <c r="W3707" s="7">
        <f>VLOOKUP(L3707,'Products Sheet'!$A:$B,2,FALSE)</f>
        <v/>
      </c>
      <c r="X3707" s="7" t="n"/>
      <c r="Y3707" s="7" t="n"/>
      <c r="Z3707" s="7" t="n"/>
      <c r="AA3707" s="7" t="n"/>
      <c r="AB3707" s="7" t="n"/>
      <c r="AC3707" s="7" t="n"/>
    </row>
    <row r="3708" ht="9.75" customHeight="1" s="12">
      <c r="A3708" s="11" t="inlineStr">
        <is>
          <t>SO - 0005194</t>
        </is>
      </c>
      <c r="B3708" s="11" t="inlineStr">
        <is>
          <t>In-Store</t>
        </is>
      </c>
      <c r="C3708" s="11" t="inlineStr">
        <is>
          <t>WARE-XYS1001</t>
        </is>
      </c>
      <c r="D3708" s="6" t="n">
        <v>43800</v>
      </c>
      <c r="E3708" s="6" t="n">
        <v>43855</v>
      </c>
      <c r="F3708" s="6" t="n">
        <v>43863</v>
      </c>
      <c r="G3708" s="6" t="n">
        <v>43865</v>
      </c>
      <c r="H3708" s="11" t="inlineStr">
        <is>
          <t>USD</t>
        </is>
      </c>
      <c r="I3708" s="11" t="n">
        <v>12</v>
      </c>
      <c r="J3708" s="11" t="n">
        <v>3</v>
      </c>
      <c r="K3708" s="11" t="n">
        <v>29</v>
      </c>
      <c r="L3708" s="11" t="n">
        <v>22</v>
      </c>
      <c r="M3708" s="11" t="n">
        <v>8</v>
      </c>
      <c r="N3708" s="11" t="n">
        <v>0.05</v>
      </c>
      <c r="O3708" s="7" t="n">
        <v>2318.2</v>
      </c>
      <c r="P3708" s="7" t="n">
        <v>1877.742</v>
      </c>
      <c r="Q3708" s="7">
        <f>text(E3708,"ddd")</f>
        <v/>
      </c>
      <c r="R3708" s="7">
        <f>G3708-F3708</f>
        <v/>
      </c>
      <c r="S3708" s="7">
        <f>E3708-D3708</f>
        <v/>
      </c>
      <c r="T3708" s="7">
        <f>O3708*M3708</f>
        <v/>
      </c>
      <c r="U3708" s="7">
        <f>T3708*N3708</f>
        <v/>
      </c>
      <c r="V3708" s="7">
        <f>T3708-U3708-(P3708*M3708)</f>
        <v/>
      </c>
      <c r="W3708" s="7">
        <f>VLOOKUP(L3708,'Products Sheet'!$A:$B,2,FALSE)</f>
        <v/>
      </c>
      <c r="X3708" s="7" t="n"/>
      <c r="Y3708" s="7" t="n"/>
      <c r="Z3708" s="7" t="n"/>
      <c r="AA3708" s="7" t="n"/>
      <c r="AB3708" s="7" t="n"/>
      <c r="AC3708" s="7" t="n"/>
    </row>
    <row r="3709" ht="9.75" customHeight="1" s="12">
      <c r="A3709" s="11" t="inlineStr">
        <is>
          <t>SO - 0005196</t>
        </is>
      </c>
      <c r="B3709" s="11" t="inlineStr">
        <is>
          <t>In-Store</t>
        </is>
      </c>
      <c r="C3709" s="11" t="inlineStr">
        <is>
          <t>WARE-NBV1002</t>
        </is>
      </c>
      <c r="D3709" s="6" t="n">
        <v>43800</v>
      </c>
      <c r="E3709" s="6" t="n">
        <v>43855</v>
      </c>
      <c r="F3709" s="6" t="n">
        <v>43866</v>
      </c>
      <c r="G3709" s="6" t="n">
        <v>43867</v>
      </c>
      <c r="H3709" s="11" t="inlineStr">
        <is>
          <t>USD</t>
        </is>
      </c>
      <c r="I3709" s="11" t="n">
        <v>6</v>
      </c>
      <c r="J3709" s="11" t="n">
        <v>26</v>
      </c>
      <c r="K3709" s="11" t="n">
        <v>73</v>
      </c>
      <c r="L3709" s="11" t="n">
        <v>22</v>
      </c>
      <c r="M3709" s="11" t="n">
        <v>5</v>
      </c>
      <c r="N3709" s="11" t="n">
        <v>0.05</v>
      </c>
      <c r="O3709" s="7" t="n">
        <v>2512.5</v>
      </c>
      <c r="P3709" s="7" t="n">
        <v>1055.25</v>
      </c>
      <c r="Q3709" s="7">
        <f>text(E3709,"ddd")</f>
        <v/>
      </c>
      <c r="R3709" s="7">
        <f>G3709-F3709</f>
        <v/>
      </c>
      <c r="S3709" s="7">
        <f>E3709-D3709</f>
        <v/>
      </c>
      <c r="T3709" s="7">
        <f>O3709*M3709</f>
        <v/>
      </c>
      <c r="U3709" s="7">
        <f>T3709*N3709</f>
        <v/>
      </c>
      <c r="V3709" s="7">
        <f>T3709-U3709-(P3709*M3709)</f>
        <v/>
      </c>
      <c r="W3709" s="7">
        <f>VLOOKUP(L3709,'Products Sheet'!$A:$B,2,FALSE)</f>
        <v/>
      </c>
      <c r="X3709" s="7" t="n"/>
      <c r="Y3709" s="7" t="n"/>
      <c r="Z3709" s="7" t="n"/>
      <c r="AA3709" s="7" t="n"/>
      <c r="AB3709" s="7" t="n"/>
      <c r="AC3709" s="7" t="n"/>
    </row>
    <row r="3710" ht="9.75" customHeight="1" s="12">
      <c r="A3710" s="11" t="inlineStr">
        <is>
          <t>SO - 0005272</t>
        </is>
      </c>
      <c r="B3710" s="11" t="inlineStr">
        <is>
          <t>In-Store</t>
        </is>
      </c>
      <c r="C3710" s="11" t="inlineStr">
        <is>
          <t>WARE-NBV1002</t>
        </is>
      </c>
      <c r="D3710" s="6" t="n">
        <v>43800</v>
      </c>
      <c r="E3710" s="6" t="n">
        <v>43865</v>
      </c>
      <c r="F3710" s="6" t="n">
        <v>43893</v>
      </c>
      <c r="G3710" s="6" t="n">
        <v>43901</v>
      </c>
      <c r="H3710" s="11" t="inlineStr">
        <is>
          <t>USD</t>
        </is>
      </c>
      <c r="I3710" s="11" t="n">
        <v>11</v>
      </c>
      <c r="J3710" s="11" t="n">
        <v>27</v>
      </c>
      <c r="K3710" s="11" t="n">
        <v>63</v>
      </c>
      <c r="L3710" s="11" t="n">
        <v>22</v>
      </c>
      <c r="M3710" s="11" t="n">
        <v>5</v>
      </c>
      <c r="N3710" s="11" t="n">
        <v>0.2</v>
      </c>
      <c r="O3710" s="7" t="n">
        <v>174.2</v>
      </c>
      <c r="P3710" s="7" t="n">
        <v>123.682</v>
      </c>
      <c r="Q3710" s="7">
        <f>text(E3710,"ddd")</f>
        <v/>
      </c>
      <c r="R3710" s="7">
        <f>G3710-F3710</f>
        <v/>
      </c>
      <c r="S3710" s="7">
        <f>E3710-D3710</f>
        <v/>
      </c>
      <c r="T3710" s="7">
        <f>O3710*M3710</f>
        <v/>
      </c>
      <c r="U3710" s="7">
        <f>T3710*N3710</f>
        <v/>
      </c>
      <c r="V3710" s="7">
        <f>T3710-U3710-(P3710*M3710)</f>
        <v/>
      </c>
      <c r="W3710" s="7">
        <f>VLOOKUP(L3710,'Products Sheet'!$A:$B,2,FALSE)</f>
        <v/>
      </c>
      <c r="X3710" s="7" t="n"/>
      <c r="Y3710" s="7" t="n"/>
      <c r="Z3710" s="7" t="n"/>
      <c r="AA3710" s="7" t="n"/>
      <c r="AB3710" s="7" t="n"/>
      <c r="AC3710" s="7" t="n"/>
    </row>
    <row r="3711" ht="9.75" customHeight="1" s="12">
      <c r="A3711" s="11" t="inlineStr">
        <is>
          <t>SO - 0005376</t>
        </is>
      </c>
      <c r="B3711" s="11" t="inlineStr">
        <is>
          <t>In-Store</t>
        </is>
      </c>
      <c r="C3711" s="11" t="inlineStr">
        <is>
          <t>WARE-MKL1006</t>
        </is>
      </c>
      <c r="D3711" s="6" t="n">
        <v>43800</v>
      </c>
      <c r="E3711" s="6" t="n">
        <v>43878</v>
      </c>
      <c r="F3711" s="6" t="n">
        <v>43894</v>
      </c>
      <c r="G3711" s="6" t="n">
        <v>43904</v>
      </c>
      <c r="H3711" s="11" t="inlineStr">
        <is>
          <t>USD</t>
        </is>
      </c>
      <c r="I3711" s="11" t="n">
        <v>1</v>
      </c>
      <c r="J3711" s="11" t="n">
        <v>28</v>
      </c>
      <c r="K3711" s="11" t="n">
        <v>357</v>
      </c>
      <c r="L3711" s="11" t="n">
        <v>22</v>
      </c>
      <c r="M3711" s="11" t="n">
        <v>8</v>
      </c>
      <c r="N3711" s="11" t="n">
        <v>0.1</v>
      </c>
      <c r="O3711" s="7" t="n">
        <v>3845.8</v>
      </c>
      <c r="P3711" s="7" t="n">
        <v>2269.022</v>
      </c>
      <c r="Q3711" s="7">
        <f>text(E3711,"ddd")</f>
        <v/>
      </c>
      <c r="R3711" s="7">
        <f>G3711-F3711</f>
        <v/>
      </c>
      <c r="S3711" s="7">
        <f>E3711-D3711</f>
        <v/>
      </c>
      <c r="T3711" s="7">
        <f>O3711*M3711</f>
        <v/>
      </c>
      <c r="U3711" s="7">
        <f>T3711*N3711</f>
        <v/>
      </c>
      <c r="V3711" s="7">
        <f>T3711-U3711-(P3711*M3711)</f>
        <v/>
      </c>
      <c r="W3711" s="7">
        <f>VLOOKUP(L3711,'Products Sheet'!$A:$B,2,FALSE)</f>
        <v/>
      </c>
      <c r="X3711" s="7" t="n"/>
      <c r="Y3711" s="7" t="n"/>
      <c r="Z3711" s="7" t="n"/>
      <c r="AA3711" s="7" t="n"/>
      <c r="AB3711" s="7" t="n"/>
      <c r="AC3711" s="7" t="n"/>
    </row>
    <row r="3712" ht="9.75" customHeight="1" s="12">
      <c r="A3712" s="11" t="inlineStr">
        <is>
          <t>SO - 0005412</t>
        </is>
      </c>
      <c r="B3712" s="11" t="inlineStr">
        <is>
          <t>Distributor</t>
        </is>
      </c>
      <c r="C3712" s="11" t="inlineStr">
        <is>
          <t>WARE-NMK1003</t>
        </is>
      </c>
      <c r="D3712" s="6" t="n">
        <v>43800</v>
      </c>
      <c r="E3712" s="6" t="n">
        <v>43881</v>
      </c>
      <c r="F3712" s="6" t="n">
        <v>43904</v>
      </c>
      <c r="G3712" s="6" t="n">
        <v>43914</v>
      </c>
      <c r="H3712" s="11" t="inlineStr">
        <is>
          <t>USD</t>
        </is>
      </c>
      <c r="I3712" s="11" t="n">
        <v>20</v>
      </c>
      <c r="J3712" s="11" t="n">
        <v>21</v>
      </c>
      <c r="K3712" s="11" t="n">
        <v>114</v>
      </c>
      <c r="L3712" s="11" t="n">
        <v>22</v>
      </c>
      <c r="M3712" s="11" t="n">
        <v>8</v>
      </c>
      <c r="N3712" s="11" t="n">
        <v>0.075</v>
      </c>
      <c r="O3712" s="7" t="n">
        <v>757.1</v>
      </c>
      <c r="P3712" s="7" t="n">
        <v>499.686</v>
      </c>
      <c r="Q3712" s="7">
        <f>text(E3712,"ddd")</f>
        <v/>
      </c>
      <c r="R3712" s="7">
        <f>G3712-F3712</f>
        <v/>
      </c>
      <c r="S3712" s="7">
        <f>E3712-D3712</f>
        <v/>
      </c>
      <c r="T3712" s="7">
        <f>O3712*M3712</f>
        <v/>
      </c>
      <c r="U3712" s="7">
        <f>T3712*N3712</f>
        <v/>
      </c>
      <c r="V3712" s="7">
        <f>T3712-U3712-(P3712*M3712)</f>
        <v/>
      </c>
      <c r="W3712" s="7">
        <f>VLOOKUP(L3712,'Products Sheet'!$A:$B,2,FALSE)</f>
        <v/>
      </c>
      <c r="X3712" s="7" t="n"/>
      <c r="Y3712" s="7" t="n"/>
      <c r="Z3712" s="7" t="n"/>
      <c r="AA3712" s="7" t="n"/>
      <c r="AB3712" s="7" t="n"/>
      <c r="AC3712" s="7" t="n"/>
    </row>
    <row r="3713" ht="9.75" customHeight="1" s="12">
      <c r="A3713" s="11" t="inlineStr">
        <is>
          <t>SO - 0005433</t>
        </is>
      </c>
      <c r="B3713" s="11" t="inlineStr">
        <is>
          <t>Online</t>
        </is>
      </c>
      <c r="C3713" s="11" t="inlineStr">
        <is>
          <t>WARE-PUJ1005</t>
        </is>
      </c>
      <c r="D3713" s="6" t="n">
        <v>43800</v>
      </c>
      <c r="E3713" s="6" t="n">
        <v>43883</v>
      </c>
      <c r="F3713" s="6" t="n">
        <v>43894</v>
      </c>
      <c r="G3713" s="6" t="n">
        <v>43898</v>
      </c>
      <c r="H3713" s="11" t="inlineStr">
        <is>
          <t>USD</t>
        </is>
      </c>
      <c r="I3713" s="11" t="n">
        <v>15</v>
      </c>
      <c r="J3713" s="11" t="n">
        <v>44</v>
      </c>
      <c r="K3713" s="11" t="n">
        <v>324</v>
      </c>
      <c r="L3713" s="11" t="n">
        <v>22</v>
      </c>
      <c r="M3713" s="11" t="n">
        <v>3</v>
      </c>
      <c r="N3713" s="11" t="n">
        <v>0.2</v>
      </c>
      <c r="O3713" s="7" t="n">
        <v>3611.3</v>
      </c>
      <c r="P3713" s="7" t="n">
        <v>2058.441</v>
      </c>
      <c r="Q3713" s="7">
        <f>text(E3713,"ddd")</f>
        <v/>
      </c>
      <c r="R3713" s="7">
        <f>G3713-F3713</f>
        <v/>
      </c>
      <c r="S3713" s="7">
        <f>E3713-D3713</f>
        <v/>
      </c>
      <c r="T3713" s="7">
        <f>O3713*M3713</f>
        <v/>
      </c>
      <c r="U3713" s="7">
        <f>T3713*N3713</f>
        <v/>
      </c>
      <c r="V3713" s="7">
        <f>T3713-U3713-(P3713*M3713)</f>
        <v/>
      </c>
      <c r="W3713" s="7">
        <f>VLOOKUP(L3713,'Products Sheet'!$A:$B,2,FALSE)</f>
        <v/>
      </c>
      <c r="X3713" s="7" t="n"/>
      <c r="Y3713" s="7" t="n"/>
      <c r="Z3713" s="7" t="n"/>
      <c r="AA3713" s="7" t="n"/>
      <c r="AB3713" s="7" t="n"/>
      <c r="AC3713" s="7" t="n"/>
    </row>
    <row r="3714" ht="9.75" customHeight="1" s="12">
      <c r="A3714" s="11" t="inlineStr">
        <is>
          <t>SO - 0005469</t>
        </is>
      </c>
      <c r="B3714" s="11" t="inlineStr">
        <is>
          <t>In-Store</t>
        </is>
      </c>
      <c r="C3714" s="11" t="inlineStr">
        <is>
          <t>WARE-UHY1004</t>
        </is>
      </c>
      <c r="D3714" s="6" t="n">
        <v>43800</v>
      </c>
      <c r="E3714" s="6" t="n">
        <v>43886</v>
      </c>
      <c r="F3714" s="6" t="n">
        <v>43906</v>
      </c>
      <c r="G3714" s="6" t="n">
        <v>43910</v>
      </c>
      <c r="H3714" s="11" t="inlineStr">
        <is>
          <t>USD</t>
        </is>
      </c>
      <c r="I3714" s="11" t="n">
        <v>7</v>
      </c>
      <c r="J3714" s="11" t="n">
        <v>11</v>
      </c>
      <c r="K3714" s="11" t="n">
        <v>219</v>
      </c>
      <c r="L3714" s="11" t="n">
        <v>22</v>
      </c>
      <c r="M3714" s="11" t="n">
        <v>6</v>
      </c>
      <c r="N3714" s="11" t="n">
        <v>0.15</v>
      </c>
      <c r="O3714" s="7" t="n">
        <v>1842.5</v>
      </c>
      <c r="P3714" s="7" t="n">
        <v>1087.075</v>
      </c>
      <c r="Q3714" s="7">
        <f>text(E3714,"ddd")</f>
        <v/>
      </c>
      <c r="R3714" s="7">
        <f>G3714-F3714</f>
        <v/>
      </c>
      <c r="S3714" s="7">
        <f>E3714-D3714</f>
        <v/>
      </c>
      <c r="T3714" s="7">
        <f>O3714*M3714</f>
        <v/>
      </c>
      <c r="U3714" s="7">
        <f>T3714*N3714</f>
        <v/>
      </c>
      <c r="V3714" s="7">
        <f>T3714-U3714-(P3714*M3714)</f>
        <v/>
      </c>
      <c r="W3714" s="7">
        <f>VLOOKUP(L3714,'Products Sheet'!$A:$B,2,FALSE)</f>
        <v/>
      </c>
      <c r="X3714" s="7" t="n"/>
      <c r="Y3714" s="7" t="n"/>
      <c r="Z3714" s="7" t="n"/>
      <c r="AA3714" s="7" t="n"/>
      <c r="AB3714" s="7" t="n"/>
      <c r="AC3714" s="7" t="n"/>
    </row>
    <row r="3715" ht="9.75" customHeight="1" s="12">
      <c r="A3715" s="11" t="inlineStr">
        <is>
          <t>SO - 0005529</t>
        </is>
      </c>
      <c r="B3715" s="11" t="inlineStr">
        <is>
          <t>Online</t>
        </is>
      </c>
      <c r="C3715" s="11" t="inlineStr">
        <is>
          <t>WARE-NMK1003</t>
        </is>
      </c>
      <c r="D3715" s="6" t="n">
        <v>43800</v>
      </c>
      <c r="E3715" s="6" t="n">
        <v>43893</v>
      </c>
      <c r="F3715" s="6" t="n">
        <v>43901</v>
      </c>
      <c r="G3715" s="6" t="n">
        <v>43911</v>
      </c>
      <c r="H3715" s="11" t="inlineStr">
        <is>
          <t>USD</t>
        </is>
      </c>
      <c r="I3715" s="11" t="n">
        <v>19</v>
      </c>
      <c r="J3715" s="11" t="n">
        <v>3</v>
      </c>
      <c r="K3715" s="11" t="n">
        <v>159</v>
      </c>
      <c r="L3715" s="11" t="n">
        <v>22</v>
      </c>
      <c r="M3715" s="11" t="n">
        <v>5</v>
      </c>
      <c r="N3715" s="11" t="n">
        <v>0.1</v>
      </c>
      <c r="O3715" s="7" t="n">
        <v>241.2</v>
      </c>
      <c r="P3715" s="7" t="n">
        <v>113.364</v>
      </c>
      <c r="Q3715" s="7">
        <f>text(E3715,"ddd")</f>
        <v/>
      </c>
      <c r="R3715" s="7">
        <f>G3715-F3715</f>
        <v/>
      </c>
      <c r="S3715" s="7">
        <f>E3715-D3715</f>
        <v/>
      </c>
      <c r="T3715" s="7">
        <f>O3715*M3715</f>
        <v/>
      </c>
      <c r="U3715" s="7">
        <f>T3715*N3715</f>
        <v/>
      </c>
      <c r="V3715" s="7">
        <f>T3715-U3715-(P3715*M3715)</f>
        <v/>
      </c>
      <c r="W3715" s="7">
        <f>VLOOKUP(L3715,'Products Sheet'!$A:$B,2,FALSE)</f>
        <v/>
      </c>
      <c r="X3715" s="7" t="n"/>
      <c r="Y3715" s="7" t="n"/>
      <c r="Z3715" s="7" t="n"/>
      <c r="AA3715" s="7" t="n"/>
      <c r="AB3715" s="7" t="n"/>
      <c r="AC3715" s="7" t="n"/>
    </row>
    <row r="3716" ht="9.75" customHeight="1" s="12">
      <c r="A3716" s="11" t="inlineStr">
        <is>
          <t>SO - 0005530</t>
        </is>
      </c>
      <c r="B3716" s="11" t="inlineStr">
        <is>
          <t>Distributor</t>
        </is>
      </c>
      <c r="C3716" s="11" t="inlineStr">
        <is>
          <t>WARE-NBV1002</t>
        </is>
      </c>
      <c r="D3716" s="6" t="n">
        <v>43800</v>
      </c>
      <c r="E3716" s="6" t="n">
        <v>43893</v>
      </c>
      <c r="F3716" s="6" t="n">
        <v>43906</v>
      </c>
      <c r="G3716" s="6" t="n">
        <v>43909</v>
      </c>
      <c r="H3716" s="11" t="inlineStr">
        <is>
          <t>USD</t>
        </is>
      </c>
      <c r="I3716" s="11" t="n">
        <v>21</v>
      </c>
      <c r="J3716" s="11" t="n">
        <v>28</v>
      </c>
      <c r="K3716" s="11" t="n">
        <v>71</v>
      </c>
      <c r="L3716" s="11" t="n">
        <v>22</v>
      </c>
      <c r="M3716" s="11" t="n">
        <v>8</v>
      </c>
      <c r="N3716" s="11" t="n">
        <v>0.15</v>
      </c>
      <c r="O3716" s="7" t="n">
        <v>1092.1</v>
      </c>
      <c r="P3716" s="7" t="n">
        <v>556.9710000000001</v>
      </c>
      <c r="Q3716" s="7">
        <f>text(E3716,"ddd")</f>
        <v/>
      </c>
      <c r="R3716" s="7">
        <f>G3716-F3716</f>
        <v/>
      </c>
      <c r="S3716" s="7">
        <f>E3716-D3716</f>
        <v/>
      </c>
      <c r="T3716" s="7">
        <f>O3716*M3716</f>
        <v/>
      </c>
      <c r="U3716" s="7">
        <f>T3716*N3716</f>
        <v/>
      </c>
      <c r="V3716" s="7">
        <f>T3716-U3716-(P3716*M3716)</f>
        <v/>
      </c>
      <c r="W3716" s="7">
        <f>VLOOKUP(L3716,'Products Sheet'!$A:$B,2,FALSE)</f>
        <v/>
      </c>
      <c r="X3716" s="7" t="n"/>
      <c r="Y3716" s="7" t="n"/>
      <c r="Z3716" s="7" t="n"/>
      <c r="AA3716" s="7" t="n"/>
      <c r="AB3716" s="7" t="n"/>
      <c r="AC3716" s="7" t="n"/>
    </row>
    <row r="3717" ht="9.75" customHeight="1" s="12">
      <c r="A3717" s="11" t="inlineStr">
        <is>
          <t>SO - 0005547</t>
        </is>
      </c>
      <c r="B3717" s="11" t="inlineStr">
        <is>
          <t>In-Store</t>
        </is>
      </c>
      <c r="C3717" s="11" t="inlineStr">
        <is>
          <t>WARE-PUJ1005</t>
        </is>
      </c>
      <c r="D3717" s="6" t="n">
        <v>43800</v>
      </c>
      <c r="E3717" s="6" t="n">
        <v>43896</v>
      </c>
      <c r="F3717" s="6" t="n">
        <v>43921</v>
      </c>
      <c r="G3717" s="6" t="n">
        <v>43929</v>
      </c>
      <c r="H3717" s="11" t="inlineStr">
        <is>
          <t>USD</t>
        </is>
      </c>
      <c r="I3717" s="11" t="n">
        <v>5</v>
      </c>
      <c r="J3717" s="11" t="n">
        <v>19</v>
      </c>
      <c r="K3717" s="11" t="n">
        <v>321</v>
      </c>
      <c r="L3717" s="11" t="n">
        <v>22</v>
      </c>
      <c r="M3717" s="11" t="n">
        <v>6</v>
      </c>
      <c r="N3717" s="11" t="n">
        <v>0.05</v>
      </c>
      <c r="O3717" s="7" t="n">
        <v>2619.7</v>
      </c>
      <c r="P3717" s="7" t="n">
        <v>1859.987</v>
      </c>
      <c r="Q3717" s="7">
        <f>text(E3717,"ddd")</f>
        <v/>
      </c>
      <c r="R3717" s="7">
        <f>G3717-F3717</f>
        <v/>
      </c>
      <c r="S3717" s="7">
        <f>E3717-D3717</f>
        <v/>
      </c>
      <c r="T3717" s="7">
        <f>O3717*M3717</f>
        <v/>
      </c>
      <c r="U3717" s="7">
        <f>T3717*N3717</f>
        <v/>
      </c>
      <c r="V3717" s="7">
        <f>T3717-U3717-(P3717*M3717)</f>
        <v/>
      </c>
      <c r="W3717" s="7">
        <f>VLOOKUP(L3717,'Products Sheet'!$A:$B,2,FALSE)</f>
        <v/>
      </c>
      <c r="X3717" s="7" t="n"/>
      <c r="Y3717" s="7" t="n"/>
      <c r="Z3717" s="7" t="n"/>
      <c r="AA3717" s="7" t="n"/>
      <c r="AB3717" s="7" t="n"/>
      <c r="AC3717" s="7" t="n"/>
    </row>
    <row r="3718" ht="9.75" customHeight="1" s="12">
      <c r="A3718" s="11" t="inlineStr">
        <is>
          <t>SO - 0005565</t>
        </is>
      </c>
      <c r="B3718" s="11" t="inlineStr">
        <is>
          <t>Wholesale</t>
        </is>
      </c>
      <c r="C3718" s="11" t="inlineStr">
        <is>
          <t>WARE-NMK1003</t>
        </is>
      </c>
      <c r="D3718" s="6" t="n">
        <v>43800</v>
      </c>
      <c r="E3718" s="6" t="n">
        <v>43898</v>
      </c>
      <c r="F3718" s="6" t="n">
        <v>43902</v>
      </c>
      <c r="G3718" s="6" t="n">
        <v>43904</v>
      </c>
      <c r="H3718" s="11" t="inlineStr">
        <is>
          <t>USD</t>
        </is>
      </c>
      <c r="I3718" s="11" t="n">
        <v>26</v>
      </c>
      <c r="J3718" s="11" t="n">
        <v>1</v>
      </c>
      <c r="K3718" s="11" t="n">
        <v>169</v>
      </c>
      <c r="L3718" s="11" t="n">
        <v>22</v>
      </c>
      <c r="M3718" s="11" t="n">
        <v>7</v>
      </c>
      <c r="N3718" s="11" t="n">
        <v>0.05</v>
      </c>
      <c r="O3718" s="7" t="n">
        <v>3993.2</v>
      </c>
      <c r="P3718" s="7" t="n">
        <v>1916.736</v>
      </c>
      <c r="Q3718" s="7">
        <f>text(E3718,"ddd")</f>
        <v/>
      </c>
      <c r="R3718" s="7">
        <f>G3718-F3718</f>
        <v/>
      </c>
      <c r="S3718" s="7">
        <f>E3718-D3718</f>
        <v/>
      </c>
      <c r="T3718" s="7">
        <f>O3718*M3718</f>
        <v/>
      </c>
      <c r="U3718" s="7">
        <f>T3718*N3718</f>
        <v/>
      </c>
      <c r="V3718" s="7">
        <f>T3718-U3718-(P3718*M3718)</f>
        <v/>
      </c>
      <c r="W3718" s="7">
        <f>VLOOKUP(L3718,'Products Sheet'!$A:$B,2,FALSE)</f>
        <v/>
      </c>
      <c r="X3718" s="7" t="n"/>
      <c r="Y3718" s="7" t="n"/>
      <c r="Z3718" s="7" t="n"/>
      <c r="AA3718" s="7" t="n"/>
      <c r="AB3718" s="7" t="n"/>
      <c r="AC3718" s="7" t="n"/>
    </row>
    <row r="3719" ht="9.75" customHeight="1" s="12">
      <c r="A3719" s="11" t="inlineStr">
        <is>
          <t>SO - 0005591</t>
        </is>
      </c>
      <c r="B3719" s="11" t="inlineStr">
        <is>
          <t>Online</t>
        </is>
      </c>
      <c r="C3719" s="11" t="inlineStr">
        <is>
          <t>WARE-NMK1003</t>
        </is>
      </c>
      <c r="D3719" s="6" t="n">
        <v>43800</v>
      </c>
      <c r="E3719" s="6" t="n">
        <v>43901</v>
      </c>
      <c r="F3719" s="6" t="n">
        <v>43910</v>
      </c>
      <c r="G3719" s="6" t="n">
        <v>43916</v>
      </c>
      <c r="H3719" s="11" t="inlineStr">
        <is>
          <t>USD</t>
        </is>
      </c>
      <c r="I3719" s="11" t="n">
        <v>17</v>
      </c>
      <c r="J3719" s="11" t="n">
        <v>21</v>
      </c>
      <c r="K3719" s="11" t="n">
        <v>187</v>
      </c>
      <c r="L3719" s="11" t="n">
        <v>22</v>
      </c>
      <c r="M3719" s="11" t="n">
        <v>7</v>
      </c>
      <c r="N3719" s="11" t="n">
        <v>0.075</v>
      </c>
      <c r="O3719" s="7" t="n">
        <v>1065.3</v>
      </c>
      <c r="P3719" s="7" t="n">
        <v>788.322</v>
      </c>
      <c r="Q3719" s="7">
        <f>text(E3719,"ddd")</f>
        <v/>
      </c>
      <c r="R3719" s="7">
        <f>G3719-F3719</f>
        <v/>
      </c>
      <c r="S3719" s="7">
        <f>E3719-D3719</f>
        <v/>
      </c>
      <c r="T3719" s="7">
        <f>O3719*M3719</f>
        <v/>
      </c>
      <c r="U3719" s="7">
        <f>T3719*N3719</f>
        <v/>
      </c>
      <c r="V3719" s="7">
        <f>T3719-U3719-(P3719*M3719)</f>
        <v/>
      </c>
      <c r="W3719" s="7">
        <f>VLOOKUP(L3719,'Products Sheet'!$A:$B,2,FALSE)</f>
        <v/>
      </c>
      <c r="X3719" s="7" t="n"/>
      <c r="Y3719" s="7" t="n"/>
      <c r="Z3719" s="7" t="n"/>
      <c r="AA3719" s="7" t="n"/>
      <c r="AB3719" s="7" t="n"/>
      <c r="AC3719" s="7" t="n"/>
    </row>
    <row r="3720" ht="9.75" customHeight="1" s="12">
      <c r="A3720" s="11" t="inlineStr">
        <is>
          <t>SO - 0005647</t>
        </is>
      </c>
      <c r="B3720" s="11" t="inlineStr">
        <is>
          <t>Online</t>
        </is>
      </c>
      <c r="C3720" s="11" t="inlineStr">
        <is>
          <t>WARE-NMK1003</t>
        </is>
      </c>
      <c r="D3720" s="6" t="n">
        <v>43800</v>
      </c>
      <c r="E3720" s="6" t="n">
        <v>43909</v>
      </c>
      <c r="F3720" s="6" t="n">
        <v>43921</v>
      </c>
      <c r="G3720" s="6" t="n">
        <v>43926</v>
      </c>
      <c r="H3720" s="11" t="inlineStr">
        <is>
          <t>USD</t>
        </is>
      </c>
      <c r="I3720" s="11" t="n">
        <v>13</v>
      </c>
      <c r="J3720" s="11" t="n">
        <v>2</v>
      </c>
      <c r="K3720" s="11" t="n">
        <v>173</v>
      </c>
      <c r="L3720" s="11" t="n">
        <v>22</v>
      </c>
      <c r="M3720" s="11" t="n">
        <v>5</v>
      </c>
      <c r="N3720" s="11" t="n">
        <v>0.075</v>
      </c>
      <c r="O3720" s="7" t="n">
        <v>2680</v>
      </c>
      <c r="P3720" s="7" t="n">
        <v>1206</v>
      </c>
      <c r="Q3720" s="7">
        <f>text(E3720,"ddd")</f>
        <v/>
      </c>
      <c r="R3720" s="7">
        <f>G3720-F3720</f>
        <v/>
      </c>
      <c r="S3720" s="7">
        <f>E3720-D3720</f>
        <v/>
      </c>
      <c r="T3720" s="7">
        <f>O3720*M3720</f>
        <v/>
      </c>
      <c r="U3720" s="7">
        <f>T3720*N3720</f>
        <v/>
      </c>
      <c r="V3720" s="7">
        <f>T3720-U3720-(P3720*M3720)</f>
        <v/>
      </c>
      <c r="W3720" s="7">
        <f>VLOOKUP(L3720,'Products Sheet'!$A:$B,2,FALSE)</f>
        <v/>
      </c>
      <c r="X3720" s="7" t="n"/>
      <c r="Y3720" s="7" t="n"/>
      <c r="Z3720" s="7" t="n"/>
      <c r="AA3720" s="7" t="n"/>
      <c r="AB3720" s="7" t="n"/>
      <c r="AC3720" s="7" t="n"/>
    </row>
    <row r="3721" ht="9.75" customHeight="1" s="12">
      <c r="A3721" s="11" t="inlineStr">
        <is>
          <t>SO - 0005716</t>
        </is>
      </c>
      <c r="B3721" s="11" t="inlineStr">
        <is>
          <t>In-Store</t>
        </is>
      </c>
      <c r="C3721" s="11" t="inlineStr">
        <is>
          <t>WARE-XYS1001</t>
        </is>
      </c>
      <c r="D3721" s="6" t="n">
        <v>43800</v>
      </c>
      <c r="E3721" s="6" t="n">
        <v>43918</v>
      </c>
      <c r="F3721" s="6" t="n">
        <v>43937</v>
      </c>
      <c r="G3721" s="6" t="n">
        <v>43940</v>
      </c>
      <c r="H3721" s="11" t="inlineStr">
        <is>
          <t>USD</t>
        </is>
      </c>
      <c r="I3721" s="11" t="n">
        <v>5</v>
      </c>
      <c r="J3721" s="11" t="n">
        <v>11</v>
      </c>
      <c r="K3721" s="11" t="n">
        <v>1</v>
      </c>
      <c r="L3721" s="11" t="n">
        <v>22</v>
      </c>
      <c r="M3721" s="11" t="n">
        <v>6</v>
      </c>
      <c r="N3721" s="11" t="n">
        <v>0.05</v>
      </c>
      <c r="O3721" s="7" t="n">
        <v>234.5</v>
      </c>
      <c r="P3721" s="7" t="n">
        <v>189.945</v>
      </c>
      <c r="Q3721" s="7">
        <f>text(E3721,"ddd")</f>
        <v/>
      </c>
      <c r="R3721" s="7">
        <f>G3721-F3721</f>
        <v/>
      </c>
      <c r="S3721" s="7">
        <f>E3721-D3721</f>
        <v/>
      </c>
      <c r="T3721" s="7">
        <f>O3721*M3721</f>
        <v/>
      </c>
      <c r="U3721" s="7">
        <f>T3721*N3721</f>
        <v/>
      </c>
      <c r="V3721" s="7">
        <f>T3721-U3721-(P3721*M3721)</f>
        <v/>
      </c>
      <c r="W3721" s="7">
        <f>VLOOKUP(L3721,'Products Sheet'!$A:$B,2,FALSE)</f>
        <v/>
      </c>
      <c r="X3721" s="7" t="n"/>
      <c r="Y3721" s="7" t="n"/>
      <c r="Z3721" s="7" t="n"/>
      <c r="AA3721" s="7" t="n"/>
      <c r="AB3721" s="7" t="n"/>
      <c r="AC3721" s="7" t="n"/>
    </row>
    <row r="3722" ht="9.75" customHeight="1" s="12">
      <c r="A3722" s="11" t="inlineStr">
        <is>
          <t>SO - 0005721</t>
        </is>
      </c>
      <c r="B3722" s="11" t="inlineStr">
        <is>
          <t>Online</t>
        </is>
      </c>
      <c r="C3722" s="11" t="inlineStr">
        <is>
          <t>WARE-NMK1003</t>
        </is>
      </c>
      <c r="D3722" s="6" t="n">
        <v>43800</v>
      </c>
      <c r="E3722" s="6" t="n">
        <v>43919</v>
      </c>
      <c r="F3722" s="6" t="n">
        <v>43923</v>
      </c>
      <c r="G3722" s="6" t="n">
        <v>43929</v>
      </c>
      <c r="H3722" s="11" t="inlineStr">
        <is>
          <t>USD</t>
        </is>
      </c>
      <c r="I3722" s="11" t="n">
        <v>18</v>
      </c>
      <c r="J3722" s="11" t="n">
        <v>25</v>
      </c>
      <c r="K3722" s="11" t="n">
        <v>106</v>
      </c>
      <c r="L3722" s="11" t="n">
        <v>22</v>
      </c>
      <c r="M3722" s="11" t="n">
        <v>6</v>
      </c>
      <c r="N3722" s="11" t="n">
        <v>0.1</v>
      </c>
      <c r="O3722" s="7" t="n">
        <v>4006.6</v>
      </c>
      <c r="P3722" s="7" t="n">
        <v>3125.148</v>
      </c>
      <c r="Q3722" s="7">
        <f>text(E3722,"ddd")</f>
        <v/>
      </c>
      <c r="R3722" s="7">
        <f>G3722-F3722</f>
        <v/>
      </c>
      <c r="S3722" s="7">
        <f>E3722-D3722</f>
        <v/>
      </c>
      <c r="T3722" s="7">
        <f>O3722*M3722</f>
        <v/>
      </c>
      <c r="U3722" s="7">
        <f>T3722*N3722</f>
        <v/>
      </c>
      <c r="V3722" s="7">
        <f>T3722-U3722-(P3722*M3722)</f>
        <v/>
      </c>
      <c r="W3722" s="7">
        <f>VLOOKUP(L3722,'Products Sheet'!$A:$B,2,FALSE)</f>
        <v/>
      </c>
      <c r="X3722" s="7" t="n"/>
      <c r="Y3722" s="7" t="n"/>
      <c r="Z3722" s="7" t="n"/>
      <c r="AA3722" s="7" t="n"/>
      <c r="AB3722" s="7" t="n"/>
      <c r="AC3722" s="7" t="n"/>
    </row>
    <row r="3723" ht="9.75" customHeight="1" s="12">
      <c r="A3723" s="11" t="inlineStr">
        <is>
          <t>SO - 0005725</t>
        </is>
      </c>
      <c r="B3723" s="11" t="inlineStr">
        <is>
          <t>In-Store</t>
        </is>
      </c>
      <c r="C3723" s="11" t="inlineStr">
        <is>
          <t>WARE-UHY1004</t>
        </is>
      </c>
      <c r="D3723" s="6" t="n">
        <v>43800</v>
      </c>
      <c r="E3723" s="6" t="n">
        <v>43919</v>
      </c>
      <c r="F3723" s="6" t="n">
        <v>43934</v>
      </c>
      <c r="G3723" s="6" t="n">
        <v>43940</v>
      </c>
      <c r="H3723" s="11" t="inlineStr">
        <is>
          <t>USD</t>
        </is>
      </c>
      <c r="I3723" s="11" t="n">
        <v>7</v>
      </c>
      <c r="J3723" s="11" t="n">
        <v>23</v>
      </c>
      <c r="K3723" s="11" t="n">
        <v>212</v>
      </c>
      <c r="L3723" s="11" t="n">
        <v>22</v>
      </c>
      <c r="M3723" s="11" t="n">
        <v>3</v>
      </c>
      <c r="N3723" s="11" t="n">
        <v>0.2</v>
      </c>
      <c r="O3723" s="7" t="n">
        <v>857.6</v>
      </c>
      <c r="P3723" s="7" t="n">
        <v>360.192</v>
      </c>
      <c r="Q3723" s="7">
        <f>text(E3723,"ddd")</f>
        <v/>
      </c>
      <c r="R3723" s="7">
        <f>G3723-F3723</f>
        <v/>
      </c>
      <c r="S3723" s="7">
        <f>E3723-D3723</f>
        <v/>
      </c>
      <c r="T3723" s="7">
        <f>O3723*M3723</f>
        <v/>
      </c>
      <c r="U3723" s="7">
        <f>T3723*N3723</f>
        <v/>
      </c>
      <c r="V3723" s="7">
        <f>T3723-U3723-(P3723*M3723)</f>
        <v/>
      </c>
      <c r="W3723" s="7">
        <f>VLOOKUP(L3723,'Products Sheet'!$A:$B,2,FALSE)</f>
        <v/>
      </c>
      <c r="X3723" s="7" t="n"/>
      <c r="Y3723" s="7" t="n"/>
      <c r="Z3723" s="7" t="n"/>
      <c r="AA3723" s="7" t="n"/>
      <c r="AB3723" s="7" t="n"/>
      <c r="AC3723" s="7" t="n"/>
    </row>
    <row r="3724" ht="9.75" customHeight="1" s="12">
      <c r="A3724" s="11" t="inlineStr">
        <is>
          <t>SO - 0005778</t>
        </is>
      </c>
      <c r="B3724" s="11" t="inlineStr">
        <is>
          <t>Distributor</t>
        </is>
      </c>
      <c r="C3724" s="11" t="inlineStr">
        <is>
          <t>WARE-NBV1002</t>
        </is>
      </c>
      <c r="D3724" s="6" t="n">
        <v>43800</v>
      </c>
      <c r="E3724" s="6" t="n">
        <v>43924</v>
      </c>
      <c r="F3724" s="6" t="n">
        <v>43947</v>
      </c>
      <c r="G3724" s="6" t="n">
        <v>43948</v>
      </c>
      <c r="H3724" s="11" t="inlineStr">
        <is>
          <t>USD</t>
        </is>
      </c>
      <c r="I3724" s="11" t="n">
        <v>25</v>
      </c>
      <c r="J3724" s="11" t="n">
        <v>44</v>
      </c>
      <c r="K3724" s="11" t="n">
        <v>65</v>
      </c>
      <c r="L3724" s="11" t="n">
        <v>22</v>
      </c>
      <c r="M3724" s="11" t="n">
        <v>4</v>
      </c>
      <c r="N3724" s="11" t="n">
        <v>0.075</v>
      </c>
      <c r="O3724" s="7" t="n">
        <v>3986.5</v>
      </c>
      <c r="P3724" s="7" t="n">
        <v>1913.52</v>
      </c>
      <c r="Q3724" s="7">
        <f>text(E3724,"ddd")</f>
        <v/>
      </c>
      <c r="R3724" s="7">
        <f>G3724-F3724</f>
        <v/>
      </c>
      <c r="S3724" s="7">
        <f>E3724-D3724</f>
        <v/>
      </c>
      <c r="T3724" s="7">
        <f>O3724*M3724</f>
        <v/>
      </c>
      <c r="U3724" s="7">
        <f>T3724*N3724</f>
        <v/>
      </c>
      <c r="V3724" s="7">
        <f>T3724-U3724-(P3724*M3724)</f>
        <v/>
      </c>
      <c r="W3724" s="7">
        <f>VLOOKUP(L3724,'Products Sheet'!$A:$B,2,FALSE)</f>
        <v/>
      </c>
      <c r="X3724" s="7" t="n"/>
      <c r="Y3724" s="7" t="n"/>
      <c r="Z3724" s="7" t="n"/>
      <c r="AA3724" s="7" t="n"/>
      <c r="AB3724" s="7" t="n"/>
      <c r="AC3724" s="7" t="n"/>
    </row>
    <row r="3725" ht="9.75" customHeight="1" s="12">
      <c r="A3725" s="11" t="inlineStr">
        <is>
          <t>SO - 0005826</t>
        </is>
      </c>
      <c r="B3725" s="11" t="inlineStr">
        <is>
          <t>In-Store</t>
        </is>
      </c>
      <c r="C3725" s="11" t="inlineStr">
        <is>
          <t>WARE-PUJ1005</t>
        </is>
      </c>
      <c r="D3725" s="6" t="n">
        <v>43800</v>
      </c>
      <c r="E3725" s="6" t="n">
        <v>43930</v>
      </c>
      <c r="F3725" s="6" t="n">
        <v>43933</v>
      </c>
      <c r="G3725" s="6" t="n">
        <v>43934</v>
      </c>
      <c r="H3725" s="11" t="inlineStr">
        <is>
          <t>USD</t>
        </is>
      </c>
      <c r="I3725" s="11" t="n">
        <v>5</v>
      </c>
      <c r="J3725" s="11" t="n">
        <v>31</v>
      </c>
      <c r="K3725" s="11" t="n">
        <v>267</v>
      </c>
      <c r="L3725" s="11" t="n">
        <v>22</v>
      </c>
      <c r="M3725" s="11" t="n">
        <v>1</v>
      </c>
      <c r="N3725" s="11" t="n">
        <v>0.075</v>
      </c>
      <c r="O3725" s="7" t="n">
        <v>1112.2</v>
      </c>
      <c r="P3725" s="7" t="n">
        <v>745.1740000000001</v>
      </c>
      <c r="Q3725" s="7">
        <f>text(E3725,"ddd")</f>
        <v/>
      </c>
      <c r="R3725" s="7">
        <f>G3725-F3725</f>
        <v/>
      </c>
      <c r="S3725" s="7">
        <f>E3725-D3725</f>
        <v/>
      </c>
      <c r="T3725" s="7">
        <f>O3725*M3725</f>
        <v/>
      </c>
      <c r="U3725" s="7">
        <f>T3725*N3725</f>
        <v/>
      </c>
      <c r="V3725" s="7">
        <f>T3725-U3725-(P3725*M3725)</f>
        <v/>
      </c>
      <c r="W3725" s="7">
        <f>VLOOKUP(L3725,'Products Sheet'!$A:$B,2,FALSE)</f>
        <v/>
      </c>
      <c r="X3725" s="7" t="n"/>
      <c r="Y3725" s="7" t="n"/>
      <c r="Z3725" s="7" t="n"/>
      <c r="AA3725" s="7" t="n"/>
      <c r="AB3725" s="7" t="n"/>
      <c r="AC3725" s="7" t="n"/>
    </row>
    <row r="3726" ht="9.75" customHeight="1" s="12">
      <c r="A3726" s="11" t="inlineStr">
        <is>
          <t>SO - 0005833</t>
        </is>
      </c>
      <c r="B3726" s="11" t="inlineStr">
        <is>
          <t>In-Store</t>
        </is>
      </c>
      <c r="C3726" s="11" t="inlineStr">
        <is>
          <t>WARE-PUJ1005</t>
        </is>
      </c>
      <c r="D3726" s="6" t="n">
        <v>43800</v>
      </c>
      <c r="E3726" s="6" t="n">
        <v>43931</v>
      </c>
      <c r="F3726" s="6" t="n">
        <v>43947</v>
      </c>
      <c r="G3726" s="6" t="n">
        <v>43952</v>
      </c>
      <c r="H3726" s="11" t="inlineStr">
        <is>
          <t>USD</t>
        </is>
      </c>
      <c r="I3726" s="11" t="n">
        <v>4</v>
      </c>
      <c r="J3726" s="11" t="n">
        <v>9</v>
      </c>
      <c r="K3726" s="11" t="n">
        <v>281</v>
      </c>
      <c r="L3726" s="11" t="n">
        <v>22</v>
      </c>
      <c r="M3726" s="11" t="n">
        <v>8</v>
      </c>
      <c r="N3726" s="11" t="n">
        <v>0.075</v>
      </c>
      <c r="O3726" s="7" t="n">
        <v>2914.5</v>
      </c>
      <c r="P3726" s="7" t="n">
        <v>1690.41</v>
      </c>
      <c r="Q3726" s="7">
        <f>text(E3726,"ddd")</f>
        <v/>
      </c>
      <c r="R3726" s="7">
        <f>G3726-F3726</f>
        <v/>
      </c>
      <c r="S3726" s="7">
        <f>E3726-D3726</f>
        <v/>
      </c>
      <c r="T3726" s="7">
        <f>O3726*M3726</f>
        <v/>
      </c>
      <c r="U3726" s="7">
        <f>T3726*N3726</f>
        <v/>
      </c>
      <c r="V3726" s="7">
        <f>T3726-U3726-(P3726*M3726)</f>
        <v/>
      </c>
      <c r="W3726" s="7">
        <f>VLOOKUP(L3726,'Products Sheet'!$A:$B,2,FALSE)</f>
        <v/>
      </c>
      <c r="X3726" s="7" t="n"/>
      <c r="Y3726" s="7" t="n"/>
      <c r="Z3726" s="7" t="n"/>
      <c r="AA3726" s="7" t="n"/>
      <c r="AB3726" s="7" t="n"/>
      <c r="AC3726" s="7" t="n"/>
    </row>
    <row r="3727" ht="9.75" customHeight="1" s="12">
      <c r="A3727" s="11" t="inlineStr">
        <is>
          <t>SO - 0005886</t>
        </is>
      </c>
      <c r="B3727" s="11" t="inlineStr">
        <is>
          <t>Online</t>
        </is>
      </c>
      <c r="C3727" s="11" t="inlineStr">
        <is>
          <t>WARE-UHY1004</t>
        </is>
      </c>
      <c r="D3727" s="6" t="n">
        <v>43800</v>
      </c>
      <c r="E3727" s="6" t="n">
        <v>43938</v>
      </c>
      <c r="F3727" s="6" t="n">
        <v>43954</v>
      </c>
      <c r="G3727" s="6" t="n">
        <v>43955</v>
      </c>
      <c r="H3727" s="11" t="inlineStr">
        <is>
          <t>USD</t>
        </is>
      </c>
      <c r="I3727" s="11" t="n">
        <v>18</v>
      </c>
      <c r="J3727" s="11" t="n">
        <v>16</v>
      </c>
      <c r="K3727" s="11" t="n">
        <v>252</v>
      </c>
      <c r="L3727" s="11" t="n">
        <v>22</v>
      </c>
      <c r="M3727" s="11" t="n">
        <v>5</v>
      </c>
      <c r="N3727" s="11" t="n">
        <v>0.075</v>
      </c>
      <c r="O3727" s="7" t="n">
        <v>221.1</v>
      </c>
      <c r="P3727" s="7" t="n">
        <v>145.926</v>
      </c>
      <c r="Q3727" s="7">
        <f>text(E3727,"ddd")</f>
        <v/>
      </c>
      <c r="R3727" s="7">
        <f>G3727-F3727</f>
        <v/>
      </c>
      <c r="S3727" s="7">
        <f>E3727-D3727</f>
        <v/>
      </c>
      <c r="T3727" s="7">
        <f>O3727*M3727</f>
        <v/>
      </c>
      <c r="U3727" s="7">
        <f>T3727*N3727</f>
        <v/>
      </c>
      <c r="V3727" s="7">
        <f>T3727-U3727-(P3727*M3727)</f>
        <v/>
      </c>
      <c r="W3727" s="7">
        <f>VLOOKUP(L3727,'Products Sheet'!$A:$B,2,FALSE)</f>
        <v/>
      </c>
      <c r="X3727" s="7" t="n"/>
      <c r="Y3727" s="7" t="n"/>
      <c r="Z3727" s="7" t="n"/>
      <c r="AA3727" s="7" t="n"/>
      <c r="AB3727" s="7" t="n"/>
      <c r="AC3727" s="7" t="n"/>
    </row>
    <row r="3728" ht="9.75" customHeight="1" s="12">
      <c r="A3728" s="11" t="inlineStr">
        <is>
          <t>SO - 0006001</t>
        </is>
      </c>
      <c r="B3728" s="11" t="inlineStr">
        <is>
          <t>In-Store</t>
        </is>
      </c>
      <c r="C3728" s="11" t="inlineStr">
        <is>
          <t>WARE-UHY1004</t>
        </is>
      </c>
      <c r="D3728" s="6" t="n">
        <v>43900</v>
      </c>
      <c r="E3728" s="6" t="n">
        <v>43950</v>
      </c>
      <c r="F3728" s="6" t="n">
        <v>43954</v>
      </c>
      <c r="G3728" s="6" t="n">
        <v>43964</v>
      </c>
      <c r="H3728" s="11" t="inlineStr">
        <is>
          <t>USD</t>
        </is>
      </c>
      <c r="I3728" s="11" t="n">
        <v>2</v>
      </c>
      <c r="J3728" s="11" t="n">
        <v>38</v>
      </c>
      <c r="K3728" s="11" t="n">
        <v>261</v>
      </c>
      <c r="L3728" s="11" t="n">
        <v>22</v>
      </c>
      <c r="M3728" s="11" t="n">
        <v>4</v>
      </c>
      <c r="N3728" s="11" t="n">
        <v>0.4</v>
      </c>
      <c r="O3728" s="7" t="n">
        <v>1889.4</v>
      </c>
      <c r="P3728" s="7" t="n">
        <v>1549.308</v>
      </c>
      <c r="Q3728" s="7">
        <f>text(E3728,"ddd")</f>
        <v/>
      </c>
      <c r="R3728" s="7">
        <f>G3728-F3728</f>
        <v/>
      </c>
      <c r="S3728" s="7">
        <f>E3728-D3728</f>
        <v/>
      </c>
      <c r="T3728" s="7">
        <f>O3728*M3728</f>
        <v/>
      </c>
      <c r="U3728" s="7">
        <f>T3728*N3728</f>
        <v/>
      </c>
      <c r="V3728" s="7">
        <f>T3728-U3728-(P3728*M3728)</f>
        <v/>
      </c>
      <c r="W3728" s="7">
        <f>VLOOKUP(L3728,'Products Sheet'!$A:$B,2,FALSE)</f>
        <v/>
      </c>
      <c r="X3728" s="7" t="n"/>
      <c r="Y3728" s="7" t="n"/>
      <c r="Z3728" s="7" t="n"/>
      <c r="AA3728" s="7" t="n"/>
      <c r="AB3728" s="7" t="n"/>
      <c r="AC3728" s="7" t="n"/>
    </row>
    <row r="3729" ht="9.75" customHeight="1" s="12">
      <c r="A3729" s="11" t="inlineStr">
        <is>
          <t>SO - 0006014</t>
        </is>
      </c>
      <c r="B3729" s="11" t="inlineStr">
        <is>
          <t>In-Store</t>
        </is>
      </c>
      <c r="C3729" s="11" t="inlineStr">
        <is>
          <t>WARE-XYS1001</t>
        </is>
      </c>
      <c r="D3729" s="6" t="n">
        <v>43800</v>
      </c>
      <c r="E3729" s="6" t="n">
        <v>43952</v>
      </c>
      <c r="F3729" s="6" t="n">
        <v>43956</v>
      </c>
      <c r="G3729" s="6" t="n">
        <v>43960</v>
      </c>
      <c r="H3729" s="11" t="inlineStr">
        <is>
          <t>USD</t>
        </is>
      </c>
      <c r="I3729" s="11" t="n">
        <v>10</v>
      </c>
      <c r="J3729" s="11" t="n">
        <v>26</v>
      </c>
      <c r="K3729" s="11" t="n">
        <v>18</v>
      </c>
      <c r="L3729" s="11" t="n">
        <v>22</v>
      </c>
      <c r="M3729" s="11" t="n">
        <v>5</v>
      </c>
      <c r="N3729" s="11" t="n">
        <v>0.05</v>
      </c>
      <c r="O3729" s="7" t="n">
        <v>180.9</v>
      </c>
      <c r="P3729" s="7" t="n">
        <v>86.83199999999999</v>
      </c>
      <c r="Q3729" s="7">
        <f>text(E3729,"ddd")</f>
        <v/>
      </c>
      <c r="R3729" s="7">
        <f>G3729-F3729</f>
        <v/>
      </c>
      <c r="S3729" s="7">
        <f>E3729-D3729</f>
        <v/>
      </c>
      <c r="T3729" s="7">
        <f>O3729*M3729</f>
        <v/>
      </c>
      <c r="U3729" s="7">
        <f>T3729*N3729</f>
        <v/>
      </c>
      <c r="V3729" s="7">
        <f>T3729-U3729-(P3729*M3729)</f>
        <v/>
      </c>
      <c r="W3729" s="7">
        <f>VLOOKUP(L3729,'Products Sheet'!$A:$B,2,FALSE)</f>
        <v/>
      </c>
      <c r="X3729" s="7" t="n"/>
      <c r="Y3729" s="7" t="n"/>
      <c r="Z3729" s="7" t="n"/>
      <c r="AA3729" s="7" t="n"/>
      <c r="AB3729" s="7" t="n"/>
      <c r="AC3729" s="7" t="n"/>
    </row>
    <row r="3730" ht="9.75" customHeight="1" s="12">
      <c r="A3730" s="11" t="inlineStr">
        <is>
          <t>SO - 0006111</t>
        </is>
      </c>
      <c r="B3730" s="11" t="inlineStr">
        <is>
          <t>Online</t>
        </is>
      </c>
      <c r="C3730" s="11" t="inlineStr">
        <is>
          <t>WARE-XYS1001</t>
        </is>
      </c>
      <c r="D3730" s="6" t="n">
        <v>43900</v>
      </c>
      <c r="E3730" s="6" t="n">
        <v>43966</v>
      </c>
      <c r="F3730" s="6" t="n">
        <v>43969</v>
      </c>
      <c r="G3730" s="6" t="n">
        <v>43971</v>
      </c>
      <c r="H3730" s="11" t="inlineStr">
        <is>
          <t>USD</t>
        </is>
      </c>
      <c r="I3730" s="11" t="n">
        <v>19</v>
      </c>
      <c r="J3730" s="11" t="n">
        <v>44</v>
      </c>
      <c r="K3730" s="11" t="n">
        <v>46</v>
      </c>
      <c r="L3730" s="11" t="n">
        <v>22</v>
      </c>
      <c r="M3730" s="11" t="n">
        <v>5</v>
      </c>
      <c r="N3730" s="11" t="n">
        <v>0.05</v>
      </c>
      <c r="O3730" s="7" t="n">
        <v>2211</v>
      </c>
      <c r="P3730" s="7" t="n">
        <v>1216.05</v>
      </c>
      <c r="Q3730" s="7">
        <f>text(E3730,"ddd")</f>
        <v/>
      </c>
      <c r="R3730" s="7">
        <f>G3730-F3730</f>
        <v/>
      </c>
      <c r="S3730" s="7">
        <f>E3730-D3730</f>
        <v/>
      </c>
      <c r="T3730" s="7">
        <f>O3730*M3730</f>
        <v/>
      </c>
      <c r="U3730" s="7">
        <f>T3730*N3730</f>
        <v/>
      </c>
      <c r="V3730" s="7">
        <f>T3730-U3730-(P3730*M3730)</f>
        <v/>
      </c>
      <c r="W3730" s="7">
        <f>VLOOKUP(L3730,'Products Sheet'!$A:$B,2,FALSE)</f>
        <v/>
      </c>
      <c r="X3730" s="7" t="n"/>
      <c r="Y3730" s="7" t="n"/>
      <c r="Z3730" s="7" t="n"/>
      <c r="AA3730" s="7" t="n"/>
      <c r="AB3730" s="7" t="n"/>
      <c r="AC3730" s="7" t="n"/>
    </row>
    <row r="3731" ht="9.75" customHeight="1" s="12">
      <c r="A3731" s="11" t="inlineStr">
        <is>
          <t>SO - 0006118</t>
        </is>
      </c>
      <c r="B3731" s="11" t="inlineStr">
        <is>
          <t>In-Store</t>
        </is>
      </c>
      <c r="C3731" s="11" t="inlineStr">
        <is>
          <t>WARE-MKL1006</t>
        </is>
      </c>
      <c r="D3731" s="6" t="n">
        <v>43900</v>
      </c>
      <c r="E3731" s="6" t="n">
        <v>43966</v>
      </c>
      <c r="F3731" s="6" t="n">
        <v>43986</v>
      </c>
      <c r="G3731" s="6" t="n">
        <v>43993</v>
      </c>
      <c r="H3731" s="11" t="inlineStr">
        <is>
          <t>USD</t>
        </is>
      </c>
      <c r="I3731" s="11" t="n">
        <v>11</v>
      </c>
      <c r="J3731" s="11" t="n">
        <v>19</v>
      </c>
      <c r="K3731" s="11" t="n">
        <v>351</v>
      </c>
      <c r="L3731" s="11" t="n">
        <v>22</v>
      </c>
      <c r="M3731" s="11" t="n">
        <v>8</v>
      </c>
      <c r="N3731" s="11" t="n">
        <v>0.1</v>
      </c>
      <c r="O3731" s="7" t="n">
        <v>2485.7</v>
      </c>
      <c r="P3731" s="7" t="n">
        <v>1292.564</v>
      </c>
      <c r="Q3731" s="7">
        <f>text(E3731,"ddd")</f>
        <v/>
      </c>
      <c r="R3731" s="7">
        <f>G3731-F3731</f>
        <v/>
      </c>
      <c r="S3731" s="7">
        <f>E3731-D3731</f>
        <v/>
      </c>
      <c r="T3731" s="7">
        <f>O3731*M3731</f>
        <v/>
      </c>
      <c r="U3731" s="7">
        <f>T3731*N3731</f>
        <v/>
      </c>
      <c r="V3731" s="7">
        <f>T3731-U3731-(P3731*M3731)</f>
        <v/>
      </c>
      <c r="W3731" s="7">
        <f>VLOOKUP(L3731,'Products Sheet'!$A:$B,2,FALSE)</f>
        <v/>
      </c>
      <c r="X3731" s="7" t="n"/>
      <c r="Y3731" s="7" t="n"/>
      <c r="Z3731" s="7" t="n"/>
      <c r="AA3731" s="7" t="n"/>
      <c r="AB3731" s="7" t="n"/>
      <c r="AC3731" s="7" t="n"/>
    </row>
    <row r="3732" ht="9.75" customHeight="1" s="12">
      <c r="A3732" s="11" t="inlineStr">
        <is>
          <t>SO - 0006140</t>
        </is>
      </c>
      <c r="B3732" s="11" t="inlineStr">
        <is>
          <t>Online</t>
        </is>
      </c>
      <c r="C3732" s="11" t="inlineStr">
        <is>
          <t>WARE-UHY1004</t>
        </is>
      </c>
      <c r="D3732" s="6" t="n">
        <v>43800</v>
      </c>
      <c r="E3732" s="6" t="n">
        <v>43968</v>
      </c>
      <c r="F3732" s="6" t="n">
        <v>43991</v>
      </c>
      <c r="G3732" s="6" t="n">
        <v>43996</v>
      </c>
      <c r="H3732" s="11" t="inlineStr">
        <is>
          <t>USD</t>
        </is>
      </c>
      <c r="I3732" s="11" t="n">
        <v>13</v>
      </c>
      <c r="J3732" s="11" t="n">
        <v>38</v>
      </c>
      <c r="K3732" s="11" t="n">
        <v>253</v>
      </c>
      <c r="L3732" s="11" t="n">
        <v>22</v>
      </c>
      <c r="M3732" s="11" t="n">
        <v>2</v>
      </c>
      <c r="N3732" s="11" t="n">
        <v>0.075</v>
      </c>
      <c r="O3732" s="7" t="n">
        <v>2237.8</v>
      </c>
      <c r="P3732" s="7" t="n">
        <v>1253.168</v>
      </c>
      <c r="Q3732" s="7">
        <f>text(E3732,"ddd")</f>
        <v/>
      </c>
      <c r="R3732" s="7">
        <f>G3732-F3732</f>
        <v/>
      </c>
      <c r="S3732" s="7">
        <f>E3732-D3732</f>
        <v/>
      </c>
      <c r="T3732" s="7">
        <f>O3732*M3732</f>
        <v/>
      </c>
      <c r="U3732" s="7">
        <f>T3732*N3732</f>
        <v/>
      </c>
      <c r="V3732" s="7">
        <f>T3732-U3732-(P3732*M3732)</f>
        <v/>
      </c>
      <c r="W3732" s="7">
        <f>VLOOKUP(L3732,'Products Sheet'!$A:$B,2,FALSE)</f>
        <v/>
      </c>
      <c r="X3732" s="7" t="n"/>
      <c r="Y3732" s="7" t="n"/>
      <c r="Z3732" s="7" t="n"/>
      <c r="AA3732" s="7" t="n"/>
      <c r="AB3732" s="7" t="n"/>
      <c r="AC3732" s="7" t="n"/>
    </row>
    <row r="3733" ht="9.75" customHeight="1" s="12">
      <c r="A3733" s="11" t="inlineStr">
        <is>
          <t>SO - 0006190</t>
        </is>
      </c>
      <c r="B3733" s="11" t="inlineStr">
        <is>
          <t>In-Store</t>
        </is>
      </c>
      <c r="C3733" s="11" t="inlineStr">
        <is>
          <t>WARE-PUJ1005</t>
        </is>
      </c>
      <c r="D3733" s="6" t="n">
        <v>43900</v>
      </c>
      <c r="E3733" s="6" t="n">
        <v>43974</v>
      </c>
      <c r="F3733" s="6" t="n">
        <v>43983</v>
      </c>
      <c r="G3733" s="6" t="n">
        <v>43993</v>
      </c>
      <c r="H3733" s="11" t="inlineStr">
        <is>
          <t>USD</t>
        </is>
      </c>
      <c r="I3733" s="11" t="n">
        <v>7</v>
      </c>
      <c r="J3733" s="11" t="n">
        <v>12</v>
      </c>
      <c r="K3733" s="11" t="n">
        <v>276</v>
      </c>
      <c r="L3733" s="11" t="n">
        <v>22</v>
      </c>
      <c r="M3733" s="11" t="n">
        <v>4</v>
      </c>
      <c r="N3733" s="11" t="n">
        <v>0.05</v>
      </c>
      <c r="O3733" s="7" t="n">
        <v>187.6</v>
      </c>
      <c r="P3733" s="7" t="n">
        <v>93.8</v>
      </c>
      <c r="Q3733" s="7">
        <f>text(E3733,"ddd")</f>
        <v/>
      </c>
      <c r="R3733" s="7">
        <f>G3733-F3733</f>
        <v/>
      </c>
      <c r="S3733" s="7">
        <f>E3733-D3733</f>
        <v/>
      </c>
      <c r="T3733" s="7">
        <f>O3733*M3733</f>
        <v/>
      </c>
      <c r="U3733" s="7">
        <f>T3733*N3733</f>
        <v/>
      </c>
      <c r="V3733" s="7">
        <f>T3733-U3733-(P3733*M3733)</f>
        <v/>
      </c>
      <c r="W3733" s="7">
        <f>VLOOKUP(L3733,'Products Sheet'!$A:$B,2,FALSE)</f>
        <v/>
      </c>
      <c r="X3733" s="7" t="n"/>
      <c r="Y3733" s="7" t="n"/>
      <c r="Z3733" s="7" t="n"/>
      <c r="AA3733" s="7" t="n"/>
      <c r="AB3733" s="7" t="n"/>
      <c r="AC3733" s="7" t="n"/>
    </row>
    <row r="3734" ht="9.75" customHeight="1" s="12">
      <c r="A3734" s="11" t="inlineStr">
        <is>
          <t>SO - 0006368</t>
        </is>
      </c>
      <c r="B3734" s="11" t="inlineStr">
        <is>
          <t>Online</t>
        </is>
      </c>
      <c r="C3734" s="11" t="inlineStr">
        <is>
          <t>WARE-PUJ1005</t>
        </is>
      </c>
      <c r="D3734" s="6" t="n">
        <v>43900</v>
      </c>
      <c r="E3734" s="6" t="n">
        <v>43993</v>
      </c>
      <c r="F3734" s="6" t="n">
        <v>44015</v>
      </c>
      <c r="G3734" s="6" t="n">
        <v>44024</v>
      </c>
      <c r="H3734" s="11" t="inlineStr">
        <is>
          <t>USD</t>
        </is>
      </c>
      <c r="I3734" s="11" t="n">
        <v>15</v>
      </c>
      <c r="J3734" s="11" t="n">
        <v>32</v>
      </c>
      <c r="K3734" s="11" t="n">
        <v>313</v>
      </c>
      <c r="L3734" s="11" t="n">
        <v>22</v>
      </c>
      <c r="M3734" s="11" t="n">
        <v>8</v>
      </c>
      <c r="N3734" s="11" t="n">
        <v>0.05</v>
      </c>
      <c r="O3734" s="7" t="n">
        <v>214.4</v>
      </c>
      <c r="P3734" s="7" t="n">
        <v>132.928</v>
      </c>
      <c r="Q3734" s="7">
        <f>text(E3734,"ddd")</f>
        <v/>
      </c>
      <c r="R3734" s="7">
        <f>G3734-F3734</f>
        <v/>
      </c>
      <c r="S3734" s="7">
        <f>E3734-D3734</f>
        <v/>
      </c>
      <c r="T3734" s="7">
        <f>O3734*M3734</f>
        <v/>
      </c>
      <c r="U3734" s="7">
        <f>T3734*N3734</f>
        <v/>
      </c>
      <c r="V3734" s="7">
        <f>T3734-U3734-(P3734*M3734)</f>
        <v/>
      </c>
      <c r="W3734" s="7">
        <f>VLOOKUP(L3734,'Products Sheet'!$A:$B,2,FALSE)</f>
        <v/>
      </c>
      <c r="X3734" s="7" t="n"/>
      <c r="Y3734" s="7" t="n"/>
      <c r="Z3734" s="7" t="n"/>
      <c r="AA3734" s="7" t="n"/>
      <c r="AB3734" s="7" t="n"/>
      <c r="AC3734" s="7" t="n"/>
    </row>
    <row r="3735" ht="9.75" customHeight="1" s="12">
      <c r="A3735" s="11" t="inlineStr">
        <is>
          <t>SO - 0006370</t>
        </is>
      </c>
      <c r="B3735" s="11" t="inlineStr">
        <is>
          <t>In-Store</t>
        </is>
      </c>
      <c r="C3735" s="11" t="inlineStr">
        <is>
          <t>WARE-PUJ1005</t>
        </is>
      </c>
      <c r="D3735" s="6" t="n">
        <v>43900</v>
      </c>
      <c r="E3735" s="6" t="n">
        <v>43993</v>
      </c>
      <c r="F3735" s="6" t="n">
        <v>44012</v>
      </c>
      <c r="G3735" s="6" t="n">
        <v>44015</v>
      </c>
      <c r="H3735" s="11" t="inlineStr">
        <is>
          <t>USD</t>
        </is>
      </c>
      <c r="I3735" s="11" t="n">
        <v>11</v>
      </c>
      <c r="J3735" s="11" t="n">
        <v>29</v>
      </c>
      <c r="K3735" s="11" t="n">
        <v>295</v>
      </c>
      <c r="L3735" s="11" t="n">
        <v>22</v>
      </c>
      <c r="M3735" s="11" t="n">
        <v>8</v>
      </c>
      <c r="N3735" s="11" t="n">
        <v>0.15</v>
      </c>
      <c r="O3735" s="7" t="n">
        <v>1695.1</v>
      </c>
      <c r="P3735" s="7" t="n">
        <v>1101.815</v>
      </c>
      <c r="Q3735" s="7">
        <f>text(E3735,"ddd")</f>
        <v/>
      </c>
      <c r="R3735" s="7">
        <f>G3735-F3735</f>
        <v/>
      </c>
      <c r="S3735" s="7">
        <f>E3735-D3735</f>
        <v/>
      </c>
      <c r="T3735" s="7">
        <f>O3735*M3735</f>
        <v/>
      </c>
      <c r="U3735" s="7">
        <f>T3735*N3735</f>
        <v/>
      </c>
      <c r="V3735" s="7">
        <f>T3735-U3735-(P3735*M3735)</f>
        <v/>
      </c>
      <c r="W3735" s="7">
        <f>VLOOKUP(L3735,'Products Sheet'!$A:$B,2,FALSE)</f>
        <v/>
      </c>
      <c r="X3735" s="7" t="n"/>
      <c r="Y3735" s="7" t="n"/>
      <c r="Z3735" s="7" t="n"/>
      <c r="AA3735" s="7" t="n"/>
      <c r="AB3735" s="7" t="n"/>
      <c r="AC3735" s="7" t="n"/>
    </row>
    <row r="3736" ht="9.75" customHeight="1" s="12">
      <c r="A3736" s="11" t="inlineStr">
        <is>
          <t>SO - 0006414</t>
        </is>
      </c>
      <c r="B3736" s="11" t="inlineStr">
        <is>
          <t>In-Store</t>
        </is>
      </c>
      <c r="C3736" s="11" t="inlineStr">
        <is>
          <t>WARE-XYS1001</t>
        </is>
      </c>
      <c r="D3736" s="6" t="n">
        <v>43900</v>
      </c>
      <c r="E3736" s="6" t="n">
        <v>43999</v>
      </c>
      <c r="F3736" s="6" t="n">
        <v>44008</v>
      </c>
      <c r="G3736" s="6" t="n">
        <v>44013</v>
      </c>
      <c r="H3736" s="11" t="inlineStr">
        <is>
          <t>USD</t>
        </is>
      </c>
      <c r="I3736" s="11" t="n">
        <v>5</v>
      </c>
      <c r="J3736" s="11" t="n">
        <v>11</v>
      </c>
      <c r="K3736" s="11" t="n">
        <v>41</v>
      </c>
      <c r="L3736" s="11" t="n">
        <v>22</v>
      </c>
      <c r="M3736" s="11" t="n">
        <v>8</v>
      </c>
      <c r="N3736" s="11" t="n">
        <v>0.4</v>
      </c>
      <c r="O3736" s="7" t="n">
        <v>924.6</v>
      </c>
      <c r="P3736" s="7" t="n">
        <v>591.744</v>
      </c>
      <c r="Q3736" s="7">
        <f>text(E3736,"ddd")</f>
        <v/>
      </c>
      <c r="R3736" s="7">
        <f>G3736-F3736</f>
        <v/>
      </c>
      <c r="S3736" s="7">
        <f>E3736-D3736</f>
        <v/>
      </c>
      <c r="T3736" s="7">
        <f>O3736*M3736</f>
        <v/>
      </c>
      <c r="U3736" s="7">
        <f>T3736*N3736</f>
        <v/>
      </c>
      <c r="V3736" s="7">
        <f>T3736-U3736-(P3736*M3736)</f>
        <v/>
      </c>
      <c r="W3736" s="7">
        <f>VLOOKUP(L3736,'Products Sheet'!$A:$B,2,FALSE)</f>
        <v/>
      </c>
      <c r="X3736" s="7" t="n"/>
      <c r="Y3736" s="7" t="n"/>
      <c r="Z3736" s="7" t="n"/>
      <c r="AA3736" s="7" t="n"/>
      <c r="AB3736" s="7" t="n"/>
      <c r="AC3736" s="7" t="n"/>
    </row>
    <row r="3737" ht="9.75" customHeight="1" s="12">
      <c r="A3737" s="11" t="inlineStr">
        <is>
          <t>SO - 0006425</t>
        </is>
      </c>
      <c r="B3737" s="11" t="inlineStr">
        <is>
          <t>In-Store</t>
        </is>
      </c>
      <c r="C3737" s="11" t="inlineStr">
        <is>
          <t>WARE-NMK1003</t>
        </is>
      </c>
      <c r="D3737" s="6" t="n">
        <v>43900</v>
      </c>
      <c r="E3737" s="6" t="n">
        <v>44001</v>
      </c>
      <c r="F3737" s="6" t="n">
        <v>44008</v>
      </c>
      <c r="G3737" s="6" t="n">
        <v>44011</v>
      </c>
      <c r="H3737" s="11" t="inlineStr">
        <is>
          <t>USD</t>
        </is>
      </c>
      <c r="I3737" s="11" t="n">
        <v>6</v>
      </c>
      <c r="J3737" s="11" t="n">
        <v>40</v>
      </c>
      <c r="K3737" s="11" t="n">
        <v>146</v>
      </c>
      <c r="L3737" s="11" t="n">
        <v>22</v>
      </c>
      <c r="M3737" s="11" t="n">
        <v>1</v>
      </c>
      <c r="N3737" s="11" t="n">
        <v>0.05</v>
      </c>
      <c r="O3737" s="7" t="n">
        <v>3819</v>
      </c>
      <c r="P3737" s="7" t="n">
        <v>1909.5</v>
      </c>
      <c r="Q3737" s="7">
        <f>text(E3737,"ddd")</f>
        <v/>
      </c>
      <c r="R3737" s="7">
        <f>G3737-F3737</f>
        <v/>
      </c>
      <c r="S3737" s="7">
        <f>E3737-D3737</f>
        <v/>
      </c>
      <c r="T3737" s="7">
        <f>O3737*M3737</f>
        <v/>
      </c>
      <c r="U3737" s="7">
        <f>T3737*N3737</f>
        <v/>
      </c>
      <c r="V3737" s="7">
        <f>T3737-U3737-(P3737*M3737)</f>
        <v/>
      </c>
      <c r="W3737" s="7">
        <f>VLOOKUP(L3737,'Products Sheet'!$A:$B,2,FALSE)</f>
        <v/>
      </c>
      <c r="X3737" s="7" t="n"/>
      <c r="Y3737" s="7" t="n"/>
      <c r="Z3737" s="7" t="n"/>
      <c r="AA3737" s="7" t="n"/>
      <c r="AB3737" s="7" t="n"/>
      <c r="AC3737" s="7" t="n"/>
    </row>
    <row r="3738" ht="9.75" customHeight="1" s="12">
      <c r="A3738" s="11" t="inlineStr">
        <is>
          <t>SO - 0006475</t>
        </is>
      </c>
      <c r="B3738" s="11" t="inlineStr">
        <is>
          <t>In-Store</t>
        </is>
      </c>
      <c r="C3738" s="11" t="inlineStr">
        <is>
          <t>WARE-PUJ1005</t>
        </is>
      </c>
      <c r="D3738" s="6" t="n">
        <v>43900</v>
      </c>
      <c r="E3738" s="6" t="n">
        <v>44007</v>
      </c>
      <c r="F3738" s="6" t="n">
        <v>44030</v>
      </c>
      <c r="G3738" s="6" t="n">
        <v>44035</v>
      </c>
      <c r="H3738" s="11" t="inlineStr">
        <is>
          <t>USD</t>
        </is>
      </c>
      <c r="I3738" s="11" t="n">
        <v>7</v>
      </c>
      <c r="J3738" s="11" t="n">
        <v>45</v>
      </c>
      <c r="K3738" s="11" t="n">
        <v>293</v>
      </c>
      <c r="L3738" s="11" t="n">
        <v>22</v>
      </c>
      <c r="M3738" s="11" t="n">
        <v>1</v>
      </c>
      <c r="N3738" s="11" t="n">
        <v>0.4</v>
      </c>
      <c r="O3738" s="7" t="n">
        <v>1259.6</v>
      </c>
      <c r="P3738" s="7" t="n">
        <v>617.2040000000001</v>
      </c>
      <c r="Q3738" s="7">
        <f>text(E3738,"ddd")</f>
        <v/>
      </c>
      <c r="R3738" s="7">
        <f>G3738-F3738</f>
        <v/>
      </c>
      <c r="S3738" s="7">
        <f>E3738-D3738</f>
        <v/>
      </c>
      <c r="T3738" s="7">
        <f>O3738*M3738</f>
        <v/>
      </c>
      <c r="U3738" s="7">
        <f>T3738*N3738</f>
        <v/>
      </c>
      <c r="V3738" s="7">
        <f>T3738-U3738-(P3738*M3738)</f>
        <v/>
      </c>
      <c r="W3738" s="7">
        <f>VLOOKUP(L3738,'Products Sheet'!$A:$B,2,FALSE)</f>
        <v/>
      </c>
      <c r="X3738" s="7" t="n"/>
      <c r="Y3738" s="7" t="n"/>
      <c r="Z3738" s="7" t="n"/>
      <c r="AA3738" s="7" t="n"/>
      <c r="AB3738" s="7" t="n"/>
      <c r="AC3738" s="7" t="n"/>
    </row>
    <row r="3739" ht="9.75" customHeight="1" s="12">
      <c r="A3739" s="11" t="inlineStr">
        <is>
          <t>SO - 0006520</t>
        </is>
      </c>
      <c r="B3739" s="11" t="inlineStr">
        <is>
          <t>Distributor</t>
        </is>
      </c>
      <c r="C3739" s="11" t="inlineStr">
        <is>
          <t>WARE-NMK1003</t>
        </is>
      </c>
      <c r="D3739" s="6" t="n">
        <v>43900</v>
      </c>
      <c r="E3739" s="6" t="n">
        <v>44013</v>
      </c>
      <c r="F3739" s="6" t="n">
        <v>44036</v>
      </c>
      <c r="G3739" s="6" t="n">
        <v>44043</v>
      </c>
      <c r="H3739" s="11" t="inlineStr">
        <is>
          <t>USD</t>
        </is>
      </c>
      <c r="I3739" s="11" t="n">
        <v>21</v>
      </c>
      <c r="J3739" s="11" t="n">
        <v>9</v>
      </c>
      <c r="K3739" s="11" t="n">
        <v>191</v>
      </c>
      <c r="L3739" s="11" t="n">
        <v>22</v>
      </c>
      <c r="M3739" s="11" t="n">
        <v>2</v>
      </c>
      <c r="N3739" s="11" t="n">
        <v>0.075</v>
      </c>
      <c r="O3739" s="7" t="n">
        <v>3088.7</v>
      </c>
      <c r="P3739" s="7" t="n">
        <v>1945.881</v>
      </c>
      <c r="Q3739" s="7">
        <f>text(E3739,"ddd")</f>
        <v/>
      </c>
      <c r="R3739" s="7">
        <f>G3739-F3739</f>
        <v/>
      </c>
      <c r="S3739" s="7">
        <f>E3739-D3739</f>
        <v/>
      </c>
      <c r="T3739" s="7">
        <f>O3739*M3739</f>
        <v/>
      </c>
      <c r="U3739" s="7">
        <f>T3739*N3739</f>
        <v/>
      </c>
      <c r="V3739" s="7">
        <f>T3739-U3739-(P3739*M3739)</f>
        <v/>
      </c>
      <c r="W3739" s="7">
        <f>VLOOKUP(L3739,'Products Sheet'!$A:$B,2,FALSE)</f>
        <v/>
      </c>
      <c r="X3739" s="7" t="n"/>
      <c r="Y3739" s="7" t="n"/>
      <c r="Z3739" s="7" t="n"/>
      <c r="AA3739" s="7" t="n"/>
      <c r="AB3739" s="7" t="n"/>
      <c r="AC3739" s="7" t="n"/>
    </row>
    <row r="3740" ht="9.75" customHeight="1" s="12">
      <c r="A3740" s="11" t="inlineStr">
        <is>
          <t>SO - 0006559</t>
        </is>
      </c>
      <c r="B3740" s="11" t="inlineStr">
        <is>
          <t>In-Store</t>
        </is>
      </c>
      <c r="C3740" s="11" t="inlineStr">
        <is>
          <t>WARE-NBV1002</t>
        </is>
      </c>
      <c r="D3740" s="6" t="n">
        <v>43900</v>
      </c>
      <c r="E3740" s="6" t="n">
        <v>44017</v>
      </c>
      <c r="F3740" s="6" t="n">
        <v>44035</v>
      </c>
      <c r="G3740" s="6" t="n">
        <v>44038</v>
      </c>
      <c r="H3740" s="11" t="inlineStr">
        <is>
          <t>USD</t>
        </is>
      </c>
      <c r="I3740" s="11" t="n">
        <v>3</v>
      </c>
      <c r="J3740" s="11" t="n">
        <v>48</v>
      </c>
      <c r="K3740" s="11" t="n">
        <v>78</v>
      </c>
      <c r="L3740" s="11" t="n">
        <v>22</v>
      </c>
      <c r="M3740" s="11" t="n">
        <v>2</v>
      </c>
      <c r="N3740" s="11" t="n">
        <v>0.1</v>
      </c>
      <c r="O3740" s="7" t="n">
        <v>1118.9</v>
      </c>
      <c r="P3740" s="7" t="n">
        <v>615.3950000000001</v>
      </c>
      <c r="Q3740" s="7">
        <f>text(E3740,"ddd")</f>
        <v/>
      </c>
      <c r="R3740" s="7">
        <f>G3740-F3740</f>
        <v/>
      </c>
      <c r="S3740" s="7">
        <f>E3740-D3740</f>
        <v/>
      </c>
      <c r="T3740" s="7">
        <f>O3740*M3740</f>
        <v/>
      </c>
      <c r="U3740" s="7">
        <f>T3740*N3740</f>
        <v/>
      </c>
      <c r="V3740" s="7">
        <f>T3740-U3740-(P3740*M3740)</f>
        <v/>
      </c>
      <c r="W3740" s="7">
        <f>VLOOKUP(L3740,'Products Sheet'!$A:$B,2,FALSE)</f>
        <v/>
      </c>
      <c r="X3740" s="7" t="n"/>
      <c r="Y3740" s="7" t="n"/>
      <c r="Z3740" s="7" t="n"/>
      <c r="AA3740" s="7" t="n"/>
      <c r="AB3740" s="7" t="n"/>
      <c r="AC3740" s="7" t="n"/>
    </row>
    <row r="3741" ht="9.75" customHeight="1" s="12">
      <c r="A3741" s="11" t="inlineStr">
        <is>
          <t>SO - 0006581</t>
        </is>
      </c>
      <c r="B3741" s="11" t="inlineStr">
        <is>
          <t>Wholesale</t>
        </is>
      </c>
      <c r="C3741" s="11" t="inlineStr">
        <is>
          <t>WARE-NMK1003</t>
        </is>
      </c>
      <c r="D3741" s="6" t="n">
        <v>43900</v>
      </c>
      <c r="E3741" s="6" t="n">
        <v>44019</v>
      </c>
      <c r="F3741" s="6" t="n">
        <v>44024</v>
      </c>
      <c r="G3741" s="6" t="n">
        <v>44034</v>
      </c>
      <c r="H3741" s="11" t="inlineStr">
        <is>
          <t>USD</t>
        </is>
      </c>
      <c r="I3741" s="11" t="n">
        <v>28</v>
      </c>
      <c r="J3741" s="11" t="n">
        <v>42</v>
      </c>
      <c r="K3741" s="11" t="n">
        <v>178</v>
      </c>
      <c r="L3741" s="11" t="n">
        <v>22</v>
      </c>
      <c r="M3741" s="11" t="n">
        <v>5</v>
      </c>
      <c r="N3741" s="11" t="n">
        <v>0.15</v>
      </c>
      <c r="O3741" s="7" t="n">
        <v>917.9</v>
      </c>
      <c r="P3741" s="7" t="n">
        <v>670.067</v>
      </c>
      <c r="Q3741" s="7">
        <f>text(E3741,"ddd")</f>
        <v/>
      </c>
      <c r="R3741" s="7">
        <f>G3741-F3741</f>
        <v/>
      </c>
      <c r="S3741" s="7">
        <f>E3741-D3741</f>
        <v/>
      </c>
      <c r="T3741" s="7">
        <f>O3741*M3741</f>
        <v/>
      </c>
      <c r="U3741" s="7">
        <f>T3741*N3741</f>
        <v/>
      </c>
      <c r="V3741" s="7">
        <f>T3741-U3741-(P3741*M3741)</f>
        <v/>
      </c>
      <c r="W3741" s="7">
        <f>VLOOKUP(L3741,'Products Sheet'!$A:$B,2,FALSE)</f>
        <v/>
      </c>
      <c r="X3741" s="7" t="n"/>
      <c r="Y3741" s="7" t="n"/>
      <c r="Z3741" s="7" t="n"/>
      <c r="AA3741" s="7" t="n"/>
      <c r="AB3741" s="7" t="n"/>
      <c r="AC3741" s="7" t="n"/>
    </row>
    <row r="3742" ht="9.75" customHeight="1" s="12">
      <c r="A3742" s="11" t="inlineStr">
        <is>
          <t>SO - 0006641</t>
        </is>
      </c>
      <c r="B3742" s="11" t="inlineStr">
        <is>
          <t>In-Store</t>
        </is>
      </c>
      <c r="C3742" s="11" t="inlineStr">
        <is>
          <t>WARE-NMK1003</t>
        </is>
      </c>
      <c r="D3742" s="6" t="n">
        <v>43900</v>
      </c>
      <c r="E3742" s="6" t="n">
        <v>44026</v>
      </c>
      <c r="F3742" s="6" t="n">
        <v>44030</v>
      </c>
      <c r="G3742" s="6" t="n">
        <v>44035</v>
      </c>
      <c r="H3742" s="11" t="inlineStr">
        <is>
          <t>USD</t>
        </is>
      </c>
      <c r="I3742" s="11" t="n">
        <v>4</v>
      </c>
      <c r="J3742" s="11" t="n">
        <v>19</v>
      </c>
      <c r="K3742" s="11" t="n">
        <v>127</v>
      </c>
      <c r="L3742" s="11" t="n">
        <v>22</v>
      </c>
      <c r="M3742" s="11" t="n">
        <v>4</v>
      </c>
      <c r="N3742" s="11" t="n">
        <v>0.15</v>
      </c>
      <c r="O3742" s="7" t="n">
        <v>2847.5</v>
      </c>
      <c r="P3742" s="7" t="n">
        <v>2021.725</v>
      </c>
      <c r="Q3742" s="7">
        <f>text(E3742,"ddd")</f>
        <v/>
      </c>
      <c r="R3742" s="7">
        <f>G3742-F3742</f>
        <v/>
      </c>
      <c r="S3742" s="7">
        <f>E3742-D3742</f>
        <v/>
      </c>
      <c r="T3742" s="7">
        <f>O3742*M3742</f>
        <v/>
      </c>
      <c r="U3742" s="7">
        <f>T3742*N3742</f>
        <v/>
      </c>
      <c r="V3742" s="7">
        <f>T3742-U3742-(P3742*M3742)</f>
        <v/>
      </c>
      <c r="W3742" s="7">
        <f>VLOOKUP(L3742,'Products Sheet'!$A:$B,2,FALSE)</f>
        <v/>
      </c>
      <c r="X3742" s="7" t="n"/>
      <c r="Y3742" s="7" t="n"/>
      <c r="Z3742" s="7" t="n"/>
      <c r="AA3742" s="7" t="n"/>
      <c r="AB3742" s="7" t="n"/>
      <c r="AC3742" s="7" t="n"/>
    </row>
    <row r="3743" ht="9.75" customHeight="1" s="12">
      <c r="A3743" s="11" t="inlineStr">
        <is>
          <t>SO - 0006706</t>
        </is>
      </c>
      <c r="B3743" s="11" t="inlineStr">
        <is>
          <t>In-Store</t>
        </is>
      </c>
      <c r="C3743" s="11" t="inlineStr">
        <is>
          <t>WARE-NMK1003</t>
        </is>
      </c>
      <c r="D3743" s="6" t="n">
        <v>43900</v>
      </c>
      <c r="E3743" s="6" t="n">
        <v>44032</v>
      </c>
      <c r="F3743" s="6" t="n">
        <v>44060</v>
      </c>
      <c r="G3743" s="6" t="n">
        <v>44061</v>
      </c>
      <c r="H3743" s="11" t="inlineStr">
        <is>
          <t>USD</t>
        </is>
      </c>
      <c r="I3743" s="11" t="n">
        <v>6</v>
      </c>
      <c r="J3743" s="11" t="n">
        <v>48</v>
      </c>
      <c r="K3743" s="11" t="n">
        <v>139</v>
      </c>
      <c r="L3743" s="11" t="n">
        <v>22</v>
      </c>
      <c r="M3743" s="11" t="n">
        <v>4</v>
      </c>
      <c r="N3743" s="11" t="n">
        <v>0.05</v>
      </c>
      <c r="O3743" s="7" t="n">
        <v>2003.3</v>
      </c>
      <c r="P3743" s="7" t="n">
        <v>1121.848</v>
      </c>
      <c r="Q3743" s="7">
        <f>text(E3743,"ddd")</f>
        <v/>
      </c>
      <c r="R3743" s="7">
        <f>G3743-F3743</f>
        <v/>
      </c>
      <c r="S3743" s="7">
        <f>E3743-D3743</f>
        <v/>
      </c>
      <c r="T3743" s="7">
        <f>O3743*M3743</f>
        <v/>
      </c>
      <c r="U3743" s="7">
        <f>T3743*N3743</f>
        <v/>
      </c>
      <c r="V3743" s="7">
        <f>T3743-U3743-(P3743*M3743)</f>
        <v/>
      </c>
      <c r="W3743" s="7">
        <f>VLOOKUP(L3743,'Products Sheet'!$A:$B,2,FALSE)</f>
        <v/>
      </c>
      <c r="X3743" s="7" t="n"/>
      <c r="Y3743" s="7" t="n"/>
      <c r="Z3743" s="7" t="n"/>
      <c r="AA3743" s="7" t="n"/>
      <c r="AB3743" s="7" t="n"/>
      <c r="AC3743" s="7" t="n"/>
    </row>
    <row r="3744" ht="9.75" customHeight="1" s="12">
      <c r="A3744" s="11" t="inlineStr">
        <is>
          <t>SO - 0006764</t>
        </is>
      </c>
      <c r="B3744" s="11" t="inlineStr">
        <is>
          <t>In-Store</t>
        </is>
      </c>
      <c r="C3744" s="11" t="inlineStr">
        <is>
          <t>WARE-NBV1002</t>
        </is>
      </c>
      <c r="D3744" s="6" t="n">
        <v>43900</v>
      </c>
      <c r="E3744" s="6" t="n">
        <v>44039</v>
      </c>
      <c r="F3744" s="6" t="n">
        <v>44057</v>
      </c>
      <c r="G3744" s="6" t="n">
        <v>44064</v>
      </c>
      <c r="H3744" s="11" t="inlineStr">
        <is>
          <t>USD</t>
        </is>
      </c>
      <c r="I3744" s="11" t="n">
        <v>3</v>
      </c>
      <c r="J3744" s="11" t="n">
        <v>16</v>
      </c>
      <c r="K3744" s="11" t="n">
        <v>85</v>
      </c>
      <c r="L3744" s="11" t="n">
        <v>22</v>
      </c>
      <c r="M3744" s="11" t="n">
        <v>3</v>
      </c>
      <c r="N3744" s="11" t="n">
        <v>0.075</v>
      </c>
      <c r="O3744" s="7" t="n">
        <v>6545.900000000001</v>
      </c>
      <c r="P3744" s="7" t="n">
        <v>3469.327000000001</v>
      </c>
      <c r="Q3744" s="7">
        <f>text(E3744,"ddd")</f>
        <v/>
      </c>
      <c r="R3744" s="7">
        <f>G3744-F3744</f>
        <v/>
      </c>
      <c r="S3744" s="7">
        <f>E3744-D3744</f>
        <v/>
      </c>
      <c r="T3744" s="7">
        <f>O3744*M3744</f>
        <v/>
      </c>
      <c r="U3744" s="7">
        <f>T3744*N3744</f>
        <v/>
      </c>
      <c r="V3744" s="7">
        <f>T3744-U3744-(P3744*M3744)</f>
        <v/>
      </c>
      <c r="W3744" s="7">
        <f>VLOOKUP(L3744,'Products Sheet'!$A:$B,2,FALSE)</f>
        <v/>
      </c>
      <c r="X3744" s="7" t="n"/>
      <c r="Y3744" s="7" t="n"/>
      <c r="Z3744" s="7" t="n"/>
      <c r="AA3744" s="7" t="n"/>
      <c r="AB3744" s="7" t="n"/>
      <c r="AC3744" s="7" t="n"/>
    </row>
    <row r="3745" ht="9.75" customHeight="1" s="12">
      <c r="A3745" s="11" t="inlineStr">
        <is>
          <t>SO - 0006832</t>
        </is>
      </c>
      <c r="B3745" s="11" t="inlineStr">
        <is>
          <t>Online</t>
        </is>
      </c>
      <c r="C3745" s="11" t="inlineStr">
        <is>
          <t>WARE-UHY1004</t>
        </is>
      </c>
      <c r="D3745" s="6" t="n">
        <v>43900</v>
      </c>
      <c r="E3745" s="6" t="n">
        <v>44048</v>
      </c>
      <c r="F3745" s="6" t="n">
        <v>44051</v>
      </c>
      <c r="G3745" s="6" t="n">
        <v>44053</v>
      </c>
      <c r="H3745" s="11" t="inlineStr">
        <is>
          <t>USD</t>
        </is>
      </c>
      <c r="I3745" s="11" t="n">
        <v>18</v>
      </c>
      <c r="J3745" s="11" t="n">
        <v>10</v>
      </c>
      <c r="K3745" s="11" t="n">
        <v>257</v>
      </c>
      <c r="L3745" s="11" t="n">
        <v>22</v>
      </c>
      <c r="M3745" s="11" t="n">
        <v>4</v>
      </c>
      <c r="N3745" s="11" t="n">
        <v>0.1</v>
      </c>
      <c r="O3745" s="7" t="n">
        <v>3912.8</v>
      </c>
      <c r="P3745" s="7" t="n">
        <v>2856.344</v>
      </c>
      <c r="Q3745" s="7">
        <f>text(E3745,"ddd")</f>
        <v/>
      </c>
      <c r="R3745" s="7">
        <f>G3745-F3745</f>
        <v/>
      </c>
      <c r="S3745" s="7">
        <f>E3745-D3745</f>
        <v/>
      </c>
      <c r="T3745" s="7">
        <f>O3745*M3745</f>
        <v/>
      </c>
      <c r="U3745" s="7">
        <f>T3745*N3745</f>
        <v/>
      </c>
      <c r="V3745" s="7">
        <f>T3745-U3745-(P3745*M3745)</f>
        <v/>
      </c>
      <c r="W3745" s="7">
        <f>VLOOKUP(L3745,'Products Sheet'!$A:$B,2,FALSE)</f>
        <v/>
      </c>
      <c r="X3745" s="7" t="n"/>
      <c r="Y3745" s="7" t="n"/>
      <c r="Z3745" s="7" t="n"/>
      <c r="AA3745" s="7" t="n"/>
      <c r="AB3745" s="7" t="n"/>
      <c r="AC3745" s="7" t="n"/>
    </row>
    <row r="3746" ht="9.75" customHeight="1" s="12">
      <c r="A3746" s="11" t="inlineStr">
        <is>
          <t>SO - 0006858</t>
        </is>
      </c>
      <c r="B3746" s="11" t="inlineStr">
        <is>
          <t>Distributor</t>
        </is>
      </c>
      <c r="C3746" s="11" t="inlineStr">
        <is>
          <t>WARE-NMK1003</t>
        </is>
      </c>
      <c r="D3746" s="6" t="n">
        <v>43900</v>
      </c>
      <c r="E3746" s="6" t="n">
        <v>44051</v>
      </c>
      <c r="F3746" s="6" t="n">
        <v>44076</v>
      </c>
      <c r="G3746" s="6" t="n">
        <v>44082</v>
      </c>
      <c r="H3746" s="11" t="inlineStr">
        <is>
          <t>USD</t>
        </is>
      </c>
      <c r="I3746" s="11" t="n">
        <v>23</v>
      </c>
      <c r="J3746" s="11" t="n">
        <v>29</v>
      </c>
      <c r="K3746" s="11" t="n">
        <v>146</v>
      </c>
      <c r="L3746" s="11" t="n">
        <v>22</v>
      </c>
      <c r="M3746" s="11" t="n">
        <v>5</v>
      </c>
      <c r="N3746" s="11" t="n">
        <v>0.075</v>
      </c>
      <c r="O3746" s="7" t="n">
        <v>911.2</v>
      </c>
      <c r="P3746" s="7" t="n">
        <v>628.728</v>
      </c>
      <c r="Q3746" s="7">
        <f>text(E3746,"ddd")</f>
        <v/>
      </c>
      <c r="R3746" s="7">
        <f>G3746-F3746</f>
        <v/>
      </c>
      <c r="S3746" s="7">
        <f>E3746-D3746</f>
        <v/>
      </c>
      <c r="T3746" s="7">
        <f>O3746*M3746</f>
        <v/>
      </c>
      <c r="U3746" s="7">
        <f>T3746*N3746</f>
        <v/>
      </c>
      <c r="V3746" s="7">
        <f>T3746-U3746-(P3746*M3746)</f>
        <v/>
      </c>
      <c r="W3746" s="7">
        <f>VLOOKUP(L3746,'Products Sheet'!$A:$B,2,FALSE)</f>
        <v/>
      </c>
      <c r="X3746" s="7" t="n"/>
      <c r="Y3746" s="7" t="n"/>
      <c r="Z3746" s="7" t="n"/>
      <c r="AA3746" s="7" t="n"/>
      <c r="AB3746" s="7" t="n"/>
      <c r="AC3746" s="7" t="n"/>
    </row>
    <row r="3747" ht="9.75" customHeight="1" s="12">
      <c r="A3747" s="11" t="inlineStr">
        <is>
          <t>SO - 0006874</t>
        </is>
      </c>
      <c r="B3747" s="11" t="inlineStr">
        <is>
          <t>In-Store</t>
        </is>
      </c>
      <c r="C3747" s="11" t="inlineStr">
        <is>
          <t>WARE-MKL1006</t>
        </is>
      </c>
      <c r="D3747" s="6" t="n">
        <v>43900</v>
      </c>
      <c r="E3747" s="6" t="n">
        <v>44054</v>
      </c>
      <c r="F3747" s="6" t="n">
        <v>44062</v>
      </c>
      <c r="G3747" s="6" t="n">
        <v>44068</v>
      </c>
      <c r="H3747" s="11" t="inlineStr">
        <is>
          <t>USD</t>
        </is>
      </c>
      <c r="I3747" s="11" t="n">
        <v>7</v>
      </c>
      <c r="J3747" s="11" t="n">
        <v>12</v>
      </c>
      <c r="K3747" s="11" t="n">
        <v>336</v>
      </c>
      <c r="L3747" s="11" t="n">
        <v>22</v>
      </c>
      <c r="M3747" s="11" t="n">
        <v>7</v>
      </c>
      <c r="N3747" s="11" t="n">
        <v>0.075</v>
      </c>
      <c r="O3747" s="7" t="n">
        <v>2693.4</v>
      </c>
      <c r="P3747" s="7" t="n">
        <v>1912.314</v>
      </c>
      <c r="Q3747" s="7">
        <f>text(E3747,"ddd")</f>
        <v/>
      </c>
      <c r="R3747" s="7">
        <f>G3747-F3747</f>
        <v/>
      </c>
      <c r="S3747" s="7">
        <f>E3747-D3747</f>
        <v/>
      </c>
      <c r="T3747" s="7">
        <f>O3747*M3747</f>
        <v/>
      </c>
      <c r="U3747" s="7">
        <f>T3747*N3747</f>
        <v/>
      </c>
      <c r="V3747" s="7">
        <f>T3747-U3747-(P3747*M3747)</f>
        <v/>
      </c>
      <c r="W3747" s="7">
        <f>VLOOKUP(L3747,'Products Sheet'!$A:$B,2,FALSE)</f>
        <v/>
      </c>
      <c r="X3747" s="7" t="n"/>
      <c r="Y3747" s="7" t="n"/>
      <c r="Z3747" s="7" t="n"/>
      <c r="AA3747" s="7" t="n"/>
      <c r="AB3747" s="7" t="n"/>
      <c r="AC3747" s="7" t="n"/>
    </row>
    <row r="3748" ht="9.75" customHeight="1" s="12">
      <c r="A3748" s="11" t="inlineStr">
        <is>
          <t>SO - 0006979</t>
        </is>
      </c>
      <c r="B3748" s="11" t="inlineStr">
        <is>
          <t>Distributor</t>
        </is>
      </c>
      <c r="C3748" s="11" t="inlineStr">
        <is>
          <t>WARE-NBV1002</t>
        </is>
      </c>
      <c r="D3748" s="6" t="n">
        <v>44000</v>
      </c>
      <c r="E3748" s="6" t="n">
        <v>44066</v>
      </c>
      <c r="F3748" s="6" t="n">
        <v>44077</v>
      </c>
      <c r="G3748" s="6" t="n">
        <v>44082</v>
      </c>
      <c r="H3748" s="11" t="inlineStr">
        <is>
          <t>USD</t>
        </is>
      </c>
      <c r="I3748" s="11" t="n">
        <v>21</v>
      </c>
      <c r="J3748" s="11" t="n">
        <v>20</v>
      </c>
      <c r="K3748" s="11" t="n">
        <v>68</v>
      </c>
      <c r="L3748" s="11" t="n">
        <v>22</v>
      </c>
      <c r="M3748" s="11" t="n">
        <v>7</v>
      </c>
      <c r="N3748" s="11" t="n">
        <v>0.4</v>
      </c>
      <c r="O3748" s="7" t="n">
        <v>3819</v>
      </c>
      <c r="P3748" s="7" t="n">
        <v>2482.35</v>
      </c>
      <c r="Q3748" s="7">
        <f>text(E3748,"ddd")</f>
        <v/>
      </c>
      <c r="R3748" s="7">
        <f>G3748-F3748</f>
        <v/>
      </c>
      <c r="S3748" s="7">
        <f>E3748-D3748</f>
        <v/>
      </c>
      <c r="T3748" s="7">
        <f>O3748*M3748</f>
        <v/>
      </c>
      <c r="U3748" s="7">
        <f>T3748*N3748</f>
        <v/>
      </c>
      <c r="V3748" s="7">
        <f>T3748-U3748-(P3748*M3748)</f>
        <v/>
      </c>
      <c r="W3748" s="7">
        <f>VLOOKUP(L3748,'Products Sheet'!$A:$B,2,FALSE)</f>
        <v/>
      </c>
      <c r="X3748" s="7" t="n"/>
      <c r="Y3748" s="7" t="n"/>
      <c r="Z3748" s="7" t="n"/>
      <c r="AA3748" s="7" t="n"/>
      <c r="AB3748" s="7" t="n"/>
      <c r="AC3748" s="7" t="n"/>
    </row>
    <row r="3749" ht="9.75" customHeight="1" s="12">
      <c r="A3749" s="11" t="inlineStr">
        <is>
          <t>SO - 0006994</t>
        </is>
      </c>
      <c r="B3749" s="11" t="inlineStr">
        <is>
          <t>Wholesale</t>
        </is>
      </c>
      <c r="C3749" s="11" t="inlineStr">
        <is>
          <t>WARE-MKL1006</t>
        </is>
      </c>
      <c r="D3749" s="6" t="n">
        <v>44000</v>
      </c>
      <c r="E3749" s="6" t="n">
        <v>44068</v>
      </c>
      <c r="F3749" s="6" t="n">
        <v>44083</v>
      </c>
      <c r="G3749" s="6" t="n">
        <v>44086</v>
      </c>
      <c r="H3749" s="11" t="inlineStr">
        <is>
          <t>USD</t>
        </is>
      </c>
      <c r="I3749" s="11" t="n">
        <v>26</v>
      </c>
      <c r="J3749" s="11" t="n">
        <v>28</v>
      </c>
      <c r="K3749" s="11" t="n">
        <v>344</v>
      </c>
      <c r="L3749" s="11" t="n">
        <v>22</v>
      </c>
      <c r="M3749" s="11" t="n">
        <v>8</v>
      </c>
      <c r="N3749" s="11" t="n">
        <v>0.05</v>
      </c>
      <c r="O3749" s="7" t="n">
        <v>1038.5</v>
      </c>
      <c r="P3749" s="7" t="n">
        <v>623.1</v>
      </c>
      <c r="Q3749" s="7">
        <f>text(E3749,"ddd")</f>
        <v/>
      </c>
      <c r="R3749" s="7">
        <f>G3749-F3749</f>
        <v/>
      </c>
      <c r="S3749" s="7">
        <f>E3749-D3749</f>
        <v/>
      </c>
      <c r="T3749" s="7">
        <f>O3749*M3749</f>
        <v/>
      </c>
      <c r="U3749" s="7">
        <f>T3749*N3749</f>
        <v/>
      </c>
      <c r="V3749" s="7">
        <f>T3749-U3749-(P3749*M3749)</f>
        <v/>
      </c>
      <c r="W3749" s="7">
        <f>VLOOKUP(L3749,'Products Sheet'!$A:$B,2,FALSE)</f>
        <v/>
      </c>
      <c r="X3749" s="7" t="n"/>
      <c r="Y3749" s="7" t="n"/>
      <c r="Z3749" s="7" t="n"/>
      <c r="AA3749" s="7" t="n"/>
      <c r="AB3749" s="7" t="n"/>
      <c r="AC3749" s="7" t="n"/>
    </row>
    <row r="3750" ht="9.75" customHeight="1" s="12">
      <c r="A3750" s="11" t="inlineStr">
        <is>
          <t>SO - 0007025</t>
        </is>
      </c>
      <c r="B3750" s="11" t="inlineStr">
        <is>
          <t>Online</t>
        </is>
      </c>
      <c r="C3750" s="11" t="inlineStr">
        <is>
          <t>WARE-UHY1004</t>
        </is>
      </c>
      <c r="D3750" s="6" t="n">
        <v>44000</v>
      </c>
      <c r="E3750" s="6" t="n">
        <v>44072</v>
      </c>
      <c r="F3750" s="6" t="n">
        <v>44084</v>
      </c>
      <c r="G3750" s="6" t="n">
        <v>44094</v>
      </c>
      <c r="H3750" s="11" t="inlineStr">
        <is>
          <t>USD</t>
        </is>
      </c>
      <c r="I3750" s="11" t="n">
        <v>19</v>
      </c>
      <c r="J3750" s="11" t="n">
        <v>18</v>
      </c>
      <c r="K3750" s="11" t="n">
        <v>210</v>
      </c>
      <c r="L3750" s="11" t="n">
        <v>22</v>
      </c>
      <c r="M3750" s="11" t="n">
        <v>1</v>
      </c>
      <c r="N3750" s="11" t="n">
        <v>0.1</v>
      </c>
      <c r="O3750" s="7" t="n">
        <v>2485.7</v>
      </c>
      <c r="P3750" s="7" t="n">
        <v>1043.994</v>
      </c>
      <c r="Q3750" s="7">
        <f>text(E3750,"ddd")</f>
        <v/>
      </c>
      <c r="R3750" s="7">
        <f>G3750-F3750</f>
        <v/>
      </c>
      <c r="S3750" s="7">
        <f>E3750-D3750</f>
        <v/>
      </c>
      <c r="T3750" s="7">
        <f>O3750*M3750</f>
        <v/>
      </c>
      <c r="U3750" s="7">
        <f>T3750*N3750</f>
        <v/>
      </c>
      <c r="V3750" s="7">
        <f>T3750-U3750-(P3750*M3750)</f>
        <v/>
      </c>
      <c r="W3750" s="7">
        <f>VLOOKUP(L3750,'Products Sheet'!$A:$B,2,FALSE)</f>
        <v/>
      </c>
      <c r="X3750" s="7" t="n"/>
      <c r="Y3750" s="7" t="n"/>
      <c r="Z3750" s="7" t="n"/>
      <c r="AA3750" s="7" t="n"/>
      <c r="AB3750" s="7" t="n"/>
      <c r="AC3750" s="7" t="n"/>
    </row>
    <row r="3751" ht="9.75" customHeight="1" s="12">
      <c r="A3751" s="11" t="inlineStr">
        <is>
          <t>SO - 0007043</t>
        </is>
      </c>
      <c r="B3751" s="11" t="inlineStr">
        <is>
          <t>In-Store</t>
        </is>
      </c>
      <c r="C3751" s="11" t="inlineStr">
        <is>
          <t>WARE-PUJ1005</t>
        </is>
      </c>
      <c r="D3751" s="6" t="n">
        <v>44000</v>
      </c>
      <c r="E3751" s="6" t="n">
        <v>44074</v>
      </c>
      <c r="F3751" s="6" t="n">
        <v>44090</v>
      </c>
      <c r="G3751" s="6" t="n">
        <v>44094</v>
      </c>
      <c r="H3751" s="11" t="inlineStr">
        <is>
          <t>USD</t>
        </is>
      </c>
      <c r="I3751" s="11" t="n">
        <v>3</v>
      </c>
      <c r="J3751" s="11" t="n">
        <v>7</v>
      </c>
      <c r="K3751" s="11" t="n">
        <v>276</v>
      </c>
      <c r="L3751" s="11" t="n">
        <v>22</v>
      </c>
      <c r="M3751" s="11" t="n">
        <v>6</v>
      </c>
      <c r="N3751" s="11" t="n">
        <v>0.1</v>
      </c>
      <c r="O3751" s="7" t="n">
        <v>1132.3</v>
      </c>
      <c r="P3751" s="7" t="n">
        <v>826.579</v>
      </c>
      <c r="Q3751" s="7">
        <f>text(E3751,"ddd")</f>
        <v/>
      </c>
      <c r="R3751" s="7">
        <f>G3751-F3751</f>
        <v/>
      </c>
      <c r="S3751" s="7">
        <f>E3751-D3751</f>
        <v/>
      </c>
      <c r="T3751" s="7">
        <f>O3751*M3751</f>
        <v/>
      </c>
      <c r="U3751" s="7">
        <f>T3751*N3751</f>
        <v/>
      </c>
      <c r="V3751" s="7">
        <f>T3751-U3751-(P3751*M3751)</f>
        <v/>
      </c>
      <c r="W3751" s="7">
        <f>VLOOKUP(L3751,'Products Sheet'!$A:$B,2,FALSE)</f>
        <v/>
      </c>
      <c r="X3751" s="7" t="n"/>
      <c r="Y3751" s="7" t="n"/>
      <c r="Z3751" s="7" t="n"/>
      <c r="AA3751" s="7" t="n"/>
      <c r="AB3751" s="7" t="n"/>
      <c r="AC3751" s="7" t="n"/>
    </row>
    <row r="3752" ht="9.75" customHeight="1" s="12">
      <c r="A3752" s="11" t="inlineStr">
        <is>
          <t>SO - 0007074</t>
        </is>
      </c>
      <c r="B3752" s="11" t="inlineStr">
        <is>
          <t>In-Store</t>
        </is>
      </c>
      <c r="C3752" s="11" t="inlineStr">
        <is>
          <t>WARE-NMK1003</t>
        </is>
      </c>
      <c r="D3752" s="6" t="n">
        <v>43900</v>
      </c>
      <c r="E3752" s="6" t="n">
        <v>44078</v>
      </c>
      <c r="F3752" s="6" t="n">
        <v>44092</v>
      </c>
      <c r="G3752" s="6" t="n">
        <v>44099</v>
      </c>
      <c r="H3752" s="11" t="inlineStr">
        <is>
          <t>USD</t>
        </is>
      </c>
      <c r="I3752" s="11" t="n">
        <v>3</v>
      </c>
      <c r="J3752" s="11" t="n">
        <v>17</v>
      </c>
      <c r="K3752" s="11" t="n">
        <v>94</v>
      </c>
      <c r="L3752" s="11" t="n">
        <v>22</v>
      </c>
      <c r="M3752" s="11" t="n">
        <v>6</v>
      </c>
      <c r="N3752" s="11" t="n">
        <v>0.075</v>
      </c>
      <c r="O3752" s="7" t="n">
        <v>247.9</v>
      </c>
      <c r="P3752" s="7" t="n">
        <v>205.757</v>
      </c>
      <c r="Q3752" s="7">
        <f>text(E3752,"ddd")</f>
        <v/>
      </c>
      <c r="R3752" s="7">
        <f>G3752-F3752</f>
        <v/>
      </c>
      <c r="S3752" s="7">
        <f>E3752-D3752</f>
        <v/>
      </c>
      <c r="T3752" s="7">
        <f>O3752*M3752</f>
        <v/>
      </c>
      <c r="U3752" s="7">
        <f>T3752*N3752</f>
        <v/>
      </c>
      <c r="V3752" s="7">
        <f>T3752-U3752-(P3752*M3752)</f>
        <v/>
      </c>
      <c r="W3752" s="7">
        <f>VLOOKUP(L3752,'Products Sheet'!$A:$B,2,FALSE)</f>
        <v/>
      </c>
      <c r="X3752" s="7" t="n"/>
      <c r="Y3752" s="7" t="n"/>
      <c r="Z3752" s="7" t="n"/>
      <c r="AA3752" s="7" t="n"/>
      <c r="AB3752" s="7" t="n"/>
      <c r="AC3752" s="7" t="n"/>
    </row>
    <row r="3753" ht="9.75" customHeight="1" s="12">
      <c r="A3753" s="11" t="inlineStr">
        <is>
          <t>SO - 0007094</t>
        </is>
      </c>
      <c r="B3753" s="11" t="inlineStr">
        <is>
          <t>In-Store</t>
        </is>
      </c>
      <c r="C3753" s="11" t="inlineStr">
        <is>
          <t>WARE-NMK1003</t>
        </is>
      </c>
      <c r="D3753" s="6" t="n">
        <v>44000</v>
      </c>
      <c r="E3753" s="6" t="n">
        <v>44080</v>
      </c>
      <c r="F3753" s="6" t="n">
        <v>44104</v>
      </c>
      <c r="G3753" s="6" t="n">
        <v>44109</v>
      </c>
      <c r="H3753" s="11" t="inlineStr">
        <is>
          <t>USD</t>
        </is>
      </c>
      <c r="I3753" s="11" t="n">
        <v>2</v>
      </c>
      <c r="J3753" s="11" t="n">
        <v>8</v>
      </c>
      <c r="K3753" s="11" t="n">
        <v>129</v>
      </c>
      <c r="L3753" s="11" t="n">
        <v>22</v>
      </c>
      <c r="M3753" s="11" t="n">
        <v>5</v>
      </c>
      <c r="N3753" s="11" t="n">
        <v>0.05</v>
      </c>
      <c r="O3753" s="7" t="n">
        <v>1159.1</v>
      </c>
      <c r="P3753" s="7" t="n">
        <v>707.051</v>
      </c>
      <c r="Q3753" s="7">
        <f>text(E3753,"ddd")</f>
        <v/>
      </c>
      <c r="R3753" s="7">
        <f>G3753-F3753</f>
        <v/>
      </c>
      <c r="S3753" s="7">
        <f>E3753-D3753</f>
        <v/>
      </c>
      <c r="T3753" s="7">
        <f>O3753*M3753</f>
        <v/>
      </c>
      <c r="U3753" s="7">
        <f>T3753*N3753</f>
        <v/>
      </c>
      <c r="V3753" s="7">
        <f>T3753-U3753-(P3753*M3753)</f>
        <v/>
      </c>
      <c r="W3753" s="7">
        <f>VLOOKUP(L3753,'Products Sheet'!$A:$B,2,FALSE)</f>
        <v/>
      </c>
      <c r="X3753" s="7" t="n"/>
      <c r="Y3753" s="7" t="n"/>
      <c r="Z3753" s="7" t="n"/>
      <c r="AA3753" s="7" t="n"/>
      <c r="AB3753" s="7" t="n"/>
      <c r="AC3753" s="7" t="n"/>
    </row>
    <row r="3754" ht="9.75" customHeight="1" s="12">
      <c r="A3754" s="11" t="inlineStr">
        <is>
          <t>SO - 0007170</t>
        </is>
      </c>
      <c r="B3754" s="11" t="inlineStr">
        <is>
          <t>Online</t>
        </is>
      </c>
      <c r="C3754" s="11" t="inlineStr">
        <is>
          <t>WARE-UHY1004</t>
        </is>
      </c>
      <c r="D3754" s="6" t="n">
        <v>44000</v>
      </c>
      <c r="E3754" s="6" t="n">
        <v>44090</v>
      </c>
      <c r="F3754" s="6" t="n">
        <v>44102</v>
      </c>
      <c r="G3754" s="6" t="n">
        <v>44107</v>
      </c>
      <c r="H3754" s="11" t="inlineStr">
        <is>
          <t>USD</t>
        </is>
      </c>
      <c r="I3754" s="11" t="n">
        <v>13</v>
      </c>
      <c r="J3754" s="11" t="n">
        <v>42</v>
      </c>
      <c r="K3754" s="11" t="n">
        <v>260</v>
      </c>
      <c r="L3754" s="11" t="n">
        <v>22</v>
      </c>
      <c r="M3754" s="11" t="n">
        <v>5</v>
      </c>
      <c r="N3754" s="11" t="n">
        <v>0.075</v>
      </c>
      <c r="O3754" s="7" t="n">
        <v>2894.4</v>
      </c>
      <c r="P3754" s="7" t="n">
        <v>1910.304</v>
      </c>
      <c r="Q3754" s="7">
        <f>text(E3754,"ddd")</f>
        <v/>
      </c>
      <c r="R3754" s="7">
        <f>G3754-F3754</f>
        <v/>
      </c>
      <c r="S3754" s="7">
        <f>E3754-D3754</f>
        <v/>
      </c>
      <c r="T3754" s="7">
        <f>O3754*M3754</f>
        <v/>
      </c>
      <c r="U3754" s="7">
        <f>T3754*N3754</f>
        <v/>
      </c>
      <c r="V3754" s="7">
        <f>T3754-U3754-(P3754*M3754)</f>
        <v/>
      </c>
      <c r="W3754" s="7">
        <f>VLOOKUP(L3754,'Products Sheet'!$A:$B,2,FALSE)</f>
        <v/>
      </c>
      <c r="X3754" s="7" t="n"/>
      <c r="Y3754" s="7" t="n"/>
      <c r="Z3754" s="7" t="n"/>
      <c r="AA3754" s="7" t="n"/>
      <c r="AB3754" s="7" t="n"/>
      <c r="AC3754" s="7" t="n"/>
    </row>
    <row r="3755" ht="9.75" customHeight="1" s="12">
      <c r="A3755" s="11" t="inlineStr">
        <is>
          <t>SO - 0007181</t>
        </is>
      </c>
      <c r="B3755" s="11" t="inlineStr">
        <is>
          <t>Distributor</t>
        </is>
      </c>
      <c r="C3755" s="11" t="inlineStr">
        <is>
          <t>WARE-PUJ1005</t>
        </is>
      </c>
      <c r="D3755" s="6" t="n">
        <v>44000</v>
      </c>
      <c r="E3755" s="6" t="n">
        <v>44091</v>
      </c>
      <c r="F3755" s="6" t="n">
        <v>44114</v>
      </c>
      <c r="G3755" s="6" t="n">
        <v>44121</v>
      </c>
      <c r="H3755" s="11" t="inlineStr">
        <is>
          <t>USD</t>
        </is>
      </c>
      <c r="I3755" s="11" t="n">
        <v>24</v>
      </c>
      <c r="J3755" s="11" t="n">
        <v>21</v>
      </c>
      <c r="K3755" s="11" t="n">
        <v>303</v>
      </c>
      <c r="L3755" s="11" t="n">
        <v>22</v>
      </c>
      <c r="M3755" s="11" t="n">
        <v>7</v>
      </c>
      <c r="N3755" s="11" t="n">
        <v>0.075</v>
      </c>
      <c r="O3755" s="7" t="n">
        <v>897.8000000000001</v>
      </c>
      <c r="P3755" s="7" t="n">
        <v>673.35</v>
      </c>
      <c r="Q3755" s="7">
        <f>text(E3755,"ddd")</f>
        <v/>
      </c>
      <c r="R3755" s="7">
        <f>G3755-F3755</f>
        <v/>
      </c>
      <c r="S3755" s="7">
        <f>E3755-D3755</f>
        <v/>
      </c>
      <c r="T3755" s="7">
        <f>O3755*M3755</f>
        <v/>
      </c>
      <c r="U3755" s="7">
        <f>T3755*N3755</f>
        <v/>
      </c>
      <c r="V3755" s="7">
        <f>T3755-U3755-(P3755*M3755)</f>
        <v/>
      </c>
      <c r="W3755" s="7">
        <f>VLOOKUP(L3755,'Products Sheet'!$A:$B,2,FALSE)</f>
        <v/>
      </c>
      <c r="X3755" s="7" t="n"/>
      <c r="Y3755" s="7" t="n"/>
      <c r="Z3755" s="7" t="n"/>
      <c r="AA3755" s="7" t="n"/>
      <c r="AB3755" s="7" t="n"/>
      <c r="AC3755" s="7" t="n"/>
    </row>
    <row r="3756" ht="9.75" customHeight="1" s="12">
      <c r="A3756" s="11" t="inlineStr">
        <is>
          <t>SO - 0007264</t>
        </is>
      </c>
      <c r="B3756" s="11" t="inlineStr">
        <is>
          <t>Online</t>
        </is>
      </c>
      <c r="C3756" s="11" t="inlineStr">
        <is>
          <t>WARE-UHY1004</t>
        </is>
      </c>
      <c r="D3756" s="6" t="n">
        <v>44000</v>
      </c>
      <c r="E3756" s="6" t="n">
        <v>44099</v>
      </c>
      <c r="F3756" s="6" t="n">
        <v>44115</v>
      </c>
      <c r="G3756" s="6" t="n">
        <v>44119</v>
      </c>
      <c r="H3756" s="11" t="inlineStr">
        <is>
          <t>USD</t>
        </is>
      </c>
      <c r="I3756" s="11" t="n">
        <v>17</v>
      </c>
      <c r="J3756" s="11" t="n">
        <v>50</v>
      </c>
      <c r="K3756" s="11" t="n">
        <v>207</v>
      </c>
      <c r="L3756" s="11" t="n">
        <v>22</v>
      </c>
      <c r="M3756" s="11" t="n">
        <v>6</v>
      </c>
      <c r="N3756" s="11" t="n">
        <v>0.05</v>
      </c>
      <c r="O3756" s="7" t="n">
        <v>268</v>
      </c>
      <c r="P3756" s="7" t="n">
        <v>211.72</v>
      </c>
      <c r="Q3756" s="7">
        <f>text(E3756,"ddd")</f>
        <v/>
      </c>
      <c r="R3756" s="7">
        <f>G3756-F3756</f>
        <v/>
      </c>
      <c r="S3756" s="7">
        <f>E3756-D3756</f>
        <v/>
      </c>
      <c r="T3756" s="7">
        <f>O3756*M3756</f>
        <v/>
      </c>
      <c r="U3756" s="7">
        <f>T3756*N3756</f>
        <v/>
      </c>
      <c r="V3756" s="7">
        <f>T3756-U3756-(P3756*M3756)</f>
        <v/>
      </c>
      <c r="W3756" s="7">
        <f>VLOOKUP(L3756,'Products Sheet'!$A:$B,2,FALSE)</f>
        <v/>
      </c>
      <c r="X3756" s="7" t="n"/>
      <c r="Y3756" s="7" t="n"/>
      <c r="Z3756" s="7" t="n"/>
      <c r="AA3756" s="7" t="n"/>
      <c r="AB3756" s="7" t="n"/>
      <c r="AC3756" s="7" t="n"/>
    </row>
    <row r="3757" ht="9.75" customHeight="1" s="12">
      <c r="A3757" s="11" t="inlineStr">
        <is>
          <t>SO - 0007285</t>
        </is>
      </c>
      <c r="B3757" s="11" t="inlineStr">
        <is>
          <t>Online</t>
        </is>
      </c>
      <c r="C3757" s="11" t="inlineStr">
        <is>
          <t>WARE-PUJ1005</t>
        </is>
      </c>
      <c r="D3757" s="6" t="n">
        <v>44000</v>
      </c>
      <c r="E3757" s="6" t="n">
        <v>44101</v>
      </c>
      <c r="F3757" s="6" t="n">
        <v>44109</v>
      </c>
      <c r="G3757" s="6" t="n">
        <v>44118</v>
      </c>
      <c r="H3757" s="11" t="inlineStr">
        <is>
          <t>USD</t>
        </is>
      </c>
      <c r="I3757" s="11" t="n">
        <v>17</v>
      </c>
      <c r="J3757" s="11" t="n">
        <v>31</v>
      </c>
      <c r="K3757" s="11" t="n">
        <v>295</v>
      </c>
      <c r="L3757" s="11" t="n">
        <v>22</v>
      </c>
      <c r="M3757" s="11" t="n">
        <v>6</v>
      </c>
      <c r="N3757" s="11" t="n">
        <v>0.075</v>
      </c>
      <c r="O3757" s="7" t="n">
        <v>1172.5</v>
      </c>
      <c r="P3757" s="7" t="n">
        <v>949.725</v>
      </c>
      <c r="Q3757" s="7">
        <f>text(E3757,"ddd")</f>
        <v/>
      </c>
      <c r="R3757" s="7">
        <f>G3757-F3757</f>
        <v/>
      </c>
      <c r="S3757" s="7">
        <f>E3757-D3757</f>
        <v/>
      </c>
      <c r="T3757" s="7">
        <f>O3757*M3757</f>
        <v/>
      </c>
      <c r="U3757" s="7">
        <f>T3757*N3757</f>
        <v/>
      </c>
      <c r="V3757" s="7">
        <f>T3757-U3757-(P3757*M3757)</f>
        <v/>
      </c>
      <c r="W3757" s="7">
        <f>VLOOKUP(L3757,'Products Sheet'!$A:$B,2,FALSE)</f>
        <v/>
      </c>
      <c r="X3757" s="7" t="n"/>
      <c r="Y3757" s="7" t="n"/>
      <c r="Z3757" s="7" t="n"/>
      <c r="AA3757" s="7" t="n"/>
      <c r="AB3757" s="7" t="n"/>
      <c r="AC3757" s="7" t="n"/>
    </row>
    <row r="3758" ht="9.75" customHeight="1" s="12">
      <c r="A3758" s="11" t="inlineStr">
        <is>
          <t>SO - 0007286</t>
        </is>
      </c>
      <c r="B3758" s="11" t="inlineStr">
        <is>
          <t>In-Store</t>
        </is>
      </c>
      <c r="C3758" s="11" t="inlineStr">
        <is>
          <t>WARE-NMK1003</t>
        </is>
      </c>
      <c r="D3758" s="6" t="n">
        <v>44000</v>
      </c>
      <c r="E3758" s="6" t="n">
        <v>44101</v>
      </c>
      <c r="F3758" s="6" t="n">
        <v>44129</v>
      </c>
      <c r="G3758" s="6" t="n">
        <v>44136</v>
      </c>
      <c r="H3758" s="11" t="inlineStr">
        <is>
          <t>USD</t>
        </is>
      </c>
      <c r="I3758" s="11" t="n">
        <v>10</v>
      </c>
      <c r="J3758" s="11" t="n">
        <v>1</v>
      </c>
      <c r="K3758" s="11" t="n">
        <v>167</v>
      </c>
      <c r="L3758" s="11" t="n">
        <v>22</v>
      </c>
      <c r="M3758" s="11" t="n">
        <v>5</v>
      </c>
      <c r="N3758" s="11" t="n">
        <v>0.075</v>
      </c>
      <c r="O3758" s="7" t="n">
        <v>1038.5</v>
      </c>
      <c r="P3758" s="7" t="n">
        <v>830.8000000000001</v>
      </c>
      <c r="Q3758" s="7">
        <f>text(E3758,"ddd")</f>
        <v/>
      </c>
      <c r="R3758" s="7">
        <f>G3758-F3758</f>
        <v/>
      </c>
      <c r="S3758" s="7">
        <f>E3758-D3758</f>
        <v/>
      </c>
      <c r="T3758" s="7">
        <f>O3758*M3758</f>
        <v/>
      </c>
      <c r="U3758" s="7">
        <f>T3758*N3758</f>
        <v/>
      </c>
      <c r="V3758" s="7">
        <f>T3758-U3758-(P3758*M3758)</f>
        <v/>
      </c>
      <c r="W3758" s="7">
        <f>VLOOKUP(L3758,'Products Sheet'!$A:$B,2,FALSE)</f>
        <v/>
      </c>
      <c r="X3758" s="7" t="n"/>
      <c r="Y3758" s="7" t="n"/>
      <c r="Z3758" s="7" t="n"/>
      <c r="AA3758" s="7" t="n"/>
      <c r="AB3758" s="7" t="n"/>
      <c r="AC3758" s="7" t="n"/>
    </row>
    <row r="3759" ht="9.75" customHeight="1" s="12">
      <c r="A3759" s="11" t="inlineStr">
        <is>
          <t>SO - 0007432</t>
        </is>
      </c>
      <c r="B3759" s="11" t="inlineStr">
        <is>
          <t>Distributor</t>
        </is>
      </c>
      <c r="C3759" s="11" t="inlineStr">
        <is>
          <t>WARE-XYS1001</t>
        </is>
      </c>
      <c r="D3759" s="6" t="n">
        <v>44000</v>
      </c>
      <c r="E3759" s="6" t="n">
        <v>44119</v>
      </c>
      <c r="F3759" s="6" t="n">
        <v>44121</v>
      </c>
      <c r="G3759" s="6" t="n">
        <v>44125</v>
      </c>
      <c r="H3759" s="11" t="inlineStr">
        <is>
          <t>USD</t>
        </is>
      </c>
      <c r="I3759" s="11" t="n">
        <v>22</v>
      </c>
      <c r="J3759" s="11" t="n">
        <v>9</v>
      </c>
      <c r="K3759" s="11" t="n">
        <v>39</v>
      </c>
      <c r="L3759" s="11" t="n">
        <v>22</v>
      </c>
      <c r="M3759" s="11" t="n">
        <v>3</v>
      </c>
      <c r="N3759" s="11" t="n">
        <v>0.1</v>
      </c>
      <c r="O3759" s="7" t="n">
        <v>2519.2</v>
      </c>
      <c r="P3759" s="7" t="n">
        <v>1662.672</v>
      </c>
      <c r="Q3759" s="7">
        <f>text(E3759,"ddd")</f>
        <v/>
      </c>
      <c r="R3759" s="7">
        <f>G3759-F3759</f>
        <v/>
      </c>
      <c r="S3759" s="7">
        <f>E3759-D3759</f>
        <v/>
      </c>
      <c r="T3759" s="7">
        <f>O3759*M3759</f>
        <v/>
      </c>
      <c r="U3759" s="7">
        <f>T3759*N3759</f>
        <v/>
      </c>
      <c r="V3759" s="7">
        <f>T3759-U3759-(P3759*M3759)</f>
        <v/>
      </c>
      <c r="W3759" s="7">
        <f>VLOOKUP(L3759,'Products Sheet'!$A:$B,2,FALSE)</f>
        <v/>
      </c>
      <c r="X3759" s="7" t="n"/>
      <c r="Y3759" s="7" t="n"/>
      <c r="Z3759" s="7" t="n"/>
      <c r="AA3759" s="7" t="n"/>
      <c r="AB3759" s="7" t="n"/>
      <c r="AC3759" s="7" t="n"/>
    </row>
    <row r="3760" ht="9.75" customHeight="1" s="12">
      <c r="A3760" s="11" t="inlineStr">
        <is>
          <t>SO - 0007439</t>
        </is>
      </c>
      <c r="B3760" s="11" t="inlineStr">
        <is>
          <t>Wholesale</t>
        </is>
      </c>
      <c r="C3760" s="11" t="inlineStr">
        <is>
          <t>WARE-XYS1001</t>
        </is>
      </c>
      <c r="D3760" s="6" t="n">
        <v>44000</v>
      </c>
      <c r="E3760" s="6" t="n">
        <v>44119</v>
      </c>
      <c r="F3760" s="6" t="n">
        <v>44129</v>
      </c>
      <c r="G3760" s="6" t="n">
        <v>44136</v>
      </c>
      <c r="H3760" s="11" t="inlineStr">
        <is>
          <t>USD</t>
        </is>
      </c>
      <c r="I3760" s="11" t="n">
        <v>27</v>
      </c>
      <c r="J3760" s="11" t="n">
        <v>9</v>
      </c>
      <c r="K3760" s="11" t="n">
        <v>17</v>
      </c>
      <c r="L3760" s="11" t="n">
        <v>22</v>
      </c>
      <c r="M3760" s="11" t="n">
        <v>2</v>
      </c>
      <c r="N3760" s="11" t="n">
        <v>0.2</v>
      </c>
      <c r="O3760" s="7" t="n">
        <v>3028.4</v>
      </c>
      <c r="P3760" s="7" t="n">
        <v>1907.892</v>
      </c>
      <c r="Q3760" s="7">
        <f>text(E3760,"ddd")</f>
        <v/>
      </c>
      <c r="R3760" s="7">
        <f>G3760-F3760</f>
        <v/>
      </c>
      <c r="S3760" s="7">
        <f>E3760-D3760</f>
        <v/>
      </c>
      <c r="T3760" s="7">
        <f>O3760*M3760</f>
        <v/>
      </c>
      <c r="U3760" s="7">
        <f>T3760*N3760</f>
        <v/>
      </c>
      <c r="V3760" s="7">
        <f>T3760-U3760-(P3760*M3760)</f>
        <v/>
      </c>
      <c r="W3760" s="7">
        <f>VLOOKUP(L3760,'Products Sheet'!$A:$B,2,FALSE)</f>
        <v/>
      </c>
      <c r="X3760" s="7" t="n"/>
      <c r="Y3760" s="7" t="n"/>
      <c r="Z3760" s="7" t="n"/>
      <c r="AA3760" s="7" t="n"/>
      <c r="AB3760" s="7" t="n"/>
      <c r="AC3760" s="7" t="n"/>
    </row>
    <row r="3761" ht="9.75" customHeight="1" s="12">
      <c r="A3761" s="11" t="inlineStr">
        <is>
          <t>SO - 0007507</t>
        </is>
      </c>
      <c r="B3761" s="11" t="inlineStr">
        <is>
          <t>In-Store</t>
        </is>
      </c>
      <c r="C3761" s="11" t="inlineStr">
        <is>
          <t>WARE-NBV1002</t>
        </is>
      </c>
      <c r="D3761" s="6" t="n">
        <v>44000</v>
      </c>
      <c r="E3761" s="6" t="n">
        <v>44128</v>
      </c>
      <c r="F3761" s="6" t="n">
        <v>44154</v>
      </c>
      <c r="G3761" s="6" t="n">
        <v>44156</v>
      </c>
      <c r="H3761" s="11" t="inlineStr">
        <is>
          <t>USD</t>
        </is>
      </c>
      <c r="I3761" s="11" t="n">
        <v>3</v>
      </c>
      <c r="J3761" s="11" t="n">
        <v>26</v>
      </c>
      <c r="K3761" s="11" t="n">
        <v>71</v>
      </c>
      <c r="L3761" s="11" t="n">
        <v>22</v>
      </c>
      <c r="M3761" s="11" t="n">
        <v>2</v>
      </c>
      <c r="N3761" s="11" t="n">
        <v>0.15</v>
      </c>
      <c r="O3761" s="7" t="n">
        <v>1701.8</v>
      </c>
      <c r="P3761" s="7" t="n">
        <v>1412.494</v>
      </c>
      <c r="Q3761" s="7">
        <f>text(E3761,"ddd")</f>
        <v/>
      </c>
      <c r="R3761" s="7">
        <f>G3761-F3761</f>
        <v/>
      </c>
      <c r="S3761" s="7">
        <f>E3761-D3761</f>
        <v/>
      </c>
      <c r="T3761" s="7">
        <f>O3761*M3761</f>
        <v/>
      </c>
      <c r="U3761" s="7">
        <f>T3761*N3761</f>
        <v/>
      </c>
      <c r="V3761" s="7">
        <f>T3761-U3761-(P3761*M3761)</f>
        <v/>
      </c>
      <c r="W3761" s="7">
        <f>VLOOKUP(L3761,'Products Sheet'!$A:$B,2,FALSE)</f>
        <v/>
      </c>
      <c r="X3761" s="7" t="n"/>
      <c r="Y3761" s="7" t="n"/>
      <c r="Z3761" s="7" t="n"/>
      <c r="AA3761" s="7" t="n"/>
      <c r="AB3761" s="7" t="n"/>
      <c r="AC3761" s="7" t="n"/>
    </row>
    <row r="3762" ht="9.75" customHeight="1" s="12">
      <c r="A3762" s="11" t="inlineStr">
        <is>
          <t>SO - 0007624</t>
        </is>
      </c>
      <c r="B3762" s="11" t="inlineStr">
        <is>
          <t>Distributor</t>
        </is>
      </c>
      <c r="C3762" s="11" t="inlineStr">
        <is>
          <t>WARE-PUJ1005</t>
        </is>
      </c>
      <c r="D3762" s="6" t="n">
        <v>44000</v>
      </c>
      <c r="E3762" s="6" t="n">
        <v>44140</v>
      </c>
      <c r="F3762" s="6" t="n">
        <v>44157</v>
      </c>
      <c r="G3762" s="6" t="n">
        <v>44167</v>
      </c>
      <c r="H3762" s="11" t="inlineStr">
        <is>
          <t>USD</t>
        </is>
      </c>
      <c r="I3762" s="11" t="n">
        <v>23</v>
      </c>
      <c r="J3762" s="11" t="n">
        <v>6</v>
      </c>
      <c r="K3762" s="11" t="n">
        <v>304</v>
      </c>
      <c r="L3762" s="11" t="n">
        <v>22</v>
      </c>
      <c r="M3762" s="11" t="n">
        <v>3</v>
      </c>
      <c r="N3762" s="11" t="n">
        <v>0.075</v>
      </c>
      <c r="O3762" s="7" t="n">
        <v>3959.7</v>
      </c>
      <c r="P3762" s="7" t="n">
        <v>1742.268</v>
      </c>
      <c r="Q3762" s="7">
        <f>text(E3762,"ddd")</f>
        <v/>
      </c>
      <c r="R3762" s="7">
        <f>G3762-F3762</f>
        <v/>
      </c>
      <c r="S3762" s="7">
        <f>E3762-D3762</f>
        <v/>
      </c>
      <c r="T3762" s="7">
        <f>O3762*M3762</f>
        <v/>
      </c>
      <c r="U3762" s="7">
        <f>T3762*N3762</f>
        <v/>
      </c>
      <c r="V3762" s="7">
        <f>T3762-U3762-(P3762*M3762)</f>
        <v/>
      </c>
      <c r="W3762" s="7">
        <f>VLOOKUP(L3762,'Products Sheet'!$A:$B,2,FALSE)</f>
        <v/>
      </c>
      <c r="X3762" s="7" t="n"/>
      <c r="Y3762" s="7" t="n"/>
      <c r="Z3762" s="7" t="n"/>
      <c r="AA3762" s="7" t="n"/>
      <c r="AB3762" s="7" t="n"/>
      <c r="AC3762" s="7" t="n"/>
    </row>
    <row r="3763" ht="9.75" customHeight="1" s="12">
      <c r="A3763" s="11" t="inlineStr">
        <is>
          <t>SO - 0007671</t>
        </is>
      </c>
      <c r="B3763" s="11" t="inlineStr">
        <is>
          <t>Online</t>
        </is>
      </c>
      <c r="C3763" s="11" t="inlineStr">
        <is>
          <t>WARE-XYS1001</t>
        </is>
      </c>
      <c r="D3763" s="6" t="n">
        <v>44000</v>
      </c>
      <c r="E3763" s="6" t="n">
        <v>44146</v>
      </c>
      <c r="F3763" s="6" t="n">
        <v>44150</v>
      </c>
      <c r="G3763" s="6" t="n">
        <v>44158</v>
      </c>
      <c r="H3763" s="11" t="inlineStr">
        <is>
          <t>USD</t>
        </is>
      </c>
      <c r="I3763" s="11" t="n">
        <v>19</v>
      </c>
      <c r="J3763" s="11" t="n">
        <v>16</v>
      </c>
      <c r="K3763" s="11" t="n">
        <v>24</v>
      </c>
      <c r="L3763" s="11" t="n">
        <v>22</v>
      </c>
      <c r="M3763" s="11" t="n">
        <v>5</v>
      </c>
      <c r="N3763" s="11" t="n">
        <v>0.05</v>
      </c>
      <c r="O3763" s="7" t="n">
        <v>2559.4</v>
      </c>
      <c r="P3763" s="7" t="n">
        <v>1023.76</v>
      </c>
      <c r="Q3763" s="7">
        <f>text(E3763,"ddd")</f>
        <v/>
      </c>
      <c r="R3763" s="7">
        <f>G3763-F3763</f>
        <v/>
      </c>
      <c r="S3763" s="7">
        <f>E3763-D3763</f>
        <v/>
      </c>
      <c r="T3763" s="7">
        <f>O3763*M3763</f>
        <v/>
      </c>
      <c r="U3763" s="7">
        <f>T3763*N3763</f>
        <v/>
      </c>
      <c r="V3763" s="7">
        <f>T3763-U3763-(P3763*M3763)</f>
        <v/>
      </c>
      <c r="W3763" s="7">
        <f>VLOOKUP(L3763,'Products Sheet'!$A:$B,2,FALSE)</f>
        <v/>
      </c>
      <c r="X3763" s="7" t="n"/>
      <c r="Y3763" s="7" t="n"/>
      <c r="Z3763" s="7" t="n"/>
      <c r="AA3763" s="7" t="n"/>
      <c r="AB3763" s="7" t="n"/>
      <c r="AC3763" s="7" t="n"/>
    </row>
    <row r="3764" ht="9.75" customHeight="1" s="12">
      <c r="A3764" s="11" t="inlineStr">
        <is>
          <t>SO - 0007702</t>
        </is>
      </c>
      <c r="B3764" s="11" t="inlineStr">
        <is>
          <t>In-Store</t>
        </is>
      </c>
      <c r="C3764" s="11" t="inlineStr">
        <is>
          <t>WARE-MKL1006</t>
        </is>
      </c>
      <c r="D3764" s="6" t="n">
        <v>44000</v>
      </c>
      <c r="E3764" s="6" t="n">
        <v>44149</v>
      </c>
      <c r="F3764" s="6" t="n">
        <v>44164</v>
      </c>
      <c r="G3764" s="6" t="n">
        <v>44174</v>
      </c>
      <c r="H3764" s="11" t="inlineStr">
        <is>
          <t>USD</t>
        </is>
      </c>
      <c r="I3764" s="11" t="n">
        <v>8</v>
      </c>
      <c r="J3764" s="11" t="n">
        <v>10</v>
      </c>
      <c r="K3764" s="11" t="n">
        <v>342</v>
      </c>
      <c r="L3764" s="11" t="n">
        <v>22</v>
      </c>
      <c r="M3764" s="11" t="n">
        <v>5</v>
      </c>
      <c r="N3764" s="11" t="n">
        <v>0.15</v>
      </c>
      <c r="O3764" s="7" t="n">
        <v>2619.7</v>
      </c>
      <c r="P3764" s="7" t="n">
        <v>1414.638</v>
      </c>
      <c r="Q3764" s="7">
        <f>text(E3764,"ddd")</f>
        <v/>
      </c>
      <c r="R3764" s="7">
        <f>G3764-F3764</f>
        <v/>
      </c>
      <c r="S3764" s="7">
        <f>E3764-D3764</f>
        <v/>
      </c>
      <c r="T3764" s="7">
        <f>O3764*M3764</f>
        <v/>
      </c>
      <c r="U3764" s="7">
        <f>T3764*N3764</f>
        <v/>
      </c>
      <c r="V3764" s="7">
        <f>T3764-U3764-(P3764*M3764)</f>
        <v/>
      </c>
      <c r="W3764" s="7">
        <f>VLOOKUP(L3764,'Products Sheet'!$A:$B,2,FALSE)</f>
        <v/>
      </c>
      <c r="X3764" s="7" t="n"/>
      <c r="Y3764" s="7" t="n"/>
      <c r="Z3764" s="7" t="n"/>
      <c r="AA3764" s="7" t="n"/>
      <c r="AB3764" s="7" t="n"/>
      <c r="AC3764" s="7" t="n"/>
    </row>
    <row r="3765" ht="9.75" customHeight="1" s="12">
      <c r="A3765" s="11" t="inlineStr">
        <is>
          <t>SO - 0007729</t>
        </is>
      </c>
      <c r="B3765" s="11" t="inlineStr">
        <is>
          <t>Wholesale</t>
        </is>
      </c>
      <c r="C3765" s="11" t="inlineStr">
        <is>
          <t>WARE-MKL1006</t>
        </is>
      </c>
      <c r="D3765" s="6" t="n">
        <v>44000</v>
      </c>
      <c r="E3765" s="6" t="n">
        <v>44152</v>
      </c>
      <c r="F3765" s="6" t="n">
        <v>44158</v>
      </c>
      <c r="G3765" s="6" t="n">
        <v>44161</v>
      </c>
      <c r="H3765" s="11" t="inlineStr">
        <is>
          <t>USD</t>
        </is>
      </c>
      <c r="I3765" s="11" t="n">
        <v>25</v>
      </c>
      <c r="J3765" s="11" t="n">
        <v>37</v>
      </c>
      <c r="K3765" s="11" t="n">
        <v>366</v>
      </c>
      <c r="L3765" s="11" t="n">
        <v>22</v>
      </c>
      <c r="M3765" s="11" t="n">
        <v>2</v>
      </c>
      <c r="N3765" s="11" t="n">
        <v>0.1</v>
      </c>
      <c r="O3765" s="7" t="n">
        <v>1909.5</v>
      </c>
      <c r="P3765" s="7" t="n">
        <v>916.5599999999999</v>
      </c>
      <c r="Q3765" s="7">
        <f>text(E3765,"ddd")</f>
        <v/>
      </c>
      <c r="R3765" s="7">
        <f>G3765-F3765</f>
        <v/>
      </c>
      <c r="S3765" s="7">
        <f>E3765-D3765</f>
        <v/>
      </c>
      <c r="T3765" s="7">
        <f>O3765*M3765</f>
        <v/>
      </c>
      <c r="U3765" s="7">
        <f>T3765*N3765</f>
        <v/>
      </c>
      <c r="V3765" s="7">
        <f>T3765-U3765-(P3765*M3765)</f>
        <v/>
      </c>
      <c r="W3765" s="7">
        <f>VLOOKUP(L3765,'Products Sheet'!$A:$B,2,FALSE)</f>
        <v/>
      </c>
      <c r="X3765" s="7" t="n"/>
      <c r="Y3765" s="7" t="n"/>
      <c r="Z3765" s="7" t="n"/>
      <c r="AA3765" s="7" t="n"/>
      <c r="AB3765" s="7" t="n"/>
      <c r="AC3765" s="7" t="n"/>
    </row>
    <row r="3766" ht="9.75" customHeight="1" s="12">
      <c r="A3766" s="11" t="inlineStr">
        <is>
          <t>SO - 0007748</t>
        </is>
      </c>
      <c r="B3766" s="11" t="inlineStr">
        <is>
          <t>In-Store</t>
        </is>
      </c>
      <c r="C3766" s="11" t="inlineStr">
        <is>
          <t>WARE-PUJ1005</t>
        </is>
      </c>
      <c r="D3766" s="6" t="n">
        <v>44000</v>
      </c>
      <c r="E3766" s="6" t="n">
        <v>44154</v>
      </c>
      <c r="F3766" s="6" t="n">
        <v>44170</v>
      </c>
      <c r="G3766" s="6" t="n">
        <v>44177</v>
      </c>
      <c r="H3766" s="11" t="inlineStr">
        <is>
          <t>USD</t>
        </is>
      </c>
      <c r="I3766" s="11" t="n">
        <v>9</v>
      </c>
      <c r="J3766" s="11" t="n">
        <v>15</v>
      </c>
      <c r="K3766" s="11" t="n">
        <v>276</v>
      </c>
      <c r="L3766" s="11" t="n">
        <v>22</v>
      </c>
      <c r="M3766" s="11" t="n">
        <v>6</v>
      </c>
      <c r="N3766" s="11" t="n">
        <v>0.15</v>
      </c>
      <c r="O3766" s="7" t="n">
        <v>201</v>
      </c>
      <c r="P3766" s="7" t="n">
        <v>168.84</v>
      </c>
      <c r="Q3766" s="7">
        <f>text(E3766,"ddd")</f>
        <v/>
      </c>
      <c r="R3766" s="7">
        <f>G3766-F3766</f>
        <v/>
      </c>
      <c r="S3766" s="7">
        <f>E3766-D3766</f>
        <v/>
      </c>
      <c r="T3766" s="7">
        <f>O3766*M3766</f>
        <v/>
      </c>
      <c r="U3766" s="7">
        <f>T3766*N3766</f>
        <v/>
      </c>
      <c r="V3766" s="7">
        <f>T3766-U3766-(P3766*M3766)</f>
        <v/>
      </c>
      <c r="W3766" s="7">
        <f>VLOOKUP(L3766,'Products Sheet'!$A:$B,2,FALSE)</f>
        <v/>
      </c>
      <c r="X3766" s="7" t="n"/>
      <c r="Y3766" s="7" t="n"/>
      <c r="Z3766" s="7" t="n"/>
      <c r="AA3766" s="7" t="n"/>
      <c r="AB3766" s="7" t="n"/>
      <c r="AC3766" s="7" t="n"/>
    </row>
    <row r="3767" ht="9.75" customHeight="1" s="12">
      <c r="A3767" s="11" t="inlineStr">
        <is>
          <t>SO - 0007783</t>
        </is>
      </c>
      <c r="B3767" s="11" t="inlineStr">
        <is>
          <t>In-Store</t>
        </is>
      </c>
      <c r="C3767" s="11" t="inlineStr">
        <is>
          <t>WARE-NBV1002</t>
        </is>
      </c>
      <c r="D3767" s="6" t="n">
        <v>44100</v>
      </c>
      <c r="E3767" s="6" t="n">
        <v>44158</v>
      </c>
      <c r="F3767" s="6" t="n">
        <v>44174</v>
      </c>
      <c r="G3767" s="6" t="n">
        <v>44180</v>
      </c>
      <c r="H3767" s="11" t="inlineStr">
        <is>
          <t>USD</t>
        </is>
      </c>
      <c r="I3767" s="11" t="n">
        <v>9</v>
      </c>
      <c r="J3767" s="11" t="n">
        <v>41</v>
      </c>
      <c r="K3767" s="11" t="n">
        <v>65</v>
      </c>
      <c r="L3767" s="11" t="n">
        <v>22</v>
      </c>
      <c r="M3767" s="11" t="n">
        <v>6</v>
      </c>
      <c r="N3767" s="11" t="n">
        <v>0.1</v>
      </c>
      <c r="O3767" s="7" t="n">
        <v>1118.9</v>
      </c>
      <c r="P3767" s="7" t="n">
        <v>481.127</v>
      </c>
      <c r="Q3767" s="7">
        <f>text(E3767,"ddd")</f>
        <v/>
      </c>
      <c r="R3767" s="7">
        <f>G3767-F3767</f>
        <v/>
      </c>
      <c r="S3767" s="7">
        <f>E3767-D3767</f>
        <v/>
      </c>
      <c r="T3767" s="7">
        <f>O3767*M3767</f>
        <v/>
      </c>
      <c r="U3767" s="7">
        <f>T3767*N3767</f>
        <v/>
      </c>
      <c r="V3767" s="7">
        <f>T3767-U3767-(P3767*M3767)</f>
        <v/>
      </c>
      <c r="W3767" s="7">
        <f>VLOOKUP(L3767,'Products Sheet'!$A:$B,2,FALSE)</f>
        <v/>
      </c>
      <c r="X3767" s="7" t="n"/>
      <c r="Y3767" s="7" t="n"/>
      <c r="Z3767" s="7" t="n"/>
      <c r="AA3767" s="7" t="n"/>
      <c r="AB3767" s="7" t="n"/>
      <c r="AC3767" s="7" t="n"/>
    </row>
    <row r="3768" ht="9.75" customHeight="1" s="12">
      <c r="A3768" s="11" t="inlineStr">
        <is>
          <t>SO - 0007800</t>
        </is>
      </c>
      <c r="B3768" s="11" t="inlineStr">
        <is>
          <t>In-Store</t>
        </is>
      </c>
      <c r="C3768" s="11" t="inlineStr">
        <is>
          <t>WARE-UHY1004</t>
        </is>
      </c>
      <c r="D3768" s="6" t="n">
        <v>44100</v>
      </c>
      <c r="E3768" s="6" t="n">
        <v>44159</v>
      </c>
      <c r="F3768" s="6" t="n">
        <v>44184</v>
      </c>
      <c r="G3768" s="6" t="n">
        <v>44185</v>
      </c>
      <c r="H3768" s="11" t="inlineStr">
        <is>
          <t>USD</t>
        </is>
      </c>
      <c r="I3768" s="11" t="n">
        <v>6</v>
      </c>
      <c r="J3768" s="11" t="n">
        <v>16</v>
      </c>
      <c r="K3768" s="11" t="n">
        <v>243</v>
      </c>
      <c r="L3768" s="11" t="n">
        <v>22</v>
      </c>
      <c r="M3768" s="11" t="n">
        <v>7</v>
      </c>
      <c r="N3768" s="11" t="n">
        <v>0.075</v>
      </c>
      <c r="O3768" s="7" t="n">
        <v>891.1</v>
      </c>
      <c r="P3768" s="7" t="n">
        <v>454.461</v>
      </c>
      <c r="Q3768" s="7">
        <f>text(E3768,"ddd")</f>
        <v/>
      </c>
      <c r="R3768" s="7">
        <f>G3768-F3768</f>
        <v/>
      </c>
      <c r="S3768" s="7">
        <f>E3768-D3768</f>
        <v/>
      </c>
      <c r="T3768" s="7">
        <f>O3768*M3768</f>
        <v/>
      </c>
      <c r="U3768" s="7">
        <f>T3768*N3768</f>
        <v/>
      </c>
      <c r="V3768" s="7">
        <f>T3768-U3768-(P3768*M3768)</f>
        <v/>
      </c>
      <c r="W3768" s="7">
        <f>VLOOKUP(L3768,'Products Sheet'!$A:$B,2,FALSE)</f>
        <v/>
      </c>
      <c r="X3768" s="7" t="n"/>
      <c r="Y3768" s="7" t="n"/>
      <c r="Z3768" s="7" t="n"/>
      <c r="AA3768" s="7" t="n"/>
      <c r="AB3768" s="7" t="n"/>
      <c r="AC3768" s="7" t="n"/>
    </row>
    <row r="3769" ht="9.75" customHeight="1" s="12">
      <c r="A3769" s="11" t="inlineStr">
        <is>
          <t>SO - 0007917</t>
        </is>
      </c>
      <c r="B3769" s="11" t="inlineStr">
        <is>
          <t>Online</t>
        </is>
      </c>
      <c r="C3769" s="11" t="inlineStr">
        <is>
          <t>WARE-XYS1001</t>
        </is>
      </c>
      <c r="D3769" s="6" t="n">
        <v>44100</v>
      </c>
      <c r="E3769" s="6" t="n">
        <v>44174</v>
      </c>
      <c r="F3769" s="6" t="n">
        <v>44202</v>
      </c>
      <c r="G3769" s="6" t="n">
        <v>44208</v>
      </c>
      <c r="H3769" s="11" t="inlineStr">
        <is>
          <t>USD</t>
        </is>
      </c>
      <c r="I3769" s="11" t="n">
        <v>19</v>
      </c>
      <c r="J3769" s="11" t="n">
        <v>41</v>
      </c>
      <c r="K3769" s="11" t="n">
        <v>23</v>
      </c>
      <c r="L3769" s="11" t="n">
        <v>22</v>
      </c>
      <c r="M3769" s="11" t="n">
        <v>7</v>
      </c>
      <c r="N3769" s="11" t="n">
        <v>0.075</v>
      </c>
      <c r="O3769" s="7" t="n">
        <v>3899.4</v>
      </c>
      <c r="P3769" s="7" t="n">
        <v>2807.568</v>
      </c>
      <c r="Q3769" s="7">
        <f>text(E3769,"ddd")</f>
        <v/>
      </c>
      <c r="R3769" s="7">
        <f>G3769-F3769</f>
        <v/>
      </c>
      <c r="S3769" s="7">
        <f>E3769-D3769</f>
        <v/>
      </c>
      <c r="T3769" s="7">
        <f>O3769*M3769</f>
        <v/>
      </c>
      <c r="U3769" s="7">
        <f>T3769*N3769</f>
        <v/>
      </c>
      <c r="V3769" s="7">
        <f>T3769-U3769-(P3769*M3769)</f>
        <v/>
      </c>
      <c r="W3769" s="7">
        <f>VLOOKUP(L3769,'Products Sheet'!$A:$B,2,FALSE)</f>
        <v/>
      </c>
      <c r="X3769" s="7" t="n"/>
      <c r="Y3769" s="7" t="n"/>
      <c r="Z3769" s="7" t="n"/>
      <c r="AA3769" s="7" t="n"/>
      <c r="AB3769" s="7" t="n"/>
      <c r="AC3769" s="7" t="n"/>
    </row>
    <row r="3770" ht="9.75" customHeight="1" s="12">
      <c r="A3770" s="11" t="inlineStr">
        <is>
          <t>SO - 0007997</t>
        </is>
      </c>
      <c r="B3770" s="11" t="inlineStr">
        <is>
          <t>In-Store</t>
        </is>
      </c>
      <c r="C3770" s="11" t="inlineStr">
        <is>
          <t>WARE-NMK1003</t>
        </is>
      </c>
      <c r="D3770" s="6" t="n">
        <v>44100</v>
      </c>
      <c r="E3770" s="6" t="n">
        <v>44185</v>
      </c>
      <c r="F3770" s="6" t="n">
        <v>44197</v>
      </c>
      <c r="G3770" s="6" t="n">
        <v>44206</v>
      </c>
      <c r="H3770" s="11" t="inlineStr">
        <is>
          <t>USD</t>
        </is>
      </c>
      <c r="I3770" s="11" t="n">
        <v>4</v>
      </c>
      <c r="J3770" s="11" t="n">
        <v>42</v>
      </c>
      <c r="K3770" s="11" t="n">
        <v>202</v>
      </c>
      <c r="L3770" s="11" t="n">
        <v>22</v>
      </c>
      <c r="M3770" s="11" t="n">
        <v>7</v>
      </c>
      <c r="N3770" s="11" t="n">
        <v>0.1</v>
      </c>
      <c r="O3770" s="7" t="n">
        <v>3993.2</v>
      </c>
      <c r="P3770" s="7" t="n">
        <v>2875.104</v>
      </c>
      <c r="Q3770" s="7">
        <f>text(E3770,"ddd")</f>
        <v/>
      </c>
      <c r="R3770" s="7">
        <f>G3770-F3770</f>
        <v/>
      </c>
      <c r="S3770" s="7">
        <f>E3770-D3770</f>
        <v/>
      </c>
      <c r="T3770" s="7">
        <f>O3770*M3770</f>
        <v/>
      </c>
      <c r="U3770" s="7">
        <f>T3770*N3770</f>
        <v/>
      </c>
      <c r="V3770" s="7">
        <f>T3770-U3770-(P3770*M3770)</f>
        <v/>
      </c>
      <c r="W3770" s="7">
        <f>VLOOKUP(L3770,'Products Sheet'!$A:$B,2,FALSE)</f>
        <v/>
      </c>
      <c r="X3770" s="7" t="n"/>
      <c r="Y3770" s="7" t="n"/>
      <c r="Z3770" s="7" t="n"/>
      <c r="AA3770" s="7" t="n"/>
      <c r="AB3770" s="7" t="n"/>
      <c r="AC3770" s="7" t="n"/>
    </row>
    <row r="3771" ht="9.75" customHeight="1" s="12">
      <c r="A3771" s="11" t="inlineStr">
        <is>
          <t>SO - 0008063</t>
        </is>
      </c>
      <c r="B3771" s="11" t="inlineStr">
        <is>
          <t>Wholesale</t>
        </is>
      </c>
      <c r="C3771" s="11" t="inlineStr">
        <is>
          <t>WARE-PUJ1005</t>
        </is>
      </c>
      <c r="D3771" s="6" t="n">
        <v>44100</v>
      </c>
      <c r="E3771" s="6" t="n">
        <v>44192</v>
      </c>
      <c r="F3771" s="6" t="n">
        <v>44201</v>
      </c>
      <c r="G3771" s="6" t="n">
        <v>44202</v>
      </c>
      <c r="H3771" s="11" t="inlineStr">
        <is>
          <t>USD</t>
        </is>
      </c>
      <c r="I3771" s="11" t="n">
        <v>27</v>
      </c>
      <c r="J3771" s="11" t="n">
        <v>4</v>
      </c>
      <c r="K3771" s="11" t="n">
        <v>269</v>
      </c>
      <c r="L3771" s="11" t="n">
        <v>22</v>
      </c>
      <c r="M3771" s="11" t="n">
        <v>8</v>
      </c>
      <c r="N3771" s="11" t="n">
        <v>0.075</v>
      </c>
      <c r="O3771" s="7" t="n">
        <v>6472.2</v>
      </c>
      <c r="P3771" s="7" t="n">
        <v>4983.594</v>
      </c>
      <c r="Q3771" s="7">
        <f>text(E3771,"ddd")</f>
        <v/>
      </c>
      <c r="R3771" s="7">
        <f>G3771-F3771</f>
        <v/>
      </c>
      <c r="S3771" s="7">
        <f>E3771-D3771</f>
        <v/>
      </c>
      <c r="T3771" s="7">
        <f>O3771*M3771</f>
        <v/>
      </c>
      <c r="U3771" s="7">
        <f>T3771*N3771</f>
        <v/>
      </c>
      <c r="V3771" s="7">
        <f>T3771-U3771-(P3771*M3771)</f>
        <v/>
      </c>
      <c r="W3771" s="7">
        <f>VLOOKUP(L3771,'Products Sheet'!$A:$B,2,FALSE)</f>
        <v/>
      </c>
      <c r="X3771" s="7" t="n"/>
      <c r="Y3771" s="7" t="n"/>
      <c r="Z3771" s="7" t="n"/>
      <c r="AA3771" s="7" t="n"/>
      <c r="AB3771" s="7" t="n"/>
      <c r="AC3771" s="7" t="n"/>
    </row>
    <row r="3772" ht="9.75" customHeight="1" s="12">
      <c r="A3772" s="11" t="inlineStr">
        <is>
          <t>SO - 0008081</t>
        </is>
      </c>
      <c r="B3772" s="11" t="inlineStr">
        <is>
          <t>Online</t>
        </is>
      </c>
      <c r="C3772" s="11" t="inlineStr">
        <is>
          <t>WARE-NMK1003</t>
        </is>
      </c>
      <c r="D3772" s="6" t="n">
        <v>44100</v>
      </c>
      <c r="E3772" s="6" t="n">
        <v>44194</v>
      </c>
      <c r="F3772" s="6" t="n">
        <v>44199</v>
      </c>
      <c r="G3772" s="6" t="n">
        <v>44201</v>
      </c>
      <c r="H3772" s="11" t="inlineStr">
        <is>
          <t>USD</t>
        </is>
      </c>
      <c r="I3772" s="11" t="n">
        <v>14</v>
      </c>
      <c r="J3772" s="11" t="n">
        <v>16</v>
      </c>
      <c r="K3772" s="11" t="n">
        <v>121</v>
      </c>
      <c r="L3772" s="11" t="n">
        <v>22</v>
      </c>
      <c r="M3772" s="11" t="n">
        <v>6</v>
      </c>
      <c r="N3772" s="11" t="n">
        <v>0.05</v>
      </c>
      <c r="O3772" s="7" t="n">
        <v>1862.6</v>
      </c>
      <c r="P3772" s="7" t="n">
        <v>1117.56</v>
      </c>
      <c r="Q3772" s="7">
        <f>text(E3772,"ddd")</f>
        <v/>
      </c>
      <c r="R3772" s="7">
        <f>G3772-F3772</f>
        <v/>
      </c>
      <c r="S3772" s="7">
        <f>E3772-D3772</f>
        <v/>
      </c>
      <c r="T3772" s="7">
        <f>O3772*M3772</f>
        <v/>
      </c>
      <c r="U3772" s="7">
        <f>T3772*N3772</f>
        <v/>
      </c>
      <c r="V3772" s="7">
        <f>T3772-U3772-(P3772*M3772)</f>
        <v/>
      </c>
      <c r="W3772" s="7">
        <f>VLOOKUP(L3772,'Products Sheet'!$A:$B,2,FALSE)</f>
        <v/>
      </c>
      <c r="X3772" s="7" t="n"/>
      <c r="Y3772" s="7" t="n"/>
      <c r="Z3772" s="7" t="n"/>
      <c r="AA3772" s="7" t="n"/>
      <c r="AB3772" s="7" t="n"/>
      <c r="AC3772" s="7" t="n"/>
    </row>
    <row r="3773" ht="9.75" customHeight="1" s="12">
      <c r="A3773" s="11" t="inlineStr">
        <is>
          <t>SO - 0008084</t>
        </is>
      </c>
      <c r="B3773" s="11" t="inlineStr">
        <is>
          <t>Distributor</t>
        </is>
      </c>
      <c r="C3773" s="11" t="inlineStr">
        <is>
          <t>WARE-NMK1003</t>
        </is>
      </c>
      <c r="D3773" s="6" t="n">
        <v>44100</v>
      </c>
      <c r="E3773" s="6" t="n">
        <v>44194</v>
      </c>
      <c r="F3773" s="6" t="n">
        <v>44216</v>
      </c>
      <c r="G3773" s="6" t="n">
        <v>44226</v>
      </c>
      <c r="H3773" s="11" t="inlineStr">
        <is>
          <t>USD</t>
        </is>
      </c>
      <c r="I3773" s="11" t="n">
        <v>22</v>
      </c>
      <c r="J3773" s="11" t="n">
        <v>44</v>
      </c>
      <c r="K3773" s="11" t="n">
        <v>121</v>
      </c>
      <c r="L3773" s="11" t="n">
        <v>22</v>
      </c>
      <c r="M3773" s="11" t="n">
        <v>4</v>
      </c>
      <c r="N3773" s="11" t="n">
        <v>0.15</v>
      </c>
      <c r="O3773" s="7" t="n">
        <v>3959.7</v>
      </c>
      <c r="P3773" s="7" t="n">
        <v>2930.178</v>
      </c>
      <c r="Q3773" s="7">
        <f>text(E3773,"ddd")</f>
        <v/>
      </c>
      <c r="R3773" s="7">
        <f>G3773-F3773</f>
        <v/>
      </c>
      <c r="S3773" s="7">
        <f>E3773-D3773</f>
        <v/>
      </c>
      <c r="T3773" s="7">
        <f>O3773*M3773</f>
        <v/>
      </c>
      <c r="U3773" s="7">
        <f>T3773*N3773</f>
        <v/>
      </c>
      <c r="V3773" s="7">
        <f>T3773-U3773-(P3773*M3773)</f>
        <v/>
      </c>
      <c r="W3773" s="7">
        <f>VLOOKUP(L3773,'Products Sheet'!$A:$B,2,FALSE)</f>
        <v/>
      </c>
      <c r="X3773" s="7" t="n"/>
      <c r="Y3773" s="7" t="n"/>
      <c r="Z3773" s="7" t="n"/>
      <c r="AA3773" s="7" t="n"/>
      <c r="AB3773" s="7" t="n"/>
      <c r="AC3773" s="7" t="n"/>
    </row>
    <row r="3774" ht="9.75" customHeight="1" s="12">
      <c r="A3774" s="11" t="inlineStr">
        <is>
          <t>SO - 000104</t>
        </is>
      </c>
      <c r="B3774" s="11" t="inlineStr">
        <is>
          <t>Wholesale</t>
        </is>
      </c>
      <c r="C3774" s="11" t="inlineStr">
        <is>
          <t>WARE-NMK1003</t>
        </is>
      </c>
      <c r="D3774" s="6" t="n">
        <v>43100</v>
      </c>
      <c r="E3774" s="6" t="n">
        <v>43251</v>
      </c>
      <c r="F3774" s="6" t="n">
        <v>43253</v>
      </c>
      <c r="G3774" s="6" t="n">
        <v>43258</v>
      </c>
      <c r="H3774" s="11" t="inlineStr">
        <is>
          <t>USD</t>
        </is>
      </c>
      <c r="I3774" s="11" t="n">
        <v>28</v>
      </c>
      <c r="J3774" s="11" t="n">
        <v>48</v>
      </c>
      <c r="K3774" s="11" t="n">
        <v>107</v>
      </c>
      <c r="L3774" s="11" t="n">
        <v>23</v>
      </c>
      <c r="M3774" s="11" t="n">
        <v>8</v>
      </c>
      <c r="N3774" s="11" t="n">
        <v>0.075</v>
      </c>
      <c r="O3774" s="7" t="n">
        <v>2324.9</v>
      </c>
      <c r="P3774" s="7" t="n">
        <v>1464.687</v>
      </c>
      <c r="Q3774" s="7">
        <f>text(E3774,"ddd")</f>
        <v/>
      </c>
      <c r="R3774" s="7">
        <f>G3774-F3774</f>
        <v/>
      </c>
      <c r="S3774" s="7">
        <f>E3774-D3774</f>
        <v/>
      </c>
      <c r="T3774" s="7">
        <f>O3774*M3774</f>
        <v/>
      </c>
      <c r="U3774" s="7">
        <f>T3774*N3774</f>
        <v/>
      </c>
      <c r="V3774" s="7">
        <f>T3774-U3774-(P3774*M3774)</f>
        <v/>
      </c>
      <c r="W3774" s="7">
        <f>VLOOKUP(L3774,'Products Sheet'!$A:$B,2,FALSE)</f>
        <v/>
      </c>
      <c r="X3774" s="7" t="n"/>
      <c r="Y3774" s="7" t="n"/>
      <c r="Z3774" s="7" t="n"/>
      <c r="AA3774" s="7" t="n"/>
      <c r="AB3774" s="7" t="n"/>
      <c r="AC3774" s="7" t="n"/>
    </row>
    <row r="3775" ht="9.75" customHeight="1" s="12">
      <c r="A3775" s="11" t="inlineStr">
        <is>
          <t>SO - 000131</t>
        </is>
      </c>
      <c r="B3775" s="11" t="inlineStr">
        <is>
          <t>In-Store</t>
        </is>
      </c>
      <c r="C3775" s="11" t="inlineStr">
        <is>
          <t>WARE-PUJ1005</t>
        </is>
      </c>
      <c r="D3775" s="6" t="n">
        <v>43200</v>
      </c>
      <c r="E3775" s="6" t="n">
        <v>43254</v>
      </c>
      <c r="F3775" s="6" t="n">
        <v>43277</v>
      </c>
      <c r="G3775" s="6" t="n">
        <v>43286</v>
      </c>
      <c r="H3775" s="11" t="inlineStr">
        <is>
          <t>USD</t>
        </is>
      </c>
      <c r="I3775" s="11" t="n">
        <v>8</v>
      </c>
      <c r="J3775" s="11" t="n">
        <v>29</v>
      </c>
      <c r="K3775" s="11" t="n">
        <v>305</v>
      </c>
      <c r="L3775" s="11" t="n">
        <v>23</v>
      </c>
      <c r="M3775" s="11" t="n">
        <v>7</v>
      </c>
      <c r="N3775" s="11" t="n">
        <v>0.075</v>
      </c>
      <c r="O3775" s="7" t="n">
        <v>6076.900000000001</v>
      </c>
      <c r="P3775" s="7" t="n">
        <v>2734.605</v>
      </c>
      <c r="Q3775" s="7">
        <f>text(E3775,"ddd")</f>
        <v/>
      </c>
      <c r="R3775" s="7">
        <f>G3775-F3775</f>
        <v/>
      </c>
      <c r="S3775" s="7">
        <f>E3775-D3775</f>
        <v/>
      </c>
      <c r="T3775" s="7">
        <f>O3775*M3775</f>
        <v/>
      </c>
      <c r="U3775" s="7">
        <f>T3775*N3775</f>
        <v/>
      </c>
      <c r="V3775" s="7">
        <f>T3775-U3775-(P3775*M3775)</f>
        <v/>
      </c>
      <c r="W3775" s="7">
        <f>VLOOKUP(L3775,'Products Sheet'!$A:$B,2,FALSE)</f>
        <v/>
      </c>
      <c r="X3775" s="7" t="n"/>
      <c r="Y3775" s="7" t="n"/>
      <c r="Z3775" s="7" t="n"/>
      <c r="AA3775" s="7" t="n"/>
      <c r="AB3775" s="7" t="n"/>
      <c r="AC3775" s="7" t="n"/>
    </row>
    <row r="3776" ht="9.75" customHeight="1" s="12">
      <c r="A3776" s="11" t="inlineStr">
        <is>
          <t>SO - 000201</t>
        </is>
      </c>
      <c r="B3776" s="11" t="inlineStr">
        <is>
          <t>Wholesale</t>
        </is>
      </c>
      <c r="C3776" s="11" t="inlineStr">
        <is>
          <t>WARE-NMK1003</t>
        </is>
      </c>
      <c r="D3776" s="6" t="n">
        <v>43100</v>
      </c>
      <c r="E3776" s="6" t="n">
        <v>43263</v>
      </c>
      <c r="F3776" s="6" t="n">
        <v>43271</v>
      </c>
      <c r="G3776" s="6" t="n">
        <v>43280</v>
      </c>
      <c r="H3776" s="11" t="inlineStr">
        <is>
          <t>USD</t>
        </is>
      </c>
      <c r="I3776" s="11" t="n">
        <v>28</v>
      </c>
      <c r="J3776" s="11" t="n">
        <v>23</v>
      </c>
      <c r="K3776" s="11" t="n">
        <v>134</v>
      </c>
      <c r="L3776" s="11" t="n">
        <v>23</v>
      </c>
      <c r="M3776" s="11" t="n">
        <v>7</v>
      </c>
      <c r="N3776" s="11" t="n">
        <v>0.075</v>
      </c>
      <c r="O3776" s="7" t="n">
        <v>1983.2</v>
      </c>
      <c r="P3776" s="7" t="n">
        <v>1447.736</v>
      </c>
      <c r="Q3776" s="7">
        <f>text(E3776,"ddd")</f>
        <v/>
      </c>
      <c r="R3776" s="7">
        <f>G3776-F3776</f>
        <v/>
      </c>
      <c r="S3776" s="7">
        <f>E3776-D3776</f>
        <v/>
      </c>
      <c r="T3776" s="7">
        <f>O3776*M3776</f>
        <v/>
      </c>
      <c r="U3776" s="7">
        <f>T3776*N3776</f>
        <v/>
      </c>
      <c r="V3776" s="7">
        <f>T3776-U3776-(P3776*M3776)</f>
        <v/>
      </c>
      <c r="W3776" s="7">
        <f>VLOOKUP(L3776,'Products Sheet'!$A:$B,2,FALSE)</f>
        <v/>
      </c>
      <c r="X3776" s="7" t="n"/>
      <c r="Y3776" s="7" t="n"/>
      <c r="Z3776" s="7" t="n"/>
      <c r="AA3776" s="7" t="n"/>
      <c r="AB3776" s="7" t="n"/>
      <c r="AC3776" s="7" t="n"/>
    </row>
    <row r="3777" ht="9.75" customHeight="1" s="12">
      <c r="A3777" s="11" t="inlineStr">
        <is>
          <t>SO - 000203</t>
        </is>
      </c>
      <c r="B3777" s="11" t="inlineStr">
        <is>
          <t>Distributor</t>
        </is>
      </c>
      <c r="C3777" s="11" t="inlineStr">
        <is>
          <t>WARE-XYS1001</t>
        </is>
      </c>
      <c r="D3777" s="6" t="n">
        <v>43200</v>
      </c>
      <c r="E3777" s="6" t="n">
        <v>43263</v>
      </c>
      <c r="F3777" s="6" t="n">
        <v>43268</v>
      </c>
      <c r="G3777" s="6" t="n">
        <v>43276</v>
      </c>
      <c r="H3777" s="11" t="inlineStr">
        <is>
          <t>USD</t>
        </is>
      </c>
      <c r="I3777" s="11" t="n">
        <v>20</v>
      </c>
      <c r="J3777" s="11" t="n">
        <v>44</v>
      </c>
      <c r="K3777" s="11" t="n">
        <v>58</v>
      </c>
      <c r="L3777" s="11" t="n">
        <v>23</v>
      </c>
      <c r="M3777" s="11" t="n">
        <v>5</v>
      </c>
      <c r="N3777" s="11" t="n">
        <v>0.075</v>
      </c>
      <c r="O3777" s="7" t="n">
        <v>871</v>
      </c>
      <c r="P3777" s="7" t="n">
        <v>566.15</v>
      </c>
      <c r="Q3777" s="7">
        <f>text(E3777,"ddd")</f>
        <v/>
      </c>
      <c r="R3777" s="7">
        <f>G3777-F3777</f>
        <v/>
      </c>
      <c r="S3777" s="7">
        <f>E3777-D3777</f>
        <v/>
      </c>
      <c r="T3777" s="7">
        <f>O3777*M3777</f>
        <v/>
      </c>
      <c r="U3777" s="7">
        <f>T3777*N3777</f>
        <v/>
      </c>
      <c r="V3777" s="7">
        <f>T3777-U3777-(P3777*M3777)</f>
        <v/>
      </c>
      <c r="W3777" s="7">
        <f>VLOOKUP(L3777,'Products Sheet'!$A:$B,2,FALSE)</f>
        <v/>
      </c>
      <c r="X3777" s="7" t="n"/>
      <c r="Y3777" s="7" t="n"/>
      <c r="Z3777" s="7" t="n"/>
      <c r="AA3777" s="7" t="n"/>
      <c r="AB3777" s="7" t="n"/>
      <c r="AC3777" s="7" t="n"/>
    </row>
    <row r="3778" ht="9.75" customHeight="1" s="12">
      <c r="A3778" s="11" t="inlineStr">
        <is>
          <t>SO - 000226</t>
        </is>
      </c>
      <c r="B3778" s="11" t="inlineStr">
        <is>
          <t>In-Store</t>
        </is>
      </c>
      <c r="C3778" s="11" t="inlineStr">
        <is>
          <t>WARE-NMK1003</t>
        </is>
      </c>
      <c r="D3778" s="6" t="n">
        <v>43200</v>
      </c>
      <c r="E3778" s="6" t="n">
        <v>43266</v>
      </c>
      <c r="F3778" s="6" t="n">
        <v>43270</v>
      </c>
      <c r="G3778" s="6" t="n">
        <v>43274</v>
      </c>
      <c r="H3778" s="11" t="inlineStr">
        <is>
          <t>USD</t>
        </is>
      </c>
      <c r="I3778" s="11" t="n">
        <v>8</v>
      </c>
      <c r="J3778" s="11" t="n">
        <v>5</v>
      </c>
      <c r="K3778" s="11" t="n">
        <v>198</v>
      </c>
      <c r="L3778" s="11" t="n">
        <v>23</v>
      </c>
      <c r="M3778" s="11" t="n">
        <v>3</v>
      </c>
      <c r="N3778" s="11" t="n">
        <v>0.1</v>
      </c>
      <c r="O3778" s="7" t="n">
        <v>871</v>
      </c>
      <c r="P3778" s="7" t="n">
        <v>705.51</v>
      </c>
      <c r="Q3778" s="7">
        <f>text(E3778,"ddd")</f>
        <v/>
      </c>
      <c r="R3778" s="7">
        <f>G3778-F3778</f>
        <v/>
      </c>
      <c r="S3778" s="7">
        <f>E3778-D3778</f>
        <v/>
      </c>
      <c r="T3778" s="7">
        <f>O3778*M3778</f>
        <v/>
      </c>
      <c r="U3778" s="7">
        <f>T3778*N3778</f>
        <v/>
      </c>
      <c r="V3778" s="7">
        <f>T3778-U3778-(P3778*M3778)</f>
        <v/>
      </c>
      <c r="W3778" s="7">
        <f>VLOOKUP(L3778,'Products Sheet'!$A:$B,2,FALSE)</f>
        <v/>
      </c>
      <c r="X3778" s="7" t="n"/>
      <c r="Y3778" s="7" t="n"/>
      <c r="Z3778" s="7" t="n"/>
      <c r="AA3778" s="7" t="n"/>
      <c r="AB3778" s="7" t="n"/>
      <c r="AC3778" s="7" t="n"/>
    </row>
    <row r="3779" ht="9.75" customHeight="1" s="12">
      <c r="A3779" s="11" t="inlineStr">
        <is>
          <t>SO - 000245</t>
        </is>
      </c>
      <c r="B3779" s="11" t="inlineStr">
        <is>
          <t>In-Store</t>
        </is>
      </c>
      <c r="C3779" s="11" t="inlineStr">
        <is>
          <t>WARE-NMK1003</t>
        </is>
      </c>
      <c r="D3779" s="6" t="n">
        <v>43200</v>
      </c>
      <c r="E3779" s="6" t="n">
        <v>43268</v>
      </c>
      <c r="F3779" s="6" t="n">
        <v>43289</v>
      </c>
      <c r="G3779" s="6" t="n">
        <v>43291</v>
      </c>
      <c r="H3779" s="11" t="inlineStr">
        <is>
          <t>USD</t>
        </is>
      </c>
      <c r="I3779" s="11" t="n">
        <v>3</v>
      </c>
      <c r="J3779" s="11" t="n">
        <v>43</v>
      </c>
      <c r="K3779" s="11" t="n">
        <v>122</v>
      </c>
      <c r="L3779" s="11" t="n">
        <v>23</v>
      </c>
      <c r="M3779" s="11" t="n">
        <v>6</v>
      </c>
      <c r="N3779" s="11" t="n">
        <v>0.15</v>
      </c>
      <c r="O3779" s="7" t="n">
        <v>1092.1</v>
      </c>
      <c r="P3779" s="7" t="n">
        <v>655.2600000000001</v>
      </c>
      <c r="Q3779" s="7">
        <f>text(E3779,"ddd")</f>
        <v/>
      </c>
      <c r="R3779" s="7">
        <f>G3779-F3779</f>
        <v/>
      </c>
      <c r="S3779" s="7">
        <f>E3779-D3779</f>
        <v/>
      </c>
      <c r="T3779" s="7">
        <f>O3779*M3779</f>
        <v/>
      </c>
      <c r="U3779" s="7">
        <f>T3779*N3779</f>
        <v/>
      </c>
      <c r="V3779" s="7">
        <f>T3779-U3779-(P3779*M3779)</f>
        <v/>
      </c>
      <c r="W3779" s="7">
        <f>VLOOKUP(L3779,'Products Sheet'!$A:$B,2,FALSE)</f>
        <v/>
      </c>
      <c r="X3779" s="7" t="n"/>
      <c r="Y3779" s="7" t="n"/>
      <c r="Z3779" s="7" t="n"/>
      <c r="AA3779" s="7" t="n"/>
      <c r="AB3779" s="7" t="n"/>
      <c r="AC3779" s="7" t="n"/>
    </row>
    <row r="3780" ht="9.75" customHeight="1" s="12">
      <c r="A3780" s="11" t="inlineStr">
        <is>
          <t>SO - 000273</t>
        </is>
      </c>
      <c r="B3780" s="11" t="inlineStr">
        <is>
          <t>Distributor</t>
        </is>
      </c>
      <c r="C3780" s="11" t="inlineStr">
        <is>
          <t>WARE-MKL1006</t>
        </is>
      </c>
      <c r="D3780" s="6" t="n">
        <v>43100</v>
      </c>
      <c r="E3780" s="6" t="n">
        <v>43271</v>
      </c>
      <c r="F3780" s="6" t="n">
        <v>43282</v>
      </c>
      <c r="G3780" s="6" t="n">
        <v>43287</v>
      </c>
      <c r="H3780" s="11" t="inlineStr">
        <is>
          <t>USD</t>
        </is>
      </c>
      <c r="I3780" s="11" t="n">
        <v>21</v>
      </c>
      <c r="J3780" s="11" t="n">
        <v>19</v>
      </c>
      <c r="K3780" s="11" t="n">
        <v>341</v>
      </c>
      <c r="L3780" s="11" t="n">
        <v>23</v>
      </c>
      <c r="M3780" s="11" t="n">
        <v>3</v>
      </c>
      <c r="N3780" s="11" t="n">
        <v>0.15</v>
      </c>
      <c r="O3780" s="7" t="n">
        <v>3068.6</v>
      </c>
      <c r="P3780" s="7" t="n">
        <v>2301.45</v>
      </c>
      <c r="Q3780" s="7">
        <f>text(E3780,"ddd")</f>
        <v/>
      </c>
      <c r="R3780" s="7">
        <f>G3780-F3780</f>
        <v/>
      </c>
      <c r="S3780" s="7">
        <f>E3780-D3780</f>
        <v/>
      </c>
      <c r="T3780" s="7">
        <f>O3780*M3780</f>
        <v/>
      </c>
      <c r="U3780" s="7">
        <f>T3780*N3780</f>
        <v/>
      </c>
      <c r="V3780" s="7">
        <f>T3780-U3780-(P3780*M3780)</f>
        <v/>
      </c>
      <c r="W3780" s="7">
        <f>VLOOKUP(L3780,'Products Sheet'!$A:$B,2,FALSE)</f>
        <v/>
      </c>
      <c r="X3780" s="7" t="n"/>
      <c r="Y3780" s="7" t="n"/>
      <c r="Z3780" s="7" t="n"/>
      <c r="AA3780" s="7" t="n"/>
      <c r="AB3780" s="7" t="n"/>
      <c r="AC3780" s="7" t="n"/>
    </row>
    <row r="3781" ht="9.75" customHeight="1" s="12">
      <c r="A3781" s="11" t="inlineStr">
        <is>
          <t>SO - 000333</t>
        </is>
      </c>
      <c r="B3781" s="11" t="inlineStr">
        <is>
          <t>In-Store</t>
        </is>
      </c>
      <c r="C3781" s="11" t="inlineStr">
        <is>
          <t>WARE-NBV1002</t>
        </is>
      </c>
      <c r="D3781" s="6" t="n">
        <v>43200</v>
      </c>
      <c r="E3781" s="6" t="n">
        <v>43279</v>
      </c>
      <c r="F3781" s="6" t="n">
        <v>43294</v>
      </c>
      <c r="G3781" s="6" t="n">
        <v>43299</v>
      </c>
      <c r="H3781" s="11" t="inlineStr">
        <is>
          <t>USD</t>
        </is>
      </c>
      <c r="I3781" s="11" t="n">
        <v>3</v>
      </c>
      <c r="J3781" s="11" t="n">
        <v>20</v>
      </c>
      <c r="K3781" s="11" t="n">
        <v>75</v>
      </c>
      <c r="L3781" s="11" t="n">
        <v>23</v>
      </c>
      <c r="M3781" s="11" t="n">
        <v>7</v>
      </c>
      <c r="N3781" s="11" t="n">
        <v>0.3</v>
      </c>
      <c r="O3781" s="7" t="n">
        <v>1185.9</v>
      </c>
      <c r="P3781" s="7" t="n">
        <v>948.7200000000001</v>
      </c>
      <c r="Q3781" s="7">
        <f>text(E3781,"ddd")</f>
        <v/>
      </c>
      <c r="R3781" s="7">
        <f>G3781-F3781</f>
        <v/>
      </c>
      <c r="S3781" s="7">
        <f>E3781-D3781</f>
        <v/>
      </c>
      <c r="T3781" s="7">
        <f>O3781*M3781</f>
        <v/>
      </c>
      <c r="U3781" s="7">
        <f>T3781*N3781</f>
        <v/>
      </c>
      <c r="V3781" s="7">
        <f>T3781-U3781-(P3781*M3781)</f>
        <v/>
      </c>
      <c r="W3781" s="7">
        <f>VLOOKUP(L3781,'Products Sheet'!$A:$B,2,FALSE)</f>
        <v/>
      </c>
      <c r="X3781" s="7" t="n"/>
      <c r="Y3781" s="7" t="n"/>
      <c r="Z3781" s="7" t="n"/>
      <c r="AA3781" s="7" t="n"/>
      <c r="AB3781" s="7" t="n"/>
      <c r="AC3781" s="7" t="n"/>
    </row>
    <row r="3782" ht="9.75" customHeight="1" s="12">
      <c r="A3782" s="11" t="inlineStr">
        <is>
          <t>SO - 000353</t>
        </is>
      </c>
      <c r="B3782" s="11" t="inlineStr">
        <is>
          <t>Online</t>
        </is>
      </c>
      <c r="C3782" s="11" t="inlineStr">
        <is>
          <t>WARE-PUJ1005</t>
        </is>
      </c>
      <c r="D3782" s="6" t="n">
        <v>43200</v>
      </c>
      <c r="E3782" s="6" t="n">
        <v>43281</v>
      </c>
      <c r="F3782" s="6" t="n">
        <v>43292</v>
      </c>
      <c r="G3782" s="6" t="n">
        <v>43294</v>
      </c>
      <c r="H3782" s="11" t="inlineStr">
        <is>
          <t>USD</t>
        </is>
      </c>
      <c r="I3782" s="11" t="n">
        <v>19</v>
      </c>
      <c r="J3782" s="11" t="n">
        <v>26</v>
      </c>
      <c r="K3782" s="11" t="n">
        <v>274</v>
      </c>
      <c r="L3782" s="11" t="n">
        <v>23</v>
      </c>
      <c r="M3782" s="11" t="n">
        <v>1</v>
      </c>
      <c r="N3782" s="11" t="n">
        <v>0.075</v>
      </c>
      <c r="O3782" s="7" t="n">
        <v>1072</v>
      </c>
      <c r="P3782" s="7" t="n">
        <v>460.96</v>
      </c>
      <c r="Q3782" s="7">
        <f>text(E3782,"ddd")</f>
        <v/>
      </c>
      <c r="R3782" s="7">
        <f>G3782-F3782</f>
        <v/>
      </c>
      <c r="S3782" s="7">
        <f>E3782-D3782</f>
        <v/>
      </c>
      <c r="T3782" s="7">
        <f>O3782*M3782</f>
        <v/>
      </c>
      <c r="U3782" s="7">
        <f>T3782*N3782</f>
        <v/>
      </c>
      <c r="V3782" s="7">
        <f>T3782-U3782-(P3782*M3782)</f>
        <v/>
      </c>
      <c r="W3782" s="7">
        <f>VLOOKUP(L3782,'Products Sheet'!$A:$B,2,FALSE)</f>
        <v/>
      </c>
      <c r="X3782" s="7" t="n"/>
      <c r="Y3782" s="7" t="n"/>
      <c r="Z3782" s="7" t="n"/>
      <c r="AA3782" s="7" t="n"/>
      <c r="AB3782" s="7" t="n"/>
      <c r="AC3782" s="7" t="n"/>
    </row>
    <row r="3783" ht="9.75" customHeight="1" s="12">
      <c r="A3783" s="11" t="inlineStr">
        <is>
          <t>SO - 000358</t>
        </is>
      </c>
      <c r="B3783" s="11" t="inlineStr">
        <is>
          <t>In-Store</t>
        </is>
      </c>
      <c r="C3783" s="11" t="inlineStr">
        <is>
          <t>WARE-NMK1003</t>
        </is>
      </c>
      <c r="D3783" s="6" t="n">
        <v>43200</v>
      </c>
      <c r="E3783" s="6" t="n">
        <v>43281</v>
      </c>
      <c r="F3783" s="6" t="n">
        <v>43302</v>
      </c>
      <c r="G3783" s="6" t="n">
        <v>43309</v>
      </c>
      <c r="H3783" s="11" t="inlineStr">
        <is>
          <t>USD</t>
        </is>
      </c>
      <c r="I3783" s="11" t="n">
        <v>2</v>
      </c>
      <c r="J3783" s="11" t="n">
        <v>41</v>
      </c>
      <c r="K3783" s="11" t="n">
        <v>159</v>
      </c>
      <c r="L3783" s="11" t="n">
        <v>23</v>
      </c>
      <c r="M3783" s="11" t="n">
        <v>5</v>
      </c>
      <c r="N3783" s="11" t="n">
        <v>0.05</v>
      </c>
      <c r="O3783" s="7" t="n">
        <v>3082</v>
      </c>
      <c r="P3783" s="7" t="n">
        <v>1510.18</v>
      </c>
      <c r="Q3783" s="7">
        <f>text(E3783,"ddd")</f>
        <v/>
      </c>
      <c r="R3783" s="7">
        <f>G3783-F3783</f>
        <v/>
      </c>
      <c r="S3783" s="7">
        <f>E3783-D3783</f>
        <v/>
      </c>
      <c r="T3783" s="7">
        <f>O3783*M3783</f>
        <v/>
      </c>
      <c r="U3783" s="7">
        <f>T3783*N3783</f>
        <v/>
      </c>
      <c r="V3783" s="7">
        <f>T3783-U3783-(P3783*M3783)</f>
        <v/>
      </c>
      <c r="W3783" s="7">
        <f>VLOOKUP(L3783,'Products Sheet'!$A:$B,2,FALSE)</f>
        <v/>
      </c>
      <c r="X3783" s="7" t="n"/>
      <c r="Y3783" s="7" t="n"/>
      <c r="Z3783" s="7" t="n"/>
      <c r="AA3783" s="7" t="n"/>
      <c r="AB3783" s="7" t="n"/>
      <c r="AC3783" s="7" t="n"/>
    </row>
    <row r="3784" ht="9.75" customHeight="1" s="12">
      <c r="A3784" s="11" t="inlineStr">
        <is>
          <t>SO - 000385</t>
        </is>
      </c>
      <c r="B3784" s="11" t="inlineStr">
        <is>
          <t>In-Store</t>
        </is>
      </c>
      <c r="C3784" s="11" t="inlineStr">
        <is>
          <t>WARE-NMK1003</t>
        </is>
      </c>
      <c r="D3784" s="6" t="n">
        <v>43100</v>
      </c>
      <c r="E3784" s="6" t="n">
        <v>43285</v>
      </c>
      <c r="F3784" s="6" t="n">
        <v>43295</v>
      </c>
      <c r="G3784" s="6" t="n">
        <v>43304</v>
      </c>
      <c r="H3784" s="11" t="inlineStr">
        <is>
          <t>USD</t>
        </is>
      </c>
      <c r="I3784" s="11" t="n">
        <v>12</v>
      </c>
      <c r="J3784" s="11" t="n">
        <v>12</v>
      </c>
      <c r="K3784" s="11" t="n">
        <v>185</v>
      </c>
      <c r="L3784" s="11" t="n">
        <v>23</v>
      </c>
      <c r="M3784" s="11" t="n">
        <v>8</v>
      </c>
      <c r="N3784" s="11" t="n">
        <v>0.05</v>
      </c>
      <c r="O3784" s="7" t="n">
        <v>6539.2</v>
      </c>
      <c r="P3784" s="7" t="n">
        <v>3858.128</v>
      </c>
      <c r="Q3784" s="7">
        <f>text(E3784,"ddd")</f>
        <v/>
      </c>
      <c r="R3784" s="7">
        <f>G3784-F3784</f>
        <v/>
      </c>
      <c r="S3784" s="7">
        <f>E3784-D3784</f>
        <v/>
      </c>
      <c r="T3784" s="7">
        <f>O3784*M3784</f>
        <v/>
      </c>
      <c r="U3784" s="7">
        <f>T3784*N3784</f>
        <v/>
      </c>
      <c r="V3784" s="7">
        <f>T3784-U3784-(P3784*M3784)</f>
        <v/>
      </c>
      <c r="W3784" s="7">
        <f>VLOOKUP(L3784,'Products Sheet'!$A:$B,2,FALSE)</f>
        <v/>
      </c>
      <c r="X3784" s="7" t="n"/>
      <c r="Y3784" s="7" t="n"/>
      <c r="Z3784" s="7" t="n"/>
      <c r="AA3784" s="7" t="n"/>
      <c r="AB3784" s="7" t="n"/>
      <c r="AC3784" s="7" t="n"/>
    </row>
    <row r="3785" ht="9.75" customHeight="1" s="12">
      <c r="A3785" s="11" t="inlineStr">
        <is>
          <t>SO - 000397</t>
        </is>
      </c>
      <c r="B3785" s="11" t="inlineStr">
        <is>
          <t>Wholesale</t>
        </is>
      </c>
      <c r="C3785" s="11" t="inlineStr">
        <is>
          <t>WARE-NMK1003</t>
        </is>
      </c>
      <c r="D3785" s="6" t="n">
        <v>43200</v>
      </c>
      <c r="E3785" s="6" t="n">
        <v>43286</v>
      </c>
      <c r="F3785" s="6" t="n">
        <v>43297</v>
      </c>
      <c r="G3785" s="6" t="n">
        <v>43307</v>
      </c>
      <c r="H3785" s="11" t="inlineStr">
        <is>
          <t>USD</t>
        </is>
      </c>
      <c r="I3785" s="11" t="n">
        <v>27</v>
      </c>
      <c r="J3785" s="11" t="n">
        <v>13</v>
      </c>
      <c r="K3785" s="11" t="n">
        <v>183</v>
      </c>
      <c r="L3785" s="11" t="n">
        <v>23</v>
      </c>
      <c r="M3785" s="11" t="n">
        <v>8</v>
      </c>
      <c r="N3785" s="11" t="n">
        <v>0.075</v>
      </c>
      <c r="O3785" s="7" t="n">
        <v>1112.2</v>
      </c>
      <c r="P3785" s="7" t="n">
        <v>500.49</v>
      </c>
      <c r="Q3785" s="7">
        <f>text(E3785,"ddd")</f>
        <v/>
      </c>
      <c r="R3785" s="7">
        <f>G3785-F3785</f>
        <v/>
      </c>
      <c r="S3785" s="7">
        <f>E3785-D3785</f>
        <v/>
      </c>
      <c r="T3785" s="7">
        <f>O3785*M3785</f>
        <v/>
      </c>
      <c r="U3785" s="7">
        <f>T3785*N3785</f>
        <v/>
      </c>
      <c r="V3785" s="7">
        <f>T3785-U3785-(P3785*M3785)</f>
        <v/>
      </c>
      <c r="W3785" s="7">
        <f>VLOOKUP(L3785,'Products Sheet'!$A:$B,2,FALSE)</f>
        <v/>
      </c>
      <c r="X3785" s="7" t="n"/>
      <c r="Y3785" s="7" t="n"/>
      <c r="Z3785" s="7" t="n"/>
      <c r="AA3785" s="7" t="n"/>
      <c r="AB3785" s="7" t="n"/>
      <c r="AC3785" s="7" t="n"/>
    </row>
    <row r="3786" ht="9.75" customHeight="1" s="12">
      <c r="A3786" s="11" t="inlineStr">
        <is>
          <t>SO - 000404</t>
        </is>
      </c>
      <c r="B3786" s="11" t="inlineStr">
        <is>
          <t>Online</t>
        </is>
      </c>
      <c r="C3786" s="11" t="inlineStr">
        <is>
          <t>WARE-PUJ1005</t>
        </is>
      </c>
      <c r="D3786" s="6" t="n">
        <v>43200</v>
      </c>
      <c r="E3786" s="6" t="n">
        <v>43287</v>
      </c>
      <c r="F3786" s="6" t="n">
        <v>43302</v>
      </c>
      <c r="G3786" s="6" t="n">
        <v>43303</v>
      </c>
      <c r="H3786" s="11" t="inlineStr">
        <is>
          <t>USD</t>
        </is>
      </c>
      <c r="I3786" s="11" t="n">
        <v>12</v>
      </c>
      <c r="J3786" s="11" t="n">
        <v>36</v>
      </c>
      <c r="K3786" s="11" t="n">
        <v>278</v>
      </c>
      <c r="L3786" s="11" t="n">
        <v>23</v>
      </c>
      <c r="M3786" s="11" t="n">
        <v>7</v>
      </c>
      <c r="N3786" s="11" t="n">
        <v>0.1</v>
      </c>
      <c r="O3786" s="7" t="n">
        <v>3886</v>
      </c>
      <c r="P3786" s="7" t="n">
        <v>2020.72</v>
      </c>
      <c r="Q3786" s="7">
        <f>text(E3786,"ddd")</f>
        <v/>
      </c>
      <c r="R3786" s="7">
        <f>G3786-F3786</f>
        <v/>
      </c>
      <c r="S3786" s="7">
        <f>E3786-D3786</f>
        <v/>
      </c>
      <c r="T3786" s="7">
        <f>O3786*M3786</f>
        <v/>
      </c>
      <c r="U3786" s="7">
        <f>T3786*N3786</f>
        <v/>
      </c>
      <c r="V3786" s="7">
        <f>T3786-U3786-(P3786*M3786)</f>
        <v/>
      </c>
      <c r="W3786" s="7">
        <f>VLOOKUP(L3786,'Products Sheet'!$A:$B,2,FALSE)</f>
        <v/>
      </c>
      <c r="X3786" s="7" t="n"/>
      <c r="Y3786" s="7" t="n"/>
      <c r="Z3786" s="7" t="n"/>
      <c r="AA3786" s="7" t="n"/>
      <c r="AB3786" s="7" t="n"/>
      <c r="AC3786" s="7" t="n"/>
    </row>
    <row r="3787" ht="9.75" customHeight="1" s="12">
      <c r="A3787" s="11" t="inlineStr">
        <is>
          <t>SO - 000467</t>
        </is>
      </c>
      <c r="B3787" s="11" t="inlineStr">
        <is>
          <t>In-Store</t>
        </is>
      </c>
      <c r="C3787" s="11" t="inlineStr">
        <is>
          <t>WARE-MKL1006</t>
        </is>
      </c>
      <c r="D3787" s="6" t="n">
        <v>43200</v>
      </c>
      <c r="E3787" s="6" t="n">
        <v>43294</v>
      </c>
      <c r="F3787" s="6" t="n">
        <v>43315</v>
      </c>
      <c r="G3787" s="6" t="n">
        <v>43319</v>
      </c>
      <c r="H3787" s="11" t="inlineStr">
        <is>
          <t>USD</t>
        </is>
      </c>
      <c r="I3787" s="11" t="n">
        <v>2</v>
      </c>
      <c r="J3787" s="11" t="n">
        <v>45</v>
      </c>
      <c r="K3787" s="11" t="n">
        <v>351</v>
      </c>
      <c r="L3787" s="11" t="n">
        <v>23</v>
      </c>
      <c r="M3787" s="11" t="n">
        <v>2</v>
      </c>
      <c r="N3787" s="11" t="n">
        <v>0.075</v>
      </c>
      <c r="O3787" s="7" t="n">
        <v>2653.2</v>
      </c>
      <c r="P3787" s="7" t="n">
        <v>1857.24</v>
      </c>
      <c r="Q3787" s="7">
        <f>text(E3787,"ddd")</f>
        <v/>
      </c>
      <c r="R3787" s="7">
        <f>G3787-F3787</f>
        <v/>
      </c>
      <c r="S3787" s="7">
        <f>E3787-D3787</f>
        <v/>
      </c>
      <c r="T3787" s="7">
        <f>O3787*M3787</f>
        <v/>
      </c>
      <c r="U3787" s="7">
        <f>T3787*N3787</f>
        <v/>
      </c>
      <c r="V3787" s="7">
        <f>T3787-U3787-(P3787*M3787)</f>
        <v/>
      </c>
      <c r="W3787" s="7">
        <f>VLOOKUP(L3787,'Products Sheet'!$A:$B,2,FALSE)</f>
        <v/>
      </c>
      <c r="X3787" s="7" t="n"/>
      <c r="Y3787" s="7" t="n"/>
      <c r="Z3787" s="7" t="n"/>
      <c r="AA3787" s="7" t="n"/>
      <c r="AB3787" s="7" t="n"/>
      <c r="AC3787" s="7" t="n"/>
    </row>
    <row r="3788" ht="9.75" customHeight="1" s="12">
      <c r="A3788" s="11" t="inlineStr">
        <is>
          <t>SO - 000502</t>
        </is>
      </c>
      <c r="B3788" s="11" t="inlineStr">
        <is>
          <t>In-Store</t>
        </is>
      </c>
      <c r="C3788" s="11" t="inlineStr">
        <is>
          <t>WARE-NMK1003</t>
        </is>
      </c>
      <c r="D3788" s="6" t="n">
        <v>43200</v>
      </c>
      <c r="E3788" s="6" t="n">
        <v>43299</v>
      </c>
      <c r="F3788" s="6" t="n">
        <v>43313</v>
      </c>
      <c r="G3788" s="6" t="n">
        <v>43323</v>
      </c>
      <c r="H3788" s="11" t="inlineStr">
        <is>
          <t>USD</t>
        </is>
      </c>
      <c r="I3788" s="11" t="n">
        <v>2</v>
      </c>
      <c r="J3788" s="11" t="n">
        <v>47</v>
      </c>
      <c r="K3788" s="11" t="n">
        <v>120</v>
      </c>
      <c r="L3788" s="11" t="n">
        <v>23</v>
      </c>
      <c r="M3788" s="11" t="n">
        <v>7</v>
      </c>
      <c r="N3788" s="11" t="n">
        <v>0.2</v>
      </c>
      <c r="O3788" s="7" t="n">
        <v>2412</v>
      </c>
      <c r="P3788" s="7" t="n">
        <v>1109.52</v>
      </c>
      <c r="Q3788" s="7">
        <f>text(E3788,"ddd")</f>
        <v/>
      </c>
      <c r="R3788" s="7">
        <f>G3788-F3788</f>
        <v/>
      </c>
      <c r="S3788" s="7">
        <f>E3788-D3788</f>
        <v/>
      </c>
      <c r="T3788" s="7">
        <f>O3788*M3788</f>
        <v/>
      </c>
      <c r="U3788" s="7">
        <f>T3788*N3788</f>
        <v/>
      </c>
      <c r="V3788" s="7">
        <f>T3788-U3788-(P3788*M3788)</f>
        <v/>
      </c>
      <c r="W3788" s="7">
        <f>VLOOKUP(L3788,'Products Sheet'!$A:$B,2,FALSE)</f>
        <v/>
      </c>
      <c r="X3788" s="7" t="n"/>
      <c r="Y3788" s="7" t="n"/>
      <c r="Z3788" s="7" t="n"/>
      <c r="AA3788" s="7" t="n"/>
      <c r="AB3788" s="7" t="n"/>
      <c r="AC3788" s="7" t="n"/>
    </row>
    <row r="3789" ht="9.75" customHeight="1" s="12">
      <c r="A3789" s="11" t="inlineStr">
        <is>
          <t>SO - 000607</t>
        </is>
      </c>
      <c r="B3789" s="11" t="inlineStr">
        <is>
          <t>Online</t>
        </is>
      </c>
      <c r="C3789" s="11" t="inlineStr">
        <is>
          <t>WARE-NMK1003</t>
        </is>
      </c>
      <c r="D3789" s="6" t="n">
        <v>43200</v>
      </c>
      <c r="E3789" s="6" t="n">
        <v>43310</v>
      </c>
      <c r="F3789" s="6" t="n">
        <v>43323</v>
      </c>
      <c r="G3789" s="6" t="n">
        <v>43326</v>
      </c>
      <c r="H3789" s="11" t="inlineStr">
        <is>
          <t>USD</t>
        </is>
      </c>
      <c r="I3789" s="11" t="n">
        <v>15</v>
      </c>
      <c r="J3789" s="11" t="n">
        <v>1</v>
      </c>
      <c r="K3789" s="11" t="n">
        <v>166</v>
      </c>
      <c r="L3789" s="11" t="n">
        <v>23</v>
      </c>
      <c r="M3789" s="11" t="n">
        <v>8</v>
      </c>
      <c r="N3789" s="11" t="n">
        <v>0.05</v>
      </c>
      <c r="O3789" s="7" t="n">
        <v>3705.1</v>
      </c>
      <c r="P3789" s="7" t="n">
        <v>2111.907</v>
      </c>
      <c r="Q3789" s="7">
        <f>text(E3789,"ddd")</f>
        <v/>
      </c>
      <c r="R3789" s="7">
        <f>G3789-F3789</f>
        <v/>
      </c>
      <c r="S3789" s="7">
        <f>E3789-D3789</f>
        <v/>
      </c>
      <c r="T3789" s="7">
        <f>O3789*M3789</f>
        <v/>
      </c>
      <c r="U3789" s="7">
        <f>T3789*N3789</f>
        <v/>
      </c>
      <c r="V3789" s="7">
        <f>T3789-U3789-(P3789*M3789)</f>
        <v/>
      </c>
      <c r="W3789" s="7">
        <f>VLOOKUP(L3789,'Products Sheet'!$A:$B,2,FALSE)</f>
        <v/>
      </c>
      <c r="X3789" s="7" t="n"/>
      <c r="Y3789" s="7" t="n"/>
      <c r="Z3789" s="7" t="n"/>
      <c r="AA3789" s="7" t="n"/>
      <c r="AB3789" s="7" t="n"/>
      <c r="AC3789" s="7" t="n"/>
    </row>
    <row r="3790" ht="9.75" customHeight="1" s="12">
      <c r="A3790" s="11" t="inlineStr">
        <is>
          <t>SO - 000633</t>
        </is>
      </c>
      <c r="B3790" s="11" t="inlineStr">
        <is>
          <t>In-Store</t>
        </is>
      </c>
      <c r="C3790" s="11" t="inlineStr">
        <is>
          <t>WARE-MKL1006</t>
        </is>
      </c>
      <c r="D3790" s="6" t="n">
        <v>43200</v>
      </c>
      <c r="E3790" s="6" t="n">
        <v>43314</v>
      </c>
      <c r="F3790" s="6" t="n">
        <v>43332</v>
      </c>
      <c r="G3790" s="6" t="n">
        <v>43341</v>
      </c>
      <c r="H3790" s="11" t="inlineStr">
        <is>
          <t>USD</t>
        </is>
      </c>
      <c r="I3790" s="11" t="n">
        <v>8</v>
      </c>
      <c r="J3790" s="11" t="n">
        <v>37</v>
      </c>
      <c r="K3790" s="11" t="n">
        <v>334</v>
      </c>
      <c r="L3790" s="11" t="n">
        <v>23</v>
      </c>
      <c r="M3790" s="11" t="n">
        <v>5</v>
      </c>
      <c r="N3790" s="11" t="n">
        <v>0.15</v>
      </c>
      <c r="O3790" s="7" t="n">
        <v>234.5</v>
      </c>
      <c r="P3790" s="7" t="n">
        <v>180.565</v>
      </c>
      <c r="Q3790" s="7">
        <f>text(E3790,"ddd")</f>
        <v/>
      </c>
      <c r="R3790" s="7">
        <f>G3790-F3790</f>
        <v/>
      </c>
      <c r="S3790" s="7">
        <f>E3790-D3790</f>
        <v/>
      </c>
      <c r="T3790" s="7">
        <f>O3790*M3790</f>
        <v/>
      </c>
      <c r="U3790" s="7">
        <f>T3790*N3790</f>
        <v/>
      </c>
      <c r="V3790" s="7">
        <f>T3790-U3790-(P3790*M3790)</f>
        <v/>
      </c>
      <c r="W3790" s="7">
        <f>VLOOKUP(L3790,'Products Sheet'!$A:$B,2,FALSE)</f>
        <v/>
      </c>
      <c r="X3790" s="7" t="n"/>
      <c r="Y3790" s="7" t="n"/>
      <c r="Z3790" s="7" t="n"/>
      <c r="AA3790" s="7" t="n"/>
      <c r="AB3790" s="7" t="n"/>
      <c r="AC3790" s="7" t="n"/>
    </row>
    <row r="3791" ht="9.75" customHeight="1" s="12">
      <c r="A3791" s="11" t="inlineStr">
        <is>
          <t>SO - 000659</t>
        </is>
      </c>
      <c r="B3791" s="11" t="inlineStr">
        <is>
          <t>In-Store</t>
        </is>
      </c>
      <c r="C3791" s="11" t="inlineStr">
        <is>
          <t>WARE-XYS1001</t>
        </is>
      </c>
      <c r="D3791" s="6" t="n">
        <v>43200</v>
      </c>
      <c r="E3791" s="6" t="n">
        <v>43316</v>
      </c>
      <c r="F3791" s="6" t="n">
        <v>43328</v>
      </c>
      <c r="G3791" s="6" t="n">
        <v>43334</v>
      </c>
      <c r="H3791" s="11" t="inlineStr">
        <is>
          <t>USD</t>
        </is>
      </c>
      <c r="I3791" s="11" t="n">
        <v>1</v>
      </c>
      <c r="J3791" s="11" t="n">
        <v>29</v>
      </c>
      <c r="K3791" s="11" t="n">
        <v>28</v>
      </c>
      <c r="L3791" s="11" t="n">
        <v>23</v>
      </c>
      <c r="M3791" s="11" t="n">
        <v>4</v>
      </c>
      <c r="N3791" s="11" t="n">
        <v>0.1</v>
      </c>
      <c r="O3791" s="7" t="n">
        <v>5427</v>
      </c>
      <c r="P3791" s="7" t="n">
        <v>3744.63</v>
      </c>
      <c r="Q3791" s="7">
        <f>text(E3791,"ddd")</f>
        <v/>
      </c>
      <c r="R3791" s="7">
        <f>G3791-F3791</f>
        <v/>
      </c>
      <c r="S3791" s="7">
        <f>E3791-D3791</f>
        <v/>
      </c>
      <c r="T3791" s="7">
        <f>O3791*M3791</f>
        <v/>
      </c>
      <c r="U3791" s="7">
        <f>T3791*N3791</f>
        <v/>
      </c>
      <c r="V3791" s="7">
        <f>T3791-U3791-(P3791*M3791)</f>
        <v/>
      </c>
      <c r="W3791" s="7">
        <f>VLOOKUP(L3791,'Products Sheet'!$A:$B,2,FALSE)</f>
        <v/>
      </c>
      <c r="X3791" s="7" t="n"/>
      <c r="Y3791" s="7" t="n"/>
      <c r="Z3791" s="7" t="n"/>
      <c r="AA3791" s="7" t="n"/>
      <c r="AB3791" s="7" t="n"/>
      <c r="AC3791" s="7" t="n"/>
    </row>
    <row r="3792" ht="9.75" customHeight="1" s="12">
      <c r="A3792" s="11" t="inlineStr">
        <is>
          <t>SO - 000720</t>
        </is>
      </c>
      <c r="B3792" s="11" t="inlineStr">
        <is>
          <t>Online</t>
        </is>
      </c>
      <c r="C3792" s="11" t="inlineStr">
        <is>
          <t>WARE-PUJ1005</t>
        </is>
      </c>
      <c r="D3792" s="6" t="n">
        <v>43200</v>
      </c>
      <c r="E3792" s="6" t="n">
        <v>43323</v>
      </c>
      <c r="F3792" s="6" t="n">
        <v>43335</v>
      </c>
      <c r="G3792" s="6" t="n">
        <v>43344</v>
      </c>
      <c r="H3792" s="11" t="inlineStr">
        <is>
          <t>USD</t>
        </is>
      </c>
      <c r="I3792" s="11" t="n">
        <v>16</v>
      </c>
      <c r="J3792" s="11" t="n">
        <v>36</v>
      </c>
      <c r="K3792" s="11" t="n">
        <v>283</v>
      </c>
      <c r="L3792" s="11" t="n">
        <v>23</v>
      </c>
      <c r="M3792" s="11" t="n">
        <v>8</v>
      </c>
      <c r="N3792" s="11" t="n">
        <v>0.15</v>
      </c>
      <c r="O3792" s="7" t="n">
        <v>991.6</v>
      </c>
      <c r="P3792" s="7" t="n">
        <v>575.1279999999999</v>
      </c>
      <c r="Q3792" s="7">
        <f>text(E3792,"ddd")</f>
        <v/>
      </c>
      <c r="R3792" s="7">
        <f>G3792-F3792</f>
        <v/>
      </c>
      <c r="S3792" s="7">
        <f>E3792-D3792</f>
        <v/>
      </c>
      <c r="T3792" s="7">
        <f>O3792*M3792</f>
        <v/>
      </c>
      <c r="U3792" s="7">
        <f>T3792*N3792</f>
        <v/>
      </c>
      <c r="V3792" s="7">
        <f>T3792-U3792-(P3792*M3792)</f>
        <v/>
      </c>
      <c r="W3792" s="7">
        <f>VLOOKUP(L3792,'Products Sheet'!$A:$B,2,FALSE)</f>
        <v/>
      </c>
      <c r="X3792" s="7" t="n"/>
      <c r="Y3792" s="7" t="n"/>
      <c r="Z3792" s="7" t="n"/>
      <c r="AA3792" s="7" t="n"/>
      <c r="AB3792" s="7" t="n"/>
      <c r="AC3792" s="7" t="n"/>
    </row>
    <row r="3793" ht="9.75" customHeight="1" s="12">
      <c r="A3793" s="11" t="inlineStr">
        <is>
          <t>SO - 000724</t>
        </is>
      </c>
      <c r="B3793" s="11" t="inlineStr">
        <is>
          <t>In-Store</t>
        </is>
      </c>
      <c r="C3793" s="11" t="inlineStr">
        <is>
          <t>WARE-UHY1004</t>
        </is>
      </c>
      <c r="D3793" s="6" t="n">
        <v>43200</v>
      </c>
      <c r="E3793" s="6" t="n">
        <v>43323</v>
      </c>
      <c r="F3793" s="6" t="n">
        <v>43340</v>
      </c>
      <c r="G3793" s="6" t="n">
        <v>43344</v>
      </c>
      <c r="H3793" s="11" t="inlineStr">
        <is>
          <t>USD</t>
        </is>
      </c>
      <c r="I3793" s="11" t="n">
        <v>8</v>
      </c>
      <c r="J3793" s="11" t="n">
        <v>28</v>
      </c>
      <c r="K3793" s="11" t="n">
        <v>248</v>
      </c>
      <c r="L3793" s="11" t="n">
        <v>23</v>
      </c>
      <c r="M3793" s="11" t="n">
        <v>4</v>
      </c>
      <c r="N3793" s="11" t="n">
        <v>0.2</v>
      </c>
      <c r="O3793" s="7" t="n">
        <v>1313.2</v>
      </c>
      <c r="P3793" s="7" t="n">
        <v>577.808</v>
      </c>
      <c r="Q3793" s="7">
        <f>text(E3793,"ddd")</f>
        <v/>
      </c>
      <c r="R3793" s="7">
        <f>G3793-F3793</f>
        <v/>
      </c>
      <c r="S3793" s="7">
        <f>E3793-D3793</f>
        <v/>
      </c>
      <c r="T3793" s="7">
        <f>O3793*M3793</f>
        <v/>
      </c>
      <c r="U3793" s="7">
        <f>T3793*N3793</f>
        <v/>
      </c>
      <c r="V3793" s="7">
        <f>T3793-U3793-(P3793*M3793)</f>
        <v/>
      </c>
      <c r="W3793" s="7">
        <f>VLOOKUP(L3793,'Products Sheet'!$A:$B,2,FALSE)</f>
        <v/>
      </c>
      <c r="X3793" s="7" t="n"/>
      <c r="Y3793" s="7" t="n"/>
      <c r="Z3793" s="7" t="n"/>
      <c r="AA3793" s="7" t="n"/>
      <c r="AB3793" s="7" t="n"/>
      <c r="AC3793" s="7" t="n"/>
    </row>
    <row r="3794" ht="9.75" customHeight="1" s="12">
      <c r="A3794" s="11" t="inlineStr">
        <is>
          <t>SO - 000871</t>
        </is>
      </c>
      <c r="B3794" s="11" t="inlineStr">
        <is>
          <t>Online</t>
        </is>
      </c>
      <c r="C3794" s="11" t="inlineStr">
        <is>
          <t>WARE-NBV1002</t>
        </is>
      </c>
      <c r="D3794" s="6" t="n">
        <v>43200</v>
      </c>
      <c r="E3794" s="6" t="n">
        <v>43339</v>
      </c>
      <c r="F3794" s="6" t="n">
        <v>43364</v>
      </c>
      <c r="G3794" s="6" t="n">
        <v>43373</v>
      </c>
      <c r="H3794" s="11" t="inlineStr">
        <is>
          <t>USD</t>
        </is>
      </c>
      <c r="I3794" s="11" t="n">
        <v>17</v>
      </c>
      <c r="J3794" s="11" t="n">
        <v>49</v>
      </c>
      <c r="K3794" s="11" t="n">
        <v>81</v>
      </c>
      <c r="L3794" s="11" t="n">
        <v>23</v>
      </c>
      <c r="M3794" s="11" t="n">
        <v>8</v>
      </c>
      <c r="N3794" s="11" t="n">
        <v>0.15</v>
      </c>
      <c r="O3794" s="7" t="n">
        <v>3953</v>
      </c>
      <c r="P3794" s="7" t="n">
        <v>2450.86</v>
      </c>
      <c r="Q3794" s="7">
        <f>text(E3794,"ddd")</f>
        <v/>
      </c>
      <c r="R3794" s="7">
        <f>G3794-F3794</f>
        <v/>
      </c>
      <c r="S3794" s="7">
        <f>E3794-D3794</f>
        <v/>
      </c>
      <c r="T3794" s="7">
        <f>O3794*M3794</f>
        <v/>
      </c>
      <c r="U3794" s="7">
        <f>T3794*N3794</f>
        <v/>
      </c>
      <c r="V3794" s="7">
        <f>T3794-U3794-(P3794*M3794)</f>
        <v/>
      </c>
      <c r="W3794" s="7">
        <f>VLOOKUP(L3794,'Products Sheet'!$A:$B,2,FALSE)</f>
        <v/>
      </c>
      <c r="X3794" s="7" t="n"/>
      <c r="Y3794" s="7" t="n"/>
      <c r="Z3794" s="7" t="n"/>
      <c r="AA3794" s="7" t="n"/>
      <c r="AB3794" s="7" t="n"/>
      <c r="AC3794" s="7" t="n"/>
    </row>
    <row r="3795" ht="9.75" customHeight="1" s="12">
      <c r="A3795" s="11" t="inlineStr">
        <is>
          <t>SO - 000941</t>
        </is>
      </c>
      <c r="B3795" s="11" t="inlineStr">
        <is>
          <t>In-Store</t>
        </is>
      </c>
      <c r="C3795" s="11" t="inlineStr">
        <is>
          <t>WARE-NMK1003</t>
        </is>
      </c>
      <c r="D3795" s="6" t="n">
        <v>43300</v>
      </c>
      <c r="E3795" s="6" t="n">
        <v>43349</v>
      </c>
      <c r="F3795" s="6" t="n">
        <v>43366</v>
      </c>
      <c r="G3795" s="6" t="n">
        <v>43368</v>
      </c>
      <c r="H3795" s="11" t="inlineStr">
        <is>
          <t>USD</t>
        </is>
      </c>
      <c r="I3795" s="11" t="n">
        <v>8</v>
      </c>
      <c r="J3795" s="11" t="n">
        <v>17</v>
      </c>
      <c r="K3795" s="11" t="n">
        <v>153</v>
      </c>
      <c r="L3795" s="11" t="n">
        <v>23</v>
      </c>
      <c r="M3795" s="11" t="n">
        <v>4</v>
      </c>
      <c r="N3795" s="11" t="n">
        <v>0.2</v>
      </c>
      <c r="O3795" s="7" t="n">
        <v>3939.6</v>
      </c>
      <c r="P3795" s="7" t="n">
        <v>2678.928</v>
      </c>
      <c r="Q3795" s="7">
        <f>text(E3795,"ddd")</f>
        <v/>
      </c>
      <c r="R3795" s="7">
        <f>G3795-F3795</f>
        <v/>
      </c>
      <c r="S3795" s="7">
        <f>E3795-D3795</f>
        <v/>
      </c>
      <c r="T3795" s="7">
        <f>O3795*M3795</f>
        <v/>
      </c>
      <c r="U3795" s="7">
        <f>T3795*N3795</f>
        <v/>
      </c>
      <c r="V3795" s="7">
        <f>T3795-U3795-(P3795*M3795)</f>
        <v/>
      </c>
      <c r="W3795" s="7">
        <f>VLOOKUP(L3795,'Products Sheet'!$A:$B,2,FALSE)</f>
        <v/>
      </c>
      <c r="X3795" s="7" t="n"/>
      <c r="Y3795" s="7" t="n"/>
      <c r="Z3795" s="7" t="n"/>
      <c r="AA3795" s="7" t="n"/>
      <c r="AB3795" s="7" t="n"/>
      <c r="AC3795" s="7" t="n"/>
    </row>
    <row r="3796" ht="9.75" customHeight="1" s="12">
      <c r="A3796" s="11" t="inlineStr">
        <is>
          <t>SO - 0001007</t>
        </is>
      </c>
      <c r="B3796" s="11" t="inlineStr">
        <is>
          <t>Online</t>
        </is>
      </c>
      <c r="C3796" s="11" t="inlineStr">
        <is>
          <t>WARE-XYS1001</t>
        </is>
      </c>
      <c r="D3796" s="6" t="n">
        <v>43200</v>
      </c>
      <c r="E3796" s="6" t="n">
        <v>43356</v>
      </c>
      <c r="F3796" s="6" t="n">
        <v>43384</v>
      </c>
      <c r="G3796" s="6" t="n">
        <v>43386</v>
      </c>
      <c r="H3796" s="11" t="inlineStr">
        <is>
          <t>USD</t>
        </is>
      </c>
      <c r="I3796" s="11" t="n">
        <v>16</v>
      </c>
      <c r="J3796" s="11" t="n">
        <v>29</v>
      </c>
      <c r="K3796" s="11" t="n">
        <v>12</v>
      </c>
      <c r="L3796" s="11" t="n">
        <v>23</v>
      </c>
      <c r="M3796" s="11" t="n">
        <v>2</v>
      </c>
      <c r="N3796" s="11" t="n">
        <v>0.15</v>
      </c>
      <c r="O3796" s="7" t="n">
        <v>1922.9</v>
      </c>
      <c r="P3796" s="7" t="n">
        <v>865.3050000000001</v>
      </c>
      <c r="Q3796" s="7">
        <f>text(E3796,"ddd")</f>
        <v/>
      </c>
      <c r="R3796" s="7">
        <f>G3796-F3796</f>
        <v/>
      </c>
      <c r="S3796" s="7">
        <f>E3796-D3796</f>
        <v/>
      </c>
      <c r="T3796" s="7">
        <f>O3796*M3796</f>
        <v/>
      </c>
      <c r="U3796" s="7">
        <f>T3796*N3796</f>
        <v/>
      </c>
      <c r="V3796" s="7">
        <f>T3796-U3796-(P3796*M3796)</f>
        <v/>
      </c>
      <c r="W3796" s="7">
        <f>VLOOKUP(L3796,'Products Sheet'!$A:$B,2,FALSE)</f>
        <v/>
      </c>
      <c r="X3796" s="7" t="n"/>
      <c r="Y3796" s="7" t="n"/>
      <c r="Z3796" s="7" t="n"/>
      <c r="AA3796" s="7" t="n"/>
      <c r="AB3796" s="7" t="n"/>
      <c r="AC3796" s="7" t="n"/>
    </row>
    <row r="3797" ht="9.75" customHeight="1" s="12">
      <c r="A3797" s="11" t="inlineStr">
        <is>
          <t>SO - 0001013</t>
        </is>
      </c>
      <c r="B3797" s="11" t="inlineStr">
        <is>
          <t>Wholesale</t>
        </is>
      </c>
      <c r="C3797" s="11" t="inlineStr">
        <is>
          <t>WARE-PUJ1005</t>
        </is>
      </c>
      <c r="D3797" s="6" t="n">
        <v>43200</v>
      </c>
      <c r="E3797" s="6" t="n">
        <v>43357</v>
      </c>
      <c r="F3797" s="6" t="n">
        <v>43379</v>
      </c>
      <c r="G3797" s="6" t="n">
        <v>43386</v>
      </c>
      <c r="H3797" s="11" t="inlineStr">
        <is>
          <t>USD</t>
        </is>
      </c>
      <c r="I3797" s="11" t="n">
        <v>28</v>
      </c>
      <c r="J3797" s="11" t="n">
        <v>19</v>
      </c>
      <c r="K3797" s="11" t="n">
        <v>266</v>
      </c>
      <c r="L3797" s="11" t="n">
        <v>23</v>
      </c>
      <c r="M3797" s="11" t="n">
        <v>2</v>
      </c>
      <c r="N3797" s="11" t="n">
        <v>0.075</v>
      </c>
      <c r="O3797" s="7" t="n">
        <v>1065.3</v>
      </c>
      <c r="P3797" s="7" t="n">
        <v>852.24</v>
      </c>
      <c r="Q3797" s="7">
        <f>text(E3797,"ddd")</f>
        <v/>
      </c>
      <c r="R3797" s="7">
        <f>G3797-F3797</f>
        <v/>
      </c>
      <c r="S3797" s="7">
        <f>E3797-D3797</f>
        <v/>
      </c>
      <c r="T3797" s="7">
        <f>O3797*M3797</f>
        <v/>
      </c>
      <c r="U3797" s="7">
        <f>T3797*N3797</f>
        <v/>
      </c>
      <c r="V3797" s="7">
        <f>T3797-U3797-(P3797*M3797)</f>
        <v/>
      </c>
      <c r="W3797" s="7">
        <f>VLOOKUP(L3797,'Products Sheet'!$A:$B,2,FALSE)</f>
        <v/>
      </c>
      <c r="X3797" s="7" t="n"/>
      <c r="Y3797" s="7" t="n"/>
      <c r="Z3797" s="7" t="n"/>
      <c r="AA3797" s="7" t="n"/>
      <c r="AB3797" s="7" t="n"/>
      <c r="AC3797" s="7" t="n"/>
    </row>
    <row r="3798" ht="9.75" customHeight="1" s="12">
      <c r="A3798" s="11" t="inlineStr">
        <is>
          <t>SO - 0001047</t>
        </is>
      </c>
      <c r="B3798" s="11" t="inlineStr">
        <is>
          <t>In-Store</t>
        </is>
      </c>
      <c r="C3798" s="11" t="inlineStr">
        <is>
          <t>WARE-NMK1003</t>
        </is>
      </c>
      <c r="D3798" s="6" t="n">
        <v>43300</v>
      </c>
      <c r="E3798" s="6" t="n">
        <v>43361</v>
      </c>
      <c r="F3798" s="6" t="n">
        <v>43373</v>
      </c>
      <c r="G3798" s="6" t="n">
        <v>43379</v>
      </c>
      <c r="H3798" s="11" t="inlineStr">
        <is>
          <t>USD</t>
        </is>
      </c>
      <c r="I3798" s="11" t="n">
        <v>5</v>
      </c>
      <c r="J3798" s="11" t="n">
        <v>29</v>
      </c>
      <c r="K3798" s="11" t="n">
        <v>92</v>
      </c>
      <c r="L3798" s="11" t="n">
        <v>23</v>
      </c>
      <c r="M3798" s="11" t="n">
        <v>3</v>
      </c>
      <c r="N3798" s="11" t="n">
        <v>0.05</v>
      </c>
      <c r="O3798" s="7" t="n">
        <v>2546</v>
      </c>
      <c r="P3798" s="7" t="n">
        <v>1502.14</v>
      </c>
      <c r="Q3798" s="7">
        <f>text(E3798,"ddd")</f>
        <v/>
      </c>
      <c r="R3798" s="7">
        <f>G3798-F3798</f>
        <v/>
      </c>
      <c r="S3798" s="7">
        <f>E3798-D3798</f>
        <v/>
      </c>
      <c r="T3798" s="7">
        <f>O3798*M3798</f>
        <v/>
      </c>
      <c r="U3798" s="7">
        <f>T3798*N3798</f>
        <v/>
      </c>
      <c r="V3798" s="7">
        <f>T3798-U3798-(P3798*M3798)</f>
        <v/>
      </c>
      <c r="W3798" s="7">
        <f>VLOOKUP(L3798,'Products Sheet'!$A:$B,2,FALSE)</f>
        <v/>
      </c>
      <c r="X3798" s="7" t="n"/>
      <c r="Y3798" s="7" t="n"/>
      <c r="Z3798" s="7" t="n"/>
      <c r="AA3798" s="7" t="n"/>
      <c r="AB3798" s="7" t="n"/>
      <c r="AC3798" s="7" t="n"/>
    </row>
    <row r="3799" ht="9.75" customHeight="1" s="12">
      <c r="A3799" s="11" t="inlineStr">
        <is>
          <t>SO - 0001052</t>
        </is>
      </c>
      <c r="B3799" s="11" t="inlineStr">
        <is>
          <t>In-Store</t>
        </is>
      </c>
      <c r="C3799" s="11" t="inlineStr">
        <is>
          <t>WARE-NMK1003</t>
        </is>
      </c>
      <c r="D3799" s="6" t="n">
        <v>43300</v>
      </c>
      <c r="E3799" s="6" t="n">
        <v>43362</v>
      </c>
      <c r="F3799" s="6" t="n">
        <v>43379</v>
      </c>
      <c r="G3799" s="6" t="n">
        <v>43380</v>
      </c>
      <c r="H3799" s="11" t="inlineStr">
        <is>
          <t>USD</t>
        </is>
      </c>
      <c r="I3799" s="11" t="n">
        <v>2</v>
      </c>
      <c r="J3799" s="11" t="n">
        <v>44</v>
      </c>
      <c r="K3799" s="11" t="n">
        <v>201</v>
      </c>
      <c r="L3799" s="11" t="n">
        <v>23</v>
      </c>
      <c r="M3799" s="11" t="n">
        <v>8</v>
      </c>
      <c r="N3799" s="11" t="n">
        <v>0.075</v>
      </c>
      <c r="O3799" s="7" t="n">
        <v>1333.3</v>
      </c>
      <c r="P3799" s="7" t="n">
        <v>786.6469999999999</v>
      </c>
      <c r="Q3799" s="7">
        <f>text(E3799,"ddd")</f>
        <v/>
      </c>
      <c r="R3799" s="7">
        <f>G3799-F3799</f>
        <v/>
      </c>
      <c r="S3799" s="7">
        <f>E3799-D3799</f>
        <v/>
      </c>
      <c r="T3799" s="7">
        <f>O3799*M3799</f>
        <v/>
      </c>
      <c r="U3799" s="7">
        <f>T3799*N3799</f>
        <v/>
      </c>
      <c r="V3799" s="7">
        <f>T3799-U3799-(P3799*M3799)</f>
        <v/>
      </c>
      <c r="W3799" s="7">
        <f>VLOOKUP(L3799,'Products Sheet'!$A:$B,2,FALSE)</f>
        <v/>
      </c>
      <c r="X3799" s="7" t="n"/>
      <c r="Y3799" s="7" t="n"/>
      <c r="Z3799" s="7" t="n"/>
      <c r="AA3799" s="7" t="n"/>
      <c r="AB3799" s="7" t="n"/>
      <c r="AC3799" s="7" t="n"/>
    </row>
    <row r="3800" ht="9.75" customHeight="1" s="12">
      <c r="A3800" s="11" t="inlineStr">
        <is>
          <t>SO - 0001082</t>
        </is>
      </c>
      <c r="B3800" s="11" t="inlineStr">
        <is>
          <t>In-Store</t>
        </is>
      </c>
      <c r="C3800" s="11" t="inlineStr">
        <is>
          <t>WARE-PUJ1005</t>
        </is>
      </c>
      <c r="D3800" s="6" t="n">
        <v>43200</v>
      </c>
      <c r="E3800" s="6" t="n">
        <v>43366</v>
      </c>
      <c r="F3800" s="6" t="n">
        <v>43375</v>
      </c>
      <c r="G3800" s="6" t="n">
        <v>43380</v>
      </c>
      <c r="H3800" s="11" t="inlineStr">
        <is>
          <t>USD</t>
        </is>
      </c>
      <c r="I3800" s="11" t="n">
        <v>2</v>
      </c>
      <c r="J3800" s="11" t="n">
        <v>43</v>
      </c>
      <c r="K3800" s="11" t="n">
        <v>325</v>
      </c>
      <c r="L3800" s="11" t="n">
        <v>23</v>
      </c>
      <c r="M3800" s="11" t="n">
        <v>2</v>
      </c>
      <c r="N3800" s="11" t="n">
        <v>0.1</v>
      </c>
      <c r="O3800" s="7" t="n">
        <v>3899.4</v>
      </c>
      <c r="P3800" s="7" t="n">
        <v>1832.718</v>
      </c>
      <c r="Q3800" s="7">
        <f>text(E3800,"ddd")</f>
        <v/>
      </c>
      <c r="R3800" s="7">
        <f>G3800-F3800</f>
        <v/>
      </c>
      <c r="S3800" s="7">
        <f>E3800-D3800</f>
        <v/>
      </c>
      <c r="T3800" s="7">
        <f>O3800*M3800</f>
        <v/>
      </c>
      <c r="U3800" s="7">
        <f>T3800*N3800</f>
        <v/>
      </c>
      <c r="V3800" s="7">
        <f>T3800-U3800-(P3800*M3800)</f>
        <v/>
      </c>
      <c r="W3800" s="7">
        <f>VLOOKUP(L3800,'Products Sheet'!$A:$B,2,FALSE)</f>
        <v/>
      </c>
      <c r="X3800" s="7" t="n"/>
      <c r="Y3800" s="7" t="n"/>
      <c r="Z3800" s="7" t="n"/>
      <c r="AA3800" s="7" t="n"/>
      <c r="AB3800" s="7" t="n"/>
      <c r="AC3800" s="7" t="n"/>
    </row>
    <row r="3801" ht="9.75" customHeight="1" s="12">
      <c r="A3801" s="11" t="inlineStr">
        <is>
          <t>SO - 0001102</t>
        </is>
      </c>
      <c r="B3801" s="11" t="inlineStr">
        <is>
          <t>Online</t>
        </is>
      </c>
      <c r="C3801" s="11" t="inlineStr">
        <is>
          <t>WARE-PUJ1005</t>
        </is>
      </c>
      <c r="D3801" s="6" t="n">
        <v>43200</v>
      </c>
      <c r="E3801" s="6" t="n">
        <v>43368</v>
      </c>
      <c r="F3801" s="6" t="n">
        <v>43378</v>
      </c>
      <c r="G3801" s="6" t="n">
        <v>43383</v>
      </c>
      <c r="H3801" s="11" t="inlineStr">
        <is>
          <t>USD</t>
        </is>
      </c>
      <c r="I3801" s="11" t="n">
        <v>15</v>
      </c>
      <c r="J3801" s="11" t="n">
        <v>8</v>
      </c>
      <c r="K3801" s="11" t="n">
        <v>318</v>
      </c>
      <c r="L3801" s="11" t="n">
        <v>23</v>
      </c>
      <c r="M3801" s="11" t="n">
        <v>7</v>
      </c>
      <c r="N3801" s="11" t="n">
        <v>0.075</v>
      </c>
      <c r="O3801" s="7" t="n">
        <v>2291.4</v>
      </c>
      <c r="P3801" s="7" t="n">
        <v>1603.98</v>
      </c>
      <c r="Q3801" s="7">
        <f>text(E3801,"ddd")</f>
        <v/>
      </c>
      <c r="R3801" s="7">
        <f>G3801-F3801</f>
        <v/>
      </c>
      <c r="S3801" s="7">
        <f>E3801-D3801</f>
        <v/>
      </c>
      <c r="T3801" s="7">
        <f>O3801*M3801</f>
        <v/>
      </c>
      <c r="U3801" s="7">
        <f>T3801*N3801</f>
        <v/>
      </c>
      <c r="V3801" s="7">
        <f>T3801-U3801-(P3801*M3801)</f>
        <v/>
      </c>
      <c r="W3801" s="7">
        <f>VLOOKUP(L3801,'Products Sheet'!$A:$B,2,FALSE)</f>
        <v/>
      </c>
      <c r="X3801" s="7" t="n"/>
      <c r="Y3801" s="7" t="n"/>
      <c r="Z3801" s="7" t="n"/>
      <c r="AA3801" s="7" t="n"/>
      <c r="AB3801" s="7" t="n"/>
      <c r="AC3801" s="7" t="n"/>
    </row>
    <row r="3802" ht="9.75" customHeight="1" s="12">
      <c r="A3802" s="11" t="inlineStr">
        <is>
          <t>SO - 0001139</t>
        </is>
      </c>
      <c r="B3802" s="11" t="inlineStr">
        <is>
          <t>Distributor</t>
        </is>
      </c>
      <c r="C3802" s="11" t="inlineStr">
        <is>
          <t>WARE-NMK1003</t>
        </is>
      </c>
      <c r="D3802" s="6" t="n">
        <v>43300</v>
      </c>
      <c r="E3802" s="6" t="n">
        <v>43372</v>
      </c>
      <c r="F3802" s="6" t="n">
        <v>43374</v>
      </c>
      <c r="G3802" s="6" t="n">
        <v>43383</v>
      </c>
      <c r="H3802" s="11" t="inlineStr">
        <is>
          <t>USD</t>
        </is>
      </c>
      <c r="I3802" s="11" t="n">
        <v>22</v>
      </c>
      <c r="J3802" s="11" t="n">
        <v>37</v>
      </c>
      <c r="K3802" s="11" t="n">
        <v>113</v>
      </c>
      <c r="L3802" s="11" t="n">
        <v>23</v>
      </c>
      <c r="M3802" s="11" t="n">
        <v>6</v>
      </c>
      <c r="N3802" s="11" t="n">
        <v>0.15</v>
      </c>
      <c r="O3802" s="7" t="n">
        <v>221.1</v>
      </c>
      <c r="P3802" s="7" t="n">
        <v>141.504</v>
      </c>
      <c r="Q3802" s="7">
        <f>text(E3802,"ddd")</f>
        <v/>
      </c>
      <c r="R3802" s="7">
        <f>G3802-F3802</f>
        <v/>
      </c>
      <c r="S3802" s="7">
        <f>E3802-D3802</f>
        <v/>
      </c>
      <c r="T3802" s="7">
        <f>O3802*M3802</f>
        <v/>
      </c>
      <c r="U3802" s="7">
        <f>T3802*N3802</f>
        <v/>
      </c>
      <c r="V3802" s="7">
        <f>T3802-U3802-(P3802*M3802)</f>
        <v/>
      </c>
      <c r="W3802" s="7">
        <f>VLOOKUP(L3802,'Products Sheet'!$A:$B,2,FALSE)</f>
        <v/>
      </c>
      <c r="X3802" s="7" t="n"/>
      <c r="Y3802" s="7" t="n"/>
      <c r="Z3802" s="7" t="n"/>
      <c r="AA3802" s="7" t="n"/>
      <c r="AB3802" s="7" t="n"/>
      <c r="AC3802" s="7" t="n"/>
    </row>
    <row r="3803" ht="9.75" customHeight="1" s="12">
      <c r="A3803" s="11" t="inlineStr">
        <is>
          <t>SO - 0001156</t>
        </is>
      </c>
      <c r="B3803" s="11" t="inlineStr">
        <is>
          <t>In-Store</t>
        </is>
      </c>
      <c r="C3803" s="11" t="inlineStr">
        <is>
          <t>WARE-PUJ1005</t>
        </is>
      </c>
      <c r="D3803" s="6" t="n">
        <v>43300</v>
      </c>
      <c r="E3803" s="6" t="n">
        <v>43374</v>
      </c>
      <c r="F3803" s="6" t="n">
        <v>43380</v>
      </c>
      <c r="G3803" s="6" t="n">
        <v>43388</v>
      </c>
      <c r="H3803" s="11" t="inlineStr">
        <is>
          <t>USD</t>
        </is>
      </c>
      <c r="I3803" s="11" t="n">
        <v>4</v>
      </c>
      <c r="J3803" s="11" t="n">
        <v>32</v>
      </c>
      <c r="K3803" s="11" t="n">
        <v>315</v>
      </c>
      <c r="L3803" s="11" t="n">
        <v>23</v>
      </c>
      <c r="M3803" s="11" t="n">
        <v>7</v>
      </c>
      <c r="N3803" s="11" t="n">
        <v>0.05</v>
      </c>
      <c r="O3803" s="7" t="n">
        <v>5788.8</v>
      </c>
      <c r="P3803" s="7" t="n">
        <v>2778.624</v>
      </c>
      <c r="Q3803" s="7">
        <f>text(E3803,"ddd")</f>
        <v/>
      </c>
      <c r="R3803" s="7">
        <f>G3803-F3803</f>
        <v/>
      </c>
      <c r="S3803" s="7">
        <f>E3803-D3803</f>
        <v/>
      </c>
      <c r="T3803" s="7">
        <f>O3803*M3803</f>
        <v/>
      </c>
      <c r="U3803" s="7">
        <f>T3803*N3803</f>
        <v/>
      </c>
      <c r="V3803" s="7">
        <f>T3803-U3803-(P3803*M3803)</f>
        <v/>
      </c>
      <c r="W3803" s="7">
        <f>VLOOKUP(L3803,'Products Sheet'!$A:$B,2,FALSE)</f>
        <v/>
      </c>
      <c r="X3803" s="7" t="n"/>
      <c r="Y3803" s="7" t="n"/>
      <c r="Z3803" s="7" t="n"/>
      <c r="AA3803" s="7" t="n"/>
      <c r="AB3803" s="7" t="n"/>
      <c r="AC3803" s="7" t="n"/>
    </row>
    <row r="3804" ht="9.75" customHeight="1" s="12">
      <c r="A3804" s="11" t="inlineStr">
        <is>
          <t>SO - 0001184</t>
        </is>
      </c>
      <c r="B3804" s="11" t="inlineStr">
        <is>
          <t>In-Store</t>
        </is>
      </c>
      <c r="C3804" s="11" t="inlineStr">
        <is>
          <t>WARE-PUJ1005</t>
        </is>
      </c>
      <c r="D3804" s="6" t="n">
        <v>43300</v>
      </c>
      <c r="E3804" s="6" t="n">
        <v>43378</v>
      </c>
      <c r="F3804" s="6" t="n">
        <v>43389</v>
      </c>
      <c r="G3804" s="6" t="n">
        <v>43391</v>
      </c>
      <c r="H3804" s="11" t="inlineStr">
        <is>
          <t>USD</t>
        </is>
      </c>
      <c r="I3804" s="11" t="n">
        <v>7</v>
      </c>
      <c r="J3804" s="11" t="n">
        <v>7</v>
      </c>
      <c r="K3804" s="11" t="n">
        <v>299</v>
      </c>
      <c r="L3804" s="11" t="n">
        <v>23</v>
      </c>
      <c r="M3804" s="11" t="n">
        <v>6</v>
      </c>
      <c r="N3804" s="11" t="n">
        <v>0.1</v>
      </c>
      <c r="O3804" s="7" t="n">
        <v>917.9</v>
      </c>
      <c r="P3804" s="7" t="n">
        <v>706.783</v>
      </c>
      <c r="Q3804" s="7">
        <f>text(E3804,"ddd")</f>
        <v/>
      </c>
      <c r="R3804" s="7">
        <f>G3804-F3804</f>
        <v/>
      </c>
      <c r="S3804" s="7">
        <f>E3804-D3804</f>
        <v/>
      </c>
      <c r="T3804" s="7">
        <f>O3804*M3804</f>
        <v/>
      </c>
      <c r="U3804" s="7">
        <f>T3804*N3804</f>
        <v/>
      </c>
      <c r="V3804" s="7">
        <f>T3804-U3804-(P3804*M3804)</f>
        <v/>
      </c>
      <c r="W3804" s="7">
        <f>VLOOKUP(L3804,'Products Sheet'!$A:$B,2,FALSE)</f>
        <v/>
      </c>
      <c r="X3804" s="7" t="n"/>
      <c r="Y3804" s="7" t="n"/>
      <c r="Z3804" s="7" t="n"/>
      <c r="AA3804" s="7" t="n"/>
      <c r="AB3804" s="7" t="n"/>
      <c r="AC3804" s="7" t="n"/>
    </row>
    <row r="3805" ht="9.75" customHeight="1" s="12">
      <c r="A3805" s="11" t="inlineStr">
        <is>
          <t>SO - 0001258</t>
        </is>
      </c>
      <c r="B3805" s="11" t="inlineStr">
        <is>
          <t>Distributor</t>
        </is>
      </c>
      <c r="C3805" s="11" t="inlineStr">
        <is>
          <t>WARE-XYS1001</t>
        </is>
      </c>
      <c r="D3805" s="6" t="n">
        <v>43300</v>
      </c>
      <c r="E3805" s="6" t="n">
        <v>43389</v>
      </c>
      <c r="F3805" s="6" t="n">
        <v>43405</v>
      </c>
      <c r="G3805" s="6" t="n">
        <v>43412</v>
      </c>
      <c r="H3805" s="11" t="inlineStr">
        <is>
          <t>USD</t>
        </is>
      </c>
      <c r="I3805" s="11" t="n">
        <v>23</v>
      </c>
      <c r="J3805" s="11" t="n">
        <v>42</v>
      </c>
      <c r="K3805" s="11" t="n">
        <v>35</v>
      </c>
      <c r="L3805" s="11" t="n">
        <v>23</v>
      </c>
      <c r="M3805" s="11" t="n">
        <v>3</v>
      </c>
      <c r="N3805" s="11" t="n">
        <v>0.075</v>
      </c>
      <c r="O3805" s="7" t="n">
        <v>1072</v>
      </c>
      <c r="P3805" s="7" t="n">
        <v>621.76</v>
      </c>
      <c r="Q3805" s="7">
        <f>text(E3805,"ddd")</f>
        <v/>
      </c>
      <c r="R3805" s="7">
        <f>G3805-F3805</f>
        <v/>
      </c>
      <c r="S3805" s="7">
        <f>E3805-D3805</f>
        <v/>
      </c>
      <c r="T3805" s="7">
        <f>O3805*M3805</f>
        <v/>
      </c>
      <c r="U3805" s="7">
        <f>T3805*N3805</f>
        <v/>
      </c>
      <c r="V3805" s="7">
        <f>T3805-U3805-(P3805*M3805)</f>
        <v/>
      </c>
      <c r="W3805" s="7">
        <f>VLOOKUP(L3805,'Products Sheet'!$A:$B,2,FALSE)</f>
        <v/>
      </c>
      <c r="X3805" s="7" t="n"/>
      <c r="Y3805" s="7" t="n"/>
      <c r="Z3805" s="7" t="n"/>
      <c r="AA3805" s="7" t="n"/>
      <c r="AB3805" s="7" t="n"/>
      <c r="AC3805" s="7" t="n"/>
    </row>
    <row r="3806" ht="9.75" customHeight="1" s="12">
      <c r="A3806" s="11" t="inlineStr">
        <is>
          <t>SO - 0001274</t>
        </is>
      </c>
      <c r="B3806" s="11" t="inlineStr">
        <is>
          <t>Online</t>
        </is>
      </c>
      <c r="C3806" s="11" t="inlineStr">
        <is>
          <t>WARE-PUJ1005</t>
        </is>
      </c>
      <c r="D3806" s="6" t="n">
        <v>43300</v>
      </c>
      <c r="E3806" s="6" t="n">
        <v>43391</v>
      </c>
      <c r="F3806" s="6" t="n">
        <v>43418</v>
      </c>
      <c r="G3806" s="6" t="n">
        <v>43422</v>
      </c>
      <c r="H3806" s="11" t="inlineStr">
        <is>
          <t>USD</t>
        </is>
      </c>
      <c r="I3806" s="11" t="n">
        <v>15</v>
      </c>
      <c r="J3806" s="11" t="n">
        <v>34</v>
      </c>
      <c r="K3806" s="11" t="n">
        <v>302</v>
      </c>
      <c r="L3806" s="11" t="n">
        <v>23</v>
      </c>
      <c r="M3806" s="11" t="n">
        <v>4</v>
      </c>
      <c r="N3806" s="11" t="n">
        <v>0.075</v>
      </c>
      <c r="O3806" s="7" t="n">
        <v>6117.1</v>
      </c>
      <c r="P3806" s="7" t="n">
        <v>3364.405000000001</v>
      </c>
      <c r="Q3806" s="7">
        <f>text(E3806,"ddd")</f>
        <v/>
      </c>
      <c r="R3806" s="7">
        <f>G3806-F3806</f>
        <v/>
      </c>
      <c r="S3806" s="7">
        <f>E3806-D3806</f>
        <v/>
      </c>
      <c r="T3806" s="7">
        <f>O3806*M3806</f>
        <v/>
      </c>
      <c r="U3806" s="7">
        <f>T3806*N3806</f>
        <v/>
      </c>
      <c r="V3806" s="7">
        <f>T3806-U3806-(P3806*M3806)</f>
        <v/>
      </c>
      <c r="W3806" s="7">
        <f>VLOOKUP(L3806,'Products Sheet'!$A:$B,2,FALSE)</f>
        <v/>
      </c>
      <c r="X3806" s="7" t="n"/>
      <c r="Y3806" s="7" t="n"/>
      <c r="Z3806" s="7" t="n"/>
      <c r="AA3806" s="7" t="n"/>
      <c r="AB3806" s="7" t="n"/>
      <c r="AC3806" s="7" t="n"/>
    </row>
    <row r="3807" ht="9.75" customHeight="1" s="12">
      <c r="A3807" s="11" t="inlineStr">
        <is>
          <t>SO - 0001358</t>
        </is>
      </c>
      <c r="B3807" s="11" t="inlineStr">
        <is>
          <t>Distributor</t>
        </is>
      </c>
      <c r="C3807" s="11" t="inlineStr">
        <is>
          <t>WARE-MKL1006</t>
        </is>
      </c>
      <c r="D3807" s="6" t="n">
        <v>43300</v>
      </c>
      <c r="E3807" s="6" t="n">
        <v>43402</v>
      </c>
      <c r="F3807" s="6" t="n">
        <v>43411</v>
      </c>
      <c r="G3807" s="6" t="n">
        <v>43420</v>
      </c>
      <c r="H3807" s="11" t="inlineStr">
        <is>
          <t>USD</t>
        </is>
      </c>
      <c r="I3807" s="11" t="n">
        <v>23</v>
      </c>
      <c r="J3807" s="11" t="n">
        <v>5</v>
      </c>
      <c r="K3807" s="11" t="n">
        <v>334</v>
      </c>
      <c r="L3807" s="11" t="n">
        <v>23</v>
      </c>
      <c r="M3807" s="11" t="n">
        <v>8</v>
      </c>
      <c r="N3807" s="11" t="n">
        <v>0.075</v>
      </c>
      <c r="O3807" s="7" t="n">
        <v>871</v>
      </c>
      <c r="P3807" s="7" t="n">
        <v>600.99</v>
      </c>
      <c r="Q3807" s="7">
        <f>text(E3807,"ddd")</f>
        <v/>
      </c>
      <c r="R3807" s="7">
        <f>G3807-F3807</f>
        <v/>
      </c>
      <c r="S3807" s="7">
        <f>E3807-D3807</f>
        <v/>
      </c>
      <c r="T3807" s="7">
        <f>O3807*M3807</f>
        <v/>
      </c>
      <c r="U3807" s="7">
        <f>T3807*N3807</f>
        <v/>
      </c>
      <c r="V3807" s="7">
        <f>T3807-U3807-(P3807*M3807)</f>
        <v/>
      </c>
      <c r="W3807" s="7">
        <f>VLOOKUP(L3807,'Products Sheet'!$A:$B,2,FALSE)</f>
        <v/>
      </c>
      <c r="X3807" s="7" t="n"/>
      <c r="Y3807" s="7" t="n"/>
      <c r="Z3807" s="7" t="n"/>
      <c r="AA3807" s="7" t="n"/>
      <c r="AB3807" s="7" t="n"/>
      <c r="AC3807" s="7" t="n"/>
    </row>
    <row r="3808" ht="9.75" customHeight="1" s="12">
      <c r="A3808" s="11" t="inlineStr">
        <is>
          <t>SO - 0001388</t>
        </is>
      </c>
      <c r="B3808" s="11" t="inlineStr">
        <is>
          <t>Online</t>
        </is>
      </c>
      <c r="C3808" s="11" t="inlineStr">
        <is>
          <t>WARE-PUJ1005</t>
        </is>
      </c>
      <c r="D3808" s="6" t="n">
        <v>43300</v>
      </c>
      <c r="E3808" s="6" t="n">
        <v>43405</v>
      </c>
      <c r="F3808" s="6" t="n">
        <v>43413</v>
      </c>
      <c r="G3808" s="6" t="n">
        <v>43416</v>
      </c>
      <c r="H3808" s="11" t="inlineStr">
        <is>
          <t>USD</t>
        </is>
      </c>
      <c r="I3808" s="11" t="n">
        <v>20</v>
      </c>
      <c r="J3808" s="11" t="n">
        <v>9</v>
      </c>
      <c r="K3808" s="11" t="n">
        <v>304</v>
      </c>
      <c r="L3808" s="11" t="n">
        <v>23</v>
      </c>
      <c r="M3808" s="11" t="n">
        <v>5</v>
      </c>
      <c r="N3808" s="11" t="n">
        <v>0.075</v>
      </c>
      <c r="O3808" s="7" t="n">
        <v>261.3</v>
      </c>
      <c r="P3808" s="7" t="n">
        <v>216.879</v>
      </c>
      <c r="Q3808" s="7">
        <f>text(E3808,"ddd")</f>
        <v/>
      </c>
      <c r="R3808" s="7">
        <f>G3808-F3808</f>
        <v/>
      </c>
      <c r="S3808" s="7">
        <f>E3808-D3808</f>
        <v/>
      </c>
      <c r="T3808" s="7">
        <f>O3808*M3808</f>
        <v/>
      </c>
      <c r="U3808" s="7">
        <f>T3808*N3808</f>
        <v/>
      </c>
      <c r="V3808" s="7">
        <f>T3808-U3808-(P3808*M3808)</f>
        <v/>
      </c>
      <c r="W3808" s="7">
        <f>VLOOKUP(L3808,'Products Sheet'!$A:$B,2,FALSE)</f>
        <v/>
      </c>
      <c r="X3808" s="7" t="n"/>
      <c r="Y3808" s="7" t="n"/>
      <c r="Z3808" s="7" t="n"/>
      <c r="AA3808" s="7" t="n"/>
      <c r="AB3808" s="7" t="n"/>
      <c r="AC3808" s="7" t="n"/>
    </row>
    <row r="3809" ht="9.75" customHeight="1" s="12">
      <c r="A3809" s="11" t="inlineStr">
        <is>
          <t>SO - 0001467</t>
        </is>
      </c>
      <c r="B3809" s="11" t="inlineStr">
        <is>
          <t>In-Store</t>
        </is>
      </c>
      <c r="C3809" s="11" t="inlineStr">
        <is>
          <t>WARE-NMK1003</t>
        </is>
      </c>
      <c r="D3809" s="6" t="n">
        <v>43300</v>
      </c>
      <c r="E3809" s="6" t="n">
        <v>43414</v>
      </c>
      <c r="F3809" s="6" t="n">
        <v>43425</v>
      </c>
      <c r="G3809" s="6" t="n">
        <v>43427</v>
      </c>
      <c r="H3809" s="11" t="inlineStr">
        <is>
          <t>USD</t>
        </is>
      </c>
      <c r="I3809" s="11" t="n">
        <v>1</v>
      </c>
      <c r="J3809" s="11" t="n">
        <v>5</v>
      </c>
      <c r="K3809" s="11" t="n">
        <v>121</v>
      </c>
      <c r="L3809" s="11" t="n">
        <v>23</v>
      </c>
      <c r="M3809" s="11" t="n">
        <v>6</v>
      </c>
      <c r="N3809" s="11" t="n">
        <v>0.05</v>
      </c>
      <c r="O3809" s="7" t="n">
        <v>6358.3</v>
      </c>
      <c r="P3809" s="7" t="n">
        <v>2543.32</v>
      </c>
      <c r="Q3809" s="7">
        <f>text(E3809,"ddd")</f>
        <v/>
      </c>
      <c r="R3809" s="7">
        <f>G3809-F3809</f>
        <v/>
      </c>
      <c r="S3809" s="7">
        <f>E3809-D3809</f>
        <v/>
      </c>
      <c r="T3809" s="7">
        <f>O3809*M3809</f>
        <v/>
      </c>
      <c r="U3809" s="7">
        <f>T3809*N3809</f>
        <v/>
      </c>
      <c r="V3809" s="7">
        <f>T3809-U3809-(P3809*M3809)</f>
        <v/>
      </c>
      <c r="W3809" s="7">
        <f>VLOOKUP(L3809,'Products Sheet'!$A:$B,2,FALSE)</f>
        <v/>
      </c>
      <c r="X3809" s="7" t="n"/>
      <c r="Y3809" s="7" t="n"/>
      <c r="Z3809" s="7" t="n"/>
      <c r="AA3809" s="7" t="n"/>
      <c r="AB3809" s="7" t="n"/>
      <c r="AC3809" s="7" t="n"/>
    </row>
    <row r="3810" ht="9.75" customHeight="1" s="12">
      <c r="A3810" s="11" t="inlineStr">
        <is>
          <t>SO - 0001488</t>
        </is>
      </c>
      <c r="B3810" s="11" t="inlineStr">
        <is>
          <t>In-Store</t>
        </is>
      </c>
      <c r="C3810" s="11" t="inlineStr">
        <is>
          <t>WARE-UHY1004</t>
        </is>
      </c>
      <c r="D3810" s="6" t="n">
        <v>43300</v>
      </c>
      <c r="E3810" s="6" t="n">
        <v>43416</v>
      </c>
      <c r="F3810" s="6" t="n">
        <v>43434</v>
      </c>
      <c r="G3810" s="6" t="n">
        <v>43439</v>
      </c>
      <c r="H3810" s="11" t="inlineStr">
        <is>
          <t>USD</t>
        </is>
      </c>
      <c r="I3810" s="11" t="n">
        <v>7</v>
      </c>
      <c r="J3810" s="11" t="n">
        <v>16</v>
      </c>
      <c r="K3810" s="11" t="n">
        <v>239</v>
      </c>
      <c r="L3810" s="11" t="n">
        <v>23</v>
      </c>
      <c r="M3810" s="11" t="n">
        <v>7</v>
      </c>
      <c r="N3810" s="11" t="n">
        <v>0.05</v>
      </c>
      <c r="O3810" s="7" t="n">
        <v>1862.6</v>
      </c>
      <c r="P3810" s="7" t="n">
        <v>1527.332</v>
      </c>
      <c r="Q3810" s="7">
        <f>text(E3810,"ddd")</f>
        <v/>
      </c>
      <c r="R3810" s="7">
        <f>G3810-F3810</f>
        <v/>
      </c>
      <c r="S3810" s="7">
        <f>E3810-D3810</f>
        <v/>
      </c>
      <c r="T3810" s="7">
        <f>O3810*M3810</f>
        <v/>
      </c>
      <c r="U3810" s="7">
        <f>T3810*N3810</f>
        <v/>
      </c>
      <c r="V3810" s="7">
        <f>T3810-U3810-(P3810*M3810)</f>
        <v/>
      </c>
      <c r="W3810" s="7">
        <f>VLOOKUP(L3810,'Products Sheet'!$A:$B,2,FALSE)</f>
        <v/>
      </c>
      <c r="X3810" s="7" t="n"/>
      <c r="Y3810" s="7" t="n"/>
      <c r="Z3810" s="7" t="n"/>
      <c r="AA3810" s="7" t="n"/>
      <c r="AB3810" s="7" t="n"/>
      <c r="AC3810" s="7" t="n"/>
    </row>
    <row r="3811" ht="9.75" customHeight="1" s="12">
      <c r="A3811" s="11" t="inlineStr">
        <is>
          <t>SO - 0001515</t>
        </is>
      </c>
      <c r="B3811" s="11" t="inlineStr">
        <is>
          <t>Online</t>
        </is>
      </c>
      <c r="C3811" s="11" t="inlineStr">
        <is>
          <t>WARE-XYS1001</t>
        </is>
      </c>
      <c r="D3811" s="6" t="n">
        <v>43300</v>
      </c>
      <c r="E3811" s="6" t="n">
        <v>43420</v>
      </c>
      <c r="F3811" s="6" t="n">
        <v>43432</v>
      </c>
      <c r="G3811" s="6" t="n">
        <v>43434</v>
      </c>
      <c r="H3811" s="11" t="inlineStr">
        <is>
          <t>USD</t>
        </is>
      </c>
      <c r="I3811" s="11" t="n">
        <v>20</v>
      </c>
      <c r="J3811" s="11" t="n">
        <v>39</v>
      </c>
      <c r="K3811" s="11" t="n">
        <v>26</v>
      </c>
      <c r="L3811" s="11" t="n">
        <v>23</v>
      </c>
      <c r="M3811" s="11" t="n">
        <v>2</v>
      </c>
      <c r="N3811" s="11" t="n">
        <v>0.05</v>
      </c>
      <c r="O3811" s="7" t="n">
        <v>2525.9</v>
      </c>
      <c r="P3811" s="7" t="n">
        <v>1237.691</v>
      </c>
      <c r="Q3811" s="7">
        <f>text(E3811,"ddd")</f>
        <v/>
      </c>
      <c r="R3811" s="7">
        <f>G3811-F3811</f>
        <v/>
      </c>
      <c r="S3811" s="7">
        <f>E3811-D3811</f>
        <v/>
      </c>
      <c r="T3811" s="7">
        <f>O3811*M3811</f>
        <v/>
      </c>
      <c r="U3811" s="7">
        <f>T3811*N3811</f>
        <v/>
      </c>
      <c r="V3811" s="7">
        <f>T3811-U3811-(P3811*M3811)</f>
        <v/>
      </c>
      <c r="W3811" s="7">
        <f>VLOOKUP(L3811,'Products Sheet'!$A:$B,2,FALSE)</f>
        <v/>
      </c>
      <c r="X3811" s="7" t="n"/>
      <c r="Y3811" s="7" t="n"/>
      <c r="Z3811" s="7" t="n"/>
      <c r="AA3811" s="7" t="n"/>
      <c r="AB3811" s="7" t="n"/>
      <c r="AC3811" s="7" t="n"/>
    </row>
    <row r="3812" ht="9.75" customHeight="1" s="12">
      <c r="A3812" s="11" t="inlineStr">
        <is>
          <t>SO - 0001548</t>
        </is>
      </c>
      <c r="B3812" s="11" t="inlineStr">
        <is>
          <t>Online</t>
        </is>
      </c>
      <c r="C3812" s="11" t="inlineStr">
        <is>
          <t>WARE-PUJ1005</t>
        </is>
      </c>
      <c r="D3812" s="6" t="n">
        <v>43300</v>
      </c>
      <c r="E3812" s="6" t="n">
        <v>43423</v>
      </c>
      <c r="F3812" s="6" t="n">
        <v>43433</v>
      </c>
      <c r="G3812" s="6" t="n">
        <v>43438</v>
      </c>
      <c r="H3812" s="11" t="inlineStr">
        <is>
          <t>USD</t>
        </is>
      </c>
      <c r="I3812" s="11" t="n">
        <v>15</v>
      </c>
      <c r="J3812" s="11" t="n">
        <v>44</v>
      </c>
      <c r="K3812" s="11" t="n">
        <v>291</v>
      </c>
      <c r="L3812" s="11" t="n">
        <v>23</v>
      </c>
      <c r="M3812" s="11" t="n">
        <v>4</v>
      </c>
      <c r="N3812" s="11" t="n">
        <v>0.1</v>
      </c>
      <c r="O3812" s="7" t="n">
        <v>2257.9</v>
      </c>
      <c r="P3812" s="7" t="n">
        <v>1128.95</v>
      </c>
      <c r="Q3812" s="7">
        <f>text(E3812,"ddd")</f>
        <v/>
      </c>
      <c r="R3812" s="7">
        <f>G3812-F3812</f>
        <v/>
      </c>
      <c r="S3812" s="7">
        <f>E3812-D3812</f>
        <v/>
      </c>
      <c r="T3812" s="7">
        <f>O3812*M3812</f>
        <v/>
      </c>
      <c r="U3812" s="7">
        <f>T3812*N3812</f>
        <v/>
      </c>
      <c r="V3812" s="7">
        <f>T3812-U3812-(P3812*M3812)</f>
        <v/>
      </c>
      <c r="W3812" s="7">
        <f>VLOOKUP(L3812,'Products Sheet'!$A:$B,2,FALSE)</f>
        <v/>
      </c>
      <c r="X3812" s="7" t="n"/>
      <c r="Y3812" s="7" t="n"/>
      <c r="Z3812" s="7" t="n"/>
      <c r="AA3812" s="7" t="n"/>
      <c r="AB3812" s="7" t="n"/>
      <c r="AC3812" s="7" t="n"/>
    </row>
    <row r="3813" ht="9.75" customHeight="1" s="12">
      <c r="A3813" s="11" t="inlineStr">
        <is>
          <t>SO - 0001597</t>
        </is>
      </c>
      <c r="B3813" s="11" t="inlineStr">
        <is>
          <t>In-Store</t>
        </is>
      </c>
      <c r="C3813" s="11" t="inlineStr">
        <is>
          <t>WARE-NMK1003</t>
        </is>
      </c>
      <c r="D3813" s="6" t="n">
        <v>43300</v>
      </c>
      <c r="E3813" s="6" t="n">
        <v>43430</v>
      </c>
      <c r="F3813" s="6" t="n">
        <v>43433</v>
      </c>
      <c r="G3813" s="6" t="n">
        <v>43443</v>
      </c>
      <c r="H3813" s="11" t="inlineStr">
        <is>
          <t>USD</t>
        </is>
      </c>
      <c r="I3813" s="11" t="n">
        <v>8</v>
      </c>
      <c r="J3813" s="11" t="n">
        <v>14</v>
      </c>
      <c r="K3813" s="11" t="n">
        <v>120</v>
      </c>
      <c r="L3813" s="11" t="n">
        <v>23</v>
      </c>
      <c r="M3813" s="11" t="n">
        <v>5</v>
      </c>
      <c r="N3813" s="11" t="n">
        <v>0.075</v>
      </c>
      <c r="O3813" s="7" t="n">
        <v>3611.3</v>
      </c>
      <c r="P3813" s="7" t="n">
        <v>2672.362</v>
      </c>
      <c r="Q3813" s="7">
        <f>text(E3813,"ddd")</f>
        <v/>
      </c>
      <c r="R3813" s="7">
        <f>G3813-F3813</f>
        <v/>
      </c>
      <c r="S3813" s="7">
        <f>E3813-D3813</f>
        <v/>
      </c>
      <c r="T3813" s="7">
        <f>O3813*M3813</f>
        <v/>
      </c>
      <c r="U3813" s="7">
        <f>T3813*N3813</f>
        <v/>
      </c>
      <c r="V3813" s="7">
        <f>T3813-U3813-(P3813*M3813)</f>
        <v/>
      </c>
      <c r="W3813" s="7">
        <f>VLOOKUP(L3813,'Products Sheet'!$A:$B,2,FALSE)</f>
        <v/>
      </c>
      <c r="X3813" s="7" t="n"/>
      <c r="Y3813" s="7" t="n"/>
      <c r="Z3813" s="7" t="n"/>
      <c r="AA3813" s="7" t="n"/>
      <c r="AB3813" s="7" t="n"/>
      <c r="AC3813" s="7" t="n"/>
    </row>
    <row r="3814" ht="9.75" customHeight="1" s="12">
      <c r="A3814" s="11" t="inlineStr">
        <is>
          <t>SO - 0001622</t>
        </is>
      </c>
      <c r="B3814" s="11" t="inlineStr">
        <is>
          <t>Online</t>
        </is>
      </c>
      <c r="C3814" s="11" t="inlineStr">
        <is>
          <t>WARE-NMK1003</t>
        </is>
      </c>
      <c r="D3814" s="6" t="n">
        <v>43300</v>
      </c>
      <c r="E3814" s="6" t="n">
        <v>43432</v>
      </c>
      <c r="F3814" s="6" t="n">
        <v>43458</v>
      </c>
      <c r="G3814" s="6" t="n">
        <v>43460</v>
      </c>
      <c r="H3814" s="11" t="inlineStr">
        <is>
          <t>USD</t>
        </is>
      </c>
      <c r="I3814" s="11" t="n">
        <v>14</v>
      </c>
      <c r="J3814" s="11" t="n">
        <v>47</v>
      </c>
      <c r="K3814" s="11" t="n">
        <v>134</v>
      </c>
      <c r="L3814" s="11" t="n">
        <v>23</v>
      </c>
      <c r="M3814" s="11" t="n">
        <v>8</v>
      </c>
      <c r="N3814" s="11" t="n">
        <v>0.075</v>
      </c>
      <c r="O3814" s="7" t="n">
        <v>2914.5</v>
      </c>
      <c r="P3814" s="7" t="n">
        <v>2448.18</v>
      </c>
      <c r="Q3814" s="7">
        <f>text(E3814,"ddd")</f>
        <v/>
      </c>
      <c r="R3814" s="7">
        <f>G3814-F3814</f>
        <v/>
      </c>
      <c r="S3814" s="7">
        <f>E3814-D3814</f>
        <v/>
      </c>
      <c r="T3814" s="7">
        <f>O3814*M3814</f>
        <v/>
      </c>
      <c r="U3814" s="7">
        <f>T3814*N3814</f>
        <v/>
      </c>
      <c r="V3814" s="7">
        <f>T3814-U3814-(P3814*M3814)</f>
        <v/>
      </c>
      <c r="W3814" s="7">
        <f>VLOOKUP(L3814,'Products Sheet'!$A:$B,2,FALSE)</f>
        <v/>
      </c>
      <c r="X3814" s="7" t="n"/>
      <c r="Y3814" s="7" t="n"/>
      <c r="Z3814" s="7" t="n"/>
      <c r="AA3814" s="7" t="n"/>
      <c r="AB3814" s="7" t="n"/>
      <c r="AC3814" s="7" t="n"/>
    </row>
    <row r="3815" ht="9.75" customHeight="1" s="12">
      <c r="A3815" s="11" t="inlineStr">
        <is>
          <t>SO - 0001624</t>
        </is>
      </c>
      <c r="B3815" s="11" t="inlineStr">
        <is>
          <t>In-Store</t>
        </is>
      </c>
      <c r="C3815" s="11" t="inlineStr">
        <is>
          <t>WARE-MKL1006</t>
        </is>
      </c>
      <c r="D3815" s="6" t="n">
        <v>43300</v>
      </c>
      <c r="E3815" s="6" t="n">
        <v>43433</v>
      </c>
      <c r="F3815" s="6" t="n">
        <v>43451</v>
      </c>
      <c r="G3815" s="6" t="n">
        <v>43456</v>
      </c>
      <c r="H3815" s="11" t="inlineStr">
        <is>
          <t>USD</t>
        </is>
      </c>
      <c r="I3815" s="11" t="n">
        <v>3</v>
      </c>
      <c r="J3815" s="11" t="n">
        <v>15</v>
      </c>
      <c r="K3815" s="11" t="n">
        <v>354</v>
      </c>
      <c r="L3815" s="11" t="n">
        <v>23</v>
      </c>
      <c r="M3815" s="11" t="n">
        <v>2</v>
      </c>
      <c r="N3815" s="11" t="n">
        <v>0.3</v>
      </c>
      <c r="O3815" s="7" t="n">
        <v>1139</v>
      </c>
      <c r="P3815" s="7" t="n">
        <v>968.15</v>
      </c>
      <c r="Q3815" s="7">
        <f>text(E3815,"ddd")</f>
        <v/>
      </c>
      <c r="R3815" s="7">
        <f>G3815-F3815</f>
        <v/>
      </c>
      <c r="S3815" s="7">
        <f>E3815-D3815</f>
        <v/>
      </c>
      <c r="T3815" s="7">
        <f>O3815*M3815</f>
        <v/>
      </c>
      <c r="U3815" s="7">
        <f>T3815*N3815</f>
        <v/>
      </c>
      <c r="V3815" s="7">
        <f>T3815-U3815-(P3815*M3815)</f>
        <v/>
      </c>
      <c r="W3815" s="7">
        <f>VLOOKUP(L3815,'Products Sheet'!$A:$B,2,FALSE)</f>
        <v/>
      </c>
      <c r="X3815" s="7" t="n"/>
      <c r="Y3815" s="7" t="n"/>
      <c r="Z3815" s="7" t="n"/>
      <c r="AA3815" s="7" t="n"/>
      <c r="AB3815" s="7" t="n"/>
      <c r="AC3815" s="7" t="n"/>
    </row>
    <row r="3816" ht="9.75" customHeight="1" s="12">
      <c r="A3816" s="11" t="inlineStr">
        <is>
          <t>SO - 0001641</t>
        </is>
      </c>
      <c r="B3816" s="11" t="inlineStr">
        <is>
          <t>In-Store</t>
        </is>
      </c>
      <c r="C3816" s="11" t="inlineStr">
        <is>
          <t>WARE-XYS1001</t>
        </is>
      </c>
      <c r="D3816" s="6" t="n">
        <v>43300</v>
      </c>
      <c r="E3816" s="6" t="n">
        <v>43435</v>
      </c>
      <c r="F3816" s="6" t="n">
        <v>43445</v>
      </c>
      <c r="G3816" s="6" t="n">
        <v>43453</v>
      </c>
      <c r="H3816" s="11" t="inlineStr">
        <is>
          <t>USD</t>
        </is>
      </c>
      <c r="I3816" s="11" t="n">
        <v>1</v>
      </c>
      <c r="J3816" s="11" t="n">
        <v>49</v>
      </c>
      <c r="K3816" s="11" t="n">
        <v>51</v>
      </c>
      <c r="L3816" s="11" t="n">
        <v>23</v>
      </c>
      <c r="M3816" s="11" t="n">
        <v>5</v>
      </c>
      <c r="N3816" s="11" t="n">
        <v>0.4</v>
      </c>
      <c r="O3816" s="7" t="n">
        <v>1038.5</v>
      </c>
      <c r="P3816" s="7" t="n">
        <v>685.4100000000001</v>
      </c>
      <c r="Q3816" s="7">
        <f>text(E3816,"ddd")</f>
        <v/>
      </c>
      <c r="R3816" s="7">
        <f>G3816-F3816</f>
        <v/>
      </c>
      <c r="S3816" s="7">
        <f>E3816-D3816</f>
        <v/>
      </c>
      <c r="T3816" s="7">
        <f>O3816*M3816</f>
        <v/>
      </c>
      <c r="U3816" s="7">
        <f>T3816*N3816</f>
        <v/>
      </c>
      <c r="V3816" s="7">
        <f>T3816-U3816-(P3816*M3816)</f>
        <v/>
      </c>
      <c r="W3816" s="7">
        <f>VLOOKUP(L3816,'Products Sheet'!$A:$B,2,FALSE)</f>
        <v/>
      </c>
      <c r="X3816" s="7" t="n"/>
      <c r="Y3816" s="7" t="n"/>
      <c r="Z3816" s="7" t="n"/>
      <c r="AA3816" s="7" t="n"/>
      <c r="AB3816" s="7" t="n"/>
      <c r="AC3816" s="7" t="n"/>
    </row>
    <row r="3817" ht="9.75" customHeight="1" s="12">
      <c r="A3817" s="11" t="inlineStr">
        <is>
          <t>SO - 0001669</t>
        </is>
      </c>
      <c r="B3817" s="11" t="inlineStr">
        <is>
          <t>Distributor</t>
        </is>
      </c>
      <c r="C3817" s="11" t="inlineStr">
        <is>
          <t>WARE-NMK1003</t>
        </is>
      </c>
      <c r="D3817" s="6" t="n">
        <v>43300</v>
      </c>
      <c r="E3817" s="6" t="n">
        <v>43438</v>
      </c>
      <c r="F3817" s="6" t="n">
        <v>43440</v>
      </c>
      <c r="G3817" s="6" t="n">
        <v>43445</v>
      </c>
      <c r="H3817" s="11" t="inlineStr">
        <is>
          <t>USD</t>
        </is>
      </c>
      <c r="I3817" s="11" t="n">
        <v>22</v>
      </c>
      <c r="J3817" s="11" t="n">
        <v>32</v>
      </c>
      <c r="K3817" s="11" t="n">
        <v>141</v>
      </c>
      <c r="L3817" s="11" t="n">
        <v>23</v>
      </c>
      <c r="M3817" s="11" t="n">
        <v>6</v>
      </c>
      <c r="N3817" s="11" t="n">
        <v>0.05</v>
      </c>
      <c r="O3817" s="7" t="n">
        <v>1031.8</v>
      </c>
      <c r="P3817" s="7" t="n">
        <v>598.444</v>
      </c>
      <c r="Q3817" s="7">
        <f>text(E3817,"ddd")</f>
        <v/>
      </c>
      <c r="R3817" s="7">
        <f>G3817-F3817</f>
        <v/>
      </c>
      <c r="S3817" s="7">
        <f>E3817-D3817</f>
        <v/>
      </c>
      <c r="T3817" s="7">
        <f>O3817*M3817</f>
        <v/>
      </c>
      <c r="U3817" s="7">
        <f>T3817*N3817</f>
        <v/>
      </c>
      <c r="V3817" s="7">
        <f>T3817-U3817-(P3817*M3817)</f>
        <v/>
      </c>
      <c r="W3817" s="7">
        <f>VLOOKUP(L3817,'Products Sheet'!$A:$B,2,FALSE)</f>
        <v/>
      </c>
      <c r="X3817" s="7" t="n"/>
      <c r="Y3817" s="7" t="n"/>
      <c r="Z3817" s="7" t="n"/>
      <c r="AA3817" s="7" t="n"/>
      <c r="AB3817" s="7" t="n"/>
      <c r="AC3817" s="7" t="n"/>
    </row>
    <row r="3818" ht="9.75" customHeight="1" s="12">
      <c r="A3818" s="11" t="inlineStr">
        <is>
          <t>SO - 0001672</t>
        </is>
      </c>
      <c r="B3818" s="11" t="inlineStr">
        <is>
          <t>In-Store</t>
        </is>
      </c>
      <c r="C3818" s="11" t="inlineStr">
        <is>
          <t>WARE-MKL1006</t>
        </is>
      </c>
      <c r="D3818" s="6" t="n">
        <v>43300</v>
      </c>
      <c r="E3818" s="6" t="n">
        <v>43438</v>
      </c>
      <c r="F3818" s="6" t="n">
        <v>43452</v>
      </c>
      <c r="G3818" s="6" t="n">
        <v>43461</v>
      </c>
      <c r="H3818" s="11" t="inlineStr">
        <is>
          <t>USD</t>
        </is>
      </c>
      <c r="I3818" s="11" t="n">
        <v>8</v>
      </c>
      <c r="J3818" s="11" t="n">
        <v>34</v>
      </c>
      <c r="K3818" s="11" t="n">
        <v>343</v>
      </c>
      <c r="L3818" s="11" t="n">
        <v>23</v>
      </c>
      <c r="M3818" s="11" t="n">
        <v>5</v>
      </c>
      <c r="N3818" s="11" t="n">
        <v>0.075</v>
      </c>
      <c r="O3818" s="7" t="n">
        <v>1775.5</v>
      </c>
      <c r="P3818" s="7" t="n">
        <v>958.7700000000001</v>
      </c>
      <c r="Q3818" s="7">
        <f>text(E3818,"ddd")</f>
        <v/>
      </c>
      <c r="R3818" s="7">
        <f>G3818-F3818</f>
        <v/>
      </c>
      <c r="S3818" s="7">
        <f>E3818-D3818</f>
        <v/>
      </c>
      <c r="T3818" s="7">
        <f>O3818*M3818</f>
        <v/>
      </c>
      <c r="U3818" s="7">
        <f>T3818*N3818</f>
        <v/>
      </c>
      <c r="V3818" s="7">
        <f>T3818-U3818-(P3818*M3818)</f>
        <v/>
      </c>
      <c r="W3818" s="7">
        <f>VLOOKUP(L3818,'Products Sheet'!$A:$B,2,FALSE)</f>
        <v/>
      </c>
      <c r="X3818" s="7" t="n"/>
      <c r="Y3818" s="7" t="n"/>
      <c r="Z3818" s="7" t="n"/>
      <c r="AA3818" s="7" t="n"/>
      <c r="AB3818" s="7" t="n"/>
      <c r="AC3818" s="7" t="n"/>
    </row>
    <row r="3819" ht="9.75" customHeight="1" s="12">
      <c r="A3819" s="11" t="inlineStr">
        <is>
          <t>SO - 0001708</t>
        </is>
      </c>
      <c r="B3819" s="11" t="inlineStr">
        <is>
          <t>Online</t>
        </is>
      </c>
      <c r="C3819" s="11" t="inlineStr">
        <is>
          <t>WARE-MKL1006</t>
        </is>
      </c>
      <c r="D3819" s="6" t="n">
        <v>43300</v>
      </c>
      <c r="E3819" s="6" t="n">
        <v>43442</v>
      </c>
      <c r="F3819" s="6" t="n">
        <v>43466</v>
      </c>
      <c r="G3819" s="6" t="n">
        <v>43472</v>
      </c>
      <c r="H3819" s="11" t="inlineStr">
        <is>
          <t>USD</t>
        </is>
      </c>
      <c r="I3819" s="11" t="n">
        <v>20</v>
      </c>
      <c r="J3819" s="11" t="n">
        <v>24</v>
      </c>
      <c r="K3819" s="11" t="n">
        <v>364</v>
      </c>
      <c r="L3819" s="11" t="n">
        <v>23</v>
      </c>
      <c r="M3819" s="11" t="n">
        <v>7</v>
      </c>
      <c r="N3819" s="11" t="n">
        <v>0.05</v>
      </c>
      <c r="O3819" s="7" t="n">
        <v>1139</v>
      </c>
      <c r="P3819" s="7" t="n">
        <v>797.3</v>
      </c>
      <c r="Q3819" s="7">
        <f>text(E3819,"ddd")</f>
        <v/>
      </c>
      <c r="R3819" s="7">
        <f>G3819-F3819</f>
        <v/>
      </c>
      <c r="S3819" s="7">
        <f>E3819-D3819</f>
        <v/>
      </c>
      <c r="T3819" s="7">
        <f>O3819*M3819</f>
        <v/>
      </c>
      <c r="U3819" s="7">
        <f>T3819*N3819</f>
        <v/>
      </c>
      <c r="V3819" s="7">
        <f>T3819-U3819-(P3819*M3819)</f>
        <v/>
      </c>
      <c r="W3819" s="7">
        <f>VLOOKUP(L3819,'Products Sheet'!$A:$B,2,FALSE)</f>
        <v/>
      </c>
      <c r="X3819" s="7" t="n"/>
      <c r="Y3819" s="7" t="n"/>
      <c r="Z3819" s="7" t="n"/>
      <c r="AA3819" s="7" t="n"/>
      <c r="AB3819" s="7" t="n"/>
      <c r="AC3819" s="7" t="n"/>
    </row>
    <row r="3820" ht="9.75" customHeight="1" s="12">
      <c r="A3820" s="11" t="inlineStr">
        <is>
          <t>SO - 0001777</t>
        </is>
      </c>
      <c r="B3820" s="11" t="inlineStr">
        <is>
          <t>In-Store</t>
        </is>
      </c>
      <c r="C3820" s="11" t="inlineStr">
        <is>
          <t>WARE-NBV1002</t>
        </is>
      </c>
      <c r="D3820" s="6" t="n">
        <v>43300</v>
      </c>
      <c r="E3820" s="6" t="n">
        <v>43450</v>
      </c>
      <c r="F3820" s="6" t="n">
        <v>43466</v>
      </c>
      <c r="G3820" s="6" t="n">
        <v>43471</v>
      </c>
      <c r="H3820" s="11" t="inlineStr">
        <is>
          <t>USD</t>
        </is>
      </c>
      <c r="I3820" s="11" t="n">
        <v>9</v>
      </c>
      <c r="J3820" s="11" t="n">
        <v>41</v>
      </c>
      <c r="K3820" s="11" t="n">
        <v>66</v>
      </c>
      <c r="L3820" s="11" t="n">
        <v>23</v>
      </c>
      <c r="M3820" s="11" t="n">
        <v>3</v>
      </c>
      <c r="N3820" s="11" t="n">
        <v>0.15</v>
      </c>
      <c r="O3820" s="7" t="n">
        <v>247.9</v>
      </c>
      <c r="P3820" s="7" t="n">
        <v>131.387</v>
      </c>
      <c r="Q3820" s="7">
        <f>text(E3820,"ddd")</f>
        <v/>
      </c>
      <c r="R3820" s="7">
        <f>G3820-F3820</f>
        <v/>
      </c>
      <c r="S3820" s="7">
        <f>E3820-D3820</f>
        <v/>
      </c>
      <c r="T3820" s="7">
        <f>O3820*M3820</f>
        <v/>
      </c>
      <c r="U3820" s="7">
        <f>T3820*N3820</f>
        <v/>
      </c>
      <c r="V3820" s="7">
        <f>T3820-U3820-(P3820*M3820)</f>
        <v/>
      </c>
      <c r="W3820" s="7">
        <f>VLOOKUP(L3820,'Products Sheet'!$A:$B,2,FALSE)</f>
        <v/>
      </c>
      <c r="X3820" s="7" t="n"/>
      <c r="Y3820" s="7" t="n"/>
      <c r="Z3820" s="7" t="n"/>
      <c r="AA3820" s="7" t="n"/>
      <c r="AB3820" s="7" t="n"/>
      <c r="AC3820" s="7" t="n"/>
    </row>
    <row r="3821" ht="9.75" customHeight="1" s="12">
      <c r="A3821" s="11" t="inlineStr">
        <is>
          <t>SO - 0001830</t>
        </is>
      </c>
      <c r="B3821" s="11" t="inlineStr">
        <is>
          <t>In-Store</t>
        </is>
      </c>
      <c r="C3821" s="11" t="inlineStr">
        <is>
          <t>WARE-NMK1003</t>
        </is>
      </c>
      <c r="D3821" s="6" t="n">
        <v>43400</v>
      </c>
      <c r="E3821" s="6" t="n">
        <v>43456</v>
      </c>
      <c r="F3821" s="6" t="n">
        <v>43469</v>
      </c>
      <c r="G3821" s="6" t="n">
        <v>43475</v>
      </c>
      <c r="H3821" s="11" t="inlineStr">
        <is>
          <t>USD</t>
        </is>
      </c>
      <c r="I3821" s="11" t="n">
        <v>12</v>
      </c>
      <c r="J3821" s="11" t="n">
        <v>45</v>
      </c>
      <c r="K3821" s="11" t="n">
        <v>94</v>
      </c>
      <c r="L3821" s="11" t="n">
        <v>23</v>
      </c>
      <c r="M3821" s="11" t="n">
        <v>8</v>
      </c>
      <c r="N3821" s="11" t="n">
        <v>0.05</v>
      </c>
      <c r="O3821" s="7" t="n">
        <v>6143.900000000001</v>
      </c>
      <c r="P3821" s="7" t="n">
        <v>4362.169</v>
      </c>
      <c r="Q3821" s="7">
        <f>text(E3821,"ddd")</f>
        <v/>
      </c>
      <c r="R3821" s="7">
        <f>G3821-F3821</f>
        <v/>
      </c>
      <c r="S3821" s="7">
        <f>E3821-D3821</f>
        <v/>
      </c>
      <c r="T3821" s="7">
        <f>O3821*M3821</f>
        <v/>
      </c>
      <c r="U3821" s="7">
        <f>T3821*N3821</f>
        <v/>
      </c>
      <c r="V3821" s="7">
        <f>T3821-U3821-(P3821*M3821)</f>
        <v/>
      </c>
      <c r="W3821" s="7">
        <f>VLOOKUP(L3821,'Products Sheet'!$A:$B,2,FALSE)</f>
        <v/>
      </c>
      <c r="X3821" s="7" t="n"/>
      <c r="Y3821" s="7" t="n"/>
      <c r="Z3821" s="7" t="n"/>
      <c r="AA3821" s="7" t="n"/>
      <c r="AB3821" s="7" t="n"/>
      <c r="AC3821" s="7" t="n"/>
    </row>
    <row r="3822" ht="9.75" customHeight="1" s="12">
      <c r="A3822" s="11" t="inlineStr">
        <is>
          <t>SO - 0001837</t>
        </is>
      </c>
      <c r="B3822" s="11" t="inlineStr">
        <is>
          <t>Distributor</t>
        </is>
      </c>
      <c r="C3822" s="11" t="inlineStr">
        <is>
          <t>WARE-MKL1006</t>
        </is>
      </c>
      <c r="D3822" s="6" t="n">
        <v>43400</v>
      </c>
      <c r="E3822" s="6" t="n">
        <v>43457</v>
      </c>
      <c r="F3822" s="6" t="n">
        <v>43462</v>
      </c>
      <c r="G3822" s="6" t="n">
        <v>43469</v>
      </c>
      <c r="H3822" s="11" t="inlineStr">
        <is>
          <t>USD</t>
        </is>
      </c>
      <c r="I3822" s="11" t="n">
        <v>23</v>
      </c>
      <c r="J3822" s="11" t="n">
        <v>4</v>
      </c>
      <c r="K3822" s="11" t="n">
        <v>347</v>
      </c>
      <c r="L3822" s="11" t="n">
        <v>23</v>
      </c>
      <c r="M3822" s="11" t="n">
        <v>7</v>
      </c>
      <c r="N3822" s="11" t="n">
        <v>0.1</v>
      </c>
      <c r="O3822" s="7" t="n">
        <v>5460.5</v>
      </c>
      <c r="P3822" s="7" t="n">
        <v>3003.275</v>
      </c>
      <c r="Q3822" s="7">
        <f>text(E3822,"ddd")</f>
        <v/>
      </c>
      <c r="R3822" s="7">
        <f>G3822-F3822</f>
        <v/>
      </c>
      <c r="S3822" s="7">
        <f>E3822-D3822</f>
        <v/>
      </c>
      <c r="T3822" s="7">
        <f>O3822*M3822</f>
        <v/>
      </c>
      <c r="U3822" s="7">
        <f>T3822*N3822</f>
        <v/>
      </c>
      <c r="V3822" s="7">
        <f>T3822-U3822-(P3822*M3822)</f>
        <v/>
      </c>
      <c r="W3822" s="7">
        <f>VLOOKUP(L3822,'Products Sheet'!$A:$B,2,FALSE)</f>
        <v/>
      </c>
      <c r="X3822" s="7" t="n"/>
      <c r="Y3822" s="7" t="n"/>
      <c r="Z3822" s="7" t="n"/>
      <c r="AA3822" s="7" t="n"/>
      <c r="AB3822" s="7" t="n"/>
      <c r="AC3822" s="7" t="n"/>
    </row>
    <row r="3823" ht="9.75" customHeight="1" s="12">
      <c r="A3823" s="11" t="inlineStr">
        <is>
          <t>SO - 0001857</t>
        </is>
      </c>
      <c r="B3823" s="11" t="inlineStr">
        <is>
          <t>In-Store</t>
        </is>
      </c>
      <c r="C3823" s="11" t="inlineStr">
        <is>
          <t>WARE-NMK1003</t>
        </is>
      </c>
      <c r="D3823" s="6" t="n">
        <v>43300</v>
      </c>
      <c r="E3823" s="6" t="n">
        <v>43458</v>
      </c>
      <c r="F3823" s="6" t="n">
        <v>43481</v>
      </c>
      <c r="G3823" s="6" t="n">
        <v>43483</v>
      </c>
      <c r="H3823" s="11" t="inlineStr">
        <is>
          <t>USD</t>
        </is>
      </c>
      <c r="I3823" s="11" t="n">
        <v>5</v>
      </c>
      <c r="J3823" s="11" t="n">
        <v>12</v>
      </c>
      <c r="K3823" s="11" t="n">
        <v>171</v>
      </c>
      <c r="L3823" s="11" t="n">
        <v>23</v>
      </c>
      <c r="M3823" s="11" t="n">
        <v>1</v>
      </c>
      <c r="N3823" s="11" t="n">
        <v>0.05</v>
      </c>
      <c r="O3823" s="7" t="n">
        <v>1152.4</v>
      </c>
      <c r="P3823" s="7" t="n">
        <v>944.9680000000001</v>
      </c>
      <c r="Q3823" s="7">
        <f>text(E3823,"ddd")</f>
        <v/>
      </c>
      <c r="R3823" s="7">
        <f>G3823-F3823</f>
        <v/>
      </c>
      <c r="S3823" s="7">
        <f>E3823-D3823</f>
        <v/>
      </c>
      <c r="T3823" s="7">
        <f>O3823*M3823</f>
        <v/>
      </c>
      <c r="U3823" s="7">
        <f>T3823*N3823</f>
        <v/>
      </c>
      <c r="V3823" s="7">
        <f>T3823-U3823-(P3823*M3823)</f>
        <v/>
      </c>
      <c r="W3823" s="7">
        <f>VLOOKUP(L3823,'Products Sheet'!$A:$B,2,FALSE)</f>
        <v/>
      </c>
      <c r="X3823" s="7" t="n"/>
      <c r="Y3823" s="7" t="n"/>
      <c r="Z3823" s="7" t="n"/>
      <c r="AA3823" s="7" t="n"/>
      <c r="AB3823" s="7" t="n"/>
      <c r="AC3823" s="7" t="n"/>
    </row>
    <row r="3824" ht="9.75" customHeight="1" s="12">
      <c r="A3824" s="11" t="inlineStr">
        <is>
          <t>SO - 0001862</t>
        </is>
      </c>
      <c r="B3824" s="11" t="inlineStr">
        <is>
          <t>In-Store</t>
        </is>
      </c>
      <c r="C3824" s="11" t="inlineStr">
        <is>
          <t>WARE-NBV1002</t>
        </is>
      </c>
      <c r="D3824" s="6" t="n">
        <v>43300</v>
      </c>
      <c r="E3824" s="6" t="n">
        <v>43459</v>
      </c>
      <c r="F3824" s="6" t="n">
        <v>43480</v>
      </c>
      <c r="G3824" s="6" t="n">
        <v>43485</v>
      </c>
      <c r="H3824" s="11" t="inlineStr">
        <is>
          <t>USD</t>
        </is>
      </c>
      <c r="I3824" s="11" t="n">
        <v>5</v>
      </c>
      <c r="J3824" s="11" t="n">
        <v>12</v>
      </c>
      <c r="K3824" s="11" t="n">
        <v>70</v>
      </c>
      <c r="L3824" s="11" t="n">
        <v>23</v>
      </c>
      <c r="M3824" s="11" t="n">
        <v>6</v>
      </c>
      <c r="N3824" s="11" t="n">
        <v>0.05</v>
      </c>
      <c r="O3824" s="7" t="n">
        <v>2365.1</v>
      </c>
      <c r="P3824" s="7" t="n">
        <v>1750.174</v>
      </c>
      <c r="Q3824" s="7">
        <f>text(E3824,"ddd")</f>
        <v/>
      </c>
      <c r="R3824" s="7">
        <f>G3824-F3824</f>
        <v/>
      </c>
      <c r="S3824" s="7">
        <f>E3824-D3824</f>
        <v/>
      </c>
      <c r="T3824" s="7">
        <f>O3824*M3824</f>
        <v/>
      </c>
      <c r="U3824" s="7">
        <f>T3824*N3824</f>
        <v/>
      </c>
      <c r="V3824" s="7">
        <f>T3824-U3824-(P3824*M3824)</f>
        <v/>
      </c>
      <c r="W3824" s="7">
        <f>VLOOKUP(L3824,'Products Sheet'!$A:$B,2,FALSE)</f>
        <v/>
      </c>
      <c r="X3824" s="7" t="n"/>
      <c r="Y3824" s="7" t="n"/>
      <c r="Z3824" s="7" t="n"/>
      <c r="AA3824" s="7" t="n"/>
      <c r="AB3824" s="7" t="n"/>
      <c r="AC3824" s="7" t="n"/>
    </row>
    <row r="3825" ht="9.75" customHeight="1" s="12">
      <c r="A3825" s="11" t="inlineStr">
        <is>
          <t>SO - 0001898</t>
        </is>
      </c>
      <c r="B3825" s="11" t="inlineStr">
        <is>
          <t>In-Store</t>
        </is>
      </c>
      <c r="C3825" s="11" t="inlineStr">
        <is>
          <t>WARE-NMK1003</t>
        </is>
      </c>
      <c r="D3825" s="6" t="n">
        <v>43300</v>
      </c>
      <c r="E3825" s="6" t="n">
        <v>43463</v>
      </c>
      <c r="F3825" s="6" t="n">
        <v>43487</v>
      </c>
      <c r="G3825" s="6" t="n">
        <v>43489</v>
      </c>
      <c r="H3825" s="11" t="inlineStr">
        <is>
          <t>USD</t>
        </is>
      </c>
      <c r="I3825" s="11" t="n">
        <v>3</v>
      </c>
      <c r="J3825" s="11" t="n">
        <v>8</v>
      </c>
      <c r="K3825" s="11" t="n">
        <v>179</v>
      </c>
      <c r="L3825" s="11" t="n">
        <v>23</v>
      </c>
      <c r="M3825" s="11" t="n">
        <v>4</v>
      </c>
      <c r="N3825" s="11" t="n">
        <v>0.05</v>
      </c>
      <c r="O3825" s="7" t="n">
        <v>1748.7</v>
      </c>
      <c r="P3825" s="7" t="n">
        <v>821.889</v>
      </c>
      <c r="Q3825" s="7">
        <f>text(E3825,"ddd")</f>
        <v/>
      </c>
      <c r="R3825" s="7">
        <f>G3825-F3825</f>
        <v/>
      </c>
      <c r="S3825" s="7">
        <f>E3825-D3825</f>
        <v/>
      </c>
      <c r="T3825" s="7">
        <f>O3825*M3825</f>
        <v/>
      </c>
      <c r="U3825" s="7">
        <f>T3825*N3825</f>
        <v/>
      </c>
      <c r="V3825" s="7">
        <f>T3825-U3825-(P3825*M3825)</f>
        <v/>
      </c>
      <c r="W3825" s="7">
        <f>VLOOKUP(L3825,'Products Sheet'!$A:$B,2,FALSE)</f>
        <v/>
      </c>
      <c r="X3825" s="7" t="n"/>
      <c r="Y3825" s="7" t="n"/>
      <c r="Z3825" s="7" t="n"/>
      <c r="AA3825" s="7" t="n"/>
      <c r="AB3825" s="7" t="n"/>
      <c r="AC3825" s="7" t="n"/>
    </row>
    <row r="3826" ht="9.75" customHeight="1" s="12">
      <c r="A3826" s="11" t="inlineStr">
        <is>
          <t>SO - 0001944</t>
        </is>
      </c>
      <c r="B3826" s="11" t="inlineStr">
        <is>
          <t>Wholesale</t>
        </is>
      </c>
      <c r="C3826" s="11" t="inlineStr">
        <is>
          <t>WARE-PUJ1005</t>
        </is>
      </c>
      <c r="D3826" s="6" t="n">
        <v>43400</v>
      </c>
      <c r="E3826" s="6" t="n">
        <v>43466</v>
      </c>
      <c r="F3826" s="6" t="n">
        <v>43468</v>
      </c>
      <c r="G3826" s="6" t="n">
        <v>43473</v>
      </c>
      <c r="H3826" s="11" t="inlineStr">
        <is>
          <t>USD</t>
        </is>
      </c>
      <c r="I3826" s="11" t="n">
        <v>26</v>
      </c>
      <c r="J3826" s="11" t="n">
        <v>32</v>
      </c>
      <c r="K3826" s="11" t="n">
        <v>268</v>
      </c>
      <c r="L3826" s="11" t="n">
        <v>23</v>
      </c>
      <c r="M3826" s="11" t="n">
        <v>3</v>
      </c>
      <c r="N3826" s="11" t="n">
        <v>0.05</v>
      </c>
      <c r="O3826" s="7" t="n">
        <v>3718.5</v>
      </c>
      <c r="P3826" s="7" t="n">
        <v>1970.805</v>
      </c>
      <c r="Q3826" s="7">
        <f>text(E3826,"ddd")</f>
        <v/>
      </c>
      <c r="R3826" s="7">
        <f>G3826-F3826</f>
        <v/>
      </c>
      <c r="S3826" s="7">
        <f>E3826-D3826</f>
        <v/>
      </c>
      <c r="T3826" s="7">
        <f>O3826*M3826</f>
        <v/>
      </c>
      <c r="U3826" s="7">
        <f>T3826*N3826</f>
        <v/>
      </c>
      <c r="V3826" s="7">
        <f>T3826-U3826-(P3826*M3826)</f>
        <v/>
      </c>
      <c r="W3826" s="7">
        <f>VLOOKUP(L3826,'Products Sheet'!$A:$B,2,FALSE)</f>
        <v/>
      </c>
      <c r="X3826" s="7" t="n"/>
      <c r="Y3826" s="7" t="n"/>
      <c r="Z3826" s="7" t="n"/>
      <c r="AA3826" s="7" t="n"/>
      <c r="AB3826" s="7" t="n"/>
      <c r="AC3826" s="7" t="n"/>
    </row>
    <row r="3827" ht="9.75" customHeight="1" s="12">
      <c r="A3827" s="11" t="inlineStr">
        <is>
          <t>SO - 0002039</t>
        </is>
      </c>
      <c r="B3827" s="11" t="inlineStr">
        <is>
          <t>Distributor</t>
        </is>
      </c>
      <c r="C3827" s="11" t="inlineStr">
        <is>
          <t>WARE-UHY1004</t>
        </is>
      </c>
      <c r="D3827" s="6" t="n">
        <v>43300</v>
      </c>
      <c r="E3827" s="6" t="n">
        <v>43475</v>
      </c>
      <c r="F3827" s="6" t="n">
        <v>43496</v>
      </c>
      <c r="G3827" s="6" t="n">
        <v>43503</v>
      </c>
      <c r="H3827" s="11" t="inlineStr">
        <is>
          <t>USD</t>
        </is>
      </c>
      <c r="I3827" s="11" t="n">
        <v>24</v>
      </c>
      <c r="J3827" s="11" t="n">
        <v>38</v>
      </c>
      <c r="K3827" s="11" t="n">
        <v>205</v>
      </c>
      <c r="L3827" s="11" t="n">
        <v>23</v>
      </c>
      <c r="M3827" s="11" t="n">
        <v>7</v>
      </c>
      <c r="N3827" s="11" t="n">
        <v>0.2</v>
      </c>
      <c r="O3827" s="7" t="n">
        <v>3999.9</v>
      </c>
      <c r="P3827" s="7" t="n">
        <v>2239.944</v>
      </c>
      <c r="Q3827" s="7">
        <f>text(E3827,"ddd")</f>
        <v/>
      </c>
      <c r="R3827" s="7">
        <f>G3827-F3827</f>
        <v/>
      </c>
      <c r="S3827" s="7">
        <f>E3827-D3827</f>
        <v/>
      </c>
      <c r="T3827" s="7">
        <f>O3827*M3827</f>
        <v/>
      </c>
      <c r="U3827" s="7">
        <f>T3827*N3827</f>
        <v/>
      </c>
      <c r="V3827" s="7">
        <f>T3827-U3827-(P3827*M3827)</f>
        <v/>
      </c>
      <c r="W3827" s="7">
        <f>VLOOKUP(L3827,'Products Sheet'!$A:$B,2,FALSE)</f>
        <v/>
      </c>
      <c r="X3827" s="7" t="n"/>
      <c r="Y3827" s="7" t="n"/>
      <c r="Z3827" s="7" t="n"/>
      <c r="AA3827" s="7" t="n"/>
      <c r="AB3827" s="7" t="n"/>
      <c r="AC3827" s="7" t="n"/>
    </row>
    <row r="3828" ht="9.75" customHeight="1" s="12">
      <c r="A3828" s="11" t="inlineStr">
        <is>
          <t>SO - 0002067</t>
        </is>
      </c>
      <c r="B3828" s="11" t="inlineStr">
        <is>
          <t>Wholesale</t>
        </is>
      </c>
      <c r="C3828" s="11" t="inlineStr">
        <is>
          <t>WARE-PUJ1005</t>
        </is>
      </c>
      <c r="D3828" s="6" t="n">
        <v>43300</v>
      </c>
      <c r="E3828" s="6" t="n">
        <v>43477</v>
      </c>
      <c r="F3828" s="6" t="n">
        <v>43487</v>
      </c>
      <c r="G3828" s="6" t="n">
        <v>43494</v>
      </c>
      <c r="H3828" s="11" t="inlineStr">
        <is>
          <t>USD</t>
        </is>
      </c>
      <c r="I3828" s="11" t="n">
        <v>27</v>
      </c>
      <c r="J3828" s="11" t="n">
        <v>12</v>
      </c>
      <c r="K3828" s="11" t="n">
        <v>328</v>
      </c>
      <c r="L3828" s="11" t="n">
        <v>23</v>
      </c>
      <c r="M3828" s="11" t="n">
        <v>3</v>
      </c>
      <c r="N3828" s="11" t="n">
        <v>0.15</v>
      </c>
      <c r="O3828" s="7" t="n">
        <v>703.5</v>
      </c>
      <c r="P3828" s="7" t="n">
        <v>295.47</v>
      </c>
      <c r="Q3828" s="7">
        <f>text(E3828,"ddd")</f>
        <v/>
      </c>
      <c r="R3828" s="7">
        <f>G3828-F3828</f>
        <v/>
      </c>
      <c r="S3828" s="7">
        <f>E3828-D3828</f>
        <v/>
      </c>
      <c r="T3828" s="7">
        <f>O3828*M3828</f>
        <v/>
      </c>
      <c r="U3828" s="7">
        <f>T3828*N3828</f>
        <v/>
      </c>
      <c r="V3828" s="7">
        <f>T3828-U3828-(P3828*M3828)</f>
        <v/>
      </c>
      <c r="W3828" s="7">
        <f>VLOOKUP(L3828,'Products Sheet'!$A:$B,2,FALSE)</f>
        <v/>
      </c>
      <c r="X3828" s="7" t="n"/>
      <c r="Y3828" s="7" t="n"/>
      <c r="Z3828" s="7" t="n"/>
      <c r="AA3828" s="7" t="n"/>
      <c r="AB3828" s="7" t="n"/>
      <c r="AC3828" s="7" t="n"/>
    </row>
    <row r="3829" ht="9.75" customHeight="1" s="12">
      <c r="A3829" s="11" t="inlineStr">
        <is>
          <t>SO - 0002134</t>
        </is>
      </c>
      <c r="B3829" s="11" t="inlineStr">
        <is>
          <t>Online</t>
        </is>
      </c>
      <c r="C3829" s="11" t="inlineStr">
        <is>
          <t>WARE-NMK1003</t>
        </is>
      </c>
      <c r="D3829" s="6" t="n">
        <v>43400</v>
      </c>
      <c r="E3829" s="6" t="n">
        <v>43485</v>
      </c>
      <c r="F3829" s="6" t="n">
        <v>43489</v>
      </c>
      <c r="G3829" s="6" t="n">
        <v>43495</v>
      </c>
      <c r="H3829" s="11" t="inlineStr">
        <is>
          <t>USD</t>
        </is>
      </c>
      <c r="I3829" s="11" t="n">
        <v>19</v>
      </c>
      <c r="J3829" s="11" t="n">
        <v>7</v>
      </c>
      <c r="K3829" s="11" t="n">
        <v>170</v>
      </c>
      <c r="L3829" s="11" t="n">
        <v>23</v>
      </c>
      <c r="M3829" s="11" t="n">
        <v>3</v>
      </c>
      <c r="N3829" s="11" t="n">
        <v>0.05</v>
      </c>
      <c r="O3829" s="7" t="n">
        <v>234.5</v>
      </c>
      <c r="P3829" s="7" t="n">
        <v>93.80000000000001</v>
      </c>
      <c r="Q3829" s="7">
        <f>text(E3829,"ddd")</f>
        <v/>
      </c>
      <c r="R3829" s="7">
        <f>G3829-F3829</f>
        <v/>
      </c>
      <c r="S3829" s="7">
        <f>E3829-D3829</f>
        <v/>
      </c>
      <c r="T3829" s="7">
        <f>O3829*M3829</f>
        <v/>
      </c>
      <c r="U3829" s="7">
        <f>T3829*N3829</f>
        <v/>
      </c>
      <c r="V3829" s="7">
        <f>T3829-U3829-(P3829*M3829)</f>
        <v/>
      </c>
      <c r="W3829" s="7">
        <f>VLOOKUP(L3829,'Products Sheet'!$A:$B,2,FALSE)</f>
        <v/>
      </c>
      <c r="X3829" s="7" t="n"/>
      <c r="Y3829" s="7" t="n"/>
      <c r="Z3829" s="7" t="n"/>
      <c r="AA3829" s="7" t="n"/>
      <c r="AB3829" s="7" t="n"/>
      <c r="AC3829" s="7" t="n"/>
    </row>
    <row r="3830" ht="9.75" customHeight="1" s="12">
      <c r="A3830" s="11" t="inlineStr">
        <is>
          <t>SO - 0002148</t>
        </is>
      </c>
      <c r="B3830" s="11" t="inlineStr">
        <is>
          <t>Online</t>
        </is>
      </c>
      <c r="C3830" s="11" t="inlineStr">
        <is>
          <t>WARE-PUJ1005</t>
        </is>
      </c>
      <c r="D3830" s="6" t="n">
        <v>43400</v>
      </c>
      <c r="E3830" s="6" t="n">
        <v>43486</v>
      </c>
      <c r="F3830" s="6" t="n">
        <v>43491</v>
      </c>
      <c r="G3830" s="6" t="n">
        <v>43497</v>
      </c>
      <c r="H3830" s="11" t="inlineStr">
        <is>
          <t>USD</t>
        </is>
      </c>
      <c r="I3830" s="11" t="n">
        <v>18</v>
      </c>
      <c r="J3830" s="11" t="n">
        <v>49</v>
      </c>
      <c r="K3830" s="11" t="n">
        <v>278</v>
      </c>
      <c r="L3830" s="11" t="n">
        <v>23</v>
      </c>
      <c r="M3830" s="11" t="n">
        <v>6</v>
      </c>
      <c r="N3830" s="11" t="n">
        <v>0.05</v>
      </c>
      <c r="O3830" s="7" t="n">
        <v>857.6</v>
      </c>
      <c r="P3830" s="7" t="n">
        <v>634.624</v>
      </c>
      <c r="Q3830" s="7">
        <f>text(E3830,"ddd")</f>
        <v/>
      </c>
      <c r="R3830" s="7">
        <f>G3830-F3830</f>
        <v/>
      </c>
      <c r="S3830" s="7">
        <f>E3830-D3830</f>
        <v/>
      </c>
      <c r="T3830" s="7">
        <f>O3830*M3830</f>
        <v/>
      </c>
      <c r="U3830" s="7">
        <f>T3830*N3830</f>
        <v/>
      </c>
      <c r="V3830" s="7">
        <f>T3830-U3830-(P3830*M3830)</f>
        <v/>
      </c>
      <c r="W3830" s="7">
        <f>VLOOKUP(L3830,'Products Sheet'!$A:$B,2,FALSE)</f>
        <v/>
      </c>
      <c r="X3830" s="7" t="n"/>
      <c r="Y3830" s="7" t="n"/>
      <c r="Z3830" s="7" t="n"/>
      <c r="AA3830" s="7" t="n"/>
      <c r="AB3830" s="7" t="n"/>
      <c r="AC3830" s="7" t="n"/>
    </row>
    <row r="3831" ht="9.75" customHeight="1" s="12">
      <c r="A3831" s="11" t="inlineStr">
        <is>
          <t>SO - 0002269</t>
        </is>
      </c>
      <c r="B3831" s="11" t="inlineStr">
        <is>
          <t>Online</t>
        </is>
      </c>
      <c r="C3831" s="11" t="inlineStr">
        <is>
          <t>WARE-PUJ1005</t>
        </is>
      </c>
      <c r="D3831" s="6" t="n">
        <v>43400</v>
      </c>
      <c r="E3831" s="6" t="n">
        <v>43502</v>
      </c>
      <c r="F3831" s="6" t="n">
        <v>43528</v>
      </c>
      <c r="G3831" s="6" t="n">
        <v>43537</v>
      </c>
      <c r="H3831" s="11" t="inlineStr">
        <is>
          <t>USD</t>
        </is>
      </c>
      <c r="I3831" s="11" t="n">
        <v>18</v>
      </c>
      <c r="J3831" s="11" t="n">
        <v>24</v>
      </c>
      <c r="K3831" s="11" t="n">
        <v>295</v>
      </c>
      <c r="L3831" s="11" t="n">
        <v>23</v>
      </c>
      <c r="M3831" s="11" t="n">
        <v>1</v>
      </c>
      <c r="N3831" s="11" t="n">
        <v>0.05</v>
      </c>
      <c r="O3831" s="7" t="n">
        <v>5299.7</v>
      </c>
      <c r="P3831" s="7" t="n">
        <v>2596.853</v>
      </c>
      <c r="Q3831" s="7">
        <f>text(E3831,"ddd")</f>
        <v/>
      </c>
      <c r="R3831" s="7">
        <f>G3831-F3831</f>
        <v/>
      </c>
      <c r="S3831" s="7">
        <f>E3831-D3831</f>
        <v/>
      </c>
      <c r="T3831" s="7">
        <f>O3831*M3831</f>
        <v/>
      </c>
      <c r="U3831" s="7">
        <f>T3831*N3831</f>
        <v/>
      </c>
      <c r="V3831" s="7">
        <f>T3831-U3831-(P3831*M3831)</f>
        <v/>
      </c>
      <c r="W3831" s="7">
        <f>VLOOKUP(L3831,'Products Sheet'!$A:$B,2,FALSE)</f>
        <v/>
      </c>
      <c r="X3831" s="7" t="n"/>
      <c r="Y3831" s="7" t="n"/>
      <c r="Z3831" s="7" t="n"/>
      <c r="AA3831" s="7" t="n"/>
      <c r="AB3831" s="7" t="n"/>
      <c r="AC3831" s="7" t="n"/>
    </row>
    <row r="3832" ht="9.75" customHeight="1" s="12">
      <c r="A3832" s="11" t="inlineStr">
        <is>
          <t>SO - 0002298</t>
        </is>
      </c>
      <c r="B3832" s="11" t="inlineStr">
        <is>
          <t>In-Store</t>
        </is>
      </c>
      <c r="C3832" s="11" t="inlineStr">
        <is>
          <t>WARE-PUJ1005</t>
        </is>
      </c>
      <c r="D3832" s="6" t="n">
        <v>43400</v>
      </c>
      <c r="E3832" s="6" t="n">
        <v>43505</v>
      </c>
      <c r="F3832" s="6" t="n">
        <v>43508</v>
      </c>
      <c r="G3832" s="6" t="n">
        <v>43513</v>
      </c>
      <c r="H3832" s="11" t="inlineStr">
        <is>
          <t>USD</t>
        </is>
      </c>
      <c r="I3832" s="11" t="n">
        <v>5</v>
      </c>
      <c r="J3832" s="11" t="n">
        <v>13</v>
      </c>
      <c r="K3832" s="11" t="n">
        <v>293</v>
      </c>
      <c r="L3832" s="11" t="n">
        <v>23</v>
      </c>
      <c r="M3832" s="11" t="n">
        <v>7</v>
      </c>
      <c r="N3832" s="11" t="n">
        <v>0.05</v>
      </c>
      <c r="O3832" s="7" t="n">
        <v>3075.3</v>
      </c>
      <c r="P3832" s="7" t="n">
        <v>2583.252</v>
      </c>
      <c r="Q3832" s="7">
        <f>text(E3832,"ddd")</f>
        <v/>
      </c>
      <c r="R3832" s="7">
        <f>G3832-F3832</f>
        <v/>
      </c>
      <c r="S3832" s="7">
        <f>E3832-D3832</f>
        <v/>
      </c>
      <c r="T3832" s="7">
        <f>O3832*M3832</f>
        <v/>
      </c>
      <c r="U3832" s="7">
        <f>T3832*N3832</f>
        <v/>
      </c>
      <c r="V3832" s="7">
        <f>T3832-U3832-(P3832*M3832)</f>
        <v/>
      </c>
      <c r="W3832" s="7">
        <f>VLOOKUP(L3832,'Products Sheet'!$A:$B,2,FALSE)</f>
        <v/>
      </c>
      <c r="X3832" s="7" t="n"/>
      <c r="Y3832" s="7" t="n"/>
      <c r="Z3832" s="7" t="n"/>
      <c r="AA3832" s="7" t="n"/>
      <c r="AB3832" s="7" t="n"/>
      <c r="AC3832" s="7" t="n"/>
    </row>
    <row r="3833" ht="9.75" customHeight="1" s="12">
      <c r="A3833" s="11" t="inlineStr">
        <is>
          <t>SO - 0002302</t>
        </is>
      </c>
      <c r="B3833" s="11" t="inlineStr">
        <is>
          <t>Distributor</t>
        </is>
      </c>
      <c r="C3833" s="11" t="inlineStr">
        <is>
          <t>WARE-MKL1006</t>
        </is>
      </c>
      <c r="D3833" s="6" t="n">
        <v>43400</v>
      </c>
      <c r="E3833" s="6" t="n">
        <v>43505</v>
      </c>
      <c r="F3833" s="6" t="n">
        <v>43532</v>
      </c>
      <c r="G3833" s="6" t="n">
        <v>43536</v>
      </c>
      <c r="H3833" s="11" t="inlineStr">
        <is>
          <t>USD</t>
        </is>
      </c>
      <c r="I3833" s="11" t="n">
        <v>25</v>
      </c>
      <c r="J3833" s="11" t="n">
        <v>25</v>
      </c>
      <c r="K3833" s="11" t="n">
        <v>330</v>
      </c>
      <c r="L3833" s="11" t="n">
        <v>23</v>
      </c>
      <c r="M3833" s="11" t="n">
        <v>6</v>
      </c>
      <c r="N3833" s="11" t="n">
        <v>0.075</v>
      </c>
      <c r="O3833" s="7" t="n">
        <v>241.2</v>
      </c>
      <c r="P3833" s="7" t="n">
        <v>110.952</v>
      </c>
      <c r="Q3833" s="7">
        <f>text(E3833,"ddd")</f>
        <v/>
      </c>
      <c r="R3833" s="7">
        <f>G3833-F3833</f>
        <v/>
      </c>
      <c r="S3833" s="7">
        <f>E3833-D3833</f>
        <v/>
      </c>
      <c r="T3833" s="7">
        <f>O3833*M3833</f>
        <v/>
      </c>
      <c r="U3833" s="7">
        <f>T3833*N3833</f>
        <v/>
      </c>
      <c r="V3833" s="7">
        <f>T3833-U3833-(P3833*M3833)</f>
        <v/>
      </c>
      <c r="W3833" s="7">
        <f>VLOOKUP(L3833,'Products Sheet'!$A:$B,2,FALSE)</f>
        <v/>
      </c>
      <c r="X3833" s="7" t="n"/>
      <c r="Y3833" s="7" t="n"/>
      <c r="Z3833" s="7" t="n"/>
      <c r="AA3833" s="7" t="n"/>
      <c r="AB3833" s="7" t="n"/>
      <c r="AC3833" s="7" t="n"/>
    </row>
    <row r="3834" ht="9.75" customHeight="1" s="12">
      <c r="A3834" s="11" t="inlineStr">
        <is>
          <t>SO - 0002329</t>
        </is>
      </c>
      <c r="B3834" s="11" t="inlineStr">
        <is>
          <t>In-Store</t>
        </is>
      </c>
      <c r="C3834" s="11" t="inlineStr">
        <is>
          <t>WARE-NMK1003</t>
        </is>
      </c>
      <c r="D3834" s="6" t="n">
        <v>43400</v>
      </c>
      <c r="E3834" s="6" t="n">
        <v>43508</v>
      </c>
      <c r="F3834" s="6" t="n">
        <v>43520</v>
      </c>
      <c r="G3834" s="6" t="n">
        <v>43523</v>
      </c>
      <c r="H3834" s="11" t="inlineStr">
        <is>
          <t>USD</t>
        </is>
      </c>
      <c r="I3834" s="11" t="n">
        <v>5</v>
      </c>
      <c r="J3834" s="11" t="n">
        <v>3</v>
      </c>
      <c r="K3834" s="11" t="n">
        <v>153</v>
      </c>
      <c r="L3834" s="11" t="n">
        <v>23</v>
      </c>
      <c r="M3834" s="11" t="n">
        <v>2</v>
      </c>
      <c r="N3834" s="11" t="n">
        <v>0.1</v>
      </c>
      <c r="O3834" s="7" t="n">
        <v>5567.7</v>
      </c>
      <c r="P3834" s="7" t="n">
        <v>3284.943</v>
      </c>
      <c r="Q3834" s="7">
        <f>text(E3834,"ddd")</f>
        <v/>
      </c>
      <c r="R3834" s="7">
        <f>G3834-F3834</f>
        <v/>
      </c>
      <c r="S3834" s="7">
        <f>E3834-D3834</f>
        <v/>
      </c>
      <c r="T3834" s="7">
        <f>O3834*M3834</f>
        <v/>
      </c>
      <c r="U3834" s="7">
        <f>T3834*N3834</f>
        <v/>
      </c>
      <c r="V3834" s="7">
        <f>T3834-U3834-(P3834*M3834)</f>
        <v/>
      </c>
      <c r="W3834" s="7">
        <f>VLOOKUP(L3834,'Products Sheet'!$A:$B,2,FALSE)</f>
        <v/>
      </c>
      <c r="X3834" s="7" t="n"/>
      <c r="Y3834" s="7" t="n"/>
      <c r="Z3834" s="7" t="n"/>
      <c r="AA3834" s="7" t="n"/>
      <c r="AB3834" s="7" t="n"/>
      <c r="AC3834" s="7" t="n"/>
    </row>
    <row r="3835" ht="9.75" customHeight="1" s="12">
      <c r="A3835" s="11" t="inlineStr">
        <is>
          <t>SO - 0002410</t>
        </is>
      </c>
      <c r="B3835" s="11" t="inlineStr">
        <is>
          <t>In-Store</t>
        </is>
      </c>
      <c r="C3835" s="11" t="inlineStr">
        <is>
          <t>WARE-NMK1003</t>
        </is>
      </c>
      <c r="D3835" s="6" t="n">
        <v>43400</v>
      </c>
      <c r="E3835" s="6" t="n">
        <v>43518</v>
      </c>
      <c r="F3835" s="6" t="n">
        <v>43522</v>
      </c>
      <c r="G3835" s="6" t="n">
        <v>43528</v>
      </c>
      <c r="H3835" s="11" t="inlineStr">
        <is>
          <t>USD</t>
        </is>
      </c>
      <c r="I3835" s="11" t="n">
        <v>8</v>
      </c>
      <c r="J3835" s="11" t="n">
        <v>18</v>
      </c>
      <c r="K3835" s="11" t="n">
        <v>124</v>
      </c>
      <c r="L3835" s="11" t="n">
        <v>23</v>
      </c>
      <c r="M3835" s="11" t="n">
        <v>5</v>
      </c>
      <c r="N3835" s="11" t="n">
        <v>0.05</v>
      </c>
      <c r="O3835" s="7" t="n">
        <v>1058.6</v>
      </c>
      <c r="P3835" s="7" t="n">
        <v>624.5740000000001</v>
      </c>
      <c r="Q3835" s="7">
        <f>text(E3835,"ddd")</f>
        <v/>
      </c>
      <c r="R3835" s="7">
        <f>G3835-F3835</f>
        <v/>
      </c>
      <c r="S3835" s="7">
        <f>E3835-D3835</f>
        <v/>
      </c>
      <c r="T3835" s="7">
        <f>O3835*M3835</f>
        <v/>
      </c>
      <c r="U3835" s="7">
        <f>T3835*N3835</f>
        <v/>
      </c>
      <c r="V3835" s="7">
        <f>T3835-U3835-(P3835*M3835)</f>
        <v/>
      </c>
      <c r="W3835" s="7">
        <f>VLOOKUP(L3835,'Products Sheet'!$A:$B,2,FALSE)</f>
        <v/>
      </c>
      <c r="X3835" s="7" t="n"/>
      <c r="Y3835" s="7" t="n"/>
      <c r="Z3835" s="7" t="n"/>
      <c r="AA3835" s="7" t="n"/>
      <c r="AB3835" s="7" t="n"/>
      <c r="AC3835" s="7" t="n"/>
    </row>
    <row r="3836" ht="9.75" customHeight="1" s="12">
      <c r="A3836" s="11" t="inlineStr">
        <is>
          <t>SO - 0002486</t>
        </is>
      </c>
      <c r="B3836" s="11" t="inlineStr">
        <is>
          <t>In-Store</t>
        </is>
      </c>
      <c r="C3836" s="11" t="inlineStr">
        <is>
          <t>WARE-XYS1001</t>
        </is>
      </c>
      <c r="D3836" s="6" t="n">
        <v>43400</v>
      </c>
      <c r="E3836" s="6" t="n">
        <v>43528</v>
      </c>
      <c r="F3836" s="6" t="n">
        <v>43556</v>
      </c>
      <c r="G3836" s="6" t="n">
        <v>43561</v>
      </c>
      <c r="H3836" s="11" t="inlineStr">
        <is>
          <t>USD</t>
        </is>
      </c>
      <c r="I3836" s="11" t="n">
        <v>7</v>
      </c>
      <c r="J3836" s="11" t="n">
        <v>5</v>
      </c>
      <c r="K3836" s="11" t="n">
        <v>47</v>
      </c>
      <c r="L3836" s="11" t="n">
        <v>23</v>
      </c>
      <c r="M3836" s="11" t="n">
        <v>6</v>
      </c>
      <c r="N3836" s="11" t="n">
        <v>0.1</v>
      </c>
      <c r="O3836" s="7" t="n">
        <v>1045.2</v>
      </c>
      <c r="P3836" s="7" t="n">
        <v>721.188</v>
      </c>
      <c r="Q3836" s="7">
        <f>text(E3836,"ddd")</f>
        <v/>
      </c>
      <c r="R3836" s="7">
        <f>G3836-F3836</f>
        <v/>
      </c>
      <c r="S3836" s="7">
        <f>E3836-D3836</f>
        <v/>
      </c>
      <c r="T3836" s="7">
        <f>O3836*M3836</f>
        <v/>
      </c>
      <c r="U3836" s="7">
        <f>T3836*N3836</f>
        <v/>
      </c>
      <c r="V3836" s="7">
        <f>T3836-U3836-(P3836*M3836)</f>
        <v/>
      </c>
      <c r="W3836" s="7">
        <f>VLOOKUP(L3836,'Products Sheet'!$A:$B,2,FALSE)</f>
        <v/>
      </c>
      <c r="X3836" s="7" t="n"/>
      <c r="Y3836" s="7" t="n"/>
      <c r="Z3836" s="7" t="n"/>
      <c r="AA3836" s="7" t="n"/>
      <c r="AB3836" s="7" t="n"/>
      <c r="AC3836" s="7" t="n"/>
    </row>
    <row r="3837" ht="9.75" customHeight="1" s="12">
      <c r="A3837" s="11" t="inlineStr">
        <is>
          <t>SO - 0002502</t>
        </is>
      </c>
      <c r="B3837" s="11" t="inlineStr">
        <is>
          <t>In-Store</t>
        </is>
      </c>
      <c r="C3837" s="11" t="inlineStr">
        <is>
          <t>WARE-PUJ1005</t>
        </is>
      </c>
      <c r="D3837" s="6" t="n">
        <v>43400</v>
      </c>
      <c r="E3837" s="6" t="n">
        <v>43532</v>
      </c>
      <c r="F3837" s="6" t="n">
        <v>43555</v>
      </c>
      <c r="G3837" s="6" t="n">
        <v>43558</v>
      </c>
      <c r="H3837" s="11" t="inlineStr">
        <is>
          <t>USD</t>
        </is>
      </c>
      <c r="I3837" s="11" t="n">
        <v>10</v>
      </c>
      <c r="J3837" s="11" t="n">
        <v>42</v>
      </c>
      <c r="K3837" s="11" t="n">
        <v>297</v>
      </c>
      <c r="L3837" s="11" t="n">
        <v>23</v>
      </c>
      <c r="M3837" s="11" t="n">
        <v>5</v>
      </c>
      <c r="N3837" s="11" t="n">
        <v>0.1</v>
      </c>
      <c r="O3837" s="7" t="n">
        <v>6432</v>
      </c>
      <c r="P3837" s="7" t="n">
        <v>2637.12</v>
      </c>
      <c r="Q3837" s="7">
        <f>text(E3837,"ddd")</f>
        <v/>
      </c>
      <c r="R3837" s="7">
        <f>G3837-F3837</f>
        <v/>
      </c>
      <c r="S3837" s="7">
        <f>E3837-D3837</f>
        <v/>
      </c>
      <c r="T3837" s="7">
        <f>O3837*M3837</f>
        <v/>
      </c>
      <c r="U3837" s="7">
        <f>T3837*N3837</f>
        <v/>
      </c>
      <c r="V3837" s="7">
        <f>T3837-U3837-(P3837*M3837)</f>
        <v/>
      </c>
      <c r="W3837" s="7">
        <f>VLOOKUP(L3837,'Products Sheet'!$A:$B,2,FALSE)</f>
        <v/>
      </c>
      <c r="X3837" s="7" t="n"/>
      <c r="Y3837" s="7" t="n"/>
      <c r="Z3837" s="7" t="n"/>
      <c r="AA3837" s="7" t="n"/>
      <c r="AB3837" s="7" t="n"/>
      <c r="AC3837" s="7" t="n"/>
    </row>
    <row r="3838" ht="9.75" customHeight="1" s="12">
      <c r="A3838" s="11" t="inlineStr">
        <is>
          <t>SO - 0002617</t>
        </is>
      </c>
      <c r="B3838" s="11" t="inlineStr">
        <is>
          <t>In-Store</t>
        </is>
      </c>
      <c r="C3838" s="11" t="inlineStr">
        <is>
          <t>WARE-NMK1003</t>
        </is>
      </c>
      <c r="D3838" s="6" t="n">
        <v>43500</v>
      </c>
      <c r="E3838" s="6" t="n">
        <v>43547</v>
      </c>
      <c r="F3838" s="6" t="n">
        <v>43553</v>
      </c>
      <c r="G3838" s="6" t="n">
        <v>43563</v>
      </c>
      <c r="H3838" s="11" t="inlineStr">
        <is>
          <t>USD</t>
        </is>
      </c>
      <c r="I3838" s="11" t="n">
        <v>8</v>
      </c>
      <c r="J3838" s="11" t="n">
        <v>34</v>
      </c>
      <c r="K3838" s="11" t="n">
        <v>163</v>
      </c>
      <c r="L3838" s="11" t="n">
        <v>23</v>
      </c>
      <c r="M3838" s="11" t="n">
        <v>5</v>
      </c>
      <c r="N3838" s="11" t="n">
        <v>0.2</v>
      </c>
      <c r="O3838" s="7" t="n">
        <v>6264.5</v>
      </c>
      <c r="P3838" s="7" t="n">
        <v>4698.375</v>
      </c>
      <c r="Q3838" s="7">
        <f>text(E3838,"ddd")</f>
        <v/>
      </c>
      <c r="R3838" s="7">
        <f>G3838-F3838</f>
        <v/>
      </c>
      <c r="S3838" s="7">
        <f>E3838-D3838</f>
        <v/>
      </c>
      <c r="T3838" s="7">
        <f>O3838*M3838</f>
        <v/>
      </c>
      <c r="U3838" s="7">
        <f>T3838*N3838</f>
        <v/>
      </c>
      <c r="V3838" s="7">
        <f>T3838-U3838-(P3838*M3838)</f>
        <v/>
      </c>
      <c r="W3838" s="7">
        <f>VLOOKUP(L3838,'Products Sheet'!$A:$B,2,FALSE)</f>
        <v/>
      </c>
      <c r="X3838" s="7" t="n"/>
      <c r="Y3838" s="7" t="n"/>
      <c r="Z3838" s="7" t="n"/>
      <c r="AA3838" s="7" t="n"/>
      <c r="AB3838" s="7" t="n"/>
      <c r="AC3838" s="7" t="n"/>
    </row>
    <row r="3839" ht="9.75" customHeight="1" s="12">
      <c r="A3839" s="11" t="inlineStr">
        <is>
          <t>SO - 0002628</t>
        </is>
      </c>
      <c r="B3839" s="11" t="inlineStr">
        <is>
          <t>Online</t>
        </is>
      </c>
      <c r="C3839" s="11" t="inlineStr">
        <is>
          <t>WARE-NMK1003</t>
        </is>
      </c>
      <c r="D3839" s="6" t="n">
        <v>43500</v>
      </c>
      <c r="E3839" s="6" t="n">
        <v>43548</v>
      </c>
      <c r="F3839" s="6" t="n">
        <v>43571</v>
      </c>
      <c r="G3839" s="6" t="n">
        <v>43573</v>
      </c>
      <c r="H3839" s="11" t="inlineStr">
        <is>
          <t>USD</t>
        </is>
      </c>
      <c r="I3839" s="11" t="n">
        <v>13</v>
      </c>
      <c r="J3839" s="11" t="n">
        <v>25</v>
      </c>
      <c r="K3839" s="11" t="n">
        <v>132</v>
      </c>
      <c r="L3839" s="11" t="n">
        <v>23</v>
      </c>
      <c r="M3839" s="11" t="n">
        <v>6</v>
      </c>
      <c r="N3839" s="11" t="n">
        <v>0.15</v>
      </c>
      <c r="O3839" s="7" t="n">
        <v>2673.3</v>
      </c>
      <c r="P3839" s="7" t="n">
        <v>1176.252</v>
      </c>
      <c r="Q3839" s="7">
        <f>text(E3839,"ddd")</f>
        <v/>
      </c>
      <c r="R3839" s="7">
        <f>G3839-F3839</f>
        <v/>
      </c>
      <c r="S3839" s="7">
        <f>E3839-D3839</f>
        <v/>
      </c>
      <c r="T3839" s="7">
        <f>O3839*M3839</f>
        <v/>
      </c>
      <c r="U3839" s="7">
        <f>T3839*N3839</f>
        <v/>
      </c>
      <c r="V3839" s="7">
        <f>T3839-U3839-(P3839*M3839)</f>
        <v/>
      </c>
      <c r="W3839" s="7">
        <f>VLOOKUP(L3839,'Products Sheet'!$A:$B,2,FALSE)</f>
        <v/>
      </c>
      <c r="X3839" s="7" t="n"/>
      <c r="Y3839" s="7" t="n"/>
      <c r="Z3839" s="7" t="n"/>
      <c r="AA3839" s="7" t="n"/>
      <c r="AB3839" s="7" t="n"/>
      <c r="AC3839" s="7" t="n"/>
    </row>
    <row r="3840" ht="9.75" customHeight="1" s="12">
      <c r="A3840" s="11" t="inlineStr">
        <is>
          <t>SO - 0002651</t>
        </is>
      </c>
      <c r="B3840" s="11" t="inlineStr">
        <is>
          <t>Online</t>
        </is>
      </c>
      <c r="C3840" s="11" t="inlineStr">
        <is>
          <t>WARE-NBV1002</t>
        </is>
      </c>
      <c r="D3840" s="6" t="n">
        <v>43500</v>
      </c>
      <c r="E3840" s="6" t="n">
        <v>43551</v>
      </c>
      <c r="F3840" s="6" t="n">
        <v>43569</v>
      </c>
      <c r="G3840" s="6" t="n">
        <v>43573</v>
      </c>
      <c r="H3840" s="11" t="inlineStr">
        <is>
          <t>USD</t>
        </is>
      </c>
      <c r="I3840" s="11" t="n">
        <v>18</v>
      </c>
      <c r="J3840" s="11" t="n">
        <v>24</v>
      </c>
      <c r="K3840" s="11" t="n">
        <v>62</v>
      </c>
      <c r="L3840" s="11" t="n">
        <v>23</v>
      </c>
      <c r="M3840" s="11" t="n">
        <v>1</v>
      </c>
      <c r="N3840" s="11" t="n">
        <v>0.075</v>
      </c>
      <c r="O3840" s="7" t="n">
        <v>3832.4</v>
      </c>
      <c r="P3840" s="7" t="n">
        <v>2835.976</v>
      </c>
      <c r="Q3840" s="7">
        <f>text(E3840,"ddd")</f>
        <v/>
      </c>
      <c r="R3840" s="7">
        <f>G3840-F3840</f>
        <v/>
      </c>
      <c r="S3840" s="7">
        <f>E3840-D3840</f>
        <v/>
      </c>
      <c r="T3840" s="7">
        <f>O3840*M3840</f>
        <v/>
      </c>
      <c r="U3840" s="7">
        <f>T3840*N3840</f>
        <v/>
      </c>
      <c r="V3840" s="7">
        <f>T3840-U3840-(P3840*M3840)</f>
        <v/>
      </c>
      <c r="W3840" s="7">
        <f>VLOOKUP(L3840,'Products Sheet'!$A:$B,2,FALSE)</f>
        <v/>
      </c>
      <c r="X3840" s="7" t="n"/>
      <c r="Y3840" s="7" t="n"/>
      <c r="Z3840" s="7" t="n"/>
      <c r="AA3840" s="7" t="n"/>
      <c r="AB3840" s="7" t="n"/>
      <c r="AC3840" s="7" t="n"/>
    </row>
    <row r="3841" ht="9.75" customHeight="1" s="12">
      <c r="A3841" s="11" t="inlineStr">
        <is>
          <t>SO - 0002655</t>
        </is>
      </c>
      <c r="B3841" s="11" t="inlineStr">
        <is>
          <t>In-Store</t>
        </is>
      </c>
      <c r="C3841" s="11" t="inlineStr">
        <is>
          <t>WARE-MKL1006</t>
        </is>
      </c>
      <c r="D3841" s="6" t="n">
        <v>43500</v>
      </c>
      <c r="E3841" s="6" t="n">
        <v>43553</v>
      </c>
      <c r="F3841" s="6" t="n">
        <v>43566</v>
      </c>
      <c r="G3841" s="6" t="n">
        <v>43575</v>
      </c>
      <c r="H3841" s="11" t="inlineStr">
        <is>
          <t>USD</t>
        </is>
      </c>
      <c r="I3841" s="11" t="n">
        <v>2</v>
      </c>
      <c r="J3841" s="11" t="n">
        <v>19</v>
      </c>
      <c r="K3841" s="11" t="n">
        <v>343</v>
      </c>
      <c r="L3841" s="11" t="n">
        <v>23</v>
      </c>
      <c r="M3841" s="11" t="n">
        <v>8</v>
      </c>
      <c r="N3841" s="11" t="n">
        <v>0.05</v>
      </c>
      <c r="O3841" s="7" t="n">
        <v>1728.6</v>
      </c>
      <c r="P3841" s="7" t="n">
        <v>985.302</v>
      </c>
      <c r="Q3841" s="7">
        <f>text(E3841,"ddd")</f>
        <v/>
      </c>
      <c r="R3841" s="7">
        <f>G3841-F3841</f>
        <v/>
      </c>
      <c r="S3841" s="7">
        <f>E3841-D3841</f>
        <v/>
      </c>
      <c r="T3841" s="7">
        <f>O3841*M3841</f>
        <v/>
      </c>
      <c r="U3841" s="7">
        <f>T3841*N3841</f>
        <v/>
      </c>
      <c r="V3841" s="7">
        <f>T3841-U3841-(P3841*M3841)</f>
        <v/>
      </c>
      <c r="W3841" s="7">
        <f>VLOOKUP(L3841,'Products Sheet'!$A:$B,2,FALSE)</f>
        <v/>
      </c>
      <c r="X3841" s="7" t="n"/>
      <c r="Y3841" s="7" t="n"/>
      <c r="Z3841" s="7" t="n"/>
      <c r="AA3841" s="7" t="n"/>
      <c r="AB3841" s="7" t="n"/>
      <c r="AC3841" s="7" t="n"/>
    </row>
    <row r="3842" ht="9.75" customHeight="1" s="12">
      <c r="A3842" s="11" t="inlineStr">
        <is>
          <t>SO - 0002711</t>
        </is>
      </c>
      <c r="B3842" s="11" t="inlineStr">
        <is>
          <t>Online</t>
        </is>
      </c>
      <c r="C3842" s="11" t="inlineStr">
        <is>
          <t>WARE-UHY1004</t>
        </is>
      </c>
      <c r="D3842" s="6" t="n">
        <v>43400</v>
      </c>
      <c r="E3842" s="6" t="n">
        <v>43559</v>
      </c>
      <c r="F3842" s="6" t="n">
        <v>43576</v>
      </c>
      <c r="G3842" s="6" t="n">
        <v>43586</v>
      </c>
      <c r="H3842" s="11" t="inlineStr">
        <is>
          <t>USD</t>
        </is>
      </c>
      <c r="I3842" s="11" t="n">
        <v>16</v>
      </c>
      <c r="J3842" s="11" t="n">
        <v>17</v>
      </c>
      <c r="K3842" s="11" t="n">
        <v>237</v>
      </c>
      <c r="L3842" s="11" t="n">
        <v>23</v>
      </c>
      <c r="M3842" s="11" t="n">
        <v>1</v>
      </c>
      <c r="N3842" s="11" t="n">
        <v>0.05</v>
      </c>
      <c r="O3842" s="7" t="n">
        <v>268</v>
      </c>
      <c r="P3842" s="7" t="n">
        <v>219.76</v>
      </c>
      <c r="Q3842" s="7">
        <f>text(E3842,"ddd")</f>
        <v/>
      </c>
      <c r="R3842" s="7">
        <f>G3842-F3842</f>
        <v/>
      </c>
      <c r="S3842" s="7">
        <f>E3842-D3842</f>
        <v/>
      </c>
      <c r="T3842" s="7">
        <f>O3842*M3842</f>
        <v/>
      </c>
      <c r="U3842" s="7">
        <f>T3842*N3842</f>
        <v/>
      </c>
      <c r="V3842" s="7">
        <f>T3842-U3842-(P3842*M3842)</f>
        <v/>
      </c>
      <c r="W3842" s="7">
        <f>VLOOKUP(L3842,'Products Sheet'!$A:$B,2,FALSE)</f>
        <v/>
      </c>
      <c r="X3842" s="7" t="n"/>
      <c r="Y3842" s="7" t="n"/>
      <c r="Z3842" s="7" t="n"/>
      <c r="AA3842" s="7" t="n"/>
      <c r="AB3842" s="7" t="n"/>
      <c r="AC3842" s="7" t="n"/>
    </row>
    <row r="3843" ht="9.75" customHeight="1" s="12">
      <c r="A3843" s="11" t="inlineStr">
        <is>
          <t>SO - 0002718</t>
        </is>
      </c>
      <c r="B3843" s="11" t="inlineStr">
        <is>
          <t>In-Store</t>
        </is>
      </c>
      <c r="C3843" s="11" t="inlineStr">
        <is>
          <t>WARE-PUJ1005</t>
        </is>
      </c>
      <c r="D3843" s="6" t="n">
        <v>43500</v>
      </c>
      <c r="E3843" s="6" t="n">
        <v>43560</v>
      </c>
      <c r="F3843" s="6" t="n">
        <v>43572</v>
      </c>
      <c r="G3843" s="6" t="n">
        <v>43574</v>
      </c>
      <c r="H3843" s="11" t="inlineStr">
        <is>
          <t>USD</t>
        </is>
      </c>
      <c r="I3843" s="11" t="n">
        <v>2</v>
      </c>
      <c r="J3843" s="11" t="n">
        <v>18</v>
      </c>
      <c r="K3843" s="11" t="n">
        <v>271</v>
      </c>
      <c r="L3843" s="11" t="n">
        <v>23</v>
      </c>
      <c r="M3843" s="11" t="n">
        <v>8</v>
      </c>
      <c r="N3843" s="11" t="n">
        <v>0.4</v>
      </c>
      <c r="O3843" s="7" t="n">
        <v>6083.6</v>
      </c>
      <c r="P3843" s="7" t="n">
        <v>5171.06</v>
      </c>
      <c r="Q3843" s="7">
        <f>text(E3843,"ddd")</f>
        <v/>
      </c>
      <c r="R3843" s="7">
        <f>G3843-F3843</f>
        <v/>
      </c>
      <c r="S3843" s="7">
        <f>E3843-D3843</f>
        <v/>
      </c>
      <c r="T3843" s="7">
        <f>O3843*M3843</f>
        <v/>
      </c>
      <c r="U3843" s="7">
        <f>T3843*N3843</f>
        <v/>
      </c>
      <c r="V3843" s="7">
        <f>T3843-U3843-(P3843*M3843)</f>
        <v/>
      </c>
      <c r="W3843" s="7">
        <f>VLOOKUP(L3843,'Products Sheet'!$A:$B,2,FALSE)</f>
        <v/>
      </c>
      <c r="X3843" s="7" t="n"/>
      <c r="Y3843" s="7" t="n"/>
      <c r="Z3843" s="7" t="n"/>
      <c r="AA3843" s="7" t="n"/>
      <c r="AB3843" s="7" t="n"/>
      <c r="AC3843" s="7" t="n"/>
    </row>
    <row r="3844" ht="9.75" customHeight="1" s="12">
      <c r="A3844" s="11" t="inlineStr">
        <is>
          <t>SO - 0002744</t>
        </is>
      </c>
      <c r="B3844" s="11" t="inlineStr">
        <is>
          <t>Online</t>
        </is>
      </c>
      <c r="C3844" s="11" t="inlineStr">
        <is>
          <t>WARE-NMK1003</t>
        </is>
      </c>
      <c r="D3844" s="6" t="n">
        <v>43400</v>
      </c>
      <c r="E3844" s="6" t="n">
        <v>43563</v>
      </c>
      <c r="F3844" s="6" t="n">
        <v>43578</v>
      </c>
      <c r="G3844" s="6" t="n">
        <v>43581</v>
      </c>
      <c r="H3844" s="11" t="inlineStr">
        <is>
          <t>USD</t>
        </is>
      </c>
      <c r="I3844" s="11" t="n">
        <v>12</v>
      </c>
      <c r="J3844" s="11" t="n">
        <v>15</v>
      </c>
      <c r="K3844" s="11" t="n">
        <v>132</v>
      </c>
      <c r="L3844" s="11" t="n">
        <v>23</v>
      </c>
      <c r="M3844" s="11" t="n">
        <v>3</v>
      </c>
      <c r="N3844" s="11" t="n">
        <v>0.05</v>
      </c>
      <c r="O3844" s="7" t="n">
        <v>2753.7</v>
      </c>
      <c r="P3844" s="7" t="n">
        <v>1349.313</v>
      </c>
      <c r="Q3844" s="7">
        <f>text(E3844,"ddd")</f>
        <v/>
      </c>
      <c r="R3844" s="7">
        <f>G3844-F3844</f>
        <v/>
      </c>
      <c r="S3844" s="7">
        <f>E3844-D3844</f>
        <v/>
      </c>
      <c r="T3844" s="7">
        <f>O3844*M3844</f>
        <v/>
      </c>
      <c r="U3844" s="7">
        <f>T3844*N3844</f>
        <v/>
      </c>
      <c r="V3844" s="7">
        <f>T3844-U3844-(P3844*M3844)</f>
        <v/>
      </c>
      <c r="W3844" s="7">
        <f>VLOOKUP(L3844,'Products Sheet'!$A:$B,2,FALSE)</f>
        <v/>
      </c>
      <c r="X3844" s="7" t="n"/>
      <c r="Y3844" s="7" t="n"/>
      <c r="Z3844" s="7" t="n"/>
      <c r="AA3844" s="7" t="n"/>
      <c r="AB3844" s="7" t="n"/>
      <c r="AC3844" s="7" t="n"/>
    </row>
    <row r="3845" ht="9.75" customHeight="1" s="12">
      <c r="A3845" s="11" t="inlineStr">
        <is>
          <t>SO - 0002816</t>
        </is>
      </c>
      <c r="B3845" s="11" t="inlineStr">
        <is>
          <t>Online</t>
        </is>
      </c>
      <c r="C3845" s="11" t="inlineStr">
        <is>
          <t>WARE-NMK1003</t>
        </is>
      </c>
      <c r="D3845" s="6" t="n">
        <v>43400</v>
      </c>
      <c r="E3845" s="6" t="n">
        <v>43571</v>
      </c>
      <c r="F3845" s="6" t="n">
        <v>43594</v>
      </c>
      <c r="G3845" s="6" t="n">
        <v>43600</v>
      </c>
      <c r="H3845" s="11" t="inlineStr">
        <is>
          <t>USD</t>
        </is>
      </c>
      <c r="I3845" s="11" t="n">
        <v>16</v>
      </c>
      <c r="J3845" s="11" t="n">
        <v>20</v>
      </c>
      <c r="K3845" s="11" t="n">
        <v>153</v>
      </c>
      <c r="L3845" s="11" t="n">
        <v>23</v>
      </c>
      <c r="M3845" s="11" t="n">
        <v>5</v>
      </c>
      <c r="N3845" s="11" t="n">
        <v>0.4</v>
      </c>
      <c r="O3845" s="7" t="n">
        <v>871</v>
      </c>
      <c r="P3845" s="7" t="n">
        <v>383.24</v>
      </c>
      <c r="Q3845" s="7">
        <f>text(E3845,"ddd")</f>
        <v/>
      </c>
      <c r="R3845" s="7">
        <f>G3845-F3845</f>
        <v/>
      </c>
      <c r="S3845" s="7">
        <f>E3845-D3845</f>
        <v/>
      </c>
      <c r="T3845" s="7">
        <f>O3845*M3845</f>
        <v/>
      </c>
      <c r="U3845" s="7">
        <f>T3845*N3845</f>
        <v/>
      </c>
      <c r="V3845" s="7">
        <f>T3845-U3845-(P3845*M3845)</f>
        <v/>
      </c>
      <c r="W3845" s="7">
        <f>VLOOKUP(L3845,'Products Sheet'!$A:$B,2,FALSE)</f>
        <v/>
      </c>
      <c r="X3845" s="7" t="n"/>
      <c r="Y3845" s="7" t="n"/>
      <c r="Z3845" s="7" t="n"/>
      <c r="AA3845" s="7" t="n"/>
      <c r="AB3845" s="7" t="n"/>
      <c r="AC3845" s="7" t="n"/>
    </row>
    <row r="3846" ht="9.75" customHeight="1" s="12">
      <c r="A3846" s="11" t="inlineStr">
        <is>
          <t>SO - 0002839</t>
        </is>
      </c>
      <c r="B3846" s="11" t="inlineStr">
        <is>
          <t>Distributor</t>
        </is>
      </c>
      <c r="C3846" s="11" t="inlineStr">
        <is>
          <t>WARE-NMK1003</t>
        </is>
      </c>
      <c r="D3846" s="6" t="n">
        <v>43500</v>
      </c>
      <c r="E3846" s="6" t="n">
        <v>43574</v>
      </c>
      <c r="F3846" s="6" t="n">
        <v>43581</v>
      </c>
      <c r="G3846" s="6" t="n">
        <v>43591</v>
      </c>
      <c r="H3846" s="11" t="inlineStr">
        <is>
          <t>USD</t>
        </is>
      </c>
      <c r="I3846" s="11" t="n">
        <v>23</v>
      </c>
      <c r="J3846" s="11" t="n">
        <v>9</v>
      </c>
      <c r="K3846" s="11" t="n">
        <v>96</v>
      </c>
      <c r="L3846" s="11" t="n">
        <v>23</v>
      </c>
      <c r="M3846" s="11" t="n">
        <v>6</v>
      </c>
      <c r="N3846" s="11" t="n">
        <v>0.075</v>
      </c>
      <c r="O3846" s="7" t="n">
        <v>931.3000000000001</v>
      </c>
      <c r="P3846" s="7" t="n">
        <v>474.963</v>
      </c>
      <c r="Q3846" s="7">
        <f>text(E3846,"ddd")</f>
        <v/>
      </c>
      <c r="R3846" s="7">
        <f>G3846-F3846</f>
        <v/>
      </c>
      <c r="S3846" s="7">
        <f>E3846-D3846</f>
        <v/>
      </c>
      <c r="T3846" s="7">
        <f>O3846*M3846</f>
        <v/>
      </c>
      <c r="U3846" s="7">
        <f>T3846*N3846</f>
        <v/>
      </c>
      <c r="V3846" s="7">
        <f>T3846-U3846-(P3846*M3846)</f>
        <v/>
      </c>
      <c r="W3846" s="7">
        <f>VLOOKUP(L3846,'Products Sheet'!$A:$B,2,FALSE)</f>
        <v/>
      </c>
      <c r="X3846" s="7" t="n"/>
      <c r="Y3846" s="7" t="n"/>
      <c r="Z3846" s="7" t="n"/>
      <c r="AA3846" s="7" t="n"/>
      <c r="AB3846" s="7" t="n"/>
      <c r="AC3846" s="7" t="n"/>
    </row>
    <row r="3847" ht="9.75" customHeight="1" s="12">
      <c r="A3847" s="11" t="inlineStr">
        <is>
          <t>SO - 0002856</t>
        </is>
      </c>
      <c r="B3847" s="11" t="inlineStr">
        <is>
          <t>Distributor</t>
        </is>
      </c>
      <c r="C3847" s="11" t="inlineStr">
        <is>
          <t>WARE-NBV1002</t>
        </is>
      </c>
      <c r="D3847" s="6" t="n">
        <v>43500</v>
      </c>
      <c r="E3847" s="6" t="n">
        <v>43576</v>
      </c>
      <c r="F3847" s="6" t="n">
        <v>43600</v>
      </c>
      <c r="G3847" s="6" t="n">
        <v>43604</v>
      </c>
      <c r="H3847" s="11" t="inlineStr">
        <is>
          <t>USD</t>
        </is>
      </c>
      <c r="I3847" s="11" t="n">
        <v>25</v>
      </c>
      <c r="J3847" s="11" t="n">
        <v>46</v>
      </c>
      <c r="K3847" s="11" t="n">
        <v>59</v>
      </c>
      <c r="L3847" s="11" t="n">
        <v>23</v>
      </c>
      <c r="M3847" s="11" t="n">
        <v>4</v>
      </c>
      <c r="N3847" s="11" t="n">
        <v>0.05</v>
      </c>
      <c r="O3847" s="7" t="n">
        <v>1145.7</v>
      </c>
      <c r="P3847" s="7" t="n">
        <v>882.1890000000001</v>
      </c>
      <c r="Q3847" s="7">
        <f>text(E3847,"ddd")</f>
        <v/>
      </c>
      <c r="R3847" s="7">
        <f>G3847-F3847</f>
        <v/>
      </c>
      <c r="S3847" s="7">
        <f>E3847-D3847</f>
        <v/>
      </c>
      <c r="T3847" s="7">
        <f>O3847*M3847</f>
        <v/>
      </c>
      <c r="U3847" s="7">
        <f>T3847*N3847</f>
        <v/>
      </c>
      <c r="V3847" s="7">
        <f>T3847-U3847-(P3847*M3847)</f>
        <v/>
      </c>
      <c r="W3847" s="7">
        <f>VLOOKUP(L3847,'Products Sheet'!$A:$B,2,FALSE)</f>
        <v/>
      </c>
      <c r="X3847" s="7" t="n"/>
      <c r="Y3847" s="7" t="n"/>
      <c r="Z3847" s="7" t="n"/>
      <c r="AA3847" s="7" t="n"/>
      <c r="AB3847" s="7" t="n"/>
      <c r="AC3847" s="7" t="n"/>
    </row>
    <row r="3848" ht="9.75" customHeight="1" s="12">
      <c r="A3848" s="11" t="inlineStr">
        <is>
          <t>SO - 0002938</t>
        </is>
      </c>
      <c r="B3848" s="11" t="inlineStr">
        <is>
          <t>Distributor</t>
        </is>
      </c>
      <c r="C3848" s="11" t="inlineStr">
        <is>
          <t>WARE-NBV1002</t>
        </is>
      </c>
      <c r="D3848" s="6" t="n">
        <v>43500</v>
      </c>
      <c r="E3848" s="6" t="n">
        <v>43584</v>
      </c>
      <c r="F3848" s="6" t="n">
        <v>43605</v>
      </c>
      <c r="G3848" s="6" t="n">
        <v>43609</v>
      </c>
      <c r="H3848" s="11" t="inlineStr">
        <is>
          <t>USD</t>
        </is>
      </c>
      <c r="I3848" s="11" t="n">
        <v>20</v>
      </c>
      <c r="J3848" s="11" t="n">
        <v>38</v>
      </c>
      <c r="K3848" s="11" t="n">
        <v>79</v>
      </c>
      <c r="L3848" s="11" t="n">
        <v>23</v>
      </c>
      <c r="M3848" s="11" t="n">
        <v>6</v>
      </c>
      <c r="N3848" s="11" t="n">
        <v>0.05</v>
      </c>
      <c r="O3848" s="7" t="n">
        <v>2572.8</v>
      </c>
      <c r="P3848" s="7" t="n">
        <v>1080.576</v>
      </c>
      <c r="Q3848" s="7">
        <f>text(E3848,"ddd")</f>
        <v/>
      </c>
      <c r="R3848" s="7">
        <f>G3848-F3848</f>
        <v/>
      </c>
      <c r="S3848" s="7">
        <f>E3848-D3848</f>
        <v/>
      </c>
      <c r="T3848" s="7">
        <f>O3848*M3848</f>
        <v/>
      </c>
      <c r="U3848" s="7">
        <f>T3848*N3848</f>
        <v/>
      </c>
      <c r="V3848" s="7">
        <f>T3848-U3848-(P3848*M3848)</f>
        <v/>
      </c>
      <c r="W3848" s="7">
        <f>VLOOKUP(L3848,'Products Sheet'!$A:$B,2,FALSE)</f>
        <v/>
      </c>
      <c r="X3848" s="7" t="n"/>
      <c r="Y3848" s="7" t="n"/>
      <c r="Z3848" s="7" t="n"/>
      <c r="AA3848" s="7" t="n"/>
      <c r="AB3848" s="7" t="n"/>
      <c r="AC3848" s="7" t="n"/>
    </row>
    <row r="3849" ht="9.75" customHeight="1" s="12">
      <c r="A3849" s="11" t="inlineStr">
        <is>
          <t>SO - 0002967</t>
        </is>
      </c>
      <c r="B3849" s="11" t="inlineStr">
        <is>
          <t>Online</t>
        </is>
      </c>
      <c r="C3849" s="11" t="inlineStr">
        <is>
          <t>WARE-NBV1002</t>
        </is>
      </c>
      <c r="D3849" s="6" t="n">
        <v>43500</v>
      </c>
      <c r="E3849" s="6" t="n">
        <v>43588</v>
      </c>
      <c r="F3849" s="6" t="n">
        <v>43596</v>
      </c>
      <c r="G3849" s="6" t="n">
        <v>43600</v>
      </c>
      <c r="H3849" s="11" t="inlineStr">
        <is>
          <t>USD</t>
        </is>
      </c>
      <c r="I3849" s="11" t="n">
        <v>13</v>
      </c>
      <c r="J3849" s="11" t="n">
        <v>44</v>
      </c>
      <c r="K3849" s="11" t="n">
        <v>84</v>
      </c>
      <c r="L3849" s="11" t="n">
        <v>23</v>
      </c>
      <c r="M3849" s="11" t="n">
        <v>3</v>
      </c>
      <c r="N3849" s="11" t="n">
        <v>0.05</v>
      </c>
      <c r="O3849" s="7" t="n">
        <v>6525.8</v>
      </c>
      <c r="P3849" s="7" t="n">
        <v>3197.642</v>
      </c>
      <c r="Q3849" s="7">
        <f>text(E3849,"ddd")</f>
        <v/>
      </c>
      <c r="R3849" s="7">
        <f>G3849-F3849</f>
        <v/>
      </c>
      <c r="S3849" s="7">
        <f>E3849-D3849</f>
        <v/>
      </c>
      <c r="T3849" s="7">
        <f>O3849*M3849</f>
        <v/>
      </c>
      <c r="U3849" s="7">
        <f>T3849*N3849</f>
        <v/>
      </c>
      <c r="V3849" s="7">
        <f>T3849-U3849-(P3849*M3849)</f>
        <v/>
      </c>
      <c r="W3849" s="7">
        <f>VLOOKUP(L3849,'Products Sheet'!$A:$B,2,FALSE)</f>
        <v/>
      </c>
      <c r="X3849" s="7" t="n"/>
      <c r="Y3849" s="7" t="n"/>
      <c r="Z3849" s="7" t="n"/>
      <c r="AA3849" s="7" t="n"/>
      <c r="AB3849" s="7" t="n"/>
      <c r="AC3849" s="7" t="n"/>
    </row>
    <row r="3850" ht="9.75" customHeight="1" s="12">
      <c r="A3850" s="11" t="inlineStr">
        <is>
          <t>SO - 0002969</t>
        </is>
      </c>
      <c r="B3850" s="11" t="inlineStr">
        <is>
          <t>Online</t>
        </is>
      </c>
      <c r="C3850" s="11" t="inlineStr">
        <is>
          <t>WARE-PUJ1005</t>
        </is>
      </c>
      <c r="D3850" s="6" t="n">
        <v>43500</v>
      </c>
      <c r="E3850" s="6" t="n">
        <v>43588</v>
      </c>
      <c r="F3850" s="6" t="n">
        <v>43612</v>
      </c>
      <c r="G3850" s="6" t="n">
        <v>43617</v>
      </c>
      <c r="H3850" s="11" t="inlineStr">
        <is>
          <t>USD</t>
        </is>
      </c>
      <c r="I3850" s="11" t="n">
        <v>19</v>
      </c>
      <c r="J3850" s="11" t="n">
        <v>27</v>
      </c>
      <c r="K3850" s="11" t="n">
        <v>284</v>
      </c>
      <c r="L3850" s="11" t="n">
        <v>23</v>
      </c>
      <c r="M3850" s="11" t="n">
        <v>8</v>
      </c>
      <c r="N3850" s="11" t="n">
        <v>0.075</v>
      </c>
      <c r="O3850" s="7" t="n">
        <v>2485.7</v>
      </c>
      <c r="P3850" s="7" t="n">
        <v>2063.131</v>
      </c>
      <c r="Q3850" s="7">
        <f>text(E3850,"ddd")</f>
        <v/>
      </c>
      <c r="R3850" s="7">
        <f>G3850-F3850</f>
        <v/>
      </c>
      <c r="S3850" s="7">
        <f>E3850-D3850</f>
        <v/>
      </c>
      <c r="T3850" s="7">
        <f>O3850*M3850</f>
        <v/>
      </c>
      <c r="U3850" s="7">
        <f>T3850*N3850</f>
        <v/>
      </c>
      <c r="V3850" s="7">
        <f>T3850-U3850-(P3850*M3850)</f>
        <v/>
      </c>
      <c r="W3850" s="7">
        <f>VLOOKUP(L3850,'Products Sheet'!$A:$B,2,FALSE)</f>
        <v/>
      </c>
      <c r="X3850" s="7" t="n"/>
      <c r="Y3850" s="7" t="n"/>
      <c r="Z3850" s="7" t="n"/>
      <c r="AA3850" s="7" t="n"/>
      <c r="AB3850" s="7" t="n"/>
      <c r="AC3850" s="7" t="n"/>
    </row>
    <row r="3851" ht="9.75" customHeight="1" s="12">
      <c r="A3851" s="11" t="inlineStr">
        <is>
          <t>SO - 0002989</t>
        </is>
      </c>
      <c r="B3851" s="11" t="inlineStr">
        <is>
          <t>Online</t>
        </is>
      </c>
      <c r="C3851" s="11" t="inlineStr">
        <is>
          <t>WARE-XYS1001</t>
        </is>
      </c>
      <c r="D3851" s="6" t="n">
        <v>43500</v>
      </c>
      <c r="E3851" s="6" t="n">
        <v>43589</v>
      </c>
      <c r="F3851" s="6" t="n">
        <v>43593</v>
      </c>
      <c r="G3851" s="6" t="n">
        <v>43603</v>
      </c>
      <c r="H3851" s="11" t="inlineStr">
        <is>
          <t>USD</t>
        </is>
      </c>
      <c r="I3851" s="11" t="n">
        <v>17</v>
      </c>
      <c r="J3851" s="11" t="n">
        <v>25</v>
      </c>
      <c r="K3851" s="11" t="n">
        <v>45</v>
      </c>
      <c r="L3851" s="11" t="n">
        <v>23</v>
      </c>
      <c r="M3851" s="11" t="n">
        <v>7</v>
      </c>
      <c r="N3851" s="11" t="n">
        <v>0.1</v>
      </c>
      <c r="O3851" s="7" t="n">
        <v>951.4</v>
      </c>
      <c r="P3851" s="7" t="n">
        <v>418.616</v>
      </c>
      <c r="Q3851" s="7">
        <f>text(E3851,"ddd")</f>
        <v/>
      </c>
      <c r="R3851" s="7">
        <f>G3851-F3851</f>
        <v/>
      </c>
      <c r="S3851" s="7">
        <f>E3851-D3851</f>
        <v/>
      </c>
      <c r="T3851" s="7">
        <f>O3851*M3851</f>
        <v/>
      </c>
      <c r="U3851" s="7">
        <f>T3851*N3851</f>
        <v/>
      </c>
      <c r="V3851" s="7">
        <f>T3851-U3851-(P3851*M3851)</f>
        <v/>
      </c>
      <c r="W3851" s="7">
        <f>VLOOKUP(L3851,'Products Sheet'!$A:$B,2,FALSE)</f>
        <v/>
      </c>
      <c r="X3851" s="7" t="n"/>
      <c r="Y3851" s="7" t="n"/>
      <c r="Z3851" s="7" t="n"/>
      <c r="AA3851" s="7" t="n"/>
      <c r="AB3851" s="7" t="n"/>
      <c r="AC3851" s="7" t="n"/>
    </row>
    <row r="3852" ht="9.75" customHeight="1" s="12">
      <c r="A3852" s="11" t="inlineStr">
        <is>
          <t>SO - 0003092</t>
        </is>
      </c>
      <c r="B3852" s="11" t="inlineStr">
        <is>
          <t>Wholesale</t>
        </is>
      </c>
      <c r="C3852" s="11" t="inlineStr">
        <is>
          <t>WARE-XYS1001</t>
        </is>
      </c>
      <c r="D3852" s="6" t="n">
        <v>43500</v>
      </c>
      <c r="E3852" s="6" t="n">
        <v>43602</v>
      </c>
      <c r="F3852" s="6" t="n">
        <v>43630</v>
      </c>
      <c r="G3852" s="6" t="n">
        <v>43632</v>
      </c>
      <c r="H3852" s="11" t="inlineStr">
        <is>
          <t>USD</t>
        </is>
      </c>
      <c r="I3852" s="11" t="n">
        <v>27</v>
      </c>
      <c r="J3852" s="11" t="n">
        <v>48</v>
      </c>
      <c r="K3852" s="11" t="n">
        <v>36</v>
      </c>
      <c r="L3852" s="11" t="n">
        <v>23</v>
      </c>
      <c r="M3852" s="11" t="n">
        <v>8</v>
      </c>
      <c r="N3852" s="11" t="n">
        <v>0.05</v>
      </c>
      <c r="O3852" s="7" t="n">
        <v>676.7</v>
      </c>
      <c r="P3852" s="7" t="n">
        <v>345.117</v>
      </c>
      <c r="Q3852" s="7">
        <f>text(E3852,"ddd")</f>
        <v/>
      </c>
      <c r="R3852" s="7">
        <f>G3852-F3852</f>
        <v/>
      </c>
      <c r="S3852" s="7">
        <f>E3852-D3852</f>
        <v/>
      </c>
      <c r="T3852" s="7">
        <f>O3852*M3852</f>
        <v/>
      </c>
      <c r="U3852" s="7">
        <f>T3852*N3852</f>
        <v/>
      </c>
      <c r="V3852" s="7">
        <f>T3852-U3852-(P3852*M3852)</f>
        <v/>
      </c>
      <c r="W3852" s="7">
        <f>VLOOKUP(L3852,'Products Sheet'!$A:$B,2,FALSE)</f>
        <v/>
      </c>
      <c r="X3852" s="7" t="n"/>
      <c r="Y3852" s="7" t="n"/>
      <c r="Z3852" s="7" t="n"/>
      <c r="AA3852" s="7" t="n"/>
      <c r="AB3852" s="7" t="n"/>
      <c r="AC3852" s="7" t="n"/>
    </row>
    <row r="3853" ht="9.75" customHeight="1" s="12">
      <c r="A3853" s="11" t="inlineStr">
        <is>
          <t>SO - 0003119</t>
        </is>
      </c>
      <c r="B3853" s="11" t="inlineStr">
        <is>
          <t>Online</t>
        </is>
      </c>
      <c r="C3853" s="11" t="inlineStr">
        <is>
          <t>WARE-MKL1006</t>
        </is>
      </c>
      <c r="D3853" s="6" t="n">
        <v>43500</v>
      </c>
      <c r="E3853" s="6" t="n">
        <v>43605</v>
      </c>
      <c r="F3853" s="6" t="n">
        <v>43616</v>
      </c>
      <c r="G3853" s="6" t="n">
        <v>43617</v>
      </c>
      <c r="H3853" s="11" t="inlineStr">
        <is>
          <t>USD</t>
        </is>
      </c>
      <c r="I3853" s="11" t="n">
        <v>16</v>
      </c>
      <c r="J3853" s="11" t="n">
        <v>45</v>
      </c>
      <c r="K3853" s="11" t="n">
        <v>349</v>
      </c>
      <c r="L3853" s="11" t="n">
        <v>23</v>
      </c>
      <c r="M3853" s="11" t="n">
        <v>2</v>
      </c>
      <c r="N3853" s="11" t="n">
        <v>0.15</v>
      </c>
      <c r="O3853" s="7" t="n">
        <v>1112.2</v>
      </c>
      <c r="P3853" s="7" t="n">
        <v>444.8800000000001</v>
      </c>
      <c r="Q3853" s="7">
        <f>text(E3853,"ddd")</f>
        <v/>
      </c>
      <c r="R3853" s="7">
        <f>G3853-F3853</f>
        <v/>
      </c>
      <c r="S3853" s="7">
        <f>E3853-D3853</f>
        <v/>
      </c>
      <c r="T3853" s="7">
        <f>O3853*M3853</f>
        <v/>
      </c>
      <c r="U3853" s="7">
        <f>T3853*N3853</f>
        <v/>
      </c>
      <c r="V3853" s="7">
        <f>T3853-U3853-(P3853*M3853)</f>
        <v/>
      </c>
      <c r="W3853" s="7">
        <f>VLOOKUP(L3853,'Products Sheet'!$A:$B,2,FALSE)</f>
        <v/>
      </c>
      <c r="X3853" s="7" t="n"/>
      <c r="Y3853" s="7" t="n"/>
      <c r="Z3853" s="7" t="n"/>
      <c r="AA3853" s="7" t="n"/>
      <c r="AB3853" s="7" t="n"/>
      <c r="AC3853" s="7" t="n"/>
    </row>
    <row r="3854" ht="9.75" customHeight="1" s="12">
      <c r="A3854" s="11" t="inlineStr">
        <is>
          <t>SO - 0003201</t>
        </is>
      </c>
      <c r="B3854" s="11" t="inlineStr">
        <is>
          <t>Distributor</t>
        </is>
      </c>
      <c r="C3854" s="11" t="inlineStr">
        <is>
          <t>WARE-NBV1002</t>
        </is>
      </c>
      <c r="D3854" s="6" t="n">
        <v>43500</v>
      </c>
      <c r="E3854" s="6" t="n">
        <v>43613</v>
      </c>
      <c r="F3854" s="6" t="n">
        <v>43629</v>
      </c>
      <c r="G3854" s="6" t="n">
        <v>43634</v>
      </c>
      <c r="H3854" s="11" t="inlineStr">
        <is>
          <t>USD</t>
        </is>
      </c>
      <c r="I3854" s="11" t="n">
        <v>21</v>
      </c>
      <c r="J3854" s="11" t="n">
        <v>21</v>
      </c>
      <c r="K3854" s="11" t="n">
        <v>63</v>
      </c>
      <c r="L3854" s="11" t="n">
        <v>23</v>
      </c>
      <c r="M3854" s="11" t="n">
        <v>2</v>
      </c>
      <c r="N3854" s="11" t="n">
        <v>0.1</v>
      </c>
      <c r="O3854" s="7" t="n">
        <v>2257.9</v>
      </c>
      <c r="P3854" s="7" t="n">
        <v>925.739</v>
      </c>
      <c r="Q3854" s="7">
        <f>text(E3854,"ddd")</f>
        <v/>
      </c>
      <c r="R3854" s="7">
        <f>G3854-F3854</f>
        <v/>
      </c>
      <c r="S3854" s="7">
        <f>E3854-D3854</f>
        <v/>
      </c>
      <c r="T3854" s="7">
        <f>O3854*M3854</f>
        <v/>
      </c>
      <c r="U3854" s="7">
        <f>T3854*N3854</f>
        <v/>
      </c>
      <c r="V3854" s="7">
        <f>T3854-U3854-(P3854*M3854)</f>
        <v/>
      </c>
      <c r="W3854" s="7">
        <f>VLOOKUP(L3854,'Products Sheet'!$A:$B,2,FALSE)</f>
        <v/>
      </c>
      <c r="X3854" s="7" t="n"/>
      <c r="Y3854" s="7" t="n"/>
      <c r="Z3854" s="7" t="n"/>
      <c r="AA3854" s="7" t="n"/>
      <c r="AB3854" s="7" t="n"/>
      <c r="AC3854" s="7" t="n"/>
    </row>
    <row r="3855" ht="9.75" customHeight="1" s="12">
      <c r="A3855" s="11" t="inlineStr">
        <is>
          <t>SO - 0003227</t>
        </is>
      </c>
      <c r="B3855" s="11" t="inlineStr">
        <is>
          <t>Online</t>
        </is>
      </c>
      <c r="C3855" s="11" t="inlineStr">
        <is>
          <t>WARE-XYS1001</t>
        </is>
      </c>
      <c r="D3855" s="6" t="n">
        <v>43500</v>
      </c>
      <c r="E3855" s="6" t="n">
        <v>43617</v>
      </c>
      <c r="F3855" s="6" t="n">
        <v>43642</v>
      </c>
      <c r="G3855" s="6" t="n">
        <v>43649</v>
      </c>
      <c r="H3855" s="11" t="inlineStr">
        <is>
          <t>USD</t>
        </is>
      </c>
      <c r="I3855" s="11" t="n">
        <v>20</v>
      </c>
      <c r="J3855" s="11" t="n">
        <v>39</v>
      </c>
      <c r="K3855" s="11" t="n">
        <v>5</v>
      </c>
      <c r="L3855" s="11" t="n">
        <v>23</v>
      </c>
      <c r="M3855" s="11" t="n">
        <v>5</v>
      </c>
      <c r="N3855" s="11" t="n">
        <v>0.2</v>
      </c>
      <c r="O3855" s="7" t="n">
        <v>1065.3</v>
      </c>
      <c r="P3855" s="7" t="n">
        <v>862.893</v>
      </c>
      <c r="Q3855" s="7">
        <f>text(E3855,"ddd")</f>
        <v/>
      </c>
      <c r="R3855" s="7">
        <f>G3855-F3855</f>
        <v/>
      </c>
      <c r="S3855" s="7">
        <f>E3855-D3855</f>
        <v/>
      </c>
      <c r="T3855" s="7">
        <f>O3855*M3855</f>
        <v/>
      </c>
      <c r="U3855" s="7">
        <f>T3855*N3855</f>
        <v/>
      </c>
      <c r="V3855" s="7">
        <f>T3855-U3855-(P3855*M3855)</f>
        <v/>
      </c>
      <c r="W3855" s="7">
        <f>VLOOKUP(L3855,'Products Sheet'!$A:$B,2,FALSE)</f>
        <v/>
      </c>
      <c r="X3855" s="7" t="n"/>
      <c r="Y3855" s="7" t="n"/>
      <c r="Z3855" s="7" t="n"/>
      <c r="AA3855" s="7" t="n"/>
      <c r="AB3855" s="7" t="n"/>
      <c r="AC3855" s="7" t="n"/>
    </row>
    <row r="3856" ht="9.75" customHeight="1" s="12">
      <c r="A3856" s="11" t="inlineStr">
        <is>
          <t>SO - 0003275</t>
        </is>
      </c>
      <c r="B3856" s="11" t="inlineStr">
        <is>
          <t>In-Store</t>
        </is>
      </c>
      <c r="C3856" s="11" t="inlineStr">
        <is>
          <t>WARE-NMK1003</t>
        </is>
      </c>
      <c r="D3856" s="6" t="n">
        <v>43500</v>
      </c>
      <c r="E3856" s="6" t="n">
        <v>43621</v>
      </c>
      <c r="F3856" s="6" t="n">
        <v>43635</v>
      </c>
      <c r="G3856" s="6" t="n">
        <v>43637</v>
      </c>
      <c r="H3856" s="11" t="inlineStr">
        <is>
          <t>USD</t>
        </is>
      </c>
      <c r="I3856" s="11" t="n">
        <v>6</v>
      </c>
      <c r="J3856" s="11" t="n">
        <v>50</v>
      </c>
      <c r="K3856" s="11" t="n">
        <v>186</v>
      </c>
      <c r="L3856" s="11" t="n">
        <v>23</v>
      </c>
      <c r="M3856" s="11" t="n">
        <v>3</v>
      </c>
      <c r="N3856" s="11" t="n">
        <v>0.3</v>
      </c>
      <c r="O3856" s="7" t="n">
        <v>998.3000000000001</v>
      </c>
      <c r="P3856" s="7" t="n">
        <v>499.15</v>
      </c>
      <c r="Q3856" s="7">
        <f>text(E3856,"ddd")</f>
        <v/>
      </c>
      <c r="R3856" s="7">
        <f>G3856-F3856</f>
        <v/>
      </c>
      <c r="S3856" s="7">
        <f>E3856-D3856</f>
        <v/>
      </c>
      <c r="T3856" s="7">
        <f>O3856*M3856</f>
        <v/>
      </c>
      <c r="U3856" s="7">
        <f>T3856*N3856</f>
        <v/>
      </c>
      <c r="V3856" s="7">
        <f>T3856-U3856-(P3856*M3856)</f>
        <v/>
      </c>
      <c r="W3856" s="7">
        <f>VLOOKUP(L3856,'Products Sheet'!$A:$B,2,FALSE)</f>
        <v/>
      </c>
      <c r="X3856" s="7" t="n"/>
      <c r="Y3856" s="7" t="n"/>
      <c r="Z3856" s="7" t="n"/>
      <c r="AA3856" s="7" t="n"/>
      <c r="AB3856" s="7" t="n"/>
      <c r="AC3856" s="7" t="n"/>
    </row>
    <row r="3857" ht="9.75" customHeight="1" s="12">
      <c r="A3857" s="11" t="inlineStr">
        <is>
          <t>SO - 0003367</t>
        </is>
      </c>
      <c r="B3857" s="11" t="inlineStr">
        <is>
          <t>Online</t>
        </is>
      </c>
      <c r="C3857" s="11" t="inlineStr">
        <is>
          <t>WARE-XYS1001</t>
        </is>
      </c>
      <c r="D3857" s="6" t="n">
        <v>43500</v>
      </c>
      <c r="E3857" s="6" t="n">
        <v>43634</v>
      </c>
      <c r="F3857" s="6" t="n">
        <v>43652</v>
      </c>
      <c r="G3857" s="6" t="n">
        <v>43654</v>
      </c>
      <c r="H3857" s="11" t="inlineStr">
        <is>
          <t>USD</t>
        </is>
      </c>
      <c r="I3857" s="11" t="n">
        <v>14</v>
      </c>
      <c r="J3857" s="11" t="n">
        <v>35</v>
      </c>
      <c r="K3857" s="11" t="n">
        <v>6</v>
      </c>
      <c r="L3857" s="11" t="n">
        <v>23</v>
      </c>
      <c r="M3857" s="11" t="n">
        <v>4</v>
      </c>
      <c r="N3857" s="11" t="n">
        <v>0.05</v>
      </c>
      <c r="O3857" s="7" t="n">
        <v>2968.1</v>
      </c>
      <c r="P3857" s="7" t="n">
        <v>1187.24</v>
      </c>
      <c r="Q3857" s="7">
        <f>text(E3857,"ddd")</f>
        <v/>
      </c>
      <c r="R3857" s="7">
        <f>G3857-F3857</f>
        <v/>
      </c>
      <c r="S3857" s="7">
        <f>E3857-D3857</f>
        <v/>
      </c>
      <c r="T3857" s="7">
        <f>O3857*M3857</f>
        <v/>
      </c>
      <c r="U3857" s="7">
        <f>T3857*N3857</f>
        <v/>
      </c>
      <c r="V3857" s="7">
        <f>T3857-U3857-(P3857*M3857)</f>
        <v/>
      </c>
      <c r="W3857" s="7">
        <f>VLOOKUP(L3857,'Products Sheet'!$A:$B,2,FALSE)</f>
        <v/>
      </c>
      <c r="X3857" s="7" t="n"/>
      <c r="Y3857" s="7" t="n"/>
      <c r="Z3857" s="7" t="n"/>
      <c r="AA3857" s="7" t="n"/>
      <c r="AB3857" s="7" t="n"/>
      <c r="AC3857" s="7" t="n"/>
    </row>
    <row r="3858" ht="9.75" customHeight="1" s="12">
      <c r="A3858" s="11" t="inlineStr">
        <is>
          <t>SO - 0003379</t>
        </is>
      </c>
      <c r="B3858" s="11" t="inlineStr">
        <is>
          <t>Online</t>
        </is>
      </c>
      <c r="C3858" s="11" t="inlineStr">
        <is>
          <t>WARE-UHY1004</t>
        </is>
      </c>
      <c r="D3858" s="6" t="n">
        <v>43500</v>
      </c>
      <c r="E3858" s="6" t="n">
        <v>43634</v>
      </c>
      <c r="F3858" s="6" t="n">
        <v>43662</v>
      </c>
      <c r="G3858" s="6" t="n">
        <v>43663</v>
      </c>
      <c r="H3858" s="11" t="inlineStr">
        <is>
          <t>USD</t>
        </is>
      </c>
      <c r="I3858" s="11" t="n">
        <v>19</v>
      </c>
      <c r="J3858" s="11" t="n">
        <v>23</v>
      </c>
      <c r="K3858" s="11" t="n">
        <v>232</v>
      </c>
      <c r="L3858" s="11" t="n">
        <v>23</v>
      </c>
      <c r="M3858" s="11" t="n">
        <v>6</v>
      </c>
      <c r="N3858" s="11" t="n">
        <v>0.05</v>
      </c>
      <c r="O3858" s="7" t="n">
        <v>3517.5</v>
      </c>
      <c r="P3858" s="7" t="n">
        <v>2778.825</v>
      </c>
      <c r="Q3858" s="7">
        <f>text(E3858,"ddd")</f>
        <v/>
      </c>
      <c r="R3858" s="7">
        <f>G3858-F3858</f>
        <v/>
      </c>
      <c r="S3858" s="7">
        <f>E3858-D3858</f>
        <v/>
      </c>
      <c r="T3858" s="7">
        <f>O3858*M3858</f>
        <v/>
      </c>
      <c r="U3858" s="7">
        <f>T3858*N3858</f>
        <v/>
      </c>
      <c r="V3858" s="7">
        <f>T3858-U3858-(P3858*M3858)</f>
        <v/>
      </c>
      <c r="W3858" s="7">
        <f>VLOOKUP(L3858,'Products Sheet'!$A:$B,2,FALSE)</f>
        <v/>
      </c>
      <c r="X3858" s="7" t="n"/>
      <c r="Y3858" s="7" t="n"/>
      <c r="Z3858" s="7" t="n"/>
      <c r="AA3858" s="7" t="n"/>
      <c r="AB3858" s="7" t="n"/>
      <c r="AC3858" s="7" t="n"/>
    </row>
    <row r="3859" ht="9.75" customHeight="1" s="12">
      <c r="A3859" s="11" t="inlineStr">
        <is>
          <t>SO - 0003398</t>
        </is>
      </c>
      <c r="B3859" s="11" t="inlineStr">
        <is>
          <t>Distributor</t>
        </is>
      </c>
      <c r="C3859" s="11" t="inlineStr">
        <is>
          <t>WARE-NMK1003</t>
        </is>
      </c>
      <c r="D3859" s="6" t="n">
        <v>43500</v>
      </c>
      <c r="E3859" s="6" t="n">
        <v>43637</v>
      </c>
      <c r="F3859" s="6" t="n">
        <v>43641</v>
      </c>
      <c r="G3859" s="6" t="n">
        <v>43645</v>
      </c>
      <c r="H3859" s="11" t="inlineStr">
        <is>
          <t>USD</t>
        </is>
      </c>
      <c r="I3859" s="11" t="n">
        <v>20</v>
      </c>
      <c r="J3859" s="11" t="n">
        <v>43</v>
      </c>
      <c r="K3859" s="11" t="n">
        <v>185</v>
      </c>
      <c r="L3859" s="11" t="n">
        <v>23</v>
      </c>
      <c r="M3859" s="11" t="n">
        <v>6</v>
      </c>
      <c r="N3859" s="11" t="n">
        <v>0.3</v>
      </c>
      <c r="O3859" s="7" t="n">
        <v>864.3000000000001</v>
      </c>
      <c r="P3859" s="7" t="n">
        <v>622.296</v>
      </c>
      <c r="Q3859" s="7">
        <f>text(E3859,"ddd")</f>
        <v/>
      </c>
      <c r="R3859" s="7">
        <f>G3859-F3859</f>
        <v/>
      </c>
      <c r="S3859" s="7">
        <f>E3859-D3859</f>
        <v/>
      </c>
      <c r="T3859" s="7">
        <f>O3859*M3859</f>
        <v/>
      </c>
      <c r="U3859" s="7">
        <f>T3859*N3859</f>
        <v/>
      </c>
      <c r="V3859" s="7">
        <f>T3859-U3859-(P3859*M3859)</f>
        <v/>
      </c>
      <c r="W3859" s="7">
        <f>VLOOKUP(L3859,'Products Sheet'!$A:$B,2,FALSE)</f>
        <v/>
      </c>
      <c r="X3859" s="7" t="n"/>
      <c r="Y3859" s="7" t="n"/>
      <c r="Z3859" s="7" t="n"/>
      <c r="AA3859" s="7" t="n"/>
      <c r="AB3859" s="7" t="n"/>
      <c r="AC3859" s="7" t="n"/>
    </row>
    <row r="3860" ht="9.75" customHeight="1" s="12">
      <c r="A3860" s="11" t="inlineStr">
        <is>
          <t>SO - 0003417</t>
        </is>
      </c>
      <c r="B3860" s="11" t="inlineStr">
        <is>
          <t>In-Store</t>
        </is>
      </c>
      <c r="C3860" s="11" t="inlineStr">
        <is>
          <t>WARE-UHY1004</t>
        </is>
      </c>
      <c r="D3860" s="6" t="n">
        <v>43500</v>
      </c>
      <c r="E3860" s="6" t="n">
        <v>43640</v>
      </c>
      <c r="F3860" s="6" t="n">
        <v>43642</v>
      </c>
      <c r="G3860" s="6" t="n">
        <v>43647</v>
      </c>
      <c r="H3860" s="11" t="inlineStr">
        <is>
          <t>USD</t>
        </is>
      </c>
      <c r="I3860" s="11" t="n">
        <v>3</v>
      </c>
      <c r="J3860" s="11" t="n">
        <v>44</v>
      </c>
      <c r="K3860" s="11" t="n">
        <v>254</v>
      </c>
      <c r="L3860" s="11" t="n">
        <v>23</v>
      </c>
      <c r="M3860" s="11" t="n">
        <v>4</v>
      </c>
      <c r="N3860" s="11" t="n">
        <v>0.2</v>
      </c>
      <c r="O3860" s="7" t="n">
        <v>998.3000000000001</v>
      </c>
      <c r="P3860" s="7" t="n">
        <v>798.6400000000001</v>
      </c>
      <c r="Q3860" s="7">
        <f>text(E3860,"ddd")</f>
        <v/>
      </c>
      <c r="R3860" s="7">
        <f>G3860-F3860</f>
        <v/>
      </c>
      <c r="S3860" s="7">
        <f>E3860-D3860</f>
        <v/>
      </c>
      <c r="T3860" s="7">
        <f>O3860*M3860</f>
        <v/>
      </c>
      <c r="U3860" s="7">
        <f>T3860*N3860</f>
        <v/>
      </c>
      <c r="V3860" s="7">
        <f>T3860-U3860-(P3860*M3860)</f>
        <v/>
      </c>
      <c r="W3860" s="7">
        <f>VLOOKUP(L3860,'Products Sheet'!$A:$B,2,FALSE)</f>
        <v/>
      </c>
      <c r="X3860" s="7" t="n"/>
      <c r="Y3860" s="7" t="n"/>
      <c r="Z3860" s="7" t="n"/>
      <c r="AA3860" s="7" t="n"/>
      <c r="AB3860" s="7" t="n"/>
      <c r="AC3860" s="7" t="n"/>
    </row>
    <row r="3861" ht="9.75" customHeight="1" s="12">
      <c r="A3861" s="11" t="inlineStr">
        <is>
          <t>SO - 0003477</t>
        </is>
      </c>
      <c r="B3861" s="11" t="inlineStr">
        <is>
          <t>Online</t>
        </is>
      </c>
      <c r="C3861" s="11" t="inlineStr">
        <is>
          <t>WARE-PUJ1005</t>
        </is>
      </c>
      <c r="D3861" s="6" t="n">
        <v>43500</v>
      </c>
      <c r="E3861" s="6" t="n">
        <v>43648</v>
      </c>
      <c r="F3861" s="6" t="n">
        <v>43651</v>
      </c>
      <c r="G3861" s="6" t="n">
        <v>43658</v>
      </c>
      <c r="H3861" s="11" t="inlineStr">
        <is>
          <t>USD</t>
        </is>
      </c>
      <c r="I3861" s="11" t="n">
        <v>17</v>
      </c>
      <c r="J3861" s="11" t="n">
        <v>1</v>
      </c>
      <c r="K3861" s="11" t="n">
        <v>262</v>
      </c>
      <c r="L3861" s="11" t="n">
        <v>23</v>
      </c>
      <c r="M3861" s="11" t="n">
        <v>8</v>
      </c>
      <c r="N3861" s="11" t="n">
        <v>0.1</v>
      </c>
      <c r="O3861" s="7" t="n">
        <v>1092.1</v>
      </c>
      <c r="P3861" s="7" t="n">
        <v>633.418</v>
      </c>
      <c r="Q3861" s="7">
        <f>text(E3861,"ddd")</f>
        <v/>
      </c>
      <c r="R3861" s="7">
        <f>G3861-F3861</f>
        <v/>
      </c>
      <c r="S3861" s="7">
        <f>E3861-D3861</f>
        <v/>
      </c>
      <c r="T3861" s="7">
        <f>O3861*M3861</f>
        <v/>
      </c>
      <c r="U3861" s="7">
        <f>T3861*N3861</f>
        <v/>
      </c>
      <c r="V3861" s="7">
        <f>T3861-U3861-(P3861*M3861)</f>
        <v/>
      </c>
      <c r="W3861" s="7">
        <f>VLOOKUP(L3861,'Products Sheet'!$A:$B,2,FALSE)</f>
        <v/>
      </c>
      <c r="X3861" s="7" t="n"/>
      <c r="Y3861" s="7" t="n"/>
      <c r="Z3861" s="7" t="n"/>
      <c r="AA3861" s="7" t="n"/>
      <c r="AB3861" s="7" t="n"/>
      <c r="AC3861" s="7" t="n"/>
    </row>
    <row r="3862" ht="9.75" customHeight="1" s="12">
      <c r="A3862" s="11" t="inlineStr">
        <is>
          <t>SO - 0003544</t>
        </is>
      </c>
      <c r="B3862" s="11" t="inlineStr">
        <is>
          <t>Distributor</t>
        </is>
      </c>
      <c r="C3862" s="11" t="inlineStr">
        <is>
          <t>WARE-PUJ1005</t>
        </is>
      </c>
      <c r="D3862" s="6" t="n">
        <v>43500</v>
      </c>
      <c r="E3862" s="6" t="n">
        <v>43656</v>
      </c>
      <c r="F3862" s="6" t="n">
        <v>43675</v>
      </c>
      <c r="G3862" s="6" t="n">
        <v>43679</v>
      </c>
      <c r="H3862" s="11" t="inlineStr">
        <is>
          <t>USD</t>
        </is>
      </c>
      <c r="I3862" s="11" t="n">
        <v>23</v>
      </c>
      <c r="J3862" s="11" t="n">
        <v>12</v>
      </c>
      <c r="K3862" s="11" t="n">
        <v>286</v>
      </c>
      <c r="L3862" s="11" t="n">
        <v>23</v>
      </c>
      <c r="M3862" s="11" t="n">
        <v>7</v>
      </c>
      <c r="N3862" s="11" t="n">
        <v>0.05</v>
      </c>
      <c r="O3862" s="7" t="n">
        <v>2358.4</v>
      </c>
      <c r="P3862" s="7" t="n">
        <v>1249.952</v>
      </c>
      <c r="Q3862" s="7">
        <f>text(E3862,"ddd")</f>
        <v/>
      </c>
      <c r="R3862" s="7">
        <f>G3862-F3862</f>
        <v/>
      </c>
      <c r="S3862" s="7">
        <f>E3862-D3862</f>
        <v/>
      </c>
      <c r="T3862" s="7">
        <f>O3862*M3862</f>
        <v/>
      </c>
      <c r="U3862" s="7">
        <f>T3862*N3862</f>
        <v/>
      </c>
      <c r="V3862" s="7">
        <f>T3862-U3862-(P3862*M3862)</f>
        <v/>
      </c>
      <c r="W3862" s="7">
        <f>VLOOKUP(L3862,'Products Sheet'!$A:$B,2,FALSE)</f>
        <v/>
      </c>
      <c r="X3862" s="7" t="n"/>
      <c r="Y3862" s="7" t="n"/>
      <c r="Z3862" s="7" t="n"/>
      <c r="AA3862" s="7" t="n"/>
      <c r="AB3862" s="7" t="n"/>
      <c r="AC3862" s="7" t="n"/>
    </row>
    <row r="3863" ht="9.75" customHeight="1" s="12">
      <c r="A3863" s="11" t="inlineStr">
        <is>
          <t>SO - 0003597</t>
        </is>
      </c>
      <c r="B3863" s="11" t="inlineStr">
        <is>
          <t>In-Store</t>
        </is>
      </c>
      <c r="C3863" s="11" t="inlineStr">
        <is>
          <t>WARE-MKL1006</t>
        </is>
      </c>
      <c r="D3863" s="6" t="n">
        <v>43500</v>
      </c>
      <c r="E3863" s="6" t="n">
        <v>43663</v>
      </c>
      <c r="F3863" s="6" t="n">
        <v>43677</v>
      </c>
      <c r="G3863" s="6" t="n">
        <v>43681</v>
      </c>
      <c r="H3863" s="11" t="inlineStr">
        <is>
          <t>USD</t>
        </is>
      </c>
      <c r="I3863" s="11" t="n">
        <v>2</v>
      </c>
      <c r="J3863" s="11" t="n">
        <v>31</v>
      </c>
      <c r="K3863" s="11" t="n">
        <v>360</v>
      </c>
      <c r="L3863" s="11" t="n">
        <v>23</v>
      </c>
      <c r="M3863" s="11" t="n">
        <v>5</v>
      </c>
      <c r="N3863" s="11" t="n">
        <v>0.075</v>
      </c>
      <c r="O3863" s="7" t="n">
        <v>3075.3</v>
      </c>
      <c r="P3863" s="7" t="n">
        <v>1322.379</v>
      </c>
      <c r="Q3863" s="7">
        <f>text(E3863,"ddd")</f>
        <v/>
      </c>
      <c r="R3863" s="7">
        <f>G3863-F3863</f>
        <v/>
      </c>
      <c r="S3863" s="7">
        <f>E3863-D3863</f>
        <v/>
      </c>
      <c r="T3863" s="7">
        <f>O3863*M3863</f>
        <v/>
      </c>
      <c r="U3863" s="7">
        <f>T3863*N3863</f>
        <v/>
      </c>
      <c r="V3863" s="7">
        <f>T3863-U3863-(P3863*M3863)</f>
        <v/>
      </c>
      <c r="W3863" s="7">
        <f>VLOOKUP(L3863,'Products Sheet'!$A:$B,2,FALSE)</f>
        <v/>
      </c>
      <c r="X3863" s="7" t="n"/>
      <c r="Y3863" s="7" t="n"/>
      <c r="Z3863" s="7" t="n"/>
      <c r="AA3863" s="7" t="n"/>
      <c r="AB3863" s="7" t="n"/>
      <c r="AC3863" s="7" t="n"/>
    </row>
    <row r="3864" ht="9.75" customHeight="1" s="12">
      <c r="A3864" s="11" t="inlineStr">
        <is>
          <t>SO - 0003663</t>
        </is>
      </c>
      <c r="B3864" s="11" t="inlineStr">
        <is>
          <t>Online</t>
        </is>
      </c>
      <c r="C3864" s="11" t="inlineStr">
        <is>
          <t>WARE-NMK1003</t>
        </is>
      </c>
      <c r="D3864" s="6" t="n">
        <v>43600</v>
      </c>
      <c r="E3864" s="6" t="n">
        <v>43670</v>
      </c>
      <c r="F3864" s="6" t="n">
        <v>43693</v>
      </c>
      <c r="G3864" s="6" t="n">
        <v>43696</v>
      </c>
      <c r="H3864" s="11" t="inlineStr">
        <is>
          <t>USD</t>
        </is>
      </c>
      <c r="I3864" s="11" t="n">
        <v>18</v>
      </c>
      <c r="J3864" s="11" t="n">
        <v>2</v>
      </c>
      <c r="K3864" s="11" t="n">
        <v>124</v>
      </c>
      <c r="L3864" s="11" t="n">
        <v>23</v>
      </c>
      <c r="M3864" s="11" t="n">
        <v>7</v>
      </c>
      <c r="N3864" s="11" t="n">
        <v>0.05</v>
      </c>
      <c r="O3864" s="7" t="n">
        <v>871</v>
      </c>
      <c r="P3864" s="7" t="n">
        <v>435.5</v>
      </c>
      <c r="Q3864" s="7">
        <f>text(E3864,"ddd")</f>
        <v/>
      </c>
      <c r="R3864" s="7">
        <f>G3864-F3864</f>
        <v/>
      </c>
      <c r="S3864" s="7">
        <f>E3864-D3864</f>
        <v/>
      </c>
      <c r="T3864" s="7">
        <f>O3864*M3864</f>
        <v/>
      </c>
      <c r="U3864" s="7">
        <f>T3864*N3864</f>
        <v/>
      </c>
      <c r="V3864" s="7">
        <f>T3864-U3864-(P3864*M3864)</f>
        <v/>
      </c>
      <c r="W3864" s="7">
        <f>VLOOKUP(L3864,'Products Sheet'!$A:$B,2,FALSE)</f>
        <v/>
      </c>
      <c r="X3864" s="7" t="n"/>
      <c r="Y3864" s="7" t="n"/>
      <c r="Z3864" s="7" t="n"/>
      <c r="AA3864" s="7" t="n"/>
      <c r="AB3864" s="7" t="n"/>
      <c r="AC3864" s="7" t="n"/>
    </row>
    <row r="3865" ht="9.75" customHeight="1" s="12">
      <c r="A3865" s="11" t="inlineStr">
        <is>
          <t>SO - 0003702</t>
        </is>
      </c>
      <c r="B3865" s="11" t="inlineStr">
        <is>
          <t>Distributor</t>
        </is>
      </c>
      <c r="C3865" s="11" t="inlineStr">
        <is>
          <t>WARE-NMK1003</t>
        </is>
      </c>
      <c r="D3865" s="6" t="n">
        <v>43600</v>
      </c>
      <c r="E3865" s="6" t="n">
        <v>43675</v>
      </c>
      <c r="F3865" s="6" t="n">
        <v>43680</v>
      </c>
      <c r="G3865" s="6" t="n">
        <v>43689</v>
      </c>
      <c r="H3865" s="11" t="inlineStr">
        <is>
          <t>USD</t>
        </is>
      </c>
      <c r="I3865" s="11" t="n">
        <v>22</v>
      </c>
      <c r="J3865" s="11" t="n">
        <v>33</v>
      </c>
      <c r="K3865" s="11" t="n">
        <v>129</v>
      </c>
      <c r="L3865" s="11" t="n">
        <v>23</v>
      </c>
      <c r="M3865" s="11" t="n">
        <v>5</v>
      </c>
      <c r="N3865" s="11" t="n">
        <v>0.2</v>
      </c>
      <c r="O3865" s="7" t="n">
        <v>241.2</v>
      </c>
      <c r="P3865" s="7" t="n">
        <v>168.84</v>
      </c>
      <c r="Q3865" s="7">
        <f>text(E3865,"ddd")</f>
        <v/>
      </c>
      <c r="R3865" s="7">
        <f>G3865-F3865</f>
        <v/>
      </c>
      <c r="S3865" s="7">
        <f>E3865-D3865</f>
        <v/>
      </c>
      <c r="T3865" s="7">
        <f>O3865*M3865</f>
        <v/>
      </c>
      <c r="U3865" s="7">
        <f>T3865*N3865</f>
        <v/>
      </c>
      <c r="V3865" s="7">
        <f>T3865-U3865-(P3865*M3865)</f>
        <v/>
      </c>
      <c r="W3865" s="7">
        <f>VLOOKUP(L3865,'Products Sheet'!$A:$B,2,FALSE)</f>
        <v/>
      </c>
      <c r="X3865" s="7" t="n"/>
      <c r="Y3865" s="7" t="n"/>
      <c r="Z3865" s="7" t="n"/>
      <c r="AA3865" s="7" t="n"/>
      <c r="AB3865" s="7" t="n"/>
      <c r="AC3865" s="7" t="n"/>
    </row>
    <row r="3866" ht="9.75" customHeight="1" s="12">
      <c r="A3866" s="11" t="inlineStr">
        <is>
          <t>SO - 0003731</t>
        </is>
      </c>
      <c r="B3866" s="11" t="inlineStr">
        <is>
          <t>Distributor</t>
        </is>
      </c>
      <c r="C3866" s="11" t="inlineStr">
        <is>
          <t>WARE-UHY1004</t>
        </is>
      </c>
      <c r="D3866" s="6" t="n">
        <v>43500</v>
      </c>
      <c r="E3866" s="6" t="n">
        <v>43678</v>
      </c>
      <c r="F3866" s="6" t="n">
        <v>43699</v>
      </c>
      <c r="G3866" s="6" t="n">
        <v>43702</v>
      </c>
      <c r="H3866" s="11" t="inlineStr">
        <is>
          <t>USD</t>
        </is>
      </c>
      <c r="I3866" s="11" t="n">
        <v>21</v>
      </c>
      <c r="J3866" s="11" t="n">
        <v>46</v>
      </c>
      <c r="K3866" s="11" t="n">
        <v>261</v>
      </c>
      <c r="L3866" s="11" t="n">
        <v>23</v>
      </c>
      <c r="M3866" s="11" t="n">
        <v>3</v>
      </c>
      <c r="N3866" s="11" t="n">
        <v>0.1</v>
      </c>
      <c r="O3866" s="7" t="n">
        <v>1005</v>
      </c>
      <c r="P3866" s="7" t="n">
        <v>502.5</v>
      </c>
      <c r="Q3866" s="7">
        <f>text(E3866,"ddd")</f>
        <v/>
      </c>
      <c r="R3866" s="7">
        <f>G3866-F3866</f>
        <v/>
      </c>
      <c r="S3866" s="7">
        <f>E3866-D3866</f>
        <v/>
      </c>
      <c r="T3866" s="7">
        <f>O3866*M3866</f>
        <v/>
      </c>
      <c r="U3866" s="7">
        <f>T3866*N3866</f>
        <v/>
      </c>
      <c r="V3866" s="7">
        <f>T3866-U3866-(P3866*M3866)</f>
        <v/>
      </c>
      <c r="W3866" s="7">
        <f>VLOOKUP(L3866,'Products Sheet'!$A:$B,2,FALSE)</f>
        <v/>
      </c>
      <c r="X3866" s="7" t="n"/>
      <c r="Y3866" s="7" t="n"/>
      <c r="Z3866" s="7" t="n"/>
      <c r="AA3866" s="7" t="n"/>
      <c r="AB3866" s="7" t="n"/>
      <c r="AC3866" s="7" t="n"/>
    </row>
    <row r="3867" ht="9.75" customHeight="1" s="12">
      <c r="A3867" s="11" t="inlineStr">
        <is>
          <t>SO - 0003740</t>
        </is>
      </c>
      <c r="B3867" s="11" t="inlineStr">
        <is>
          <t>Wholesale</t>
        </is>
      </c>
      <c r="C3867" s="11" t="inlineStr">
        <is>
          <t>WARE-PUJ1005</t>
        </is>
      </c>
      <c r="D3867" s="6" t="n">
        <v>43600</v>
      </c>
      <c r="E3867" s="6" t="n">
        <v>43679</v>
      </c>
      <c r="F3867" s="6" t="n">
        <v>43699</v>
      </c>
      <c r="G3867" s="6" t="n">
        <v>43706</v>
      </c>
      <c r="H3867" s="11" t="inlineStr">
        <is>
          <t>USD</t>
        </is>
      </c>
      <c r="I3867" s="11" t="n">
        <v>28</v>
      </c>
      <c r="J3867" s="11" t="n">
        <v>38</v>
      </c>
      <c r="K3867" s="11" t="n">
        <v>266</v>
      </c>
      <c r="L3867" s="11" t="n">
        <v>23</v>
      </c>
      <c r="M3867" s="11" t="n">
        <v>4</v>
      </c>
      <c r="N3867" s="11" t="n">
        <v>0.075</v>
      </c>
      <c r="O3867" s="7" t="n">
        <v>3859.2</v>
      </c>
      <c r="P3867" s="7" t="n">
        <v>2006.784</v>
      </c>
      <c r="Q3867" s="7">
        <f>text(E3867,"ddd")</f>
        <v/>
      </c>
      <c r="R3867" s="7">
        <f>G3867-F3867</f>
        <v/>
      </c>
      <c r="S3867" s="7">
        <f>E3867-D3867</f>
        <v/>
      </c>
      <c r="T3867" s="7">
        <f>O3867*M3867</f>
        <v/>
      </c>
      <c r="U3867" s="7">
        <f>T3867*N3867</f>
        <v/>
      </c>
      <c r="V3867" s="7">
        <f>T3867-U3867-(P3867*M3867)</f>
        <v/>
      </c>
      <c r="W3867" s="7">
        <f>VLOOKUP(L3867,'Products Sheet'!$A:$B,2,FALSE)</f>
        <v/>
      </c>
      <c r="X3867" s="7" t="n"/>
      <c r="Y3867" s="7" t="n"/>
      <c r="Z3867" s="7" t="n"/>
      <c r="AA3867" s="7" t="n"/>
      <c r="AB3867" s="7" t="n"/>
      <c r="AC3867" s="7" t="n"/>
    </row>
    <row r="3868" ht="9.75" customHeight="1" s="12">
      <c r="A3868" s="11" t="inlineStr">
        <is>
          <t>SO - 0003915</t>
        </is>
      </c>
      <c r="B3868" s="11" t="inlineStr">
        <is>
          <t>In-Store</t>
        </is>
      </c>
      <c r="C3868" s="11" t="inlineStr">
        <is>
          <t>WARE-PUJ1005</t>
        </is>
      </c>
      <c r="D3868" s="6" t="n">
        <v>43600</v>
      </c>
      <c r="E3868" s="6" t="n">
        <v>43700</v>
      </c>
      <c r="F3868" s="6" t="n">
        <v>43718</v>
      </c>
      <c r="G3868" s="6" t="n">
        <v>43722</v>
      </c>
      <c r="H3868" s="11" t="inlineStr">
        <is>
          <t>USD</t>
        </is>
      </c>
      <c r="I3868" s="11" t="n">
        <v>9</v>
      </c>
      <c r="J3868" s="11" t="n">
        <v>5</v>
      </c>
      <c r="K3868" s="11" t="n">
        <v>314</v>
      </c>
      <c r="L3868" s="11" t="n">
        <v>23</v>
      </c>
      <c r="M3868" s="11" t="n">
        <v>4</v>
      </c>
      <c r="N3868" s="11" t="n">
        <v>0.05</v>
      </c>
      <c r="O3868" s="7" t="n">
        <v>1092.1</v>
      </c>
      <c r="P3868" s="7" t="n">
        <v>513.287</v>
      </c>
      <c r="Q3868" s="7">
        <f>text(E3868,"ddd")</f>
        <v/>
      </c>
      <c r="R3868" s="7">
        <f>G3868-F3868</f>
        <v/>
      </c>
      <c r="S3868" s="7">
        <f>E3868-D3868</f>
        <v/>
      </c>
      <c r="T3868" s="7">
        <f>O3868*M3868</f>
        <v/>
      </c>
      <c r="U3868" s="7">
        <f>T3868*N3868</f>
        <v/>
      </c>
      <c r="V3868" s="7">
        <f>T3868-U3868-(P3868*M3868)</f>
        <v/>
      </c>
      <c r="W3868" s="7">
        <f>VLOOKUP(L3868,'Products Sheet'!$A:$B,2,FALSE)</f>
        <v/>
      </c>
      <c r="X3868" s="7" t="n"/>
      <c r="Y3868" s="7" t="n"/>
      <c r="Z3868" s="7" t="n"/>
      <c r="AA3868" s="7" t="n"/>
      <c r="AB3868" s="7" t="n"/>
      <c r="AC3868" s="7" t="n"/>
    </row>
    <row r="3869" ht="9.75" customHeight="1" s="12">
      <c r="A3869" s="11" t="inlineStr">
        <is>
          <t>SO - 0003942</t>
        </is>
      </c>
      <c r="B3869" s="11" t="inlineStr">
        <is>
          <t>Online</t>
        </is>
      </c>
      <c r="C3869" s="11" t="inlineStr">
        <is>
          <t>WARE-NMK1003</t>
        </is>
      </c>
      <c r="D3869" s="6" t="n">
        <v>43600</v>
      </c>
      <c r="E3869" s="6" t="n">
        <v>43703</v>
      </c>
      <c r="F3869" s="6" t="n">
        <v>43724</v>
      </c>
      <c r="G3869" s="6" t="n">
        <v>43733</v>
      </c>
      <c r="H3869" s="11" t="inlineStr">
        <is>
          <t>USD</t>
        </is>
      </c>
      <c r="I3869" s="11" t="n">
        <v>16</v>
      </c>
      <c r="J3869" s="11" t="n">
        <v>34</v>
      </c>
      <c r="K3869" s="11" t="n">
        <v>121</v>
      </c>
      <c r="L3869" s="11" t="n">
        <v>23</v>
      </c>
      <c r="M3869" s="11" t="n">
        <v>3</v>
      </c>
      <c r="N3869" s="11" t="n">
        <v>0.1</v>
      </c>
      <c r="O3869" s="7" t="n">
        <v>2525.9</v>
      </c>
      <c r="P3869" s="7" t="n">
        <v>1010.36</v>
      </c>
      <c r="Q3869" s="7">
        <f>text(E3869,"ddd")</f>
        <v/>
      </c>
      <c r="R3869" s="7">
        <f>G3869-F3869</f>
        <v/>
      </c>
      <c r="S3869" s="7">
        <f>E3869-D3869</f>
        <v/>
      </c>
      <c r="T3869" s="7">
        <f>O3869*M3869</f>
        <v/>
      </c>
      <c r="U3869" s="7">
        <f>T3869*N3869</f>
        <v/>
      </c>
      <c r="V3869" s="7">
        <f>T3869-U3869-(P3869*M3869)</f>
        <v/>
      </c>
      <c r="W3869" s="7">
        <f>VLOOKUP(L3869,'Products Sheet'!$A:$B,2,FALSE)</f>
        <v/>
      </c>
      <c r="X3869" s="7" t="n"/>
      <c r="Y3869" s="7" t="n"/>
      <c r="Z3869" s="7" t="n"/>
      <c r="AA3869" s="7" t="n"/>
      <c r="AB3869" s="7" t="n"/>
      <c r="AC3869" s="7" t="n"/>
    </row>
    <row r="3870" ht="9.75" customHeight="1" s="12">
      <c r="A3870" s="11" t="inlineStr">
        <is>
          <t>SO - 0003950</t>
        </is>
      </c>
      <c r="B3870" s="11" t="inlineStr">
        <is>
          <t>Distributor</t>
        </is>
      </c>
      <c r="C3870" s="11" t="inlineStr">
        <is>
          <t>WARE-XYS1001</t>
        </is>
      </c>
      <c r="D3870" s="6" t="n">
        <v>43600</v>
      </c>
      <c r="E3870" s="6" t="n">
        <v>43705</v>
      </c>
      <c r="F3870" s="6" t="n">
        <v>43712</v>
      </c>
      <c r="G3870" s="6" t="n">
        <v>43716</v>
      </c>
      <c r="H3870" s="11" t="inlineStr">
        <is>
          <t>USD</t>
        </is>
      </c>
      <c r="I3870" s="11" t="n">
        <v>25</v>
      </c>
      <c r="J3870" s="11" t="n">
        <v>43</v>
      </c>
      <c r="K3870" s="11" t="n">
        <v>22</v>
      </c>
      <c r="L3870" s="11" t="n">
        <v>23</v>
      </c>
      <c r="M3870" s="11" t="n">
        <v>4</v>
      </c>
      <c r="N3870" s="11" t="n">
        <v>0.075</v>
      </c>
      <c r="O3870" s="7" t="n">
        <v>978.2</v>
      </c>
      <c r="P3870" s="7" t="n">
        <v>528.2280000000001</v>
      </c>
      <c r="Q3870" s="7">
        <f>text(E3870,"ddd")</f>
        <v/>
      </c>
      <c r="R3870" s="7">
        <f>G3870-F3870</f>
        <v/>
      </c>
      <c r="S3870" s="7">
        <f>E3870-D3870</f>
        <v/>
      </c>
      <c r="T3870" s="7">
        <f>O3870*M3870</f>
        <v/>
      </c>
      <c r="U3870" s="7">
        <f>T3870*N3870</f>
        <v/>
      </c>
      <c r="V3870" s="7">
        <f>T3870-U3870-(P3870*M3870)</f>
        <v/>
      </c>
      <c r="W3870" s="7">
        <f>VLOOKUP(L3870,'Products Sheet'!$A:$B,2,FALSE)</f>
        <v/>
      </c>
      <c r="X3870" s="7" t="n"/>
      <c r="Y3870" s="7" t="n"/>
      <c r="Z3870" s="7" t="n"/>
      <c r="AA3870" s="7" t="n"/>
      <c r="AB3870" s="7" t="n"/>
      <c r="AC3870" s="7" t="n"/>
    </row>
    <row r="3871" ht="9.75" customHeight="1" s="12">
      <c r="A3871" s="11" t="inlineStr">
        <is>
          <t>SO - 0003969</t>
        </is>
      </c>
      <c r="B3871" s="11" t="inlineStr">
        <is>
          <t>In-Store</t>
        </is>
      </c>
      <c r="C3871" s="11" t="inlineStr">
        <is>
          <t>WARE-NMK1003</t>
        </is>
      </c>
      <c r="D3871" s="6" t="n">
        <v>43600</v>
      </c>
      <c r="E3871" s="6" t="n">
        <v>43707</v>
      </c>
      <c r="F3871" s="6" t="n">
        <v>43724</v>
      </c>
      <c r="G3871" s="6" t="n">
        <v>43726</v>
      </c>
      <c r="H3871" s="11" t="inlineStr">
        <is>
          <t>USD</t>
        </is>
      </c>
      <c r="I3871" s="11" t="n">
        <v>4</v>
      </c>
      <c r="J3871" s="11" t="n">
        <v>16</v>
      </c>
      <c r="K3871" s="11" t="n">
        <v>183</v>
      </c>
      <c r="L3871" s="11" t="n">
        <v>23</v>
      </c>
      <c r="M3871" s="11" t="n">
        <v>7</v>
      </c>
      <c r="N3871" s="11" t="n">
        <v>0.075</v>
      </c>
      <c r="O3871" s="7" t="n">
        <v>884.4</v>
      </c>
      <c r="P3871" s="7" t="n">
        <v>601.3920000000001</v>
      </c>
      <c r="Q3871" s="7">
        <f>text(E3871,"ddd")</f>
        <v/>
      </c>
      <c r="R3871" s="7">
        <f>G3871-F3871</f>
        <v/>
      </c>
      <c r="S3871" s="7">
        <f>E3871-D3871</f>
        <v/>
      </c>
      <c r="T3871" s="7">
        <f>O3871*M3871</f>
        <v/>
      </c>
      <c r="U3871" s="7">
        <f>T3871*N3871</f>
        <v/>
      </c>
      <c r="V3871" s="7">
        <f>T3871-U3871-(P3871*M3871)</f>
        <v/>
      </c>
      <c r="W3871" s="7">
        <f>VLOOKUP(L3871,'Products Sheet'!$A:$B,2,FALSE)</f>
        <v/>
      </c>
      <c r="X3871" s="7" t="n"/>
      <c r="Y3871" s="7" t="n"/>
      <c r="Z3871" s="7" t="n"/>
      <c r="AA3871" s="7" t="n"/>
      <c r="AB3871" s="7" t="n"/>
      <c r="AC3871" s="7" t="n"/>
    </row>
    <row r="3872" ht="9.75" customHeight="1" s="12">
      <c r="A3872" s="11" t="inlineStr">
        <is>
          <t>SO - 0003978</t>
        </is>
      </c>
      <c r="B3872" s="11" t="inlineStr">
        <is>
          <t>In-Store</t>
        </is>
      </c>
      <c r="C3872" s="11" t="inlineStr">
        <is>
          <t>WARE-PUJ1005</t>
        </is>
      </c>
      <c r="D3872" s="6" t="n">
        <v>43600</v>
      </c>
      <c r="E3872" s="6" t="n">
        <v>43708</v>
      </c>
      <c r="F3872" s="6" t="n">
        <v>43729</v>
      </c>
      <c r="G3872" s="6" t="n">
        <v>43738</v>
      </c>
      <c r="H3872" s="11" t="inlineStr">
        <is>
          <t>USD</t>
        </is>
      </c>
      <c r="I3872" s="11" t="n">
        <v>7</v>
      </c>
      <c r="J3872" s="11" t="n">
        <v>7</v>
      </c>
      <c r="K3872" s="11" t="n">
        <v>303</v>
      </c>
      <c r="L3872" s="11" t="n">
        <v>23</v>
      </c>
      <c r="M3872" s="11" t="n">
        <v>5</v>
      </c>
      <c r="N3872" s="11" t="n">
        <v>0.3</v>
      </c>
      <c r="O3872" s="7" t="n">
        <v>221.1</v>
      </c>
      <c r="P3872" s="7" t="n">
        <v>128.238</v>
      </c>
      <c r="Q3872" s="7">
        <f>text(E3872,"ddd")</f>
        <v/>
      </c>
      <c r="R3872" s="7">
        <f>G3872-F3872</f>
        <v/>
      </c>
      <c r="S3872" s="7">
        <f>E3872-D3872</f>
        <v/>
      </c>
      <c r="T3872" s="7">
        <f>O3872*M3872</f>
        <v/>
      </c>
      <c r="U3872" s="7">
        <f>T3872*N3872</f>
        <v/>
      </c>
      <c r="V3872" s="7">
        <f>T3872-U3872-(P3872*M3872)</f>
        <v/>
      </c>
      <c r="W3872" s="7">
        <f>VLOOKUP(L3872,'Products Sheet'!$A:$B,2,FALSE)</f>
        <v/>
      </c>
      <c r="X3872" s="7" t="n"/>
      <c r="Y3872" s="7" t="n"/>
      <c r="Z3872" s="7" t="n"/>
      <c r="AA3872" s="7" t="n"/>
      <c r="AB3872" s="7" t="n"/>
      <c r="AC3872" s="7" t="n"/>
    </row>
    <row r="3873" ht="9.75" customHeight="1" s="12">
      <c r="A3873" s="11" t="inlineStr">
        <is>
          <t>SO - 0004017</t>
        </is>
      </c>
      <c r="B3873" s="11" t="inlineStr">
        <is>
          <t>In-Store</t>
        </is>
      </c>
      <c r="C3873" s="11" t="inlineStr">
        <is>
          <t>WARE-XYS1001</t>
        </is>
      </c>
      <c r="D3873" s="6" t="n">
        <v>43600</v>
      </c>
      <c r="E3873" s="6" t="n">
        <v>43713</v>
      </c>
      <c r="F3873" s="6" t="n">
        <v>43737</v>
      </c>
      <c r="G3873" s="6" t="n">
        <v>43738</v>
      </c>
      <c r="H3873" s="11" t="inlineStr">
        <is>
          <t>USD</t>
        </is>
      </c>
      <c r="I3873" s="11" t="n">
        <v>6</v>
      </c>
      <c r="J3873" s="11" t="n">
        <v>27</v>
      </c>
      <c r="K3873" s="11" t="n">
        <v>25</v>
      </c>
      <c r="L3873" s="11" t="n">
        <v>23</v>
      </c>
      <c r="M3873" s="11" t="n">
        <v>3</v>
      </c>
      <c r="N3873" s="11" t="n">
        <v>0.1</v>
      </c>
      <c r="O3873" s="7" t="n">
        <v>3979.8</v>
      </c>
      <c r="P3873" s="7" t="n">
        <v>3263.436</v>
      </c>
      <c r="Q3873" s="7">
        <f>text(E3873,"ddd")</f>
        <v/>
      </c>
      <c r="R3873" s="7">
        <f>G3873-F3873</f>
        <v/>
      </c>
      <c r="S3873" s="7">
        <f>E3873-D3873</f>
        <v/>
      </c>
      <c r="T3873" s="7">
        <f>O3873*M3873</f>
        <v/>
      </c>
      <c r="U3873" s="7">
        <f>T3873*N3873</f>
        <v/>
      </c>
      <c r="V3873" s="7">
        <f>T3873-U3873-(P3873*M3873)</f>
        <v/>
      </c>
      <c r="W3873" s="7">
        <f>VLOOKUP(L3873,'Products Sheet'!$A:$B,2,FALSE)</f>
        <v/>
      </c>
      <c r="X3873" s="7" t="n"/>
      <c r="Y3873" s="7" t="n"/>
      <c r="Z3873" s="7" t="n"/>
      <c r="AA3873" s="7" t="n"/>
      <c r="AB3873" s="7" t="n"/>
      <c r="AC3873" s="7" t="n"/>
    </row>
    <row r="3874" ht="9.75" customHeight="1" s="12">
      <c r="A3874" s="11" t="inlineStr">
        <is>
          <t>SO - 0004062</t>
        </is>
      </c>
      <c r="B3874" s="11" t="inlineStr">
        <is>
          <t>In-Store</t>
        </is>
      </c>
      <c r="C3874" s="11" t="inlineStr">
        <is>
          <t>WARE-NMK1003</t>
        </is>
      </c>
      <c r="D3874" s="6" t="n">
        <v>43600</v>
      </c>
      <c r="E3874" s="6" t="n">
        <v>43719</v>
      </c>
      <c r="F3874" s="6" t="n">
        <v>43745</v>
      </c>
      <c r="G3874" s="6" t="n">
        <v>43746</v>
      </c>
      <c r="H3874" s="11" t="inlineStr">
        <is>
          <t>USD</t>
        </is>
      </c>
      <c r="I3874" s="11" t="n">
        <v>12</v>
      </c>
      <c r="J3874" s="11" t="n">
        <v>42</v>
      </c>
      <c r="K3874" s="11" t="n">
        <v>175</v>
      </c>
      <c r="L3874" s="11" t="n">
        <v>23</v>
      </c>
      <c r="M3874" s="11" t="n">
        <v>7</v>
      </c>
      <c r="N3874" s="11" t="n">
        <v>0.4</v>
      </c>
      <c r="O3874" s="7" t="n">
        <v>5447.1</v>
      </c>
      <c r="P3874" s="7" t="n">
        <v>2614.608</v>
      </c>
      <c r="Q3874" s="7">
        <f>text(E3874,"ddd")</f>
        <v/>
      </c>
      <c r="R3874" s="7">
        <f>G3874-F3874</f>
        <v/>
      </c>
      <c r="S3874" s="7">
        <f>E3874-D3874</f>
        <v/>
      </c>
      <c r="T3874" s="7">
        <f>O3874*M3874</f>
        <v/>
      </c>
      <c r="U3874" s="7">
        <f>T3874*N3874</f>
        <v/>
      </c>
      <c r="V3874" s="7">
        <f>T3874-U3874-(P3874*M3874)</f>
        <v/>
      </c>
      <c r="W3874" s="7">
        <f>VLOOKUP(L3874,'Products Sheet'!$A:$B,2,FALSE)</f>
        <v/>
      </c>
      <c r="X3874" s="7" t="n"/>
      <c r="Y3874" s="7" t="n"/>
      <c r="Z3874" s="7" t="n"/>
      <c r="AA3874" s="7" t="n"/>
      <c r="AB3874" s="7" t="n"/>
      <c r="AC3874" s="7" t="n"/>
    </row>
    <row r="3875" ht="9.75" customHeight="1" s="12">
      <c r="A3875" s="11" t="inlineStr">
        <is>
          <t>SO - 0004066</t>
        </is>
      </c>
      <c r="B3875" s="11" t="inlineStr">
        <is>
          <t>Online</t>
        </is>
      </c>
      <c r="C3875" s="11" t="inlineStr">
        <is>
          <t>WARE-NMK1003</t>
        </is>
      </c>
      <c r="D3875" s="6" t="n">
        <v>43600</v>
      </c>
      <c r="E3875" s="6" t="n">
        <v>43720</v>
      </c>
      <c r="F3875" s="6" t="n">
        <v>43746</v>
      </c>
      <c r="G3875" s="6" t="n">
        <v>43754</v>
      </c>
      <c r="H3875" s="11" t="inlineStr">
        <is>
          <t>USD</t>
        </is>
      </c>
      <c r="I3875" s="11" t="n">
        <v>19</v>
      </c>
      <c r="J3875" s="11" t="n">
        <v>50</v>
      </c>
      <c r="K3875" s="11" t="n">
        <v>89</v>
      </c>
      <c r="L3875" s="11" t="n">
        <v>23</v>
      </c>
      <c r="M3875" s="11" t="n">
        <v>7</v>
      </c>
      <c r="N3875" s="11" t="n">
        <v>0.15</v>
      </c>
      <c r="O3875" s="7" t="n">
        <v>1072</v>
      </c>
      <c r="P3875" s="7" t="n">
        <v>707.52</v>
      </c>
      <c r="Q3875" s="7">
        <f>text(E3875,"ddd")</f>
        <v/>
      </c>
      <c r="R3875" s="7">
        <f>G3875-F3875</f>
        <v/>
      </c>
      <c r="S3875" s="7">
        <f>E3875-D3875</f>
        <v/>
      </c>
      <c r="T3875" s="7">
        <f>O3875*M3875</f>
        <v/>
      </c>
      <c r="U3875" s="7">
        <f>T3875*N3875</f>
        <v/>
      </c>
      <c r="V3875" s="7">
        <f>T3875-U3875-(P3875*M3875)</f>
        <v/>
      </c>
      <c r="W3875" s="7">
        <f>VLOOKUP(L3875,'Products Sheet'!$A:$B,2,FALSE)</f>
        <v/>
      </c>
      <c r="X3875" s="7" t="n"/>
      <c r="Y3875" s="7" t="n"/>
      <c r="Z3875" s="7" t="n"/>
      <c r="AA3875" s="7" t="n"/>
      <c r="AB3875" s="7" t="n"/>
      <c r="AC3875" s="7" t="n"/>
    </row>
    <row r="3876" ht="9.75" customHeight="1" s="12">
      <c r="A3876" s="11" t="inlineStr">
        <is>
          <t>SO - 0004129</t>
        </is>
      </c>
      <c r="B3876" s="11" t="inlineStr">
        <is>
          <t>In-Store</t>
        </is>
      </c>
      <c r="C3876" s="11" t="inlineStr">
        <is>
          <t>WARE-NBV1002</t>
        </is>
      </c>
      <c r="D3876" s="6" t="n">
        <v>43600</v>
      </c>
      <c r="E3876" s="6" t="n">
        <v>43728</v>
      </c>
      <c r="F3876" s="6" t="n">
        <v>43732</v>
      </c>
      <c r="G3876" s="6" t="n">
        <v>43737</v>
      </c>
      <c r="H3876" s="11" t="inlineStr">
        <is>
          <t>USD</t>
        </is>
      </c>
      <c r="I3876" s="11" t="n">
        <v>9</v>
      </c>
      <c r="J3876" s="11" t="n">
        <v>2</v>
      </c>
      <c r="K3876" s="11" t="n">
        <v>59</v>
      </c>
      <c r="L3876" s="11" t="n">
        <v>23</v>
      </c>
      <c r="M3876" s="11" t="n">
        <v>7</v>
      </c>
      <c r="N3876" s="11" t="n">
        <v>0.3</v>
      </c>
      <c r="O3876" s="7" t="n">
        <v>268</v>
      </c>
      <c r="P3876" s="7" t="n">
        <v>176.88</v>
      </c>
      <c r="Q3876" s="7">
        <f>text(E3876,"ddd")</f>
        <v/>
      </c>
      <c r="R3876" s="7">
        <f>G3876-F3876</f>
        <v/>
      </c>
      <c r="S3876" s="7">
        <f>E3876-D3876</f>
        <v/>
      </c>
      <c r="T3876" s="7">
        <f>O3876*M3876</f>
        <v/>
      </c>
      <c r="U3876" s="7">
        <f>T3876*N3876</f>
        <v/>
      </c>
      <c r="V3876" s="7">
        <f>T3876-U3876-(P3876*M3876)</f>
        <v/>
      </c>
      <c r="W3876" s="7">
        <f>VLOOKUP(L3876,'Products Sheet'!$A:$B,2,FALSE)</f>
        <v/>
      </c>
      <c r="X3876" s="7" t="n"/>
      <c r="Y3876" s="7" t="n"/>
      <c r="Z3876" s="7" t="n"/>
      <c r="AA3876" s="7" t="n"/>
      <c r="AB3876" s="7" t="n"/>
      <c r="AC3876" s="7" t="n"/>
    </row>
    <row r="3877" ht="9.75" customHeight="1" s="12">
      <c r="A3877" s="11" t="inlineStr">
        <is>
          <t>SO - 0004159</t>
        </is>
      </c>
      <c r="B3877" s="11" t="inlineStr">
        <is>
          <t>Online</t>
        </is>
      </c>
      <c r="C3877" s="11" t="inlineStr">
        <is>
          <t>WARE-XYS1001</t>
        </is>
      </c>
      <c r="D3877" s="6" t="n">
        <v>43600</v>
      </c>
      <c r="E3877" s="6" t="n">
        <v>43731</v>
      </c>
      <c r="F3877" s="6" t="n">
        <v>43758</v>
      </c>
      <c r="G3877" s="6" t="n">
        <v>43764</v>
      </c>
      <c r="H3877" s="11" t="inlineStr">
        <is>
          <t>USD</t>
        </is>
      </c>
      <c r="I3877" s="11" t="n">
        <v>20</v>
      </c>
      <c r="J3877" s="11" t="n">
        <v>3</v>
      </c>
      <c r="K3877" s="11" t="n">
        <v>12</v>
      </c>
      <c r="L3877" s="11" t="n">
        <v>23</v>
      </c>
      <c r="M3877" s="11" t="n">
        <v>8</v>
      </c>
      <c r="N3877" s="11" t="n">
        <v>0.1</v>
      </c>
      <c r="O3877" s="7" t="n">
        <v>194.3</v>
      </c>
      <c r="P3877" s="7" t="n">
        <v>97.15000000000001</v>
      </c>
      <c r="Q3877" s="7">
        <f>text(E3877,"ddd")</f>
        <v/>
      </c>
      <c r="R3877" s="7">
        <f>G3877-F3877</f>
        <v/>
      </c>
      <c r="S3877" s="7">
        <f>E3877-D3877</f>
        <v/>
      </c>
      <c r="T3877" s="7">
        <f>O3877*M3877</f>
        <v/>
      </c>
      <c r="U3877" s="7">
        <f>T3877*N3877</f>
        <v/>
      </c>
      <c r="V3877" s="7">
        <f>T3877-U3877-(P3877*M3877)</f>
        <v/>
      </c>
      <c r="W3877" s="7">
        <f>VLOOKUP(L3877,'Products Sheet'!$A:$B,2,FALSE)</f>
        <v/>
      </c>
      <c r="X3877" s="7" t="n"/>
      <c r="Y3877" s="7" t="n"/>
      <c r="Z3877" s="7" t="n"/>
      <c r="AA3877" s="7" t="n"/>
      <c r="AB3877" s="7" t="n"/>
      <c r="AC3877" s="7" t="n"/>
    </row>
    <row r="3878" ht="9.75" customHeight="1" s="12">
      <c r="A3878" s="11" t="inlineStr">
        <is>
          <t>SO - 0004185</t>
        </is>
      </c>
      <c r="B3878" s="11" t="inlineStr">
        <is>
          <t>In-Store</t>
        </is>
      </c>
      <c r="C3878" s="11" t="inlineStr">
        <is>
          <t>WARE-UHY1004</t>
        </is>
      </c>
      <c r="D3878" s="6" t="n">
        <v>43600</v>
      </c>
      <c r="E3878" s="6" t="n">
        <v>43735</v>
      </c>
      <c r="F3878" s="6" t="n">
        <v>43756</v>
      </c>
      <c r="G3878" s="6" t="n">
        <v>43758</v>
      </c>
      <c r="H3878" s="11" t="inlineStr">
        <is>
          <t>USD</t>
        </is>
      </c>
      <c r="I3878" s="11" t="n">
        <v>9</v>
      </c>
      <c r="J3878" s="11" t="n">
        <v>16</v>
      </c>
      <c r="K3878" s="11" t="n">
        <v>214</v>
      </c>
      <c r="L3878" s="11" t="n">
        <v>23</v>
      </c>
      <c r="M3878" s="11" t="n">
        <v>4</v>
      </c>
      <c r="N3878" s="11" t="n">
        <v>0.3</v>
      </c>
      <c r="O3878" s="7" t="n">
        <v>3932.9</v>
      </c>
      <c r="P3878" s="7" t="n">
        <v>1612.489</v>
      </c>
      <c r="Q3878" s="7">
        <f>text(E3878,"ddd")</f>
        <v/>
      </c>
      <c r="R3878" s="7">
        <f>G3878-F3878</f>
        <v/>
      </c>
      <c r="S3878" s="7">
        <f>E3878-D3878</f>
        <v/>
      </c>
      <c r="T3878" s="7">
        <f>O3878*M3878</f>
        <v/>
      </c>
      <c r="U3878" s="7">
        <f>T3878*N3878</f>
        <v/>
      </c>
      <c r="V3878" s="7">
        <f>T3878-U3878-(P3878*M3878)</f>
        <v/>
      </c>
      <c r="W3878" s="7">
        <f>VLOOKUP(L3878,'Products Sheet'!$A:$B,2,FALSE)</f>
        <v/>
      </c>
      <c r="X3878" s="7" t="n"/>
      <c r="Y3878" s="7" t="n"/>
      <c r="Z3878" s="7" t="n"/>
      <c r="AA3878" s="7" t="n"/>
      <c r="AB3878" s="7" t="n"/>
      <c r="AC3878" s="7" t="n"/>
    </row>
    <row r="3879" ht="9.75" customHeight="1" s="12">
      <c r="A3879" s="11" t="inlineStr">
        <is>
          <t>SO - 0004308</t>
        </is>
      </c>
      <c r="B3879" s="11" t="inlineStr">
        <is>
          <t>In-Store</t>
        </is>
      </c>
      <c r="C3879" s="11" t="inlineStr">
        <is>
          <t>WARE-NMK1003</t>
        </is>
      </c>
      <c r="D3879" s="6" t="n">
        <v>43700</v>
      </c>
      <c r="E3879" s="6" t="n">
        <v>43750</v>
      </c>
      <c r="F3879" s="6" t="n">
        <v>43754</v>
      </c>
      <c r="G3879" s="6" t="n">
        <v>43758</v>
      </c>
      <c r="H3879" s="11" t="inlineStr">
        <is>
          <t>USD</t>
        </is>
      </c>
      <c r="I3879" s="11" t="n">
        <v>6</v>
      </c>
      <c r="J3879" s="11" t="n">
        <v>4</v>
      </c>
      <c r="K3879" s="11" t="n">
        <v>150</v>
      </c>
      <c r="L3879" s="11" t="n">
        <v>23</v>
      </c>
      <c r="M3879" s="11" t="n">
        <v>5</v>
      </c>
      <c r="N3879" s="11" t="n">
        <v>0.1</v>
      </c>
      <c r="O3879" s="7" t="n">
        <v>1065.3</v>
      </c>
      <c r="P3879" s="7" t="n">
        <v>788.322</v>
      </c>
      <c r="Q3879" s="7">
        <f>text(E3879,"ddd")</f>
        <v/>
      </c>
      <c r="R3879" s="7">
        <f>G3879-F3879</f>
        <v/>
      </c>
      <c r="S3879" s="7">
        <f>E3879-D3879</f>
        <v/>
      </c>
      <c r="T3879" s="7">
        <f>O3879*M3879</f>
        <v/>
      </c>
      <c r="U3879" s="7">
        <f>T3879*N3879</f>
        <v/>
      </c>
      <c r="V3879" s="7">
        <f>T3879-U3879-(P3879*M3879)</f>
        <v/>
      </c>
      <c r="W3879" s="7">
        <f>VLOOKUP(L3879,'Products Sheet'!$A:$B,2,FALSE)</f>
        <v/>
      </c>
      <c r="X3879" s="7" t="n"/>
      <c r="Y3879" s="7" t="n"/>
      <c r="Z3879" s="7" t="n"/>
      <c r="AA3879" s="7" t="n"/>
      <c r="AB3879" s="7" t="n"/>
      <c r="AC3879" s="7" t="n"/>
    </row>
    <row r="3880" ht="9.75" customHeight="1" s="12">
      <c r="A3880" s="11" t="inlineStr">
        <is>
          <t>SO - 0004336</t>
        </is>
      </c>
      <c r="B3880" s="11" t="inlineStr">
        <is>
          <t>Online</t>
        </is>
      </c>
      <c r="C3880" s="11" t="inlineStr">
        <is>
          <t>WARE-XYS1001</t>
        </is>
      </c>
      <c r="D3880" s="6" t="n">
        <v>43600</v>
      </c>
      <c r="E3880" s="6" t="n">
        <v>43754</v>
      </c>
      <c r="F3880" s="6" t="n">
        <v>43760</v>
      </c>
      <c r="G3880" s="6" t="n">
        <v>43761</v>
      </c>
      <c r="H3880" s="11" t="inlineStr">
        <is>
          <t>USD</t>
        </is>
      </c>
      <c r="I3880" s="11" t="n">
        <v>16</v>
      </c>
      <c r="J3880" s="11" t="n">
        <v>1</v>
      </c>
      <c r="K3880" s="11" t="n">
        <v>26</v>
      </c>
      <c r="L3880" s="11" t="n">
        <v>23</v>
      </c>
      <c r="M3880" s="11" t="n">
        <v>5</v>
      </c>
      <c r="N3880" s="11" t="n">
        <v>0.05</v>
      </c>
      <c r="O3880" s="7" t="n">
        <v>268</v>
      </c>
      <c r="P3880" s="7" t="n">
        <v>227.8</v>
      </c>
      <c r="Q3880" s="7">
        <f>text(E3880,"ddd")</f>
        <v/>
      </c>
      <c r="R3880" s="7">
        <f>G3880-F3880</f>
        <v/>
      </c>
      <c r="S3880" s="7">
        <f>E3880-D3880</f>
        <v/>
      </c>
      <c r="T3880" s="7">
        <f>O3880*M3880</f>
        <v/>
      </c>
      <c r="U3880" s="7">
        <f>T3880*N3880</f>
        <v/>
      </c>
      <c r="V3880" s="7">
        <f>T3880-U3880-(P3880*M3880)</f>
        <v/>
      </c>
      <c r="W3880" s="7">
        <f>VLOOKUP(L3880,'Products Sheet'!$A:$B,2,FALSE)</f>
        <v/>
      </c>
      <c r="X3880" s="7" t="n"/>
      <c r="Y3880" s="7" t="n"/>
      <c r="Z3880" s="7" t="n"/>
      <c r="AA3880" s="7" t="n"/>
      <c r="AB3880" s="7" t="n"/>
      <c r="AC3880" s="7" t="n"/>
    </row>
    <row r="3881" ht="9.75" customHeight="1" s="12">
      <c r="A3881" s="11" t="inlineStr">
        <is>
          <t>SO - 0004352</t>
        </is>
      </c>
      <c r="B3881" s="11" t="inlineStr">
        <is>
          <t>Online</t>
        </is>
      </c>
      <c r="C3881" s="11" t="inlineStr">
        <is>
          <t>WARE-PUJ1005</t>
        </is>
      </c>
      <c r="D3881" s="6" t="n">
        <v>43700</v>
      </c>
      <c r="E3881" s="6" t="n">
        <v>43756</v>
      </c>
      <c r="F3881" s="6" t="n">
        <v>43783</v>
      </c>
      <c r="G3881" s="6" t="n">
        <v>43792</v>
      </c>
      <c r="H3881" s="11" t="inlineStr">
        <is>
          <t>USD</t>
        </is>
      </c>
      <c r="I3881" s="11" t="n">
        <v>15</v>
      </c>
      <c r="J3881" s="11" t="n">
        <v>33</v>
      </c>
      <c r="K3881" s="11" t="n">
        <v>299</v>
      </c>
      <c r="L3881" s="11" t="n">
        <v>23</v>
      </c>
      <c r="M3881" s="11" t="n">
        <v>2</v>
      </c>
      <c r="N3881" s="11" t="n">
        <v>0.3</v>
      </c>
      <c r="O3881" s="7" t="n">
        <v>2298.1</v>
      </c>
      <c r="P3881" s="7" t="n">
        <v>1654.632</v>
      </c>
      <c r="Q3881" s="7">
        <f>text(E3881,"ddd")</f>
        <v/>
      </c>
      <c r="R3881" s="7">
        <f>G3881-F3881</f>
        <v/>
      </c>
      <c r="S3881" s="7">
        <f>E3881-D3881</f>
        <v/>
      </c>
      <c r="T3881" s="7">
        <f>O3881*M3881</f>
        <v/>
      </c>
      <c r="U3881" s="7">
        <f>T3881*N3881</f>
        <v/>
      </c>
      <c r="V3881" s="7">
        <f>T3881-U3881-(P3881*M3881)</f>
        <v/>
      </c>
      <c r="W3881" s="7">
        <f>VLOOKUP(L3881,'Products Sheet'!$A:$B,2,FALSE)</f>
        <v/>
      </c>
      <c r="X3881" s="7" t="n"/>
      <c r="Y3881" s="7" t="n"/>
      <c r="Z3881" s="7" t="n"/>
      <c r="AA3881" s="7" t="n"/>
      <c r="AB3881" s="7" t="n"/>
      <c r="AC3881" s="7" t="n"/>
    </row>
    <row r="3882" ht="9.75" customHeight="1" s="12">
      <c r="A3882" s="11" t="inlineStr">
        <is>
          <t>SO - 0004384</t>
        </is>
      </c>
      <c r="B3882" s="11" t="inlineStr">
        <is>
          <t>Online</t>
        </is>
      </c>
      <c r="C3882" s="11" t="inlineStr">
        <is>
          <t>WARE-MKL1006</t>
        </is>
      </c>
      <c r="D3882" s="6" t="n">
        <v>43700</v>
      </c>
      <c r="E3882" s="6" t="n">
        <v>43760</v>
      </c>
      <c r="F3882" s="6" t="n">
        <v>43775</v>
      </c>
      <c r="G3882" s="6" t="n">
        <v>43784</v>
      </c>
      <c r="H3882" s="11" t="inlineStr">
        <is>
          <t>USD</t>
        </is>
      </c>
      <c r="I3882" s="11" t="n">
        <v>19</v>
      </c>
      <c r="J3882" s="11" t="n">
        <v>20</v>
      </c>
      <c r="K3882" s="11" t="n">
        <v>340</v>
      </c>
      <c r="L3882" s="11" t="n">
        <v>23</v>
      </c>
      <c r="M3882" s="11" t="n">
        <v>5</v>
      </c>
      <c r="N3882" s="11" t="n">
        <v>0.1</v>
      </c>
      <c r="O3882" s="7" t="n">
        <v>3953</v>
      </c>
      <c r="P3882" s="7" t="n">
        <v>2450.86</v>
      </c>
      <c r="Q3882" s="7">
        <f>text(E3882,"ddd")</f>
        <v/>
      </c>
      <c r="R3882" s="7">
        <f>G3882-F3882</f>
        <v/>
      </c>
      <c r="S3882" s="7">
        <f>E3882-D3882</f>
        <v/>
      </c>
      <c r="T3882" s="7">
        <f>O3882*M3882</f>
        <v/>
      </c>
      <c r="U3882" s="7">
        <f>T3882*N3882</f>
        <v/>
      </c>
      <c r="V3882" s="7">
        <f>T3882-U3882-(P3882*M3882)</f>
        <v/>
      </c>
      <c r="W3882" s="7">
        <f>VLOOKUP(L3882,'Products Sheet'!$A:$B,2,FALSE)</f>
        <v/>
      </c>
      <c r="X3882" s="7" t="n"/>
      <c r="Y3882" s="7" t="n"/>
      <c r="Z3882" s="7" t="n"/>
      <c r="AA3882" s="7" t="n"/>
      <c r="AB3882" s="7" t="n"/>
      <c r="AC3882" s="7" t="n"/>
    </row>
    <row r="3883" ht="9.75" customHeight="1" s="12">
      <c r="A3883" s="11" t="inlineStr">
        <is>
          <t>SO - 0004408</t>
        </is>
      </c>
      <c r="B3883" s="11" t="inlineStr">
        <is>
          <t>Online</t>
        </is>
      </c>
      <c r="C3883" s="11" t="inlineStr">
        <is>
          <t>WARE-XYS1001</t>
        </is>
      </c>
      <c r="D3883" s="6" t="n">
        <v>43700</v>
      </c>
      <c r="E3883" s="6" t="n">
        <v>43764</v>
      </c>
      <c r="F3883" s="6" t="n">
        <v>43792</v>
      </c>
      <c r="G3883" s="6" t="n">
        <v>43797</v>
      </c>
      <c r="H3883" s="11" t="inlineStr">
        <is>
          <t>USD</t>
        </is>
      </c>
      <c r="I3883" s="11" t="n">
        <v>18</v>
      </c>
      <c r="J3883" s="11" t="n">
        <v>44</v>
      </c>
      <c r="K3883" s="11" t="n">
        <v>12</v>
      </c>
      <c r="L3883" s="11" t="n">
        <v>23</v>
      </c>
      <c r="M3883" s="11" t="n">
        <v>5</v>
      </c>
      <c r="N3883" s="11" t="n">
        <v>0.15</v>
      </c>
      <c r="O3883" s="7" t="n">
        <v>1145.7</v>
      </c>
      <c r="P3883" s="7" t="n">
        <v>836.361</v>
      </c>
      <c r="Q3883" s="7">
        <f>text(E3883,"ddd")</f>
        <v/>
      </c>
      <c r="R3883" s="7">
        <f>G3883-F3883</f>
        <v/>
      </c>
      <c r="S3883" s="7">
        <f>E3883-D3883</f>
        <v/>
      </c>
      <c r="T3883" s="7">
        <f>O3883*M3883</f>
        <v/>
      </c>
      <c r="U3883" s="7">
        <f>T3883*N3883</f>
        <v/>
      </c>
      <c r="V3883" s="7">
        <f>T3883-U3883-(P3883*M3883)</f>
        <v/>
      </c>
      <c r="W3883" s="7">
        <f>VLOOKUP(L3883,'Products Sheet'!$A:$B,2,FALSE)</f>
        <v/>
      </c>
      <c r="X3883" s="7" t="n"/>
      <c r="Y3883" s="7" t="n"/>
      <c r="Z3883" s="7" t="n"/>
      <c r="AA3883" s="7" t="n"/>
      <c r="AB3883" s="7" t="n"/>
      <c r="AC3883" s="7" t="n"/>
    </row>
    <row r="3884" ht="9.75" customHeight="1" s="12">
      <c r="A3884" s="11" t="inlineStr">
        <is>
          <t>SO - 0004415</t>
        </is>
      </c>
      <c r="B3884" s="11" t="inlineStr">
        <is>
          <t>In-Store</t>
        </is>
      </c>
      <c r="C3884" s="11" t="inlineStr">
        <is>
          <t>WARE-XYS1001</t>
        </is>
      </c>
      <c r="D3884" s="6" t="n">
        <v>43700</v>
      </c>
      <c r="E3884" s="6" t="n">
        <v>43764</v>
      </c>
      <c r="F3884" s="6" t="n">
        <v>43786</v>
      </c>
      <c r="G3884" s="6" t="n">
        <v>43791</v>
      </c>
      <c r="H3884" s="11" t="inlineStr">
        <is>
          <t>USD</t>
        </is>
      </c>
      <c r="I3884" s="11" t="n">
        <v>11</v>
      </c>
      <c r="J3884" s="11" t="n">
        <v>20</v>
      </c>
      <c r="K3884" s="11" t="n">
        <v>31</v>
      </c>
      <c r="L3884" s="11" t="n">
        <v>23</v>
      </c>
      <c r="M3884" s="11" t="n">
        <v>7</v>
      </c>
      <c r="N3884" s="11" t="n">
        <v>0.075</v>
      </c>
      <c r="O3884" s="7" t="n">
        <v>1078.7</v>
      </c>
      <c r="P3884" s="7" t="n">
        <v>819.812</v>
      </c>
      <c r="Q3884" s="7">
        <f>text(E3884,"ddd")</f>
        <v/>
      </c>
      <c r="R3884" s="7">
        <f>G3884-F3884</f>
        <v/>
      </c>
      <c r="S3884" s="7">
        <f>E3884-D3884</f>
        <v/>
      </c>
      <c r="T3884" s="7">
        <f>O3884*M3884</f>
        <v/>
      </c>
      <c r="U3884" s="7">
        <f>T3884*N3884</f>
        <v/>
      </c>
      <c r="V3884" s="7">
        <f>T3884-U3884-(P3884*M3884)</f>
        <v/>
      </c>
      <c r="W3884" s="7">
        <f>VLOOKUP(L3884,'Products Sheet'!$A:$B,2,FALSE)</f>
        <v/>
      </c>
      <c r="X3884" s="7" t="n"/>
      <c r="Y3884" s="7" t="n"/>
      <c r="Z3884" s="7" t="n"/>
      <c r="AA3884" s="7" t="n"/>
      <c r="AB3884" s="7" t="n"/>
      <c r="AC3884" s="7" t="n"/>
    </row>
    <row r="3885" ht="9.75" customHeight="1" s="12">
      <c r="A3885" s="11" t="inlineStr">
        <is>
          <t>SO - 0004455</t>
        </is>
      </c>
      <c r="B3885" s="11" t="inlineStr">
        <is>
          <t>In-Store</t>
        </is>
      </c>
      <c r="C3885" s="11" t="inlineStr">
        <is>
          <t>WARE-UHY1004</t>
        </is>
      </c>
      <c r="D3885" s="6" t="n">
        <v>43700</v>
      </c>
      <c r="E3885" s="6" t="n">
        <v>43770</v>
      </c>
      <c r="F3885" s="6" t="n">
        <v>43784</v>
      </c>
      <c r="G3885" s="6" t="n">
        <v>43789</v>
      </c>
      <c r="H3885" s="11" t="inlineStr">
        <is>
          <t>USD</t>
        </is>
      </c>
      <c r="I3885" s="11" t="n">
        <v>11</v>
      </c>
      <c r="J3885" s="11" t="n">
        <v>40</v>
      </c>
      <c r="K3885" s="11" t="n">
        <v>252</v>
      </c>
      <c r="L3885" s="11" t="n">
        <v>23</v>
      </c>
      <c r="M3885" s="11" t="n">
        <v>4</v>
      </c>
      <c r="N3885" s="11" t="n">
        <v>0.05</v>
      </c>
      <c r="O3885" s="7" t="n">
        <v>1051.9</v>
      </c>
      <c r="P3885" s="7" t="n">
        <v>452.317</v>
      </c>
      <c r="Q3885" s="7">
        <f>text(E3885,"ddd")</f>
        <v/>
      </c>
      <c r="R3885" s="7">
        <f>G3885-F3885</f>
        <v/>
      </c>
      <c r="S3885" s="7">
        <f>E3885-D3885</f>
        <v/>
      </c>
      <c r="T3885" s="7">
        <f>O3885*M3885</f>
        <v/>
      </c>
      <c r="U3885" s="7">
        <f>T3885*N3885</f>
        <v/>
      </c>
      <c r="V3885" s="7">
        <f>T3885-U3885-(P3885*M3885)</f>
        <v/>
      </c>
      <c r="W3885" s="7">
        <f>VLOOKUP(L3885,'Products Sheet'!$A:$B,2,FALSE)</f>
        <v/>
      </c>
      <c r="X3885" s="7" t="n"/>
      <c r="Y3885" s="7" t="n"/>
      <c r="Z3885" s="7" t="n"/>
      <c r="AA3885" s="7" t="n"/>
      <c r="AB3885" s="7" t="n"/>
      <c r="AC3885" s="7" t="n"/>
    </row>
    <row r="3886" ht="9.75" customHeight="1" s="12">
      <c r="A3886" s="11" t="inlineStr">
        <is>
          <t>SO - 0004460</t>
        </is>
      </c>
      <c r="B3886" s="11" t="inlineStr">
        <is>
          <t>In-Store</t>
        </is>
      </c>
      <c r="C3886" s="11" t="inlineStr">
        <is>
          <t>WARE-NMK1003</t>
        </is>
      </c>
      <c r="D3886" s="6" t="n">
        <v>43700</v>
      </c>
      <c r="E3886" s="6" t="n">
        <v>43770</v>
      </c>
      <c r="F3886" s="6" t="n">
        <v>43785</v>
      </c>
      <c r="G3886" s="6" t="n">
        <v>43794</v>
      </c>
      <c r="H3886" s="11" t="inlineStr">
        <is>
          <t>USD</t>
        </is>
      </c>
      <c r="I3886" s="11" t="n">
        <v>6</v>
      </c>
      <c r="J3886" s="11" t="n">
        <v>14</v>
      </c>
      <c r="K3886" s="11" t="n">
        <v>203</v>
      </c>
      <c r="L3886" s="11" t="n">
        <v>23</v>
      </c>
      <c r="M3886" s="11" t="n">
        <v>1</v>
      </c>
      <c r="N3886" s="11" t="n">
        <v>0.075</v>
      </c>
      <c r="O3886" s="7" t="n">
        <v>5688.3</v>
      </c>
      <c r="P3886" s="7" t="n">
        <v>4152.459</v>
      </c>
      <c r="Q3886" s="7">
        <f>text(E3886,"ddd")</f>
        <v/>
      </c>
      <c r="R3886" s="7">
        <f>G3886-F3886</f>
        <v/>
      </c>
      <c r="S3886" s="7">
        <f>E3886-D3886</f>
        <v/>
      </c>
      <c r="T3886" s="7">
        <f>O3886*M3886</f>
        <v/>
      </c>
      <c r="U3886" s="7">
        <f>T3886*N3886</f>
        <v/>
      </c>
      <c r="V3886" s="7">
        <f>T3886-U3886-(P3886*M3886)</f>
        <v/>
      </c>
      <c r="W3886" s="7">
        <f>VLOOKUP(L3886,'Products Sheet'!$A:$B,2,FALSE)</f>
        <v/>
      </c>
      <c r="X3886" s="7" t="n"/>
      <c r="Y3886" s="7" t="n"/>
      <c r="Z3886" s="7" t="n"/>
      <c r="AA3886" s="7" t="n"/>
      <c r="AB3886" s="7" t="n"/>
      <c r="AC3886" s="7" t="n"/>
    </row>
    <row r="3887" ht="9.75" customHeight="1" s="12">
      <c r="A3887" s="11" t="inlineStr">
        <is>
          <t>SO - 0004471</t>
        </is>
      </c>
      <c r="B3887" s="11" t="inlineStr">
        <is>
          <t>In-Store</t>
        </is>
      </c>
      <c r="C3887" s="11" t="inlineStr">
        <is>
          <t>WARE-NMK1003</t>
        </is>
      </c>
      <c r="D3887" s="6" t="n">
        <v>43600</v>
      </c>
      <c r="E3887" s="6" t="n">
        <v>43771</v>
      </c>
      <c r="F3887" s="6" t="n">
        <v>43779</v>
      </c>
      <c r="G3887" s="6" t="n">
        <v>43785</v>
      </c>
      <c r="H3887" s="11" t="inlineStr">
        <is>
          <t>USD</t>
        </is>
      </c>
      <c r="I3887" s="11" t="n">
        <v>6</v>
      </c>
      <c r="J3887" s="11" t="n">
        <v>39</v>
      </c>
      <c r="K3887" s="11" t="n">
        <v>93</v>
      </c>
      <c r="L3887" s="11" t="n">
        <v>23</v>
      </c>
      <c r="M3887" s="11" t="n">
        <v>7</v>
      </c>
      <c r="N3887" s="11" t="n">
        <v>0.05</v>
      </c>
      <c r="O3887" s="7" t="n">
        <v>2237.8</v>
      </c>
      <c r="P3887" s="7" t="n">
        <v>939.8760000000001</v>
      </c>
      <c r="Q3887" s="7">
        <f>text(E3887,"ddd")</f>
        <v/>
      </c>
      <c r="R3887" s="7">
        <f>G3887-F3887</f>
        <v/>
      </c>
      <c r="S3887" s="7">
        <f>E3887-D3887</f>
        <v/>
      </c>
      <c r="T3887" s="7">
        <f>O3887*M3887</f>
        <v/>
      </c>
      <c r="U3887" s="7">
        <f>T3887*N3887</f>
        <v/>
      </c>
      <c r="V3887" s="7">
        <f>T3887-U3887-(P3887*M3887)</f>
        <v/>
      </c>
      <c r="W3887" s="7">
        <f>VLOOKUP(L3887,'Products Sheet'!$A:$B,2,FALSE)</f>
        <v/>
      </c>
      <c r="X3887" s="7" t="n"/>
      <c r="Y3887" s="7" t="n"/>
      <c r="Z3887" s="7" t="n"/>
      <c r="AA3887" s="7" t="n"/>
      <c r="AB3887" s="7" t="n"/>
      <c r="AC3887" s="7" t="n"/>
    </row>
    <row r="3888" ht="9.75" customHeight="1" s="12">
      <c r="A3888" s="11" t="inlineStr">
        <is>
          <t>SO - 0004506</t>
        </is>
      </c>
      <c r="B3888" s="11" t="inlineStr">
        <is>
          <t>Distributor</t>
        </is>
      </c>
      <c r="C3888" s="11" t="inlineStr">
        <is>
          <t>WARE-PUJ1005</t>
        </is>
      </c>
      <c r="D3888" s="6" t="n">
        <v>43700</v>
      </c>
      <c r="E3888" s="6" t="n">
        <v>43776</v>
      </c>
      <c r="F3888" s="6" t="n">
        <v>43799</v>
      </c>
      <c r="G3888" s="6" t="n">
        <v>43801</v>
      </c>
      <c r="H3888" s="11" t="inlineStr">
        <is>
          <t>USD</t>
        </is>
      </c>
      <c r="I3888" s="11" t="n">
        <v>23</v>
      </c>
      <c r="J3888" s="11" t="n">
        <v>1</v>
      </c>
      <c r="K3888" s="11" t="n">
        <v>307</v>
      </c>
      <c r="L3888" s="11" t="n">
        <v>23</v>
      </c>
      <c r="M3888" s="11" t="n">
        <v>8</v>
      </c>
      <c r="N3888" s="11" t="n">
        <v>0.1</v>
      </c>
      <c r="O3888" s="7" t="n">
        <v>3872.6</v>
      </c>
      <c r="P3888" s="7" t="n">
        <v>2207.382</v>
      </c>
      <c r="Q3888" s="7">
        <f>text(E3888,"ddd")</f>
        <v/>
      </c>
      <c r="R3888" s="7">
        <f>G3888-F3888</f>
        <v/>
      </c>
      <c r="S3888" s="7">
        <f>E3888-D3888</f>
        <v/>
      </c>
      <c r="T3888" s="7">
        <f>O3888*M3888</f>
        <v/>
      </c>
      <c r="U3888" s="7">
        <f>T3888*N3888</f>
        <v/>
      </c>
      <c r="V3888" s="7">
        <f>T3888-U3888-(P3888*M3888)</f>
        <v/>
      </c>
      <c r="W3888" s="7">
        <f>VLOOKUP(L3888,'Products Sheet'!$A:$B,2,FALSE)</f>
        <v/>
      </c>
      <c r="X3888" s="7" t="n"/>
      <c r="Y3888" s="7" t="n"/>
      <c r="Z3888" s="7" t="n"/>
      <c r="AA3888" s="7" t="n"/>
      <c r="AB3888" s="7" t="n"/>
      <c r="AC3888" s="7" t="n"/>
    </row>
    <row r="3889" ht="9.75" customHeight="1" s="12">
      <c r="A3889" s="11" t="inlineStr">
        <is>
          <t>SO - 0004561</t>
        </is>
      </c>
      <c r="B3889" s="11" t="inlineStr">
        <is>
          <t>Distributor</t>
        </is>
      </c>
      <c r="C3889" s="11" t="inlineStr">
        <is>
          <t>WARE-UHY1004</t>
        </is>
      </c>
      <c r="D3889" s="6" t="n">
        <v>43700</v>
      </c>
      <c r="E3889" s="6" t="n">
        <v>43783</v>
      </c>
      <c r="F3889" s="6" t="n">
        <v>43800</v>
      </c>
      <c r="G3889" s="6" t="n">
        <v>43807</v>
      </c>
      <c r="H3889" s="11" t="inlineStr">
        <is>
          <t>USD</t>
        </is>
      </c>
      <c r="I3889" s="11" t="n">
        <v>22</v>
      </c>
      <c r="J3889" s="11" t="n">
        <v>27</v>
      </c>
      <c r="K3889" s="11" t="n">
        <v>253</v>
      </c>
      <c r="L3889" s="11" t="n">
        <v>23</v>
      </c>
      <c r="M3889" s="11" t="n">
        <v>3</v>
      </c>
      <c r="N3889" s="11" t="n">
        <v>0.15</v>
      </c>
      <c r="O3889" s="7" t="n">
        <v>5313.1</v>
      </c>
      <c r="P3889" s="7" t="n">
        <v>2550.288</v>
      </c>
      <c r="Q3889" s="7">
        <f>text(E3889,"ddd")</f>
        <v/>
      </c>
      <c r="R3889" s="7">
        <f>G3889-F3889</f>
        <v/>
      </c>
      <c r="S3889" s="7">
        <f>E3889-D3889</f>
        <v/>
      </c>
      <c r="T3889" s="7">
        <f>O3889*M3889</f>
        <v/>
      </c>
      <c r="U3889" s="7">
        <f>T3889*N3889</f>
        <v/>
      </c>
      <c r="V3889" s="7">
        <f>T3889-U3889-(P3889*M3889)</f>
        <v/>
      </c>
      <c r="W3889" s="7">
        <f>VLOOKUP(L3889,'Products Sheet'!$A:$B,2,FALSE)</f>
        <v/>
      </c>
      <c r="X3889" s="7" t="n"/>
      <c r="Y3889" s="7" t="n"/>
      <c r="Z3889" s="7" t="n"/>
      <c r="AA3889" s="7" t="n"/>
      <c r="AB3889" s="7" t="n"/>
      <c r="AC3889" s="7" t="n"/>
    </row>
    <row r="3890" ht="9.75" customHeight="1" s="12">
      <c r="A3890" s="11" t="inlineStr">
        <is>
          <t>SO - 0004664</t>
        </is>
      </c>
      <c r="B3890" s="11" t="inlineStr">
        <is>
          <t>Online</t>
        </is>
      </c>
      <c r="C3890" s="11" t="inlineStr">
        <is>
          <t>WARE-NBV1002</t>
        </is>
      </c>
      <c r="D3890" s="6" t="n">
        <v>43700</v>
      </c>
      <c r="E3890" s="6" t="n">
        <v>43794</v>
      </c>
      <c r="F3890" s="6" t="n">
        <v>43801</v>
      </c>
      <c r="G3890" s="6" t="n">
        <v>43807</v>
      </c>
      <c r="H3890" s="11" t="inlineStr">
        <is>
          <t>USD</t>
        </is>
      </c>
      <c r="I3890" s="11" t="n">
        <v>19</v>
      </c>
      <c r="J3890" s="11" t="n">
        <v>31</v>
      </c>
      <c r="K3890" s="11" t="n">
        <v>82</v>
      </c>
      <c r="L3890" s="11" t="n">
        <v>23</v>
      </c>
      <c r="M3890" s="11" t="n">
        <v>7</v>
      </c>
      <c r="N3890" s="11" t="n">
        <v>0.4</v>
      </c>
      <c r="O3890" s="7" t="n">
        <v>1105.5</v>
      </c>
      <c r="P3890" s="7" t="n">
        <v>519.5849999999999</v>
      </c>
      <c r="Q3890" s="7">
        <f>text(E3890,"ddd")</f>
        <v/>
      </c>
      <c r="R3890" s="7">
        <f>G3890-F3890</f>
        <v/>
      </c>
      <c r="S3890" s="7">
        <f>E3890-D3890</f>
        <v/>
      </c>
      <c r="T3890" s="7">
        <f>O3890*M3890</f>
        <v/>
      </c>
      <c r="U3890" s="7">
        <f>T3890*N3890</f>
        <v/>
      </c>
      <c r="V3890" s="7">
        <f>T3890-U3890-(P3890*M3890)</f>
        <v/>
      </c>
      <c r="W3890" s="7">
        <f>VLOOKUP(L3890,'Products Sheet'!$A:$B,2,FALSE)</f>
        <v/>
      </c>
      <c r="X3890" s="7" t="n"/>
      <c r="Y3890" s="7" t="n"/>
      <c r="Z3890" s="7" t="n"/>
      <c r="AA3890" s="7" t="n"/>
      <c r="AB3890" s="7" t="n"/>
      <c r="AC3890" s="7" t="n"/>
    </row>
    <row r="3891" ht="9.75" customHeight="1" s="12">
      <c r="A3891" s="11" t="inlineStr">
        <is>
          <t>SO - 0004666</t>
        </is>
      </c>
      <c r="B3891" s="11" t="inlineStr">
        <is>
          <t>In-Store</t>
        </is>
      </c>
      <c r="C3891" s="11" t="inlineStr">
        <is>
          <t>WARE-PUJ1005</t>
        </is>
      </c>
      <c r="D3891" s="6" t="n">
        <v>43700</v>
      </c>
      <c r="E3891" s="6" t="n">
        <v>43795</v>
      </c>
      <c r="F3891" s="6" t="n">
        <v>43797</v>
      </c>
      <c r="G3891" s="6" t="n">
        <v>43802</v>
      </c>
      <c r="H3891" s="11" t="inlineStr">
        <is>
          <t>USD</t>
        </is>
      </c>
      <c r="I3891" s="11" t="n">
        <v>8</v>
      </c>
      <c r="J3891" s="11" t="n">
        <v>27</v>
      </c>
      <c r="K3891" s="11" t="n">
        <v>278</v>
      </c>
      <c r="L3891" s="11" t="n">
        <v>23</v>
      </c>
      <c r="M3891" s="11" t="n">
        <v>1</v>
      </c>
      <c r="N3891" s="11" t="n">
        <v>0.2</v>
      </c>
      <c r="O3891" s="7" t="n">
        <v>777.2</v>
      </c>
      <c r="P3891" s="7" t="n">
        <v>536.268</v>
      </c>
      <c r="Q3891" s="7">
        <f>text(E3891,"ddd")</f>
        <v/>
      </c>
      <c r="R3891" s="7">
        <f>G3891-F3891</f>
        <v/>
      </c>
      <c r="S3891" s="7">
        <f>E3891-D3891</f>
        <v/>
      </c>
      <c r="T3891" s="7">
        <f>O3891*M3891</f>
        <v/>
      </c>
      <c r="U3891" s="7">
        <f>T3891*N3891</f>
        <v/>
      </c>
      <c r="V3891" s="7">
        <f>T3891-U3891-(P3891*M3891)</f>
        <v/>
      </c>
      <c r="W3891" s="7">
        <f>VLOOKUP(L3891,'Products Sheet'!$A:$B,2,FALSE)</f>
        <v/>
      </c>
      <c r="X3891" s="7" t="n"/>
      <c r="Y3891" s="7" t="n"/>
      <c r="Z3891" s="7" t="n"/>
      <c r="AA3891" s="7" t="n"/>
      <c r="AB3891" s="7" t="n"/>
      <c r="AC3891" s="7" t="n"/>
    </row>
    <row r="3892" ht="9.75" customHeight="1" s="12">
      <c r="A3892" s="11" t="inlineStr">
        <is>
          <t>SO - 0004703</t>
        </is>
      </c>
      <c r="B3892" s="11" t="inlineStr">
        <is>
          <t>Online</t>
        </is>
      </c>
      <c r="C3892" s="11" t="inlineStr">
        <is>
          <t>WARE-NMK1003</t>
        </is>
      </c>
      <c r="D3892" s="6" t="n">
        <v>43700</v>
      </c>
      <c r="E3892" s="6" t="n">
        <v>43798</v>
      </c>
      <c r="F3892" s="6" t="n">
        <v>43819</v>
      </c>
      <c r="G3892" s="6" t="n">
        <v>43821</v>
      </c>
      <c r="H3892" s="11" t="inlineStr">
        <is>
          <t>USD</t>
        </is>
      </c>
      <c r="I3892" s="11" t="n">
        <v>18</v>
      </c>
      <c r="J3892" s="11" t="n">
        <v>37</v>
      </c>
      <c r="K3892" s="11" t="n">
        <v>153</v>
      </c>
      <c r="L3892" s="11" t="n">
        <v>23</v>
      </c>
      <c r="M3892" s="11" t="n">
        <v>1</v>
      </c>
      <c r="N3892" s="11" t="n">
        <v>0.05</v>
      </c>
      <c r="O3892" s="7" t="n">
        <v>1005</v>
      </c>
      <c r="P3892" s="7" t="n">
        <v>572.8499999999999</v>
      </c>
      <c r="Q3892" s="7">
        <f>text(E3892,"ddd")</f>
        <v/>
      </c>
      <c r="R3892" s="7">
        <f>G3892-F3892</f>
        <v/>
      </c>
      <c r="S3892" s="7">
        <f>E3892-D3892</f>
        <v/>
      </c>
      <c r="T3892" s="7">
        <f>O3892*M3892</f>
        <v/>
      </c>
      <c r="U3892" s="7">
        <f>T3892*N3892</f>
        <v/>
      </c>
      <c r="V3892" s="7">
        <f>T3892-U3892-(P3892*M3892)</f>
        <v/>
      </c>
      <c r="W3892" s="7">
        <f>VLOOKUP(L3892,'Products Sheet'!$A:$B,2,FALSE)</f>
        <v/>
      </c>
      <c r="X3892" s="7" t="n"/>
      <c r="Y3892" s="7" t="n"/>
      <c r="Z3892" s="7" t="n"/>
      <c r="AA3892" s="7" t="n"/>
      <c r="AB3892" s="7" t="n"/>
      <c r="AC3892" s="7" t="n"/>
    </row>
    <row r="3893" ht="9.75" customHeight="1" s="12">
      <c r="A3893" s="11" t="inlineStr">
        <is>
          <t>SO - 0004719</t>
        </is>
      </c>
      <c r="B3893" s="11" t="inlineStr">
        <is>
          <t>Distributor</t>
        </is>
      </c>
      <c r="C3893" s="11" t="inlineStr">
        <is>
          <t>WARE-MKL1006</t>
        </is>
      </c>
      <c r="D3893" s="6" t="n">
        <v>43700</v>
      </c>
      <c r="E3893" s="6" t="n">
        <v>43800</v>
      </c>
      <c r="F3893" s="6" t="n">
        <v>43816</v>
      </c>
      <c r="G3893" s="6" t="n">
        <v>43826</v>
      </c>
      <c r="H3893" s="11" t="inlineStr">
        <is>
          <t>USD</t>
        </is>
      </c>
      <c r="I3893" s="11" t="n">
        <v>23</v>
      </c>
      <c r="J3893" s="11" t="n">
        <v>33</v>
      </c>
      <c r="K3893" s="11" t="n">
        <v>336</v>
      </c>
      <c r="L3893" s="11" t="n">
        <v>23</v>
      </c>
      <c r="M3893" s="11" t="n">
        <v>8</v>
      </c>
      <c r="N3893" s="11" t="n">
        <v>0.075</v>
      </c>
      <c r="O3893" s="7" t="n">
        <v>1098.8</v>
      </c>
      <c r="P3893" s="7" t="n">
        <v>813.112</v>
      </c>
      <c r="Q3893" s="7">
        <f>text(E3893,"ddd")</f>
        <v/>
      </c>
      <c r="R3893" s="7">
        <f>G3893-F3893</f>
        <v/>
      </c>
      <c r="S3893" s="7">
        <f>E3893-D3893</f>
        <v/>
      </c>
      <c r="T3893" s="7">
        <f>O3893*M3893</f>
        <v/>
      </c>
      <c r="U3893" s="7">
        <f>T3893*N3893</f>
        <v/>
      </c>
      <c r="V3893" s="7">
        <f>T3893-U3893-(P3893*M3893)</f>
        <v/>
      </c>
      <c r="W3893" s="7">
        <f>VLOOKUP(L3893,'Products Sheet'!$A:$B,2,FALSE)</f>
        <v/>
      </c>
      <c r="X3893" s="7" t="n"/>
      <c r="Y3893" s="7" t="n"/>
      <c r="Z3893" s="7" t="n"/>
      <c r="AA3893" s="7" t="n"/>
      <c r="AB3893" s="7" t="n"/>
      <c r="AC3893" s="7" t="n"/>
    </row>
    <row r="3894" ht="9.75" customHeight="1" s="12">
      <c r="A3894" s="11" t="inlineStr">
        <is>
          <t>SO - 0004735</t>
        </is>
      </c>
      <c r="B3894" s="11" t="inlineStr">
        <is>
          <t>Wholesale</t>
        </is>
      </c>
      <c r="C3894" s="11" t="inlineStr">
        <is>
          <t>WARE-PUJ1005</t>
        </is>
      </c>
      <c r="D3894" s="6" t="n">
        <v>43700</v>
      </c>
      <c r="E3894" s="6" t="n">
        <v>43802</v>
      </c>
      <c r="F3894" s="6" t="n">
        <v>43805</v>
      </c>
      <c r="G3894" s="6" t="n">
        <v>43810</v>
      </c>
      <c r="H3894" s="11" t="inlineStr">
        <is>
          <t>USD</t>
        </is>
      </c>
      <c r="I3894" s="11" t="n">
        <v>25</v>
      </c>
      <c r="J3894" s="11" t="n">
        <v>29</v>
      </c>
      <c r="K3894" s="11" t="n">
        <v>296</v>
      </c>
      <c r="L3894" s="11" t="n">
        <v>23</v>
      </c>
      <c r="M3894" s="11" t="n">
        <v>8</v>
      </c>
      <c r="N3894" s="11" t="n">
        <v>0.075</v>
      </c>
      <c r="O3894" s="7" t="n">
        <v>850.9</v>
      </c>
      <c r="P3894" s="7" t="n">
        <v>485.0129999999999</v>
      </c>
      <c r="Q3894" s="7">
        <f>text(E3894,"ddd")</f>
        <v/>
      </c>
      <c r="R3894" s="7">
        <f>G3894-F3894</f>
        <v/>
      </c>
      <c r="S3894" s="7">
        <f>E3894-D3894</f>
        <v/>
      </c>
      <c r="T3894" s="7">
        <f>O3894*M3894</f>
        <v/>
      </c>
      <c r="U3894" s="7">
        <f>T3894*N3894</f>
        <v/>
      </c>
      <c r="V3894" s="7">
        <f>T3894-U3894-(P3894*M3894)</f>
        <v/>
      </c>
      <c r="W3894" s="7">
        <f>VLOOKUP(L3894,'Products Sheet'!$A:$B,2,FALSE)</f>
        <v/>
      </c>
      <c r="X3894" s="7" t="n"/>
      <c r="Y3894" s="7" t="n"/>
      <c r="Z3894" s="7" t="n"/>
      <c r="AA3894" s="7" t="n"/>
      <c r="AB3894" s="7" t="n"/>
      <c r="AC3894" s="7" t="n"/>
    </row>
    <row r="3895" ht="9.75" customHeight="1" s="12">
      <c r="A3895" s="11" t="inlineStr">
        <is>
          <t>SO - 0004787</t>
        </is>
      </c>
      <c r="B3895" s="11" t="inlineStr">
        <is>
          <t>In-Store</t>
        </is>
      </c>
      <c r="C3895" s="11" t="inlineStr">
        <is>
          <t>WARE-NMK1003</t>
        </is>
      </c>
      <c r="D3895" s="6" t="n">
        <v>43700</v>
      </c>
      <c r="E3895" s="6" t="n">
        <v>43809</v>
      </c>
      <c r="F3895" s="6" t="n">
        <v>43815</v>
      </c>
      <c r="G3895" s="6" t="n">
        <v>43822</v>
      </c>
      <c r="H3895" s="11" t="inlineStr">
        <is>
          <t>USD</t>
        </is>
      </c>
      <c r="I3895" s="11" t="n">
        <v>6</v>
      </c>
      <c r="J3895" s="11" t="n">
        <v>23</v>
      </c>
      <c r="K3895" s="11" t="n">
        <v>177</v>
      </c>
      <c r="L3895" s="11" t="n">
        <v>23</v>
      </c>
      <c r="M3895" s="11" t="n">
        <v>4</v>
      </c>
      <c r="N3895" s="11" t="n">
        <v>0.075</v>
      </c>
      <c r="O3895" s="7" t="n">
        <v>3484</v>
      </c>
      <c r="P3895" s="7" t="n">
        <v>1567.8</v>
      </c>
      <c r="Q3895" s="7">
        <f>text(E3895,"ddd")</f>
        <v/>
      </c>
      <c r="R3895" s="7">
        <f>G3895-F3895</f>
        <v/>
      </c>
      <c r="S3895" s="7">
        <f>E3895-D3895</f>
        <v/>
      </c>
      <c r="T3895" s="7">
        <f>O3895*M3895</f>
        <v/>
      </c>
      <c r="U3895" s="7">
        <f>T3895*N3895</f>
        <v/>
      </c>
      <c r="V3895" s="7">
        <f>T3895-U3895-(P3895*M3895)</f>
        <v/>
      </c>
      <c r="W3895" s="7">
        <f>VLOOKUP(L3895,'Products Sheet'!$A:$B,2,FALSE)</f>
        <v/>
      </c>
      <c r="X3895" s="7" t="n"/>
      <c r="Y3895" s="7" t="n"/>
      <c r="Z3895" s="7" t="n"/>
      <c r="AA3895" s="7" t="n"/>
      <c r="AB3895" s="7" t="n"/>
      <c r="AC3895" s="7" t="n"/>
    </row>
    <row r="3896" ht="9.75" customHeight="1" s="12">
      <c r="A3896" s="11" t="inlineStr">
        <is>
          <t>SO - 0004794</t>
        </is>
      </c>
      <c r="B3896" s="11" t="inlineStr">
        <is>
          <t>In-Store</t>
        </is>
      </c>
      <c r="C3896" s="11" t="inlineStr">
        <is>
          <t>WARE-PUJ1005</t>
        </is>
      </c>
      <c r="D3896" s="6" t="n">
        <v>43700</v>
      </c>
      <c r="E3896" s="6" t="n">
        <v>43810</v>
      </c>
      <c r="F3896" s="6" t="n">
        <v>43816</v>
      </c>
      <c r="G3896" s="6" t="n">
        <v>43823</v>
      </c>
      <c r="H3896" s="11" t="inlineStr">
        <is>
          <t>USD</t>
        </is>
      </c>
      <c r="I3896" s="11" t="n">
        <v>6</v>
      </c>
      <c r="J3896" s="11" t="n">
        <v>10</v>
      </c>
      <c r="K3896" s="11" t="n">
        <v>316</v>
      </c>
      <c r="L3896" s="11" t="n">
        <v>23</v>
      </c>
      <c r="M3896" s="11" t="n">
        <v>3</v>
      </c>
      <c r="N3896" s="11" t="n">
        <v>0.05</v>
      </c>
      <c r="O3896" s="7" t="n">
        <v>3892.7</v>
      </c>
      <c r="P3896" s="7" t="n">
        <v>2841.671</v>
      </c>
      <c r="Q3896" s="7">
        <f>text(E3896,"ddd")</f>
        <v/>
      </c>
      <c r="R3896" s="7">
        <f>G3896-F3896</f>
        <v/>
      </c>
      <c r="S3896" s="7">
        <f>E3896-D3896</f>
        <v/>
      </c>
      <c r="T3896" s="7">
        <f>O3896*M3896</f>
        <v/>
      </c>
      <c r="U3896" s="7">
        <f>T3896*N3896</f>
        <v/>
      </c>
      <c r="V3896" s="7">
        <f>T3896-U3896-(P3896*M3896)</f>
        <v/>
      </c>
      <c r="W3896" s="7">
        <f>VLOOKUP(L3896,'Products Sheet'!$A:$B,2,FALSE)</f>
        <v/>
      </c>
      <c r="X3896" s="7" t="n"/>
      <c r="Y3896" s="7" t="n"/>
      <c r="Z3896" s="7" t="n"/>
      <c r="AA3896" s="7" t="n"/>
      <c r="AB3896" s="7" t="n"/>
      <c r="AC3896" s="7" t="n"/>
    </row>
    <row r="3897" ht="9.75" customHeight="1" s="12">
      <c r="A3897" s="11" t="inlineStr">
        <is>
          <t>SO - 0004881</t>
        </is>
      </c>
      <c r="B3897" s="11" t="inlineStr">
        <is>
          <t>Online</t>
        </is>
      </c>
      <c r="C3897" s="11" t="inlineStr">
        <is>
          <t>WARE-NBV1002</t>
        </is>
      </c>
      <c r="D3897" s="6" t="n">
        <v>43700</v>
      </c>
      <c r="E3897" s="6" t="n">
        <v>43820</v>
      </c>
      <c r="F3897" s="6" t="n">
        <v>43839</v>
      </c>
      <c r="G3897" s="6" t="n">
        <v>43840</v>
      </c>
      <c r="H3897" s="11" t="inlineStr">
        <is>
          <t>USD</t>
        </is>
      </c>
      <c r="I3897" s="11" t="n">
        <v>16</v>
      </c>
      <c r="J3897" s="11" t="n">
        <v>33</v>
      </c>
      <c r="K3897" s="11" t="n">
        <v>84</v>
      </c>
      <c r="L3897" s="11" t="n">
        <v>23</v>
      </c>
      <c r="M3897" s="11" t="n">
        <v>5</v>
      </c>
      <c r="N3897" s="11" t="n">
        <v>0.2</v>
      </c>
      <c r="O3897" s="7" t="n">
        <v>2680</v>
      </c>
      <c r="P3897" s="7" t="n">
        <v>1125.6</v>
      </c>
      <c r="Q3897" s="7">
        <f>text(E3897,"ddd")</f>
        <v/>
      </c>
      <c r="R3897" s="7">
        <f>G3897-F3897</f>
        <v/>
      </c>
      <c r="S3897" s="7">
        <f>E3897-D3897</f>
        <v/>
      </c>
      <c r="T3897" s="7">
        <f>O3897*M3897</f>
        <v/>
      </c>
      <c r="U3897" s="7">
        <f>T3897*N3897</f>
        <v/>
      </c>
      <c r="V3897" s="7">
        <f>T3897-U3897-(P3897*M3897)</f>
        <v/>
      </c>
      <c r="W3897" s="7">
        <f>VLOOKUP(L3897,'Products Sheet'!$A:$B,2,FALSE)</f>
        <v/>
      </c>
      <c r="X3897" s="7" t="n"/>
      <c r="Y3897" s="7" t="n"/>
      <c r="Z3897" s="7" t="n"/>
      <c r="AA3897" s="7" t="n"/>
      <c r="AB3897" s="7" t="n"/>
      <c r="AC3897" s="7" t="n"/>
    </row>
    <row r="3898" ht="9.75" customHeight="1" s="12">
      <c r="A3898" s="11" t="inlineStr">
        <is>
          <t>SO - 0004912</t>
        </is>
      </c>
      <c r="B3898" s="11" t="inlineStr">
        <is>
          <t>In-Store</t>
        </is>
      </c>
      <c r="C3898" s="11" t="inlineStr">
        <is>
          <t>WARE-UHY1004</t>
        </is>
      </c>
      <c r="D3898" s="6" t="n">
        <v>43700</v>
      </c>
      <c r="E3898" s="6" t="n">
        <v>43825</v>
      </c>
      <c r="F3898" s="6" t="n">
        <v>43832</v>
      </c>
      <c r="G3898" s="6" t="n">
        <v>43835</v>
      </c>
      <c r="H3898" s="11" t="inlineStr">
        <is>
          <t>USD</t>
        </is>
      </c>
      <c r="I3898" s="11" t="n">
        <v>7</v>
      </c>
      <c r="J3898" s="11" t="n">
        <v>33</v>
      </c>
      <c r="K3898" s="11" t="n">
        <v>243</v>
      </c>
      <c r="L3898" s="11" t="n">
        <v>23</v>
      </c>
      <c r="M3898" s="11" t="n">
        <v>5</v>
      </c>
      <c r="N3898" s="11" t="n">
        <v>0.1</v>
      </c>
      <c r="O3898" s="7" t="n">
        <v>2948</v>
      </c>
      <c r="P3898" s="7" t="n">
        <v>1621.4</v>
      </c>
      <c r="Q3898" s="7">
        <f>text(E3898,"ddd")</f>
        <v/>
      </c>
      <c r="R3898" s="7">
        <f>G3898-F3898</f>
        <v/>
      </c>
      <c r="S3898" s="7">
        <f>E3898-D3898</f>
        <v/>
      </c>
      <c r="T3898" s="7">
        <f>O3898*M3898</f>
        <v/>
      </c>
      <c r="U3898" s="7">
        <f>T3898*N3898</f>
        <v/>
      </c>
      <c r="V3898" s="7">
        <f>T3898-U3898-(P3898*M3898)</f>
        <v/>
      </c>
      <c r="W3898" s="7">
        <f>VLOOKUP(L3898,'Products Sheet'!$A:$B,2,FALSE)</f>
        <v/>
      </c>
      <c r="X3898" s="7" t="n"/>
      <c r="Y3898" s="7" t="n"/>
      <c r="Z3898" s="7" t="n"/>
      <c r="AA3898" s="7" t="n"/>
      <c r="AB3898" s="7" t="n"/>
      <c r="AC3898" s="7" t="n"/>
    </row>
    <row r="3899" ht="9.75" customHeight="1" s="12">
      <c r="A3899" s="11" t="inlineStr">
        <is>
          <t>SO - 0004933</t>
        </is>
      </c>
      <c r="B3899" s="11" t="inlineStr">
        <is>
          <t>In-Store</t>
        </is>
      </c>
      <c r="C3899" s="11" t="inlineStr">
        <is>
          <t>WARE-XYS1001</t>
        </is>
      </c>
      <c r="D3899" s="6" t="n">
        <v>43700</v>
      </c>
      <c r="E3899" s="6" t="n">
        <v>43827</v>
      </c>
      <c r="F3899" s="6" t="n">
        <v>43833</v>
      </c>
      <c r="G3899" s="6" t="n">
        <v>43839</v>
      </c>
      <c r="H3899" s="11" t="inlineStr">
        <is>
          <t>USD</t>
        </is>
      </c>
      <c r="I3899" s="11" t="n">
        <v>9</v>
      </c>
      <c r="J3899" s="11" t="n">
        <v>10</v>
      </c>
      <c r="K3899" s="11" t="n">
        <v>50</v>
      </c>
      <c r="L3899" s="11" t="n">
        <v>23</v>
      </c>
      <c r="M3899" s="11" t="n">
        <v>1</v>
      </c>
      <c r="N3899" s="11" t="n">
        <v>0.075</v>
      </c>
      <c r="O3899" s="7" t="n">
        <v>857.6</v>
      </c>
      <c r="P3899" s="7" t="n">
        <v>420.224</v>
      </c>
      <c r="Q3899" s="7">
        <f>text(E3899,"ddd")</f>
        <v/>
      </c>
      <c r="R3899" s="7">
        <f>G3899-F3899</f>
        <v/>
      </c>
      <c r="S3899" s="7">
        <f>E3899-D3899</f>
        <v/>
      </c>
      <c r="T3899" s="7">
        <f>O3899*M3899</f>
        <v/>
      </c>
      <c r="U3899" s="7">
        <f>T3899*N3899</f>
        <v/>
      </c>
      <c r="V3899" s="7">
        <f>T3899-U3899-(P3899*M3899)</f>
        <v/>
      </c>
      <c r="W3899" s="7">
        <f>VLOOKUP(L3899,'Products Sheet'!$A:$B,2,FALSE)</f>
        <v/>
      </c>
      <c r="X3899" s="7" t="n"/>
      <c r="Y3899" s="7" t="n"/>
      <c r="Z3899" s="7" t="n"/>
      <c r="AA3899" s="7" t="n"/>
      <c r="AB3899" s="7" t="n"/>
      <c r="AC3899" s="7" t="n"/>
    </row>
    <row r="3900" ht="9.75" customHeight="1" s="12">
      <c r="A3900" s="11" t="inlineStr">
        <is>
          <t>SO - 0004963</t>
        </is>
      </c>
      <c r="B3900" s="11" t="inlineStr">
        <is>
          <t>Distributor</t>
        </is>
      </c>
      <c r="C3900" s="11" t="inlineStr">
        <is>
          <t>WARE-PUJ1005</t>
        </is>
      </c>
      <c r="D3900" s="6" t="n">
        <v>43700</v>
      </c>
      <c r="E3900" s="6" t="n">
        <v>43830</v>
      </c>
      <c r="F3900" s="6" t="n">
        <v>43832</v>
      </c>
      <c r="G3900" s="6" t="n">
        <v>43834</v>
      </c>
      <c r="H3900" s="11" t="inlineStr">
        <is>
          <t>USD</t>
        </is>
      </c>
      <c r="I3900" s="11" t="n">
        <v>24</v>
      </c>
      <c r="J3900" s="11" t="n">
        <v>26</v>
      </c>
      <c r="K3900" s="11" t="n">
        <v>272</v>
      </c>
      <c r="L3900" s="11" t="n">
        <v>23</v>
      </c>
      <c r="M3900" s="11" t="n">
        <v>4</v>
      </c>
      <c r="N3900" s="11" t="n">
        <v>0.2</v>
      </c>
      <c r="O3900" s="7" t="n">
        <v>5071.900000000001</v>
      </c>
      <c r="P3900" s="7" t="n">
        <v>3246.016000000001</v>
      </c>
      <c r="Q3900" s="7">
        <f>text(E3900,"ddd")</f>
        <v/>
      </c>
      <c r="R3900" s="7">
        <f>G3900-F3900</f>
        <v/>
      </c>
      <c r="S3900" s="7">
        <f>E3900-D3900</f>
        <v/>
      </c>
      <c r="T3900" s="7">
        <f>O3900*M3900</f>
        <v/>
      </c>
      <c r="U3900" s="7">
        <f>T3900*N3900</f>
        <v/>
      </c>
      <c r="V3900" s="7">
        <f>T3900-U3900-(P3900*M3900)</f>
        <v/>
      </c>
      <c r="W3900" s="7">
        <f>VLOOKUP(L3900,'Products Sheet'!$A:$B,2,FALSE)</f>
        <v/>
      </c>
      <c r="X3900" s="7" t="n"/>
      <c r="Y3900" s="7" t="n"/>
      <c r="Z3900" s="7" t="n"/>
      <c r="AA3900" s="7" t="n"/>
      <c r="AB3900" s="7" t="n"/>
      <c r="AC3900" s="7" t="n"/>
    </row>
    <row r="3901" ht="9.75" customHeight="1" s="12">
      <c r="A3901" s="11" t="inlineStr">
        <is>
          <t>SO - 0005076</t>
        </is>
      </c>
      <c r="B3901" s="11" t="inlineStr">
        <is>
          <t>Online</t>
        </is>
      </c>
      <c r="C3901" s="11" t="inlineStr">
        <is>
          <t>WARE-NMK1003</t>
        </is>
      </c>
      <c r="D3901" s="6" t="n">
        <v>43700</v>
      </c>
      <c r="E3901" s="6" t="n">
        <v>43842</v>
      </c>
      <c r="F3901" s="6" t="n">
        <v>43852</v>
      </c>
      <c r="G3901" s="6" t="n">
        <v>43858</v>
      </c>
      <c r="H3901" s="11" t="inlineStr">
        <is>
          <t>USD</t>
        </is>
      </c>
      <c r="I3901" s="11" t="n">
        <v>13</v>
      </c>
      <c r="J3901" s="11" t="n">
        <v>1</v>
      </c>
      <c r="K3901" s="11" t="n">
        <v>166</v>
      </c>
      <c r="L3901" s="11" t="n">
        <v>23</v>
      </c>
      <c r="M3901" s="11" t="n">
        <v>8</v>
      </c>
      <c r="N3901" s="11" t="n">
        <v>0.15</v>
      </c>
      <c r="O3901" s="7" t="n">
        <v>4013.3</v>
      </c>
      <c r="P3901" s="7" t="n">
        <v>2367.847</v>
      </c>
      <c r="Q3901" s="7">
        <f>text(E3901,"ddd")</f>
        <v/>
      </c>
      <c r="R3901" s="7">
        <f>G3901-F3901</f>
        <v/>
      </c>
      <c r="S3901" s="7">
        <f>E3901-D3901</f>
        <v/>
      </c>
      <c r="T3901" s="7">
        <f>O3901*M3901</f>
        <v/>
      </c>
      <c r="U3901" s="7">
        <f>T3901*N3901</f>
        <v/>
      </c>
      <c r="V3901" s="7">
        <f>T3901-U3901-(P3901*M3901)</f>
        <v/>
      </c>
      <c r="W3901" s="7">
        <f>VLOOKUP(L3901,'Products Sheet'!$A:$B,2,FALSE)</f>
        <v/>
      </c>
      <c r="X3901" s="7" t="n"/>
      <c r="Y3901" s="7" t="n"/>
      <c r="Z3901" s="7" t="n"/>
      <c r="AA3901" s="7" t="n"/>
      <c r="AB3901" s="7" t="n"/>
      <c r="AC3901" s="7" t="n"/>
    </row>
    <row r="3902" ht="9.75" customHeight="1" s="12">
      <c r="A3902" s="11" t="inlineStr">
        <is>
          <t>SO - 0005099</t>
        </is>
      </c>
      <c r="B3902" s="11" t="inlineStr">
        <is>
          <t>Wholesale</t>
        </is>
      </c>
      <c r="C3902" s="11" t="inlineStr">
        <is>
          <t>WARE-NMK1003</t>
        </is>
      </c>
      <c r="D3902" s="6" t="n">
        <v>43700</v>
      </c>
      <c r="E3902" s="6" t="n">
        <v>43844</v>
      </c>
      <c r="F3902" s="6" t="n">
        <v>43870</v>
      </c>
      <c r="G3902" s="6" t="n">
        <v>43876</v>
      </c>
      <c r="H3902" s="11" t="inlineStr">
        <is>
          <t>USD</t>
        </is>
      </c>
      <c r="I3902" s="11" t="n">
        <v>26</v>
      </c>
      <c r="J3902" s="11" t="n">
        <v>12</v>
      </c>
      <c r="K3902" s="11" t="n">
        <v>89</v>
      </c>
      <c r="L3902" s="11" t="n">
        <v>23</v>
      </c>
      <c r="M3902" s="11" t="n">
        <v>4</v>
      </c>
      <c r="N3902" s="11" t="n">
        <v>0.05</v>
      </c>
      <c r="O3902" s="7" t="n">
        <v>5916.1</v>
      </c>
      <c r="P3902" s="7" t="n">
        <v>3253.855</v>
      </c>
      <c r="Q3902" s="7">
        <f>text(E3902,"ddd")</f>
        <v/>
      </c>
      <c r="R3902" s="7">
        <f>G3902-F3902</f>
        <v/>
      </c>
      <c r="S3902" s="7">
        <f>E3902-D3902</f>
        <v/>
      </c>
      <c r="T3902" s="7">
        <f>O3902*M3902</f>
        <v/>
      </c>
      <c r="U3902" s="7">
        <f>T3902*N3902</f>
        <v/>
      </c>
      <c r="V3902" s="7">
        <f>T3902-U3902-(P3902*M3902)</f>
        <v/>
      </c>
      <c r="W3902" s="7">
        <f>VLOOKUP(L3902,'Products Sheet'!$A:$B,2,FALSE)</f>
        <v/>
      </c>
      <c r="X3902" s="7" t="n"/>
      <c r="Y3902" s="7" t="n"/>
      <c r="Z3902" s="7" t="n"/>
      <c r="AA3902" s="7" t="n"/>
      <c r="AB3902" s="7" t="n"/>
      <c r="AC3902" s="7" t="n"/>
    </row>
    <row r="3903" ht="9.75" customHeight="1" s="12">
      <c r="A3903" s="11" t="inlineStr">
        <is>
          <t>SO - 0005104</t>
        </is>
      </c>
      <c r="B3903" s="11" t="inlineStr">
        <is>
          <t>In-Store</t>
        </is>
      </c>
      <c r="C3903" s="11" t="inlineStr">
        <is>
          <t>WARE-PUJ1005</t>
        </is>
      </c>
      <c r="D3903" s="6" t="n">
        <v>43700</v>
      </c>
      <c r="E3903" s="6" t="n">
        <v>43844</v>
      </c>
      <c r="F3903" s="6" t="n">
        <v>43852</v>
      </c>
      <c r="G3903" s="6" t="n">
        <v>43858</v>
      </c>
      <c r="H3903" s="11" t="inlineStr">
        <is>
          <t>USD</t>
        </is>
      </c>
      <c r="I3903" s="11" t="n">
        <v>4</v>
      </c>
      <c r="J3903" s="11" t="n">
        <v>43</v>
      </c>
      <c r="K3903" s="11" t="n">
        <v>314</v>
      </c>
      <c r="L3903" s="11" t="n">
        <v>23</v>
      </c>
      <c r="M3903" s="11" t="n">
        <v>6</v>
      </c>
      <c r="N3903" s="11" t="n">
        <v>0.2</v>
      </c>
      <c r="O3903" s="7" t="n">
        <v>268</v>
      </c>
      <c r="P3903" s="7" t="n">
        <v>131.32</v>
      </c>
      <c r="Q3903" s="7">
        <f>text(E3903,"ddd")</f>
        <v/>
      </c>
      <c r="R3903" s="7">
        <f>G3903-F3903</f>
        <v/>
      </c>
      <c r="S3903" s="7">
        <f>E3903-D3903</f>
        <v/>
      </c>
      <c r="T3903" s="7">
        <f>O3903*M3903</f>
        <v/>
      </c>
      <c r="U3903" s="7">
        <f>T3903*N3903</f>
        <v/>
      </c>
      <c r="V3903" s="7">
        <f>T3903-U3903-(P3903*M3903)</f>
        <v/>
      </c>
      <c r="W3903" s="7">
        <f>VLOOKUP(L3903,'Products Sheet'!$A:$B,2,FALSE)</f>
        <v/>
      </c>
      <c r="X3903" s="7" t="n"/>
      <c r="Y3903" s="7" t="n"/>
      <c r="Z3903" s="7" t="n"/>
      <c r="AA3903" s="7" t="n"/>
      <c r="AB3903" s="7" t="n"/>
      <c r="AC3903" s="7" t="n"/>
    </row>
    <row r="3904" ht="9.75" customHeight="1" s="12">
      <c r="A3904" s="11" t="inlineStr">
        <is>
          <t>SO - 0005107</t>
        </is>
      </c>
      <c r="B3904" s="11" t="inlineStr">
        <is>
          <t>Online</t>
        </is>
      </c>
      <c r="C3904" s="11" t="inlineStr">
        <is>
          <t>WARE-XYS1001</t>
        </is>
      </c>
      <c r="D3904" s="6" t="n">
        <v>43800</v>
      </c>
      <c r="E3904" s="6" t="n">
        <v>43845</v>
      </c>
      <c r="F3904" s="6" t="n">
        <v>43849</v>
      </c>
      <c r="G3904" s="6" t="n">
        <v>43852</v>
      </c>
      <c r="H3904" s="11" t="inlineStr">
        <is>
          <t>USD</t>
        </is>
      </c>
      <c r="I3904" s="11" t="n">
        <v>20</v>
      </c>
      <c r="J3904" s="11" t="n">
        <v>7</v>
      </c>
      <c r="K3904" s="11" t="n">
        <v>19</v>
      </c>
      <c r="L3904" s="11" t="n">
        <v>23</v>
      </c>
      <c r="M3904" s="11" t="n">
        <v>3</v>
      </c>
      <c r="N3904" s="11" t="n">
        <v>0.075</v>
      </c>
      <c r="O3904" s="7" t="n">
        <v>1045.2</v>
      </c>
      <c r="P3904" s="7" t="n">
        <v>501.696</v>
      </c>
      <c r="Q3904" s="7">
        <f>text(E3904,"ddd")</f>
        <v/>
      </c>
      <c r="R3904" s="7">
        <f>G3904-F3904</f>
        <v/>
      </c>
      <c r="S3904" s="7">
        <f>E3904-D3904</f>
        <v/>
      </c>
      <c r="T3904" s="7">
        <f>O3904*M3904</f>
        <v/>
      </c>
      <c r="U3904" s="7">
        <f>T3904*N3904</f>
        <v/>
      </c>
      <c r="V3904" s="7">
        <f>T3904-U3904-(P3904*M3904)</f>
        <v/>
      </c>
      <c r="W3904" s="7">
        <f>VLOOKUP(L3904,'Products Sheet'!$A:$B,2,FALSE)</f>
        <v/>
      </c>
      <c r="X3904" s="7" t="n"/>
      <c r="Y3904" s="7" t="n"/>
      <c r="Z3904" s="7" t="n"/>
      <c r="AA3904" s="7" t="n"/>
      <c r="AB3904" s="7" t="n"/>
      <c r="AC3904" s="7" t="n"/>
    </row>
    <row r="3905" ht="9.75" customHeight="1" s="12">
      <c r="A3905" s="11" t="inlineStr">
        <is>
          <t>SO - 0005169</t>
        </is>
      </c>
      <c r="B3905" s="11" t="inlineStr">
        <is>
          <t>Online</t>
        </is>
      </c>
      <c r="C3905" s="11" t="inlineStr">
        <is>
          <t>WARE-NMK1003</t>
        </is>
      </c>
      <c r="D3905" s="6" t="n">
        <v>43700</v>
      </c>
      <c r="E3905" s="6" t="n">
        <v>43852</v>
      </c>
      <c r="F3905" s="6" t="n">
        <v>43861</v>
      </c>
      <c r="G3905" s="6" t="n">
        <v>43870</v>
      </c>
      <c r="H3905" s="11" t="inlineStr">
        <is>
          <t>USD</t>
        </is>
      </c>
      <c r="I3905" s="11" t="n">
        <v>12</v>
      </c>
      <c r="J3905" s="11" t="n">
        <v>30</v>
      </c>
      <c r="K3905" s="11" t="n">
        <v>141</v>
      </c>
      <c r="L3905" s="11" t="n">
        <v>23</v>
      </c>
      <c r="M3905" s="11" t="n">
        <v>4</v>
      </c>
      <c r="N3905" s="11" t="n">
        <v>0.3</v>
      </c>
      <c r="O3905" s="7" t="n">
        <v>1762.1</v>
      </c>
      <c r="P3905" s="7" t="n">
        <v>1180.607</v>
      </c>
      <c r="Q3905" s="7">
        <f>text(E3905,"ddd")</f>
        <v/>
      </c>
      <c r="R3905" s="7">
        <f>G3905-F3905</f>
        <v/>
      </c>
      <c r="S3905" s="7">
        <f>E3905-D3905</f>
        <v/>
      </c>
      <c r="T3905" s="7">
        <f>O3905*M3905</f>
        <v/>
      </c>
      <c r="U3905" s="7">
        <f>T3905*N3905</f>
        <v/>
      </c>
      <c r="V3905" s="7">
        <f>T3905-U3905-(P3905*M3905)</f>
        <v/>
      </c>
      <c r="W3905" s="7">
        <f>VLOOKUP(L3905,'Products Sheet'!$A:$B,2,FALSE)</f>
        <v/>
      </c>
      <c r="X3905" s="7" t="n"/>
      <c r="Y3905" s="7" t="n"/>
      <c r="Z3905" s="7" t="n"/>
      <c r="AA3905" s="7" t="n"/>
      <c r="AB3905" s="7" t="n"/>
      <c r="AC3905" s="7" t="n"/>
    </row>
    <row r="3906" ht="9.75" customHeight="1" s="12">
      <c r="A3906" s="11" t="inlineStr">
        <is>
          <t>SO - 0005171</t>
        </is>
      </c>
      <c r="B3906" s="11" t="inlineStr">
        <is>
          <t>Wholesale</t>
        </is>
      </c>
      <c r="C3906" s="11" t="inlineStr">
        <is>
          <t>WARE-NMK1003</t>
        </is>
      </c>
      <c r="D3906" s="6" t="n">
        <v>43700</v>
      </c>
      <c r="E3906" s="6" t="n">
        <v>43852</v>
      </c>
      <c r="F3906" s="6" t="n">
        <v>43874</v>
      </c>
      <c r="G3906" s="6" t="n">
        <v>43884</v>
      </c>
      <c r="H3906" s="11" t="inlineStr">
        <is>
          <t>USD</t>
        </is>
      </c>
      <c r="I3906" s="11" t="n">
        <v>27</v>
      </c>
      <c r="J3906" s="11" t="n">
        <v>19</v>
      </c>
      <c r="K3906" s="11" t="n">
        <v>199</v>
      </c>
      <c r="L3906" s="11" t="n">
        <v>23</v>
      </c>
      <c r="M3906" s="11" t="n">
        <v>4</v>
      </c>
      <c r="N3906" s="11" t="n">
        <v>0.1</v>
      </c>
      <c r="O3906" s="7" t="n">
        <v>1005</v>
      </c>
      <c r="P3906" s="7" t="n">
        <v>502.5</v>
      </c>
      <c r="Q3906" s="7">
        <f>text(E3906,"ddd")</f>
        <v/>
      </c>
      <c r="R3906" s="7">
        <f>G3906-F3906</f>
        <v/>
      </c>
      <c r="S3906" s="7">
        <f>E3906-D3906</f>
        <v/>
      </c>
      <c r="T3906" s="7">
        <f>O3906*M3906</f>
        <v/>
      </c>
      <c r="U3906" s="7">
        <f>T3906*N3906</f>
        <v/>
      </c>
      <c r="V3906" s="7">
        <f>T3906-U3906-(P3906*M3906)</f>
        <v/>
      </c>
      <c r="W3906" s="7">
        <f>VLOOKUP(L3906,'Products Sheet'!$A:$B,2,FALSE)</f>
        <v/>
      </c>
      <c r="X3906" s="7" t="n"/>
      <c r="Y3906" s="7" t="n"/>
      <c r="Z3906" s="7" t="n"/>
      <c r="AA3906" s="7" t="n"/>
      <c r="AB3906" s="7" t="n"/>
      <c r="AC3906" s="7" t="n"/>
    </row>
    <row r="3907" ht="9.75" customHeight="1" s="12">
      <c r="A3907" s="11" t="inlineStr">
        <is>
          <t>SO - 0005224</t>
        </is>
      </c>
      <c r="B3907" s="11" t="inlineStr">
        <is>
          <t>In-Store</t>
        </is>
      </c>
      <c r="C3907" s="11" t="inlineStr">
        <is>
          <t>WARE-NMK1003</t>
        </is>
      </c>
      <c r="D3907" s="6" t="n">
        <v>43800</v>
      </c>
      <c r="E3907" s="6" t="n">
        <v>43859</v>
      </c>
      <c r="F3907" s="6" t="n">
        <v>43867</v>
      </c>
      <c r="G3907" s="6" t="n">
        <v>43874</v>
      </c>
      <c r="H3907" s="11" t="inlineStr">
        <is>
          <t>USD</t>
        </is>
      </c>
      <c r="I3907" s="11" t="n">
        <v>2</v>
      </c>
      <c r="J3907" s="11" t="n">
        <v>9</v>
      </c>
      <c r="K3907" s="11" t="n">
        <v>128</v>
      </c>
      <c r="L3907" s="11" t="n">
        <v>23</v>
      </c>
      <c r="M3907" s="11" t="n">
        <v>8</v>
      </c>
      <c r="N3907" s="11" t="n">
        <v>0.075</v>
      </c>
      <c r="O3907" s="7" t="n">
        <v>5554.3</v>
      </c>
      <c r="P3907" s="7" t="n">
        <v>4276.811000000001</v>
      </c>
      <c r="Q3907" s="7">
        <f>text(E3907,"ddd")</f>
        <v/>
      </c>
      <c r="R3907" s="7">
        <f>G3907-F3907</f>
        <v/>
      </c>
      <c r="S3907" s="7">
        <f>E3907-D3907</f>
        <v/>
      </c>
      <c r="T3907" s="7">
        <f>O3907*M3907</f>
        <v/>
      </c>
      <c r="U3907" s="7">
        <f>T3907*N3907</f>
        <v/>
      </c>
      <c r="V3907" s="7">
        <f>T3907-U3907-(P3907*M3907)</f>
        <v/>
      </c>
      <c r="W3907" s="7">
        <f>VLOOKUP(L3907,'Products Sheet'!$A:$B,2,FALSE)</f>
        <v/>
      </c>
      <c r="X3907" s="7" t="n"/>
      <c r="Y3907" s="7" t="n"/>
      <c r="Z3907" s="7" t="n"/>
      <c r="AA3907" s="7" t="n"/>
      <c r="AB3907" s="7" t="n"/>
      <c r="AC3907" s="7" t="n"/>
    </row>
    <row r="3908" ht="9.75" customHeight="1" s="12">
      <c r="A3908" s="11" t="inlineStr">
        <is>
          <t>SO - 0005248</t>
        </is>
      </c>
      <c r="B3908" s="11" t="inlineStr">
        <is>
          <t>In-Store</t>
        </is>
      </c>
      <c r="C3908" s="11" t="inlineStr">
        <is>
          <t>WARE-UHY1004</t>
        </is>
      </c>
      <c r="D3908" s="6" t="n">
        <v>43800</v>
      </c>
      <c r="E3908" s="6" t="n">
        <v>43862</v>
      </c>
      <c r="F3908" s="6" t="n">
        <v>43882</v>
      </c>
      <c r="G3908" s="6" t="n">
        <v>43889</v>
      </c>
      <c r="H3908" s="11" t="inlineStr">
        <is>
          <t>USD</t>
        </is>
      </c>
      <c r="I3908" s="11" t="n">
        <v>7</v>
      </c>
      <c r="J3908" s="11" t="n">
        <v>6</v>
      </c>
      <c r="K3908" s="11" t="n">
        <v>245</v>
      </c>
      <c r="L3908" s="11" t="n">
        <v>23</v>
      </c>
      <c r="M3908" s="11" t="n">
        <v>4</v>
      </c>
      <c r="N3908" s="11" t="n">
        <v>0.05</v>
      </c>
      <c r="O3908" s="7" t="n">
        <v>743.7</v>
      </c>
      <c r="P3908" s="7" t="n">
        <v>312.354</v>
      </c>
      <c r="Q3908" s="7">
        <f>text(E3908,"ddd")</f>
        <v/>
      </c>
      <c r="R3908" s="7">
        <f>G3908-F3908</f>
        <v/>
      </c>
      <c r="S3908" s="7">
        <f>E3908-D3908</f>
        <v/>
      </c>
      <c r="T3908" s="7">
        <f>O3908*M3908</f>
        <v/>
      </c>
      <c r="U3908" s="7">
        <f>T3908*N3908</f>
        <v/>
      </c>
      <c r="V3908" s="7">
        <f>T3908-U3908-(P3908*M3908)</f>
        <v/>
      </c>
      <c r="W3908" s="7">
        <f>VLOOKUP(L3908,'Products Sheet'!$A:$B,2,FALSE)</f>
        <v/>
      </c>
      <c r="X3908" s="7" t="n"/>
      <c r="Y3908" s="7" t="n"/>
      <c r="Z3908" s="7" t="n"/>
      <c r="AA3908" s="7" t="n"/>
      <c r="AB3908" s="7" t="n"/>
      <c r="AC3908" s="7" t="n"/>
    </row>
    <row r="3909" ht="9.75" customHeight="1" s="12">
      <c r="A3909" s="11" t="inlineStr">
        <is>
          <t>SO - 0005362</t>
        </is>
      </c>
      <c r="B3909" s="11" t="inlineStr">
        <is>
          <t>Online</t>
        </is>
      </c>
      <c r="C3909" s="11" t="inlineStr">
        <is>
          <t>WARE-UHY1004</t>
        </is>
      </c>
      <c r="D3909" s="6" t="n">
        <v>43700</v>
      </c>
      <c r="E3909" s="6" t="n">
        <v>43876</v>
      </c>
      <c r="F3909" s="6" t="n">
        <v>43887</v>
      </c>
      <c r="G3909" s="6" t="n">
        <v>43893</v>
      </c>
      <c r="H3909" s="11" t="inlineStr">
        <is>
          <t>USD</t>
        </is>
      </c>
      <c r="I3909" s="11" t="n">
        <v>12</v>
      </c>
      <c r="J3909" s="11" t="n">
        <v>16</v>
      </c>
      <c r="K3909" s="11" t="n">
        <v>260</v>
      </c>
      <c r="L3909" s="11" t="n">
        <v>23</v>
      </c>
      <c r="M3909" s="11" t="n">
        <v>1</v>
      </c>
      <c r="N3909" s="11" t="n">
        <v>0.2</v>
      </c>
      <c r="O3909" s="7" t="n">
        <v>871</v>
      </c>
      <c r="P3909" s="7" t="n">
        <v>365.82</v>
      </c>
      <c r="Q3909" s="7">
        <f>text(E3909,"ddd")</f>
        <v/>
      </c>
      <c r="R3909" s="7">
        <f>G3909-F3909</f>
        <v/>
      </c>
      <c r="S3909" s="7">
        <f>E3909-D3909</f>
        <v/>
      </c>
      <c r="T3909" s="7">
        <f>O3909*M3909</f>
        <v/>
      </c>
      <c r="U3909" s="7">
        <f>T3909*N3909</f>
        <v/>
      </c>
      <c r="V3909" s="7">
        <f>T3909-U3909-(P3909*M3909)</f>
        <v/>
      </c>
      <c r="W3909" s="7">
        <f>VLOOKUP(L3909,'Products Sheet'!$A:$B,2,FALSE)</f>
        <v/>
      </c>
      <c r="X3909" s="7" t="n"/>
      <c r="Y3909" s="7" t="n"/>
      <c r="Z3909" s="7" t="n"/>
      <c r="AA3909" s="7" t="n"/>
      <c r="AB3909" s="7" t="n"/>
      <c r="AC3909" s="7" t="n"/>
    </row>
    <row r="3910" ht="9.75" customHeight="1" s="12">
      <c r="A3910" s="11" t="inlineStr">
        <is>
          <t>SO - 0005363</t>
        </is>
      </c>
      <c r="B3910" s="11" t="inlineStr">
        <is>
          <t>Online</t>
        </is>
      </c>
      <c r="C3910" s="11" t="inlineStr">
        <is>
          <t>WARE-XYS1001</t>
        </is>
      </c>
      <c r="D3910" s="6" t="n">
        <v>43800</v>
      </c>
      <c r="E3910" s="6" t="n">
        <v>43876</v>
      </c>
      <c r="F3910" s="6" t="n">
        <v>43886</v>
      </c>
      <c r="G3910" s="6" t="n">
        <v>43891</v>
      </c>
      <c r="H3910" s="11" t="inlineStr">
        <is>
          <t>USD</t>
        </is>
      </c>
      <c r="I3910" s="11" t="n">
        <v>13</v>
      </c>
      <c r="J3910" s="11" t="n">
        <v>10</v>
      </c>
      <c r="K3910" s="11" t="n">
        <v>25</v>
      </c>
      <c r="L3910" s="11" t="n">
        <v>23</v>
      </c>
      <c r="M3910" s="11" t="n">
        <v>3</v>
      </c>
      <c r="N3910" s="11" t="n">
        <v>0.075</v>
      </c>
      <c r="O3910" s="7" t="n">
        <v>2412</v>
      </c>
      <c r="P3910" s="7" t="n">
        <v>1784.88</v>
      </c>
      <c r="Q3910" s="7">
        <f>text(E3910,"ddd")</f>
        <v/>
      </c>
      <c r="R3910" s="7">
        <f>G3910-F3910</f>
        <v/>
      </c>
      <c r="S3910" s="7">
        <f>E3910-D3910</f>
        <v/>
      </c>
      <c r="T3910" s="7">
        <f>O3910*M3910</f>
        <v/>
      </c>
      <c r="U3910" s="7">
        <f>T3910*N3910</f>
        <v/>
      </c>
      <c r="V3910" s="7">
        <f>T3910-U3910-(P3910*M3910)</f>
        <v/>
      </c>
      <c r="W3910" s="7">
        <f>VLOOKUP(L3910,'Products Sheet'!$A:$B,2,FALSE)</f>
        <v/>
      </c>
      <c r="X3910" s="7" t="n"/>
      <c r="Y3910" s="7" t="n"/>
      <c r="Z3910" s="7" t="n"/>
      <c r="AA3910" s="7" t="n"/>
      <c r="AB3910" s="7" t="n"/>
      <c r="AC3910" s="7" t="n"/>
    </row>
    <row r="3911" ht="9.75" customHeight="1" s="12">
      <c r="A3911" s="11" t="inlineStr">
        <is>
          <t>SO - 0005369</t>
        </is>
      </c>
      <c r="B3911" s="11" t="inlineStr">
        <is>
          <t>Distributor</t>
        </is>
      </c>
      <c r="C3911" s="11" t="inlineStr">
        <is>
          <t>WARE-PUJ1005</t>
        </is>
      </c>
      <c r="D3911" s="6" t="n">
        <v>43800</v>
      </c>
      <c r="E3911" s="6" t="n">
        <v>43877</v>
      </c>
      <c r="F3911" s="6" t="n">
        <v>43895</v>
      </c>
      <c r="G3911" s="6" t="n">
        <v>43897</v>
      </c>
      <c r="H3911" s="11" t="inlineStr">
        <is>
          <t>USD</t>
        </is>
      </c>
      <c r="I3911" s="11" t="n">
        <v>24</v>
      </c>
      <c r="J3911" s="11" t="n">
        <v>49</v>
      </c>
      <c r="K3911" s="11" t="n">
        <v>272</v>
      </c>
      <c r="L3911" s="11" t="n">
        <v>23</v>
      </c>
      <c r="M3911" s="11" t="n">
        <v>8</v>
      </c>
      <c r="N3911" s="11" t="n">
        <v>0.05</v>
      </c>
      <c r="O3911" s="7" t="n">
        <v>3175.8</v>
      </c>
      <c r="P3911" s="7" t="n">
        <v>2318.334</v>
      </c>
      <c r="Q3911" s="7">
        <f>text(E3911,"ddd")</f>
        <v/>
      </c>
      <c r="R3911" s="7">
        <f>G3911-F3911</f>
        <v/>
      </c>
      <c r="S3911" s="7">
        <f>E3911-D3911</f>
        <v/>
      </c>
      <c r="T3911" s="7">
        <f>O3911*M3911</f>
        <v/>
      </c>
      <c r="U3911" s="7">
        <f>T3911*N3911</f>
        <v/>
      </c>
      <c r="V3911" s="7">
        <f>T3911-U3911-(P3911*M3911)</f>
        <v/>
      </c>
      <c r="W3911" s="7">
        <f>VLOOKUP(L3911,'Products Sheet'!$A:$B,2,FALSE)</f>
        <v/>
      </c>
      <c r="X3911" s="7" t="n"/>
      <c r="Y3911" s="7" t="n"/>
      <c r="Z3911" s="7" t="n"/>
      <c r="AA3911" s="7" t="n"/>
      <c r="AB3911" s="7" t="n"/>
      <c r="AC3911" s="7" t="n"/>
    </row>
    <row r="3912" ht="9.75" customHeight="1" s="12">
      <c r="A3912" s="11" t="inlineStr">
        <is>
          <t>SO - 0005458</t>
        </is>
      </c>
      <c r="B3912" s="11" t="inlineStr">
        <is>
          <t>In-Store</t>
        </is>
      </c>
      <c r="C3912" s="11" t="inlineStr">
        <is>
          <t>WARE-PUJ1005</t>
        </is>
      </c>
      <c r="D3912" s="6" t="n">
        <v>43800</v>
      </c>
      <c r="E3912" s="6" t="n">
        <v>43885</v>
      </c>
      <c r="F3912" s="6" t="n">
        <v>43904</v>
      </c>
      <c r="G3912" s="6" t="n">
        <v>43914</v>
      </c>
      <c r="H3912" s="11" t="inlineStr">
        <is>
          <t>USD</t>
        </is>
      </c>
      <c r="I3912" s="11" t="n">
        <v>9</v>
      </c>
      <c r="J3912" s="11" t="n">
        <v>10</v>
      </c>
      <c r="K3912" s="11" t="n">
        <v>285</v>
      </c>
      <c r="L3912" s="11" t="n">
        <v>23</v>
      </c>
      <c r="M3912" s="11" t="n">
        <v>6</v>
      </c>
      <c r="N3912" s="11" t="n">
        <v>0.075</v>
      </c>
      <c r="O3912" s="7" t="n">
        <v>3504.1</v>
      </c>
      <c r="P3912" s="7" t="n">
        <v>2943.444</v>
      </c>
      <c r="Q3912" s="7">
        <f>text(E3912,"ddd")</f>
        <v/>
      </c>
      <c r="R3912" s="7">
        <f>G3912-F3912</f>
        <v/>
      </c>
      <c r="S3912" s="7">
        <f>E3912-D3912</f>
        <v/>
      </c>
      <c r="T3912" s="7">
        <f>O3912*M3912</f>
        <v/>
      </c>
      <c r="U3912" s="7">
        <f>T3912*N3912</f>
        <v/>
      </c>
      <c r="V3912" s="7">
        <f>T3912-U3912-(P3912*M3912)</f>
        <v/>
      </c>
      <c r="W3912" s="7">
        <f>VLOOKUP(L3912,'Products Sheet'!$A:$B,2,FALSE)</f>
        <v/>
      </c>
      <c r="X3912" s="7" t="n"/>
      <c r="Y3912" s="7" t="n"/>
      <c r="Z3912" s="7" t="n"/>
      <c r="AA3912" s="7" t="n"/>
      <c r="AB3912" s="7" t="n"/>
      <c r="AC3912" s="7" t="n"/>
    </row>
    <row r="3913" ht="9.75" customHeight="1" s="12">
      <c r="A3913" s="11" t="inlineStr">
        <is>
          <t>SO - 0005462</t>
        </is>
      </c>
      <c r="B3913" s="11" t="inlineStr">
        <is>
          <t>Online</t>
        </is>
      </c>
      <c r="C3913" s="11" t="inlineStr">
        <is>
          <t>WARE-NMK1003</t>
        </is>
      </c>
      <c r="D3913" s="6" t="n">
        <v>43800</v>
      </c>
      <c r="E3913" s="6" t="n">
        <v>43886</v>
      </c>
      <c r="F3913" s="6" t="n">
        <v>43888</v>
      </c>
      <c r="G3913" s="6" t="n">
        <v>43892</v>
      </c>
      <c r="H3913" s="11" t="inlineStr">
        <is>
          <t>USD</t>
        </is>
      </c>
      <c r="I3913" s="11" t="n">
        <v>18</v>
      </c>
      <c r="J3913" s="11" t="n">
        <v>32</v>
      </c>
      <c r="K3913" s="11" t="n">
        <v>149</v>
      </c>
      <c r="L3913" s="11" t="n">
        <v>23</v>
      </c>
      <c r="M3913" s="11" t="n">
        <v>5</v>
      </c>
      <c r="N3913" s="11" t="n">
        <v>0.1</v>
      </c>
      <c r="O3913" s="7" t="n">
        <v>2391.9</v>
      </c>
      <c r="P3913" s="7" t="n">
        <v>1602.573</v>
      </c>
      <c r="Q3913" s="7">
        <f>text(E3913,"ddd")</f>
        <v/>
      </c>
      <c r="R3913" s="7">
        <f>G3913-F3913</f>
        <v/>
      </c>
      <c r="S3913" s="7">
        <f>E3913-D3913</f>
        <v/>
      </c>
      <c r="T3913" s="7">
        <f>O3913*M3913</f>
        <v/>
      </c>
      <c r="U3913" s="7">
        <f>T3913*N3913</f>
        <v/>
      </c>
      <c r="V3913" s="7">
        <f>T3913-U3913-(P3913*M3913)</f>
        <v/>
      </c>
      <c r="W3913" s="7">
        <f>VLOOKUP(L3913,'Products Sheet'!$A:$B,2,FALSE)</f>
        <v/>
      </c>
      <c r="X3913" s="7" t="n"/>
      <c r="Y3913" s="7" t="n"/>
      <c r="Z3913" s="7" t="n"/>
      <c r="AA3913" s="7" t="n"/>
      <c r="AB3913" s="7" t="n"/>
      <c r="AC3913" s="7" t="n"/>
    </row>
    <row r="3914" ht="9.75" customHeight="1" s="12">
      <c r="A3914" s="11" t="inlineStr">
        <is>
          <t>SO - 0005536</t>
        </is>
      </c>
      <c r="B3914" s="11" t="inlineStr">
        <is>
          <t>Distributor</t>
        </is>
      </c>
      <c r="C3914" s="11" t="inlineStr">
        <is>
          <t>WARE-UHY1004</t>
        </is>
      </c>
      <c r="D3914" s="6" t="n">
        <v>43800</v>
      </c>
      <c r="E3914" s="6" t="n">
        <v>43894</v>
      </c>
      <c r="F3914" s="6" t="n">
        <v>43900</v>
      </c>
      <c r="G3914" s="6" t="n">
        <v>43901</v>
      </c>
      <c r="H3914" s="11" t="inlineStr">
        <is>
          <t>USD</t>
        </is>
      </c>
      <c r="I3914" s="11" t="n">
        <v>20</v>
      </c>
      <c r="J3914" s="11" t="n">
        <v>26</v>
      </c>
      <c r="K3914" s="11" t="n">
        <v>219</v>
      </c>
      <c r="L3914" s="11" t="n">
        <v>23</v>
      </c>
      <c r="M3914" s="11" t="n">
        <v>1</v>
      </c>
      <c r="N3914" s="11" t="n">
        <v>0.05</v>
      </c>
      <c r="O3914" s="7" t="n">
        <v>737</v>
      </c>
      <c r="P3914" s="7" t="n">
        <v>390.61</v>
      </c>
      <c r="Q3914" s="7">
        <f>text(E3914,"ddd")</f>
        <v/>
      </c>
      <c r="R3914" s="7">
        <f>G3914-F3914</f>
        <v/>
      </c>
      <c r="S3914" s="7">
        <f>E3914-D3914</f>
        <v/>
      </c>
      <c r="T3914" s="7">
        <f>O3914*M3914</f>
        <v/>
      </c>
      <c r="U3914" s="7">
        <f>T3914*N3914</f>
        <v/>
      </c>
      <c r="V3914" s="7">
        <f>T3914-U3914-(P3914*M3914)</f>
        <v/>
      </c>
      <c r="W3914" s="7">
        <f>VLOOKUP(L3914,'Products Sheet'!$A:$B,2,FALSE)</f>
        <v/>
      </c>
      <c r="X3914" s="7" t="n"/>
      <c r="Y3914" s="7" t="n"/>
      <c r="Z3914" s="7" t="n"/>
      <c r="AA3914" s="7" t="n"/>
      <c r="AB3914" s="7" t="n"/>
      <c r="AC3914" s="7" t="n"/>
    </row>
    <row r="3915" ht="9.75" customHeight="1" s="12">
      <c r="A3915" s="11" t="inlineStr">
        <is>
          <t>SO - 0005644</t>
        </is>
      </c>
      <c r="B3915" s="11" t="inlineStr">
        <is>
          <t>In-Store</t>
        </is>
      </c>
      <c r="C3915" s="11" t="inlineStr">
        <is>
          <t>WARE-UHY1004</t>
        </is>
      </c>
      <c r="D3915" s="6" t="n">
        <v>43800</v>
      </c>
      <c r="E3915" s="6" t="n">
        <v>43908</v>
      </c>
      <c r="F3915" s="6" t="n">
        <v>43933</v>
      </c>
      <c r="G3915" s="6" t="n">
        <v>43936</v>
      </c>
      <c r="H3915" s="11" t="inlineStr">
        <is>
          <t>USD</t>
        </is>
      </c>
      <c r="I3915" s="11" t="n">
        <v>2</v>
      </c>
      <c r="J3915" s="11" t="n">
        <v>12</v>
      </c>
      <c r="K3915" s="11" t="n">
        <v>261</v>
      </c>
      <c r="L3915" s="11" t="n">
        <v>23</v>
      </c>
      <c r="M3915" s="11" t="n">
        <v>7</v>
      </c>
      <c r="N3915" s="11" t="n">
        <v>0.075</v>
      </c>
      <c r="O3915" s="7" t="n">
        <v>1185.9</v>
      </c>
      <c r="P3915" s="7" t="n">
        <v>794.5530000000001</v>
      </c>
      <c r="Q3915" s="7">
        <f>text(E3915,"ddd")</f>
        <v/>
      </c>
      <c r="R3915" s="7">
        <f>G3915-F3915</f>
        <v/>
      </c>
      <c r="S3915" s="7">
        <f>E3915-D3915</f>
        <v/>
      </c>
      <c r="T3915" s="7">
        <f>O3915*M3915</f>
        <v/>
      </c>
      <c r="U3915" s="7">
        <f>T3915*N3915</f>
        <v/>
      </c>
      <c r="V3915" s="7">
        <f>T3915-U3915-(P3915*M3915)</f>
        <v/>
      </c>
      <c r="W3915" s="7">
        <f>VLOOKUP(L3915,'Products Sheet'!$A:$B,2,FALSE)</f>
        <v/>
      </c>
      <c r="X3915" s="7" t="n"/>
      <c r="Y3915" s="7" t="n"/>
      <c r="Z3915" s="7" t="n"/>
      <c r="AA3915" s="7" t="n"/>
      <c r="AB3915" s="7" t="n"/>
      <c r="AC3915" s="7" t="n"/>
    </row>
    <row r="3916" ht="9.75" customHeight="1" s="12">
      <c r="A3916" s="11" t="inlineStr">
        <is>
          <t>SO - 0005726</t>
        </is>
      </c>
      <c r="B3916" s="11" t="inlineStr">
        <is>
          <t>Online</t>
        </is>
      </c>
      <c r="C3916" s="11" t="inlineStr">
        <is>
          <t>WARE-XYS1001</t>
        </is>
      </c>
      <c r="D3916" s="6" t="n">
        <v>43800</v>
      </c>
      <c r="E3916" s="6" t="n">
        <v>43919</v>
      </c>
      <c r="F3916" s="6" t="n">
        <v>43923</v>
      </c>
      <c r="G3916" s="6" t="n">
        <v>43924</v>
      </c>
      <c r="H3916" s="11" t="inlineStr">
        <is>
          <t>USD</t>
        </is>
      </c>
      <c r="I3916" s="11" t="n">
        <v>19</v>
      </c>
      <c r="J3916" s="11" t="n">
        <v>33</v>
      </c>
      <c r="K3916" s="11" t="n">
        <v>56</v>
      </c>
      <c r="L3916" s="11" t="n">
        <v>23</v>
      </c>
      <c r="M3916" s="11" t="n">
        <v>7</v>
      </c>
      <c r="N3916" s="11" t="n">
        <v>0.075</v>
      </c>
      <c r="O3916" s="7" t="n">
        <v>5768.7</v>
      </c>
      <c r="P3916" s="7" t="n">
        <v>4268.838</v>
      </c>
      <c r="Q3916" s="7">
        <f>text(E3916,"ddd")</f>
        <v/>
      </c>
      <c r="R3916" s="7">
        <f>G3916-F3916</f>
        <v/>
      </c>
      <c r="S3916" s="7">
        <f>E3916-D3916</f>
        <v/>
      </c>
      <c r="T3916" s="7">
        <f>O3916*M3916</f>
        <v/>
      </c>
      <c r="U3916" s="7">
        <f>T3916*N3916</f>
        <v/>
      </c>
      <c r="V3916" s="7">
        <f>T3916-U3916-(P3916*M3916)</f>
        <v/>
      </c>
      <c r="W3916" s="7">
        <f>VLOOKUP(L3916,'Products Sheet'!$A:$B,2,FALSE)</f>
        <v/>
      </c>
      <c r="X3916" s="7" t="n"/>
      <c r="Y3916" s="7" t="n"/>
      <c r="Z3916" s="7" t="n"/>
      <c r="AA3916" s="7" t="n"/>
      <c r="AB3916" s="7" t="n"/>
      <c r="AC3916" s="7" t="n"/>
    </row>
    <row r="3917" ht="9.75" customHeight="1" s="12">
      <c r="A3917" s="11" t="inlineStr">
        <is>
          <t>SO - 0005748</t>
        </is>
      </c>
      <c r="B3917" s="11" t="inlineStr">
        <is>
          <t>In-Store</t>
        </is>
      </c>
      <c r="C3917" s="11" t="inlineStr">
        <is>
          <t>WARE-MKL1006</t>
        </is>
      </c>
      <c r="D3917" s="6" t="n">
        <v>43800</v>
      </c>
      <c r="E3917" s="6" t="n">
        <v>43921</v>
      </c>
      <c r="F3917" s="6" t="n">
        <v>43946</v>
      </c>
      <c r="G3917" s="6" t="n">
        <v>43954</v>
      </c>
      <c r="H3917" s="11" t="inlineStr">
        <is>
          <t>USD</t>
        </is>
      </c>
      <c r="I3917" s="11" t="n">
        <v>3</v>
      </c>
      <c r="J3917" s="11" t="n">
        <v>25</v>
      </c>
      <c r="K3917" s="11" t="n">
        <v>367</v>
      </c>
      <c r="L3917" s="11" t="n">
        <v>23</v>
      </c>
      <c r="M3917" s="11" t="n">
        <v>1</v>
      </c>
      <c r="N3917" s="11" t="n">
        <v>0.2</v>
      </c>
      <c r="O3917" s="7" t="n">
        <v>194.3</v>
      </c>
      <c r="P3917" s="7" t="n">
        <v>149.611</v>
      </c>
      <c r="Q3917" s="7">
        <f>text(E3917,"ddd")</f>
        <v/>
      </c>
      <c r="R3917" s="7">
        <f>G3917-F3917</f>
        <v/>
      </c>
      <c r="S3917" s="7">
        <f>E3917-D3917</f>
        <v/>
      </c>
      <c r="T3917" s="7">
        <f>O3917*M3917</f>
        <v/>
      </c>
      <c r="U3917" s="7">
        <f>T3917*N3917</f>
        <v/>
      </c>
      <c r="V3917" s="7">
        <f>T3917-U3917-(P3917*M3917)</f>
        <v/>
      </c>
      <c r="W3917" s="7">
        <f>VLOOKUP(L3917,'Products Sheet'!$A:$B,2,FALSE)</f>
        <v/>
      </c>
      <c r="X3917" s="7" t="n"/>
      <c r="Y3917" s="7" t="n"/>
      <c r="Z3917" s="7" t="n"/>
      <c r="AA3917" s="7" t="n"/>
      <c r="AB3917" s="7" t="n"/>
      <c r="AC3917" s="7" t="n"/>
    </row>
    <row r="3918" ht="9.75" customHeight="1" s="12">
      <c r="A3918" s="11" t="inlineStr">
        <is>
          <t>SO - 0005763</t>
        </is>
      </c>
      <c r="B3918" s="11" t="inlineStr">
        <is>
          <t>Online</t>
        </is>
      </c>
      <c r="C3918" s="11" t="inlineStr">
        <is>
          <t>WARE-NMK1003</t>
        </is>
      </c>
      <c r="D3918" s="6" t="n">
        <v>43800</v>
      </c>
      <c r="E3918" s="6" t="n">
        <v>43923</v>
      </c>
      <c r="F3918" s="6" t="n">
        <v>43944</v>
      </c>
      <c r="G3918" s="6" t="n">
        <v>43946</v>
      </c>
      <c r="H3918" s="11" t="inlineStr">
        <is>
          <t>USD</t>
        </is>
      </c>
      <c r="I3918" s="11" t="n">
        <v>15</v>
      </c>
      <c r="J3918" s="11" t="n">
        <v>1</v>
      </c>
      <c r="K3918" s="11" t="n">
        <v>161</v>
      </c>
      <c r="L3918" s="11" t="n">
        <v>23</v>
      </c>
      <c r="M3918" s="11" t="n">
        <v>3</v>
      </c>
      <c r="N3918" s="11" t="n">
        <v>0.075</v>
      </c>
      <c r="O3918" s="7" t="n">
        <v>3879.3</v>
      </c>
      <c r="P3918" s="7" t="n">
        <v>2599.131</v>
      </c>
      <c r="Q3918" s="7">
        <f>text(E3918,"ddd")</f>
        <v/>
      </c>
      <c r="R3918" s="7">
        <f>G3918-F3918</f>
        <v/>
      </c>
      <c r="S3918" s="7">
        <f>E3918-D3918</f>
        <v/>
      </c>
      <c r="T3918" s="7">
        <f>O3918*M3918</f>
        <v/>
      </c>
      <c r="U3918" s="7">
        <f>T3918*N3918</f>
        <v/>
      </c>
      <c r="V3918" s="7">
        <f>T3918-U3918-(P3918*M3918)</f>
        <v/>
      </c>
      <c r="W3918" s="7">
        <f>VLOOKUP(L3918,'Products Sheet'!$A:$B,2,FALSE)</f>
        <v/>
      </c>
      <c r="X3918" s="7" t="n"/>
      <c r="Y3918" s="7" t="n"/>
      <c r="Z3918" s="7" t="n"/>
      <c r="AA3918" s="7" t="n"/>
      <c r="AB3918" s="7" t="n"/>
      <c r="AC3918" s="7" t="n"/>
    </row>
    <row r="3919" ht="9.75" customHeight="1" s="12">
      <c r="A3919" s="11" t="inlineStr">
        <is>
          <t>SO - 0005783</t>
        </is>
      </c>
      <c r="B3919" s="11" t="inlineStr">
        <is>
          <t>Distributor</t>
        </is>
      </c>
      <c r="C3919" s="11" t="inlineStr">
        <is>
          <t>WARE-NMK1003</t>
        </is>
      </c>
      <c r="D3919" s="6" t="n">
        <v>43800</v>
      </c>
      <c r="E3919" s="6" t="n">
        <v>43925</v>
      </c>
      <c r="F3919" s="6" t="n">
        <v>43951</v>
      </c>
      <c r="G3919" s="6" t="n">
        <v>43959</v>
      </c>
      <c r="H3919" s="11" t="inlineStr">
        <is>
          <t>USD</t>
        </is>
      </c>
      <c r="I3919" s="11" t="n">
        <v>25</v>
      </c>
      <c r="J3919" s="11" t="n">
        <v>39</v>
      </c>
      <c r="K3919" s="11" t="n">
        <v>156</v>
      </c>
      <c r="L3919" s="11" t="n">
        <v>23</v>
      </c>
      <c r="M3919" s="11" t="n">
        <v>4</v>
      </c>
      <c r="N3919" s="11" t="n">
        <v>0.05</v>
      </c>
      <c r="O3919" s="7" t="n">
        <v>1132.3</v>
      </c>
      <c r="P3919" s="7" t="n">
        <v>702.026</v>
      </c>
      <c r="Q3919" s="7">
        <f>text(E3919,"ddd")</f>
        <v/>
      </c>
      <c r="R3919" s="7">
        <f>G3919-F3919</f>
        <v/>
      </c>
      <c r="S3919" s="7">
        <f>E3919-D3919</f>
        <v/>
      </c>
      <c r="T3919" s="7">
        <f>O3919*M3919</f>
        <v/>
      </c>
      <c r="U3919" s="7">
        <f>T3919*N3919</f>
        <v/>
      </c>
      <c r="V3919" s="7">
        <f>T3919-U3919-(P3919*M3919)</f>
        <v/>
      </c>
      <c r="W3919" s="7">
        <f>VLOOKUP(L3919,'Products Sheet'!$A:$B,2,FALSE)</f>
        <v/>
      </c>
      <c r="X3919" s="7" t="n"/>
      <c r="Y3919" s="7" t="n"/>
      <c r="Z3919" s="7" t="n"/>
      <c r="AA3919" s="7" t="n"/>
      <c r="AB3919" s="7" t="n"/>
      <c r="AC3919" s="7" t="n"/>
    </row>
    <row r="3920" ht="9.75" customHeight="1" s="12">
      <c r="A3920" s="11" t="inlineStr">
        <is>
          <t>SO - 0005818</t>
        </is>
      </c>
      <c r="B3920" s="11" t="inlineStr">
        <is>
          <t>Distributor</t>
        </is>
      </c>
      <c r="C3920" s="11" t="inlineStr">
        <is>
          <t>WARE-PUJ1005</t>
        </is>
      </c>
      <c r="D3920" s="6" t="n">
        <v>43800</v>
      </c>
      <c r="E3920" s="6" t="n">
        <v>43928</v>
      </c>
      <c r="F3920" s="6" t="n">
        <v>43945</v>
      </c>
      <c r="G3920" s="6" t="n">
        <v>43950</v>
      </c>
      <c r="H3920" s="11" t="inlineStr">
        <is>
          <t>USD</t>
        </is>
      </c>
      <c r="I3920" s="11" t="n">
        <v>20</v>
      </c>
      <c r="J3920" s="11" t="n">
        <v>4</v>
      </c>
      <c r="K3920" s="11" t="n">
        <v>278</v>
      </c>
      <c r="L3920" s="11" t="n">
        <v>23</v>
      </c>
      <c r="M3920" s="11" t="n">
        <v>7</v>
      </c>
      <c r="N3920" s="11" t="n">
        <v>0.1</v>
      </c>
      <c r="O3920" s="7" t="n">
        <v>221.1</v>
      </c>
      <c r="P3920" s="7" t="n">
        <v>172.458</v>
      </c>
      <c r="Q3920" s="7">
        <f>text(E3920,"ddd")</f>
        <v/>
      </c>
      <c r="R3920" s="7">
        <f>G3920-F3920</f>
        <v/>
      </c>
      <c r="S3920" s="7">
        <f>E3920-D3920</f>
        <v/>
      </c>
      <c r="T3920" s="7">
        <f>O3920*M3920</f>
        <v/>
      </c>
      <c r="U3920" s="7">
        <f>T3920*N3920</f>
        <v/>
      </c>
      <c r="V3920" s="7">
        <f>T3920-U3920-(P3920*M3920)</f>
        <v/>
      </c>
      <c r="W3920" s="7">
        <f>VLOOKUP(L3920,'Products Sheet'!$A:$B,2,FALSE)</f>
        <v/>
      </c>
      <c r="X3920" s="7" t="n"/>
      <c r="Y3920" s="7" t="n"/>
      <c r="Z3920" s="7" t="n"/>
      <c r="AA3920" s="7" t="n"/>
      <c r="AB3920" s="7" t="n"/>
      <c r="AC3920" s="7" t="n"/>
    </row>
    <row r="3921" ht="9.75" customHeight="1" s="12">
      <c r="A3921" s="11" t="inlineStr">
        <is>
          <t>SO - 0005950</t>
        </is>
      </c>
      <c r="B3921" s="11" t="inlineStr">
        <is>
          <t>Online</t>
        </is>
      </c>
      <c r="C3921" s="11" t="inlineStr">
        <is>
          <t>WARE-XYS1001</t>
        </is>
      </c>
      <c r="D3921" s="6" t="n">
        <v>43800</v>
      </c>
      <c r="E3921" s="6" t="n">
        <v>43945</v>
      </c>
      <c r="F3921" s="6" t="n">
        <v>43958</v>
      </c>
      <c r="G3921" s="6" t="n">
        <v>43960</v>
      </c>
      <c r="H3921" s="11" t="inlineStr">
        <is>
          <t>USD</t>
        </is>
      </c>
      <c r="I3921" s="11" t="n">
        <v>16</v>
      </c>
      <c r="J3921" s="11" t="n">
        <v>44</v>
      </c>
      <c r="K3921" s="11" t="n">
        <v>35</v>
      </c>
      <c r="L3921" s="11" t="n">
        <v>23</v>
      </c>
      <c r="M3921" s="11" t="n">
        <v>1</v>
      </c>
      <c r="N3921" s="11" t="n">
        <v>0.2</v>
      </c>
      <c r="O3921" s="7" t="n">
        <v>3691.7</v>
      </c>
      <c r="P3921" s="7" t="n">
        <v>2990.277</v>
      </c>
      <c r="Q3921" s="7">
        <f>text(E3921,"ddd")</f>
        <v/>
      </c>
      <c r="R3921" s="7">
        <f>G3921-F3921</f>
        <v/>
      </c>
      <c r="S3921" s="7">
        <f>E3921-D3921</f>
        <v/>
      </c>
      <c r="T3921" s="7">
        <f>O3921*M3921</f>
        <v/>
      </c>
      <c r="U3921" s="7">
        <f>T3921*N3921</f>
        <v/>
      </c>
      <c r="V3921" s="7">
        <f>T3921-U3921-(P3921*M3921)</f>
        <v/>
      </c>
      <c r="W3921" s="7">
        <f>VLOOKUP(L3921,'Products Sheet'!$A:$B,2,FALSE)</f>
        <v/>
      </c>
      <c r="X3921" s="7" t="n"/>
      <c r="Y3921" s="7" t="n"/>
      <c r="Z3921" s="7" t="n"/>
      <c r="AA3921" s="7" t="n"/>
      <c r="AB3921" s="7" t="n"/>
      <c r="AC3921" s="7" t="n"/>
    </row>
    <row r="3922" ht="9.75" customHeight="1" s="12">
      <c r="A3922" s="11" t="inlineStr">
        <is>
          <t>SO - 0005968</t>
        </is>
      </c>
      <c r="B3922" s="11" t="inlineStr">
        <is>
          <t>In-Store</t>
        </is>
      </c>
      <c r="C3922" s="11" t="inlineStr">
        <is>
          <t>WARE-UHY1004</t>
        </is>
      </c>
      <c r="D3922" s="6" t="n">
        <v>43900</v>
      </c>
      <c r="E3922" s="6" t="n">
        <v>43947</v>
      </c>
      <c r="F3922" s="6" t="n">
        <v>43966</v>
      </c>
      <c r="G3922" s="6" t="n">
        <v>43971</v>
      </c>
      <c r="H3922" s="11" t="inlineStr">
        <is>
          <t>USD</t>
        </is>
      </c>
      <c r="I3922" s="11" t="n">
        <v>6</v>
      </c>
      <c r="J3922" s="11" t="n">
        <v>10</v>
      </c>
      <c r="K3922" s="11" t="n">
        <v>221</v>
      </c>
      <c r="L3922" s="11" t="n">
        <v>23</v>
      </c>
      <c r="M3922" s="11" t="n">
        <v>1</v>
      </c>
      <c r="N3922" s="11" t="n">
        <v>0.4</v>
      </c>
      <c r="O3922" s="7" t="n">
        <v>194.3</v>
      </c>
      <c r="P3922" s="7" t="n">
        <v>106.865</v>
      </c>
      <c r="Q3922" s="7">
        <f>text(E3922,"ddd")</f>
        <v/>
      </c>
      <c r="R3922" s="7">
        <f>G3922-F3922</f>
        <v/>
      </c>
      <c r="S3922" s="7">
        <f>E3922-D3922</f>
        <v/>
      </c>
      <c r="T3922" s="7">
        <f>O3922*M3922</f>
        <v/>
      </c>
      <c r="U3922" s="7">
        <f>T3922*N3922</f>
        <v/>
      </c>
      <c r="V3922" s="7">
        <f>T3922-U3922-(P3922*M3922)</f>
        <v/>
      </c>
      <c r="W3922" s="7">
        <f>VLOOKUP(L3922,'Products Sheet'!$A:$B,2,FALSE)</f>
        <v/>
      </c>
      <c r="X3922" s="7" t="n"/>
      <c r="Y3922" s="7" t="n"/>
      <c r="Z3922" s="7" t="n"/>
      <c r="AA3922" s="7" t="n"/>
      <c r="AB3922" s="7" t="n"/>
      <c r="AC3922" s="7" t="n"/>
    </row>
    <row r="3923" ht="9.75" customHeight="1" s="12">
      <c r="A3923" s="11" t="inlineStr">
        <is>
          <t>SO - 0006116</t>
        </is>
      </c>
      <c r="B3923" s="11" t="inlineStr">
        <is>
          <t>Distributor</t>
        </is>
      </c>
      <c r="C3923" s="11" t="inlineStr">
        <is>
          <t>WARE-NMK1003</t>
        </is>
      </c>
      <c r="D3923" s="6" t="n">
        <v>43800</v>
      </c>
      <c r="E3923" s="6" t="n">
        <v>43966</v>
      </c>
      <c r="F3923" s="6" t="n">
        <v>43993</v>
      </c>
      <c r="G3923" s="6" t="n">
        <v>43995</v>
      </c>
      <c r="H3923" s="11" t="inlineStr">
        <is>
          <t>USD</t>
        </is>
      </c>
      <c r="I3923" s="11" t="n">
        <v>22</v>
      </c>
      <c r="J3923" s="11" t="n">
        <v>29</v>
      </c>
      <c r="K3923" s="11" t="n">
        <v>150</v>
      </c>
      <c r="L3923" s="11" t="n">
        <v>23</v>
      </c>
      <c r="M3923" s="11" t="n">
        <v>6</v>
      </c>
      <c r="N3923" s="11" t="n">
        <v>0.15</v>
      </c>
      <c r="O3923" s="7" t="n">
        <v>2345</v>
      </c>
      <c r="P3923" s="7" t="n">
        <v>1899.45</v>
      </c>
      <c r="Q3923" s="7">
        <f>text(E3923,"ddd")</f>
        <v/>
      </c>
      <c r="R3923" s="7">
        <f>G3923-F3923</f>
        <v/>
      </c>
      <c r="S3923" s="7">
        <f>E3923-D3923</f>
        <v/>
      </c>
      <c r="T3923" s="7">
        <f>O3923*M3923</f>
        <v/>
      </c>
      <c r="U3923" s="7">
        <f>T3923*N3923</f>
        <v/>
      </c>
      <c r="V3923" s="7">
        <f>T3923-U3923-(P3923*M3923)</f>
        <v/>
      </c>
      <c r="W3923" s="7">
        <f>VLOOKUP(L3923,'Products Sheet'!$A:$B,2,FALSE)</f>
        <v/>
      </c>
      <c r="X3923" s="7" t="n"/>
      <c r="Y3923" s="7" t="n"/>
      <c r="Z3923" s="7" t="n"/>
      <c r="AA3923" s="7" t="n"/>
      <c r="AB3923" s="7" t="n"/>
      <c r="AC3923" s="7" t="n"/>
    </row>
    <row r="3924" ht="9.75" customHeight="1" s="12">
      <c r="A3924" s="11" t="inlineStr">
        <is>
          <t>SO - 0006150</t>
        </is>
      </c>
      <c r="B3924" s="11" t="inlineStr">
        <is>
          <t>Distributor</t>
        </is>
      </c>
      <c r="C3924" s="11" t="inlineStr">
        <is>
          <t>WARE-PUJ1005</t>
        </is>
      </c>
      <c r="D3924" s="6" t="n">
        <v>43900</v>
      </c>
      <c r="E3924" s="6" t="n">
        <v>43969</v>
      </c>
      <c r="F3924" s="6" t="n">
        <v>43993</v>
      </c>
      <c r="G3924" s="6" t="n">
        <v>43997</v>
      </c>
      <c r="H3924" s="11" t="inlineStr">
        <is>
          <t>USD</t>
        </is>
      </c>
      <c r="I3924" s="11" t="n">
        <v>25</v>
      </c>
      <c r="J3924" s="11" t="n">
        <v>38</v>
      </c>
      <c r="K3924" s="11" t="n">
        <v>278</v>
      </c>
      <c r="L3924" s="11" t="n">
        <v>23</v>
      </c>
      <c r="M3924" s="11" t="n">
        <v>2</v>
      </c>
      <c r="N3924" s="11" t="n">
        <v>0.05</v>
      </c>
      <c r="O3924" s="7" t="n">
        <v>1025.1</v>
      </c>
      <c r="P3924" s="7" t="n">
        <v>840.5820000000001</v>
      </c>
      <c r="Q3924" s="7">
        <f>text(E3924,"ddd")</f>
        <v/>
      </c>
      <c r="R3924" s="7">
        <f>G3924-F3924</f>
        <v/>
      </c>
      <c r="S3924" s="7">
        <f>E3924-D3924</f>
        <v/>
      </c>
      <c r="T3924" s="7">
        <f>O3924*M3924</f>
        <v/>
      </c>
      <c r="U3924" s="7">
        <f>T3924*N3924</f>
        <v/>
      </c>
      <c r="V3924" s="7">
        <f>T3924-U3924-(P3924*M3924)</f>
        <v/>
      </c>
      <c r="W3924" s="7">
        <f>VLOOKUP(L3924,'Products Sheet'!$A:$B,2,FALSE)</f>
        <v/>
      </c>
      <c r="X3924" s="7" t="n"/>
      <c r="Y3924" s="7" t="n"/>
      <c r="Z3924" s="7" t="n"/>
      <c r="AA3924" s="7" t="n"/>
      <c r="AB3924" s="7" t="n"/>
      <c r="AC3924" s="7" t="n"/>
    </row>
    <row r="3925" ht="9.75" customHeight="1" s="12">
      <c r="A3925" s="11" t="inlineStr">
        <is>
          <t>SO - 0006180</t>
        </is>
      </c>
      <c r="B3925" s="11" t="inlineStr">
        <is>
          <t>In-Store</t>
        </is>
      </c>
      <c r="C3925" s="11" t="inlineStr">
        <is>
          <t>WARE-XYS1001</t>
        </is>
      </c>
      <c r="D3925" s="6" t="n">
        <v>43900</v>
      </c>
      <c r="E3925" s="6" t="n">
        <v>43973</v>
      </c>
      <c r="F3925" s="6" t="n">
        <v>44000</v>
      </c>
      <c r="G3925" s="6" t="n">
        <v>44008</v>
      </c>
      <c r="H3925" s="11" t="inlineStr">
        <is>
          <t>USD</t>
        </is>
      </c>
      <c r="I3925" s="11" t="n">
        <v>8</v>
      </c>
      <c r="J3925" s="11" t="n">
        <v>25</v>
      </c>
      <c r="K3925" s="11" t="n">
        <v>41</v>
      </c>
      <c r="L3925" s="11" t="n">
        <v>23</v>
      </c>
      <c r="M3925" s="11" t="n">
        <v>1</v>
      </c>
      <c r="N3925" s="11" t="n">
        <v>0.075</v>
      </c>
      <c r="O3925" s="7" t="n">
        <v>2532.6</v>
      </c>
      <c r="P3925" s="7" t="n">
        <v>2152.71</v>
      </c>
      <c r="Q3925" s="7">
        <f>text(E3925,"ddd")</f>
        <v/>
      </c>
      <c r="R3925" s="7">
        <f>G3925-F3925</f>
        <v/>
      </c>
      <c r="S3925" s="7">
        <f>E3925-D3925</f>
        <v/>
      </c>
      <c r="T3925" s="7">
        <f>O3925*M3925</f>
        <v/>
      </c>
      <c r="U3925" s="7">
        <f>T3925*N3925</f>
        <v/>
      </c>
      <c r="V3925" s="7">
        <f>T3925-U3925-(P3925*M3925)</f>
        <v/>
      </c>
      <c r="W3925" s="7">
        <f>VLOOKUP(L3925,'Products Sheet'!$A:$B,2,FALSE)</f>
        <v/>
      </c>
      <c r="X3925" s="7" t="n"/>
      <c r="Y3925" s="7" t="n"/>
      <c r="Z3925" s="7" t="n"/>
      <c r="AA3925" s="7" t="n"/>
      <c r="AB3925" s="7" t="n"/>
      <c r="AC3925" s="7" t="n"/>
    </row>
    <row r="3926" ht="9.75" customHeight="1" s="12">
      <c r="A3926" s="11" t="inlineStr">
        <is>
          <t>SO - 0006238</t>
        </is>
      </c>
      <c r="B3926" s="11" t="inlineStr">
        <is>
          <t>In-Store</t>
        </is>
      </c>
      <c r="C3926" s="11" t="inlineStr">
        <is>
          <t>WARE-XYS1001</t>
        </is>
      </c>
      <c r="D3926" s="6" t="n">
        <v>43900</v>
      </c>
      <c r="E3926" s="6" t="n">
        <v>43980</v>
      </c>
      <c r="F3926" s="6" t="n">
        <v>44007</v>
      </c>
      <c r="G3926" s="6" t="n">
        <v>44010</v>
      </c>
      <c r="H3926" s="11" t="inlineStr">
        <is>
          <t>USD</t>
        </is>
      </c>
      <c r="I3926" s="11" t="n">
        <v>4</v>
      </c>
      <c r="J3926" s="11" t="n">
        <v>2</v>
      </c>
      <c r="K3926" s="11" t="n">
        <v>11</v>
      </c>
      <c r="L3926" s="11" t="n">
        <v>23</v>
      </c>
      <c r="M3926" s="11" t="n">
        <v>7</v>
      </c>
      <c r="N3926" s="11" t="n">
        <v>0.075</v>
      </c>
      <c r="O3926" s="7" t="n">
        <v>2338.3</v>
      </c>
      <c r="P3926" s="7" t="n">
        <v>1286.065</v>
      </c>
      <c r="Q3926" s="7">
        <f>text(E3926,"ddd")</f>
        <v/>
      </c>
      <c r="R3926" s="7">
        <f>G3926-F3926</f>
        <v/>
      </c>
      <c r="S3926" s="7">
        <f>E3926-D3926</f>
        <v/>
      </c>
      <c r="T3926" s="7">
        <f>O3926*M3926</f>
        <v/>
      </c>
      <c r="U3926" s="7">
        <f>T3926*N3926</f>
        <v/>
      </c>
      <c r="V3926" s="7">
        <f>T3926-U3926-(P3926*M3926)</f>
        <v/>
      </c>
      <c r="W3926" s="7">
        <f>VLOOKUP(L3926,'Products Sheet'!$A:$B,2,FALSE)</f>
        <v/>
      </c>
      <c r="X3926" s="7" t="n"/>
      <c r="Y3926" s="7" t="n"/>
      <c r="Z3926" s="7" t="n"/>
      <c r="AA3926" s="7" t="n"/>
      <c r="AB3926" s="7" t="n"/>
      <c r="AC3926" s="7" t="n"/>
    </row>
    <row r="3927" ht="9.75" customHeight="1" s="12">
      <c r="A3927" s="11" t="inlineStr">
        <is>
          <t>SO - 0006268</t>
        </is>
      </c>
      <c r="B3927" s="11" t="inlineStr">
        <is>
          <t>Online</t>
        </is>
      </c>
      <c r="C3927" s="11" t="inlineStr">
        <is>
          <t>WARE-NMK1003</t>
        </is>
      </c>
      <c r="D3927" s="6" t="n">
        <v>43800</v>
      </c>
      <c r="E3927" s="6" t="n">
        <v>43982</v>
      </c>
      <c r="F3927" s="6" t="n">
        <v>44003</v>
      </c>
      <c r="G3927" s="6" t="n">
        <v>44009</v>
      </c>
      <c r="H3927" s="11" t="inlineStr">
        <is>
          <t>USD</t>
        </is>
      </c>
      <c r="I3927" s="11" t="n">
        <v>19</v>
      </c>
      <c r="J3927" s="11" t="n">
        <v>15</v>
      </c>
      <c r="K3927" s="11" t="n">
        <v>106</v>
      </c>
      <c r="L3927" s="11" t="n">
        <v>23</v>
      </c>
      <c r="M3927" s="11" t="n">
        <v>4</v>
      </c>
      <c r="N3927" s="11" t="n">
        <v>0.075</v>
      </c>
      <c r="O3927" s="7" t="n">
        <v>1025.1</v>
      </c>
      <c r="P3927" s="7" t="n">
        <v>656.0640000000001</v>
      </c>
      <c r="Q3927" s="7">
        <f>text(E3927,"ddd")</f>
        <v/>
      </c>
      <c r="R3927" s="7">
        <f>G3927-F3927</f>
        <v/>
      </c>
      <c r="S3927" s="7">
        <f>E3927-D3927</f>
        <v/>
      </c>
      <c r="T3927" s="7">
        <f>O3927*M3927</f>
        <v/>
      </c>
      <c r="U3927" s="7">
        <f>T3927*N3927</f>
        <v/>
      </c>
      <c r="V3927" s="7">
        <f>T3927-U3927-(P3927*M3927)</f>
        <v/>
      </c>
      <c r="W3927" s="7">
        <f>VLOOKUP(L3927,'Products Sheet'!$A:$B,2,FALSE)</f>
        <v/>
      </c>
      <c r="X3927" s="7" t="n"/>
      <c r="Y3927" s="7" t="n"/>
      <c r="Z3927" s="7" t="n"/>
      <c r="AA3927" s="7" t="n"/>
      <c r="AB3927" s="7" t="n"/>
      <c r="AC3927" s="7" t="n"/>
    </row>
    <row r="3928" ht="9.75" customHeight="1" s="12">
      <c r="A3928" s="11" t="inlineStr">
        <is>
          <t>SO - 0006344</t>
        </is>
      </c>
      <c r="B3928" s="11" t="inlineStr">
        <is>
          <t>In-Store</t>
        </is>
      </c>
      <c r="C3928" s="11" t="inlineStr">
        <is>
          <t>WARE-XYS1001</t>
        </is>
      </c>
      <c r="D3928" s="6" t="n">
        <v>43900</v>
      </c>
      <c r="E3928" s="6" t="n">
        <v>43990</v>
      </c>
      <c r="F3928" s="6" t="n">
        <v>44016</v>
      </c>
      <c r="G3928" s="6" t="n">
        <v>44019</v>
      </c>
      <c r="H3928" s="11" t="inlineStr">
        <is>
          <t>USD</t>
        </is>
      </c>
      <c r="I3928" s="11" t="n">
        <v>11</v>
      </c>
      <c r="J3928" s="11" t="n">
        <v>10</v>
      </c>
      <c r="K3928" s="11" t="n">
        <v>24</v>
      </c>
      <c r="L3928" s="11" t="n">
        <v>23</v>
      </c>
      <c r="M3928" s="11" t="n">
        <v>5</v>
      </c>
      <c r="N3928" s="11" t="n">
        <v>0.05</v>
      </c>
      <c r="O3928" s="7" t="n">
        <v>2519.2</v>
      </c>
      <c r="P3928" s="7" t="n">
        <v>1990.168</v>
      </c>
      <c r="Q3928" s="7">
        <f>text(E3928,"ddd")</f>
        <v/>
      </c>
      <c r="R3928" s="7">
        <f>G3928-F3928</f>
        <v/>
      </c>
      <c r="S3928" s="7">
        <f>E3928-D3928</f>
        <v/>
      </c>
      <c r="T3928" s="7">
        <f>O3928*M3928</f>
        <v/>
      </c>
      <c r="U3928" s="7">
        <f>T3928*N3928</f>
        <v/>
      </c>
      <c r="V3928" s="7">
        <f>T3928-U3928-(P3928*M3928)</f>
        <v/>
      </c>
      <c r="W3928" s="7">
        <f>VLOOKUP(L3928,'Products Sheet'!$A:$B,2,FALSE)</f>
        <v/>
      </c>
      <c r="X3928" s="7" t="n"/>
      <c r="Y3928" s="7" t="n"/>
      <c r="Z3928" s="7" t="n"/>
      <c r="AA3928" s="7" t="n"/>
      <c r="AB3928" s="7" t="n"/>
      <c r="AC3928" s="7" t="n"/>
    </row>
    <row r="3929" ht="9.75" customHeight="1" s="12">
      <c r="A3929" s="11" t="inlineStr">
        <is>
          <t>SO - 0006353</t>
        </is>
      </c>
      <c r="B3929" s="11" t="inlineStr">
        <is>
          <t>Distributor</t>
        </is>
      </c>
      <c r="C3929" s="11" t="inlineStr">
        <is>
          <t>WARE-NMK1003</t>
        </is>
      </c>
      <c r="D3929" s="6" t="n">
        <v>43900</v>
      </c>
      <c r="E3929" s="6" t="n">
        <v>43992</v>
      </c>
      <c r="F3929" s="6" t="n">
        <v>44020</v>
      </c>
      <c r="G3929" s="6" t="n">
        <v>44029</v>
      </c>
      <c r="H3929" s="11" t="inlineStr">
        <is>
          <t>USD</t>
        </is>
      </c>
      <c r="I3929" s="11" t="n">
        <v>23</v>
      </c>
      <c r="J3929" s="11" t="n">
        <v>2</v>
      </c>
      <c r="K3929" s="11" t="n">
        <v>136</v>
      </c>
      <c r="L3929" s="11" t="n">
        <v>23</v>
      </c>
      <c r="M3929" s="11" t="n">
        <v>2</v>
      </c>
      <c r="N3929" s="11" t="n">
        <v>0.15</v>
      </c>
      <c r="O3929" s="7" t="n">
        <v>1038.5</v>
      </c>
      <c r="P3929" s="7" t="n">
        <v>654.255</v>
      </c>
      <c r="Q3929" s="7">
        <f>text(E3929,"ddd")</f>
        <v/>
      </c>
      <c r="R3929" s="7">
        <f>G3929-F3929</f>
        <v/>
      </c>
      <c r="S3929" s="7">
        <f>E3929-D3929</f>
        <v/>
      </c>
      <c r="T3929" s="7">
        <f>O3929*M3929</f>
        <v/>
      </c>
      <c r="U3929" s="7">
        <f>T3929*N3929</f>
        <v/>
      </c>
      <c r="V3929" s="7">
        <f>T3929-U3929-(P3929*M3929)</f>
        <v/>
      </c>
      <c r="W3929" s="7">
        <f>VLOOKUP(L3929,'Products Sheet'!$A:$B,2,FALSE)</f>
        <v/>
      </c>
      <c r="X3929" s="7" t="n"/>
      <c r="Y3929" s="7" t="n"/>
      <c r="Z3929" s="7" t="n"/>
      <c r="AA3929" s="7" t="n"/>
      <c r="AB3929" s="7" t="n"/>
      <c r="AC3929" s="7" t="n"/>
    </row>
    <row r="3930" ht="9.75" customHeight="1" s="12">
      <c r="A3930" s="11" t="inlineStr">
        <is>
          <t>SO - 0006363</t>
        </is>
      </c>
      <c r="B3930" s="11" t="inlineStr">
        <is>
          <t>Online</t>
        </is>
      </c>
      <c r="C3930" s="11" t="inlineStr">
        <is>
          <t>WARE-NBV1002</t>
        </is>
      </c>
      <c r="D3930" s="6" t="n">
        <v>43900</v>
      </c>
      <c r="E3930" s="6" t="n">
        <v>43993</v>
      </c>
      <c r="F3930" s="6" t="n">
        <v>44009</v>
      </c>
      <c r="G3930" s="6" t="n">
        <v>44018</v>
      </c>
      <c r="H3930" s="11" t="inlineStr">
        <is>
          <t>USD</t>
        </is>
      </c>
      <c r="I3930" s="11" t="n">
        <v>20</v>
      </c>
      <c r="J3930" s="11" t="n">
        <v>5</v>
      </c>
      <c r="K3930" s="11" t="n">
        <v>66</v>
      </c>
      <c r="L3930" s="11" t="n">
        <v>23</v>
      </c>
      <c r="M3930" s="11" t="n">
        <v>7</v>
      </c>
      <c r="N3930" s="11" t="n">
        <v>0.15</v>
      </c>
      <c r="O3930" s="7" t="n">
        <v>5480.6</v>
      </c>
      <c r="P3930" s="7" t="n">
        <v>3672.002</v>
      </c>
      <c r="Q3930" s="7">
        <f>text(E3930,"ddd")</f>
        <v/>
      </c>
      <c r="R3930" s="7">
        <f>G3930-F3930</f>
        <v/>
      </c>
      <c r="S3930" s="7">
        <f>E3930-D3930</f>
        <v/>
      </c>
      <c r="T3930" s="7">
        <f>O3930*M3930</f>
        <v/>
      </c>
      <c r="U3930" s="7">
        <f>T3930*N3930</f>
        <v/>
      </c>
      <c r="V3930" s="7">
        <f>T3930-U3930-(P3930*M3930)</f>
        <v/>
      </c>
      <c r="W3930" s="7">
        <f>VLOOKUP(L3930,'Products Sheet'!$A:$B,2,FALSE)</f>
        <v/>
      </c>
      <c r="X3930" s="7" t="n"/>
      <c r="Y3930" s="7" t="n"/>
      <c r="Z3930" s="7" t="n"/>
      <c r="AA3930" s="7" t="n"/>
      <c r="AB3930" s="7" t="n"/>
      <c r="AC3930" s="7" t="n"/>
    </row>
    <row r="3931" ht="9.75" customHeight="1" s="12">
      <c r="A3931" s="11" t="inlineStr">
        <is>
          <t>SO - 0006551</t>
        </is>
      </c>
      <c r="B3931" s="11" t="inlineStr">
        <is>
          <t>In-Store</t>
        </is>
      </c>
      <c r="C3931" s="11" t="inlineStr">
        <is>
          <t>WARE-NMK1003</t>
        </is>
      </c>
      <c r="D3931" s="6" t="n">
        <v>43900</v>
      </c>
      <c r="E3931" s="6" t="n">
        <v>44016</v>
      </c>
      <c r="F3931" s="6" t="n">
        <v>44033</v>
      </c>
      <c r="G3931" s="6" t="n">
        <v>44043</v>
      </c>
      <c r="H3931" s="11" t="inlineStr">
        <is>
          <t>USD</t>
        </is>
      </c>
      <c r="I3931" s="11" t="n">
        <v>1</v>
      </c>
      <c r="J3931" s="11" t="n">
        <v>24</v>
      </c>
      <c r="K3931" s="11" t="n">
        <v>150</v>
      </c>
      <c r="L3931" s="11" t="n">
        <v>23</v>
      </c>
      <c r="M3931" s="11" t="n">
        <v>6</v>
      </c>
      <c r="N3931" s="11" t="n">
        <v>0.075</v>
      </c>
      <c r="O3931" s="7" t="n">
        <v>1105.5</v>
      </c>
      <c r="P3931" s="7" t="n">
        <v>884.4000000000001</v>
      </c>
      <c r="Q3931" s="7">
        <f>text(E3931,"ddd")</f>
        <v/>
      </c>
      <c r="R3931" s="7">
        <f>G3931-F3931</f>
        <v/>
      </c>
      <c r="S3931" s="7">
        <f>E3931-D3931</f>
        <v/>
      </c>
      <c r="T3931" s="7">
        <f>O3931*M3931</f>
        <v/>
      </c>
      <c r="U3931" s="7">
        <f>T3931*N3931</f>
        <v/>
      </c>
      <c r="V3931" s="7">
        <f>T3931-U3931-(P3931*M3931)</f>
        <v/>
      </c>
      <c r="W3931" s="7">
        <f>VLOOKUP(L3931,'Products Sheet'!$A:$B,2,FALSE)</f>
        <v/>
      </c>
      <c r="X3931" s="7" t="n"/>
      <c r="Y3931" s="7" t="n"/>
      <c r="Z3931" s="7" t="n"/>
      <c r="AA3931" s="7" t="n"/>
      <c r="AB3931" s="7" t="n"/>
      <c r="AC3931" s="7" t="n"/>
    </row>
    <row r="3932" ht="9.75" customHeight="1" s="12">
      <c r="A3932" s="11" t="inlineStr">
        <is>
          <t>SO - 0006570</t>
        </is>
      </c>
      <c r="B3932" s="11" t="inlineStr">
        <is>
          <t>Distributor</t>
        </is>
      </c>
      <c r="C3932" s="11" t="inlineStr">
        <is>
          <t>WARE-NBV1002</t>
        </is>
      </c>
      <c r="D3932" s="6" t="n">
        <v>43900</v>
      </c>
      <c r="E3932" s="6" t="n">
        <v>44018</v>
      </c>
      <c r="F3932" s="6" t="n">
        <v>44038</v>
      </c>
      <c r="G3932" s="6" t="n">
        <v>44043</v>
      </c>
      <c r="H3932" s="11" t="inlineStr">
        <is>
          <t>USD</t>
        </is>
      </c>
      <c r="I3932" s="11" t="n">
        <v>23</v>
      </c>
      <c r="J3932" s="11" t="n">
        <v>26</v>
      </c>
      <c r="K3932" s="11" t="n">
        <v>64</v>
      </c>
      <c r="L3932" s="11" t="n">
        <v>23</v>
      </c>
      <c r="M3932" s="11" t="n">
        <v>3</v>
      </c>
      <c r="N3932" s="11" t="n">
        <v>0.075</v>
      </c>
      <c r="O3932" s="7" t="n">
        <v>1132.3</v>
      </c>
      <c r="P3932" s="7" t="n">
        <v>713.3489999999999</v>
      </c>
      <c r="Q3932" s="7">
        <f>text(E3932,"ddd")</f>
        <v/>
      </c>
      <c r="R3932" s="7">
        <f>G3932-F3932</f>
        <v/>
      </c>
      <c r="S3932" s="7">
        <f>E3932-D3932</f>
        <v/>
      </c>
      <c r="T3932" s="7">
        <f>O3932*M3932</f>
        <v/>
      </c>
      <c r="U3932" s="7">
        <f>T3932*N3932</f>
        <v/>
      </c>
      <c r="V3932" s="7">
        <f>T3932-U3932-(P3932*M3932)</f>
        <v/>
      </c>
      <c r="W3932" s="7">
        <f>VLOOKUP(L3932,'Products Sheet'!$A:$B,2,FALSE)</f>
        <v/>
      </c>
      <c r="X3932" s="7" t="n"/>
      <c r="Y3932" s="7" t="n"/>
      <c r="Z3932" s="7" t="n"/>
      <c r="AA3932" s="7" t="n"/>
      <c r="AB3932" s="7" t="n"/>
      <c r="AC3932" s="7" t="n"/>
    </row>
    <row r="3933" ht="9.75" customHeight="1" s="12">
      <c r="A3933" s="11" t="inlineStr">
        <is>
          <t>SO - 0006578</t>
        </is>
      </c>
      <c r="B3933" s="11" t="inlineStr">
        <is>
          <t>In-Store</t>
        </is>
      </c>
      <c r="C3933" s="11" t="inlineStr">
        <is>
          <t>WARE-XYS1001</t>
        </is>
      </c>
      <c r="D3933" s="6" t="n">
        <v>43900</v>
      </c>
      <c r="E3933" s="6" t="n">
        <v>44019</v>
      </c>
      <c r="F3933" s="6" t="n">
        <v>44028</v>
      </c>
      <c r="G3933" s="6" t="n">
        <v>44036</v>
      </c>
      <c r="H3933" s="11" t="inlineStr">
        <is>
          <t>USD</t>
        </is>
      </c>
      <c r="I3933" s="11" t="n">
        <v>7</v>
      </c>
      <c r="J3933" s="11" t="n">
        <v>28</v>
      </c>
      <c r="K3933" s="11" t="n">
        <v>18</v>
      </c>
      <c r="L3933" s="11" t="n">
        <v>23</v>
      </c>
      <c r="M3933" s="11" t="n">
        <v>7</v>
      </c>
      <c r="N3933" s="11" t="n">
        <v>0.05</v>
      </c>
      <c r="O3933" s="7" t="n">
        <v>1072</v>
      </c>
      <c r="P3933" s="7" t="n">
        <v>761.12</v>
      </c>
      <c r="Q3933" s="7">
        <f>text(E3933,"ddd")</f>
        <v/>
      </c>
      <c r="R3933" s="7">
        <f>G3933-F3933</f>
        <v/>
      </c>
      <c r="S3933" s="7">
        <f>E3933-D3933</f>
        <v/>
      </c>
      <c r="T3933" s="7">
        <f>O3933*M3933</f>
        <v/>
      </c>
      <c r="U3933" s="7">
        <f>T3933*N3933</f>
        <v/>
      </c>
      <c r="V3933" s="7">
        <f>T3933-U3933-(P3933*M3933)</f>
        <v/>
      </c>
      <c r="W3933" s="7">
        <f>VLOOKUP(L3933,'Products Sheet'!$A:$B,2,FALSE)</f>
        <v/>
      </c>
      <c r="X3933" s="7" t="n"/>
      <c r="Y3933" s="7" t="n"/>
      <c r="Z3933" s="7" t="n"/>
      <c r="AA3933" s="7" t="n"/>
      <c r="AB3933" s="7" t="n"/>
      <c r="AC3933" s="7" t="n"/>
    </row>
    <row r="3934" ht="9.75" customHeight="1" s="12">
      <c r="A3934" s="11" t="inlineStr">
        <is>
          <t>SO - 0006583</t>
        </is>
      </c>
      <c r="B3934" s="11" t="inlineStr">
        <is>
          <t>Distributor</t>
        </is>
      </c>
      <c r="C3934" s="11" t="inlineStr">
        <is>
          <t>WARE-MKL1006</t>
        </is>
      </c>
      <c r="D3934" s="6" t="n">
        <v>43900</v>
      </c>
      <c r="E3934" s="6" t="n">
        <v>44020</v>
      </c>
      <c r="F3934" s="6" t="n">
        <v>44044</v>
      </c>
      <c r="G3934" s="6" t="n">
        <v>44054</v>
      </c>
      <c r="H3934" s="11" t="inlineStr">
        <is>
          <t>USD</t>
        </is>
      </c>
      <c r="I3934" s="11" t="n">
        <v>24</v>
      </c>
      <c r="J3934" s="11" t="n">
        <v>9</v>
      </c>
      <c r="K3934" s="11" t="n">
        <v>366</v>
      </c>
      <c r="L3934" s="11" t="n">
        <v>23</v>
      </c>
      <c r="M3934" s="11" t="n">
        <v>7</v>
      </c>
      <c r="N3934" s="11" t="n">
        <v>0.05</v>
      </c>
      <c r="O3934" s="7" t="n">
        <v>1835.8</v>
      </c>
      <c r="P3934" s="7" t="n">
        <v>771.0359999999999</v>
      </c>
      <c r="Q3934" s="7">
        <f>text(E3934,"ddd")</f>
        <v/>
      </c>
      <c r="R3934" s="7">
        <f>G3934-F3934</f>
        <v/>
      </c>
      <c r="S3934" s="7">
        <f>E3934-D3934</f>
        <v/>
      </c>
      <c r="T3934" s="7">
        <f>O3934*M3934</f>
        <v/>
      </c>
      <c r="U3934" s="7">
        <f>T3934*N3934</f>
        <v/>
      </c>
      <c r="V3934" s="7">
        <f>T3934-U3934-(P3934*M3934)</f>
        <v/>
      </c>
      <c r="W3934" s="7">
        <f>VLOOKUP(L3934,'Products Sheet'!$A:$B,2,FALSE)</f>
        <v/>
      </c>
      <c r="X3934" s="7" t="n"/>
      <c r="Y3934" s="7" t="n"/>
      <c r="Z3934" s="7" t="n"/>
      <c r="AA3934" s="7" t="n"/>
      <c r="AB3934" s="7" t="n"/>
      <c r="AC3934" s="7" t="n"/>
    </row>
    <row r="3935" ht="9.75" customHeight="1" s="12">
      <c r="A3935" s="11" t="inlineStr">
        <is>
          <t>SO - 0006588</t>
        </is>
      </c>
      <c r="B3935" s="11" t="inlineStr">
        <is>
          <t>In-Store</t>
        </is>
      </c>
      <c r="C3935" s="11" t="inlineStr">
        <is>
          <t>WARE-NMK1003</t>
        </is>
      </c>
      <c r="D3935" s="6" t="n">
        <v>43900</v>
      </c>
      <c r="E3935" s="6" t="n">
        <v>44020</v>
      </c>
      <c r="F3935" s="6" t="n">
        <v>44047</v>
      </c>
      <c r="G3935" s="6" t="n">
        <v>44056</v>
      </c>
      <c r="H3935" s="11" t="inlineStr">
        <is>
          <t>USD</t>
        </is>
      </c>
      <c r="I3935" s="11" t="n">
        <v>7</v>
      </c>
      <c r="J3935" s="11" t="n">
        <v>49</v>
      </c>
      <c r="K3935" s="11" t="n">
        <v>136</v>
      </c>
      <c r="L3935" s="11" t="n">
        <v>23</v>
      </c>
      <c r="M3935" s="11" t="n">
        <v>1</v>
      </c>
      <c r="N3935" s="11" t="n">
        <v>0.05</v>
      </c>
      <c r="O3935" s="7" t="n">
        <v>5614.6</v>
      </c>
      <c r="P3935" s="7" t="n">
        <v>3761.782000000001</v>
      </c>
      <c r="Q3935" s="7">
        <f>text(E3935,"ddd")</f>
        <v/>
      </c>
      <c r="R3935" s="7">
        <f>G3935-F3935</f>
        <v/>
      </c>
      <c r="S3935" s="7">
        <f>E3935-D3935</f>
        <v/>
      </c>
      <c r="T3935" s="7">
        <f>O3935*M3935</f>
        <v/>
      </c>
      <c r="U3935" s="7">
        <f>T3935*N3935</f>
        <v/>
      </c>
      <c r="V3935" s="7">
        <f>T3935-U3935-(P3935*M3935)</f>
        <v/>
      </c>
      <c r="W3935" s="7">
        <f>VLOOKUP(L3935,'Products Sheet'!$A:$B,2,FALSE)</f>
        <v/>
      </c>
      <c r="X3935" s="7" t="n"/>
      <c r="Y3935" s="7" t="n"/>
      <c r="Z3935" s="7" t="n"/>
      <c r="AA3935" s="7" t="n"/>
      <c r="AB3935" s="7" t="n"/>
      <c r="AC3935" s="7" t="n"/>
    </row>
    <row r="3936" ht="9.75" customHeight="1" s="12">
      <c r="A3936" s="11" t="inlineStr">
        <is>
          <t>SO - 0006597</t>
        </is>
      </c>
      <c r="B3936" s="11" t="inlineStr">
        <is>
          <t>In-Store</t>
        </is>
      </c>
      <c r="C3936" s="11" t="inlineStr">
        <is>
          <t>WARE-PUJ1005</t>
        </is>
      </c>
      <c r="D3936" s="6" t="n">
        <v>43900</v>
      </c>
      <c r="E3936" s="6" t="n">
        <v>44021</v>
      </c>
      <c r="F3936" s="6" t="n">
        <v>44026</v>
      </c>
      <c r="G3936" s="6" t="n">
        <v>44028</v>
      </c>
      <c r="H3936" s="11" t="inlineStr">
        <is>
          <t>USD</t>
        </is>
      </c>
      <c r="I3936" s="11" t="n">
        <v>3</v>
      </c>
      <c r="J3936" s="11" t="n">
        <v>19</v>
      </c>
      <c r="K3936" s="11" t="n">
        <v>294</v>
      </c>
      <c r="L3936" s="11" t="n">
        <v>23</v>
      </c>
      <c r="M3936" s="11" t="n">
        <v>6</v>
      </c>
      <c r="N3936" s="11" t="n">
        <v>0.05</v>
      </c>
      <c r="O3936" s="7" t="n">
        <v>1922.9</v>
      </c>
      <c r="P3936" s="7" t="n">
        <v>1538.32</v>
      </c>
      <c r="Q3936" s="7">
        <f>text(E3936,"ddd")</f>
        <v/>
      </c>
      <c r="R3936" s="7">
        <f>G3936-F3936</f>
        <v/>
      </c>
      <c r="S3936" s="7">
        <f>E3936-D3936</f>
        <v/>
      </c>
      <c r="T3936" s="7">
        <f>O3936*M3936</f>
        <v/>
      </c>
      <c r="U3936" s="7">
        <f>T3936*N3936</f>
        <v/>
      </c>
      <c r="V3936" s="7">
        <f>T3936-U3936-(P3936*M3936)</f>
        <v/>
      </c>
      <c r="W3936" s="7">
        <f>VLOOKUP(L3936,'Products Sheet'!$A:$B,2,FALSE)</f>
        <v/>
      </c>
      <c r="X3936" s="7" t="n"/>
      <c r="Y3936" s="7" t="n"/>
      <c r="Z3936" s="7" t="n"/>
      <c r="AA3936" s="7" t="n"/>
      <c r="AB3936" s="7" t="n"/>
      <c r="AC3936" s="7" t="n"/>
    </row>
    <row r="3937" ht="9.75" customHeight="1" s="12">
      <c r="A3937" s="11" t="inlineStr">
        <is>
          <t>SO - 0006620</t>
        </is>
      </c>
      <c r="B3937" s="11" t="inlineStr">
        <is>
          <t>In-Store</t>
        </is>
      </c>
      <c r="C3937" s="11" t="inlineStr">
        <is>
          <t>WARE-NMK1003</t>
        </is>
      </c>
      <c r="D3937" s="6" t="n">
        <v>43900</v>
      </c>
      <c r="E3937" s="6" t="n">
        <v>44023</v>
      </c>
      <c r="F3937" s="6" t="n">
        <v>44025</v>
      </c>
      <c r="G3937" s="6" t="n">
        <v>44035</v>
      </c>
      <c r="H3937" s="11" t="inlineStr">
        <is>
          <t>USD</t>
        </is>
      </c>
      <c r="I3937" s="11" t="n">
        <v>8</v>
      </c>
      <c r="J3937" s="11" t="n">
        <v>50</v>
      </c>
      <c r="K3937" s="11" t="n">
        <v>191</v>
      </c>
      <c r="L3937" s="11" t="n">
        <v>23</v>
      </c>
      <c r="M3937" s="11" t="n">
        <v>8</v>
      </c>
      <c r="N3937" s="11" t="n">
        <v>0.1</v>
      </c>
      <c r="O3937" s="7" t="n">
        <v>1085.4</v>
      </c>
      <c r="P3937" s="7" t="n">
        <v>770.634</v>
      </c>
      <c r="Q3937" s="7">
        <f>text(E3937,"ddd")</f>
        <v/>
      </c>
      <c r="R3937" s="7">
        <f>G3937-F3937</f>
        <v/>
      </c>
      <c r="S3937" s="7">
        <f>E3937-D3937</f>
        <v/>
      </c>
      <c r="T3937" s="7">
        <f>O3937*M3937</f>
        <v/>
      </c>
      <c r="U3937" s="7">
        <f>T3937*N3937</f>
        <v/>
      </c>
      <c r="V3937" s="7">
        <f>T3937-U3937-(P3937*M3937)</f>
        <v/>
      </c>
      <c r="W3937" s="7">
        <f>VLOOKUP(L3937,'Products Sheet'!$A:$B,2,FALSE)</f>
        <v/>
      </c>
      <c r="X3937" s="7" t="n"/>
      <c r="Y3937" s="7" t="n"/>
      <c r="Z3937" s="7" t="n"/>
      <c r="AA3937" s="7" t="n"/>
      <c r="AB3937" s="7" t="n"/>
      <c r="AC3937" s="7" t="n"/>
    </row>
    <row r="3938" ht="9.75" customHeight="1" s="12">
      <c r="A3938" s="11" t="inlineStr">
        <is>
          <t>SO - 0006696</t>
        </is>
      </c>
      <c r="B3938" s="11" t="inlineStr">
        <is>
          <t>Wholesale</t>
        </is>
      </c>
      <c r="C3938" s="11" t="inlineStr">
        <is>
          <t>WARE-MKL1006</t>
        </is>
      </c>
      <c r="D3938" s="6" t="n">
        <v>43900</v>
      </c>
      <c r="E3938" s="6" t="n">
        <v>44031</v>
      </c>
      <c r="F3938" s="6" t="n">
        <v>44044</v>
      </c>
      <c r="G3938" s="6" t="n">
        <v>44049</v>
      </c>
      <c r="H3938" s="11" t="inlineStr">
        <is>
          <t>USD</t>
        </is>
      </c>
      <c r="I3938" s="11" t="n">
        <v>26</v>
      </c>
      <c r="J3938" s="11" t="n">
        <v>46</v>
      </c>
      <c r="K3938" s="11" t="n">
        <v>343</v>
      </c>
      <c r="L3938" s="11" t="n">
        <v>23</v>
      </c>
      <c r="M3938" s="11" t="n">
        <v>3</v>
      </c>
      <c r="N3938" s="11" t="n">
        <v>0.05</v>
      </c>
      <c r="O3938" s="7" t="n">
        <v>187.6</v>
      </c>
      <c r="P3938" s="7" t="n">
        <v>108.808</v>
      </c>
      <c r="Q3938" s="7">
        <f>text(E3938,"ddd")</f>
        <v/>
      </c>
      <c r="R3938" s="7">
        <f>G3938-F3938</f>
        <v/>
      </c>
      <c r="S3938" s="7">
        <f>E3938-D3938</f>
        <v/>
      </c>
      <c r="T3938" s="7">
        <f>O3938*M3938</f>
        <v/>
      </c>
      <c r="U3938" s="7">
        <f>T3938*N3938</f>
        <v/>
      </c>
      <c r="V3938" s="7">
        <f>T3938-U3938-(P3938*M3938)</f>
        <v/>
      </c>
      <c r="W3938" s="7">
        <f>VLOOKUP(L3938,'Products Sheet'!$A:$B,2,FALSE)</f>
        <v/>
      </c>
      <c r="X3938" s="7" t="n"/>
      <c r="Y3938" s="7" t="n"/>
      <c r="Z3938" s="7" t="n"/>
      <c r="AA3938" s="7" t="n"/>
      <c r="AB3938" s="7" t="n"/>
      <c r="AC3938" s="7" t="n"/>
    </row>
    <row r="3939" ht="9.75" customHeight="1" s="12">
      <c r="A3939" s="11" t="inlineStr">
        <is>
          <t>SO - 0006719</t>
        </is>
      </c>
      <c r="B3939" s="11" t="inlineStr">
        <is>
          <t>Online</t>
        </is>
      </c>
      <c r="C3939" s="11" t="inlineStr">
        <is>
          <t>WARE-UHY1004</t>
        </is>
      </c>
      <c r="D3939" s="6" t="n">
        <v>44000</v>
      </c>
      <c r="E3939" s="6" t="n">
        <v>44034</v>
      </c>
      <c r="F3939" s="6" t="n">
        <v>44062</v>
      </c>
      <c r="G3939" s="6" t="n">
        <v>44068</v>
      </c>
      <c r="H3939" s="11" t="inlineStr">
        <is>
          <t>USD</t>
        </is>
      </c>
      <c r="I3939" s="11" t="n">
        <v>17</v>
      </c>
      <c r="J3939" s="11" t="n">
        <v>5</v>
      </c>
      <c r="K3939" s="11" t="n">
        <v>226</v>
      </c>
      <c r="L3939" s="11" t="n">
        <v>23</v>
      </c>
      <c r="M3939" s="11" t="n">
        <v>7</v>
      </c>
      <c r="N3939" s="11" t="n">
        <v>0.075</v>
      </c>
      <c r="O3939" s="7" t="n">
        <v>1721.9</v>
      </c>
      <c r="P3939" s="7" t="n">
        <v>964.2640000000001</v>
      </c>
      <c r="Q3939" s="7">
        <f>text(E3939,"ddd")</f>
        <v/>
      </c>
      <c r="R3939" s="7">
        <f>G3939-F3939</f>
        <v/>
      </c>
      <c r="S3939" s="7">
        <f>E3939-D3939</f>
        <v/>
      </c>
      <c r="T3939" s="7">
        <f>O3939*M3939</f>
        <v/>
      </c>
      <c r="U3939" s="7">
        <f>T3939*N3939</f>
        <v/>
      </c>
      <c r="V3939" s="7">
        <f>T3939-U3939-(P3939*M3939)</f>
        <v/>
      </c>
      <c r="W3939" s="7">
        <f>VLOOKUP(L3939,'Products Sheet'!$A:$B,2,FALSE)</f>
        <v/>
      </c>
      <c r="X3939" s="7" t="n"/>
      <c r="Y3939" s="7" t="n"/>
      <c r="Z3939" s="7" t="n"/>
      <c r="AA3939" s="7" t="n"/>
      <c r="AB3939" s="7" t="n"/>
      <c r="AC3939" s="7" t="n"/>
    </row>
    <row r="3940" ht="9.75" customHeight="1" s="12">
      <c r="A3940" s="11" t="inlineStr">
        <is>
          <t>SO - 0006751</t>
        </is>
      </c>
      <c r="B3940" s="11" t="inlineStr">
        <is>
          <t>In-Store</t>
        </is>
      </c>
      <c r="C3940" s="11" t="inlineStr">
        <is>
          <t>WARE-MKL1006</t>
        </is>
      </c>
      <c r="D3940" s="6" t="n">
        <v>43900</v>
      </c>
      <c r="E3940" s="6" t="n">
        <v>44038</v>
      </c>
      <c r="F3940" s="6" t="n">
        <v>44054</v>
      </c>
      <c r="G3940" s="6" t="n">
        <v>44057</v>
      </c>
      <c r="H3940" s="11" t="inlineStr">
        <is>
          <t>USD</t>
        </is>
      </c>
      <c r="I3940" s="11" t="n">
        <v>5</v>
      </c>
      <c r="J3940" s="11" t="n">
        <v>5</v>
      </c>
      <c r="K3940" s="11" t="n">
        <v>330</v>
      </c>
      <c r="L3940" s="11" t="n">
        <v>23</v>
      </c>
      <c r="M3940" s="11" t="n">
        <v>1</v>
      </c>
      <c r="N3940" s="11" t="n">
        <v>0.075</v>
      </c>
      <c r="O3940" s="7" t="n">
        <v>1246.2</v>
      </c>
      <c r="P3940" s="7" t="n">
        <v>710.3339999999999</v>
      </c>
      <c r="Q3940" s="7">
        <f>text(E3940,"ddd")</f>
        <v/>
      </c>
      <c r="R3940" s="7">
        <f>G3940-F3940</f>
        <v/>
      </c>
      <c r="S3940" s="7">
        <f>E3940-D3940</f>
        <v/>
      </c>
      <c r="T3940" s="7">
        <f>O3940*M3940</f>
        <v/>
      </c>
      <c r="U3940" s="7">
        <f>T3940*N3940</f>
        <v/>
      </c>
      <c r="V3940" s="7">
        <f>T3940-U3940-(P3940*M3940)</f>
        <v/>
      </c>
      <c r="W3940" s="7">
        <f>VLOOKUP(L3940,'Products Sheet'!$A:$B,2,FALSE)</f>
        <v/>
      </c>
      <c r="X3940" s="7" t="n"/>
      <c r="Y3940" s="7" t="n"/>
      <c r="Z3940" s="7" t="n"/>
      <c r="AA3940" s="7" t="n"/>
      <c r="AB3940" s="7" t="n"/>
      <c r="AC3940" s="7" t="n"/>
    </row>
    <row r="3941" ht="9.75" customHeight="1" s="12">
      <c r="A3941" s="11" t="inlineStr">
        <is>
          <t>SO - 0006763</t>
        </is>
      </c>
      <c r="B3941" s="11" t="inlineStr">
        <is>
          <t>In-Store</t>
        </is>
      </c>
      <c r="C3941" s="11" t="inlineStr">
        <is>
          <t>WARE-MKL1006</t>
        </is>
      </c>
      <c r="D3941" s="6" t="n">
        <v>43900</v>
      </c>
      <c r="E3941" s="6" t="n">
        <v>44039</v>
      </c>
      <c r="F3941" s="6" t="n">
        <v>44064</v>
      </c>
      <c r="G3941" s="6" t="n">
        <v>44066</v>
      </c>
      <c r="H3941" s="11" t="inlineStr">
        <is>
          <t>USD</t>
        </is>
      </c>
      <c r="I3941" s="11" t="n">
        <v>1</v>
      </c>
      <c r="J3941" s="11" t="n">
        <v>4</v>
      </c>
      <c r="K3941" s="11" t="n">
        <v>350</v>
      </c>
      <c r="L3941" s="11" t="n">
        <v>23</v>
      </c>
      <c r="M3941" s="11" t="n">
        <v>7</v>
      </c>
      <c r="N3941" s="11" t="n">
        <v>0.1</v>
      </c>
      <c r="O3941" s="7" t="n">
        <v>2700.1</v>
      </c>
      <c r="P3941" s="7" t="n">
        <v>1755.065</v>
      </c>
      <c r="Q3941" s="7">
        <f>text(E3941,"ddd")</f>
        <v/>
      </c>
      <c r="R3941" s="7">
        <f>G3941-F3941</f>
        <v/>
      </c>
      <c r="S3941" s="7">
        <f>E3941-D3941</f>
        <v/>
      </c>
      <c r="T3941" s="7">
        <f>O3941*M3941</f>
        <v/>
      </c>
      <c r="U3941" s="7">
        <f>T3941*N3941</f>
        <v/>
      </c>
      <c r="V3941" s="7">
        <f>T3941-U3941-(P3941*M3941)</f>
        <v/>
      </c>
      <c r="W3941" s="7">
        <f>VLOOKUP(L3941,'Products Sheet'!$A:$B,2,FALSE)</f>
        <v/>
      </c>
      <c r="X3941" s="7" t="n"/>
      <c r="Y3941" s="7" t="n"/>
      <c r="Z3941" s="7" t="n"/>
      <c r="AA3941" s="7" t="n"/>
      <c r="AB3941" s="7" t="n"/>
      <c r="AC3941" s="7" t="n"/>
    </row>
    <row r="3942" ht="9.75" customHeight="1" s="12">
      <c r="A3942" s="11" t="inlineStr">
        <is>
          <t>SO - 0006808</t>
        </is>
      </c>
      <c r="B3942" s="11" t="inlineStr">
        <is>
          <t>Distributor</t>
        </is>
      </c>
      <c r="C3942" s="11" t="inlineStr">
        <is>
          <t>WARE-NMK1003</t>
        </is>
      </c>
      <c r="D3942" s="6" t="n">
        <v>43900</v>
      </c>
      <c r="E3942" s="6" t="n">
        <v>44045</v>
      </c>
      <c r="F3942" s="6" t="n">
        <v>44055</v>
      </c>
      <c r="G3942" s="6" t="n">
        <v>44060</v>
      </c>
      <c r="H3942" s="11" t="inlineStr">
        <is>
          <t>USD</t>
        </is>
      </c>
      <c r="I3942" s="11" t="n">
        <v>25</v>
      </c>
      <c r="J3942" s="11" t="n">
        <v>20</v>
      </c>
      <c r="K3942" s="11" t="n">
        <v>184</v>
      </c>
      <c r="L3942" s="11" t="n">
        <v>23</v>
      </c>
      <c r="M3942" s="11" t="n">
        <v>4</v>
      </c>
      <c r="N3942" s="11" t="n">
        <v>0.05</v>
      </c>
      <c r="O3942" s="7" t="n">
        <v>3819</v>
      </c>
      <c r="P3942" s="7" t="n">
        <v>2978.82</v>
      </c>
      <c r="Q3942" s="7">
        <f>text(E3942,"ddd")</f>
        <v/>
      </c>
      <c r="R3942" s="7">
        <f>G3942-F3942</f>
        <v/>
      </c>
      <c r="S3942" s="7">
        <f>E3942-D3942</f>
        <v/>
      </c>
      <c r="T3942" s="7">
        <f>O3942*M3942</f>
        <v/>
      </c>
      <c r="U3942" s="7">
        <f>T3942*N3942</f>
        <v/>
      </c>
      <c r="V3942" s="7">
        <f>T3942-U3942-(P3942*M3942)</f>
        <v/>
      </c>
      <c r="W3942" s="7">
        <f>VLOOKUP(L3942,'Products Sheet'!$A:$B,2,FALSE)</f>
        <v/>
      </c>
      <c r="X3942" s="7" t="n"/>
      <c r="Y3942" s="7" t="n"/>
      <c r="Z3942" s="7" t="n"/>
      <c r="AA3942" s="7" t="n"/>
      <c r="AB3942" s="7" t="n"/>
      <c r="AC3942" s="7" t="n"/>
    </row>
    <row r="3943" ht="9.75" customHeight="1" s="12">
      <c r="A3943" s="11" t="inlineStr">
        <is>
          <t>SO - 0006810</t>
        </is>
      </c>
      <c r="B3943" s="11" t="inlineStr">
        <is>
          <t>In-Store</t>
        </is>
      </c>
      <c r="C3943" s="11" t="inlineStr">
        <is>
          <t>WARE-XYS1001</t>
        </is>
      </c>
      <c r="D3943" s="6" t="n">
        <v>44000</v>
      </c>
      <c r="E3943" s="6" t="n">
        <v>44045</v>
      </c>
      <c r="F3943" s="6" t="n">
        <v>44061</v>
      </c>
      <c r="G3943" s="6" t="n">
        <v>44069</v>
      </c>
      <c r="H3943" s="11" t="inlineStr">
        <is>
          <t>USD</t>
        </is>
      </c>
      <c r="I3943" s="11" t="n">
        <v>1</v>
      </c>
      <c r="J3943" s="11" t="n">
        <v>11</v>
      </c>
      <c r="K3943" s="11" t="n">
        <v>32</v>
      </c>
      <c r="L3943" s="11" t="n">
        <v>23</v>
      </c>
      <c r="M3943" s="11" t="n">
        <v>8</v>
      </c>
      <c r="N3943" s="11" t="n">
        <v>0.2</v>
      </c>
      <c r="O3943" s="7" t="n">
        <v>5473.900000000001</v>
      </c>
      <c r="P3943" s="7" t="n">
        <v>2463.255</v>
      </c>
      <c r="Q3943" s="7">
        <f>text(E3943,"ddd")</f>
        <v/>
      </c>
      <c r="R3943" s="7">
        <f>G3943-F3943</f>
        <v/>
      </c>
      <c r="S3943" s="7">
        <f>E3943-D3943</f>
        <v/>
      </c>
      <c r="T3943" s="7">
        <f>O3943*M3943</f>
        <v/>
      </c>
      <c r="U3943" s="7">
        <f>T3943*N3943</f>
        <v/>
      </c>
      <c r="V3943" s="7">
        <f>T3943-U3943-(P3943*M3943)</f>
        <v/>
      </c>
      <c r="W3943" s="7">
        <f>VLOOKUP(L3943,'Products Sheet'!$A:$B,2,FALSE)</f>
        <v/>
      </c>
      <c r="X3943" s="7" t="n"/>
      <c r="Y3943" s="7" t="n"/>
      <c r="Z3943" s="7" t="n"/>
      <c r="AA3943" s="7" t="n"/>
      <c r="AB3943" s="7" t="n"/>
      <c r="AC3943" s="7" t="n"/>
    </row>
    <row r="3944" ht="9.75" customHeight="1" s="12">
      <c r="A3944" s="11" t="inlineStr">
        <is>
          <t>SO - 0006848</t>
        </is>
      </c>
      <c r="B3944" s="11" t="inlineStr">
        <is>
          <t>Wholesale</t>
        </is>
      </c>
      <c r="C3944" s="11" t="inlineStr">
        <is>
          <t>WARE-PUJ1005</t>
        </is>
      </c>
      <c r="D3944" s="6" t="n">
        <v>43900</v>
      </c>
      <c r="E3944" s="6" t="n">
        <v>44050</v>
      </c>
      <c r="F3944" s="6" t="n">
        <v>44075</v>
      </c>
      <c r="G3944" s="6" t="n">
        <v>44083</v>
      </c>
      <c r="H3944" s="11" t="inlineStr">
        <is>
          <t>USD</t>
        </is>
      </c>
      <c r="I3944" s="11" t="n">
        <v>27</v>
      </c>
      <c r="J3944" s="11" t="n">
        <v>12</v>
      </c>
      <c r="K3944" s="11" t="n">
        <v>262</v>
      </c>
      <c r="L3944" s="11" t="n">
        <v>23</v>
      </c>
      <c r="M3944" s="11" t="n">
        <v>4</v>
      </c>
      <c r="N3944" s="11" t="n">
        <v>0.075</v>
      </c>
      <c r="O3944" s="7" t="n">
        <v>790.6</v>
      </c>
      <c r="P3944" s="7" t="n">
        <v>672.01</v>
      </c>
      <c r="Q3944" s="7">
        <f>text(E3944,"ddd")</f>
        <v/>
      </c>
      <c r="R3944" s="7">
        <f>G3944-F3944</f>
        <v/>
      </c>
      <c r="S3944" s="7">
        <f>E3944-D3944</f>
        <v/>
      </c>
      <c r="T3944" s="7">
        <f>O3944*M3944</f>
        <v/>
      </c>
      <c r="U3944" s="7">
        <f>T3944*N3944</f>
        <v/>
      </c>
      <c r="V3944" s="7">
        <f>T3944-U3944-(P3944*M3944)</f>
        <v/>
      </c>
      <c r="W3944" s="7">
        <f>VLOOKUP(L3944,'Products Sheet'!$A:$B,2,FALSE)</f>
        <v/>
      </c>
      <c r="X3944" s="7" t="n"/>
      <c r="Y3944" s="7" t="n"/>
      <c r="Z3944" s="7" t="n"/>
      <c r="AA3944" s="7" t="n"/>
      <c r="AB3944" s="7" t="n"/>
      <c r="AC3944" s="7" t="n"/>
    </row>
    <row r="3945" ht="9.75" customHeight="1" s="12">
      <c r="A3945" s="11" t="inlineStr">
        <is>
          <t>SO - 0006962</t>
        </is>
      </c>
      <c r="B3945" s="11" t="inlineStr">
        <is>
          <t>In-Store</t>
        </is>
      </c>
      <c r="C3945" s="11" t="inlineStr">
        <is>
          <t>WARE-XYS1001</t>
        </is>
      </c>
      <c r="D3945" s="6" t="n">
        <v>44000</v>
      </c>
      <c r="E3945" s="6" t="n">
        <v>44064</v>
      </c>
      <c r="F3945" s="6" t="n">
        <v>44071</v>
      </c>
      <c r="G3945" s="6" t="n">
        <v>44080</v>
      </c>
      <c r="H3945" s="11" t="inlineStr">
        <is>
          <t>USD</t>
        </is>
      </c>
      <c r="I3945" s="11" t="n">
        <v>8</v>
      </c>
      <c r="J3945" s="11" t="n">
        <v>34</v>
      </c>
      <c r="K3945" s="11" t="n">
        <v>1</v>
      </c>
      <c r="L3945" s="11" t="n">
        <v>23</v>
      </c>
      <c r="M3945" s="11" t="n">
        <v>8</v>
      </c>
      <c r="N3945" s="11" t="n">
        <v>0.05</v>
      </c>
      <c r="O3945" s="7" t="n">
        <v>2720.2</v>
      </c>
      <c r="P3945" s="7" t="n">
        <v>1251.292</v>
      </c>
      <c r="Q3945" s="7">
        <f>text(E3945,"ddd")</f>
        <v/>
      </c>
      <c r="R3945" s="7">
        <f>G3945-F3945</f>
        <v/>
      </c>
      <c r="S3945" s="7">
        <f>E3945-D3945</f>
        <v/>
      </c>
      <c r="T3945" s="7">
        <f>O3945*M3945</f>
        <v/>
      </c>
      <c r="U3945" s="7">
        <f>T3945*N3945</f>
        <v/>
      </c>
      <c r="V3945" s="7">
        <f>T3945-U3945-(P3945*M3945)</f>
        <v/>
      </c>
      <c r="W3945" s="7">
        <f>VLOOKUP(L3945,'Products Sheet'!$A:$B,2,FALSE)</f>
        <v/>
      </c>
      <c r="X3945" s="7" t="n"/>
      <c r="Y3945" s="7" t="n"/>
      <c r="Z3945" s="7" t="n"/>
      <c r="AA3945" s="7" t="n"/>
      <c r="AB3945" s="7" t="n"/>
      <c r="AC3945" s="7" t="n"/>
    </row>
    <row r="3946" ht="9.75" customHeight="1" s="12">
      <c r="A3946" s="11" t="inlineStr">
        <is>
          <t>SO - 0007031</t>
        </is>
      </c>
      <c r="B3946" s="11" t="inlineStr">
        <is>
          <t>In-Store</t>
        </is>
      </c>
      <c r="C3946" s="11" t="inlineStr">
        <is>
          <t>WARE-NMK1003</t>
        </is>
      </c>
      <c r="D3946" s="6" t="n">
        <v>44000</v>
      </c>
      <c r="E3946" s="6" t="n">
        <v>44072</v>
      </c>
      <c r="F3946" s="6" t="n">
        <v>44093</v>
      </c>
      <c r="G3946" s="6" t="n">
        <v>44096</v>
      </c>
      <c r="H3946" s="11" t="inlineStr">
        <is>
          <t>USD</t>
        </is>
      </c>
      <c r="I3946" s="11" t="n">
        <v>9</v>
      </c>
      <c r="J3946" s="11" t="n">
        <v>13</v>
      </c>
      <c r="K3946" s="11" t="n">
        <v>191</v>
      </c>
      <c r="L3946" s="11" t="n">
        <v>23</v>
      </c>
      <c r="M3946" s="11" t="n">
        <v>6</v>
      </c>
      <c r="N3946" s="11" t="n">
        <v>0.075</v>
      </c>
      <c r="O3946" s="7" t="n">
        <v>3323.2</v>
      </c>
      <c r="P3946" s="7" t="n">
        <v>1927.456</v>
      </c>
      <c r="Q3946" s="7">
        <f>text(E3946,"ddd")</f>
        <v/>
      </c>
      <c r="R3946" s="7">
        <f>G3946-F3946</f>
        <v/>
      </c>
      <c r="S3946" s="7">
        <f>E3946-D3946</f>
        <v/>
      </c>
      <c r="T3946" s="7">
        <f>O3946*M3946</f>
        <v/>
      </c>
      <c r="U3946" s="7">
        <f>T3946*N3946</f>
        <v/>
      </c>
      <c r="V3946" s="7">
        <f>T3946-U3946-(P3946*M3946)</f>
        <v/>
      </c>
      <c r="W3946" s="7">
        <f>VLOOKUP(L3946,'Products Sheet'!$A:$B,2,FALSE)</f>
        <v/>
      </c>
      <c r="X3946" s="7" t="n"/>
      <c r="Y3946" s="7" t="n"/>
      <c r="Z3946" s="7" t="n"/>
      <c r="AA3946" s="7" t="n"/>
      <c r="AB3946" s="7" t="n"/>
      <c r="AC3946" s="7" t="n"/>
    </row>
    <row r="3947" ht="9.75" customHeight="1" s="12">
      <c r="A3947" s="11" t="inlineStr">
        <is>
          <t>SO - 0007110</t>
        </is>
      </c>
      <c r="B3947" s="11" t="inlineStr">
        <is>
          <t>In-Store</t>
        </is>
      </c>
      <c r="C3947" s="11" t="inlineStr">
        <is>
          <t>WARE-PUJ1005</t>
        </is>
      </c>
      <c r="D3947" s="6" t="n">
        <v>44000</v>
      </c>
      <c r="E3947" s="6" t="n">
        <v>44081</v>
      </c>
      <c r="F3947" s="6" t="n">
        <v>44106</v>
      </c>
      <c r="G3947" s="6" t="n">
        <v>44108</v>
      </c>
      <c r="H3947" s="11" t="inlineStr">
        <is>
          <t>USD</t>
        </is>
      </c>
      <c r="I3947" s="11" t="n">
        <v>3</v>
      </c>
      <c r="J3947" s="11" t="n">
        <v>19</v>
      </c>
      <c r="K3947" s="11" t="n">
        <v>302</v>
      </c>
      <c r="L3947" s="11" t="n">
        <v>23</v>
      </c>
      <c r="M3947" s="11" t="n">
        <v>2</v>
      </c>
      <c r="N3947" s="11" t="n">
        <v>0.05</v>
      </c>
      <c r="O3947" s="7" t="n">
        <v>3973.1</v>
      </c>
      <c r="P3947" s="7" t="n">
        <v>2383.86</v>
      </c>
      <c r="Q3947" s="7">
        <f>text(E3947,"ddd")</f>
        <v/>
      </c>
      <c r="R3947" s="7">
        <f>G3947-F3947</f>
        <v/>
      </c>
      <c r="S3947" s="7">
        <f>E3947-D3947</f>
        <v/>
      </c>
      <c r="T3947" s="7">
        <f>O3947*M3947</f>
        <v/>
      </c>
      <c r="U3947" s="7">
        <f>T3947*N3947</f>
        <v/>
      </c>
      <c r="V3947" s="7">
        <f>T3947-U3947-(P3947*M3947)</f>
        <v/>
      </c>
      <c r="W3947" s="7">
        <f>VLOOKUP(L3947,'Products Sheet'!$A:$B,2,FALSE)</f>
        <v/>
      </c>
      <c r="X3947" s="7" t="n"/>
      <c r="Y3947" s="7" t="n"/>
      <c r="Z3947" s="7" t="n"/>
      <c r="AA3947" s="7" t="n"/>
      <c r="AB3947" s="7" t="n"/>
      <c r="AC3947" s="7" t="n"/>
    </row>
    <row r="3948" ht="9.75" customHeight="1" s="12">
      <c r="A3948" s="11" t="inlineStr">
        <is>
          <t>SO - 0007173</t>
        </is>
      </c>
      <c r="B3948" s="11" t="inlineStr">
        <is>
          <t>Wholesale</t>
        </is>
      </c>
      <c r="C3948" s="11" t="inlineStr">
        <is>
          <t>WARE-PUJ1005</t>
        </is>
      </c>
      <c r="D3948" s="6" t="n">
        <v>44000</v>
      </c>
      <c r="E3948" s="6" t="n">
        <v>44090</v>
      </c>
      <c r="F3948" s="6" t="n">
        <v>44107</v>
      </c>
      <c r="G3948" s="6" t="n">
        <v>44112</v>
      </c>
      <c r="H3948" s="11" t="inlineStr">
        <is>
          <t>USD</t>
        </is>
      </c>
      <c r="I3948" s="11" t="n">
        <v>28</v>
      </c>
      <c r="J3948" s="11" t="n">
        <v>48</v>
      </c>
      <c r="K3948" s="11" t="n">
        <v>278</v>
      </c>
      <c r="L3948" s="11" t="n">
        <v>23</v>
      </c>
      <c r="M3948" s="11" t="n">
        <v>5</v>
      </c>
      <c r="N3948" s="11" t="n">
        <v>0.05</v>
      </c>
      <c r="O3948" s="7" t="n">
        <v>1159.1</v>
      </c>
      <c r="P3948" s="7" t="n">
        <v>869.325</v>
      </c>
      <c r="Q3948" s="7">
        <f>text(E3948,"ddd")</f>
        <v/>
      </c>
      <c r="R3948" s="7">
        <f>G3948-F3948</f>
        <v/>
      </c>
      <c r="S3948" s="7">
        <f>E3948-D3948</f>
        <v/>
      </c>
      <c r="T3948" s="7">
        <f>O3948*M3948</f>
        <v/>
      </c>
      <c r="U3948" s="7">
        <f>T3948*N3948</f>
        <v/>
      </c>
      <c r="V3948" s="7">
        <f>T3948-U3948-(P3948*M3948)</f>
        <v/>
      </c>
      <c r="W3948" s="7">
        <f>VLOOKUP(L3948,'Products Sheet'!$A:$B,2,FALSE)</f>
        <v/>
      </c>
      <c r="X3948" s="7" t="n"/>
      <c r="Y3948" s="7" t="n"/>
      <c r="Z3948" s="7" t="n"/>
      <c r="AA3948" s="7" t="n"/>
      <c r="AB3948" s="7" t="n"/>
      <c r="AC3948" s="7" t="n"/>
    </row>
    <row r="3949" ht="9.75" customHeight="1" s="12">
      <c r="A3949" s="11" t="inlineStr">
        <is>
          <t>SO - 0007254</t>
        </is>
      </c>
      <c r="B3949" s="11" t="inlineStr">
        <is>
          <t>In-Store</t>
        </is>
      </c>
      <c r="C3949" s="11" t="inlineStr">
        <is>
          <t>WARE-XYS1001</t>
        </is>
      </c>
      <c r="D3949" s="6" t="n">
        <v>44000</v>
      </c>
      <c r="E3949" s="6" t="n">
        <v>44098</v>
      </c>
      <c r="F3949" s="6" t="n">
        <v>44100</v>
      </c>
      <c r="G3949" s="6" t="n">
        <v>44107</v>
      </c>
      <c r="H3949" s="11" t="inlineStr">
        <is>
          <t>USD</t>
        </is>
      </c>
      <c r="I3949" s="11" t="n">
        <v>4</v>
      </c>
      <c r="J3949" s="11" t="n">
        <v>13</v>
      </c>
      <c r="K3949" s="11" t="n">
        <v>49</v>
      </c>
      <c r="L3949" s="11" t="n">
        <v>23</v>
      </c>
      <c r="M3949" s="11" t="n">
        <v>5</v>
      </c>
      <c r="N3949" s="11" t="n">
        <v>0.05</v>
      </c>
      <c r="O3949" s="7" t="n">
        <v>1273</v>
      </c>
      <c r="P3949" s="7" t="n">
        <v>814.72</v>
      </c>
      <c r="Q3949" s="7">
        <f>text(E3949,"ddd")</f>
        <v/>
      </c>
      <c r="R3949" s="7">
        <f>G3949-F3949</f>
        <v/>
      </c>
      <c r="S3949" s="7">
        <f>E3949-D3949</f>
        <v/>
      </c>
      <c r="T3949" s="7">
        <f>O3949*M3949</f>
        <v/>
      </c>
      <c r="U3949" s="7">
        <f>T3949*N3949</f>
        <v/>
      </c>
      <c r="V3949" s="7">
        <f>T3949-U3949-(P3949*M3949)</f>
        <v/>
      </c>
      <c r="W3949" s="7">
        <f>VLOOKUP(L3949,'Products Sheet'!$A:$B,2,FALSE)</f>
        <v/>
      </c>
      <c r="X3949" s="7" t="n"/>
      <c r="Y3949" s="7" t="n"/>
      <c r="Z3949" s="7" t="n"/>
      <c r="AA3949" s="7" t="n"/>
      <c r="AB3949" s="7" t="n"/>
      <c r="AC3949" s="7" t="n"/>
    </row>
    <row r="3950" ht="9.75" customHeight="1" s="12">
      <c r="A3950" s="11" t="inlineStr">
        <is>
          <t>SO - 0007265</t>
        </is>
      </c>
      <c r="B3950" s="11" t="inlineStr">
        <is>
          <t>In-Store</t>
        </is>
      </c>
      <c r="C3950" s="11" t="inlineStr">
        <is>
          <t>WARE-UHY1004</t>
        </is>
      </c>
      <c r="D3950" s="6" t="n">
        <v>44000</v>
      </c>
      <c r="E3950" s="6" t="n">
        <v>44099</v>
      </c>
      <c r="F3950" s="6" t="n">
        <v>44103</v>
      </c>
      <c r="G3950" s="6" t="n">
        <v>44111</v>
      </c>
      <c r="H3950" s="11" t="inlineStr">
        <is>
          <t>USD</t>
        </is>
      </c>
      <c r="I3950" s="11" t="n">
        <v>7</v>
      </c>
      <c r="J3950" s="11" t="n">
        <v>44</v>
      </c>
      <c r="K3950" s="11" t="n">
        <v>209</v>
      </c>
      <c r="L3950" s="11" t="n">
        <v>23</v>
      </c>
      <c r="M3950" s="11" t="n">
        <v>7</v>
      </c>
      <c r="N3950" s="11" t="n">
        <v>0.15</v>
      </c>
      <c r="O3950" s="7" t="n">
        <v>837.5</v>
      </c>
      <c r="P3950" s="7" t="n">
        <v>452.2500000000001</v>
      </c>
      <c r="Q3950" s="7">
        <f>text(E3950,"ddd")</f>
        <v/>
      </c>
      <c r="R3950" s="7">
        <f>G3950-F3950</f>
        <v/>
      </c>
      <c r="S3950" s="7">
        <f>E3950-D3950</f>
        <v/>
      </c>
      <c r="T3950" s="7">
        <f>O3950*M3950</f>
        <v/>
      </c>
      <c r="U3950" s="7">
        <f>T3950*N3950</f>
        <v/>
      </c>
      <c r="V3950" s="7">
        <f>T3950-U3950-(P3950*M3950)</f>
        <v/>
      </c>
      <c r="W3950" s="7">
        <f>VLOOKUP(L3950,'Products Sheet'!$A:$B,2,FALSE)</f>
        <v/>
      </c>
      <c r="X3950" s="7" t="n"/>
      <c r="Y3950" s="7" t="n"/>
      <c r="Z3950" s="7" t="n"/>
      <c r="AA3950" s="7" t="n"/>
      <c r="AB3950" s="7" t="n"/>
      <c r="AC3950" s="7" t="n"/>
    </row>
    <row r="3951" ht="9.75" customHeight="1" s="12">
      <c r="A3951" s="11" t="inlineStr">
        <is>
          <t>SO - 0007273</t>
        </is>
      </c>
      <c r="B3951" s="11" t="inlineStr">
        <is>
          <t>In-Store</t>
        </is>
      </c>
      <c r="C3951" s="11" t="inlineStr">
        <is>
          <t>WARE-NMK1003</t>
        </is>
      </c>
      <c r="D3951" s="6" t="n">
        <v>44000</v>
      </c>
      <c r="E3951" s="6" t="n">
        <v>44100</v>
      </c>
      <c r="F3951" s="6" t="n">
        <v>44124</v>
      </c>
      <c r="G3951" s="6" t="n">
        <v>44133</v>
      </c>
      <c r="H3951" s="11" t="inlineStr">
        <is>
          <t>USD</t>
        </is>
      </c>
      <c r="I3951" s="11" t="n">
        <v>1</v>
      </c>
      <c r="J3951" s="11" t="n">
        <v>12</v>
      </c>
      <c r="K3951" s="11" t="n">
        <v>127</v>
      </c>
      <c r="L3951" s="11" t="n">
        <v>23</v>
      </c>
      <c r="M3951" s="11" t="n">
        <v>3</v>
      </c>
      <c r="N3951" s="11" t="n">
        <v>0.05</v>
      </c>
      <c r="O3951" s="7" t="n">
        <v>6237.7</v>
      </c>
      <c r="P3951" s="7" t="n">
        <v>4304.013</v>
      </c>
      <c r="Q3951" s="7">
        <f>text(E3951,"ddd")</f>
        <v/>
      </c>
      <c r="R3951" s="7">
        <f>G3951-F3951</f>
        <v/>
      </c>
      <c r="S3951" s="7">
        <f>E3951-D3951</f>
        <v/>
      </c>
      <c r="T3951" s="7">
        <f>O3951*M3951</f>
        <v/>
      </c>
      <c r="U3951" s="7">
        <f>T3951*N3951</f>
        <v/>
      </c>
      <c r="V3951" s="7">
        <f>T3951-U3951-(P3951*M3951)</f>
        <v/>
      </c>
      <c r="W3951" s="7">
        <f>VLOOKUP(L3951,'Products Sheet'!$A:$B,2,FALSE)</f>
        <v/>
      </c>
      <c r="X3951" s="7" t="n"/>
      <c r="Y3951" s="7" t="n"/>
      <c r="Z3951" s="7" t="n"/>
      <c r="AA3951" s="7" t="n"/>
      <c r="AB3951" s="7" t="n"/>
      <c r="AC3951" s="7" t="n"/>
    </row>
    <row r="3952" ht="9.75" customHeight="1" s="12">
      <c r="A3952" s="11" t="inlineStr">
        <is>
          <t>SO - 0007289</t>
        </is>
      </c>
      <c r="B3952" s="11" t="inlineStr">
        <is>
          <t>Online</t>
        </is>
      </c>
      <c r="C3952" s="11" t="inlineStr">
        <is>
          <t>WARE-UHY1004</t>
        </is>
      </c>
      <c r="D3952" s="6" t="n">
        <v>44000</v>
      </c>
      <c r="E3952" s="6" t="n">
        <v>44102</v>
      </c>
      <c r="F3952" s="6" t="n">
        <v>44125</v>
      </c>
      <c r="G3952" s="6" t="n">
        <v>44133</v>
      </c>
      <c r="H3952" s="11" t="inlineStr">
        <is>
          <t>USD</t>
        </is>
      </c>
      <c r="I3952" s="11" t="n">
        <v>17</v>
      </c>
      <c r="J3952" s="11" t="n">
        <v>33</v>
      </c>
      <c r="K3952" s="11" t="n">
        <v>219</v>
      </c>
      <c r="L3952" s="11" t="n">
        <v>23</v>
      </c>
      <c r="M3952" s="11" t="n">
        <v>2</v>
      </c>
      <c r="N3952" s="11" t="n">
        <v>0.05</v>
      </c>
      <c r="O3952" s="7" t="n">
        <v>3986.5</v>
      </c>
      <c r="P3952" s="7" t="n">
        <v>2989.875</v>
      </c>
      <c r="Q3952" s="7">
        <f>text(E3952,"ddd")</f>
        <v/>
      </c>
      <c r="R3952" s="7">
        <f>G3952-F3952</f>
        <v/>
      </c>
      <c r="S3952" s="7">
        <f>E3952-D3952</f>
        <v/>
      </c>
      <c r="T3952" s="7">
        <f>O3952*M3952</f>
        <v/>
      </c>
      <c r="U3952" s="7">
        <f>T3952*N3952</f>
        <v/>
      </c>
      <c r="V3952" s="7">
        <f>T3952-U3952-(P3952*M3952)</f>
        <v/>
      </c>
      <c r="W3952" s="7">
        <f>VLOOKUP(L3952,'Products Sheet'!$A:$B,2,FALSE)</f>
        <v/>
      </c>
      <c r="X3952" s="7" t="n"/>
      <c r="Y3952" s="7" t="n"/>
      <c r="Z3952" s="7" t="n"/>
      <c r="AA3952" s="7" t="n"/>
      <c r="AB3952" s="7" t="n"/>
      <c r="AC3952" s="7" t="n"/>
    </row>
    <row r="3953" ht="9.75" customHeight="1" s="12">
      <c r="A3953" s="11" t="inlineStr">
        <is>
          <t>SO - 0007295</t>
        </is>
      </c>
      <c r="B3953" s="11" t="inlineStr">
        <is>
          <t>In-Store</t>
        </is>
      </c>
      <c r="C3953" s="11" t="inlineStr">
        <is>
          <t>WARE-MKL1006</t>
        </is>
      </c>
      <c r="D3953" s="6" t="n">
        <v>44000</v>
      </c>
      <c r="E3953" s="6" t="n">
        <v>44103</v>
      </c>
      <c r="F3953" s="6" t="n">
        <v>44108</v>
      </c>
      <c r="G3953" s="6" t="n">
        <v>44113</v>
      </c>
      <c r="H3953" s="11" t="inlineStr">
        <is>
          <t>USD</t>
        </is>
      </c>
      <c r="I3953" s="11" t="n">
        <v>11</v>
      </c>
      <c r="J3953" s="11" t="n">
        <v>48</v>
      </c>
      <c r="K3953" s="11" t="n">
        <v>341</v>
      </c>
      <c r="L3953" s="11" t="n">
        <v>23</v>
      </c>
      <c r="M3953" s="11" t="n">
        <v>2</v>
      </c>
      <c r="N3953" s="11" t="n">
        <v>0.075</v>
      </c>
      <c r="O3953" s="7" t="n">
        <v>1011.7</v>
      </c>
      <c r="P3953" s="7" t="n">
        <v>758.7750000000001</v>
      </c>
      <c r="Q3953" s="7">
        <f>text(E3953,"ddd")</f>
        <v/>
      </c>
      <c r="R3953" s="7">
        <f>G3953-F3953</f>
        <v/>
      </c>
      <c r="S3953" s="7">
        <f>E3953-D3953</f>
        <v/>
      </c>
      <c r="T3953" s="7">
        <f>O3953*M3953</f>
        <v/>
      </c>
      <c r="U3953" s="7">
        <f>T3953*N3953</f>
        <v/>
      </c>
      <c r="V3953" s="7">
        <f>T3953-U3953-(P3953*M3953)</f>
        <v/>
      </c>
      <c r="W3953" s="7">
        <f>VLOOKUP(L3953,'Products Sheet'!$A:$B,2,FALSE)</f>
        <v/>
      </c>
      <c r="X3953" s="7" t="n"/>
      <c r="Y3953" s="7" t="n"/>
      <c r="Z3953" s="7" t="n"/>
      <c r="AA3953" s="7" t="n"/>
      <c r="AB3953" s="7" t="n"/>
      <c r="AC3953" s="7" t="n"/>
    </row>
    <row r="3954" ht="9.75" customHeight="1" s="12">
      <c r="A3954" s="11" t="inlineStr">
        <is>
          <t>SO - 0007436</t>
        </is>
      </c>
      <c r="B3954" s="11" t="inlineStr">
        <is>
          <t>Online</t>
        </is>
      </c>
      <c r="C3954" s="11" t="inlineStr">
        <is>
          <t>WARE-PUJ1005</t>
        </is>
      </c>
      <c r="D3954" s="6" t="n">
        <v>44000</v>
      </c>
      <c r="E3954" s="6" t="n">
        <v>44119</v>
      </c>
      <c r="F3954" s="6" t="n">
        <v>44146</v>
      </c>
      <c r="G3954" s="6" t="n">
        <v>44156</v>
      </c>
      <c r="H3954" s="11" t="inlineStr">
        <is>
          <t>USD</t>
        </is>
      </c>
      <c r="I3954" s="11" t="n">
        <v>15</v>
      </c>
      <c r="J3954" s="11" t="n">
        <v>6</v>
      </c>
      <c r="K3954" s="11" t="n">
        <v>284</v>
      </c>
      <c r="L3954" s="11" t="n">
        <v>23</v>
      </c>
      <c r="M3954" s="11" t="n">
        <v>3</v>
      </c>
      <c r="N3954" s="11" t="n">
        <v>0.15</v>
      </c>
      <c r="O3954" s="7" t="n">
        <v>1232.8</v>
      </c>
      <c r="P3954" s="7" t="n">
        <v>813.648</v>
      </c>
      <c r="Q3954" s="7">
        <f>text(E3954,"ddd")</f>
        <v/>
      </c>
      <c r="R3954" s="7">
        <f>G3954-F3954</f>
        <v/>
      </c>
      <c r="S3954" s="7">
        <f>E3954-D3954</f>
        <v/>
      </c>
      <c r="T3954" s="7">
        <f>O3954*M3954</f>
        <v/>
      </c>
      <c r="U3954" s="7">
        <f>T3954*N3954</f>
        <v/>
      </c>
      <c r="V3954" s="7">
        <f>T3954-U3954-(P3954*M3954)</f>
        <v/>
      </c>
      <c r="W3954" s="7">
        <f>VLOOKUP(L3954,'Products Sheet'!$A:$B,2,FALSE)</f>
        <v/>
      </c>
      <c r="X3954" s="7" t="n"/>
      <c r="Y3954" s="7" t="n"/>
      <c r="Z3954" s="7" t="n"/>
      <c r="AA3954" s="7" t="n"/>
      <c r="AB3954" s="7" t="n"/>
      <c r="AC3954" s="7" t="n"/>
    </row>
    <row r="3955" ht="9.75" customHeight="1" s="12">
      <c r="A3955" s="11" t="inlineStr">
        <is>
          <t>SO - 0007541</t>
        </is>
      </c>
      <c r="B3955" s="11" t="inlineStr">
        <is>
          <t>In-Store</t>
        </is>
      </c>
      <c r="C3955" s="11" t="inlineStr">
        <is>
          <t>WARE-NMK1003</t>
        </is>
      </c>
      <c r="D3955" s="6" t="n">
        <v>44000</v>
      </c>
      <c r="E3955" s="6" t="n">
        <v>44131</v>
      </c>
      <c r="F3955" s="6" t="n">
        <v>44142</v>
      </c>
      <c r="G3955" s="6" t="n">
        <v>44148</v>
      </c>
      <c r="H3955" s="11" t="inlineStr">
        <is>
          <t>USD</t>
        </is>
      </c>
      <c r="I3955" s="11" t="n">
        <v>4</v>
      </c>
      <c r="J3955" s="11" t="n">
        <v>24</v>
      </c>
      <c r="K3955" s="11" t="n">
        <v>174</v>
      </c>
      <c r="L3955" s="11" t="n">
        <v>23</v>
      </c>
      <c r="M3955" s="11" t="n">
        <v>3</v>
      </c>
      <c r="N3955" s="11" t="n">
        <v>0.2</v>
      </c>
      <c r="O3955" s="7" t="n">
        <v>924.6</v>
      </c>
      <c r="P3955" s="7" t="n">
        <v>499.284</v>
      </c>
      <c r="Q3955" s="7">
        <f>text(E3955,"ddd")</f>
        <v/>
      </c>
      <c r="R3955" s="7">
        <f>G3955-F3955</f>
        <v/>
      </c>
      <c r="S3955" s="7">
        <f>E3955-D3955</f>
        <v/>
      </c>
      <c r="T3955" s="7">
        <f>O3955*M3955</f>
        <v/>
      </c>
      <c r="U3955" s="7">
        <f>T3955*N3955</f>
        <v/>
      </c>
      <c r="V3955" s="7">
        <f>T3955-U3955-(P3955*M3955)</f>
        <v/>
      </c>
      <c r="W3955" s="7">
        <f>VLOOKUP(L3955,'Products Sheet'!$A:$B,2,FALSE)</f>
        <v/>
      </c>
      <c r="X3955" s="7" t="n"/>
      <c r="Y3955" s="7" t="n"/>
      <c r="Z3955" s="7" t="n"/>
      <c r="AA3955" s="7" t="n"/>
      <c r="AB3955" s="7" t="n"/>
      <c r="AC3955" s="7" t="n"/>
    </row>
    <row r="3956" ht="9.75" customHeight="1" s="12">
      <c r="A3956" s="11" t="inlineStr">
        <is>
          <t>SO - 0007600</t>
        </is>
      </c>
      <c r="B3956" s="11" t="inlineStr">
        <is>
          <t>Online</t>
        </is>
      </c>
      <c r="C3956" s="11" t="inlineStr">
        <is>
          <t>WARE-PUJ1005</t>
        </is>
      </c>
      <c r="D3956" s="6" t="n">
        <v>44000</v>
      </c>
      <c r="E3956" s="6" t="n">
        <v>44136</v>
      </c>
      <c r="F3956" s="6" t="n">
        <v>44146</v>
      </c>
      <c r="G3956" s="6" t="n">
        <v>44154</v>
      </c>
      <c r="H3956" s="11" t="inlineStr">
        <is>
          <t>USD</t>
        </is>
      </c>
      <c r="I3956" s="11" t="n">
        <v>19</v>
      </c>
      <c r="J3956" s="11" t="n">
        <v>46</v>
      </c>
      <c r="K3956" s="11" t="n">
        <v>305</v>
      </c>
      <c r="L3956" s="11" t="n">
        <v>23</v>
      </c>
      <c r="M3956" s="11" t="n">
        <v>5</v>
      </c>
      <c r="N3956" s="11" t="n">
        <v>0.15</v>
      </c>
      <c r="O3956" s="7" t="n">
        <v>3651.5</v>
      </c>
      <c r="P3956" s="7" t="n">
        <v>2409.99</v>
      </c>
      <c r="Q3956" s="7">
        <f>text(E3956,"ddd")</f>
        <v/>
      </c>
      <c r="R3956" s="7">
        <f>G3956-F3956</f>
        <v/>
      </c>
      <c r="S3956" s="7">
        <f>E3956-D3956</f>
        <v/>
      </c>
      <c r="T3956" s="7">
        <f>O3956*M3956</f>
        <v/>
      </c>
      <c r="U3956" s="7">
        <f>T3956*N3956</f>
        <v/>
      </c>
      <c r="V3956" s="7">
        <f>T3956-U3956-(P3956*M3956)</f>
        <v/>
      </c>
      <c r="W3956" s="7">
        <f>VLOOKUP(L3956,'Products Sheet'!$A:$B,2,FALSE)</f>
        <v/>
      </c>
      <c r="X3956" s="7" t="n"/>
      <c r="Y3956" s="7" t="n"/>
      <c r="Z3956" s="7" t="n"/>
      <c r="AA3956" s="7" t="n"/>
      <c r="AB3956" s="7" t="n"/>
      <c r="AC3956" s="7" t="n"/>
    </row>
    <row r="3957" ht="9.75" customHeight="1" s="12">
      <c r="A3957" s="11" t="inlineStr">
        <is>
          <t>SO - 0007614</t>
        </is>
      </c>
      <c r="B3957" s="11" t="inlineStr">
        <is>
          <t>Online</t>
        </is>
      </c>
      <c r="C3957" s="11" t="inlineStr">
        <is>
          <t>WARE-MKL1006</t>
        </is>
      </c>
      <c r="D3957" s="6" t="n">
        <v>44000</v>
      </c>
      <c r="E3957" s="6" t="n">
        <v>44138</v>
      </c>
      <c r="F3957" s="6" t="n">
        <v>44157</v>
      </c>
      <c r="G3957" s="6" t="n">
        <v>44159</v>
      </c>
      <c r="H3957" s="11" t="inlineStr">
        <is>
          <t>USD</t>
        </is>
      </c>
      <c r="I3957" s="11" t="n">
        <v>13</v>
      </c>
      <c r="J3957" s="11" t="n">
        <v>40</v>
      </c>
      <c r="K3957" s="11" t="n">
        <v>336</v>
      </c>
      <c r="L3957" s="11" t="n">
        <v>23</v>
      </c>
      <c r="M3957" s="11" t="n">
        <v>5</v>
      </c>
      <c r="N3957" s="11" t="n">
        <v>0.1</v>
      </c>
      <c r="O3957" s="7" t="n">
        <v>214.4</v>
      </c>
      <c r="P3957" s="7" t="n">
        <v>126.496</v>
      </c>
      <c r="Q3957" s="7">
        <f>text(E3957,"ddd")</f>
        <v/>
      </c>
      <c r="R3957" s="7">
        <f>G3957-F3957</f>
        <v/>
      </c>
      <c r="S3957" s="7">
        <f>E3957-D3957</f>
        <v/>
      </c>
      <c r="T3957" s="7">
        <f>O3957*M3957</f>
        <v/>
      </c>
      <c r="U3957" s="7">
        <f>T3957*N3957</f>
        <v/>
      </c>
      <c r="V3957" s="7">
        <f>T3957-U3957-(P3957*M3957)</f>
        <v/>
      </c>
      <c r="W3957" s="7">
        <f>VLOOKUP(L3957,'Products Sheet'!$A:$B,2,FALSE)</f>
        <v/>
      </c>
      <c r="X3957" s="7" t="n"/>
      <c r="Y3957" s="7" t="n"/>
      <c r="Z3957" s="7" t="n"/>
      <c r="AA3957" s="7" t="n"/>
      <c r="AB3957" s="7" t="n"/>
      <c r="AC3957" s="7" t="n"/>
    </row>
    <row r="3958" ht="9.75" customHeight="1" s="12">
      <c r="A3958" s="11" t="inlineStr">
        <is>
          <t>SO - 0007665</t>
        </is>
      </c>
      <c r="B3958" s="11" t="inlineStr">
        <is>
          <t>In-Store</t>
        </is>
      </c>
      <c r="C3958" s="11" t="inlineStr">
        <is>
          <t>WARE-NMK1003</t>
        </is>
      </c>
      <c r="D3958" s="6" t="n">
        <v>44100</v>
      </c>
      <c r="E3958" s="6" t="n">
        <v>44145</v>
      </c>
      <c r="F3958" s="6" t="n">
        <v>44164</v>
      </c>
      <c r="G3958" s="6" t="n">
        <v>44174</v>
      </c>
      <c r="H3958" s="11" t="inlineStr">
        <is>
          <t>USD</t>
        </is>
      </c>
      <c r="I3958" s="11" t="n">
        <v>1</v>
      </c>
      <c r="J3958" s="11" t="n">
        <v>19</v>
      </c>
      <c r="K3958" s="11" t="n">
        <v>133</v>
      </c>
      <c r="L3958" s="11" t="n">
        <v>23</v>
      </c>
      <c r="M3958" s="11" t="n">
        <v>6</v>
      </c>
      <c r="N3958" s="11" t="n">
        <v>0.05</v>
      </c>
      <c r="O3958" s="7" t="n">
        <v>6365</v>
      </c>
      <c r="P3958" s="7" t="n">
        <v>5028.35</v>
      </c>
      <c r="Q3958" s="7">
        <f>text(E3958,"ddd")</f>
        <v/>
      </c>
      <c r="R3958" s="7">
        <f>G3958-F3958</f>
        <v/>
      </c>
      <c r="S3958" s="7">
        <f>E3958-D3958</f>
        <v/>
      </c>
      <c r="T3958" s="7">
        <f>O3958*M3958</f>
        <v/>
      </c>
      <c r="U3958" s="7">
        <f>T3958*N3958</f>
        <v/>
      </c>
      <c r="V3958" s="7">
        <f>T3958-U3958-(P3958*M3958)</f>
        <v/>
      </c>
      <c r="W3958" s="7">
        <f>VLOOKUP(L3958,'Products Sheet'!$A:$B,2,FALSE)</f>
        <v/>
      </c>
      <c r="X3958" s="7" t="n"/>
      <c r="Y3958" s="7" t="n"/>
      <c r="Z3958" s="7" t="n"/>
      <c r="AA3958" s="7" t="n"/>
      <c r="AB3958" s="7" t="n"/>
      <c r="AC3958" s="7" t="n"/>
    </row>
    <row r="3959" ht="9.75" customHeight="1" s="12">
      <c r="A3959" s="11" t="inlineStr">
        <is>
          <t>SO - 0007763</t>
        </is>
      </c>
      <c r="B3959" s="11" t="inlineStr">
        <is>
          <t>In-Store</t>
        </is>
      </c>
      <c r="C3959" s="11" t="inlineStr">
        <is>
          <t>WARE-UHY1004</t>
        </is>
      </c>
      <c r="D3959" s="6" t="n">
        <v>44100</v>
      </c>
      <c r="E3959" s="6" t="n">
        <v>44156</v>
      </c>
      <c r="F3959" s="6" t="n">
        <v>44159</v>
      </c>
      <c r="G3959" s="6" t="n">
        <v>44164</v>
      </c>
      <c r="H3959" s="11" t="inlineStr">
        <is>
          <t>USD</t>
        </is>
      </c>
      <c r="I3959" s="11" t="n">
        <v>10</v>
      </c>
      <c r="J3959" s="11" t="n">
        <v>10</v>
      </c>
      <c r="K3959" s="11" t="n">
        <v>239</v>
      </c>
      <c r="L3959" s="11" t="n">
        <v>23</v>
      </c>
      <c r="M3959" s="11" t="n">
        <v>8</v>
      </c>
      <c r="N3959" s="11" t="n">
        <v>0.05</v>
      </c>
      <c r="O3959" s="7" t="n">
        <v>5969.7</v>
      </c>
      <c r="P3959" s="7" t="n">
        <v>3641.517</v>
      </c>
      <c r="Q3959" s="7">
        <f>text(E3959,"ddd")</f>
        <v/>
      </c>
      <c r="R3959" s="7">
        <f>G3959-F3959</f>
        <v/>
      </c>
      <c r="S3959" s="7">
        <f>E3959-D3959</f>
        <v/>
      </c>
      <c r="T3959" s="7">
        <f>O3959*M3959</f>
        <v/>
      </c>
      <c r="U3959" s="7">
        <f>T3959*N3959</f>
        <v/>
      </c>
      <c r="V3959" s="7">
        <f>T3959-U3959-(P3959*M3959)</f>
        <v/>
      </c>
      <c r="W3959" s="7">
        <f>VLOOKUP(L3959,'Products Sheet'!$A:$B,2,FALSE)</f>
        <v/>
      </c>
      <c r="X3959" s="7" t="n"/>
      <c r="Y3959" s="7" t="n"/>
      <c r="Z3959" s="7" t="n"/>
      <c r="AA3959" s="7" t="n"/>
      <c r="AB3959" s="7" t="n"/>
      <c r="AC3959" s="7" t="n"/>
    </row>
    <row r="3960" ht="9.75" customHeight="1" s="12">
      <c r="A3960" s="11" t="inlineStr">
        <is>
          <t>SO - 0007769</t>
        </is>
      </c>
      <c r="B3960" s="11" t="inlineStr">
        <is>
          <t>Online</t>
        </is>
      </c>
      <c r="C3960" s="11" t="inlineStr">
        <is>
          <t>WARE-NMK1003</t>
        </is>
      </c>
      <c r="D3960" s="6" t="n">
        <v>44000</v>
      </c>
      <c r="E3960" s="6" t="n">
        <v>44156</v>
      </c>
      <c r="F3960" s="6" t="n">
        <v>44180</v>
      </c>
      <c r="G3960" s="6" t="n">
        <v>44187</v>
      </c>
      <c r="H3960" s="11" t="inlineStr">
        <is>
          <t>USD</t>
        </is>
      </c>
      <c r="I3960" s="11" t="n">
        <v>12</v>
      </c>
      <c r="J3960" s="11" t="n">
        <v>15</v>
      </c>
      <c r="K3960" s="11" t="n">
        <v>160</v>
      </c>
      <c r="L3960" s="11" t="n">
        <v>23</v>
      </c>
      <c r="M3960" s="11" t="n">
        <v>7</v>
      </c>
      <c r="N3960" s="11" t="n">
        <v>0.2</v>
      </c>
      <c r="O3960" s="7" t="n">
        <v>6371.7</v>
      </c>
      <c r="P3960" s="7" t="n">
        <v>3249.567</v>
      </c>
      <c r="Q3960" s="7">
        <f>text(E3960,"ddd")</f>
        <v/>
      </c>
      <c r="R3960" s="7">
        <f>G3960-F3960</f>
        <v/>
      </c>
      <c r="S3960" s="7">
        <f>E3960-D3960</f>
        <v/>
      </c>
      <c r="T3960" s="7">
        <f>O3960*M3960</f>
        <v/>
      </c>
      <c r="U3960" s="7">
        <f>T3960*N3960</f>
        <v/>
      </c>
      <c r="V3960" s="7">
        <f>T3960-U3960-(P3960*M3960)</f>
        <v/>
      </c>
      <c r="W3960" s="7">
        <f>VLOOKUP(L3960,'Products Sheet'!$A:$B,2,FALSE)</f>
        <v/>
      </c>
      <c r="X3960" s="7" t="n"/>
      <c r="Y3960" s="7" t="n"/>
      <c r="Z3960" s="7" t="n"/>
      <c r="AA3960" s="7" t="n"/>
      <c r="AB3960" s="7" t="n"/>
      <c r="AC3960" s="7" t="n"/>
    </row>
    <row r="3961" ht="9.75" customHeight="1" s="12">
      <c r="A3961" s="11" t="inlineStr">
        <is>
          <t>SO - 0007874</t>
        </is>
      </c>
      <c r="B3961" s="11" t="inlineStr">
        <is>
          <t>Distributor</t>
        </is>
      </c>
      <c r="C3961" s="11" t="inlineStr">
        <is>
          <t>WARE-MKL1006</t>
        </is>
      </c>
      <c r="D3961" s="6" t="n">
        <v>44100</v>
      </c>
      <c r="E3961" s="6" t="n">
        <v>44170</v>
      </c>
      <c r="F3961" s="6" t="n">
        <v>44172</v>
      </c>
      <c r="G3961" s="6" t="n">
        <v>44182</v>
      </c>
      <c r="H3961" s="11" t="inlineStr">
        <is>
          <t>USD</t>
        </is>
      </c>
      <c r="I3961" s="11" t="n">
        <v>21</v>
      </c>
      <c r="J3961" s="11" t="n">
        <v>48</v>
      </c>
      <c r="K3961" s="11" t="n">
        <v>347</v>
      </c>
      <c r="L3961" s="11" t="n">
        <v>23</v>
      </c>
      <c r="M3961" s="11" t="n">
        <v>8</v>
      </c>
      <c r="N3961" s="11" t="n">
        <v>0.05</v>
      </c>
      <c r="O3961" s="7" t="n">
        <v>1795.6</v>
      </c>
      <c r="P3961" s="7" t="n">
        <v>718.2400000000001</v>
      </c>
      <c r="Q3961" s="7">
        <f>text(E3961,"ddd")</f>
        <v/>
      </c>
      <c r="R3961" s="7">
        <f>G3961-F3961</f>
        <v/>
      </c>
      <c r="S3961" s="7">
        <f>E3961-D3961</f>
        <v/>
      </c>
      <c r="T3961" s="7">
        <f>O3961*M3961</f>
        <v/>
      </c>
      <c r="U3961" s="7">
        <f>T3961*N3961</f>
        <v/>
      </c>
      <c r="V3961" s="7">
        <f>T3961-U3961-(P3961*M3961)</f>
        <v/>
      </c>
      <c r="W3961" s="7">
        <f>VLOOKUP(L3961,'Products Sheet'!$A:$B,2,FALSE)</f>
        <v/>
      </c>
      <c r="X3961" s="7" t="n"/>
      <c r="Y3961" s="7" t="n"/>
      <c r="Z3961" s="7" t="n"/>
      <c r="AA3961" s="7" t="n"/>
      <c r="AB3961" s="7" t="n"/>
      <c r="AC3961" s="7" t="n"/>
    </row>
    <row r="3962" ht="9.75" customHeight="1" s="12">
      <c r="A3962" s="11" t="inlineStr">
        <is>
          <t>SO - 0007902</t>
        </is>
      </c>
      <c r="B3962" s="11" t="inlineStr">
        <is>
          <t>Distributor</t>
        </is>
      </c>
      <c r="C3962" s="11" t="inlineStr">
        <is>
          <t>WARE-XYS1001</t>
        </is>
      </c>
      <c r="D3962" s="6" t="n">
        <v>44100</v>
      </c>
      <c r="E3962" s="6" t="n">
        <v>44173</v>
      </c>
      <c r="F3962" s="6" t="n">
        <v>44182</v>
      </c>
      <c r="G3962" s="6" t="n">
        <v>44184</v>
      </c>
      <c r="H3962" s="11" t="inlineStr">
        <is>
          <t>USD</t>
        </is>
      </c>
      <c r="I3962" s="11" t="n">
        <v>23</v>
      </c>
      <c r="J3962" s="11" t="n">
        <v>37</v>
      </c>
      <c r="K3962" s="11" t="n">
        <v>19</v>
      </c>
      <c r="L3962" s="11" t="n">
        <v>23</v>
      </c>
      <c r="M3962" s="11" t="n">
        <v>7</v>
      </c>
      <c r="N3962" s="11" t="n">
        <v>0.1</v>
      </c>
      <c r="O3962" s="7" t="n">
        <v>5299.7</v>
      </c>
      <c r="P3962" s="7" t="n">
        <v>3444.805</v>
      </c>
      <c r="Q3962" s="7">
        <f>text(E3962,"ddd")</f>
        <v/>
      </c>
      <c r="R3962" s="7">
        <f>G3962-F3962</f>
        <v/>
      </c>
      <c r="S3962" s="7">
        <f>E3962-D3962</f>
        <v/>
      </c>
      <c r="T3962" s="7">
        <f>O3962*M3962</f>
        <v/>
      </c>
      <c r="U3962" s="7">
        <f>T3962*N3962</f>
        <v/>
      </c>
      <c r="V3962" s="7">
        <f>T3962-U3962-(P3962*M3962)</f>
        <v/>
      </c>
      <c r="W3962" s="7">
        <f>VLOOKUP(L3962,'Products Sheet'!$A:$B,2,FALSE)</f>
        <v/>
      </c>
      <c r="X3962" s="7" t="n"/>
      <c r="Y3962" s="7" t="n"/>
      <c r="Z3962" s="7" t="n"/>
      <c r="AA3962" s="7" t="n"/>
      <c r="AB3962" s="7" t="n"/>
      <c r="AC3962" s="7" t="n"/>
    </row>
    <row r="3963" ht="9.75" customHeight="1" s="12">
      <c r="A3963" s="11" t="inlineStr">
        <is>
          <t>SO - 0007905</t>
        </is>
      </c>
      <c r="B3963" s="11" t="inlineStr">
        <is>
          <t>In-Store</t>
        </is>
      </c>
      <c r="C3963" s="11" t="inlineStr">
        <is>
          <t>WARE-NBV1002</t>
        </is>
      </c>
      <c r="D3963" s="6" t="n">
        <v>44100</v>
      </c>
      <c r="E3963" s="6" t="n">
        <v>44173</v>
      </c>
      <c r="F3963" s="6" t="n">
        <v>44179</v>
      </c>
      <c r="G3963" s="6" t="n">
        <v>44188</v>
      </c>
      <c r="H3963" s="11" t="inlineStr">
        <is>
          <t>USD</t>
        </is>
      </c>
      <c r="I3963" s="11" t="n">
        <v>3</v>
      </c>
      <c r="J3963" s="11" t="n">
        <v>14</v>
      </c>
      <c r="K3963" s="11" t="n">
        <v>59</v>
      </c>
      <c r="L3963" s="11" t="n">
        <v>23</v>
      </c>
      <c r="M3963" s="11" t="n">
        <v>8</v>
      </c>
      <c r="N3963" s="11" t="n">
        <v>0.05</v>
      </c>
      <c r="O3963" s="7" t="n">
        <v>1688.4</v>
      </c>
      <c r="P3963" s="7" t="n">
        <v>1418.256</v>
      </c>
      <c r="Q3963" s="7">
        <f>text(E3963,"ddd")</f>
        <v/>
      </c>
      <c r="R3963" s="7">
        <f>G3963-F3963</f>
        <v/>
      </c>
      <c r="S3963" s="7">
        <f>E3963-D3963</f>
        <v/>
      </c>
      <c r="T3963" s="7">
        <f>O3963*M3963</f>
        <v/>
      </c>
      <c r="U3963" s="7">
        <f>T3963*N3963</f>
        <v/>
      </c>
      <c r="V3963" s="7">
        <f>T3963-U3963-(P3963*M3963)</f>
        <v/>
      </c>
      <c r="W3963" s="7">
        <f>VLOOKUP(L3963,'Products Sheet'!$A:$B,2,FALSE)</f>
        <v/>
      </c>
      <c r="X3963" s="7" t="n"/>
      <c r="Y3963" s="7" t="n"/>
      <c r="Z3963" s="7" t="n"/>
      <c r="AA3963" s="7" t="n"/>
      <c r="AB3963" s="7" t="n"/>
      <c r="AC3963" s="7" t="n"/>
    </row>
    <row r="3964" ht="9.75" customHeight="1" s="12">
      <c r="A3964" s="11" t="inlineStr">
        <is>
          <t>SO - 0007914</t>
        </is>
      </c>
      <c r="B3964" s="11" t="inlineStr">
        <is>
          <t>In-Store</t>
        </is>
      </c>
      <c r="C3964" s="11" t="inlineStr">
        <is>
          <t>WARE-XYS1001</t>
        </is>
      </c>
      <c r="D3964" s="6" t="n">
        <v>44000</v>
      </c>
      <c r="E3964" s="6" t="n">
        <v>44174</v>
      </c>
      <c r="F3964" s="6" t="n">
        <v>44185</v>
      </c>
      <c r="G3964" s="6" t="n">
        <v>44191</v>
      </c>
      <c r="H3964" s="11" t="inlineStr">
        <is>
          <t>USD</t>
        </is>
      </c>
      <c r="I3964" s="11" t="n">
        <v>3</v>
      </c>
      <c r="J3964" s="11" t="n">
        <v>39</v>
      </c>
      <c r="K3964" s="11" t="n">
        <v>37</v>
      </c>
      <c r="L3964" s="11" t="n">
        <v>23</v>
      </c>
      <c r="M3964" s="11" t="n">
        <v>4</v>
      </c>
      <c r="N3964" s="11" t="n">
        <v>0.05</v>
      </c>
      <c r="O3964" s="7" t="n">
        <v>1708.5</v>
      </c>
      <c r="P3964" s="7" t="n">
        <v>854.25</v>
      </c>
      <c r="Q3964" s="7">
        <f>text(E3964,"ddd")</f>
        <v/>
      </c>
      <c r="R3964" s="7">
        <f>G3964-F3964</f>
        <v/>
      </c>
      <c r="S3964" s="7">
        <f>E3964-D3964</f>
        <v/>
      </c>
      <c r="T3964" s="7">
        <f>O3964*M3964</f>
        <v/>
      </c>
      <c r="U3964" s="7">
        <f>T3964*N3964</f>
        <v/>
      </c>
      <c r="V3964" s="7">
        <f>T3964-U3964-(P3964*M3964)</f>
        <v/>
      </c>
      <c r="W3964" s="7">
        <f>VLOOKUP(L3964,'Products Sheet'!$A:$B,2,FALSE)</f>
        <v/>
      </c>
      <c r="X3964" s="7" t="n"/>
      <c r="Y3964" s="7" t="n"/>
      <c r="Z3964" s="7" t="n"/>
      <c r="AA3964" s="7" t="n"/>
      <c r="AB3964" s="7" t="n"/>
      <c r="AC3964" s="7" t="n"/>
    </row>
    <row r="3965" ht="9.75" customHeight="1" s="12">
      <c r="A3965" s="11" t="inlineStr">
        <is>
          <t>SO - 0007926</t>
        </is>
      </c>
      <c r="B3965" s="11" t="inlineStr">
        <is>
          <t>Distributor</t>
        </is>
      </c>
      <c r="C3965" s="11" t="inlineStr">
        <is>
          <t>WARE-NMK1003</t>
        </is>
      </c>
      <c r="D3965" s="6" t="n">
        <v>44100</v>
      </c>
      <c r="E3965" s="6" t="n">
        <v>44175</v>
      </c>
      <c r="F3965" s="6" t="n">
        <v>44183</v>
      </c>
      <c r="G3965" s="6" t="n">
        <v>44193</v>
      </c>
      <c r="H3965" s="11" t="inlineStr">
        <is>
          <t>USD</t>
        </is>
      </c>
      <c r="I3965" s="11" t="n">
        <v>21</v>
      </c>
      <c r="J3965" s="11" t="n">
        <v>14</v>
      </c>
      <c r="K3965" s="11" t="n">
        <v>139</v>
      </c>
      <c r="L3965" s="11" t="n">
        <v>23</v>
      </c>
      <c r="M3965" s="11" t="n">
        <v>6</v>
      </c>
      <c r="N3965" s="11" t="n">
        <v>0.15</v>
      </c>
      <c r="O3965" s="7" t="n">
        <v>227.8</v>
      </c>
      <c r="P3965" s="7" t="n">
        <v>164.016</v>
      </c>
      <c r="Q3965" s="7">
        <f>text(E3965,"ddd")</f>
        <v/>
      </c>
      <c r="R3965" s="7">
        <f>G3965-F3965</f>
        <v/>
      </c>
      <c r="S3965" s="7">
        <f>E3965-D3965</f>
        <v/>
      </c>
      <c r="T3965" s="7">
        <f>O3965*M3965</f>
        <v/>
      </c>
      <c r="U3965" s="7">
        <f>T3965*N3965</f>
        <v/>
      </c>
      <c r="V3965" s="7">
        <f>T3965-U3965-(P3965*M3965)</f>
        <v/>
      </c>
      <c r="W3965" s="7">
        <f>VLOOKUP(L3965,'Products Sheet'!$A:$B,2,FALSE)</f>
        <v/>
      </c>
      <c r="X3965" s="7" t="n"/>
      <c r="Y3965" s="7" t="n"/>
      <c r="Z3965" s="7" t="n"/>
      <c r="AA3965" s="7" t="n"/>
      <c r="AB3965" s="7" t="n"/>
      <c r="AC3965" s="7" t="n"/>
    </row>
    <row r="3966" ht="9.75" customHeight="1" s="12">
      <c r="A3966" s="11" t="inlineStr">
        <is>
          <t>SO - 0007941</t>
        </is>
      </c>
      <c r="B3966" s="11" t="inlineStr">
        <is>
          <t>Online</t>
        </is>
      </c>
      <c r="C3966" s="11" t="inlineStr">
        <is>
          <t>WARE-NMK1003</t>
        </is>
      </c>
      <c r="D3966" s="6" t="n">
        <v>44100</v>
      </c>
      <c r="E3966" s="6" t="n">
        <v>44178</v>
      </c>
      <c r="F3966" s="6" t="n">
        <v>44199</v>
      </c>
      <c r="G3966" s="6" t="n">
        <v>44207</v>
      </c>
      <c r="H3966" s="11" t="inlineStr">
        <is>
          <t>USD</t>
        </is>
      </c>
      <c r="I3966" s="11" t="n">
        <v>18</v>
      </c>
      <c r="J3966" s="11" t="n">
        <v>15</v>
      </c>
      <c r="K3966" s="11" t="n">
        <v>137</v>
      </c>
      <c r="L3966" s="11" t="n">
        <v>23</v>
      </c>
      <c r="M3966" s="11" t="n">
        <v>5</v>
      </c>
      <c r="N3966" s="11" t="n">
        <v>0.075</v>
      </c>
      <c r="O3966" s="7" t="n">
        <v>6070.2</v>
      </c>
      <c r="P3966" s="7" t="n">
        <v>4249.139999999999</v>
      </c>
      <c r="Q3966" s="7">
        <f>text(E3966,"ddd")</f>
        <v/>
      </c>
      <c r="R3966" s="7">
        <f>G3966-F3966</f>
        <v/>
      </c>
      <c r="S3966" s="7">
        <f>E3966-D3966</f>
        <v/>
      </c>
      <c r="T3966" s="7">
        <f>O3966*M3966</f>
        <v/>
      </c>
      <c r="U3966" s="7">
        <f>T3966*N3966</f>
        <v/>
      </c>
      <c r="V3966" s="7">
        <f>T3966-U3966-(P3966*M3966)</f>
        <v/>
      </c>
      <c r="W3966" s="7">
        <f>VLOOKUP(L3966,'Products Sheet'!$A:$B,2,FALSE)</f>
        <v/>
      </c>
      <c r="X3966" s="7" t="n"/>
      <c r="Y3966" s="7" t="n"/>
      <c r="Z3966" s="7" t="n"/>
      <c r="AA3966" s="7" t="n"/>
      <c r="AB3966" s="7" t="n"/>
      <c r="AC3966" s="7" t="n"/>
    </row>
    <row r="3967" ht="9.75" customHeight="1" s="12">
      <c r="A3967" s="11" t="inlineStr">
        <is>
          <t>SO - 0007948</t>
        </is>
      </c>
      <c r="B3967" s="11" t="inlineStr">
        <is>
          <t>In-Store</t>
        </is>
      </c>
      <c r="C3967" s="11" t="inlineStr">
        <is>
          <t>WARE-UHY1004</t>
        </is>
      </c>
      <c r="D3967" s="6" t="n">
        <v>44100</v>
      </c>
      <c r="E3967" s="6" t="n">
        <v>44179</v>
      </c>
      <c r="F3967" s="6" t="n">
        <v>44182</v>
      </c>
      <c r="G3967" s="6" t="n">
        <v>44185</v>
      </c>
      <c r="H3967" s="11" t="inlineStr">
        <is>
          <t>USD</t>
        </is>
      </c>
      <c r="I3967" s="11" t="n">
        <v>10</v>
      </c>
      <c r="J3967" s="11" t="n">
        <v>20</v>
      </c>
      <c r="K3967" s="11" t="n">
        <v>235</v>
      </c>
      <c r="L3967" s="11" t="n">
        <v>23</v>
      </c>
      <c r="M3967" s="11" t="n">
        <v>3</v>
      </c>
      <c r="N3967" s="11" t="n">
        <v>0.075</v>
      </c>
      <c r="O3967" s="7" t="n">
        <v>978.2</v>
      </c>
      <c r="P3967" s="7" t="n">
        <v>606.484</v>
      </c>
      <c r="Q3967" s="7">
        <f>text(E3967,"ddd")</f>
        <v/>
      </c>
      <c r="R3967" s="7">
        <f>G3967-F3967</f>
        <v/>
      </c>
      <c r="S3967" s="7">
        <f>E3967-D3967</f>
        <v/>
      </c>
      <c r="T3967" s="7">
        <f>O3967*M3967</f>
        <v/>
      </c>
      <c r="U3967" s="7">
        <f>T3967*N3967</f>
        <v/>
      </c>
      <c r="V3967" s="7">
        <f>T3967-U3967-(P3967*M3967)</f>
        <v/>
      </c>
      <c r="W3967" s="7">
        <f>VLOOKUP(L3967,'Products Sheet'!$A:$B,2,FALSE)</f>
        <v/>
      </c>
      <c r="X3967" s="7" t="n"/>
      <c r="Y3967" s="7" t="n"/>
      <c r="Z3967" s="7" t="n"/>
      <c r="AA3967" s="7" t="n"/>
      <c r="AB3967" s="7" t="n"/>
      <c r="AC3967" s="7" t="n"/>
    </row>
    <row r="3968" ht="9.75" customHeight="1" s="12">
      <c r="A3968" s="11" t="inlineStr">
        <is>
          <t>SO - 000120</t>
        </is>
      </c>
      <c r="B3968" s="11" t="inlineStr">
        <is>
          <t>Online</t>
        </is>
      </c>
      <c r="C3968" s="11" t="inlineStr">
        <is>
          <t>WARE-NMK1003</t>
        </is>
      </c>
      <c r="D3968" s="6" t="n">
        <v>43100</v>
      </c>
      <c r="E3968" s="6" t="n">
        <v>43252</v>
      </c>
      <c r="F3968" s="6" t="n">
        <v>43262</v>
      </c>
      <c r="G3968" s="6" t="n">
        <v>43268</v>
      </c>
      <c r="H3968" s="11" t="inlineStr">
        <is>
          <t>USD</t>
        </is>
      </c>
      <c r="I3968" s="11" t="n">
        <v>14</v>
      </c>
      <c r="J3968" s="11" t="n">
        <v>23</v>
      </c>
      <c r="K3968" s="11" t="n">
        <v>134</v>
      </c>
      <c r="L3968" s="11" t="n">
        <v>24</v>
      </c>
      <c r="M3968" s="11" t="n">
        <v>4</v>
      </c>
      <c r="N3968" s="11" t="n">
        <v>0.05</v>
      </c>
      <c r="O3968" s="7" t="n">
        <v>3095.4</v>
      </c>
      <c r="P3968" s="7" t="n">
        <v>1795.332</v>
      </c>
      <c r="Q3968" s="7">
        <f>text(E3968,"ddd")</f>
        <v/>
      </c>
      <c r="R3968" s="7">
        <f>G3968-F3968</f>
        <v/>
      </c>
      <c r="S3968" s="7">
        <f>E3968-D3968</f>
        <v/>
      </c>
      <c r="T3968" s="7">
        <f>O3968*M3968</f>
        <v/>
      </c>
      <c r="U3968" s="7">
        <f>T3968*N3968</f>
        <v/>
      </c>
      <c r="V3968" s="7">
        <f>T3968-U3968-(P3968*M3968)</f>
        <v/>
      </c>
      <c r="W3968" s="7">
        <f>VLOOKUP(L3968,'Products Sheet'!$A:$B,2,FALSE)</f>
        <v/>
      </c>
      <c r="X3968" s="7" t="n"/>
      <c r="Y3968" s="7" t="n"/>
      <c r="Z3968" s="7" t="n"/>
      <c r="AA3968" s="7" t="n"/>
      <c r="AB3968" s="7" t="n"/>
      <c r="AC3968" s="7" t="n"/>
    </row>
    <row r="3969" ht="9.75" customHeight="1" s="12">
      <c r="A3969" s="11" t="inlineStr">
        <is>
          <t>SO - 000126</t>
        </is>
      </c>
      <c r="B3969" s="11" t="inlineStr">
        <is>
          <t>Online</t>
        </is>
      </c>
      <c r="C3969" s="11" t="inlineStr">
        <is>
          <t>WARE-NMK1003</t>
        </is>
      </c>
      <c r="D3969" s="6" t="n">
        <v>43100</v>
      </c>
      <c r="E3969" s="6" t="n">
        <v>43253</v>
      </c>
      <c r="F3969" s="6" t="n">
        <v>43272</v>
      </c>
      <c r="G3969" s="6" t="n">
        <v>43282</v>
      </c>
      <c r="H3969" s="11" t="inlineStr">
        <is>
          <t>USD</t>
        </is>
      </c>
      <c r="I3969" s="11" t="n">
        <v>18</v>
      </c>
      <c r="J3969" s="11" t="n">
        <v>46</v>
      </c>
      <c r="K3969" s="11" t="n">
        <v>110</v>
      </c>
      <c r="L3969" s="11" t="n">
        <v>24</v>
      </c>
      <c r="M3969" s="11" t="n">
        <v>7</v>
      </c>
      <c r="N3969" s="11" t="n">
        <v>0.1</v>
      </c>
      <c r="O3969" s="7" t="n">
        <v>174.2</v>
      </c>
      <c r="P3969" s="7" t="n">
        <v>95.81000000000002</v>
      </c>
      <c r="Q3969" s="7">
        <f>text(E3969,"ddd")</f>
        <v/>
      </c>
      <c r="R3969" s="7">
        <f>G3969-F3969</f>
        <v/>
      </c>
      <c r="S3969" s="7">
        <f>E3969-D3969</f>
        <v/>
      </c>
      <c r="T3969" s="7">
        <f>O3969*M3969</f>
        <v/>
      </c>
      <c r="U3969" s="7">
        <f>T3969*N3969</f>
        <v/>
      </c>
      <c r="V3969" s="7">
        <f>T3969-U3969-(P3969*M3969)</f>
        <v/>
      </c>
      <c r="W3969" s="7">
        <f>VLOOKUP(L3969,'Products Sheet'!$A:$B,2,FALSE)</f>
        <v/>
      </c>
      <c r="X3969" s="7" t="n"/>
      <c r="Y3969" s="7" t="n"/>
      <c r="Z3969" s="7" t="n"/>
      <c r="AA3969" s="7" t="n"/>
      <c r="AB3969" s="7" t="n"/>
      <c r="AC3969" s="7" t="n"/>
    </row>
    <row r="3970" ht="9.75" customHeight="1" s="12">
      <c r="A3970" s="11" t="inlineStr">
        <is>
          <t>SO - 000302</t>
        </is>
      </c>
      <c r="B3970" s="11" t="inlineStr">
        <is>
          <t>In-5tore</t>
        </is>
      </c>
      <c r="C3970" s="11" t="inlineStr">
        <is>
          <t>WARE-NMK1003</t>
        </is>
      </c>
      <c r="D3970" s="6" t="n">
        <v>43200</v>
      </c>
      <c r="E3970" s="6" t="n">
        <v>43276</v>
      </c>
      <c r="F3970" s="6" t="n">
        <v>43291</v>
      </c>
      <c r="G3970" s="6" t="n">
        <v>43294</v>
      </c>
      <c r="H3970" s="11" t="inlineStr">
        <is>
          <t>USD</t>
        </is>
      </c>
      <c r="I3970" s="11" t="n">
        <v>11</v>
      </c>
      <c r="J3970" s="11" t="n">
        <v>46</v>
      </c>
      <c r="K3970" s="11" t="n">
        <v>152</v>
      </c>
      <c r="L3970" s="11" t="n">
        <v>24</v>
      </c>
      <c r="M3970" s="11" t="n">
        <v>4</v>
      </c>
      <c r="N3970" s="11" t="n">
        <v>0.3</v>
      </c>
      <c r="O3970" s="7" t="n">
        <v>3336.6</v>
      </c>
      <c r="P3970" s="7" t="n">
        <v>2035.326</v>
      </c>
      <c r="Q3970" s="7">
        <f>text(E3970,"ddd")</f>
        <v/>
      </c>
      <c r="R3970" s="7">
        <f>G3970-F3970</f>
        <v/>
      </c>
      <c r="S3970" s="7">
        <f>E3970-D3970</f>
        <v/>
      </c>
      <c r="T3970" s="7">
        <f>O3970*M3970</f>
        <v/>
      </c>
      <c r="U3970" s="7">
        <f>T3970*N3970</f>
        <v/>
      </c>
      <c r="V3970" s="7">
        <f>T3970-U3970-(P3970*M3970)</f>
        <v/>
      </c>
      <c r="W3970" s="7">
        <f>VLOOKUP(L3970,'Products Sheet'!$A:$B,2,FALSE)</f>
        <v/>
      </c>
      <c r="X3970" s="7" t="n"/>
      <c r="Y3970" s="7" t="n"/>
      <c r="Z3970" s="7" t="n"/>
      <c r="AA3970" s="7" t="n"/>
      <c r="AB3970" s="7" t="n"/>
      <c r="AC3970" s="7" t="n"/>
    </row>
    <row r="3971" ht="9.75" customHeight="1" s="12">
      <c r="A3971" s="11" t="inlineStr">
        <is>
          <t>SO - 000392</t>
        </is>
      </c>
      <c r="B3971" s="11" t="inlineStr">
        <is>
          <t>In-Store</t>
        </is>
      </c>
      <c r="C3971" s="11" t="inlineStr">
        <is>
          <t>WARE-NMK1003</t>
        </is>
      </c>
      <c r="D3971" s="6" t="n">
        <v>43200</v>
      </c>
      <c r="E3971" s="6" t="n">
        <v>43286</v>
      </c>
      <c r="F3971" s="6" t="n">
        <v>43292</v>
      </c>
      <c r="G3971" s="6" t="n">
        <v>43299</v>
      </c>
      <c r="H3971" s="11" t="inlineStr">
        <is>
          <t>USD</t>
        </is>
      </c>
      <c r="I3971" s="11" t="n">
        <v>4</v>
      </c>
      <c r="J3971" s="11" t="n">
        <v>47</v>
      </c>
      <c r="K3971" s="11" t="n">
        <v>162</v>
      </c>
      <c r="L3971" s="11" t="n">
        <v>24</v>
      </c>
      <c r="M3971" s="11" t="n">
        <v>2</v>
      </c>
      <c r="N3971" s="11" t="n">
        <v>0.075</v>
      </c>
      <c r="O3971" s="7" t="n">
        <v>167.5</v>
      </c>
      <c r="P3971" s="7" t="n">
        <v>82.075</v>
      </c>
      <c r="Q3971" s="7">
        <f>text(E3971,"ddd")</f>
        <v/>
      </c>
      <c r="R3971" s="7">
        <f>G3971-F3971</f>
        <v/>
      </c>
      <c r="S3971" s="7">
        <f>E3971-D3971</f>
        <v/>
      </c>
      <c r="T3971" s="7">
        <f>O3971*M3971</f>
        <v/>
      </c>
      <c r="U3971" s="7">
        <f>T3971*N3971</f>
        <v/>
      </c>
      <c r="V3971" s="7">
        <f>T3971-U3971-(P3971*M3971)</f>
        <v/>
      </c>
      <c r="W3971" s="7">
        <f>VLOOKUP(L3971,'Products Sheet'!$A:$B,2,FALSE)</f>
        <v/>
      </c>
      <c r="X3971" s="7" t="n"/>
      <c r="Y3971" s="7" t="n"/>
      <c r="Z3971" s="7" t="n"/>
      <c r="AA3971" s="7" t="n"/>
      <c r="AB3971" s="7" t="n"/>
      <c r="AC3971" s="7" t="n"/>
    </row>
    <row r="3972" ht="9.75" customHeight="1" s="12">
      <c r="A3972" s="11" t="inlineStr">
        <is>
          <t>SO - 000429</t>
        </is>
      </c>
      <c r="B3972" s="11" t="inlineStr">
        <is>
          <t>Distributor</t>
        </is>
      </c>
      <c r="C3972" s="11" t="inlineStr">
        <is>
          <t>WARE-MKL1006</t>
        </is>
      </c>
      <c r="D3972" s="6" t="n">
        <v>43200</v>
      </c>
      <c r="E3972" s="6" t="n">
        <v>43290</v>
      </c>
      <c r="F3972" s="6" t="n">
        <v>43296</v>
      </c>
      <c r="G3972" s="6" t="n">
        <v>43298</v>
      </c>
      <c r="H3972" s="11" t="inlineStr">
        <is>
          <t>USD</t>
        </is>
      </c>
      <c r="I3972" s="11" t="n">
        <v>21</v>
      </c>
      <c r="J3972" s="11" t="n">
        <v>22</v>
      </c>
      <c r="K3972" s="11" t="n">
        <v>330</v>
      </c>
      <c r="L3972" s="11" t="n">
        <v>24</v>
      </c>
      <c r="M3972" s="11" t="n">
        <v>8</v>
      </c>
      <c r="N3972" s="11" t="n">
        <v>0.05</v>
      </c>
      <c r="O3972" s="7" t="n">
        <v>1681.7</v>
      </c>
      <c r="P3972" s="7" t="n">
        <v>891.301</v>
      </c>
      <c r="Q3972" s="7">
        <f>text(E3972,"ddd")</f>
        <v/>
      </c>
      <c r="R3972" s="7">
        <f>G3972-F3972</f>
        <v/>
      </c>
      <c r="S3972" s="7">
        <f>E3972-D3972</f>
        <v/>
      </c>
      <c r="T3972" s="7">
        <f>O3972*M3972</f>
        <v/>
      </c>
      <c r="U3972" s="7">
        <f>T3972*N3972</f>
        <v/>
      </c>
      <c r="V3972" s="7">
        <f>T3972-U3972-(P3972*M3972)</f>
        <v/>
      </c>
      <c r="W3972" s="7">
        <f>VLOOKUP(L3972,'Products Sheet'!$A:$B,2,FALSE)</f>
        <v/>
      </c>
      <c r="X3972" s="7" t="n"/>
      <c r="Y3972" s="7" t="n"/>
      <c r="Z3972" s="7" t="n"/>
      <c r="AA3972" s="7" t="n"/>
      <c r="AB3972" s="7" t="n"/>
      <c r="AC3972" s="7" t="n"/>
    </row>
    <row r="3973" ht="9.75" customHeight="1" s="12">
      <c r="A3973" s="11" t="inlineStr">
        <is>
          <t>SO - 000446</t>
        </is>
      </c>
      <c r="B3973" s="11" t="inlineStr">
        <is>
          <t>Distributor</t>
        </is>
      </c>
      <c r="C3973" s="11" t="inlineStr">
        <is>
          <t>WARE-NMK1003</t>
        </is>
      </c>
      <c r="D3973" s="6" t="n">
        <v>43200</v>
      </c>
      <c r="E3973" s="6" t="n">
        <v>43292</v>
      </c>
      <c r="F3973" s="6" t="n">
        <v>43319</v>
      </c>
      <c r="G3973" s="6" t="n">
        <v>43320</v>
      </c>
      <c r="H3973" s="11" t="inlineStr">
        <is>
          <t>USD</t>
        </is>
      </c>
      <c r="I3973" s="11" t="n">
        <v>22</v>
      </c>
      <c r="J3973" s="11" t="n">
        <v>23</v>
      </c>
      <c r="K3973" s="11" t="n">
        <v>96</v>
      </c>
      <c r="L3973" s="11" t="n">
        <v>24</v>
      </c>
      <c r="M3973" s="11" t="n">
        <v>7</v>
      </c>
      <c r="N3973" s="11" t="n">
        <v>0.05</v>
      </c>
      <c r="O3973" s="7" t="n">
        <v>844.2</v>
      </c>
      <c r="P3973" s="7" t="n">
        <v>346.122</v>
      </c>
      <c r="Q3973" s="7">
        <f>text(E3973,"ddd")</f>
        <v/>
      </c>
      <c r="R3973" s="7">
        <f>G3973-F3973</f>
        <v/>
      </c>
      <c r="S3973" s="7">
        <f>E3973-D3973</f>
        <v/>
      </c>
      <c r="T3973" s="7">
        <f>O3973*M3973</f>
        <v/>
      </c>
      <c r="U3973" s="7">
        <f>T3973*N3973</f>
        <v/>
      </c>
      <c r="V3973" s="7">
        <f>T3973-U3973-(P3973*M3973)</f>
        <v/>
      </c>
      <c r="W3973" s="7">
        <f>VLOOKUP(L3973,'Products Sheet'!$A:$B,2,FALSE)</f>
        <v/>
      </c>
      <c r="X3973" s="7" t="n"/>
      <c r="Y3973" s="7" t="n"/>
      <c r="Z3973" s="7" t="n"/>
      <c r="AA3973" s="7" t="n"/>
      <c r="AB3973" s="7" t="n"/>
      <c r="AC3973" s="7" t="n"/>
    </row>
    <row r="3974" ht="9.75" customHeight="1" s="12">
      <c r="A3974" s="11" t="inlineStr">
        <is>
          <t>SO - 000452</t>
        </is>
      </c>
      <c r="B3974" s="11" t="inlineStr">
        <is>
          <t>Online</t>
        </is>
      </c>
      <c r="C3974" s="11" t="inlineStr">
        <is>
          <t>WARE-PUJ1005</t>
        </is>
      </c>
      <c r="D3974" s="6" t="n">
        <v>43200</v>
      </c>
      <c r="E3974" s="6" t="n">
        <v>43293</v>
      </c>
      <c r="F3974" s="6" t="n">
        <v>43295</v>
      </c>
      <c r="G3974" s="6" t="n">
        <v>43299</v>
      </c>
      <c r="H3974" s="11" t="inlineStr">
        <is>
          <t>USD</t>
        </is>
      </c>
      <c r="I3974" s="11" t="n">
        <v>16</v>
      </c>
      <c r="J3974" s="11" t="n">
        <v>17</v>
      </c>
      <c r="K3974" s="11" t="n">
        <v>309</v>
      </c>
      <c r="L3974" s="11" t="n">
        <v>24</v>
      </c>
      <c r="M3974" s="11" t="n">
        <v>8</v>
      </c>
      <c r="N3974" s="11" t="n">
        <v>0.05</v>
      </c>
      <c r="O3974" s="7" t="n">
        <v>3906.1</v>
      </c>
      <c r="P3974" s="7" t="n">
        <v>3163.941</v>
      </c>
      <c r="Q3974" s="7">
        <f>text(E3974,"ddd")</f>
        <v/>
      </c>
      <c r="R3974" s="7">
        <f>G3974-F3974</f>
        <v/>
      </c>
      <c r="S3974" s="7">
        <f>E3974-D3974</f>
        <v/>
      </c>
      <c r="T3974" s="7">
        <f>O3974*M3974</f>
        <v/>
      </c>
      <c r="U3974" s="7">
        <f>T3974*N3974</f>
        <v/>
      </c>
      <c r="V3974" s="7">
        <f>T3974-U3974-(P3974*M3974)</f>
        <v/>
      </c>
      <c r="W3974" s="7">
        <f>VLOOKUP(L3974,'Products Sheet'!$A:$B,2,FALSE)</f>
        <v/>
      </c>
      <c r="X3974" s="7" t="n"/>
      <c r="Y3974" s="7" t="n"/>
      <c r="Z3974" s="7" t="n"/>
      <c r="AA3974" s="7" t="n"/>
      <c r="AB3974" s="7" t="n"/>
      <c r="AC3974" s="7" t="n"/>
    </row>
    <row r="3975" ht="9.75" customHeight="1" s="12">
      <c r="A3975" s="11" t="inlineStr">
        <is>
          <t>SO - 000540</t>
        </is>
      </c>
      <c r="B3975" s="11" t="inlineStr">
        <is>
          <t>Distributor</t>
        </is>
      </c>
      <c r="C3975" s="11" t="inlineStr">
        <is>
          <t>WARE-NBV1002</t>
        </is>
      </c>
      <c r="D3975" s="6" t="n">
        <v>43200</v>
      </c>
      <c r="E3975" s="6" t="n">
        <v>43303</v>
      </c>
      <c r="F3975" s="6" t="n">
        <v>43305</v>
      </c>
      <c r="G3975" s="6" t="n">
        <v>43311</v>
      </c>
      <c r="H3975" s="11" t="inlineStr">
        <is>
          <t>USD</t>
        </is>
      </c>
      <c r="I3975" s="11" t="n">
        <v>25</v>
      </c>
      <c r="J3975" s="11" t="n">
        <v>45</v>
      </c>
      <c r="K3975" s="11" t="n">
        <v>75</v>
      </c>
      <c r="L3975" s="11" t="n">
        <v>24</v>
      </c>
      <c r="M3975" s="11" t="n">
        <v>4</v>
      </c>
      <c r="N3975" s="11" t="n">
        <v>0.2</v>
      </c>
      <c r="O3975" s="7" t="n">
        <v>6217.6</v>
      </c>
      <c r="P3975" s="7" t="n">
        <v>5284.96</v>
      </c>
      <c r="Q3975" s="7">
        <f>text(E3975,"ddd")</f>
        <v/>
      </c>
      <c r="R3975" s="7">
        <f>G3975-F3975</f>
        <v/>
      </c>
      <c r="S3975" s="7">
        <f>E3975-D3975</f>
        <v/>
      </c>
      <c r="T3975" s="7">
        <f>O3975*M3975</f>
        <v/>
      </c>
      <c r="U3975" s="7">
        <f>T3975*N3975</f>
        <v/>
      </c>
      <c r="V3975" s="7">
        <f>T3975-U3975-(P3975*M3975)</f>
        <v/>
      </c>
      <c r="W3975" s="7">
        <f>VLOOKUP(L3975,'Products Sheet'!$A:$B,2,FALSE)</f>
        <v/>
      </c>
      <c r="X3975" s="7" t="n"/>
      <c r="Y3975" s="7" t="n"/>
      <c r="Z3975" s="7" t="n"/>
      <c r="AA3975" s="7" t="n"/>
      <c r="AB3975" s="7" t="n"/>
      <c r="AC3975" s="7" t="n"/>
    </row>
    <row r="3976" ht="9.75" customHeight="1" s="12">
      <c r="A3976" s="11" t="inlineStr">
        <is>
          <t>SO - 000713</t>
        </is>
      </c>
      <c r="B3976" s="11" t="inlineStr">
        <is>
          <t>In-Store</t>
        </is>
      </c>
      <c r="C3976" s="11" t="inlineStr">
        <is>
          <t>WARE-UHY1004</t>
        </is>
      </c>
      <c r="D3976" s="6" t="n">
        <v>43200</v>
      </c>
      <c r="E3976" s="6" t="n">
        <v>43322</v>
      </c>
      <c r="F3976" s="6" t="n">
        <v>43350</v>
      </c>
      <c r="G3976" s="6" t="n">
        <v>43354</v>
      </c>
      <c r="H3976" s="11" t="inlineStr">
        <is>
          <t>USD</t>
        </is>
      </c>
      <c r="I3976" s="11" t="n">
        <v>7</v>
      </c>
      <c r="J3976" s="11" t="n">
        <v>31</v>
      </c>
      <c r="K3976" s="11" t="n">
        <v>233</v>
      </c>
      <c r="L3976" s="11" t="n">
        <v>24</v>
      </c>
      <c r="M3976" s="11" t="n">
        <v>2</v>
      </c>
      <c r="N3976" s="11" t="n">
        <v>0.1</v>
      </c>
      <c r="O3976" s="7" t="n">
        <v>3926.2</v>
      </c>
      <c r="P3976" s="7" t="n">
        <v>2552.03</v>
      </c>
      <c r="Q3976" s="7">
        <f>text(E3976,"ddd")</f>
        <v/>
      </c>
      <c r="R3976" s="7">
        <f>G3976-F3976</f>
        <v/>
      </c>
      <c r="S3976" s="7">
        <f>E3976-D3976</f>
        <v/>
      </c>
      <c r="T3976" s="7">
        <f>O3976*M3976</f>
        <v/>
      </c>
      <c r="U3976" s="7">
        <f>T3976*N3976</f>
        <v/>
      </c>
      <c r="V3976" s="7">
        <f>T3976-U3976-(P3976*M3976)</f>
        <v/>
      </c>
      <c r="W3976" s="7">
        <f>VLOOKUP(L3976,'Products Sheet'!$A:$B,2,FALSE)</f>
        <v/>
      </c>
      <c r="X3976" s="7" t="n"/>
      <c r="Y3976" s="7" t="n"/>
      <c r="Z3976" s="7" t="n"/>
      <c r="AA3976" s="7" t="n"/>
      <c r="AB3976" s="7" t="n"/>
      <c r="AC3976" s="7" t="n"/>
    </row>
    <row r="3977" ht="9.75" customHeight="1" s="12">
      <c r="A3977" s="11" t="inlineStr">
        <is>
          <t>SO - 000722</t>
        </is>
      </c>
      <c r="B3977" s="11" t="inlineStr">
        <is>
          <t>Online</t>
        </is>
      </c>
      <c r="C3977" s="11" t="inlineStr">
        <is>
          <t>WARE-NMK1003</t>
        </is>
      </c>
      <c r="D3977" s="6" t="n">
        <v>43200</v>
      </c>
      <c r="E3977" s="6" t="n">
        <v>43323</v>
      </c>
      <c r="F3977" s="6" t="n">
        <v>43347</v>
      </c>
      <c r="G3977" s="6" t="n">
        <v>43350</v>
      </c>
      <c r="H3977" s="11" t="inlineStr">
        <is>
          <t>USD</t>
        </is>
      </c>
      <c r="I3977" s="11" t="n">
        <v>13</v>
      </c>
      <c r="J3977" s="11" t="n">
        <v>39</v>
      </c>
      <c r="K3977" s="11" t="n">
        <v>178</v>
      </c>
      <c r="L3977" s="11" t="n">
        <v>24</v>
      </c>
      <c r="M3977" s="11" t="n">
        <v>3</v>
      </c>
      <c r="N3977" s="11" t="n">
        <v>0.075</v>
      </c>
      <c r="O3977" s="7" t="n">
        <v>2452.2</v>
      </c>
      <c r="P3977" s="7" t="n">
        <v>1054.446</v>
      </c>
      <c r="Q3977" s="7">
        <f>text(E3977,"ddd")</f>
        <v/>
      </c>
      <c r="R3977" s="7">
        <f>G3977-F3977</f>
        <v/>
      </c>
      <c r="S3977" s="7">
        <f>E3977-D3977</f>
        <v/>
      </c>
      <c r="T3977" s="7">
        <f>O3977*M3977</f>
        <v/>
      </c>
      <c r="U3977" s="7">
        <f>T3977*N3977</f>
        <v/>
      </c>
      <c r="V3977" s="7">
        <f>T3977-U3977-(P3977*M3977)</f>
        <v/>
      </c>
      <c r="W3977" s="7">
        <f>VLOOKUP(L3977,'Products Sheet'!$A:$B,2,FALSE)</f>
        <v/>
      </c>
      <c r="X3977" s="7" t="n"/>
      <c r="Y3977" s="7" t="n"/>
      <c r="Z3977" s="7" t="n"/>
      <c r="AA3977" s="7" t="n"/>
      <c r="AB3977" s="7" t="n"/>
      <c r="AC3977" s="7" t="n"/>
    </row>
    <row r="3978" ht="9.75" customHeight="1" s="12">
      <c r="A3978" s="11" t="inlineStr">
        <is>
          <t>SO - 000746</t>
        </is>
      </c>
      <c r="B3978" s="11" t="inlineStr">
        <is>
          <t>Distributor</t>
        </is>
      </c>
      <c r="C3978" s="11" t="inlineStr">
        <is>
          <t>WARE-NMK1003</t>
        </is>
      </c>
      <c r="D3978" s="6" t="n">
        <v>43200</v>
      </c>
      <c r="E3978" s="6" t="n">
        <v>43326</v>
      </c>
      <c r="F3978" s="6" t="n">
        <v>43340</v>
      </c>
      <c r="G3978" s="6" t="n">
        <v>43350</v>
      </c>
      <c r="H3978" s="11" t="inlineStr">
        <is>
          <t>USD</t>
        </is>
      </c>
      <c r="I3978" s="11" t="n">
        <v>22</v>
      </c>
      <c r="J3978" s="11" t="n">
        <v>17</v>
      </c>
      <c r="K3978" s="11" t="n">
        <v>118</v>
      </c>
      <c r="L3978" s="11" t="n">
        <v>24</v>
      </c>
      <c r="M3978" s="11" t="n">
        <v>1</v>
      </c>
      <c r="N3978" s="11" t="n">
        <v>0.4</v>
      </c>
      <c r="O3978" s="7" t="n">
        <v>3819</v>
      </c>
      <c r="P3978" s="7" t="n">
        <v>2673.3</v>
      </c>
      <c r="Q3978" s="7">
        <f>text(E3978,"ddd")</f>
        <v/>
      </c>
      <c r="R3978" s="7">
        <f>G3978-F3978</f>
        <v/>
      </c>
      <c r="S3978" s="7">
        <f>E3978-D3978</f>
        <v/>
      </c>
      <c r="T3978" s="7">
        <f>O3978*M3978</f>
        <v/>
      </c>
      <c r="U3978" s="7">
        <f>T3978*N3978</f>
        <v/>
      </c>
      <c r="V3978" s="7">
        <f>T3978-U3978-(P3978*M3978)</f>
        <v/>
      </c>
      <c r="W3978" s="7">
        <f>VLOOKUP(L3978,'Products Sheet'!$A:$B,2,FALSE)</f>
        <v/>
      </c>
      <c r="X3978" s="7" t="n"/>
      <c r="Y3978" s="7" t="n"/>
      <c r="Z3978" s="7" t="n"/>
      <c r="AA3978" s="7" t="n"/>
      <c r="AB3978" s="7" t="n"/>
      <c r="AC3978" s="7" t="n"/>
    </row>
    <row r="3979" ht="9.75" customHeight="1" s="12">
      <c r="A3979" s="11" t="inlineStr">
        <is>
          <t>SO - 000815</t>
        </is>
      </c>
      <c r="B3979" s="11" t="inlineStr">
        <is>
          <t>In-Store</t>
        </is>
      </c>
      <c r="C3979" s="11" t="inlineStr">
        <is>
          <t>WARE-NMK1003</t>
        </is>
      </c>
      <c r="D3979" s="6" t="n">
        <v>43200</v>
      </c>
      <c r="E3979" s="6" t="n">
        <v>43333</v>
      </c>
      <c r="F3979" s="6" t="n">
        <v>43335</v>
      </c>
      <c r="G3979" s="6" t="n">
        <v>43343</v>
      </c>
      <c r="H3979" s="11" t="inlineStr">
        <is>
          <t>USD</t>
        </is>
      </c>
      <c r="I3979" s="11" t="n">
        <v>1</v>
      </c>
      <c r="J3979" s="11" t="n">
        <v>14</v>
      </c>
      <c r="K3979" s="11" t="n">
        <v>200</v>
      </c>
      <c r="L3979" s="11" t="n">
        <v>24</v>
      </c>
      <c r="M3979" s="11" t="n">
        <v>8</v>
      </c>
      <c r="N3979" s="11" t="n">
        <v>0.1</v>
      </c>
      <c r="O3979" s="7" t="n">
        <v>187.6</v>
      </c>
      <c r="P3979" s="7" t="n">
        <v>127.568</v>
      </c>
      <c r="Q3979" s="7">
        <f>text(E3979,"ddd")</f>
        <v/>
      </c>
      <c r="R3979" s="7">
        <f>G3979-F3979</f>
        <v/>
      </c>
      <c r="S3979" s="7">
        <f>E3979-D3979</f>
        <v/>
      </c>
      <c r="T3979" s="7">
        <f>O3979*M3979</f>
        <v/>
      </c>
      <c r="U3979" s="7">
        <f>T3979*N3979</f>
        <v/>
      </c>
      <c r="V3979" s="7">
        <f>T3979-U3979-(P3979*M3979)</f>
        <v/>
      </c>
      <c r="W3979" s="7">
        <f>VLOOKUP(L3979,'Products Sheet'!$A:$B,2,FALSE)</f>
        <v/>
      </c>
      <c r="X3979" s="7" t="n"/>
      <c r="Y3979" s="7" t="n"/>
      <c r="Z3979" s="7" t="n"/>
      <c r="AA3979" s="7" t="n"/>
      <c r="AB3979" s="7" t="n"/>
      <c r="AC3979" s="7" t="n"/>
    </row>
    <row r="3980" ht="9.75" customHeight="1" s="12">
      <c r="A3980" s="11" t="inlineStr">
        <is>
          <t>SO - 000849</t>
        </is>
      </c>
      <c r="B3980" s="11" t="inlineStr">
        <is>
          <t>In-Store</t>
        </is>
      </c>
      <c r="C3980" s="11" t="inlineStr">
        <is>
          <t>WARE-NMK1003</t>
        </is>
      </c>
      <c r="D3980" s="6" t="n">
        <v>43200</v>
      </c>
      <c r="E3980" s="6" t="n">
        <v>43337</v>
      </c>
      <c r="F3980" s="6" t="n">
        <v>43342</v>
      </c>
      <c r="G3980" s="6" t="n">
        <v>43349</v>
      </c>
      <c r="H3980" s="11" t="inlineStr">
        <is>
          <t>USD</t>
        </is>
      </c>
      <c r="I3980" s="11" t="n">
        <v>3</v>
      </c>
      <c r="J3980" s="11" t="n">
        <v>16</v>
      </c>
      <c r="K3980" s="11" t="n">
        <v>93</v>
      </c>
      <c r="L3980" s="11" t="n">
        <v>24</v>
      </c>
      <c r="M3980" s="11" t="n">
        <v>1</v>
      </c>
      <c r="N3980" s="11" t="n">
        <v>0.075</v>
      </c>
      <c r="O3980" s="7" t="n">
        <v>254.6</v>
      </c>
      <c r="P3980" s="7" t="n">
        <v>165.49</v>
      </c>
      <c r="Q3980" s="7">
        <f>text(E3980,"ddd")</f>
        <v/>
      </c>
      <c r="R3980" s="7">
        <f>G3980-F3980</f>
        <v/>
      </c>
      <c r="S3980" s="7">
        <f>E3980-D3980</f>
        <v/>
      </c>
      <c r="T3980" s="7">
        <f>O3980*M3980</f>
        <v/>
      </c>
      <c r="U3980" s="7">
        <f>T3980*N3980</f>
        <v/>
      </c>
      <c r="V3980" s="7">
        <f>T3980-U3980-(P3980*M3980)</f>
        <v/>
      </c>
      <c r="W3980" s="7">
        <f>VLOOKUP(L3980,'Products Sheet'!$A:$B,2,FALSE)</f>
        <v/>
      </c>
      <c r="X3980" s="7" t="n"/>
      <c r="Y3980" s="7" t="n"/>
      <c r="Z3980" s="7" t="n"/>
      <c r="AA3980" s="7" t="n"/>
      <c r="AB3980" s="7" t="n"/>
      <c r="AC3980" s="7" t="n"/>
    </row>
    <row r="3981" ht="9.75" customHeight="1" s="12">
      <c r="A3981" s="11" t="inlineStr">
        <is>
          <t>SO - 000853</t>
        </is>
      </c>
      <c r="B3981" s="11" t="inlineStr">
        <is>
          <t>In-Store</t>
        </is>
      </c>
      <c r="C3981" s="11" t="inlineStr">
        <is>
          <t>WARE-NMK1003</t>
        </is>
      </c>
      <c r="D3981" s="6" t="n">
        <v>43200</v>
      </c>
      <c r="E3981" s="6" t="n">
        <v>43337</v>
      </c>
      <c r="F3981" s="6" t="n">
        <v>43352</v>
      </c>
      <c r="G3981" s="6" t="n">
        <v>43357</v>
      </c>
      <c r="H3981" s="11" t="inlineStr">
        <is>
          <t>USD</t>
        </is>
      </c>
      <c r="I3981" s="11" t="n">
        <v>1</v>
      </c>
      <c r="J3981" s="11" t="n">
        <v>17</v>
      </c>
      <c r="K3981" s="11" t="n">
        <v>115</v>
      </c>
      <c r="L3981" s="11" t="n">
        <v>24</v>
      </c>
      <c r="M3981" s="11" t="n">
        <v>8</v>
      </c>
      <c r="N3981" s="11" t="n">
        <v>0.075</v>
      </c>
      <c r="O3981" s="7" t="n">
        <v>2532.6</v>
      </c>
      <c r="P3981" s="7" t="n">
        <v>1595.538</v>
      </c>
      <c r="Q3981" s="7">
        <f>text(E3981,"ddd")</f>
        <v/>
      </c>
      <c r="R3981" s="7">
        <f>G3981-F3981</f>
        <v/>
      </c>
      <c r="S3981" s="7">
        <f>E3981-D3981</f>
        <v/>
      </c>
      <c r="T3981" s="7">
        <f>O3981*M3981</f>
        <v/>
      </c>
      <c r="U3981" s="7">
        <f>T3981*N3981</f>
        <v/>
      </c>
      <c r="V3981" s="7">
        <f>T3981-U3981-(P3981*M3981)</f>
        <v/>
      </c>
      <c r="W3981" s="7">
        <f>VLOOKUP(L3981,'Products Sheet'!$A:$B,2,FALSE)</f>
        <v/>
      </c>
      <c r="X3981" s="7" t="n"/>
      <c r="Y3981" s="7" t="n"/>
      <c r="Z3981" s="7" t="n"/>
      <c r="AA3981" s="7" t="n"/>
      <c r="AB3981" s="7" t="n"/>
      <c r="AC3981" s="7" t="n"/>
    </row>
    <row r="3982" ht="9.75" customHeight="1" s="12">
      <c r="A3982" s="11" t="inlineStr">
        <is>
          <t>SO - 000857</t>
        </is>
      </c>
      <c r="B3982" s="11" t="inlineStr">
        <is>
          <t>Online</t>
        </is>
      </c>
      <c r="C3982" s="11" t="inlineStr">
        <is>
          <t>WARE-UHY1004</t>
        </is>
      </c>
      <c r="D3982" s="6" t="n">
        <v>43200</v>
      </c>
      <c r="E3982" s="6" t="n">
        <v>43338</v>
      </c>
      <c r="F3982" s="6" t="n">
        <v>43356</v>
      </c>
      <c r="G3982" s="6" t="n">
        <v>43361</v>
      </c>
      <c r="H3982" s="11" t="inlineStr">
        <is>
          <t>USD</t>
        </is>
      </c>
      <c r="I3982" s="11" t="n">
        <v>19</v>
      </c>
      <c r="J3982" s="11" t="n">
        <v>36</v>
      </c>
      <c r="K3982" s="11" t="n">
        <v>210</v>
      </c>
      <c r="L3982" s="11" t="n">
        <v>24</v>
      </c>
      <c r="M3982" s="11" t="n">
        <v>3</v>
      </c>
      <c r="N3982" s="11" t="n">
        <v>0.3</v>
      </c>
      <c r="O3982" s="7" t="n">
        <v>3979.8</v>
      </c>
      <c r="P3982" s="7" t="n">
        <v>3223.638</v>
      </c>
      <c r="Q3982" s="7">
        <f>text(E3982,"ddd")</f>
        <v/>
      </c>
      <c r="R3982" s="7">
        <f>G3982-F3982</f>
        <v/>
      </c>
      <c r="S3982" s="7">
        <f>E3982-D3982</f>
        <v/>
      </c>
      <c r="T3982" s="7">
        <f>O3982*M3982</f>
        <v/>
      </c>
      <c r="U3982" s="7">
        <f>T3982*N3982</f>
        <v/>
      </c>
      <c r="V3982" s="7">
        <f>T3982-U3982-(P3982*M3982)</f>
        <v/>
      </c>
      <c r="W3982" s="7">
        <f>VLOOKUP(L3982,'Products Sheet'!$A:$B,2,FALSE)</f>
        <v/>
      </c>
      <c r="X3982" s="7" t="n"/>
      <c r="Y3982" s="7" t="n"/>
      <c r="Z3982" s="7" t="n"/>
      <c r="AA3982" s="7" t="n"/>
      <c r="AB3982" s="7" t="n"/>
      <c r="AC3982" s="7" t="n"/>
    </row>
    <row r="3983" ht="9.75" customHeight="1" s="12">
      <c r="A3983" s="11" t="inlineStr">
        <is>
          <t>SO - 000858</t>
        </is>
      </c>
      <c r="B3983" s="11" t="inlineStr">
        <is>
          <t>Online</t>
        </is>
      </c>
      <c r="C3983" s="11" t="inlineStr">
        <is>
          <t>WARE-UHY1004</t>
        </is>
      </c>
      <c r="D3983" s="6" t="n">
        <v>43200</v>
      </c>
      <c r="E3983" s="6" t="n">
        <v>43338</v>
      </c>
      <c r="F3983" s="6" t="n">
        <v>43346</v>
      </c>
      <c r="G3983" s="6" t="n">
        <v>43350</v>
      </c>
      <c r="H3983" s="11" t="inlineStr">
        <is>
          <t>USD</t>
        </is>
      </c>
      <c r="I3983" s="11" t="n">
        <v>13</v>
      </c>
      <c r="J3983" s="11" t="n">
        <v>14</v>
      </c>
      <c r="K3983" s="11" t="n">
        <v>223</v>
      </c>
      <c r="L3983" s="11" t="n">
        <v>24</v>
      </c>
      <c r="M3983" s="11" t="n">
        <v>8</v>
      </c>
      <c r="N3983" s="11" t="n">
        <v>0.05</v>
      </c>
      <c r="O3983" s="7" t="n">
        <v>964.8000000000001</v>
      </c>
      <c r="P3983" s="7" t="n">
        <v>443.808</v>
      </c>
      <c r="Q3983" s="7">
        <f>text(E3983,"ddd")</f>
        <v/>
      </c>
      <c r="R3983" s="7">
        <f>G3983-F3983</f>
        <v/>
      </c>
      <c r="S3983" s="7">
        <f>E3983-D3983</f>
        <v/>
      </c>
      <c r="T3983" s="7">
        <f>O3983*M3983</f>
        <v/>
      </c>
      <c r="U3983" s="7">
        <f>T3983*N3983</f>
        <v/>
      </c>
      <c r="V3983" s="7">
        <f>T3983-U3983-(P3983*M3983)</f>
        <v/>
      </c>
      <c r="W3983" s="7">
        <f>VLOOKUP(L3983,'Products Sheet'!$A:$B,2,FALSE)</f>
        <v/>
      </c>
      <c r="X3983" s="7" t="n"/>
      <c r="Y3983" s="7" t="n"/>
      <c r="Z3983" s="7" t="n"/>
      <c r="AA3983" s="7" t="n"/>
      <c r="AB3983" s="7" t="n"/>
      <c r="AC3983" s="7" t="n"/>
    </row>
    <row r="3984" ht="9.75" customHeight="1" s="12">
      <c r="A3984" s="11" t="inlineStr">
        <is>
          <t>SO - 000859</t>
        </is>
      </c>
      <c r="B3984" s="11" t="inlineStr">
        <is>
          <t>In-Store</t>
        </is>
      </c>
      <c r="C3984" s="11" t="inlineStr">
        <is>
          <t>WARE-UHY1004</t>
        </is>
      </c>
      <c r="D3984" s="6" t="n">
        <v>43200</v>
      </c>
      <c r="E3984" s="6" t="n">
        <v>43339</v>
      </c>
      <c r="F3984" s="6" t="n">
        <v>43341</v>
      </c>
      <c r="G3984" s="6" t="n">
        <v>43342</v>
      </c>
      <c r="H3984" s="11" t="inlineStr">
        <is>
          <t>USD</t>
        </is>
      </c>
      <c r="I3984" s="11" t="n">
        <v>4</v>
      </c>
      <c r="J3984" s="11" t="n">
        <v>29</v>
      </c>
      <c r="K3984" s="11" t="n">
        <v>224</v>
      </c>
      <c r="L3984" s="11" t="n">
        <v>24</v>
      </c>
      <c r="M3984" s="11" t="n">
        <v>3</v>
      </c>
      <c r="N3984" s="11" t="n">
        <v>0.075</v>
      </c>
      <c r="O3984" s="7" t="n">
        <v>247.9</v>
      </c>
      <c r="P3984" s="7" t="n">
        <v>158.656</v>
      </c>
      <c r="Q3984" s="7">
        <f>text(E3984,"ddd")</f>
        <v/>
      </c>
      <c r="R3984" s="7">
        <f>G3984-F3984</f>
        <v/>
      </c>
      <c r="S3984" s="7">
        <f>E3984-D3984</f>
        <v/>
      </c>
      <c r="T3984" s="7">
        <f>O3984*M3984</f>
        <v/>
      </c>
      <c r="U3984" s="7">
        <f>T3984*N3984</f>
        <v/>
      </c>
      <c r="V3984" s="7">
        <f>T3984-U3984-(P3984*M3984)</f>
        <v/>
      </c>
      <c r="W3984" s="7">
        <f>VLOOKUP(L3984,'Products Sheet'!$A:$B,2,FALSE)</f>
        <v/>
      </c>
      <c r="X3984" s="7" t="n"/>
      <c r="Y3984" s="7" t="n"/>
      <c r="Z3984" s="7" t="n"/>
      <c r="AA3984" s="7" t="n"/>
      <c r="AB3984" s="7" t="n"/>
      <c r="AC3984" s="7" t="n"/>
    </row>
    <row r="3985" ht="9.75" customHeight="1" s="12">
      <c r="A3985" s="11" t="inlineStr">
        <is>
          <t>SO - 0001116</t>
        </is>
      </c>
      <c r="B3985" s="11" t="inlineStr">
        <is>
          <t>In-Store</t>
        </is>
      </c>
      <c r="C3985" s="11" t="inlineStr">
        <is>
          <t>WARE-MKL1006</t>
        </is>
      </c>
      <c r="D3985" s="6" t="n">
        <v>43300</v>
      </c>
      <c r="E3985" s="6" t="n">
        <v>43369</v>
      </c>
      <c r="F3985" s="6" t="n">
        <v>43374</v>
      </c>
      <c r="G3985" s="6" t="n">
        <v>43379</v>
      </c>
      <c r="H3985" s="11" t="inlineStr">
        <is>
          <t>USD</t>
        </is>
      </c>
      <c r="I3985" s="11" t="n">
        <v>9</v>
      </c>
      <c r="J3985" s="11" t="n">
        <v>43</v>
      </c>
      <c r="K3985" s="11" t="n">
        <v>340</v>
      </c>
      <c r="L3985" s="11" t="n">
        <v>24</v>
      </c>
      <c r="M3985" s="11" t="n">
        <v>8</v>
      </c>
      <c r="N3985" s="11" t="n">
        <v>0.4</v>
      </c>
      <c r="O3985" s="7" t="n">
        <v>2519.2</v>
      </c>
      <c r="P3985" s="7" t="n">
        <v>1612.288</v>
      </c>
      <c r="Q3985" s="7">
        <f>text(E3985,"ddd")</f>
        <v/>
      </c>
      <c r="R3985" s="7">
        <f>G3985-F3985</f>
        <v/>
      </c>
      <c r="S3985" s="7">
        <f>E3985-D3985</f>
        <v/>
      </c>
      <c r="T3985" s="7">
        <f>O3985*M3985</f>
        <v/>
      </c>
      <c r="U3985" s="7">
        <f>T3985*N3985</f>
        <v/>
      </c>
      <c r="V3985" s="7">
        <f>T3985-U3985-(P3985*M3985)</f>
        <v/>
      </c>
      <c r="W3985" s="7">
        <f>VLOOKUP(L3985,'Products Sheet'!$A:$B,2,FALSE)</f>
        <v/>
      </c>
      <c r="X3985" s="7" t="n"/>
      <c r="Y3985" s="7" t="n"/>
      <c r="Z3985" s="7" t="n"/>
      <c r="AA3985" s="7" t="n"/>
      <c r="AB3985" s="7" t="n"/>
      <c r="AC3985" s="7" t="n"/>
    </row>
    <row r="3986" ht="9.75" customHeight="1" s="12">
      <c r="A3986" s="11" t="inlineStr">
        <is>
          <t>SO - 0001165</t>
        </is>
      </c>
      <c r="B3986" s="11" t="inlineStr">
        <is>
          <t>Online</t>
        </is>
      </c>
      <c r="C3986" s="11" t="inlineStr">
        <is>
          <t>WARE-NMK1003</t>
        </is>
      </c>
      <c r="D3986" s="6" t="n">
        <v>43300</v>
      </c>
      <c r="E3986" s="6" t="n">
        <v>43375</v>
      </c>
      <c r="F3986" s="6" t="n">
        <v>43391</v>
      </c>
      <c r="G3986" s="6" t="n">
        <v>43396</v>
      </c>
      <c r="H3986" s="11" t="inlineStr">
        <is>
          <t>USD</t>
        </is>
      </c>
      <c r="I3986" s="11" t="n">
        <v>15</v>
      </c>
      <c r="J3986" s="11" t="n">
        <v>43</v>
      </c>
      <c r="K3986" s="11" t="n">
        <v>97</v>
      </c>
      <c r="L3986" s="11" t="n">
        <v>24</v>
      </c>
      <c r="M3986" s="11" t="n">
        <v>4</v>
      </c>
      <c r="N3986" s="11" t="n">
        <v>0.15</v>
      </c>
      <c r="O3986" s="7" t="n">
        <v>5467.2</v>
      </c>
      <c r="P3986" s="7" t="n">
        <v>3444.336</v>
      </c>
      <c r="Q3986" s="7">
        <f>text(E3986,"ddd")</f>
        <v/>
      </c>
      <c r="R3986" s="7">
        <f>G3986-F3986</f>
        <v/>
      </c>
      <c r="S3986" s="7">
        <f>E3986-D3986</f>
        <v/>
      </c>
      <c r="T3986" s="7">
        <f>O3986*M3986</f>
        <v/>
      </c>
      <c r="U3986" s="7">
        <f>T3986*N3986</f>
        <v/>
      </c>
      <c r="V3986" s="7">
        <f>T3986-U3986-(P3986*M3986)</f>
        <v/>
      </c>
      <c r="W3986" s="7">
        <f>VLOOKUP(L3986,'Products Sheet'!$A:$B,2,FALSE)</f>
        <v/>
      </c>
      <c r="X3986" s="7" t="n"/>
      <c r="Y3986" s="7" t="n"/>
      <c r="Z3986" s="7" t="n"/>
      <c r="AA3986" s="7" t="n"/>
      <c r="AB3986" s="7" t="n"/>
      <c r="AC3986" s="7" t="n"/>
    </row>
    <row r="3987" ht="9.75" customHeight="1" s="12">
      <c r="A3987" s="11" t="inlineStr">
        <is>
          <t>SO - 0001185</t>
        </is>
      </c>
      <c r="B3987" s="11" t="inlineStr">
        <is>
          <t>In-Store</t>
        </is>
      </c>
      <c r="C3987" s="11" t="inlineStr">
        <is>
          <t>WARE-NMK1003</t>
        </is>
      </c>
      <c r="D3987" s="6" t="n">
        <v>43200</v>
      </c>
      <c r="E3987" s="6" t="n">
        <v>43378</v>
      </c>
      <c r="F3987" s="6" t="n">
        <v>43383</v>
      </c>
      <c r="G3987" s="6" t="n">
        <v>43391</v>
      </c>
      <c r="H3987" s="11" t="inlineStr">
        <is>
          <t>USD</t>
        </is>
      </c>
      <c r="I3987" s="11" t="n">
        <v>8</v>
      </c>
      <c r="J3987" s="11" t="n">
        <v>8</v>
      </c>
      <c r="K3987" s="11" t="n">
        <v>173</v>
      </c>
      <c r="L3987" s="11" t="n">
        <v>24</v>
      </c>
      <c r="M3987" s="11" t="n">
        <v>1</v>
      </c>
      <c r="N3987" s="11" t="n">
        <v>0.075</v>
      </c>
      <c r="O3987" s="7" t="n">
        <v>3671.6</v>
      </c>
      <c r="P3987" s="7" t="n">
        <v>1652.22</v>
      </c>
      <c r="Q3987" s="7">
        <f>text(E3987,"ddd")</f>
        <v/>
      </c>
      <c r="R3987" s="7">
        <f>G3987-F3987</f>
        <v/>
      </c>
      <c r="S3987" s="7">
        <f>E3987-D3987</f>
        <v/>
      </c>
      <c r="T3987" s="7">
        <f>O3987*M3987</f>
        <v/>
      </c>
      <c r="U3987" s="7">
        <f>T3987*N3987</f>
        <v/>
      </c>
      <c r="V3987" s="7">
        <f>T3987-U3987-(P3987*M3987)</f>
        <v/>
      </c>
      <c r="W3987" s="7">
        <f>VLOOKUP(L3987,'Products Sheet'!$A:$B,2,FALSE)</f>
        <v/>
      </c>
      <c r="X3987" s="7" t="n"/>
      <c r="Y3987" s="7" t="n"/>
      <c r="Z3987" s="7" t="n"/>
      <c r="AA3987" s="7" t="n"/>
      <c r="AB3987" s="7" t="n"/>
      <c r="AC3987" s="7" t="n"/>
    </row>
    <row r="3988" ht="9.75" customHeight="1" s="12">
      <c r="A3988" s="11" t="inlineStr">
        <is>
          <t>SO - 0001214</t>
        </is>
      </c>
      <c r="B3988" s="11" t="inlineStr">
        <is>
          <t>Online</t>
        </is>
      </c>
      <c r="C3988" s="11" t="inlineStr">
        <is>
          <t>WARE-PUJ1005</t>
        </is>
      </c>
      <c r="D3988" s="6" t="n">
        <v>43300</v>
      </c>
      <c r="E3988" s="6" t="n">
        <v>43382</v>
      </c>
      <c r="F3988" s="6" t="n">
        <v>43384</v>
      </c>
      <c r="G3988" s="6" t="n">
        <v>43392</v>
      </c>
      <c r="H3988" s="11" t="inlineStr">
        <is>
          <t>USD</t>
        </is>
      </c>
      <c r="I3988" s="11" t="n">
        <v>20</v>
      </c>
      <c r="J3988" s="11" t="n">
        <v>24</v>
      </c>
      <c r="K3988" s="11" t="n">
        <v>275</v>
      </c>
      <c r="L3988" s="11" t="n">
        <v>24</v>
      </c>
      <c r="M3988" s="11" t="n">
        <v>3</v>
      </c>
      <c r="N3988" s="11" t="n">
        <v>0.1</v>
      </c>
      <c r="O3988" s="7" t="n">
        <v>2351.7</v>
      </c>
      <c r="P3988" s="7" t="n">
        <v>1716.741</v>
      </c>
      <c r="Q3988" s="7">
        <f>text(E3988,"ddd")</f>
        <v/>
      </c>
      <c r="R3988" s="7">
        <f>G3988-F3988</f>
        <v/>
      </c>
      <c r="S3988" s="7">
        <f>E3988-D3988</f>
        <v/>
      </c>
      <c r="T3988" s="7">
        <f>O3988*M3988</f>
        <v/>
      </c>
      <c r="U3988" s="7">
        <f>T3988*N3988</f>
        <v/>
      </c>
      <c r="V3988" s="7">
        <f>T3988-U3988-(P3988*M3988)</f>
        <v/>
      </c>
      <c r="W3988" s="7">
        <f>VLOOKUP(L3988,'Products Sheet'!$A:$B,2,FALSE)</f>
        <v/>
      </c>
      <c r="X3988" s="7" t="n"/>
      <c r="Y3988" s="7" t="n"/>
      <c r="Z3988" s="7" t="n"/>
      <c r="AA3988" s="7" t="n"/>
      <c r="AB3988" s="7" t="n"/>
      <c r="AC3988" s="7" t="n"/>
    </row>
    <row r="3989" ht="9.75" customHeight="1" s="12">
      <c r="A3989" s="11" t="inlineStr">
        <is>
          <t>SO - 0001285</t>
        </is>
      </c>
      <c r="B3989" s="11" t="inlineStr">
        <is>
          <t>Distributor</t>
        </is>
      </c>
      <c r="C3989" s="11" t="inlineStr">
        <is>
          <t>WARE-PUJ1005</t>
        </is>
      </c>
      <c r="D3989" s="6" t="n">
        <v>43300</v>
      </c>
      <c r="E3989" s="6" t="n">
        <v>43393</v>
      </c>
      <c r="F3989" s="6" t="n">
        <v>43400</v>
      </c>
      <c r="G3989" s="6" t="n">
        <v>43405</v>
      </c>
      <c r="H3989" s="11" t="inlineStr">
        <is>
          <t>USD</t>
        </is>
      </c>
      <c r="I3989" s="11" t="n">
        <v>21</v>
      </c>
      <c r="J3989" s="11" t="n">
        <v>13</v>
      </c>
      <c r="K3989" s="11" t="n">
        <v>290</v>
      </c>
      <c r="L3989" s="11" t="n">
        <v>24</v>
      </c>
      <c r="M3989" s="11" t="n">
        <v>6</v>
      </c>
      <c r="N3989" s="11" t="n">
        <v>0.1</v>
      </c>
      <c r="O3989" s="7" t="n">
        <v>3999.9</v>
      </c>
      <c r="P3989" s="7" t="n">
        <v>2559.936</v>
      </c>
      <c r="Q3989" s="7">
        <f>text(E3989,"ddd")</f>
        <v/>
      </c>
      <c r="R3989" s="7">
        <f>G3989-F3989</f>
        <v/>
      </c>
      <c r="S3989" s="7">
        <f>E3989-D3989</f>
        <v/>
      </c>
      <c r="T3989" s="7">
        <f>O3989*M3989</f>
        <v/>
      </c>
      <c r="U3989" s="7">
        <f>T3989*N3989</f>
        <v/>
      </c>
      <c r="V3989" s="7">
        <f>T3989-U3989-(P3989*M3989)</f>
        <v/>
      </c>
      <c r="W3989" s="7">
        <f>VLOOKUP(L3989,'Products Sheet'!$A:$B,2,FALSE)</f>
        <v/>
      </c>
      <c r="X3989" s="7" t="n"/>
      <c r="Y3989" s="7" t="n"/>
      <c r="Z3989" s="7" t="n"/>
      <c r="AA3989" s="7" t="n"/>
      <c r="AB3989" s="7" t="n"/>
      <c r="AC3989" s="7" t="n"/>
    </row>
    <row r="3990" ht="9.75" customHeight="1" s="12">
      <c r="A3990" s="11" t="inlineStr">
        <is>
          <t>SO - 0001356</t>
        </is>
      </c>
      <c r="B3990" s="11" t="inlineStr">
        <is>
          <t>In-Store</t>
        </is>
      </c>
      <c r="C3990" s="11" t="inlineStr">
        <is>
          <t>WARE-NBV1002</t>
        </is>
      </c>
      <c r="D3990" s="6" t="n">
        <v>43300</v>
      </c>
      <c r="E3990" s="6" t="n">
        <v>43402</v>
      </c>
      <c r="F3990" s="6" t="n">
        <v>43414</v>
      </c>
      <c r="G3990" s="6" t="n">
        <v>43420</v>
      </c>
      <c r="H3990" s="11" t="inlineStr">
        <is>
          <t>USD</t>
        </is>
      </c>
      <c r="I3990" s="11" t="n">
        <v>5</v>
      </c>
      <c r="J3990" s="11" t="n">
        <v>37</v>
      </c>
      <c r="K3990" s="11" t="n">
        <v>66</v>
      </c>
      <c r="L3990" s="11" t="n">
        <v>24</v>
      </c>
      <c r="M3990" s="11" t="n">
        <v>5</v>
      </c>
      <c r="N3990" s="11" t="n">
        <v>0.075</v>
      </c>
      <c r="O3990" s="7" t="n">
        <v>2633.1</v>
      </c>
      <c r="P3990" s="7" t="n">
        <v>1132.233</v>
      </c>
      <c r="Q3990" s="7">
        <f>text(E3990,"ddd")</f>
        <v/>
      </c>
      <c r="R3990" s="7">
        <f>G3990-F3990</f>
        <v/>
      </c>
      <c r="S3990" s="7">
        <f>E3990-D3990</f>
        <v/>
      </c>
      <c r="T3990" s="7">
        <f>O3990*M3990</f>
        <v/>
      </c>
      <c r="U3990" s="7">
        <f>T3990*N3990</f>
        <v/>
      </c>
      <c r="V3990" s="7">
        <f>T3990-U3990-(P3990*M3990)</f>
        <v/>
      </c>
      <c r="W3990" s="7">
        <f>VLOOKUP(L3990,'Products Sheet'!$A:$B,2,FALSE)</f>
        <v/>
      </c>
      <c r="X3990" s="7" t="n"/>
      <c r="Y3990" s="7" t="n"/>
      <c r="Z3990" s="7" t="n"/>
      <c r="AA3990" s="7" t="n"/>
      <c r="AB3990" s="7" t="n"/>
      <c r="AC3990" s="7" t="n"/>
    </row>
    <row r="3991" ht="9.75" customHeight="1" s="12">
      <c r="A3991" s="11" t="inlineStr">
        <is>
          <t>SO - 0001390</t>
        </is>
      </c>
      <c r="B3991" s="11" t="inlineStr">
        <is>
          <t>Online</t>
        </is>
      </c>
      <c r="C3991" s="11" t="inlineStr">
        <is>
          <t>WARE-UHY1004</t>
        </is>
      </c>
      <c r="D3991" s="6" t="n">
        <v>43300</v>
      </c>
      <c r="E3991" s="6" t="n">
        <v>43405</v>
      </c>
      <c r="F3991" s="6" t="n">
        <v>43413</v>
      </c>
      <c r="G3991" s="6" t="n">
        <v>43417</v>
      </c>
      <c r="H3991" s="11" t="inlineStr">
        <is>
          <t>USD</t>
        </is>
      </c>
      <c r="I3991" s="11" t="n">
        <v>15</v>
      </c>
      <c r="J3991" s="11" t="n">
        <v>9</v>
      </c>
      <c r="K3991" s="11" t="n">
        <v>214</v>
      </c>
      <c r="L3991" s="11" t="n">
        <v>24</v>
      </c>
      <c r="M3991" s="11" t="n">
        <v>7</v>
      </c>
      <c r="N3991" s="11" t="n">
        <v>0.05</v>
      </c>
      <c r="O3991" s="7" t="n">
        <v>1835.8</v>
      </c>
      <c r="P3991" s="7" t="n">
        <v>789.394</v>
      </c>
      <c r="Q3991" s="7">
        <f>text(E3991,"ddd")</f>
        <v/>
      </c>
      <c r="R3991" s="7">
        <f>G3991-F3991</f>
        <v/>
      </c>
      <c r="S3991" s="7">
        <f>E3991-D3991</f>
        <v/>
      </c>
      <c r="T3991" s="7">
        <f>O3991*M3991</f>
        <v/>
      </c>
      <c r="U3991" s="7">
        <f>T3991*N3991</f>
        <v/>
      </c>
      <c r="V3991" s="7">
        <f>T3991-U3991-(P3991*M3991)</f>
        <v/>
      </c>
      <c r="W3991" s="7">
        <f>VLOOKUP(L3991,'Products Sheet'!$A:$B,2,FALSE)</f>
        <v/>
      </c>
      <c r="X3991" s="7" t="n"/>
      <c r="Y3991" s="7" t="n"/>
      <c r="Z3991" s="7" t="n"/>
      <c r="AA3991" s="7" t="n"/>
      <c r="AB3991" s="7" t="n"/>
      <c r="AC3991" s="7" t="n"/>
    </row>
    <row r="3992" ht="9.75" customHeight="1" s="12">
      <c r="A3992" s="11" t="inlineStr">
        <is>
          <t>SO - 0001432</t>
        </is>
      </c>
      <c r="B3992" s="11" t="inlineStr">
        <is>
          <t>In-Store</t>
        </is>
      </c>
      <c r="C3992" s="11" t="inlineStr">
        <is>
          <t>WARE-PUJ1005</t>
        </is>
      </c>
      <c r="D3992" s="6" t="n">
        <v>43300</v>
      </c>
      <c r="E3992" s="6" t="n">
        <v>43411</v>
      </c>
      <c r="F3992" s="6" t="n">
        <v>43434</v>
      </c>
      <c r="G3992" s="6" t="n">
        <v>43435</v>
      </c>
      <c r="H3992" s="11" t="inlineStr">
        <is>
          <t>USD</t>
        </is>
      </c>
      <c r="I3992" s="11" t="n">
        <v>11</v>
      </c>
      <c r="J3992" s="11" t="n">
        <v>38</v>
      </c>
      <c r="K3992" s="11" t="n">
        <v>285</v>
      </c>
      <c r="L3992" s="11" t="n">
        <v>24</v>
      </c>
      <c r="M3992" s="11" t="n">
        <v>6</v>
      </c>
      <c r="N3992" s="11" t="n">
        <v>0.1</v>
      </c>
      <c r="O3992" s="7" t="n">
        <v>1098.8</v>
      </c>
      <c r="P3992" s="7" t="n">
        <v>736.196</v>
      </c>
      <c r="Q3992" s="7">
        <f>text(E3992,"ddd")</f>
        <v/>
      </c>
      <c r="R3992" s="7">
        <f>G3992-F3992</f>
        <v/>
      </c>
      <c r="S3992" s="7">
        <f>E3992-D3992</f>
        <v/>
      </c>
      <c r="T3992" s="7">
        <f>O3992*M3992</f>
        <v/>
      </c>
      <c r="U3992" s="7">
        <f>T3992*N3992</f>
        <v/>
      </c>
      <c r="V3992" s="7">
        <f>T3992-U3992-(P3992*M3992)</f>
        <v/>
      </c>
      <c r="W3992" s="7">
        <f>VLOOKUP(L3992,'Products Sheet'!$A:$B,2,FALSE)</f>
        <v/>
      </c>
      <c r="X3992" s="7" t="n"/>
      <c r="Y3992" s="7" t="n"/>
      <c r="Z3992" s="7" t="n"/>
      <c r="AA3992" s="7" t="n"/>
      <c r="AB3992" s="7" t="n"/>
      <c r="AC3992" s="7" t="n"/>
    </row>
    <row r="3993" ht="9.75" customHeight="1" s="12">
      <c r="A3993" s="11" t="inlineStr">
        <is>
          <t>SO - 0001469</t>
        </is>
      </c>
      <c r="B3993" s="11" t="inlineStr">
        <is>
          <t>Distributor</t>
        </is>
      </c>
      <c r="C3993" s="11" t="inlineStr">
        <is>
          <t>WARE-NMK1003</t>
        </is>
      </c>
      <c r="D3993" s="6" t="n">
        <v>43300</v>
      </c>
      <c r="E3993" s="6" t="n">
        <v>43414</v>
      </c>
      <c r="F3993" s="6" t="n">
        <v>43419</v>
      </c>
      <c r="G3993" s="6" t="n">
        <v>43427</v>
      </c>
      <c r="H3993" s="11" t="inlineStr">
        <is>
          <t>USD</t>
        </is>
      </c>
      <c r="I3993" s="11" t="n">
        <v>21</v>
      </c>
      <c r="J3993" s="11" t="n">
        <v>39</v>
      </c>
      <c r="K3993" s="11" t="n">
        <v>106</v>
      </c>
      <c r="L3993" s="11" t="n">
        <v>24</v>
      </c>
      <c r="M3993" s="11" t="n">
        <v>4</v>
      </c>
      <c r="N3993" s="11" t="n">
        <v>0.05</v>
      </c>
      <c r="O3993" s="7" t="n">
        <v>2532.6</v>
      </c>
      <c r="P3993" s="7" t="n">
        <v>1899.45</v>
      </c>
      <c r="Q3993" s="7">
        <f>text(E3993,"ddd")</f>
        <v/>
      </c>
      <c r="R3993" s="7">
        <f>G3993-F3993</f>
        <v/>
      </c>
      <c r="S3993" s="7">
        <f>E3993-D3993</f>
        <v/>
      </c>
      <c r="T3993" s="7">
        <f>O3993*M3993</f>
        <v/>
      </c>
      <c r="U3993" s="7">
        <f>T3993*N3993</f>
        <v/>
      </c>
      <c r="V3993" s="7">
        <f>T3993-U3993-(P3993*M3993)</f>
        <v/>
      </c>
      <c r="W3993" s="7">
        <f>VLOOKUP(L3993,'Products Sheet'!$A:$B,2,FALSE)</f>
        <v/>
      </c>
      <c r="X3993" s="7" t="n"/>
      <c r="Y3993" s="7" t="n"/>
      <c r="Z3993" s="7" t="n"/>
      <c r="AA3993" s="7" t="n"/>
      <c r="AB3993" s="7" t="n"/>
      <c r="AC3993" s="7" t="n"/>
    </row>
    <row r="3994" ht="9.75" customHeight="1" s="12">
      <c r="A3994" s="11" t="inlineStr">
        <is>
          <t>SO - 0001564</t>
        </is>
      </c>
      <c r="B3994" s="11" t="inlineStr">
        <is>
          <t>Distributor</t>
        </is>
      </c>
      <c r="C3994" s="11" t="inlineStr">
        <is>
          <t>WARE-NBV1002</t>
        </is>
      </c>
      <c r="D3994" s="6" t="n">
        <v>43300</v>
      </c>
      <c r="E3994" s="6" t="n">
        <v>43425</v>
      </c>
      <c r="F3994" s="6" t="n">
        <v>43441</v>
      </c>
      <c r="G3994" s="6" t="n">
        <v>43449</v>
      </c>
      <c r="H3994" s="11" t="inlineStr">
        <is>
          <t>USD</t>
        </is>
      </c>
      <c r="I3994" s="11" t="n">
        <v>23</v>
      </c>
      <c r="J3994" s="11" t="n">
        <v>33</v>
      </c>
      <c r="K3994" s="11" t="n">
        <v>75</v>
      </c>
      <c r="L3994" s="11" t="n">
        <v>24</v>
      </c>
      <c r="M3994" s="11" t="n">
        <v>7</v>
      </c>
      <c r="N3994" s="11" t="n">
        <v>0.3</v>
      </c>
      <c r="O3994" s="7" t="n">
        <v>991.6</v>
      </c>
      <c r="P3994" s="7" t="n">
        <v>823.028</v>
      </c>
      <c r="Q3994" s="7">
        <f>text(E3994,"ddd")</f>
        <v/>
      </c>
      <c r="R3994" s="7">
        <f>G3994-F3994</f>
        <v/>
      </c>
      <c r="S3994" s="7">
        <f>E3994-D3994</f>
        <v/>
      </c>
      <c r="T3994" s="7">
        <f>O3994*M3994</f>
        <v/>
      </c>
      <c r="U3994" s="7">
        <f>T3994*N3994</f>
        <v/>
      </c>
      <c r="V3994" s="7">
        <f>T3994-U3994-(P3994*M3994)</f>
        <v/>
      </c>
      <c r="W3994" s="7">
        <f>VLOOKUP(L3994,'Products Sheet'!$A:$B,2,FALSE)</f>
        <v/>
      </c>
      <c r="X3994" s="7" t="n"/>
      <c r="Y3994" s="7" t="n"/>
      <c r="Z3994" s="7" t="n"/>
      <c r="AA3994" s="7" t="n"/>
      <c r="AB3994" s="7" t="n"/>
      <c r="AC3994" s="7" t="n"/>
    </row>
    <row r="3995" ht="9.75" customHeight="1" s="12">
      <c r="A3995" s="11" t="inlineStr">
        <is>
          <t>SO - 0001579</t>
        </is>
      </c>
      <c r="B3995" s="11" t="inlineStr">
        <is>
          <t>In-Store</t>
        </is>
      </c>
      <c r="C3995" s="11" t="inlineStr">
        <is>
          <t>WARE-NMK1003</t>
        </is>
      </c>
      <c r="D3995" s="6" t="n">
        <v>43300</v>
      </c>
      <c r="E3995" s="6" t="n">
        <v>43427</v>
      </c>
      <c r="F3995" s="6" t="n">
        <v>43450</v>
      </c>
      <c r="G3995" s="6" t="n">
        <v>43458</v>
      </c>
      <c r="H3995" s="11" t="inlineStr">
        <is>
          <t>USD</t>
        </is>
      </c>
      <c r="I3995" s="11" t="n">
        <v>1</v>
      </c>
      <c r="J3995" s="11" t="n">
        <v>38</v>
      </c>
      <c r="K3995" s="11" t="n">
        <v>171</v>
      </c>
      <c r="L3995" s="11" t="n">
        <v>24</v>
      </c>
      <c r="M3995" s="11" t="n">
        <v>1</v>
      </c>
      <c r="N3995" s="11" t="n">
        <v>0.075</v>
      </c>
      <c r="O3995" s="7" t="n">
        <v>1675</v>
      </c>
      <c r="P3995" s="7" t="n">
        <v>670</v>
      </c>
      <c r="Q3995" s="7">
        <f>text(E3995,"ddd")</f>
        <v/>
      </c>
      <c r="R3995" s="7">
        <f>G3995-F3995</f>
        <v/>
      </c>
      <c r="S3995" s="7">
        <f>E3995-D3995</f>
        <v/>
      </c>
      <c r="T3995" s="7">
        <f>O3995*M3995</f>
        <v/>
      </c>
      <c r="U3995" s="7">
        <f>T3995*N3995</f>
        <v/>
      </c>
      <c r="V3995" s="7">
        <f>T3995-U3995-(P3995*M3995)</f>
        <v/>
      </c>
      <c r="W3995" s="7">
        <f>VLOOKUP(L3995,'Products Sheet'!$A:$B,2,FALSE)</f>
        <v/>
      </c>
      <c r="X3995" s="7" t="n"/>
      <c r="Y3995" s="7" t="n"/>
      <c r="Z3995" s="7" t="n"/>
      <c r="AA3995" s="7" t="n"/>
      <c r="AB3995" s="7" t="n"/>
      <c r="AC3995" s="7" t="n"/>
    </row>
    <row r="3996" ht="9.75" customHeight="1" s="12">
      <c r="A3996" s="11" t="inlineStr">
        <is>
          <t>SO - 0001603</t>
        </is>
      </c>
      <c r="B3996" s="11" t="inlineStr">
        <is>
          <t>In-Store</t>
        </is>
      </c>
      <c r="C3996" s="11" t="inlineStr">
        <is>
          <t>WARE-MKL1006</t>
        </is>
      </c>
      <c r="D3996" s="6" t="n">
        <v>43300</v>
      </c>
      <c r="E3996" s="6" t="n">
        <v>43430</v>
      </c>
      <c r="F3996" s="6" t="n">
        <v>43458</v>
      </c>
      <c r="G3996" s="6" t="n">
        <v>43459</v>
      </c>
      <c r="H3996" s="11" t="inlineStr">
        <is>
          <t>USD</t>
        </is>
      </c>
      <c r="I3996" s="11" t="n">
        <v>7</v>
      </c>
      <c r="J3996" s="11" t="n">
        <v>13</v>
      </c>
      <c r="K3996" s="11" t="n">
        <v>362</v>
      </c>
      <c r="L3996" s="11" t="n">
        <v>24</v>
      </c>
      <c r="M3996" s="11" t="n">
        <v>3</v>
      </c>
      <c r="N3996" s="11" t="n">
        <v>0.05</v>
      </c>
      <c r="O3996" s="7" t="n">
        <v>3457.2</v>
      </c>
      <c r="P3996" s="7" t="n">
        <v>2869.476</v>
      </c>
      <c r="Q3996" s="7">
        <f>text(E3996,"ddd")</f>
        <v/>
      </c>
      <c r="R3996" s="7">
        <f>G3996-F3996</f>
        <v/>
      </c>
      <c r="S3996" s="7">
        <f>E3996-D3996</f>
        <v/>
      </c>
      <c r="T3996" s="7">
        <f>O3996*M3996</f>
        <v/>
      </c>
      <c r="U3996" s="7">
        <f>T3996*N3996</f>
        <v/>
      </c>
      <c r="V3996" s="7">
        <f>T3996-U3996-(P3996*M3996)</f>
        <v/>
      </c>
      <c r="W3996" s="7">
        <f>VLOOKUP(L3996,'Products Sheet'!$A:$B,2,FALSE)</f>
        <v/>
      </c>
      <c r="X3996" s="7" t="n"/>
      <c r="Y3996" s="7" t="n"/>
      <c r="Z3996" s="7" t="n"/>
      <c r="AA3996" s="7" t="n"/>
      <c r="AB3996" s="7" t="n"/>
      <c r="AC3996" s="7" t="n"/>
    </row>
    <row r="3997" ht="9.75" customHeight="1" s="12">
      <c r="A3997" s="11" t="inlineStr">
        <is>
          <t>SO - 0001649</t>
        </is>
      </c>
      <c r="B3997" s="11" t="inlineStr">
        <is>
          <t>Distributor</t>
        </is>
      </c>
      <c r="C3997" s="11" t="inlineStr">
        <is>
          <t>WARE-UHY1004</t>
        </is>
      </c>
      <c r="D3997" s="6" t="n">
        <v>43300</v>
      </c>
      <c r="E3997" s="6" t="n">
        <v>43436</v>
      </c>
      <c r="F3997" s="6" t="n">
        <v>43441</v>
      </c>
      <c r="G3997" s="6" t="n">
        <v>43450</v>
      </c>
      <c r="H3997" s="11" t="inlineStr">
        <is>
          <t>USD</t>
        </is>
      </c>
      <c r="I3997" s="11" t="n">
        <v>21</v>
      </c>
      <c r="J3997" s="11" t="n">
        <v>28</v>
      </c>
      <c r="K3997" s="11" t="n">
        <v>217</v>
      </c>
      <c r="L3997" s="11" t="n">
        <v>24</v>
      </c>
      <c r="M3997" s="11" t="n">
        <v>4</v>
      </c>
      <c r="N3997" s="11" t="n">
        <v>0.075</v>
      </c>
      <c r="O3997" s="7" t="n">
        <v>1045.2</v>
      </c>
      <c r="P3997" s="7" t="n">
        <v>825.7080000000001</v>
      </c>
      <c r="Q3997" s="7">
        <f>text(E3997,"ddd")</f>
        <v/>
      </c>
      <c r="R3997" s="7">
        <f>G3997-F3997</f>
        <v/>
      </c>
      <c r="S3997" s="7">
        <f>E3997-D3997</f>
        <v/>
      </c>
      <c r="T3997" s="7">
        <f>O3997*M3997</f>
        <v/>
      </c>
      <c r="U3997" s="7">
        <f>T3997*N3997</f>
        <v/>
      </c>
      <c r="V3997" s="7">
        <f>T3997-U3997-(P3997*M3997)</f>
        <v/>
      </c>
      <c r="W3997" s="7">
        <f>VLOOKUP(L3997,'Products Sheet'!$A:$B,2,FALSE)</f>
        <v/>
      </c>
      <c r="X3997" s="7" t="n"/>
      <c r="Y3997" s="7" t="n"/>
      <c r="Z3997" s="7" t="n"/>
      <c r="AA3997" s="7" t="n"/>
      <c r="AB3997" s="7" t="n"/>
      <c r="AC3997" s="7" t="n"/>
    </row>
    <row r="3998" ht="9.75" customHeight="1" s="12">
      <c r="A3998" s="11" t="inlineStr">
        <is>
          <t>SO - 0001715</t>
        </is>
      </c>
      <c r="B3998" s="11" t="inlineStr">
        <is>
          <t>In-Store</t>
        </is>
      </c>
      <c r="C3998" s="11" t="inlineStr">
        <is>
          <t>WARE-NMK1003</t>
        </is>
      </c>
      <c r="D3998" s="6" t="n">
        <v>43400</v>
      </c>
      <c r="E3998" s="6" t="n">
        <v>43443</v>
      </c>
      <c r="F3998" s="6" t="n">
        <v>43469</v>
      </c>
      <c r="G3998" s="6" t="n">
        <v>43478</v>
      </c>
      <c r="H3998" s="11" t="inlineStr">
        <is>
          <t>USD</t>
        </is>
      </c>
      <c r="I3998" s="11" t="n">
        <v>2</v>
      </c>
      <c r="J3998" s="11" t="n">
        <v>24</v>
      </c>
      <c r="K3998" s="11" t="n">
        <v>141</v>
      </c>
      <c r="L3998" s="11" t="n">
        <v>24</v>
      </c>
      <c r="M3998" s="11" t="n">
        <v>1</v>
      </c>
      <c r="N3998" s="11" t="n">
        <v>0.1</v>
      </c>
      <c r="O3998" s="7" t="n">
        <v>3296.4</v>
      </c>
      <c r="P3998" s="7" t="n">
        <v>2505.264</v>
      </c>
      <c r="Q3998" s="7">
        <f>text(E3998,"ddd")</f>
        <v/>
      </c>
      <c r="R3998" s="7">
        <f>G3998-F3998</f>
        <v/>
      </c>
      <c r="S3998" s="7">
        <f>E3998-D3998</f>
        <v/>
      </c>
      <c r="T3998" s="7">
        <f>O3998*M3998</f>
        <v/>
      </c>
      <c r="U3998" s="7">
        <f>T3998*N3998</f>
        <v/>
      </c>
      <c r="V3998" s="7">
        <f>T3998-U3998-(P3998*M3998)</f>
        <v/>
      </c>
      <c r="W3998" s="7">
        <f>VLOOKUP(L3998,'Products Sheet'!$A:$B,2,FALSE)</f>
        <v/>
      </c>
      <c r="X3998" s="7" t="n"/>
      <c r="Y3998" s="7" t="n"/>
      <c r="Z3998" s="7" t="n"/>
      <c r="AA3998" s="7" t="n"/>
      <c r="AB3998" s="7" t="n"/>
      <c r="AC3998" s="7" t="n"/>
    </row>
    <row r="3999" ht="9.75" customHeight="1" s="12">
      <c r="A3999" s="11" t="inlineStr">
        <is>
          <t>SO - 0001876</t>
        </is>
      </c>
      <c r="B3999" s="11" t="inlineStr">
        <is>
          <t>In-Store</t>
        </is>
      </c>
      <c r="C3999" s="11" t="inlineStr">
        <is>
          <t>WARE-UHY1004</t>
        </is>
      </c>
      <c r="D3999" s="6" t="n">
        <v>43400</v>
      </c>
      <c r="E3999" s="6" t="n">
        <v>43460</v>
      </c>
      <c r="F3999" s="6" t="n">
        <v>43465</v>
      </c>
      <c r="G3999" s="6" t="n">
        <v>43469</v>
      </c>
      <c r="H3999" s="11" t="inlineStr">
        <is>
          <t>USD</t>
        </is>
      </c>
      <c r="I3999" s="11" t="n">
        <v>2</v>
      </c>
      <c r="J3999" s="11" t="n">
        <v>36</v>
      </c>
      <c r="K3999" s="11" t="n">
        <v>236</v>
      </c>
      <c r="L3999" s="11" t="n">
        <v>24</v>
      </c>
      <c r="M3999" s="11" t="n">
        <v>6</v>
      </c>
      <c r="N3999" s="11" t="n">
        <v>0.1</v>
      </c>
      <c r="O3999" s="7" t="n">
        <v>214.4</v>
      </c>
      <c r="P3999" s="7" t="n">
        <v>165.088</v>
      </c>
      <c r="Q3999" s="7">
        <f>text(E3999,"ddd")</f>
        <v/>
      </c>
      <c r="R3999" s="7">
        <f>G3999-F3999</f>
        <v/>
      </c>
      <c r="S3999" s="7">
        <f>E3999-D3999</f>
        <v/>
      </c>
      <c r="T3999" s="7">
        <f>O3999*M3999</f>
        <v/>
      </c>
      <c r="U3999" s="7">
        <f>T3999*N3999</f>
        <v/>
      </c>
      <c r="V3999" s="7">
        <f>T3999-U3999-(P3999*M3999)</f>
        <v/>
      </c>
      <c r="W3999" s="7">
        <f>VLOOKUP(L3999,'Products Sheet'!$A:$B,2,FALSE)</f>
        <v/>
      </c>
      <c r="X3999" s="7" t="n"/>
      <c r="Y3999" s="7" t="n"/>
      <c r="Z3999" s="7" t="n"/>
      <c r="AA3999" s="7" t="n"/>
      <c r="AB3999" s="7" t="n"/>
      <c r="AC3999" s="7" t="n"/>
    </row>
    <row r="4000" ht="9.75" customHeight="1" s="12">
      <c r="A4000" s="11" t="inlineStr">
        <is>
          <t>SO - 0001936</t>
        </is>
      </c>
      <c r="B4000" s="11" t="inlineStr">
        <is>
          <t>Distributor</t>
        </is>
      </c>
      <c r="C4000" s="11" t="inlineStr">
        <is>
          <t>WARE-XYS1001</t>
        </is>
      </c>
      <c r="D4000" s="6" t="n">
        <v>43400</v>
      </c>
      <c r="E4000" s="6" t="n">
        <v>43465</v>
      </c>
      <c r="F4000" s="6" t="n">
        <v>43480</v>
      </c>
      <c r="G4000" s="6" t="n">
        <v>43488</v>
      </c>
      <c r="H4000" s="11" t="inlineStr">
        <is>
          <t>USD</t>
        </is>
      </c>
      <c r="I4000" s="11" t="n">
        <v>21</v>
      </c>
      <c r="J4000" s="11" t="n">
        <v>31</v>
      </c>
      <c r="K4000" s="11" t="n">
        <v>30</v>
      </c>
      <c r="L4000" s="11" t="n">
        <v>24</v>
      </c>
      <c r="M4000" s="11" t="n">
        <v>8</v>
      </c>
      <c r="N4000" s="11" t="n">
        <v>0.05</v>
      </c>
      <c r="O4000" s="7" t="n">
        <v>1085.4</v>
      </c>
      <c r="P4000" s="7" t="n">
        <v>857.4660000000001</v>
      </c>
      <c r="Q4000" s="7">
        <f>text(E4000,"ddd")</f>
        <v/>
      </c>
      <c r="R4000" s="7">
        <f>G4000-F4000</f>
        <v/>
      </c>
      <c r="S4000" s="7">
        <f>E4000-D4000</f>
        <v/>
      </c>
      <c r="T4000" s="7">
        <f>O4000*M4000</f>
        <v/>
      </c>
      <c r="U4000" s="7">
        <f>T4000*N4000</f>
        <v/>
      </c>
      <c r="V4000" s="7">
        <f>T4000-U4000-(P4000*M4000)</f>
        <v/>
      </c>
      <c r="W4000" s="7">
        <f>VLOOKUP(L4000,'Products Sheet'!$A:$B,2,FALSE)</f>
        <v/>
      </c>
      <c r="X4000" s="7" t="n"/>
      <c r="Y4000" s="7" t="n"/>
      <c r="Z4000" s="7" t="n"/>
      <c r="AA4000" s="7" t="n"/>
      <c r="AB4000" s="7" t="n"/>
      <c r="AC4000" s="7" t="n"/>
    </row>
    <row r="4001" ht="9.75" customHeight="1" s="12">
      <c r="A4001" s="11" t="inlineStr">
        <is>
          <t>SO - 0001955</t>
        </is>
      </c>
      <c r="B4001" s="11" t="inlineStr">
        <is>
          <t>In-Store</t>
        </is>
      </c>
      <c r="C4001" s="11" t="inlineStr">
        <is>
          <t>WARE-PUJ1005</t>
        </is>
      </c>
      <c r="D4001" s="6" t="n">
        <v>43400</v>
      </c>
      <c r="E4001" s="6" t="n">
        <v>43467</v>
      </c>
      <c r="F4001" s="6" t="n">
        <v>43475</v>
      </c>
      <c r="G4001" s="6" t="n">
        <v>43477</v>
      </c>
      <c r="H4001" s="11" t="inlineStr">
        <is>
          <t>USD</t>
        </is>
      </c>
      <c r="I4001" s="11" t="n">
        <v>1</v>
      </c>
      <c r="J4001" s="11" t="n">
        <v>26</v>
      </c>
      <c r="K4001" s="11" t="n">
        <v>313</v>
      </c>
      <c r="L4001" s="11" t="n">
        <v>24</v>
      </c>
      <c r="M4001" s="11" t="n">
        <v>1</v>
      </c>
      <c r="N4001" s="11" t="n">
        <v>0.1</v>
      </c>
      <c r="O4001" s="7" t="n">
        <v>6532.5</v>
      </c>
      <c r="P4001" s="7" t="n">
        <v>3984.825</v>
      </c>
      <c r="Q4001" s="7">
        <f>text(E4001,"ddd")</f>
        <v/>
      </c>
      <c r="R4001" s="7">
        <f>G4001-F4001</f>
        <v/>
      </c>
      <c r="S4001" s="7">
        <f>E4001-D4001</f>
        <v/>
      </c>
      <c r="T4001" s="7">
        <f>O4001*M4001</f>
        <v/>
      </c>
      <c r="U4001" s="7">
        <f>T4001*N4001</f>
        <v/>
      </c>
      <c r="V4001" s="7">
        <f>T4001-U4001-(P4001*M4001)</f>
        <v/>
      </c>
      <c r="W4001" s="7">
        <f>VLOOKUP(L4001,'Products Sheet'!$A:$B,2,FALSE)</f>
        <v/>
      </c>
      <c r="X4001" s="7" t="n"/>
      <c r="Y4001" s="7" t="n"/>
      <c r="Z4001" s="7" t="n"/>
      <c r="AA4001" s="7" t="n"/>
      <c r="AB4001" s="7" t="n"/>
      <c r="AC4001" s="7" t="n"/>
    </row>
    <row r="4002" ht="9.75" customHeight="1" s="12">
      <c r="A4002" s="11" t="inlineStr">
        <is>
          <t>SO - 0001968</t>
        </is>
      </c>
      <c r="B4002" s="11" t="inlineStr">
        <is>
          <t>Online</t>
        </is>
      </c>
      <c r="C4002" s="11" t="inlineStr">
        <is>
          <t>WARE-PUJ1005</t>
        </is>
      </c>
      <c r="D4002" s="6" t="n">
        <v>43400</v>
      </c>
      <c r="E4002" s="6" t="n">
        <v>43468</v>
      </c>
      <c r="F4002" s="6" t="n">
        <v>43486</v>
      </c>
      <c r="G4002" s="6" t="n">
        <v>43496</v>
      </c>
      <c r="H4002" s="11" t="inlineStr">
        <is>
          <t>USD</t>
        </is>
      </c>
      <c r="I4002" s="11" t="n">
        <v>14</v>
      </c>
      <c r="J4002" s="11" t="n">
        <v>23</v>
      </c>
      <c r="K4002" s="11" t="n">
        <v>283</v>
      </c>
      <c r="L4002" s="11" t="n">
        <v>24</v>
      </c>
      <c r="M4002" s="11" t="n">
        <v>8</v>
      </c>
      <c r="N4002" s="11" t="n">
        <v>0.15</v>
      </c>
      <c r="O4002" s="7" t="n">
        <v>3845.8</v>
      </c>
      <c r="P4002" s="7" t="n">
        <v>3230.472</v>
      </c>
      <c r="Q4002" s="7">
        <f>text(E4002,"ddd")</f>
        <v/>
      </c>
      <c r="R4002" s="7">
        <f>G4002-F4002</f>
        <v/>
      </c>
      <c r="S4002" s="7">
        <f>E4002-D4002</f>
        <v/>
      </c>
      <c r="T4002" s="7">
        <f>O4002*M4002</f>
        <v/>
      </c>
      <c r="U4002" s="7">
        <f>T4002*N4002</f>
        <v/>
      </c>
      <c r="V4002" s="7">
        <f>T4002-U4002-(P4002*M4002)</f>
        <v/>
      </c>
      <c r="W4002" s="7">
        <f>VLOOKUP(L4002,'Products Sheet'!$A:$B,2,FALSE)</f>
        <v/>
      </c>
      <c r="X4002" s="7" t="n"/>
      <c r="Y4002" s="7" t="n"/>
      <c r="Z4002" s="7" t="n"/>
      <c r="AA4002" s="7" t="n"/>
      <c r="AB4002" s="7" t="n"/>
      <c r="AC4002" s="7" t="n"/>
    </row>
    <row r="4003" ht="9.75" customHeight="1" s="12">
      <c r="A4003" s="11" t="inlineStr">
        <is>
          <t>SO - 0001976</t>
        </is>
      </c>
      <c r="B4003" s="11" t="inlineStr">
        <is>
          <t>Wholesale</t>
        </is>
      </c>
      <c r="C4003" s="11" t="inlineStr">
        <is>
          <t>WARE-NMK1003</t>
        </is>
      </c>
      <c r="D4003" s="6" t="n">
        <v>43400</v>
      </c>
      <c r="E4003" s="6" t="n">
        <v>43469</v>
      </c>
      <c r="F4003" s="6" t="n">
        <v>43487</v>
      </c>
      <c r="G4003" s="6" t="n">
        <v>43495</v>
      </c>
      <c r="H4003" s="11" t="inlineStr">
        <is>
          <t>USD</t>
        </is>
      </c>
      <c r="I4003" s="11" t="n">
        <v>27</v>
      </c>
      <c r="J4003" s="11" t="n">
        <v>8</v>
      </c>
      <c r="K4003" s="11" t="n">
        <v>149</v>
      </c>
      <c r="L4003" s="11" t="n">
        <v>24</v>
      </c>
      <c r="M4003" s="11" t="n">
        <v>6</v>
      </c>
      <c r="N4003" s="11" t="n">
        <v>0.05</v>
      </c>
      <c r="O4003" s="7" t="n">
        <v>1922.9</v>
      </c>
      <c r="P4003" s="7" t="n">
        <v>1365.259</v>
      </c>
      <c r="Q4003" s="7">
        <f>text(E4003,"ddd")</f>
        <v/>
      </c>
      <c r="R4003" s="7">
        <f>G4003-F4003</f>
        <v/>
      </c>
      <c r="S4003" s="7">
        <f>E4003-D4003</f>
        <v/>
      </c>
      <c r="T4003" s="7">
        <f>O4003*M4003</f>
        <v/>
      </c>
      <c r="U4003" s="7">
        <f>T4003*N4003</f>
        <v/>
      </c>
      <c r="V4003" s="7">
        <f>T4003-U4003-(P4003*M4003)</f>
        <v/>
      </c>
      <c r="W4003" s="7">
        <f>VLOOKUP(L4003,'Products Sheet'!$A:$B,2,FALSE)</f>
        <v/>
      </c>
      <c r="X4003" s="7" t="n"/>
      <c r="Y4003" s="7" t="n"/>
      <c r="Z4003" s="7" t="n"/>
      <c r="AA4003" s="7" t="n"/>
      <c r="AB4003" s="7" t="n"/>
      <c r="AC4003" s="7" t="n"/>
    </row>
    <row r="4004" ht="9.75" customHeight="1" s="12">
      <c r="A4004" s="11" t="inlineStr">
        <is>
          <t>SO - 0001997</t>
        </is>
      </c>
      <c r="B4004" s="11" t="inlineStr">
        <is>
          <t>In-Store</t>
        </is>
      </c>
      <c r="C4004" s="11" t="inlineStr">
        <is>
          <t>WARE-MKL1006</t>
        </is>
      </c>
      <c r="D4004" s="6" t="n">
        <v>43400</v>
      </c>
      <c r="E4004" s="6" t="n">
        <v>43470</v>
      </c>
      <c r="F4004" s="6" t="n">
        <v>43476</v>
      </c>
      <c r="G4004" s="6" t="n">
        <v>43478</v>
      </c>
      <c r="H4004" s="11" t="inlineStr">
        <is>
          <t>USD</t>
        </is>
      </c>
      <c r="I4004" s="11" t="n">
        <v>3</v>
      </c>
      <c r="J4004" s="11" t="n">
        <v>1</v>
      </c>
      <c r="K4004" s="11" t="n">
        <v>335</v>
      </c>
      <c r="L4004" s="11" t="n">
        <v>24</v>
      </c>
      <c r="M4004" s="11" t="n">
        <v>4</v>
      </c>
      <c r="N4004" s="11" t="n">
        <v>0.075</v>
      </c>
      <c r="O4004" s="7" t="n">
        <v>2010</v>
      </c>
      <c r="P4004" s="7" t="n">
        <v>864.3</v>
      </c>
      <c r="Q4004" s="7">
        <f>text(E4004,"ddd")</f>
        <v/>
      </c>
      <c r="R4004" s="7">
        <f>G4004-F4004</f>
        <v/>
      </c>
      <c r="S4004" s="7">
        <f>E4004-D4004</f>
        <v/>
      </c>
      <c r="T4004" s="7">
        <f>O4004*M4004</f>
        <v/>
      </c>
      <c r="U4004" s="7">
        <f>T4004*N4004</f>
        <v/>
      </c>
      <c r="V4004" s="7">
        <f>T4004-U4004-(P4004*M4004)</f>
        <v/>
      </c>
      <c r="W4004" s="7">
        <f>VLOOKUP(L4004,'Products Sheet'!$A:$B,2,FALSE)</f>
        <v/>
      </c>
      <c r="X4004" s="7" t="n"/>
      <c r="Y4004" s="7" t="n"/>
      <c r="Z4004" s="7" t="n"/>
      <c r="AA4004" s="7" t="n"/>
      <c r="AB4004" s="7" t="n"/>
      <c r="AC4004" s="7" t="n"/>
    </row>
    <row r="4005" ht="9.75" customHeight="1" s="12">
      <c r="A4005" s="11" t="inlineStr">
        <is>
          <t>SO - 0002047</t>
        </is>
      </c>
      <c r="B4005" s="11" t="inlineStr">
        <is>
          <t>In-Store</t>
        </is>
      </c>
      <c r="C4005" s="11" t="inlineStr">
        <is>
          <t>WARE-XYS1001</t>
        </is>
      </c>
      <c r="D4005" s="6" t="n">
        <v>43400</v>
      </c>
      <c r="E4005" s="6" t="n">
        <v>43475</v>
      </c>
      <c r="F4005" s="6" t="n">
        <v>43483</v>
      </c>
      <c r="G4005" s="6" t="n">
        <v>43489</v>
      </c>
      <c r="H4005" s="11" t="inlineStr">
        <is>
          <t>USD</t>
        </is>
      </c>
      <c r="I4005" s="11" t="n">
        <v>1</v>
      </c>
      <c r="J4005" s="11" t="n">
        <v>46</v>
      </c>
      <c r="K4005" s="11" t="n">
        <v>2</v>
      </c>
      <c r="L4005" s="11" t="n">
        <v>24</v>
      </c>
      <c r="M4005" s="11" t="n">
        <v>3</v>
      </c>
      <c r="N4005" s="11" t="n">
        <v>0.05</v>
      </c>
      <c r="O4005" s="7" t="n">
        <v>1775.5</v>
      </c>
      <c r="P4005" s="7" t="n">
        <v>994.2800000000001</v>
      </c>
      <c r="Q4005" s="7">
        <f>text(E4005,"ddd")</f>
        <v/>
      </c>
      <c r="R4005" s="7">
        <f>G4005-F4005</f>
        <v/>
      </c>
      <c r="S4005" s="7">
        <f>E4005-D4005</f>
        <v/>
      </c>
      <c r="T4005" s="7">
        <f>O4005*M4005</f>
        <v/>
      </c>
      <c r="U4005" s="7">
        <f>T4005*N4005</f>
        <v/>
      </c>
      <c r="V4005" s="7">
        <f>T4005-U4005-(P4005*M4005)</f>
        <v/>
      </c>
      <c r="W4005" s="7">
        <f>VLOOKUP(L4005,'Products Sheet'!$A:$B,2,FALSE)</f>
        <v/>
      </c>
      <c r="X4005" s="7" t="n"/>
      <c r="Y4005" s="7" t="n"/>
      <c r="Z4005" s="7" t="n"/>
      <c r="AA4005" s="7" t="n"/>
      <c r="AB4005" s="7" t="n"/>
      <c r="AC4005" s="7" t="n"/>
    </row>
    <row r="4006" ht="9.75" customHeight="1" s="12">
      <c r="A4006" s="11" t="inlineStr">
        <is>
          <t>SO - 0002074</t>
        </is>
      </c>
      <c r="B4006" s="11" t="inlineStr">
        <is>
          <t>In-Store</t>
        </is>
      </c>
      <c r="C4006" s="11" t="inlineStr">
        <is>
          <t>WARE-NMK1003</t>
        </is>
      </c>
      <c r="D4006" s="6" t="n">
        <v>43400</v>
      </c>
      <c r="E4006" s="6" t="n">
        <v>43478</v>
      </c>
      <c r="F4006" s="6" t="n">
        <v>43485</v>
      </c>
      <c r="G4006" s="6" t="n">
        <v>43487</v>
      </c>
      <c r="H4006" s="11" t="inlineStr">
        <is>
          <t>USD</t>
        </is>
      </c>
      <c r="I4006" s="11" t="n">
        <v>5</v>
      </c>
      <c r="J4006" s="11" t="n">
        <v>39</v>
      </c>
      <c r="K4006" s="11" t="n">
        <v>154</v>
      </c>
      <c r="L4006" s="11" t="n">
        <v>24</v>
      </c>
      <c r="M4006" s="11" t="n">
        <v>7</v>
      </c>
      <c r="N4006" s="11" t="n">
        <v>0.05</v>
      </c>
      <c r="O4006" s="7" t="n">
        <v>5594.5</v>
      </c>
      <c r="P4006" s="7" t="n">
        <v>2517.525</v>
      </c>
      <c r="Q4006" s="7">
        <f>text(E4006,"ddd")</f>
        <v/>
      </c>
      <c r="R4006" s="7">
        <f>G4006-F4006</f>
        <v/>
      </c>
      <c r="S4006" s="7">
        <f>E4006-D4006</f>
        <v/>
      </c>
      <c r="T4006" s="7">
        <f>O4006*M4006</f>
        <v/>
      </c>
      <c r="U4006" s="7">
        <f>T4006*N4006</f>
        <v/>
      </c>
      <c r="V4006" s="7">
        <f>T4006-U4006-(P4006*M4006)</f>
        <v/>
      </c>
      <c r="W4006" s="7">
        <f>VLOOKUP(L4006,'Products Sheet'!$A:$B,2,FALSE)</f>
        <v/>
      </c>
      <c r="X4006" s="7" t="n"/>
      <c r="Y4006" s="7" t="n"/>
      <c r="Z4006" s="7" t="n"/>
      <c r="AA4006" s="7" t="n"/>
      <c r="AB4006" s="7" t="n"/>
      <c r="AC4006" s="7" t="n"/>
    </row>
    <row r="4007" ht="9.75" customHeight="1" s="12">
      <c r="A4007" s="11" t="inlineStr">
        <is>
          <t>SO - 0002085</t>
        </is>
      </c>
      <c r="B4007" s="11" t="inlineStr">
        <is>
          <t>In-Store</t>
        </is>
      </c>
      <c r="C4007" s="11" t="inlineStr">
        <is>
          <t>WARE-NBV1002</t>
        </is>
      </c>
      <c r="D4007" s="6" t="n">
        <v>43400</v>
      </c>
      <c r="E4007" s="6" t="n">
        <v>43480</v>
      </c>
      <c r="F4007" s="6" t="n">
        <v>43494</v>
      </c>
      <c r="G4007" s="6" t="n">
        <v>43501</v>
      </c>
      <c r="H4007" s="11" t="inlineStr">
        <is>
          <t>USD</t>
        </is>
      </c>
      <c r="I4007" s="11" t="n">
        <v>6</v>
      </c>
      <c r="J4007" s="11" t="n">
        <v>40</v>
      </c>
      <c r="K4007" s="11" t="n">
        <v>67</v>
      </c>
      <c r="L4007" s="11" t="n">
        <v>24</v>
      </c>
      <c r="M4007" s="11" t="n">
        <v>1</v>
      </c>
      <c r="N4007" s="11" t="n">
        <v>0.15</v>
      </c>
      <c r="O4007" s="7" t="n">
        <v>1085.4</v>
      </c>
      <c r="P4007" s="7" t="n">
        <v>586.1160000000001</v>
      </c>
      <c r="Q4007" s="7">
        <f>text(E4007,"ddd")</f>
        <v/>
      </c>
      <c r="R4007" s="7">
        <f>G4007-F4007</f>
        <v/>
      </c>
      <c r="S4007" s="7">
        <f>E4007-D4007</f>
        <v/>
      </c>
      <c r="T4007" s="7">
        <f>O4007*M4007</f>
        <v/>
      </c>
      <c r="U4007" s="7">
        <f>T4007*N4007</f>
        <v/>
      </c>
      <c r="V4007" s="7">
        <f>T4007-U4007-(P4007*M4007)</f>
        <v/>
      </c>
      <c r="W4007" s="7">
        <f>VLOOKUP(L4007,'Products Sheet'!$A:$B,2,FALSE)</f>
        <v/>
      </c>
      <c r="X4007" s="7" t="n"/>
      <c r="Y4007" s="7" t="n"/>
      <c r="Z4007" s="7" t="n"/>
      <c r="AA4007" s="7" t="n"/>
      <c r="AB4007" s="7" t="n"/>
      <c r="AC4007" s="7" t="n"/>
    </row>
    <row r="4008" ht="9.75" customHeight="1" s="12">
      <c r="A4008" s="11" t="inlineStr">
        <is>
          <t>SO - 0002138</t>
        </is>
      </c>
      <c r="B4008" s="11" t="inlineStr">
        <is>
          <t>In-Store</t>
        </is>
      </c>
      <c r="C4008" s="11" t="inlineStr">
        <is>
          <t>WARE-XYS1001</t>
        </is>
      </c>
      <c r="D4008" s="6" t="n">
        <v>43400</v>
      </c>
      <c r="E4008" s="6" t="n">
        <v>43485</v>
      </c>
      <c r="F4008" s="6" t="n">
        <v>43487</v>
      </c>
      <c r="G4008" s="6" t="n">
        <v>43494</v>
      </c>
      <c r="H4008" s="11" t="inlineStr">
        <is>
          <t>USD</t>
        </is>
      </c>
      <c r="I4008" s="11" t="n">
        <v>9</v>
      </c>
      <c r="J4008" s="11" t="n">
        <v>3</v>
      </c>
      <c r="K4008" s="11" t="n">
        <v>56</v>
      </c>
      <c r="L4008" s="11" t="n">
        <v>24</v>
      </c>
      <c r="M4008" s="11" t="n">
        <v>8</v>
      </c>
      <c r="N4008" s="11" t="n">
        <v>0.15</v>
      </c>
      <c r="O4008" s="7" t="n">
        <v>1045.2</v>
      </c>
      <c r="P4008" s="7" t="n">
        <v>595.764</v>
      </c>
      <c r="Q4008" s="7">
        <f>text(E4008,"ddd")</f>
        <v/>
      </c>
      <c r="R4008" s="7">
        <f>G4008-F4008</f>
        <v/>
      </c>
      <c r="S4008" s="7">
        <f>E4008-D4008</f>
        <v/>
      </c>
      <c r="T4008" s="7">
        <f>O4008*M4008</f>
        <v/>
      </c>
      <c r="U4008" s="7">
        <f>T4008*N4008</f>
        <v/>
      </c>
      <c r="V4008" s="7">
        <f>T4008-U4008-(P4008*M4008)</f>
        <v/>
      </c>
      <c r="W4008" s="7">
        <f>VLOOKUP(L4008,'Products Sheet'!$A:$B,2,FALSE)</f>
        <v/>
      </c>
      <c r="X4008" s="7" t="n"/>
      <c r="Y4008" s="7" t="n"/>
      <c r="Z4008" s="7" t="n"/>
      <c r="AA4008" s="7" t="n"/>
      <c r="AB4008" s="7" t="n"/>
      <c r="AC4008" s="7" t="n"/>
    </row>
    <row r="4009" ht="9.75" customHeight="1" s="12">
      <c r="A4009" s="11" t="inlineStr">
        <is>
          <t>SO - 0002218</t>
        </is>
      </c>
      <c r="B4009" s="11" t="inlineStr">
        <is>
          <t>In-Store</t>
        </is>
      </c>
      <c r="C4009" s="11" t="inlineStr">
        <is>
          <t>WARE-NMK1003</t>
        </is>
      </c>
      <c r="D4009" s="6" t="n">
        <v>43400</v>
      </c>
      <c r="E4009" s="6" t="n">
        <v>43495</v>
      </c>
      <c r="F4009" s="6" t="n">
        <v>43514</v>
      </c>
      <c r="G4009" s="6" t="n">
        <v>43524</v>
      </c>
      <c r="H4009" s="11" t="inlineStr">
        <is>
          <t>USD</t>
        </is>
      </c>
      <c r="I4009" s="11" t="n">
        <v>5</v>
      </c>
      <c r="J4009" s="11" t="n">
        <v>34</v>
      </c>
      <c r="K4009" s="11" t="n">
        <v>101</v>
      </c>
      <c r="L4009" s="11" t="n">
        <v>24</v>
      </c>
      <c r="M4009" s="11" t="n">
        <v>7</v>
      </c>
      <c r="N4009" s="11" t="n">
        <v>0.1</v>
      </c>
      <c r="O4009" s="7" t="n">
        <v>931.3000000000001</v>
      </c>
      <c r="P4009" s="7" t="n">
        <v>577.4060000000001</v>
      </c>
      <c r="Q4009" s="7">
        <f>text(E4009,"ddd")</f>
        <v/>
      </c>
      <c r="R4009" s="7">
        <f>G4009-F4009</f>
        <v/>
      </c>
      <c r="S4009" s="7">
        <f>E4009-D4009</f>
        <v/>
      </c>
      <c r="T4009" s="7">
        <f>O4009*M4009</f>
        <v/>
      </c>
      <c r="U4009" s="7">
        <f>T4009*N4009</f>
        <v/>
      </c>
      <c r="V4009" s="7">
        <f>T4009-U4009-(P4009*M4009)</f>
        <v/>
      </c>
      <c r="W4009" s="7">
        <f>VLOOKUP(L4009,'Products Sheet'!$A:$B,2,FALSE)</f>
        <v/>
      </c>
      <c r="X4009" s="7" t="n"/>
      <c r="Y4009" s="7" t="n"/>
      <c r="Z4009" s="7" t="n"/>
      <c r="AA4009" s="7" t="n"/>
      <c r="AB4009" s="7" t="n"/>
      <c r="AC4009" s="7" t="n"/>
    </row>
    <row r="4010" ht="9.75" customHeight="1" s="12">
      <c r="A4010" s="11" t="inlineStr">
        <is>
          <t>SO - 0002243</t>
        </is>
      </c>
      <c r="B4010" s="11" t="inlineStr">
        <is>
          <t>Wholesale</t>
        </is>
      </c>
      <c r="C4010" s="11" t="inlineStr">
        <is>
          <t>WARE-MKL1006</t>
        </is>
      </c>
      <c r="D4010" s="6" t="n">
        <v>43400</v>
      </c>
      <c r="E4010" s="6" t="n">
        <v>43499</v>
      </c>
      <c r="F4010" s="6" t="n">
        <v>43522</v>
      </c>
      <c r="G4010" s="6" t="n">
        <v>43525</v>
      </c>
      <c r="H4010" s="11" t="inlineStr">
        <is>
          <t>USD</t>
        </is>
      </c>
      <c r="I4010" s="11" t="n">
        <v>26</v>
      </c>
      <c r="J4010" s="11" t="n">
        <v>35</v>
      </c>
      <c r="K4010" s="11" t="n">
        <v>363</v>
      </c>
      <c r="L4010" s="11" t="n">
        <v>24</v>
      </c>
      <c r="M4010" s="11" t="n">
        <v>4</v>
      </c>
      <c r="N4010" s="11" t="n">
        <v>0.15</v>
      </c>
      <c r="O4010" s="7" t="n">
        <v>3363.4</v>
      </c>
      <c r="P4010" s="7" t="n">
        <v>2354.38</v>
      </c>
      <c r="Q4010" s="7">
        <f>text(E4010,"ddd")</f>
        <v/>
      </c>
      <c r="R4010" s="7">
        <f>G4010-F4010</f>
        <v/>
      </c>
      <c r="S4010" s="7">
        <f>E4010-D4010</f>
        <v/>
      </c>
      <c r="T4010" s="7">
        <f>O4010*M4010</f>
        <v/>
      </c>
      <c r="U4010" s="7">
        <f>T4010*N4010</f>
        <v/>
      </c>
      <c r="V4010" s="7">
        <f>T4010-U4010-(P4010*M4010)</f>
        <v/>
      </c>
      <c r="W4010" s="7">
        <f>VLOOKUP(L4010,'Products Sheet'!$A:$B,2,FALSE)</f>
        <v/>
      </c>
      <c r="X4010" s="7" t="n"/>
      <c r="Y4010" s="7" t="n"/>
      <c r="Z4010" s="7" t="n"/>
      <c r="AA4010" s="7" t="n"/>
      <c r="AB4010" s="7" t="n"/>
      <c r="AC4010" s="7" t="n"/>
    </row>
    <row r="4011" ht="9.75" customHeight="1" s="12">
      <c r="A4011" s="11" t="inlineStr">
        <is>
          <t>SO - 0002391</t>
        </is>
      </c>
      <c r="B4011" s="11" t="inlineStr">
        <is>
          <t>Online</t>
        </is>
      </c>
      <c r="C4011" s="11" t="inlineStr">
        <is>
          <t>WARE-PUJ1005</t>
        </is>
      </c>
      <c r="D4011" s="6" t="n">
        <v>43400</v>
      </c>
      <c r="E4011" s="6" t="n">
        <v>43516</v>
      </c>
      <c r="F4011" s="6" t="n">
        <v>43527</v>
      </c>
      <c r="G4011" s="6" t="n">
        <v>43531</v>
      </c>
      <c r="H4011" s="11" t="inlineStr">
        <is>
          <t>USD</t>
        </is>
      </c>
      <c r="I4011" s="11" t="n">
        <v>19</v>
      </c>
      <c r="J4011" s="11" t="n">
        <v>12</v>
      </c>
      <c r="K4011" s="11" t="n">
        <v>274</v>
      </c>
      <c r="L4011" s="11" t="n">
        <v>24</v>
      </c>
      <c r="M4011" s="11" t="n">
        <v>8</v>
      </c>
      <c r="N4011" s="11" t="n">
        <v>0.15</v>
      </c>
      <c r="O4011" s="7" t="n">
        <v>1118.9</v>
      </c>
      <c r="P4011" s="7" t="n">
        <v>671.34</v>
      </c>
      <c r="Q4011" s="7">
        <f>text(E4011,"ddd")</f>
        <v/>
      </c>
      <c r="R4011" s="7">
        <f>G4011-F4011</f>
        <v/>
      </c>
      <c r="S4011" s="7">
        <f>E4011-D4011</f>
        <v/>
      </c>
      <c r="T4011" s="7">
        <f>O4011*M4011</f>
        <v/>
      </c>
      <c r="U4011" s="7">
        <f>T4011*N4011</f>
        <v/>
      </c>
      <c r="V4011" s="7">
        <f>T4011-U4011-(P4011*M4011)</f>
        <v/>
      </c>
      <c r="W4011" s="7">
        <f>VLOOKUP(L4011,'Products Sheet'!$A:$B,2,FALSE)</f>
        <v/>
      </c>
      <c r="X4011" s="7" t="n"/>
      <c r="Y4011" s="7" t="n"/>
      <c r="Z4011" s="7" t="n"/>
      <c r="AA4011" s="7" t="n"/>
      <c r="AB4011" s="7" t="n"/>
      <c r="AC4011" s="7" t="n"/>
    </row>
    <row r="4012" ht="9.75" customHeight="1" s="12">
      <c r="A4012" s="11" t="inlineStr">
        <is>
          <t>SO - 0002430</t>
        </is>
      </c>
      <c r="B4012" s="11" t="inlineStr">
        <is>
          <t>Distributor</t>
        </is>
      </c>
      <c r="C4012" s="11" t="inlineStr">
        <is>
          <t>WARE-NMK1003</t>
        </is>
      </c>
      <c r="D4012" s="6" t="n">
        <v>43400</v>
      </c>
      <c r="E4012" s="6" t="n">
        <v>43521</v>
      </c>
      <c r="F4012" s="6" t="n">
        <v>43529</v>
      </c>
      <c r="G4012" s="6" t="n">
        <v>43538</v>
      </c>
      <c r="H4012" s="11" t="inlineStr">
        <is>
          <t>USD</t>
        </is>
      </c>
      <c r="I4012" s="11" t="n">
        <v>21</v>
      </c>
      <c r="J4012" s="11" t="n">
        <v>20</v>
      </c>
      <c r="K4012" s="11" t="n">
        <v>125</v>
      </c>
      <c r="L4012" s="11" t="n">
        <v>24</v>
      </c>
      <c r="M4012" s="11" t="n">
        <v>5</v>
      </c>
      <c r="N4012" s="11" t="n">
        <v>0.15</v>
      </c>
      <c r="O4012" s="7" t="n">
        <v>1145.7</v>
      </c>
      <c r="P4012" s="7" t="n">
        <v>595.764</v>
      </c>
      <c r="Q4012" s="7">
        <f>text(E4012,"ddd")</f>
        <v/>
      </c>
      <c r="R4012" s="7">
        <f>G4012-F4012</f>
        <v/>
      </c>
      <c r="S4012" s="7">
        <f>E4012-D4012</f>
        <v/>
      </c>
      <c r="T4012" s="7">
        <f>O4012*M4012</f>
        <v/>
      </c>
      <c r="U4012" s="7">
        <f>T4012*N4012</f>
        <v/>
      </c>
      <c r="V4012" s="7">
        <f>T4012-U4012-(P4012*M4012)</f>
        <v/>
      </c>
      <c r="W4012" s="7">
        <f>VLOOKUP(L4012,'Products Sheet'!$A:$B,2,FALSE)</f>
        <v/>
      </c>
      <c r="X4012" s="7" t="n"/>
      <c r="Y4012" s="7" t="n"/>
      <c r="Z4012" s="7" t="n"/>
      <c r="AA4012" s="7" t="n"/>
      <c r="AB4012" s="7" t="n"/>
      <c r="AC4012" s="7" t="n"/>
    </row>
    <row r="4013" ht="9.75" customHeight="1" s="12">
      <c r="A4013" s="11" t="inlineStr">
        <is>
          <t>SO - 0002444</t>
        </is>
      </c>
      <c r="B4013" s="11" t="inlineStr">
        <is>
          <t>Distributor</t>
        </is>
      </c>
      <c r="C4013" s="11" t="inlineStr">
        <is>
          <t>WARE-PUJ1005</t>
        </is>
      </c>
      <c r="D4013" s="6" t="n">
        <v>43400</v>
      </c>
      <c r="E4013" s="6" t="n">
        <v>43523</v>
      </c>
      <c r="F4013" s="6" t="n">
        <v>43530</v>
      </c>
      <c r="G4013" s="6" t="n">
        <v>43534</v>
      </c>
      <c r="H4013" s="11" t="inlineStr">
        <is>
          <t>USD</t>
        </is>
      </c>
      <c r="I4013" s="11" t="n">
        <v>25</v>
      </c>
      <c r="J4013" s="11" t="n">
        <v>32</v>
      </c>
      <c r="K4013" s="11" t="n">
        <v>311</v>
      </c>
      <c r="L4013" s="11" t="n">
        <v>24</v>
      </c>
      <c r="M4013" s="11" t="n">
        <v>7</v>
      </c>
      <c r="N4013" s="11" t="n">
        <v>0.05</v>
      </c>
      <c r="O4013" s="7" t="n">
        <v>917.9</v>
      </c>
      <c r="P4013" s="7" t="n">
        <v>440.592</v>
      </c>
      <c r="Q4013" s="7">
        <f>text(E4013,"ddd")</f>
        <v/>
      </c>
      <c r="R4013" s="7">
        <f>G4013-F4013</f>
        <v/>
      </c>
      <c r="S4013" s="7">
        <f>E4013-D4013</f>
        <v/>
      </c>
      <c r="T4013" s="7">
        <f>O4013*M4013</f>
        <v/>
      </c>
      <c r="U4013" s="7">
        <f>T4013*N4013</f>
        <v/>
      </c>
      <c r="V4013" s="7">
        <f>T4013-U4013-(P4013*M4013)</f>
        <v/>
      </c>
      <c r="W4013" s="7">
        <f>VLOOKUP(L4013,'Products Sheet'!$A:$B,2,FALSE)</f>
        <v/>
      </c>
      <c r="X4013" s="7" t="n"/>
      <c r="Y4013" s="7" t="n"/>
      <c r="Z4013" s="7" t="n"/>
      <c r="AA4013" s="7" t="n"/>
      <c r="AB4013" s="7" t="n"/>
      <c r="AC4013" s="7" t="n"/>
    </row>
    <row r="4014" ht="9.75" customHeight="1" s="12">
      <c r="A4014" s="11" t="inlineStr">
        <is>
          <t>SO - 0002475</t>
        </is>
      </c>
      <c r="B4014" s="11" t="inlineStr">
        <is>
          <t>Online</t>
        </is>
      </c>
      <c r="C4014" s="11" t="inlineStr">
        <is>
          <t>WARE-NMK1003</t>
        </is>
      </c>
      <c r="D4014" s="6" t="n">
        <v>43400</v>
      </c>
      <c r="E4014" s="6" t="n">
        <v>43526</v>
      </c>
      <c r="F4014" s="6" t="n">
        <v>43539</v>
      </c>
      <c r="G4014" s="6" t="n">
        <v>43543</v>
      </c>
      <c r="H4014" s="11" t="inlineStr">
        <is>
          <t>USD</t>
        </is>
      </c>
      <c r="I4014" s="11" t="n">
        <v>19</v>
      </c>
      <c r="J4014" s="11" t="n">
        <v>36</v>
      </c>
      <c r="K4014" s="11" t="n">
        <v>110</v>
      </c>
      <c r="L4014" s="11" t="n">
        <v>24</v>
      </c>
      <c r="M4014" s="11" t="n">
        <v>7</v>
      </c>
      <c r="N4014" s="11" t="n">
        <v>0.05</v>
      </c>
      <c r="O4014" s="7" t="n">
        <v>5628</v>
      </c>
      <c r="P4014" s="7" t="n">
        <v>4333.56</v>
      </c>
      <c r="Q4014" s="7">
        <f>text(E4014,"ddd")</f>
        <v/>
      </c>
      <c r="R4014" s="7">
        <f>G4014-F4014</f>
        <v/>
      </c>
      <c r="S4014" s="7">
        <f>E4014-D4014</f>
        <v/>
      </c>
      <c r="T4014" s="7">
        <f>O4014*M4014</f>
        <v/>
      </c>
      <c r="U4014" s="7">
        <f>T4014*N4014</f>
        <v/>
      </c>
      <c r="V4014" s="7">
        <f>T4014-U4014-(P4014*M4014)</f>
        <v/>
      </c>
      <c r="W4014" s="7">
        <f>VLOOKUP(L4014,'Products Sheet'!$A:$B,2,FALSE)</f>
        <v/>
      </c>
      <c r="X4014" s="7" t="n"/>
      <c r="Y4014" s="7" t="n"/>
      <c r="Z4014" s="7" t="n"/>
      <c r="AA4014" s="7" t="n"/>
      <c r="AB4014" s="7" t="n"/>
      <c r="AC4014" s="7" t="n"/>
    </row>
    <row r="4015" ht="9.75" customHeight="1" s="12">
      <c r="A4015" s="11" t="inlineStr">
        <is>
          <t>SO - 0002479</t>
        </is>
      </c>
      <c r="B4015" s="11" t="inlineStr">
        <is>
          <t>Online</t>
        </is>
      </c>
      <c r="C4015" s="11" t="inlineStr">
        <is>
          <t>WARE-UHY1004</t>
        </is>
      </c>
      <c r="D4015" s="6" t="n">
        <v>43400</v>
      </c>
      <c r="E4015" s="6" t="n">
        <v>43527</v>
      </c>
      <c r="F4015" s="6" t="n">
        <v>43552</v>
      </c>
      <c r="G4015" s="6" t="n">
        <v>43562</v>
      </c>
      <c r="H4015" s="11" t="inlineStr">
        <is>
          <t>USD</t>
        </is>
      </c>
      <c r="I4015" s="11" t="n">
        <v>14</v>
      </c>
      <c r="J4015" s="11" t="n">
        <v>39</v>
      </c>
      <c r="K4015" s="11" t="n">
        <v>242</v>
      </c>
      <c r="L4015" s="11" t="n">
        <v>24</v>
      </c>
      <c r="M4015" s="11" t="n">
        <v>4</v>
      </c>
      <c r="N4015" s="11" t="n">
        <v>0.15</v>
      </c>
      <c r="O4015" s="7" t="n">
        <v>3155.7</v>
      </c>
      <c r="P4015" s="7" t="n">
        <v>1704.078</v>
      </c>
      <c r="Q4015" s="7">
        <f>text(E4015,"ddd")</f>
        <v/>
      </c>
      <c r="R4015" s="7">
        <f>G4015-F4015</f>
        <v/>
      </c>
      <c r="S4015" s="7">
        <f>E4015-D4015</f>
        <v/>
      </c>
      <c r="T4015" s="7">
        <f>O4015*M4015</f>
        <v/>
      </c>
      <c r="U4015" s="7">
        <f>T4015*N4015</f>
        <v/>
      </c>
      <c r="V4015" s="7">
        <f>T4015-U4015-(P4015*M4015)</f>
        <v/>
      </c>
      <c r="W4015" s="7">
        <f>VLOOKUP(L4015,'Products Sheet'!$A:$B,2,FALSE)</f>
        <v/>
      </c>
      <c r="X4015" s="7" t="n"/>
      <c r="Y4015" s="7" t="n"/>
      <c r="Z4015" s="7" t="n"/>
      <c r="AA4015" s="7" t="n"/>
      <c r="AB4015" s="7" t="n"/>
      <c r="AC4015" s="7" t="n"/>
    </row>
    <row r="4016" ht="9.75" customHeight="1" s="12">
      <c r="A4016" s="11" t="inlineStr">
        <is>
          <t>SO - 0002614</t>
        </is>
      </c>
      <c r="B4016" s="11" t="inlineStr">
        <is>
          <t>In-Store</t>
        </is>
      </c>
      <c r="C4016" s="11" t="inlineStr">
        <is>
          <t>WARE-PUJ1005</t>
        </is>
      </c>
      <c r="D4016" s="6" t="n">
        <v>43400</v>
      </c>
      <c r="E4016" s="6" t="n">
        <v>43547</v>
      </c>
      <c r="F4016" s="6" t="n">
        <v>43558</v>
      </c>
      <c r="G4016" s="6" t="n">
        <v>43568</v>
      </c>
      <c r="H4016" s="11" t="inlineStr">
        <is>
          <t>USD</t>
        </is>
      </c>
      <c r="I4016" s="11" t="n">
        <v>10</v>
      </c>
      <c r="J4016" s="11" t="n">
        <v>21</v>
      </c>
      <c r="K4016" s="11" t="n">
        <v>314</v>
      </c>
      <c r="L4016" s="11" t="n">
        <v>24</v>
      </c>
      <c r="M4016" s="11" t="n">
        <v>7</v>
      </c>
      <c r="N4016" s="11" t="n">
        <v>0.075</v>
      </c>
      <c r="O4016" s="7" t="n">
        <v>1112.2</v>
      </c>
      <c r="P4016" s="7" t="n">
        <v>489.368</v>
      </c>
      <c r="Q4016" s="7">
        <f>text(E4016,"ddd")</f>
        <v/>
      </c>
      <c r="R4016" s="7">
        <f>G4016-F4016</f>
        <v/>
      </c>
      <c r="S4016" s="7">
        <f>E4016-D4016</f>
        <v/>
      </c>
      <c r="T4016" s="7">
        <f>O4016*M4016</f>
        <v/>
      </c>
      <c r="U4016" s="7">
        <f>T4016*N4016</f>
        <v/>
      </c>
      <c r="V4016" s="7">
        <f>T4016-U4016-(P4016*M4016)</f>
        <v/>
      </c>
      <c r="W4016" s="7">
        <f>VLOOKUP(L4016,'Products Sheet'!$A:$B,2,FALSE)</f>
        <v/>
      </c>
      <c r="X4016" s="7" t="n"/>
      <c r="Y4016" s="7" t="n"/>
      <c r="Z4016" s="7" t="n"/>
      <c r="AA4016" s="7" t="n"/>
      <c r="AB4016" s="7" t="n"/>
      <c r="AC4016" s="7" t="n"/>
    </row>
    <row r="4017" ht="9.75" customHeight="1" s="12">
      <c r="A4017" s="11" t="inlineStr">
        <is>
          <t>SO - 0002638</t>
        </is>
      </c>
      <c r="B4017" s="11" t="inlineStr">
        <is>
          <t>In-Store</t>
        </is>
      </c>
      <c r="C4017" s="11" t="inlineStr">
        <is>
          <t>WARE-UHY1004</t>
        </is>
      </c>
      <c r="D4017" s="6" t="n">
        <v>43400</v>
      </c>
      <c r="E4017" s="6" t="n">
        <v>43550</v>
      </c>
      <c r="F4017" s="6" t="n">
        <v>43569</v>
      </c>
      <c r="G4017" s="6" t="n">
        <v>43578</v>
      </c>
      <c r="H4017" s="11" t="inlineStr">
        <is>
          <t>USD</t>
        </is>
      </c>
      <c r="I4017" s="11" t="n">
        <v>3</v>
      </c>
      <c r="J4017" s="11" t="n">
        <v>38</v>
      </c>
      <c r="K4017" s="11" t="n">
        <v>246</v>
      </c>
      <c r="L4017" s="11" t="n">
        <v>24</v>
      </c>
      <c r="M4017" s="11" t="n">
        <v>3</v>
      </c>
      <c r="N4017" s="11" t="n">
        <v>0.3</v>
      </c>
      <c r="O4017" s="7" t="n">
        <v>3953</v>
      </c>
      <c r="P4017" s="7" t="n">
        <v>1976.5</v>
      </c>
      <c r="Q4017" s="7">
        <f>text(E4017,"ddd")</f>
        <v/>
      </c>
      <c r="R4017" s="7">
        <f>G4017-F4017</f>
        <v/>
      </c>
      <c r="S4017" s="7">
        <f>E4017-D4017</f>
        <v/>
      </c>
      <c r="T4017" s="7">
        <f>O4017*M4017</f>
        <v/>
      </c>
      <c r="U4017" s="7">
        <f>T4017*N4017</f>
        <v/>
      </c>
      <c r="V4017" s="7">
        <f>T4017-U4017-(P4017*M4017)</f>
        <v/>
      </c>
      <c r="W4017" s="7">
        <f>VLOOKUP(L4017,'Products Sheet'!$A:$B,2,FALSE)</f>
        <v/>
      </c>
      <c r="X4017" s="7" t="n"/>
      <c r="Y4017" s="7" t="n"/>
      <c r="Z4017" s="7" t="n"/>
      <c r="AA4017" s="7" t="n"/>
      <c r="AB4017" s="7" t="n"/>
      <c r="AC4017" s="7" t="n"/>
    </row>
    <row r="4018" ht="9.75" customHeight="1" s="12">
      <c r="A4018" s="11" t="inlineStr">
        <is>
          <t>SO - 0002662</t>
        </is>
      </c>
      <c r="B4018" s="11" t="inlineStr">
        <is>
          <t>Distributor</t>
        </is>
      </c>
      <c r="C4018" s="11" t="inlineStr">
        <is>
          <t>WARE-UHY1004</t>
        </is>
      </c>
      <c r="D4018" s="6" t="n">
        <v>43400</v>
      </c>
      <c r="E4018" s="6" t="n">
        <v>43554</v>
      </c>
      <c r="F4018" s="6" t="n">
        <v>43559</v>
      </c>
      <c r="G4018" s="6" t="n">
        <v>43568</v>
      </c>
      <c r="H4018" s="11" t="inlineStr">
        <is>
          <t>USD</t>
        </is>
      </c>
      <c r="I4018" s="11" t="n">
        <v>21</v>
      </c>
      <c r="J4018" s="11" t="n">
        <v>44</v>
      </c>
      <c r="K4018" s="11" t="n">
        <v>240</v>
      </c>
      <c r="L4018" s="11" t="n">
        <v>24</v>
      </c>
      <c r="M4018" s="11" t="n">
        <v>7</v>
      </c>
      <c r="N4018" s="11" t="n">
        <v>0.075</v>
      </c>
      <c r="O4018" s="7" t="n">
        <v>3604.6</v>
      </c>
      <c r="P4018" s="7" t="n">
        <v>2234.852</v>
      </c>
      <c r="Q4018" s="7">
        <f>text(E4018,"ddd")</f>
        <v/>
      </c>
      <c r="R4018" s="7">
        <f>G4018-F4018</f>
        <v/>
      </c>
      <c r="S4018" s="7">
        <f>E4018-D4018</f>
        <v/>
      </c>
      <c r="T4018" s="7">
        <f>O4018*M4018</f>
        <v/>
      </c>
      <c r="U4018" s="7">
        <f>T4018*N4018</f>
        <v/>
      </c>
      <c r="V4018" s="7">
        <f>T4018-U4018-(P4018*M4018)</f>
        <v/>
      </c>
      <c r="W4018" s="7">
        <f>VLOOKUP(L4018,'Products Sheet'!$A:$B,2,FALSE)</f>
        <v/>
      </c>
      <c r="X4018" s="7" t="n"/>
      <c r="Y4018" s="7" t="n"/>
      <c r="Z4018" s="7" t="n"/>
      <c r="AA4018" s="7" t="n"/>
      <c r="AB4018" s="7" t="n"/>
      <c r="AC4018" s="7" t="n"/>
    </row>
    <row r="4019" ht="9.75" customHeight="1" s="12">
      <c r="A4019" s="11" t="inlineStr">
        <is>
          <t>SO - 0002698</t>
        </is>
      </c>
      <c r="B4019" s="11" t="inlineStr">
        <is>
          <t>Wholesale</t>
        </is>
      </c>
      <c r="C4019" s="11" t="inlineStr">
        <is>
          <t>WARE-NBV1002</t>
        </is>
      </c>
      <c r="D4019" s="6" t="n">
        <v>43500</v>
      </c>
      <c r="E4019" s="6" t="n">
        <v>43559</v>
      </c>
      <c r="F4019" s="6" t="n">
        <v>43563</v>
      </c>
      <c r="G4019" s="6" t="n">
        <v>43568</v>
      </c>
      <c r="H4019" s="11" t="inlineStr">
        <is>
          <t>USD</t>
        </is>
      </c>
      <c r="I4019" s="11" t="n">
        <v>26</v>
      </c>
      <c r="J4019" s="11" t="n">
        <v>48</v>
      </c>
      <c r="K4019" s="11" t="n">
        <v>80</v>
      </c>
      <c r="L4019" s="11" t="n">
        <v>24</v>
      </c>
      <c r="M4019" s="11" t="n">
        <v>8</v>
      </c>
      <c r="N4019" s="11" t="n">
        <v>0.1</v>
      </c>
      <c r="O4019" s="7" t="n">
        <v>1762.1</v>
      </c>
      <c r="P4019" s="7" t="n">
        <v>1286.333</v>
      </c>
      <c r="Q4019" s="7">
        <f>text(E4019,"ddd")</f>
        <v/>
      </c>
      <c r="R4019" s="7">
        <f>G4019-F4019</f>
        <v/>
      </c>
      <c r="S4019" s="7">
        <f>E4019-D4019</f>
        <v/>
      </c>
      <c r="T4019" s="7">
        <f>O4019*M4019</f>
        <v/>
      </c>
      <c r="U4019" s="7">
        <f>T4019*N4019</f>
        <v/>
      </c>
      <c r="V4019" s="7">
        <f>T4019-U4019-(P4019*M4019)</f>
        <v/>
      </c>
      <c r="W4019" s="7">
        <f>VLOOKUP(L4019,'Products Sheet'!$A:$B,2,FALSE)</f>
        <v/>
      </c>
      <c r="X4019" s="7" t="n"/>
      <c r="Y4019" s="7" t="n"/>
      <c r="Z4019" s="7" t="n"/>
      <c r="AA4019" s="7" t="n"/>
      <c r="AB4019" s="7" t="n"/>
      <c r="AC4019" s="7" t="n"/>
    </row>
    <row r="4020" ht="9.75" customHeight="1" s="12">
      <c r="A4020" s="11" t="inlineStr">
        <is>
          <t>SO - 0002725</t>
        </is>
      </c>
      <c r="B4020" s="11" t="inlineStr">
        <is>
          <t>Online</t>
        </is>
      </c>
      <c r="C4020" s="11" t="inlineStr">
        <is>
          <t>WARE-NMK1003</t>
        </is>
      </c>
      <c r="D4020" s="6" t="n">
        <v>43500</v>
      </c>
      <c r="E4020" s="6" t="n">
        <v>43561</v>
      </c>
      <c r="F4020" s="6" t="n">
        <v>43571</v>
      </c>
      <c r="G4020" s="6" t="n">
        <v>43577</v>
      </c>
      <c r="H4020" s="11" t="inlineStr">
        <is>
          <t>USD</t>
        </is>
      </c>
      <c r="I4020" s="11" t="n">
        <v>20</v>
      </c>
      <c r="J4020" s="11" t="n">
        <v>15</v>
      </c>
      <c r="K4020" s="11" t="n">
        <v>130</v>
      </c>
      <c r="L4020" s="11" t="n">
        <v>24</v>
      </c>
      <c r="M4020" s="11" t="n">
        <v>8</v>
      </c>
      <c r="N4020" s="11" t="n">
        <v>0.3</v>
      </c>
      <c r="O4020" s="7" t="n">
        <v>1125.6</v>
      </c>
      <c r="P4020" s="7" t="n">
        <v>585.3120000000001</v>
      </c>
      <c r="Q4020" s="7">
        <f>text(E4020,"ddd")</f>
        <v/>
      </c>
      <c r="R4020" s="7">
        <f>G4020-F4020</f>
        <v/>
      </c>
      <c r="S4020" s="7">
        <f>E4020-D4020</f>
        <v/>
      </c>
      <c r="T4020" s="7">
        <f>O4020*M4020</f>
        <v/>
      </c>
      <c r="U4020" s="7">
        <f>T4020*N4020</f>
        <v/>
      </c>
      <c r="V4020" s="7">
        <f>T4020-U4020-(P4020*M4020)</f>
        <v/>
      </c>
      <c r="W4020" s="7">
        <f>VLOOKUP(L4020,'Products Sheet'!$A:$B,2,FALSE)</f>
        <v/>
      </c>
      <c r="X4020" s="7" t="n"/>
      <c r="Y4020" s="7" t="n"/>
      <c r="Z4020" s="7" t="n"/>
      <c r="AA4020" s="7" t="n"/>
      <c r="AB4020" s="7" t="n"/>
      <c r="AC4020" s="7" t="n"/>
    </row>
    <row r="4021" ht="9.75" customHeight="1" s="12">
      <c r="A4021" s="11" t="inlineStr">
        <is>
          <t>SO - 0002747</t>
        </is>
      </c>
      <c r="B4021" s="11" t="inlineStr">
        <is>
          <t>Online</t>
        </is>
      </c>
      <c r="C4021" s="11" t="inlineStr">
        <is>
          <t>WARE-PUJ1005</t>
        </is>
      </c>
      <c r="D4021" s="6" t="n">
        <v>43400</v>
      </c>
      <c r="E4021" s="6" t="n">
        <v>43563</v>
      </c>
      <c r="F4021" s="6" t="n">
        <v>43586</v>
      </c>
      <c r="G4021" s="6" t="n">
        <v>43594</v>
      </c>
      <c r="H4021" s="11" t="inlineStr">
        <is>
          <t>USD</t>
        </is>
      </c>
      <c r="I4021" s="11" t="n">
        <v>18</v>
      </c>
      <c r="J4021" s="11" t="n">
        <v>21</v>
      </c>
      <c r="K4021" s="11" t="n">
        <v>277</v>
      </c>
      <c r="L4021" s="11" t="n">
        <v>24</v>
      </c>
      <c r="M4021" s="11" t="n">
        <v>8</v>
      </c>
      <c r="N4021" s="11" t="n">
        <v>0.1</v>
      </c>
      <c r="O4021" s="7" t="n">
        <v>1045.2</v>
      </c>
      <c r="P4021" s="7" t="n">
        <v>438.984</v>
      </c>
      <c r="Q4021" s="7">
        <f>text(E4021,"ddd")</f>
        <v/>
      </c>
      <c r="R4021" s="7">
        <f>G4021-F4021</f>
        <v/>
      </c>
      <c r="S4021" s="7">
        <f>E4021-D4021</f>
        <v/>
      </c>
      <c r="T4021" s="7">
        <f>O4021*M4021</f>
        <v/>
      </c>
      <c r="U4021" s="7">
        <f>T4021*N4021</f>
        <v/>
      </c>
      <c r="V4021" s="7">
        <f>T4021-U4021-(P4021*M4021)</f>
        <v/>
      </c>
      <c r="W4021" s="7">
        <f>VLOOKUP(L4021,'Products Sheet'!$A:$B,2,FALSE)</f>
        <v/>
      </c>
      <c r="X4021" s="7" t="n"/>
      <c r="Y4021" s="7" t="n"/>
      <c r="Z4021" s="7" t="n"/>
      <c r="AA4021" s="7" t="n"/>
      <c r="AB4021" s="7" t="n"/>
      <c r="AC4021" s="7" t="n"/>
    </row>
    <row r="4022" ht="9.75" customHeight="1" s="12">
      <c r="A4022" s="11" t="inlineStr">
        <is>
          <t>SO - 0002845</t>
        </is>
      </c>
      <c r="B4022" s="11" t="inlineStr">
        <is>
          <t>Online</t>
        </is>
      </c>
      <c r="C4022" s="11" t="inlineStr">
        <is>
          <t>WARE-NBV1002</t>
        </is>
      </c>
      <c r="D4022" s="6" t="n">
        <v>43500</v>
      </c>
      <c r="E4022" s="6" t="n">
        <v>43575</v>
      </c>
      <c r="F4022" s="6" t="n">
        <v>43579</v>
      </c>
      <c r="G4022" s="6" t="n">
        <v>43589</v>
      </c>
      <c r="H4022" s="11" t="inlineStr">
        <is>
          <t>USD</t>
        </is>
      </c>
      <c r="I4022" s="11" t="n">
        <v>14</v>
      </c>
      <c r="J4022" s="11" t="n">
        <v>15</v>
      </c>
      <c r="K4022" s="11" t="n">
        <v>77</v>
      </c>
      <c r="L4022" s="11" t="n">
        <v>24</v>
      </c>
      <c r="M4022" s="11" t="n">
        <v>2</v>
      </c>
      <c r="N4022" s="11" t="n">
        <v>0.05</v>
      </c>
      <c r="O4022" s="7" t="n">
        <v>1051.9</v>
      </c>
      <c r="P4022" s="7" t="n">
        <v>725.811</v>
      </c>
      <c r="Q4022" s="7">
        <f>text(E4022,"ddd")</f>
        <v/>
      </c>
      <c r="R4022" s="7">
        <f>G4022-F4022</f>
        <v/>
      </c>
      <c r="S4022" s="7">
        <f>E4022-D4022</f>
        <v/>
      </c>
      <c r="T4022" s="7">
        <f>O4022*M4022</f>
        <v/>
      </c>
      <c r="U4022" s="7">
        <f>T4022*N4022</f>
        <v/>
      </c>
      <c r="V4022" s="7">
        <f>T4022-U4022-(P4022*M4022)</f>
        <v/>
      </c>
      <c r="W4022" s="7">
        <f>VLOOKUP(L4022,'Products Sheet'!$A:$B,2,FALSE)</f>
        <v/>
      </c>
      <c r="X4022" s="7" t="n"/>
      <c r="Y4022" s="7" t="n"/>
      <c r="Z4022" s="7" t="n"/>
      <c r="AA4022" s="7" t="n"/>
      <c r="AB4022" s="7" t="n"/>
      <c r="AC4022" s="7" t="n"/>
    </row>
    <row r="4023" ht="9.75" customHeight="1" s="12">
      <c r="A4023" s="11" t="inlineStr">
        <is>
          <t>SO - 0002862</t>
        </is>
      </c>
      <c r="B4023" s="11" t="inlineStr">
        <is>
          <t>Online</t>
        </is>
      </c>
      <c r="C4023" s="11" t="inlineStr">
        <is>
          <t>WARE-NMK1003</t>
        </is>
      </c>
      <c r="D4023" s="6" t="n">
        <v>43500</v>
      </c>
      <c r="E4023" s="6" t="n">
        <v>43577</v>
      </c>
      <c r="F4023" s="6" t="n">
        <v>43581</v>
      </c>
      <c r="G4023" s="6" t="n">
        <v>43587</v>
      </c>
      <c r="H4023" s="11" t="inlineStr">
        <is>
          <t>USD</t>
        </is>
      </c>
      <c r="I4023" s="11" t="n">
        <v>13</v>
      </c>
      <c r="J4023" s="11" t="n">
        <v>32</v>
      </c>
      <c r="K4023" s="11" t="n">
        <v>187</v>
      </c>
      <c r="L4023" s="11" t="n">
        <v>24</v>
      </c>
      <c r="M4023" s="11" t="n">
        <v>3</v>
      </c>
      <c r="N4023" s="11" t="n">
        <v>0.15</v>
      </c>
      <c r="O4023" s="7" t="n">
        <v>1058.6</v>
      </c>
      <c r="P4023" s="7" t="n">
        <v>645.7460000000001</v>
      </c>
      <c r="Q4023" s="7">
        <f>text(E4023,"ddd")</f>
        <v/>
      </c>
      <c r="R4023" s="7">
        <f>G4023-F4023</f>
        <v/>
      </c>
      <c r="S4023" s="7">
        <f>E4023-D4023</f>
        <v/>
      </c>
      <c r="T4023" s="7">
        <f>O4023*M4023</f>
        <v/>
      </c>
      <c r="U4023" s="7">
        <f>T4023*N4023</f>
        <v/>
      </c>
      <c r="V4023" s="7">
        <f>T4023-U4023-(P4023*M4023)</f>
        <v/>
      </c>
      <c r="W4023" s="7">
        <f>VLOOKUP(L4023,'Products Sheet'!$A:$B,2,FALSE)</f>
        <v/>
      </c>
      <c r="X4023" s="7" t="n"/>
      <c r="Y4023" s="7" t="n"/>
      <c r="Z4023" s="7" t="n"/>
      <c r="AA4023" s="7" t="n"/>
      <c r="AB4023" s="7" t="n"/>
      <c r="AC4023" s="7" t="n"/>
    </row>
    <row r="4024" ht="9.75" customHeight="1" s="12">
      <c r="A4024" s="11" t="inlineStr">
        <is>
          <t>SO - 0002863</t>
        </is>
      </c>
      <c r="B4024" s="11" t="inlineStr">
        <is>
          <t>In-Store</t>
        </is>
      </c>
      <c r="C4024" s="11" t="inlineStr">
        <is>
          <t>WARE-UHY1004</t>
        </is>
      </c>
      <c r="D4024" s="6" t="n">
        <v>43500</v>
      </c>
      <c r="E4024" s="6" t="n">
        <v>43577</v>
      </c>
      <c r="F4024" s="6" t="n">
        <v>43605</v>
      </c>
      <c r="G4024" s="6" t="n">
        <v>43609</v>
      </c>
      <c r="H4024" s="11" t="inlineStr">
        <is>
          <t>USD</t>
        </is>
      </c>
      <c r="I4024" s="11" t="n">
        <v>4</v>
      </c>
      <c r="J4024" s="11" t="n">
        <v>50</v>
      </c>
      <c r="K4024" s="11" t="n">
        <v>208</v>
      </c>
      <c r="L4024" s="11" t="n">
        <v>24</v>
      </c>
      <c r="M4024" s="11" t="n">
        <v>4</v>
      </c>
      <c r="N4024" s="11" t="n">
        <v>0.05</v>
      </c>
      <c r="O4024" s="7" t="n">
        <v>6097</v>
      </c>
      <c r="P4024" s="7" t="n">
        <v>4877.6</v>
      </c>
      <c r="Q4024" s="7">
        <f>text(E4024,"ddd")</f>
        <v/>
      </c>
      <c r="R4024" s="7">
        <f>G4024-F4024</f>
        <v/>
      </c>
      <c r="S4024" s="7">
        <f>E4024-D4024</f>
        <v/>
      </c>
      <c r="T4024" s="7">
        <f>O4024*M4024</f>
        <v/>
      </c>
      <c r="U4024" s="7">
        <f>T4024*N4024</f>
        <v/>
      </c>
      <c r="V4024" s="7">
        <f>T4024-U4024-(P4024*M4024)</f>
        <v/>
      </c>
      <c r="W4024" s="7">
        <f>VLOOKUP(L4024,'Products Sheet'!$A:$B,2,FALSE)</f>
        <v/>
      </c>
      <c r="X4024" s="7" t="n"/>
      <c r="Y4024" s="7" t="n"/>
      <c r="Z4024" s="7" t="n"/>
      <c r="AA4024" s="7" t="n"/>
      <c r="AB4024" s="7" t="n"/>
      <c r="AC4024" s="7" t="n"/>
    </row>
    <row r="4025" ht="9.75" customHeight="1" s="12">
      <c r="A4025" s="11" t="inlineStr">
        <is>
          <t>SO - 0003054</t>
        </is>
      </c>
      <c r="B4025" s="11" t="inlineStr">
        <is>
          <t>Online</t>
        </is>
      </c>
      <c r="C4025" s="11" t="inlineStr">
        <is>
          <t>WARE-PUJ1005</t>
        </is>
      </c>
      <c r="D4025" s="6" t="n">
        <v>43500</v>
      </c>
      <c r="E4025" s="6" t="n">
        <v>43597</v>
      </c>
      <c r="F4025" s="6" t="n">
        <v>43618</v>
      </c>
      <c r="G4025" s="6" t="n">
        <v>43628</v>
      </c>
      <c r="H4025" s="11" t="inlineStr">
        <is>
          <t>USD</t>
        </is>
      </c>
      <c r="I4025" s="11" t="n">
        <v>18</v>
      </c>
      <c r="J4025" s="11" t="n">
        <v>27</v>
      </c>
      <c r="K4025" s="11" t="n">
        <v>301</v>
      </c>
      <c r="L4025" s="11" t="n">
        <v>24</v>
      </c>
      <c r="M4025" s="11" t="n">
        <v>1</v>
      </c>
      <c r="N4025" s="11" t="n">
        <v>0.05</v>
      </c>
      <c r="O4025" s="7" t="n">
        <v>2318.2</v>
      </c>
      <c r="P4025" s="7" t="n">
        <v>1182.282</v>
      </c>
      <c r="Q4025" s="7">
        <f>text(E4025,"ddd")</f>
        <v/>
      </c>
      <c r="R4025" s="7">
        <f>G4025-F4025</f>
        <v/>
      </c>
      <c r="S4025" s="7">
        <f>E4025-D4025</f>
        <v/>
      </c>
      <c r="T4025" s="7">
        <f>O4025*M4025</f>
        <v/>
      </c>
      <c r="U4025" s="7">
        <f>T4025*N4025</f>
        <v/>
      </c>
      <c r="V4025" s="7">
        <f>T4025-U4025-(P4025*M4025)</f>
        <v/>
      </c>
      <c r="W4025" s="7">
        <f>VLOOKUP(L4025,'Products Sheet'!$A:$B,2,FALSE)</f>
        <v/>
      </c>
      <c r="X4025" s="7" t="n"/>
      <c r="Y4025" s="7" t="n"/>
      <c r="Z4025" s="7" t="n"/>
      <c r="AA4025" s="7" t="n"/>
      <c r="AB4025" s="7" t="n"/>
      <c r="AC4025" s="7" t="n"/>
    </row>
    <row r="4026" ht="9.75" customHeight="1" s="12">
      <c r="A4026" s="11" t="inlineStr">
        <is>
          <t>SO - 0003084</t>
        </is>
      </c>
      <c r="B4026" s="11" t="inlineStr">
        <is>
          <t>In-Store</t>
        </is>
      </c>
      <c r="C4026" s="11" t="inlineStr">
        <is>
          <t>WARE-NMK1003</t>
        </is>
      </c>
      <c r="D4026" s="6" t="n">
        <v>43500</v>
      </c>
      <c r="E4026" s="6" t="n">
        <v>43600</v>
      </c>
      <c r="F4026" s="6" t="n">
        <v>43604</v>
      </c>
      <c r="G4026" s="6" t="n">
        <v>43612</v>
      </c>
      <c r="H4026" s="11" t="inlineStr">
        <is>
          <t>USD</t>
        </is>
      </c>
      <c r="I4026" s="11" t="n">
        <v>7</v>
      </c>
      <c r="J4026" s="11" t="n">
        <v>8</v>
      </c>
      <c r="K4026" s="11" t="n">
        <v>199</v>
      </c>
      <c r="L4026" s="11" t="n">
        <v>24</v>
      </c>
      <c r="M4026" s="11" t="n">
        <v>2</v>
      </c>
      <c r="N4026" s="11" t="n">
        <v>0.05</v>
      </c>
      <c r="O4026" s="7" t="n">
        <v>2003.3</v>
      </c>
      <c r="P4026" s="7" t="n">
        <v>821.353</v>
      </c>
      <c r="Q4026" s="7">
        <f>text(E4026,"ddd")</f>
        <v/>
      </c>
      <c r="R4026" s="7">
        <f>G4026-F4026</f>
        <v/>
      </c>
      <c r="S4026" s="7">
        <f>E4026-D4026</f>
        <v/>
      </c>
      <c r="T4026" s="7">
        <f>O4026*M4026</f>
        <v/>
      </c>
      <c r="U4026" s="7">
        <f>T4026*N4026</f>
        <v/>
      </c>
      <c r="V4026" s="7">
        <f>T4026-U4026-(P4026*M4026)</f>
        <v/>
      </c>
      <c r="W4026" s="7">
        <f>VLOOKUP(L4026,'Products Sheet'!$A:$B,2,FALSE)</f>
        <v/>
      </c>
      <c r="X4026" s="7" t="n"/>
      <c r="Y4026" s="7" t="n"/>
      <c r="Z4026" s="7" t="n"/>
      <c r="AA4026" s="7" t="n"/>
      <c r="AB4026" s="7" t="n"/>
      <c r="AC4026" s="7" t="n"/>
    </row>
    <row r="4027" ht="9.75" customHeight="1" s="12">
      <c r="A4027" s="11" t="inlineStr">
        <is>
          <t>SO - 0003095</t>
        </is>
      </c>
      <c r="B4027" s="11" t="inlineStr">
        <is>
          <t>Online</t>
        </is>
      </c>
      <c r="C4027" s="11" t="inlineStr">
        <is>
          <t>WARE-NMK1003</t>
        </is>
      </c>
      <c r="D4027" s="6" t="n">
        <v>43500</v>
      </c>
      <c r="E4027" s="6" t="n">
        <v>43602</v>
      </c>
      <c r="F4027" s="6" t="n">
        <v>43623</v>
      </c>
      <c r="G4027" s="6" t="n">
        <v>43630</v>
      </c>
      <c r="H4027" s="11" t="inlineStr">
        <is>
          <t>USD</t>
        </is>
      </c>
      <c r="I4027" s="11" t="n">
        <v>16</v>
      </c>
      <c r="J4027" s="11" t="n">
        <v>23</v>
      </c>
      <c r="K4027" s="11" t="n">
        <v>199</v>
      </c>
      <c r="L4027" s="11" t="n">
        <v>24</v>
      </c>
      <c r="M4027" s="11" t="n">
        <v>1</v>
      </c>
      <c r="N4027" s="11" t="n">
        <v>0.1</v>
      </c>
      <c r="O4027" s="7" t="n">
        <v>850.9</v>
      </c>
      <c r="P4027" s="7" t="n">
        <v>655.193</v>
      </c>
      <c r="Q4027" s="7">
        <f>text(E4027,"ddd")</f>
        <v/>
      </c>
      <c r="R4027" s="7">
        <f>G4027-F4027</f>
        <v/>
      </c>
      <c r="S4027" s="7">
        <f>E4027-D4027</f>
        <v/>
      </c>
      <c r="T4027" s="7">
        <f>O4027*M4027</f>
        <v/>
      </c>
      <c r="U4027" s="7">
        <f>T4027*N4027</f>
        <v/>
      </c>
      <c r="V4027" s="7">
        <f>T4027-U4027-(P4027*M4027)</f>
        <v/>
      </c>
      <c r="W4027" s="7">
        <f>VLOOKUP(L4027,'Products Sheet'!$A:$B,2,FALSE)</f>
        <v/>
      </c>
      <c r="X4027" s="7" t="n"/>
      <c r="Y4027" s="7" t="n"/>
      <c r="Z4027" s="7" t="n"/>
      <c r="AA4027" s="7" t="n"/>
      <c r="AB4027" s="7" t="n"/>
      <c r="AC4027" s="7" t="n"/>
    </row>
    <row r="4028" ht="9.75" customHeight="1" s="12">
      <c r="A4028" s="11" t="inlineStr">
        <is>
          <t>SO - 0003185</t>
        </is>
      </c>
      <c r="B4028" s="11" t="inlineStr">
        <is>
          <t>In-Store</t>
        </is>
      </c>
      <c r="C4028" s="11" t="inlineStr">
        <is>
          <t>WARE-PUJ1005</t>
        </is>
      </c>
      <c r="D4028" s="6" t="n">
        <v>43500</v>
      </c>
      <c r="E4028" s="6" t="n">
        <v>43612</v>
      </c>
      <c r="F4028" s="6" t="n">
        <v>43615</v>
      </c>
      <c r="G4028" s="6" t="n">
        <v>43622</v>
      </c>
      <c r="H4028" s="11" t="inlineStr">
        <is>
          <t>USD</t>
        </is>
      </c>
      <c r="I4028" s="11" t="n">
        <v>5</v>
      </c>
      <c r="J4028" s="11" t="n">
        <v>23</v>
      </c>
      <c r="K4028" s="11" t="n">
        <v>324</v>
      </c>
      <c r="L4028" s="11" t="n">
        <v>24</v>
      </c>
      <c r="M4028" s="11" t="n">
        <v>7</v>
      </c>
      <c r="N4028" s="11" t="n">
        <v>0.2</v>
      </c>
      <c r="O4028" s="7" t="n">
        <v>5346.6</v>
      </c>
      <c r="P4028" s="7" t="n">
        <v>3475.29</v>
      </c>
      <c r="Q4028" s="7">
        <f>text(E4028,"ddd")</f>
        <v/>
      </c>
      <c r="R4028" s="7">
        <f>G4028-F4028</f>
        <v/>
      </c>
      <c r="S4028" s="7">
        <f>E4028-D4028</f>
        <v/>
      </c>
      <c r="T4028" s="7">
        <f>O4028*M4028</f>
        <v/>
      </c>
      <c r="U4028" s="7">
        <f>T4028*N4028</f>
        <v/>
      </c>
      <c r="V4028" s="7">
        <f>T4028-U4028-(P4028*M4028)</f>
        <v/>
      </c>
      <c r="W4028" s="7">
        <f>VLOOKUP(L4028,'Products Sheet'!$A:$B,2,FALSE)</f>
        <v/>
      </c>
      <c r="X4028" s="7" t="n"/>
      <c r="Y4028" s="7" t="n"/>
      <c r="Z4028" s="7" t="n"/>
      <c r="AA4028" s="7" t="n"/>
      <c r="AB4028" s="7" t="n"/>
      <c r="AC4028" s="7" t="n"/>
    </row>
    <row r="4029" ht="9.75" customHeight="1" s="12">
      <c r="A4029" s="11" t="inlineStr">
        <is>
          <t>SO - 0003242</t>
        </is>
      </c>
      <c r="B4029" s="11" t="inlineStr">
        <is>
          <t>Online</t>
        </is>
      </c>
      <c r="C4029" s="11" t="inlineStr">
        <is>
          <t>WARE-XYS1001</t>
        </is>
      </c>
      <c r="D4029" s="6" t="n">
        <v>43500</v>
      </c>
      <c r="E4029" s="6" t="n">
        <v>43618</v>
      </c>
      <c r="F4029" s="6" t="n">
        <v>43625</v>
      </c>
      <c r="G4029" s="6" t="n">
        <v>43632</v>
      </c>
      <c r="H4029" s="11" t="inlineStr">
        <is>
          <t>USD</t>
        </is>
      </c>
      <c r="I4029" s="11" t="n">
        <v>19</v>
      </c>
      <c r="J4029" s="11" t="n">
        <v>40</v>
      </c>
      <c r="K4029" s="11" t="n">
        <v>22</v>
      </c>
      <c r="L4029" s="11" t="n">
        <v>24</v>
      </c>
      <c r="M4029" s="11" t="n">
        <v>7</v>
      </c>
      <c r="N4029" s="11" t="n">
        <v>0.15</v>
      </c>
      <c r="O4029" s="7" t="n">
        <v>2827.4</v>
      </c>
      <c r="P4029" s="7" t="n">
        <v>1781.262</v>
      </c>
      <c r="Q4029" s="7">
        <f>text(E4029,"ddd")</f>
        <v/>
      </c>
      <c r="R4029" s="7">
        <f>G4029-F4029</f>
        <v/>
      </c>
      <c r="S4029" s="7">
        <f>E4029-D4029</f>
        <v/>
      </c>
      <c r="T4029" s="7">
        <f>O4029*M4029</f>
        <v/>
      </c>
      <c r="U4029" s="7">
        <f>T4029*N4029</f>
        <v/>
      </c>
      <c r="V4029" s="7">
        <f>T4029-U4029-(P4029*M4029)</f>
        <v/>
      </c>
      <c r="W4029" s="7">
        <f>VLOOKUP(L4029,'Products Sheet'!$A:$B,2,FALSE)</f>
        <v/>
      </c>
      <c r="X4029" s="7" t="n"/>
      <c r="Y4029" s="7" t="n"/>
      <c r="Z4029" s="7" t="n"/>
      <c r="AA4029" s="7" t="n"/>
      <c r="AB4029" s="7" t="n"/>
      <c r="AC4029" s="7" t="n"/>
    </row>
    <row r="4030" ht="9.75" customHeight="1" s="12">
      <c r="A4030" s="11" t="inlineStr">
        <is>
          <t>SO - 0003372</t>
        </is>
      </c>
      <c r="B4030" s="11" t="inlineStr">
        <is>
          <t>Wholesale</t>
        </is>
      </c>
      <c r="C4030" s="11" t="inlineStr">
        <is>
          <t>WARE-XYS1001</t>
        </is>
      </c>
      <c r="D4030" s="6" t="n">
        <v>43500</v>
      </c>
      <c r="E4030" s="6" t="n">
        <v>43634</v>
      </c>
      <c r="F4030" s="6" t="n">
        <v>43654</v>
      </c>
      <c r="G4030" s="6" t="n">
        <v>43663</v>
      </c>
      <c r="H4030" s="11" t="inlineStr">
        <is>
          <t>USD</t>
        </is>
      </c>
      <c r="I4030" s="11" t="n">
        <v>28</v>
      </c>
      <c r="J4030" s="11" t="n">
        <v>1</v>
      </c>
      <c r="K4030" s="11" t="n">
        <v>30</v>
      </c>
      <c r="L4030" s="11" t="n">
        <v>24</v>
      </c>
      <c r="M4030" s="11" t="n">
        <v>3</v>
      </c>
      <c r="N4030" s="11" t="n">
        <v>0.05</v>
      </c>
      <c r="O4030" s="7" t="n">
        <v>2941.3</v>
      </c>
      <c r="P4030" s="7" t="n">
        <v>2176.562</v>
      </c>
      <c r="Q4030" s="7">
        <f>text(E4030,"ddd")</f>
        <v/>
      </c>
      <c r="R4030" s="7">
        <f>G4030-F4030</f>
        <v/>
      </c>
      <c r="S4030" s="7">
        <f>E4030-D4030</f>
        <v/>
      </c>
      <c r="T4030" s="7">
        <f>O4030*M4030</f>
        <v/>
      </c>
      <c r="U4030" s="7">
        <f>T4030*N4030</f>
        <v/>
      </c>
      <c r="V4030" s="7">
        <f>T4030-U4030-(P4030*M4030)</f>
        <v/>
      </c>
      <c r="W4030" s="7">
        <f>VLOOKUP(L4030,'Products Sheet'!$A:$B,2,FALSE)</f>
        <v/>
      </c>
      <c r="X4030" s="7" t="n"/>
      <c r="Y4030" s="7" t="n"/>
      <c r="Z4030" s="7" t="n"/>
      <c r="AA4030" s="7" t="n"/>
      <c r="AB4030" s="7" t="n"/>
      <c r="AC4030" s="7" t="n"/>
    </row>
    <row r="4031" ht="9.75" customHeight="1" s="12">
      <c r="A4031" s="11" t="inlineStr">
        <is>
          <t>SO - 0003449</t>
        </is>
      </c>
      <c r="B4031" s="11" t="inlineStr">
        <is>
          <t>Distributor</t>
        </is>
      </c>
      <c r="C4031" s="11" t="inlineStr">
        <is>
          <t>WARE-NMK1003</t>
        </is>
      </c>
      <c r="D4031" s="6" t="n">
        <v>43500</v>
      </c>
      <c r="E4031" s="6" t="n">
        <v>43644</v>
      </c>
      <c r="F4031" s="6" t="n">
        <v>43653</v>
      </c>
      <c r="G4031" s="6" t="n">
        <v>43658</v>
      </c>
      <c r="H4031" s="11" t="inlineStr">
        <is>
          <t>USD</t>
        </is>
      </c>
      <c r="I4031" s="11" t="n">
        <v>23</v>
      </c>
      <c r="J4031" s="11" t="n">
        <v>29</v>
      </c>
      <c r="K4031" s="11" t="n">
        <v>144</v>
      </c>
      <c r="L4031" s="11" t="n">
        <v>24</v>
      </c>
      <c r="M4031" s="11" t="n">
        <v>4</v>
      </c>
      <c r="N4031" s="11" t="n">
        <v>0.075</v>
      </c>
      <c r="O4031" s="7" t="n">
        <v>2599.6</v>
      </c>
      <c r="P4031" s="7" t="n">
        <v>1429.78</v>
      </c>
      <c r="Q4031" s="7">
        <f>text(E4031,"ddd")</f>
        <v/>
      </c>
      <c r="R4031" s="7">
        <f>G4031-F4031</f>
        <v/>
      </c>
      <c r="S4031" s="7">
        <f>E4031-D4031</f>
        <v/>
      </c>
      <c r="T4031" s="7">
        <f>O4031*M4031</f>
        <v/>
      </c>
      <c r="U4031" s="7">
        <f>T4031*N4031</f>
        <v/>
      </c>
      <c r="V4031" s="7">
        <f>T4031-U4031-(P4031*M4031)</f>
        <v/>
      </c>
      <c r="W4031" s="7">
        <f>VLOOKUP(L4031,'Products Sheet'!$A:$B,2,FALSE)</f>
        <v/>
      </c>
      <c r="X4031" s="7" t="n"/>
      <c r="Y4031" s="7" t="n"/>
      <c r="Z4031" s="7" t="n"/>
      <c r="AA4031" s="7" t="n"/>
      <c r="AB4031" s="7" t="n"/>
      <c r="AC4031" s="7" t="n"/>
    </row>
    <row r="4032" ht="9.75" customHeight="1" s="12">
      <c r="A4032" s="11" t="inlineStr">
        <is>
          <t>SO - 0003486</t>
        </is>
      </c>
      <c r="B4032" s="11" t="inlineStr">
        <is>
          <t>In-Store</t>
        </is>
      </c>
      <c r="C4032" s="11" t="inlineStr">
        <is>
          <t>WARE-NMK1003</t>
        </is>
      </c>
      <c r="D4032" s="6" t="n">
        <v>43600</v>
      </c>
      <c r="E4032" s="6" t="n">
        <v>43648</v>
      </c>
      <c r="F4032" s="6" t="n">
        <v>43662</v>
      </c>
      <c r="G4032" s="6" t="n">
        <v>43669</v>
      </c>
      <c r="H4032" s="11" t="inlineStr">
        <is>
          <t>USD</t>
        </is>
      </c>
      <c r="I4032" s="11" t="n">
        <v>1</v>
      </c>
      <c r="J4032" s="11" t="n">
        <v>6</v>
      </c>
      <c r="K4032" s="11" t="n">
        <v>119</v>
      </c>
      <c r="L4032" s="11" t="n">
        <v>24</v>
      </c>
      <c r="M4032" s="11" t="n">
        <v>1</v>
      </c>
      <c r="N4032" s="11" t="n">
        <v>0.05</v>
      </c>
      <c r="O4032" s="7" t="n">
        <v>167.5</v>
      </c>
      <c r="P4032" s="7" t="n">
        <v>142.375</v>
      </c>
      <c r="Q4032" s="7">
        <f>text(E4032,"ddd")</f>
        <v/>
      </c>
      <c r="R4032" s="7">
        <f>G4032-F4032</f>
        <v/>
      </c>
      <c r="S4032" s="7">
        <f>E4032-D4032</f>
        <v/>
      </c>
      <c r="T4032" s="7">
        <f>O4032*M4032</f>
        <v/>
      </c>
      <c r="U4032" s="7">
        <f>T4032*N4032</f>
        <v/>
      </c>
      <c r="V4032" s="7">
        <f>T4032-U4032-(P4032*M4032)</f>
        <v/>
      </c>
      <c r="W4032" s="7">
        <f>VLOOKUP(L4032,'Products Sheet'!$A:$B,2,FALSE)</f>
        <v/>
      </c>
      <c r="X4032" s="7" t="n"/>
      <c r="Y4032" s="7" t="n"/>
      <c r="Z4032" s="7" t="n"/>
      <c r="AA4032" s="7" t="n"/>
      <c r="AB4032" s="7" t="n"/>
      <c r="AC4032" s="7" t="n"/>
    </row>
    <row r="4033" ht="9.75" customHeight="1" s="12">
      <c r="A4033" s="11" t="inlineStr">
        <is>
          <t>SO - 0003548</t>
        </is>
      </c>
      <c r="B4033" s="11" t="inlineStr">
        <is>
          <t>Wholesale</t>
        </is>
      </c>
      <c r="C4033" s="11" t="inlineStr">
        <is>
          <t>WARE-PUJ1005</t>
        </is>
      </c>
      <c r="D4033" s="6" t="n">
        <v>43600</v>
      </c>
      <c r="E4033" s="6" t="n">
        <v>43656</v>
      </c>
      <c r="F4033" s="6" t="n">
        <v>43662</v>
      </c>
      <c r="G4033" s="6" t="n">
        <v>43672</v>
      </c>
      <c r="H4033" s="11" t="inlineStr">
        <is>
          <t>USD</t>
        </is>
      </c>
      <c r="I4033" s="11" t="n">
        <v>26</v>
      </c>
      <c r="J4033" s="11" t="n">
        <v>41</v>
      </c>
      <c r="K4033" s="11" t="n">
        <v>278</v>
      </c>
      <c r="L4033" s="11" t="n">
        <v>24</v>
      </c>
      <c r="M4033" s="11" t="n">
        <v>6</v>
      </c>
      <c r="N4033" s="11" t="n">
        <v>0.15</v>
      </c>
      <c r="O4033" s="7" t="n">
        <v>1172.5</v>
      </c>
      <c r="P4033" s="7" t="n">
        <v>644.875</v>
      </c>
      <c r="Q4033" s="7">
        <f>text(E4033,"ddd")</f>
        <v/>
      </c>
      <c r="R4033" s="7">
        <f>G4033-F4033</f>
        <v/>
      </c>
      <c r="S4033" s="7">
        <f>E4033-D4033</f>
        <v/>
      </c>
      <c r="T4033" s="7">
        <f>O4033*M4033</f>
        <v/>
      </c>
      <c r="U4033" s="7">
        <f>T4033*N4033</f>
        <v/>
      </c>
      <c r="V4033" s="7">
        <f>T4033-U4033-(P4033*M4033)</f>
        <v/>
      </c>
      <c r="W4033" s="7">
        <f>VLOOKUP(L4033,'Products Sheet'!$A:$B,2,FALSE)</f>
        <v/>
      </c>
      <c r="X4033" s="7" t="n"/>
      <c r="Y4033" s="7" t="n"/>
      <c r="Z4033" s="7" t="n"/>
      <c r="AA4033" s="7" t="n"/>
      <c r="AB4033" s="7" t="n"/>
      <c r="AC4033" s="7" t="n"/>
    </row>
    <row r="4034" ht="9.75" customHeight="1" s="12">
      <c r="A4034" s="11" t="inlineStr">
        <is>
          <t>SO - 0003577</t>
        </is>
      </c>
      <c r="B4034" s="11" t="inlineStr">
        <is>
          <t>In-Store</t>
        </is>
      </c>
      <c r="C4034" s="11" t="inlineStr">
        <is>
          <t>WARE-XYS1001</t>
        </is>
      </c>
      <c r="D4034" s="6" t="n">
        <v>43500</v>
      </c>
      <c r="E4034" s="6" t="n">
        <v>43661</v>
      </c>
      <c r="F4034" s="6" t="n">
        <v>43664</v>
      </c>
      <c r="G4034" s="6" t="n">
        <v>43671</v>
      </c>
      <c r="H4034" s="11" t="inlineStr">
        <is>
          <t>USD</t>
        </is>
      </c>
      <c r="I4034" s="11" t="n">
        <v>8</v>
      </c>
      <c r="J4034" s="11" t="n">
        <v>17</v>
      </c>
      <c r="K4034" s="11" t="n">
        <v>54</v>
      </c>
      <c r="L4034" s="11" t="n">
        <v>24</v>
      </c>
      <c r="M4034" s="11" t="n">
        <v>8</v>
      </c>
      <c r="N4034" s="11" t="n">
        <v>0.075</v>
      </c>
      <c r="O4034" s="7" t="n">
        <v>817.4</v>
      </c>
      <c r="P4034" s="7" t="n">
        <v>498.614</v>
      </c>
      <c r="Q4034" s="7">
        <f>text(E4034,"ddd")</f>
        <v/>
      </c>
      <c r="R4034" s="7">
        <f>G4034-F4034</f>
        <v/>
      </c>
      <c r="S4034" s="7">
        <f>E4034-D4034</f>
        <v/>
      </c>
      <c r="T4034" s="7">
        <f>O4034*M4034</f>
        <v/>
      </c>
      <c r="U4034" s="7">
        <f>T4034*N4034</f>
        <v/>
      </c>
      <c r="V4034" s="7">
        <f>T4034-U4034-(P4034*M4034)</f>
        <v/>
      </c>
      <c r="W4034" s="7">
        <f>VLOOKUP(L4034,'Products Sheet'!$A:$B,2,FALSE)</f>
        <v/>
      </c>
      <c r="X4034" s="7" t="n"/>
      <c r="Y4034" s="7" t="n"/>
      <c r="Z4034" s="7" t="n"/>
      <c r="AA4034" s="7" t="n"/>
      <c r="AB4034" s="7" t="n"/>
      <c r="AC4034" s="7" t="n"/>
    </row>
    <row r="4035" ht="9.75" customHeight="1" s="12">
      <c r="A4035" s="11" t="inlineStr">
        <is>
          <t>SO - 0003638</t>
        </is>
      </c>
      <c r="B4035" s="11" t="inlineStr">
        <is>
          <t>In-Store</t>
        </is>
      </c>
      <c r="C4035" s="11" t="inlineStr">
        <is>
          <t>WARE-NMK1003</t>
        </is>
      </c>
      <c r="D4035" s="6" t="n">
        <v>43600</v>
      </c>
      <c r="E4035" s="6" t="n">
        <v>43667</v>
      </c>
      <c r="F4035" s="6" t="n">
        <v>43677</v>
      </c>
      <c r="G4035" s="6" t="n">
        <v>43683</v>
      </c>
      <c r="H4035" s="11" t="inlineStr">
        <is>
          <t>USD</t>
        </is>
      </c>
      <c r="I4035" s="11" t="n">
        <v>6</v>
      </c>
      <c r="J4035" s="11" t="n">
        <v>23</v>
      </c>
      <c r="K4035" s="11" t="n">
        <v>189</v>
      </c>
      <c r="L4035" s="11" t="n">
        <v>24</v>
      </c>
      <c r="M4035" s="11" t="n">
        <v>1</v>
      </c>
      <c r="N4035" s="11" t="n">
        <v>0.1</v>
      </c>
      <c r="O4035" s="7" t="n">
        <v>790.6</v>
      </c>
      <c r="P4035" s="7" t="n">
        <v>656.198</v>
      </c>
      <c r="Q4035" s="7">
        <f>text(E4035,"ddd")</f>
        <v/>
      </c>
      <c r="R4035" s="7">
        <f>G4035-F4035</f>
        <v/>
      </c>
      <c r="S4035" s="7">
        <f>E4035-D4035</f>
        <v/>
      </c>
      <c r="T4035" s="7">
        <f>O4035*M4035</f>
        <v/>
      </c>
      <c r="U4035" s="7">
        <f>T4035*N4035</f>
        <v/>
      </c>
      <c r="V4035" s="7">
        <f>T4035-U4035-(P4035*M4035)</f>
        <v/>
      </c>
      <c r="W4035" s="7">
        <f>VLOOKUP(L4035,'Products Sheet'!$A:$B,2,FALSE)</f>
        <v/>
      </c>
      <c r="X4035" s="7" t="n"/>
      <c r="Y4035" s="7" t="n"/>
      <c r="Z4035" s="7" t="n"/>
      <c r="AA4035" s="7" t="n"/>
      <c r="AB4035" s="7" t="n"/>
      <c r="AC4035" s="7" t="n"/>
    </row>
    <row r="4036" ht="9.75" customHeight="1" s="12">
      <c r="A4036" s="11" t="inlineStr">
        <is>
          <t>SO - 0003817</t>
        </is>
      </c>
      <c r="B4036" s="11" t="inlineStr">
        <is>
          <t>Online</t>
        </is>
      </c>
      <c r="C4036" s="11" t="inlineStr">
        <is>
          <t>WARE-UHY1004</t>
        </is>
      </c>
      <c r="D4036" s="6" t="n">
        <v>43600</v>
      </c>
      <c r="E4036" s="6" t="n">
        <v>43688</v>
      </c>
      <c r="F4036" s="6" t="n">
        <v>43691</v>
      </c>
      <c r="G4036" s="6" t="n">
        <v>43697</v>
      </c>
      <c r="H4036" s="11" t="inlineStr">
        <is>
          <t>USD</t>
        </is>
      </c>
      <c r="I4036" s="11" t="n">
        <v>17</v>
      </c>
      <c r="J4036" s="11" t="n">
        <v>34</v>
      </c>
      <c r="K4036" s="11" t="n">
        <v>204</v>
      </c>
      <c r="L4036" s="11" t="n">
        <v>24</v>
      </c>
      <c r="M4036" s="11" t="n">
        <v>6</v>
      </c>
      <c r="N4036" s="11" t="n">
        <v>0.05</v>
      </c>
      <c r="O4036" s="7" t="n">
        <v>261.3</v>
      </c>
      <c r="P4036" s="7" t="n">
        <v>109.746</v>
      </c>
      <c r="Q4036" s="7">
        <f>text(E4036,"ddd")</f>
        <v/>
      </c>
      <c r="R4036" s="7">
        <f>G4036-F4036</f>
        <v/>
      </c>
      <c r="S4036" s="7">
        <f>E4036-D4036</f>
        <v/>
      </c>
      <c r="T4036" s="7">
        <f>O4036*M4036</f>
        <v/>
      </c>
      <c r="U4036" s="7">
        <f>T4036*N4036</f>
        <v/>
      </c>
      <c r="V4036" s="7">
        <f>T4036-U4036-(P4036*M4036)</f>
        <v/>
      </c>
      <c r="W4036" s="7">
        <f>VLOOKUP(L4036,'Products Sheet'!$A:$B,2,FALSE)</f>
        <v/>
      </c>
      <c r="X4036" s="7" t="n"/>
      <c r="Y4036" s="7" t="n"/>
      <c r="Z4036" s="7" t="n"/>
      <c r="AA4036" s="7" t="n"/>
      <c r="AB4036" s="7" t="n"/>
      <c r="AC4036" s="7" t="n"/>
    </row>
    <row r="4037" ht="9.75" customHeight="1" s="12">
      <c r="A4037" s="11" t="inlineStr">
        <is>
          <t>SO - 0003919</t>
        </is>
      </c>
      <c r="B4037" s="11" t="inlineStr">
        <is>
          <t>Online</t>
        </is>
      </c>
      <c r="C4037" s="11" t="inlineStr">
        <is>
          <t>WARE-XYS1001</t>
        </is>
      </c>
      <c r="D4037" s="6" t="n">
        <v>43600</v>
      </c>
      <c r="E4037" s="6" t="n">
        <v>43700</v>
      </c>
      <c r="F4037" s="6" t="n">
        <v>43707</v>
      </c>
      <c r="G4037" s="6" t="n">
        <v>43715</v>
      </c>
      <c r="H4037" s="11" t="inlineStr">
        <is>
          <t>USD</t>
        </is>
      </c>
      <c r="I4037" s="11" t="n">
        <v>20</v>
      </c>
      <c r="J4037" s="11" t="n">
        <v>25</v>
      </c>
      <c r="K4037" s="11" t="n">
        <v>48</v>
      </c>
      <c r="L4037" s="11" t="n">
        <v>24</v>
      </c>
      <c r="M4037" s="11" t="n">
        <v>5</v>
      </c>
      <c r="N4037" s="11" t="n">
        <v>0.1</v>
      </c>
      <c r="O4037" s="7" t="n">
        <v>2807.3</v>
      </c>
      <c r="P4037" s="7" t="n">
        <v>2049.329</v>
      </c>
      <c r="Q4037" s="7">
        <f>text(E4037,"ddd")</f>
        <v/>
      </c>
      <c r="R4037" s="7">
        <f>G4037-F4037</f>
        <v/>
      </c>
      <c r="S4037" s="7">
        <f>E4037-D4037</f>
        <v/>
      </c>
      <c r="T4037" s="7">
        <f>O4037*M4037</f>
        <v/>
      </c>
      <c r="U4037" s="7">
        <f>T4037*N4037</f>
        <v/>
      </c>
      <c r="V4037" s="7">
        <f>T4037-U4037-(P4037*M4037)</f>
        <v/>
      </c>
      <c r="W4037" s="7">
        <f>VLOOKUP(L4037,'Products Sheet'!$A:$B,2,FALSE)</f>
        <v/>
      </c>
      <c r="X4037" s="7" t="n"/>
      <c r="Y4037" s="7" t="n"/>
      <c r="Z4037" s="7" t="n"/>
      <c r="AA4037" s="7" t="n"/>
      <c r="AB4037" s="7" t="n"/>
      <c r="AC4037" s="7" t="n"/>
    </row>
    <row r="4038" ht="9.75" customHeight="1" s="12">
      <c r="A4038" s="11" t="inlineStr">
        <is>
          <t>SO - 0003936</t>
        </is>
      </c>
      <c r="B4038" s="11" t="inlineStr">
        <is>
          <t>Distributor</t>
        </is>
      </c>
      <c r="C4038" s="11" t="inlineStr">
        <is>
          <t>WARE-MKL1006</t>
        </is>
      </c>
      <c r="D4038" s="6" t="n">
        <v>43600</v>
      </c>
      <c r="E4038" s="6" t="n">
        <v>43702</v>
      </c>
      <c r="F4038" s="6" t="n">
        <v>43716</v>
      </c>
      <c r="G4038" s="6" t="n">
        <v>43720</v>
      </c>
      <c r="H4038" s="11" t="inlineStr">
        <is>
          <t>USD</t>
        </is>
      </c>
      <c r="I4038" s="11" t="n">
        <v>21</v>
      </c>
      <c r="J4038" s="11" t="n">
        <v>22</v>
      </c>
      <c r="K4038" s="11" t="n">
        <v>332</v>
      </c>
      <c r="L4038" s="11" t="n">
        <v>24</v>
      </c>
      <c r="M4038" s="11" t="n">
        <v>2</v>
      </c>
      <c r="N4038" s="11" t="n">
        <v>0.05</v>
      </c>
      <c r="O4038" s="7" t="n">
        <v>2003.3</v>
      </c>
      <c r="P4038" s="7" t="n">
        <v>1282.112</v>
      </c>
      <c r="Q4038" s="7">
        <f>text(E4038,"ddd")</f>
        <v/>
      </c>
      <c r="R4038" s="7">
        <f>G4038-F4038</f>
        <v/>
      </c>
      <c r="S4038" s="7">
        <f>E4038-D4038</f>
        <v/>
      </c>
      <c r="T4038" s="7">
        <f>O4038*M4038</f>
        <v/>
      </c>
      <c r="U4038" s="7">
        <f>T4038*N4038</f>
        <v/>
      </c>
      <c r="V4038" s="7">
        <f>T4038-U4038-(P4038*M4038)</f>
        <v/>
      </c>
      <c r="W4038" s="7">
        <f>VLOOKUP(L4038,'Products Sheet'!$A:$B,2,FALSE)</f>
        <v/>
      </c>
      <c r="X4038" s="7" t="n"/>
      <c r="Y4038" s="7" t="n"/>
      <c r="Z4038" s="7" t="n"/>
      <c r="AA4038" s="7" t="n"/>
      <c r="AB4038" s="7" t="n"/>
      <c r="AC4038" s="7" t="n"/>
    </row>
    <row r="4039" ht="9.75" customHeight="1" s="12">
      <c r="A4039" s="11" t="inlineStr">
        <is>
          <t>SO - 0003952</t>
        </is>
      </c>
      <c r="B4039" s="11" t="inlineStr">
        <is>
          <t>Distributor</t>
        </is>
      </c>
      <c r="C4039" s="11" t="inlineStr">
        <is>
          <t>WARE-NBV1002</t>
        </is>
      </c>
      <c r="D4039" s="6" t="n">
        <v>43600</v>
      </c>
      <c r="E4039" s="6" t="n">
        <v>43705</v>
      </c>
      <c r="F4039" s="6" t="n">
        <v>43708</v>
      </c>
      <c r="G4039" s="6" t="n">
        <v>43715</v>
      </c>
      <c r="H4039" s="11" t="inlineStr">
        <is>
          <t>USD</t>
        </is>
      </c>
      <c r="I4039" s="11" t="n">
        <v>23</v>
      </c>
      <c r="J4039" s="11" t="n">
        <v>28</v>
      </c>
      <c r="K4039" s="11" t="n">
        <v>59</v>
      </c>
      <c r="L4039" s="11" t="n">
        <v>24</v>
      </c>
      <c r="M4039" s="11" t="n">
        <v>2</v>
      </c>
      <c r="N4039" s="11" t="n">
        <v>0.05</v>
      </c>
      <c r="O4039" s="7" t="n">
        <v>1159.1</v>
      </c>
      <c r="P4039" s="7" t="n">
        <v>498.4130000000001</v>
      </c>
      <c r="Q4039" s="7">
        <f>text(E4039,"ddd")</f>
        <v/>
      </c>
      <c r="R4039" s="7">
        <f>G4039-F4039</f>
        <v/>
      </c>
      <c r="S4039" s="7">
        <f>E4039-D4039</f>
        <v/>
      </c>
      <c r="T4039" s="7">
        <f>O4039*M4039</f>
        <v/>
      </c>
      <c r="U4039" s="7">
        <f>T4039*N4039</f>
        <v/>
      </c>
      <c r="V4039" s="7">
        <f>T4039-U4039-(P4039*M4039)</f>
        <v/>
      </c>
      <c r="W4039" s="7">
        <f>VLOOKUP(L4039,'Products Sheet'!$A:$B,2,FALSE)</f>
        <v/>
      </c>
      <c r="X4039" s="7" t="n"/>
      <c r="Y4039" s="7" t="n"/>
      <c r="Z4039" s="7" t="n"/>
      <c r="AA4039" s="7" t="n"/>
      <c r="AB4039" s="7" t="n"/>
      <c r="AC4039" s="7" t="n"/>
    </row>
    <row r="4040" ht="9.75" customHeight="1" s="12">
      <c r="A4040" s="11" t="inlineStr">
        <is>
          <t>SO - 0004108</t>
        </is>
      </c>
      <c r="B4040" s="11" t="inlineStr">
        <is>
          <t>Wholesale</t>
        </is>
      </c>
      <c r="C4040" s="11" t="inlineStr">
        <is>
          <t>WARE-NMK1003</t>
        </is>
      </c>
      <c r="D4040" s="6" t="n">
        <v>43600</v>
      </c>
      <c r="E4040" s="6" t="n">
        <v>43726</v>
      </c>
      <c r="F4040" s="6" t="n">
        <v>43739</v>
      </c>
      <c r="G4040" s="6" t="n">
        <v>43740</v>
      </c>
      <c r="H4040" s="11" t="inlineStr">
        <is>
          <t>USD</t>
        </is>
      </c>
      <c r="I4040" s="11" t="n">
        <v>25</v>
      </c>
      <c r="J4040" s="11" t="n">
        <v>38</v>
      </c>
      <c r="K4040" s="11" t="n">
        <v>100</v>
      </c>
      <c r="L4040" s="11" t="n">
        <v>24</v>
      </c>
      <c r="M4040" s="11" t="n">
        <v>3</v>
      </c>
      <c r="N4040" s="11" t="n">
        <v>0.3</v>
      </c>
      <c r="O4040" s="7" t="n">
        <v>884.4</v>
      </c>
      <c r="P4040" s="7" t="n">
        <v>698.676</v>
      </c>
      <c r="Q4040" s="7">
        <f>text(E4040,"ddd")</f>
        <v/>
      </c>
      <c r="R4040" s="7">
        <f>G4040-F4040</f>
        <v/>
      </c>
      <c r="S4040" s="7">
        <f>E4040-D4040</f>
        <v/>
      </c>
      <c r="T4040" s="7">
        <f>O4040*M4040</f>
        <v/>
      </c>
      <c r="U4040" s="7">
        <f>T4040*N4040</f>
        <v/>
      </c>
      <c r="V4040" s="7">
        <f>T4040-U4040-(P4040*M4040)</f>
        <v/>
      </c>
      <c r="W4040" s="7">
        <f>VLOOKUP(L4040,'Products Sheet'!$A:$B,2,FALSE)</f>
        <v/>
      </c>
      <c r="X4040" s="7" t="n"/>
      <c r="Y4040" s="7" t="n"/>
      <c r="Z4040" s="7" t="n"/>
      <c r="AA4040" s="7" t="n"/>
      <c r="AB4040" s="7" t="n"/>
      <c r="AC4040" s="7" t="n"/>
    </row>
    <row r="4041" ht="9.75" customHeight="1" s="12">
      <c r="A4041" s="11" t="inlineStr">
        <is>
          <t>SO - 0004126</t>
        </is>
      </c>
      <c r="B4041" s="11" t="inlineStr">
        <is>
          <t>Online</t>
        </is>
      </c>
      <c r="C4041" s="11" t="inlineStr">
        <is>
          <t>WARE-NBV1002</t>
        </is>
      </c>
      <c r="D4041" s="6" t="n">
        <v>43600</v>
      </c>
      <c r="E4041" s="6" t="n">
        <v>43728</v>
      </c>
      <c r="F4041" s="6" t="n">
        <v>43738</v>
      </c>
      <c r="G4041" s="6" t="n">
        <v>43739</v>
      </c>
      <c r="H4041" s="11" t="inlineStr">
        <is>
          <t>USD</t>
        </is>
      </c>
      <c r="I4041" s="11" t="n">
        <v>13</v>
      </c>
      <c r="J4041" s="11" t="n">
        <v>6</v>
      </c>
      <c r="K4041" s="11" t="n">
        <v>84</v>
      </c>
      <c r="L4041" s="11" t="n">
        <v>24</v>
      </c>
      <c r="M4041" s="11" t="n">
        <v>2</v>
      </c>
      <c r="N4041" s="11" t="n">
        <v>0.05</v>
      </c>
      <c r="O4041" s="7" t="n">
        <v>3041.8</v>
      </c>
      <c r="P4041" s="7" t="n">
        <v>2038.006</v>
      </c>
      <c r="Q4041" s="7">
        <f>text(E4041,"ddd")</f>
        <v/>
      </c>
      <c r="R4041" s="7">
        <f>G4041-F4041</f>
        <v/>
      </c>
      <c r="S4041" s="7">
        <f>E4041-D4041</f>
        <v/>
      </c>
      <c r="T4041" s="7">
        <f>O4041*M4041</f>
        <v/>
      </c>
      <c r="U4041" s="7">
        <f>T4041*N4041</f>
        <v/>
      </c>
      <c r="V4041" s="7">
        <f>T4041-U4041-(P4041*M4041)</f>
        <v/>
      </c>
      <c r="W4041" s="7">
        <f>VLOOKUP(L4041,'Products Sheet'!$A:$B,2,FALSE)</f>
        <v/>
      </c>
      <c r="X4041" s="7" t="n"/>
      <c r="Y4041" s="7" t="n"/>
      <c r="Z4041" s="7" t="n"/>
      <c r="AA4041" s="7" t="n"/>
      <c r="AB4041" s="7" t="n"/>
      <c r="AC4041" s="7" t="n"/>
    </row>
    <row r="4042" ht="9.75" customHeight="1" s="12">
      <c r="A4042" s="11" t="inlineStr">
        <is>
          <t>SO - 0004127</t>
        </is>
      </c>
      <c r="B4042" s="11" t="inlineStr">
        <is>
          <t>In-Store</t>
        </is>
      </c>
      <c r="C4042" s="11" t="inlineStr">
        <is>
          <t>WARE-NBV1002</t>
        </is>
      </c>
      <c r="D4042" s="6" t="n">
        <v>43600</v>
      </c>
      <c r="E4042" s="6" t="n">
        <v>43728</v>
      </c>
      <c r="F4042" s="6" t="n">
        <v>43737</v>
      </c>
      <c r="G4042" s="6" t="n">
        <v>43741</v>
      </c>
      <c r="H4042" s="11" t="inlineStr">
        <is>
          <t>USD</t>
        </is>
      </c>
      <c r="I4042" s="11" t="n">
        <v>8</v>
      </c>
      <c r="J4042" s="11" t="n">
        <v>38</v>
      </c>
      <c r="K4042" s="11" t="n">
        <v>76</v>
      </c>
      <c r="L4042" s="11" t="n">
        <v>24</v>
      </c>
      <c r="M4042" s="11" t="n">
        <v>3</v>
      </c>
      <c r="N4042" s="11" t="n">
        <v>0.15</v>
      </c>
      <c r="O4042" s="7" t="n">
        <v>3953</v>
      </c>
      <c r="P4042" s="7" t="n">
        <v>3043.81</v>
      </c>
      <c r="Q4042" s="7">
        <f>text(E4042,"ddd")</f>
        <v/>
      </c>
      <c r="R4042" s="7">
        <f>G4042-F4042</f>
        <v/>
      </c>
      <c r="S4042" s="7">
        <f>E4042-D4042</f>
        <v/>
      </c>
      <c r="T4042" s="7">
        <f>O4042*M4042</f>
        <v/>
      </c>
      <c r="U4042" s="7">
        <f>T4042*N4042</f>
        <v/>
      </c>
      <c r="V4042" s="7">
        <f>T4042-U4042-(P4042*M4042)</f>
        <v/>
      </c>
      <c r="W4042" s="7">
        <f>VLOOKUP(L4042,'Products Sheet'!$A:$B,2,FALSE)</f>
        <v/>
      </c>
      <c r="X4042" s="7" t="n"/>
      <c r="Y4042" s="7" t="n"/>
      <c r="Z4042" s="7" t="n"/>
      <c r="AA4042" s="7" t="n"/>
      <c r="AB4042" s="7" t="n"/>
      <c r="AC4042" s="7" t="n"/>
    </row>
    <row r="4043" ht="9.75" customHeight="1" s="12">
      <c r="A4043" s="11" t="inlineStr">
        <is>
          <t>SO - 0004128</t>
        </is>
      </c>
      <c r="B4043" s="11" t="inlineStr">
        <is>
          <t>Online</t>
        </is>
      </c>
      <c r="C4043" s="11" t="inlineStr">
        <is>
          <t>WARE-PUJ1005</t>
        </is>
      </c>
      <c r="D4043" s="6" t="n">
        <v>43600</v>
      </c>
      <c r="E4043" s="6" t="n">
        <v>43728</v>
      </c>
      <c r="F4043" s="6" t="n">
        <v>43732</v>
      </c>
      <c r="G4043" s="6" t="n">
        <v>43740</v>
      </c>
      <c r="H4043" s="11" t="inlineStr">
        <is>
          <t>USD</t>
        </is>
      </c>
      <c r="I4043" s="11" t="n">
        <v>13</v>
      </c>
      <c r="J4043" s="11" t="n">
        <v>10</v>
      </c>
      <c r="K4043" s="11" t="n">
        <v>290</v>
      </c>
      <c r="L4043" s="11" t="n">
        <v>24</v>
      </c>
      <c r="M4043" s="11" t="n">
        <v>2</v>
      </c>
      <c r="N4043" s="11" t="n">
        <v>0.1</v>
      </c>
      <c r="O4043" s="7" t="n">
        <v>1078.7</v>
      </c>
      <c r="P4043" s="7" t="n">
        <v>560.9240000000001</v>
      </c>
      <c r="Q4043" s="7">
        <f>text(E4043,"ddd")</f>
        <v/>
      </c>
      <c r="R4043" s="7">
        <f>G4043-F4043</f>
        <v/>
      </c>
      <c r="S4043" s="7">
        <f>E4043-D4043</f>
        <v/>
      </c>
      <c r="T4043" s="7">
        <f>O4043*M4043</f>
        <v/>
      </c>
      <c r="U4043" s="7">
        <f>T4043*N4043</f>
        <v/>
      </c>
      <c r="V4043" s="7">
        <f>T4043-U4043-(P4043*M4043)</f>
        <v/>
      </c>
      <c r="W4043" s="7">
        <f>VLOOKUP(L4043,'Products Sheet'!$A:$B,2,FALSE)</f>
        <v/>
      </c>
      <c r="X4043" s="7" t="n"/>
      <c r="Y4043" s="7" t="n"/>
      <c r="Z4043" s="7" t="n"/>
      <c r="AA4043" s="7" t="n"/>
      <c r="AB4043" s="7" t="n"/>
      <c r="AC4043" s="7" t="n"/>
    </row>
    <row r="4044" ht="9.75" customHeight="1" s="12">
      <c r="A4044" s="11" t="inlineStr">
        <is>
          <t>SO - 0004309</t>
        </is>
      </c>
      <c r="B4044" s="11" t="inlineStr">
        <is>
          <t>In-Store</t>
        </is>
      </c>
      <c r="C4044" s="11" t="inlineStr">
        <is>
          <t>WARE-NMK1003</t>
        </is>
      </c>
      <c r="D4044" s="6" t="n">
        <v>43700</v>
      </c>
      <c r="E4044" s="6" t="n">
        <v>43750</v>
      </c>
      <c r="F4044" s="6" t="n">
        <v>43769</v>
      </c>
      <c r="G4044" s="6" t="n">
        <v>43778</v>
      </c>
      <c r="H4044" s="11" t="inlineStr">
        <is>
          <t>USD</t>
        </is>
      </c>
      <c r="I4044" s="11" t="n">
        <v>3</v>
      </c>
      <c r="J4044" s="11" t="n">
        <v>9</v>
      </c>
      <c r="K4044" s="11" t="n">
        <v>112</v>
      </c>
      <c r="L4044" s="11" t="n">
        <v>24</v>
      </c>
      <c r="M4044" s="11" t="n">
        <v>5</v>
      </c>
      <c r="N4044" s="11" t="n">
        <v>0.05</v>
      </c>
      <c r="O4044" s="7" t="n">
        <v>1025.1</v>
      </c>
      <c r="P4044" s="7" t="n">
        <v>738.0720000000001</v>
      </c>
      <c r="Q4044" s="7">
        <f>text(E4044,"ddd")</f>
        <v/>
      </c>
      <c r="R4044" s="7">
        <f>G4044-F4044</f>
        <v/>
      </c>
      <c r="S4044" s="7">
        <f>E4044-D4044</f>
        <v/>
      </c>
      <c r="T4044" s="7">
        <f>O4044*M4044</f>
        <v/>
      </c>
      <c r="U4044" s="7">
        <f>T4044*N4044</f>
        <v/>
      </c>
      <c r="V4044" s="7">
        <f>T4044-U4044-(P4044*M4044)</f>
        <v/>
      </c>
      <c r="W4044" s="7">
        <f>VLOOKUP(L4044,'Products Sheet'!$A:$B,2,FALSE)</f>
        <v/>
      </c>
      <c r="X4044" s="7" t="n"/>
      <c r="Y4044" s="7" t="n"/>
      <c r="Z4044" s="7" t="n"/>
      <c r="AA4044" s="7" t="n"/>
      <c r="AB4044" s="7" t="n"/>
      <c r="AC4044" s="7" t="n"/>
    </row>
    <row r="4045" ht="9.75" customHeight="1" s="12">
      <c r="A4045" s="11" t="inlineStr">
        <is>
          <t>SO - 0004318</t>
        </is>
      </c>
      <c r="B4045" s="11" t="inlineStr">
        <is>
          <t>Distributor</t>
        </is>
      </c>
      <c r="C4045" s="11" t="inlineStr">
        <is>
          <t>WARE-MKL1006</t>
        </is>
      </c>
      <c r="D4045" s="6" t="n">
        <v>43700</v>
      </c>
      <c r="E4045" s="6" t="n">
        <v>43752</v>
      </c>
      <c r="F4045" s="6" t="n">
        <v>43760</v>
      </c>
      <c r="G4045" s="6" t="n">
        <v>43762</v>
      </c>
      <c r="H4045" s="11" t="inlineStr">
        <is>
          <t>USD</t>
        </is>
      </c>
      <c r="I4045" s="11" t="n">
        <v>22</v>
      </c>
      <c r="J4045" s="11" t="n">
        <v>37</v>
      </c>
      <c r="K4045" s="11" t="n">
        <v>365</v>
      </c>
      <c r="L4045" s="11" t="n">
        <v>24</v>
      </c>
      <c r="M4045" s="11" t="n">
        <v>5</v>
      </c>
      <c r="N4045" s="11" t="n">
        <v>0.075</v>
      </c>
      <c r="O4045" s="7" t="n">
        <v>5380.1</v>
      </c>
      <c r="P4045" s="7" t="n">
        <v>4573.085</v>
      </c>
      <c r="Q4045" s="7">
        <f>text(E4045,"ddd")</f>
        <v/>
      </c>
      <c r="R4045" s="7">
        <f>G4045-F4045</f>
        <v/>
      </c>
      <c r="S4045" s="7">
        <f>E4045-D4045</f>
        <v/>
      </c>
      <c r="T4045" s="7">
        <f>O4045*M4045</f>
        <v/>
      </c>
      <c r="U4045" s="7">
        <f>T4045*N4045</f>
        <v/>
      </c>
      <c r="V4045" s="7">
        <f>T4045-U4045-(P4045*M4045)</f>
        <v/>
      </c>
      <c r="W4045" s="7">
        <f>VLOOKUP(L4045,'Products Sheet'!$A:$B,2,FALSE)</f>
        <v/>
      </c>
      <c r="X4045" s="7" t="n"/>
      <c r="Y4045" s="7" t="n"/>
      <c r="Z4045" s="7" t="n"/>
      <c r="AA4045" s="7" t="n"/>
      <c r="AB4045" s="7" t="n"/>
      <c r="AC4045" s="7" t="n"/>
    </row>
    <row r="4046" ht="9.75" customHeight="1" s="12">
      <c r="A4046" s="11" t="inlineStr">
        <is>
          <t>SO - 0004573</t>
        </is>
      </c>
      <c r="B4046" s="11" t="inlineStr">
        <is>
          <t>In-Store</t>
        </is>
      </c>
      <c r="C4046" s="11" t="inlineStr">
        <is>
          <t>WARE-UHY1004</t>
        </is>
      </c>
      <c r="D4046" s="6" t="n">
        <v>43700</v>
      </c>
      <c r="E4046" s="6" t="n">
        <v>43784</v>
      </c>
      <c r="F4046" s="6" t="n">
        <v>43789</v>
      </c>
      <c r="G4046" s="6" t="n">
        <v>43793</v>
      </c>
      <c r="H4046" s="11" t="inlineStr">
        <is>
          <t>USD</t>
        </is>
      </c>
      <c r="I4046" s="11" t="n">
        <v>3</v>
      </c>
      <c r="J4046" s="11" t="n">
        <v>30</v>
      </c>
      <c r="K4046" s="11" t="n">
        <v>208</v>
      </c>
      <c r="L4046" s="11" t="n">
        <v>24</v>
      </c>
      <c r="M4046" s="11" t="n">
        <v>8</v>
      </c>
      <c r="N4046" s="11" t="n">
        <v>0.1</v>
      </c>
      <c r="O4046" s="7" t="n">
        <v>2391.9</v>
      </c>
      <c r="P4046" s="7" t="n">
        <v>1889.601</v>
      </c>
      <c r="Q4046" s="7">
        <f>text(E4046,"ddd")</f>
        <v/>
      </c>
      <c r="R4046" s="7">
        <f>G4046-F4046</f>
        <v/>
      </c>
      <c r="S4046" s="7">
        <f>E4046-D4046</f>
        <v/>
      </c>
      <c r="T4046" s="7">
        <f>O4046*M4046</f>
        <v/>
      </c>
      <c r="U4046" s="7">
        <f>T4046*N4046</f>
        <v/>
      </c>
      <c r="V4046" s="7">
        <f>T4046-U4046-(P4046*M4046)</f>
        <v/>
      </c>
      <c r="W4046" s="7">
        <f>VLOOKUP(L4046,'Products Sheet'!$A:$B,2,FALSE)</f>
        <v/>
      </c>
      <c r="X4046" s="7" t="n"/>
      <c r="Y4046" s="7" t="n"/>
      <c r="Z4046" s="7" t="n"/>
      <c r="AA4046" s="7" t="n"/>
      <c r="AB4046" s="7" t="n"/>
      <c r="AC4046" s="7" t="n"/>
    </row>
    <row r="4047" ht="9.75" customHeight="1" s="12">
      <c r="A4047" s="11" t="inlineStr">
        <is>
          <t>SO - 0004626</t>
        </is>
      </c>
      <c r="B4047" s="11" t="inlineStr">
        <is>
          <t>Online</t>
        </is>
      </c>
      <c r="C4047" s="11" t="inlineStr">
        <is>
          <t>WARE-PUJ1005</t>
        </is>
      </c>
      <c r="D4047" s="6" t="n">
        <v>43700</v>
      </c>
      <c r="E4047" s="6" t="n">
        <v>43790</v>
      </c>
      <c r="F4047" s="6" t="n">
        <v>43794</v>
      </c>
      <c r="G4047" s="6" t="n">
        <v>43798</v>
      </c>
      <c r="H4047" s="11" t="inlineStr">
        <is>
          <t>USD</t>
        </is>
      </c>
      <c r="I4047" s="11" t="n">
        <v>20</v>
      </c>
      <c r="J4047" s="11" t="n">
        <v>39</v>
      </c>
      <c r="K4047" s="11" t="n">
        <v>261</v>
      </c>
      <c r="L4047" s="11" t="n">
        <v>24</v>
      </c>
      <c r="M4047" s="11" t="n">
        <v>1</v>
      </c>
      <c r="N4047" s="11" t="n">
        <v>0.05</v>
      </c>
      <c r="O4047" s="7" t="n">
        <v>1011.7</v>
      </c>
      <c r="P4047" s="7" t="n">
        <v>455.265</v>
      </c>
      <c r="Q4047" s="7">
        <f>text(E4047,"ddd")</f>
        <v/>
      </c>
      <c r="R4047" s="7">
        <f>G4047-F4047</f>
        <v/>
      </c>
      <c r="S4047" s="7">
        <f>E4047-D4047</f>
        <v/>
      </c>
      <c r="T4047" s="7">
        <f>O4047*M4047</f>
        <v/>
      </c>
      <c r="U4047" s="7">
        <f>T4047*N4047</f>
        <v/>
      </c>
      <c r="V4047" s="7">
        <f>T4047-U4047-(P4047*M4047)</f>
        <v/>
      </c>
      <c r="W4047" s="7">
        <f>VLOOKUP(L4047,'Products Sheet'!$A:$B,2,FALSE)</f>
        <v/>
      </c>
      <c r="X4047" s="7" t="n"/>
      <c r="Y4047" s="7" t="n"/>
      <c r="Z4047" s="7" t="n"/>
      <c r="AA4047" s="7" t="n"/>
      <c r="AB4047" s="7" t="n"/>
      <c r="AC4047" s="7" t="n"/>
    </row>
    <row r="4048" ht="9.75" customHeight="1" s="12">
      <c r="A4048" s="11" t="inlineStr">
        <is>
          <t>SO - 0004655</t>
        </is>
      </c>
      <c r="B4048" s="11" t="inlineStr">
        <is>
          <t>In-Store</t>
        </is>
      </c>
      <c r="C4048" s="11" t="inlineStr">
        <is>
          <t>WARE-MKL1006</t>
        </is>
      </c>
      <c r="D4048" s="6" t="n">
        <v>43700</v>
      </c>
      <c r="E4048" s="6" t="n">
        <v>43793</v>
      </c>
      <c r="F4048" s="6" t="n">
        <v>43806</v>
      </c>
      <c r="G4048" s="6" t="n">
        <v>43809</v>
      </c>
      <c r="H4048" s="11" t="inlineStr">
        <is>
          <t>USD</t>
        </is>
      </c>
      <c r="I4048" s="11" t="n">
        <v>12</v>
      </c>
      <c r="J4048" s="11" t="n">
        <v>34</v>
      </c>
      <c r="K4048" s="11" t="n">
        <v>355</v>
      </c>
      <c r="L4048" s="11" t="n">
        <v>24</v>
      </c>
      <c r="M4048" s="11" t="n">
        <v>5</v>
      </c>
      <c r="N4048" s="11" t="n">
        <v>0.05</v>
      </c>
      <c r="O4048" s="7" t="n">
        <v>1025.1</v>
      </c>
      <c r="P4048" s="7" t="n">
        <v>625.311</v>
      </c>
      <c r="Q4048" s="7">
        <f>text(E4048,"ddd")</f>
        <v/>
      </c>
      <c r="R4048" s="7">
        <f>G4048-F4048</f>
        <v/>
      </c>
      <c r="S4048" s="7">
        <f>E4048-D4048</f>
        <v/>
      </c>
      <c r="T4048" s="7">
        <f>O4048*M4048</f>
        <v/>
      </c>
      <c r="U4048" s="7">
        <f>T4048*N4048</f>
        <v/>
      </c>
      <c r="V4048" s="7">
        <f>T4048-U4048-(P4048*M4048)</f>
        <v/>
      </c>
      <c r="W4048" s="7">
        <f>VLOOKUP(L4048,'Products Sheet'!$A:$B,2,FALSE)</f>
        <v/>
      </c>
      <c r="X4048" s="7" t="n"/>
      <c r="Y4048" s="7" t="n"/>
      <c r="Z4048" s="7" t="n"/>
      <c r="AA4048" s="7" t="n"/>
      <c r="AB4048" s="7" t="n"/>
      <c r="AC4048" s="7" t="n"/>
    </row>
    <row r="4049" ht="9.75" customHeight="1" s="12">
      <c r="A4049" s="11" t="inlineStr">
        <is>
          <t>SO - 0004744</t>
        </is>
      </c>
      <c r="B4049" s="11" t="inlineStr">
        <is>
          <t>Online</t>
        </is>
      </c>
      <c r="C4049" s="11" t="inlineStr">
        <is>
          <t>WARE-PUJ1005</t>
        </is>
      </c>
      <c r="D4049" s="6" t="n">
        <v>43700</v>
      </c>
      <c r="E4049" s="6" t="n">
        <v>43803</v>
      </c>
      <c r="F4049" s="6" t="n">
        <v>43820</v>
      </c>
      <c r="G4049" s="6" t="n">
        <v>43830</v>
      </c>
      <c r="H4049" s="11" t="inlineStr">
        <is>
          <t>USD</t>
        </is>
      </c>
      <c r="I4049" s="11" t="n">
        <v>13</v>
      </c>
      <c r="J4049" s="11" t="n">
        <v>43</v>
      </c>
      <c r="K4049" s="11" t="n">
        <v>289</v>
      </c>
      <c r="L4049" s="11" t="n">
        <v>24</v>
      </c>
      <c r="M4049" s="11" t="n">
        <v>8</v>
      </c>
      <c r="N4049" s="11" t="n">
        <v>0.075</v>
      </c>
      <c r="O4049" s="7" t="n">
        <v>2934.6</v>
      </c>
      <c r="P4049" s="7" t="n">
        <v>1496.646</v>
      </c>
      <c r="Q4049" s="7">
        <f>text(E4049,"ddd")</f>
        <v/>
      </c>
      <c r="R4049" s="7">
        <f>G4049-F4049</f>
        <v/>
      </c>
      <c r="S4049" s="7">
        <f>E4049-D4049</f>
        <v/>
      </c>
      <c r="T4049" s="7">
        <f>O4049*M4049</f>
        <v/>
      </c>
      <c r="U4049" s="7">
        <f>T4049*N4049</f>
        <v/>
      </c>
      <c r="V4049" s="7">
        <f>T4049-U4049-(P4049*M4049)</f>
        <v/>
      </c>
      <c r="W4049" s="7">
        <f>VLOOKUP(L4049,'Products Sheet'!$A:$B,2,FALSE)</f>
        <v/>
      </c>
      <c r="X4049" s="7" t="n"/>
      <c r="Y4049" s="7" t="n"/>
      <c r="Z4049" s="7" t="n"/>
      <c r="AA4049" s="7" t="n"/>
      <c r="AB4049" s="7" t="n"/>
      <c r="AC4049" s="7" t="n"/>
    </row>
    <row r="4050" ht="9.75" customHeight="1" s="12">
      <c r="A4050" s="11" t="inlineStr">
        <is>
          <t>SO - 0004813</t>
        </is>
      </c>
      <c r="B4050" s="11" t="inlineStr">
        <is>
          <t>In-Store</t>
        </is>
      </c>
      <c r="C4050" s="11" t="inlineStr">
        <is>
          <t>WARE-PUJ1005</t>
        </is>
      </c>
      <c r="D4050" s="6" t="n">
        <v>43700</v>
      </c>
      <c r="E4050" s="6" t="n">
        <v>43812</v>
      </c>
      <c r="F4050" s="6" t="n">
        <v>43821</v>
      </c>
      <c r="G4050" s="6" t="n">
        <v>43822</v>
      </c>
      <c r="H4050" s="11" t="inlineStr">
        <is>
          <t>USD</t>
        </is>
      </c>
      <c r="I4050" s="11" t="n">
        <v>8</v>
      </c>
      <c r="J4050" s="11" t="n">
        <v>24</v>
      </c>
      <c r="K4050" s="11" t="n">
        <v>322</v>
      </c>
      <c r="L4050" s="11" t="n">
        <v>24</v>
      </c>
      <c r="M4050" s="11" t="n">
        <v>6</v>
      </c>
      <c r="N4050" s="11" t="n">
        <v>0.4</v>
      </c>
      <c r="O4050" s="7" t="n">
        <v>1286.4</v>
      </c>
      <c r="P4050" s="7" t="n">
        <v>668.9280000000001</v>
      </c>
      <c r="Q4050" s="7">
        <f>text(E4050,"ddd")</f>
        <v/>
      </c>
      <c r="R4050" s="7">
        <f>G4050-F4050</f>
        <v/>
      </c>
      <c r="S4050" s="7">
        <f>E4050-D4050</f>
        <v/>
      </c>
      <c r="T4050" s="7">
        <f>O4050*M4050</f>
        <v/>
      </c>
      <c r="U4050" s="7">
        <f>T4050*N4050</f>
        <v/>
      </c>
      <c r="V4050" s="7">
        <f>T4050-U4050-(P4050*M4050)</f>
        <v/>
      </c>
      <c r="W4050" s="7">
        <f>VLOOKUP(L4050,'Products Sheet'!$A:$B,2,FALSE)</f>
        <v/>
      </c>
      <c r="X4050" s="7" t="n"/>
      <c r="Y4050" s="7" t="n"/>
      <c r="Z4050" s="7" t="n"/>
      <c r="AA4050" s="7" t="n"/>
      <c r="AB4050" s="7" t="n"/>
      <c r="AC4050" s="7" t="n"/>
    </row>
    <row r="4051" ht="9.75" customHeight="1" s="12">
      <c r="A4051" s="11" t="inlineStr">
        <is>
          <t>SO - 0004824</t>
        </is>
      </c>
      <c r="B4051" s="11" t="inlineStr">
        <is>
          <t>Online</t>
        </is>
      </c>
      <c r="C4051" s="11" t="inlineStr">
        <is>
          <t>WARE-NMK1003</t>
        </is>
      </c>
      <c r="D4051" s="6" t="n">
        <v>43700</v>
      </c>
      <c r="E4051" s="6" t="n">
        <v>43814</v>
      </c>
      <c r="F4051" s="6" t="n">
        <v>43830</v>
      </c>
      <c r="G4051" s="6" t="n">
        <v>43836</v>
      </c>
      <c r="H4051" s="11" t="inlineStr">
        <is>
          <t>USD</t>
        </is>
      </c>
      <c r="I4051" s="11" t="n">
        <v>18</v>
      </c>
      <c r="J4051" s="11" t="n">
        <v>14</v>
      </c>
      <c r="K4051" s="11" t="n">
        <v>105</v>
      </c>
      <c r="L4051" s="11" t="n">
        <v>24</v>
      </c>
      <c r="M4051" s="11" t="n">
        <v>4</v>
      </c>
      <c r="N4051" s="11" t="n">
        <v>0.05</v>
      </c>
      <c r="O4051" s="7" t="n">
        <v>944.7</v>
      </c>
      <c r="P4051" s="7" t="n">
        <v>576.2670000000001</v>
      </c>
      <c r="Q4051" s="7">
        <f>text(E4051,"ddd")</f>
        <v/>
      </c>
      <c r="R4051" s="7">
        <f>G4051-F4051</f>
        <v/>
      </c>
      <c r="S4051" s="7">
        <f>E4051-D4051</f>
        <v/>
      </c>
      <c r="T4051" s="7">
        <f>O4051*M4051</f>
        <v/>
      </c>
      <c r="U4051" s="7">
        <f>T4051*N4051</f>
        <v/>
      </c>
      <c r="V4051" s="7">
        <f>T4051-U4051-(P4051*M4051)</f>
        <v/>
      </c>
      <c r="W4051" s="7">
        <f>VLOOKUP(L4051,'Products Sheet'!$A:$B,2,FALSE)</f>
        <v/>
      </c>
      <c r="X4051" s="7" t="n"/>
      <c r="Y4051" s="7" t="n"/>
      <c r="Z4051" s="7" t="n"/>
      <c r="AA4051" s="7" t="n"/>
      <c r="AB4051" s="7" t="n"/>
      <c r="AC4051" s="7" t="n"/>
    </row>
    <row r="4052" ht="9.75" customHeight="1" s="12">
      <c r="A4052" s="11" t="inlineStr">
        <is>
          <t>SO - 0004923</t>
        </is>
      </c>
      <c r="B4052" s="11" t="inlineStr">
        <is>
          <t>Wholesale</t>
        </is>
      </c>
      <c r="C4052" s="11" t="inlineStr">
        <is>
          <t>WARE-NMK1003</t>
        </is>
      </c>
      <c r="D4052" s="6" t="n">
        <v>43700</v>
      </c>
      <c r="E4052" s="6" t="n">
        <v>43826</v>
      </c>
      <c r="F4052" s="6" t="n">
        <v>43848</v>
      </c>
      <c r="G4052" s="6" t="n">
        <v>43855</v>
      </c>
      <c r="H4052" s="11" t="inlineStr">
        <is>
          <t>USD</t>
        </is>
      </c>
      <c r="I4052" s="11" t="n">
        <v>26</v>
      </c>
      <c r="J4052" s="11" t="n">
        <v>11</v>
      </c>
      <c r="K4052" s="11" t="n">
        <v>179</v>
      </c>
      <c r="L4052" s="11" t="n">
        <v>24</v>
      </c>
      <c r="M4052" s="11" t="n">
        <v>2</v>
      </c>
      <c r="N4052" s="11" t="n">
        <v>0.05</v>
      </c>
      <c r="O4052" s="7" t="n">
        <v>1949.7</v>
      </c>
      <c r="P4052" s="7" t="n">
        <v>1559.76</v>
      </c>
      <c r="Q4052" s="7">
        <f>text(E4052,"ddd")</f>
        <v/>
      </c>
      <c r="R4052" s="7">
        <f>G4052-F4052</f>
        <v/>
      </c>
      <c r="S4052" s="7">
        <f>E4052-D4052</f>
        <v/>
      </c>
      <c r="T4052" s="7">
        <f>O4052*M4052</f>
        <v/>
      </c>
      <c r="U4052" s="7">
        <f>T4052*N4052</f>
        <v/>
      </c>
      <c r="V4052" s="7">
        <f>T4052-U4052-(P4052*M4052)</f>
        <v/>
      </c>
      <c r="W4052" s="7">
        <f>VLOOKUP(L4052,'Products Sheet'!$A:$B,2,FALSE)</f>
        <v/>
      </c>
      <c r="X4052" s="7" t="n"/>
      <c r="Y4052" s="7" t="n"/>
      <c r="Z4052" s="7" t="n"/>
      <c r="AA4052" s="7" t="n"/>
      <c r="AB4052" s="7" t="n"/>
      <c r="AC4052" s="7" t="n"/>
    </row>
    <row r="4053" ht="9.75" customHeight="1" s="12">
      <c r="A4053" s="11" t="inlineStr">
        <is>
          <t>SO - 0005002</t>
        </is>
      </c>
      <c r="B4053" s="11" t="inlineStr">
        <is>
          <t>In-Store</t>
        </is>
      </c>
      <c r="C4053" s="11" t="inlineStr">
        <is>
          <t>WARE-XYS1001</t>
        </is>
      </c>
      <c r="D4053" s="6" t="n">
        <v>43700</v>
      </c>
      <c r="E4053" s="6" t="n">
        <v>43835</v>
      </c>
      <c r="F4053" s="6" t="n">
        <v>43837</v>
      </c>
      <c r="G4053" s="6" t="n">
        <v>43844</v>
      </c>
      <c r="H4053" s="11" t="inlineStr">
        <is>
          <t>USD</t>
        </is>
      </c>
      <c r="I4053" s="11" t="n">
        <v>5</v>
      </c>
      <c r="J4053" s="11" t="n">
        <v>45</v>
      </c>
      <c r="K4053" s="11" t="n">
        <v>26</v>
      </c>
      <c r="L4053" s="11" t="n">
        <v>24</v>
      </c>
      <c r="M4053" s="11" t="n">
        <v>2</v>
      </c>
      <c r="N4053" s="11" t="n">
        <v>0.2</v>
      </c>
      <c r="O4053" s="7" t="n">
        <v>5996.5</v>
      </c>
      <c r="P4053" s="7" t="n">
        <v>2818.355</v>
      </c>
      <c r="Q4053" s="7">
        <f>text(E4053,"ddd")</f>
        <v/>
      </c>
      <c r="R4053" s="7">
        <f>G4053-F4053</f>
        <v/>
      </c>
      <c r="S4053" s="7">
        <f>E4053-D4053</f>
        <v/>
      </c>
      <c r="T4053" s="7">
        <f>O4053*M4053</f>
        <v/>
      </c>
      <c r="U4053" s="7">
        <f>T4053*N4053</f>
        <v/>
      </c>
      <c r="V4053" s="7">
        <f>T4053-U4053-(P4053*M4053)</f>
        <v/>
      </c>
      <c r="W4053" s="7">
        <f>VLOOKUP(L4053,'Products Sheet'!$A:$B,2,FALSE)</f>
        <v/>
      </c>
      <c r="X4053" s="7" t="n"/>
      <c r="Y4053" s="7" t="n"/>
      <c r="Z4053" s="7" t="n"/>
      <c r="AA4053" s="7" t="n"/>
      <c r="AB4053" s="7" t="n"/>
      <c r="AC4053" s="7" t="n"/>
    </row>
    <row r="4054" ht="9.75" customHeight="1" s="12">
      <c r="A4054" s="11" t="inlineStr">
        <is>
          <t>SO - 0005011</t>
        </is>
      </c>
      <c r="B4054" s="11" t="inlineStr">
        <is>
          <t>Wholesale</t>
        </is>
      </c>
      <c r="C4054" s="11" t="inlineStr">
        <is>
          <t>WARE-XYS1001</t>
        </is>
      </c>
      <c r="D4054" s="6" t="n">
        <v>43700</v>
      </c>
      <c r="E4054" s="6" t="n">
        <v>43836</v>
      </c>
      <c r="F4054" s="6" t="n">
        <v>43851</v>
      </c>
      <c r="G4054" s="6" t="n">
        <v>43857</v>
      </c>
      <c r="H4054" s="11" t="inlineStr">
        <is>
          <t>USD</t>
        </is>
      </c>
      <c r="I4054" s="11" t="n">
        <v>27</v>
      </c>
      <c r="J4054" s="11" t="n">
        <v>17</v>
      </c>
      <c r="K4054" s="11" t="n">
        <v>13</v>
      </c>
      <c r="L4054" s="11" t="n">
        <v>24</v>
      </c>
      <c r="M4054" s="11" t="n">
        <v>6</v>
      </c>
      <c r="N4054" s="11" t="n">
        <v>0.075</v>
      </c>
      <c r="O4054" s="7" t="n">
        <v>1005</v>
      </c>
      <c r="P4054" s="7" t="n">
        <v>592.9499999999999</v>
      </c>
      <c r="Q4054" s="7">
        <f>text(E4054,"ddd")</f>
        <v/>
      </c>
      <c r="R4054" s="7">
        <f>G4054-F4054</f>
        <v/>
      </c>
      <c r="S4054" s="7">
        <f>E4054-D4054</f>
        <v/>
      </c>
      <c r="T4054" s="7">
        <f>O4054*M4054</f>
        <v/>
      </c>
      <c r="U4054" s="7">
        <f>T4054*N4054</f>
        <v/>
      </c>
      <c r="V4054" s="7">
        <f>T4054-U4054-(P4054*M4054)</f>
        <v/>
      </c>
      <c r="W4054" s="7">
        <f>VLOOKUP(L4054,'Products Sheet'!$A:$B,2,FALSE)</f>
        <v/>
      </c>
      <c r="X4054" s="7" t="n"/>
      <c r="Y4054" s="7" t="n"/>
      <c r="Z4054" s="7" t="n"/>
      <c r="AA4054" s="7" t="n"/>
      <c r="AB4054" s="7" t="n"/>
      <c r="AC4054" s="7" t="n"/>
    </row>
    <row r="4055" ht="9.75" customHeight="1" s="12">
      <c r="A4055" s="11" t="inlineStr">
        <is>
          <t>SO - 0005020</t>
        </is>
      </c>
      <c r="B4055" s="11" t="inlineStr">
        <is>
          <t>In-Store</t>
        </is>
      </c>
      <c r="C4055" s="11" t="inlineStr">
        <is>
          <t>WARE-XYS1001</t>
        </is>
      </c>
      <c r="D4055" s="6" t="n">
        <v>43700</v>
      </c>
      <c r="E4055" s="6" t="n">
        <v>43837</v>
      </c>
      <c r="F4055" s="6" t="n">
        <v>43840</v>
      </c>
      <c r="G4055" s="6" t="n">
        <v>43845</v>
      </c>
      <c r="H4055" s="11" t="inlineStr">
        <is>
          <t>USD</t>
        </is>
      </c>
      <c r="I4055" s="11" t="n">
        <v>8</v>
      </c>
      <c r="J4055" s="11" t="n">
        <v>21</v>
      </c>
      <c r="K4055" s="11" t="n">
        <v>19</v>
      </c>
      <c r="L4055" s="11" t="n">
        <v>24</v>
      </c>
      <c r="M4055" s="11" t="n">
        <v>6</v>
      </c>
      <c r="N4055" s="11" t="n">
        <v>0.05</v>
      </c>
      <c r="O4055" s="7" t="n">
        <v>884.4</v>
      </c>
      <c r="P4055" s="7" t="n">
        <v>548.328</v>
      </c>
      <c r="Q4055" s="7">
        <f>text(E4055,"ddd")</f>
        <v/>
      </c>
      <c r="R4055" s="7">
        <f>G4055-F4055</f>
        <v/>
      </c>
      <c r="S4055" s="7">
        <f>E4055-D4055</f>
        <v/>
      </c>
      <c r="T4055" s="7">
        <f>O4055*M4055</f>
        <v/>
      </c>
      <c r="U4055" s="7">
        <f>T4055*N4055</f>
        <v/>
      </c>
      <c r="V4055" s="7">
        <f>T4055-U4055-(P4055*M4055)</f>
        <v/>
      </c>
      <c r="W4055" s="7">
        <f>VLOOKUP(L4055,'Products Sheet'!$A:$B,2,FALSE)</f>
        <v/>
      </c>
      <c r="X4055" s="7" t="n"/>
      <c r="Y4055" s="7" t="n"/>
      <c r="Z4055" s="7" t="n"/>
      <c r="AA4055" s="7" t="n"/>
      <c r="AB4055" s="7" t="n"/>
      <c r="AC4055" s="7" t="n"/>
    </row>
    <row r="4056" ht="9.75" customHeight="1" s="12">
      <c r="A4056" s="11" t="inlineStr">
        <is>
          <t>SO - 0005037</t>
        </is>
      </c>
      <c r="B4056" s="11" t="inlineStr">
        <is>
          <t>Distributor</t>
        </is>
      </c>
      <c r="C4056" s="11" t="inlineStr">
        <is>
          <t>WARE-PUJ1005</t>
        </is>
      </c>
      <c r="D4056" s="6" t="n">
        <v>43700</v>
      </c>
      <c r="E4056" s="6" t="n">
        <v>43838</v>
      </c>
      <c r="F4056" s="6" t="n">
        <v>43865</v>
      </c>
      <c r="G4056" s="6" t="n">
        <v>43870</v>
      </c>
      <c r="H4056" s="11" t="inlineStr">
        <is>
          <t>USD</t>
        </is>
      </c>
      <c r="I4056" s="11" t="n">
        <v>25</v>
      </c>
      <c r="J4056" s="11" t="n">
        <v>34</v>
      </c>
      <c r="K4056" s="11" t="n">
        <v>303</v>
      </c>
      <c r="L4056" s="11" t="n">
        <v>24</v>
      </c>
      <c r="M4056" s="11" t="n">
        <v>3</v>
      </c>
      <c r="N4056" s="11" t="n">
        <v>0.075</v>
      </c>
      <c r="O4056" s="7" t="n">
        <v>2318.2</v>
      </c>
      <c r="P4056" s="7" t="n">
        <v>1553.194</v>
      </c>
      <c r="Q4056" s="7">
        <f>text(E4056,"ddd")</f>
        <v/>
      </c>
      <c r="R4056" s="7">
        <f>G4056-F4056</f>
        <v/>
      </c>
      <c r="S4056" s="7">
        <f>E4056-D4056</f>
        <v/>
      </c>
      <c r="T4056" s="7">
        <f>O4056*M4056</f>
        <v/>
      </c>
      <c r="U4056" s="7">
        <f>T4056*N4056</f>
        <v/>
      </c>
      <c r="V4056" s="7">
        <f>T4056-U4056-(P4056*M4056)</f>
        <v/>
      </c>
      <c r="W4056" s="7">
        <f>VLOOKUP(L4056,'Products Sheet'!$A:$B,2,FALSE)</f>
        <v/>
      </c>
      <c r="X4056" s="7" t="n"/>
      <c r="Y4056" s="7" t="n"/>
      <c r="Z4056" s="7" t="n"/>
      <c r="AA4056" s="7" t="n"/>
      <c r="AB4056" s="7" t="n"/>
      <c r="AC4056" s="7" t="n"/>
    </row>
    <row r="4057" ht="9.75" customHeight="1" s="12">
      <c r="A4057" s="11" t="inlineStr">
        <is>
          <t>SO - 0005046</t>
        </is>
      </c>
      <c r="B4057" s="11" t="inlineStr">
        <is>
          <t>Wholesale</t>
        </is>
      </c>
      <c r="C4057" s="11" t="inlineStr">
        <is>
          <t>WARE-NMK1003</t>
        </is>
      </c>
      <c r="D4057" s="6" t="n">
        <v>43700</v>
      </c>
      <c r="E4057" s="6" t="n">
        <v>43839</v>
      </c>
      <c r="F4057" s="6" t="n">
        <v>43856</v>
      </c>
      <c r="G4057" s="6" t="n">
        <v>43861</v>
      </c>
      <c r="H4057" s="11" t="inlineStr">
        <is>
          <t>USD</t>
        </is>
      </c>
      <c r="I4057" s="11" t="n">
        <v>27</v>
      </c>
      <c r="J4057" s="11" t="n">
        <v>45</v>
      </c>
      <c r="K4057" s="11" t="n">
        <v>128</v>
      </c>
      <c r="L4057" s="11" t="n">
        <v>24</v>
      </c>
      <c r="M4057" s="11" t="n">
        <v>3</v>
      </c>
      <c r="N4057" s="11" t="n">
        <v>0.075</v>
      </c>
      <c r="O4057" s="7" t="n">
        <v>2391.9</v>
      </c>
      <c r="P4057" s="7" t="n">
        <v>1841.763</v>
      </c>
      <c r="Q4057" s="7">
        <f>text(E4057,"ddd")</f>
        <v/>
      </c>
      <c r="R4057" s="7">
        <f>G4057-F4057</f>
        <v/>
      </c>
      <c r="S4057" s="7">
        <f>E4057-D4057</f>
        <v/>
      </c>
      <c r="T4057" s="7">
        <f>O4057*M4057</f>
        <v/>
      </c>
      <c r="U4057" s="7">
        <f>T4057*N4057</f>
        <v/>
      </c>
      <c r="V4057" s="7">
        <f>T4057-U4057-(P4057*M4057)</f>
        <v/>
      </c>
      <c r="W4057" s="7">
        <f>VLOOKUP(L4057,'Products Sheet'!$A:$B,2,FALSE)</f>
        <v/>
      </c>
      <c r="X4057" s="7" t="n"/>
      <c r="Y4057" s="7" t="n"/>
      <c r="Z4057" s="7" t="n"/>
      <c r="AA4057" s="7" t="n"/>
      <c r="AB4057" s="7" t="n"/>
      <c r="AC4057" s="7" t="n"/>
    </row>
    <row r="4058" ht="9.75" customHeight="1" s="12">
      <c r="A4058" s="11" t="inlineStr">
        <is>
          <t>SO - 0005075</t>
        </is>
      </c>
      <c r="B4058" s="11" t="inlineStr">
        <is>
          <t>Wholesale</t>
        </is>
      </c>
      <c r="C4058" s="11" t="inlineStr">
        <is>
          <t>WARE-XYS1001</t>
        </is>
      </c>
      <c r="D4058" s="6" t="n">
        <v>43700</v>
      </c>
      <c r="E4058" s="6" t="n">
        <v>43842</v>
      </c>
      <c r="F4058" s="6" t="n">
        <v>43860</v>
      </c>
      <c r="G4058" s="6" t="n">
        <v>43864</v>
      </c>
      <c r="H4058" s="11" t="inlineStr">
        <is>
          <t>USD</t>
        </is>
      </c>
      <c r="I4058" s="11" t="n">
        <v>28</v>
      </c>
      <c r="J4058" s="11" t="n">
        <v>7</v>
      </c>
      <c r="K4058" s="11" t="n">
        <v>39</v>
      </c>
      <c r="L4058" s="11" t="n">
        <v>24</v>
      </c>
      <c r="M4058" s="11" t="n">
        <v>1</v>
      </c>
      <c r="N4058" s="11" t="n">
        <v>0.075</v>
      </c>
      <c r="O4058" s="7" t="n">
        <v>1252.9</v>
      </c>
      <c r="P4058" s="7" t="n">
        <v>989.7910000000002</v>
      </c>
      <c r="Q4058" s="7">
        <f>text(E4058,"ddd")</f>
        <v/>
      </c>
      <c r="R4058" s="7">
        <f>G4058-F4058</f>
        <v/>
      </c>
      <c r="S4058" s="7">
        <f>E4058-D4058</f>
        <v/>
      </c>
      <c r="T4058" s="7">
        <f>O4058*M4058</f>
        <v/>
      </c>
      <c r="U4058" s="7">
        <f>T4058*N4058</f>
        <v/>
      </c>
      <c r="V4058" s="7">
        <f>T4058-U4058-(P4058*M4058)</f>
        <v/>
      </c>
      <c r="W4058" s="7">
        <f>VLOOKUP(L4058,'Products Sheet'!$A:$B,2,FALSE)</f>
        <v/>
      </c>
      <c r="X4058" s="7" t="n"/>
      <c r="Y4058" s="7" t="n"/>
      <c r="Z4058" s="7" t="n"/>
      <c r="AA4058" s="7" t="n"/>
      <c r="AB4058" s="7" t="n"/>
      <c r="AC4058" s="7" t="n"/>
    </row>
    <row r="4059" ht="9.75" customHeight="1" s="12">
      <c r="A4059" s="11" t="inlineStr">
        <is>
          <t>SO - 0005111</t>
        </is>
      </c>
      <c r="B4059" s="11" t="inlineStr">
        <is>
          <t>In-Store</t>
        </is>
      </c>
      <c r="C4059" s="11" t="inlineStr">
        <is>
          <t>WARE-XYS1001</t>
        </is>
      </c>
      <c r="D4059" s="6" t="n">
        <v>43700</v>
      </c>
      <c r="E4059" s="6" t="n">
        <v>43845</v>
      </c>
      <c r="F4059" s="6" t="n">
        <v>43868</v>
      </c>
      <c r="G4059" s="6" t="n">
        <v>43874</v>
      </c>
      <c r="H4059" s="11" t="inlineStr">
        <is>
          <t>USD</t>
        </is>
      </c>
      <c r="I4059" s="11" t="n">
        <v>1</v>
      </c>
      <c r="J4059" s="11" t="n">
        <v>47</v>
      </c>
      <c r="K4059" s="11" t="n">
        <v>12</v>
      </c>
      <c r="L4059" s="11" t="n">
        <v>24</v>
      </c>
      <c r="M4059" s="11" t="n">
        <v>2</v>
      </c>
      <c r="N4059" s="11" t="n">
        <v>0.05</v>
      </c>
      <c r="O4059" s="7" t="n">
        <v>5862.5</v>
      </c>
      <c r="P4059" s="7" t="n">
        <v>2872.625</v>
      </c>
      <c r="Q4059" s="7">
        <f>text(E4059,"ddd")</f>
        <v/>
      </c>
      <c r="R4059" s="7">
        <f>G4059-F4059</f>
        <v/>
      </c>
      <c r="S4059" s="7">
        <f>E4059-D4059</f>
        <v/>
      </c>
      <c r="T4059" s="7">
        <f>O4059*M4059</f>
        <v/>
      </c>
      <c r="U4059" s="7">
        <f>T4059*N4059</f>
        <v/>
      </c>
      <c r="V4059" s="7">
        <f>T4059-U4059-(P4059*M4059)</f>
        <v/>
      </c>
      <c r="W4059" s="7">
        <f>VLOOKUP(L4059,'Products Sheet'!$A:$B,2,FALSE)</f>
        <v/>
      </c>
      <c r="X4059" s="7" t="n"/>
      <c r="Y4059" s="7" t="n"/>
      <c r="Z4059" s="7" t="n"/>
      <c r="AA4059" s="7" t="n"/>
      <c r="AB4059" s="7" t="n"/>
      <c r="AC4059" s="7" t="n"/>
    </row>
    <row r="4060" ht="9.75" customHeight="1" s="12">
      <c r="A4060" s="11" t="inlineStr">
        <is>
          <t>SO - 0005124</t>
        </is>
      </c>
      <c r="B4060" s="11" t="inlineStr">
        <is>
          <t>Distributor</t>
        </is>
      </c>
      <c r="C4060" s="11" t="inlineStr">
        <is>
          <t>WARE-NMK1003</t>
        </is>
      </c>
      <c r="D4060" s="6" t="n">
        <v>43800</v>
      </c>
      <c r="E4060" s="6" t="n">
        <v>43847</v>
      </c>
      <c r="F4060" s="6" t="n">
        <v>43852</v>
      </c>
      <c r="G4060" s="6" t="n">
        <v>43853</v>
      </c>
      <c r="H4060" s="11" t="inlineStr">
        <is>
          <t>USD</t>
        </is>
      </c>
      <c r="I4060" s="11" t="n">
        <v>21</v>
      </c>
      <c r="J4060" s="11" t="n">
        <v>5</v>
      </c>
      <c r="K4060" s="11" t="n">
        <v>128</v>
      </c>
      <c r="L4060" s="11" t="n">
        <v>24</v>
      </c>
      <c r="M4060" s="11" t="n">
        <v>4</v>
      </c>
      <c r="N4060" s="11" t="n">
        <v>0.05</v>
      </c>
      <c r="O4060" s="7" t="n">
        <v>3095.4</v>
      </c>
      <c r="P4060" s="7" t="n">
        <v>2073.918</v>
      </c>
      <c r="Q4060" s="7">
        <f>text(E4060,"ddd")</f>
        <v/>
      </c>
      <c r="R4060" s="7">
        <f>G4060-F4060</f>
        <v/>
      </c>
      <c r="S4060" s="7">
        <f>E4060-D4060</f>
        <v/>
      </c>
      <c r="T4060" s="7">
        <f>O4060*M4060</f>
        <v/>
      </c>
      <c r="U4060" s="7">
        <f>T4060*N4060</f>
        <v/>
      </c>
      <c r="V4060" s="7">
        <f>T4060-U4060-(P4060*M4060)</f>
        <v/>
      </c>
      <c r="W4060" s="7">
        <f>VLOOKUP(L4060,'Products Sheet'!$A:$B,2,FALSE)</f>
        <v/>
      </c>
      <c r="X4060" s="7" t="n"/>
      <c r="Y4060" s="7" t="n"/>
      <c r="Z4060" s="7" t="n"/>
      <c r="AA4060" s="7" t="n"/>
      <c r="AB4060" s="7" t="n"/>
      <c r="AC4060" s="7" t="n"/>
    </row>
    <row r="4061" ht="9.75" customHeight="1" s="12">
      <c r="A4061" s="11" t="inlineStr">
        <is>
          <t>SO - 0005131</t>
        </is>
      </c>
      <c r="B4061" s="11" t="inlineStr">
        <is>
          <t>Distributor</t>
        </is>
      </c>
      <c r="C4061" s="11" t="inlineStr">
        <is>
          <t>WARE-MKL1006</t>
        </is>
      </c>
      <c r="D4061" s="6" t="n">
        <v>43800</v>
      </c>
      <c r="E4061" s="6" t="n">
        <v>43847</v>
      </c>
      <c r="F4061" s="6" t="n">
        <v>43871</v>
      </c>
      <c r="G4061" s="6" t="n">
        <v>43872</v>
      </c>
      <c r="H4061" s="11" t="inlineStr">
        <is>
          <t>USD</t>
        </is>
      </c>
      <c r="I4061" s="11" t="n">
        <v>25</v>
      </c>
      <c r="J4061" s="11" t="n">
        <v>31</v>
      </c>
      <c r="K4061" s="11" t="n">
        <v>334</v>
      </c>
      <c r="L4061" s="11" t="n">
        <v>24</v>
      </c>
      <c r="M4061" s="11" t="n">
        <v>6</v>
      </c>
      <c r="N4061" s="11" t="n">
        <v>0.075</v>
      </c>
      <c r="O4061" s="7" t="n">
        <v>3055.2</v>
      </c>
      <c r="P4061" s="7" t="n">
        <v>2230.296</v>
      </c>
      <c r="Q4061" s="7">
        <f>text(E4061,"ddd")</f>
        <v/>
      </c>
      <c r="R4061" s="7">
        <f>G4061-F4061</f>
        <v/>
      </c>
      <c r="S4061" s="7">
        <f>E4061-D4061</f>
        <v/>
      </c>
      <c r="T4061" s="7">
        <f>O4061*M4061</f>
        <v/>
      </c>
      <c r="U4061" s="7">
        <f>T4061*N4061</f>
        <v/>
      </c>
      <c r="V4061" s="7">
        <f>T4061-U4061-(P4061*M4061)</f>
        <v/>
      </c>
      <c r="W4061" s="7">
        <f>VLOOKUP(L4061,'Products Sheet'!$A:$B,2,FALSE)</f>
        <v/>
      </c>
      <c r="X4061" s="7" t="n"/>
      <c r="Y4061" s="7" t="n"/>
      <c r="Z4061" s="7" t="n"/>
      <c r="AA4061" s="7" t="n"/>
      <c r="AB4061" s="7" t="n"/>
      <c r="AC4061" s="7" t="n"/>
    </row>
    <row r="4062" ht="9.75" customHeight="1" s="12">
      <c r="A4062" s="11" t="inlineStr">
        <is>
          <t>SO - 0005143</t>
        </is>
      </c>
      <c r="B4062" s="11" t="inlineStr">
        <is>
          <t>Wholesale</t>
        </is>
      </c>
      <c r="C4062" s="11" t="inlineStr">
        <is>
          <t>WARE-PUJ1005</t>
        </is>
      </c>
      <c r="D4062" s="6" t="n">
        <v>43700</v>
      </c>
      <c r="E4062" s="6" t="n">
        <v>43849</v>
      </c>
      <c r="F4062" s="6" t="n">
        <v>43873</v>
      </c>
      <c r="G4062" s="6" t="n">
        <v>43874</v>
      </c>
      <c r="H4062" s="11" t="inlineStr">
        <is>
          <t>USD</t>
        </is>
      </c>
      <c r="I4062" s="11" t="n">
        <v>27</v>
      </c>
      <c r="J4062" s="11" t="n">
        <v>18</v>
      </c>
      <c r="K4062" s="11" t="n">
        <v>305</v>
      </c>
      <c r="L4062" s="11" t="n">
        <v>24</v>
      </c>
      <c r="M4062" s="11" t="n">
        <v>6</v>
      </c>
      <c r="N4062" s="11" t="n">
        <v>0.05</v>
      </c>
      <c r="O4062" s="7" t="n">
        <v>964.8000000000001</v>
      </c>
      <c r="P4062" s="7" t="n">
        <v>472.752</v>
      </c>
      <c r="Q4062" s="7">
        <f>text(E4062,"ddd")</f>
        <v/>
      </c>
      <c r="R4062" s="7">
        <f>G4062-F4062</f>
        <v/>
      </c>
      <c r="S4062" s="7">
        <f>E4062-D4062</f>
        <v/>
      </c>
      <c r="T4062" s="7">
        <f>O4062*M4062</f>
        <v/>
      </c>
      <c r="U4062" s="7">
        <f>T4062*N4062</f>
        <v/>
      </c>
      <c r="V4062" s="7">
        <f>T4062-U4062-(P4062*M4062)</f>
        <v/>
      </c>
      <c r="W4062" s="7">
        <f>VLOOKUP(L4062,'Products Sheet'!$A:$B,2,FALSE)</f>
        <v/>
      </c>
      <c r="X4062" s="7" t="n"/>
      <c r="Y4062" s="7" t="n"/>
      <c r="Z4062" s="7" t="n"/>
      <c r="AA4062" s="7" t="n"/>
      <c r="AB4062" s="7" t="n"/>
      <c r="AC4062" s="7" t="n"/>
    </row>
    <row r="4063" ht="9.75" customHeight="1" s="12">
      <c r="A4063" s="11" t="inlineStr">
        <is>
          <t>SO - 0005148</t>
        </is>
      </c>
      <c r="B4063" s="11" t="inlineStr">
        <is>
          <t>Distributor</t>
        </is>
      </c>
      <c r="C4063" s="11" t="inlineStr">
        <is>
          <t>WARE-NMK1003</t>
        </is>
      </c>
      <c r="D4063" s="6" t="n">
        <v>43700</v>
      </c>
      <c r="E4063" s="6" t="n">
        <v>43849</v>
      </c>
      <c r="F4063" s="6" t="n">
        <v>43860</v>
      </c>
      <c r="G4063" s="6" t="n">
        <v>43866</v>
      </c>
      <c r="H4063" s="11" t="inlineStr">
        <is>
          <t>USD</t>
        </is>
      </c>
      <c r="I4063" s="11" t="n">
        <v>22</v>
      </c>
      <c r="J4063" s="11" t="n">
        <v>47</v>
      </c>
      <c r="K4063" s="11" t="n">
        <v>199</v>
      </c>
      <c r="L4063" s="11" t="n">
        <v>24</v>
      </c>
      <c r="M4063" s="11" t="n">
        <v>1</v>
      </c>
      <c r="N4063" s="11" t="n">
        <v>0.15</v>
      </c>
      <c r="O4063" s="7" t="n">
        <v>6130.5</v>
      </c>
      <c r="P4063" s="7" t="n">
        <v>3310.47</v>
      </c>
      <c r="Q4063" s="7">
        <f>text(E4063,"ddd")</f>
        <v/>
      </c>
      <c r="R4063" s="7">
        <f>G4063-F4063</f>
        <v/>
      </c>
      <c r="S4063" s="7">
        <f>E4063-D4063</f>
        <v/>
      </c>
      <c r="T4063" s="7">
        <f>O4063*M4063</f>
        <v/>
      </c>
      <c r="U4063" s="7">
        <f>T4063*N4063</f>
        <v/>
      </c>
      <c r="V4063" s="7">
        <f>T4063-U4063-(P4063*M4063)</f>
        <v/>
      </c>
      <c r="W4063" s="7">
        <f>VLOOKUP(L4063,'Products Sheet'!$A:$B,2,FALSE)</f>
        <v/>
      </c>
      <c r="X4063" s="7" t="n"/>
      <c r="Y4063" s="7" t="n"/>
      <c r="Z4063" s="7" t="n"/>
      <c r="AA4063" s="7" t="n"/>
      <c r="AB4063" s="7" t="n"/>
      <c r="AC4063" s="7" t="n"/>
    </row>
    <row r="4064" ht="9.75" customHeight="1" s="12">
      <c r="A4064" s="11" t="inlineStr">
        <is>
          <t>SO - 0005222</t>
        </is>
      </c>
      <c r="B4064" s="11" t="inlineStr">
        <is>
          <t>Online</t>
        </is>
      </c>
      <c r="C4064" s="11" t="inlineStr">
        <is>
          <t>WARE-XYS1001</t>
        </is>
      </c>
      <c r="D4064" s="6" t="n">
        <v>43700</v>
      </c>
      <c r="E4064" s="6" t="n">
        <v>43859</v>
      </c>
      <c r="F4064" s="6" t="n">
        <v>43870</v>
      </c>
      <c r="G4064" s="6" t="n">
        <v>43873</v>
      </c>
      <c r="H4064" s="11" t="inlineStr">
        <is>
          <t>USD</t>
        </is>
      </c>
      <c r="I4064" s="11" t="n">
        <v>15</v>
      </c>
      <c r="J4064" s="11" t="n">
        <v>9</v>
      </c>
      <c r="K4064" s="11" t="n">
        <v>30</v>
      </c>
      <c r="L4064" s="11" t="n">
        <v>24</v>
      </c>
      <c r="M4064" s="11" t="n">
        <v>6</v>
      </c>
      <c r="N4064" s="11" t="n">
        <v>0.05</v>
      </c>
      <c r="O4064" s="7" t="n">
        <v>3845.8</v>
      </c>
      <c r="P4064" s="7" t="n">
        <v>1615.236</v>
      </c>
      <c r="Q4064" s="7">
        <f>text(E4064,"ddd")</f>
        <v/>
      </c>
      <c r="R4064" s="7">
        <f>G4064-F4064</f>
        <v/>
      </c>
      <c r="S4064" s="7">
        <f>E4064-D4064</f>
        <v/>
      </c>
      <c r="T4064" s="7">
        <f>O4064*M4064</f>
        <v/>
      </c>
      <c r="U4064" s="7">
        <f>T4064*N4064</f>
        <v/>
      </c>
      <c r="V4064" s="7">
        <f>T4064-U4064-(P4064*M4064)</f>
        <v/>
      </c>
      <c r="W4064" s="7">
        <f>VLOOKUP(L4064,'Products Sheet'!$A:$B,2,FALSE)</f>
        <v/>
      </c>
      <c r="X4064" s="7" t="n"/>
      <c r="Y4064" s="7" t="n"/>
      <c r="Z4064" s="7" t="n"/>
      <c r="AA4064" s="7" t="n"/>
      <c r="AB4064" s="7" t="n"/>
      <c r="AC4064" s="7" t="n"/>
    </row>
    <row r="4065" ht="9.75" customHeight="1" s="12">
      <c r="A4065" s="11" t="inlineStr">
        <is>
          <t>SO - 0005235</t>
        </is>
      </c>
      <c r="B4065" s="11" t="inlineStr">
        <is>
          <t>In-Store</t>
        </is>
      </c>
      <c r="C4065" s="11" t="inlineStr">
        <is>
          <t>WARE-NMK1003</t>
        </is>
      </c>
      <c r="D4065" s="6" t="n">
        <v>43800</v>
      </c>
      <c r="E4065" s="6" t="n">
        <v>43860</v>
      </c>
      <c r="F4065" s="6" t="n">
        <v>43884</v>
      </c>
      <c r="G4065" s="6" t="n">
        <v>43887</v>
      </c>
      <c r="H4065" s="11" t="inlineStr">
        <is>
          <t>USD</t>
        </is>
      </c>
      <c r="I4065" s="11" t="n">
        <v>4</v>
      </c>
      <c r="J4065" s="11" t="n">
        <v>32</v>
      </c>
      <c r="K4065" s="11" t="n">
        <v>199</v>
      </c>
      <c r="L4065" s="11" t="n">
        <v>24</v>
      </c>
      <c r="M4065" s="11" t="n">
        <v>8</v>
      </c>
      <c r="N4065" s="11" t="n">
        <v>0.05</v>
      </c>
      <c r="O4065" s="7" t="n">
        <v>2412</v>
      </c>
      <c r="P4065" s="7" t="n">
        <v>1712.52</v>
      </c>
      <c r="Q4065" s="7">
        <f>text(E4065,"ddd")</f>
        <v/>
      </c>
      <c r="R4065" s="7">
        <f>G4065-F4065</f>
        <v/>
      </c>
      <c r="S4065" s="7">
        <f>E4065-D4065</f>
        <v/>
      </c>
      <c r="T4065" s="7">
        <f>O4065*M4065</f>
        <v/>
      </c>
      <c r="U4065" s="7">
        <f>T4065*N4065</f>
        <v/>
      </c>
      <c r="V4065" s="7">
        <f>T4065-U4065-(P4065*M4065)</f>
        <v/>
      </c>
      <c r="W4065" s="7">
        <f>VLOOKUP(L4065,'Products Sheet'!$A:$B,2,FALSE)</f>
        <v/>
      </c>
      <c r="X4065" s="7" t="n"/>
      <c r="Y4065" s="7" t="n"/>
      <c r="Z4065" s="7" t="n"/>
      <c r="AA4065" s="7" t="n"/>
      <c r="AB4065" s="7" t="n"/>
      <c r="AC4065" s="7" t="n"/>
    </row>
    <row r="4066" ht="9.75" customHeight="1" s="12">
      <c r="A4066" s="11" t="inlineStr">
        <is>
          <t>SO - 0005254</t>
        </is>
      </c>
      <c r="B4066" s="11" t="inlineStr">
        <is>
          <t>Online</t>
        </is>
      </c>
      <c r="C4066" s="11" t="inlineStr">
        <is>
          <t>WARE-XYS1001</t>
        </is>
      </c>
      <c r="D4066" s="6" t="n">
        <v>43700</v>
      </c>
      <c r="E4066" s="6" t="n">
        <v>43863</v>
      </c>
      <c r="F4066" s="6" t="n">
        <v>43872</v>
      </c>
      <c r="G4066" s="6" t="n">
        <v>43881</v>
      </c>
      <c r="H4066" s="11" t="inlineStr">
        <is>
          <t>USD</t>
        </is>
      </c>
      <c r="I4066" s="11" t="n">
        <v>16</v>
      </c>
      <c r="J4066" s="11" t="n">
        <v>35</v>
      </c>
      <c r="K4066" s="11" t="n">
        <v>16</v>
      </c>
      <c r="L4066" s="11" t="n">
        <v>24</v>
      </c>
      <c r="M4066" s="11" t="n">
        <v>3</v>
      </c>
      <c r="N4066" s="11" t="n">
        <v>0.075</v>
      </c>
      <c r="O4066" s="7" t="n">
        <v>1969.8</v>
      </c>
      <c r="P4066" s="7" t="n">
        <v>1181.88</v>
      </c>
      <c r="Q4066" s="7">
        <f>text(E4066,"ddd")</f>
        <v/>
      </c>
      <c r="R4066" s="7">
        <f>G4066-F4066</f>
        <v/>
      </c>
      <c r="S4066" s="7">
        <f>E4066-D4066</f>
        <v/>
      </c>
      <c r="T4066" s="7">
        <f>O4066*M4066</f>
        <v/>
      </c>
      <c r="U4066" s="7">
        <f>T4066*N4066</f>
        <v/>
      </c>
      <c r="V4066" s="7">
        <f>T4066-U4066-(P4066*M4066)</f>
        <v/>
      </c>
      <c r="W4066" s="7">
        <f>VLOOKUP(L4066,'Products Sheet'!$A:$B,2,FALSE)</f>
        <v/>
      </c>
      <c r="X4066" s="7" t="n"/>
      <c r="Y4066" s="7" t="n"/>
      <c r="Z4066" s="7" t="n"/>
      <c r="AA4066" s="7" t="n"/>
      <c r="AB4066" s="7" t="n"/>
      <c r="AC4066" s="7" t="n"/>
    </row>
    <row r="4067" ht="9.75" customHeight="1" s="12">
      <c r="A4067" s="11" t="inlineStr">
        <is>
          <t>SO - 0005282</t>
        </is>
      </c>
      <c r="B4067" s="11" t="inlineStr">
        <is>
          <t>In-Store</t>
        </is>
      </c>
      <c r="C4067" s="11" t="inlineStr">
        <is>
          <t>WARE-UHY1004</t>
        </is>
      </c>
      <c r="D4067" s="6" t="n">
        <v>43800</v>
      </c>
      <c r="E4067" s="6" t="n">
        <v>43867</v>
      </c>
      <c r="F4067" s="6" t="n">
        <v>43877</v>
      </c>
      <c r="G4067" s="6" t="n">
        <v>43886</v>
      </c>
      <c r="H4067" s="11" t="inlineStr">
        <is>
          <t>USD</t>
        </is>
      </c>
      <c r="I4067" s="11" t="n">
        <v>5</v>
      </c>
      <c r="J4067" s="11" t="n">
        <v>15</v>
      </c>
      <c r="K4067" s="11" t="n">
        <v>212</v>
      </c>
      <c r="L4067" s="11" t="n">
        <v>24</v>
      </c>
      <c r="M4067" s="11" t="n">
        <v>6</v>
      </c>
      <c r="N4067" s="11" t="n">
        <v>0.075</v>
      </c>
      <c r="O4067" s="7" t="n">
        <v>5272.900000000001</v>
      </c>
      <c r="P4067" s="7" t="n">
        <v>2267.347</v>
      </c>
      <c r="Q4067" s="7">
        <f>text(E4067,"ddd")</f>
        <v/>
      </c>
      <c r="R4067" s="7">
        <f>G4067-F4067</f>
        <v/>
      </c>
      <c r="S4067" s="7">
        <f>E4067-D4067</f>
        <v/>
      </c>
      <c r="T4067" s="7">
        <f>O4067*M4067</f>
        <v/>
      </c>
      <c r="U4067" s="7">
        <f>T4067*N4067</f>
        <v/>
      </c>
      <c r="V4067" s="7">
        <f>T4067-U4067-(P4067*M4067)</f>
        <v/>
      </c>
      <c r="W4067" s="7">
        <f>VLOOKUP(L4067,'Products Sheet'!$A:$B,2,FALSE)</f>
        <v/>
      </c>
      <c r="X4067" s="7" t="n"/>
      <c r="Y4067" s="7" t="n"/>
      <c r="Z4067" s="7" t="n"/>
      <c r="AA4067" s="7" t="n"/>
      <c r="AB4067" s="7" t="n"/>
      <c r="AC4067" s="7" t="n"/>
    </row>
    <row r="4068" ht="9.75" customHeight="1" s="12">
      <c r="A4068" s="11" t="inlineStr">
        <is>
          <t>SO - 0005357</t>
        </is>
      </c>
      <c r="B4068" s="11" t="inlineStr">
        <is>
          <t>Online</t>
        </is>
      </c>
      <c r="C4068" s="11" t="inlineStr">
        <is>
          <t>WARE-NMK1003</t>
        </is>
      </c>
      <c r="D4068" s="6" t="n">
        <v>43800</v>
      </c>
      <c r="E4068" s="6" t="n">
        <v>43876</v>
      </c>
      <c r="F4068" s="6" t="n">
        <v>43882</v>
      </c>
      <c r="G4068" s="6" t="n">
        <v>43890</v>
      </c>
      <c r="H4068" s="11" t="inlineStr">
        <is>
          <t>USD</t>
        </is>
      </c>
      <c r="I4068" s="11" t="n">
        <v>15</v>
      </c>
      <c r="J4068" s="11" t="n">
        <v>41</v>
      </c>
      <c r="K4068" s="11" t="n">
        <v>167</v>
      </c>
      <c r="L4068" s="11" t="n">
        <v>24</v>
      </c>
      <c r="M4068" s="11" t="n">
        <v>1</v>
      </c>
      <c r="N4068" s="11" t="n">
        <v>0.1</v>
      </c>
      <c r="O4068" s="7" t="n">
        <v>1085.4</v>
      </c>
      <c r="P4068" s="7" t="n">
        <v>759.78</v>
      </c>
      <c r="Q4068" s="7">
        <f>text(E4068,"ddd")</f>
        <v/>
      </c>
      <c r="R4068" s="7">
        <f>G4068-F4068</f>
        <v/>
      </c>
      <c r="S4068" s="7">
        <f>E4068-D4068</f>
        <v/>
      </c>
      <c r="T4068" s="7">
        <f>O4068*M4068</f>
        <v/>
      </c>
      <c r="U4068" s="7">
        <f>T4068*N4068</f>
        <v/>
      </c>
      <c r="V4068" s="7">
        <f>T4068-U4068-(P4068*M4068)</f>
        <v/>
      </c>
      <c r="W4068" s="7">
        <f>VLOOKUP(L4068,'Products Sheet'!$A:$B,2,FALSE)</f>
        <v/>
      </c>
      <c r="X4068" s="7" t="n"/>
      <c r="Y4068" s="7" t="n"/>
      <c r="Z4068" s="7" t="n"/>
      <c r="AA4068" s="7" t="n"/>
      <c r="AB4068" s="7" t="n"/>
      <c r="AC4068" s="7" t="n"/>
    </row>
    <row r="4069" ht="9.75" customHeight="1" s="12">
      <c r="A4069" s="11" t="inlineStr">
        <is>
          <t>SO - 0005403</t>
        </is>
      </c>
      <c r="B4069" s="11" t="inlineStr">
        <is>
          <t>In-Store</t>
        </is>
      </c>
      <c r="C4069" s="11" t="inlineStr">
        <is>
          <t>WARE-NMK1003</t>
        </is>
      </c>
      <c r="D4069" s="6" t="n">
        <v>43800</v>
      </c>
      <c r="E4069" s="6" t="n">
        <v>43880</v>
      </c>
      <c r="F4069" s="6" t="n">
        <v>43894</v>
      </c>
      <c r="G4069" s="6" t="n">
        <v>43897</v>
      </c>
      <c r="H4069" s="11" t="inlineStr">
        <is>
          <t>USD</t>
        </is>
      </c>
      <c r="I4069" s="11" t="n">
        <v>8</v>
      </c>
      <c r="J4069" s="11" t="n">
        <v>49</v>
      </c>
      <c r="K4069" s="11" t="n">
        <v>144</v>
      </c>
      <c r="L4069" s="11" t="n">
        <v>24</v>
      </c>
      <c r="M4069" s="11" t="n">
        <v>1</v>
      </c>
      <c r="N4069" s="11" t="n">
        <v>0.05</v>
      </c>
      <c r="O4069" s="7" t="n">
        <v>180.9</v>
      </c>
      <c r="P4069" s="7" t="n">
        <v>101.304</v>
      </c>
      <c r="Q4069" s="7">
        <f>text(E4069,"ddd")</f>
        <v/>
      </c>
      <c r="R4069" s="7">
        <f>G4069-F4069</f>
        <v/>
      </c>
      <c r="S4069" s="7">
        <f>E4069-D4069</f>
        <v/>
      </c>
      <c r="T4069" s="7">
        <f>O4069*M4069</f>
        <v/>
      </c>
      <c r="U4069" s="7">
        <f>T4069*N4069</f>
        <v/>
      </c>
      <c r="V4069" s="7">
        <f>T4069-U4069-(P4069*M4069)</f>
        <v/>
      </c>
      <c r="W4069" s="7">
        <f>VLOOKUP(L4069,'Products Sheet'!$A:$B,2,FALSE)</f>
        <v/>
      </c>
      <c r="X4069" s="7" t="n"/>
      <c r="Y4069" s="7" t="n"/>
      <c r="Z4069" s="7" t="n"/>
      <c r="AA4069" s="7" t="n"/>
      <c r="AB4069" s="7" t="n"/>
      <c r="AC4069" s="7" t="n"/>
    </row>
    <row r="4070" ht="9.75" customHeight="1" s="12">
      <c r="A4070" s="11" t="inlineStr">
        <is>
          <t>SO - 0005504</t>
        </is>
      </c>
      <c r="B4070" s="11" t="inlineStr">
        <is>
          <t>Online</t>
        </is>
      </c>
      <c r="C4070" s="11" t="inlineStr">
        <is>
          <t>WARE-PUJ1005</t>
        </is>
      </c>
      <c r="D4070" s="6" t="n">
        <v>43800</v>
      </c>
      <c r="E4070" s="6" t="n">
        <v>43890</v>
      </c>
      <c r="F4070" s="6" t="n">
        <v>43892</v>
      </c>
      <c r="G4070" s="6" t="n">
        <v>43895</v>
      </c>
      <c r="H4070" s="11" t="inlineStr">
        <is>
          <t>USD</t>
        </is>
      </c>
      <c r="I4070" s="11" t="n">
        <v>18</v>
      </c>
      <c r="J4070" s="11" t="n">
        <v>50</v>
      </c>
      <c r="K4070" s="11" t="n">
        <v>317</v>
      </c>
      <c r="L4070" s="11" t="n">
        <v>24</v>
      </c>
      <c r="M4070" s="11" t="n">
        <v>7</v>
      </c>
      <c r="N4070" s="11" t="n">
        <v>0.05</v>
      </c>
      <c r="O4070" s="7" t="n">
        <v>3966.4</v>
      </c>
      <c r="P4070" s="7" t="n">
        <v>1586.56</v>
      </c>
      <c r="Q4070" s="7">
        <f>text(E4070,"ddd")</f>
        <v/>
      </c>
      <c r="R4070" s="7">
        <f>G4070-F4070</f>
        <v/>
      </c>
      <c r="S4070" s="7">
        <f>E4070-D4070</f>
        <v/>
      </c>
      <c r="T4070" s="7">
        <f>O4070*M4070</f>
        <v/>
      </c>
      <c r="U4070" s="7">
        <f>T4070*N4070</f>
        <v/>
      </c>
      <c r="V4070" s="7">
        <f>T4070-U4070-(P4070*M4070)</f>
        <v/>
      </c>
      <c r="W4070" s="7">
        <f>VLOOKUP(L4070,'Products Sheet'!$A:$B,2,FALSE)</f>
        <v/>
      </c>
      <c r="X4070" s="7" t="n"/>
      <c r="Y4070" s="7" t="n"/>
      <c r="Z4070" s="7" t="n"/>
      <c r="AA4070" s="7" t="n"/>
      <c r="AB4070" s="7" t="n"/>
      <c r="AC4070" s="7" t="n"/>
    </row>
    <row r="4071" ht="9.75" customHeight="1" s="12">
      <c r="A4071" s="11" t="inlineStr">
        <is>
          <t>SO - 0005579</t>
        </is>
      </c>
      <c r="B4071" s="11" t="inlineStr">
        <is>
          <t>Shop</t>
        </is>
      </c>
      <c r="C4071" s="11" t="inlineStr">
        <is>
          <t>WARE-XYS1001</t>
        </is>
      </c>
      <c r="D4071" s="6" t="n">
        <v>43800</v>
      </c>
      <c r="E4071" s="6" t="n">
        <v>43899</v>
      </c>
      <c r="F4071" s="6" t="n">
        <v>43910</v>
      </c>
      <c r="G4071" s="6" t="n">
        <v>43912</v>
      </c>
      <c r="H4071" s="11" t="inlineStr">
        <is>
          <t>USD</t>
        </is>
      </c>
      <c r="I4071" s="11" t="n">
        <v>12</v>
      </c>
      <c r="J4071" s="11" t="n">
        <v>47</v>
      </c>
      <c r="K4071" s="11" t="n">
        <v>21</v>
      </c>
      <c r="L4071" s="11" t="n">
        <v>24</v>
      </c>
      <c r="M4071" s="11" t="n">
        <v>3</v>
      </c>
      <c r="N4071" s="11" t="n">
        <v>0.075</v>
      </c>
      <c r="O4071" s="7" t="n">
        <v>1058.6</v>
      </c>
      <c r="P4071" s="7" t="n">
        <v>899.8100000000001</v>
      </c>
      <c r="Q4071" s="7">
        <f>text(E4071,"ddd")</f>
        <v/>
      </c>
      <c r="R4071" s="7">
        <f>G4071-F4071</f>
        <v/>
      </c>
      <c r="S4071" s="7">
        <f>E4071-D4071</f>
        <v/>
      </c>
      <c r="T4071" s="7">
        <f>O4071*M4071</f>
        <v/>
      </c>
      <c r="U4071" s="7">
        <f>T4071*N4071</f>
        <v/>
      </c>
      <c r="V4071" s="7">
        <f>T4071-U4071-(P4071*M4071)</f>
        <v/>
      </c>
      <c r="W4071" s="7">
        <f>VLOOKUP(L4071,'Products Sheet'!$A:$B,2,FALSE)</f>
        <v/>
      </c>
      <c r="X4071" s="7" t="n"/>
      <c r="Y4071" s="7" t="n"/>
      <c r="Z4071" s="7" t="n"/>
      <c r="AA4071" s="7" t="n"/>
      <c r="AB4071" s="7" t="n"/>
      <c r="AC4071" s="7" t="n"/>
    </row>
    <row r="4072" ht="9.75" customHeight="1" s="12">
      <c r="A4072" s="11" t="inlineStr">
        <is>
          <t>SO - 0005582</t>
        </is>
      </c>
      <c r="B4072" s="11" t="inlineStr">
        <is>
          <t>In-Store</t>
        </is>
      </c>
      <c r="C4072" s="11" t="inlineStr">
        <is>
          <t>WARE-XYS1001</t>
        </is>
      </c>
      <c r="D4072" s="6" t="n">
        <v>43800</v>
      </c>
      <c r="E4072" s="6" t="n">
        <v>43900</v>
      </c>
      <c r="F4072" s="6" t="n">
        <v>43926</v>
      </c>
      <c r="G4072" s="6" t="n">
        <v>43929</v>
      </c>
      <c r="H4072" s="11" t="inlineStr">
        <is>
          <t>USD</t>
        </is>
      </c>
      <c r="I4072" s="11" t="n">
        <v>8</v>
      </c>
      <c r="J4072" s="11" t="n">
        <v>17</v>
      </c>
      <c r="K4072" s="11" t="n">
        <v>2</v>
      </c>
      <c r="L4072" s="11" t="n">
        <v>24</v>
      </c>
      <c r="M4072" s="11" t="n">
        <v>8</v>
      </c>
      <c r="N4072" s="11" t="n">
        <v>0.05</v>
      </c>
      <c r="O4072" s="7" t="n">
        <v>2539.3</v>
      </c>
      <c r="P4072" s="7" t="n">
        <v>1625.152</v>
      </c>
      <c r="Q4072" s="7">
        <f>text(E4072,"ddd")</f>
        <v/>
      </c>
      <c r="R4072" s="7">
        <f>G4072-F4072</f>
        <v/>
      </c>
      <c r="S4072" s="7">
        <f>E4072-D4072</f>
        <v/>
      </c>
      <c r="T4072" s="7">
        <f>O4072*M4072</f>
        <v/>
      </c>
      <c r="U4072" s="7">
        <f>T4072*N4072</f>
        <v/>
      </c>
      <c r="V4072" s="7">
        <f>T4072-U4072-(P4072*M4072)</f>
        <v/>
      </c>
      <c r="W4072" s="7">
        <f>VLOOKUP(L4072,'Products Sheet'!$A:$B,2,FALSE)</f>
        <v/>
      </c>
      <c r="X4072" s="7" t="n"/>
      <c r="Y4072" s="7" t="n"/>
      <c r="Z4072" s="7" t="n"/>
      <c r="AA4072" s="7" t="n"/>
      <c r="AB4072" s="7" t="n"/>
      <c r="AC4072" s="7" t="n"/>
    </row>
    <row r="4073" ht="9.75" customHeight="1" s="12">
      <c r="A4073" s="11" t="inlineStr">
        <is>
          <t>SO - 0005657</t>
        </is>
      </c>
      <c r="B4073" s="11" t="inlineStr">
        <is>
          <t>In-Store</t>
        </is>
      </c>
      <c r="C4073" s="11" t="inlineStr">
        <is>
          <t>WARE-NMK1003</t>
        </is>
      </c>
      <c r="D4073" s="6" t="n">
        <v>43800</v>
      </c>
      <c r="E4073" s="6" t="n">
        <v>43911</v>
      </c>
      <c r="F4073" s="6" t="n">
        <v>43919</v>
      </c>
      <c r="G4073" s="6" t="n">
        <v>43927</v>
      </c>
      <c r="H4073" s="11" t="inlineStr">
        <is>
          <t>USD</t>
        </is>
      </c>
      <c r="I4073" s="11" t="n">
        <v>3</v>
      </c>
      <c r="J4073" s="11" t="n">
        <v>15</v>
      </c>
      <c r="K4073" s="11" t="n">
        <v>173</v>
      </c>
      <c r="L4073" s="11" t="n">
        <v>24</v>
      </c>
      <c r="M4073" s="11" t="n">
        <v>4</v>
      </c>
      <c r="N4073" s="11" t="n">
        <v>0.075</v>
      </c>
      <c r="O4073" s="7" t="n">
        <v>3484</v>
      </c>
      <c r="P4073" s="7" t="n">
        <v>2160.08</v>
      </c>
      <c r="Q4073" s="7">
        <f>text(E4073,"ddd")</f>
        <v/>
      </c>
      <c r="R4073" s="7">
        <f>G4073-F4073</f>
        <v/>
      </c>
      <c r="S4073" s="7">
        <f>E4073-D4073</f>
        <v/>
      </c>
      <c r="T4073" s="7">
        <f>O4073*M4073</f>
        <v/>
      </c>
      <c r="U4073" s="7">
        <f>T4073*N4073</f>
        <v/>
      </c>
      <c r="V4073" s="7">
        <f>T4073-U4073-(P4073*M4073)</f>
        <v/>
      </c>
      <c r="W4073" s="7">
        <f>VLOOKUP(L4073,'Products Sheet'!$A:$B,2,FALSE)</f>
        <v/>
      </c>
      <c r="X4073" s="7" t="n"/>
      <c r="Y4073" s="7" t="n"/>
      <c r="Z4073" s="7" t="n"/>
      <c r="AA4073" s="7" t="n"/>
      <c r="AB4073" s="7" t="n"/>
      <c r="AC4073" s="7" t="n"/>
    </row>
    <row r="4074" ht="9.75" customHeight="1" s="12">
      <c r="A4074" s="11" t="inlineStr">
        <is>
          <t>SO - 0005717</t>
        </is>
      </c>
      <c r="B4074" s="11" t="inlineStr">
        <is>
          <t>In-Store</t>
        </is>
      </c>
      <c r="C4074" s="11" t="inlineStr">
        <is>
          <t>WARE-UHY1004</t>
        </is>
      </c>
      <c r="D4074" s="6" t="n">
        <v>43800</v>
      </c>
      <c r="E4074" s="6" t="n">
        <v>43918</v>
      </c>
      <c r="F4074" s="6" t="n">
        <v>43933</v>
      </c>
      <c r="G4074" s="6" t="n">
        <v>43937</v>
      </c>
      <c r="H4074" s="11" t="inlineStr">
        <is>
          <t>USD</t>
        </is>
      </c>
      <c r="I4074" s="11" t="n">
        <v>1</v>
      </c>
      <c r="J4074" s="11" t="n">
        <v>29</v>
      </c>
      <c r="K4074" s="11" t="n">
        <v>246</v>
      </c>
      <c r="L4074" s="11" t="n">
        <v>24</v>
      </c>
      <c r="M4074" s="11" t="n">
        <v>5</v>
      </c>
      <c r="N4074" s="11" t="n">
        <v>0.05</v>
      </c>
      <c r="O4074" s="7" t="n">
        <v>1829.1</v>
      </c>
      <c r="P4074" s="7" t="n">
        <v>1518.153</v>
      </c>
      <c r="Q4074" s="7">
        <f>text(E4074,"ddd")</f>
        <v/>
      </c>
      <c r="R4074" s="7">
        <f>G4074-F4074</f>
        <v/>
      </c>
      <c r="S4074" s="7">
        <f>E4074-D4074</f>
        <v/>
      </c>
      <c r="T4074" s="7">
        <f>O4074*M4074</f>
        <v/>
      </c>
      <c r="U4074" s="7">
        <f>T4074*N4074</f>
        <v/>
      </c>
      <c r="V4074" s="7">
        <f>T4074-U4074-(P4074*M4074)</f>
        <v/>
      </c>
      <c r="W4074" s="7">
        <f>VLOOKUP(L4074,'Products Sheet'!$A:$B,2,FALSE)</f>
        <v/>
      </c>
      <c r="X4074" s="7" t="n"/>
      <c r="Y4074" s="7" t="n"/>
      <c r="Z4074" s="7" t="n"/>
      <c r="AA4074" s="7" t="n"/>
      <c r="AB4074" s="7" t="n"/>
      <c r="AC4074" s="7" t="n"/>
    </row>
    <row r="4075" ht="9.75" customHeight="1" s="12">
      <c r="A4075" s="11" t="inlineStr">
        <is>
          <t>SO - 0005751</t>
        </is>
      </c>
      <c r="B4075" s="11" t="inlineStr">
        <is>
          <t>Wholesale</t>
        </is>
      </c>
      <c r="C4075" s="11" t="inlineStr">
        <is>
          <t>WARE-XYS1001</t>
        </is>
      </c>
      <c r="D4075" s="6" t="n">
        <v>43800</v>
      </c>
      <c r="E4075" s="6" t="n">
        <v>43922</v>
      </c>
      <c r="F4075" s="6" t="n">
        <v>43939</v>
      </c>
      <c r="G4075" s="6" t="n">
        <v>43949</v>
      </c>
      <c r="H4075" s="11" t="inlineStr">
        <is>
          <t>USD</t>
        </is>
      </c>
      <c r="I4075" s="11" t="n">
        <v>27</v>
      </c>
      <c r="J4075" s="11" t="n">
        <v>29</v>
      </c>
      <c r="K4075" s="11" t="n">
        <v>2</v>
      </c>
      <c r="L4075" s="11" t="n">
        <v>24</v>
      </c>
      <c r="M4075" s="11" t="n">
        <v>8</v>
      </c>
      <c r="N4075" s="11" t="n">
        <v>0.05</v>
      </c>
      <c r="O4075" s="7" t="n">
        <v>1943</v>
      </c>
      <c r="P4075" s="7" t="n">
        <v>1651.55</v>
      </c>
      <c r="Q4075" s="7">
        <f>text(E4075,"ddd")</f>
        <v/>
      </c>
      <c r="R4075" s="7">
        <f>G4075-F4075</f>
        <v/>
      </c>
      <c r="S4075" s="7">
        <f>E4075-D4075</f>
        <v/>
      </c>
      <c r="T4075" s="7">
        <f>O4075*M4075</f>
        <v/>
      </c>
      <c r="U4075" s="7">
        <f>T4075*N4075</f>
        <v/>
      </c>
      <c r="V4075" s="7">
        <f>T4075-U4075-(P4075*M4075)</f>
        <v/>
      </c>
      <c r="W4075" s="7">
        <f>VLOOKUP(L4075,'Products Sheet'!$A:$B,2,FALSE)</f>
        <v/>
      </c>
      <c r="X4075" s="7" t="n"/>
      <c r="Y4075" s="7" t="n"/>
      <c r="Z4075" s="7" t="n"/>
      <c r="AA4075" s="7" t="n"/>
      <c r="AB4075" s="7" t="n"/>
      <c r="AC4075" s="7" t="n"/>
    </row>
    <row r="4076" ht="9.75" customHeight="1" s="12">
      <c r="A4076" s="11" t="inlineStr">
        <is>
          <t>SO - 0005765</t>
        </is>
      </c>
      <c r="B4076" s="11" t="inlineStr">
        <is>
          <t>Distributor</t>
        </is>
      </c>
      <c r="C4076" s="11" t="inlineStr">
        <is>
          <t>WARE-NMK1003</t>
        </is>
      </c>
      <c r="D4076" s="6" t="n">
        <v>43800</v>
      </c>
      <c r="E4076" s="6" t="n">
        <v>43923</v>
      </c>
      <c r="F4076" s="6" t="n">
        <v>43930</v>
      </c>
      <c r="G4076" s="6" t="n">
        <v>43939</v>
      </c>
      <c r="H4076" s="11" t="inlineStr">
        <is>
          <t>USD</t>
        </is>
      </c>
      <c r="I4076" s="11" t="n">
        <v>23</v>
      </c>
      <c r="J4076" s="11" t="n">
        <v>31</v>
      </c>
      <c r="K4076" s="11" t="n">
        <v>93</v>
      </c>
      <c r="L4076" s="11" t="n">
        <v>24</v>
      </c>
      <c r="M4076" s="11" t="n">
        <v>1</v>
      </c>
      <c r="N4076" s="11" t="n">
        <v>0.075</v>
      </c>
      <c r="O4076" s="7" t="n">
        <v>5688.3</v>
      </c>
      <c r="P4076" s="7" t="n">
        <v>2502.852</v>
      </c>
      <c r="Q4076" s="7">
        <f>text(E4076,"ddd")</f>
        <v/>
      </c>
      <c r="R4076" s="7">
        <f>G4076-F4076</f>
        <v/>
      </c>
      <c r="S4076" s="7">
        <f>E4076-D4076</f>
        <v/>
      </c>
      <c r="T4076" s="7">
        <f>O4076*M4076</f>
        <v/>
      </c>
      <c r="U4076" s="7">
        <f>T4076*N4076</f>
        <v/>
      </c>
      <c r="V4076" s="7">
        <f>T4076-U4076-(P4076*M4076)</f>
        <v/>
      </c>
      <c r="W4076" s="7">
        <f>VLOOKUP(L4076,'Products Sheet'!$A:$B,2,FALSE)</f>
        <v/>
      </c>
      <c r="X4076" s="7" t="n"/>
      <c r="Y4076" s="7" t="n"/>
      <c r="Z4076" s="7" t="n"/>
      <c r="AA4076" s="7" t="n"/>
      <c r="AB4076" s="7" t="n"/>
      <c r="AC4076" s="7" t="n"/>
    </row>
    <row r="4077" ht="9.75" customHeight="1" s="12">
      <c r="A4077" s="11" t="inlineStr">
        <is>
          <t>SO - 0005912</t>
        </is>
      </c>
      <c r="B4077" s="11" t="inlineStr">
        <is>
          <t>Distributor</t>
        </is>
      </c>
      <c r="C4077" s="11" t="inlineStr">
        <is>
          <t>WARE-PUJ1005</t>
        </is>
      </c>
      <c r="D4077" s="6" t="n">
        <v>43800</v>
      </c>
      <c r="E4077" s="6" t="n">
        <v>43941</v>
      </c>
      <c r="F4077" s="6" t="n">
        <v>43968</v>
      </c>
      <c r="G4077" s="6" t="n">
        <v>43974</v>
      </c>
      <c r="H4077" s="11" t="inlineStr">
        <is>
          <t>USD</t>
        </is>
      </c>
      <c r="I4077" s="11" t="n">
        <v>22</v>
      </c>
      <c r="J4077" s="11" t="n">
        <v>15</v>
      </c>
      <c r="K4077" s="11" t="n">
        <v>298</v>
      </c>
      <c r="L4077" s="11" t="n">
        <v>24</v>
      </c>
      <c r="M4077" s="11" t="n">
        <v>7</v>
      </c>
      <c r="N4077" s="11" t="n">
        <v>0.1</v>
      </c>
      <c r="O4077" s="7" t="n">
        <v>214.4</v>
      </c>
      <c r="P4077" s="7" t="n">
        <v>150.08</v>
      </c>
      <c r="Q4077" s="7">
        <f>text(E4077,"ddd")</f>
        <v/>
      </c>
      <c r="R4077" s="7">
        <f>G4077-F4077</f>
        <v/>
      </c>
      <c r="S4077" s="7">
        <f>E4077-D4077</f>
        <v/>
      </c>
      <c r="T4077" s="7">
        <f>O4077*M4077</f>
        <v/>
      </c>
      <c r="U4077" s="7">
        <f>T4077*N4077</f>
        <v/>
      </c>
      <c r="V4077" s="7">
        <f>T4077-U4077-(P4077*M4077)</f>
        <v/>
      </c>
      <c r="W4077" s="7">
        <f>VLOOKUP(L4077,'Products Sheet'!$A:$B,2,FALSE)</f>
        <v/>
      </c>
      <c r="X4077" s="7" t="n"/>
      <c r="Y4077" s="7" t="n"/>
      <c r="Z4077" s="7" t="n"/>
      <c r="AA4077" s="7" t="n"/>
      <c r="AB4077" s="7" t="n"/>
      <c r="AC4077" s="7" t="n"/>
    </row>
    <row r="4078" ht="9.75" customHeight="1" s="12">
      <c r="A4078" s="11" t="inlineStr">
        <is>
          <t>SO - 0005914</t>
        </is>
      </c>
      <c r="B4078" s="11" t="inlineStr">
        <is>
          <t>In-Store</t>
        </is>
      </c>
      <c r="C4078" s="11" t="inlineStr">
        <is>
          <t>WARE-NMK1003</t>
        </is>
      </c>
      <c r="D4078" s="6" t="n">
        <v>43900</v>
      </c>
      <c r="E4078" s="6" t="n">
        <v>43941</v>
      </c>
      <c r="F4078" s="6" t="n">
        <v>43964</v>
      </c>
      <c r="G4078" s="6" t="n">
        <v>43969</v>
      </c>
      <c r="H4078" s="11" t="inlineStr">
        <is>
          <t>USD</t>
        </is>
      </c>
      <c r="I4078" s="11" t="n">
        <v>2</v>
      </c>
      <c r="J4078" s="11" t="n">
        <v>16</v>
      </c>
      <c r="K4078" s="11" t="n">
        <v>118</v>
      </c>
      <c r="L4078" s="11" t="n">
        <v>24</v>
      </c>
      <c r="M4078" s="11" t="n">
        <v>6</v>
      </c>
      <c r="N4078" s="11" t="n">
        <v>0.2</v>
      </c>
      <c r="O4078" s="7" t="n">
        <v>1212.7</v>
      </c>
      <c r="P4078" s="7" t="n">
        <v>1006.541</v>
      </c>
      <c r="Q4078" s="7">
        <f>text(E4078,"ddd")</f>
        <v/>
      </c>
      <c r="R4078" s="7">
        <f>G4078-F4078</f>
        <v/>
      </c>
      <c r="S4078" s="7">
        <f>E4078-D4078</f>
        <v/>
      </c>
      <c r="T4078" s="7">
        <f>O4078*M4078</f>
        <v/>
      </c>
      <c r="U4078" s="7">
        <f>T4078*N4078</f>
        <v/>
      </c>
      <c r="V4078" s="7">
        <f>T4078-U4078-(P4078*M4078)</f>
        <v/>
      </c>
      <c r="W4078" s="7">
        <f>VLOOKUP(L4078,'Products Sheet'!$A:$B,2,FALSE)</f>
        <v/>
      </c>
      <c r="X4078" s="7" t="n"/>
      <c r="Y4078" s="7" t="n"/>
      <c r="Z4078" s="7" t="n"/>
      <c r="AA4078" s="7" t="n"/>
      <c r="AB4078" s="7" t="n"/>
      <c r="AC4078" s="7" t="n"/>
    </row>
    <row r="4079" ht="9.75" customHeight="1" s="12">
      <c r="A4079" s="11" t="inlineStr">
        <is>
          <t>SO - 0005928</t>
        </is>
      </c>
      <c r="B4079" s="11" t="inlineStr">
        <is>
          <t>Online</t>
        </is>
      </c>
      <c r="C4079" s="11" t="inlineStr">
        <is>
          <t>WARE-NMK1003</t>
        </is>
      </c>
      <c r="D4079" s="6" t="n">
        <v>43900</v>
      </c>
      <c r="E4079" s="6" t="n">
        <v>43943</v>
      </c>
      <c r="F4079" s="6" t="n">
        <v>43955</v>
      </c>
      <c r="G4079" s="6" t="n">
        <v>43963</v>
      </c>
      <c r="H4079" s="11" t="inlineStr">
        <is>
          <t>USD</t>
        </is>
      </c>
      <c r="I4079" s="11" t="n">
        <v>13</v>
      </c>
      <c r="J4079" s="11" t="n">
        <v>38</v>
      </c>
      <c r="K4079" s="11" t="n">
        <v>174</v>
      </c>
      <c r="L4079" s="11" t="n">
        <v>24</v>
      </c>
      <c r="M4079" s="11" t="n">
        <v>3</v>
      </c>
      <c r="N4079" s="11" t="n">
        <v>0.4</v>
      </c>
      <c r="O4079" s="7" t="n">
        <v>3906.1</v>
      </c>
      <c r="P4079" s="7" t="n">
        <v>2421.782</v>
      </c>
      <c r="Q4079" s="7">
        <f>text(E4079,"ddd")</f>
        <v/>
      </c>
      <c r="R4079" s="7">
        <f>G4079-F4079</f>
        <v/>
      </c>
      <c r="S4079" s="7">
        <f>E4079-D4079</f>
        <v/>
      </c>
      <c r="T4079" s="7">
        <f>O4079*M4079</f>
        <v/>
      </c>
      <c r="U4079" s="7">
        <f>T4079*N4079</f>
        <v/>
      </c>
      <c r="V4079" s="7">
        <f>T4079-U4079-(P4079*M4079)</f>
        <v/>
      </c>
      <c r="W4079" s="7">
        <f>VLOOKUP(L4079,'Products Sheet'!$A:$B,2,FALSE)</f>
        <v/>
      </c>
      <c r="X4079" s="7" t="n"/>
      <c r="Y4079" s="7" t="n"/>
      <c r="Z4079" s="7" t="n"/>
      <c r="AA4079" s="7" t="n"/>
      <c r="AB4079" s="7" t="n"/>
      <c r="AC4079" s="7" t="n"/>
    </row>
    <row r="4080" ht="9.75" customHeight="1" s="12">
      <c r="A4080" s="11" t="inlineStr">
        <is>
          <t>SO - 0005942</t>
        </is>
      </c>
      <c r="B4080" s="11" t="inlineStr">
        <is>
          <t>In-Store</t>
        </is>
      </c>
      <c r="C4080" s="11" t="inlineStr">
        <is>
          <t>WARE-UHY1004</t>
        </is>
      </c>
      <c r="D4080" s="6" t="n">
        <v>43800</v>
      </c>
      <c r="E4080" s="6" t="n">
        <v>43944</v>
      </c>
      <c r="F4080" s="6" t="n">
        <v>43946</v>
      </c>
      <c r="G4080" s="6" t="n">
        <v>43954</v>
      </c>
      <c r="H4080" s="11" t="inlineStr">
        <is>
          <t>USD</t>
        </is>
      </c>
      <c r="I4080" s="11" t="n">
        <v>3</v>
      </c>
      <c r="J4080" s="11" t="n">
        <v>24</v>
      </c>
      <c r="K4080" s="11" t="n">
        <v>230</v>
      </c>
      <c r="L4080" s="11" t="n">
        <v>24</v>
      </c>
      <c r="M4080" s="11" t="n">
        <v>5</v>
      </c>
      <c r="N4080" s="11" t="n">
        <v>0.075</v>
      </c>
      <c r="O4080" s="7" t="n">
        <v>5822.3</v>
      </c>
      <c r="P4080" s="7" t="n">
        <v>4599.617</v>
      </c>
      <c r="Q4080" s="7">
        <f>text(E4080,"ddd")</f>
        <v/>
      </c>
      <c r="R4080" s="7">
        <f>G4080-F4080</f>
        <v/>
      </c>
      <c r="S4080" s="7">
        <f>E4080-D4080</f>
        <v/>
      </c>
      <c r="T4080" s="7">
        <f>O4080*M4080</f>
        <v/>
      </c>
      <c r="U4080" s="7">
        <f>T4080*N4080</f>
        <v/>
      </c>
      <c r="V4080" s="7">
        <f>T4080-U4080-(P4080*M4080)</f>
        <v/>
      </c>
      <c r="W4080" s="7">
        <f>VLOOKUP(L4080,'Products Sheet'!$A:$B,2,FALSE)</f>
        <v/>
      </c>
      <c r="X4080" s="7" t="n"/>
      <c r="Y4080" s="7" t="n"/>
      <c r="Z4080" s="7" t="n"/>
      <c r="AA4080" s="7" t="n"/>
      <c r="AB4080" s="7" t="n"/>
      <c r="AC4080" s="7" t="n"/>
    </row>
    <row r="4081" ht="9.75" customHeight="1" s="12">
      <c r="A4081" s="11" t="inlineStr">
        <is>
          <t>SO - 0005965</t>
        </is>
      </c>
      <c r="B4081" s="11" t="inlineStr">
        <is>
          <t>Distributor</t>
        </is>
      </c>
      <c r="C4081" s="11" t="inlineStr">
        <is>
          <t>WARE-NMK1003</t>
        </is>
      </c>
      <c r="D4081" s="6" t="n">
        <v>43800</v>
      </c>
      <c r="E4081" s="6" t="n">
        <v>43947</v>
      </c>
      <c r="F4081" s="6" t="n">
        <v>43954</v>
      </c>
      <c r="G4081" s="6" t="n">
        <v>43960</v>
      </c>
      <c r="H4081" s="11" t="inlineStr">
        <is>
          <t>USD</t>
        </is>
      </c>
      <c r="I4081" s="11" t="n">
        <v>21</v>
      </c>
      <c r="J4081" s="11" t="n">
        <v>37</v>
      </c>
      <c r="K4081" s="11" t="n">
        <v>107</v>
      </c>
      <c r="L4081" s="11" t="n">
        <v>24</v>
      </c>
      <c r="M4081" s="11" t="n">
        <v>8</v>
      </c>
      <c r="N4081" s="11" t="n">
        <v>0.05</v>
      </c>
      <c r="O4081" s="7" t="n">
        <v>1748.7</v>
      </c>
      <c r="P4081" s="7" t="n">
        <v>944.2980000000001</v>
      </c>
      <c r="Q4081" s="7">
        <f>text(E4081,"ddd")</f>
        <v/>
      </c>
      <c r="R4081" s="7">
        <f>G4081-F4081</f>
        <v/>
      </c>
      <c r="S4081" s="7">
        <f>E4081-D4081</f>
        <v/>
      </c>
      <c r="T4081" s="7">
        <f>O4081*M4081</f>
        <v/>
      </c>
      <c r="U4081" s="7">
        <f>T4081*N4081</f>
        <v/>
      </c>
      <c r="V4081" s="7">
        <f>T4081-U4081-(P4081*M4081)</f>
        <v/>
      </c>
      <c r="W4081" s="7">
        <f>VLOOKUP(L4081,'Products Sheet'!$A:$B,2,FALSE)</f>
        <v/>
      </c>
      <c r="X4081" s="7" t="n"/>
      <c r="Y4081" s="7" t="n"/>
      <c r="Z4081" s="7" t="n"/>
      <c r="AA4081" s="7" t="n"/>
      <c r="AB4081" s="7" t="n"/>
      <c r="AC4081" s="7" t="n"/>
    </row>
    <row r="4082" ht="9.75" customHeight="1" s="12">
      <c r="A4082" s="11" t="inlineStr">
        <is>
          <t>SO - 0006163</t>
        </is>
      </c>
      <c r="B4082" s="11" t="inlineStr">
        <is>
          <t>Online</t>
        </is>
      </c>
      <c r="C4082" s="11" t="inlineStr">
        <is>
          <t>WARE-NMK1003</t>
        </is>
      </c>
      <c r="D4082" s="6" t="n">
        <v>43900</v>
      </c>
      <c r="E4082" s="6" t="n">
        <v>43971</v>
      </c>
      <c r="F4082" s="6" t="n">
        <v>43976</v>
      </c>
      <c r="G4082" s="6" t="n">
        <v>43985</v>
      </c>
      <c r="H4082" s="11" t="inlineStr">
        <is>
          <t>USD</t>
        </is>
      </c>
      <c r="I4082" s="11" t="n">
        <v>18</v>
      </c>
      <c r="J4082" s="11" t="n">
        <v>27</v>
      </c>
      <c r="K4082" s="11" t="n">
        <v>104</v>
      </c>
      <c r="L4082" s="11" t="n">
        <v>24</v>
      </c>
      <c r="M4082" s="11" t="n">
        <v>3</v>
      </c>
      <c r="N4082" s="11" t="n">
        <v>0.4</v>
      </c>
      <c r="O4082" s="7" t="n">
        <v>1058.6</v>
      </c>
      <c r="P4082" s="7" t="n">
        <v>529.3000000000001</v>
      </c>
      <c r="Q4082" s="7">
        <f>text(E4082,"ddd")</f>
        <v/>
      </c>
      <c r="R4082" s="7">
        <f>G4082-F4082</f>
        <v/>
      </c>
      <c r="S4082" s="7">
        <f>E4082-D4082</f>
        <v/>
      </c>
      <c r="T4082" s="7">
        <f>O4082*M4082</f>
        <v/>
      </c>
      <c r="U4082" s="7">
        <f>T4082*N4082</f>
        <v/>
      </c>
      <c r="V4082" s="7">
        <f>T4082-U4082-(P4082*M4082)</f>
        <v/>
      </c>
      <c r="W4082" s="7">
        <f>VLOOKUP(L4082,'Products Sheet'!$A:$B,2,FALSE)</f>
        <v/>
      </c>
      <c r="X4082" s="7" t="n"/>
      <c r="Y4082" s="7" t="n"/>
      <c r="Z4082" s="7" t="n"/>
      <c r="AA4082" s="7" t="n"/>
      <c r="AB4082" s="7" t="n"/>
      <c r="AC4082" s="7" t="n"/>
    </row>
    <row r="4083" ht="9.75" customHeight="1" s="12">
      <c r="A4083" s="11" t="inlineStr">
        <is>
          <t>SO - 0006168</t>
        </is>
      </c>
      <c r="B4083" s="11" t="inlineStr">
        <is>
          <t>In-Store</t>
        </is>
      </c>
      <c r="C4083" s="11" t="inlineStr">
        <is>
          <t>WARE-NMK1003</t>
        </is>
      </c>
      <c r="D4083" s="6" t="n">
        <v>43900</v>
      </c>
      <c r="E4083" s="6" t="n">
        <v>43972</v>
      </c>
      <c r="F4083" s="6" t="n">
        <v>43979</v>
      </c>
      <c r="G4083" s="6" t="n">
        <v>43986</v>
      </c>
      <c r="H4083" s="11" t="inlineStr">
        <is>
          <t>USD</t>
        </is>
      </c>
      <c r="I4083" s="11" t="n">
        <v>6</v>
      </c>
      <c r="J4083" s="11" t="n">
        <v>47</v>
      </c>
      <c r="K4083" s="11" t="n">
        <v>135</v>
      </c>
      <c r="L4083" s="11" t="n">
        <v>24</v>
      </c>
      <c r="M4083" s="11" t="n">
        <v>8</v>
      </c>
      <c r="N4083" s="11" t="n">
        <v>0.15</v>
      </c>
      <c r="O4083" s="7" t="n">
        <v>3946.3</v>
      </c>
      <c r="P4083" s="7" t="n">
        <v>2525.632</v>
      </c>
      <c r="Q4083" s="7">
        <f>text(E4083,"ddd")</f>
        <v/>
      </c>
      <c r="R4083" s="7">
        <f>G4083-F4083</f>
        <v/>
      </c>
      <c r="S4083" s="7">
        <f>E4083-D4083</f>
        <v/>
      </c>
      <c r="T4083" s="7">
        <f>O4083*M4083</f>
        <v/>
      </c>
      <c r="U4083" s="7">
        <f>T4083*N4083</f>
        <v/>
      </c>
      <c r="V4083" s="7">
        <f>T4083-U4083-(P4083*M4083)</f>
        <v/>
      </c>
      <c r="W4083" s="7">
        <f>VLOOKUP(L4083,'Products Sheet'!$A:$B,2,FALSE)</f>
        <v/>
      </c>
      <c r="X4083" s="7" t="n"/>
      <c r="Y4083" s="7" t="n"/>
      <c r="Z4083" s="7" t="n"/>
      <c r="AA4083" s="7" t="n"/>
      <c r="AB4083" s="7" t="n"/>
      <c r="AC4083" s="7" t="n"/>
    </row>
    <row r="4084" ht="9.75" customHeight="1" s="12">
      <c r="A4084" s="11" t="inlineStr">
        <is>
          <t>SO - 0006225</t>
        </is>
      </c>
      <c r="B4084" s="11" t="inlineStr">
        <is>
          <t>Distributor</t>
        </is>
      </c>
      <c r="C4084" s="11" t="inlineStr">
        <is>
          <t>WARE-PUJ1005</t>
        </is>
      </c>
      <c r="D4084" s="6" t="n">
        <v>43900</v>
      </c>
      <c r="E4084" s="6" t="n">
        <v>43978</v>
      </c>
      <c r="F4084" s="6" t="n">
        <v>44002</v>
      </c>
      <c r="G4084" s="6" t="n">
        <v>44005</v>
      </c>
      <c r="H4084" s="11" t="inlineStr">
        <is>
          <t>USD</t>
        </is>
      </c>
      <c r="I4084" s="11" t="n">
        <v>22</v>
      </c>
      <c r="J4084" s="11" t="n">
        <v>8</v>
      </c>
      <c r="K4084" s="11" t="n">
        <v>305</v>
      </c>
      <c r="L4084" s="11" t="n">
        <v>24</v>
      </c>
      <c r="M4084" s="11" t="n">
        <v>1</v>
      </c>
      <c r="N4084" s="11" t="n">
        <v>0.2</v>
      </c>
      <c r="O4084" s="7" t="n">
        <v>2432.1</v>
      </c>
      <c r="P4084" s="7" t="n">
        <v>1775.433</v>
      </c>
      <c r="Q4084" s="7">
        <f>text(E4084,"ddd")</f>
        <v/>
      </c>
      <c r="R4084" s="7">
        <f>G4084-F4084</f>
        <v/>
      </c>
      <c r="S4084" s="7">
        <f>E4084-D4084</f>
        <v/>
      </c>
      <c r="T4084" s="7">
        <f>O4084*M4084</f>
        <v/>
      </c>
      <c r="U4084" s="7">
        <f>T4084*N4084</f>
        <v/>
      </c>
      <c r="V4084" s="7">
        <f>T4084-U4084-(P4084*M4084)</f>
        <v/>
      </c>
      <c r="W4084" s="7">
        <f>VLOOKUP(L4084,'Products Sheet'!$A:$B,2,FALSE)</f>
        <v/>
      </c>
      <c r="X4084" s="7" t="n"/>
      <c r="Y4084" s="7" t="n"/>
      <c r="Z4084" s="7" t="n"/>
      <c r="AA4084" s="7" t="n"/>
      <c r="AB4084" s="7" t="n"/>
      <c r="AC4084" s="7" t="n"/>
    </row>
    <row r="4085" ht="9.75" customHeight="1" s="12">
      <c r="A4085" s="11" t="inlineStr">
        <is>
          <t>SO - 0006361</t>
        </is>
      </c>
      <c r="B4085" s="11" t="inlineStr">
        <is>
          <t>Online</t>
        </is>
      </c>
      <c r="C4085" s="11" t="inlineStr">
        <is>
          <t>WARE-MKL1006</t>
        </is>
      </c>
      <c r="D4085" s="6" t="n">
        <v>43900</v>
      </c>
      <c r="E4085" s="6" t="n">
        <v>43993</v>
      </c>
      <c r="F4085" s="6" t="n">
        <v>43999</v>
      </c>
      <c r="G4085" s="6" t="n">
        <v>44009</v>
      </c>
      <c r="H4085" s="11" t="inlineStr">
        <is>
          <t>USD</t>
        </is>
      </c>
      <c r="I4085" s="11" t="n">
        <v>18</v>
      </c>
      <c r="J4085" s="11" t="n">
        <v>42</v>
      </c>
      <c r="K4085" s="11" t="n">
        <v>358</v>
      </c>
      <c r="L4085" s="11" t="n">
        <v>24</v>
      </c>
      <c r="M4085" s="11" t="n">
        <v>6</v>
      </c>
      <c r="N4085" s="11" t="n">
        <v>0.15</v>
      </c>
      <c r="O4085" s="7" t="n">
        <v>1005</v>
      </c>
      <c r="P4085" s="7" t="n">
        <v>482.4</v>
      </c>
      <c r="Q4085" s="7">
        <f>text(E4085,"ddd")</f>
        <v/>
      </c>
      <c r="R4085" s="7">
        <f>G4085-F4085</f>
        <v/>
      </c>
      <c r="S4085" s="7">
        <f>E4085-D4085</f>
        <v/>
      </c>
      <c r="T4085" s="7">
        <f>O4085*M4085</f>
        <v/>
      </c>
      <c r="U4085" s="7">
        <f>T4085*N4085</f>
        <v/>
      </c>
      <c r="V4085" s="7">
        <f>T4085-U4085-(P4085*M4085)</f>
        <v/>
      </c>
      <c r="W4085" s="7">
        <f>VLOOKUP(L4085,'Products Sheet'!$A:$B,2,FALSE)</f>
        <v/>
      </c>
      <c r="X4085" s="7" t="n"/>
      <c r="Y4085" s="7" t="n"/>
      <c r="Z4085" s="7" t="n"/>
      <c r="AA4085" s="7" t="n"/>
      <c r="AB4085" s="7" t="n"/>
      <c r="AC4085" s="7" t="n"/>
    </row>
    <row r="4086" ht="9.75" customHeight="1" s="12">
      <c r="A4086" s="11" t="inlineStr">
        <is>
          <t>SO - 0006375</t>
        </is>
      </c>
      <c r="B4086" s="11" t="inlineStr">
        <is>
          <t>In-Store</t>
        </is>
      </c>
      <c r="C4086" s="11" t="inlineStr">
        <is>
          <t>WARE-NMK1003</t>
        </is>
      </c>
      <c r="D4086" s="6" t="n">
        <v>43900</v>
      </c>
      <c r="E4086" s="6" t="n">
        <v>43994</v>
      </c>
      <c r="F4086" s="6" t="n">
        <v>44015</v>
      </c>
      <c r="G4086" s="6" t="n">
        <v>44016</v>
      </c>
      <c r="H4086" s="11" t="inlineStr">
        <is>
          <t>USD</t>
        </is>
      </c>
      <c r="I4086" s="11" t="n">
        <v>10</v>
      </c>
      <c r="J4086" s="11" t="n">
        <v>20</v>
      </c>
      <c r="K4086" s="11" t="n">
        <v>159</v>
      </c>
      <c r="L4086" s="11" t="n">
        <v>24</v>
      </c>
      <c r="M4086" s="11" t="n">
        <v>2</v>
      </c>
      <c r="N4086" s="11" t="n">
        <v>0.4</v>
      </c>
      <c r="O4086" s="7" t="n">
        <v>904.5</v>
      </c>
      <c r="P4086" s="7" t="n">
        <v>407.025</v>
      </c>
      <c r="Q4086" s="7">
        <f>text(E4086,"ddd")</f>
        <v/>
      </c>
      <c r="R4086" s="7">
        <f>G4086-F4086</f>
        <v/>
      </c>
      <c r="S4086" s="7">
        <f>E4086-D4086</f>
        <v/>
      </c>
      <c r="T4086" s="7">
        <f>O4086*M4086</f>
        <v/>
      </c>
      <c r="U4086" s="7">
        <f>T4086*N4086</f>
        <v/>
      </c>
      <c r="V4086" s="7">
        <f>T4086-U4086-(P4086*M4086)</f>
        <v/>
      </c>
      <c r="W4086" s="7">
        <f>VLOOKUP(L4086,'Products Sheet'!$A:$B,2,FALSE)</f>
        <v/>
      </c>
      <c r="X4086" s="7" t="n"/>
      <c r="Y4086" s="7" t="n"/>
      <c r="Z4086" s="7" t="n"/>
      <c r="AA4086" s="7" t="n"/>
      <c r="AB4086" s="7" t="n"/>
      <c r="AC4086" s="7" t="n"/>
    </row>
    <row r="4087" ht="9.75" customHeight="1" s="12">
      <c r="A4087" s="11" t="inlineStr">
        <is>
          <t>SO - 0006391</t>
        </is>
      </c>
      <c r="B4087" s="11" t="inlineStr">
        <is>
          <t>In-Store</t>
        </is>
      </c>
      <c r="C4087" s="11" t="inlineStr">
        <is>
          <t>WARE-NBV1002</t>
        </is>
      </c>
      <c r="D4087" s="6" t="n">
        <v>43900</v>
      </c>
      <c r="E4087" s="6" t="n">
        <v>43997</v>
      </c>
      <c r="F4087" s="6" t="n">
        <v>44020</v>
      </c>
      <c r="G4087" s="6" t="n">
        <v>44024</v>
      </c>
      <c r="H4087" s="11" t="inlineStr">
        <is>
          <t>USD</t>
        </is>
      </c>
      <c r="I4087" s="11" t="n">
        <v>2</v>
      </c>
      <c r="J4087" s="11" t="n">
        <v>34</v>
      </c>
      <c r="K4087" s="11" t="n">
        <v>61</v>
      </c>
      <c r="L4087" s="11" t="n">
        <v>24</v>
      </c>
      <c r="M4087" s="11" t="n">
        <v>1</v>
      </c>
      <c r="N4087" s="11" t="n">
        <v>0.075</v>
      </c>
      <c r="O4087" s="7" t="n">
        <v>3691.7</v>
      </c>
      <c r="P4087" s="7" t="n">
        <v>2104.269</v>
      </c>
      <c r="Q4087" s="7">
        <f>text(E4087,"ddd")</f>
        <v/>
      </c>
      <c r="R4087" s="7">
        <f>G4087-F4087</f>
        <v/>
      </c>
      <c r="S4087" s="7">
        <f>E4087-D4087</f>
        <v/>
      </c>
      <c r="T4087" s="7">
        <f>O4087*M4087</f>
        <v/>
      </c>
      <c r="U4087" s="7">
        <f>T4087*N4087</f>
        <v/>
      </c>
      <c r="V4087" s="7">
        <f>T4087-U4087-(P4087*M4087)</f>
        <v/>
      </c>
      <c r="W4087" s="7">
        <f>VLOOKUP(L4087,'Products Sheet'!$A:$B,2,FALSE)</f>
        <v/>
      </c>
      <c r="X4087" s="7" t="n"/>
      <c r="Y4087" s="7" t="n"/>
      <c r="Z4087" s="7" t="n"/>
      <c r="AA4087" s="7" t="n"/>
      <c r="AB4087" s="7" t="n"/>
      <c r="AC4087" s="7" t="n"/>
    </row>
    <row r="4088" ht="9.75" customHeight="1" s="12">
      <c r="A4088" s="11" t="inlineStr">
        <is>
          <t>SO - 0006393</t>
        </is>
      </c>
      <c r="B4088" s="11" t="inlineStr">
        <is>
          <t>Distributor</t>
        </is>
      </c>
      <c r="C4088" s="11" t="inlineStr">
        <is>
          <t>WARE-PUJ1005</t>
        </is>
      </c>
      <c r="D4088" s="6" t="n">
        <v>43900</v>
      </c>
      <c r="E4088" s="6" t="n">
        <v>43997</v>
      </c>
      <c r="F4088" s="6" t="n">
        <v>44025</v>
      </c>
      <c r="G4088" s="6" t="n">
        <v>44026</v>
      </c>
      <c r="H4088" s="11" t="inlineStr">
        <is>
          <t>USD</t>
        </is>
      </c>
      <c r="I4088" s="11" t="n">
        <v>23</v>
      </c>
      <c r="J4088" s="11" t="n">
        <v>36</v>
      </c>
      <c r="K4088" s="11" t="n">
        <v>314</v>
      </c>
      <c r="L4088" s="11" t="n">
        <v>24</v>
      </c>
      <c r="M4088" s="11" t="n">
        <v>8</v>
      </c>
      <c r="N4088" s="11" t="n">
        <v>0.075</v>
      </c>
      <c r="O4088" s="7" t="n">
        <v>1969.8</v>
      </c>
      <c r="P4088" s="7" t="n">
        <v>965.202</v>
      </c>
      <c r="Q4088" s="7">
        <f>text(E4088,"ddd")</f>
        <v/>
      </c>
      <c r="R4088" s="7">
        <f>G4088-F4088</f>
        <v/>
      </c>
      <c r="S4088" s="7">
        <f>E4088-D4088</f>
        <v/>
      </c>
      <c r="T4088" s="7">
        <f>O4088*M4088</f>
        <v/>
      </c>
      <c r="U4088" s="7">
        <f>T4088*N4088</f>
        <v/>
      </c>
      <c r="V4088" s="7">
        <f>T4088-U4088-(P4088*M4088)</f>
        <v/>
      </c>
      <c r="W4088" s="7">
        <f>VLOOKUP(L4088,'Products Sheet'!$A:$B,2,FALSE)</f>
        <v/>
      </c>
      <c r="X4088" s="7" t="n"/>
      <c r="Y4088" s="7" t="n"/>
      <c r="Z4088" s="7" t="n"/>
      <c r="AA4088" s="7" t="n"/>
      <c r="AB4088" s="7" t="n"/>
      <c r="AC4088" s="7" t="n"/>
    </row>
    <row r="4089" ht="9.75" customHeight="1" s="12">
      <c r="A4089" s="11" t="inlineStr">
        <is>
          <t>SO - 0006426</t>
        </is>
      </c>
      <c r="B4089" s="11" t="inlineStr">
        <is>
          <t>In-Store</t>
        </is>
      </c>
      <c r="C4089" s="11" t="inlineStr">
        <is>
          <t>WARE-XYS1001</t>
        </is>
      </c>
      <c r="D4089" s="6" t="n">
        <v>43900</v>
      </c>
      <c r="E4089" s="6" t="n">
        <v>44001</v>
      </c>
      <c r="F4089" s="6" t="n">
        <v>44020</v>
      </c>
      <c r="G4089" s="6" t="n">
        <v>44029</v>
      </c>
      <c r="H4089" s="11" t="inlineStr">
        <is>
          <t>USD</t>
        </is>
      </c>
      <c r="I4089" s="11" t="n">
        <v>5</v>
      </c>
      <c r="J4089" s="11" t="n">
        <v>39</v>
      </c>
      <c r="K4089" s="11" t="n">
        <v>29</v>
      </c>
      <c r="L4089" s="11" t="n">
        <v>24</v>
      </c>
      <c r="M4089" s="11" t="n">
        <v>2</v>
      </c>
      <c r="N4089" s="11" t="n">
        <v>0.2</v>
      </c>
      <c r="O4089" s="7" t="n">
        <v>1011.7</v>
      </c>
      <c r="P4089" s="7" t="n">
        <v>819.4770000000001</v>
      </c>
      <c r="Q4089" s="7">
        <f>text(E4089,"ddd")</f>
        <v/>
      </c>
      <c r="R4089" s="7">
        <f>G4089-F4089</f>
        <v/>
      </c>
      <c r="S4089" s="7">
        <f>E4089-D4089</f>
        <v/>
      </c>
      <c r="T4089" s="7">
        <f>O4089*M4089</f>
        <v/>
      </c>
      <c r="U4089" s="7">
        <f>T4089*N4089</f>
        <v/>
      </c>
      <c r="V4089" s="7">
        <f>T4089-U4089-(P4089*M4089)</f>
        <v/>
      </c>
      <c r="W4089" s="7">
        <f>VLOOKUP(L4089,'Products Sheet'!$A:$B,2,FALSE)</f>
        <v/>
      </c>
      <c r="X4089" s="7" t="n"/>
      <c r="Y4089" s="7" t="n"/>
      <c r="Z4089" s="7" t="n"/>
      <c r="AA4089" s="7" t="n"/>
      <c r="AB4089" s="7" t="n"/>
      <c r="AC4089" s="7" t="n"/>
    </row>
    <row r="4090" ht="9.75" customHeight="1" s="12">
      <c r="A4090" s="11" t="inlineStr">
        <is>
          <t>SO - 0006481</t>
        </is>
      </c>
      <c r="B4090" s="11" t="inlineStr">
        <is>
          <t>Online</t>
        </is>
      </c>
      <c r="C4090" s="11" t="inlineStr">
        <is>
          <t>WARE-NMK1003</t>
        </is>
      </c>
      <c r="D4090" s="6" t="n">
        <v>43900</v>
      </c>
      <c r="E4090" s="6" t="n">
        <v>44008</v>
      </c>
      <c r="F4090" s="6" t="n">
        <v>44023</v>
      </c>
      <c r="G4090" s="6" t="n">
        <v>44024</v>
      </c>
      <c r="H4090" s="11" t="inlineStr">
        <is>
          <t>USD</t>
        </is>
      </c>
      <c r="I4090" s="11" t="n">
        <v>16</v>
      </c>
      <c r="J4090" s="11" t="n">
        <v>11</v>
      </c>
      <c r="K4090" s="11" t="n">
        <v>151</v>
      </c>
      <c r="L4090" s="11" t="n">
        <v>24</v>
      </c>
      <c r="M4090" s="11" t="n">
        <v>8</v>
      </c>
      <c r="N4090" s="11" t="n">
        <v>0.05</v>
      </c>
      <c r="O4090" s="7" t="n">
        <v>904.5</v>
      </c>
      <c r="P4090" s="7" t="n">
        <v>750.735</v>
      </c>
      <c r="Q4090" s="7">
        <f>text(E4090,"ddd")</f>
        <v/>
      </c>
      <c r="R4090" s="7">
        <f>G4090-F4090</f>
        <v/>
      </c>
      <c r="S4090" s="7">
        <f>E4090-D4090</f>
        <v/>
      </c>
      <c r="T4090" s="7">
        <f>O4090*M4090</f>
        <v/>
      </c>
      <c r="U4090" s="7">
        <f>T4090*N4090</f>
        <v/>
      </c>
      <c r="V4090" s="7">
        <f>T4090-U4090-(P4090*M4090)</f>
        <v/>
      </c>
      <c r="W4090" s="7">
        <f>VLOOKUP(L4090,'Products Sheet'!$A:$B,2,FALSE)</f>
        <v/>
      </c>
      <c r="X4090" s="7" t="n"/>
      <c r="Y4090" s="7" t="n"/>
      <c r="Z4090" s="7" t="n"/>
      <c r="AA4090" s="7" t="n"/>
      <c r="AB4090" s="7" t="n"/>
      <c r="AC4090" s="7" t="n"/>
    </row>
    <row r="4091" ht="9.75" customHeight="1" s="12">
      <c r="A4091" s="11" t="inlineStr">
        <is>
          <t>SO - 0006486</t>
        </is>
      </c>
      <c r="B4091" s="11" t="inlineStr">
        <is>
          <t>In-Store</t>
        </is>
      </c>
      <c r="C4091" s="11" t="inlineStr">
        <is>
          <t>WARE-UHY1004</t>
        </is>
      </c>
      <c r="D4091" s="6" t="n">
        <v>43900</v>
      </c>
      <c r="E4091" s="6" t="n">
        <v>44008</v>
      </c>
      <c r="F4091" s="6" t="n">
        <v>44017</v>
      </c>
      <c r="G4091" s="6" t="n">
        <v>44023</v>
      </c>
      <c r="H4091" s="11" t="inlineStr">
        <is>
          <t>USD</t>
        </is>
      </c>
      <c r="I4091" s="11" t="n">
        <v>2</v>
      </c>
      <c r="J4091" s="11" t="n">
        <v>2</v>
      </c>
      <c r="K4091" s="11" t="n">
        <v>221</v>
      </c>
      <c r="L4091" s="11" t="n">
        <v>24</v>
      </c>
      <c r="M4091" s="11" t="n">
        <v>3</v>
      </c>
      <c r="N4091" s="11" t="n">
        <v>0.05</v>
      </c>
      <c r="O4091" s="7" t="n">
        <v>6137.2</v>
      </c>
      <c r="P4091" s="7" t="n">
        <v>4480.156</v>
      </c>
      <c r="Q4091" s="7">
        <f>text(E4091,"ddd")</f>
        <v/>
      </c>
      <c r="R4091" s="7">
        <f>G4091-F4091</f>
        <v/>
      </c>
      <c r="S4091" s="7">
        <f>E4091-D4091</f>
        <v/>
      </c>
      <c r="T4091" s="7">
        <f>O4091*M4091</f>
        <v/>
      </c>
      <c r="U4091" s="7">
        <f>T4091*N4091</f>
        <v/>
      </c>
      <c r="V4091" s="7">
        <f>T4091-U4091-(P4091*M4091)</f>
        <v/>
      </c>
      <c r="W4091" s="7">
        <f>VLOOKUP(L4091,'Products Sheet'!$A:$B,2,FALSE)</f>
        <v/>
      </c>
      <c r="X4091" s="7" t="n"/>
      <c r="Y4091" s="7" t="n"/>
      <c r="Z4091" s="7" t="n"/>
      <c r="AA4091" s="7" t="n"/>
      <c r="AB4091" s="7" t="n"/>
      <c r="AC4091" s="7" t="n"/>
    </row>
    <row r="4092" ht="9.75" customHeight="1" s="12">
      <c r="A4092" s="11" t="inlineStr">
        <is>
          <t>SO - 0006593</t>
        </is>
      </c>
      <c r="B4092" s="11" t="inlineStr">
        <is>
          <t>Online</t>
        </is>
      </c>
      <c r="C4092" s="11" t="inlineStr">
        <is>
          <t>WARE-PUJ1005</t>
        </is>
      </c>
      <c r="D4092" s="6" t="n">
        <v>43900</v>
      </c>
      <c r="E4092" s="6" t="n">
        <v>44021</v>
      </c>
      <c r="F4092" s="6" t="n">
        <v>44035</v>
      </c>
      <c r="G4092" s="6" t="n">
        <v>44039</v>
      </c>
      <c r="H4092" s="11" t="inlineStr">
        <is>
          <t>USD</t>
        </is>
      </c>
      <c r="I4092" s="11" t="n">
        <v>15</v>
      </c>
      <c r="J4092" s="11" t="n">
        <v>13</v>
      </c>
      <c r="K4092" s="11" t="n">
        <v>323</v>
      </c>
      <c r="L4092" s="11" t="n">
        <v>24</v>
      </c>
      <c r="M4092" s="11" t="n">
        <v>7</v>
      </c>
      <c r="N4092" s="11" t="n">
        <v>0.05</v>
      </c>
      <c r="O4092" s="7" t="n">
        <v>214.4</v>
      </c>
      <c r="P4092" s="7" t="n">
        <v>145.792</v>
      </c>
      <c r="Q4092" s="7">
        <f>text(E4092,"ddd")</f>
        <v/>
      </c>
      <c r="R4092" s="7">
        <f>G4092-F4092</f>
        <v/>
      </c>
      <c r="S4092" s="7">
        <f>E4092-D4092</f>
        <v/>
      </c>
      <c r="T4092" s="7">
        <f>O4092*M4092</f>
        <v/>
      </c>
      <c r="U4092" s="7">
        <f>T4092*N4092</f>
        <v/>
      </c>
      <c r="V4092" s="7">
        <f>T4092-U4092-(P4092*M4092)</f>
        <v/>
      </c>
      <c r="W4092" s="7">
        <f>VLOOKUP(L4092,'Products Sheet'!$A:$B,2,FALSE)</f>
        <v/>
      </c>
      <c r="X4092" s="7" t="n"/>
      <c r="Y4092" s="7" t="n"/>
      <c r="Z4092" s="7" t="n"/>
      <c r="AA4092" s="7" t="n"/>
      <c r="AB4092" s="7" t="n"/>
      <c r="AC4092" s="7" t="n"/>
    </row>
    <row r="4093" ht="9.75" customHeight="1" s="12">
      <c r="A4093" s="11" t="inlineStr">
        <is>
          <t>SO - 0006603</t>
        </is>
      </c>
      <c r="B4093" s="11" t="inlineStr">
        <is>
          <t>Distributor</t>
        </is>
      </c>
      <c r="C4093" s="11" t="inlineStr">
        <is>
          <t>WARE-NMK1003</t>
        </is>
      </c>
      <c r="D4093" s="6" t="n">
        <v>43900</v>
      </c>
      <c r="E4093" s="6" t="n">
        <v>44022</v>
      </c>
      <c r="F4093" s="6" t="n">
        <v>44039</v>
      </c>
      <c r="G4093" s="6" t="n">
        <v>44045</v>
      </c>
      <c r="H4093" s="11" t="inlineStr">
        <is>
          <t>USD</t>
        </is>
      </c>
      <c r="I4093" s="11" t="n">
        <v>21</v>
      </c>
      <c r="J4093" s="11" t="n">
        <v>18</v>
      </c>
      <c r="K4093" s="11" t="n">
        <v>148</v>
      </c>
      <c r="L4093" s="11" t="n">
        <v>24</v>
      </c>
      <c r="M4093" s="11" t="n">
        <v>4</v>
      </c>
      <c r="N4093" s="11" t="n">
        <v>0.2</v>
      </c>
      <c r="O4093" s="7" t="n">
        <v>3664.9</v>
      </c>
      <c r="P4093" s="7" t="n">
        <v>1795.801</v>
      </c>
      <c r="Q4093" s="7">
        <f>text(E4093,"ddd")</f>
        <v/>
      </c>
      <c r="R4093" s="7">
        <f>G4093-F4093</f>
        <v/>
      </c>
      <c r="S4093" s="7">
        <f>E4093-D4093</f>
        <v/>
      </c>
      <c r="T4093" s="7">
        <f>O4093*M4093</f>
        <v/>
      </c>
      <c r="U4093" s="7">
        <f>T4093*N4093</f>
        <v/>
      </c>
      <c r="V4093" s="7">
        <f>T4093-U4093-(P4093*M4093)</f>
        <v/>
      </c>
      <c r="W4093" s="7">
        <f>VLOOKUP(L4093,'Products Sheet'!$A:$B,2,FALSE)</f>
        <v/>
      </c>
      <c r="X4093" s="7" t="n"/>
      <c r="Y4093" s="7" t="n"/>
      <c r="Z4093" s="7" t="n"/>
      <c r="AA4093" s="7" t="n"/>
      <c r="AB4093" s="7" t="n"/>
      <c r="AC4093" s="7" t="n"/>
    </row>
    <row r="4094" ht="9.75" customHeight="1" s="12">
      <c r="A4094" s="11" t="inlineStr">
        <is>
          <t>SO - 0006664</t>
        </is>
      </c>
      <c r="B4094" s="11" t="inlineStr">
        <is>
          <t>Online</t>
        </is>
      </c>
      <c r="C4094" s="11" t="inlineStr">
        <is>
          <t>WARE-UHY1004</t>
        </is>
      </c>
      <c r="D4094" s="6" t="n">
        <v>43900</v>
      </c>
      <c r="E4094" s="6" t="n">
        <v>44029</v>
      </c>
      <c r="F4094" s="6" t="n">
        <v>44047</v>
      </c>
      <c r="G4094" s="6" t="n">
        <v>44056</v>
      </c>
      <c r="H4094" s="11" t="inlineStr">
        <is>
          <t>USD</t>
        </is>
      </c>
      <c r="I4094" s="11" t="n">
        <v>12</v>
      </c>
      <c r="J4094" s="11" t="n">
        <v>50</v>
      </c>
      <c r="K4094" s="11" t="n">
        <v>230</v>
      </c>
      <c r="L4094" s="11" t="n">
        <v>24</v>
      </c>
      <c r="M4094" s="11" t="n">
        <v>4</v>
      </c>
      <c r="N4094" s="11" t="n">
        <v>0.4</v>
      </c>
      <c r="O4094" s="7" t="n">
        <v>723.6</v>
      </c>
      <c r="P4094" s="7" t="n">
        <v>586.1160000000001</v>
      </c>
      <c r="Q4094" s="7">
        <f>text(E4094,"ddd")</f>
        <v/>
      </c>
      <c r="R4094" s="7">
        <f>G4094-F4094</f>
        <v/>
      </c>
      <c r="S4094" s="7">
        <f>E4094-D4094</f>
        <v/>
      </c>
      <c r="T4094" s="7">
        <f>O4094*M4094</f>
        <v/>
      </c>
      <c r="U4094" s="7">
        <f>T4094*N4094</f>
        <v/>
      </c>
      <c r="V4094" s="7">
        <f>T4094-U4094-(P4094*M4094)</f>
        <v/>
      </c>
      <c r="W4094" s="7">
        <f>VLOOKUP(L4094,'Products Sheet'!$A:$B,2,FALSE)</f>
        <v/>
      </c>
      <c r="X4094" s="7" t="n"/>
      <c r="Y4094" s="7" t="n"/>
      <c r="Z4094" s="7" t="n"/>
      <c r="AA4094" s="7" t="n"/>
      <c r="AB4094" s="7" t="n"/>
      <c r="AC4094" s="7" t="n"/>
    </row>
    <row r="4095" ht="9.75" customHeight="1" s="12">
      <c r="A4095" s="11" t="inlineStr">
        <is>
          <t>SO - 0006720</t>
        </is>
      </c>
      <c r="B4095" s="11" t="inlineStr">
        <is>
          <t>Online</t>
        </is>
      </c>
      <c r="C4095" s="11" t="inlineStr">
        <is>
          <t>WARE-MKL1006</t>
        </is>
      </c>
      <c r="D4095" s="6" t="n">
        <v>43900</v>
      </c>
      <c r="E4095" s="6" t="n">
        <v>44034</v>
      </c>
      <c r="F4095" s="6" t="n">
        <v>44048</v>
      </c>
      <c r="G4095" s="6" t="n">
        <v>44053</v>
      </c>
      <c r="H4095" s="11" t="inlineStr">
        <is>
          <t>USD</t>
        </is>
      </c>
      <c r="I4095" s="11" t="n">
        <v>20</v>
      </c>
      <c r="J4095" s="11" t="n">
        <v>9</v>
      </c>
      <c r="K4095" s="11" t="n">
        <v>353</v>
      </c>
      <c r="L4095" s="11" t="n">
        <v>24</v>
      </c>
      <c r="M4095" s="11" t="n">
        <v>3</v>
      </c>
      <c r="N4095" s="11" t="n">
        <v>0.075</v>
      </c>
      <c r="O4095" s="7" t="n">
        <v>3959.7</v>
      </c>
      <c r="P4095" s="7" t="n">
        <v>2732.193</v>
      </c>
      <c r="Q4095" s="7">
        <f>text(E4095,"ddd")</f>
        <v/>
      </c>
      <c r="R4095" s="7">
        <f>G4095-F4095</f>
        <v/>
      </c>
      <c r="S4095" s="7">
        <f>E4095-D4095</f>
        <v/>
      </c>
      <c r="T4095" s="7">
        <f>O4095*M4095</f>
        <v/>
      </c>
      <c r="U4095" s="7">
        <f>T4095*N4095</f>
        <v/>
      </c>
      <c r="V4095" s="7">
        <f>T4095-U4095-(P4095*M4095)</f>
        <v/>
      </c>
      <c r="W4095" s="7">
        <f>VLOOKUP(L4095,'Products Sheet'!$A:$B,2,FALSE)</f>
        <v/>
      </c>
      <c r="X4095" s="7" t="n"/>
      <c r="Y4095" s="7" t="n"/>
      <c r="Z4095" s="7" t="n"/>
      <c r="AA4095" s="7" t="n"/>
      <c r="AB4095" s="7" t="n"/>
      <c r="AC4095" s="7" t="n"/>
    </row>
    <row r="4096" ht="9.75" customHeight="1" s="12">
      <c r="A4096" s="11" t="inlineStr">
        <is>
          <t>SO - 0006740</t>
        </is>
      </c>
      <c r="B4096" s="11" t="inlineStr">
        <is>
          <t>Distributor</t>
        </is>
      </c>
      <c r="C4096" s="11" t="inlineStr">
        <is>
          <t>WARE-UHY1004</t>
        </is>
      </c>
      <c r="D4096" s="6" t="n">
        <v>44000</v>
      </c>
      <c r="E4096" s="6" t="n">
        <v>44036</v>
      </c>
      <c r="F4096" s="6" t="n">
        <v>44056</v>
      </c>
      <c r="G4096" s="6" t="n">
        <v>44059</v>
      </c>
      <c r="H4096" s="11" t="inlineStr">
        <is>
          <t>USD</t>
        </is>
      </c>
      <c r="I4096" s="11" t="n">
        <v>25</v>
      </c>
      <c r="J4096" s="11" t="n">
        <v>1</v>
      </c>
      <c r="K4096" s="11" t="n">
        <v>221</v>
      </c>
      <c r="L4096" s="11" t="n">
        <v>24</v>
      </c>
      <c r="M4096" s="11" t="n">
        <v>3</v>
      </c>
      <c r="N4096" s="11" t="n">
        <v>0.1</v>
      </c>
      <c r="O4096" s="7" t="n">
        <v>1018.4</v>
      </c>
      <c r="P4096" s="7" t="n">
        <v>804.5360000000001</v>
      </c>
      <c r="Q4096" s="7">
        <f>text(E4096,"ddd")</f>
        <v/>
      </c>
      <c r="R4096" s="7">
        <f>G4096-F4096</f>
        <v/>
      </c>
      <c r="S4096" s="7">
        <f>E4096-D4096</f>
        <v/>
      </c>
      <c r="T4096" s="7">
        <f>O4096*M4096</f>
        <v/>
      </c>
      <c r="U4096" s="7">
        <f>T4096*N4096</f>
        <v/>
      </c>
      <c r="V4096" s="7">
        <f>T4096-U4096-(P4096*M4096)</f>
        <v/>
      </c>
      <c r="W4096" s="7">
        <f>VLOOKUP(L4096,'Products Sheet'!$A:$B,2,FALSE)</f>
        <v/>
      </c>
      <c r="X4096" s="7" t="n"/>
      <c r="Y4096" s="7" t="n"/>
      <c r="Z4096" s="7" t="n"/>
      <c r="AA4096" s="7" t="n"/>
      <c r="AB4096" s="7" t="n"/>
      <c r="AC4096" s="7" t="n"/>
    </row>
    <row r="4097" ht="9.75" customHeight="1" s="12">
      <c r="A4097" s="11" t="inlineStr">
        <is>
          <t>SO - 0006765</t>
        </is>
      </c>
      <c r="B4097" s="11" t="inlineStr">
        <is>
          <t>Distributor</t>
        </is>
      </c>
      <c r="C4097" s="11" t="inlineStr">
        <is>
          <t>WARE-UHY1004</t>
        </is>
      </c>
      <c r="D4097" s="6" t="n">
        <v>43900</v>
      </c>
      <c r="E4097" s="6" t="n">
        <v>44039</v>
      </c>
      <c r="F4097" s="6" t="n">
        <v>44064</v>
      </c>
      <c r="G4097" s="6" t="n">
        <v>44066</v>
      </c>
      <c r="H4097" s="11" t="inlineStr">
        <is>
          <t>USD</t>
        </is>
      </c>
      <c r="I4097" s="11" t="n">
        <v>22</v>
      </c>
      <c r="J4097" s="11" t="n">
        <v>6</v>
      </c>
      <c r="K4097" s="11" t="n">
        <v>207</v>
      </c>
      <c r="L4097" s="11" t="n">
        <v>24</v>
      </c>
      <c r="M4097" s="11" t="n">
        <v>8</v>
      </c>
      <c r="N4097" s="11" t="n">
        <v>0.05</v>
      </c>
      <c r="O4097" s="7" t="n">
        <v>5085.3</v>
      </c>
      <c r="P4097" s="7" t="n">
        <v>3000.327</v>
      </c>
      <c r="Q4097" s="7">
        <f>text(E4097,"ddd")</f>
        <v/>
      </c>
      <c r="R4097" s="7">
        <f>G4097-F4097</f>
        <v/>
      </c>
      <c r="S4097" s="7">
        <f>E4097-D4097</f>
        <v/>
      </c>
      <c r="T4097" s="7">
        <f>O4097*M4097</f>
        <v/>
      </c>
      <c r="U4097" s="7">
        <f>T4097*N4097</f>
        <v/>
      </c>
      <c r="V4097" s="7">
        <f>T4097-U4097-(P4097*M4097)</f>
        <v/>
      </c>
      <c r="W4097" s="7">
        <f>VLOOKUP(L4097,'Products Sheet'!$A:$B,2,FALSE)</f>
        <v/>
      </c>
      <c r="X4097" s="7" t="n"/>
      <c r="Y4097" s="7" t="n"/>
      <c r="Z4097" s="7" t="n"/>
      <c r="AA4097" s="7" t="n"/>
      <c r="AB4097" s="7" t="n"/>
      <c r="AC4097" s="7" t="n"/>
    </row>
    <row r="4098" ht="9.75" customHeight="1" s="12">
      <c r="A4098" s="11" t="inlineStr">
        <is>
          <t>SO - 0006831</t>
        </is>
      </c>
      <c r="B4098" s="11" t="inlineStr">
        <is>
          <t>Distributor</t>
        </is>
      </c>
      <c r="C4098" s="11" t="inlineStr">
        <is>
          <t>WARE-UHY1004</t>
        </is>
      </c>
      <c r="D4098" s="6" t="n">
        <v>43900</v>
      </c>
      <c r="E4098" s="6" t="n">
        <v>44048</v>
      </c>
      <c r="F4098" s="6" t="n">
        <v>44074</v>
      </c>
      <c r="G4098" s="6" t="n">
        <v>44082</v>
      </c>
      <c r="H4098" s="11" t="inlineStr">
        <is>
          <t>USD</t>
        </is>
      </c>
      <c r="I4098" s="11" t="n">
        <v>21</v>
      </c>
      <c r="J4098" s="11" t="n">
        <v>23</v>
      </c>
      <c r="K4098" s="11" t="n">
        <v>229</v>
      </c>
      <c r="L4098" s="11" t="n">
        <v>24</v>
      </c>
      <c r="M4098" s="11" t="n">
        <v>6</v>
      </c>
      <c r="N4098" s="11" t="n">
        <v>0.075</v>
      </c>
      <c r="O4098" s="7" t="n">
        <v>1105.5</v>
      </c>
      <c r="P4098" s="7" t="n">
        <v>563.8050000000001</v>
      </c>
      <c r="Q4098" s="7">
        <f>text(E4098,"ddd")</f>
        <v/>
      </c>
      <c r="R4098" s="7">
        <f>G4098-F4098</f>
        <v/>
      </c>
      <c r="S4098" s="7">
        <f>E4098-D4098</f>
        <v/>
      </c>
      <c r="T4098" s="7">
        <f>O4098*M4098</f>
        <v/>
      </c>
      <c r="U4098" s="7">
        <f>T4098*N4098</f>
        <v/>
      </c>
      <c r="V4098" s="7">
        <f>T4098-U4098-(P4098*M4098)</f>
        <v/>
      </c>
      <c r="W4098" s="7">
        <f>VLOOKUP(L4098,'Products Sheet'!$A:$B,2,FALSE)</f>
        <v/>
      </c>
      <c r="X4098" s="7" t="n"/>
      <c r="Y4098" s="7" t="n"/>
      <c r="Z4098" s="7" t="n"/>
      <c r="AA4098" s="7" t="n"/>
      <c r="AB4098" s="7" t="n"/>
      <c r="AC4098" s="7" t="n"/>
    </row>
    <row r="4099" ht="9.75" customHeight="1" s="12">
      <c r="A4099" s="11" t="inlineStr">
        <is>
          <t>SO - 0006875</t>
        </is>
      </c>
      <c r="B4099" s="11" t="inlineStr">
        <is>
          <t>In-Store</t>
        </is>
      </c>
      <c r="C4099" s="11" t="inlineStr">
        <is>
          <t>WARE-UHY1004</t>
        </is>
      </c>
      <c r="D4099" s="6" t="n">
        <v>43900</v>
      </c>
      <c r="E4099" s="6" t="n">
        <v>44054</v>
      </c>
      <c r="F4099" s="6" t="n">
        <v>44076</v>
      </c>
      <c r="G4099" s="6" t="n">
        <v>44078</v>
      </c>
      <c r="H4099" s="11" t="inlineStr">
        <is>
          <t>USD</t>
        </is>
      </c>
      <c r="I4099" s="11" t="n">
        <v>10</v>
      </c>
      <c r="J4099" s="11" t="n">
        <v>8</v>
      </c>
      <c r="K4099" s="11" t="n">
        <v>250</v>
      </c>
      <c r="L4099" s="11" t="n">
        <v>24</v>
      </c>
      <c r="M4099" s="11" t="n">
        <v>5</v>
      </c>
      <c r="N4099" s="11" t="n">
        <v>0.05</v>
      </c>
      <c r="O4099" s="7" t="n">
        <v>783.9</v>
      </c>
      <c r="P4099" s="7" t="n">
        <v>509.535</v>
      </c>
      <c r="Q4099" s="7">
        <f>text(E4099,"ddd")</f>
        <v/>
      </c>
      <c r="R4099" s="7">
        <f>G4099-F4099</f>
        <v/>
      </c>
      <c r="S4099" s="7">
        <f>E4099-D4099</f>
        <v/>
      </c>
      <c r="T4099" s="7">
        <f>O4099*M4099</f>
        <v/>
      </c>
      <c r="U4099" s="7">
        <f>T4099*N4099</f>
        <v/>
      </c>
      <c r="V4099" s="7">
        <f>T4099-U4099-(P4099*M4099)</f>
        <v/>
      </c>
      <c r="W4099" s="7">
        <f>VLOOKUP(L4099,'Products Sheet'!$A:$B,2,FALSE)</f>
        <v/>
      </c>
      <c r="X4099" s="7" t="n"/>
      <c r="Y4099" s="7" t="n"/>
      <c r="Z4099" s="7" t="n"/>
      <c r="AA4099" s="7" t="n"/>
      <c r="AB4099" s="7" t="n"/>
      <c r="AC4099" s="7" t="n"/>
    </row>
    <row r="4100" ht="9.75" customHeight="1" s="12">
      <c r="A4100" s="11" t="inlineStr">
        <is>
          <t>SO - 0006964</t>
        </is>
      </c>
      <c r="B4100" s="11" t="inlineStr">
        <is>
          <t>Online</t>
        </is>
      </c>
      <c r="C4100" s="11" t="inlineStr">
        <is>
          <t>WARE-NMK1003</t>
        </is>
      </c>
      <c r="D4100" s="6" t="n">
        <v>44000</v>
      </c>
      <c r="E4100" s="6" t="n">
        <v>44064</v>
      </c>
      <c r="F4100" s="6" t="n">
        <v>44079</v>
      </c>
      <c r="G4100" s="6" t="n">
        <v>44087</v>
      </c>
      <c r="H4100" s="11" t="inlineStr">
        <is>
          <t>USD</t>
        </is>
      </c>
      <c r="I4100" s="11" t="n">
        <v>15</v>
      </c>
      <c r="J4100" s="11" t="n">
        <v>4</v>
      </c>
      <c r="K4100" s="11" t="n">
        <v>88</v>
      </c>
      <c r="L4100" s="11" t="n">
        <v>24</v>
      </c>
      <c r="M4100" s="11" t="n">
        <v>8</v>
      </c>
      <c r="N4100" s="11" t="n">
        <v>0.1</v>
      </c>
      <c r="O4100" s="7" t="n">
        <v>1118.9</v>
      </c>
      <c r="P4100" s="7" t="n">
        <v>604.2060000000001</v>
      </c>
      <c r="Q4100" s="7">
        <f>text(E4100,"ddd")</f>
        <v/>
      </c>
      <c r="R4100" s="7">
        <f>G4100-F4100</f>
        <v/>
      </c>
      <c r="S4100" s="7">
        <f>E4100-D4100</f>
        <v/>
      </c>
      <c r="T4100" s="7">
        <f>O4100*M4100</f>
        <v/>
      </c>
      <c r="U4100" s="7">
        <f>T4100*N4100</f>
        <v/>
      </c>
      <c r="V4100" s="7">
        <f>T4100-U4100-(P4100*M4100)</f>
        <v/>
      </c>
      <c r="W4100" s="7">
        <f>VLOOKUP(L4100,'Products Sheet'!$A:$B,2,FALSE)</f>
        <v/>
      </c>
      <c r="X4100" s="7" t="n"/>
      <c r="Y4100" s="7" t="n"/>
      <c r="Z4100" s="7" t="n"/>
      <c r="AA4100" s="7" t="n"/>
      <c r="AB4100" s="7" t="n"/>
      <c r="AC4100" s="7" t="n"/>
    </row>
    <row r="4101" ht="9.75" customHeight="1" s="12">
      <c r="A4101" s="11" t="inlineStr">
        <is>
          <t>SO - 0006982</t>
        </is>
      </c>
      <c r="B4101" s="11" t="inlineStr">
        <is>
          <t>Online</t>
        </is>
      </c>
      <c r="C4101" s="11" t="inlineStr">
        <is>
          <t>WARE-UHY1004</t>
        </is>
      </c>
      <c r="D4101" s="6" t="n">
        <v>43900</v>
      </c>
      <c r="E4101" s="6" t="n">
        <v>44067</v>
      </c>
      <c r="F4101" s="6" t="n">
        <v>44073</v>
      </c>
      <c r="G4101" s="6" t="n">
        <v>44076</v>
      </c>
      <c r="H4101" s="11" t="inlineStr">
        <is>
          <t>USD</t>
        </is>
      </c>
      <c r="I4101" s="11" t="n">
        <v>14</v>
      </c>
      <c r="J4101" s="11" t="n">
        <v>45</v>
      </c>
      <c r="K4101" s="11" t="n">
        <v>246</v>
      </c>
      <c r="L4101" s="11" t="n">
        <v>24</v>
      </c>
      <c r="M4101" s="11" t="n">
        <v>5</v>
      </c>
      <c r="N4101" s="11" t="n">
        <v>0.075</v>
      </c>
      <c r="O4101" s="7" t="n">
        <v>2659.9</v>
      </c>
      <c r="P4101" s="7" t="n">
        <v>1861.93</v>
      </c>
      <c r="Q4101" s="7">
        <f>text(E4101,"ddd")</f>
        <v/>
      </c>
      <c r="R4101" s="7">
        <f>G4101-F4101</f>
        <v/>
      </c>
      <c r="S4101" s="7">
        <f>E4101-D4101</f>
        <v/>
      </c>
      <c r="T4101" s="7">
        <f>O4101*M4101</f>
        <v/>
      </c>
      <c r="U4101" s="7">
        <f>T4101*N4101</f>
        <v/>
      </c>
      <c r="V4101" s="7">
        <f>T4101-U4101-(P4101*M4101)</f>
        <v/>
      </c>
      <c r="W4101" s="7">
        <f>VLOOKUP(L4101,'Products Sheet'!$A:$B,2,FALSE)</f>
        <v/>
      </c>
      <c r="X4101" s="7" t="n"/>
      <c r="Y4101" s="7" t="n"/>
      <c r="Z4101" s="7" t="n"/>
      <c r="AA4101" s="7" t="n"/>
      <c r="AB4101" s="7" t="n"/>
      <c r="AC4101" s="7" t="n"/>
    </row>
    <row r="4102" ht="9.75" customHeight="1" s="12">
      <c r="A4102" s="11" t="inlineStr">
        <is>
          <t>SO - 0007004</t>
        </is>
      </c>
      <c r="B4102" s="11" t="inlineStr">
        <is>
          <t>Online</t>
        </is>
      </c>
      <c r="C4102" s="11" t="inlineStr">
        <is>
          <t>WARE-PUJ1005</t>
        </is>
      </c>
      <c r="D4102" s="6" t="n">
        <v>44000</v>
      </c>
      <c r="E4102" s="6" t="n">
        <v>44069</v>
      </c>
      <c r="F4102" s="6" t="n">
        <v>44094</v>
      </c>
      <c r="G4102" s="6" t="n">
        <v>44103</v>
      </c>
      <c r="H4102" s="11" t="inlineStr">
        <is>
          <t>USD</t>
        </is>
      </c>
      <c r="I4102" s="11" t="n">
        <v>18</v>
      </c>
      <c r="J4102" s="11" t="n">
        <v>1</v>
      </c>
      <c r="K4102" s="11" t="n">
        <v>286</v>
      </c>
      <c r="L4102" s="11" t="n">
        <v>24</v>
      </c>
      <c r="M4102" s="11" t="n">
        <v>1</v>
      </c>
      <c r="N4102" s="11" t="n">
        <v>0.05</v>
      </c>
      <c r="O4102" s="7" t="n">
        <v>1835.8</v>
      </c>
      <c r="P4102" s="7" t="n">
        <v>1321.776</v>
      </c>
      <c r="Q4102" s="7">
        <f>text(E4102,"ddd")</f>
        <v/>
      </c>
      <c r="R4102" s="7">
        <f>G4102-F4102</f>
        <v/>
      </c>
      <c r="S4102" s="7">
        <f>E4102-D4102</f>
        <v/>
      </c>
      <c r="T4102" s="7">
        <f>O4102*M4102</f>
        <v/>
      </c>
      <c r="U4102" s="7">
        <f>T4102*N4102</f>
        <v/>
      </c>
      <c r="V4102" s="7">
        <f>T4102-U4102-(P4102*M4102)</f>
        <v/>
      </c>
      <c r="W4102" s="7">
        <f>VLOOKUP(L4102,'Products Sheet'!$A:$B,2,FALSE)</f>
        <v/>
      </c>
      <c r="X4102" s="7" t="n"/>
      <c r="Y4102" s="7" t="n"/>
      <c r="Z4102" s="7" t="n"/>
      <c r="AA4102" s="7" t="n"/>
      <c r="AB4102" s="7" t="n"/>
      <c r="AC4102" s="7" t="n"/>
    </row>
    <row r="4103" ht="9.75" customHeight="1" s="12">
      <c r="A4103" s="11" t="inlineStr">
        <is>
          <t>SO - 0007008</t>
        </is>
      </c>
      <c r="B4103" s="11" t="inlineStr">
        <is>
          <t>In-Store</t>
        </is>
      </c>
      <c r="C4103" s="11" t="inlineStr">
        <is>
          <t>WARE-NBV1002</t>
        </is>
      </c>
      <c r="D4103" s="6" t="n">
        <v>44000</v>
      </c>
      <c r="E4103" s="6" t="n">
        <v>44070</v>
      </c>
      <c r="F4103" s="6" t="n">
        <v>44086</v>
      </c>
      <c r="G4103" s="6" t="n">
        <v>44091</v>
      </c>
      <c r="H4103" s="11" t="inlineStr">
        <is>
          <t>USD</t>
        </is>
      </c>
      <c r="I4103" s="11" t="n">
        <v>8</v>
      </c>
      <c r="J4103" s="11" t="n">
        <v>16</v>
      </c>
      <c r="K4103" s="11" t="n">
        <v>86</v>
      </c>
      <c r="L4103" s="11" t="n">
        <v>24</v>
      </c>
      <c r="M4103" s="11" t="n">
        <v>8</v>
      </c>
      <c r="N4103" s="11" t="n">
        <v>0.075</v>
      </c>
      <c r="O4103" s="7" t="n">
        <v>234.5</v>
      </c>
      <c r="P4103" s="7" t="n">
        <v>93.80000000000001</v>
      </c>
      <c r="Q4103" s="7">
        <f>text(E4103,"ddd")</f>
        <v/>
      </c>
      <c r="R4103" s="7">
        <f>G4103-F4103</f>
        <v/>
      </c>
      <c r="S4103" s="7">
        <f>E4103-D4103</f>
        <v/>
      </c>
      <c r="T4103" s="7">
        <f>O4103*M4103</f>
        <v/>
      </c>
      <c r="U4103" s="7">
        <f>T4103*N4103</f>
        <v/>
      </c>
      <c r="V4103" s="7">
        <f>T4103-U4103-(P4103*M4103)</f>
        <v/>
      </c>
      <c r="W4103" s="7">
        <f>VLOOKUP(L4103,'Products Sheet'!$A:$B,2,FALSE)</f>
        <v/>
      </c>
      <c r="X4103" s="7" t="n"/>
      <c r="Y4103" s="7" t="n"/>
      <c r="Z4103" s="7" t="n"/>
      <c r="AA4103" s="7" t="n"/>
      <c r="AB4103" s="7" t="n"/>
      <c r="AC4103" s="7" t="n"/>
    </row>
    <row r="4104" ht="9.75" customHeight="1" s="12">
      <c r="A4104" s="11" t="inlineStr">
        <is>
          <t>SO - 0007012</t>
        </is>
      </c>
      <c r="B4104" s="11" t="inlineStr">
        <is>
          <t>Wholesale</t>
        </is>
      </c>
      <c r="C4104" s="11" t="inlineStr">
        <is>
          <t>WARE-UHY1004</t>
        </is>
      </c>
      <c r="D4104" s="6" t="n">
        <v>43900</v>
      </c>
      <c r="E4104" s="6" t="n">
        <v>44070</v>
      </c>
      <c r="F4104" s="6" t="n">
        <v>44089</v>
      </c>
      <c r="G4104" s="6" t="n">
        <v>44093</v>
      </c>
      <c r="H4104" s="11" t="inlineStr">
        <is>
          <t>USD</t>
        </is>
      </c>
      <c r="I4104" s="11" t="n">
        <v>26</v>
      </c>
      <c r="J4104" s="11" t="n">
        <v>45</v>
      </c>
      <c r="K4104" s="11" t="n">
        <v>245</v>
      </c>
      <c r="L4104" s="11" t="n">
        <v>24</v>
      </c>
      <c r="M4104" s="11" t="n">
        <v>4</v>
      </c>
      <c r="N4104" s="11" t="n">
        <v>0.1</v>
      </c>
      <c r="O4104" s="7" t="n">
        <v>2324.9</v>
      </c>
      <c r="P4104" s="7" t="n">
        <v>1069.454</v>
      </c>
      <c r="Q4104" s="7">
        <f>text(E4104,"ddd")</f>
        <v/>
      </c>
      <c r="R4104" s="7">
        <f>G4104-F4104</f>
        <v/>
      </c>
      <c r="S4104" s="7">
        <f>E4104-D4104</f>
        <v/>
      </c>
      <c r="T4104" s="7">
        <f>O4104*M4104</f>
        <v/>
      </c>
      <c r="U4104" s="7">
        <f>T4104*N4104</f>
        <v/>
      </c>
      <c r="V4104" s="7">
        <f>T4104-U4104-(P4104*M4104)</f>
        <v/>
      </c>
      <c r="W4104" s="7">
        <f>VLOOKUP(L4104,'Products Sheet'!$A:$B,2,FALSE)</f>
        <v/>
      </c>
      <c r="X4104" s="7" t="n"/>
      <c r="Y4104" s="7" t="n"/>
      <c r="Z4104" s="7" t="n"/>
      <c r="AA4104" s="7" t="n"/>
      <c r="AB4104" s="7" t="n"/>
      <c r="AC4104" s="7" t="n"/>
    </row>
    <row r="4105" ht="9.75" customHeight="1" s="12">
      <c r="A4105" s="11" t="inlineStr">
        <is>
          <t>SO - 0007019</t>
        </is>
      </c>
      <c r="B4105" s="11" t="inlineStr">
        <is>
          <t>Wholesale</t>
        </is>
      </c>
      <c r="C4105" s="11" t="inlineStr">
        <is>
          <t>WARE-NMK1003</t>
        </is>
      </c>
      <c r="D4105" s="6" t="n">
        <v>43900</v>
      </c>
      <c r="E4105" s="6" t="n">
        <v>44071</v>
      </c>
      <c r="F4105" s="6" t="n">
        <v>44091</v>
      </c>
      <c r="G4105" s="6" t="n">
        <v>44095</v>
      </c>
      <c r="H4105" s="11" t="inlineStr">
        <is>
          <t>USD</t>
        </is>
      </c>
      <c r="I4105" s="11" t="n">
        <v>27</v>
      </c>
      <c r="J4105" s="11" t="n">
        <v>42</v>
      </c>
      <c r="K4105" s="11" t="n">
        <v>107</v>
      </c>
      <c r="L4105" s="11" t="n">
        <v>24</v>
      </c>
      <c r="M4105" s="11" t="n">
        <v>8</v>
      </c>
      <c r="N4105" s="11" t="n">
        <v>0.05</v>
      </c>
      <c r="O4105" s="7" t="n">
        <v>964.8000000000001</v>
      </c>
      <c r="P4105" s="7" t="n">
        <v>578.88</v>
      </c>
      <c r="Q4105" s="7">
        <f>text(E4105,"ddd")</f>
        <v/>
      </c>
      <c r="R4105" s="7">
        <f>G4105-F4105</f>
        <v/>
      </c>
      <c r="S4105" s="7">
        <f>E4105-D4105</f>
        <v/>
      </c>
      <c r="T4105" s="7">
        <f>O4105*M4105</f>
        <v/>
      </c>
      <c r="U4105" s="7">
        <f>T4105*N4105</f>
        <v/>
      </c>
      <c r="V4105" s="7">
        <f>T4105-U4105-(P4105*M4105)</f>
        <v/>
      </c>
      <c r="W4105" s="7">
        <f>VLOOKUP(L4105,'Products Sheet'!$A:$B,2,FALSE)</f>
        <v/>
      </c>
      <c r="X4105" s="7" t="n"/>
      <c r="Y4105" s="7" t="n"/>
      <c r="Z4105" s="7" t="n"/>
      <c r="AA4105" s="7" t="n"/>
      <c r="AB4105" s="7" t="n"/>
      <c r="AC4105" s="7" t="n"/>
    </row>
    <row r="4106" ht="9.75" customHeight="1" s="12">
      <c r="A4106" s="11" t="inlineStr">
        <is>
          <t>SO - 0007062</t>
        </is>
      </c>
      <c r="B4106" s="11" t="inlineStr">
        <is>
          <t>Online</t>
        </is>
      </c>
      <c r="C4106" s="11" t="inlineStr">
        <is>
          <t>WARE-PUJ1005</t>
        </is>
      </c>
      <c r="D4106" s="6" t="n">
        <v>43900</v>
      </c>
      <c r="E4106" s="6" t="n">
        <v>44076</v>
      </c>
      <c r="F4106" s="6" t="n">
        <v>44081</v>
      </c>
      <c r="G4106" s="6" t="n">
        <v>44090</v>
      </c>
      <c r="H4106" s="11" t="inlineStr">
        <is>
          <t>USD</t>
        </is>
      </c>
      <c r="I4106" s="11" t="n">
        <v>17</v>
      </c>
      <c r="J4106" s="11" t="n">
        <v>22</v>
      </c>
      <c r="K4106" s="11" t="n">
        <v>327</v>
      </c>
      <c r="L4106" s="11" t="n">
        <v>24</v>
      </c>
      <c r="M4106" s="11" t="n">
        <v>2</v>
      </c>
      <c r="N4106" s="11" t="n">
        <v>0.075</v>
      </c>
      <c r="O4106" s="7" t="n">
        <v>5922.8</v>
      </c>
      <c r="P4106" s="7" t="n">
        <v>4205.188</v>
      </c>
      <c r="Q4106" s="7">
        <f>text(E4106,"ddd")</f>
        <v/>
      </c>
      <c r="R4106" s="7">
        <f>G4106-F4106</f>
        <v/>
      </c>
      <c r="S4106" s="7">
        <f>E4106-D4106</f>
        <v/>
      </c>
      <c r="T4106" s="7">
        <f>O4106*M4106</f>
        <v/>
      </c>
      <c r="U4106" s="7">
        <f>T4106*N4106</f>
        <v/>
      </c>
      <c r="V4106" s="7">
        <f>T4106-U4106-(P4106*M4106)</f>
        <v/>
      </c>
      <c r="W4106" s="7">
        <f>VLOOKUP(L4106,'Products Sheet'!$A:$B,2,FALSE)</f>
        <v/>
      </c>
      <c r="X4106" s="7" t="n"/>
      <c r="Y4106" s="7" t="n"/>
      <c r="Z4106" s="7" t="n"/>
      <c r="AA4106" s="7" t="n"/>
      <c r="AB4106" s="7" t="n"/>
      <c r="AC4106" s="7" t="n"/>
    </row>
    <row r="4107" ht="9.75" customHeight="1" s="12">
      <c r="A4107" s="11" t="inlineStr">
        <is>
          <t>SO - 0007085</t>
        </is>
      </c>
      <c r="B4107" s="11" t="inlineStr">
        <is>
          <t>In-Store</t>
        </is>
      </c>
      <c r="C4107" s="11" t="inlineStr">
        <is>
          <t>WARE-NMK1003</t>
        </is>
      </c>
      <c r="D4107" s="6" t="n">
        <v>43900</v>
      </c>
      <c r="E4107" s="6" t="n">
        <v>44079</v>
      </c>
      <c r="F4107" s="6" t="n">
        <v>44092</v>
      </c>
      <c r="G4107" s="6" t="n">
        <v>44098</v>
      </c>
      <c r="H4107" s="11" t="inlineStr">
        <is>
          <t>USD</t>
        </is>
      </c>
      <c r="I4107" s="11" t="n">
        <v>5</v>
      </c>
      <c r="J4107" s="11" t="n">
        <v>42</v>
      </c>
      <c r="K4107" s="11" t="n">
        <v>194</v>
      </c>
      <c r="L4107" s="11" t="n">
        <v>24</v>
      </c>
      <c r="M4107" s="11" t="n">
        <v>6</v>
      </c>
      <c r="N4107" s="11" t="n">
        <v>0.05</v>
      </c>
      <c r="O4107" s="7" t="n">
        <v>5085.3</v>
      </c>
      <c r="P4107" s="7" t="n">
        <v>2186.679</v>
      </c>
      <c r="Q4107" s="7">
        <f>text(E4107,"ddd")</f>
        <v/>
      </c>
      <c r="R4107" s="7">
        <f>G4107-F4107</f>
        <v/>
      </c>
      <c r="S4107" s="7">
        <f>E4107-D4107</f>
        <v/>
      </c>
      <c r="T4107" s="7">
        <f>O4107*M4107</f>
        <v/>
      </c>
      <c r="U4107" s="7">
        <f>T4107*N4107</f>
        <v/>
      </c>
      <c r="V4107" s="7">
        <f>T4107-U4107-(P4107*M4107)</f>
        <v/>
      </c>
      <c r="W4107" s="7">
        <f>VLOOKUP(L4107,'Products Sheet'!$A:$B,2,FALSE)</f>
        <v/>
      </c>
      <c r="X4107" s="7" t="n"/>
      <c r="Y4107" s="7" t="n"/>
      <c r="Z4107" s="7" t="n"/>
      <c r="AA4107" s="7" t="n"/>
      <c r="AB4107" s="7" t="n"/>
      <c r="AC4107" s="7" t="n"/>
    </row>
    <row r="4108" ht="9.75" customHeight="1" s="12">
      <c r="A4108" s="11" t="inlineStr">
        <is>
          <t>SO - 0007090</t>
        </is>
      </c>
      <c r="B4108" s="11" t="inlineStr">
        <is>
          <t>In-Store</t>
        </is>
      </c>
      <c r="C4108" s="11" t="inlineStr">
        <is>
          <t>WARE-NMK1003</t>
        </is>
      </c>
      <c r="D4108" s="6" t="n">
        <v>43900</v>
      </c>
      <c r="E4108" s="6" t="n">
        <v>44079</v>
      </c>
      <c r="F4108" s="6" t="n">
        <v>44095</v>
      </c>
      <c r="G4108" s="6" t="n">
        <v>44097</v>
      </c>
      <c r="H4108" s="11" t="inlineStr">
        <is>
          <t>USD</t>
        </is>
      </c>
      <c r="I4108" s="11" t="n">
        <v>11</v>
      </c>
      <c r="J4108" s="11" t="n">
        <v>50</v>
      </c>
      <c r="K4108" s="11" t="n">
        <v>109</v>
      </c>
      <c r="L4108" s="11" t="n">
        <v>24</v>
      </c>
      <c r="M4108" s="11" t="n">
        <v>7</v>
      </c>
      <c r="N4108" s="11" t="n">
        <v>0.05</v>
      </c>
      <c r="O4108" s="7" t="n">
        <v>2345</v>
      </c>
      <c r="P4108" s="7" t="n">
        <v>1172.5</v>
      </c>
      <c r="Q4108" s="7">
        <f>text(E4108,"ddd")</f>
        <v/>
      </c>
      <c r="R4108" s="7">
        <f>G4108-F4108</f>
        <v/>
      </c>
      <c r="S4108" s="7">
        <f>E4108-D4108</f>
        <v/>
      </c>
      <c r="T4108" s="7">
        <f>O4108*M4108</f>
        <v/>
      </c>
      <c r="U4108" s="7">
        <f>T4108*N4108</f>
        <v/>
      </c>
      <c r="V4108" s="7">
        <f>T4108-U4108-(P4108*M4108)</f>
        <v/>
      </c>
      <c r="W4108" s="7">
        <f>VLOOKUP(L4108,'Products Sheet'!$A:$B,2,FALSE)</f>
        <v/>
      </c>
      <c r="X4108" s="7" t="n"/>
      <c r="Y4108" s="7" t="n"/>
      <c r="Z4108" s="7" t="n"/>
      <c r="AA4108" s="7" t="n"/>
      <c r="AB4108" s="7" t="n"/>
      <c r="AC4108" s="7" t="n"/>
    </row>
    <row r="4109" ht="9.75" customHeight="1" s="12">
      <c r="A4109" s="11" t="inlineStr">
        <is>
          <t>SO - 0007120</t>
        </is>
      </c>
      <c r="B4109" s="11" t="inlineStr">
        <is>
          <t>Online</t>
        </is>
      </c>
      <c r="C4109" s="11" t="inlineStr">
        <is>
          <t>WARE-UHY1004</t>
        </is>
      </c>
      <c r="D4109" s="6" t="n">
        <v>44000</v>
      </c>
      <c r="E4109" s="6" t="n">
        <v>44083</v>
      </c>
      <c r="F4109" s="6" t="n">
        <v>44088</v>
      </c>
      <c r="G4109" s="6" t="n">
        <v>44093</v>
      </c>
      <c r="H4109" s="11" t="inlineStr">
        <is>
          <t>USD</t>
        </is>
      </c>
      <c r="I4109" s="11" t="n">
        <v>16</v>
      </c>
      <c r="J4109" s="11" t="n">
        <v>36</v>
      </c>
      <c r="K4109" s="11" t="n">
        <v>248</v>
      </c>
      <c r="L4109" s="11" t="n">
        <v>24</v>
      </c>
      <c r="M4109" s="11" t="n">
        <v>6</v>
      </c>
      <c r="N4109" s="11" t="n">
        <v>0.075</v>
      </c>
      <c r="O4109" s="7" t="n">
        <v>5212.6</v>
      </c>
      <c r="P4109" s="7" t="n">
        <v>4378.584</v>
      </c>
      <c r="Q4109" s="7">
        <f>text(E4109,"ddd")</f>
        <v/>
      </c>
      <c r="R4109" s="7">
        <f>G4109-F4109</f>
        <v/>
      </c>
      <c r="S4109" s="7">
        <f>E4109-D4109</f>
        <v/>
      </c>
      <c r="T4109" s="7">
        <f>O4109*M4109</f>
        <v/>
      </c>
      <c r="U4109" s="7">
        <f>T4109*N4109</f>
        <v/>
      </c>
      <c r="V4109" s="7">
        <f>T4109-U4109-(P4109*M4109)</f>
        <v/>
      </c>
      <c r="W4109" s="7">
        <f>VLOOKUP(L4109,'Products Sheet'!$A:$B,2,FALSE)</f>
        <v/>
      </c>
      <c r="X4109" s="7" t="n"/>
      <c r="Y4109" s="7" t="n"/>
      <c r="Z4109" s="7" t="n"/>
      <c r="AA4109" s="7" t="n"/>
      <c r="AB4109" s="7" t="n"/>
      <c r="AC4109" s="7" t="n"/>
    </row>
    <row r="4110" ht="9.75" customHeight="1" s="12">
      <c r="A4110" s="11" t="inlineStr">
        <is>
          <t>SO - 0007174</t>
        </is>
      </c>
      <c r="B4110" s="11" t="inlineStr">
        <is>
          <t>In-Store</t>
        </is>
      </c>
      <c r="C4110" s="11" t="inlineStr">
        <is>
          <t>WARE-PUJ1005</t>
        </is>
      </c>
      <c r="D4110" s="6" t="n">
        <v>44000</v>
      </c>
      <c r="E4110" s="6" t="n">
        <v>44090</v>
      </c>
      <c r="F4110" s="6" t="n">
        <v>44096</v>
      </c>
      <c r="G4110" s="6" t="n">
        <v>44097</v>
      </c>
      <c r="H4110" s="11" t="inlineStr">
        <is>
          <t>USD</t>
        </is>
      </c>
      <c r="I4110" s="11" t="n">
        <v>4</v>
      </c>
      <c r="J4110" s="11" t="n">
        <v>34</v>
      </c>
      <c r="K4110" s="11" t="n">
        <v>280</v>
      </c>
      <c r="L4110" s="11" t="n">
        <v>24</v>
      </c>
      <c r="M4110" s="11" t="n">
        <v>5</v>
      </c>
      <c r="N4110" s="11" t="n">
        <v>0.05</v>
      </c>
      <c r="O4110" s="7" t="n">
        <v>1896.1</v>
      </c>
      <c r="P4110" s="7" t="n">
        <v>1118.699</v>
      </c>
      <c r="Q4110" s="7">
        <f>text(E4110,"ddd")</f>
        <v/>
      </c>
      <c r="R4110" s="7">
        <f>G4110-F4110</f>
        <v/>
      </c>
      <c r="S4110" s="7">
        <f>E4110-D4110</f>
        <v/>
      </c>
      <c r="T4110" s="7">
        <f>O4110*M4110</f>
        <v/>
      </c>
      <c r="U4110" s="7">
        <f>T4110*N4110</f>
        <v/>
      </c>
      <c r="V4110" s="7">
        <f>T4110-U4110-(P4110*M4110)</f>
        <v/>
      </c>
      <c r="W4110" s="7">
        <f>VLOOKUP(L4110,'Products Sheet'!$A:$B,2,FALSE)</f>
        <v/>
      </c>
      <c r="X4110" s="7" t="n"/>
      <c r="Y4110" s="7" t="n"/>
      <c r="Z4110" s="7" t="n"/>
      <c r="AA4110" s="7" t="n"/>
      <c r="AB4110" s="7" t="n"/>
      <c r="AC4110" s="7" t="n"/>
    </row>
    <row r="4111" ht="9.75" customHeight="1" s="12">
      <c r="A4111" s="11" t="inlineStr">
        <is>
          <t>SO - 0007326</t>
        </is>
      </c>
      <c r="B4111" s="11" t="inlineStr">
        <is>
          <t>Distributor</t>
        </is>
      </c>
      <c r="C4111" s="11" t="inlineStr">
        <is>
          <t>WARE-NBV1002</t>
        </is>
      </c>
      <c r="D4111" s="6" t="n">
        <v>44000</v>
      </c>
      <c r="E4111" s="6" t="n">
        <v>44107</v>
      </c>
      <c r="F4111" s="6" t="n">
        <v>44128</v>
      </c>
      <c r="G4111" s="6" t="n">
        <v>44138</v>
      </c>
      <c r="H4111" s="11" t="inlineStr">
        <is>
          <t>USD</t>
        </is>
      </c>
      <c r="I4111" s="11" t="n">
        <v>21</v>
      </c>
      <c r="J4111" s="11" t="n">
        <v>9</v>
      </c>
      <c r="K4111" s="11" t="n">
        <v>61</v>
      </c>
      <c r="L4111" s="11" t="n">
        <v>24</v>
      </c>
      <c r="M4111" s="11" t="n">
        <v>3</v>
      </c>
      <c r="N4111" s="11" t="n">
        <v>0.2</v>
      </c>
      <c r="O4111" s="7" t="n">
        <v>2231.1</v>
      </c>
      <c r="P4111" s="7" t="n">
        <v>1383.282</v>
      </c>
      <c r="Q4111" s="7">
        <f>text(E4111,"ddd")</f>
        <v/>
      </c>
      <c r="R4111" s="7">
        <f>G4111-F4111</f>
        <v/>
      </c>
      <c r="S4111" s="7">
        <f>E4111-D4111</f>
        <v/>
      </c>
      <c r="T4111" s="7">
        <f>O4111*M4111</f>
        <v/>
      </c>
      <c r="U4111" s="7">
        <f>T4111*N4111</f>
        <v/>
      </c>
      <c r="V4111" s="7">
        <f>T4111-U4111-(P4111*M4111)</f>
        <v/>
      </c>
      <c r="W4111" s="7">
        <f>VLOOKUP(L4111,'Products Sheet'!$A:$B,2,FALSE)</f>
        <v/>
      </c>
      <c r="X4111" s="7" t="n"/>
      <c r="Y4111" s="7" t="n"/>
      <c r="Z4111" s="7" t="n"/>
      <c r="AA4111" s="7" t="n"/>
      <c r="AB4111" s="7" t="n"/>
      <c r="AC4111" s="7" t="n"/>
    </row>
    <row r="4112" ht="9.75" customHeight="1" s="12">
      <c r="A4112" s="11" t="inlineStr">
        <is>
          <t>SO - 0007335</t>
        </is>
      </c>
      <c r="B4112" s="11" t="inlineStr">
        <is>
          <t>In-Store</t>
        </is>
      </c>
      <c r="C4112" s="11" t="inlineStr">
        <is>
          <t>WARE-UHY1004</t>
        </is>
      </c>
      <c r="D4112" s="6" t="n">
        <v>44000</v>
      </c>
      <c r="E4112" s="6" t="n">
        <v>44107</v>
      </c>
      <c r="F4112" s="6" t="n">
        <v>44117</v>
      </c>
      <c r="G4112" s="6" t="n">
        <v>44123</v>
      </c>
      <c r="H4112" s="11" t="inlineStr">
        <is>
          <t>USD</t>
        </is>
      </c>
      <c r="I4112" s="11" t="n">
        <v>10</v>
      </c>
      <c r="J4112" s="11" t="n">
        <v>29</v>
      </c>
      <c r="K4112" s="11" t="n">
        <v>223</v>
      </c>
      <c r="L4112" s="11" t="n">
        <v>24</v>
      </c>
      <c r="M4112" s="11" t="n">
        <v>2</v>
      </c>
      <c r="N4112" s="11" t="n">
        <v>0.2</v>
      </c>
      <c r="O4112" s="7" t="n">
        <v>1065.3</v>
      </c>
      <c r="P4112" s="7" t="n">
        <v>671.139</v>
      </c>
      <c r="Q4112" s="7">
        <f>text(E4112,"ddd")</f>
        <v/>
      </c>
      <c r="R4112" s="7">
        <f>G4112-F4112</f>
        <v/>
      </c>
      <c r="S4112" s="7">
        <f>E4112-D4112</f>
        <v/>
      </c>
      <c r="T4112" s="7">
        <f>O4112*M4112</f>
        <v/>
      </c>
      <c r="U4112" s="7">
        <f>T4112*N4112</f>
        <v/>
      </c>
      <c r="V4112" s="7">
        <f>T4112-U4112-(P4112*M4112)</f>
        <v/>
      </c>
      <c r="W4112" s="7">
        <f>VLOOKUP(L4112,'Products Sheet'!$A:$B,2,FALSE)</f>
        <v/>
      </c>
      <c r="X4112" s="7" t="n"/>
      <c r="Y4112" s="7" t="n"/>
      <c r="Z4112" s="7" t="n"/>
      <c r="AA4112" s="7" t="n"/>
      <c r="AB4112" s="7" t="n"/>
      <c r="AC4112" s="7" t="n"/>
    </row>
    <row r="4113" ht="9.75" customHeight="1" s="12">
      <c r="A4113" s="11" t="inlineStr">
        <is>
          <t>SO - 0007348</t>
        </is>
      </c>
      <c r="B4113" s="11" t="inlineStr">
        <is>
          <t>Wholesale</t>
        </is>
      </c>
      <c r="C4113" s="11" t="inlineStr">
        <is>
          <t>WARE-NMK1003</t>
        </is>
      </c>
      <c r="D4113" s="6" t="n">
        <v>44000</v>
      </c>
      <c r="E4113" s="6" t="n">
        <v>44109</v>
      </c>
      <c r="F4113" s="6" t="n">
        <v>44125</v>
      </c>
      <c r="G4113" s="6" t="n">
        <v>44133</v>
      </c>
      <c r="H4113" s="11" t="inlineStr">
        <is>
          <t>USD</t>
        </is>
      </c>
      <c r="I4113" s="11" t="n">
        <v>26</v>
      </c>
      <c r="J4113" s="11" t="n">
        <v>43</v>
      </c>
      <c r="K4113" s="11" t="n">
        <v>177</v>
      </c>
      <c r="L4113" s="11" t="n">
        <v>24</v>
      </c>
      <c r="M4113" s="11" t="n">
        <v>8</v>
      </c>
      <c r="N4113" s="11" t="n">
        <v>0.15</v>
      </c>
      <c r="O4113" s="7" t="n">
        <v>1835.8</v>
      </c>
      <c r="P4113" s="7" t="n">
        <v>844.468</v>
      </c>
      <c r="Q4113" s="7">
        <f>text(E4113,"ddd")</f>
        <v/>
      </c>
      <c r="R4113" s="7">
        <f>G4113-F4113</f>
        <v/>
      </c>
      <c r="S4113" s="7">
        <f>E4113-D4113</f>
        <v/>
      </c>
      <c r="T4113" s="7">
        <f>O4113*M4113</f>
        <v/>
      </c>
      <c r="U4113" s="7">
        <f>T4113*N4113</f>
        <v/>
      </c>
      <c r="V4113" s="7">
        <f>T4113-U4113-(P4113*M4113)</f>
        <v/>
      </c>
      <c r="W4113" s="7">
        <f>VLOOKUP(L4113,'Products Sheet'!$A:$B,2,FALSE)</f>
        <v/>
      </c>
      <c r="X4113" s="7" t="n"/>
      <c r="Y4113" s="7" t="n"/>
      <c r="Z4113" s="7" t="n"/>
      <c r="AA4113" s="7" t="n"/>
      <c r="AB4113" s="7" t="n"/>
      <c r="AC4113" s="7" t="n"/>
    </row>
    <row r="4114" ht="9.75" customHeight="1" s="12">
      <c r="A4114" s="11" t="inlineStr">
        <is>
          <t>SO - 0007364</t>
        </is>
      </c>
      <c r="B4114" s="11" t="inlineStr">
        <is>
          <t>Online</t>
        </is>
      </c>
      <c r="C4114" s="11" t="inlineStr">
        <is>
          <t>WARE-UHY1004</t>
        </is>
      </c>
      <c r="D4114" s="6" t="n">
        <v>44000</v>
      </c>
      <c r="E4114" s="6" t="n">
        <v>44111</v>
      </c>
      <c r="F4114" s="6" t="n">
        <v>44132</v>
      </c>
      <c r="G4114" s="6" t="n">
        <v>44134</v>
      </c>
      <c r="H4114" s="11" t="inlineStr">
        <is>
          <t>USD</t>
        </is>
      </c>
      <c r="I4114" s="11" t="n">
        <v>13</v>
      </c>
      <c r="J4114" s="11" t="n">
        <v>17</v>
      </c>
      <c r="K4114" s="11" t="n">
        <v>212</v>
      </c>
      <c r="L4114" s="11" t="n">
        <v>24</v>
      </c>
      <c r="M4114" s="11" t="n">
        <v>6</v>
      </c>
      <c r="N4114" s="11" t="n">
        <v>0.075</v>
      </c>
      <c r="O4114" s="7" t="n">
        <v>4006.6</v>
      </c>
      <c r="P4114" s="7" t="n">
        <v>2323.828</v>
      </c>
      <c r="Q4114" s="7">
        <f>text(E4114,"ddd")</f>
        <v/>
      </c>
      <c r="R4114" s="7">
        <f>G4114-F4114</f>
        <v/>
      </c>
      <c r="S4114" s="7">
        <f>E4114-D4114</f>
        <v/>
      </c>
      <c r="T4114" s="7">
        <f>O4114*M4114</f>
        <v/>
      </c>
      <c r="U4114" s="7">
        <f>T4114*N4114</f>
        <v/>
      </c>
      <c r="V4114" s="7">
        <f>T4114-U4114-(P4114*M4114)</f>
        <v/>
      </c>
      <c r="W4114" s="7">
        <f>VLOOKUP(L4114,'Products Sheet'!$A:$B,2,FALSE)</f>
        <v/>
      </c>
      <c r="X4114" s="7" t="n"/>
      <c r="Y4114" s="7" t="n"/>
      <c r="Z4114" s="7" t="n"/>
      <c r="AA4114" s="7" t="n"/>
      <c r="AB4114" s="7" t="n"/>
      <c r="AC4114" s="7" t="n"/>
    </row>
    <row r="4115" ht="9.75" customHeight="1" s="12">
      <c r="A4115" s="11" t="inlineStr">
        <is>
          <t>SO - 0007399</t>
        </is>
      </c>
      <c r="B4115" s="11" t="inlineStr">
        <is>
          <t>Distributor</t>
        </is>
      </c>
      <c r="C4115" s="11" t="inlineStr">
        <is>
          <t>WARE-NMK1003</t>
        </is>
      </c>
      <c r="D4115" s="6" t="n">
        <v>44000</v>
      </c>
      <c r="E4115" s="6" t="n">
        <v>44114</v>
      </c>
      <c r="F4115" s="6" t="n">
        <v>44132</v>
      </c>
      <c r="G4115" s="6" t="n">
        <v>44140</v>
      </c>
      <c r="H4115" s="11" t="inlineStr">
        <is>
          <t>USD</t>
        </is>
      </c>
      <c r="I4115" s="11" t="n">
        <v>24</v>
      </c>
      <c r="J4115" s="11" t="n">
        <v>26</v>
      </c>
      <c r="K4115" s="11" t="n">
        <v>127</v>
      </c>
      <c r="L4115" s="11" t="n">
        <v>24</v>
      </c>
      <c r="M4115" s="11" t="n">
        <v>7</v>
      </c>
      <c r="N4115" s="11" t="n">
        <v>0.15</v>
      </c>
      <c r="O4115" s="7" t="n">
        <v>2499.1</v>
      </c>
      <c r="P4115" s="7" t="n">
        <v>1499.46</v>
      </c>
      <c r="Q4115" s="7">
        <f>text(E4115,"ddd")</f>
        <v/>
      </c>
      <c r="R4115" s="7">
        <f>G4115-F4115</f>
        <v/>
      </c>
      <c r="S4115" s="7">
        <f>E4115-D4115</f>
        <v/>
      </c>
      <c r="T4115" s="7">
        <f>O4115*M4115</f>
        <v/>
      </c>
      <c r="U4115" s="7">
        <f>T4115*N4115</f>
        <v/>
      </c>
      <c r="V4115" s="7">
        <f>T4115-U4115-(P4115*M4115)</f>
        <v/>
      </c>
      <c r="W4115" s="7">
        <f>VLOOKUP(L4115,'Products Sheet'!$A:$B,2,FALSE)</f>
        <v/>
      </c>
      <c r="X4115" s="7" t="n"/>
      <c r="Y4115" s="7" t="n"/>
      <c r="Z4115" s="7" t="n"/>
      <c r="AA4115" s="7" t="n"/>
      <c r="AB4115" s="7" t="n"/>
      <c r="AC4115" s="7" t="n"/>
    </row>
    <row r="4116" ht="9.75" customHeight="1" s="12">
      <c r="A4116" s="11" t="inlineStr">
        <is>
          <t>SO - 0007427</t>
        </is>
      </c>
      <c r="B4116" s="11" t="inlineStr">
        <is>
          <t>In-Store</t>
        </is>
      </c>
      <c r="C4116" s="11" t="inlineStr">
        <is>
          <t>WARE-NMK1003</t>
        </is>
      </c>
      <c r="D4116" s="6" t="n">
        <v>44000</v>
      </c>
      <c r="E4116" s="6" t="n">
        <v>44118</v>
      </c>
      <c r="F4116" s="6" t="n">
        <v>44127</v>
      </c>
      <c r="G4116" s="6" t="n">
        <v>44128</v>
      </c>
      <c r="H4116" s="11" t="inlineStr">
        <is>
          <t>USD</t>
        </is>
      </c>
      <c r="I4116" s="11" t="n">
        <v>7</v>
      </c>
      <c r="J4116" s="11" t="n">
        <v>47</v>
      </c>
      <c r="K4116" s="11" t="n">
        <v>149</v>
      </c>
      <c r="L4116" s="11" t="n">
        <v>24</v>
      </c>
      <c r="M4116" s="11" t="n">
        <v>8</v>
      </c>
      <c r="N4116" s="11" t="n">
        <v>0.075</v>
      </c>
      <c r="O4116" s="7" t="n">
        <v>3986.5</v>
      </c>
      <c r="P4116" s="7" t="n">
        <v>2072.98</v>
      </c>
      <c r="Q4116" s="7">
        <f>text(E4116,"ddd")</f>
        <v/>
      </c>
      <c r="R4116" s="7">
        <f>G4116-F4116</f>
        <v/>
      </c>
      <c r="S4116" s="7">
        <f>E4116-D4116</f>
        <v/>
      </c>
      <c r="T4116" s="7">
        <f>O4116*M4116</f>
        <v/>
      </c>
      <c r="U4116" s="7">
        <f>T4116*N4116</f>
        <v/>
      </c>
      <c r="V4116" s="7">
        <f>T4116-U4116-(P4116*M4116)</f>
        <v/>
      </c>
      <c r="W4116" s="7">
        <f>VLOOKUP(L4116,'Products Sheet'!$A:$B,2,FALSE)</f>
        <v/>
      </c>
      <c r="X4116" s="7" t="n"/>
      <c r="Y4116" s="7" t="n"/>
      <c r="Z4116" s="7" t="n"/>
      <c r="AA4116" s="7" t="n"/>
      <c r="AB4116" s="7" t="n"/>
      <c r="AC4116" s="7" t="n"/>
    </row>
    <row r="4117" ht="9.75" customHeight="1" s="12">
      <c r="A4117" s="11" t="inlineStr">
        <is>
          <t>SO - 0007497</t>
        </is>
      </c>
      <c r="B4117" s="11" t="inlineStr">
        <is>
          <t>Online</t>
        </is>
      </c>
      <c r="C4117" s="11" t="inlineStr">
        <is>
          <t>WARE-NMK1003</t>
        </is>
      </c>
      <c r="D4117" s="6" t="n">
        <v>44000</v>
      </c>
      <c r="E4117" s="6" t="n">
        <v>44127</v>
      </c>
      <c r="F4117" s="6" t="n">
        <v>44154</v>
      </c>
      <c r="G4117" s="6" t="n">
        <v>44155</v>
      </c>
      <c r="H4117" s="11" t="inlineStr">
        <is>
          <t>USD</t>
        </is>
      </c>
      <c r="I4117" s="11" t="n">
        <v>13</v>
      </c>
      <c r="J4117" s="11" t="n">
        <v>47</v>
      </c>
      <c r="K4117" s="11" t="n">
        <v>107</v>
      </c>
      <c r="L4117" s="11" t="n">
        <v>24</v>
      </c>
      <c r="M4117" s="11" t="n">
        <v>6</v>
      </c>
      <c r="N4117" s="11" t="n">
        <v>0.15</v>
      </c>
      <c r="O4117" s="7" t="n">
        <v>4020</v>
      </c>
      <c r="P4117" s="7" t="n">
        <v>2653.2</v>
      </c>
      <c r="Q4117" s="7">
        <f>text(E4117,"ddd")</f>
        <v/>
      </c>
      <c r="R4117" s="7">
        <f>G4117-F4117</f>
        <v/>
      </c>
      <c r="S4117" s="7">
        <f>E4117-D4117</f>
        <v/>
      </c>
      <c r="T4117" s="7">
        <f>O4117*M4117</f>
        <v/>
      </c>
      <c r="U4117" s="7">
        <f>T4117*N4117</f>
        <v/>
      </c>
      <c r="V4117" s="7">
        <f>T4117-U4117-(P4117*M4117)</f>
        <v/>
      </c>
      <c r="W4117" s="7">
        <f>VLOOKUP(L4117,'Products Sheet'!$A:$B,2,FALSE)</f>
        <v/>
      </c>
      <c r="X4117" s="7" t="n"/>
      <c r="Y4117" s="7" t="n"/>
      <c r="Z4117" s="7" t="n"/>
      <c r="AA4117" s="7" t="n"/>
      <c r="AB4117" s="7" t="n"/>
      <c r="AC4117" s="7" t="n"/>
    </row>
    <row r="4118" ht="9.75" customHeight="1" s="12">
      <c r="A4118" s="11" t="inlineStr">
        <is>
          <t>SO - 0007505</t>
        </is>
      </c>
      <c r="B4118" s="11" t="inlineStr">
        <is>
          <t>Distributor</t>
        </is>
      </c>
      <c r="C4118" s="11" t="inlineStr">
        <is>
          <t>WARE-PUJ1005</t>
        </is>
      </c>
      <c r="D4118" s="6" t="n">
        <v>44000</v>
      </c>
      <c r="E4118" s="6" t="n">
        <v>44127</v>
      </c>
      <c r="F4118" s="6" t="n">
        <v>44129</v>
      </c>
      <c r="G4118" s="6" t="n">
        <v>44136</v>
      </c>
      <c r="H4118" s="11" t="inlineStr">
        <is>
          <t>USD</t>
        </is>
      </c>
      <c r="I4118" s="11" t="n">
        <v>25</v>
      </c>
      <c r="J4118" s="11" t="n">
        <v>43</v>
      </c>
      <c r="K4118" s="11" t="n">
        <v>326</v>
      </c>
      <c r="L4118" s="11" t="n">
        <v>24</v>
      </c>
      <c r="M4118" s="11" t="n">
        <v>7</v>
      </c>
      <c r="N4118" s="11" t="n">
        <v>0.075</v>
      </c>
      <c r="O4118" s="7" t="n">
        <v>1011.7</v>
      </c>
      <c r="P4118" s="7" t="n">
        <v>799.2430000000001</v>
      </c>
      <c r="Q4118" s="7">
        <f>text(E4118,"ddd")</f>
        <v/>
      </c>
      <c r="R4118" s="7">
        <f>G4118-F4118</f>
        <v/>
      </c>
      <c r="S4118" s="7">
        <f>E4118-D4118</f>
        <v/>
      </c>
      <c r="T4118" s="7">
        <f>O4118*M4118</f>
        <v/>
      </c>
      <c r="U4118" s="7">
        <f>T4118*N4118</f>
        <v/>
      </c>
      <c r="V4118" s="7">
        <f>T4118-U4118-(P4118*M4118)</f>
        <v/>
      </c>
      <c r="W4118" s="7">
        <f>VLOOKUP(L4118,'Products Sheet'!$A:$B,2,FALSE)</f>
        <v/>
      </c>
      <c r="X4118" s="7" t="n"/>
      <c r="Y4118" s="7" t="n"/>
      <c r="Z4118" s="7" t="n"/>
      <c r="AA4118" s="7" t="n"/>
      <c r="AB4118" s="7" t="n"/>
      <c r="AC4118" s="7" t="n"/>
    </row>
    <row r="4119" ht="9.75" customHeight="1" s="12">
      <c r="A4119" s="11" t="inlineStr">
        <is>
          <t>SO - 0007572</t>
        </is>
      </c>
      <c r="B4119" s="11" t="inlineStr">
        <is>
          <t>In-Store</t>
        </is>
      </c>
      <c r="C4119" s="11" t="inlineStr">
        <is>
          <t>WARE-NMK1003</t>
        </is>
      </c>
      <c r="D4119" s="6" t="n">
        <v>44000</v>
      </c>
      <c r="E4119" s="6" t="n">
        <v>44134</v>
      </c>
      <c r="F4119" s="6" t="n">
        <v>44147</v>
      </c>
      <c r="G4119" s="6" t="n">
        <v>44155</v>
      </c>
      <c r="H4119" s="11" t="inlineStr">
        <is>
          <t>USD</t>
        </is>
      </c>
      <c r="I4119" s="11" t="n">
        <v>12</v>
      </c>
      <c r="J4119" s="11" t="n">
        <v>23</v>
      </c>
      <c r="K4119" s="11" t="n">
        <v>112</v>
      </c>
      <c r="L4119" s="11" t="n">
        <v>24</v>
      </c>
      <c r="M4119" s="11" t="n">
        <v>1</v>
      </c>
      <c r="N4119" s="11" t="n">
        <v>0.15</v>
      </c>
      <c r="O4119" s="7" t="n">
        <v>1065.3</v>
      </c>
      <c r="P4119" s="7" t="n">
        <v>458.079</v>
      </c>
      <c r="Q4119" s="7">
        <f>text(E4119,"ddd")</f>
        <v/>
      </c>
      <c r="R4119" s="7">
        <f>G4119-F4119</f>
        <v/>
      </c>
      <c r="S4119" s="7">
        <f>E4119-D4119</f>
        <v/>
      </c>
      <c r="T4119" s="7">
        <f>O4119*M4119</f>
        <v/>
      </c>
      <c r="U4119" s="7">
        <f>T4119*N4119</f>
        <v/>
      </c>
      <c r="V4119" s="7">
        <f>T4119-U4119-(P4119*M4119)</f>
        <v/>
      </c>
      <c r="W4119" s="7">
        <f>VLOOKUP(L4119,'Products Sheet'!$A:$B,2,FALSE)</f>
        <v/>
      </c>
      <c r="X4119" s="7" t="n"/>
      <c r="Y4119" s="7" t="n"/>
      <c r="Z4119" s="7" t="n"/>
      <c r="AA4119" s="7" t="n"/>
      <c r="AB4119" s="7" t="n"/>
      <c r="AC4119" s="7" t="n"/>
    </row>
    <row r="4120" ht="9.75" customHeight="1" s="12">
      <c r="A4120" s="11" t="inlineStr">
        <is>
          <t>SO - 0007584</t>
        </is>
      </c>
      <c r="B4120" s="11" t="inlineStr">
        <is>
          <t>In-Store</t>
        </is>
      </c>
      <c r="C4120" s="11" t="inlineStr">
        <is>
          <t>WARE-NMK1003</t>
        </is>
      </c>
      <c r="D4120" s="6" t="n">
        <v>44000</v>
      </c>
      <c r="E4120" s="6" t="n">
        <v>44135</v>
      </c>
      <c r="F4120" s="6" t="n">
        <v>44143</v>
      </c>
      <c r="G4120" s="6" t="n">
        <v>44146</v>
      </c>
      <c r="H4120" s="11" t="inlineStr">
        <is>
          <t>USD</t>
        </is>
      </c>
      <c r="I4120" s="11" t="n">
        <v>10</v>
      </c>
      <c r="J4120" s="11" t="n">
        <v>42</v>
      </c>
      <c r="K4120" s="11" t="n">
        <v>113</v>
      </c>
      <c r="L4120" s="11" t="n">
        <v>24</v>
      </c>
      <c r="M4120" s="11" t="n">
        <v>5</v>
      </c>
      <c r="N4120" s="11" t="n">
        <v>0.2</v>
      </c>
      <c r="O4120" s="7" t="n">
        <v>1788.9</v>
      </c>
      <c r="P4120" s="7" t="n">
        <v>966.0060000000001</v>
      </c>
      <c r="Q4120" s="7">
        <f>text(E4120,"ddd")</f>
        <v/>
      </c>
      <c r="R4120" s="7">
        <f>G4120-F4120</f>
        <v/>
      </c>
      <c r="S4120" s="7">
        <f>E4120-D4120</f>
        <v/>
      </c>
      <c r="T4120" s="7">
        <f>O4120*M4120</f>
        <v/>
      </c>
      <c r="U4120" s="7">
        <f>T4120*N4120</f>
        <v/>
      </c>
      <c r="V4120" s="7">
        <f>T4120-U4120-(P4120*M4120)</f>
        <v/>
      </c>
      <c r="W4120" s="7">
        <f>VLOOKUP(L4120,'Products Sheet'!$A:$B,2,FALSE)</f>
        <v/>
      </c>
      <c r="X4120" s="7" t="n"/>
      <c r="Y4120" s="7" t="n"/>
      <c r="Z4120" s="7" t="n"/>
      <c r="AA4120" s="7" t="n"/>
      <c r="AB4120" s="7" t="n"/>
      <c r="AC4120" s="7" t="n"/>
    </row>
    <row r="4121" ht="9.75" customHeight="1" s="12">
      <c r="A4121" s="11" t="inlineStr">
        <is>
          <t>SO - 0007610</t>
        </is>
      </c>
      <c r="B4121" s="11" t="inlineStr">
        <is>
          <t>Online</t>
        </is>
      </c>
      <c r="C4121" s="11" t="inlineStr">
        <is>
          <t>WARE-PUJ1005</t>
        </is>
      </c>
      <c r="D4121" s="6" t="n">
        <v>44000</v>
      </c>
      <c r="E4121" s="6" t="n">
        <v>44138</v>
      </c>
      <c r="F4121" s="6" t="n">
        <v>44153</v>
      </c>
      <c r="G4121" s="6" t="n">
        <v>44154</v>
      </c>
      <c r="H4121" s="11" t="inlineStr">
        <is>
          <t>USD</t>
        </is>
      </c>
      <c r="I4121" s="11" t="n">
        <v>14</v>
      </c>
      <c r="J4121" s="11" t="n">
        <v>6</v>
      </c>
      <c r="K4121" s="11" t="n">
        <v>283</v>
      </c>
      <c r="L4121" s="11" t="n">
        <v>24</v>
      </c>
      <c r="M4121" s="11" t="n">
        <v>1</v>
      </c>
      <c r="N4121" s="11" t="n">
        <v>0.15</v>
      </c>
      <c r="O4121" s="7" t="n">
        <v>991.6</v>
      </c>
      <c r="P4121" s="7" t="n">
        <v>436.304</v>
      </c>
      <c r="Q4121" s="7">
        <f>text(E4121,"ddd")</f>
        <v/>
      </c>
      <c r="R4121" s="7">
        <f>G4121-F4121</f>
        <v/>
      </c>
      <c r="S4121" s="7">
        <f>E4121-D4121</f>
        <v/>
      </c>
      <c r="T4121" s="7">
        <f>O4121*M4121</f>
        <v/>
      </c>
      <c r="U4121" s="7">
        <f>T4121*N4121</f>
        <v/>
      </c>
      <c r="V4121" s="7">
        <f>T4121-U4121-(P4121*M4121)</f>
        <v/>
      </c>
      <c r="W4121" s="7">
        <f>VLOOKUP(L4121,'Products Sheet'!$A:$B,2,FALSE)</f>
        <v/>
      </c>
      <c r="X4121" s="7" t="n"/>
      <c r="Y4121" s="7" t="n"/>
      <c r="Z4121" s="7" t="n"/>
      <c r="AA4121" s="7" t="n"/>
      <c r="AB4121" s="7" t="n"/>
      <c r="AC4121" s="7" t="n"/>
    </row>
    <row r="4122" ht="9.75" customHeight="1" s="12">
      <c r="A4122" s="11" t="inlineStr">
        <is>
          <t>SO - 0007646</t>
        </is>
      </c>
      <c r="B4122" s="11" t="inlineStr">
        <is>
          <t>Distributor</t>
        </is>
      </c>
      <c r="C4122" s="11" t="inlineStr">
        <is>
          <t>WARE-UHY1004</t>
        </is>
      </c>
      <c r="D4122" s="6" t="n">
        <v>44000</v>
      </c>
      <c r="E4122" s="6" t="n">
        <v>44143</v>
      </c>
      <c r="F4122" s="6" t="n">
        <v>44169</v>
      </c>
      <c r="G4122" s="6" t="n">
        <v>44174</v>
      </c>
      <c r="H4122" s="11" t="inlineStr">
        <is>
          <t>USD</t>
        </is>
      </c>
      <c r="I4122" s="11" t="n">
        <v>21</v>
      </c>
      <c r="J4122" s="11" t="n">
        <v>12</v>
      </c>
      <c r="K4122" s="11" t="n">
        <v>254</v>
      </c>
      <c r="L4122" s="11" t="n">
        <v>24</v>
      </c>
      <c r="M4122" s="11" t="n">
        <v>5</v>
      </c>
      <c r="N4122" s="11" t="n">
        <v>0.4</v>
      </c>
      <c r="O4122" s="7" t="n">
        <v>3886</v>
      </c>
      <c r="P4122" s="7" t="n">
        <v>2914.5</v>
      </c>
      <c r="Q4122" s="7">
        <f>text(E4122,"ddd")</f>
        <v/>
      </c>
      <c r="R4122" s="7">
        <f>G4122-F4122</f>
        <v/>
      </c>
      <c r="S4122" s="7">
        <f>E4122-D4122</f>
        <v/>
      </c>
      <c r="T4122" s="7">
        <f>O4122*M4122</f>
        <v/>
      </c>
      <c r="U4122" s="7">
        <f>T4122*N4122</f>
        <v/>
      </c>
      <c r="V4122" s="7">
        <f>T4122-U4122-(P4122*M4122)</f>
        <v/>
      </c>
      <c r="W4122" s="7">
        <f>VLOOKUP(L4122,'Products Sheet'!$A:$B,2,FALSE)</f>
        <v/>
      </c>
      <c r="X4122" s="7" t="n"/>
      <c r="Y4122" s="7" t="n"/>
      <c r="Z4122" s="7" t="n"/>
      <c r="AA4122" s="7" t="n"/>
      <c r="AB4122" s="7" t="n"/>
      <c r="AC4122" s="7" t="n"/>
    </row>
    <row r="4123" ht="9.75" customHeight="1" s="12">
      <c r="A4123" s="11" t="inlineStr">
        <is>
          <t>SO - 0007710</t>
        </is>
      </c>
      <c r="B4123" s="11" t="inlineStr">
        <is>
          <t>In-Store</t>
        </is>
      </c>
      <c r="C4123" s="11" t="inlineStr">
        <is>
          <t>WARE-MKL1006</t>
        </is>
      </c>
      <c r="D4123" s="6" t="n">
        <v>44100</v>
      </c>
      <c r="E4123" s="6" t="n">
        <v>44150</v>
      </c>
      <c r="F4123" s="6" t="n">
        <v>44153</v>
      </c>
      <c r="G4123" s="6" t="n">
        <v>44154</v>
      </c>
      <c r="H4123" s="11" t="inlineStr">
        <is>
          <t>USD</t>
        </is>
      </c>
      <c r="I4123" s="11" t="n">
        <v>6</v>
      </c>
      <c r="J4123" s="11" t="n">
        <v>9</v>
      </c>
      <c r="K4123" s="11" t="n">
        <v>331</v>
      </c>
      <c r="L4123" s="11" t="n">
        <v>24</v>
      </c>
      <c r="M4123" s="11" t="n">
        <v>5</v>
      </c>
      <c r="N4123" s="11" t="n">
        <v>0.2</v>
      </c>
      <c r="O4123" s="7" t="n">
        <v>2304.8</v>
      </c>
      <c r="P4123" s="7" t="n">
        <v>1912.984</v>
      </c>
      <c r="Q4123" s="7">
        <f>text(E4123,"ddd")</f>
        <v/>
      </c>
      <c r="R4123" s="7">
        <f>G4123-F4123</f>
        <v/>
      </c>
      <c r="S4123" s="7">
        <f>E4123-D4123</f>
        <v/>
      </c>
      <c r="T4123" s="7">
        <f>O4123*M4123</f>
        <v/>
      </c>
      <c r="U4123" s="7">
        <f>T4123*N4123</f>
        <v/>
      </c>
      <c r="V4123" s="7">
        <f>T4123-U4123-(P4123*M4123)</f>
        <v/>
      </c>
      <c r="W4123" s="7">
        <f>VLOOKUP(L4123,'Products Sheet'!$A:$B,2,FALSE)</f>
        <v/>
      </c>
      <c r="X4123" s="7" t="n"/>
      <c r="Y4123" s="7" t="n"/>
      <c r="Z4123" s="7" t="n"/>
      <c r="AA4123" s="7" t="n"/>
      <c r="AB4123" s="7" t="n"/>
      <c r="AC4123" s="7" t="n"/>
    </row>
    <row r="4124" ht="9.75" customHeight="1" s="12">
      <c r="A4124" s="11" t="inlineStr">
        <is>
          <t>SO - 0007712</t>
        </is>
      </c>
      <c r="B4124" s="11" t="inlineStr">
        <is>
          <t>Online</t>
        </is>
      </c>
      <c r="C4124" s="11" t="inlineStr">
        <is>
          <t>WARE-NMK1003</t>
        </is>
      </c>
      <c r="D4124" s="6" t="n">
        <v>44000</v>
      </c>
      <c r="E4124" s="6" t="n">
        <v>44151</v>
      </c>
      <c r="F4124" s="6" t="n">
        <v>44178</v>
      </c>
      <c r="G4124" s="6" t="n">
        <v>44179</v>
      </c>
      <c r="H4124" s="11" t="inlineStr">
        <is>
          <t>USD</t>
        </is>
      </c>
      <c r="I4124" s="11" t="n">
        <v>19</v>
      </c>
      <c r="J4124" s="11" t="n">
        <v>45</v>
      </c>
      <c r="K4124" s="11" t="n">
        <v>202</v>
      </c>
      <c r="L4124" s="11" t="n">
        <v>24</v>
      </c>
      <c r="M4124" s="11" t="n">
        <v>3</v>
      </c>
      <c r="N4124" s="11" t="n">
        <v>0.1</v>
      </c>
      <c r="O4124" s="7" t="n">
        <v>3289.7</v>
      </c>
      <c r="P4124" s="7" t="n">
        <v>1677.747</v>
      </c>
      <c r="Q4124" s="7">
        <f>text(E4124,"ddd")</f>
        <v/>
      </c>
      <c r="R4124" s="7">
        <f>G4124-F4124</f>
        <v/>
      </c>
      <c r="S4124" s="7">
        <f>E4124-D4124</f>
        <v/>
      </c>
      <c r="T4124" s="7">
        <f>O4124*M4124</f>
        <v/>
      </c>
      <c r="U4124" s="7">
        <f>T4124*N4124</f>
        <v/>
      </c>
      <c r="V4124" s="7">
        <f>T4124-U4124-(P4124*M4124)</f>
        <v/>
      </c>
      <c r="W4124" s="7">
        <f>VLOOKUP(L4124,'Products Sheet'!$A:$B,2,FALSE)</f>
        <v/>
      </c>
      <c r="X4124" s="7" t="n"/>
      <c r="Y4124" s="7" t="n"/>
      <c r="Z4124" s="7" t="n"/>
      <c r="AA4124" s="7" t="n"/>
      <c r="AB4124" s="7" t="n"/>
      <c r="AC4124" s="7" t="n"/>
    </row>
    <row r="4125" ht="9.75" customHeight="1" s="12">
      <c r="A4125" s="11" t="inlineStr">
        <is>
          <t>SO - 0007728</t>
        </is>
      </c>
      <c r="B4125" s="11" t="inlineStr">
        <is>
          <t>Online</t>
        </is>
      </c>
      <c r="C4125" s="11" t="inlineStr">
        <is>
          <t>WARE-NMK1003</t>
        </is>
      </c>
      <c r="D4125" s="6" t="n">
        <v>44100</v>
      </c>
      <c r="E4125" s="6" t="n">
        <v>44152</v>
      </c>
      <c r="F4125" s="6" t="n">
        <v>44156</v>
      </c>
      <c r="G4125" s="6" t="n">
        <v>44163</v>
      </c>
      <c r="H4125" s="11" t="inlineStr">
        <is>
          <t>USD</t>
        </is>
      </c>
      <c r="I4125" s="11" t="n">
        <v>17</v>
      </c>
      <c r="J4125" s="11" t="n">
        <v>15</v>
      </c>
      <c r="K4125" s="11" t="n">
        <v>128</v>
      </c>
      <c r="L4125" s="11" t="n">
        <v>24</v>
      </c>
      <c r="M4125" s="11" t="n">
        <v>5</v>
      </c>
      <c r="N4125" s="11" t="n">
        <v>0.075</v>
      </c>
      <c r="O4125" s="7" t="n">
        <v>1112.2</v>
      </c>
      <c r="P4125" s="7" t="n">
        <v>533.856</v>
      </c>
      <c r="Q4125" s="7">
        <f>text(E4125,"ddd")</f>
        <v/>
      </c>
      <c r="R4125" s="7">
        <f>G4125-F4125</f>
        <v/>
      </c>
      <c r="S4125" s="7">
        <f>E4125-D4125</f>
        <v/>
      </c>
      <c r="T4125" s="7">
        <f>O4125*M4125</f>
        <v/>
      </c>
      <c r="U4125" s="7">
        <f>T4125*N4125</f>
        <v/>
      </c>
      <c r="V4125" s="7">
        <f>T4125-U4125-(P4125*M4125)</f>
        <v/>
      </c>
      <c r="W4125" s="7">
        <f>VLOOKUP(L4125,'Products Sheet'!$A:$B,2,FALSE)</f>
        <v/>
      </c>
      <c r="X4125" s="7" t="n"/>
      <c r="Y4125" s="7" t="n"/>
      <c r="Z4125" s="7" t="n"/>
      <c r="AA4125" s="7" t="n"/>
      <c r="AB4125" s="7" t="n"/>
      <c r="AC4125" s="7" t="n"/>
    </row>
    <row r="4126" ht="9.75" customHeight="1" s="12">
      <c r="A4126" s="11" t="inlineStr">
        <is>
          <t>SO - 0007754</t>
        </is>
      </c>
      <c r="B4126" s="11" t="inlineStr">
        <is>
          <t>Online</t>
        </is>
      </c>
      <c r="C4126" s="11" t="inlineStr">
        <is>
          <t>WARE-NMK1003</t>
        </is>
      </c>
      <c r="D4126" s="6" t="n">
        <v>44100</v>
      </c>
      <c r="E4126" s="6" t="n">
        <v>44154</v>
      </c>
      <c r="F4126" s="6" t="n">
        <v>44179</v>
      </c>
      <c r="G4126" s="6" t="n">
        <v>44184</v>
      </c>
      <c r="H4126" s="11" t="inlineStr">
        <is>
          <t>USD</t>
        </is>
      </c>
      <c r="I4126" s="11" t="n">
        <v>14</v>
      </c>
      <c r="J4126" s="11" t="n">
        <v>50</v>
      </c>
      <c r="K4126" s="11" t="n">
        <v>113</v>
      </c>
      <c r="L4126" s="11" t="n">
        <v>24</v>
      </c>
      <c r="M4126" s="11" t="n">
        <v>6</v>
      </c>
      <c r="N4126" s="11" t="n">
        <v>0.15</v>
      </c>
      <c r="O4126" s="7" t="n">
        <v>3999.9</v>
      </c>
      <c r="P4126" s="7" t="n">
        <v>2719.932</v>
      </c>
      <c r="Q4126" s="7">
        <f>text(E4126,"ddd")</f>
        <v/>
      </c>
      <c r="R4126" s="7">
        <f>G4126-F4126</f>
        <v/>
      </c>
      <c r="S4126" s="7">
        <f>E4126-D4126</f>
        <v/>
      </c>
      <c r="T4126" s="7">
        <f>O4126*M4126</f>
        <v/>
      </c>
      <c r="U4126" s="7">
        <f>T4126*N4126</f>
        <v/>
      </c>
      <c r="V4126" s="7">
        <f>T4126-U4126-(P4126*M4126)</f>
        <v/>
      </c>
      <c r="W4126" s="7">
        <f>VLOOKUP(L4126,'Products Sheet'!$A:$B,2,FALSE)</f>
        <v/>
      </c>
      <c r="X4126" s="7" t="n"/>
      <c r="Y4126" s="7" t="n"/>
      <c r="Z4126" s="7" t="n"/>
      <c r="AA4126" s="7" t="n"/>
      <c r="AB4126" s="7" t="n"/>
      <c r="AC4126" s="7" t="n"/>
    </row>
    <row r="4127" ht="9.75" customHeight="1" s="12">
      <c r="A4127" s="11" t="inlineStr">
        <is>
          <t>SO - 0007805</t>
        </is>
      </c>
      <c r="B4127" s="11" t="inlineStr">
        <is>
          <t>Online</t>
        </is>
      </c>
      <c r="C4127" s="11" t="inlineStr">
        <is>
          <t>WARE-MKL1006</t>
        </is>
      </c>
      <c r="D4127" s="6" t="n">
        <v>44100</v>
      </c>
      <c r="E4127" s="6" t="n">
        <v>44160</v>
      </c>
      <c r="F4127" s="6" t="n">
        <v>44180</v>
      </c>
      <c r="G4127" s="6" t="n">
        <v>44187</v>
      </c>
      <c r="H4127" s="11" t="inlineStr">
        <is>
          <t>USD</t>
        </is>
      </c>
      <c r="I4127" s="11" t="n">
        <v>19</v>
      </c>
      <c r="J4127" s="11" t="n">
        <v>37</v>
      </c>
      <c r="K4127" s="11" t="n">
        <v>363</v>
      </c>
      <c r="L4127" s="11" t="n">
        <v>24</v>
      </c>
      <c r="M4127" s="11" t="n">
        <v>2</v>
      </c>
      <c r="N4127" s="11" t="n">
        <v>0.05</v>
      </c>
      <c r="O4127" s="7" t="n">
        <v>3999.9</v>
      </c>
      <c r="P4127" s="7" t="n">
        <v>3239.919</v>
      </c>
      <c r="Q4127" s="7">
        <f>text(E4127,"ddd")</f>
        <v/>
      </c>
      <c r="R4127" s="7">
        <f>G4127-F4127</f>
        <v/>
      </c>
      <c r="S4127" s="7">
        <f>E4127-D4127</f>
        <v/>
      </c>
      <c r="T4127" s="7">
        <f>O4127*M4127</f>
        <v/>
      </c>
      <c r="U4127" s="7">
        <f>T4127*N4127</f>
        <v/>
      </c>
      <c r="V4127" s="7">
        <f>T4127-U4127-(P4127*M4127)</f>
        <v/>
      </c>
      <c r="W4127" s="7">
        <f>VLOOKUP(L4127,'Products Sheet'!$A:$B,2,FALSE)</f>
        <v/>
      </c>
      <c r="X4127" s="7" t="n"/>
      <c r="Y4127" s="7" t="n"/>
      <c r="Z4127" s="7" t="n"/>
      <c r="AA4127" s="7" t="n"/>
      <c r="AB4127" s="7" t="n"/>
      <c r="AC4127" s="7" t="n"/>
    </row>
    <row r="4128" ht="9.75" customHeight="1" s="12">
      <c r="A4128" s="11" t="inlineStr">
        <is>
          <t>SO - 0007819</t>
        </is>
      </c>
      <c r="B4128" s="11" t="inlineStr">
        <is>
          <t>In-Store</t>
        </is>
      </c>
      <c r="C4128" s="11" t="inlineStr">
        <is>
          <t>WARE-NMK1003</t>
        </is>
      </c>
      <c r="D4128" s="6" t="n">
        <v>44100</v>
      </c>
      <c r="E4128" s="6" t="n">
        <v>44162</v>
      </c>
      <c r="F4128" s="6" t="n">
        <v>44189</v>
      </c>
      <c r="G4128" s="6" t="n">
        <v>44197</v>
      </c>
      <c r="H4128" s="11" t="inlineStr">
        <is>
          <t>USD</t>
        </is>
      </c>
      <c r="I4128" s="11" t="n">
        <v>3</v>
      </c>
      <c r="J4128" s="11" t="n">
        <v>23</v>
      </c>
      <c r="K4128" s="11" t="n">
        <v>103</v>
      </c>
      <c r="L4128" s="11" t="n">
        <v>24</v>
      </c>
      <c r="M4128" s="11" t="n">
        <v>2</v>
      </c>
      <c r="N4128" s="11" t="n">
        <v>0.05</v>
      </c>
      <c r="O4128" s="7" t="n">
        <v>1112.2</v>
      </c>
      <c r="P4128" s="7" t="n">
        <v>912.004</v>
      </c>
      <c r="Q4128" s="7">
        <f>text(E4128,"ddd")</f>
        <v/>
      </c>
      <c r="R4128" s="7">
        <f>G4128-F4128</f>
        <v/>
      </c>
      <c r="S4128" s="7">
        <f>E4128-D4128</f>
        <v/>
      </c>
      <c r="T4128" s="7">
        <f>O4128*M4128</f>
        <v/>
      </c>
      <c r="U4128" s="7">
        <f>T4128*N4128</f>
        <v/>
      </c>
      <c r="V4128" s="7">
        <f>T4128-U4128-(P4128*M4128)</f>
        <v/>
      </c>
      <c r="W4128" s="7">
        <f>VLOOKUP(L4128,'Products Sheet'!$A:$B,2,FALSE)</f>
        <v/>
      </c>
      <c r="X4128" s="7" t="n"/>
      <c r="Y4128" s="7" t="n"/>
      <c r="Z4128" s="7" t="n"/>
      <c r="AA4128" s="7" t="n"/>
      <c r="AB4128" s="7" t="n"/>
      <c r="AC4128" s="7" t="n"/>
    </row>
    <row r="4129" ht="9.75" customHeight="1" s="12">
      <c r="A4129" s="11" t="inlineStr">
        <is>
          <t>SO - 0007899</t>
        </is>
      </c>
      <c r="B4129" s="11" t="inlineStr">
        <is>
          <t>In-Store</t>
        </is>
      </c>
      <c r="C4129" s="11" t="inlineStr">
        <is>
          <t>WARE-NMK1003</t>
        </is>
      </c>
      <c r="D4129" s="6" t="n">
        <v>44100</v>
      </c>
      <c r="E4129" s="6" t="n">
        <v>44172</v>
      </c>
      <c r="F4129" s="6" t="n">
        <v>44184</v>
      </c>
      <c r="G4129" s="6" t="n">
        <v>44194</v>
      </c>
      <c r="H4129" s="11" t="inlineStr">
        <is>
          <t>USD</t>
        </is>
      </c>
      <c r="I4129" s="11" t="n">
        <v>3</v>
      </c>
      <c r="J4129" s="11" t="n">
        <v>23</v>
      </c>
      <c r="K4129" s="11" t="n">
        <v>138</v>
      </c>
      <c r="L4129" s="11" t="n">
        <v>24</v>
      </c>
      <c r="M4129" s="11" t="n">
        <v>7</v>
      </c>
      <c r="N4129" s="11" t="n">
        <v>0.075</v>
      </c>
      <c r="O4129" s="7" t="n">
        <v>6090.3</v>
      </c>
      <c r="P4129" s="7" t="n">
        <v>3532.374</v>
      </c>
      <c r="Q4129" s="7">
        <f>text(E4129,"ddd")</f>
        <v/>
      </c>
      <c r="R4129" s="7">
        <f>G4129-F4129</f>
        <v/>
      </c>
      <c r="S4129" s="7">
        <f>E4129-D4129</f>
        <v/>
      </c>
      <c r="T4129" s="7">
        <f>O4129*M4129</f>
        <v/>
      </c>
      <c r="U4129" s="7">
        <f>T4129*N4129</f>
        <v/>
      </c>
      <c r="V4129" s="7">
        <f>T4129-U4129-(P4129*M4129)</f>
        <v/>
      </c>
      <c r="W4129" s="7">
        <f>VLOOKUP(L4129,'Products Sheet'!$A:$B,2,FALSE)</f>
        <v/>
      </c>
      <c r="X4129" s="7" t="n"/>
      <c r="Y4129" s="7" t="n"/>
      <c r="Z4129" s="7" t="n"/>
      <c r="AA4129" s="7" t="n"/>
      <c r="AB4129" s="7" t="n"/>
      <c r="AC4129" s="7" t="n"/>
    </row>
    <row r="4130" ht="9.75" customHeight="1" s="12">
      <c r="A4130" s="11" t="inlineStr">
        <is>
          <t>SO - 0007963</t>
        </is>
      </c>
      <c r="B4130" s="11" t="inlineStr">
        <is>
          <t>Online</t>
        </is>
      </c>
      <c r="C4130" s="11" t="inlineStr">
        <is>
          <t>WARE-NMK1003</t>
        </is>
      </c>
      <c r="D4130" s="6" t="n">
        <v>44100</v>
      </c>
      <c r="E4130" s="6" t="n">
        <v>44180</v>
      </c>
      <c r="F4130" s="6" t="n">
        <v>44184</v>
      </c>
      <c r="G4130" s="6" t="n">
        <v>44194</v>
      </c>
      <c r="H4130" s="11" t="inlineStr">
        <is>
          <t>USD</t>
        </is>
      </c>
      <c r="I4130" s="11" t="n">
        <v>12</v>
      </c>
      <c r="J4130" s="11" t="n">
        <v>10</v>
      </c>
      <c r="K4130" s="11" t="n">
        <v>187</v>
      </c>
      <c r="L4130" s="11" t="n">
        <v>24</v>
      </c>
      <c r="M4130" s="11" t="n">
        <v>3</v>
      </c>
      <c r="N4130" s="11" t="n">
        <v>0.075</v>
      </c>
      <c r="O4130" s="7" t="n">
        <v>214.4</v>
      </c>
      <c r="P4130" s="7" t="n">
        <v>105.056</v>
      </c>
      <c r="Q4130" s="7">
        <f>text(E4130,"ddd")</f>
        <v/>
      </c>
      <c r="R4130" s="7">
        <f>G4130-F4130</f>
        <v/>
      </c>
      <c r="S4130" s="7">
        <f>E4130-D4130</f>
        <v/>
      </c>
      <c r="T4130" s="7">
        <f>O4130*M4130</f>
        <v/>
      </c>
      <c r="U4130" s="7">
        <f>T4130*N4130</f>
        <v/>
      </c>
      <c r="V4130" s="7">
        <f>T4130-U4130-(P4130*M4130)</f>
        <v/>
      </c>
      <c r="W4130" s="7">
        <f>VLOOKUP(L4130,'Products Sheet'!$A:$B,2,FALSE)</f>
        <v/>
      </c>
      <c r="X4130" s="7" t="n"/>
      <c r="Y4130" s="7" t="n"/>
      <c r="Z4130" s="7" t="n"/>
      <c r="AA4130" s="7" t="n"/>
      <c r="AB4130" s="7" t="n"/>
      <c r="AC4130" s="7" t="n"/>
    </row>
    <row r="4131" ht="9.75" customHeight="1" s="12">
      <c r="A4131" s="11" t="inlineStr">
        <is>
          <t>SO - 000116</t>
        </is>
      </c>
      <c r="B4131" s="11" t="inlineStr">
        <is>
          <t>In-Store</t>
        </is>
      </c>
      <c r="C4131" s="11" t="inlineStr">
        <is>
          <t>WARE-MKL1006</t>
        </is>
      </c>
      <c r="D4131" s="6" t="n">
        <v>43100</v>
      </c>
      <c r="E4131" s="6" t="n">
        <v>43252</v>
      </c>
      <c r="F4131" s="6" t="n">
        <v>43275</v>
      </c>
      <c r="G4131" s="6" t="n">
        <v>43283</v>
      </c>
      <c r="H4131" s="11" t="inlineStr">
        <is>
          <t>USD</t>
        </is>
      </c>
      <c r="I4131" s="11" t="n">
        <v>5</v>
      </c>
      <c r="J4131" s="11" t="n">
        <v>11</v>
      </c>
      <c r="K4131" s="11" t="n">
        <v>354</v>
      </c>
      <c r="L4131" s="11" t="n">
        <v>25</v>
      </c>
      <c r="M4131" s="11" t="n">
        <v>3</v>
      </c>
      <c r="N4131" s="11" t="n">
        <v>0.05</v>
      </c>
      <c r="O4131" s="7" t="n">
        <v>1112.2</v>
      </c>
      <c r="P4131" s="7" t="n">
        <v>700.686</v>
      </c>
      <c r="Q4131" s="7">
        <f>text(E4131,"ddd")</f>
        <v/>
      </c>
      <c r="R4131" s="7">
        <f>G4131-F4131</f>
        <v/>
      </c>
      <c r="S4131" s="7">
        <f>E4131-D4131</f>
        <v/>
      </c>
      <c r="T4131" s="7">
        <f>O4131*M4131</f>
        <v/>
      </c>
      <c r="U4131" s="7">
        <f>T4131*N4131</f>
        <v/>
      </c>
      <c r="V4131" s="7">
        <f>T4131-U4131-(P4131*M4131)</f>
        <v/>
      </c>
      <c r="W4131" s="7">
        <f>VLOOKUP(L4131,'Products Sheet'!$A:$B,2,FALSE)</f>
        <v/>
      </c>
      <c r="X4131" s="7" t="n"/>
      <c r="Y4131" s="7" t="n"/>
      <c r="Z4131" s="7" t="n"/>
      <c r="AA4131" s="7" t="n"/>
      <c r="AB4131" s="7" t="n"/>
      <c r="AC4131" s="7" t="n"/>
    </row>
    <row r="4132" ht="9.75" customHeight="1" s="12">
      <c r="A4132" s="11" t="inlineStr">
        <is>
          <t>SO - 000140</t>
        </is>
      </c>
      <c r="B4132" s="11" t="inlineStr">
        <is>
          <t>In-Store</t>
        </is>
      </c>
      <c r="C4132" s="11" t="inlineStr">
        <is>
          <t>WARE-NMK1003</t>
        </is>
      </c>
      <c r="D4132" s="6" t="n">
        <v>43100</v>
      </c>
      <c r="E4132" s="6" t="n">
        <v>43254</v>
      </c>
      <c r="F4132" s="6" t="n">
        <v>43269</v>
      </c>
      <c r="G4132" s="6" t="n">
        <v>43279</v>
      </c>
      <c r="H4132" s="11" t="inlineStr">
        <is>
          <t>USD</t>
        </is>
      </c>
      <c r="I4132" s="11" t="n">
        <v>9</v>
      </c>
      <c r="J4132" s="11" t="n">
        <v>26</v>
      </c>
      <c r="K4132" s="11" t="n">
        <v>196</v>
      </c>
      <c r="L4132" s="11" t="n">
        <v>25</v>
      </c>
      <c r="M4132" s="11" t="n">
        <v>4</v>
      </c>
      <c r="N4132" s="11" t="n">
        <v>0.05</v>
      </c>
      <c r="O4132" s="7" t="n">
        <v>1132.3</v>
      </c>
      <c r="P4132" s="7" t="n">
        <v>486.889</v>
      </c>
      <c r="Q4132" s="7">
        <f>text(E4132,"ddd")</f>
        <v/>
      </c>
      <c r="R4132" s="7">
        <f>G4132-F4132</f>
        <v/>
      </c>
      <c r="S4132" s="7">
        <f>E4132-D4132</f>
        <v/>
      </c>
      <c r="T4132" s="7">
        <f>O4132*M4132</f>
        <v/>
      </c>
      <c r="U4132" s="7">
        <f>T4132*N4132</f>
        <v/>
      </c>
      <c r="V4132" s="7">
        <f>T4132-U4132-(P4132*M4132)</f>
        <v/>
      </c>
      <c r="W4132" s="7">
        <f>VLOOKUP(L4132,'Products Sheet'!$A:$B,2,FALSE)</f>
        <v/>
      </c>
      <c r="X4132" s="7" t="n"/>
      <c r="Y4132" s="7" t="n"/>
      <c r="Z4132" s="7" t="n"/>
      <c r="AA4132" s="7" t="n"/>
      <c r="AB4132" s="7" t="n"/>
      <c r="AC4132" s="7" t="n"/>
    </row>
    <row r="4133" ht="9.75" customHeight="1" s="12">
      <c r="A4133" s="11" t="inlineStr">
        <is>
          <t>SO - 000154</t>
        </is>
      </c>
      <c r="B4133" s="11" t="inlineStr">
        <is>
          <t>Distributor</t>
        </is>
      </c>
      <c r="C4133" s="11" t="inlineStr">
        <is>
          <t>WARE-MKL1006</t>
        </is>
      </c>
      <c r="D4133" s="6" t="n">
        <v>43100</v>
      </c>
      <c r="E4133" s="6" t="n">
        <v>43256</v>
      </c>
      <c r="F4133" s="6" t="n">
        <v>43263</v>
      </c>
      <c r="G4133" s="6" t="n">
        <v>43269</v>
      </c>
      <c r="H4133" s="11" t="inlineStr">
        <is>
          <t>USD</t>
        </is>
      </c>
      <c r="I4133" s="11" t="n">
        <v>23</v>
      </c>
      <c r="J4133" s="11" t="n">
        <v>24</v>
      </c>
      <c r="K4133" s="11" t="n">
        <v>349</v>
      </c>
      <c r="L4133" s="11" t="n">
        <v>25</v>
      </c>
      <c r="M4133" s="11" t="n">
        <v>4</v>
      </c>
      <c r="N4133" s="11" t="n">
        <v>0.075</v>
      </c>
      <c r="O4133" s="7" t="n">
        <v>3825.7</v>
      </c>
      <c r="P4133" s="7" t="n">
        <v>2257.163</v>
      </c>
      <c r="Q4133" s="7">
        <f>text(E4133,"ddd")</f>
        <v/>
      </c>
      <c r="R4133" s="7">
        <f>G4133-F4133</f>
        <v/>
      </c>
      <c r="S4133" s="7">
        <f>E4133-D4133</f>
        <v/>
      </c>
      <c r="T4133" s="7">
        <f>O4133*M4133</f>
        <v/>
      </c>
      <c r="U4133" s="7">
        <f>T4133*N4133</f>
        <v/>
      </c>
      <c r="V4133" s="7">
        <f>T4133-U4133-(P4133*M4133)</f>
        <v/>
      </c>
      <c r="W4133" s="7">
        <f>VLOOKUP(L4133,'Products Sheet'!$A:$B,2,FALSE)</f>
        <v/>
      </c>
      <c r="X4133" s="7" t="n"/>
      <c r="Y4133" s="7" t="n"/>
      <c r="Z4133" s="7" t="n"/>
      <c r="AA4133" s="7" t="n"/>
      <c r="AB4133" s="7" t="n"/>
      <c r="AC4133" s="7" t="n"/>
    </row>
    <row r="4134" ht="9.75" customHeight="1" s="12">
      <c r="A4134" s="11" t="inlineStr">
        <is>
          <t>SO - 000229</t>
        </is>
      </c>
      <c r="B4134" s="11" t="inlineStr">
        <is>
          <t>In-Store</t>
        </is>
      </c>
      <c r="C4134" s="11" t="inlineStr">
        <is>
          <t>WARE-PUJ1005</t>
        </is>
      </c>
      <c r="D4134" s="6" t="n">
        <v>43100</v>
      </c>
      <c r="E4134" s="6" t="n">
        <v>43266</v>
      </c>
      <c r="F4134" s="6" t="n">
        <v>43277</v>
      </c>
      <c r="G4134" s="6" t="n">
        <v>43283</v>
      </c>
      <c r="H4134" s="11" t="inlineStr">
        <is>
          <t>USD</t>
        </is>
      </c>
      <c r="I4134" s="11" t="n">
        <v>5</v>
      </c>
      <c r="J4134" s="11" t="n">
        <v>49</v>
      </c>
      <c r="K4134" s="11" t="n">
        <v>304</v>
      </c>
      <c r="L4134" s="11" t="n">
        <v>25</v>
      </c>
      <c r="M4134" s="11" t="n">
        <v>6</v>
      </c>
      <c r="N4134" s="11" t="n">
        <v>0.1</v>
      </c>
      <c r="O4134" s="7" t="n">
        <v>844.2</v>
      </c>
      <c r="P4134" s="7" t="n">
        <v>565.614</v>
      </c>
      <c r="Q4134" s="7">
        <f>text(E4134,"ddd")</f>
        <v/>
      </c>
      <c r="R4134" s="7">
        <f>G4134-F4134</f>
        <v/>
      </c>
      <c r="S4134" s="7">
        <f>E4134-D4134</f>
        <v/>
      </c>
      <c r="T4134" s="7">
        <f>O4134*M4134</f>
        <v/>
      </c>
      <c r="U4134" s="7">
        <f>T4134*N4134</f>
        <v/>
      </c>
      <c r="V4134" s="7">
        <f>T4134-U4134-(P4134*M4134)</f>
        <v/>
      </c>
      <c r="W4134" s="7">
        <f>VLOOKUP(L4134,'Products Sheet'!$A:$B,2,FALSE)</f>
        <v/>
      </c>
      <c r="X4134" s="7" t="n"/>
      <c r="Y4134" s="7" t="n"/>
      <c r="Z4134" s="7" t="n"/>
      <c r="AA4134" s="7" t="n"/>
      <c r="AB4134" s="7" t="n"/>
      <c r="AC4134" s="7" t="n"/>
    </row>
    <row r="4135" ht="9.75" customHeight="1" s="12">
      <c r="A4135" s="11" t="inlineStr">
        <is>
          <t>SO - 000237</t>
        </is>
      </c>
      <c r="B4135" s="11" t="inlineStr">
        <is>
          <t>Online</t>
        </is>
      </c>
      <c r="C4135" s="11" t="inlineStr">
        <is>
          <t>WARE-MKL1006</t>
        </is>
      </c>
      <c r="D4135" s="6" t="n">
        <v>43200</v>
      </c>
      <c r="E4135" s="6" t="n">
        <v>43267</v>
      </c>
      <c r="F4135" s="6" t="n">
        <v>43278</v>
      </c>
      <c r="G4135" s="6" t="n">
        <v>43282</v>
      </c>
      <c r="H4135" s="11" t="inlineStr">
        <is>
          <t>USD</t>
        </is>
      </c>
      <c r="I4135" s="11" t="n">
        <v>20</v>
      </c>
      <c r="J4135" s="11" t="n">
        <v>50</v>
      </c>
      <c r="K4135" s="11" t="n">
        <v>341</v>
      </c>
      <c r="L4135" s="11" t="n">
        <v>25</v>
      </c>
      <c r="M4135" s="11" t="n">
        <v>5</v>
      </c>
      <c r="N4135" s="11" t="n">
        <v>0.4</v>
      </c>
      <c r="O4135" s="7" t="n">
        <v>1721.9</v>
      </c>
      <c r="P4135" s="7" t="n">
        <v>1084.797</v>
      </c>
      <c r="Q4135" s="7">
        <f>text(E4135,"ddd")</f>
        <v/>
      </c>
      <c r="R4135" s="7">
        <f>G4135-F4135</f>
        <v/>
      </c>
      <c r="S4135" s="7">
        <f>E4135-D4135</f>
        <v/>
      </c>
      <c r="T4135" s="7">
        <f>O4135*M4135</f>
        <v/>
      </c>
      <c r="U4135" s="7">
        <f>T4135*N4135</f>
        <v/>
      </c>
      <c r="V4135" s="7">
        <f>T4135-U4135-(P4135*M4135)</f>
        <v/>
      </c>
      <c r="W4135" s="7">
        <f>VLOOKUP(L4135,'Products Sheet'!$A:$B,2,FALSE)</f>
        <v/>
      </c>
      <c r="X4135" s="7" t="n"/>
      <c r="Y4135" s="7" t="n"/>
      <c r="Z4135" s="7" t="n"/>
      <c r="AA4135" s="7" t="n"/>
      <c r="AB4135" s="7" t="n"/>
      <c r="AC4135" s="7" t="n"/>
    </row>
    <row r="4136" ht="9.75" customHeight="1" s="12">
      <c r="A4136" s="11" t="inlineStr">
        <is>
          <t>SO - 000279</t>
        </is>
      </c>
      <c r="B4136" s="11" t="inlineStr">
        <is>
          <t>Distributor</t>
        </is>
      </c>
      <c r="C4136" s="11" t="inlineStr">
        <is>
          <t>WARE-MKL1006</t>
        </is>
      </c>
      <c r="D4136" s="6" t="n">
        <v>43200</v>
      </c>
      <c r="E4136" s="6" t="n">
        <v>43272</v>
      </c>
      <c r="F4136" s="6" t="n">
        <v>43294</v>
      </c>
      <c r="G4136" s="6" t="n">
        <v>43302</v>
      </c>
      <c r="H4136" s="11" t="inlineStr">
        <is>
          <t>USD</t>
        </is>
      </c>
      <c r="I4136" s="11" t="n">
        <v>24</v>
      </c>
      <c r="J4136" s="11" t="n">
        <v>31</v>
      </c>
      <c r="K4136" s="11" t="n">
        <v>353</v>
      </c>
      <c r="L4136" s="11" t="n">
        <v>25</v>
      </c>
      <c r="M4136" s="11" t="n">
        <v>2</v>
      </c>
      <c r="N4136" s="11" t="n">
        <v>0.075</v>
      </c>
      <c r="O4136" s="7" t="n">
        <v>1092.1</v>
      </c>
      <c r="P4136" s="7" t="n">
        <v>589.7340000000002</v>
      </c>
      <c r="Q4136" s="7">
        <f>text(E4136,"ddd")</f>
        <v/>
      </c>
      <c r="R4136" s="7">
        <f>G4136-F4136</f>
        <v/>
      </c>
      <c r="S4136" s="7">
        <f>E4136-D4136</f>
        <v/>
      </c>
      <c r="T4136" s="7">
        <f>O4136*M4136</f>
        <v/>
      </c>
      <c r="U4136" s="7">
        <f>T4136*N4136</f>
        <v/>
      </c>
      <c r="V4136" s="7">
        <f>T4136-U4136-(P4136*M4136)</f>
        <v/>
      </c>
      <c r="W4136" s="7">
        <f>VLOOKUP(L4136,'Products Sheet'!$A:$B,2,FALSE)</f>
        <v/>
      </c>
      <c r="X4136" s="7" t="n"/>
      <c r="Y4136" s="7" t="n"/>
      <c r="Z4136" s="7" t="n"/>
      <c r="AA4136" s="7" t="n"/>
      <c r="AB4136" s="7" t="n"/>
      <c r="AC4136" s="7" t="n"/>
    </row>
    <row r="4137" ht="9.75" customHeight="1" s="12">
      <c r="A4137" s="11" t="inlineStr">
        <is>
          <t>SO - 000296</t>
        </is>
      </c>
      <c r="B4137" s="11" t="inlineStr">
        <is>
          <t>In-Store</t>
        </is>
      </c>
      <c r="C4137" s="11" t="inlineStr">
        <is>
          <t>WARE-PUJ1005</t>
        </is>
      </c>
      <c r="D4137" s="6" t="n">
        <v>43200</v>
      </c>
      <c r="E4137" s="6" t="n">
        <v>43274</v>
      </c>
      <c r="F4137" s="6" t="n">
        <v>43297</v>
      </c>
      <c r="G4137" s="6" t="n">
        <v>43303</v>
      </c>
      <c r="H4137" s="11" t="inlineStr">
        <is>
          <t>USD</t>
        </is>
      </c>
      <c r="I4137" s="11" t="n">
        <v>5</v>
      </c>
      <c r="J4137" s="11" t="n">
        <v>29</v>
      </c>
      <c r="K4137" s="11" t="n">
        <v>304</v>
      </c>
      <c r="L4137" s="11" t="n">
        <v>25</v>
      </c>
      <c r="M4137" s="11" t="n">
        <v>5</v>
      </c>
      <c r="N4137" s="11" t="n">
        <v>0.075</v>
      </c>
      <c r="O4137" s="7" t="n">
        <v>1072</v>
      </c>
      <c r="P4137" s="7" t="n">
        <v>900.48</v>
      </c>
      <c r="Q4137" s="7">
        <f>text(E4137,"ddd")</f>
        <v/>
      </c>
      <c r="R4137" s="7">
        <f>G4137-F4137</f>
        <v/>
      </c>
      <c r="S4137" s="7">
        <f>E4137-D4137</f>
        <v/>
      </c>
      <c r="T4137" s="7">
        <f>O4137*M4137</f>
        <v/>
      </c>
      <c r="U4137" s="7">
        <f>T4137*N4137</f>
        <v/>
      </c>
      <c r="V4137" s="7">
        <f>T4137-U4137-(P4137*M4137)</f>
        <v/>
      </c>
      <c r="W4137" s="7">
        <f>VLOOKUP(L4137,'Products Sheet'!$A:$B,2,FALSE)</f>
        <v/>
      </c>
      <c r="X4137" s="7" t="n"/>
      <c r="Y4137" s="7" t="n"/>
      <c r="Z4137" s="7" t="n"/>
      <c r="AA4137" s="7" t="n"/>
      <c r="AB4137" s="7" t="n"/>
      <c r="AC4137" s="7" t="n"/>
    </row>
    <row r="4138" ht="9.75" customHeight="1" s="12">
      <c r="A4138" s="11" t="inlineStr">
        <is>
          <t>SO - 000303</t>
        </is>
      </c>
      <c r="B4138" s="11" t="inlineStr">
        <is>
          <t>In-Store</t>
        </is>
      </c>
      <c r="C4138" s="11" t="inlineStr">
        <is>
          <t>WARE-UHY1004</t>
        </is>
      </c>
      <c r="D4138" s="6" t="n">
        <v>43200</v>
      </c>
      <c r="E4138" s="6" t="n">
        <v>43276</v>
      </c>
      <c r="F4138" s="6" t="n">
        <v>43295</v>
      </c>
      <c r="G4138" s="6" t="n">
        <v>43296</v>
      </c>
      <c r="H4138" s="11" t="inlineStr">
        <is>
          <t>USD</t>
        </is>
      </c>
      <c r="I4138" s="11" t="n">
        <v>1</v>
      </c>
      <c r="J4138" s="11" t="n">
        <v>38</v>
      </c>
      <c r="K4138" s="11" t="n">
        <v>256</v>
      </c>
      <c r="L4138" s="11" t="n">
        <v>25</v>
      </c>
      <c r="M4138" s="11" t="n">
        <v>4</v>
      </c>
      <c r="N4138" s="11" t="n">
        <v>0.15</v>
      </c>
      <c r="O4138" s="7" t="n">
        <v>1098.8</v>
      </c>
      <c r="P4138" s="7" t="n">
        <v>857.064</v>
      </c>
      <c r="Q4138" s="7">
        <f>text(E4138,"ddd")</f>
        <v/>
      </c>
      <c r="R4138" s="7">
        <f>G4138-F4138</f>
        <v/>
      </c>
      <c r="S4138" s="7">
        <f>E4138-D4138</f>
        <v/>
      </c>
      <c r="T4138" s="7">
        <f>O4138*M4138</f>
        <v/>
      </c>
      <c r="U4138" s="7">
        <f>T4138*N4138</f>
        <v/>
      </c>
      <c r="V4138" s="7">
        <f>T4138-U4138-(P4138*M4138)</f>
        <v/>
      </c>
      <c r="W4138" s="7">
        <f>VLOOKUP(L4138,'Products Sheet'!$A:$B,2,FALSE)</f>
        <v/>
      </c>
      <c r="X4138" s="7" t="n"/>
      <c r="Y4138" s="7" t="n"/>
      <c r="Z4138" s="7" t="n"/>
      <c r="AA4138" s="7" t="n"/>
      <c r="AB4138" s="7" t="n"/>
      <c r="AC4138" s="7" t="n"/>
    </row>
    <row r="4139" ht="9.75" customHeight="1" s="12">
      <c r="A4139" s="11" t="inlineStr">
        <is>
          <t>SO - 000312</t>
        </is>
      </c>
      <c r="B4139" s="11" t="inlineStr">
        <is>
          <t>Distributor</t>
        </is>
      </c>
      <c r="C4139" s="11" t="inlineStr">
        <is>
          <t>WARE-UHY1004</t>
        </is>
      </c>
      <c r="D4139" s="6" t="n">
        <v>43200</v>
      </c>
      <c r="E4139" s="6" t="n">
        <v>43277</v>
      </c>
      <c r="F4139" s="6" t="n">
        <v>43282</v>
      </c>
      <c r="G4139" s="6" t="n">
        <v>43292</v>
      </c>
      <c r="H4139" s="11" t="inlineStr">
        <is>
          <t>USD</t>
        </is>
      </c>
      <c r="I4139" s="11" t="n">
        <v>22</v>
      </c>
      <c r="J4139" s="11" t="n">
        <v>41</v>
      </c>
      <c r="K4139" s="11" t="n">
        <v>228</v>
      </c>
      <c r="L4139" s="11" t="n">
        <v>25</v>
      </c>
      <c r="M4139" s="11" t="n">
        <v>8</v>
      </c>
      <c r="N4139" s="11" t="n">
        <v>0.075</v>
      </c>
      <c r="O4139" s="7" t="n">
        <v>227.8</v>
      </c>
      <c r="P4139" s="7" t="n">
        <v>95.676</v>
      </c>
      <c r="Q4139" s="7">
        <f>text(E4139,"ddd")</f>
        <v/>
      </c>
      <c r="R4139" s="7">
        <f>G4139-F4139</f>
        <v/>
      </c>
      <c r="S4139" s="7">
        <f>E4139-D4139</f>
        <v/>
      </c>
      <c r="T4139" s="7">
        <f>O4139*M4139</f>
        <v/>
      </c>
      <c r="U4139" s="7">
        <f>T4139*N4139</f>
        <v/>
      </c>
      <c r="V4139" s="7">
        <f>T4139-U4139-(P4139*M4139)</f>
        <v/>
      </c>
      <c r="W4139" s="7">
        <f>VLOOKUP(L4139,'Products Sheet'!$A:$B,2,FALSE)</f>
        <v/>
      </c>
      <c r="X4139" s="7" t="n"/>
      <c r="Y4139" s="7" t="n"/>
      <c r="Z4139" s="7" t="n"/>
      <c r="AA4139" s="7" t="n"/>
      <c r="AB4139" s="7" t="n"/>
      <c r="AC4139" s="7" t="n"/>
    </row>
    <row r="4140" ht="9.75" customHeight="1" s="12">
      <c r="A4140" s="11" t="inlineStr">
        <is>
          <t>SO - 000320</t>
        </is>
      </c>
      <c r="B4140" s="11" t="inlineStr">
        <is>
          <t>Distributor</t>
        </is>
      </c>
      <c r="C4140" s="11" t="inlineStr">
        <is>
          <t>WARE-NMK1003</t>
        </is>
      </c>
      <c r="D4140" s="6" t="n">
        <v>43200</v>
      </c>
      <c r="E4140" s="6" t="n">
        <v>43278</v>
      </c>
      <c r="F4140" s="6" t="n">
        <v>43287</v>
      </c>
      <c r="G4140" s="6" t="n">
        <v>43290</v>
      </c>
      <c r="H4140" s="11" t="inlineStr">
        <is>
          <t>USD</t>
        </is>
      </c>
      <c r="I4140" s="11" t="n">
        <v>23</v>
      </c>
      <c r="J4140" s="11" t="n">
        <v>7</v>
      </c>
      <c r="K4140" s="11" t="n">
        <v>195</v>
      </c>
      <c r="L4140" s="11" t="n">
        <v>25</v>
      </c>
      <c r="M4140" s="11" t="n">
        <v>4</v>
      </c>
      <c r="N4140" s="11" t="n">
        <v>0.05</v>
      </c>
      <c r="O4140" s="7" t="n">
        <v>2519.2</v>
      </c>
      <c r="P4140" s="7" t="n">
        <v>2040.552</v>
      </c>
      <c r="Q4140" s="7">
        <f>text(E4140,"ddd")</f>
        <v/>
      </c>
      <c r="R4140" s="7">
        <f>G4140-F4140</f>
        <v/>
      </c>
      <c r="S4140" s="7">
        <f>E4140-D4140</f>
        <v/>
      </c>
      <c r="T4140" s="7">
        <f>O4140*M4140</f>
        <v/>
      </c>
      <c r="U4140" s="7">
        <f>T4140*N4140</f>
        <v/>
      </c>
      <c r="V4140" s="7">
        <f>T4140-U4140-(P4140*M4140)</f>
        <v/>
      </c>
      <c r="W4140" s="7">
        <f>VLOOKUP(L4140,'Products Sheet'!$A:$B,2,FALSE)</f>
        <v/>
      </c>
      <c r="X4140" s="7" t="n"/>
      <c r="Y4140" s="7" t="n"/>
      <c r="Z4140" s="7" t="n"/>
      <c r="AA4140" s="7" t="n"/>
      <c r="AB4140" s="7" t="n"/>
      <c r="AC4140" s="7" t="n"/>
    </row>
    <row r="4141" ht="9.75" customHeight="1" s="12">
      <c r="A4141" s="11" t="inlineStr">
        <is>
          <t>SO - 000451</t>
        </is>
      </c>
      <c r="B4141" s="11" t="inlineStr">
        <is>
          <t>Wholesale</t>
        </is>
      </c>
      <c r="C4141" s="11" t="inlineStr">
        <is>
          <t>WARE-PUJ1005</t>
        </is>
      </c>
      <c r="D4141" s="6" t="n">
        <v>43200</v>
      </c>
      <c r="E4141" s="6" t="n">
        <v>43293</v>
      </c>
      <c r="F4141" s="6" t="n">
        <v>43307</v>
      </c>
      <c r="G4141" s="6" t="n">
        <v>43313</v>
      </c>
      <c r="H4141" s="11" t="inlineStr">
        <is>
          <t>USD</t>
        </is>
      </c>
      <c r="I4141" s="11" t="n">
        <v>26</v>
      </c>
      <c r="J4141" s="11" t="n">
        <v>10</v>
      </c>
      <c r="K4141" s="11" t="n">
        <v>273</v>
      </c>
      <c r="L4141" s="11" t="n">
        <v>25</v>
      </c>
      <c r="M4141" s="11" t="n">
        <v>7</v>
      </c>
      <c r="N4141" s="11" t="n">
        <v>0.075</v>
      </c>
      <c r="O4141" s="7" t="n">
        <v>5433.7</v>
      </c>
      <c r="P4141" s="7" t="n">
        <v>3857.927</v>
      </c>
      <c r="Q4141" s="7">
        <f>text(E4141,"ddd")</f>
        <v/>
      </c>
      <c r="R4141" s="7">
        <f>G4141-F4141</f>
        <v/>
      </c>
      <c r="S4141" s="7">
        <f>E4141-D4141</f>
        <v/>
      </c>
      <c r="T4141" s="7">
        <f>O4141*M4141</f>
        <v/>
      </c>
      <c r="U4141" s="7">
        <f>T4141*N4141</f>
        <v/>
      </c>
      <c r="V4141" s="7">
        <f>T4141-U4141-(P4141*M4141)</f>
        <v/>
      </c>
      <c r="W4141" s="7">
        <f>VLOOKUP(L4141,'Products Sheet'!$A:$B,2,FALSE)</f>
        <v/>
      </c>
      <c r="X4141" s="7" t="n"/>
      <c r="Y4141" s="7" t="n"/>
      <c r="Z4141" s="7" t="n"/>
      <c r="AA4141" s="7" t="n"/>
      <c r="AB4141" s="7" t="n"/>
      <c r="AC4141" s="7" t="n"/>
    </row>
    <row r="4142" ht="9.75" customHeight="1" s="12">
      <c r="A4142" s="11" t="inlineStr">
        <is>
          <t>SO - 000479</t>
        </is>
      </c>
      <c r="B4142" s="11" t="inlineStr">
        <is>
          <t>In-Store</t>
        </is>
      </c>
      <c r="C4142" s="11" t="inlineStr">
        <is>
          <t>WARE-NMK1003</t>
        </is>
      </c>
      <c r="D4142" s="6" t="n">
        <v>43200</v>
      </c>
      <c r="E4142" s="6" t="n">
        <v>43296</v>
      </c>
      <c r="F4142" s="6" t="n">
        <v>43300</v>
      </c>
      <c r="G4142" s="6" t="n">
        <v>43304</v>
      </c>
      <c r="H4142" s="11" t="inlineStr">
        <is>
          <t>USD</t>
        </is>
      </c>
      <c r="I4142" s="11" t="n">
        <v>10</v>
      </c>
      <c r="J4142" s="11" t="n">
        <v>8</v>
      </c>
      <c r="K4142" s="11" t="n">
        <v>162</v>
      </c>
      <c r="L4142" s="11" t="n">
        <v>25</v>
      </c>
      <c r="M4142" s="11" t="n">
        <v>5</v>
      </c>
      <c r="N4142" s="11" t="n">
        <v>0.15</v>
      </c>
      <c r="O4142" s="7" t="n">
        <v>1078.7</v>
      </c>
      <c r="P4142" s="7" t="n">
        <v>506.989</v>
      </c>
      <c r="Q4142" s="7">
        <f>text(E4142,"ddd")</f>
        <v/>
      </c>
      <c r="R4142" s="7">
        <f>G4142-F4142</f>
        <v/>
      </c>
      <c r="S4142" s="7">
        <f>E4142-D4142</f>
        <v/>
      </c>
      <c r="T4142" s="7">
        <f>O4142*M4142</f>
        <v/>
      </c>
      <c r="U4142" s="7">
        <f>T4142*N4142</f>
        <v/>
      </c>
      <c r="V4142" s="7">
        <f>T4142-U4142-(P4142*M4142)</f>
        <v/>
      </c>
      <c r="W4142" s="7">
        <f>VLOOKUP(L4142,'Products Sheet'!$A:$B,2,FALSE)</f>
        <v/>
      </c>
      <c r="X4142" s="7" t="n"/>
      <c r="Y4142" s="7" t="n"/>
      <c r="Z4142" s="7" t="n"/>
      <c r="AA4142" s="7" t="n"/>
      <c r="AB4142" s="7" t="n"/>
      <c r="AC4142" s="7" t="n"/>
    </row>
    <row r="4143" ht="9.75" customHeight="1" s="12">
      <c r="A4143" s="11" t="inlineStr">
        <is>
          <t>SO - 000557</t>
        </is>
      </c>
      <c r="B4143" s="11" t="inlineStr">
        <is>
          <t>In-Store</t>
        </is>
      </c>
      <c r="C4143" s="11" t="inlineStr">
        <is>
          <t>WARE-MKL1006</t>
        </is>
      </c>
      <c r="D4143" s="6" t="n">
        <v>43200</v>
      </c>
      <c r="E4143" s="6" t="n">
        <v>43304</v>
      </c>
      <c r="F4143" s="6" t="n">
        <v>43306</v>
      </c>
      <c r="G4143" s="6" t="n">
        <v>43309</v>
      </c>
      <c r="H4143" s="11" t="inlineStr">
        <is>
          <t>USD</t>
        </is>
      </c>
      <c r="I4143" s="11" t="n">
        <v>5</v>
      </c>
      <c r="J4143" s="11" t="n">
        <v>23</v>
      </c>
      <c r="K4143" s="11" t="n">
        <v>364</v>
      </c>
      <c r="L4143" s="11" t="n">
        <v>25</v>
      </c>
      <c r="M4143" s="11" t="n">
        <v>1</v>
      </c>
      <c r="N4143" s="11" t="n">
        <v>0.15</v>
      </c>
      <c r="O4143" s="7" t="n">
        <v>241.2</v>
      </c>
      <c r="P4143" s="7" t="n">
        <v>144.72</v>
      </c>
      <c r="Q4143" s="7">
        <f>text(E4143,"ddd")</f>
        <v/>
      </c>
      <c r="R4143" s="7">
        <f>G4143-F4143</f>
        <v/>
      </c>
      <c r="S4143" s="7">
        <f>E4143-D4143</f>
        <v/>
      </c>
      <c r="T4143" s="7">
        <f>O4143*M4143</f>
        <v/>
      </c>
      <c r="U4143" s="7">
        <f>T4143*N4143</f>
        <v/>
      </c>
      <c r="V4143" s="7">
        <f>T4143-U4143-(P4143*M4143)</f>
        <v/>
      </c>
      <c r="W4143" s="7">
        <f>VLOOKUP(L4143,'Products Sheet'!$A:$B,2,FALSE)</f>
        <v/>
      </c>
      <c r="X4143" s="7" t="n"/>
      <c r="Y4143" s="7" t="n"/>
      <c r="Z4143" s="7" t="n"/>
      <c r="AA4143" s="7" t="n"/>
      <c r="AB4143" s="7" t="n"/>
      <c r="AC4143" s="7" t="n"/>
    </row>
    <row r="4144" ht="9.75" customHeight="1" s="12">
      <c r="A4144" s="11" t="inlineStr">
        <is>
          <t>SO - 000635</t>
        </is>
      </c>
      <c r="B4144" s="11" t="inlineStr">
        <is>
          <t>Wholesale</t>
        </is>
      </c>
      <c r="C4144" s="11" t="inlineStr">
        <is>
          <t>WARE-UHY1004</t>
        </is>
      </c>
      <c r="D4144" s="6" t="n">
        <v>43200</v>
      </c>
      <c r="E4144" s="6" t="n">
        <v>43314</v>
      </c>
      <c r="F4144" s="6" t="n">
        <v>43332</v>
      </c>
      <c r="G4144" s="6" t="n">
        <v>43333</v>
      </c>
      <c r="H4144" s="11" t="inlineStr">
        <is>
          <t>USD</t>
        </is>
      </c>
      <c r="I4144" s="11" t="n">
        <v>26</v>
      </c>
      <c r="J4144" s="11" t="n">
        <v>39</v>
      </c>
      <c r="K4144" s="11" t="n">
        <v>212</v>
      </c>
      <c r="L4144" s="11" t="n">
        <v>25</v>
      </c>
      <c r="M4144" s="11" t="n">
        <v>8</v>
      </c>
      <c r="N4144" s="11" t="n">
        <v>0.05</v>
      </c>
      <c r="O4144" s="7" t="n">
        <v>1005</v>
      </c>
      <c r="P4144" s="7" t="n">
        <v>703.5</v>
      </c>
      <c r="Q4144" s="7">
        <f>text(E4144,"ddd")</f>
        <v/>
      </c>
      <c r="R4144" s="7">
        <f>G4144-F4144</f>
        <v/>
      </c>
      <c r="S4144" s="7">
        <f>E4144-D4144</f>
        <v/>
      </c>
      <c r="T4144" s="7">
        <f>O4144*M4144</f>
        <v/>
      </c>
      <c r="U4144" s="7">
        <f>T4144*N4144</f>
        <v/>
      </c>
      <c r="V4144" s="7">
        <f>T4144-U4144-(P4144*M4144)</f>
        <v/>
      </c>
      <c r="W4144" s="7">
        <f>VLOOKUP(L4144,'Products Sheet'!$A:$B,2,FALSE)</f>
        <v/>
      </c>
      <c r="X4144" s="7" t="n"/>
      <c r="Y4144" s="7" t="n"/>
      <c r="Z4144" s="7" t="n"/>
      <c r="AA4144" s="7" t="n"/>
      <c r="AB4144" s="7" t="n"/>
      <c r="AC4144" s="7" t="n"/>
    </row>
    <row r="4145" ht="9.75" customHeight="1" s="12">
      <c r="A4145" s="11" t="inlineStr">
        <is>
          <t>SO - 000715</t>
        </is>
      </c>
      <c r="B4145" s="11" t="inlineStr">
        <is>
          <t>Online</t>
        </is>
      </c>
      <c r="C4145" s="11" t="inlineStr">
        <is>
          <t>WARE-UHY1004</t>
        </is>
      </c>
      <c r="D4145" s="6" t="n">
        <v>43200</v>
      </c>
      <c r="E4145" s="6" t="n">
        <v>43322</v>
      </c>
      <c r="F4145" s="6" t="n">
        <v>43329</v>
      </c>
      <c r="G4145" s="6" t="n">
        <v>43339</v>
      </c>
      <c r="H4145" s="11" t="inlineStr">
        <is>
          <t>USD</t>
        </is>
      </c>
      <c r="I4145" s="11" t="n">
        <v>12</v>
      </c>
      <c r="J4145" s="11" t="n">
        <v>46</v>
      </c>
      <c r="K4145" s="11" t="n">
        <v>236</v>
      </c>
      <c r="L4145" s="11" t="n">
        <v>25</v>
      </c>
      <c r="M4145" s="11" t="n">
        <v>4</v>
      </c>
      <c r="N4145" s="11" t="n">
        <v>0.075</v>
      </c>
      <c r="O4145" s="7" t="n">
        <v>3932.9</v>
      </c>
      <c r="P4145" s="7" t="n">
        <v>2871.017</v>
      </c>
      <c r="Q4145" s="7">
        <f>text(E4145,"ddd")</f>
        <v/>
      </c>
      <c r="R4145" s="7">
        <f>G4145-F4145</f>
        <v/>
      </c>
      <c r="S4145" s="7">
        <f>E4145-D4145</f>
        <v/>
      </c>
      <c r="T4145" s="7">
        <f>O4145*M4145</f>
        <v/>
      </c>
      <c r="U4145" s="7">
        <f>T4145*N4145</f>
        <v/>
      </c>
      <c r="V4145" s="7">
        <f>T4145-U4145-(P4145*M4145)</f>
        <v/>
      </c>
      <c r="W4145" s="7">
        <f>VLOOKUP(L4145,'Products Sheet'!$A:$B,2,FALSE)</f>
        <v/>
      </c>
      <c r="X4145" s="7" t="n"/>
      <c r="Y4145" s="7" t="n"/>
      <c r="Z4145" s="7" t="n"/>
      <c r="AA4145" s="7" t="n"/>
      <c r="AB4145" s="7" t="n"/>
      <c r="AC4145" s="7" t="n"/>
    </row>
    <row r="4146" ht="9.75" customHeight="1" s="12">
      <c r="A4146" s="11" t="inlineStr">
        <is>
          <t>SO - 000732</t>
        </is>
      </c>
      <c r="B4146" s="11" t="inlineStr">
        <is>
          <t>Distributor</t>
        </is>
      </c>
      <c r="C4146" s="11" t="inlineStr">
        <is>
          <t>WARE-NMK1003</t>
        </is>
      </c>
      <c r="D4146" s="6" t="n">
        <v>43200</v>
      </c>
      <c r="E4146" s="6" t="n">
        <v>43324</v>
      </c>
      <c r="F4146" s="6" t="n">
        <v>43347</v>
      </c>
      <c r="G4146" s="6" t="n">
        <v>43350</v>
      </c>
      <c r="H4146" s="11" t="inlineStr">
        <is>
          <t>USD</t>
        </is>
      </c>
      <c r="I4146" s="11" t="n">
        <v>23</v>
      </c>
      <c r="J4146" s="11" t="n">
        <v>30</v>
      </c>
      <c r="K4146" s="11" t="n">
        <v>132</v>
      </c>
      <c r="L4146" s="11" t="n">
        <v>25</v>
      </c>
      <c r="M4146" s="11" t="n">
        <v>8</v>
      </c>
      <c r="N4146" s="11" t="n">
        <v>0.075</v>
      </c>
      <c r="O4146" s="7" t="n">
        <v>4013.3</v>
      </c>
      <c r="P4146" s="7" t="n">
        <v>3090.241</v>
      </c>
      <c r="Q4146" s="7">
        <f>text(E4146,"ddd")</f>
        <v/>
      </c>
      <c r="R4146" s="7">
        <f>G4146-F4146</f>
        <v/>
      </c>
      <c r="S4146" s="7">
        <f>E4146-D4146</f>
        <v/>
      </c>
      <c r="T4146" s="7">
        <f>O4146*M4146</f>
        <v/>
      </c>
      <c r="U4146" s="7">
        <f>T4146*N4146</f>
        <v/>
      </c>
      <c r="V4146" s="7">
        <f>T4146-U4146-(P4146*M4146)</f>
        <v/>
      </c>
      <c r="W4146" s="7">
        <f>VLOOKUP(L4146,'Products Sheet'!$A:$B,2,FALSE)</f>
        <v/>
      </c>
      <c r="X4146" s="7" t="n"/>
      <c r="Y4146" s="7" t="n"/>
      <c r="Z4146" s="7" t="n"/>
      <c r="AA4146" s="7" t="n"/>
      <c r="AB4146" s="7" t="n"/>
      <c r="AC4146" s="7" t="n"/>
    </row>
    <row r="4147" ht="9.75" customHeight="1" s="12">
      <c r="A4147" s="11" t="inlineStr">
        <is>
          <t>SO - 000769</t>
        </is>
      </c>
      <c r="B4147" s="11" t="inlineStr">
        <is>
          <t>Wholesale</t>
        </is>
      </c>
      <c r="C4147" s="11" t="inlineStr">
        <is>
          <t>WARE-PUJ1005</t>
        </is>
      </c>
      <c r="D4147" s="6" t="n">
        <v>43200</v>
      </c>
      <c r="E4147" s="6" t="n">
        <v>43328</v>
      </c>
      <c r="F4147" s="6" t="n">
        <v>43351</v>
      </c>
      <c r="G4147" s="6" t="n">
        <v>43354</v>
      </c>
      <c r="H4147" s="11" t="inlineStr">
        <is>
          <t>USD</t>
        </is>
      </c>
      <c r="I4147" s="11" t="n">
        <v>25</v>
      </c>
      <c r="J4147" s="11" t="n">
        <v>36</v>
      </c>
      <c r="K4147" s="11" t="n">
        <v>282</v>
      </c>
      <c r="L4147" s="11" t="n">
        <v>25</v>
      </c>
      <c r="M4147" s="11" t="n">
        <v>6</v>
      </c>
      <c r="N4147" s="11" t="n">
        <v>0.15</v>
      </c>
      <c r="O4147" s="7" t="n">
        <v>1226.1</v>
      </c>
      <c r="P4147" s="7" t="n">
        <v>588.528</v>
      </c>
      <c r="Q4147" s="7">
        <f>text(E4147,"ddd")</f>
        <v/>
      </c>
      <c r="R4147" s="7">
        <f>G4147-F4147</f>
        <v/>
      </c>
      <c r="S4147" s="7">
        <f>E4147-D4147</f>
        <v/>
      </c>
      <c r="T4147" s="7">
        <f>O4147*M4147</f>
        <v/>
      </c>
      <c r="U4147" s="7">
        <f>T4147*N4147</f>
        <v/>
      </c>
      <c r="V4147" s="7">
        <f>T4147-U4147-(P4147*M4147)</f>
        <v/>
      </c>
      <c r="W4147" s="7">
        <f>VLOOKUP(L4147,'Products Sheet'!$A:$B,2,FALSE)</f>
        <v/>
      </c>
      <c r="X4147" s="7" t="n"/>
      <c r="Y4147" s="7" t="n"/>
      <c r="Z4147" s="7" t="n"/>
      <c r="AA4147" s="7" t="n"/>
      <c r="AB4147" s="7" t="n"/>
      <c r="AC4147" s="7" t="n"/>
    </row>
    <row r="4148" ht="9.75" customHeight="1" s="12">
      <c r="A4148" s="11" t="inlineStr">
        <is>
          <t>SO - 0001027</t>
        </is>
      </c>
      <c r="B4148" s="11" t="inlineStr">
        <is>
          <t>Distributor</t>
        </is>
      </c>
      <c r="C4148" s="11" t="inlineStr">
        <is>
          <t>WARE-NBV1002</t>
        </is>
      </c>
      <c r="D4148" s="6" t="n">
        <v>43300</v>
      </c>
      <c r="E4148" s="6" t="n">
        <v>43358</v>
      </c>
      <c r="F4148" s="6" t="n">
        <v>43362</v>
      </c>
      <c r="G4148" s="6" t="n">
        <v>43370</v>
      </c>
      <c r="H4148" s="11" t="inlineStr">
        <is>
          <t>USD</t>
        </is>
      </c>
      <c r="I4148" s="11" t="n">
        <v>23</v>
      </c>
      <c r="J4148" s="11" t="n">
        <v>14</v>
      </c>
      <c r="K4148" s="11" t="n">
        <v>83</v>
      </c>
      <c r="L4148" s="11" t="n">
        <v>25</v>
      </c>
      <c r="M4148" s="11" t="n">
        <v>1</v>
      </c>
      <c r="N4148" s="11" t="n">
        <v>0.15</v>
      </c>
      <c r="O4148" s="7" t="n">
        <v>2659.9</v>
      </c>
      <c r="P4148" s="7" t="n">
        <v>2154.519</v>
      </c>
      <c r="Q4148" s="7">
        <f>text(E4148,"ddd")</f>
        <v/>
      </c>
      <c r="R4148" s="7">
        <f>G4148-F4148</f>
        <v/>
      </c>
      <c r="S4148" s="7">
        <f>E4148-D4148</f>
        <v/>
      </c>
      <c r="T4148" s="7">
        <f>O4148*M4148</f>
        <v/>
      </c>
      <c r="U4148" s="7">
        <f>T4148*N4148</f>
        <v/>
      </c>
      <c r="V4148" s="7">
        <f>T4148-U4148-(P4148*M4148)</f>
        <v/>
      </c>
      <c r="W4148" s="7">
        <f>VLOOKUP(L4148,'Products Sheet'!$A:$B,2,FALSE)</f>
        <v/>
      </c>
      <c r="X4148" s="7" t="n"/>
      <c r="Y4148" s="7" t="n"/>
      <c r="Z4148" s="7" t="n"/>
      <c r="AA4148" s="7" t="n"/>
      <c r="AB4148" s="7" t="n"/>
      <c r="AC4148" s="7" t="n"/>
    </row>
    <row r="4149" ht="9.75" customHeight="1" s="12">
      <c r="A4149" s="11" t="inlineStr">
        <is>
          <t>SO - 0001038</t>
        </is>
      </c>
      <c r="B4149" s="11" t="inlineStr">
        <is>
          <t>In-Store</t>
        </is>
      </c>
      <c r="C4149" s="11" t="inlineStr">
        <is>
          <t>WARE-MKL1006</t>
        </is>
      </c>
      <c r="D4149" s="6" t="n">
        <v>43300</v>
      </c>
      <c r="E4149" s="6" t="n">
        <v>43360</v>
      </c>
      <c r="F4149" s="6" t="n">
        <v>43368</v>
      </c>
      <c r="G4149" s="6" t="n">
        <v>43369</v>
      </c>
      <c r="H4149" s="11" t="inlineStr">
        <is>
          <t>USD</t>
        </is>
      </c>
      <c r="I4149" s="11" t="n">
        <v>6</v>
      </c>
      <c r="J4149" s="11" t="n">
        <v>8</v>
      </c>
      <c r="K4149" s="11" t="n">
        <v>366</v>
      </c>
      <c r="L4149" s="11" t="n">
        <v>25</v>
      </c>
      <c r="M4149" s="11" t="n">
        <v>8</v>
      </c>
      <c r="N4149" s="11" t="n">
        <v>0.05</v>
      </c>
      <c r="O4149" s="7" t="n">
        <v>2961.4</v>
      </c>
      <c r="P4149" s="7" t="n">
        <v>1184.56</v>
      </c>
      <c r="Q4149" s="7">
        <f>text(E4149,"ddd")</f>
        <v/>
      </c>
      <c r="R4149" s="7">
        <f>G4149-F4149</f>
        <v/>
      </c>
      <c r="S4149" s="7">
        <f>E4149-D4149</f>
        <v/>
      </c>
      <c r="T4149" s="7">
        <f>O4149*M4149</f>
        <v/>
      </c>
      <c r="U4149" s="7">
        <f>T4149*N4149</f>
        <v/>
      </c>
      <c r="V4149" s="7">
        <f>T4149-U4149-(P4149*M4149)</f>
        <v/>
      </c>
      <c r="W4149" s="7">
        <f>VLOOKUP(L4149,'Products Sheet'!$A:$B,2,FALSE)</f>
        <v/>
      </c>
      <c r="X4149" s="7" t="n"/>
      <c r="Y4149" s="7" t="n"/>
      <c r="Z4149" s="7" t="n"/>
      <c r="AA4149" s="7" t="n"/>
      <c r="AB4149" s="7" t="n"/>
      <c r="AC4149" s="7" t="n"/>
    </row>
    <row r="4150" ht="9.75" customHeight="1" s="12">
      <c r="A4150" s="11" t="inlineStr">
        <is>
          <t>SO - 0001167</t>
        </is>
      </c>
      <c r="B4150" s="11" t="inlineStr">
        <is>
          <t>In-Store</t>
        </is>
      </c>
      <c r="C4150" s="11" t="inlineStr">
        <is>
          <t>WARE-NBV1002</t>
        </is>
      </c>
      <c r="D4150" s="6" t="n">
        <v>43200</v>
      </c>
      <c r="E4150" s="6" t="n">
        <v>43375</v>
      </c>
      <c r="F4150" s="6" t="n">
        <v>43381</v>
      </c>
      <c r="G4150" s="6" t="n">
        <v>43385</v>
      </c>
      <c r="H4150" s="11" t="inlineStr">
        <is>
          <t>USD</t>
        </is>
      </c>
      <c r="I4150" s="11" t="n">
        <v>5</v>
      </c>
      <c r="J4150" s="11" t="n">
        <v>22</v>
      </c>
      <c r="K4150" s="11" t="n">
        <v>78</v>
      </c>
      <c r="L4150" s="11" t="n">
        <v>25</v>
      </c>
      <c r="M4150" s="11" t="n">
        <v>1</v>
      </c>
      <c r="N4150" s="11" t="n">
        <v>0.2</v>
      </c>
      <c r="O4150" s="7" t="n">
        <v>1809</v>
      </c>
      <c r="P4150" s="7" t="n">
        <v>1212.03</v>
      </c>
      <c r="Q4150" s="7">
        <f>text(E4150,"ddd")</f>
        <v/>
      </c>
      <c r="R4150" s="7">
        <f>G4150-F4150</f>
        <v/>
      </c>
      <c r="S4150" s="7">
        <f>E4150-D4150</f>
        <v/>
      </c>
      <c r="T4150" s="7">
        <f>O4150*M4150</f>
        <v/>
      </c>
      <c r="U4150" s="7">
        <f>T4150*N4150</f>
        <v/>
      </c>
      <c r="V4150" s="7">
        <f>T4150-U4150-(P4150*M4150)</f>
        <v/>
      </c>
      <c r="W4150" s="7">
        <f>VLOOKUP(L4150,'Products Sheet'!$A:$B,2,FALSE)</f>
        <v/>
      </c>
      <c r="X4150" s="7" t="n"/>
      <c r="Y4150" s="7" t="n"/>
      <c r="Z4150" s="7" t="n"/>
      <c r="AA4150" s="7" t="n"/>
      <c r="AB4150" s="7" t="n"/>
      <c r="AC4150" s="7" t="n"/>
    </row>
    <row r="4151" ht="9.75" customHeight="1" s="12">
      <c r="A4151" s="11" t="inlineStr">
        <is>
          <t>SO - 0001187</t>
        </is>
      </c>
      <c r="B4151" s="11" t="inlineStr">
        <is>
          <t>Wholesale</t>
        </is>
      </c>
      <c r="C4151" s="11" t="inlineStr">
        <is>
          <t>WARE-NMK1003</t>
        </is>
      </c>
      <c r="D4151" s="6" t="n">
        <v>43300</v>
      </c>
      <c r="E4151" s="6" t="n">
        <v>43379</v>
      </c>
      <c r="F4151" s="6" t="n">
        <v>43395</v>
      </c>
      <c r="G4151" s="6" t="n">
        <v>43405</v>
      </c>
      <c r="H4151" s="11" t="inlineStr">
        <is>
          <t>USD</t>
        </is>
      </c>
      <c r="I4151" s="11" t="n">
        <v>25</v>
      </c>
      <c r="J4151" s="11" t="n">
        <v>2</v>
      </c>
      <c r="K4151" s="11" t="n">
        <v>139</v>
      </c>
      <c r="L4151" s="11" t="n">
        <v>25</v>
      </c>
      <c r="M4151" s="11" t="n">
        <v>3</v>
      </c>
      <c r="N4151" s="11" t="n">
        <v>0.15</v>
      </c>
      <c r="O4151" s="7" t="n">
        <v>1051.9</v>
      </c>
      <c r="P4151" s="7" t="n">
        <v>831.0010000000001</v>
      </c>
      <c r="Q4151" s="7">
        <f>text(E4151,"ddd")</f>
        <v/>
      </c>
      <c r="R4151" s="7">
        <f>G4151-F4151</f>
        <v/>
      </c>
      <c r="S4151" s="7">
        <f>E4151-D4151</f>
        <v/>
      </c>
      <c r="T4151" s="7">
        <f>O4151*M4151</f>
        <v/>
      </c>
      <c r="U4151" s="7">
        <f>T4151*N4151</f>
        <v/>
      </c>
      <c r="V4151" s="7">
        <f>T4151-U4151-(P4151*M4151)</f>
        <v/>
      </c>
      <c r="W4151" s="7">
        <f>VLOOKUP(L4151,'Products Sheet'!$A:$B,2,FALSE)</f>
        <v/>
      </c>
      <c r="X4151" s="7" t="n"/>
      <c r="Y4151" s="7" t="n"/>
      <c r="Z4151" s="7" t="n"/>
      <c r="AA4151" s="7" t="n"/>
      <c r="AB4151" s="7" t="n"/>
      <c r="AC4151" s="7" t="n"/>
    </row>
    <row r="4152" ht="9.75" customHeight="1" s="12">
      <c r="A4152" s="11" t="inlineStr">
        <is>
          <t>SO - 0001242</t>
        </is>
      </c>
      <c r="B4152" s="11" t="inlineStr">
        <is>
          <t>Distributor</t>
        </is>
      </c>
      <c r="C4152" s="11" t="inlineStr">
        <is>
          <t>WARE-PUJ1005</t>
        </is>
      </c>
      <c r="D4152" s="6" t="n">
        <v>43300</v>
      </c>
      <c r="E4152" s="6" t="n">
        <v>43387</v>
      </c>
      <c r="F4152" s="6" t="n">
        <v>43412</v>
      </c>
      <c r="G4152" s="6" t="n">
        <v>43421</v>
      </c>
      <c r="H4152" s="11" t="inlineStr">
        <is>
          <t>USD</t>
        </is>
      </c>
      <c r="I4152" s="11" t="n">
        <v>24</v>
      </c>
      <c r="J4152" s="11" t="n">
        <v>39</v>
      </c>
      <c r="K4152" s="11" t="n">
        <v>305</v>
      </c>
      <c r="L4152" s="11" t="n">
        <v>25</v>
      </c>
      <c r="M4152" s="11" t="n">
        <v>4</v>
      </c>
      <c r="N4152" s="11" t="n">
        <v>0.05</v>
      </c>
      <c r="O4152" s="7" t="n">
        <v>844.2</v>
      </c>
      <c r="P4152" s="7" t="n">
        <v>388.3320000000001</v>
      </c>
      <c r="Q4152" s="7">
        <f>text(E4152,"ddd")</f>
        <v/>
      </c>
      <c r="R4152" s="7">
        <f>G4152-F4152</f>
        <v/>
      </c>
      <c r="S4152" s="7">
        <f>E4152-D4152</f>
        <v/>
      </c>
      <c r="T4152" s="7">
        <f>O4152*M4152</f>
        <v/>
      </c>
      <c r="U4152" s="7">
        <f>T4152*N4152</f>
        <v/>
      </c>
      <c r="V4152" s="7">
        <f>T4152-U4152-(P4152*M4152)</f>
        <v/>
      </c>
      <c r="W4152" s="7">
        <f>VLOOKUP(L4152,'Products Sheet'!$A:$B,2,FALSE)</f>
        <v/>
      </c>
      <c r="X4152" s="7" t="n"/>
      <c r="Y4152" s="7" t="n"/>
      <c r="Z4152" s="7" t="n"/>
      <c r="AA4152" s="7" t="n"/>
      <c r="AB4152" s="7" t="n"/>
      <c r="AC4152" s="7" t="n"/>
    </row>
    <row r="4153" ht="9.75" customHeight="1" s="12">
      <c r="A4153" s="11" t="inlineStr">
        <is>
          <t>SO - 0001263</t>
        </is>
      </c>
      <c r="B4153" s="11" t="inlineStr">
        <is>
          <t>In-Store</t>
        </is>
      </c>
      <c r="C4153" s="11" t="inlineStr">
        <is>
          <t>WARE-NMK1003</t>
        </is>
      </c>
      <c r="D4153" s="6" t="n">
        <v>43300</v>
      </c>
      <c r="E4153" s="6" t="n">
        <v>43390</v>
      </c>
      <c r="F4153" s="6" t="n">
        <v>43401</v>
      </c>
      <c r="G4153" s="6" t="n">
        <v>43405</v>
      </c>
      <c r="H4153" s="11" t="inlineStr">
        <is>
          <t>USD</t>
        </is>
      </c>
      <c r="I4153" s="11" t="n">
        <v>8</v>
      </c>
      <c r="J4153" s="11" t="n">
        <v>7</v>
      </c>
      <c r="K4153" s="11" t="n">
        <v>169</v>
      </c>
      <c r="L4153" s="11" t="n">
        <v>25</v>
      </c>
      <c r="M4153" s="11" t="n">
        <v>2</v>
      </c>
      <c r="N4153" s="11" t="n">
        <v>0.05</v>
      </c>
      <c r="O4153" s="7" t="n">
        <v>1072</v>
      </c>
      <c r="P4153" s="7" t="n">
        <v>514.5599999999999</v>
      </c>
      <c r="Q4153" s="7">
        <f>text(E4153,"ddd")</f>
        <v/>
      </c>
      <c r="R4153" s="7">
        <f>G4153-F4153</f>
        <v/>
      </c>
      <c r="S4153" s="7">
        <f>E4153-D4153</f>
        <v/>
      </c>
      <c r="T4153" s="7">
        <f>O4153*M4153</f>
        <v/>
      </c>
      <c r="U4153" s="7">
        <f>T4153*N4153</f>
        <v/>
      </c>
      <c r="V4153" s="7">
        <f>T4153-U4153-(P4153*M4153)</f>
        <v/>
      </c>
      <c r="W4153" s="7">
        <f>VLOOKUP(L4153,'Products Sheet'!$A:$B,2,FALSE)</f>
        <v/>
      </c>
      <c r="X4153" s="7" t="n"/>
      <c r="Y4153" s="7" t="n"/>
      <c r="Z4153" s="7" t="n"/>
      <c r="AA4153" s="7" t="n"/>
      <c r="AB4153" s="7" t="n"/>
      <c r="AC4153" s="7" t="n"/>
    </row>
    <row r="4154" ht="9.75" customHeight="1" s="12">
      <c r="A4154" s="11" t="inlineStr">
        <is>
          <t>SO - 0001330</t>
        </is>
      </c>
      <c r="B4154" s="11" t="inlineStr">
        <is>
          <t>Distributor</t>
        </is>
      </c>
      <c r="C4154" s="11" t="inlineStr">
        <is>
          <t>WARE-NMK1003</t>
        </is>
      </c>
      <c r="D4154" s="6" t="n">
        <v>43300</v>
      </c>
      <c r="E4154" s="6" t="n">
        <v>43398</v>
      </c>
      <c r="F4154" s="6" t="n">
        <v>43424</v>
      </c>
      <c r="G4154" s="6" t="n">
        <v>43434</v>
      </c>
      <c r="H4154" s="11" t="inlineStr">
        <is>
          <t>USD</t>
        </is>
      </c>
      <c r="I4154" s="11" t="n">
        <v>21</v>
      </c>
      <c r="J4154" s="11" t="n">
        <v>14</v>
      </c>
      <c r="K4154" s="11" t="n">
        <v>164</v>
      </c>
      <c r="L4154" s="11" t="n">
        <v>25</v>
      </c>
      <c r="M4154" s="11" t="n">
        <v>7</v>
      </c>
      <c r="N4154" s="11" t="n">
        <v>0.075</v>
      </c>
      <c r="O4154" s="7" t="n">
        <v>2680</v>
      </c>
      <c r="P4154" s="7" t="n">
        <v>2010</v>
      </c>
      <c r="Q4154" s="7">
        <f>text(E4154,"ddd")</f>
        <v/>
      </c>
      <c r="R4154" s="7">
        <f>G4154-F4154</f>
        <v/>
      </c>
      <c r="S4154" s="7">
        <f>E4154-D4154</f>
        <v/>
      </c>
      <c r="T4154" s="7">
        <f>O4154*M4154</f>
        <v/>
      </c>
      <c r="U4154" s="7">
        <f>T4154*N4154</f>
        <v/>
      </c>
      <c r="V4154" s="7">
        <f>T4154-U4154-(P4154*M4154)</f>
        <v/>
      </c>
      <c r="W4154" s="7">
        <f>VLOOKUP(L4154,'Products Sheet'!$A:$B,2,FALSE)</f>
        <v/>
      </c>
      <c r="X4154" s="7" t="n"/>
      <c r="Y4154" s="7" t="n"/>
      <c r="Z4154" s="7" t="n"/>
      <c r="AA4154" s="7" t="n"/>
      <c r="AB4154" s="7" t="n"/>
      <c r="AC4154" s="7" t="n"/>
    </row>
    <row r="4155" ht="9.75" customHeight="1" s="12">
      <c r="A4155" s="11" t="inlineStr">
        <is>
          <t>SO - 0001364</t>
        </is>
      </c>
      <c r="B4155" s="11" t="inlineStr">
        <is>
          <t>In-Store</t>
        </is>
      </c>
      <c r="C4155" s="11" t="inlineStr">
        <is>
          <t>WARE-XYS1001</t>
        </is>
      </c>
      <c r="D4155" s="6" t="n">
        <v>43300</v>
      </c>
      <c r="E4155" s="6" t="n">
        <v>43402</v>
      </c>
      <c r="F4155" s="6" t="n">
        <v>43427</v>
      </c>
      <c r="G4155" s="6" t="n">
        <v>43437</v>
      </c>
      <c r="H4155" s="11" t="inlineStr">
        <is>
          <t>USD</t>
        </is>
      </c>
      <c r="I4155" s="11" t="n">
        <v>8</v>
      </c>
      <c r="J4155" s="11" t="n">
        <v>32</v>
      </c>
      <c r="K4155" s="11" t="n">
        <v>57</v>
      </c>
      <c r="L4155" s="11" t="n">
        <v>25</v>
      </c>
      <c r="M4155" s="11" t="n">
        <v>6</v>
      </c>
      <c r="N4155" s="11" t="n">
        <v>0.15</v>
      </c>
      <c r="O4155" s="7" t="n">
        <v>268</v>
      </c>
      <c r="P4155" s="7" t="n">
        <v>155.44</v>
      </c>
      <c r="Q4155" s="7">
        <f>text(E4155,"ddd")</f>
        <v/>
      </c>
      <c r="R4155" s="7">
        <f>G4155-F4155</f>
        <v/>
      </c>
      <c r="S4155" s="7">
        <f>E4155-D4155</f>
        <v/>
      </c>
      <c r="T4155" s="7">
        <f>O4155*M4155</f>
        <v/>
      </c>
      <c r="U4155" s="7">
        <f>T4155*N4155</f>
        <v/>
      </c>
      <c r="V4155" s="7">
        <f>T4155-U4155-(P4155*M4155)</f>
        <v/>
      </c>
      <c r="W4155" s="7">
        <f>VLOOKUP(L4155,'Products Sheet'!$A:$B,2,FALSE)</f>
        <v/>
      </c>
      <c r="X4155" s="7" t="n"/>
      <c r="Y4155" s="7" t="n"/>
      <c r="Z4155" s="7" t="n"/>
      <c r="AA4155" s="7" t="n"/>
      <c r="AB4155" s="7" t="n"/>
      <c r="AC4155" s="7" t="n"/>
    </row>
    <row r="4156" ht="9.75" customHeight="1" s="12">
      <c r="A4156" s="11" t="inlineStr">
        <is>
          <t>SO - 0001381</t>
        </is>
      </c>
      <c r="B4156" s="11" t="inlineStr">
        <is>
          <t>In-Store</t>
        </is>
      </c>
      <c r="C4156" s="11" t="inlineStr">
        <is>
          <t>WARE-MKL1006</t>
        </is>
      </c>
      <c r="D4156" s="6" t="n">
        <v>43300</v>
      </c>
      <c r="E4156" s="6" t="n">
        <v>43404</v>
      </c>
      <c r="F4156" s="6" t="n">
        <v>43416</v>
      </c>
      <c r="G4156" s="6" t="n">
        <v>43421</v>
      </c>
      <c r="H4156" s="11" t="inlineStr">
        <is>
          <t>USD</t>
        </is>
      </c>
      <c r="I4156" s="11" t="n">
        <v>5</v>
      </c>
      <c r="J4156" s="11" t="n">
        <v>30</v>
      </c>
      <c r="K4156" s="11" t="n">
        <v>335</v>
      </c>
      <c r="L4156" s="11" t="n">
        <v>25</v>
      </c>
      <c r="M4156" s="11" t="n">
        <v>8</v>
      </c>
      <c r="N4156" s="11" t="n">
        <v>0.1</v>
      </c>
      <c r="O4156" s="7" t="n">
        <v>254.6</v>
      </c>
      <c r="P4156" s="7" t="n">
        <v>124.754</v>
      </c>
      <c r="Q4156" s="7">
        <f>text(E4156,"ddd")</f>
        <v/>
      </c>
      <c r="R4156" s="7">
        <f>G4156-F4156</f>
        <v/>
      </c>
      <c r="S4156" s="7">
        <f>E4156-D4156</f>
        <v/>
      </c>
      <c r="T4156" s="7">
        <f>O4156*M4156</f>
        <v/>
      </c>
      <c r="U4156" s="7">
        <f>T4156*N4156</f>
        <v/>
      </c>
      <c r="V4156" s="7">
        <f>T4156-U4156-(P4156*M4156)</f>
        <v/>
      </c>
      <c r="W4156" s="7">
        <f>VLOOKUP(L4156,'Products Sheet'!$A:$B,2,FALSE)</f>
        <v/>
      </c>
      <c r="X4156" s="7" t="n"/>
      <c r="Y4156" s="7" t="n"/>
      <c r="Z4156" s="7" t="n"/>
      <c r="AA4156" s="7" t="n"/>
      <c r="AB4156" s="7" t="n"/>
      <c r="AC4156" s="7" t="n"/>
    </row>
    <row r="4157" ht="9.75" customHeight="1" s="12">
      <c r="A4157" s="11" t="inlineStr">
        <is>
          <t>SO - 0001382</t>
        </is>
      </c>
      <c r="B4157" s="11" t="inlineStr">
        <is>
          <t>In-Store</t>
        </is>
      </c>
      <c r="C4157" s="11" t="inlineStr">
        <is>
          <t>WARE-XYS1001</t>
        </is>
      </c>
      <c r="D4157" s="6" t="n">
        <v>43300</v>
      </c>
      <c r="E4157" s="6" t="n">
        <v>43404</v>
      </c>
      <c r="F4157" s="6" t="n">
        <v>43415</v>
      </c>
      <c r="G4157" s="6" t="n">
        <v>43419</v>
      </c>
      <c r="H4157" s="11" t="inlineStr">
        <is>
          <t>USD</t>
        </is>
      </c>
      <c r="I4157" s="11" t="n">
        <v>1</v>
      </c>
      <c r="J4157" s="11" t="n">
        <v>39</v>
      </c>
      <c r="K4157" s="11" t="n">
        <v>20</v>
      </c>
      <c r="L4157" s="11" t="n">
        <v>25</v>
      </c>
      <c r="M4157" s="11" t="n">
        <v>2</v>
      </c>
      <c r="N4157" s="11" t="n">
        <v>0.15</v>
      </c>
      <c r="O4157" s="7" t="n">
        <v>3899.4</v>
      </c>
      <c r="P4157" s="7" t="n">
        <v>2417.628</v>
      </c>
      <c r="Q4157" s="7">
        <f>text(E4157,"ddd")</f>
        <v/>
      </c>
      <c r="R4157" s="7">
        <f>G4157-F4157</f>
        <v/>
      </c>
      <c r="S4157" s="7">
        <f>E4157-D4157</f>
        <v/>
      </c>
      <c r="T4157" s="7">
        <f>O4157*M4157</f>
        <v/>
      </c>
      <c r="U4157" s="7">
        <f>T4157*N4157</f>
        <v/>
      </c>
      <c r="V4157" s="7">
        <f>T4157-U4157-(P4157*M4157)</f>
        <v/>
      </c>
      <c r="W4157" s="7">
        <f>VLOOKUP(L4157,'Products Sheet'!$A:$B,2,FALSE)</f>
        <v/>
      </c>
      <c r="X4157" s="7" t="n"/>
      <c r="Y4157" s="7" t="n"/>
      <c r="Z4157" s="7" t="n"/>
      <c r="AA4157" s="7" t="n"/>
      <c r="AB4157" s="7" t="n"/>
      <c r="AC4157" s="7" t="n"/>
    </row>
    <row r="4158" ht="9.75" customHeight="1" s="12">
      <c r="A4158" s="11" t="inlineStr">
        <is>
          <t>SO - 0001486</t>
        </is>
      </c>
      <c r="B4158" s="11" t="inlineStr">
        <is>
          <t>Distributor</t>
        </is>
      </c>
      <c r="C4158" s="11" t="inlineStr">
        <is>
          <t>WARE-XYS1001</t>
        </is>
      </c>
      <c r="D4158" s="6" t="n">
        <v>43300</v>
      </c>
      <c r="E4158" s="6" t="n">
        <v>43416</v>
      </c>
      <c r="F4158" s="6" t="n">
        <v>43442</v>
      </c>
      <c r="G4158" s="6" t="n">
        <v>43449</v>
      </c>
      <c r="H4158" s="11" t="inlineStr">
        <is>
          <t>USD</t>
        </is>
      </c>
      <c r="I4158" s="11" t="n">
        <v>22</v>
      </c>
      <c r="J4158" s="11" t="n">
        <v>48</v>
      </c>
      <c r="K4158" s="11" t="n">
        <v>26</v>
      </c>
      <c r="L4158" s="11" t="n">
        <v>25</v>
      </c>
      <c r="M4158" s="11" t="n">
        <v>7</v>
      </c>
      <c r="N4158" s="11" t="n">
        <v>0.05</v>
      </c>
      <c r="O4158" s="7" t="n">
        <v>6512.400000000001</v>
      </c>
      <c r="P4158" s="7" t="n">
        <v>3712.068</v>
      </c>
      <c r="Q4158" s="7">
        <f>text(E4158,"ddd")</f>
        <v/>
      </c>
      <c r="R4158" s="7">
        <f>G4158-F4158</f>
        <v/>
      </c>
      <c r="S4158" s="7">
        <f>E4158-D4158</f>
        <v/>
      </c>
      <c r="T4158" s="7">
        <f>O4158*M4158</f>
        <v/>
      </c>
      <c r="U4158" s="7">
        <f>T4158*N4158</f>
        <v/>
      </c>
      <c r="V4158" s="7">
        <f>T4158-U4158-(P4158*M4158)</f>
        <v/>
      </c>
      <c r="W4158" s="7">
        <f>VLOOKUP(L4158,'Products Sheet'!$A:$B,2,FALSE)</f>
        <v/>
      </c>
      <c r="X4158" s="7" t="n"/>
      <c r="Y4158" s="7" t="n"/>
      <c r="Z4158" s="7" t="n"/>
      <c r="AA4158" s="7" t="n"/>
      <c r="AB4158" s="7" t="n"/>
      <c r="AC4158" s="7" t="n"/>
    </row>
    <row r="4159" ht="9.75" customHeight="1" s="12">
      <c r="A4159" s="11" t="inlineStr">
        <is>
          <t>SO - 0001559</t>
        </is>
      </c>
      <c r="B4159" s="11" t="inlineStr">
        <is>
          <t>Online</t>
        </is>
      </c>
      <c r="C4159" s="11" t="inlineStr">
        <is>
          <t>WARE-PUJ1005</t>
        </is>
      </c>
      <c r="D4159" s="6" t="n">
        <v>43300</v>
      </c>
      <c r="E4159" s="6" t="n">
        <v>43425</v>
      </c>
      <c r="F4159" s="6" t="n">
        <v>43439</v>
      </c>
      <c r="G4159" s="6" t="n">
        <v>43443</v>
      </c>
      <c r="H4159" s="11" t="inlineStr">
        <is>
          <t>USD</t>
        </is>
      </c>
      <c r="I4159" s="11" t="n">
        <v>15</v>
      </c>
      <c r="J4159" s="11" t="n">
        <v>23</v>
      </c>
      <c r="K4159" s="11" t="n">
        <v>268</v>
      </c>
      <c r="L4159" s="11" t="n">
        <v>25</v>
      </c>
      <c r="M4159" s="11" t="n">
        <v>2</v>
      </c>
      <c r="N4159" s="11" t="n">
        <v>0.075</v>
      </c>
      <c r="O4159" s="7" t="n">
        <v>1989.9</v>
      </c>
      <c r="P4159" s="7" t="n">
        <v>835.758</v>
      </c>
      <c r="Q4159" s="7">
        <f>text(E4159,"ddd")</f>
        <v/>
      </c>
      <c r="R4159" s="7">
        <f>G4159-F4159</f>
        <v/>
      </c>
      <c r="S4159" s="7">
        <f>E4159-D4159</f>
        <v/>
      </c>
      <c r="T4159" s="7">
        <f>O4159*M4159</f>
        <v/>
      </c>
      <c r="U4159" s="7">
        <f>T4159*N4159</f>
        <v/>
      </c>
      <c r="V4159" s="7">
        <f>T4159-U4159-(P4159*M4159)</f>
        <v/>
      </c>
      <c r="W4159" s="7">
        <f>VLOOKUP(L4159,'Products Sheet'!$A:$B,2,FALSE)</f>
        <v/>
      </c>
      <c r="X4159" s="7" t="n"/>
      <c r="Y4159" s="7" t="n"/>
      <c r="Z4159" s="7" t="n"/>
      <c r="AA4159" s="7" t="n"/>
      <c r="AB4159" s="7" t="n"/>
      <c r="AC4159" s="7" t="n"/>
    </row>
    <row r="4160" ht="9.75" customHeight="1" s="12">
      <c r="A4160" s="11" t="inlineStr">
        <is>
          <t>SO - 0001613</t>
        </is>
      </c>
      <c r="B4160" s="11" t="inlineStr">
        <is>
          <t>In-Store</t>
        </is>
      </c>
      <c r="C4160" s="11" t="inlineStr">
        <is>
          <t>WARE-NBV1002</t>
        </is>
      </c>
      <c r="D4160" s="6" t="n">
        <v>43300</v>
      </c>
      <c r="E4160" s="6" t="n">
        <v>43431</v>
      </c>
      <c r="F4160" s="6" t="n">
        <v>43442</v>
      </c>
      <c r="G4160" s="6" t="n">
        <v>43450</v>
      </c>
      <c r="H4160" s="11" t="inlineStr">
        <is>
          <t>USD</t>
        </is>
      </c>
      <c r="I4160" s="11" t="n">
        <v>2</v>
      </c>
      <c r="J4160" s="11" t="n">
        <v>32</v>
      </c>
      <c r="K4160" s="11" t="n">
        <v>68</v>
      </c>
      <c r="L4160" s="11" t="n">
        <v>25</v>
      </c>
      <c r="M4160" s="11" t="n">
        <v>7</v>
      </c>
      <c r="N4160" s="11" t="n">
        <v>0.05</v>
      </c>
      <c r="O4160" s="7" t="n">
        <v>917.9</v>
      </c>
      <c r="P4160" s="7" t="n">
        <v>743.499</v>
      </c>
      <c r="Q4160" s="7">
        <f>text(E4160,"ddd")</f>
        <v/>
      </c>
      <c r="R4160" s="7">
        <f>G4160-F4160</f>
        <v/>
      </c>
      <c r="S4160" s="7">
        <f>E4160-D4160</f>
        <v/>
      </c>
      <c r="T4160" s="7">
        <f>O4160*M4160</f>
        <v/>
      </c>
      <c r="U4160" s="7">
        <f>T4160*N4160</f>
        <v/>
      </c>
      <c r="V4160" s="7">
        <f>T4160-U4160-(P4160*M4160)</f>
        <v/>
      </c>
      <c r="W4160" s="7">
        <f>VLOOKUP(L4160,'Products Sheet'!$A:$B,2,FALSE)</f>
        <v/>
      </c>
      <c r="X4160" s="7" t="n"/>
      <c r="Y4160" s="7" t="n"/>
      <c r="Z4160" s="7" t="n"/>
      <c r="AA4160" s="7" t="n"/>
      <c r="AB4160" s="7" t="n"/>
      <c r="AC4160" s="7" t="n"/>
    </row>
    <row r="4161" ht="9.75" customHeight="1" s="12">
      <c r="A4161" s="11" t="inlineStr">
        <is>
          <t>SO - 0001655</t>
        </is>
      </c>
      <c r="B4161" s="11" t="inlineStr">
        <is>
          <t>Online</t>
        </is>
      </c>
      <c r="C4161" s="11" t="inlineStr">
        <is>
          <t>WARE-UHY1004</t>
        </is>
      </c>
      <c r="D4161" s="6" t="n">
        <v>43300</v>
      </c>
      <c r="E4161" s="6" t="n">
        <v>43437</v>
      </c>
      <c r="F4161" s="6" t="n">
        <v>43464</v>
      </c>
      <c r="G4161" s="6" t="n">
        <v>43471</v>
      </c>
      <c r="H4161" s="11" t="inlineStr">
        <is>
          <t>USD</t>
        </is>
      </c>
      <c r="I4161" s="11" t="n">
        <v>13</v>
      </c>
      <c r="J4161" s="11" t="n">
        <v>10</v>
      </c>
      <c r="K4161" s="11" t="n">
        <v>213</v>
      </c>
      <c r="L4161" s="11" t="n">
        <v>25</v>
      </c>
      <c r="M4161" s="11" t="n">
        <v>3</v>
      </c>
      <c r="N4161" s="11" t="n">
        <v>0.05</v>
      </c>
      <c r="O4161" s="7" t="n">
        <v>1105.5</v>
      </c>
      <c r="P4161" s="7" t="n">
        <v>563.8050000000001</v>
      </c>
      <c r="Q4161" s="7">
        <f>text(E4161,"ddd")</f>
        <v/>
      </c>
      <c r="R4161" s="7">
        <f>G4161-F4161</f>
        <v/>
      </c>
      <c r="S4161" s="7">
        <f>E4161-D4161</f>
        <v/>
      </c>
      <c r="T4161" s="7">
        <f>O4161*M4161</f>
        <v/>
      </c>
      <c r="U4161" s="7">
        <f>T4161*N4161</f>
        <v/>
      </c>
      <c r="V4161" s="7">
        <f>T4161-U4161-(P4161*M4161)</f>
        <v/>
      </c>
      <c r="W4161" s="7">
        <f>VLOOKUP(L4161,'Products Sheet'!$A:$B,2,FALSE)</f>
        <v/>
      </c>
      <c r="X4161" s="7" t="n"/>
      <c r="Y4161" s="7" t="n"/>
      <c r="Z4161" s="7" t="n"/>
      <c r="AA4161" s="7" t="n"/>
      <c r="AB4161" s="7" t="n"/>
      <c r="AC4161" s="7" t="n"/>
    </row>
    <row r="4162" ht="9.75" customHeight="1" s="12">
      <c r="A4162" s="11" t="inlineStr">
        <is>
          <t>SO - 0001670</t>
        </is>
      </c>
      <c r="B4162" s="11" t="inlineStr">
        <is>
          <t>Online</t>
        </is>
      </c>
      <c r="C4162" s="11" t="inlineStr">
        <is>
          <t>WARE-UHY1004</t>
        </is>
      </c>
      <c r="D4162" s="6" t="n">
        <v>43300</v>
      </c>
      <c r="E4162" s="6" t="n">
        <v>43438</v>
      </c>
      <c r="F4162" s="6" t="n">
        <v>43449</v>
      </c>
      <c r="G4162" s="6" t="n">
        <v>43455</v>
      </c>
      <c r="H4162" s="11" t="inlineStr">
        <is>
          <t>USD</t>
        </is>
      </c>
      <c r="I4162" s="11" t="n">
        <v>18</v>
      </c>
      <c r="J4162" s="11" t="n">
        <v>21</v>
      </c>
      <c r="K4162" s="11" t="n">
        <v>210</v>
      </c>
      <c r="L4162" s="11" t="n">
        <v>25</v>
      </c>
      <c r="M4162" s="11" t="n">
        <v>4</v>
      </c>
      <c r="N4162" s="11" t="n">
        <v>0.05</v>
      </c>
      <c r="O4162" s="7" t="n">
        <v>2405.3</v>
      </c>
      <c r="P4162" s="7" t="n">
        <v>1828.028</v>
      </c>
      <c r="Q4162" s="7">
        <f>text(E4162,"ddd")</f>
        <v/>
      </c>
      <c r="R4162" s="7">
        <f>G4162-F4162</f>
        <v/>
      </c>
      <c r="S4162" s="7">
        <f>E4162-D4162</f>
        <v/>
      </c>
      <c r="T4162" s="7">
        <f>O4162*M4162</f>
        <v/>
      </c>
      <c r="U4162" s="7">
        <f>T4162*N4162</f>
        <v/>
      </c>
      <c r="V4162" s="7">
        <f>T4162-U4162-(P4162*M4162)</f>
        <v/>
      </c>
      <c r="W4162" s="7">
        <f>VLOOKUP(L4162,'Products Sheet'!$A:$B,2,FALSE)</f>
        <v/>
      </c>
      <c r="X4162" s="7" t="n"/>
      <c r="Y4162" s="7" t="n"/>
      <c r="Z4162" s="7" t="n"/>
      <c r="AA4162" s="7" t="n"/>
      <c r="AB4162" s="7" t="n"/>
      <c r="AC4162" s="7" t="n"/>
    </row>
    <row r="4163" ht="9.75" customHeight="1" s="12">
      <c r="A4163" s="11" t="inlineStr">
        <is>
          <t>SO - 0001680</t>
        </is>
      </c>
      <c r="B4163" s="11" t="inlineStr">
        <is>
          <t>Wholesale</t>
        </is>
      </c>
      <c r="C4163" s="11" t="inlineStr">
        <is>
          <t>WARE-PUJ1005</t>
        </is>
      </c>
      <c r="D4163" s="6" t="n">
        <v>43300</v>
      </c>
      <c r="E4163" s="6" t="n">
        <v>43439</v>
      </c>
      <c r="F4163" s="6" t="n">
        <v>43453</v>
      </c>
      <c r="G4163" s="6" t="n">
        <v>43463</v>
      </c>
      <c r="H4163" s="11" t="inlineStr">
        <is>
          <t>USD</t>
        </is>
      </c>
      <c r="I4163" s="11" t="n">
        <v>27</v>
      </c>
      <c r="J4163" s="11" t="n">
        <v>15</v>
      </c>
      <c r="K4163" s="11" t="n">
        <v>294</v>
      </c>
      <c r="L4163" s="11" t="n">
        <v>25</v>
      </c>
      <c r="M4163" s="11" t="n">
        <v>1</v>
      </c>
      <c r="N4163" s="11" t="n">
        <v>0.2</v>
      </c>
      <c r="O4163" s="7" t="n">
        <v>1795.6</v>
      </c>
      <c r="P4163" s="7" t="n">
        <v>1256.92</v>
      </c>
      <c r="Q4163" s="7">
        <f>text(E4163,"ddd")</f>
        <v/>
      </c>
      <c r="R4163" s="7">
        <f>G4163-F4163</f>
        <v/>
      </c>
      <c r="S4163" s="7">
        <f>E4163-D4163</f>
        <v/>
      </c>
      <c r="T4163" s="7">
        <f>O4163*M4163</f>
        <v/>
      </c>
      <c r="U4163" s="7">
        <f>T4163*N4163</f>
        <v/>
      </c>
      <c r="V4163" s="7">
        <f>T4163-U4163-(P4163*M4163)</f>
        <v/>
      </c>
      <c r="W4163" s="7">
        <f>VLOOKUP(L4163,'Products Sheet'!$A:$B,2,FALSE)</f>
        <v/>
      </c>
      <c r="X4163" s="7" t="n"/>
      <c r="Y4163" s="7" t="n"/>
      <c r="Z4163" s="7" t="n"/>
      <c r="AA4163" s="7" t="n"/>
      <c r="AB4163" s="7" t="n"/>
      <c r="AC4163" s="7" t="n"/>
    </row>
    <row r="4164" ht="9.75" customHeight="1" s="12">
      <c r="A4164" s="11" t="inlineStr">
        <is>
          <t>SO - 0001733</t>
        </is>
      </c>
      <c r="B4164" s="11" t="inlineStr">
        <is>
          <t>Distributor</t>
        </is>
      </c>
      <c r="C4164" s="11" t="inlineStr">
        <is>
          <t>WARE-NMK1003</t>
        </is>
      </c>
      <c r="D4164" s="6" t="n">
        <v>43300</v>
      </c>
      <c r="E4164" s="6" t="n">
        <v>43446</v>
      </c>
      <c r="F4164" s="6" t="n">
        <v>43448</v>
      </c>
      <c r="G4164" s="6" t="n">
        <v>43457</v>
      </c>
      <c r="H4164" s="11" t="inlineStr">
        <is>
          <t>USD</t>
        </is>
      </c>
      <c r="I4164" s="11" t="n">
        <v>24</v>
      </c>
      <c r="J4164" s="11" t="n">
        <v>20</v>
      </c>
      <c r="K4164" s="11" t="n">
        <v>161</v>
      </c>
      <c r="L4164" s="11" t="n">
        <v>25</v>
      </c>
      <c r="M4164" s="11" t="n">
        <v>3</v>
      </c>
      <c r="N4164" s="11" t="n">
        <v>0.2</v>
      </c>
      <c r="O4164" s="7" t="n">
        <v>3001.6</v>
      </c>
      <c r="P4164" s="7" t="n">
        <v>2191.168</v>
      </c>
      <c r="Q4164" s="7">
        <f>text(E4164,"ddd")</f>
        <v/>
      </c>
      <c r="R4164" s="7">
        <f>G4164-F4164</f>
        <v/>
      </c>
      <c r="S4164" s="7">
        <f>E4164-D4164</f>
        <v/>
      </c>
      <c r="T4164" s="7">
        <f>O4164*M4164</f>
        <v/>
      </c>
      <c r="U4164" s="7">
        <f>T4164*N4164</f>
        <v/>
      </c>
      <c r="V4164" s="7">
        <f>T4164-U4164-(P4164*M4164)</f>
        <v/>
      </c>
      <c r="W4164" s="7">
        <f>VLOOKUP(L4164,'Products Sheet'!$A:$B,2,FALSE)</f>
        <v/>
      </c>
      <c r="X4164" s="7" t="n"/>
      <c r="Y4164" s="7" t="n"/>
      <c r="Z4164" s="7" t="n"/>
      <c r="AA4164" s="7" t="n"/>
      <c r="AB4164" s="7" t="n"/>
      <c r="AC4164" s="7" t="n"/>
    </row>
    <row r="4165" ht="9.75" customHeight="1" s="12">
      <c r="A4165" s="11" t="inlineStr">
        <is>
          <t>SO - 0001754</t>
        </is>
      </c>
      <c r="B4165" s="11" t="inlineStr">
        <is>
          <t>In-Store</t>
        </is>
      </c>
      <c r="C4165" s="11" t="inlineStr">
        <is>
          <t>WARE-XYS1001</t>
        </is>
      </c>
      <c r="D4165" s="6" t="n">
        <v>43300</v>
      </c>
      <c r="E4165" s="6" t="n">
        <v>43448</v>
      </c>
      <c r="F4165" s="6" t="n">
        <v>43471</v>
      </c>
      <c r="G4165" s="6" t="n">
        <v>43474</v>
      </c>
      <c r="H4165" s="11" t="inlineStr">
        <is>
          <t>USD</t>
        </is>
      </c>
      <c r="I4165" s="11" t="n">
        <v>11</v>
      </c>
      <c r="J4165" s="11" t="n">
        <v>45</v>
      </c>
      <c r="K4165" s="11" t="n">
        <v>18</v>
      </c>
      <c r="L4165" s="11" t="n">
        <v>25</v>
      </c>
      <c r="M4165" s="11" t="n">
        <v>4</v>
      </c>
      <c r="N4165" s="11" t="n">
        <v>0.05</v>
      </c>
      <c r="O4165" s="7" t="n">
        <v>1159.1</v>
      </c>
      <c r="P4165" s="7" t="n">
        <v>904.0980000000002</v>
      </c>
      <c r="Q4165" s="7">
        <f>text(E4165,"ddd")</f>
        <v/>
      </c>
      <c r="R4165" s="7">
        <f>G4165-F4165</f>
        <v/>
      </c>
      <c r="S4165" s="7">
        <f>E4165-D4165</f>
        <v/>
      </c>
      <c r="T4165" s="7">
        <f>O4165*M4165</f>
        <v/>
      </c>
      <c r="U4165" s="7">
        <f>T4165*N4165</f>
        <v/>
      </c>
      <c r="V4165" s="7">
        <f>T4165-U4165-(P4165*M4165)</f>
        <v/>
      </c>
      <c r="W4165" s="7">
        <f>VLOOKUP(L4165,'Products Sheet'!$A:$B,2,FALSE)</f>
        <v/>
      </c>
      <c r="X4165" s="7" t="n"/>
      <c r="Y4165" s="7" t="n"/>
      <c r="Z4165" s="7" t="n"/>
      <c r="AA4165" s="7" t="n"/>
      <c r="AB4165" s="7" t="n"/>
      <c r="AC4165" s="7" t="n"/>
    </row>
    <row r="4166" ht="9.75" customHeight="1" s="12">
      <c r="A4166" s="11" t="inlineStr">
        <is>
          <t>SO - 0001793</t>
        </is>
      </c>
      <c r="B4166" s="11" t="inlineStr">
        <is>
          <t>Wholesale</t>
        </is>
      </c>
      <c r="C4166" s="11" t="inlineStr">
        <is>
          <t>WARE-MKL1006</t>
        </is>
      </c>
      <c r="D4166" s="6" t="n">
        <v>43400</v>
      </c>
      <c r="E4166" s="6" t="n">
        <v>43452</v>
      </c>
      <c r="F4166" s="6" t="n">
        <v>43466</v>
      </c>
      <c r="G4166" s="6" t="n">
        <v>43471</v>
      </c>
      <c r="H4166" s="11" t="inlineStr">
        <is>
          <t>USD</t>
        </is>
      </c>
      <c r="I4166" s="11" t="n">
        <v>26</v>
      </c>
      <c r="J4166" s="11" t="n">
        <v>10</v>
      </c>
      <c r="K4166" s="11" t="n">
        <v>358</v>
      </c>
      <c r="L4166" s="11" t="n">
        <v>25</v>
      </c>
      <c r="M4166" s="11" t="n">
        <v>3</v>
      </c>
      <c r="N4166" s="11" t="n">
        <v>0.3</v>
      </c>
      <c r="O4166" s="7" t="n">
        <v>3872.6</v>
      </c>
      <c r="P4166" s="7" t="n">
        <v>3252.984</v>
      </c>
      <c r="Q4166" s="7">
        <f>text(E4166,"ddd")</f>
        <v/>
      </c>
      <c r="R4166" s="7">
        <f>G4166-F4166</f>
        <v/>
      </c>
      <c r="S4166" s="7">
        <f>E4166-D4166</f>
        <v/>
      </c>
      <c r="T4166" s="7">
        <f>O4166*M4166</f>
        <v/>
      </c>
      <c r="U4166" s="7">
        <f>T4166*N4166</f>
        <v/>
      </c>
      <c r="V4166" s="7">
        <f>T4166-U4166-(P4166*M4166)</f>
        <v/>
      </c>
      <c r="W4166" s="7">
        <f>VLOOKUP(L4166,'Products Sheet'!$A:$B,2,FALSE)</f>
        <v/>
      </c>
      <c r="X4166" s="7" t="n"/>
      <c r="Y4166" s="7" t="n"/>
      <c r="Z4166" s="7" t="n"/>
      <c r="AA4166" s="7" t="n"/>
      <c r="AB4166" s="7" t="n"/>
      <c r="AC4166" s="7" t="n"/>
    </row>
    <row r="4167" ht="9.75" customHeight="1" s="12">
      <c r="A4167" s="11" t="inlineStr">
        <is>
          <t>SO - 0001805</t>
        </is>
      </c>
      <c r="B4167" s="11" t="inlineStr">
        <is>
          <t>Online</t>
        </is>
      </c>
      <c r="C4167" s="11" t="inlineStr">
        <is>
          <t>WARE-NMK1003</t>
        </is>
      </c>
      <c r="D4167" s="6" t="n">
        <v>43300</v>
      </c>
      <c r="E4167" s="6" t="n">
        <v>43454</v>
      </c>
      <c r="F4167" s="6" t="n">
        <v>43475</v>
      </c>
      <c r="G4167" s="6" t="n">
        <v>43480</v>
      </c>
      <c r="H4167" s="11" t="inlineStr">
        <is>
          <t>USD</t>
        </is>
      </c>
      <c r="I4167" s="11" t="n">
        <v>19</v>
      </c>
      <c r="J4167" s="11" t="n">
        <v>33</v>
      </c>
      <c r="K4167" s="11" t="n">
        <v>122</v>
      </c>
      <c r="L4167" s="11" t="n">
        <v>25</v>
      </c>
      <c r="M4167" s="11" t="n">
        <v>7</v>
      </c>
      <c r="N4167" s="11" t="n">
        <v>0.075</v>
      </c>
      <c r="O4167" s="7" t="n">
        <v>5648.1</v>
      </c>
      <c r="P4167" s="7" t="n">
        <v>2372.202</v>
      </c>
      <c r="Q4167" s="7">
        <f>text(E4167,"ddd")</f>
        <v/>
      </c>
      <c r="R4167" s="7">
        <f>G4167-F4167</f>
        <v/>
      </c>
      <c r="S4167" s="7">
        <f>E4167-D4167</f>
        <v/>
      </c>
      <c r="T4167" s="7">
        <f>O4167*M4167</f>
        <v/>
      </c>
      <c r="U4167" s="7">
        <f>T4167*N4167</f>
        <v/>
      </c>
      <c r="V4167" s="7">
        <f>T4167-U4167-(P4167*M4167)</f>
        <v/>
      </c>
      <c r="W4167" s="7">
        <f>VLOOKUP(L4167,'Products Sheet'!$A:$B,2,FALSE)</f>
        <v/>
      </c>
      <c r="X4167" s="7" t="n"/>
      <c r="Y4167" s="7" t="n"/>
      <c r="Z4167" s="7" t="n"/>
      <c r="AA4167" s="7" t="n"/>
      <c r="AB4167" s="7" t="n"/>
      <c r="AC4167" s="7" t="n"/>
    </row>
    <row r="4168" ht="9.75" customHeight="1" s="12">
      <c r="A4168" s="11" t="inlineStr">
        <is>
          <t>SO - 0001842</t>
        </is>
      </c>
      <c r="B4168" s="11" t="inlineStr">
        <is>
          <t>Distributor</t>
        </is>
      </c>
      <c r="C4168" s="11" t="inlineStr">
        <is>
          <t>WARE-UHY1004</t>
        </is>
      </c>
      <c r="D4168" s="6" t="n">
        <v>43400</v>
      </c>
      <c r="E4168" s="6" t="n">
        <v>43457</v>
      </c>
      <c r="F4168" s="6" t="n">
        <v>43483</v>
      </c>
      <c r="G4168" s="6" t="n">
        <v>43487</v>
      </c>
      <c r="H4168" s="11" t="inlineStr">
        <is>
          <t>USD</t>
        </is>
      </c>
      <c r="I4168" s="11" t="n">
        <v>22</v>
      </c>
      <c r="J4168" s="11" t="n">
        <v>1</v>
      </c>
      <c r="K4168" s="11" t="n">
        <v>226</v>
      </c>
      <c r="L4168" s="11" t="n">
        <v>25</v>
      </c>
      <c r="M4168" s="11" t="n">
        <v>8</v>
      </c>
      <c r="N4168" s="11" t="n">
        <v>0.2</v>
      </c>
      <c r="O4168" s="7" t="n">
        <v>1152.4</v>
      </c>
      <c r="P4168" s="7" t="n">
        <v>887.3480000000001</v>
      </c>
      <c r="Q4168" s="7">
        <f>text(E4168,"ddd")</f>
        <v/>
      </c>
      <c r="R4168" s="7">
        <f>G4168-F4168</f>
        <v/>
      </c>
      <c r="S4168" s="7">
        <f>E4168-D4168</f>
        <v/>
      </c>
      <c r="T4168" s="7">
        <f>O4168*M4168</f>
        <v/>
      </c>
      <c r="U4168" s="7">
        <f>T4168*N4168</f>
        <v/>
      </c>
      <c r="V4168" s="7">
        <f>T4168-U4168-(P4168*M4168)</f>
        <v/>
      </c>
      <c r="W4168" s="7">
        <f>VLOOKUP(L4168,'Products Sheet'!$A:$B,2,FALSE)</f>
        <v/>
      </c>
      <c r="X4168" s="7" t="n"/>
      <c r="Y4168" s="7" t="n"/>
      <c r="Z4168" s="7" t="n"/>
      <c r="AA4168" s="7" t="n"/>
      <c r="AB4168" s="7" t="n"/>
      <c r="AC4168" s="7" t="n"/>
    </row>
    <row r="4169" ht="9.75" customHeight="1" s="12">
      <c r="A4169" s="11" t="inlineStr">
        <is>
          <t>SO - 0001849</t>
        </is>
      </c>
      <c r="B4169" s="11" t="inlineStr">
        <is>
          <t>Distributor</t>
        </is>
      </c>
      <c r="C4169" s="11" t="inlineStr">
        <is>
          <t>WARE-XYS1001</t>
        </is>
      </c>
      <c r="D4169" s="6" t="n">
        <v>43300</v>
      </c>
      <c r="E4169" s="6" t="n">
        <v>43457</v>
      </c>
      <c r="F4169" s="6" t="n">
        <v>43482</v>
      </c>
      <c r="G4169" s="6" t="n">
        <v>43486</v>
      </c>
      <c r="H4169" s="11" t="inlineStr">
        <is>
          <t>USD</t>
        </is>
      </c>
      <c r="I4169" s="11" t="n">
        <v>24</v>
      </c>
      <c r="J4169" s="11" t="n">
        <v>13</v>
      </c>
      <c r="K4169" s="11" t="n">
        <v>56</v>
      </c>
      <c r="L4169" s="11" t="n">
        <v>25</v>
      </c>
      <c r="M4169" s="11" t="n">
        <v>8</v>
      </c>
      <c r="N4169" s="11" t="n">
        <v>0.05</v>
      </c>
      <c r="O4169" s="7" t="n">
        <v>1949.7</v>
      </c>
      <c r="P4169" s="7" t="n">
        <v>1306.299</v>
      </c>
      <c r="Q4169" s="7">
        <f>text(E4169,"ddd")</f>
        <v/>
      </c>
      <c r="R4169" s="7">
        <f>G4169-F4169</f>
        <v/>
      </c>
      <c r="S4169" s="7">
        <f>E4169-D4169</f>
        <v/>
      </c>
      <c r="T4169" s="7">
        <f>O4169*M4169</f>
        <v/>
      </c>
      <c r="U4169" s="7">
        <f>T4169*N4169</f>
        <v/>
      </c>
      <c r="V4169" s="7">
        <f>T4169-U4169-(P4169*M4169)</f>
        <v/>
      </c>
      <c r="W4169" s="7">
        <f>VLOOKUP(L4169,'Products Sheet'!$A:$B,2,FALSE)</f>
        <v/>
      </c>
      <c r="X4169" s="7" t="n"/>
      <c r="Y4169" s="7" t="n"/>
      <c r="Z4169" s="7" t="n"/>
      <c r="AA4169" s="7" t="n"/>
      <c r="AB4169" s="7" t="n"/>
      <c r="AC4169" s="7" t="n"/>
    </row>
    <row r="4170" ht="9.75" customHeight="1" s="12">
      <c r="A4170" s="11" t="inlineStr">
        <is>
          <t>SO - 0001851</t>
        </is>
      </c>
      <c r="B4170" s="11" t="inlineStr">
        <is>
          <t>Online</t>
        </is>
      </c>
      <c r="C4170" s="11" t="inlineStr">
        <is>
          <t>WARE-XYS1001</t>
        </is>
      </c>
      <c r="D4170" s="6" t="n">
        <v>43400</v>
      </c>
      <c r="E4170" s="6" t="n">
        <v>43458</v>
      </c>
      <c r="F4170" s="6" t="n">
        <v>43461</v>
      </c>
      <c r="G4170" s="6" t="n">
        <v>43463</v>
      </c>
      <c r="H4170" s="11" t="inlineStr">
        <is>
          <t>USD</t>
        </is>
      </c>
      <c r="I4170" s="11" t="n">
        <v>12</v>
      </c>
      <c r="J4170" s="11" t="n">
        <v>17</v>
      </c>
      <c r="K4170" s="11" t="n">
        <v>9</v>
      </c>
      <c r="L4170" s="11" t="n">
        <v>25</v>
      </c>
      <c r="M4170" s="11" t="n">
        <v>8</v>
      </c>
      <c r="N4170" s="11" t="n">
        <v>0.075</v>
      </c>
      <c r="O4170" s="7" t="n">
        <v>2740.3</v>
      </c>
      <c r="P4170" s="7" t="n">
        <v>1205.732</v>
      </c>
      <c r="Q4170" s="7">
        <f>text(E4170,"ddd")</f>
        <v/>
      </c>
      <c r="R4170" s="7">
        <f>G4170-F4170</f>
        <v/>
      </c>
      <c r="S4170" s="7">
        <f>E4170-D4170</f>
        <v/>
      </c>
      <c r="T4170" s="7">
        <f>O4170*M4170</f>
        <v/>
      </c>
      <c r="U4170" s="7">
        <f>T4170*N4170</f>
        <v/>
      </c>
      <c r="V4170" s="7">
        <f>T4170-U4170-(P4170*M4170)</f>
        <v/>
      </c>
      <c r="W4170" s="7">
        <f>VLOOKUP(L4170,'Products Sheet'!$A:$B,2,FALSE)</f>
        <v/>
      </c>
      <c r="X4170" s="7" t="n"/>
      <c r="Y4170" s="7" t="n"/>
      <c r="Z4170" s="7" t="n"/>
      <c r="AA4170" s="7" t="n"/>
      <c r="AB4170" s="7" t="n"/>
      <c r="AC4170" s="7" t="n"/>
    </row>
    <row r="4171" ht="9.75" customHeight="1" s="12">
      <c r="A4171" s="11" t="inlineStr">
        <is>
          <t>SO - 0001855</t>
        </is>
      </c>
      <c r="B4171" s="11" t="inlineStr">
        <is>
          <t>Distributor</t>
        </is>
      </c>
      <c r="C4171" s="11" t="inlineStr">
        <is>
          <t>WARE-UHY1004</t>
        </is>
      </c>
      <c r="D4171" s="6" t="n">
        <v>43400</v>
      </c>
      <c r="E4171" s="6" t="n">
        <v>43458</v>
      </c>
      <c r="F4171" s="6" t="n">
        <v>43477</v>
      </c>
      <c r="G4171" s="6" t="n">
        <v>43483</v>
      </c>
      <c r="H4171" s="11" t="inlineStr">
        <is>
          <t>USD</t>
        </is>
      </c>
      <c r="I4171" s="11" t="n">
        <v>22</v>
      </c>
      <c r="J4171" s="11" t="n">
        <v>39</v>
      </c>
      <c r="K4171" s="11" t="n">
        <v>241</v>
      </c>
      <c r="L4171" s="11" t="n">
        <v>25</v>
      </c>
      <c r="M4171" s="11" t="n">
        <v>5</v>
      </c>
      <c r="N4171" s="11" t="n">
        <v>0.1</v>
      </c>
      <c r="O4171" s="7" t="n">
        <v>2860.9</v>
      </c>
      <c r="P4171" s="7" t="n">
        <v>2031.239</v>
      </c>
      <c r="Q4171" s="7">
        <f>text(E4171,"ddd")</f>
        <v/>
      </c>
      <c r="R4171" s="7">
        <f>G4171-F4171</f>
        <v/>
      </c>
      <c r="S4171" s="7">
        <f>E4171-D4171</f>
        <v/>
      </c>
      <c r="T4171" s="7">
        <f>O4171*M4171</f>
        <v/>
      </c>
      <c r="U4171" s="7">
        <f>T4171*N4171</f>
        <v/>
      </c>
      <c r="V4171" s="7">
        <f>T4171-U4171-(P4171*M4171)</f>
        <v/>
      </c>
      <c r="W4171" s="7">
        <f>VLOOKUP(L4171,'Products Sheet'!$A:$B,2,FALSE)</f>
        <v/>
      </c>
      <c r="X4171" s="7" t="n"/>
      <c r="Y4171" s="7" t="n"/>
      <c r="Z4171" s="7" t="n"/>
      <c r="AA4171" s="7" t="n"/>
      <c r="AB4171" s="7" t="n"/>
      <c r="AC4171" s="7" t="n"/>
    </row>
    <row r="4172" ht="9.75" customHeight="1" s="12">
      <c r="A4172" s="11" t="inlineStr">
        <is>
          <t>SO - 0001874</t>
        </is>
      </c>
      <c r="B4172" s="11" t="inlineStr">
        <is>
          <t>In-Store</t>
        </is>
      </c>
      <c r="C4172" s="11" t="inlineStr">
        <is>
          <t>WARE-NBV1002</t>
        </is>
      </c>
      <c r="D4172" s="6" t="n">
        <v>43300</v>
      </c>
      <c r="E4172" s="6" t="n">
        <v>43460</v>
      </c>
      <c r="F4172" s="6" t="n">
        <v>43484</v>
      </c>
      <c r="G4172" s="6" t="n">
        <v>43489</v>
      </c>
      <c r="H4172" s="11" t="inlineStr">
        <is>
          <t>USD</t>
        </is>
      </c>
      <c r="I4172" s="11" t="n">
        <v>3</v>
      </c>
      <c r="J4172" s="11" t="n">
        <v>48</v>
      </c>
      <c r="K4172" s="11" t="n">
        <v>62</v>
      </c>
      <c r="L4172" s="11" t="n">
        <v>25</v>
      </c>
      <c r="M4172" s="11" t="n">
        <v>3</v>
      </c>
      <c r="N4172" s="11" t="n">
        <v>0.1</v>
      </c>
      <c r="O4172" s="7" t="n">
        <v>1092.1</v>
      </c>
      <c r="P4172" s="7" t="n">
        <v>884.6010000000001</v>
      </c>
      <c r="Q4172" s="7">
        <f>text(E4172,"ddd")</f>
        <v/>
      </c>
      <c r="R4172" s="7">
        <f>G4172-F4172</f>
        <v/>
      </c>
      <c r="S4172" s="7">
        <f>E4172-D4172</f>
        <v/>
      </c>
      <c r="T4172" s="7">
        <f>O4172*M4172</f>
        <v/>
      </c>
      <c r="U4172" s="7">
        <f>T4172*N4172</f>
        <v/>
      </c>
      <c r="V4172" s="7">
        <f>T4172-U4172-(P4172*M4172)</f>
        <v/>
      </c>
      <c r="W4172" s="7">
        <f>VLOOKUP(L4172,'Products Sheet'!$A:$B,2,FALSE)</f>
        <v/>
      </c>
      <c r="X4172" s="7" t="n"/>
      <c r="Y4172" s="7" t="n"/>
      <c r="Z4172" s="7" t="n"/>
      <c r="AA4172" s="7" t="n"/>
      <c r="AB4172" s="7" t="n"/>
      <c r="AC4172" s="7" t="n"/>
    </row>
    <row r="4173" ht="9.75" customHeight="1" s="12">
      <c r="A4173" s="11" t="inlineStr">
        <is>
          <t>SO - 0001891</t>
        </is>
      </c>
      <c r="B4173" s="11" t="inlineStr">
        <is>
          <t>Distributor</t>
        </is>
      </c>
      <c r="C4173" s="11" t="inlineStr">
        <is>
          <t>WARE-UHY1004</t>
        </is>
      </c>
      <c r="D4173" s="6" t="n">
        <v>43300</v>
      </c>
      <c r="E4173" s="6" t="n">
        <v>43462</v>
      </c>
      <c r="F4173" s="6" t="n">
        <v>43472</v>
      </c>
      <c r="G4173" s="6" t="n">
        <v>43478</v>
      </c>
      <c r="H4173" s="11" t="inlineStr">
        <is>
          <t>USD</t>
        </is>
      </c>
      <c r="I4173" s="11" t="n">
        <v>24</v>
      </c>
      <c r="J4173" s="11" t="n">
        <v>24</v>
      </c>
      <c r="K4173" s="11" t="n">
        <v>223</v>
      </c>
      <c r="L4173" s="11" t="n">
        <v>25</v>
      </c>
      <c r="M4173" s="11" t="n">
        <v>3</v>
      </c>
      <c r="N4173" s="11" t="n">
        <v>0.075</v>
      </c>
      <c r="O4173" s="7" t="n">
        <v>3926.2</v>
      </c>
      <c r="P4173" s="7" t="n">
        <v>2669.816</v>
      </c>
      <c r="Q4173" s="7">
        <f>text(E4173,"ddd")</f>
        <v/>
      </c>
      <c r="R4173" s="7">
        <f>G4173-F4173</f>
        <v/>
      </c>
      <c r="S4173" s="7">
        <f>E4173-D4173</f>
        <v/>
      </c>
      <c r="T4173" s="7">
        <f>O4173*M4173</f>
        <v/>
      </c>
      <c r="U4173" s="7">
        <f>T4173*N4173</f>
        <v/>
      </c>
      <c r="V4173" s="7">
        <f>T4173-U4173-(P4173*M4173)</f>
        <v/>
      </c>
      <c r="W4173" s="7">
        <f>VLOOKUP(L4173,'Products Sheet'!$A:$B,2,FALSE)</f>
        <v/>
      </c>
      <c r="X4173" s="7" t="n"/>
      <c r="Y4173" s="7" t="n"/>
      <c r="Z4173" s="7" t="n"/>
      <c r="AA4173" s="7" t="n"/>
      <c r="AB4173" s="7" t="n"/>
      <c r="AC4173" s="7" t="n"/>
    </row>
    <row r="4174" ht="9.75" customHeight="1" s="12">
      <c r="A4174" s="11" t="inlineStr">
        <is>
          <t>SO - 0001903</t>
        </is>
      </c>
      <c r="B4174" s="11" t="inlineStr">
        <is>
          <t>Online</t>
        </is>
      </c>
      <c r="C4174" s="11" t="inlineStr">
        <is>
          <t>WARE-MKL1006</t>
        </is>
      </c>
      <c r="D4174" s="6" t="n">
        <v>43400</v>
      </c>
      <c r="E4174" s="6" t="n">
        <v>43463</v>
      </c>
      <c r="F4174" s="6" t="n">
        <v>43477</v>
      </c>
      <c r="G4174" s="6" t="n">
        <v>43487</v>
      </c>
      <c r="H4174" s="11" t="inlineStr">
        <is>
          <t>USD</t>
        </is>
      </c>
      <c r="I4174" s="11" t="n">
        <v>16</v>
      </c>
      <c r="J4174" s="11" t="n">
        <v>34</v>
      </c>
      <c r="K4174" s="11" t="n">
        <v>341</v>
      </c>
      <c r="L4174" s="11" t="n">
        <v>25</v>
      </c>
      <c r="M4174" s="11" t="n">
        <v>3</v>
      </c>
      <c r="N4174" s="11" t="n">
        <v>0.075</v>
      </c>
      <c r="O4174" s="7" t="n">
        <v>924.6</v>
      </c>
      <c r="P4174" s="7" t="n">
        <v>656.466</v>
      </c>
      <c r="Q4174" s="7">
        <f>text(E4174,"ddd")</f>
        <v/>
      </c>
      <c r="R4174" s="7">
        <f>G4174-F4174</f>
        <v/>
      </c>
      <c r="S4174" s="7">
        <f>E4174-D4174</f>
        <v/>
      </c>
      <c r="T4174" s="7">
        <f>O4174*M4174</f>
        <v/>
      </c>
      <c r="U4174" s="7">
        <f>T4174*N4174</f>
        <v/>
      </c>
      <c r="V4174" s="7">
        <f>T4174-U4174-(P4174*M4174)</f>
        <v/>
      </c>
      <c r="W4174" s="7">
        <f>VLOOKUP(L4174,'Products Sheet'!$A:$B,2,FALSE)</f>
        <v/>
      </c>
      <c r="X4174" s="7" t="n"/>
      <c r="Y4174" s="7" t="n"/>
      <c r="Z4174" s="7" t="n"/>
      <c r="AA4174" s="7" t="n"/>
      <c r="AB4174" s="7" t="n"/>
      <c r="AC4174" s="7" t="n"/>
    </row>
    <row r="4175" ht="9.75" customHeight="1" s="12">
      <c r="A4175" s="11" t="inlineStr">
        <is>
          <t>SO - 0001958</t>
        </is>
      </c>
      <c r="B4175" s="11" t="inlineStr">
        <is>
          <t>In-Store</t>
        </is>
      </c>
      <c r="C4175" s="11" t="inlineStr">
        <is>
          <t>WARE-PUJ1005</t>
        </is>
      </c>
      <c r="D4175" s="6" t="n">
        <v>43300</v>
      </c>
      <c r="E4175" s="6" t="n">
        <v>43467</v>
      </c>
      <c r="F4175" s="6" t="n">
        <v>43477</v>
      </c>
      <c r="G4175" s="6" t="n">
        <v>43487</v>
      </c>
      <c r="H4175" s="11" t="inlineStr">
        <is>
          <t>USD</t>
        </is>
      </c>
      <c r="I4175" s="11" t="n">
        <v>6</v>
      </c>
      <c r="J4175" s="11" t="n">
        <v>15</v>
      </c>
      <c r="K4175" s="11" t="n">
        <v>317</v>
      </c>
      <c r="L4175" s="11" t="n">
        <v>25</v>
      </c>
      <c r="M4175" s="11" t="n">
        <v>4</v>
      </c>
      <c r="N4175" s="11" t="n">
        <v>0.3</v>
      </c>
      <c r="O4175" s="7" t="n">
        <v>5172.400000000001</v>
      </c>
      <c r="P4175" s="7" t="n">
        <v>3258.612000000001</v>
      </c>
      <c r="Q4175" s="7">
        <f>text(E4175,"ddd")</f>
        <v/>
      </c>
      <c r="R4175" s="7">
        <f>G4175-F4175</f>
        <v/>
      </c>
      <c r="S4175" s="7">
        <f>E4175-D4175</f>
        <v/>
      </c>
      <c r="T4175" s="7">
        <f>O4175*M4175</f>
        <v/>
      </c>
      <c r="U4175" s="7">
        <f>T4175*N4175</f>
        <v/>
      </c>
      <c r="V4175" s="7">
        <f>T4175-U4175-(P4175*M4175)</f>
        <v/>
      </c>
      <c r="W4175" s="7">
        <f>VLOOKUP(L4175,'Products Sheet'!$A:$B,2,FALSE)</f>
        <v/>
      </c>
      <c r="X4175" s="7" t="n"/>
      <c r="Y4175" s="7" t="n"/>
      <c r="Z4175" s="7" t="n"/>
      <c r="AA4175" s="7" t="n"/>
      <c r="AB4175" s="7" t="n"/>
      <c r="AC4175" s="7" t="n"/>
    </row>
    <row r="4176" ht="9.75" customHeight="1" s="12">
      <c r="A4176" s="11" t="inlineStr">
        <is>
          <t>SO - 0002133</t>
        </is>
      </c>
      <c r="B4176" s="11" t="inlineStr">
        <is>
          <t>Wholesale</t>
        </is>
      </c>
      <c r="C4176" s="11" t="inlineStr">
        <is>
          <t>WARE-MKL1006</t>
        </is>
      </c>
      <c r="D4176" s="6" t="n">
        <v>43400</v>
      </c>
      <c r="E4176" s="6" t="n">
        <v>43485</v>
      </c>
      <c r="F4176" s="6" t="n">
        <v>43500</v>
      </c>
      <c r="G4176" s="6" t="n">
        <v>43504</v>
      </c>
      <c r="H4176" s="11" t="inlineStr">
        <is>
          <t>USD</t>
        </is>
      </c>
      <c r="I4176" s="11" t="n">
        <v>26</v>
      </c>
      <c r="J4176" s="11" t="n">
        <v>41</v>
      </c>
      <c r="K4176" s="11" t="n">
        <v>350</v>
      </c>
      <c r="L4176" s="11" t="n">
        <v>25</v>
      </c>
      <c r="M4176" s="11" t="n">
        <v>8</v>
      </c>
      <c r="N4176" s="11" t="n">
        <v>0.4</v>
      </c>
      <c r="O4176" s="7" t="n">
        <v>3390.2</v>
      </c>
      <c r="P4176" s="7" t="n">
        <v>2000.218</v>
      </c>
      <c r="Q4176" s="7">
        <f>text(E4176,"ddd")</f>
        <v/>
      </c>
      <c r="R4176" s="7">
        <f>G4176-F4176</f>
        <v/>
      </c>
      <c r="S4176" s="7">
        <f>E4176-D4176</f>
        <v/>
      </c>
      <c r="T4176" s="7">
        <f>O4176*M4176</f>
        <v/>
      </c>
      <c r="U4176" s="7">
        <f>T4176*N4176</f>
        <v/>
      </c>
      <c r="V4176" s="7">
        <f>T4176-U4176-(P4176*M4176)</f>
        <v/>
      </c>
      <c r="W4176" s="7">
        <f>VLOOKUP(L4176,'Products Sheet'!$A:$B,2,FALSE)</f>
        <v/>
      </c>
      <c r="X4176" s="7" t="n"/>
      <c r="Y4176" s="7" t="n"/>
      <c r="Z4176" s="7" t="n"/>
      <c r="AA4176" s="7" t="n"/>
      <c r="AB4176" s="7" t="n"/>
      <c r="AC4176" s="7" t="n"/>
    </row>
    <row r="4177" ht="9.75" customHeight="1" s="12">
      <c r="A4177" s="11" t="inlineStr">
        <is>
          <t>SO - 0002154</t>
        </is>
      </c>
      <c r="B4177" s="11" t="inlineStr">
        <is>
          <t>Online</t>
        </is>
      </c>
      <c r="C4177" s="11" t="inlineStr">
        <is>
          <t>WARE-UHY1004</t>
        </is>
      </c>
      <c r="D4177" s="6" t="n">
        <v>43400</v>
      </c>
      <c r="E4177" s="6" t="n">
        <v>43488</v>
      </c>
      <c r="F4177" s="6" t="n">
        <v>43507</v>
      </c>
      <c r="G4177" s="6" t="n">
        <v>43510</v>
      </c>
      <c r="H4177" s="11" t="inlineStr">
        <is>
          <t>USD</t>
        </is>
      </c>
      <c r="I4177" s="11" t="n">
        <v>19</v>
      </c>
      <c r="J4177" s="11" t="n">
        <v>36</v>
      </c>
      <c r="K4177" s="11" t="n">
        <v>252</v>
      </c>
      <c r="L4177" s="11" t="n">
        <v>25</v>
      </c>
      <c r="M4177" s="11" t="n">
        <v>3</v>
      </c>
      <c r="N4177" s="11" t="n">
        <v>0.05</v>
      </c>
      <c r="O4177" s="7" t="n">
        <v>3872.6</v>
      </c>
      <c r="P4177" s="7" t="n">
        <v>2594.642</v>
      </c>
      <c r="Q4177" s="7">
        <f>text(E4177,"ddd")</f>
        <v/>
      </c>
      <c r="R4177" s="7">
        <f>G4177-F4177</f>
        <v/>
      </c>
      <c r="S4177" s="7">
        <f>E4177-D4177</f>
        <v/>
      </c>
      <c r="T4177" s="7">
        <f>O4177*M4177</f>
        <v/>
      </c>
      <c r="U4177" s="7">
        <f>T4177*N4177</f>
        <v/>
      </c>
      <c r="V4177" s="7">
        <f>T4177-U4177-(P4177*M4177)</f>
        <v/>
      </c>
      <c r="W4177" s="7">
        <f>VLOOKUP(L4177,'Products Sheet'!$A:$B,2,FALSE)</f>
        <v/>
      </c>
      <c r="X4177" s="7" t="n"/>
      <c r="Y4177" s="7" t="n"/>
      <c r="Z4177" s="7" t="n"/>
      <c r="AA4177" s="7" t="n"/>
      <c r="AB4177" s="7" t="n"/>
      <c r="AC4177" s="7" t="n"/>
    </row>
    <row r="4178" ht="9.75" customHeight="1" s="12">
      <c r="A4178" s="11" t="inlineStr">
        <is>
          <t>SO - 0002224</t>
        </is>
      </c>
      <c r="B4178" s="11" t="inlineStr">
        <is>
          <t>In-Store</t>
        </is>
      </c>
      <c r="C4178" s="11" t="inlineStr">
        <is>
          <t>WARE-MKL1006</t>
        </is>
      </c>
      <c r="D4178" s="6" t="n">
        <v>43400</v>
      </c>
      <c r="E4178" s="6" t="n">
        <v>43496</v>
      </c>
      <c r="F4178" s="6" t="n">
        <v>43521</v>
      </c>
      <c r="G4178" s="6" t="n">
        <v>43531</v>
      </c>
      <c r="H4178" s="11" t="inlineStr">
        <is>
          <t>USD</t>
        </is>
      </c>
      <c r="I4178" s="11" t="n">
        <v>10</v>
      </c>
      <c r="J4178" s="11" t="n">
        <v>48</v>
      </c>
      <c r="K4178" s="11" t="n">
        <v>338</v>
      </c>
      <c r="L4178" s="11" t="n">
        <v>25</v>
      </c>
      <c r="M4178" s="11" t="n">
        <v>4</v>
      </c>
      <c r="N4178" s="11" t="n">
        <v>0.075</v>
      </c>
      <c r="O4178" s="7" t="n">
        <v>3886</v>
      </c>
      <c r="P4178" s="7" t="n">
        <v>2020.72</v>
      </c>
      <c r="Q4178" s="7">
        <f>text(E4178,"ddd")</f>
        <v/>
      </c>
      <c r="R4178" s="7">
        <f>G4178-F4178</f>
        <v/>
      </c>
      <c r="S4178" s="7">
        <f>E4178-D4178</f>
        <v/>
      </c>
      <c r="T4178" s="7">
        <f>O4178*M4178</f>
        <v/>
      </c>
      <c r="U4178" s="7">
        <f>T4178*N4178</f>
        <v/>
      </c>
      <c r="V4178" s="7">
        <f>T4178-U4178-(P4178*M4178)</f>
        <v/>
      </c>
      <c r="W4178" s="7">
        <f>VLOOKUP(L4178,'Products Sheet'!$A:$B,2,FALSE)</f>
        <v/>
      </c>
      <c r="X4178" s="7" t="n"/>
      <c r="Y4178" s="7" t="n"/>
      <c r="Z4178" s="7" t="n"/>
      <c r="AA4178" s="7" t="n"/>
      <c r="AB4178" s="7" t="n"/>
      <c r="AC4178" s="7" t="n"/>
    </row>
    <row r="4179" ht="9.75" customHeight="1" s="12">
      <c r="A4179" s="11" t="inlineStr">
        <is>
          <t>SO - 0002237</t>
        </is>
      </c>
      <c r="B4179" s="11" t="inlineStr">
        <is>
          <t>Online</t>
        </is>
      </c>
      <c r="C4179" s="11" t="inlineStr">
        <is>
          <t>WARE-UHY1004</t>
        </is>
      </c>
      <c r="D4179" s="6" t="n">
        <v>43400</v>
      </c>
      <c r="E4179" s="6" t="n">
        <v>43498</v>
      </c>
      <c r="F4179" s="6" t="n">
        <v>43507</v>
      </c>
      <c r="G4179" s="6" t="n">
        <v>43517</v>
      </c>
      <c r="H4179" s="11" t="inlineStr">
        <is>
          <t>USD</t>
        </is>
      </c>
      <c r="I4179" s="11" t="n">
        <v>12</v>
      </c>
      <c r="J4179" s="11" t="n">
        <v>4</v>
      </c>
      <c r="K4179" s="11" t="n">
        <v>235</v>
      </c>
      <c r="L4179" s="11" t="n">
        <v>25</v>
      </c>
      <c r="M4179" s="11" t="n">
        <v>2</v>
      </c>
      <c r="N4179" s="11" t="n">
        <v>0.4</v>
      </c>
      <c r="O4179" s="7" t="n">
        <v>1038.5</v>
      </c>
      <c r="P4179" s="7" t="n">
        <v>446.555</v>
      </c>
      <c r="Q4179" s="7">
        <f>text(E4179,"ddd")</f>
        <v/>
      </c>
      <c r="R4179" s="7">
        <f>G4179-F4179</f>
        <v/>
      </c>
      <c r="S4179" s="7">
        <f>E4179-D4179</f>
        <v/>
      </c>
      <c r="T4179" s="7">
        <f>O4179*M4179</f>
        <v/>
      </c>
      <c r="U4179" s="7">
        <f>T4179*N4179</f>
        <v/>
      </c>
      <c r="V4179" s="7">
        <f>T4179-U4179-(P4179*M4179)</f>
        <v/>
      </c>
      <c r="W4179" s="7">
        <f>VLOOKUP(L4179,'Products Sheet'!$A:$B,2,FALSE)</f>
        <v/>
      </c>
      <c r="X4179" s="7" t="n"/>
      <c r="Y4179" s="7" t="n"/>
      <c r="Z4179" s="7" t="n"/>
      <c r="AA4179" s="7" t="n"/>
      <c r="AB4179" s="7" t="n"/>
      <c r="AC4179" s="7" t="n"/>
    </row>
    <row r="4180" ht="9.75" customHeight="1" s="12">
      <c r="A4180" s="11" t="inlineStr">
        <is>
          <t>SO - 0002254</t>
        </is>
      </c>
      <c r="B4180" s="11" t="inlineStr">
        <is>
          <t>Online</t>
        </is>
      </c>
      <c r="C4180" s="11" t="inlineStr">
        <is>
          <t>WARE-MKL1006</t>
        </is>
      </c>
      <c r="D4180" s="6" t="n">
        <v>43400</v>
      </c>
      <c r="E4180" s="6" t="n">
        <v>43500</v>
      </c>
      <c r="F4180" s="6" t="n">
        <v>43519</v>
      </c>
      <c r="G4180" s="6" t="n">
        <v>43523</v>
      </c>
      <c r="H4180" s="11" t="inlineStr">
        <is>
          <t>USD</t>
        </is>
      </c>
      <c r="I4180" s="11" t="n">
        <v>16</v>
      </c>
      <c r="J4180" s="11" t="n">
        <v>13</v>
      </c>
      <c r="K4180" s="11" t="n">
        <v>357</v>
      </c>
      <c r="L4180" s="11" t="n">
        <v>25</v>
      </c>
      <c r="M4180" s="11" t="n">
        <v>1</v>
      </c>
      <c r="N4180" s="11" t="n">
        <v>0.15</v>
      </c>
      <c r="O4180" s="7" t="n">
        <v>2539.3</v>
      </c>
      <c r="P4180" s="7" t="n">
        <v>1193.471</v>
      </c>
      <c r="Q4180" s="7">
        <f>text(E4180,"ddd")</f>
        <v/>
      </c>
      <c r="R4180" s="7">
        <f>G4180-F4180</f>
        <v/>
      </c>
      <c r="S4180" s="7">
        <f>E4180-D4180</f>
        <v/>
      </c>
      <c r="T4180" s="7">
        <f>O4180*M4180</f>
        <v/>
      </c>
      <c r="U4180" s="7">
        <f>T4180*N4180</f>
        <v/>
      </c>
      <c r="V4180" s="7">
        <f>T4180-U4180-(P4180*M4180)</f>
        <v/>
      </c>
      <c r="W4180" s="7">
        <f>VLOOKUP(L4180,'Products Sheet'!$A:$B,2,FALSE)</f>
        <v/>
      </c>
      <c r="X4180" s="7" t="n"/>
      <c r="Y4180" s="7" t="n"/>
      <c r="Z4180" s="7" t="n"/>
      <c r="AA4180" s="7" t="n"/>
      <c r="AB4180" s="7" t="n"/>
      <c r="AC4180" s="7" t="n"/>
    </row>
    <row r="4181" ht="9.75" customHeight="1" s="12">
      <c r="A4181" s="11" t="inlineStr">
        <is>
          <t>SO - 0002257</t>
        </is>
      </c>
      <c r="B4181" s="11" t="inlineStr">
        <is>
          <t>Online</t>
        </is>
      </c>
      <c r="C4181" s="11" t="inlineStr">
        <is>
          <t>WARE-XYS1001</t>
        </is>
      </c>
      <c r="D4181" s="6" t="n">
        <v>43400</v>
      </c>
      <c r="E4181" s="6" t="n">
        <v>43501</v>
      </c>
      <c r="F4181" s="6" t="n">
        <v>43515</v>
      </c>
      <c r="G4181" s="6" t="n">
        <v>43524</v>
      </c>
      <c r="H4181" s="11" t="inlineStr">
        <is>
          <t>USD</t>
        </is>
      </c>
      <c r="I4181" s="11" t="n">
        <v>18</v>
      </c>
      <c r="J4181" s="11" t="n">
        <v>2</v>
      </c>
      <c r="K4181" s="11" t="n">
        <v>30</v>
      </c>
      <c r="L4181" s="11" t="n">
        <v>25</v>
      </c>
      <c r="M4181" s="11" t="n">
        <v>3</v>
      </c>
      <c r="N4181" s="11" t="n">
        <v>0.075</v>
      </c>
      <c r="O4181" s="7" t="n">
        <v>3912.8</v>
      </c>
      <c r="P4181" s="7" t="n">
        <v>3325.88</v>
      </c>
      <c r="Q4181" s="7">
        <f>text(E4181,"ddd")</f>
        <v/>
      </c>
      <c r="R4181" s="7">
        <f>G4181-F4181</f>
        <v/>
      </c>
      <c r="S4181" s="7">
        <f>E4181-D4181</f>
        <v/>
      </c>
      <c r="T4181" s="7">
        <f>O4181*M4181</f>
        <v/>
      </c>
      <c r="U4181" s="7">
        <f>T4181*N4181</f>
        <v/>
      </c>
      <c r="V4181" s="7">
        <f>T4181-U4181-(P4181*M4181)</f>
        <v/>
      </c>
      <c r="W4181" s="7">
        <f>VLOOKUP(L4181,'Products Sheet'!$A:$B,2,FALSE)</f>
        <v/>
      </c>
      <c r="X4181" s="7" t="n"/>
      <c r="Y4181" s="7" t="n"/>
      <c r="Z4181" s="7" t="n"/>
      <c r="AA4181" s="7" t="n"/>
      <c r="AB4181" s="7" t="n"/>
      <c r="AC4181" s="7" t="n"/>
    </row>
    <row r="4182" ht="9.75" customHeight="1" s="12">
      <c r="A4182" s="11" t="inlineStr">
        <is>
          <t>SO - 0002301</t>
        </is>
      </c>
      <c r="B4182" s="11" t="inlineStr">
        <is>
          <t>In-Store</t>
        </is>
      </c>
      <c r="C4182" s="11" t="inlineStr">
        <is>
          <t>WARE-NMK1003</t>
        </is>
      </c>
      <c r="D4182" s="6" t="n">
        <v>43400</v>
      </c>
      <c r="E4182" s="6" t="n">
        <v>43505</v>
      </c>
      <c r="F4182" s="6" t="n">
        <v>43526</v>
      </c>
      <c r="G4182" s="6" t="n">
        <v>43531</v>
      </c>
      <c r="H4182" s="11" t="inlineStr">
        <is>
          <t>USD</t>
        </is>
      </c>
      <c r="I4182" s="11" t="n">
        <v>4</v>
      </c>
      <c r="J4182" s="11" t="n">
        <v>24</v>
      </c>
      <c r="K4182" s="11" t="n">
        <v>135</v>
      </c>
      <c r="L4182" s="11" t="n">
        <v>25</v>
      </c>
      <c r="M4182" s="11" t="n">
        <v>1</v>
      </c>
      <c r="N4182" s="11" t="n">
        <v>0.075</v>
      </c>
      <c r="O4182" s="7" t="n">
        <v>3705.1</v>
      </c>
      <c r="P4182" s="7" t="n">
        <v>2482.417</v>
      </c>
      <c r="Q4182" s="7">
        <f>text(E4182,"ddd")</f>
        <v/>
      </c>
      <c r="R4182" s="7">
        <f>G4182-F4182</f>
        <v/>
      </c>
      <c r="S4182" s="7">
        <f>E4182-D4182</f>
        <v/>
      </c>
      <c r="T4182" s="7">
        <f>O4182*M4182</f>
        <v/>
      </c>
      <c r="U4182" s="7">
        <f>T4182*N4182</f>
        <v/>
      </c>
      <c r="V4182" s="7">
        <f>T4182-U4182-(P4182*M4182)</f>
        <v/>
      </c>
      <c r="W4182" s="7">
        <f>VLOOKUP(L4182,'Products Sheet'!$A:$B,2,FALSE)</f>
        <v/>
      </c>
      <c r="X4182" s="7" t="n"/>
      <c r="Y4182" s="7" t="n"/>
      <c r="Z4182" s="7" t="n"/>
      <c r="AA4182" s="7" t="n"/>
      <c r="AB4182" s="7" t="n"/>
      <c r="AC4182" s="7" t="n"/>
    </row>
    <row r="4183" ht="9.75" customHeight="1" s="12">
      <c r="A4183" s="11" t="inlineStr">
        <is>
          <t>SO - 0002364</t>
        </is>
      </c>
      <c r="B4183" s="11" t="inlineStr">
        <is>
          <t>Wholesale</t>
        </is>
      </c>
      <c r="C4183" s="11" t="inlineStr">
        <is>
          <t>WARE-XYS1001</t>
        </is>
      </c>
      <c r="D4183" s="6" t="n">
        <v>43400</v>
      </c>
      <c r="E4183" s="6" t="n">
        <v>43513</v>
      </c>
      <c r="F4183" s="6" t="n">
        <v>43534</v>
      </c>
      <c r="G4183" s="6" t="n">
        <v>43535</v>
      </c>
      <c r="H4183" s="11" t="inlineStr">
        <is>
          <t>USD</t>
        </is>
      </c>
      <c r="I4183" s="11" t="n">
        <v>27</v>
      </c>
      <c r="J4183" s="11" t="n">
        <v>7</v>
      </c>
      <c r="K4183" s="11" t="n">
        <v>26</v>
      </c>
      <c r="L4183" s="11" t="n">
        <v>25</v>
      </c>
      <c r="M4183" s="11" t="n">
        <v>2</v>
      </c>
      <c r="N4183" s="11" t="n">
        <v>0.05</v>
      </c>
      <c r="O4183" s="7" t="n">
        <v>1849.2</v>
      </c>
      <c r="P4183" s="7" t="n">
        <v>1423.884</v>
      </c>
      <c r="Q4183" s="7">
        <f>text(E4183,"ddd")</f>
        <v/>
      </c>
      <c r="R4183" s="7">
        <f>G4183-F4183</f>
        <v/>
      </c>
      <c r="S4183" s="7">
        <f>E4183-D4183</f>
        <v/>
      </c>
      <c r="T4183" s="7">
        <f>O4183*M4183</f>
        <v/>
      </c>
      <c r="U4183" s="7">
        <f>T4183*N4183</f>
        <v/>
      </c>
      <c r="V4183" s="7">
        <f>T4183-U4183-(P4183*M4183)</f>
        <v/>
      </c>
      <c r="W4183" s="7">
        <f>VLOOKUP(L4183,'Products Sheet'!$A:$B,2,FALSE)</f>
        <v/>
      </c>
      <c r="X4183" s="7" t="n"/>
      <c r="Y4183" s="7" t="n"/>
      <c r="Z4183" s="7" t="n"/>
      <c r="AA4183" s="7" t="n"/>
      <c r="AB4183" s="7" t="n"/>
      <c r="AC4183" s="7" t="n"/>
    </row>
    <row r="4184" ht="9.75" customHeight="1" s="12">
      <c r="A4184" s="11" t="inlineStr">
        <is>
          <t>SO - 0002366</t>
        </is>
      </c>
      <c r="B4184" s="11" t="inlineStr">
        <is>
          <t>In-Store</t>
        </is>
      </c>
      <c r="C4184" s="11" t="inlineStr">
        <is>
          <t>WARE-PUJ1005</t>
        </is>
      </c>
      <c r="D4184" s="6" t="n">
        <v>43400</v>
      </c>
      <c r="E4184" s="6" t="n">
        <v>43513</v>
      </c>
      <c r="F4184" s="6" t="n">
        <v>43517</v>
      </c>
      <c r="G4184" s="6" t="n">
        <v>43525</v>
      </c>
      <c r="H4184" s="11" t="inlineStr">
        <is>
          <t>USD</t>
        </is>
      </c>
      <c r="I4184" s="11" t="n">
        <v>11</v>
      </c>
      <c r="J4184" s="11" t="n">
        <v>21</v>
      </c>
      <c r="K4184" s="11" t="n">
        <v>311</v>
      </c>
      <c r="L4184" s="11" t="n">
        <v>25</v>
      </c>
      <c r="M4184" s="11" t="n">
        <v>5</v>
      </c>
      <c r="N4184" s="11" t="n">
        <v>0.05</v>
      </c>
      <c r="O4184" s="7" t="n">
        <v>194.3</v>
      </c>
      <c r="P4184" s="7" t="n">
        <v>141.839</v>
      </c>
      <c r="Q4184" s="7">
        <f>text(E4184,"ddd")</f>
        <v/>
      </c>
      <c r="R4184" s="7">
        <f>G4184-F4184</f>
        <v/>
      </c>
      <c r="S4184" s="7">
        <f>E4184-D4184</f>
        <v/>
      </c>
      <c r="T4184" s="7">
        <f>O4184*M4184</f>
        <v/>
      </c>
      <c r="U4184" s="7">
        <f>T4184*N4184</f>
        <v/>
      </c>
      <c r="V4184" s="7">
        <f>T4184-U4184-(P4184*M4184)</f>
        <v/>
      </c>
      <c r="W4184" s="7">
        <f>VLOOKUP(L4184,'Products Sheet'!$A:$B,2,FALSE)</f>
        <v/>
      </c>
      <c r="X4184" s="7" t="n"/>
      <c r="Y4184" s="7" t="n"/>
      <c r="Z4184" s="7" t="n"/>
      <c r="AA4184" s="7" t="n"/>
      <c r="AB4184" s="7" t="n"/>
      <c r="AC4184" s="7" t="n"/>
    </row>
    <row r="4185" ht="9.75" customHeight="1" s="12">
      <c r="A4185" s="11" t="inlineStr">
        <is>
          <t>SO - 0002388</t>
        </is>
      </c>
      <c r="B4185" s="11" t="inlineStr">
        <is>
          <t>Online</t>
        </is>
      </c>
      <c r="C4185" s="11" t="inlineStr">
        <is>
          <t>WARE-NMK1003</t>
        </is>
      </c>
      <c r="D4185" s="6" t="n">
        <v>43400</v>
      </c>
      <c r="E4185" s="6" t="n">
        <v>43515</v>
      </c>
      <c r="F4185" s="6" t="n">
        <v>43520</v>
      </c>
      <c r="G4185" s="6" t="n">
        <v>43524</v>
      </c>
      <c r="H4185" s="11" t="inlineStr">
        <is>
          <t>USD</t>
        </is>
      </c>
      <c r="I4185" s="11" t="n">
        <v>12</v>
      </c>
      <c r="J4185" s="11" t="n">
        <v>31</v>
      </c>
      <c r="K4185" s="11" t="n">
        <v>162</v>
      </c>
      <c r="L4185" s="11" t="n">
        <v>25</v>
      </c>
      <c r="M4185" s="11" t="n">
        <v>1</v>
      </c>
      <c r="N4185" s="11" t="n">
        <v>0.075</v>
      </c>
      <c r="O4185" s="7" t="n">
        <v>2686.7</v>
      </c>
      <c r="P4185" s="7" t="n">
        <v>1423.951</v>
      </c>
      <c r="Q4185" s="7">
        <f>text(E4185,"ddd")</f>
        <v/>
      </c>
      <c r="R4185" s="7">
        <f>G4185-F4185</f>
        <v/>
      </c>
      <c r="S4185" s="7">
        <f>E4185-D4185</f>
        <v/>
      </c>
      <c r="T4185" s="7">
        <f>O4185*M4185</f>
        <v/>
      </c>
      <c r="U4185" s="7">
        <f>T4185*N4185</f>
        <v/>
      </c>
      <c r="V4185" s="7">
        <f>T4185-U4185-(P4185*M4185)</f>
        <v/>
      </c>
      <c r="W4185" s="7">
        <f>VLOOKUP(L4185,'Products Sheet'!$A:$B,2,FALSE)</f>
        <v/>
      </c>
      <c r="X4185" s="7" t="n"/>
      <c r="Y4185" s="7" t="n"/>
      <c r="Z4185" s="7" t="n"/>
      <c r="AA4185" s="7" t="n"/>
      <c r="AB4185" s="7" t="n"/>
      <c r="AC4185" s="7" t="n"/>
    </row>
    <row r="4186" ht="9.75" customHeight="1" s="12">
      <c r="A4186" s="11" t="inlineStr">
        <is>
          <t>SO - 0002449</t>
        </is>
      </c>
      <c r="B4186" s="11" t="inlineStr">
        <is>
          <t>In-Store</t>
        </is>
      </c>
      <c r="C4186" s="11" t="inlineStr">
        <is>
          <t>WARE-XYS1001</t>
        </is>
      </c>
      <c r="D4186" s="6" t="n">
        <v>43400</v>
      </c>
      <c r="E4186" s="6" t="n">
        <v>43523</v>
      </c>
      <c r="F4186" s="6" t="n">
        <v>43539</v>
      </c>
      <c r="G4186" s="6" t="n">
        <v>43548</v>
      </c>
      <c r="H4186" s="11" t="inlineStr">
        <is>
          <t>USD</t>
        </is>
      </c>
      <c r="I4186" s="11" t="n">
        <v>6</v>
      </c>
      <c r="J4186" s="11" t="n">
        <v>30</v>
      </c>
      <c r="K4186" s="11" t="n">
        <v>8</v>
      </c>
      <c r="L4186" s="11" t="n">
        <v>25</v>
      </c>
      <c r="M4186" s="11" t="n">
        <v>5</v>
      </c>
      <c r="N4186" s="11" t="n">
        <v>0.075</v>
      </c>
      <c r="O4186" s="7" t="n">
        <v>1145.7</v>
      </c>
      <c r="P4186" s="7" t="n">
        <v>641.5920000000001</v>
      </c>
      <c r="Q4186" s="7">
        <f>text(E4186,"ddd")</f>
        <v/>
      </c>
      <c r="R4186" s="7">
        <f>G4186-F4186</f>
        <v/>
      </c>
      <c r="S4186" s="7">
        <f>E4186-D4186</f>
        <v/>
      </c>
      <c r="T4186" s="7">
        <f>O4186*M4186</f>
        <v/>
      </c>
      <c r="U4186" s="7">
        <f>T4186*N4186</f>
        <v/>
      </c>
      <c r="V4186" s="7">
        <f>T4186-U4186-(P4186*M4186)</f>
        <v/>
      </c>
      <c r="W4186" s="7">
        <f>VLOOKUP(L4186,'Products Sheet'!$A:$B,2,FALSE)</f>
        <v/>
      </c>
      <c r="X4186" s="7" t="n"/>
      <c r="Y4186" s="7" t="n"/>
      <c r="Z4186" s="7" t="n"/>
      <c r="AA4186" s="7" t="n"/>
      <c r="AB4186" s="7" t="n"/>
      <c r="AC4186" s="7" t="n"/>
    </row>
    <row r="4187" ht="9.75" customHeight="1" s="12">
      <c r="A4187" s="11" t="inlineStr">
        <is>
          <t>SO - 0002456</t>
        </is>
      </c>
      <c r="B4187" s="11" t="inlineStr">
        <is>
          <t>In-Store</t>
        </is>
      </c>
      <c r="C4187" s="11" t="inlineStr">
        <is>
          <t>WARE-MKL1006</t>
        </is>
      </c>
      <c r="D4187" s="6" t="n">
        <v>43400</v>
      </c>
      <c r="E4187" s="6" t="n">
        <v>43524</v>
      </c>
      <c r="F4187" s="6" t="n">
        <v>43527</v>
      </c>
      <c r="G4187" s="6" t="n">
        <v>43531</v>
      </c>
      <c r="H4187" s="11" t="inlineStr">
        <is>
          <t>USD</t>
        </is>
      </c>
      <c r="I4187" s="11" t="n">
        <v>2</v>
      </c>
      <c r="J4187" s="11" t="n">
        <v>17</v>
      </c>
      <c r="K4187" s="11" t="n">
        <v>366</v>
      </c>
      <c r="L4187" s="11" t="n">
        <v>25</v>
      </c>
      <c r="M4187" s="11" t="n">
        <v>3</v>
      </c>
      <c r="N4187" s="11" t="n">
        <v>0.075</v>
      </c>
      <c r="O4187" s="7" t="n">
        <v>5406.900000000001</v>
      </c>
      <c r="P4187" s="7" t="n">
        <v>2216.829</v>
      </c>
      <c r="Q4187" s="7">
        <f>text(E4187,"ddd")</f>
        <v/>
      </c>
      <c r="R4187" s="7">
        <f>G4187-F4187</f>
        <v/>
      </c>
      <c r="S4187" s="7">
        <f>E4187-D4187</f>
        <v/>
      </c>
      <c r="T4187" s="7">
        <f>O4187*M4187</f>
        <v/>
      </c>
      <c r="U4187" s="7">
        <f>T4187*N4187</f>
        <v/>
      </c>
      <c r="V4187" s="7">
        <f>T4187-U4187-(P4187*M4187)</f>
        <v/>
      </c>
      <c r="W4187" s="7">
        <f>VLOOKUP(L4187,'Products Sheet'!$A:$B,2,FALSE)</f>
        <v/>
      </c>
      <c r="X4187" s="7" t="n"/>
      <c r="Y4187" s="7" t="n"/>
      <c r="Z4187" s="7" t="n"/>
      <c r="AA4187" s="7" t="n"/>
      <c r="AB4187" s="7" t="n"/>
      <c r="AC4187" s="7" t="n"/>
    </row>
    <row r="4188" ht="9.75" customHeight="1" s="12">
      <c r="A4188" s="11" t="inlineStr">
        <is>
          <t>SO - 0002481</t>
        </is>
      </c>
      <c r="B4188" s="11" t="inlineStr">
        <is>
          <t>Online</t>
        </is>
      </c>
      <c r="C4188" s="11" t="inlineStr">
        <is>
          <t>WARE-NMK1003</t>
        </is>
      </c>
      <c r="D4188" s="6" t="n">
        <v>43400</v>
      </c>
      <c r="E4188" s="6" t="n">
        <v>43527</v>
      </c>
      <c r="F4188" s="6" t="n">
        <v>43531</v>
      </c>
      <c r="G4188" s="6" t="n">
        <v>43541</v>
      </c>
      <c r="H4188" s="11" t="inlineStr">
        <is>
          <t>USD</t>
        </is>
      </c>
      <c r="I4188" s="11" t="n">
        <v>18</v>
      </c>
      <c r="J4188" s="11" t="n">
        <v>20</v>
      </c>
      <c r="K4188" s="11" t="n">
        <v>173</v>
      </c>
      <c r="L4188" s="11" t="n">
        <v>25</v>
      </c>
      <c r="M4188" s="11" t="n">
        <v>8</v>
      </c>
      <c r="N4188" s="11" t="n">
        <v>0.075</v>
      </c>
      <c r="O4188" s="7" t="n">
        <v>2646.5</v>
      </c>
      <c r="P4188" s="7" t="n">
        <v>1667.295</v>
      </c>
      <c r="Q4188" s="7">
        <f>text(E4188,"ddd")</f>
        <v/>
      </c>
      <c r="R4188" s="7">
        <f>G4188-F4188</f>
        <v/>
      </c>
      <c r="S4188" s="7">
        <f>E4188-D4188</f>
        <v/>
      </c>
      <c r="T4188" s="7">
        <f>O4188*M4188</f>
        <v/>
      </c>
      <c r="U4188" s="7">
        <f>T4188*N4188</f>
        <v/>
      </c>
      <c r="V4188" s="7">
        <f>T4188-U4188-(P4188*M4188)</f>
        <v/>
      </c>
      <c r="W4188" s="7">
        <f>VLOOKUP(L4188,'Products Sheet'!$A:$B,2,FALSE)</f>
        <v/>
      </c>
      <c r="X4188" s="7" t="n"/>
      <c r="Y4188" s="7" t="n"/>
      <c r="Z4188" s="7" t="n"/>
      <c r="AA4188" s="7" t="n"/>
      <c r="AB4188" s="7" t="n"/>
      <c r="AC4188" s="7" t="n"/>
    </row>
    <row r="4189" ht="9.75" customHeight="1" s="12">
      <c r="A4189" s="11" t="inlineStr">
        <is>
          <t>SO - 0002538</t>
        </is>
      </c>
      <c r="B4189" s="11" t="inlineStr">
        <is>
          <t>In-Store</t>
        </is>
      </c>
      <c r="C4189" s="11" t="inlineStr">
        <is>
          <t>WARE-NMK1003</t>
        </is>
      </c>
      <c r="D4189" s="6" t="n">
        <v>43500</v>
      </c>
      <c r="E4189" s="6" t="n">
        <v>43537</v>
      </c>
      <c r="F4189" s="6" t="n">
        <v>43560</v>
      </c>
      <c r="G4189" s="6" t="n">
        <v>43567</v>
      </c>
      <c r="H4189" s="11" t="inlineStr">
        <is>
          <t>USD</t>
        </is>
      </c>
      <c r="I4189" s="11" t="n">
        <v>6</v>
      </c>
      <c r="J4189" s="11" t="n">
        <v>23</v>
      </c>
      <c r="K4189" s="11" t="n">
        <v>169</v>
      </c>
      <c r="L4189" s="11" t="n">
        <v>25</v>
      </c>
      <c r="M4189" s="11" t="n">
        <v>1</v>
      </c>
      <c r="N4189" s="11" t="n">
        <v>0.3</v>
      </c>
      <c r="O4189" s="7" t="n">
        <v>3832.4</v>
      </c>
      <c r="P4189" s="7" t="n">
        <v>1686.256</v>
      </c>
      <c r="Q4189" s="7">
        <f>text(E4189,"ddd")</f>
        <v/>
      </c>
      <c r="R4189" s="7">
        <f>G4189-F4189</f>
        <v/>
      </c>
      <c r="S4189" s="7">
        <f>E4189-D4189</f>
        <v/>
      </c>
      <c r="T4189" s="7">
        <f>O4189*M4189</f>
        <v/>
      </c>
      <c r="U4189" s="7">
        <f>T4189*N4189</f>
        <v/>
      </c>
      <c r="V4189" s="7">
        <f>T4189-U4189-(P4189*M4189)</f>
        <v/>
      </c>
      <c r="W4189" s="7">
        <f>VLOOKUP(L4189,'Products Sheet'!$A:$B,2,FALSE)</f>
        <v/>
      </c>
      <c r="X4189" s="7" t="n"/>
      <c r="Y4189" s="7" t="n"/>
      <c r="Z4189" s="7" t="n"/>
      <c r="AA4189" s="7" t="n"/>
      <c r="AB4189" s="7" t="n"/>
      <c r="AC4189" s="7" t="n"/>
    </row>
    <row r="4190" ht="9.75" customHeight="1" s="12">
      <c r="A4190" s="11" t="inlineStr">
        <is>
          <t>SO - 0002583</t>
        </is>
      </c>
      <c r="B4190" s="11" t="inlineStr">
        <is>
          <t>Distributor</t>
        </is>
      </c>
      <c r="C4190" s="11" t="inlineStr">
        <is>
          <t>WARE-NMK1003</t>
        </is>
      </c>
      <c r="D4190" s="6" t="n">
        <v>43400</v>
      </c>
      <c r="E4190" s="6" t="n">
        <v>43542</v>
      </c>
      <c r="F4190" s="6" t="n">
        <v>43567</v>
      </c>
      <c r="G4190" s="6" t="n">
        <v>43569</v>
      </c>
      <c r="H4190" s="11" t="inlineStr">
        <is>
          <t>USD</t>
        </is>
      </c>
      <c r="I4190" s="11" t="n">
        <v>21</v>
      </c>
      <c r="J4190" s="11" t="n">
        <v>20</v>
      </c>
      <c r="K4190" s="11" t="n">
        <v>138</v>
      </c>
      <c r="L4190" s="11" t="n">
        <v>25</v>
      </c>
      <c r="M4190" s="11" t="n">
        <v>5</v>
      </c>
      <c r="N4190" s="11" t="n">
        <v>0.05</v>
      </c>
      <c r="O4190" s="7" t="n">
        <v>1701.8</v>
      </c>
      <c r="P4190" s="7" t="n">
        <v>867.918</v>
      </c>
      <c r="Q4190" s="7">
        <f>text(E4190,"ddd")</f>
        <v/>
      </c>
      <c r="R4190" s="7">
        <f>G4190-F4190</f>
        <v/>
      </c>
      <c r="S4190" s="7">
        <f>E4190-D4190</f>
        <v/>
      </c>
      <c r="T4190" s="7">
        <f>O4190*M4190</f>
        <v/>
      </c>
      <c r="U4190" s="7">
        <f>T4190*N4190</f>
        <v/>
      </c>
      <c r="V4190" s="7">
        <f>T4190-U4190-(P4190*M4190)</f>
        <v/>
      </c>
      <c r="W4190" s="7">
        <f>VLOOKUP(L4190,'Products Sheet'!$A:$B,2,FALSE)</f>
        <v/>
      </c>
      <c r="X4190" s="7" t="n"/>
      <c r="Y4190" s="7" t="n"/>
      <c r="Z4190" s="7" t="n"/>
      <c r="AA4190" s="7" t="n"/>
      <c r="AB4190" s="7" t="n"/>
      <c r="AC4190" s="7" t="n"/>
    </row>
    <row r="4191" ht="9.75" customHeight="1" s="12">
      <c r="A4191" s="11" t="inlineStr">
        <is>
          <t>SO - 0002625</t>
        </is>
      </c>
      <c r="B4191" s="11" t="inlineStr">
        <is>
          <t>In-Store</t>
        </is>
      </c>
      <c r="C4191" s="11" t="inlineStr">
        <is>
          <t>WARE-NMK1003</t>
        </is>
      </c>
      <c r="D4191" s="6" t="n">
        <v>43500</v>
      </c>
      <c r="E4191" s="6" t="n">
        <v>43548</v>
      </c>
      <c r="F4191" s="6" t="n">
        <v>43564</v>
      </c>
      <c r="G4191" s="6" t="n">
        <v>43574</v>
      </c>
      <c r="H4191" s="11" t="inlineStr">
        <is>
          <t>USD</t>
        </is>
      </c>
      <c r="I4191" s="11" t="n">
        <v>7</v>
      </c>
      <c r="J4191" s="11" t="n">
        <v>22</v>
      </c>
      <c r="K4191" s="11" t="n">
        <v>110</v>
      </c>
      <c r="L4191" s="11" t="n">
        <v>25</v>
      </c>
      <c r="M4191" s="11" t="n">
        <v>4</v>
      </c>
      <c r="N4191" s="11" t="n">
        <v>0.05</v>
      </c>
      <c r="O4191" s="7" t="n">
        <v>1072</v>
      </c>
      <c r="P4191" s="7" t="n">
        <v>503.84</v>
      </c>
      <c r="Q4191" s="7">
        <f>text(E4191,"ddd")</f>
        <v/>
      </c>
      <c r="R4191" s="7">
        <f>G4191-F4191</f>
        <v/>
      </c>
      <c r="S4191" s="7">
        <f>E4191-D4191</f>
        <v/>
      </c>
      <c r="T4191" s="7">
        <f>O4191*M4191</f>
        <v/>
      </c>
      <c r="U4191" s="7">
        <f>T4191*N4191</f>
        <v/>
      </c>
      <c r="V4191" s="7">
        <f>T4191-U4191-(P4191*M4191)</f>
        <v/>
      </c>
      <c r="W4191" s="7">
        <f>VLOOKUP(L4191,'Products Sheet'!$A:$B,2,FALSE)</f>
        <v/>
      </c>
      <c r="X4191" s="7" t="n"/>
      <c r="Y4191" s="7" t="n"/>
      <c r="Z4191" s="7" t="n"/>
      <c r="AA4191" s="7" t="n"/>
      <c r="AB4191" s="7" t="n"/>
      <c r="AC4191" s="7" t="n"/>
    </row>
    <row r="4192" ht="9.75" customHeight="1" s="12">
      <c r="A4192" s="11" t="inlineStr">
        <is>
          <t>SO - 0002645</t>
        </is>
      </c>
      <c r="B4192" s="11" t="inlineStr">
        <is>
          <t>Online</t>
        </is>
      </c>
      <c r="C4192" s="11" t="inlineStr">
        <is>
          <t>WARE-PUJ1005</t>
        </is>
      </c>
      <c r="D4192" s="6" t="n">
        <v>43400</v>
      </c>
      <c r="E4192" s="6" t="n">
        <v>43550</v>
      </c>
      <c r="F4192" s="6" t="n">
        <v>43563</v>
      </c>
      <c r="G4192" s="6" t="n">
        <v>43573</v>
      </c>
      <c r="H4192" s="11" t="inlineStr">
        <is>
          <t>USD</t>
        </is>
      </c>
      <c r="I4192" s="11" t="n">
        <v>13</v>
      </c>
      <c r="J4192" s="11" t="n">
        <v>48</v>
      </c>
      <c r="K4192" s="11" t="n">
        <v>319</v>
      </c>
      <c r="L4192" s="11" t="n">
        <v>25</v>
      </c>
      <c r="M4192" s="11" t="n">
        <v>3</v>
      </c>
      <c r="N4192" s="11" t="n">
        <v>0.15</v>
      </c>
      <c r="O4192" s="7" t="n">
        <v>227.8</v>
      </c>
      <c r="P4192" s="7" t="n">
        <v>95.676</v>
      </c>
      <c r="Q4192" s="7">
        <f>text(E4192,"ddd")</f>
        <v/>
      </c>
      <c r="R4192" s="7">
        <f>G4192-F4192</f>
        <v/>
      </c>
      <c r="S4192" s="7">
        <f>E4192-D4192</f>
        <v/>
      </c>
      <c r="T4192" s="7">
        <f>O4192*M4192</f>
        <v/>
      </c>
      <c r="U4192" s="7">
        <f>T4192*N4192</f>
        <v/>
      </c>
      <c r="V4192" s="7">
        <f>T4192-U4192-(P4192*M4192)</f>
        <v/>
      </c>
      <c r="W4192" s="7">
        <f>VLOOKUP(L4192,'Products Sheet'!$A:$B,2,FALSE)</f>
        <v/>
      </c>
      <c r="X4192" s="7" t="n"/>
      <c r="Y4192" s="7" t="n"/>
      <c r="Z4192" s="7" t="n"/>
      <c r="AA4192" s="7" t="n"/>
      <c r="AB4192" s="7" t="n"/>
      <c r="AC4192" s="7" t="n"/>
    </row>
    <row r="4193" ht="9.75" customHeight="1" s="12">
      <c r="A4193" s="11" t="inlineStr">
        <is>
          <t>SO - 0002759</t>
        </is>
      </c>
      <c r="B4193" s="11" t="inlineStr">
        <is>
          <t>In-Store</t>
        </is>
      </c>
      <c r="C4193" s="11" t="inlineStr">
        <is>
          <t>WARE-XYS1001</t>
        </is>
      </c>
      <c r="D4193" s="6" t="n">
        <v>43500</v>
      </c>
      <c r="E4193" s="6" t="n">
        <v>43564</v>
      </c>
      <c r="F4193" s="6" t="n">
        <v>43577</v>
      </c>
      <c r="G4193" s="6" t="n">
        <v>43581</v>
      </c>
      <c r="H4193" s="11" t="inlineStr">
        <is>
          <t>USD</t>
        </is>
      </c>
      <c r="I4193" s="11" t="n">
        <v>2</v>
      </c>
      <c r="J4193" s="11" t="n">
        <v>3</v>
      </c>
      <c r="K4193" s="11" t="n">
        <v>29</v>
      </c>
      <c r="L4193" s="11" t="n">
        <v>25</v>
      </c>
      <c r="M4193" s="11" t="n">
        <v>1</v>
      </c>
      <c r="N4193" s="11" t="n">
        <v>0.075</v>
      </c>
      <c r="O4193" s="7" t="n">
        <v>3939.6</v>
      </c>
      <c r="P4193" s="7" t="n">
        <v>3072.888</v>
      </c>
      <c r="Q4193" s="7">
        <f>text(E4193,"ddd")</f>
        <v/>
      </c>
      <c r="R4193" s="7">
        <f>G4193-F4193</f>
        <v/>
      </c>
      <c r="S4193" s="7">
        <f>E4193-D4193</f>
        <v/>
      </c>
      <c r="T4193" s="7">
        <f>O4193*M4193</f>
        <v/>
      </c>
      <c r="U4193" s="7">
        <f>T4193*N4193</f>
        <v/>
      </c>
      <c r="V4193" s="7">
        <f>T4193-U4193-(P4193*M4193)</f>
        <v/>
      </c>
      <c r="W4193" s="7">
        <f>VLOOKUP(L4193,'Products Sheet'!$A:$B,2,FALSE)</f>
        <v/>
      </c>
      <c r="X4193" s="7" t="n"/>
      <c r="Y4193" s="7" t="n"/>
      <c r="Z4193" s="7" t="n"/>
      <c r="AA4193" s="7" t="n"/>
      <c r="AB4193" s="7" t="n"/>
      <c r="AC4193" s="7" t="n"/>
    </row>
    <row r="4194" ht="9.75" customHeight="1" s="12">
      <c r="A4194" s="11" t="inlineStr">
        <is>
          <t>SO - 0002767</t>
        </is>
      </c>
      <c r="B4194" s="11" t="inlineStr">
        <is>
          <t>In-Store</t>
        </is>
      </c>
      <c r="C4194" s="11" t="inlineStr">
        <is>
          <t>WARE-NMK1003</t>
        </is>
      </c>
      <c r="D4194" s="6" t="n">
        <v>43500</v>
      </c>
      <c r="E4194" s="6" t="n">
        <v>43565</v>
      </c>
      <c r="F4194" s="6" t="n">
        <v>43578</v>
      </c>
      <c r="G4194" s="6" t="n">
        <v>43580</v>
      </c>
      <c r="H4194" s="11" t="inlineStr">
        <is>
          <t>USD</t>
        </is>
      </c>
      <c r="I4194" s="11" t="n">
        <v>11</v>
      </c>
      <c r="J4194" s="11" t="n">
        <v>22</v>
      </c>
      <c r="K4194" s="11" t="n">
        <v>119</v>
      </c>
      <c r="L4194" s="11" t="n">
        <v>25</v>
      </c>
      <c r="M4194" s="11" t="n">
        <v>3</v>
      </c>
      <c r="N4194" s="11" t="n">
        <v>0.075</v>
      </c>
      <c r="O4194" s="7" t="n">
        <v>1909.5</v>
      </c>
      <c r="P4194" s="7" t="n">
        <v>1489.41</v>
      </c>
      <c r="Q4194" s="7">
        <f>text(E4194,"ddd")</f>
        <v/>
      </c>
      <c r="R4194" s="7">
        <f>G4194-F4194</f>
        <v/>
      </c>
      <c r="S4194" s="7">
        <f>E4194-D4194</f>
        <v/>
      </c>
      <c r="T4194" s="7">
        <f>O4194*M4194</f>
        <v/>
      </c>
      <c r="U4194" s="7">
        <f>T4194*N4194</f>
        <v/>
      </c>
      <c r="V4194" s="7">
        <f>T4194-U4194-(P4194*M4194)</f>
        <v/>
      </c>
      <c r="W4194" s="7">
        <f>VLOOKUP(L4194,'Products Sheet'!$A:$B,2,FALSE)</f>
        <v/>
      </c>
      <c r="X4194" s="7" t="n"/>
      <c r="Y4194" s="7" t="n"/>
      <c r="Z4194" s="7" t="n"/>
      <c r="AA4194" s="7" t="n"/>
      <c r="AB4194" s="7" t="n"/>
      <c r="AC4194" s="7" t="n"/>
    </row>
    <row r="4195" ht="9.75" customHeight="1" s="12">
      <c r="A4195" s="11" t="inlineStr">
        <is>
          <t>SO - 0002782</t>
        </is>
      </c>
      <c r="B4195" s="11" t="inlineStr">
        <is>
          <t>Online</t>
        </is>
      </c>
      <c r="C4195" s="11" t="inlineStr">
        <is>
          <t>WARE-NMK1003</t>
        </is>
      </c>
      <c r="D4195" s="6" t="n">
        <v>43500</v>
      </c>
      <c r="E4195" s="6" t="n">
        <v>43567</v>
      </c>
      <c r="F4195" s="6" t="n">
        <v>43572</v>
      </c>
      <c r="G4195" s="6" t="n">
        <v>43576</v>
      </c>
      <c r="H4195" s="11" t="inlineStr">
        <is>
          <t>USD</t>
        </is>
      </c>
      <c r="I4195" s="11" t="n">
        <v>16</v>
      </c>
      <c r="J4195" s="11" t="n">
        <v>14</v>
      </c>
      <c r="K4195" s="11" t="n">
        <v>162</v>
      </c>
      <c r="L4195" s="11" t="n">
        <v>25</v>
      </c>
      <c r="M4195" s="11" t="n">
        <v>4</v>
      </c>
      <c r="N4195" s="11" t="n">
        <v>0.15</v>
      </c>
      <c r="O4195" s="7" t="n">
        <v>5688.3</v>
      </c>
      <c r="P4195" s="7" t="n">
        <v>4209.342</v>
      </c>
      <c r="Q4195" s="7">
        <f>text(E4195,"ddd")</f>
        <v/>
      </c>
      <c r="R4195" s="7">
        <f>G4195-F4195</f>
        <v/>
      </c>
      <c r="S4195" s="7">
        <f>E4195-D4195</f>
        <v/>
      </c>
      <c r="T4195" s="7">
        <f>O4195*M4195</f>
        <v/>
      </c>
      <c r="U4195" s="7">
        <f>T4195*N4195</f>
        <v/>
      </c>
      <c r="V4195" s="7">
        <f>T4195-U4195-(P4195*M4195)</f>
        <v/>
      </c>
      <c r="W4195" s="7">
        <f>VLOOKUP(L4195,'Products Sheet'!$A:$B,2,FALSE)</f>
        <v/>
      </c>
      <c r="X4195" s="7" t="n"/>
      <c r="Y4195" s="7" t="n"/>
      <c r="Z4195" s="7" t="n"/>
      <c r="AA4195" s="7" t="n"/>
      <c r="AB4195" s="7" t="n"/>
      <c r="AC4195" s="7" t="n"/>
    </row>
    <row r="4196" ht="9.75" customHeight="1" s="12">
      <c r="A4196" s="11" t="inlineStr">
        <is>
          <t>SO - 0002872</t>
        </is>
      </c>
      <c r="B4196" s="11" t="inlineStr">
        <is>
          <t>Wholesale</t>
        </is>
      </c>
      <c r="C4196" s="11" t="inlineStr">
        <is>
          <t>WARE-NMK1003</t>
        </is>
      </c>
      <c r="D4196" s="6" t="n">
        <v>43500</v>
      </c>
      <c r="E4196" s="6" t="n">
        <v>43579</v>
      </c>
      <c r="F4196" s="6" t="n">
        <v>43600</v>
      </c>
      <c r="G4196" s="6" t="n">
        <v>43605</v>
      </c>
      <c r="H4196" s="11" t="inlineStr">
        <is>
          <t>USD</t>
        </is>
      </c>
      <c r="I4196" s="11" t="n">
        <v>27</v>
      </c>
      <c r="J4196" s="11" t="n">
        <v>1</v>
      </c>
      <c r="K4196" s="11" t="n">
        <v>104</v>
      </c>
      <c r="L4196" s="11" t="n">
        <v>25</v>
      </c>
      <c r="M4196" s="11" t="n">
        <v>1</v>
      </c>
      <c r="N4196" s="11" t="n">
        <v>0.075</v>
      </c>
      <c r="O4196" s="7" t="n">
        <v>3691.7</v>
      </c>
      <c r="P4196" s="7" t="n">
        <v>2768.775</v>
      </c>
      <c r="Q4196" s="7">
        <f>text(E4196,"ddd")</f>
        <v/>
      </c>
      <c r="R4196" s="7">
        <f>G4196-F4196</f>
        <v/>
      </c>
      <c r="S4196" s="7">
        <f>E4196-D4196</f>
        <v/>
      </c>
      <c r="T4196" s="7">
        <f>O4196*M4196</f>
        <v/>
      </c>
      <c r="U4196" s="7">
        <f>T4196*N4196</f>
        <v/>
      </c>
      <c r="V4196" s="7">
        <f>T4196-U4196-(P4196*M4196)</f>
        <v/>
      </c>
      <c r="W4196" s="7">
        <f>VLOOKUP(L4196,'Products Sheet'!$A:$B,2,FALSE)</f>
        <v/>
      </c>
      <c r="X4196" s="7" t="n"/>
      <c r="Y4196" s="7" t="n"/>
      <c r="Z4196" s="7" t="n"/>
      <c r="AA4196" s="7" t="n"/>
      <c r="AB4196" s="7" t="n"/>
      <c r="AC4196" s="7" t="n"/>
    </row>
    <row r="4197" ht="9.75" customHeight="1" s="12">
      <c r="A4197" s="11" t="inlineStr">
        <is>
          <t>SO - 0002887</t>
        </is>
      </c>
      <c r="B4197" s="11" t="inlineStr">
        <is>
          <t>In-Store</t>
        </is>
      </c>
      <c r="C4197" s="11" t="inlineStr">
        <is>
          <t>WARE-UHY1004</t>
        </is>
      </c>
      <c r="D4197" s="6" t="n">
        <v>43500</v>
      </c>
      <c r="E4197" s="6" t="n">
        <v>43580</v>
      </c>
      <c r="F4197" s="6" t="n">
        <v>43602</v>
      </c>
      <c r="G4197" s="6" t="n">
        <v>43611</v>
      </c>
      <c r="H4197" s="11" t="inlineStr">
        <is>
          <t>USD</t>
        </is>
      </c>
      <c r="I4197" s="11" t="n">
        <v>3</v>
      </c>
      <c r="J4197" s="11" t="n">
        <v>34</v>
      </c>
      <c r="K4197" s="11" t="n">
        <v>241</v>
      </c>
      <c r="L4197" s="11" t="n">
        <v>25</v>
      </c>
      <c r="M4197" s="11" t="n">
        <v>8</v>
      </c>
      <c r="N4197" s="11" t="n">
        <v>0.05</v>
      </c>
      <c r="O4197" s="7" t="n">
        <v>167.5</v>
      </c>
      <c r="P4197" s="7" t="n">
        <v>68.675</v>
      </c>
      <c r="Q4197" s="7">
        <f>text(E4197,"ddd")</f>
        <v/>
      </c>
      <c r="R4197" s="7">
        <f>G4197-F4197</f>
        <v/>
      </c>
      <c r="S4197" s="7">
        <f>E4197-D4197</f>
        <v/>
      </c>
      <c r="T4197" s="7">
        <f>O4197*M4197</f>
        <v/>
      </c>
      <c r="U4197" s="7">
        <f>T4197*N4197</f>
        <v/>
      </c>
      <c r="V4197" s="7">
        <f>T4197-U4197-(P4197*M4197)</f>
        <v/>
      </c>
      <c r="W4197" s="7">
        <f>VLOOKUP(L4197,'Products Sheet'!$A:$B,2,FALSE)</f>
        <v/>
      </c>
      <c r="X4197" s="7" t="n"/>
      <c r="Y4197" s="7" t="n"/>
      <c r="Z4197" s="7" t="n"/>
      <c r="AA4197" s="7" t="n"/>
      <c r="AB4197" s="7" t="n"/>
      <c r="AC4197" s="7" t="n"/>
    </row>
    <row r="4198" ht="9.75" customHeight="1" s="12">
      <c r="A4198" s="11" t="inlineStr">
        <is>
          <t>SO - 0002931</t>
        </is>
      </c>
      <c r="B4198" s="11" t="inlineStr">
        <is>
          <t>In-Store</t>
        </is>
      </c>
      <c r="C4198" s="11" t="inlineStr">
        <is>
          <t>WARE-XYS1001</t>
        </is>
      </c>
      <c r="D4198" s="6" t="n">
        <v>43500</v>
      </c>
      <c r="E4198" s="6" t="n">
        <v>43583</v>
      </c>
      <c r="F4198" s="6" t="n">
        <v>43595</v>
      </c>
      <c r="G4198" s="6" t="n">
        <v>43602</v>
      </c>
      <c r="H4198" s="11" t="inlineStr">
        <is>
          <t>USD</t>
        </is>
      </c>
      <c r="I4198" s="11" t="n">
        <v>1</v>
      </c>
      <c r="J4198" s="11" t="n">
        <v>45</v>
      </c>
      <c r="K4198" s="11" t="n">
        <v>39</v>
      </c>
      <c r="L4198" s="11" t="n">
        <v>25</v>
      </c>
      <c r="M4198" s="11" t="n">
        <v>7</v>
      </c>
      <c r="N4198" s="11" t="n">
        <v>0.4</v>
      </c>
      <c r="O4198" s="7" t="n">
        <v>234.5</v>
      </c>
      <c r="P4198" s="7" t="n">
        <v>182.91</v>
      </c>
      <c r="Q4198" s="7">
        <f>text(E4198,"ddd")</f>
        <v/>
      </c>
      <c r="R4198" s="7">
        <f>G4198-F4198</f>
        <v/>
      </c>
      <c r="S4198" s="7">
        <f>E4198-D4198</f>
        <v/>
      </c>
      <c r="T4198" s="7">
        <f>O4198*M4198</f>
        <v/>
      </c>
      <c r="U4198" s="7">
        <f>T4198*N4198</f>
        <v/>
      </c>
      <c r="V4198" s="7">
        <f>T4198-U4198-(P4198*M4198)</f>
        <v/>
      </c>
      <c r="W4198" s="7">
        <f>VLOOKUP(L4198,'Products Sheet'!$A:$B,2,FALSE)</f>
        <v/>
      </c>
      <c r="X4198" s="7" t="n"/>
      <c r="Y4198" s="7" t="n"/>
      <c r="Z4198" s="7" t="n"/>
      <c r="AA4198" s="7" t="n"/>
      <c r="AB4198" s="7" t="n"/>
      <c r="AC4198" s="7" t="n"/>
    </row>
    <row r="4199" ht="9.75" customHeight="1" s="12">
      <c r="A4199" s="11" t="inlineStr">
        <is>
          <t>SO - 0003162</t>
        </is>
      </c>
      <c r="B4199" s="11" t="inlineStr">
        <is>
          <t>Online</t>
        </is>
      </c>
      <c r="C4199" s="11" t="inlineStr">
        <is>
          <t>WARE-PUJ1005</t>
        </is>
      </c>
      <c r="D4199" s="6" t="n">
        <v>43500</v>
      </c>
      <c r="E4199" s="6" t="n">
        <v>43610</v>
      </c>
      <c r="F4199" s="6" t="n">
        <v>43622</v>
      </c>
      <c r="G4199" s="6" t="n">
        <v>43627</v>
      </c>
      <c r="H4199" s="11" t="inlineStr">
        <is>
          <t>USD</t>
        </is>
      </c>
      <c r="I4199" s="11" t="n">
        <v>20</v>
      </c>
      <c r="J4199" s="11" t="n">
        <v>35</v>
      </c>
      <c r="K4199" s="11" t="n">
        <v>273</v>
      </c>
      <c r="L4199" s="11" t="n">
        <v>25</v>
      </c>
      <c r="M4199" s="11" t="n">
        <v>4</v>
      </c>
      <c r="N4199" s="11" t="n">
        <v>0.075</v>
      </c>
      <c r="O4199" s="7" t="n">
        <v>1909.5</v>
      </c>
      <c r="P4199" s="7" t="n">
        <v>1451.22</v>
      </c>
      <c r="Q4199" s="7">
        <f>text(E4199,"ddd")</f>
        <v/>
      </c>
      <c r="R4199" s="7">
        <f>G4199-F4199</f>
        <v/>
      </c>
      <c r="S4199" s="7">
        <f>E4199-D4199</f>
        <v/>
      </c>
      <c r="T4199" s="7">
        <f>O4199*M4199</f>
        <v/>
      </c>
      <c r="U4199" s="7">
        <f>T4199*N4199</f>
        <v/>
      </c>
      <c r="V4199" s="7">
        <f>T4199-U4199-(P4199*M4199)</f>
        <v/>
      </c>
      <c r="W4199" s="7">
        <f>VLOOKUP(L4199,'Products Sheet'!$A:$B,2,FALSE)</f>
        <v/>
      </c>
      <c r="X4199" s="7" t="n"/>
      <c r="Y4199" s="7" t="n"/>
      <c r="Z4199" s="7" t="n"/>
      <c r="AA4199" s="7" t="n"/>
      <c r="AB4199" s="7" t="n"/>
      <c r="AC4199" s="7" t="n"/>
    </row>
    <row r="4200" ht="9.75" customHeight="1" s="12">
      <c r="A4200" s="11" t="inlineStr">
        <is>
          <t>SO - 0003226</t>
        </is>
      </c>
      <c r="B4200" s="11" t="inlineStr">
        <is>
          <t>In-Store</t>
        </is>
      </c>
      <c r="C4200" s="11" t="inlineStr">
        <is>
          <t>WARE-NMK1003</t>
        </is>
      </c>
      <c r="D4200" s="6" t="n">
        <v>43500</v>
      </c>
      <c r="E4200" s="6" t="n">
        <v>43617</v>
      </c>
      <c r="F4200" s="6" t="n">
        <v>43633</v>
      </c>
      <c r="G4200" s="6" t="n">
        <v>43635</v>
      </c>
      <c r="H4200" s="11" t="inlineStr">
        <is>
          <t>USD</t>
        </is>
      </c>
      <c r="I4200" s="11" t="n">
        <v>7</v>
      </c>
      <c r="J4200" s="11" t="n">
        <v>44</v>
      </c>
      <c r="K4200" s="11" t="n">
        <v>123</v>
      </c>
      <c r="L4200" s="11" t="n">
        <v>25</v>
      </c>
      <c r="M4200" s="11" t="n">
        <v>1</v>
      </c>
      <c r="N4200" s="11" t="n">
        <v>0.15</v>
      </c>
      <c r="O4200" s="7" t="n">
        <v>3912.8</v>
      </c>
      <c r="P4200" s="7" t="n">
        <v>1721.632</v>
      </c>
      <c r="Q4200" s="7">
        <f>text(E4200,"ddd")</f>
        <v/>
      </c>
      <c r="R4200" s="7">
        <f>G4200-F4200</f>
        <v/>
      </c>
      <c r="S4200" s="7">
        <f>E4200-D4200</f>
        <v/>
      </c>
      <c r="T4200" s="7">
        <f>O4200*M4200</f>
        <v/>
      </c>
      <c r="U4200" s="7">
        <f>T4200*N4200</f>
        <v/>
      </c>
      <c r="V4200" s="7">
        <f>T4200-U4200-(P4200*M4200)</f>
        <v/>
      </c>
      <c r="W4200" s="7">
        <f>VLOOKUP(L4200,'Products Sheet'!$A:$B,2,FALSE)</f>
        <v/>
      </c>
      <c r="X4200" s="7" t="n"/>
      <c r="Y4200" s="7" t="n"/>
      <c r="Z4200" s="7" t="n"/>
      <c r="AA4200" s="7" t="n"/>
      <c r="AB4200" s="7" t="n"/>
      <c r="AC4200" s="7" t="n"/>
    </row>
    <row r="4201" ht="9.75" customHeight="1" s="12">
      <c r="A4201" s="11" t="inlineStr">
        <is>
          <t>SO - 0003245</t>
        </is>
      </c>
      <c r="B4201" s="11" t="inlineStr">
        <is>
          <t>Distributor</t>
        </is>
      </c>
      <c r="C4201" s="11" t="inlineStr">
        <is>
          <t>WARE-UHY1004</t>
        </is>
      </c>
      <c r="D4201" s="6" t="n">
        <v>43500</v>
      </c>
      <c r="E4201" s="6" t="n">
        <v>43618</v>
      </c>
      <c r="F4201" s="6" t="n">
        <v>43632</v>
      </c>
      <c r="G4201" s="6" t="n">
        <v>43635</v>
      </c>
      <c r="H4201" s="11" t="inlineStr">
        <is>
          <t>USD</t>
        </is>
      </c>
      <c r="I4201" s="11" t="n">
        <v>24</v>
      </c>
      <c r="J4201" s="11" t="n">
        <v>20</v>
      </c>
      <c r="K4201" s="11" t="n">
        <v>240</v>
      </c>
      <c r="L4201" s="11" t="n">
        <v>25</v>
      </c>
      <c r="M4201" s="11" t="n">
        <v>8</v>
      </c>
      <c r="N4201" s="11" t="n">
        <v>0.1</v>
      </c>
      <c r="O4201" s="7" t="n">
        <v>3269.6</v>
      </c>
      <c r="P4201" s="7" t="n">
        <v>1405.928</v>
      </c>
      <c r="Q4201" s="7">
        <f>text(E4201,"ddd")</f>
        <v/>
      </c>
      <c r="R4201" s="7">
        <f>G4201-F4201</f>
        <v/>
      </c>
      <c r="S4201" s="7">
        <f>E4201-D4201</f>
        <v/>
      </c>
      <c r="T4201" s="7">
        <f>O4201*M4201</f>
        <v/>
      </c>
      <c r="U4201" s="7">
        <f>T4201*N4201</f>
        <v/>
      </c>
      <c r="V4201" s="7">
        <f>T4201-U4201-(P4201*M4201)</f>
        <v/>
      </c>
      <c r="W4201" s="7">
        <f>VLOOKUP(L4201,'Products Sheet'!$A:$B,2,FALSE)</f>
        <v/>
      </c>
      <c r="X4201" s="7" t="n"/>
      <c r="Y4201" s="7" t="n"/>
      <c r="Z4201" s="7" t="n"/>
      <c r="AA4201" s="7" t="n"/>
      <c r="AB4201" s="7" t="n"/>
      <c r="AC4201" s="7" t="n"/>
    </row>
    <row r="4202" ht="9.75" customHeight="1" s="12">
      <c r="A4202" s="11" t="inlineStr">
        <is>
          <t>SO - 0003257</t>
        </is>
      </c>
      <c r="B4202" s="11" t="inlineStr">
        <is>
          <t>Online</t>
        </is>
      </c>
      <c r="C4202" s="11" t="inlineStr">
        <is>
          <t>WARE-PUJ1005</t>
        </is>
      </c>
      <c r="D4202" s="6" t="n">
        <v>43500</v>
      </c>
      <c r="E4202" s="6" t="n">
        <v>43619</v>
      </c>
      <c r="F4202" s="6" t="n">
        <v>43636</v>
      </c>
      <c r="G4202" s="6" t="n">
        <v>43637</v>
      </c>
      <c r="H4202" s="11" t="inlineStr">
        <is>
          <t>USD</t>
        </is>
      </c>
      <c r="I4202" s="11" t="n">
        <v>13</v>
      </c>
      <c r="J4202" s="11" t="n">
        <v>23</v>
      </c>
      <c r="K4202" s="11" t="n">
        <v>299</v>
      </c>
      <c r="L4202" s="11" t="n">
        <v>25</v>
      </c>
      <c r="M4202" s="11" t="n">
        <v>5</v>
      </c>
      <c r="N4202" s="11" t="n">
        <v>0.075</v>
      </c>
      <c r="O4202" s="7" t="n">
        <v>2566.1</v>
      </c>
      <c r="P4202" s="7" t="n">
        <v>1437.016</v>
      </c>
      <c r="Q4202" s="7">
        <f>text(E4202,"ddd")</f>
        <v/>
      </c>
      <c r="R4202" s="7">
        <f>G4202-F4202</f>
        <v/>
      </c>
      <c r="S4202" s="7">
        <f>E4202-D4202</f>
        <v/>
      </c>
      <c r="T4202" s="7">
        <f>O4202*M4202</f>
        <v/>
      </c>
      <c r="U4202" s="7">
        <f>T4202*N4202</f>
        <v/>
      </c>
      <c r="V4202" s="7">
        <f>T4202-U4202-(P4202*M4202)</f>
        <v/>
      </c>
      <c r="W4202" s="7">
        <f>VLOOKUP(L4202,'Products Sheet'!$A:$B,2,FALSE)</f>
        <v/>
      </c>
      <c r="X4202" s="7" t="n"/>
      <c r="Y4202" s="7" t="n"/>
      <c r="Z4202" s="7" t="n"/>
      <c r="AA4202" s="7" t="n"/>
      <c r="AB4202" s="7" t="n"/>
      <c r="AC4202" s="7" t="n"/>
    </row>
    <row r="4203" ht="9.75" customHeight="1" s="12">
      <c r="A4203" s="11" t="inlineStr">
        <is>
          <t>SO - 0003293</t>
        </is>
      </c>
      <c r="B4203" s="11" t="inlineStr">
        <is>
          <t>In-Store</t>
        </is>
      </c>
      <c r="C4203" s="11" t="inlineStr">
        <is>
          <t>WARE-XYS1001</t>
        </is>
      </c>
      <c r="D4203" s="6" t="n">
        <v>43500</v>
      </c>
      <c r="E4203" s="6" t="n">
        <v>43624</v>
      </c>
      <c r="F4203" s="6" t="n">
        <v>43635</v>
      </c>
      <c r="G4203" s="6" t="n">
        <v>43637</v>
      </c>
      <c r="H4203" s="11" t="inlineStr">
        <is>
          <t>USD</t>
        </is>
      </c>
      <c r="I4203" s="11" t="n">
        <v>8</v>
      </c>
      <c r="J4203" s="11" t="n">
        <v>15</v>
      </c>
      <c r="K4203" s="11" t="n">
        <v>15</v>
      </c>
      <c r="L4203" s="11" t="n">
        <v>25</v>
      </c>
      <c r="M4203" s="11" t="n">
        <v>7</v>
      </c>
      <c r="N4203" s="11" t="n">
        <v>0.075</v>
      </c>
      <c r="O4203" s="7" t="n">
        <v>3618</v>
      </c>
      <c r="P4203" s="7" t="n">
        <v>2858.22</v>
      </c>
      <c r="Q4203" s="7">
        <f>text(E4203,"ddd")</f>
        <v/>
      </c>
      <c r="R4203" s="7">
        <f>G4203-F4203</f>
        <v/>
      </c>
      <c r="S4203" s="7">
        <f>E4203-D4203</f>
        <v/>
      </c>
      <c r="T4203" s="7">
        <f>O4203*M4203</f>
        <v/>
      </c>
      <c r="U4203" s="7">
        <f>T4203*N4203</f>
        <v/>
      </c>
      <c r="V4203" s="7">
        <f>T4203-U4203-(P4203*M4203)</f>
        <v/>
      </c>
      <c r="W4203" s="7">
        <f>VLOOKUP(L4203,'Products Sheet'!$A:$B,2,FALSE)</f>
        <v/>
      </c>
      <c r="X4203" s="7" t="n"/>
      <c r="Y4203" s="7" t="n"/>
      <c r="Z4203" s="7" t="n"/>
      <c r="AA4203" s="7" t="n"/>
      <c r="AB4203" s="7" t="n"/>
      <c r="AC4203" s="7" t="n"/>
    </row>
    <row r="4204" ht="9.75" customHeight="1" s="12">
      <c r="A4204" s="11" t="inlineStr">
        <is>
          <t>SO - 0003320</t>
        </is>
      </c>
      <c r="B4204" s="11" t="inlineStr">
        <is>
          <t>Online</t>
        </is>
      </c>
      <c r="C4204" s="11" t="inlineStr">
        <is>
          <t>WARE-UHY1004</t>
        </is>
      </c>
      <c r="D4204" s="6" t="n">
        <v>43500</v>
      </c>
      <c r="E4204" s="6" t="n">
        <v>43628</v>
      </c>
      <c r="F4204" s="6" t="n">
        <v>43634</v>
      </c>
      <c r="G4204" s="6" t="n">
        <v>43643</v>
      </c>
      <c r="H4204" s="11" t="inlineStr">
        <is>
          <t>USD</t>
        </is>
      </c>
      <c r="I4204" s="11" t="n">
        <v>15</v>
      </c>
      <c r="J4204" s="11" t="n">
        <v>3</v>
      </c>
      <c r="K4204" s="11" t="n">
        <v>228</v>
      </c>
      <c r="L4204" s="11" t="n">
        <v>25</v>
      </c>
      <c r="M4204" s="11" t="n">
        <v>1</v>
      </c>
      <c r="N4204" s="11" t="n">
        <v>0.075</v>
      </c>
      <c r="O4204" s="7" t="n">
        <v>1949.7</v>
      </c>
      <c r="P4204" s="7" t="n">
        <v>1169.82</v>
      </c>
      <c r="Q4204" s="7">
        <f>text(E4204,"ddd")</f>
        <v/>
      </c>
      <c r="R4204" s="7">
        <f>G4204-F4204</f>
        <v/>
      </c>
      <c r="S4204" s="7">
        <f>E4204-D4204</f>
        <v/>
      </c>
      <c r="T4204" s="7">
        <f>O4204*M4204</f>
        <v/>
      </c>
      <c r="U4204" s="7">
        <f>T4204*N4204</f>
        <v/>
      </c>
      <c r="V4204" s="7">
        <f>T4204-U4204-(P4204*M4204)</f>
        <v/>
      </c>
      <c r="W4204" s="7">
        <f>VLOOKUP(L4204,'Products Sheet'!$A:$B,2,FALSE)</f>
        <v/>
      </c>
      <c r="X4204" s="7" t="n"/>
      <c r="Y4204" s="7" t="n"/>
      <c r="Z4204" s="7" t="n"/>
      <c r="AA4204" s="7" t="n"/>
      <c r="AB4204" s="7" t="n"/>
      <c r="AC4204" s="7" t="n"/>
    </row>
    <row r="4205" ht="9.75" customHeight="1" s="12">
      <c r="A4205" s="11" t="inlineStr">
        <is>
          <t>SO - 0003325</t>
        </is>
      </c>
      <c r="B4205" s="11" t="inlineStr">
        <is>
          <t>In-Store</t>
        </is>
      </c>
      <c r="C4205" s="11" t="inlineStr">
        <is>
          <t>WARE-MKL1006</t>
        </is>
      </c>
      <c r="D4205" s="6" t="n">
        <v>43500</v>
      </c>
      <c r="E4205" s="6" t="n">
        <v>43628</v>
      </c>
      <c r="F4205" s="6" t="n">
        <v>43635</v>
      </c>
      <c r="G4205" s="6" t="n">
        <v>43640</v>
      </c>
      <c r="H4205" s="11" t="inlineStr">
        <is>
          <t>USD</t>
        </is>
      </c>
      <c r="I4205" s="11" t="n">
        <v>3</v>
      </c>
      <c r="J4205" s="11" t="n">
        <v>12</v>
      </c>
      <c r="K4205" s="11" t="n">
        <v>363</v>
      </c>
      <c r="L4205" s="11" t="n">
        <v>25</v>
      </c>
      <c r="M4205" s="11" t="n">
        <v>5</v>
      </c>
      <c r="N4205" s="11" t="n">
        <v>0.2</v>
      </c>
      <c r="O4205" s="7" t="n">
        <v>6056.8</v>
      </c>
      <c r="P4205" s="7" t="n">
        <v>3694.648</v>
      </c>
      <c r="Q4205" s="7">
        <f>text(E4205,"ddd")</f>
        <v/>
      </c>
      <c r="R4205" s="7">
        <f>G4205-F4205</f>
        <v/>
      </c>
      <c r="S4205" s="7">
        <f>E4205-D4205</f>
        <v/>
      </c>
      <c r="T4205" s="7">
        <f>O4205*M4205</f>
        <v/>
      </c>
      <c r="U4205" s="7">
        <f>T4205*N4205</f>
        <v/>
      </c>
      <c r="V4205" s="7">
        <f>T4205-U4205-(P4205*M4205)</f>
        <v/>
      </c>
      <c r="W4205" s="7">
        <f>VLOOKUP(L4205,'Products Sheet'!$A:$B,2,FALSE)</f>
        <v/>
      </c>
      <c r="X4205" s="7" t="n"/>
      <c r="Y4205" s="7" t="n"/>
      <c r="Z4205" s="7" t="n"/>
      <c r="AA4205" s="7" t="n"/>
      <c r="AB4205" s="7" t="n"/>
      <c r="AC4205" s="7" t="n"/>
    </row>
    <row r="4206" ht="9.75" customHeight="1" s="12">
      <c r="A4206" s="11" t="inlineStr">
        <is>
          <t>SO - 0003326</t>
        </is>
      </c>
      <c r="B4206" s="11" t="inlineStr">
        <is>
          <t>Online</t>
        </is>
      </c>
      <c r="C4206" s="11" t="inlineStr">
        <is>
          <t>WARE-NMK1003</t>
        </is>
      </c>
      <c r="D4206" s="6" t="n">
        <v>43500</v>
      </c>
      <c r="E4206" s="6" t="n">
        <v>43628</v>
      </c>
      <c r="F4206" s="6" t="n">
        <v>43654</v>
      </c>
      <c r="G4206" s="6" t="n">
        <v>43655</v>
      </c>
      <c r="H4206" s="11" t="inlineStr">
        <is>
          <t>USD</t>
        </is>
      </c>
      <c r="I4206" s="11" t="n">
        <v>18</v>
      </c>
      <c r="J4206" s="11" t="n">
        <v>2</v>
      </c>
      <c r="K4206" s="11" t="n">
        <v>127</v>
      </c>
      <c r="L4206" s="11" t="n">
        <v>25</v>
      </c>
      <c r="M4206" s="11" t="n">
        <v>6</v>
      </c>
      <c r="N4206" s="11" t="n">
        <v>0.15</v>
      </c>
      <c r="O4206" s="7" t="n">
        <v>241.2</v>
      </c>
      <c r="P4206" s="7" t="n">
        <v>161.604</v>
      </c>
      <c r="Q4206" s="7">
        <f>text(E4206,"ddd")</f>
        <v/>
      </c>
      <c r="R4206" s="7">
        <f>G4206-F4206</f>
        <v/>
      </c>
      <c r="S4206" s="7">
        <f>E4206-D4206</f>
        <v/>
      </c>
      <c r="T4206" s="7">
        <f>O4206*M4206</f>
        <v/>
      </c>
      <c r="U4206" s="7">
        <f>T4206*N4206</f>
        <v/>
      </c>
      <c r="V4206" s="7">
        <f>T4206-U4206-(P4206*M4206)</f>
        <v/>
      </c>
      <c r="W4206" s="7">
        <f>VLOOKUP(L4206,'Products Sheet'!$A:$B,2,FALSE)</f>
        <v/>
      </c>
      <c r="X4206" s="7" t="n"/>
      <c r="Y4206" s="7" t="n"/>
      <c r="Z4206" s="7" t="n"/>
      <c r="AA4206" s="7" t="n"/>
      <c r="AB4206" s="7" t="n"/>
      <c r="AC4206" s="7" t="n"/>
    </row>
    <row r="4207" ht="9.75" customHeight="1" s="12">
      <c r="A4207" s="11" t="inlineStr">
        <is>
          <t>SO - 0003370</t>
        </is>
      </c>
      <c r="B4207" s="11" t="inlineStr">
        <is>
          <t>In-Store</t>
        </is>
      </c>
      <c r="C4207" s="11" t="inlineStr">
        <is>
          <t>WARE-XYS1001</t>
        </is>
      </c>
      <c r="D4207" s="6" t="n">
        <v>43500</v>
      </c>
      <c r="E4207" s="6" t="n">
        <v>43634</v>
      </c>
      <c r="F4207" s="6" t="n">
        <v>43646</v>
      </c>
      <c r="G4207" s="6" t="n">
        <v>43651</v>
      </c>
      <c r="H4207" s="11" t="inlineStr">
        <is>
          <t>USD</t>
        </is>
      </c>
      <c r="I4207" s="11" t="n">
        <v>7</v>
      </c>
      <c r="J4207" s="11" t="n">
        <v>26</v>
      </c>
      <c r="K4207" s="11" t="n">
        <v>15</v>
      </c>
      <c r="L4207" s="11" t="n">
        <v>25</v>
      </c>
      <c r="M4207" s="11" t="n">
        <v>4</v>
      </c>
      <c r="N4207" s="11" t="n">
        <v>0.05</v>
      </c>
      <c r="O4207" s="7" t="n">
        <v>1835.8</v>
      </c>
      <c r="P4207" s="7" t="n">
        <v>1523.714</v>
      </c>
      <c r="Q4207" s="7">
        <f>text(E4207,"ddd")</f>
        <v/>
      </c>
      <c r="R4207" s="7">
        <f>G4207-F4207</f>
        <v/>
      </c>
      <c r="S4207" s="7">
        <f>E4207-D4207</f>
        <v/>
      </c>
      <c r="T4207" s="7">
        <f>O4207*M4207</f>
        <v/>
      </c>
      <c r="U4207" s="7">
        <f>T4207*N4207</f>
        <v/>
      </c>
      <c r="V4207" s="7">
        <f>T4207-U4207-(P4207*M4207)</f>
        <v/>
      </c>
      <c r="W4207" s="7">
        <f>VLOOKUP(L4207,'Products Sheet'!$A:$B,2,FALSE)</f>
        <v/>
      </c>
      <c r="X4207" s="7" t="n"/>
      <c r="Y4207" s="7" t="n"/>
      <c r="Z4207" s="7" t="n"/>
      <c r="AA4207" s="7" t="n"/>
      <c r="AB4207" s="7" t="n"/>
      <c r="AC4207" s="7" t="n"/>
    </row>
    <row r="4208" ht="9.75" customHeight="1" s="12">
      <c r="A4208" s="11" t="inlineStr">
        <is>
          <t>SO - 0003415</t>
        </is>
      </c>
      <c r="B4208" s="11" t="inlineStr">
        <is>
          <t>In-Store</t>
        </is>
      </c>
      <c r="C4208" s="11" t="inlineStr">
        <is>
          <t>WARE-NMK1003</t>
        </is>
      </c>
      <c r="D4208" s="6" t="n">
        <v>43500</v>
      </c>
      <c r="E4208" s="6" t="n">
        <v>43640</v>
      </c>
      <c r="F4208" s="6" t="n">
        <v>43654</v>
      </c>
      <c r="G4208" s="6" t="n">
        <v>43658</v>
      </c>
      <c r="H4208" s="11" t="inlineStr">
        <is>
          <t>USD</t>
        </is>
      </c>
      <c r="I4208" s="11" t="n">
        <v>1</v>
      </c>
      <c r="J4208" s="11" t="n">
        <v>45</v>
      </c>
      <c r="K4208" s="11" t="n">
        <v>172</v>
      </c>
      <c r="L4208" s="11" t="n">
        <v>25</v>
      </c>
      <c r="M4208" s="11" t="n">
        <v>2</v>
      </c>
      <c r="N4208" s="11" t="n">
        <v>0.4</v>
      </c>
      <c r="O4208" s="7" t="n">
        <v>3879.3</v>
      </c>
      <c r="P4208" s="7" t="n">
        <v>1823.271</v>
      </c>
      <c r="Q4208" s="7">
        <f>text(E4208,"ddd")</f>
        <v/>
      </c>
      <c r="R4208" s="7">
        <f>G4208-F4208</f>
        <v/>
      </c>
      <c r="S4208" s="7">
        <f>E4208-D4208</f>
        <v/>
      </c>
      <c r="T4208" s="7">
        <f>O4208*M4208</f>
        <v/>
      </c>
      <c r="U4208" s="7">
        <f>T4208*N4208</f>
        <v/>
      </c>
      <c r="V4208" s="7">
        <f>T4208-U4208-(P4208*M4208)</f>
        <v/>
      </c>
      <c r="W4208" s="7">
        <f>VLOOKUP(L4208,'Products Sheet'!$A:$B,2,FALSE)</f>
        <v/>
      </c>
      <c r="X4208" s="7" t="n"/>
      <c r="Y4208" s="7" t="n"/>
      <c r="Z4208" s="7" t="n"/>
      <c r="AA4208" s="7" t="n"/>
      <c r="AB4208" s="7" t="n"/>
      <c r="AC4208" s="7" t="n"/>
    </row>
    <row r="4209" ht="9.75" customHeight="1" s="12">
      <c r="A4209" s="11" t="inlineStr">
        <is>
          <t>SO - 0003501</t>
        </is>
      </c>
      <c r="B4209" s="11" t="inlineStr">
        <is>
          <t>Online</t>
        </is>
      </c>
      <c r="C4209" s="11" t="inlineStr">
        <is>
          <t>WARE-MKL1006</t>
        </is>
      </c>
      <c r="D4209" s="6" t="n">
        <v>43600</v>
      </c>
      <c r="E4209" s="6" t="n">
        <v>43650</v>
      </c>
      <c r="F4209" s="6" t="n">
        <v>43667</v>
      </c>
      <c r="G4209" s="6" t="n">
        <v>43674</v>
      </c>
      <c r="H4209" s="11" t="inlineStr">
        <is>
          <t>USD</t>
        </is>
      </c>
      <c r="I4209" s="11" t="n">
        <v>20</v>
      </c>
      <c r="J4209" s="11" t="n">
        <v>10</v>
      </c>
      <c r="K4209" s="11" t="n">
        <v>350</v>
      </c>
      <c r="L4209" s="11" t="n">
        <v>25</v>
      </c>
      <c r="M4209" s="11" t="n">
        <v>5</v>
      </c>
      <c r="N4209" s="11" t="n">
        <v>0.075</v>
      </c>
      <c r="O4209" s="7" t="n">
        <v>2760.4</v>
      </c>
      <c r="P4209" s="7" t="n">
        <v>1739.052</v>
      </c>
      <c r="Q4209" s="7">
        <f>text(E4209,"ddd")</f>
        <v/>
      </c>
      <c r="R4209" s="7">
        <f>G4209-F4209</f>
        <v/>
      </c>
      <c r="S4209" s="7">
        <f>E4209-D4209</f>
        <v/>
      </c>
      <c r="T4209" s="7">
        <f>O4209*M4209</f>
        <v/>
      </c>
      <c r="U4209" s="7">
        <f>T4209*N4209</f>
        <v/>
      </c>
      <c r="V4209" s="7">
        <f>T4209-U4209-(P4209*M4209)</f>
        <v/>
      </c>
      <c r="W4209" s="7">
        <f>VLOOKUP(L4209,'Products Sheet'!$A:$B,2,FALSE)</f>
        <v/>
      </c>
      <c r="X4209" s="7" t="n"/>
      <c r="Y4209" s="7" t="n"/>
      <c r="Z4209" s="7" t="n"/>
      <c r="AA4209" s="7" t="n"/>
      <c r="AB4209" s="7" t="n"/>
      <c r="AC4209" s="7" t="n"/>
    </row>
    <row r="4210" ht="9.75" customHeight="1" s="12">
      <c r="A4210" s="11" t="inlineStr">
        <is>
          <t>SO - 0003521</t>
        </is>
      </c>
      <c r="B4210" s="11" t="inlineStr">
        <is>
          <t>Distributor</t>
        </is>
      </c>
      <c r="C4210" s="11" t="inlineStr">
        <is>
          <t>WARE-NMK1003</t>
        </is>
      </c>
      <c r="D4210" s="6" t="n">
        <v>43500</v>
      </c>
      <c r="E4210" s="6" t="n">
        <v>43653</v>
      </c>
      <c r="F4210" s="6" t="n">
        <v>43661</v>
      </c>
      <c r="G4210" s="6" t="n">
        <v>43662</v>
      </c>
      <c r="H4210" s="11" t="inlineStr">
        <is>
          <t>USD</t>
        </is>
      </c>
      <c r="I4210" s="11" t="n">
        <v>23</v>
      </c>
      <c r="J4210" s="11" t="n">
        <v>46</v>
      </c>
      <c r="K4210" s="11" t="n">
        <v>179</v>
      </c>
      <c r="L4210" s="11" t="n">
        <v>25</v>
      </c>
      <c r="M4210" s="11" t="n">
        <v>3</v>
      </c>
      <c r="N4210" s="11" t="n">
        <v>0.05</v>
      </c>
      <c r="O4210" s="7" t="n">
        <v>1078.7</v>
      </c>
      <c r="P4210" s="7" t="n">
        <v>841.3860000000001</v>
      </c>
      <c r="Q4210" s="7">
        <f>text(E4210,"ddd")</f>
        <v/>
      </c>
      <c r="R4210" s="7">
        <f>G4210-F4210</f>
        <v/>
      </c>
      <c r="S4210" s="7">
        <f>E4210-D4210</f>
        <v/>
      </c>
      <c r="T4210" s="7">
        <f>O4210*M4210</f>
        <v/>
      </c>
      <c r="U4210" s="7">
        <f>T4210*N4210</f>
        <v/>
      </c>
      <c r="V4210" s="7">
        <f>T4210-U4210-(P4210*M4210)</f>
        <v/>
      </c>
      <c r="W4210" s="7">
        <f>VLOOKUP(L4210,'Products Sheet'!$A:$B,2,FALSE)</f>
        <v/>
      </c>
      <c r="X4210" s="7" t="n"/>
      <c r="Y4210" s="7" t="n"/>
      <c r="Z4210" s="7" t="n"/>
      <c r="AA4210" s="7" t="n"/>
      <c r="AB4210" s="7" t="n"/>
      <c r="AC4210" s="7" t="n"/>
    </row>
    <row r="4211" ht="9.75" customHeight="1" s="12">
      <c r="A4211" s="11" t="inlineStr">
        <is>
          <t>SO - 0003576</t>
        </is>
      </c>
      <c r="B4211" s="11" t="inlineStr">
        <is>
          <t>In-Store</t>
        </is>
      </c>
      <c r="C4211" s="11" t="inlineStr">
        <is>
          <t>WARE-NMK1003</t>
        </is>
      </c>
      <c r="D4211" s="6" t="n">
        <v>43600</v>
      </c>
      <c r="E4211" s="6" t="n">
        <v>43661</v>
      </c>
      <c r="F4211" s="6" t="n">
        <v>43674</v>
      </c>
      <c r="G4211" s="6" t="n">
        <v>43683</v>
      </c>
      <c r="H4211" s="11" t="inlineStr">
        <is>
          <t>USD</t>
        </is>
      </c>
      <c r="I4211" s="11" t="n">
        <v>9</v>
      </c>
      <c r="J4211" s="11" t="n">
        <v>30</v>
      </c>
      <c r="K4211" s="11" t="n">
        <v>199</v>
      </c>
      <c r="L4211" s="11" t="n">
        <v>25</v>
      </c>
      <c r="M4211" s="11" t="n">
        <v>1</v>
      </c>
      <c r="N4211" s="11" t="n">
        <v>0.1</v>
      </c>
      <c r="O4211" s="7" t="n">
        <v>864.3000000000001</v>
      </c>
      <c r="P4211" s="7" t="n">
        <v>639.582</v>
      </c>
      <c r="Q4211" s="7">
        <f>text(E4211,"ddd")</f>
        <v/>
      </c>
      <c r="R4211" s="7">
        <f>G4211-F4211</f>
        <v/>
      </c>
      <c r="S4211" s="7">
        <f>E4211-D4211</f>
        <v/>
      </c>
      <c r="T4211" s="7">
        <f>O4211*M4211</f>
        <v/>
      </c>
      <c r="U4211" s="7">
        <f>T4211*N4211</f>
        <v/>
      </c>
      <c r="V4211" s="7">
        <f>T4211-U4211-(P4211*M4211)</f>
        <v/>
      </c>
      <c r="W4211" s="7">
        <f>VLOOKUP(L4211,'Products Sheet'!$A:$B,2,FALSE)</f>
        <v/>
      </c>
      <c r="X4211" s="7" t="n"/>
      <c r="Y4211" s="7" t="n"/>
      <c r="Z4211" s="7" t="n"/>
      <c r="AA4211" s="7" t="n"/>
      <c r="AB4211" s="7" t="n"/>
      <c r="AC4211" s="7" t="n"/>
    </row>
    <row r="4212" ht="9.75" customHeight="1" s="12">
      <c r="A4212" s="11" t="inlineStr">
        <is>
          <t>SO - 0003613</t>
        </is>
      </c>
      <c r="B4212" s="11" t="inlineStr">
        <is>
          <t>In-Store</t>
        </is>
      </c>
      <c r="C4212" s="11" t="inlineStr">
        <is>
          <t>WARE-UHY1004</t>
        </is>
      </c>
      <c r="D4212" s="6" t="n">
        <v>43600</v>
      </c>
      <c r="E4212" s="6" t="n">
        <v>43665</v>
      </c>
      <c r="F4212" s="6" t="n">
        <v>43667</v>
      </c>
      <c r="G4212" s="6" t="n">
        <v>43670</v>
      </c>
      <c r="H4212" s="11" t="inlineStr">
        <is>
          <t>USD</t>
        </is>
      </c>
      <c r="I4212" s="11" t="n">
        <v>8</v>
      </c>
      <c r="J4212" s="11" t="n">
        <v>17</v>
      </c>
      <c r="K4212" s="11" t="n">
        <v>242</v>
      </c>
      <c r="L4212" s="11" t="n">
        <v>25</v>
      </c>
      <c r="M4212" s="11" t="n">
        <v>6</v>
      </c>
      <c r="N4212" s="11" t="n">
        <v>0.3</v>
      </c>
      <c r="O4212" s="7" t="n">
        <v>5748.6</v>
      </c>
      <c r="P4212" s="7" t="n">
        <v>2989.272</v>
      </c>
      <c r="Q4212" s="7">
        <f>text(E4212,"ddd")</f>
        <v/>
      </c>
      <c r="R4212" s="7">
        <f>G4212-F4212</f>
        <v/>
      </c>
      <c r="S4212" s="7">
        <f>E4212-D4212</f>
        <v/>
      </c>
      <c r="T4212" s="7">
        <f>O4212*M4212</f>
        <v/>
      </c>
      <c r="U4212" s="7">
        <f>T4212*N4212</f>
        <v/>
      </c>
      <c r="V4212" s="7">
        <f>T4212-U4212-(P4212*M4212)</f>
        <v/>
      </c>
      <c r="W4212" s="7">
        <f>VLOOKUP(L4212,'Products Sheet'!$A:$B,2,FALSE)</f>
        <v/>
      </c>
      <c r="X4212" s="7" t="n"/>
      <c r="Y4212" s="7" t="n"/>
      <c r="Z4212" s="7" t="n"/>
      <c r="AA4212" s="7" t="n"/>
      <c r="AB4212" s="7" t="n"/>
      <c r="AC4212" s="7" t="n"/>
    </row>
    <row r="4213" ht="9.75" customHeight="1" s="12">
      <c r="A4213" s="11" t="inlineStr">
        <is>
          <t>SO - 0003642</t>
        </is>
      </c>
      <c r="B4213" s="11" t="inlineStr">
        <is>
          <t>In-Store</t>
        </is>
      </c>
      <c r="C4213" s="11" t="inlineStr">
        <is>
          <t>WARE-XYS1001</t>
        </is>
      </c>
      <c r="D4213" s="6" t="n">
        <v>43500</v>
      </c>
      <c r="E4213" s="6" t="n">
        <v>43668</v>
      </c>
      <c r="F4213" s="6" t="n">
        <v>43677</v>
      </c>
      <c r="G4213" s="6" t="n">
        <v>43687</v>
      </c>
      <c r="H4213" s="11" t="inlineStr">
        <is>
          <t>USD</t>
        </is>
      </c>
      <c r="I4213" s="11" t="n">
        <v>2</v>
      </c>
      <c r="J4213" s="11" t="n">
        <v>4</v>
      </c>
      <c r="K4213" s="11" t="n">
        <v>7</v>
      </c>
      <c r="L4213" s="11" t="n">
        <v>25</v>
      </c>
      <c r="M4213" s="11" t="n">
        <v>2</v>
      </c>
      <c r="N4213" s="11" t="n">
        <v>0.075</v>
      </c>
      <c r="O4213" s="7" t="n">
        <v>750.4</v>
      </c>
      <c r="P4213" s="7" t="n">
        <v>487.76</v>
      </c>
      <c r="Q4213" s="7">
        <f>text(E4213,"ddd")</f>
        <v/>
      </c>
      <c r="R4213" s="7">
        <f>G4213-F4213</f>
        <v/>
      </c>
      <c r="S4213" s="7">
        <f>E4213-D4213</f>
        <v/>
      </c>
      <c r="T4213" s="7">
        <f>O4213*M4213</f>
        <v/>
      </c>
      <c r="U4213" s="7">
        <f>T4213*N4213</f>
        <v/>
      </c>
      <c r="V4213" s="7">
        <f>T4213-U4213-(P4213*M4213)</f>
        <v/>
      </c>
      <c r="W4213" s="7">
        <f>VLOOKUP(L4213,'Products Sheet'!$A:$B,2,FALSE)</f>
        <v/>
      </c>
      <c r="X4213" s="7" t="n"/>
      <c r="Y4213" s="7" t="n"/>
      <c r="Z4213" s="7" t="n"/>
      <c r="AA4213" s="7" t="n"/>
      <c r="AB4213" s="7" t="n"/>
      <c r="AC4213" s="7" t="n"/>
    </row>
    <row r="4214" ht="9.75" customHeight="1" s="12">
      <c r="A4214" s="11" t="inlineStr">
        <is>
          <t>SO - 0003643</t>
        </is>
      </c>
      <c r="B4214" s="11" t="inlineStr">
        <is>
          <t>In-Store</t>
        </is>
      </c>
      <c r="C4214" s="11" t="inlineStr">
        <is>
          <t>WARE-PUJ1005</t>
        </is>
      </c>
      <c r="D4214" s="6" t="n">
        <v>43500</v>
      </c>
      <c r="E4214" s="6" t="n">
        <v>43668</v>
      </c>
      <c r="F4214" s="6" t="n">
        <v>43673</v>
      </c>
      <c r="G4214" s="6" t="n">
        <v>43681</v>
      </c>
      <c r="H4214" s="11" t="inlineStr">
        <is>
          <t>USD</t>
        </is>
      </c>
      <c r="I4214" s="11" t="n">
        <v>8</v>
      </c>
      <c r="J4214" s="11" t="n">
        <v>19</v>
      </c>
      <c r="K4214" s="11" t="n">
        <v>306</v>
      </c>
      <c r="L4214" s="11" t="n">
        <v>25</v>
      </c>
      <c r="M4214" s="11" t="n">
        <v>8</v>
      </c>
      <c r="N4214" s="11" t="n">
        <v>0.075</v>
      </c>
      <c r="O4214" s="7" t="n">
        <v>1051.9</v>
      </c>
      <c r="P4214" s="7" t="n">
        <v>725.811</v>
      </c>
      <c r="Q4214" s="7">
        <f>text(E4214,"ddd")</f>
        <v/>
      </c>
      <c r="R4214" s="7">
        <f>G4214-F4214</f>
        <v/>
      </c>
      <c r="S4214" s="7">
        <f>E4214-D4214</f>
        <v/>
      </c>
      <c r="T4214" s="7">
        <f>O4214*M4214</f>
        <v/>
      </c>
      <c r="U4214" s="7">
        <f>T4214*N4214</f>
        <v/>
      </c>
      <c r="V4214" s="7">
        <f>T4214-U4214-(P4214*M4214)</f>
        <v/>
      </c>
      <c r="W4214" s="7">
        <f>VLOOKUP(L4214,'Products Sheet'!$A:$B,2,FALSE)</f>
        <v/>
      </c>
      <c r="X4214" s="7" t="n"/>
      <c r="Y4214" s="7" t="n"/>
      <c r="Z4214" s="7" t="n"/>
      <c r="AA4214" s="7" t="n"/>
      <c r="AB4214" s="7" t="n"/>
      <c r="AC4214" s="7" t="n"/>
    </row>
    <row r="4215" ht="9.75" customHeight="1" s="12">
      <c r="A4215" s="11" t="inlineStr">
        <is>
          <t>SO - 0003764</t>
        </is>
      </c>
      <c r="B4215" s="11" t="inlineStr">
        <is>
          <t>Wholesale</t>
        </is>
      </c>
      <c r="C4215" s="11" t="inlineStr">
        <is>
          <t>WARE-UHY1004</t>
        </is>
      </c>
      <c r="D4215" s="6" t="n">
        <v>43600</v>
      </c>
      <c r="E4215" s="6" t="n">
        <v>43682</v>
      </c>
      <c r="F4215" s="6" t="n">
        <v>43694</v>
      </c>
      <c r="G4215" s="6" t="n">
        <v>43697</v>
      </c>
      <c r="H4215" s="11" t="inlineStr">
        <is>
          <t>USD</t>
        </is>
      </c>
      <c r="I4215" s="11" t="n">
        <v>28</v>
      </c>
      <c r="J4215" s="11" t="n">
        <v>28</v>
      </c>
      <c r="K4215" s="11" t="n">
        <v>233</v>
      </c>
      <c r="L4215" s="11" t="n">
        <v>25</v>
      </c>
      <c r="M4215" s="11" t="n">
        <v>2</v>
      </c>
      <c r="N4215" s="11" t="n">
        <v>0.2</v>
      </c>
      <c r="O4215" s="7" t="n">
        <v>1025.1</v>
      </c>
      <c r="P4215" s="7" t="n">
        <v>584.307</v>
      </c>
      <c r="Q4215" s="7">
        <f>text(E4215,"ddd")</f>
        <v/>
      </c>
      <c r="R4215" s="7">
        <f>G4215-F4215</f>
        <v/>
      </c>
      <c r="S4215" s="7">
        <f>E4215-D4215</f>
        <v/>
      </c>
      <c r="T4215" s="7">
        <f>O4215*M4215</f>
        <v/>
      </c>
      <c r="U4215" s="7">
        <f>T4215*N4215</f>
        <v/>
      </c>
      <c r="V4215" s="7">
        <f>T4215-U4215-(P4215*M4215)</f>
        <v/>
      </c>
      <c r="W4215" s="7">
        <f>VLOOKUP(L4215,'Products Sheet'!$A:$B,2,FALSE)</f>
        <v/>
      </c>
      <c r="X4215" s="7" t="n"/>
      <c r="Y4215" s="7" t="n"/>
      <c r="Z4215" s="7" t="n"/>
      <c r="AA4215" s="7" t="n"/>
      <c r="AB4215" s="7" t="n"/>
      <c r="AC4215" s="7" t="n"/>
    </row>
    <row r="4216" ht="9.75" customHeight="1" s="12">
      <c r="A4216" s="11" t="inlineStr">
        <is>
          <t>SO - 0003769</t>
        </is>
      </c>
      <c r="B4216" s="11" t="inlineStr">
        <is>
          <t>In-Store</t>
        </is>
      </c>
      <c r="C4216" s="11" t="inlineStr">
        <is>
          <t>WARE-PUJ1005</t>
        </is>
      </c>
      <c r="D4216" s="6" t="n">
        <v>43600</v>
      </c>
      <c r="E4216" s="6" t="n">
        <v>43683</v>
      </c>
      <c r="F4216" s="6" t="n">
        <v>43704</v>
      </c>
      <c r="G4216" s="6" t="n">
        <v>43713</v>
      </c>
      <c r="H4216" s="11" t="inlineStr">
        <is>
          <t>USD</t>
        </is>
      </c>
      <c r="I4216" s="11" t="n">
        <v>11</v>
      </c>
      <c r="J4216" s="11" t="n">
        <v>25</v>
      </c>
      <c r="K4216" s="11" t="n">
        <v>305</v>
      </c>
      <c r="L4216" s="11" t="n">
        <v>25</v>
      </c>
      <c r="M4216" s="11" t="n">
        <v>6</v>
      </c>
      <c r="N4216" s="11" t="n">
        <v>0.2</v>
      </c>
      <c r="O4216" s="7" t="n">
        <v>1005</v>
      </c>
      <c r="P4216" s="7" t="n">
        <v>783.9</v>
      </c>
      <c r="Q4216" s="7">
        <f>text(E4216,"ddd")</f>
        <v/>
      </c>
      <c r="R4216" s="7">
        <f>G4216-F4216</f>
        <v/>
      </c>
      <c r="S4216" s="7">
        <f>E4216-D4216</f>
        <v/>
      </c>
      <c r="T4216" s="7">
        <f>O4216*M4216</f>
        <v/>
      </c>
      <c r="U4216" s="7">
        <f>T4216*N4216</f>
        <v/>
      </c>
      <c r="V4216" s="7">
        <f>T4216-U4216-(P4216*M4216)</f>
        <v/>
      </c>
      <c r="W4216" s="7">
        <f>VLOOKUP(L4216,'Products Sheet'!$A:$B,2,FALSE)</f>
        <v/>
      </c>
      <c r="X4216" s="7" t="n"/>
      <c r="Y4216" s="7" t="n"/>
      <c r="Z4216" s="7" t="n"/>
      <c r="AA4216" s="7" t="n"/>
      <c r="AB4216" s="7" t="n"/>
      <c r="AC4216" s="7" t="n"/>
    </row>
    <row r="4217" ht="9.75" customHeight="1" s="12">
      <c r="A4217" s="11" t="inlineStr">
        <is>
          <t>SO - 0003859</t>
        </is>
      </c>
      <c r="B4217" s="11" t="inlineStr">
        <is>
          <t>Distributor</t>
        </is>
      </c>
      <c r="C4217" s="11" t="inlineStr">
        <is>
          <t>WARE-XYS1001</t>
        </is>
      </c>
      <c r="D4217" s="6" t="n">
        <v>43600</v>
      </c>
      <c r="E4217" s="6" t="n">
        <v>43693</v>
      </c>
      <c r="F4217" s="6" t="n">
        <v>43705</v>
      </c>
      <c r="G4217" s="6" t="n">
        <v>43708</v>
      </c>
      <c r="H4217" s="11" t="inlineStr">
        <is>
          <t>USD</t>
        </is>
      </c>
      <c r="I4217" s="11" t="n">
        <v>21</v>
      </c>
      <c r="J4217" s="11" t="n">
        <v>50</v>
      </c>
      <c r="K4217" s="11" t="n">
        <v>50</v>
      </c>
      <c r="L4217" s="11" t="n">
        <v>25</v>
      </c>
      <c r="M4217" s="11" t="n">
        <v>2</v>
      </c>
      <c r="N4217" s="11" t="n">
        <v>0.075</v>
      </c>
      <c r="O4217" s="7" t="n">
        <v>227.8</v>
      </c>
      <c r="P4217" s="7" t="n">
        <v>120.734</v>
      </c>
      <c r="Q4217" s="7">
        <f>text(E4217,"ddd")</f>
        <v/>
      </c>
      <c r="R4217" s="7">
        <f>G4217-F4217</f>
        <v/>
      </c>
      <c r="S4217" s="7">
        <f>E4217-D4217</f>
        <v/>
      </c>
      <c r="T4217" s="7">
        <f>O4217*M4217</f>
        <v/>
      </c>
      <c r="U4217" s="7">
        <f>T4217*N4217</f>
        <v/>
      </c>
      <c r="V4217" s="7">
        <f>T4217-U4217-(P4217*M4217)</f>
        <v/>
      </c>
      <c r="W4217" s="7">
        <f>VLOOKUP(L4217,'Products Sheet'!$A:$B,2,FALSE)</f>
        <v/>
      </c>
      <c r="X4217" s="7" t="n"/>
      <c r="Y4217" s="7" t="n"/>
      <c r="Z4217" s="7" t="n"/>
      <c r="AA4217" s="7" t="n"/>
      <c r="AB4217" s="7" t="n"/>
      <c r="AC4217" s="7" t="n"/>
    </row>
    <row r="4218" ht="9.75" customHeight="1" s="12">
      <c r="A4218" s="11" t="inlineStr">
        <is>
          <t>SO - 0003893</t>
        </is>
      </c>
      <c r="B4218" s="11" t="inlineStr">
        <is>
          <t>Distributor</t>
        </is>
      </c>
      <c r="C4218" s="11" t="inlineStr">
        <is>
          <t>WARE-XYS1001</t>
        </is>
      </c>
      <c r="D4218" s="6" t="n">
        <v>43600</v>
      </c>
      <c r="E4218" s="6" t="n">
        <v>43697</v>
      </c>
      <c r="F4218" s="6" t="n">
        <v>43701</v>
      </c>
      <c r="G4218" s="6" t="n">
        <v>43707</v>
      </c>
      <c r="H4218" s="11" t="inlineStr">
        <is>
          <t>USD</t>
        </is>
      </c>
      <c r="I4218" s="11" t="n">
        <v>24</v>
      </c>
      <c r="J4218" s="11" t="n">
        <v>47</v>
      </c>
      <c r="K4218" s="11" t="n">
        <v>56</v>
      </c>
      <c r="L4218" s="11" t="n">
        <v>25</v>
      </c>
      <c r="M4218" s="11" t="n">
        <v>8</v>
      </c>
      <c r="N4218" s="11" t="n">
        <v>0.05</v>
      </c>
      <c r="O4218" s="7" t="n">
        <v>1876</v>
      </c>
      <c r="P4218" s="7" t="n">
        <v>1050.56</v>
      </c>
      <c r="Q4218" s="7">
        <f>text(E4218,"ddd")</f>
        <v/>
      </c>
      <c r="R4218" s="7">
        <f>G4218-F4218</f>
        <v/>
      </c>
      <c r="S4218" s="7">
        <f>E4218-D4218</f>
        <v/>
      </c>
      <c r="T4218" s="7">
        <f>O4218*M4218</f>
        <v/>
      </c>
      <c r="U4218" s="7">
        <f>T4218*N4218</f>
        <v/>
      </c>
      <c r="V4218" s="7">
        <f>T4218-U4218-(P4218*M4218)</f>
        <v/>
      </c>
      <c r="W4218" s="7">
        <f>VLOOKUP(L4218,'Products Sheet'!$A:$B,2,FALSE)</f>
        <v/>
      </c>
      <c r="X4218" s="7" t="n"/>
      <c r="Y4218" s="7" t="n"/>
      <c r="Z4218" s="7" t="n"/>
      <c r="AA4218" s="7" t="n"/>
      <c r="AB4218" s="7" t="n"/>
      <c r="AC4218" s="7" t="n"/>
    </row>
    <row r="4219" ht="9.75" customHeight="1" s="12">
      <c r="A4219" s="11" t="inlineStr">
        <is>
          <t>SO - 0003913</t>
        </is>
      </c>
      <c r="B4219" s="11" t="inlineStr">
        <is>
          <t>In-Store</t>
        </is>
      </c>
      <c r="C4219" s="11" t="inlineStr">
        <is>
          <t>WARE-NMK1003</t>
        </is>
      </c>
      <c r="D4219" s="6" t="n">
        <v>43600</v>
      </c>
      <c r="E4219" s="6" t="n">
        <v>43699</v>
      </c>
      <c r="F4219" s="6" t="n">
        <v>43711</v>
      </c>
      <c r="G4219" s="6" t="n">
        <v>43718</v>
      </c>
      <c r="H4219" s="11" t="inlineStr">
        <is>
          <t>USD</t>
        </is>
      </c>
      <c r="I4219" s="11" t="n">
        <v>12</v>
      </c>
      <c r="J4219" s="11" t="n">
        <v>47</v>
      </c>
      <c r="K4219" s="11" t="n">
        <v>155</v>
      </c>
      <c r="L4219" s="11" t="n">
        <v>25</v>
      </c>
      <c r="M4219" s="11" t="n">
        <v>4</v>
      </c>
      <c r="N4219" s="11" t="n">
        <v>0.075</v>
      </c>
      <c r="O4219" s="7" t="n">
        <v>1768.8</v>
      </c>
      <c r="P4219" s="7" t="n">
        <v>1167.408</v>
      </c>
      <c r="Q4219" s="7">
        <f>text(E4219,"ddd")</f>
        <v/>
      </c>
      <c r="R4219" s="7">
        <f>G4219-F4219</f>
        <v/>
      </c>
      <c r="S4219" s="7">
        <f>E4219-D4219</f>
        <v/>
      </c>
      <c r="T4219" s="7">
        <f>O4219*M4219</f>
        <v/>
      </c>
      <c r="U4219" s="7">
        <f>T4219*N4219</f>
        <v/>
      </c>
      <c r="V4219" s="7">
        <f>T4219-U4219-(P4219*M4219)</f>
        <v/>
      </c>
      <c r="W4219" s="7">
        <f>VLOOKUP(L4219,'Products Sheet'!$A:$B,2,FALSE)</f>
        <v/>
      </c>
      <c r="X4219" s="7" t="n"/>
      <c r="Y4219" s="7" t="n"/>
      <c r="Z4219" s="7" t="n"/>
      <c r="AA4219" s="7" t="n"/>
      <c r="AB4219" s="7" t="n"/>
      <c r="AC4219" s="7" t="n"/>
    </row>
    <row r="4220" ht="9.75" customHeight="1" s="12">
      <c r="A4220" s="11" t="inlineStr">
        <is>
          <t>SO - 0003933</t>
        </is>
      </c>
      <c r="B4220" s="11" t="inlineStr">
        <is>
          <t>In-Store</t>
        </is>
      </c>
      <c r="C4220" s="11" t="inlineStr">
        <is>
          <t>WARE-PUJ1005</t>
        </is>
      </c>
      <c r="D4220" s="6" t="n">
        <v>43600</v>
      </c>
      <c r="E4220" s="6" t="n">
        <v>43702</v>
      </c>
      <c r="F4220" s="6" t="n">
        <v>43709</v>
      </c>
      <c r="G4220" s="6" t="n">
        <v>43718</v>
      </c>
      <c r="H4220" s="11" t="inlineStr">
        <is>
          <t>USD</t>
        </is>
      </c>
      <c r="I4220" s="11" t="n">
        <v>7</v>
      </c>
      <c r="J4220" s="11" t="n">
        <v>21</v>
      </c>
      <c r="K4220" s="11" t="n">
        <v>288</v>
      </c>
      <c r="L4220" s="11" t="n">
        <v>25</v>
      </c>
      <c r="M4220" s="11" t="n">
        <v>8</v>
      </c>
      <c r="N4220" s="11" t="n">
        <v>0.1</v>
      </c>
      <c r="O4220" s="7" t="n">
        <v>6277.900000000001</v>
      </c>
      <c r="P4220" s="7" t="n">
        <v>2636.718</v>
      </c>
      <c r="Q4220" s="7">
        <f>text(E4220,"ddd")</f>
        <v/>
      </c>
      <c r="R4220" s="7">
        <f>G4220-F4220</f>
        <v/>
      </c>
      <c r="S4220" s="7">
        <f>E4220-D4220</f>
        <v/>
      </c>
      <c r="T4220" s="7">
        <f>O4220*M4220</f>
        <v/>
      </c>
      <c r="U4220" s="7">
        <f>T4220*N4220</f>
        <v/>
      </c>
      <c r="V4220" s="7">
        <f>T4220-U4220-(P4220*M4220)</f>
        <v/>
      </c>
      <c r="W4220" s="7">
        <f>VLOOKUP(L4220,'Products Sheet'!$A:$B,2,FALSE)</f>
        <v/>
      </c>
      <c r="X4220" s="7" t="n"/>
      <c r="Y4220" s="7" t="n"/>
      <c r="Z4220" s="7" t="n"/>
      <c r="AA4220" s="7" t="n"/>
      <c r="AB4220" s="7" t="n"/>
      <c r="AC4220" s="7" t="n"/>
    </row>
    <row r="4221" ht="9.75" customHeight="1" s="12">
      <c r="A4221" s="11" t="inlineStr">
        <is>
          <t>SO - 0003944</t>
        </is>
      </c>
      <c r="B4221" s="11" t="inlineStr">
        <is>
          <t>In-Store</t>
        </is>
      </c>
      <c r="C4221" s="11" t="inlineStr">
        <is>
          <t>WARE-XYS1001</t>
        </is>
      </c>
      <c r="D4221" s="6" t="n">
        <v>43600</v>
      </c>
      <c r="E4221" s="6" t="n">
        <v>43704</v>
      </c>
      <c r="F4221" s="6" t="n">
        <v>43725</v>
      </c>
      <c r="G4221" s="6" t="n">
        <v>43732</v>
      </c>
      <c r="H4221" s="11" t="inlineStr">
        <is>
          <t>USD</t>
        </is>
      </c>
      <c r="I4221" s="11" t="n">
        <v>5</v>
      </c>
      <c r="J4221" s="11" t="n">
        <v>44</v>
      </c>
      <c r="K4221" s="11" t="n">
        <v>11</v>
      </c>
      <c r="L4221" s="11" t="n">
        <v>25</v>
      </c>
      <c r="M4221" s="11" t="n">
        <v>1</v>
      </c>
      <c r="N4221" s="11" t="n">
        <v>0.1</v>
      </c>
      <c r="O4221" s="7" t="n">
        <v>268</v>
      </c>
      <c r="P4221" s="7" t="n">
        <v>171.52</v>
      </c>
      <c r="Q4221" s="7">
        <f>text(E4221,"ddd")</f>
        <v/>
      </c>
      <c r="R4221" s="7">
        <f>G4221-F4221</f>
        <v/>
      </c>
      <c r="S4221" s="7">
        <f>E4221-D4221</f>
        <v/>
      </c>
      <c r="T4221" s="7">
        <f>O4221*M4221</f>
        <v/>
      </c>
      <c r="U4221" s="7">
        <f>T4221*N4221</f>
        <v/>
      </c>
      <c r="V4221" s="7">
        <f>T4221-U4221-(P4221*M4221)</f>
        <v/>
      </c>
      <c r="W4221" s="7">
        <f>VLOOKUP(L4221,'Products Sheet'!$A:$B,2,FALSE)</f>
        <v/>
      </c>
      <c r="X4221" s="7" t="n"/>
      <c r="Y4221" s="7" t="n"/>
      <c r="Z4221" s="7" t="n"/>
      <c r="AA4221" s="7" t="n"/>
      <c r="AB4221" s="7" t="n"/>
      <c r="AC4221" s="7" t="n"/>
    </row>
    <row r="4222" ht="9.75" customHeight="1" s="12">
      <c r="A4222" s="11" t="inlineStr">
        <is>
          <t>SO - 0003972</t>
        </is>
      </c>
      <c r="B4222" s="11" t="inlineStr">
        <is>
          <t>Online</t>
        </is>
      </c>
      <c r="C4222" s="11" t="inlineStr">
        <is>
          <t>WARE-UHY1004</t>
        </is>
      </c>
      <c r="D4222" s="6" t="n">
        <v>43600</v>
      </c>
      <c r="E4222" s="6" t="n">
        <v>43707</v>
      </c>
      <c r="F4222" s="6" t="n">
        <v>43733</v>
      </c>
      <c r="G4222" s="6" t="n">
        <v>43739</v>
      </c>
      <c r="H4222" s="11" t="inlineStr">
        <is>
          <t>USD</t>
        </is>
      </c>
      <c r="I4222" s="11" t="n">
        <v>18</v>
      </c>
      <c r="J4222" s="11" t="n">
        <v>12</v>
      </c>
      <c r="K4222" s="11" t="n">
        <v>235</v>
      </c>
      <c r="L4222" s="11" t="n">
        <v>25</v>
      </c>
      <c r="M4222" s="11" t="n">
        <v>5</v>
      </c>
      <c r="N4222" s="11" t="n">
        <v>0.4</v>
      </c>
      <c r="O4222" s="7" t="n">
        <v>1005</v>
      </c>
      <c r="P4222" s="7" t="n">
        <v>743.7</v>
      </c>
      <c r="Q4222" s="7">
        <f>text(E4222,"ddd")</f>
        <v/>
      </c>
      <c r="R4222" s="7">
        <f>G4222-F4222</f>
        <v/>
      </c>
      <c r="S4222" s="7">
        <f>E4222-D4222</f>
        <v/>
      </c>
      <c r="T4222" s="7">
        <f>O4222*M4222</f>
        <v/>
      </c>
      <c r="U4222" s="7">
        <f>T4222*N4222</f>
        <v/>
      </c>
      <c r="V4222" s="7">
        <f>T4222-U4222-(P4222*M4222)</f>
        <v/>
      </c>
      <c r="W4222" s="7">
        <f>VLOOKUP(L4222,'Products Sheet'!$A:$B,2,FALSE)</f>
        <v/>
      </c>
      <c r="X4222" s="7" t="n"/>
      <c r="Y4222" s="7" t="n"/>
      <c r="Z4222" s="7" t="n"/>
      <c r="AA4222" s="7" t="n"/>
      <c r="AB4222" s="7" t="n"/>
      <c r="AC4222" s="7" t="n"/>
    </row>
    <row r="4223" ht="9.75" customHeight="1" s="12">
      <c r="A4223" s="11" t="inlineStr">
        <is>
          <t>SO - 0003998</t>
        </is>
      </c>
      <c r="B4223" s="11" t="inlineStr">
        <is>
          <t>In-Store</t>
        </is>
      </c>
      <c r="C4223" s="11" t="inlineStr">
        <is>
          <t>WARE-PUJ1005</t>
        </is>
      </c>
      <c r="D4223" s="6" t="n">
        <v>43600</v>
      </c>
      <c r="E4223" s="6" t="n">
        <v>43711</v>
      </c>
      <c r="F4223" s="6" t="n">
        <v>43729</v>
      </c>
      <c r="G4223" s="6" t="n">
        <v>43738</v>
      </c>
      <c r="H4223" s="11" t="inlineStr">
        <is>
          <t>USD</t>
        </is>
      </c>
      <c r="I4223" s="11" t="n">
        <v>10</v>
      </c>
      <c r="J4223" s="11" t="n">
        <v>13</v>
      </c>
      <c r="K4223" s="11" t="n">
        <v>329</v>
      </c>
      <c r="L4223" s="11" t="n">
        <v>25</v>
      </c>
      <c r="M4223" s="11" t="n">
        <v>2</v>
      </c>
      <c r="N4223" s="11" t="n">
        <v>0.075</v>
      </c>
      <c r="O4223" s="7" t="n">
        <v>904.5</v>
      </c>
      <c r="P4223" s="7" t="n">
        <v>714.5550000000001</v>
      </c>
      <c r="Q4223" s="7">
        <f>text(E4223,"ddd")</f>
        <v/>
      </c>
      <c r="R4223" s="7">
        <f>G4223-F4223</f>
        <v/>
      </c>
      <c r="S4223" s="7">
        <f>E4223-D4223</f>
        <v/>
      </c>
      <c r="T4223" s="7">
        <f>O4223*M4223</f>
        <v/>
      </c>
      <c r="U4223" s="7">
        <f>T4223*N4223</f>
        <v/>
      </c>
      <c r="V4223" s="7">
        <f>T4223-U4223-(P4223*M4223)</f>
        <v/>
      </c>
      <c r="W4223" s="7">
        <f>VLOOKUP(L4223,'Products Sheet'!$A:$B,2,FALSE)</f>
        <v/>
      </c>
      <c r="X4223" s="7" t="n"/>
      <c r="Y4223" s="7" t="n"/>
      <c r="Z4223" s="7" t="n"/>
      <c r="AA4223" s="7" t="n"/>
      <c r="AB4223" s="7" t="n"/>
      <c r="AC4223" s="7" t="n"/>
    </row>
    <row r="4224" ht="9.75" customHeight="1" s="12">
      <c r="A4224" s="11" t="inlineStr">
        <is>
          <t>SO - 0004095</t>
        </is>
      </c>
      <c r="B4224" s="11" t="inlineStr">
        <is>
          <t>Online</t>
        </is>
      </c>
      <c r="C4224" s="11" t="inlineStr">
        <is>
          <t>WARE-UHY1004</t>
        </is>
      </c>
      <c r="D4224" s="6" t="n">
        <v>43600</v>
      </c>
      <c r="E4224" s="6" t="n">
        <v>43723</v>
      </c>
      <c r="F4224" s="6" t="n">
        <v>43737</v>
      </c>
      <c r="G4224" s="6" t="n">
        <v>43744</v>
      </c>
      <c r="H4224" s="11" t="inlineStr">
        <is>
          <t>USD</t>
        </is>
      </c>
      <c r="I4224" s="11" t="n">
        <v>20</v>
      </c>
      <c r="J4224" s="11" t="n">
        <v>49</v>
      </c>
      <c r="K4224" s="11" t="n">
        <v>208</v>
      </c>
      <c r="L4224" s="11" t="n">
        <v>25</v>
      </c>
      <c r="M4224" s="11" t="n">
        <v>2</v>
      </c>
      <c r="N4224" s="11" t="n">
        <v>0.15</v>
      </c>
      <c r="O4224" s="7" t="n">
        <v>4013.3</v>
      </c>
      <c r="P4224" s="7" t="n">
        <v>3210.64</v>
      </c>
      <c r="Q4224" s="7">
        <f>text(E4224,"ddd")</f>
        <v/>
      </c>
      <c r="R4224" s="7">
        <f>G4224-F4224</f>
        <v/>
      </c>
      <c r="S4224" s="7">
        <f>E4224-D4224</f>
        <v/>
      </c>
      <c r="T4224" s="7">
        <f>O4224*M4224</f>
        <v/>
      </c>
      <c r="U4224" s="7">
        <f>T4224*N4224</f>
        <v/>
      </c>
      <c r="V4224" s="7">
        <f>T4224-U4224-(P4224*M4224)</f>
        <v/>
      </c>
      <c r="W4224" s="7">
        <f>VLOOKUP(L4224,'Products Sheet'!$A:$B,2,FALSE)</f>
        <v/>
      </c>
      <c r="X4224" s="7" t="n"/>
      <c r="Y4224" s="7" t="n"/>
      <c r="Z4224" s="7" t="n"/>
      <c r="AA4224" s="7" t="n"/>
      <c r="AB4224" s="7" t="n"/>
      <c r="AC4224" s="7" t="n"/>
    </row>
    <row r="4225" ht="9.75" customHeight="1" s="12">
      <c r="A4225" s="11" t="inlineStr">
        <is>
          <t>SO - 0004139</t>
        </is>
      </c>
      <c r="B4225" s="11" t="inlineStr">
        <is>
          <t>In-Store</t>
        </is>
      </c>
      <c r="C4225" s="11" t="inlineStr">
        <is>
          <t>WARE-NMK1003</t>
        </is>
      </c>
      <c r="D4225" s="6" t="n">
        <v>43600</v>
      </c>
      <c r="E4225" s="6" t="n">
        <v>43729</v>
      </c>
      <c r="F4225" s="6" t="n">
        <v>43740</v>
      </c>
      <c r="G4225" s="6" t="n">
        <v>43742</v>
      </c>
      <c r="H4225" s="11" t="inlineStr">
        <is>
          <t>USD</t>
        </is>
      </c>
      <c r="I4225" s="11" t="n">
        <v>7</v>
      </c>
      <c r="J4225" s="11" t="n">
        <v>9</v>
      </c>
      <c r="K4225" s="11" t="n">
        <v>166</v>
      </c>
      <c r="L4225" s="11" t="n">
        <v>25</v>
      </c>
      <c r="M4225" s="11" t="n">
        <v>7</v>
      </c>
      <c r="N4225" s="11" t="n">
        <v>0.2</v>
      </c>
      <c r="O4225" s="7" t="n">
        <v>891.1</v>
      </c>
      <c r="P4225" s="7" t="n">
        <v>748.524</v>
      </c>
      <c r="Q4225" s="7">
        <f>text(E4225,"ddd")</f>
        <v/>
      </c>
      <c r="R4225" s="7">
        <f>G4225-F4225</f>
        <v/>
      </c>
      <c r="S4225" s="7">
        <f>E4225-D4225</f>
        <v/>
      </c>
      <c r="T4225" s="7">
        <f>O4225*M4225</f>
        <v/>
      </c>
      <c r="U4225" s="7">
        <f>T4225*N4225</f>
        <v/>
      </c>
      <c r="V4225" s="7">
        <f>T4225-U4225-(P4225*M4225)</f>
        <v/>
      </c>
      <c r="W4225" s="7">
        <f>VLOOKUP(L4225,'Products Sheet'!$A:$B,2,FALSE)</f>
        <v/>
      </c>
      <c r="X4225" s="7" t="n"/>
      <c r="Y4225" s="7" t="n"/>
      <c r="Z4225" s="7" t="n"/>
      <c r="AA4225" s="7" t="n"/>
      <c r="AB4225" s="7" t="n"/>
      <c r="AC4225" s="7" t="n"/>
    </row>
    <row r="4226" ht="9.75" customHeight="1" s="12">
      <c r="A4226" s="11" t="inlineStr">
        <is>
          <t>SO - 0004164</t>
        </is>
      </c>
      <c r="B4226" s="11" t="inlineStr">
        <is>
          <t>In-Store</t>
        </is>
      </c>
      <c r="C4226" s="11" t="inlineStr">
        <is>
          <t>WARE-UHY1004</t>
        </is>
      </c>
      <c r="D4226" s="6" t="n">
        <v>43600</v>
      </c>
      <c r="E4226" s="6" t="n">
        <v>43732</v>
      </c>
      <c r="F4226" s="6" t="n">
        <v>43735</v>
      </c>
      <c r="G4226" s="6" t="n">
        <v>43738</v>
      </c>
      <c r="H4226" s="11" t="inlineStr">
        <is>
          <t>USD</t>
        </is>
      </c>
      <c r="I4226" s="11" t="n">
        <v>9</v>
      </c>
      <c r="J4226" s="11" t="n">
        <v>25</v>
      </c>
      <c r="K4226" s="11" t="n">
        <v>255</v>
      </c>
      <c r="L4226" s="11" t="n">
        <v>25</v>
      </c>
      <c r="M4226" s="11" t="n">
        <v>6</v>
      </c>
      <c r="N4226" s="11" t="n">
        <v>0.15</v>
      </c>
      <c r="O4226" s="7" t="n">
        <v>5896</v>
      </c>
      <c r="P4226" s="7" t="n">
        <v>4539.92</v>
      </c>
      <c r="Q4226" s="7">
        <f>text(E4226,"ddd")</f>
        <v/>
      </c>
      <c r="R4226" s="7">
        <f>G4226-F4226</f>
        <v/>
      </c>
      <c r="S4226" s="7">
        <f>E4226-D4226</f>
        <v/>
      </c>
      <c r="T4226" s="7">
        <f>O4226*M4226</f>
        <v/>
      </c>
      <c r="U4226" s="7">
        <f>T4226*N4226</f>
        <v/>
      </c>
      <c r="V4226" s="7">
        <f>T4226-U4226-(P4226*M4226)</f>
        <v/>
      </c>
      <c r="W4226" s="7">
        <f>VLOOKUP(L4226,'Products Sheet'!$A:$B,2,FALSE)</f>
        <v/>
      </c>
      <c r="X4226" s="7" t="n"/>
      <c r="Y4226" s="7" t="n"/>
      <c r="Z4226" s="7" t="n"/>
      <c r="AA4226" s="7" t="n"/>
      <c r="AB4226" s="7" t="n"/>
      <c r="AC4226" s="7" t="n"/>
    </row>
    <row r="4227" ht="9.75" customHeight="1" s="12">
      <c r="A4227" s="11" t="inlineStr">
        <is>
          <t>SO - 0004320</t>
        </is>
      </c>
      <c r="B4227" s="11" t="inlineStr">
        <is>
          <t>Distributor</t>
        </is>
      </c>
      <c r="C4227" s="11" t="inlineStr">
        <is>
          <t>WARE-UHY1004</t>
        </is>
      </c>
      <c r="D4227" s="6" t="n">
        <v>43600</v>
      </c>
      <c r="E4227" s="6" t="n">
        <v>43752</v>
      </c>
      <c r="F4227" s="6" t="n">
        <v>43768</v>
      </c>
      <c r="G4227" s="6" t="n">
        <v>43776</v>
      </c>
      <c r="H4227" s="11" t="inlineStr">
        <is>
          <t>USD</t>
        </is>
      </c>
      <c r="I4227" s="11" t="n">
        <v>21</v>
      </c>
      <c r="J4227" s="11" t="n">
        <v>27</v>
      </c>
      <c r="K4227" s="11" t="n">
        <v>225</v>
      </c>
      <c r="L4227" s="11" t="n">
        <v>25</v>
      </c>
      <c r="M4227" s="11" t="n">
        <v>4</v>
      </c>
      <c r="N4227" s="11" t="n">
        <v>0.05</v>
      </c>
      <c r="O4227" s="7" t="n">
        <v>1078.7</v>
      </c>
      <c r="P4227" s="7" t="n">
        <v>701.1550000000001</v>
      </c>
      <c r="Q4227" s="7">
        <f>text(E4227,"ddd")</f>
        <v/>
      </c>
      <c r="R4227" s="7">
        <f>G4227-F4227</f>
        <v/>
      </c>
      <c r="S4227" s="7">
        <f>E4227-D4227</f>
        <v/>
      </c>
      <c r="T4227" s="7">
        <f>O4227*M4227</f>
        <v/>
      </c>
      <c r="U4227" s="7">
        <f>T4227*N4227</f>
        <v/>
      </c>
      <c r="V4227" s="7">
        <f>T4227-U4227-(P4227*M4227)</f>
        <v/>
      </c>
      <c r="W4227" s="7">
        <f>VLOOKUP(L4227,'Products Sheet'!$A:$B,2,FALSE)</f>
        <v/>
      </c>
      <c r="X4227" s="7" t="n"/>
      <c r="Y4227" s="7" t="n"/>
      <c r="Z4227" s="7" t="n"/>
      <c r="AA4227" s="7" t="n"/>
      <c r="AB4227" s="7" t="n"/>
      <c r="AC4227" s="7" t="n"/>
    </row>
    <row r="4228" ht="9.75" customHeight="1" s="12">
      <c r="A4228" s="11" t="inlineStr">
        <is>
          <t>SO - 0004337</t>
        </is>
      </c>
      <c r="B4228" s="11" t="inlineStr">
        <is>
          <t>In-Store</t>
        </is>
      </c>
      <c r="C4228" s="11" t="inlineStr">
        <is>
          <t>WARE-PUJ1005</t>
        </is>
      </c>
      <c r="D4228" s="6" t="n">
        <v>43600</v>
      </c>
      <c r="E4228" s="6" t="n">
        <v>43754</v>
      </c>
      <c r="F4228" s="6" t="n">
        <v>43763</v>
      </c>
      <c r="G4228" s="6" t="n">
        <v>43771</v>
      </c>
      <c r="H4228" s="11" t="inlineStr">
        <is>
          <t>USD</t>
        </is>
      </c>
      <c r="I4228" s="11" t="n">
        <v>2</v>
      </c>
      <c r="J4228" s="11" t="n">
        <v>42</v>
      </c>
      <c r="K4228" s="11" t="n">
        <v>265</v>
      </c>
      <c r="L4228" s="11" t="n">
        <v>25</v>
      </c>
      <c r="M4228" s="11" t="n">
        <v>5</v>
      </c>
      <c r="N4228" s="11" t="n">
        <v>0.05</v>
      </c>
      <c r="O4228" s="7" t="n">
        <v>1065.3</v>
      </c>
      <c r="P4228" s="7" t="n">
        <v>767.016</v>
      </c>
      <c r="Q4228" s="7">
        <f>text(E4228,"ddd")</f>
        <v/>
      </c>
      <c r="R4228" s="7">
        <f>G4228-F4228</f>
        <v/>
      </c>
      <c r="S4228" s="7">
        <f>E4228-D4228</f>
        <v/>
      </c>
      <c r="T4228" s="7">
        <f>O4228*M4228</f>
        <v/>
      </c>
      <c r="U4228" s="7">
        <f>T4228*N4228</f>
        <v/>
      </c>
      <c r="V4228" s="7">
        <f>T4228-U4228-(P4228*M4228)</f>
        <v/>
      </c>
      <c r="W4228" s="7">
        <f>VLOOKUP(L4228,'Products Sheet'!$A:$B,2,FALSE)</f>
        <v/>
      </c>
      <c r="X4228" s="7" t="n"/>
      <c r="Y4228" s="7" t="n"/>
      <c r="Z4228" s="7" t="n"/>
      <c r="AA4228" s="7" t="n"/>
      <c r="AB4228" s="7" t="n"/>
      <c r="AC4228" s="7" t="n"/>
    </row>
    <row r="4229" ht="9.75" customHeight="1" s="12">
      <c r="A4229" s="11" t="inlineStr">
        <is>
          <t>SO - 0004359</t>
        </is>
      </c>
      <c r="B4229" s="11" t="inlineStr">
        <is>
          <t>Online</t>
        </is>
      </c>
      <c r="C4229" s="11" t="inlineStr">
        <is>
          <t>WARE-NBV1002</t>
        </is>
      </c>
      <c r="D4229" s="6" t="n">
        <v>43600</v>
      </c>
      <c r="E4229" s="6" t="n">
        <v>43757</v>
      </c>
      <c r="F4229" s="6" t="n">
        <v>43774</v>
      </c>
      <c r="G4229" s="6" t="n">
        <v>43778</v>
      </c>
      <c r="H4229" s="11" t="inlineStr">
        <is>
          <t>USD</t>
        </is>
      </c>
      <c r="I4229" s="11" t="n">
        <v>13</v>
      </c>
      <c r="J4229" s="11" t="n">
        <v>26</v>
      </c>
      <c r="K4229" s="11" t="n">
        <v>65</v>
      </c>
      <c r="L4229" s="11" t="n">
        <v>25</v>
      </c>
      <c r="M4229" s="11" t="n">
        <v>8</v>
      </c>
      <c r="N4229" s="11" t="n">
        <v>0.1</v>
      </c>
      <c r="O4229" s="7" t="n">
        <v>1112.2</v>
      </c>
      <c r="P4229" s="7" t="n">
        <v>611.71</v>
      </c>
      <c r="Q4229" s="7">
        <f>text(E4229,"ddd")</f>
        <v/>
      </c>
      <c r="R4229" s="7">
        <f>G4229-F4229</f>
        <v/>
      </c>
      <c r="S4229" s="7">
        <f>E4229-D4229</f>
        <v/>
      </c>
      <c r="T4229" s="7">
        <f>O4229*M4229</f>
        <v/>
      </c>
      <c r="U4229" s="7">
        <f>T4229*N4229</f>
        <v/>
      </c>
      <c r="V4229" s="7">
        <f>T4229-U4229-(P4229*M4229)</f>
        <v/>
      </c>
      <c r="W4229" s="7">
        <f>VLOOKUP(L4229,'Products Sheet'!$A:$B,2,FALSE)</f>
        <v/>
      </c>
      <c r="X4229" s="7" t="n"/>
      <c r="Y4229" s="7" t="n"/>
      <c r="Z4229" s="7" t="n"/>
      <c r="AA4229" s="7" t="n"/>
      <c r="AB4229" s="7" t="n"/>
      <c r="AC4229" s="7" t="n"/>
    </row>
    <row r="4230" ht="9.75" customHeight="1" s="12">
      <c r="A4230" s="11" t="inlineStr">
        <is>
          <t>SO - 0004577</t>
        </is>
      </c>
      <c r="B4230" s="11" t="inlineStr">
        <is>
          <t>In-Store</t>
        </is>
      </c>
      <c r="C4230" s="11" t="inlineStr">
        <is>
          <t>WARE-NMK1003</t>
        </is>
      </c>
      <c r="D4230" s="6" t="n">
        <v>43700</v>
      </c>
      <c r="E4230" s="6" t="n">
        <v>43785</v>
      </c>
      <c r="F4230" s="6" t="n">
        <v>43804</v>
      </c>
      <c r="G4230" s="6" t="n">
        <v>43807</v>
      </c>
      <c r="H4230" s="11" t="inlineStr">
        <is>
          <t>USD</t>
        </is>
      </c>
      <c r="I4230" s="11" t="n">
        <v>11</v>
      </c>
      <c r="J4230" s="11" t="n">
        <v>46</v>
      </c>
      <c r="K4230" s="11" t="n">
        <v>110</v>
      </c>
      <c r="L4230" s="11" t="n">
        <v>25</v>
      </c>
      <c r="M4230" s="11" t="n">
        <v>4</v>
      </c>
      <c r="N4230" s="11" t="n">
        <v>0.05</v>
      </c>
      <c r="O4230" s="7" t="n">
        <v>1715.2</v>
      </c>
      <c r="P4230" s="7" t="n">
        <v>943.3600000000001</v>
      </c>
      <c r="Q4230" s="7">
        <f>text(E4230,"ddd")</f>
        <v/>
      </c>
      <c r="R4230" s="7">
        <f>G4230-F4230</f>
        <v/>
      </c>
      <c r="S4230" s="7">
        <f>E4230-D4230</f>
        <v/>
      </c>
      <c r="T4230" s="7">
        <f>O4230*M4230</f>
        <v/>
      </c>
      <c r="U4230" s="7">
        <f>T4230*N4230</f>
        <v/>
      </c>
      <c r="V4230" s="7">
        <f>T4230-U4230-(P4230*M4230)</f>
        <v/>
      </c>
      <c r="W4230" s="7">
        <f>VLOOKUP(L4230,'Products Sheet'!$A:$B,2,FALSE)</f>
        <v/>
      </c>
      <c r="X4230" s="7" t="n"/>
      <c r="Y4230" s="7" t="n"/>
      <c r="Z4230" s="7" t="n"/>
      <c r="AA4230" s="7" t="n"/>
      <c r="AB4230" s="7" t="n"/>
      <c r="AC4230" s="7" t="n"/>
    </row>
    <row r="4231" ht="9.75" customHeight="1" s="12">
      <c r="A4231" s="11" t="inlineStr">
        <is>
          <t>SO - 0004578</t>
        </is>
      </c>
      <c r="B4231" s="11" t="inlineStr">
        <is>
          <t>Distributor</t>
        </is>
      </c>
      <c r="C4231" s="11" t="inlineStr">
        <is>
          <t>WARE-NMK1003</t>
        </is>
      </c>
      <c r="D4231" s="6" t="n">
        <v>43700</v>
      </c>
      <c r="E4231" s="6" t="n">
        <v>43785</v>
      </c>
      <c r="F4231" s="6" t="n">
        <v>43795</v>
      </c>
      <c r="G4231" s="6" t="n">
        <v>43801</v>
      </c>
      <c r="H4231" s="11" t="inlineStr">
        <is>
          <t>USD</t>
        </is>
      </c>
      <c r="I4231" s="11" t="n">
        <v>25</v>
      </c>
      <c r="J4231" s="11" t="n">
        <v>21</v>
      </c>
      <c r="K4231" s="11" t="n">
        <v>174</v>
      </c>
      <c r="L4231" s="11" t="n">
        <v>25</v>
      </c>
      <c r="M4231" s="11" t="n">
        <v>8</v>
      </c>
      <c r="N4231" s="11" t="n">
        <v>0.05</v>
      </c>
      <c r="O4231" s="7" t="n">
        <v>938</v>
      </c>
      <c r="P4231" s="7" t="n">
        <v>515.9000000000001</v>
      </c>
      <c r="Q4231" s="7">
        <f>text(E4231,"ddd")</f>
        <v/>
      </c>
      <c r="R4231" s="7">
        <f>G4231-F4231</f>
        <v/>
      </c>
      <c r="S4231" s="7">
        <f>E4231-D4231</f>
        <v/>
      </c>
      <c r="T4231" s="7">
        <f>O4231*M4231</f>
        <v/>
      </c>
      <c r="U4231" s="7">
        <f>T4231*N4231</f>
        <v/>
      </c>
      <c r="V4231" s="7">
        <f>T4231-U4231-(P4231*M4231)</f>
        <v/>
      </c>
      <c r="W4231" s="7">
        <f>VLOOKUP(L4231,'Products Sheet'!$A:$B,2,FALSE)</f>
        <v/>
      </c>
      <c r="X4231" s="7" t="n"/>
      <c r="Y4231" s="7" t="n"/>
      <c r="Z4231" s="7" t="n"/>
      <c r="AA4231" s="7" t="n"/>
      <c r="AB4231" s="7" t="n"/>
      <c r="AC4231" s="7" t="n"/>
    </row>
    <row r="4232" ht="9.75" customHeight="1" s="12">
      <c r="A4232" s="11" t="inlineStr">
        <is>
          <t>SO - 0004648</t>
        </is>
      </c>
      <c r="B4232" s="11" t="inlineStr">
        <is>
          <t>Online</t>
        </is>
      </c>
      <c r="C4232" s="11" t="inlineStr">
        <is>
          <t>WARE-NMK1003</t>
        </is>
      </c>
      <c r="D4232" s="6" t="n">
        <v>43700</v>
      </c>
      <c r="E4232" s="6" t="n">
        <v>43793</v>
      </c>
      <c r="F4232" s="6" t="n">
        <v>43800</v>
      </c>
      <c r="G4232" s="6" t="n">
        <v>43810</v>
      </c>
      <c r="H4232" s="11" t="inlineStr">
        <is>
          <t>USD</t>
        </is>
      </c>
      <c r="I4232" s="11" t="n">
        <v>16</v>
      </c>
      <c r="J4232" s="11" t="n">
        <v>12</v>
      </c>
      <c r="K4232" s="11" t="n">
        <v>99</v>
      </c>
      <c r="L4232" s="11" t="n">
        <v>25</v>
      </c>
      <c r="M4232" s="11" t="n">
        <v>8</v>
      </c>
      <c r="N4232" s="11" t="n">
        <v>0.05</v>
      </c>
      <c r="O4232" s="7" t="n">
        <v>1139</v>
      </c>
      <c r="P4232" s="7" t="n">
        <v>615.0600000000001</v>
      </c>
      <c r="Q4232" s="7">
        <f>text(E4232,"ddd")</f>
        <v/>
      </c>
      <c r="R4232" s="7">
        <f>G4232-F4232</f>
        <v/>
      </c>
      <c r="S4232" s="7">
        <f>E4232-D4232</f>
        <v/>
      </c>
      <c r="T4232" s="7">
        <f>O4232*M4232</f>
        <v/>
      </c>
      <c r="U4232" s="7">
        <f>T4232*N4232</f>
        <v/>
      </c>
      <c r="V4232" s="7">
        <f>T4232-U4232-(P4232*M4232)</f>
        <v/>
      </c>
      <c r="W4232" s="7">
        <f>VLOOKUP(L4232,'Products Sheet'!$A:$B,2,FALSE)</f>
        <v/>
      </c>
      <c r="X4232" s="7" t="n"/>
      <c r="Y4232" s="7" t="n"/>
      <c r="Z4232" s="7" t="n"/>
      <c r="AA4232" s="7" t="n"/>
      <c r="AB4232" s="7" t="n"/>
      <c r="AC4232" s="7" t="n"/>
    </row>
    <row r="4233" ht="9.75" customHeight="1" s="12">
      <c r="A4233" s="11" t="inlineStr">
        <is>
          <t>SO - 0004657</t>
        </is>
      </c>
      <c r="B4233" s="11" t="inlineStr">
        <is>
          <t>Online</t>
        </is>
      </c>
      <c r="C4233" s="11" t="inlineStr">
        <is>
          <t>WARE-UHY1004</t>
        </is>
      </c>
      <c r="D4233" s="6" t="n">
        <v>43700</v>
      </c>
      <c r="E4233" s="6" t="n">
        <v>43793</v>
      </c>
      <c r="F4233" s="6" t="n">
        <v>43811</v>
      </c>
      <c r="G4233" s="6" t="n">
        <v>43813</v>
      </c>
      <c r="H4233" s="11" t="inlineStr">
        <is>
          <t>USD</t>
        </is>
      </c>
      <c r="I4233" s="11" t="n">
        <v>14</v>
      </c>
      <c r="J4233" s="11" t="n">
        <v>2</v>
      </c>
      <c r="K4233" s="11" t="n">
        <v>238</v>
      </c>
      <c r="L4233" s="11" t="n">
        <v>25</v>
      </c>
      <c r="M4233" s="11" t="n">
        <v>6</v>
      </c>
      <c r="N4233" s="11" t="n">
        <v>0.075</v>
      </c>
      <c r="O4233" s="7" t="n">
        <v>1782.2</v>
      </c>
      <c r="P4233" s="7" t="n">
        <v>962.388</v>
      </c>
      <c r="Q4233" s="7">
        <f>text(E4233,"ddd")</f>
        <v/>
      </c>
      <c r="R4233" s="7">
        <f>G4233-F4233</f>
        <v/>
      </c>
      <c r="S4233" s="7">
        <f>E4233-D4233</f>
        <v/>
      </c>
      <c r="T4233" s="7">
        <f>O4233*M4233</f>
        <v/>
      </c>
      <c r="U4233" s="7">
        <f>T4233*N4233</f>
        <v/>
      </c>
      <c r="V4233" s="7">
        <f>T4233-U4233-(P4233*M4233)</f>
        <v/>
      </c>
      <c r="W4233" s="7">
        <f>VLOOKUP(L4233,'Products Sheet'!$A:$B,2,FALSE)</f>
        <v/>
      </c>
      <c r="X4233" s="7" t="n"/>
      <c r="Y4233" s="7" t="n"/>
      <c r="Z4233" s="7" t="n"/>
      <c r="AA4233" s="7" t="n"/>
      <c r="AB4233" s="7" t="n"/>
      <c r="AC4233" s="7" t="n"/>
    </row>
    <row r="4234" ht="9.75" customHeight="1" s="12">
      <c r="A4234" s="11" t="inlineStr">
        <is>
          <t>SO - 0004706</t>
        </is>
      </c>
      <c r="B4234" s="11" t="inlineStr">
        <is>
          <t>Wholesale</t>
        </is>
      </c>
      <c r="C4234" s="11" t="inlineStr">
        <is>
          <t>WARE-XYS1001</t>
        </is>
      </c>
      <c r="D4234" s="6" t="n">
        <v>43700</v>
      </c>
      <c r="E4234" s="6" t="n">
        <v>43799</v>
      </c>
      <c r="F4234" s="6" t="n">
        <v>43815</v>
      </c>
      <c r="G4234" s="6" t="n">
        <v>43816</v>
      </c>
      <c r="H4234" s="11" t="inlineStr">
        <is>
          <t>USD</t>
        </is>
      </c>
      <c r="I4234" s="11" t="n">
        <v>28</v>
      </c>
      <c r="J4234" s="11" t="n">
        <v>25</v>
      </c>
      <c r="K4234" s="11" t="n">
        <v>47</v>
      </c>
      <c r="L4234" s="11" t="n">
        <v>25</v>
      </c>
      <c r="M4234" s="11" t="n">
        <v>6</v>
      </c>
      <c r="N4234" s="11" t="n">
        <v>0.075</v>
      </c>
      <c r="O4234" s="7" t="n">
        <v>2418.7</v>
      </c>
      <c r="P4234" s="7" t="n">
        <v>1330.285</v>
      </c>
      <c r="Q4234" s="7">
        <f>text(E4234,"ddd")</f>
        <v/>
      </c>
      <c r="R4234" s="7">
        <f>G4234-F4234</f>
        <v/>
      </c>
      <c r="S4234" s="7">
        <f>E4234-D4234</f>
        <v/>
      </c>
      <c r="T4234" s="7">
        <f>O4234*M4234</f>
        <v/>
      </c>
      <c r="U4234" s="7">
        <f>T4234*N4234</f>
        <v/>
      </c>
      <c r="V4234" s="7">
        <f>T4234-U4234-(P4234*M4234)</f>
        <v/>
      </c>
      <c r="W4234" s="7">
        <f>VLOOKUP(L4234,'Products Sheet'!$A:$B,2,FALSE)</f>
        <v/>
      </c>
      <c r="X4234" s="7" t="n"/>
      <c r="Y4234" s="7" t="n"/>
      <c r="Z4234" s="7" t="n"/>
      <c r="AA4234" s="7" t="n"/>
      <c r="AB4234" s="7" t="n"/>
      <c r="AC4234" s="7" t="n"/>
    </row>
    <row r="4235" ht="9.75" customHeight="1" s="12">
      <c r="A4235" s="11" t="inlineStr">
        <is>
          <t>SO - 0004756</t>
        </is>
      </c>
      <c r="B4235" s="11" t="inlineStr">
        <is>
          <t>Distributor</t>
        </is>
      </c>
      <c r="C4235" s="11" t="inlineStr">
        <is>
          <t>WARE-NMK1003</t>
        </is>
      </c>
      <c r="D4235" s="6" t="n">
        <v>43700</v>
      </c>
      <c r="E4235" s="6" t="n">
        <v>43805</v>
      </c>
      <c r="F4235" s="6" t="n">
        <v>43813</v>
      </c>
      <c r="G4235" s="6" t="n">
        <v>43815</v>
      </c>
      <c r="H4235" s="11" t="inlineStr">
        <is>
          <t>USD</t>
        </is>
      </c>
      <c r="I4235" s="11" t="n">
        <v>21</v>
      </c>
      <c r="J4235" s="11" t="n">
        <v>5</v>
      </c>
      <c r="K4235" s="11" t="n">
        <v>183</v>
      </c>
      <c r="L4235" s="11" t="n">
        <v>25</v>
      </c>
      <c r="M4235" s="11" t="n">
        <v>6</v>
      </c>
      <c r="N4235" s="11" t="n">
        <v>0.2</v>
      </c>
      <c r="O4235" s="7" t="n">
        <v>5051.8</v>
      </c>
      <c r="P4235" s="7" t="n">
        <v>2020.72</v>
      </c>
      <c r="Q4235" s="7">
        <f>text(E4235,"ddd")</f>
        <v/>
      </c>
      <c r="R4235" s="7">
        <f>G4235-F4235</f>
        <v/>
      </c>
      <c r="S4235" s="7">
        <f>E4235-D4235</f>
        <v/>
      </c>
      <c r="T4235" s="7">
        <f>O4235*M4235</f>
        <v/>
      </c>
      <c r="U4235" s="7">
        <f>T4235*N4235</f>
        <v/>
      </c>
      <c r="V4235" s="7">
        <f>T4235-U4235-(P4235*M4235)</f>
        <v/>
      </c>
      <c r="W4235" s="7">
        <f>VLOOKUP(L4235,'Products Sheet'!$A:$B,2,FALSE)</f>
        <v/>
      </c>
      <c r="X4235" s="7" t="n"/>
      <c r="Y4235" s="7" t="n"/>
      <c r="Z4235" s="7" t="n"/>
      <c r="AA4235" s="7" t="n"/>
      <c r="AB4235" s="7" t="n"/>
      <c r="AC4235" s="7" t="n"/>
    </row>
    <row r="4236" ht="9.75" customHeight="1" s="12">
      <c r="A4236" s="11" t="inlineStr">
        <is>
          <t>SO - 0004775</t>
        </is>
      </c>
      <c r="B4236" s="11" t="inlineStr">
        <is>
          <t>Online</t>
        </is>
      </c>
      <c r="C4236" s="11" t="inlineStr">
        <is>
          <t>WARE-NMK1003</t>
        </is>
      </c>
      <c r="D4236" s="6" t="n">
        <v>43700</v>
      </c>
      <c r="E4236" s="6" t="n">
        <v>43807</v>
      </c>
      <c r="F4236" s="6" t="n">
        <v>43817</v>
      </c>
      <c r="G4236" s="6" t="n">
        <v>43825</v>
      </c>
      <c r="H4236" s="11" t="inlineStr">
        <is>
          <t>USD</t>
        </is>
      </c>
      <c r="I4236" s="11" t="n">
        <v>14</v>
      </c>
      <c r="J4236" s="11" t="n">
        <v>27</v>
      </c>
      <c r="K4236" s="11" t="n">
        <v>189</v>
      </c>
      <c r="L4236" s="11" t="n">
        <v>25</v>
      </c>
      <c r="M4236" s="11" t="n">
        <v>8</v>
      </c>
      <c r="N4236" s="11" t="n">
        <v>0.3</v>
      </c>
      <c r="O4236" s="7" t="n">
        <v>911.2</v>
      </c>
      <c r="P4236" s="7" t="n">
        <v>774.52</v>
      </c>
      <c r="Q4236" s="7">
        <f>text(E4236,"ddd")</f>
        <v/>
      </c>
      <c r="R4236" s="7">
        <f>G4236-F4236</f>
        <v/>
      </c>
      <c r="S4236" s="7">
        <f>E4236-D4236</f>
        <v/>
      </c>
      <c r="T4236" s="7">
        <f>O4236*M4236</f>
        <v/>
      </c>
      <c r="U4236" s="7">
        <f>T4236*N4236</f>
        <v/>
      </c>
      <c r="V4236" s="7">
        <f>T4236-U4236-(P4236*M4236)</f>
        <v/>
      </c>
      <c r="W4236" s="7">
        <f>VLOOKUP(L4236,'Products Sheet'!$A:$B,2,FALSE)</f>
        <v/>
      </c>
      <c r="X4236" s="7" t="n"/>
      <c r="Y4236" s="7" t="n"/>
      <c r="Z4236" s="7" t="n"/>
      <c r="AA4236" s="7" t="n"/>
      <c r="AB4236" s="7" t="n"/>
      <c r="AC4236" s="7" t="n"/>
    </row>
    <row r="4237" ht="9.75" customHeight="1" s="12">
      <c r="A4237" s="11" t="inlineStr">
        <is>
          <t>SO - 0004790</t>
        </is>
      </c>
      <c r="B4237" s="11" t="inlineStr">
        <is>
          <t>In-Store</t>
        </is>
      </c>
      <c r="C4237" s="11" t="inlineStr">
        <is>
          <t>WARE-XYS1001</t>
        </is>
      </c>
      <c r="D4237" s="6" t="n">
        <v>43700</v>
      </c>
      <c r="E4237" s="6" t="n">
        <v>43810</v>
      </c>
      <c r="F4237" s="6" t="n">
        <v>43838</v>
      </c>
      <c r="G4237" s="6" t="n">
        <v>43839</v>
      </c>
      <c r="H4237" s="11" t="inlineStr">
        <is>
          <t>USD</t>
        </is>
      </c>
      <c r="I4237" s="11" t="n">
        <v>4</v>
      </c>
      <c r="J4237" s="11" t="n">
        <v>29</v>
      </c>
      <c r="K4237" s="11" t="n">
        <v>5</v>
      </c>
      <c r="L4237" s="11" t="n">
        <v>25</v>
      </c>
      <c r="M4237" s="11" t="n">
        <v>1</v>
      </c>
      <c r="N4237" s="11" t="n">
        <v>0.4</v>
      </c>
      <c r="O4237" s="7" t="n">
        <v>1085.4</v>
      </c>
      <c r="P4237" s="7" t="n">
        <v>607.8240000000001</v>
      </c>
      <c r="Q4237" s="7">
        <f>text(E4237,"ddd")</f>
        <v/>
      </c>
      <c r="R4237" s="7">
        <f>G4237-F4237</f>
        <v/>
      </c>
      <c r="S4237" s="7">
        <f>E4237-D4237</f>
        <v/>
      </c>
      <c r="T4237" s="7">
        <f>O4237*M4237</f>
        <v/>
      </c>
      <c r="U4237" s="7">
        <f>T4237*N4237</f>
        <v/>
      </c>
      <c r="V4237" s="7">
        <f>T4237-U4237-(P4237*M4237)</f>
        <v/>
      </c>
      <c r="W4237" s="7">
        <f>VLOOKUP(L4237,'Products Sheet'!$A:$B,2,FALSE)</f>
        <v/>
      </c>
      <c r="X4237" s="7" t="n"/>
      <c r="Y4237" s="7" t="n"/>
      <c r="Z4237" s="7" t="n"/>
      <c r="AA4237" s="7" t="n"/>
      <c r="AB4237" s="7" t="n"/>
      <c r="AC4237" s="7" t="n"/>
    </row>
    <row r="4238" ht="9.75" customHeight="1" s="12">
      <c r="A4238" s="11" t="inlineStr">
        <is>
          <t>SO - 0004805</t>
        </is>
      </c>
      <c r="B4238" s="11" t="inlineStr">
        <is>
          <t>Distributor</t>
        </is>
      </c>
      <c r="C4238" s="11" t="inlineStr">
        <is>
          <t>WARE-NMK1003</t>
        </is>
      </c>
      <c r="D4238" s="6" t="n">
        <v>43700</v>
      </c>
      <c r="E4238" s="6" t="n">
        <v>43811</v>
      </c>
      <c r="F4238" s="6" t="n">
        <v>43828</v>
      </c>
      <c r="G4238" s="6" t="n">
        <v>43830</v>
      </c>
      <c r="H4238" s="11" t="inlineStr">
        <is>
          <t>USD</t>
        </is>
      </c>
      <c r="I4238" s="11" t="n">
        <v>20</v>
      </c>
      <c r="J4238" s="11" t="n">
        <v>9</v>
      </c>
      <c r="K4238" s="11" t="n">
        <v>188</v>
      </c>
      <c r="L4238" s="11" t="n">
        <v>25</v>
      </c>
      <c r="M4238" s="11" t="n">
        <v>7</v>
      </c>
      <c r="N4238" s="11" t="n">
        <v>0.075</v>
      </c>
      <c r="O4238" s="7" t="n">
        <v>5393.5</v>
      </c>
      <c r="P4238" s="7" t="n">
        <v>3937.255</v>
      </c>
      <c r="Q4238" s="7">
        <f>text(E4238,"ddd")</f>
        <v/>
      </c>
      <c r="R4238" s="7">
        <f>G4238-F4238</f>
        <v/>
      </c>
      <c r="S4238" s="7">
        <f>E4238-D4238</f>
        <v/>
      </c>
      <c r="T4238" s="7">
        <f>O4238*M4238</f>
        <v/>
      </c>
      <c r="U4238" s="7">
        <f>T4238*N4238</f>
        <v/>
      </c>
      <c r="V4238" s="7">
        <f>T4238-U4238-(P4238*M4238)</f>
        <v/>
      </c>
      <c r="W4238" s="7">
        <f>VLOOKUP(L4238,'Products Sheet'!$A:$B,2,FALSE)</f>
        <v/>
      </c>
      <c r="X4238" s="7" t="n"/>
      <c r="Y4238" s="7" t="n"/>
      <c r="Z4238" s="7" t="n"/>
      <c r="AA4238" s="7" t="n"/>
      <c r="AB4238" s="7" t="n"/>
      <c r="AC4238" s="7" t="n"/>
    </row>
    <row r="4239" ht="9.75" customHeight="1" s="12">
      <c r="A4239" s="11" t="inlineStr">
        <is>
          <t>SO - 0004911</t>
        </is>
      </c>
      <c r="B4239" s="11" t="inlineStr">
        <is>
          <t>In-Store</t>
        </is>
      </c>
      <c r="C4239" s="11" t="inlineStr">
        <is>
          <t>WARE-UHY1004</t>
        </is>
      </c>
      <c r="D4239" s="6" t="n">
        <v>43700</v>
      </c>
      <c r="E4239" s="6" t="n">
        <v>43825</v>
      </c>
      <c r="F4239" s="6" t="n">
        <v>43837</v>
      </c>
      <c r="G4239" s="6" t="n">
        <v>43840</v>
      </c>
      <c r="H4239" s="11" t="inlineStr">
        <is>
          <t>USD</t>
        </is>
      </c>
      <c r="I4239" s="11" t="n">
        <v>7</v>
      </c>
      <c r="J4239" s="11" t="n">
        <v>35</v>
      </c>
      <c r="K4239" s="11" t="n">
        <v>216</v>
      </c>
      <c r="L4239" s="11" t="n">
        <v>25</v>
      </c>
      <c r="M4239" s="11" t="n">
        <v>7</v>
      </c>
      <c r="N4239" s="11" t="n">
        <v>0.075</v>
      </c>
      <c r="O4239" s="7" t="n">
        <v>2673.3</v>
      </c>
      <c r="P4239" s="7" t="n">
        <v>1229.718</v>
      </c>
      <c r="Q4239" s="7">
        <f>text(E4239,"ddd")</f>
        <v/>
      </c>
      <c r="R4239" s="7">
        <f>G4239-F4239</f>
        <v/>
      </c>
      <c r="S4239" s="7">
        <f>E4239-D4239</f>
        <v/>
      </c>
      <c r="T4239" s="7">
        <f>O4239*M4239</f>
        <v/>
      </c>
      <c r="U4239" s="7">
        <f>T4239*N4239</f>
        <v/>
      </c>
      <c r="V4239" s="7">
        <f>T4239-U4239-(P4239*M4239)</f>
        <v/>
      </c>
      <c r="W4239" s="7">
        <f>VLOOKUP(L4239,'Products Sheet'!$A:$B,2,FALSE)</f>
        <v/>
      </c>
      <c r="X4239" s="7" t="n"/>
      <c r="Y4239" s="7" t="n"/>
      <c r="Z4239" s="7" t="n"/>
      <c r="AA4239" s="7" t="n"/>
      <c r="AB4239" s="7" t="n"/>
      <c r="AC4239" s="7" t="n"/>
    </row>
    <row r="4240" ht="9.75" customHeight="1" s="12">
      <c r="A4240" s="11" t="inlineStr">
        <is>
          <t>SO - 0004971</t>
        </is>
      </c>
      <c r="B4240" s="11" t="inlineStr">
        <is>
          <t>In-Store</t>
        </is>
      </c>
      <c r="C4240" s="11" t="inlineStr">
        <is>
          <t>WARE-NMK1003</t>
        </is>
      </c>
      <c r="D4240" s="6" t="n">
        <v>43700</v>
      </c>
      <c r="E4240" s="6" t="n">
        <v>43832</v>
      </c>
      <c r="F4240" s="6" t="n">
        <v>43840</v>
      </c>
      <c r="G4240" s="6" t="n">
        <v>43847</v>
      </c>
      <c r="H4240" s="11" t="inlineStr">
        <is>
          <t>USD</t>
        </is>
      </c>
      <c r="I4240" s="11" t="n">
        <v>5</v>
      </c>
      <c r="J4240" s="11" t="n">
        <v>13</v>
      </c>
      <c r="K4240" s="11" t="n">
        <v>192</v>
      </c>
      <c r="L4240" s="11" t="n">
        <v>25</v>
      </c>
      <c r="M4240" s="11" t="n">
        <v>7</v>
      </c>
      <c r="N4240" s="11" t="n">
        <v>0.075</v>
      </c>
      <c r="O4240" s="7" t="n">
        <v>1802.3</v>
      </c>
      <c r="P4240" s="7" t="n">
        <v>1153.472</v>
      </c>
      <c r="Q4240" s="7">
        <f>text(E4240,"ddd")</f>
        <v/>
      </c>
      <c r="R4240" s="7">
        <f>G4240-F4240</f>
        <v/>
      </c>
      <c r="S4240" s="7">
        <f>E4240-D4240</f>
        <v/>
      </c>
      <c r="T4240" s="7">
        <f>O4240*M4240</f>
        <v/>
      </c>
      <c r="U4240" s="7">
        <f>T4240*N4240</f>
        <v/>
      </c>
      <c r="V4240" s="7">
        <f>T4240-U4240-(P4240*M4240)</f>
        <v/>
      </c>
      <c r="W4240" s="7">
        <f>VLOOKUP(L4240,'Products Sheet'!$A:$B,2,FALSE)</f>
        <v/>
      </c>
      <c r="X4240" s="7" t="n"/>
      <c r="Y4240" s="7" t="n"/>
      <c r="Z4240" s="7" t="n"/>
      <c r="AA4240" s="7" t="n"/>
      <c r="AB4240" s="7" t="n"/>
      <c r="AC4240" s="7" t="n"/>
    </row>
    <row r="4241" ht="9.75" customHeight="1" s="12">
      <c r="A4241" s="11" t="inlineStr">
        <is>
          <t>SO - 0004990</t>
        </is>
      </c>
      <c r="B4241" s="11" t="inlineStr">
        <is>
          <t>Online</t>
        </is>
      </c>
      <c r="C4241" s="11" t="inlineStr">
        <is>
          <t>WARE-XYS1001</t>
        </is>
      </c>
      <c r="D4241" s="6" t="n">
        <v>43700</v>
      </c>
      <c r="E4241" s="6" t="n">
        <v>43834</v>
      </c>
      <c r="F4241" s="6" t="n">
        <v>43853</v>
      </c>
      <c r="G4241" s="6" t="n">
        <v>43856</v>
      </c>
      <c r="H4241" s="11" t="inlineStr">
        <is>
          <t>USD</t>
        </is>
      </c>
      <c r="I4241" s="11" t="n">
        <v>12</v>
      </c>
      <c r="J4241" s="11" t="n">
        <v>11</v>
      </c>
      <c r="K4241" s="11" t="n">
        <v>26</v>
      </c>
      <c r="L4241" s="11" t="n">
        <v>25</v>
      </c>
      <c r="M4241" s="11" t="n">
        <v>5</v>
      </c>
      <c r="N4241" s="11" t="n">
        <v>0.1</v>
      </c>
      <c r="O4241" s="7" t="n">
        <v>1018.4</v>
      </c>
      <c r="P4241" s="7" t="n">
        <v>794.352</v>
      </c>
      <c r="Q4241" s="7">
        <f>text(E4241,"ddd")</f>
        <v/>
      </c>
      <c r="R4241" s="7">
        <f>G4241-F4241</f>
        <v/>
      </c>
      <c r="S4241" s="7">
        <f>E4241-D4241</f>
        <v/>
      </c>
      <c r="T4241" s="7">
        <f>O4241*M4241</f>
        <v/>
      </c>
      <c r="U4241" s="7">
        <f>T4241*N4241</f>
        <v/>
      </c>
      <c r="V4241" s="7">
        <f>T4241-U4241-(P4241*M4241)</f>
        <v/>
      </c>
      <c r="W4241" s="7">
        <f>VLOOKUP(L4241,'Products Sheet'!$A:$B,2,FALSE)</f>
        <v/>
      </c>
      <c r="X4241" s="7" t="n"/>
      <c r="Y4241" s="7" t="n"/>
      <c r="Z4241" s="7" t="n"/>
      <c r="AA4241" s="7" t="n"/>
      <c r="AB4241" s="7" t="n"/>
      <c r="AC4241" s="7" t="n"/>
    </row>
    <row r="4242" ht="9.75" customHeight="1" s="12">
      <c r="A4242" s="11" t="inlineStr">
        <is>
          <t>SO - 0004997</t>
        </is>
      </c>
      <c r="B4242" s="11" t="inlineStr">
        <is>
          <t>In-Store</t>
        </is>
      </c>
      <c r="C4242" s="11" t="inlineStr">
        <is>
          <t>WARE-NMK1003</t>
        </is>
      </c>
      <c r="D4242" s="6" t="n">
        <v>43700</v>
      </c>
      <c r="E4242" s="6" t="n">
        <v>43835</v>
      </c>
      <c r="F4242" s="6" t="n">
        <v>43851</v>
      </c>
      <c r="G4242" s="6" t="n">
        <v>43855</v>
      </c>
      <c r="H4242" s="11" t="inlineStr">
        <is>
          <t>USD</t>
        </is>
      </c>
      <c r="I4242" s="11" t="n">
        <v>4</v>
      </c>
      <c r="J4242" s="11" t="n">
        <v>38</v>
      </c>
      <c r="K4242" s="11" t="n">
        <v>151</v>
      </c>
      <c r="L4242" s="11" t="n">
        <v>25</v>
      </c>
      <c r="M4242" s="11" t="n">
        <v>1</v>
      </c>
      <c r="N4242" s="11" t="n">
        <v>0.2</v>
      </c>
      <c r="O4242" s="7" t="n">
        <v>2231.1</v>
      </c>
      <c r="P4242" s="7" t="n">
        <v>892.4400000000001</v>
      </c>
      <c r="Q4242" s="7">
        <f>text(E4242,"ddd")</f>
        <v/>
      </c>
      <c r="R4242" s="7">
        <f>G4242-F4242</f>
        <v/>
      </c>
      <c r="S4242" s="7">
        <f>E4242-D4242</f>
        <v/>
      </c>
      <c r="T4242" s="7">
        <f>O4242*M4242</f>
        <v/>
      </c>
      <c r="U4242" s="7">
        <f>T4242*N4242</f>
        <v/>
      </c>
      <c r="V4242" s="7">
        <f>T4242-U4242-(P4242*M4242)</f>
        <v/>
      </c>
      <c r="W4242" s="7">
        <f>VLOOKUP(L4242,'Products Sheet'!$A:$B,2,FALSE)</f>
        <v/>
      </c>
      <c r="X4242" s="7" t="n"/>
      <c r="Y4242" s="7" t="n"/>
      <c r="Z4242" s="7" t="n"/>
      <c r="AA4242" s="7" t="n"/>
      <c r="AB4242" s="7" t="n"/>
      <c r="AC4242" s="7" t="n"/>
    </row>
    <row r="4243" ht="9.75" customHeight="1" s="12">
      <c r="A4243" s="11" t="inlineStr">
        <is>
          <t>SO - 0005010</t>
        </is>
      </c>
      <c r="B4243" s="11" t="inlineStr">
        <is>
          <t>Distributor</t>
        </is>
      </c>
      <c r="C4243" s="11" t="inlineStr">
        <is>
          <t>WARE-XYS1001</t>
        </is>
      </c>
      <c r="D4243" s="6" t="n">
        <v>43700</v>
      </c>
      <c r="E4243" s="6" t="n">
        <v>43836</v>
      </c>
      <c r="F4243" s="6" t="n">
        <v>43848</v>
      </c>
      <c r="G4243" s="6" t="n">
        <v>43856</v>
      </c>
      <c r="H4243" s="11" t="inlineStr">
        <is>
          <t>USD</t>
        </is>
      </c>
      <c r="I4243" s="11" t="n">
        <v>24</v>
      </c>
      <c r="J4243" s="11" t="n">
        <v>42</v>
      </c>
      <c r="K4243" s="11" t="n">
        <v>51</v>
      </c>
      <c r="L4243" s="11" t="n">
        <v>25</v>
      </c>
      <c r="M4243" s="11" t="n">
        <v>8</v>
      </c>
      <c r="N4243" s="11" t="n">
        <v>0.075</v>
      </c>
      <c r="O4243" s="7" t="n">
        <v>6157.3</v>
      </c>
      <c r="P4243" s="7" t="n">
        <v>3509.661</v>
      </c>
      <c r="Q4243" s="7">
        <f>text(E4243,"ddd")</f>
        <v/>
      </c>
      <c r="R4243" s="7">
        <f>G4243-F4243</f>
        <v/>
      </c>
      <c r="S4243" s="7">
        <f>E4243-D4243</f>
        <v/>
      </c>
      <c r="T4243" s="7">
        <f>O4243*M4243</f>
        <v/>
      </c>
      <c r="U4243" s="7">
        <f>T4243*N4243</f>
        <v/>
      </c>
      <c r="V4243" s="7">
        <f>T4243-U4243-(P4243*M4243)</f>
        <v/>
      </c>
      <c r="W4243" s="7">
        <f>VLOOKUP(L4243,'Products Sheet'!$A:$B,2,FALSE)</f>
        <v/>
      </c>
      <c r="X4243" s="7" t="n"/>
      <c r="Y4243" s="7" t="n"/>
      <c r="Z4243" s="7" t="n"/>
      <c r="AA4243" s="7" t="n"/>
      <c r="AB4243" s="7" t="n"/>
      <c r="AC4243" s="7" t="n"/>
    </row>
    <row r="4244" ht="9.75" customHeight="1" s="12">
      <c r="A4244" s="11" t="inlineStr">
        <is>
          <t>SO - 0005021</t>
        </is>
      </c>
      <c r="B4244" s="11" t="inlineStr">
        <is>
          <t>In-Store</t>
        </is>
      </c>
      <c r="C4244" s="11" t="inlineStr">
        <is>
          <t>WARE-NMK1003</t>
        </is>
      </c>
      <c r="D4244" s="6" t="n">
        <v>43700</v>
      </c>
      <c r="E4244" s="6" t="n">
        <v>43837</v>
      </c>
      <c r="F4244" s="6" t="n">
        <v>43864</v>
      </c>
      <c r="G4244" s="6" t="n">
        <v>43871</v>
      </c>
      <c r="H4244" s="11" t="inlineStr">
        <is>
          <t>USD</t>
        </is>
      </c>
      <c r="I4244" s="11" t="n">
        <v>7</v>
      </c>
      <c r="J4244" s="11" t="n">
        <v>24</v>
      </c>
      <c r="K4244" s="11" t="n">
        <v>93</v>
      </c>
      <c r="L4244" s="11" t="n">
        <v>25</v>
      </c>
      <c r="M4244" s="11" t="n">
        <v>8</v>
      </c>
      <c r="N4244" s="11" t="n">
        <v>0.1</v>
      </c>
      <c r="O4244" s="7" t="n">
        <v>804</v>
      </c>
      <c r="P4244" s="7" t="n">
        <v>353.76</v>
      </c>
      <c r="Q4244" s="7">
        <f>text(E4244,"ddd")</f>
        <v/>
      </c>
      <c r="R4244" s="7">
        <f>G4244-F4244</f>
        <v/>
      </c>
      <c r="S4244" s="7">
        <f>E4244-D4244</f>
        <v/>
      </c>
      <c r="T4244" s="7">
        <f>O4244*M4244</f>
        <v/>
      </c>
      <c r="U4244" s="7">
        <f>T4244*N4244</f>
        <v/>
      </c>
      <c r="V4244" s="7">
        <f>T4244-U4244-(P4244*M4244)</f>
        <v/>
      </c>
      <c r="W4244" s="7">
        <f>VLOOKUP(L4244,'Products Sheet'!$A:$B,2,FALSE)</f>
        <v/>
      </c>
      <c r="X4244" s="7" t="n"/>
      <c r="Y4244" s="7" t="n"/>
      <c r="Z4244" s="7" t="n"/>
      <c r="AA4244" s="7" t="n"/>
      <c r="AB4244" s="7" t="n"/>
      <c r="AC4244" s="7" t="n"/>
    </row>
    <row r="4245" ht="9.75" customHeight="1" s="12">
      <c r="A4245" s="11" t="inlineStr">
        <is>
          <t>SO - 0005175</t>
        </is>
      </c>
      <c r="B4245" s="11" t="inlineStr">
        <is>
          <t>In-Store</t>
        </is>
      </c>
      <c r="C4245" s="11" t="inlineStr">
        <is>
          <t>WARE-NMK1003</t>
        </is>
      </c>
      <c r="D4245" s="6" t="n">
        <v>43800</v>
      </c>
      <c r="E4245" s="6" t="n">
        <v>43853</v>
      </c>
      <c r="F4245" s="6" t="n">
        <v>43871</v>
      </c>
      <c r="G4245" s="6" t="n">
        <v>43878</v>
      </c>
      <c r="H4245" s="11" t="inlineStr">
        <is>
          <t>USD</t>
        </is>
      </c>
      <c r="I4245" s="11" t="n">
        <v>5</v>
      </c>
      <c r="J4245" s="11" t="n">
        <v>47</v>
      </c>
      <c r="K4245" s="11" t="n">
        <v>102</v>
      </c>
      <c r="L4245" s="11" t="n">
        <v>25</v>
      </c>
      <c r="M4245" s="11" t="n">
        <v>3</v>
      </c>
      <c r="N4245" s="11" t="n">
        <v>0.1</v>
      </c>
      <c r="O4245" s="7" t="n">
        <v>1212.7</v>
      </c>
      <c r="P4245" s="7" t="n">
        <v>715.4929999999999</v>
      </c>
      <c r="Q4245" s="7">
        <f>text(E4245,"ddd")</f>
        <v/>
      </c>
      <c r="R4245" s="7">
        <f>G4245-F4245</f>
        <v/>
      </c>
      <c r="S4245" s="7">
        <f>E4245-D4245</f>
        <v/>
      </c>
      <c r="T4245" s="7">
        <f>O4245*M4245</f>
        <v/>
      </c>
      <c r="U4245" s="7">
        <f>T4245*N4245</f>
        <v/>
      </c>
      <c r="V4245" s="7">
        <f>T4245-U4245-(P4245*M4245)</f>
        <v/>
      </c>
      <c r="W4245" s="7">
        <f>VLOOKUP(L4245,'Products Sheet'!$A:$B,2,FALSE)</f>
        <v/>
      </c>
      <c r="X4245" s="7" t="n"/>
      <c r="Y4245" s="7" t="n"/>
      <c r="Z4245" s="7" t="n"/>
      <c r="AA4245" s="7" t="n"/>
      <c r="AB4245" s="7" t="n"/>
      <c r="AC4245" s="7" t="n"/>
    </row>
    <row r="4246" ht="9.75" customHeight="1" s="12">
      <c r="A4246" s="11" t="inlineStr">
        <is>
          <t>SO - 0005202</t>
        </is>
      </c>
      <c r="B4246" s="11" t="inlineStr">
        <is>
          <t>In-Store</t>
        </is>
      </c>
      <c r="C4246" s="11" t="inlineStr">
        <is>
          <t>WARE-PUJ1005</t>
        </is>
      </c>
      <c r="D4246" s="6" t="n">
        <v>43700</v>
      </c>
      <c r="E4246" s="6" t="n">
        <v>43856</v>
      </c>
      <c r="F4246" s="6" t="n">
        <v>43876</v>
      </c>
      <c r="G4246" s="6" t="n">
        <v>43880</v>
      </c>
      <c r="H4246" s="11" t="inlineStr">
        <is>
          <t>USD</t>
        </is>
      </c>
      <c r="I4246" s="11" t="n">
        <v>1</v>
      </c>
      <c r="J4246" s="11" t="n">
        <v>25</v>
      </c>
      <c r="K4246" s="11" t="n">
        <v>276</v>
      </c>
      <c r="L4246" s="11" t="n">
        <v>25</v>
      </c>
      <c r="M4246" s="11" t="n">
        <v>5</v>
      </c>
      <c r="N4246" s="11" t="n">
        <v>0.2</v>
      </c>
      <c r="O4246" s="7" t="n">
        <v>5681.6</v>
      </c>
      <c r="P4246" s="7" t="n">
        <v>2727.168</v>
      </c>
      <c r="Q4246" s="7">
        <f>text(E4246,"ddd")</f>
        <v/>
      </c>
      <c r="R4246" s="7">
        <f>G4246-F4246</f>
        <v/>
      </c>
      <c r="S4246" s="7">
        <f>E4246-D4246</f>
        <v/>
      </c>
      <c r="T4246" s="7">
        <f>O4246*M4246</f>
        <v/>
      </c>
      <c r="U4246" s="7">
        <f>T4246*N4246</f>
        <v/>
      </c>
      <c r="V4246" s="7">
        <f>T4246-U4246-(P4246*M4246)</f>
        <v/>
      </c>
      <c r="W4246" s="7">
        <f>VLOOKUP(L4246,'Products Sheet'!$A:$B,2,FALSE)</f>
        <v/>
      </c>
      <c r="X4246" s="7" t="n"/>
      <c r="Y4246" s="7" t="n"/>
      <c r="Z4246" s="7" t="n"/>
      <c r="AA4246" s="7" t="n"/>
      <c r="AB4246" s="7" t="n"/>
      <c r="AC4246" s="7" t="n"/>
    </row>
    <row r="4247" ht="9.75" customHeight="1" s="12">
      <c r="A4247" s="11" t="inlineStr">
        <is>
          <t>SO - 0005218</t>
        </is>
      </c>
      <c r="B4247" s="11" t="inlineStr">
        <is>
          <t>Distributor</t>
        </is>
      </c>
      <c r="C4247" s="11" t="inlineStr">
        <is>
          <t>WARE-XYS1001</t>
        </is>
      </c>
      <c r="D4247" s="6" t="n">
        <v>43700</v>
      </c>
      <c r="E4247" s="6" t="n">
        <v>43858</v>
      </c>
      <c r="F4247" s="6" t="n">
        <v>43877</v>
      </c>
      <c r="G4247" s="6" t="n">
        <v>43881</v>
      </c>
      <c r="H4247" s="11" t="inlineStr">
        <is>
          <t>USD</t>
        </is>
      </c>
      <c r="I4247" s="11" t="n">
        <v>23</v>
      </c>
      <c r="J4247" s="11" t="n">
        <v>41</v>
      </c>
      <c r="K4247" s="11" t="n">
        <v>45</v>
      </c>
      <c r="L4247" s="11" t="n">
        <v>25</v>
      </c>
      <c r="M4247" s="11" t="n">
        <v>2</v>
      </c>
      <c r="N4247" s="11" t="n">
        <v>0.1</v>
      </c>
      <c r="O4247" s="7" t="n">
        <v>3872.6</v>
      </c>
      <c r="P4247" s="7" t="n">
        <v>2517.19</v>
      </c>
      <c r="Q4247" s="7">
        <f>text(E4247,"ddd")</f>
        <v/>
      </c>
      <c r="R4247" s="7">
        <f>G4247-F4247</f>
        <v/>
      </c>
      <c r="S4247" s="7">
        <f>E4247-D4247</f>
        <v/>
      </c>
      <c r="T4247" s="7">
        <f>O4247*M4247</f>
        <v/>
      </c>
      <c r="U4247" s="7">
        <f>T4247*N4247</f>
        <v/>
      </c>
      <c r="V4247" s="7">
        <f>T4247-U4247-(P4247*M4247)</f>
        <v/>
      </c>
      <c r="W4247" s="7">
        <f>VLOOKUP(L4247,'Products Sheet'!$A:$B,2,FALSE)</f>
        <v/>
      </c>
      <c r="X4247" s="7" t="n"/>
      <c r="Y4247" s="7" t="n"/>
      <c r="Z4247" s="7" t="n"/>
      <c r="AA4247" s="7" t="n"/>
      <c r="AB4247" s="7" t="n"/>
      <c r="AC4247" s="7" t="n"/>
    </row>
    <row r="4248" ht="9.75" customHeight="1" s="12">
      <c r="A4248" s="11" t="inlineStr">
        <is>
          <t>SO - 0005220</t>
        </is>
      </c>
      <c r="B4248" s="11" t="inlineStr">
        <is>
          <t>Online</t>
        </is>
      </c>
      <c r="C4248" s="11" t="inlineStr">
        <is>
          <t>WARE-PUJ1005</t>
        </is>
      </c>
      <c r="D4248" s="6" t="n">
        <v>43700</v>
      </c>
      <c r="E4248" s="6" t="n">
        <v>43859</v>
      </c>
      <c r="F4248" s="6" t="n">
        <v>43878</v>
      </c>
      <c r="G4248" s="6" t="n">
        <v>43880</v>
      </c>
      <c r="H4248" s="11" t="inlineStr">
        <is>
          <t>USD</t>
        </is>
      </c>
      <c r="I4248" s="11" t="n">
        <v>14</v>
      </c>
      <c r="J4248" s="11" t="n">
        <v>12</v>
      </c>
      <c r="K4248" s="11" t="n">
        <v>270</v>
      </c>
      <c r="L4248" s="11" t="n">
        <v>25</v>
      </c>
      <c r="M4248" s="11" t="n">
        <v>5</v>
      </c>
      <c r="N4248" s="11" t="n">
        <v>0.3</v>
      </c>
      <c r="O4248" s="7" t="n">
        <v>2244.5</v>
      </c>
      <c r="P4248" s="7" t="n">
        <v>1773.155</v>
      </c>
      <c r="Q4248" s="7">
        <f>text(E4248,"ddd")</f>
        <v/>
      </c>
      <c r="R4248" s="7">
        <f>G4248-F4248</f>
        <v/>
      </c>
      <c r="S4248" s="7">
        <f>E4248-D4248</f>
        <v/>
      </c>
      <c r="T4248" s="7">
        <f>O4248*M4248</f>
        <v/>
      </c>
      <c r="U4248" s="7">
        <f>T4248*N4248</f>
        <v/>
      </c>
      <c r="V4248" s="7">
        <f>T4248-U4248-(P4248*M4248)</f>
        <v/>
      </c>
      <c r="W4248" s="7">
        <f>VLOOKUP(L4248,'Products Sheet'!$A:$B,2,FALSE)</f>
        <v/>
      </c>
      <c r="X4248" s="7" t="n"/>
      <c r="Y4248" s="7" t="n"/>
      <c r="Z4248" s="7" t="n"/>
      <c r="AA4248" s="7" t="n"/>
      <c r="AB4248" s="7" t="n"/>
      <c r="AC4248" s="7" t="n"/>
    </row>
    <row r="4249" ht="9.75" customHeight="1" s="12">
      <c r="A4249" s="11" t="inlineStr">
        <is>
          <t>SO - 0005269</t>
        </is>
      </c>
      <c r="B4249" s="11" t="inlineStr">
        <is>
          <t>Distributor</t>
        </is>
      </c>
      <c r="C4249" s="11" t="inlineStr">
        <is>
          <t>WARE-XYS1001</t>
        </is>
      </c>
      <c r="D4249" s="6" t="n">
        <v>43800</v>
      </c>
      <c r="E4249" s="6" t="n">
        <v>43865</v>
      </c>
      <c r="F4249" s="6" t="n">
        <v>43882</v>
      </c>
      <c r="G4249" s="6" t="n">
        <v>43890</v>
      </c>
      <c r="H4249" s="11" t="inlineStr">
        <is>
          <t>USD</t>
        </is>
      </c>
      <c r="I4249" s="11" t="n">
        <v>24</v>
      </c>
      <c r="J4249" s="11" t="n">
        <v>8</v>
      </c>
      <c r="K4249" s="11" t="n">
        <v>29</v>
      </c>
      <c r="L4249" s="11" t="n">
        <v>25</v>
      </c>
      <c r="M4249" s="11" t="n">
        <v>8</v>
      </c>
      <c r="N4249" s="11" t="n">
        <v>0.05</v>
      </c>
      <c r="O4249" s="7" t="n">
        <v>991.6</v>
      </c>
      <c r="P4249" s="7" t="n">
        <v>545.3800000000001</v>
      </c>
      <c r="Q4249" s="7">
        <f>text(E4249,"ddd")</f>
        <v/>
      </c>
      <c r="R4249" s="7">
        <f>G4249-F4249</f>
        <v/>
      </c>
      <c r="S4249" s="7">
        <f>E4249-D4249</f>
        <v/>
      </c>
      <c r="T4249" s="7">
        <f>O4249*M4249</f>
        <v/>
      </c>
      <c r="U4249" s="7">
        <f>T4249*N4249</f>
        <v/>
      </c>
      <c r="V4249" s="7">
        <f>T4249-U4249-(P4249*M4249)</f>
        <v/>
      </c>
      <c r="W4249" s="7">
        <f>VLOOKUP(L4249,'Products Sheet'!$A:$B,2,FALSE)</f>
        <v/>
      </c>
      <c r="X4249" s="7" t="n"/>
      <c r="Y4249" s="7" t="n"/>
      <c r="Z4249" s="7" t="n"/>
      <c r="AA4249" s="7" t="n"/>
      <c r="AB4249" s="7" t="n"/>
      <c r="AC4249" s="7" t="n"/>
    </row>
    <row r="4250" ht="9.75" customHeight="1" s="12">
      <c r="A4250" s="11" t="inlineStr">
        <is>
          <t>SO - 0005283</t>
        </is>
      </c>
      <c r="B4250" s="11" t="inlineStr">
        <is>
          <t>In-Store</t>
        </is>
      </c>
      <c r="C4250" s="11" t="inlineStr">
        <is>
          <t>WARE-NMK1003</t>
        </is>
      </c>
      <c r="D4250" s="6" t="n">
        <v>43800</v>
      </c>
      <c r="E4250" s="6" t="n">
        <v>43867</v>
      </c>
      <c r="F4250" s="6" t="n">
        <v>43873</v>
      </c>
      <c r="G4250" s="6" t="n">
        <v>43877</v>
      </c>
      <c r="H4250" s="11" t="inlineStr">
        <is>
          <t>USD</t>
        </is>
      </c>
      <c r="I4250" s="11" t="n">
        <v>4</v>
      </c>
      <c r="J4250" s="11" t="n">
        <v>12</v>
      </c>
      <c r="K4250" s="11" t="n">
        <v>196</v>
      </c>
      <c r="L4250" s="11" t="n">
        <v>25</v>
      </c>
      <c r="M4250" s="11" t="n">
        <v>7</v>
      </c>
      <c r="N4250" s="11" t="n">
        <v>0.1</v>
      </c>
      <c r="O4250" s="7" t="n">
        <v>2646.5</v>
      </c>
      <c r="P4250" s="7" t="n">
        <v>1640.83</v>
      </c>
      <c r="Q4250" s="7">
        <f>text(E4250,"ddd")</f>
        <v/>
      </c>
      <c r="R4250" s="7">
        <f>G4250-F4250</f>
        <v/>
      </c>
      <c r="S4250" s="7">
        <f>E4250-D4250</f>
        <v/>
      </c>
      <c r="T4250" s="7">
        <f>O4250*M4250</f>
        <v/>
      </c>
      <c r="U4250" s="7">
        <f>T4250*N4250</f>
        <v/>
      </c>
      <c r="V4250" s="7">
        <f>T4250-U4250-(P4250*M4250)</f>
        <v/>
      </c>
      <c r="W4250" s="7">
        <f>VLOOKUP(L4250,'Products Sheet'!$A:$B,2,FALSE)</f>
        <v/>
      </c>
      <c r="X4250" s="7" t="n"/>
      <c r="Y4250" s="7" t="n"/>
      <c r="Z4250" s="7" t="n"/>
      <c r="AA4250" s="7" t="n"/>
      <c r="AB4250" s="7" t="n"/>
      <c r="AC4250" s="7" t="n"/>
    </row>
    <row r="4251" ht="9.75" customHeight="1" s="12">
      <c r="A4251" s="11" t="inlineStr">
        <is>
          <t>SO - 0005317</t>
        </is>
      </c>
      <c r="B4251" s="11" t="inlineStr">
        <is>
          <t>In-Store</t>
        </is>
      </c>
      <c r="C4251" s="11" t="inlineStr">
        <is>
          <t>WARE-NMK1003</t>
        </is>
      </c>
      <c r="D4251" s="6" t="n">
        <v>43700</v>
      </c>
      <c r="E4251" s="6" t="n">
        <v>43871</v>
      </c>
      <c r="F4251" s="6" t="n">
        <v>43890</v>
      </c>
      <c r="G4251" s="6" t="n">
        <v>43893</v>
      </c>
      <c r="H4251" s="11" t="inlineStr">
        <is>
          <t>USD</t>
        </is>
      </c>
      <c r="I4251" s="11" t="n">
        <v>8</v>
      </c>
      <c r="J4251" s="11" t="n">
        <v>14</v>
      </c>
      <c r="K4251" s="11" t="n">
        <v>150</v>
      </c>
      <c r="L4251" s="11" t="n">
        <v>25</v>
      </c>
      <c r="M4251" s="11" t="n">
        <v>3</v>
      </c>
      <c r="N4251" s="11" t="n">
        <v>0.15</v>
      </c>
      <c r="O4251" s="7" t="n">
        <v>207.7</v>
      </c>
      <c r="P4251" s="7" t="n">
        <v>137.082</v>
      </c>
      <c r="Q4251" s="7">
        <f>text(E4251,"ddd")</f>
        <v/>
      </c>
      <c r="R4251" s="7">
        <f>G4251-F4251</f>
        <v/>
      </c>
      <c r="S4251" s="7">
        <f>E4251-D4251</f>
        <v/>
      </c>
      <c r="T4251" s="7">
        <f>O4251*M4251</f>
        <v/>
      </c>
      <c r="U4251" s="7">
        <f>T4251*N4251</f>
        <v/>
      </c>
      <c r="V4251" s="7">
        <f>T4251-U4251-(P4251*M4251)</f>
        <v/>
      </c>
      <c r="W4251" s="7">
        <f>VLOOKUP(L4251,'Products Sheet'!$A:$B,2,FALSE)</f>
        <v/>
      </c>
      <c r="X4251" s="7" t="n"/>
      <c r="Y4251" s="7" t="n"/>
      <c r="Z4251" s="7" t="n"/>
      <c r="AA4251" s="7" t="n"/>
      <c r="AB4251" s="7" t="n"/>
      <c r="AC4251" s="7" t="n"/>
    </row>
    <row r="4252" ht="9.75" customHeight="1" s="12">
      <c r="A4252" s="11" t="inlineStr">
        <is>
          <t>SO - 0005379</t>
        </is>
      </c>
      <c r="B4252" s="11" t="inlineStr">
        <is>
          <t>Distributor</t>
        </is>
      </c>
      <c r="C4252" s="11" t="inlineStr">
        <is>
          <t>WARE-MKL1006</t>
        </is>
      </c>
      <c r="D4252" s="6" t="n">
        <v>43800</v>
      </c>
      <c r="E4252" s="6" t="n">
        <v>43878</v>
      </c>
      <c r="F4252" s="6" t="n">
        <v>43906</v>
      </c>
      <c r="G4252" s="6" t="n">
        <v>43907</v>
      </c>
      <c r="H4252" s="11" t="inlineStr">
        <is>
          <t>USD</t>
        </is>
      </c>
      <c r="I4252" s="11" t="n">
        <v>22</v>
      </c>
      <c r="J4252" s="11" t="n">
        <v>28</v>
      </c>
      <c r="K4252" s="11" t="n">
        <v>333</v>
      </c>
      <c r="L4252" s="11" t="n">
        <v>25</v>
      </c>
      <c r="M4252" s="11" t="n">
        <v>8</v>
      </c>
      <c r="N4252" s="11" t="n">
        <v>0.2</v>
      </c>
      <c r="O4252" s="7" t="n">
        <v>1340</v>
      </c>
      <c r="P4252" s="7" t="n">
        <v>830.8</v>
      </c>
      <c r="Q4252" s="7">
        <f>text(E4252,"ddd")</f>
        <v/>
      </c>
      <c r="R4252" s="7">
        <f>G4252-F4252</f>
        <v/>
      </c>
      <c r="S4252" s="7">
        <f>E4252-D4252</f>
        <v/>
      </c>
      <c r="T4252" s="7">
        <f>O4252*M4252</f>
        <v/>
      </c>
      <c r="U4252" s="7">
        <f>T4252*N4252</f>
        <v/>
      </c>
      <c r="V4252" s="7">
        <f>T4252-U4252-(P4252*M4252)</f>
        <v/>
      </c>
      <c r="W4252" s="7">
        <f>VLOOKUP(L4252,'Products Sheet'!$A:$B,2,FALSE)</f>
        <v/>
      </c>
      <c r="X4252" s="7" t="n"/>
      <c r="Y4252" s="7" t="n"/>
      <c r="Z4252" s="7" t="n"/>
      <c r="AA4252" s="7" t="n"/>
      <c r="AB4252" s="7" t="n"/>
      <c r="AC4252" s="7" t="n"/>
    </row>
    <row r="4253" ht="9.75" customHeight="1" s="12">
      <c r="A4253" s="11" t="inlineStr">
        <is>
          <t>SO - 0005385</t>
        </is>
      </c>
      <c r="B4253" s="11" t="inlineStr">
        <is>
          <t>Distributor</t>
        </is>
      </c>
      <c r="C4253" s="11" t="inlineStr">
        <is>
          <t>WARE-NMK1003</t>
        </is>
      </c>
      <c r="D4253" s="6" t="n">
        <v>43800</v>
      </c>
      <c r="E4253" s="6" t="n">
        <v>43879</v>
      </c>
      <c r="F4253" s="6" t="n">
        <v>43885</v>
      </c>
      <c r="G4253" s="6" t="n">
        <v>43889</v>
      </c>
      <c r="H4253" s="11" t="inlineStr">
        <is>
          <t>USD</t>
        </is>
      </c>
      <c r="I4253" s="11" t="n">
        <v>22</v>
      </c>
      <c r="J4253" s="11" t="n">
        <v>2</v>
      </c>
      <c r="K4253" s="11" t="n">
        <v>124</v>
      </c>
      <c r="L4253" s="11" t="n">
        <v>25</v>
      </c>
      <c r="M4253" s="11" t="n">
        <v>2</v>
      </c>
      <c r="N4253" s="11" t="n">
        <v>0.2</v>
      </c>
      <c r="O4253" s="7" t="n">
        <v>1098.8</v>
      </c>
      <c r="P4253" s="7" t="n">
        <v>681.256</v>
      </c>
      <c r="Q4253" s="7">
        <f>text(E4253,"ddd")</f>
        <v/>
      </c>
      <c r="R4253" s="7">
        <f>G4253-F4253</f>
        <v/>
      </c>
      <c r="S4253" s="7">
        <f>E4253-D4253</f>
        <v/>
      </c>
      <c r="T4253" s="7">
        <f>O4253*M4253</f>
        <v/>
      </c>
      <c r="U4253" s="7">
        <f>T4253*N4253</f>
        <v/>
      </c>
      <c r="V4253" s="7">
        <f>T4253-U4253-(P4253*M4253)</f>
        <v/>
      </c>
      <c r="W4253" s="7">
        <f>VLOOKUP(L4253,'Products Sheet'!$A:$B,2,FALSE)</f>
        <v/>
      </c>
      <c r="X4253" s="7" t="n"/>
      <c r="Y4253" s="7" t="n"/>
      <c r="Z4253" s="7" t="n"/>
      <c r="AA4253" s="7" t="n"/>
      <c r="AB4253" s="7" t="n"/>
      <c r="AC4253" s="7" t="n"/>
    </row>
    <row r="4254" ht="9.75" customHeight="1" s="12">
      <c r="A4254" s="11" t="inlineStr">
        <is>
          <t>SO - 0005488</t>
        </is>
      </c>
      <c r="B4254" s="11" t="inlineStr">
        <is>
          <t>In-Store</t>
        </is>
      </c>
      <c r="C4254" s="11" t="inlineStr">
        <is>
          <t>WARE-PUJ1005</t>
        </is>
      </c>
      <c r="D4254" s="6" t="n">
        <v>43800</v>
      </c>
      <c r="E4254" s="6" t="n">
        <v>43888</v>
      </c>
      <c r="F4254" s="6" t="n">
        <v>43890</v>
      </c>
      <c r="G4254" s="6" t="n">
        <v>43899</v>
      </c>
      <c r="H4254" s="11" t="inlineStr">
        <is>
          <t>USD</t>
        </is>
      </c>
      <c r="I4254" s="11" t="n">
        <v>1</v>
      </c>
      <c r="J4254" s="11" t="n">
        <v>13</v>
      </c>
      <c r="K4254" s="11" t="n">
        <v>268</v>
      </c>
      <c r="L4254" s="11" t="n">
        <v>25</v>
      </c>
      <c r="M4254" s="11" t="n">
        <v>3</v>
      </c>
      <c r="N4254" s="11" t="n">
        <v>0.075</v>
      </c>
      <c r="O4254" s="7" t="n">
        <v>6465.5</v>
      </c>
      <c r="P4254" s="7" t="n">
        <v>4073.265</v>
      </c>
      <c r="Q4254" s="7">
        <f>text(E4254,"ddd")</f>
        <v/>
      </c>
      <c r="R4254" s="7">
        <f>G4254-F4254</f>
        <v/>
      </c>
      <c r="S4254" s="7">
        <f>E4254-D4254</f>
        <v/>
      </c>
      <c r="T4254" s="7">
        <f>O4254*M4254</f>
        <v/>
      </c>
      <c r="U4254" s="7">
        <f>T4254*N4254</f>
        <v/>
      </c>
      <c r="V4254" s="7">
        <f>T4254-U4254-(P4254*M4254)</f>
        <v/>
      </c>
      <c r="W4254" s="7">
        <f>VLOOKUP(L4254,'Products Sheet'!$A:$B,2,FALSE)</f>
        <v/>
      </c>
      <c r="X4254" s="7" t="n"/>
      <c r="Y4254" s="7" t="n"/>
      <c r="Z4254" s="7" t="n"/>
      <c r="AA4254" s="7" t="n"/>
      <c r="AB4254" s="7" t="n"/>
      <c r="AC4254" s="7" t="n"/>
    </row>
    <row r="4255" ht="9.75" customHeight="1" s="12">
      <c r="A4255" s="11" t="inlineStr">
        <is>
          <t>SO - 0005633</t>
        </is>
      </c>
      <c r="B4255" s="11" t="inlineStr">
        <is>
          <t>Online</t>
        </is>
      </c>
      <c r="C4255" s="11" t="inlineStr">
        <is>
          <t>WARE-NBV1002</t>
        </is>
      </c>
      <c r="D4255" s="6" t="n">
        <v>43800</v>
      </c>
      <c r="E4255" s="6" t="n">
        <v>43907</v>
      </c>
      <c r="F4255" s="6" t="n">
        <v>43911</v>
      </c>
      <c r="G4255" s="6" t="n">
        <v>43916</v>
      </c>
      <c r="H4255" s="11" t="inlineStr">
        <is>
          <t>USD</t>
        </is>
      </c>
      <c r="I4255" s="11" t="n">
        <v>17</v>
      </c>
      <c r="J4255" s="11" t="n">
        <v>40</v>
      </c>
      <c r="K4255" s="11" t="n">
        <v>86</v>
      </c>
      <c r="L4255" s="11" t="n">
        <v>25</v>
      </c>
      <c r="M4255" s="11" t="n">
        <v>1</v>
      </c>
      <c r="N4255" s="11" t="n">
        <v>0.2</v>
      </c>
      <c r="O4255" s="7" t="n">
        <v>3443.8</v>
      </c>
      <c r="P4255" s="7" t="n">
        <v>2307.346</v>
      </c>
      <c r="Q4255" s="7">
        <f>text(E4255,"ddd")</f>
        <v/>
      </c>
      <c r="R4255" s="7">
        <f>G4255-F4255</f>
        <v/>
      </c>
      <c r="S4255" s="7">
        <f>E4255-D4255</f>
        <v/>
      </c>
      <c r="T4255" s="7">
        <f>O4255*M4255</f>
        <v/>
      </c>
      <c r="U4255" s="7">
        <f>T4255*N4255</f>
        <v/>
      </c>
      <c r="V4255" s="7">
        <f>T4255-U4255-(P4255*M4255)</f>
        <v/>
      </c>
      <c r="W4255" s="7">
        <f>VLOOKUP(L4255,'Products Sheet'!$A:$B,2,FALSE)</f>
        <v/>
      </c>
      <c r="X4255" s="7" t="n"/>
      <c r="Y4255" s="7" t="n"/>
      <c r="Z4255" s="7" t="n"/>
      <c r="AA4255" s="7" t="n"/>
      <c r="AB4255" s="7" t="n"/>
      <c r="AC4255" s="7" t="n"/>
    </row>
    <row r="4256" ht="9.75" customHeight="1" s="12">
      <c r="A4256" s="11" t="inlineStr">
        <is>
          <t>SO - 0005670</t>
        </is>
      </c>
      <c r="B4256" s="11" t="inlineStr">
        <is>
          <t>Distributor</t>
        </is>
      </c>
      <c r="C4256" s="11" t="inlineStr">
        <is>
          <t>WARE-PUJ1005</t>
        </is>
      </c>
      <c r="D4256" s="6" t="n">
        <v>43800</v>
      </c>
      <c r="E4256" s="6" t="n">
        <v>43912</v>
      </c>
      <c r="F4256" s="6" t="n">
        <v>43926</v>
      </c>
      <c r="G4256" s="6" t="n">
        <v>43928</v>
      </c>
      <c r="H4256" s="11" t="inlineStr">
        <is>
          <t>USD</t>
        </is>
      </c>
      <c r="I4256" s="11" t="n">
        <v>22</v>
      </c>
      <c r="J4256" s="11" t="n">
        <v>15</v>
      </c>
      <c r="K4256" s="11" t="n">
        <v>318</v>
      </c>
      <c r="L4256" s="11" t="n">
        <v>25</v>
      </c>
      <c r="M4256" s="11" t="n">
        <v>8</v>
      </c>
      <c r="N4256" s="11" t="n">
        <v>0.1</v>
      </c>
      <c r="O4256" s="7" t="n">
        <v>3892.7</v>
      </c>
      <c r="P4256" s="7" t="n">
        <v>2335.62</v>
      </c>
      <c r="Q4256" s="7">
        <f>text(E4256,"ddd")</f>
        <v/>
      </c>
      <c r="R4256" s="7">
        <f>G4256-F4256</f>
        <v/>
      </c>
      <c r="S4256" s="7">
        <f>E4256-D4256</f>
        <v/>
      </c>
      <c r="T4256" s="7">
        <f>O4256*M4256</f>
        <v/>
      </c>
      <c r="U4256" s="7">
        <f>T4256*N4256</f>
        <v/>
      </c>
      <c r="V4256" s="7">
        <f>T4256-U4256-(P4256*M4256)</f>
        <v/>
      </c>
      <c r="W4256" s="7">
        <f>VLOOKUP(L4256,'Products Sheet'!$A:$B,2,FALSE)</f>
        <v/>
      </c>
      <c r="X4256" s="7" t="n"/>
      <c r="Y4256" s="7" t="n"/>
      <c r="Z4256" s="7" t="n"/>
      <c r="AA4256" s="7" t="n"/>
      <c r="AB4256" s="7" t="n"/>
      <c r="AC4256" s="7" t="n"/>
    </row>
    <row r="4257" ht="9.75" customHeight="1" s="12">
      <c r="A4257" s="11" t="inlineStr">
        <is>
          <t>SO - 0005750</t>
        </is>
      </c>
      <c r="B4257" s="11" t="inlineStr">
        <is>
          <t>Distributor</t>
        </is>
      </c>
      <c r="C4257" s="11" t="inlineStr">
        <is>
          <t>WARE-PUJ1005</t>
        </is>
      </c>
      <c r="D4257" s="6" t="n">
        <v>43800</v>
      </c>
      <c r="E4257" s="6" t="n">
        <v>43922</v>
      </c>
      <c r="F4257" s="6" t="n">
        <v>43944</v>
      </c>
      <c r="G4257" s="6" t="n">
        <v>43953</v>
      </c>
      <c r="H4257" s="11" t="inlineStr">
        <is>
          <t>USD</t>
        </is>
      </c>
      <c r="I4257" s="11" t="n">
        <v>21</v>
      </c>
      <c r="J4257" s="11" t="n">
        <v>7</v>
      </c>
      <c r="K4257" s="11" t="n">
        <v>301</v>
      </c>
      <c r="L4257" s="11" t="n">
        <v>25</v>
      </c>
      <c r="M4257" s="11" t="n">
        <v>7</v>
      </c>
      <c r="N4257" s="11" t="n">
        <v>0.075</v>
      </c>
      <c r="O4257" s="7" t="n">
        <v>1058.6</v>
      </c>
      <c r="P4257" s="7" t="n">
        <v>624.5740000000001</v>
      </c>
      <c r="Q4257" s="7">
        <f>text(E4257,"ddd")</f>
        <v/>
      </c>
      <c r="R4257" s="7">
        <f>G4257-F4257</f>
        <v/>
      </c>
      <c r="S4257" s="7">
        <f>E4257-D4257</f>
        <v/>
      </c>
      <c r="T4257" s="7">
        <f>O4257*M4257</f>
        <v/>
      </c>
      <c r="U4257" s="7">
        <f>T4257*N4257</f>
        <v/>
      </c>
      <c r="V4257" s="7">
        <f>T4257-U4257-(P4257*M4257)</f>
        <v/>
      </c>
      <c r="W4257" s="7">
        <f>VLOOKUP(L4257,'Products Sheet'!$A:$B,2,FALSE)</f>
        <v/>
      </c>
      <c r="X4257" s="7" t="n"/>
      <c r="Y4257" s="7" t="n"/>
      <c r="Z4257" s="7" t="n"/>
      <c r="AA4257" s="7" t="n"/>
      <c r="AB4257" s="7" t="n"/>
      <c r="AC4257" s="7" t="n"/>
    </row>
    <row r="4258" ht="9.75" customHeight="1" s="12">
      <c r="A4258" s="11" t="inlineStr">
        <is>
          <t>SO - 0005807</t>
        </is>
      </c>
      <c r="B4258" s="11" t="inlineStr">
        <is>
          <t>Online</t>
        </is>
      </c>
      <c r="C4258" s="11" t="inlineStr">
        <is>
          <t>WARE-PUJ1005</t>
        </is>
      </c>
      <c r="D4258" s="6" t="n">
        <v>43800</v>
      </c>
      <c r="E4258" s="6" t="n">
        <v>43927</v>
      </c>
      <c r="F4258" s="6" t="n">
        <v>43930</v>
      </c>
      <c r="G4258" s="6" t="n">
        <v>43934</v>
      </c>
      <c r="H4258" s="11" t="inlineStr">
        <is>
          <t>USD</t>
        </is>
      </c>
      <c r="I4258" s="11" t="n">
        <v>13</v>
      </c>
      <c r="J4258" s="11" t="n">
        <v>1</v>
      </c>
      <c r="K4258" s="11" t="n">
        <v>283</v>
      </c>
      <c r="L4258" s="11" t="n">
        <v>25</v>
      </c>
      <c r="M4258" s="11" t="n">
        <v>1</v>
      </c>
      <c r="N4258" s="11" t="n">
        <v>0.1</v>
      </c>
      <c r="O4258" s="7" t="n">
        <v>1708.5</v>
      </c>
      <c r="P4258" s="7" t="n">
        <v>1178.865</v>
      </c>
      <c r="Q4258" s="7">
        <f>text(E4258,"ddd")</f>
        <v/>
      </c>
      <c r="R4258" s="7">
        <f>G4258-F4258</f>
        <v/>
      </c>
      <c r="S4258" s="7">
        <f>E4258-D4258</f>
        <v/>
      </c>
      <c r="T4258" s="7">
        <f>O4258*M4258</f>
        <v/>
      </c>
      <c r="U4258" s="7">
        <f>T4258*N4258</f>
        <v/>
      </c>
      <c r="V4258" s="7">
        <f>T4258-U4258-(P4258*M4258)</f>
        <v/>
      </c>
      <c r="W4258" s="7">
        <f>VLOOKUP(L4258,'Products Sheet'!$A:$B,2,FALSE)</f>
        <v/>
      </c>
      <c r="X4258" s="7" t="n"/>
      <c r="Y4258" s="7" t="n"/>
      <c r="Z4258" s="7" t="n"/>
      <c r="AA4258" s="7" t="n"/>
      <c r="AB4258" s="7" t="n"/>
      <c r="AC4258" s="7" t="n"/>
    </row>
    <row r="4259" ht="9.75" customHeight="1" s="12">
      <c r="A4259" s="11" t="inlineStr">
        <is>
          <t>SO - 0005825</t>
        </is>
      </c>
      <c r="B4259" s="11" t="inlineStr">
        <is>
          <t>Online</t>
        </is>
      </c>
      <c r="C4259" s="11" t="inlineStr">
        <is>
          <t>WARE-PUJ1005</t>
        </is>
      </c>
      <c r="D4259" s="6" t="n">
        <v>43800</v>
      </c>
      <c r="E4259" s="6" t="n">
        <v>43930</v>
      </c>
      <c r="F4259" s="6" t="n">
        <v>43947</v>
      </c>
      <c r="G4259" s="6" t="n">
        <v>43948</v>
      </c>
      <c r="H4259" s="11" t="inlineStr">
        <is>
          <t>USD</t>
        </is>
      </c>
      <c r="I4259" s="11" t="n">
        <v>12</v>
      </c>
      <c r="J4259" s="11" t="n">
        <v>26</v>
      </c>
      <c r="K4259" s="11" t="n">
        <v>301</v>
      </c>
      <c r="L4259" s="11" t="n">
        <v>25</v>
      </c>
      <c r="M4259" s="11" t="n">
        <v>4</v>
      </c>
      <c r="N4259" s="11" t="n">
        <v>0.1</v>
      </c>
      <c r="O4259" s="7" t="n">
        <v>1889.4</v>
      </c>
      <c r="P4259" s="7" t="n">
        <v>906.912</v>
      </c>
      <c r="Q4259" s="7">
        <f>text(E4259,"ddd")</f>
        <v/>
      </c>
      <c r="R4259" s="7">
        <f>G4259-F4259</f>
        <v/>
      </c>
      <c r="S4259" s="7">
        <f>E4259-D4259</f>
        <v/>
      </c>
      <c r="T4259" s="7">
        <f>O4259*M4259</f>
        <v/>
      </c>
      <c r="U4259" s="7">
        <f>T4259*N4259</f>
        <v/>
      </c>
      <c r="V4259" s="7">
        <f>T4259-U4259-(P4259*M4259)</f>
        <v/>
      </c>
      <c r="W4259" s="7">
        <f>VLOOKUP(L4259,'Products Sheet'!$A:$B,2,FALSE)</f>
        <v/>
      </c>
      <c r="X4259" s="7" t="n"/>
      <c r="Y4259" s="7" t="n"/>
      <c r="Z4259" s="7" t="n"/>
      <c r="AA4259" s="7" t="n"/>
      <c r="AB4259" s="7" t="n"/>
      <c r="AC4259" s="7" t="n"/>
    </row>
    <row r="4260" ht="9.75" customHeight="1" s="12">
      <c r="A4260" s="11" t="inlineStr">
        <is>
          <t>SO - 0005849</t>
        </is>
      </c>
      <c r="B4260" s="11" t="inlineStr">
        <is>
          <t>Online</t>
        </is>
      </c>
      <c r="C4260" s="11" t="inlineStr">
        <is>
          <t>WARE-PUJ1005</t>
        </is>
      </c>
      <c r="D4260" s="6" t="n">
        <v>43800</v>
      </c>
      <c r="E4260" s="6" t="n">
        <v>43932</v>
      </c>
      <c r="F4260" s="6" t="n">
        <v>43955</v>
      </c>
      <c r="G4260" s="6" t="n">
        <v>43958</v>
      </c>
      <c r="H4260" s="11" t="inlineStr">
        <is>
          <t>USD</t>
        </is>
      </c>
      <c r="I4260" s="11" t="n">
        <v>16</v>
      </c>
      <c r="J4260" s="11" t="n">
        <v>18</v>
      </c>
      <c r="K4260" s="11" t="n">
        <v>282</v>
      </c>
      <c r="L4260" s="11" t="n">
        <v>25</v>
      </c>
      <c r="M4260" s="11" t="n">
        <v>2</v>
      </c>
      <c r="N4260" s="11" t="n">
        <v>0.1</v>
      </c>
      <c r="O4260" s="7" t="n">
        <v>3778.8</v>
      </c>
      <c r="P4260" s="7" t="n">
        <v>1662.672</v>
      </c>
      <c r="Q4260" s="7">
        <f>text(E4260,"ddd")</f>
        <v/>
      </c>
      <c r="R4260" s="7">
        <f>G4260-F4260</f>
        <v/>
      </c>
      <c r="S4260" s="7">
        <f>E4260-D4260</f>
        <v/>
      </c>
      <c r="T4260" s="7">
        <f>O4260*M4260</f>
        <v/>
      </c>
      <c r="U4260" s="7">
        <f>T4260*N4260</f>
        <v/>
      </c>
      <c r="V4260" s="7">
        <f>T4260-U4260-(P4260*M4260)</f>
        <v/>
      </c>
      <c r="W4260" s="7">
        <f>VLOOKUP(L4260,'Products Sheet'!$A:$B,2,FALSE)</f>
        <v/>
      </c>
      <c r="X4260" s="7" t="n"/>
      <c r="Y4260" s="7" t="n"/>
      <c r="Z4260" s="7" t="n"/>
      <c r="AA4260" s="7" t="n"/>
      <c r="AB4260" s="7" t="n"/>
      <c r="AC4260" s="7" t="n"/>
    </row>
    <row r="4261" ht="9.75" customHeight="1" s="12">
      <c r="A4261" s="11" t="inlineStr">
        <is>
          <t>SO - 0005892</t>
        </is>
      </c>
      <c r="B4261" s="11" t="inlineStr">
        <is>
          <t>Online</t>
        </is>
      </c>
      <c r="C4261" s="11" t="inlineStr">
        <is>
          <t>WARE-NMK1003</t>
        </is>
      </c>
      <c r="D4261" s="6" t="n">
        <v>43800</v>
      </c>
      <c r="E4261" s="6" t="n">
        <v>43938</v>
      </c>
      <c r="F4261" s="6" t="n">
        <v>43956</v>
      </c>
      <c r="G4261" s="6" t="n">
        <v>43961</v>
      </c>
      <c r="H4261" s="11" t="inlineStr">
        <is>
          <t>USD</t>
        </is>
      </c>
      <c r="I4261" s="11" t="n">
        <v>14</v>
      </c>
      <c r="J4261" s="11" t="n">
        <v>32</v>
      </c>
      <c r="K4261" s="11" t="n">
        <v>120</v>
      </c>
      <c r="L4261" s="11" t="n">
        <v>25</v>
      </c>
      <c r="M4261" s="11" t="n">
        <v>1</v>
      </c>
      <c r="N4261" s="11" t="n">
        <v>0.1</v>
      </c>
      <c r="O4261" s="7" t="n">
        <v>247.9</v>
      </c>
      <c r="P4261" s="7" t="n">
        <v>193.362</v>
      </c>
      <c r="Q4261" s="7">
        <f>text(E4261,"ddd")</f>
        <v/>
      </c>
      <c r="R4261" s="7">
        <f>G4261-F4261</f>
        <v/>
      </c>
      <c r="S4261" s="7">
        <f>E4261-D4261</f>
        <v/>
      </c>
      <c r="T4261" s="7">
        <f>O4261*M4261</f>
        <v/>
      </c>
      <c r="U4261" s="7">
        <f>T4261*N4261</f>
        <v/>
      </c>
      <c r="V4261" s="7">
        <f>T4261-U4261-(P4261*M4261)</f>
        <v/>
      </c>
      <c r="W4261" s="7">
        <f>VLOOKUP(L4261,'Products Sheet'!$A:$B,2,FALSE)</f>
        <v/>
      </c>
      <c r="X4261" s="7" t="n"/>
      <c r="Y4261" s="7" t="n"/>
      <c r="Z4261" s="7" t="n"/>
      <c r="AA4261" s="7" t="n"/>
      <c r="AB4261" s="7" t="n"/>
      <c r="AC4261" s="7" t="n"/>
    </row>
    <row r="4262" ht="9.75" customHeight="1" s="12">
      <c r="A4262" s="11" t="inlineStr">
        <is>
          <t>SO - 0005897</t>
        </is>
      </c>
      <c r="B4262" s="11" t="inlineStr">
        <is>
          <t>In-Store</t>
        </is>
      </c>
      <c r="C4262" s="11" t="inlineStr">
        <is>
          <t>WARE-MKL1006</t>
        </is>
      </c>
      <c r="D4262" s="6" t="n">
        <v>43800</v>
      </c>
      <c r="E4262" s="6" t="n">
        <v>43939</v>
      </c>
      <c r="F4262" s="6" t="n">
        <v>43956</v>
      </c>
      <c r="G4262" s="6" t="n">
        <v>43959</v>
      </c>
      <c r="H4262" s="11" t="inlineStr">
        <is>
          <t>USD</t>
        </is>
      </c>
      <c r="I4262" s="11" t="n">
        <v>9</v>
      </c>
      <c r="J4262" s="11" t="n">
        <v>8</v>
      </c>
      <c r="K4262" s="11" t="n">
        <v>364</v>
      </c>
      <c r="L4262" s="11" t="n">
        <v>25</v>
      </c>
      <c r="M4262" s="11" t="n">
        <v>3</v>
      </c>
      <c r="N4262" s="11" t="n">
        <v>0.075</v>
      </c>
      <c r="O4262" s="7" t="n">
        <v>857.6</v>
      </c>
      <c r="P4262" s="7" t="n">
        <v>548.864</v>
      </c>
      <c r="Q4262" s="7">
        <f>text(E4262,"ddd")</f>
        <v/>
      </c>
      <c r="R4262" s="7">
        <f>G4262-F4262</f>
        <v/>
      </c>
      <c r="S4262" s="7">
        <f>E4262-D4262</f>
        <v/>
      </c>
      <c r="T4262" s="7">
        <f>O4262*M4262</f>
        <v/>
      </c>
      <c r="U4262" s="7">
        <f>T4262*N4262</f>
        <v/>
      </c>
      <c r="V4262" s="7">
        <f>T4262-U4262-(P4262*M4262)</f>
        <v/>
      </c>
      <c r="W4262" s="7">
        <f>VLOOKUP(L4262,'Products Sheet'!$A:$B,2,FALSE)</f>
        <v/>
      </c>
      <c r="X4262" s="7" t="n"/>
      <c r="Y4262" s="7" t="n"/>
      <c r="Z4262" s="7" t="n"/>
      <c r="AA4262" s="7" t="n"/>
      <c r="AB4262" s="7" t="n"/>
      <c r="AC4262" s="7" t="n"/>
    </row>
    <row r="4263" ht="9.75" customHeight="1" s="12">
      <c r="A4263" s="11" t="inlineStr">
        <is>
          <t>SO - 0005949</t>
        </is>
      </c>
      <c r="B4263" s="11" t="inlineStr">
        <is>
          <t>In-Store</t>
        </is>
      </c>
      <c r="C4263" s="11" t="inlineStr">
        <is>
          <t>WARE-PUJ1005</t>
        </is>
      </c>
      <c r="D4263" s="6" t="n">
        <v>43800</v>
      </c>
      <c r="E4263" s="6" t="n">
        <v>43945</v>
      </c>
      <c r="F4263" s="6" t="n">
        <v>43967</v>
      </c>
      <c r="G4263" s="6" t="n">
        <v>43976</v>
      </c>
      <c r="H4263" s="11" t="inlineStr">
        <is>
          <t>USD</t>
        </is>
      </c>
      <c r="I4263" s="11" t="n">
        <v>3</v>
      </c>
      <c r="J4263" s="11" t="n">
        <v>27</v>
      </c>
      <c r="K4263" s="11" t="n">
        <v>285</v>
      </c>
      <c r="L4263" s="11" t="n">
        <v>25</v>
      </c>
      <c r="M4263" s="11" t="n">
        <v>8</v>
      </c>
      <c r="N4263" s="11" t="n">
        <v>0.05</v>
      </c>
      <c r="O4263" s="7" t="n">
        <v>2211</v>
      </c>
      <c r="P4263" s="7" t="n">
        <v>950.73</v>
      </c>
      <c r="Q4263" s="7">
        <f>text(E4263,"ddd")</f>
        <v/>
      </c>
      <c r="R4263" s="7">
        <f>G4263-F4263</f>
        <v/>
      </c>
      <c r="S4263" s="7">
        <f>E4263-D4263</f>
        <v/>
      </c>
      <c r="T4263" s="7">
        <f>O4263*M4263</f>
        <v/>
      </c>
      <c r="U4263" s="7">
        <f>T4263*N4263</f>
        <v/>
      </c>
      <c r="V4263" s="7">
        <f>T4263-U4263-(P4263*M4263)</f>
        <v/>
      </c>
      <c r="W4263" s="7">
        <f>VLOOKUP(L4263,'Products Sheet'!$A:$B,2,FALSE)</f>
        <v/>
      </c>
      <c r="X4263" s="7" t="n"/>
      <c r="Y4263" s="7" t="n"/>
      <c r="Z4263" s="7" t="n"/>
      <c r="AA4263" s="7" t="n"/>
      <c r="AB4263" s="7" t="n"/>
      <c r="AC4263" s="7" t="n"/>
    </row>
    <row r="4264" ht="9.75" customHeight="1" s="12">
      <c r="A4264" s="11" t="inlineStr">
        <is>
          <t>SO - 0005959</t>
        </is>
      </c>
      <c r="B4264" s="11" t="inlineStr">
        <is>
          <t>Distributor</t>
        </is>
      </c>
      <c r="C4264" s="11" t="inlineStr">
        <is>
          <t>WARE-PUJ1005</t>
        </is>
      </c>
      <c r="D4264" s="6" t="n">
        <v>43800</v>
      </c>
      <c r="E4264" s="6" t="n">
        <v>43946</v>
      </c>
      <c r="F4264" s="6" t="n">
        <v>43960</v>
      </c>
      <c r="G4264" s="6" t="n">
        <v>43968</v>
      </c>
      <c r="H4264" s="11" t="inlineStr">
        <is>
          <t>USD</t>
        </is>
      </c>
      <c r="I4264" s="11" t="n">
        <v>24</v>
      </c>
      <c r="J4264" s="11" t="n">
        <v>49</v>
      </c>
      <c r="K4264" s="11" t="n">
        <v>288</v>
      </c>
      <c r="L4264" s="11" t="n">
        <v>25</v>
      </c>
      <c r="M4264" s="11" t="n">
        <v>3</v>
      </c>
      <c r="N4264" s="11" t="n">
        <v>0.05</v>
      </c>
      <c r="O4264" s="7" t="n">
        <v>1112.2</v>
      </c>
      <c r="P4264" s="7" t="n">
        <v>567.222</v>
      </c>
      <c r="Q4264" s="7">
        <f>text(E4264,"ddd")</f>
        <v/>
      </c>
      <c r="R4264" s="7">
        <f>G4264-F4264</f>
        <v/>
      </c>
      <c r="S4264" s="7">
        <f>E4264-D4264</f>
        <v/>
      </c>
      <c r="T4264" s="7">
        <f>O4264*M4264</f>
        <v/>
      </c>
      <c r="U4264" s="7">
        <f>T4264*N4264</f>
        <v/>
      </c>
      <c r="V4264" s="7">
        <f>T4264-U4264-(P4264*M4264)</f>
        <v/>
      </c>
      <c r="W4264" s="7">
        <f>VLOOKUP(L4264,'Products Sheet'!$A:$B,2,FALSE)</f>
        <v/>
      </c>
      <c r="X4264" s="7" t="n"/>
      <c r="Y4264" s="7" t="n"/>
      <c r="Z4264" s="7" t="n"/>
      <c r="AA4264" s="7" t="n"/>
      <c r="AB4264" s="7" t="n"/>
      <c r="AC4264" s="7" t="n"/>
    </row>
    <row r="4265" ht="9.75" customHeight="1" s="12">
      <c r="A4265" s="11" t="inlineStr">
        <is>
          <t>SO - 0006011</t>
        </is>
      </c>
      <c r="B4265" s="11" t="inlineStr">
        <is>
          <t>Distributor</t>
        </is>
      </c>
      <c r="C4265" s="11" t="inlineStr">
        <is>
          <t>WARE-NMK1003</t>
        </is>
      </c>
      <c r="D4265" s="6" t="n">
        <v>43900</v>
      </c>
      <c r="E4265" s="6" t="n">
        <v>43952</v>
      </c>
      <c r="F4265" s="6" t="n">
        <v>43976</v>
      </c>
      <c r="G4265" s="6" t="n">
        <v>43981</v>
      </c>
      <c r="H4265" s="11" t="inlineStr">
        <is>
          <t>USD</t>
        </is>
      </c>
      <c r="I4265" s="11" t="n">
        <v>23</v>
      </c>
      <c r="J4265" s="11" t="n">
        <v>3</v>
      </c>
      <c r="K4265" s="11" t="n">
        <v>100</v>
      </c>
      <c r="L4265" s="11" t="n">
        <v>25</v>
      </c>
      <c r="M4265" s="11" t="n">
        <v>2</v>
      </c>
      <c r="N4265" s="11" t="n">
        <v>0.15</v>
      </c>
      <c r="O4265" s="7" t="n">
        <v>3262.9</v>
      </c>
      <c r="P4265" s="7" t="n">
        <v>1925.111</v>
      </c>
      <c r="Q4265" s="7">
        <f>text(E4265,"ddd")</f>
        <v/>
      </c>
      <c r="R4265" s="7">
        <f>G4265-F4265</f>
        <v/>
      </c>
      <c r="S4265" s="7">
        <f>E4265-D4265</f>
        <v/>
      </c>
      <c r="T4265" s="7">
        <f>O4265*M4265</f>
        <v/>
      </c>
      <c r="U4265" s="7">
        <f>T4265*N4265</f>
        <v/>
      </c>
      <c r="V4265" s="7">
        <f>T4265-U4265-(P4265*M4265)</f>
        <v/>
      </c>
      <c r="W4265" s="7">
        <f>VLOOKUP(L4265,'Products Sheet'!$A:$B,2,FALSE)</f>
        <v/>
      </c>
      <c r="X4265" s="7" t="n"/>
      <c r="Y4265" s="7" t="n"/>
      <c r="Z4265" s="7" t="n"/>
      <c r="AA4265" s="7" t="n"/>
      <c r="AB4265" s="7" t="n"/>
      <c r="AC4265" s="7" t="n"/>
    </row>
    <row r="4266" ht="9.75" customHeight="1" s="12">
      <c r="A4266" s="11" t="inlineStr">
        <is>
          <t>SO - 0006040</t>
        </is>
      </c>
      <c r="B4266" s="11" t="inlineStr">
        <is>
          <t>Online</t>
        </is>
      </c>
      <c r="C4266" s="11" t="inlineStr">
        <is>
          <t>WARE-UHY1004</t>
        </is>
      </c>
      <c r="D4266" s="6" t="n">
        <v>43800</v>
      </c>
      <c r="E4266" s="6" t="n">
        <v>43956</v>
      </c>
      <c r="F4266" s="6" t="n">
        <v>43981</v>
      </c>
      <c r="G4266" s="6" t="n">
        <v>43983</v>
      </c>
      <c r="H4266" s="11" t="inlineStr">
        <is>
          <t>USD</t>
        </is>
      </c>
      <c r="I4266" s="11" t="n">
        <v>18</v>
      </c>
      <c r="J4266" s="11" t="n">
        <v>47</v>
      </c>
      <c r="K4266" s="11" t="n">
        <v>224</v>
      </c>
      <c r="L4266" s="11" t="n">
        <v>25</v>
      </c>
      <c r="M4266" s="11" t="n">
        <v>8</v>
      </c>
      <c r="N4266" s="11" t="n">
        <v>0.05</v>
      </c>
      <c r="O4266" s="7" t="n">
        <v>2814</v>
      </c>
      <c r="P4266" s="7" t="n">
        <v>1181.88</v>
      </c>
      <c r="Q4266" s="7">
        <f>text(E4266,"ddd")</f>
        <v/>
      </c>
      <c r="R4266" s="7">
        <f>G4266-F4266</f>
        <v/>
      </c>
      <c r="S4266" s="7">
        <f>E4266-D4266</f>
        <v/>
      </c>
      <c r="T4266" s="7">
        <f>O4266*M4266</f>
        <v/>
      </c>
      <c r="U4266" s="7">
        <f>T4266*N4266</f>
        <v/>
      </c>
      <c r="V4266" s="7">
        <f>T4266-U4266-(P4266*M4266)</f>
        <v/>
      </c>
      <c r="W4266" s="7">
        <f>VLOOKUP(L4266,'Products Sheet'!$A:$B,2,FALSE)</f>
        <v/>
      </c>
      <c r="X4266" s="7" t="n"/>
      <c r="Y4266" s="7" t="n"/>
      <c r="Z4266" s="7" t="n"/>
      <c r="AA4266" s="7" t="n"/>
      <c r="AB4266" s="7" t="n"/>
      <c r="AC4266" s="7" t="n"/>
    </row>
    <row r="4267" ht="9.75" customHeight="1" s="12">
      <c r="A4267" s="11" t="inlineStr">
        <is>
          <t>SO - 0006080</t>
        </is>
      </c>
      <c r="B4267" s="11" t="inlineStr">
        <is>
          <t>In-Store</t>
        </is>
      </c>
      <c r="C4267" s="11" t="inlineStr">
        <is>
          <t>WARE-MKL1006</t>
        </is>
      </c>
      <c r="D4267" s="6" t="n">
        <v>43900</v>
      </c>
      <c r="E4267" s="6" t="n">
        <v>43961</v>
      </c>
      <c r="F4267" s="6" t="n">
        <v>43963</v>
      </c>
      <c r="G4267" s="6" t="n">
        <v>43965</v>
      </c>
      <c r="H4267" s="11" t="inlineStr">
        <is>
          <t>USD</t>
        </is>
      </c>
      <c r="I4267" s="11" t="n">
        <v>2</v>
      </c>
      <c r="J4267" s="11" t="n">
        <v>34</v>
      </c>
      <c r="K4267" s="11" t="n">
        <v>345</v>
      </c>
      <c r="L4267" s="11" t="n">
        <v>25</v>
      </c>
      <c r="M4267" s="11" t="n">
        <v>5</v>
      </c>
      <c r="N4267" s="11" t="n">
        <v>0.075</v>
      </c>
      <c r="O4267" s="7" t="n">
        <v>2391.9</v>
      </c>
      <c r="P4267" s="7" t="n">
        <v>1865.682</v>
      </c>
      <c r="Q4267" s="7">
        <f>text(E4267,"ddd")</f>
        <v/>
      </c>
      <c r="R4267" s="7">
        <f>G4267-F4267</f>
        <v/>
      </c>
      <c r="S4267" s="7">
        <f>E4267-D4267</f>
        <v/>
      </c>
      <c r="T4267" s="7">
        <f>O4267*M4267</f>
        <v/>
      </c>
      <c r="U4267" s="7">
        <f>T4267*N4267</f>
        <v/>
      </c>
      <c r="V4267" s="7">
        <f>T4267-U4267-(P4267*M4267)</f>
        <v/>
      </c>
      <c r="W4267" s="7">
        <f>VLOOKUP(L4267,'Products Sheet'!$A:$B,2,FALSE)</f>
        <v/>
      </c>
      <c r="X4267" s="7" t="n"/>
      <c r="Y4267" s="7" t="n"/>
      <c r="Z4267" s="7" t="n"/>
      <c r="AA4267" s="7" t="n"/>
      <c r="AB4267" s="7" t="n"/>
      <c r="AC4267" s="7" t="n"/>
    </row>
    <row r="4268" ht="9.75" customHeight="1" s="12">
      <c r="A4268" s="11" t="inlineStr">
        <is>
          <t>SO - 0006092</t>
        </is>
      </c>
      <c r="B4268" s="11" t="inlineStr">
        <is>
          <t>In-Store</t>
        </is>
      </c>
      <c r="C4268" s="11" t="inlineStr">
        <is>
          <t>WARE-PUJ1005</t>
        </is>
      </c>
      <c r="D4268" s="6" t="n">
        <v>43900</v>
      </c>
      <c r="E4268" s="6" t="n">
        <v>43963</v>
      </c>
      <c r="F4268" s="6" t="n">
        <v>43966</v>
      </c>
      <c r="G4268" s="6" t="n">
        <v>43971</v>
      </c>
      <c r="H4268" s="11" t="inlineStr">
        <is>
          <t>USD</t>
        </is>
      </c>
      <c r="I4268" s="11" t="n">
        <v>6</v>
      </c>
      <c r="J4268" s="11" t="n">
        <v>30</v>
      </c>
      <c r="K4268" s="11" t="n">
        <v>284</v>
      </c>
      <c r="L4268" s="11" t="n">
        <v>25</v>
      </c>
      <c r="M4268" s="11" t="n">
        <v>4</v>
      </c>
      <c r="N4268" s="11" t="n">
        <v>0.1</v>
      </c>
      <c r="O4268" s="7" t="n">
        <v>1125.6</v>
      </c>
      <c r="P4268" s="7" t="n">
        <v>686.6160000000001</v>
      </c>
      <c r="Q4268" s="7">
        <f>text(E4268,"ddd")</f>
        <v/>
      </c>
      <c r="R4268" s="7">
        <f>G4268-F4268</f>
        <v/>
      </c>
      <c r="S4268" s="7">
        <f>E4268-D4268</f>
        <v/>
      </c>
      <c r="T4268" s="7">
        <f>O4268*M4268</f>
        <v/>
      </c>
      <c r="U4268" s="7">
        <f>T4268*N4268</f>
        <v/>
      </c>
      <c r="V4268" s="7">
        <f>T4268-U4268-(P4268*M4268)</f>
        <v/>
      </c>
      <c r="W4268" s="7">
        <f>VLOOKUP(L4268,'Products Sheet'!$A:$B,2,FALSE)</f>
        <v/>
      </c>
      <c r="X4268" s="7" t="n"/>
      <c r="Y4268" s="7" t="n"/>
      <c r="Z4268" s="7" t="n"/>
      <c r="AA4268" s="7" t="n"/>
      <c r="AB4268" s="7" t="n"/>
      <c r="AC4268" s="7" t="n"/>
    </row>
    <row r="4269" ht="9.75" customHeight="1" s="12">
      <c r="A4269" s="11" t="inlineStr">
        <is>
          <t>SO - 0006094</t>
        </is>
      </c>
      <c r="B4269" s="11" t="inlineStr">
        <is>
          <t>In-Store</t>
        </is>
      </c>
      <c r="C4269" s="11" t="inlineStr">
        <is>
          <t>WARE-NMK1003</t>
        </is>
      </c>
      <c r="D4269" s="6" t="n">
        <v>43800</v>
      </c>
      <c r="E4269" s="6" t="n">
        <v>43963</v>
      </c>
      <c r="F4269" s="6" t="n">
        <v>43986</v>
      </c>
      <c r="G4269" s="6" t="n">
        <v>43987</v>
      </c>
      <c r="H4269" s="11" t="inlineStr">
        <is>
          <t>USD</t>
        </is>
      </c>
      <c r="I4269" s="11" t="n">
        <v>11</v>
      </c>
      <c r="J4269" s="11" t="n">
        <v>2</v>
      </c>
      <c r="K4269" s="11" t="n">
        <v>148</v>
      </c>
      <c r="L4269" s="11" t="n">
        <v>25</v>
      </c>
      <c r="M4269" s="11" t="n">
        <v>4</v>
      </c>
      <c r="N4269" s="11" t="n">
        <v>0.05</v>
      </c>
      <c r="O4269" s="7" t="n">
        <v>1199.3</v>
      </c>
      <c r="P4269" s="7" t="n">
        <v>791.538</v>
      </c>
      <c r="Q4269" s="7">
        <f>text(E4269,"ddd")</f>
        <v/>
      </c>
      <c r="R4269" s="7">
        <f>G4269-F4269</f>
        <v/>
      </c>
      <c r="S4269" s="7">
        <f>E4269-D4269</f>
        <v/>
      </c>
      <c r="T4269" s="7">
        <f>O4269*M4269</f>
        <v/>
      </c>
      <c r="U4269" s="7">
        <f>T4269*N4269</f>
        <v/>
      </c>
      <c r="V4269" s="7">
        <f>T4269-U4269-(P4269*M4269)</f>
        <v/>
      </c>
      <c r="W4269" s="7">
        <f>VLOOKUP(L4269,'Products Sheet'!$A:$B,2,FALSE)</f>
        <v/>
      </c>
      <c r="X4269" s="7" t="n"/>
      <c r="Y4269" s="7" t="n"/>
      <c r="Z4269" s="7" t="n"/>
      <c r="AA4269" s="7" t="n"/>
      <c r="AB4269" s="7" t="n"/>
      <c r="AC4269" s="7" t="n"/>
    </row>
    <row r="4270" ht="9.75" customHeight="1" s="12">
      <c r="A4270" s="11" t="inlineStr">
        <is>
          <t>SO - 0006122</t>
        </is>
      </c>
      <c r="B4270" s="11" t="inlineStr">
        <is>
          <t>In-Store</t>
        </is>
      </c>
      <c r="C4270" s="11" t="inlineStr">
        <is>
          <t>WARE-NMK1003</t>
        </is>
      </c>
      <c r="D4270" s="6" t="n">
        <v>43900</v>
      </c>
      <c r="E4270" s="6" t="n">
        <v>43967</v>
      </c>
      <c r="F4270" s="6" t="n">
        <v>43994</v>
      </c>
      <c r="G4270" s="6" t="n">
        <v>44004</v>
      </c>
      <c r="H4270" s="11" t="inlineStr">
        <is>
          <t>USD</t>
        </is>
      </c>
      <c r="I4270" s="11" t="n">
        <v>10</v>
      </c>
      <c r="J4270" s="11" t="n">
        <v>9</v>
      </c>
      <c r="K4270" s="11" t="n">
        <v>129</v>
      </c>
      <c r="L4270" s="11" t="n">
        <v>25</v>
      </c>
      <c r="M4270" s="11" t="n">
        <v>6</v>
      </c>
      <c r="N4270" s="11" t="n">
        <v>0.1</v>
      </c>
      <c r="O4270" s="7" t="n">
        <v>1916.2</v>
      </c>
      <c r="P4270" s="7" t="n">
        <v>1092.234</v>
      </c>
      <c r="Q4270" s="7">
        <f>text(E4270,"ddd")</f>
        <v/>
      </c>
      <c r="R4270" s="7">
        <f>G4270-F4270</f>
        <v/>
      </c>
      <c r="S4270" s="7">
        <f>E4270-D4270</f>
        <v/>
      </c>
      <c r="T4270" s="7">
        <f>O4270*M4270</f>
        <v/>
      </c>
      <c r="U4270" s="7">
        <f>T4270*N4270</f>
        <v/>
      </c>
      <c r="V4270" s="7">
        <f>T4270-U4270-(P4270*M4270)</f>
        <v/>
      </c>
      <c r="W4270" s="7">
        <f>VLOOKUP(L4270,'Products Sheet'!$A:$B,2,FALSE)</f>
        <v/>
      </c>
      <c r="X4270" s="7" t="n"/>
      <c r="Y4270" s="7" t="n"/>
      <c r="Z4270" s="7" t="n"/>
      <c r="AA4270" s="7" t="n"/>
      <c r="AB4270" s="7" t="n"/>
      <c r="AC4270" s="7" t="n"/>
    </row>
    <row r="4271" ht="9.75" customHeight="1" s="12">
      <c r="A4271" s="11" t="inlineStr">
        <is>
          <t>SO - 0006143</t>
        </is>
      </c>
      <c r="B4271" s="11" t="inlineStr">
        <is>
          <t>In-Store</t>
        </is>
      </c>
      <c r="C4271" s="11" t="inlineStr">
        <is>
          <t>WARE-XYS1001</t>
        </is>
      </c>
      <c r="D4271" s="6" t="n">
        <v>43900</v>
      </c>
      <c r="E4271" s="6" t="n">
        <v>43968</v>
      </c>
      <c r="F4271" s="6" t="n">
        <v>43974</v>
      </c>
      <c r="G4271" s="6" t="n">
        <v>43984</v>
      </c>
      <c r="H4271" s="11" t="inlineStr">
        <is>
          <t>USD</t>
        </is>
      </c>
      <c r="I4271" s="11" t="n">
        <v>11</v>
      </c>
      <c r="J4271" s="11" t="n">
        <v>2</v>
      </c>
      <c r="K4271" s="11" t="n">
        <v>47</v>
      </c>
      <c r="L4271" s="11" t="n">
        <v>25</v>
      </c>
      <c r="M4271" s="11" t="n">
        <v>1</v>
      </c>
      <c r="N4271" s="11" t="n">
        <v>0.075</v>
      </c>
      <c r="O4271" s="7" t="n">
        <v>3390.2</v>
      </c>
      <c r="P4271" s="7" t="n">
        <v>1966.316</v>
      </c>
      <c r="Q4271" s="7">
        <f>text(E4271,"ddd")</f>
        <v/>
      </c>
      <c r="R4271" s="7">
        <f>G4271-F4271</f>
        <v/>
      </c>
      <c r="S4271" s="7">
        <f>E4271-D4271</f>
        <v/>
      </c>
      <c r="T4271" s="7">
        <f>O4271*M4271</f>
        <v/>
      </c>
      <c r="U4271" s="7">
        <f>T4271*N4271</f>
        <v/>
      </c>
      <c r="V4271" s="7">
        <f>T4271-U4271-(P4271*M4271)</f>
        <v/>
      </c>
      <c r="W4271" s="7">
        <f>VLOOKUP(L4271,'Products Sheet'!$A:$B,2,FALSE)</f>
        <v/>
      </c>
      <c r="X4271" s="7" t="n"/>
      <c r="Y4271" s="7" t="n"/>
      <c r="Z4271" s="7" t="n"/>
      <c r="AA4271" s="7" t="n"/>
      <c r="AB4271" s="7" t="n"/>
      <c r="AC4271" s="7" t="n"/>
    </row>
    <row r="4272" ht="9.75" customHeight="1" s="12">
      <c r="A4272" s="11" t="inlineStr">
        <is>
          <t>SO - 0006166</t>
        </is>
      </c>
      <c r="B4272" s="11" t="inlineStr">
        <is>
          <t>Wholesale</t>
        </is>
      </c>
      <c r="C4272" s="11" t="inlineStr">
        <is>
          <t>WARE-UHY1004</t>
        </is>
      </c>
      <c r="D4272" s="6" t="n">
        <v>43800</v>
      </c>
      <c r="E4272" s="6" t="n">
        <v>43972</v>
      </c>
      <c r="F4272" s="6" t="n">
        <v>43979</v>
      </c>
      <c r="G4272" s="6" t="n">
        <v>43983</v>
      </c>
      <c r="H4272" s="11" t="inlineStr">
        <is>
          <t>USD</t>
        </is>
      </c>
      <c r="I4272" s="11" t="n">
        <v>26</v>
      </c>
      <c r="J4272" s="11" t="n">
        <v>24</v>
      </c>
      <c r="K4272" s="11" t="n">
        <v>208</v>
      </c>
      <c r="L4272" s="11" t="n">
        <v>25</v>
      </c>
      <c r="M4272" s="11" t="n">
        <v>1</v>
      </c>
      <c r="N4272" s="11" t="n">
        <v>0.4</v>
      </c>
      <c r="O4272" s="7" t="n">
        <v>6458.8</v>
      </c>
      <c r="P4272" s="7" t="n">
        <v>5489.98</v>
      </c>
      <c r="Q4272" s="7">
        <f>text(E4272,"ddd")</f>
        <v/>
      </c>
      <c r="R4272" s="7">
        <f>G4272-F4272</f>
        <v/>
      </c>
      <c r="S4272" s="7">
        <f>E4272-D4272</f>
        <v/>
      </c>
      <c r="T4272" s="7">
        <f>O4272*M4272</f>
        <v/>
      </c>
      <c r="U4272" s="7">
        <f>T4272*N4272</f>
        <v/>
      </c>
      <c r="V4272" s="7">
        <f>T4272-U4272-(P4272*M4272)</f>
        <v/>
      </c>
      <c r="W4272" s="7">
        <f>VLOOKUP(L4272,'Products Sheet'!$A:$B,2,FALSE)</f>
        <v/>
      </c>
      <c r="X4272" s="7" t="n"/>
      <c r="Y4272" s="7" t="n"/>
      <c r="Z4272" s="7" t="n"/>
      <c r="AA4272" s="7" t="n"/>
      <c r="AB4272" s="7" t="n"/>
      <c r="AC4272" s="7" t="n"/>
    </row>
    <row r="4273" ht="9.75" customHeight="1" s="12">
      <c r="A4273" s="11" t="inlineStr">
        <is>
          <t>SO - 0006213</t>
        </is>
      </c>
      <c r="B4273" s="11" t="inlineStr">
        <is>
          <t>Online</t>
        </is>
      </c>
      <c r="C4273" s="11" t="inlineStr">
        <is>
          <t>WARE-NMK1003</t>
        </is>
      </c>
      <c r="D4273" s="6" t="n">
        <v>43800</v>
      </c>
      <c r="E4273" s="6" t="n">
        <v>43977</v>
      </c>
      <c r="F4273" s="6" t="n">
        <v>43996</v>
      </c>
      <c r="G4273" s="6" t="n">
        <v>43999</v>
      </c>
      <c r="H4273" s="11" t="inlineStr">
        <is>
          <t>USD</t>
        </is>
      </c>
      <c r="I4273" s="11" t="n">
        <v>16</v>
      </c>
      <c r="J4273" s="11" t="n">
        <v>42</v>
      </c>
      <c r="K4273" s="11" t="n">
        <v>197</v>
      </c>
      <c r="L4273" s="11" t="n">
        <v>25</v>
      </c>
      <c r="M4273" s="11" t="n">
        <v>8</v>
      </c>
      <c r="N4273" s="11" t="n">
        <v>0.2</v>
      </c>
      <c r="O4273" s="7" t="n">
        <v>5266.2</v>
      </c>
      <c r="P4273" s="7" t="n">
        <v>4160.298</v>
      </c>
      <c r="Q4273" s="7">
        <f>text(E4273,"ddd")</f>
        <v/>
      </c>
      <c r="R4273" s="7">
        <f>G4273-F4273</f>
        <v/>
      </c>
      <c r="S4273" s="7">
        <f>E4273-D4273</f>
        <v/>
      </c>
      <c r="T4273" s="7">
        <f>O4273*M4273</f>
        <v/>
      </c>
      <c r="U4273" s="7">
        <f>T4273*N4273</f>
        <v/>
      </c>
      <c r="V4273" s="7">
        <f>T4273-U4273-(P4273*M4273)</f>
        <v/>
      </c>
      <c r="W4273" s="7">
        <f>VLOOKUP(L4273,'Products Sheet'!$A:$B,2,FALSE)</f>
        <v/>
      </c>
      <c r="X4273" s="7" t="n"/>
      <c r="Y4273" s="7" t="n"/>
      <c r="Z4273" s="7" t="n"/>
      <c r="AA4273" s="7" t="n"/>
      <c r="AB4273" s="7" t="n"/>
      <c r="AC4273" s="7" t="n"/>
    </row>
    <row r="4274" ht="9.75" customHeight="1" s="12">
      <c r="A4274" s="11" t="inlineStr">
        <is>
          <t>SO - 0006231</t>
        </is>
      </c>
      <c r="B4274" s="11" t="inlineStr">
        <is>
          <t>Distributor</t>
        </is>
      </c>
      <c r="C4274" s="11" t="inlineStr">
        <is>
          <t>WARE-MKL1006</t>
        </is>
      </c>
      <c r="D4274" s="6" t="n">
        <v>43900</v>
      </c>
      <c r="E4274" s="6" t="n">
        <v>43979</v>
      </c>
      <c r="F4274" s="6" t="n">
        <v>43991</v>
      </c>
      <c r="G4274" s="6" t="n">
        <v>43995</v>
      </c>
      <c r="H4274" s="11" t="inlineStr">
        <is>
          <t>USD</t>
        </is>
      </c>
      <c r="I4274" s="11" t="n">
        <v>21</v>
      </c>
      <c r="J4274" s="11" t="n">
        <v>48</v>
      </c>
      <c r="K4274" s="11" t="n">
        <v>343</v>
      </c>
      <c r="L4274" s="11" t="n">
        <v>25</v>
      </c>
      <c r="M4274" s="11" t="n">
        <v>4</v>
      </c>
      <c r="N4274" s="11" t="n">
        <v>0.05</v>
      </c>
      <c r="O4274" s="7" t="n">
        <v>864.3000000000001</v>
      </c>
      <c r="P4274" s="7" t="n">
        <v>561.7950000000001</v>
      </c>
      <c r="Q4274" s="7">
        <f>text(E4274,"ddd")</f>
        <v/>
      </c>
      <c r="R4274" s="7">
        <f>G4274-F4274</f>
        <v/>
      </c>
      <c r="S4274" s="7">
        <f>E4274-D4274</f>
        <v/>
      </c>
      <c r="T4274" s="7">
        <f>O4274*M4274</f>
        <v/>
      </c>
      <c r="U4274" s="7">
        <f>T4274*N4274</f>
        <v/>
      </c>
      <c r="V4274" s="7">
        <f>T4274-U4274-(P4274*M4274)</f>
        <v/>
      </c>
      <c r="W4274" s="7">
        <f>VLOOKUP(L4274,'Products Sheet'!$A:$B,2,FALSE)</f>
        <v/>
      </c>
      <c r="X4274" s="7" t="n"/>
      <c r="Y4274" s="7" t="n"/>
      <c r="Z4274" s="7" t="n"/>
      <c r="AA4274" s="7" t="n"/>
      <c r="AB4274" s="7" t="n"/>
      <c r="AC4274" s="7" t="n"/>
    </row>
    <row r="4275" ht="9.75" customHeight="1" s="12">
      <c r="A4275" s="11" t="inlineStr">
        <is>
          <t>SO - 0006293</t>
        </is>
      </c>
      <c r="B4275" s="11" t="inlineStr">
        <is>
          <t>Wholesale</t>
        </is>
      </c>
      <c r="C4275" s="11" t="inlineStr">
        <is>
          <t>WARE-MKL1006</t>
        </is>
      </c>
      <c r="D4275" s="6" t="n">
        <v>43900</v>
      </c>
      <c r="E4275" s="6" t="n">
        <v>43984</v>
      </c>
      <c r="F4275" s="6" t="n">
        <v>43992</v>
      </c>
      <c r="G4275" s="6" t="n">
        <v>44002</v>
      </c>
      <c r="H4275" s="11" t="inlineStr">
        <is>
          <t>USD</t>
        </is>
      </c>
      <c r="I4275" s="11" t="n">
        <v>28</v>
      </c>
      <c r="J4275" s="11" t="n">
        <v>7</v>
      </c>
      <c r="K4275" s="11" t="n">
        <v>362</v>
      </c>
      <c r="L4275" s="11" t="n">
        <v>25</v>
      </c>
      <c r="M4275" s="11" t="n">
        <v>4</v>
      </c>
      <c r="N4275" s="11" t="n">
        <v>0.05</v>
      </c>
      <c r="O4275" s="7" t="n">
        <v>3845.8</v>
      </c>
      <c r="P4275" s="7" t="n">
        <v>1769.068</v>
      </c>
      <c r="Q4275" s="7">
        <f>text(E4275,"ddd")</f>
        <v/>
      </c>
      <c r="R4275" s="7">
        <f>G4275-F4275</f>
        <v/>
      </c>
      <c r="S4275" s="7">
        <f>E4275-D4275</f>
        <v/>
      </c>
      <c r="T4275" s="7">
        <f>O4275*M4275</f>
        <v/>
      </c>
      <c r="U4275" s="7">
        <f>T4275*N4275</f>
        <v/>
      </c>
      <c r="V4275" s="7">
        <f>T4275-U4275-(P4275*M4275)</f>
        <v/>
      </c>
      <c r="W4275" s="7">
        <f>VLOOKUP(L4275,'Products Sheet'!$A:$B,2,FALSE)</f>
        <v/>
      </c>
      <c r="X4275" s="7" t="n"/>
      <c r="Y4275" s="7" t="n"/>
      <c r="Z4275" s="7" t="n"/>
      <c r="AA4275" s="7" t="n"/>
      <c r="AB4275" s="7" t="n"/>
      <c r="AC4275" s="7" t="n"/>
    </row>
    <row r="4276" ht="9.75" customHeight="1" s="12">
      <c r="A4276" s="11" t="inlineStr">
        <is>
          <t>SO - 0006431</t>
        </is>
      </c>
      <c r="B4276" s="11" t="inlineStr">
        <is>
          <t>Online</t>
        </is>
      </c>
      <c r="C4276" s="11" t="inlineStr">
        <is>
          <t>WARE-PUJ1005</t>
        </is>
      </c>
      <c r="D4276" s="6" t="n">
        <v>43900</v>
      </c>
      <c r="E4276" s="6" t="n">
        <v>44002</v>
      </c>
      <c r="F4276" s="6" t="n">
        <v>44017</v>
      </c>
      <c r="G4276" s="6" t="n">
        <v>44022</v>
      </c>
      <c r="H4276" s="11" t="inlineStr">
        <is>
          <t>USD</t>
        </is>
      </c>
      <c r="I4276" s="11" t="n">
        <v>16</v>
      </c>
      <c r="J4276" s="11" t="n">
        <v>21</v>
      </c>
      <c r="K4276" s="11" t="n">
        <v>265</v>
      </c>
      <c r="L4276" s="11" t="n">
        <v>25</v>
      </c>
      <c r="M4276" s="11" t="n">
        <v>4</v>
      </c>
      <c r="N4276" s="11" t="n">
        <v>0.075</v>
      </c>
      <c r="O4276" s="7" t="n">
        <v>1829.1</v>
      </c>
      <c r="P4276" s="7" t="n">
        <v>1207.206</v>
      </c>
      <c r="Q4276" s="7">
        <f>text(E4276,"ddd")</f>
        <v/>
      </c>
      <c r="R4276" s="7">
        <f>G4276-F4276</f>
        <v/>
      </c>
      <c r="S4276" s="7">
        <f>E4276-D4276</f>
        <v/>
      </c>
      <c r="T4276" s="7">
        <f>O4276*M4276</f>
        <v/>
      </c>
      <c r="U4276" s="7">
        <f>T4276*N4276</f>
        <v/>
      </c>
      <c r="V4276" s="7">
        <f>T4276-U4276-(P4276*M4276)</f>
        <v/>
      </c>
      <c r="W4276" s="7">
        <f>VLOOKUP(L4276,'Products Sheet'!$A:$B,2,FALSE)</f>
        <v/>
      </c>
      <c r="X4276" s="7" t="n"/>
      <c r="Y4276" s="7" t="n"/>
      <c r="Z4276" s="7" t="n"/>
      <c r="AA4276" s="7" t="n"/>
      <c r="AB4276" s="7" t="n"/>
      <c r="AC4276" s="7" t="n"/>
    </row>
    <row r="4277" ht="9.75" customHeight="1" s="12">
      <c r="A4277" s="11" t="inlineStr">
        <is>
          <t>SO - 0006502</t>
        </is>
      </c>
      <c r="B4277" s="11" t="inlineStr">
        <is>
          <t>Online</t>
        </is>
      </c>
      <c r="C4277" s="11" t="inlineStr">
        <is>
          <t>WARE-MKL1006</t>
        </is>
      </c>
      <c r="D4277" s="6" t="n">
        <v>43900</v>
      </c>
      <c r="E4277" s="6" t="n">
        <v>44010</v>
      </c>
      <c r="F4277" s="6" t="n">
        <v>44012</v>
      </c>
      <c r="G4277" s="6" t="n">
        <v>44014</v>
      </c>
      <c r="H4277" s="11" t="inlineStr">
        <is>
          <t>USD</t>
        </is>
      </c>
      <c r="I4277" s="11" t="n">
        <v>19</v>
      </c>
      <c r="J4277" s="11" t="n">
        <v>19</v>
      </c>
      <c r="K4277" s="11" t="n">
        <v>336</v>
      </c>
      <c r="L4277" s="11" t="n">
        <v>25</v>
      </c>
      <c r="M4277" s="11" t="n">
        <v>7</v>
      </c>
      <c r="N4277" s="11" t="n">
        <v>0.075</v>
      </c>
      <c r="O4277" s="7" t="n">
        <v>1025.1</v>
      </c>
      <c r="P4277" s="7" t="n">
        <v>697.0680000000001</v>
      </c>
      <c r="Q4277" s="7">
        <f>text(E4277,"ddd")</f>
        <v/>
      </c>
      <c r="R4277" s="7">
        <f>G4277-F4277</f>
        <v/>
      </c>
      <c r="S4277" s="7">
        <f>E4277-D4277</f>
        <v/>
      </c>
      <c r="T4277" s="7">
        <f>O4277*M4277</f>
        <v/>
      </c>
      <c r="U4277" s="7">
        <f>T4277*N4277</f>
        <v/>
      </c>
      <c r="V4277" s="7">
        <f>T4277-U4277-(P4277*M4277)</f>
        <v/>
      </c>
      <c r="W4277" s="7">
        <f>VLOOKUP(L4277,'Products Sheet'!$A:$B,2,FALSE)</f>
        <v/>
      </c>
      <c r="X4277" s="7" t="n"/>
      <c r="Y4277" s="7" t="n"/>
      <c r="Z4277" s="7" t="n"/>
      <c r="AA4277" s="7" t="n"/>
      <c r="AB4277" s="7" t="n"/>
      <c r="AC4277" s="7" t="n"/>
    </row>
    <row r="4278" ht="9.75" customHeight="1" s="12">
      <c r="A4278" s="11" t="inlineStr">
        <is>
          <t>SO - 0006533</t>
        </is>
      </c>
      <c r="B4278" s="11" t="inlineStr">
        <is>
          <t>In-Store</t>
        </is>
      </c>
      <c r="C4278" s="11" t="inlineStr">
        <is>
          <t>WARE-NMK1003</t>
        </is>
      </c>
      <c r="D4278" s="6" t="n">
        <v>43900</v>
      </c>
      <c r="E4278" s="6" t="n">
        <v>44014</v>
      </c>
      <c r="F4278" s="6" t="n">
        <v>44023</v>
      </c>
      <c r="G4278" s="6" t="n">
        <v>44029</v>
      </c>
      <c r="H4278" s="11" t="inlineStr">
        <is>
          <t>USD</t>
        </is>
      </c>
      <c r="I4278" s="11" t="n">
        <v>5</v>
      </c>
      <c r="J4278" s="11" t="n">
        <v>50</v>
      </c>
      <c r="K4278" s="11" t="n">
        <v>179</v>
      </c>
      <c r="L4278" s="11" t="n">
        <v>25</v>
      </c>
      <c r="M4278" s="11" t="n">
        <v>3</v>
      </c>
      <c r="N4278" s="11" t="n">
        <v>0.075</v>
      </c>
      <c r="O4278" s="7" t="n">
        <v>6378.400000000001</v>
      </c>
      <c r="P4278" s="7" t="n">
        <v>4783.8</v>
      </c>
      <c r="Q4278" s="7">
        <f>text(E4278,"ddd")</f>
        <v/>
      </c>
      <c r="R4278" s="7">
        <f>G4278-F4278</f>
        <v/>
      </c>
      <c r="S4278" s="7">
        <f>E4278-D4278</f>
        <v/>
      </c>
      <c r="T4278" s="7">
        <f>O4278*M4278</f>
        <v/>
      </c>
      <c r="U4278" s="7">
        <f>T4278*N4278</f>
        <v/>
      </c>
      <c r="V4278" s="7">
        <f>T4278-U4278-(P4278*M4278)</f>
        <v/>
      </c>
      <c r="W4278" s="7">
        <f>VLOOKUP(L4278,'Products Sheet'!$A:$B,2,FALSE)</f>
        <v/>
      </c>
      <c r="X4278" s="7" t="n"/>
      <c r="Y4278" s="7" t="n"/>
      <c r="Z4278" s="7" t="n"/>
      <c r="AA4278" s="7" t="n"/>
      <c r="AB4278" s="7" t="n"/>
      <c r="AC4278" s="7" t="n"/>
    </row>
    <row r="4279" ht="9.75" customHeight="1" s="12">
      <c r="A4279" s="11" t="inlineStr">
        <is>
          <t>SO - 0006687</t>
        </is>
      </c>
      <c r="B4279" s="11" t="inlineStr">
        <is>
          <t>In-Store</t>
        </is>
      </c>
      <c r="C4279" s="11" t="inlineStr">
        <is>
          <t>WARE-UHY1004</t>
        </is>
      </c>
      <c r="D4279" s="6" t="n">
        <v>43900</v>
      </c>
      <c r="E4279" s="6" t="n">
        <v>44031</v>
      </c>
      <c r="F4279" s="6" t="n">
        <v>44048</v>
      </c>
      <c r="G4279" s="6" t="n">
        <v>44055</v>
      </c>
      <c r="H4279" s="11" t="inlineStr">
        <is>
          <t>USD</t>
        </is>
      </c>
      <c r="I4279" s="11" t="n">
        <v>5</v>
      </c>
      <c r="J4279" s="11" t="n">
        <v>1</v>
      </c>
      <c r="K4279" s="11" t="n">
        <v>249</v>
      </c>
      <c r="L4279" s="11" t="n">
        <v>25</v>
      </c>
      <c r="M4279" s="11" t="n">
        <v>5</v>
      </c>
      <c r="N4279" s="11" t="n">
        <v>0.075</v>
      </c>
      <c r="O4279" s="7" t="n">
        <v>1031.8</v>
      </c>
      <c r="P4279" s="7" t="n">
        <v>804.804</v>
      </c>
      <c r="Q4279" s="7">
        <f>text(E4279,"ddd")</f>
        <v/>
      </c>
      <c r="R4279" s="7">
        <f>G4279-F4279</f>
        <v/>
      </c>
      <c r="S4279" s="7">
        <f>E4279-D4279</f>
        <v/>
      </c>
      <c r="T4279" s="7">
        <f>O4279*M4279</f>
        <v/>
      </c>
      <c r="U4279" s="7">
        <f>T4279*N4279</f>
        <v/>
      </c>
      <c r="V4279" s="7">
        <f>T4279-U4279-(P4279*M4279)</f>
        <v/>
      </c>
      <c r="W4279" s="7">
        <f>VLOOKUP(L4279,'Products Sheet'!$A:$B,2,FALSE)</f>
        <v/>
      </c>
      <c r="X4279" s="7" t="n"/>
      <c r="Y4279" s="7" t="n"/>
      <c r="Z4279" s="7" t="n"/>
      <c r="AA4279" s="7" t="n"/>
      <c r="AB4279" s="7" t="n"/>
      <c r="AC4279" s="7" t="n"/>
    </row>
    <row r="4280" ht="9.75" customHeight="1" s="12">
      <c r="A4280" s="11" t="inlineStr">
        <is>
          <t>SO - 0006723</t>
        </is>
      </c>
      <c r="B4280" s="11" t="inlineStr">
        <is>
          <t>In-Store</t>
        </is>
      </c>
      <c r="C4280" s="11" t="inlineStr">
        <is>
          <t>WARE-UHY1004</t>
        </is>
      </c>
      <c r="D4280" s="6" t="n">
        <v>43900</v>
      </c>
      <c r="E4280" s="6" t="n">
        <v>44034</v>
      </c>
      <c r="F4280" s="6" t="n">
        <v>44052</v>
      </c>
      <c r="G4280" s="6" t="n">
        <v>44057</v>
      </c>
      <c r="H4280" s="11" t="inlineStr">
        <is>
          <t>USD</t>
        </is>
      </c>
      <c r="I4280" s="11" t="n">
        <v>4</v>
      </c>
      <c r="J4280" s="11" t="n">
        <v>13</v>
      </c>
      <c r="K4280" s="11" t="n">
        <v>230</v>
      </c>
      <c r="L4280" s="11" t="n">
        <v>25</v>
      </c>
      <c r="M4280" s="11" t="n">
        <v>6</v>
      </c>
      <c r="N4280" s="11" t="n">
        <v>0.05</v>
      </c>
      <c r="O4280" s="7" t="n">
        <v>1065.3</v>
      </c>
      <c r="P4280" s="7" t="n">
        <v>426.12</v>
      </c>
      <c r="Q4280" s="7">
        <f>text(E4280,"ddd")</f>
        <v/>
      </c>
      <c r="R4280" s="7">
        <f>G4280-F4280</f>
        <v/>
      </c>
      <c r="S4280" s="7">
        <f>E4280-D4280</f>
        <v/>
      </c>
      <c r="T4280" s="7">
        <f>O4280*M4280</f>
        <v/>
      </c>
      <c r="U4280" s="7">
        <f>T4280*N4280</f>
        <v/>
      </c>
      <c r="V4280" s="7">
        <f>T4280-U4280-(P4280*M4280)</f>
        <v/>
      </c>
      <c r="W4280" s="7">
        <f>VLOOKUP(L4280,'Products Sheet'!$A:$B,2,FALSE)</f>
        <v/>
      </c>
      <c r="X4280" s="7" t="n"/>
      <c r="Y4280" s="7" t="n"/>
      <c r="Z4280" s="7" t="n"/>
      <c r="AA4280" s="7" t="n"/>
      <c r="AB4280" s="7" t="n"/>
      <c r="AC4280" s="7" t="n"/>
    </row>
    <row r="4281" ht="9.75" customHeight="1" s="12">
      <c r="A4281" s="11" t="inlineStr">
        <is>
          <t>SO - 0006725</t>
        </is>
      </c>
      <c r="B4281" s="11" t="inlineStr">
        <is>
          <t>Wholesale</t>
        </is>
      </c>
      <c r="C4281" s="11" t="inlineStr">
        <is>
          <t>WARE-NMK1003</t>
        </is>
      </c>
      <c r="D4281" s="6" t="n">
        <v>44000</v>
      </c>
      <c r="E4281" s="6" t="n">
        <v>44035</v>
      </c>
      <c r="F4281" s="6" t="n">
        <v>44058</v>
      </c>
      <c r="G4281" s="6" t="n">
        <v>44068</v>
      </c>
      <c r="H4281" s="11" t="inlineStr">
        <is>
          <t>USD</t>
        </is>
      </c>
      <c r="I4281" s="11" t="n">
        <v>28</v>
      </c>
      <c r="J4281" s="11" t="n">
        <v>12</v>
      </c>
      <c r="K4281" s="11" t="n">
        <v>131</v>
      </c>
      <c r="L4281" s="11" t="n">
        <v>25</v>
      </c>
      <c r="M4281" s="11" t="n">
        <v>5</v>
      </c>
      <c r="N4281" s="11" t="n">
        <v>0.15</v>
      </c>
      <c r="O4281" s="7" t="n">
        <v>2458.9</v>
      </c>
      <c r="P4281" s="7" t="n">
        <v>1180.272</v>
      </c>
      <c r="Q4281" s="7">
        <f>text(E4281,"ddd")</f>
        <v/>
      </c>
      <c r="R4281" s="7">
        <f>G4281-F4281</f>
        <v/>
      </c>
      <c r="S4281" s="7">
        <f>E4281-D4281</f>
        <v/>
      </c>
      <c r="T4281" s="7">
        <f>O4281*M4281</f>
        <v/>
      </c>
      <c r="U4281" s="7">
        <f>T4281*N4281</f>
        <v/>
      </c>
      <c r="V4281" s="7">
        <f>T4281-U4281-(P4281*M4281)</f>
        <v/>
      </c>
      <c r="W4281" s="7">
        <f>VLOOKUP(L4281,'Products Sheet'!$A:$B,2,FALSE)</f>
        <v/>
      </c>
      <c r="X4281" s="7" t="n"/>
      <c r="Y4281" s="7" t="n"/>
      <c r="Z4281" s="7" t="n"/>
      <c r="AA4281" s="7" t="n"/>
      <c r="AB4281" s="7" t="n"/>
      <c r="AC4281" s="7" t="n"/>
    </row>
    <row r="4282" ht="9.75" customHeight="1" s="12">
      <c r="A4282" s="11" t="inlineStr">
        <is>
          <t>SO - 0006744</t>
        </is>
      </c>
      <c r="B4282" s="11" t="inlineStr">
        <is>
          <t>In-Store</t>
        </is>
      </c>
      <c r="C4282" s="11" t="inlineStr">
        <is>
          <t>WARE-MKL1006</t>
        </is>
      </c>
      <c r="D4282" s="6" t="n">
        <v>44000</v>
      </c>
      <c r="E4282" s="6" t="n">
        <v>44037</v>
      </c>
      <c r="F4282" s="6" t="n">
        <v>44052</v>
      </c>
      <c r="G4282" s="6" t="n">
        <v>44053</v>
      </c>
      <c r="H4282" s="11" t="inlineStr">
        <is>
          <t>USD</t>
        </is>
      </c>
      <c r="I4282" s="11" t="n">
        <v>10</v>
      </c>
      <c r="J4282" s="11" t="n">
        <v>23</v>
      </c>
      <c r="K4282" s="11" t="n">
        <v>362</v>
      </c>
      <c r="L4282" s="11" t="n">
        <v>25</v>
      </c>
      <c r="M4282" s="11" t="n">
        <v>5</v>
      </c>
      <c r="N4282" s="11" t="n">
        <v>0.05</v>
      </c>
      <c r="O4282" s="7" t="n">
        <v>5025</v>
      </c>
      <c r="P4282" s="7" t="n">
        <v>3567.75</v>
      </c>
      <c r="Q4282" s="7">
        <f>text(E4282,"ddd")</f>
        <v/>
      </c>
      <c r="R4282" s="7">
        <f>G4282-F4282</f>
        <v/>
      </c>
      <c r="S4282" s="7">
        <f>E4282-D4282</f>
        <v/>
      </c>
      <c r="T4282" s="7">
        <f>O4282*M4282</f>
        <v/>
      </c>
      <c r="U4282" s="7">
        <f>T4282*N4282</f>
        <v/>
      </c>
      <c r="V4282" s="7">
        <f>T4282-U4282-(P4282*M4282)</f>
        <v/>
      </c>
      <c r="W4282" s="7">
        <f>VLOOKUP(L4282,'Products Sheet'!$A:$B,2,FALSE)</f>
        <v/>
      </c>
      <c r="X4282" s="7" t="n"/>
      <c r="Y4282" s="7" t="n"/>
      <c r="Z4282" s="7" t="n"/>
      <c r="AA4282" s="7" t="n"/>
      <c r="AB4282" s="7" t="n"/>
      <c r="AC4282" s="7" t="n"/>
    </row>
    <row r="4283" ht="9.75" customHeight="1" s="12">
      <c r="A4283" s="11" t="inlineStr">
        <is>
          <t>SO - 0006755</t>
        </is>
      </c>
      <c r="B4283" s="11" t="inlineStr">
        <is>
          <t>Online</t>
        </is>
      </c>
      <c r="C4283" s="11" t="inlineStr">
        <is>
          <t>WARE-UHY1004</t>
        </is>
      </c>
      <c r="D4283" s="6" t="n">
        <v>43900</v>
      </c>
      <c r="E4283" s="6" t="n">
        <v>44038</v>
      </c>
      <c r="F4283" s="6" t="n">
        <v>44041</v>
      </c>
      <c r="G4283" s="6" t="n">
        <v>44045</v>
      </c>
      <c r="H4283" s="11" t="inlineStr">
        <is>
          <t>USD</t>
        </is>
      </c>
      <c r="I4283" s="11" t="n">
        <v>19</v>
      </c>
      <c r="J4283" s="11" t="n">
        <v>2</v>
      </c>
      <c r="K4283" s="11" t="n">
        <v>215</v>
      </c>
      <c r="L4283" s="11" t="n">
        <v>25</v>
      </c>
      <c r="M4283" s="11" t="n">
        <v>5</v>
      </c>
      <c r="N4283" s="11" t="n">
        <v>0.075</v>
      </c>
      <c r="O4283" s="7" t="n">
        <v>1139</v>
      </c>
      <c r="P4283" s="7" t="n">
        <v>706.1799999999999</v>
      </c>
      <c r="Q4283" s="7">
        <f>text(E4283,"ddd")</f>
        <v/>
      </c>
      <c r="R4283" s="7">
        <f>G4283-F4283</f>
        <v/>
      </c>
      <c r="S4283" s="7">
        <f>E4283-D4283</f>
        <v/>
      </c>
      <c r="T4283" s="7">
        <f>O4283*M4283</f>
        <v/>
      </c>
      <c r="U4283" s="7">
        <f>T4283*N4283</f>
        <v/>
      </c>
      <c r="V4283" s="7">
        <f>T4283-U4283-(P4283*M4283)</f>
        <v/>
      </c>
      <c r="W4283" s="7">
        <f>VLOOKUP(L4283,'Products Sheet'!$A:$B,2,FALSE)</f>
        <v/>
      </c>
      <c r="X4283" s="7" t="n"/>
      <c r="Y4283" s="7" t="n"/>
      <c r="Z4283" s="7" t="n"/>
      <c r="AA4283" s="7" t="n"/>
      <c r="AB4283" s="7" t="n"/>
      <c r="AC4283" s="7" t="n"/>
    </row>
    <row r="4284" ht="9.75" customHeight="1" s="12">
      <c r="A4284" s="11" t="inlineStr">
        <is>
          <t>SO - 0006776</t>
        </is>
      </c>
      <c r="B4284" s="11" t="inlineStr">
        <is>
          <t>Online</t>
        </is>
      </c>
      <c r="C4284" s="11" t="inlineStr">
        <is>
          <t>WARE-NMK1003</t>
        </is>
      </c>
      <c r="D4284" s="6" t="n">
        <v>43900</v>
      </c>
      <c r="E4284" s="6" t="n">
        <v>44041</v>
      </c>
      <c r="F4284" s="6" t="n">
        <v>44052</v>
      </c>
      <c r="G4284" s="6" t="n">
        <v>44059</v>
      </c>
      <c r="H4284" s="11" t="inlineStr">
        <is>
          <t>USD</t>
        </is>
      </c>
      <c r="I4284" s="11" t="n">
        <v>19</v>
      </c>
      <c r="J4284" s="11" t="n">
        <v>45</v>
      </c>
      <c r="K4284" s="11" t="n">
        <v>108</v>
      </c>
      <c r="L4284" s="11" t="n">
        <v>25</v>
      </c>
      <c r="M4284" s="11" t="n">
        <v>8</v>
      </c>
      <c r="N4284" s="11" t="n">
        <v>0.1</v>
      </c>
      <c r="O4284" s="7" t="n">
        <v>214.4</v>
      </c>
      <c r="P4284" s="7" t="n">
        <v>96.48</v>
      </c>
      <c r="Q4284" s="7">
        <f>text(E4284,"ddd")</f>
        <v/>
      </c>
      <c r="R4284" s="7">
        <f>G4284-F4284</f>
        <v/>
      </c>
      <c r="S4284" s="7">
        <f>E4284-D4284</f>
        <v/>
      </c>
      <c r="T4284" s="7">
        <f>O4284*M4284</f>
        <v/>
      </c>
      <c r="U4284" s="7">
        <f>T4284*N4284</f>
        <v/>
      </c>
      <c r="V4284" s="7">
        <f>T4284-U4284-(P4284*M4284)</f>
        <v/>
      </c>
      <c r="W4284" s="7">
        <f>VLOOKUP(L4284,'Products Sheet'!$A:$B,2,FALSE)</f>
        <v/>
      </c>
      <c r="X4284" s="7" t="n"/>
      <c r="Y4284" s="7" t="n"/>
      <c r="Z4284" s="7" t="n"/>
      <c r="AA4284" s="7" t="n"/>
      <c r="AB4284" s="7" t="n"/>
      <c r="AC4284" s="7" t="n"/>
    </row>
    <row r="4285" ht="9.75" customHeight="1" s="12">
      <c r="A4285" s="11" t="inlineStr">
        <is>
          <t>SO - 0006879</t>
        </is>
      </c>
      <c r="B4285" s="11" t="inlineStr">
        <is>
          <t>In-Store</t>
        </is>
      </c>
      <c r="C4285" s="11" t="inlineStr">
        <is>
          <t>WARE-UHY1004</t>
        </is>
      </c>
      <c r="D4285" s="6" t="n">
        <v>44000</v>
      </c>
      <c r="E4285" s="6" t="n">
        <v>44054</v>
      </c>
      <c r="F4285" s="6" t="n">
        <v>44076</v>
      </c>
      <c r="G4285" s="6" t="n">
        <v>44082</v>
      </c>
      <c r="H4285" s="11" t="inlineStr">
        <is>
          <t>USD</t>
        </is>
      </c>
      <c r="I4285" s="11" t="n">
        <v>9</v>
      </c>
      <c r="J4285" s="11" t="n">
        <v>33</v>
      </c>
      <c r="K4285" s="11" t="n">
        <v>210</v>
      </c>
      <c r="L4285" s="11" t="n">
        <v>25</v>
      </c>
      <c r="M4285" s="11" t="n">
        <v>6</v>
      </c>
      <c r="N4285" s="11" t="n">
        <v>0.3</v>
      </c>
      <c r="O4285" s="7" t="n">
        <v>797.3000000000001</v>
      </c>
      <c r="P4285" s="7" t="n">
        <v>422.5690000000001</v>
      </c>
      <c r="Q4285" s="7">
        <f>text(E4285,"ddd")</f>
        <v/>
      </c>
      <c r="R4285" s="7">
        <f>G4285-F4285</f>
        <v/>
      </c>
      <c r="S4285" s="7">
        <f>E4285-D4285</f>
        <v/>
      </c>
      <c r="T4285" s="7">
        <f>O4285*M4285</f>
        <v/>
      </c>
      <c r="U4285" s="7">
        <f>T4285*N4285</f>
        <v/>
      </c>
      <c r="V4285" s="7">
        <f>T4285-U4285-(P4285*M4285)</f>
        <v/>
      </c>
      <c r="W4285" s="7">
        <f>VLOOKUP(L4285,'Products Sheet'!$A:$B,2,FALSE)</f>
        <v/>
      </c>
      <c r="X4285" s="7" t="n"/>
      <c r="Y4285" s="7" t="n"/>
      <c r="Z4285" s="7" t="n"/>
      <c r="AA4285" s="7" t="n"/>
      <c r="AB4285" s="7" t="n"/>
      <c r="AC4285" s="7" t="n"/>
    </row>
    <row r="4286" ht="9.75" customHeight="1" s="12">
      <c r="A4286" s="11" t="inlineStr">
        <is>
          <t>SO - 0006882</t>
        </is>
      </c>
      <c r="B4286" s="11" t="inlineStr">
        <is>
          <t>Distributor</t>
        </is>
      </c>
      <c r="C4286" s="11" t="inlineStr">
        <is>
          <t>WARE-NBV1002</t>
        </is>
      </c>
      <c r="D4286" s="6" t="n">
        <v>44000</v>
      </c>
      <c r="E4286" s="6" t="n">
        <v>44055</v>
      </c>
      <c r="F4286" s="6" t="n">
        <v>44061</v>
      </c>
      <c r="G4286" s="6" t="n">
        <v>44063</v>
      </c>
      <c r="H4286" s="11" t="inlineStr">
        <is>
          <t>USD</t>
        </is>
      </c>
      <c r="I4286" s="11" t="n">
        <v>25</v>
      </c>
      <c r="J4286" s="11" t="n">
        <v>20</v>
      </c>
      <c r="K4286" s="11" t="n">
        <v>70</v>
      </c>
      <c r="L4286" s="11" t="n">
        <v>25</v>
      </c>
      <c r="M4286" s="11" t="n">
        <v>6</v>
      </c>
      <c r="N4286" s="11" t="n">
        <v>0.05</v>
      </c>
      <c r="O4286" s="7" t="n">
        <v>1018.4</v>
      </c>
      <c r="P4286" s="7" t="n">
        <v>570.3040000000001</v>
      </c>
      <c r="Q4286" s="7">
        <f>text(E4286,"ddd")</f>
        <v/>
      </c>
      <c r="R4286" s="7">
        <f>G4286-F4286</f>
        <v/>
      </c>
      <c r="S4286" s="7">
        <f>E4286-D4286</f>
        <v/>
      </c>
      <c r="T4286" s="7">
        <f>O4286*M4286</f>
        <v/>
      </c>
      <c r="U4286" s="7">
        <f>T4286*N4286</f>
        <v/>
      </c>
      <c r="V4286" s="7">
        <f>T4286-U4286-(P4286*M4286)</f>
        <v/>
      </c>
      <c r="W4286" s="7">
        <f>VLOOKUP(L4286,'Products Sheet'!$A:$B,2,FALSE)</f>
        <v/>
      </c>
      <c r="X4286" s="7" t="n"/>
      <c r="Y4286" s="7" t="n"/>
      <c r="Z4286" s="7" t="n"/>
      <c r="AA4286" s="7" t="n"/>
      <c r="AB4286" s="7" t="n"/>
      <c r="AC4286" s="7" t="n"/>
    </row>
    <row r="4287" ht="9.75" customHeight="1" s="12">
      <c r="A4287" s="11" t="inlineStr">
        <is>
          <t>SO - 0006915</t>
        </is>
      </c>
      <c r="B4287" s="11" t="inlineStr">
        <is>
          <t>Wholesale</t>
        </is>
      </c>
      <c r="C4287" s="11" t="inlineStr">
        <is>
          <t>WARE-NMK1003</t>
        </is>
      </c>
      <c r="D4287" s="6" t="n">
        <v>44000</v>
      </c>
      <c r="E4287" s="6" t="n">
        <v>44058</v>
      </c>
      <c r="F4287" s="6" t="n">
        <v>44084</v>
      </c>
      <c r="G4287" s="6" t="n">
        <v>44092</v>
      </c>
      <c r="H4287" s="11" t="inlineStr">
        <is>
          <t>USD</t>
        </is>
      </c>
      <c r="I4287" s="11" t="n">
        <v>26</v>
      </c>
      <c r="J4287" s="11" t="n">
        <v>25</v>
      </c>
      <c r="K4287" s="11" t="n">
        <v>161</v>
      </c>
      <c r="L4287" s="11" t="n">
        <v>25</v>
      </c>
      <c r="M4287" s="11" t="n">
        <v>7</v>
      </c>
      <c r="N4287" s="11" t="n">
        <v>0.075</v>
      </c>
      <c r="O4287" s="7" t="n">
        <v>201</v>
      </c>
      <c r="P4287" s="7" t="n">
        <v>158.79</v>
      </c>
      <c r="Q4287" s="7">
        <f>text(E4287,"ddd")</f>
        <v/>
      </c>
      <c r="R4287" s="7">
        <f>G4287-F4287</f>
        <v/>
      </c>
      <c r="S4287" s="7">
        <f>E4287-D4287</f>
        <v/>
      </c>
      <c r="T4287" s="7">
        <f>O4287*M4287</f>
        <v/>
      </c>
      <c r="U4287" s="7">
        <f>T4287*N4287</f>
        <v/>
      </c>
      <c r="V4287" s="7">
        <f>T4287-U4287-(P4287*M4287)</f>
        <v/>
      </c>
      <c r="W4287" s="7">
        <f>VLOOKUP(L4287,'Products Sheet'!$A:$B,2,FALSE)</f>
        <v/>
      </c>
      <c r="X4287" s="7" t="n"/>
      <c r="Y4287" s="7" t="n"/>
      <c r="Z4287" s="7" t="n"/>
      <c r="AA4287" s="7" t="n"/>
      <c r="AB4287" s="7" t="n"/>
      <c r="AC4287" s="7" t="n"/>
    </row>
    <row r="4288" ht="9.75" customHeight="1" s="12">
      <c r="A4288" s="11" t="inlineStr">
        <is>
          <t>SO - 0006959</t>
        </is>
      </c>
      <c r="B4288" s="11" t="inlineStr">
        <is>
          <t>In-Store</t>
        </is>
      </c>
      <c r="C4288" s="11" t="inlineStr">
        <is>
          <t>WARE-UHY1004</t>
        </is>
      </c>
      <c r="D4288" s="6" t="n">
        <v>44000</v>
      </c>
      <c r="E4288" s="6" t="n">
        <v>44064</v>
      </c>
      <c r="F4288" s="6" t="n">
        <v>44088</v>
      </c>
      <c r="G4288" s="6" t="n">
        <v>44097</v>
      </c>
      <c r="H4288" s="11" t="inlineStr">
        <is>
          <t>USD</t>
        </is>
      </c>
      <c r="I4288" s="11" t="n">
        <v>11</v>
      </c>
      <c r="J4288" s="11" t="n">
        <v>21</v>
      </c>
      <c r="K4288" s="11" t="n">
        <v>224</v>
      </c>
      <c r="L4288" s="11" t="n">
        <v>25</v>
      </c>
      <c r="M4288" s="11" t="n">
        <v>3</v>
      </c>
      <c r="N4288" s="11" t="n">
        <v>0.1</v>
      </c>
      <c r="O4288" s="7" t="n">
        <v>1072</v>
      </c>
      <c r="P4288" s="7" t="n">
        <v>621.76</v>
      </c>
      <c r="Q4288" s="7">
        <f>text(E4288,"ddd")</f>
        <v/>
      </c>
      <c r="R4288" s="7">
        <f>G4288-F4288</f>
        <v/>
      </c>
      <c r="S4288" s="7">
        <f>E4288-D4288</f>
        <v/>
      </c>
      <c r="T4288" s="7">
        <f>O4288*M4288</f>
        <v/>
      </c>
      <c r="U4288" s="7">
        <f>T4288*N4288</f>
        <v/>
      </c>
      <c r="V4288" s="7">
        <f>T4288-U4288-(P4288*M4288)</f>
        <v/>
      </c>
      <c r="W4288" s="7">
        <f>VLOOKUP(L4288,'Products Sheet'!$A:$B,2,FALSE)</f>
        <v/>
      </c>
      <c r="X4288" s="7" t="n"/>
      <c r="Y4288" s="7" t="n"/>
      <c r="Z4288" s="7" t="n"/>
      <c r="AA4288" s="7" t="n"/>
      <c r="AB4288" s="7" t="n"/>
      <c r="AC4288" s="7" t="n"/>
    </row>
    <row r="4289" ht="9.75" customHeight="1" s="12">
      <c r="A4289" s="11" t="inlineStr">
        <is>
          <t>SO - 0006965</t>
        </is>
      </c>
      <c r="B4289" s="11" t="inlineStr">
        <is>
          <t>In-Store</t>
        </is>
      </c>
      <c r="C4289" s="11" t="inlineStr">
        <is>
          <t>WARE-NMK1003</t>
        </is>
      </c>
      <c r="D4289" s="6" t="n">
        <v>44000</v>
      </c>
      <c r="E4289" s="6" t="n">
        <v>44064</v>
      </c>
      <c r="F4289" s="6" t="n">
        <v>44070</v>
      </c>
      <c r="G4289" s="6" t="n">
        <v>44072</v>
      </c>
      <c r="H4289" s="11" t="inlineStr">
        <is>
          <t>USD</t>
        </is>
      </c>
      <c r="I4289" s="11" t="n">
        <v>1</v>
      </c>
      <c r="J4289" s="11" t="n">
        <v>45</v>
      </c>
      <c r="K4289" s="11" t="n">
        <v>181</v>
      </c>
      <c r="L4289" s="11" t="n">
        <v>25</v>
      </c>
      <c r="M4289" s="11" t="n">
        <v>6</v>
      </c>
      <c r="N4289" s="11" t="n">
        <v>0.2</v>
      </c>
      <c r="O4289" s="7" t="n">
        <v>207.7</v>
      </c>
      <c r="P4289" s="7" t="n">
        <v>128.774</v>
      </c>
      <c r="Q4289" s="7">
        <f>text(E4289,"ddd")</f>
        <v/>
      </c>
      <c r="R4289" s="7">
        <f>G4289-F4289</f>
        <v/>
      </c>
      <c r="S4289" s="7">
        <f>E4289-D4289</f>
        <v/>
      </c>
      <c r="T4289" s="7">
        <f>O4289*M4289</f>
        <v/>
      </c>
      <c r="U4289" s="7">
        <f>T4289*N4289</f>
        <v/>
      </c>
      <c r="V4289" s="7">
        <f>T4289-U4289-(P4289*M4289)</f>
        <v/>
      </c>
      <c r="W4289" s="7">
        <f>VLOOKUP(L4289,'Products Sheet'!$A:$B,2,FALSE)</f>
        <v/>
      </c>
      <c r="X4289" s="7" t="n"/>
      <c r="Y4289" s="7" t="n"/>
      <c r="Z4289" s="7" t="n"/>
      <c r="AA4289" s="7" t="n"/>
      <c r="AB4289" s="7" t="n"/>
      <c r="AC4289" s="7" t="n"/>
    </row>
    <row r="4290" ht="9.75" customHeight="1" s="12">
      <c r="A4290" s="11" t="inlineStr">
        <is>
          <t>SO - 0007036</t>
        </is>
      </c>
      <c r="B4290" s="11" t="inlineStr">
        <is>
          <t>Distributor</t>
        </is>
      </c>
      <c r="C4290" s="11" t="inlineStr">
        <is>
          <t>WARE-NMK1003</t>
        </is>
      </c>
      <c r="D4290" s="6" t="n">
        <v>44000</v>
      </c>
      <c r="E4290" s="6" t="n">
        <v>44073</v>
      </c>
      <c r="F4290" s="6" t="n">
        <v>44083</v>
      </c>
      <c r="G4290" s="6" t="n">
        <v>44093</v>
      </c>
      <c r="H4290" s="11" t="inlineStr">
        <is>
          <t>USD</t>
        </is>
      </c>
      <c r="I4290" s="11" t="n">
        <v>21</v>
      </c>
      <c r="J4290" s="11" t="n">
        <v>1</v>
      </c>
      <c r="K4290" s="11" t="n">
        <v>106</v>
      </c>
      <c r="L4290" s="11" t="n">
        <v>25</v>
      </c>
      <c r="M4290" s="11" t="n">
        <v>1</v>
      </c>
      <c r="N4290" s="11" t="n">
        <v>0.3</v>
      </c>
      <c r="O4290" s="7" t="n">
        <v>1889.4</v>
      </c>
      <c r="P4290" s="7" t="n">
        <v>831.336</v>
      </c>
      <c r="Q4290" s="7">
        <f>text(E4290,"ddd")</f>
        <v/>
      </c>
      <c r="R4290" s="7">
        <f>G4290-F4290</f>
        <v/>
      </c>
      <c r="S4290" s="7">
        <f>E4290-D4290</f>
        <v/>
      </c>
      <c r="T4290" s="7">
        <f>O4290*M4290</f>
        <v/>
      </c>
      <c r="U4290" s="7">
        <f>T4290*N4290</f>
        <v/>
      </c>
      <c r="V4290" s="7">
        <f>T4290-U4290-(P4290*M4290)</f>
        <v/>
      </c>
      <c r="W4290" s="7">
        <f>VLOOKUP(L4290,'Products Sheet'!$A:$B,2,FALSE)</f>
        <v/>
      </c>
      <c r="X4290" s="7" t="n"/>
      <c r="Y4290" s="7" t="n"/>
      <c r="Z4290" s="7" t="n"/>
      <c r="AA4290" s="7" t="n"/>
      <c r="AB4290" s="7" t="n"/>
      <c r="AC4290" s="7" t="n"/>
    </row>
    <row r="4291" ht="9.75" customHeight="1" s="12">
      <c r="A4291" s="11" t="inlineStr">
        <is>
          <t>SO - 0007088</t>
        </is>
      </c>
      <c r="B4291" s="11" t="inlineStr">
        <is>
          <t>Wholesale</t>
        </is>
      </c>
      <c r="C4291" s="11" t="inlineStr">
        <is>
          <t>WARE-XYS1001</t>
        </is>
      </c>
      <c r="D4291" s="6" t="n">
        <v>43900</v>
      </c>
      <c r="E4291" s="6" t="n">
        <v>44079</v>
      </c>
      <c r="F4291" s="6" t="n">
        <v>44096</v>
      </c>
      <c r="G4291" s="6" t="n">
        <v>44106</v>
      </c>
      <c r="H4291" s="11" t="inlineStr">
        <is>
          <t>USD</t>
        </is>
      </c>
      <c r="I4291" s="11" t="n">
        <v>26</v>
      </c>
      <c r="J4291" s="11" t="n">
        <v>41</v>
      </c>
      <c r="K4291" s="11" t="n">
        <v>30</v>
      </c>
      <c r="L4291" s="11" t="n">
        <v>25</v>
      </c>
      <c r="M4291" s="11" t="n">
        <v>4</v>
      </c>
      <c r="N4291" s="11" t="n">
        <v>0.1</v>
      </c>
      <c r="O4291" s="7" t="n">
        <v>3986.5</v>
      </c>
      <c r="P4291" s="7" t="n">
        <v>2631.09</v>
      </c>
      <c r="Q4291" s="7">
        <f>text(E4291,"ddd")</f>
        <v/>
      </c>
      <c r="R4291" s="7">
        <f>G4291-F4291</f>
        <v/>
      </c>
      <c r="S4291" s="7">
        <f>E4291-D4291</f>
        <v/>
      </c>
      <c r="T4291" s="7">
        <f>O4291*M4291</f>
        <v/>
      </c>
      <c r="U4291" s="7">
        <f>T4291*N4291</f>
        <v/>
      </c>
      <c r="V4291" s="7">
        <f>T4291-U4291-(P4291*M4291)</f>
        <v/>
      </c>
      <c r="W4291" s="7">
        <f>VLOOKUP(L4291,'Products Sheet'!$A:$B,2,FALSE)</f>
        <v/>
      </c>
      <c r="X4291" s="7" t="n"/>
      <c r="Y4291" s="7" t="n"/>
      <c r="Z4291" s="7" t="n"/>
      <c r="AA4291" s="7" t="n"/>
      <c r="AB4291" s="7" t="n"/>
      <c r="AC4291" s="7" t="n"/>
    </row>
    <row r="4292" ht="9.75" customHeight="1" s="12">
      <c r="A4292" s="11" t="inlineStr">
        <is>
          <t>SO - 0007124</t>
        </is>
      </c>
      <c r="B4292" s="11" t="inlineStr">
        <is>
          <t>In-Store</t>
        </is>
      </c>
      <c r="C4292" s="11" t="inlineStr">
        <is>
          <t>WARE-NMK1003</t>
        </is>
      </c>
      <c r="D4292" s="6" t="n">
        <v>44000</v>
      </c>
      <c r="E4292" s="6" t="n">
        <v>44084</v>
      </c>
      <c r="F4292" s="6" t="n">
        <v>44097</v>
      </c>
      <c r="G4292" s="6" t="n">
        <v>44103</v>
      </c>
      <c r="H4292" s="11" t="inlineStr">
        <is>
          <t>USD</t>
        </is>
      </c>
      <c r="I4292" s="11" t="n">
        <v>8</v>
      </c>
      <c r="J4292" s="11" t="n">
        <v>39</v>
      </c>
      <c r="K4292" s="11" t="n">
        <v>123</v>
      </c>
      <c r="L4292" s="11" t="n">
        <v>25</v>
      </c>
      <c r="M4292" s="11" t="n">
        <v>8</v>
      </c>
      <c r="N4292" s="11" t="n">
        <v>0.1</v>
      </c>
      <c r="O4292" s="7" t="n">
        <v>3490.7</v>
      </c>
      <c r="P4292" s="7" t="n">
        <v>1815.164</v>
      </c>
      <c r="Q4292" s="7">
        <f>text(E4292,"ddd")</f>
        <v/>
      </c>
      <c r="R4292" s="7">
        <f>G4292-F4292</f>
        <v/>
      </c>
      <c r="S4292" s="7">
        <f>E4292-D4292</f>
        <v/>
      </c>
      <c r="T4292" s="7">
        <f>O4292*M4292</f>
        <v/>
      </c>
      <c r="U4292" s="7">
        <f>T4292*N4292</f>
        <v/>
      </c>
      <c r="V4292" s="7">
        <f>T4292-U4292-(P4292*M4292)</f>
        <v/>
      </c>
      <c r="W4292" s="7">
        <f>VLOOKUP(L4292,'Products Sheet'!$A:$B,2,FALSE)</f>
        <v/>
      </c>
      <c r="X4292" s="7" t="n"/>
      <c r="Y4292" s="7" t="n"/>
      <c r="Z4292" s="7" t="n"/>
      <c r="AA4292" s="7" t="n"/>
      <c r="AB4292" s="7" t="n"/>
      <c r="AC4292" s="7" t="n"/>
    </row>
    <row r="4293" ht="9.75" customHeight="1" s="12">
      <c r="A4293" s="11" t="inlineStr">
        <is>
          <t>SO - 0007131</t>
        </is>
      </c>
      <c r="B4293" s="11" t="inlineStr">
        <is>
          <t>Online</t>
        </is>
      </c>
      <c r="C4293" s="11" t="inlineStr">
        <is>
          <t>WARE-PUJ1005</t>
        </is>
      </c>
      <c r="D4293" s="6" t="n">
        <v>44000</v>
      </c>
      <c r="E4293" s="6" t="n">
        <v>44085</v>
      </c>
      <c r="F4293" s="6" t="n">
        <v>44105</v>
      </c>
      <c r="G4293" s="6" t="n">
        <v>44109</v>
      </c>
      <c r="H4293" s="11" t="inlineStr">
        <is>
          <t>USD</t>
        </is>
      </c>
      <c r="I4293" s="11" t="n">
        <v>17</v>
      </c>
      <c r="J4293" s="11" t="n">
        <v>42</v>
      </c>
      <c r="K4293" s="11" t="n">
        <v>328</v>
      </c>
      <c r="L4293" s="11" t="n">
        <v>25</v>
      </c>
      <c r="M4293" s="11" t="n">
        <v>1</v>
      </c>
      <c r="N4293" s="11" t="n">
        <v>0.15</v>
      </c>
      <c r="O4293" s="7" t="n">
        <v>1139</v>
      </c>
      <c r="P4293" s="7" t="n">
        <v>592.28</v>
      </c>
      <c r="Q4293" s="7">
        <f>text(E4293,"ddd")</f>
        <v/>
      </c>
      <c r="R4293" s="7">
        <f>G4293-F4293</f>
        <v/>
      </c>
      <c r="S4293" s="7">
        <f>E4293-D4293</f>
        <v/>
      </c>
      <c r="T4293" s="7">
        <f>O4293*M4293</f>
        <v/>
      </c>
      <c r="U4293" s="7">
        <f>T4293*N4293</f>
        <v/>
      </c>
      <c r="V4293" s="7">
        <f>T4293-U4293-(P4293*M4293)</f>
        <v/>
      </c>
      <c r="W4293" s="7">
        <f>VLOOKUP(L4293,'Products Sheet'!$A:$B,2,FALSE)</f>
        <v/>
      </c>
      <c r="X4293" s="7" t="n"/>
      <c r="Y4293" s="7" t="n"/>
      <c r="Z4293" s="7" t="n"/>
      <c r="AA4293" s="7" t="n"/>
      <c r="AB4293" s="7" t="n"/>
      <c r="AC4293" s="7" t="n"/>
    </row>
    <row r="4294" ht="9.75" customHeight="1" s="12">
      <c r="A4294" s="11" t="inlineStr">
        <is>
          <t>SO - 0007191</t>
        </is>
      </c>
      <c r="B4294" s="11" t="inlineStr">
        <is>
          <t>In-Store</t>
        </is>
      </c>
      <c r="C4294" s="11" t="inlineStr">
        <is>
          <t>WARE-XYS1001</t>
        </is>
      </c>
      <c r="D4294" s="6" t="n">
        <v>44000</v>
      </c>
      <c r="E4294" s="6" t="n">
        <v>44092</v>
      </c>
      <c r="F4294" s="6" t="n">
        <v>44098</v>
      </c>
      <c r="G4294" s="6" t="n">
        <v>44108</v>
      </c>
      <c r="H4294" s="11" t="inlineStr">
        <is>
          <t>USD</t>
        </is>
      </c>
      <c r="I4294" s="11" t="n">
        <v>11</v>
      </c>
      <c r="J4294" s="11" t="n">
        <v>12</v>
      </c>
      <c r="K4294" s="11" t="n">
        <v>45</v>
      </c>
      <c r="L4294" s="11" t="n">
        <v>25</v>
      </c>
      <c r="M4294" s="11" t="n">
        <v>4</v>
      </c>
      <c r="N4294" s="11" t="n">
        <v>0.1</v>
      </c>
      <c r="O4294" s="7" t="n">
        <v>1078.7</v>
      </c>
      <c r="P4294" s="7" t="n">
        <v>722.729</v>
      </c>
      <c r="Q4294" s="7">
        <f>text(E4294,"ddd")</f>
        <v/>
      </c>
      <c r="R4294" s="7">
        <f>G4294-F4294</f>
        <v/>
      </c>
      <c r="S4294" s="7">
        <f>E4294-D4294</f>
        <v/>
      </c>
      <c r="T4294" s="7">
        <f>O4294*M4294</f>
        <v/>
      </c>
      <c r="U4294" s="7">
        <f>T4294*N4294</f>
        <v/>
      </c>
      <c r="V4294" s="7">
        <f>T4294-U4294-(P4294*M4294)</f>
        <v/>
      </c>
      <c r="W4294" s="7">
        <f>VLOOKUP(L4294,'Products Sheet'!$A:$B,2,FALSE)</f>
        <v/>
      </c>
      <c r="X4294" s="7" t="n"/>
      <c r="Y4294" s="7" t="n"/>
      <c r="Z4294" s="7" t="n"/>
      <c r="AA4294" s="7" t="n"/>
      <c r="AB4294" s="7" t="n"/>
      <c r="AC4294" s="7" t="n"/>
    </row>
    <row r="4295" ht="9.75" customHeight="1" s="12">
      <c r="A4295" s="11" t="inlineStr">
        <is>
          <t>SO - 0007248</t>
        </is>
      </c>
      <c r="B4295" s="11" t="inlineStr">
        <is>
          <t>In-Store</t>
        </is>
      </c>
      <c r="C4295" s="11" t="inlineStr">
        <is>
          <t>WARE-NMK1003</t>
        </is>
      </c>
      <c r="D4295" s="6" t="n">
        <v>44000</v>
      </c>
      <c r="E4295" s="6" t="n">
        <v>44097</v>
      </c>
      <c r="F4295" s="6" t="n">
        <v>44100</v>
      </c>
      <c r="G4295" s="6" t="n">
        <v>44108</v>
      </c>
      <c r="H4295" s="11" t="inlineStr">
        <is>
          <t>USD</t>
        </is>
      </c>
      <c r="I4295" s="11" t="n">
        <v>9</v>
      </c>
      <c r="J4295" s="11" t="n">
        <v>32</v>
      </c>
      <c r="K4295" s="11" t="n">
        <v>188</v>
      </c>
      <c r="L4295" s="11" t="n">
        <v>25</v>
      </c>
      <c r="M4295" s="11" t="n">
        <v>6</v>
      </c>
      <c r="N4295" s="11" t="n">
        <v>0.1</v>
      </c>
      <c r="O4295" s="7" t="n">
        <v>214.4</v>
      </c>
      <c r="P4295" s="7" t="n">
        <v>120.064</v>
      </c>
      <c r="Q4295" s="7">
        <f>text(E4295,"ddd")</f>
        <v/>
      </c>
      <c r="R4295" s="7">
        <f>G4295-F4295</f>
        <v/>
      </c>
      <c r="S4295" s="7">
        <f>E4295-D4295</f>
        <v/>
      </c>
      <c r="T4295" s="7">
        <f>O4295*M4295</f>
        <v/>
      </c>
      <c r="U4295" s="7">
        <f>T4295*N4295</f>
        <v/>
      </c>
      <c r="V4295" s="7">
        <f>T4295-U4295-(P4295*M4295)</f>
        <v/>
      </c>
      <c r="W4295" s="7">
        <f>VLOOKUP(L4295,'Products Sheet'!$A:$B,2,FALSE)</f>
        <v/>
      </c>
      <c r="X4295" s="7" t="n"/>
      <c r="Y4295" s="7" t="n"/>
      <c r="Z4295" s="7" t="n"/>
      <c r="AA4295" s="7" t="n"/>
      <c r="AB4295" s="7" t="n"/>
      <c r="AC4295" s="7" t="n"/>
    </row>
    <row r="4296" ht="9.75" customHeight="1" s="12">
      <c r="A4296" s="11" t="inlineStr">
        <is>
          <t>SO - 0007263</t>
        </is>
      </c>
      <c r="B4296" s="11" t="inlineStr">
        <is>
          <t>In-Store</t>
        </is>
      </c>
      <c r="C4296" s="11" t="inlineStr">
        <is>
          <t>WARE-NMK1003</t>
        </is>
      </c>
      <c r="D4296" s="6" t="n">
        <v>44000</v>
      </c>
      <c r="E4296" s="6" t="n">
        <v>44099</v>
      </c>
      <c r="F4296" s="6" t="n">
        <v>44119</v>
      </c>
      <c r="G4296" s="6" t="n">
        <v>44127</v>
      </c>
      <c r="H4296" s="11" t="inlineStr">
        <is>
          <t>USD</t>
        </is>
      </c>
      <c r="I4296" s="11" t="n">
        <v>3</v>
      </c>
      <c r="J4296" s="11" t="n">
        <v>18</v>
      </c>
      <c r="K4296" s="11" t="n">
        <v>156</v>
      </c>
      <c r="L4296" s="11" t="n">
        <v>25</v>
      </c>
      <c r="M4296" s="11" t="n">
        <v>6</v>
      </c>
      <c r="N4296" s="11" t="n">
        <v>0.4</v>
      </c>
      <c r="O4296" s="7" t="n">
        <v>1078.7</v>
      </c>
      <c r="P4296" s="7" t="n">
        <v>755.09</v>
      </c>
      <c r="Q4296" s="7">
        <f>text(E4296,"ddd")</f>
        <v/>
      </c>
      <c r="R4296" s="7">
        <f>G4296-F4296</f>
        <v/>
      </c>
      <c r="S4296" s="7">
        <f>E4296-D4296</f>
        <v/>
      </c>
      <c r="T4296" s="7">
        <f>O4296*M4296</f>
        <v/>
      </c>
      <c r="U4296" s="7">
        <f>T4296*N4296</f>
        <v/>
      </c>
      <c r="V4296" s="7">
        <f>T4296-U4296-(P4296*M4296)</f>
        <v/>
      </c>
      <c r="W4296" s="7">
        <f>VLOOKUP(L4296,'Products Sheet'!$A:$B,2,FALSE)</f>
        <v/>
      </c>
      <c r="X4296" s="7" t="n"/>
      <c r="Y4296" s="7" t="n"/>
      <c r="Z4296" s="7" t="n"/>
      <c r="AA4296" s="7" t="n"/>
      <c r="AB4296" s="7" t="n"/>
      <c r="AC4296" s="7" t="n"/>
    </row>
    <row r="4297" ht="9.75" customHeight="1" s="12">
      <c r="A4297" s="11" t="inlineStr">
        <is>
          <t>SO - 0007315</t>
        </is>
      </c>
      <c r="B4297" s="11" t="inlineStr">
        <is>
          <t>Online</t>
        </is>
      </c>
      <c r="C4297" s="11" t="inlineStr">
        <is>
          <t>WARE-PUJ1005</t>
        </is>
      </c>
      <c r="D4297" s="6" t="n">
        <v>44000</v>
      </c>
      <c r="E4297" s="6" t="n">
        <v>44106</v>
      </c>
      <c r="F4297" s="6" t="n">
        <v>44127</v>
      </c>
      <c r="G4297" s="6" t="n">
        <v>44131</v>
      </c>
      <c r="H4297" s="11" t="inlineStr">
        <is>
          <t>USD</t>
        </is>
      </c>
      <c r="I4297" s="11" t="n">
        <v>20</v>
      </c>
      <c r="J4297" s="11" t="n">
        <v>32</v>
      </c>
      <c r="K4297" s="11" t="n">
        <v>323</v>
      </c>
      <c r="L4297" s="11" t="n">
        <v>25</v>
      </c>
      <c r="M4297" s="11" t="n">
        <v>7</v>
      </c>
      <c r="N4297" s="11" t="n">
        <v>0.05</v>
      </c>
      <c r="O4297" s="7" t="n">
        <v>1206</v>
      </c>
      <c r="P4297" s="7" t="n">
        <v>844.1999999999999</v>
      </c>
      <c r="Q4297" s="7">
        <f>text(E4297,"ddd")</f>
        <v/>
      </c>
      <c r="R4297" s="7">
        <f>G4297-F4297</f>
        <v/>
      </c>
      <c r="S4297" s="7">
        <f>E4297-D4297</f>
        <v/>
      </c>
      <c r="T4297" s="7">
        <f>O4297*M4297</f>
        <v/>
      </c>
      <c r="U4297" s="7">
        <f>T4297*N4297</f>
        <v/>
      </c>
      <c r="V4297" s="7">
        <f>T4297-U4297-(P4297*M4297)</f>
        <v/>
      </c>
      <c r="W4297" s="7">
        <f>VLOOKUP(L4297,'Products Sheet'!$A:$B,2,FALSE)</f>
        <v/>
      </c>
      <c r="X4297" s="7" t="n"/>
      <c r="Y4297" s="7" t="n"/>
      <c r="Z4297" s="7" t="n"/>
      <c r="AA4297" s="7" t="n"/>
      <c r="AB4297" s="7" t="n"/>
      <c r="AC4297" s="7" t="n"/>
    </row>
    <row r="4298" ht="9.75" customHeight="1" s="12">
      <c r="A4298" s="11" t="inlineStr">
        <is>
          <t>SO - 0007428</t>
        </is>
      </c>
      <c r="B4298" s="11" t="inlineStr">
        <is>
          <t>In-Store</t>
        </is>
      </c>
      <c r="C4298" s="11" t="inlineStr">
        <is>
          <t>WARE-PUJ1005</t>
        </is>
      </c>
      <c r="D4298" s="6" t="n">
        <v>44000</v>
      </c>
      <c r="E4298" s="6" t="n">
        <v>44118</v>
      </c>
      <c r="F4298" s="6" t="n">
        <v>44120</v>
      </c>
      <c r="G4298" s="6" t="n">
        <v>44128</v>
      </c>
      <c r="H4298" s="11" t="inlineStr">
        <is>
          <t>USD</t>
        </is>
      </c>
      <c r="I4298" s="11" t="n">
        <v>10</v>
      </c>
      <c r="J4298" s="11" t="n">
        <v>9</v>
      </c>
      <c r="K4298" s="11" t="n">
        <v>327</v>
      </c>
      <c r="L4298" s="11" t="n">
        <v>25</v>
      </c>
      <c r="M4298" s="11" t="n">
        <v>2</v>
      </c>
      <c r="N4298" s="11" t="n">
        <v>0.4</v>
      </c>
      <c r="O4298" s="7" t="n">
        <v>770.5</v>
      </c>
      <c r="P4298" s="7" t="n">
        <v>562.465</v>
      </c>
      <c r="Q4298" s="7">
        <f>text(E4298,"ddd")</f>
        <v/>
      </c>
      <c r="R4298" s="7">
        <f>G4298-F4298</f>
        <v/>
      </c>
      <c r="S4298" s="7">
        <f>E4298-D4298</f>
        <v/>
      </c>
      <c r="T4298" s="7">
        <f>O4298*M4298</f>
        <v/>
      </c>
      <c r="U4298" s="7">
        <f>T4298*N4298</f>
        <v/>
      </c>
      <c r="V4298" s="7">
        <f>T4298-U4298-(P4298*M4298)</f>
        <v/>
      </c>
      <c r="W4298" s="7">
        <f>VLOOKUP(L4298,'Products Sheet'!$A:$B,2,FALSE)</f>
        <v/>
      </c>
      <c r="X4298" s="7" t="n"/>
      <c r="Y4298" s="7" t="n"/>
      <c r="Z4298" s="7" t="n"/>
      <c r="AA4298" s="7" t="n"/>
      <c r="AB4298" s="7" t="n"/>
      <c r="AC4298" s="7" t="n"/>
    </row>
    <row r="4299" ht="9.75" customHeight="1" s="12">
      <c r="A4299" s="11" t="inlineStr">
        <is>
          <t>SO - 0007523</t>
        </is>
      </c>
      <c r="B4299" s="11" t="inlineStr">
        <is>
          <t>In-Store</t>
        </is>
      </c>
      <c r="C4299" s="11" t="inlineStr">
        <is>
          <t>WARE-NMK1003</t>
        </is>
      </c>
      <c r="D4299" s="6" t="n">
        <v>44000</v>
      </c>
      <c r="E4299" s="6" t="n">
        <v>44129</v>
      </c>
      <c r="F4299" s="6" t="n">
        <v>44156</v>
      </c>
      <c r="G4299" s="6" t="n">
        <v>44158</v>
      </c>
      <c r="H4299" s="11" t="inlineStr">
        <is>
          <t>USD</t>
        </is>
      </c>
      <c r="I4299" s="11" t="n">
        <v>11</v>
      </c>
      <c r="J4299" s="11" t="n">
        <v>5</v>
      </c>
      <c r="K4299" s="11" t="n">
        <v>178</v>
      </c>
      <c r="L4299" s="11" t="n">
        <v>25</v>
      </c>
      <c r="M4299" s="11" t="n">
        <v>1</v>
      </c>
      <c r="N4299" s="11" t="n">
        <v>0.075</v>
      </c>
      <c r="O4299" s="7" t="n">
        <v>2010</v>
      </c>
      <c r="P4299" s="7" t="n">
        <v>1005</v>
      </c>
      <c r="Q4299" s="7">
        <f>text(E4299,"ddd")</f>
        <v/>
      </c>
      <c r="R4299" s="7">
        <f>G4299-F4299</f>
        <v/>
      </c>
      <c r="S4299" s="7">
        <f>E4299-D4299</f>
        <v/>
      </c>
      <c r="T4299" s="7">
        <f>O4299*M4299</f>
        <v/>
      </c>
      <c r="U4299" s="7">
        <f>T4299*N4299</f>
        <v/>
      </c>
      <c r="V4299" s="7">
        <f>T4299-U4299-(P4299*M4299)</f>
        <v/>
      </c>
      <c r="W4299" s="7">
        <f>VLOOKUP(L4299,'Products Sheet'!$A:$B,2,FALSE)</f>
        <v/>
      </c>
      <c r="X4299" s="7" t="n"/>
      <c r="Y4299" s="7" t="n"/>
      <c r="Z4299" s="7" t="n"/>
      <c r="AA4299" s="7" t="n"/>
      <c r="AB4299" s="7" t="n"/>
      <c r="AC4299" s="7" t="n"/>
    </row>
    <row r="4300" ht="9.75" customHeight="1" s="12">
      <c r="A4300" s="11" t="inlineStr">
        <is>
          <t>SO - 0007622</t>
        </is>
      </c>
      <c r="B4300" s="11" t="inlineStr">
        <is>
          <t>Wholesale</t>
        </is>
      </c>
      <c r="C4300" s="11" t="inlineStr">
        <is>
          <t>WARE-NMK1003</t>
        </is>
      </c>
      <c r="D4300" s="6" t="n">
        <v>44000</v>
      </c>
      <c r="E4300" s="6" t="n">
        <v>44140</v>
      </c>
      <c r="F4300" s="6" t="n">
        <v>44146</v>
      </c>
      <c r="G4300" s="6" t="n">
        <v>44152</v>
      </c>
      <c r="H4300" s="11" t="inlineStr">
        <is>
          <t>USD</t>
        </is>
      </c>
      <c r="I4300" s="11" t="n">
        <v>27</v>
      </c>
      <c r="J4300" s="11" t="n">
        <v>45</v>
      </c>
      <c r="K4300" s="11" t="n">
        <v>162</v>
      </c>
      <c r="L4300" s="11" t="n">
        <v>25</v>
      </c>
      <c r="M4300" s="11" t="n">
        <v>1</v>
      </c>
      <c r="N4300" s="11" t="n">
        <v>0.15</v>
      </c>
      <c r="O4300" s="7" t="n">
        <v>3463.9</v>
      </c>
      <c r="P4300" s="7" t="n">
        <v>2909.676</v>
      </c>
      <c r="Q4300" s="7">
        <f>text(E4300,"ddd")</f>
        <v/>
      </c>
      <c r="R4300" s="7">
        <f>G4300-F4300</f>
        <v/>
      </c>
      <c r="S4300" s="7">
        <f>E4300-D4300</f>
        <v/>
      </c>
      <c r="T4300" s="7">
        <f>O4300*M4300</f>
        <v/>
      </c>
      <c r="U4300" s="7">
        <f>T4300*N4300</f>
        <v/>
      </c>
      <c r="V4300" s="7">
        <f>T4300-U4300-(P4300*M4300)</f>
        <v/>
      </c>
      <c r="W4300" s="7">
        <f>VLOOKUP(L4300,'Products Sheet'!$A:$B,2,FALSE)</f>
        <v/>
      </c>
      <c r="X4300" s="7" t="n"/>
      <c r="Y4300" s="7" t="n"/>
      <c r="Z4300" s="7" t="n"/>
      <c r="AA4300" s="7" t="n"/>
      <c r="AB4300" s="7" t="n"/>
      <c r="AC4300" s="7" t="n"/>
    </row>
    <row r="4301" ht="9.75" customHeight="1" s="12">
      <c r="A4301" s="11" t="inlineStr">
        <is>
          <t>SO - 0007632</t>
        </is>
      </c>
      <c r="B4301" s="11" t="inlineStr">
        <is>
          <t>In-Store</t>
        </is>
      </c>
      <c r="C4301" s="11" t="inlineStr">
        <is>
          <t>WARE-XYS1001</t>
        </is>
      </c>
      <c r="D4301" s="6" t="n">
        <v>44000</v>
      </c>
      <c r="E4301" s="6" t="n">
        <v>44141</v>
      </c>
      <c r="F4301" s="6" t="n">
        <v>44147</v>
      </c>
      <c r="G4301" s="6" t="n">
        <v>44156</v>
      </c>
      <c r="H4301" s="11" t="inlineStr">
        <is>
          <t>USD</t>
        </is>
      </c>
      <c r="I4301" s="11" t="n">
        <v>4</v>
      </c>
      <c r="J4301" s="11" t="n">
        <v>41</v>
      </c>
      <c r="K4301" s="11" t="n">
        <v>3</v>
      </c>
      <c r="L4301" s="11" t="n">
        <v>25</v>
      </c>
      <c r="M4301" s="11" t="n">
        <v>3</v>
      </c>
      <c r="N4301" s="11" t="n">
        <v>0.075</v>
      </c>
      <c r="O4301" s="7" t="n">
        <v>3939.6</v>
      </c>
      <c r="P4301" s="7" t="n">
        <v>1851.612</v>
      </c>
      <c r="Q4301" s="7">
        <f>text(E4301,"ddd")</f>
        <v/>
      </c>
      <c r="R4301" s="7">
        <f>G4301-F4301</f>
        <v/>
      </c>
      <c r="S4301" s="7">
        <f>E4301-D4301</f>
        <v/>
      </c>
      <c r="T4301" s="7">
        <f>O4301*M4301</f>
        <v/>
      </c>
      <c r="U4301" s="7">
        <f>T4301*N4301</f>
        <v/>
      </c>
      <c r="V4301" s="7">
        <f>T4301-U4301-(P4301*M4301)</f>
        <v/>
      </c>
      <c r="W4301" s="7">
        <f>VLOOKUP(L4301,'Products Sheet'!$A:$B,2,FALSE)</f>
        <v/>
      </c>
      <c r="X4301" s="7" t="n"/>
      <c r="Y4301" s="7" t="n"/>
      <c r="Z4301" s="7" t="n"/>
      <c r="AA4301" s="7" t="n"/>
      <c r="AB4301" s="7" t="n"/>
      <c r="AC4301" s="7" t="n"/>
    </row>
    <row r="4302" ht="9.75" customHeight="1" s="12">
      <c r="A4302" s="11" t="inlineStr">
        <is>
          <t>SO - 0007643</t>
        </is>
      </c>
      <c r="B4302" s="11" t="inlineStr">
        <is>
          <t>Wholesale</t>
        </is>
      </c>
      <c r="C4302" s="11" t="inlineStr">
        <is>
          <t>WARE-NMK1003</t>
        </is>
      </c>
      <c r="D4302" s="6" t="n">
        <v>44000</v>
      </c>
      <c r="E4302" s="6" t="n">
        <v>44143</v>
      </c>
      <c r="F4302" s="6" t="n">
        <v>44147</v>
      </c>
      <c r="G4302" s="6" t="n">
        <v>44157</v>
      </c>
      <c r="H4302" s="11" t="inlineStr">
        <is>
          <t>USD</t>
        </is>
      </c>
      <c r="I4302" s="11" t="n">
        <v>28</v>
      </c>
      <c r="J4302" s="11" t="n">
        <v>25</v>
      </c>
      <c r="K4302" s="11" t="n">
        <v>88</v>
      </c>
      <c r="L4302" s="11" t="n">
        <v>25</v>
      </c>
      <c r="M4302" s="11" t="n">
        <v>2</v>
      </c>
      <c r="N4302" s="11" t="n">
        <v>0.075</v>
      </c>
      <c r="O4302" s="7" t="n">
        <v>911.2</v>
      </c>
      <c r="P4302" s="7" t="n">
        <v>446.488</v>
      </c>
      <c r="Q4302" s="7">
        <f>text(E4302,"ddd")</f>
        <v/>
      </c>
      <c r="R4302" s="7">
        <f>G4302-F4302</f>
        <v/>
      </c>
      <c r="S4302" s="7">
        <f>E4302-D4302</f>
        <v/>
      </c>
      <c r="T4302" s="7">
        <f>O4302*M4302</f>
        <v/>
      </c>
      <c r="U4302" s="7">
        <f>T4302*N4302</f>
        <v/>
      </c>
      <c r="V4302" s="7">
        <f>T4302-U4302-(P4302*M4302)</f>
        <v/>
      </c>
      <c r="W4302" s="7">
        <f>VLOOKUP(L4302,'Products Sheet'!$A:$B,2,FALSE)</f>
        <v/>
      </c>
      <c r="X4302" s="7" t="n"/>
      <c r="Y4302" s="7" t="n"/>
      <c r="Z4302" s="7" t="n"/>
      <c r="AA4302" s="7" t="n"/>
      <c r="AB4302" s="7" t="n"/>
      <c r="AC4302" s="7" t="n"/>
    </row>
    <row r="4303" ht="9.75" customHeight="1" s="12">
      <c r="A4303" s="11" t="inlineStr">
        <is>
          <t>SO - 0007761</t>
        </is>
      </c>
      <c r="B4303" s="11" t="inlineStr">
        <is>
          <t>Distributor</t>
        </is>
      </c>
      <c r="C4303" s="11" t="inlineStr">
        <is>
          <t>WARE-NMK1003</t>
        </is>
      </c>
      <c r="D4303" s="6" t="n">
        <v>44100</v>
      </c>
      <c r="E4303" s="6" t="n">
        <v>44155</v>
      </c>
      <c r="F4303" s="6" t="n">
        <v>44161</v>
      </c>
      <c r="G4303" s="6" t="n">
        <v>44169</v>
      </c>
      <c r="H4303" s="11" t="inlineStr">
        <is>
          <t>USD</t>
        </is>
      </c>
      <c r="I4303" s="11" t="n">
        <v>22</v>
      </c>
      <c r="J4303" s="11" t="n">
        <v>32</v>
      </c>
      <c r="K4303" s="11" t="n">
        <v>201</v>
      </c>
      <c r="L4303" s="11" t="n">
        <v>25</v>
      </c>
      <c r="M4303" s="11" t="n">
        <v>4</v>
      </c>
      <c r="N4303" s="11" t="n">
        <v>0.05</v>
      </c>
      <c r="O4303" s="7" t="n">
        <v>3859.2</v>
      </c>
      <c r="P4303" s="7" t="n">
        <v>2585.664</v>
      </c>
      <c r="Q4303" s="7">
        <f>text(E4303,"ddd")</f>
        <v/>
      </c>
      <c r="R4303" s="7">
        <f>G4303-F4303</f>
        <v/>
      </c>
      <c r="S4303" s="7">
        <f>E4303-D4303</f>
        <v/>
      </c>
      <c r="T4303" s="7">
        <f>O4303*M4303</f>
        <v/>
      </c>
      <c r="U4303" s="7">
        <f>T4303*N4303</f>
        <v/>
      </c>
      <c r="V4303" s="7">
        <f>T4303-U4303-(P4303*M4303)</f>
        <v/>
      </c>
      <c r="W4303" s="7">
        <f>VLOOKUP(L4303,'Products Sheet'!$A:$B,2,FALSE)</f>
        <v/>
      </c>
      <c r="X4303" s="7" t="n"/>
      <c r="Y4303" s="7" t="n"/>
      <c r="Z4303" s="7" t="n"/>
      <c r="AA4303" s="7" t="n"/>
      <c r="AB4303" s="7" t="n"/>
      <c r="AC4303" s="7" t="n"/>
    </row>
    <row r="4304" ht="9.75" customHeight="1" s="12">
      <c r="A4304" s="11" t="inlineStr">
        <is>
          <t>SO - 0007834</t>
        </is>
      </c>
      <c r="B4304" s="11" t="inlineStr">
        <is>
          <t>Online</t>
        </is>
      </c>
      <c r="C4304" s="11" t="inlineStr">
        <is>
          <t>WARE-PUJ1005</t>
        </is>
      </c>
      <c r="D4304" s="6" t="n">
        <v>44100</v>
      </c>
      <c r="E4304" s="6" t="n">
        <v>44164</v>
      </c>
      <c r="F4304" s="6" t="n">
        <v>44186</v>
      </c>
      <c r="G4304" s="6" t="n">
        <v>44190</v>
      </c>
      <c r="H4304" s="11" t="inlineStr">
        <is>
          <t>USD</t>
        </is>
      </c>
      <c r="I4304" s="11" t="n">
        <v>16</v>
      </c>
      <c r="J4304" s="11" t="n">
        <v>28</v>
      </c>
      <c r="K4304" s="11" t="n">
        <v>277</v>
      </c>
      <c r="L4304" s="11" t="n">
        <v>25</v>
      </c>
      <c r="M4304" s="11" t="n">
        <v>3</v>
      </c>
      <c r="N4304" s="11" t="n">
        <v>0.15</v>
      </c>
      <c r="O4304" s="7" t="n">
        <v>3899.4</v>
      </c>
      <c r="P4304" s="7" t="n">
        <v>1637.748</v>
      </c>
      <c r="Q4304" s="7">
        <f>text(E4304,"ddd")</f>
        <v/>
      </c>
      <c r="R4304" s="7">
        <f>G4304-F4304</f>
        <v/>
      </c>
      <c r="S4304" s="7">
        <f>E4304-D4304</f>
        <v/>
      </c>
      <c r="T4304" s="7">
        <f>O4304*M4304</f>
        <v/>
      </c>
      <c r="U4304" s="7">
        <f>T4304*N4304</f>
        <v/>
      </c>
      <c r="V4304" s="7">
        <f>T4304-U4304-(P4304*M4304)</f>
        <v/>
      </c>
      <c r="W4304" s="7">
        <f>VLOOKUP(L4304,'Products Sheet'!$A:$B,2,FALSE)</f>
        <v/>
      </c>
      <c r="X4304" s="7" t="n"/>
      <c r="Y4304" s="7" t="n"/>
      <c r="Z4304" s="7" t="n"/>
      <c r="AA4304" s="7" t="n"/>
      <c r="AB4304" s="7" t="n"/>
      <c r="AC4304" s="7" t="n"/>
    </row>
    <row r="4305" ht="9.75" customHeight="1" s="12">
      <c r="A4305" s="11" t="inlineStr">
        <is>
          <t>SO - 0007845</t>
        </is>
      </c>
      <c r="B4305" s="11" t="inlineStr">
        <is>
          <t>In-Store</t>
        </is>
      </c>
      <c r="C4305" s="11" t="inlineStr">
        <is>
          <t>WARE-NMK1003</t>
        </is>
      </c>
      <c r="D4305" s="6" t="n">
        <v>44100</v>
      </c>
      <c r="E4305" s="6" t="n">
        <v>44165</v>
      </c>
      <c r="F4305" s="6" t="n">
        <v>44174</v>
      </c>
      <c r="G4305" s="6" t="n">
        <v>44183</v>
      </c>
      <c r="H4305" s="11" t="inlineStr">
        <is>
          <t>USD</t>
        </is>
      </c>
      <c r="I4305" s="11" t="n">
        <v>9</v>
      </c>
      <c r="J4305" s="11" t="n">
        <v>6</v>
      </c>
      <c r="K4305" s="11" t="n">
        <v>175</v>
      </c>
      <c r="L4305" s="11" t="n">
        <v>25</v>
      </c>
      <c r="M4305" s="11" t="n">
        <v>8</v>
      </c>
      <c r="N4305" s="11" t="n">
        <v>0.2</v>
      </c>
      <c r="O4305" s="7" t="n">
        <v>3283</v>
      </c>
      <c r="P4305" s="7" t="n">
        <v>1936.97</v>
      </c>
      <c r="Q4305" s="7">
        <f>text(E4305,"ddd")</f>
        <v/>
      </c>
      <c r="R4305" s="7">
        <f>G4305-F4305</f>
        <v/>
      </c>
      <c r="S4305" s="7">
        <f>E4305-D4305</f>
        <v/>
      </c>
      <c r="T4305" s="7">
        <f>O4305*M4305</f>
        <v/>
      </c>
      <c r="U4305" s="7">
        <f>T4305*N4305</f>
        <v/>
      </c>
      <c r="V4305" s="7">
        <f>T4305-U4305-(P4305*M4305)</f>
        <v/>
      </c>
      <c r="W4305" s="7">
        <f>VLOOKUP(L4305,'Products Sheet'!$A:$B,2,FALSE)</f>
        <v/>
      </c>
      <c r="X4305" s="7" t="n"/>
      <c r="Y4305" s="7" t="n"/>
      <c r="Z4305" s="7" t="n"/>
      <c r="AA4305" s="7" t="n"/>
      <c r="AB4305" s="7" t="n"/>
      <c r="AC4305" s="7" t="n"/>
    </row>
    <row r="4306" ht="9.75" customHeight="1" s="12">
      <c r="A4306" s="11" t="inlineStr">
        <is>
          <t>SO - 0007864</t>
        </is>
      </c>
      <c r="B4306" s="11" t="inlineStr">
        <is>
          <t>In-Store</t>
        </is>
      </c>
      <c r="C4306" s="11" t="inlineStr">
        <is>
          <t>WARE-PUJ1005</t>
        </is>
      </c>
      <c r="D4306" s="6" t="n">
        <v>44100</v>
      </c>
      <c r="E4306" s="6" t="n">
        <v>44167</v>
      </c>
      <c r="F4306" s="6" t="n">
        <v>44185</v>
      </c>
      <c r="G4306" s="6" t="n">
        <v>44194</v>
      </c>
      <c r="H4306" s="11" t="inlineStr">
        <is>
          <t>USD</t>
        </is>
      </c>
      <c r="I4306" s="11" t="n">
        <v>3</v>
      </c>
      <c r="J4306" s="11" t="n">
        <v>5</v>
      </c>
      <c r="K4306" s="11" t="n">
        <v>310</v>
      </c>
      <c r="L4306" s="11" t="n">
        <v>25</v>
      </c>
      <c r="M4306" s="11" t="n">
        <v>2</v>
      </c>
      <c r="N4306" s="11" t="n">
        <v>0.075</v>
      </c>
      <c r="O4306" s="7" t="n">
        <v>3571.1</v>
      </c>
      <c r="P4306" s="7" t="n">
        <v>2464.059</v>
      </c>
      <c r="Q4306" s="7">
        <f>text(E4306,"ddd")</f>
        <v/>
      </c>
      <c r="R4306" s="7">
        <f>G4306-F4306</f>
        <v/>
      </c>
      <c r="S4306" s="7">
        <f>E4306-D4306</f>
        <v/>
      </c>
      <c r="T4306" s="7">
        <f>O4306*M4306</f>
        <v/>
      </c>
      <c r="U4306" s="7">
        <f>T4306*N4306</f>
        <v/>
      </c>
      <c r="V4306" s="7">
        <f>T4306-U4306-(P4306*M4306)</f>
        <v/>
      </c>
      <c r="W4306" s="7">
        <f>VLOOKUP(L4306,'Products Sheet'!$A:$B,2,FALSE)</f>
        <v/>
      </c>
      <c r="X4306" s="7" t="n"/>
      <c r="Y4306" s="7" t="n"/>
      <c r="Z4306" s="7" t="n"/>
      <c r="AA4306" s="7" t="n"/>
      <c r="AB4306" s="7" t="n"/>
      <c r="AC4306" s="7" t="n"/>
    </row>
    <row r="4307" ht="9.75" customHeight="1" s="12">
      <c r="A4307" s="11" t="inlineStr">
        <is>
          <t>SO - 0007932</t>
        </is>
      </c>
      <c r="B4307" s="11" t="inlineStr">
        <is>
          <t>Distributor</t>
        </is>
      </c>
      <c r="C4307" s="11" t="inlineStr">
        <is>
          <t>WARE-PUJ1005</t>
        </is>
      </c>
      <c r="D4307" s="6" t="n">
        <v>44100</v>
      </c>
      <c r="E4307" s="6" t="n">
        <v>44177</v>
      </c>
      <c r="F4307" s="6" t="n">
        <v>44185</v>
      </c>
      <c r="G4307" s="6" t="n">
        <v>44191</v>
      </c>
      <c r="H4307" s="11" t="inlineStr">
        <is>
          <t>USD</t>
        </is>
      </c>
      <c r="I4307" s="11" t="n">
        <v>20</v>
      </c>
      <c r="J4307" s="11" t="n">
        <v>32</v>
      </c>
      <c r="K4307" s="11" t="n">
        <v>310</v>
      </c>
      <c r="L4307" s="11" t="n">
        <v>25</v>
      </c>
      <c r="M4307" s="11" t="n">
        <v>6</v>
      </c>
      <c r="N4307" s="11" t="n">
        <v>0.15</v>
      </c>
      <c r="O4307" s="7" t="n">
        <v>268</v>
      </c>
      <c r="P4307" s="7" t="n">
        <v>219.76</v>
      </c>
      <c r="Q4307" s="7">
        <f>text(E4307,"ddd")</f>
        <v/>
      </c>
      <c r="R4307" s="7">
        <f>G4307-F4307</f>
        <v/>
      </c>
      <c r="S4307" s="7">
        <f>E4307-D4307</f>
        <v/>
      </c>
      <c r="T4307" s="7">
        <f>O4307*M4307</f>
        <v/>
      </c>
      <c r="U4307" s="7">
        <f>T4307*N4307</f>
        <v/>
      </c>
      <c r="V4307" s="7">
        <f>T4307-U4307-(P4307*M4307)</f>
        <v/>
      </c>
      <c r="W4307" s="7">
        <f>VLOOKUP(L4307,'Products Sheet'!$A:$B,2,FALSE)</f>
        <v/>
      </c>
      <c r="X4307" s="7" t="n"/>
      <c r="Y4307" s="7" t="n"/>
      <c r="Z4307" s="7" t="n"/>
      <c r="AA4307" s="7" t="n"/>
      <c r="AB4307" s="7" t="n"/>
      <c r="AC4307" s="7" t="n"/>
    </row>
    <row r="4308" ht="9.75" customHeight="1" s="12">
      <c r="A4308" s="11" t="inlineStr">
        <is>
          <t>SO - 0007994</t>
        </is>
      </c>
      <c r="B4308" s="11" t="inlineStr">
        <is>
          <t>Online</t>
        </is>
      </c>
      <c r="C4308" s="11" t="inlineStr">
        <is>
          <t>WARE-NBV1002</t>
        </is>
      </c>
      <c r="D4308" s="6" t="n">
        <v>44100</v>
      </c>
      <c r="E4308" s="6" t="n">
        <v>44185</v>
      </c>
      <c r="F4308" s="6" t="n">
        <v>44200</v>
      </c>
      <c r="G4308" s="6" t="n">
        <v>44206</v>
      </c>
      <c r="H4308" s="11" t="inlineStr">
        <is>
          <t>USD</t>
        </is>
      </c>
      <c r="I4308" s="11" t="n">
        <v>15</v>
      </c>
      <c r="J4308" s="11" t="n">
        <v>23</v>
      </c>
      <c r="K4308" s="11" t="n">
        <v>86</v>
      </c>
      <c r="L4308" s="11" t="n">
        <v>25</v>
      </c>
      <c r="M4308" s="11" t="n">
        <v>7</v>
      </c>
      <c r="N4308" s="11" t="n">
        <v>0.15</v>
      </c>
      <c r="O4308" s="7" t="n">
        <v>1742</v>
      </c>
      <c r="P4308" s="7" t="n">
        <v>975.5200000000001</v>
      </c>
      <c r="Q4308" s="7">
        <f>text(E4308,"ddd")</f>
        <v/>
      </c>
      <c r="R4308" s="7">
        <f>G4308-F4308</f>
        <v/>
      </c>
      <c r="S4308" s="7">
        <f>E4308-D4308</f>
        <v/>
      </c>
      <c r="T4308" s="7">
        <f>O4308*M4308</f>
        <v/>
      </c>
      <c r="U4308" s="7">
        <f>T4308*N4308</f>
        <v/>
      </c>
      <c r="V4308" s="7">
        <f>T4308-U4308-(P4308*M4308)</f>
        <v/>
      </c>
      <c r="W4308" s="7">
        <f>VLOOKUP(L4308,'Products Sheet'!$A:$B,2,FALSE)</f>
        <v/>
      </c>
      <c r="X4308" s="7" t="n"/>
      <c r="Y4308" s="7" t="n"/>
      <c r="Z4308" s="7" t="n"/>
      <c r="AA4308" s="7" t="n"/>
      <c r="AB4308" s="7" t="n"/>
      <c r="AC4308" s="7" t="n"/>
    </row>
    <row r="4309" ht="9.75" customHeight="1" s="12">
      <c r="A4309" s="11" t="inlineStr">
        <is>
          <t>SO - 0008047</t>
        </is>
      </c>
      <c r="B4309" s="11" t="inlineStr">
        <is>
          <t>Online</t>
        </is>
      </c>
      <c r="C4309" s="11" t="inlineStr">
        <is>
          <t>WARE-PUJ1005</t>
        </is>
      </c>
      <c r="D4309" s="6" t="n">
        <v>44100</v>
      </c>
      <c r="E4309" s="6" t="n">
        <v>44191</v>
      </c>
      <c r="F4309" s="6" t="n">
        <v>44218</v>
      </c>
      <c r="G4309" s="6" t="n">
        <v>44223</v>
      </c>
      <c r="H4309" s="11" t="inlineStr">
        <is>
          <t>USD</t>
        </is>
      </c>
      <c r="I4309" s="11" t="n">
        <v>18</v>
      </c>
      <c r="J4309" s="11" t="n">
        <v>21</v>
      </c>
      <c r="K4309" s="11" t="n">
        <v>307</v>
      </c>
      <c r="L4309" s="11" t="n">
        <v>25</v>
      </c>
      <c r="M4309" s="11" t="n">
        <v>2</v>
      </c>
      <c r="N4309" s="11" t="n">
        <v>0.075</v>
      </c>
      <c r="O4309" s="7" t="n">
        <v>1721.9</v>
      </c>
      <c r="P4309" s="7" t="n">
        <v>1033.14</v>
      </c>
      <c r="Q4309" s="7">
        <f>text(E4309,"ddd")</f>
        <v/>
      </c>
      <c r="R4309" s="7">
        <f>G4309-F4309</f>
        <v/>
      </c>
      <c r="S4309" s="7">
        <f>E4309-D4309</f>
        <v/>
      </c>
      <c r="T4309" s="7">
        <f>O4309*M4309</f>
        <v/>
      </c>
      <c r="U4309" s="7">
        <f>T4309*N4309</f>
        <v/>
      </c>
      <c r="V4309" s="7">
        <f>T4309-U4309-(P4309*M4309)</f>
        <v/>
      </c>
      <c r="W4309" s="7">
        <f>VLOOKUP(L4309,'Products Sheet'!$A:$B,2,FALSE)</f>
        <v/>
      </c>
      <c r="X4309" s="7" t="n"/>
      <c r="Y4309" s="7" t="n"/>
      <c r="Z4309" s="7" t="n"/>
      <c r="AA4309" s="7" t="n"/>
      <c r="AB4309" s="7" t="n"/>
      <c r="AC4309" s="7" t="n"/>
    </row>
    <row r="4310" ht="9.75" customHeight="1" s="12">
      <c r="A4310" s="11" t="inlineStr">
        <is>
          <t>SO - 0008068</t>
        </is>
      </c>
      <c r="B4310" s="11" t="inlineStr">
        <is>
          <t>Online</t>
        </is>
      </c>
      <c r="C4310" s="11" t="inlineStr">
        <is>
          <t>WARE-XYS1001</t>
        </is>
      </c>
      <c r="D4310" s="6" t="n">
        <v>44100</v>
      </c>
      <c r="E4310" s="6" t="n">
        <v>44193</v>
      </c>
      <c r="F4310" s="6" t="n">
        <v>44220</v>
      </c>
      <c r="G4310" s="6" t="n">
        <v>44229</v>
      </c>
      <c r="H4310" s="11" t="inlineStr">
        <is>
          <t>USD</t>
        </is>
      </c>
      <c r="I4310" s="11" t="n">
        <v>17</v>
      </c>
      <c r="J4310" s="11" t="n">
        <v>12</v>
      </c>
      <c r="K4310" s="11" t="n">
        <v>7</v>
      </c>
      <c r="L4310" s="11" t="n">
        <v>25</v>
      </c>
      <c r="M4310" s="11" t="n">
        <v>4</v>
      </c>
      <c r="N4310" s="11" t="n">
        <v>0.075</v>
      </c>
      <c r="O4310" s="7" t="n">
        <v>3403.6</v>
      </c>
      <c r="P4310" s="7" t="n">
        <v>2688.844</v>
      </c>
      <c r="Q4310" s="7">
        <f>text(E4310,"ddd")</f>
        <v/>
      </c>
      <c r="R4310" s="7">
        <f>G4310-F4310</f>
        <v/>
      </c>
      <c r="S4310" s="7">
        <f>E4310-D4310</f>
        <v/>
      </c>
      <c r="T4310" s="7">
        <f>O4310*M4310</f>
        <v/>
      </c>
      <c r="U4310" s="7">
        <f>T4310*N4310</f>
        <v/>
      </c>
      <c r="V4310" s="7">
        <f>T4310-U4310-(P4310*M4310)</f>
        <v/>
      </c>
      <c r="W4310" s="7">
        <f>VLOOKUP(L4310,'Products Sheet'!$A:$B,2,FALSE)</f>
        <v/>
      </c>
      <c r="X4310" s="7" t="n"/>
      <c r="Y4310" s="7" t="n"/>
      <c r="Z4310" s="7" t="n"/>
      <c r="AA4310" s="7" t="n"/>
      <c r="AB4310" s="7" t="n"/>
      <c r="AC4310" s="7" t="n"/>
    </row>
    <row r="4311" ht="9.75" customHeight="1" s="12">
      <c r="A4311" s="11" t="inlineStr">
        <is>
          <t>SO - 000105</t>
        </is>
      </c>
      <c r="B4311" s="11" t="inlineStr">
        <is>
          <t>Distributor</t>
        </is>
      </c>
      <c r="C4311" s="11" t="inlineStr">
        <is>
          <t>WARE-NMK1003</t>
        </is>
      </c>
      <c r="D4311" s="6" t="n">
        <v>43200</v>
      </c>
      <c r="E4311" s="6" t="n">
        <v>43251</v>
      </c>
      <c r="F4311" s="6" t="n">
        <v>43267</v>
      </c>
      <c r="G4311" s="6" t="n">
        <v>43277</v>
      </c>
      <c r="H4311" s="11" t="inlineStr">
        <is>
          <t>USD</t>
        </is>
      </c>
      <c r="I4311" s="11" t="n">
        <v>22</v>
      </c>
      <c r="J4311" s="11" t="n">
        <v>49</v>
      </c>
      <c r="K4311" s="11" t="n">
        <v>111</v>
      </c>
      <c r="L4311" s="11" t="n">
        <v>26</v>
      </c>
      <c r="M4311" s="11" t="n">
        <v>8</v>
      </c>
      <c r="N4311" s="11" t="n">
        <v>0.1</v>
      </c>
      <c r="O4311" s="7" t="n">
        <v>1822.4</v>
      </c>
      <c r="P4311" s="7" t="n">
        <v>1476.144</v>
      </c>
      <c r="Q4311" s="7">
        <f>text(E4311,"ddd")</f>
        <v/>
      </c>
      <c r="R4311" s="7">
        <f>G4311-F4311</f>
        <v/>
      </c>
      <c r="S4311" s="7">
        <f>E4311-D4311</f>
        <v/>
      </c>
      <c r="T4311" s="7">
        <f>O4311*M4311</f>
        <v/>
      </c>
      <c r="U4311" s="7">
        <f>T4311*N4311</f>
        <v/>
      </c>
      <c r="V4311" s="7">
        <f>T4311-U4311-(P4311*M4311)</f>
        <v/>
      </c>
      <c r="W4311" s="7">
        <f>VLOOKUP(L4311,'Products Sheet'!$A:$B,2,FALSE)</f>
        <v/>
      </c>
      <c r="X4311" s="7" t="n"/>
      <c r="Y4311" s="7" t="n"/>
      <c r="Z4311" s="7" t="n"/>
      <c r="AA4311" s="7" t="n"/>
      <c r="AB4311" s="7" t="n"/>
      <c r="AC4311" s="7" t="n"/>
    </row>
    <row r="4312" ht="9.75" customHeight="1" s="12">
      <c r="A4312" s="11" t="inlineStr">
        <is>
          <t>SO - 000236</t>
        </is>
      </c>
      <c r="B4312" s="11" t="inlineStr">
        <is>
          <t>Distributor</t>
        </is>
      </c>
      <c r="C4312" s="11" t="inlineStr">
        <is>
          <t>WARE-UHY1004</t>
        </is>
      </c>
      <c r="D4312" s="6" t="n">
        <v>43200</v>
      </c>
      <c r="E4312" s="6" t="n">
        <v>43266</v>
      </c>
      <c r="F4312" s="6" t="n">
        <v>43294</v>
      </c>
      <c r="G4312" s="6" t="n">
        <v>43301</v>
      </c>
      <c r="H4312" s="11" t="inlineStr">
        <is>
          <t>USD</t>
        </is>
      </c>
      <c r="I4312" s="11" t="n">
        <v>21</v>
      </c>
      <c r="J4312" s="11" t="n">
        <v>11</v>
      </c>
      <c r="K4312" s="11" t="n">
        <v>259</v>
      </c>
      <c r="L4312" s="11" t="n">
        <v>26</v>
      </c>
      <c r="M4312" s="11" t="n">
        <v>1</v>
      </c>
      <c r="N4312" s="11" t="n">
        <v>0.15</v>
      </c>
      <c r="O4312" s="7" t="n">
        <v>3999.9</v>
      </c>
      <c r="P4312" s="7" t="n">
        <v>2359.941</v>
      </c>
      <c r="Q4312" s="7">
        <f>text(E4312,"ddd")</f>
        <v/>
      </c>
      <c r="R4312" s="7">
        <f>G4312-F4312</f>
        <v/>
      </c>
      <c r="S4312" s="7">
        <f>E4312-D4312</f>
        <v/>
      </c>
      <c r="T4312" s="7">
        <f>O4312*M4312</f>
        <v/>
      </c>
      <c r="U4312" s="7">
        <f>T4312*N4312</f>
        <v/>
      </c>
      <c r="V4312" s="7">
        <f>T4312-U4312-(P4312*M4312)</f>
        <v/>
      </c>
      <c r="W4312" s="7">
        <f>VLOOKUP(L4312,'Products Sheet'!$A:$B,2,FALSE)</f>
        <v/>
      </c>
      <c r="X4312" s="7" t="n"/>
      <c r="Y4312" s="7" t="n"/>
      <c r="Z4312" s="7" t="n"/>
      <c r="AA4312" s="7" t="n"/>
      <c r="AB4312" s="7" t="n"/>
      <c r="AC4312" s="7" t="n"/>
    </row>
    <row r="4313" ht="9.75" customHeight="1" s="12">
      <c r="A4313" s="11" t="inlineStr">
        <is>
          <t>SO - 000251</t>
        </is>
      </c>
      <c r="B4313" s="11" t="inlineStr">
        <is>
          <t>Online</t>
        </is>
      </c>
      <c r="C4313" s="11" t="inlineStr">
        <is>
          <t>WARE-NMK1003</t>
        </is>
      </c>
      <c r="D4313" s="6" t="n">
        <v>43100</v>
      </c>
      <c r="E4313" s="6" t="n">
        <v>43268</v>
      </c>
      <c r="F4313" s="6" t="n">
        <v>43280</v>
      </c>
      <c r="G4313" s="6" t="n">
        <v>43289</v>
      </c>
      <c r="H4313" s="11" t="inlineStr">
        <is>
          <t>USD</t>
        </is>
      </c>
      <c r="I4313" s="11" t="n">
        <v>12</v>
      </c>
      <c r="J4313" s="11" t="n">
        <v>25</v>
      </c>
      <c r="K4313" s="11" t="n">
        <v>163</v>
      </c>
      <c r="L4313" s="11" t="n">
        <v>26</v>
      </c>
      <c r="M4313" s="11" t="n">
        <v>4</v>
      </c>
      <c r="N4313" s="11" t="n">
        <v>0.075</v>
      </c>
      <c r="O4313" s="7" t="n">
        <v>221.1</v>
      </c>
      <c r="P4313" s="7" t="n">
        <v>185.724</v>
      </c>
      <c r="Q4313" s="7">
        <f>text(E4313,"ddd")</f>
        <v/>
      </c>
      <c r="R4313" s="7">
        <f>G4313-F4313</f>
        <v/>
      </c>
      <c r="S4313" s="7">
        <f>E4313-D4313</f>
        <v/>
      </c>
      <c r="T4313" s="7">
        <f>O4313*M4313</f>
        <v/>
      </c>
      <c r="U4313" s="7">
        <f>T4313*N4313</f>
        <v/>
      </c>
      <c r="V4313" s="7">
        <f>T4313-U4313-(P4313*M4313)</f>
        <v/>
      </c>
      <c r="W4313" s="7">
        <f>VLOOKUP(L4313,'Products Sheet'!$A:$B,2,FALSE)</f>
        <v/>
      </c>
      <c r="X4313" s="7" t="n"/>
      <c r="Y4313" s="7" t="n"/>
      <c r="Z4313" s="7" t="n"/>
      <c r="AA4313" s="7" t="n"/>
      <c r="AB4313" s="7" t="n"/>
      <c r="AC4313" s="7" t="n"/>
    </row>
    <row r="4314" ht="9.75" customHeight="1" s="12">
      <c r="A4314" s="11" t="inlineStr">
        <is>
          <t>SO - 000282</t>
        </is>
      </c>
      <c r="B4314" s="11" t="inlineStr">
        <is>
          <t>Wholesale</t>
        </is>
      </c>
      <c r="C4314" s="11" t="inlineStr">
        <is>
          <t>WARE-UHY1004</t>
        </is>
      </c>
      <c r="D4314" s="6" t="n">
        <v>43200</v>
      </c>
      <c r="E4314" s="6" t="n">
        <v>43272</v>
      </c>
      <c r="F4314" s="6" t="n">
        <v>43280</v>
      </c>
      <c r="G4314" s="6" t="n">
        <v>43283</v>
      </c>
      <c r="H4314" s="11" t="inlineStr">
        <is>
          <t>USD</t>
        </is>
      </c>
      <c r="I4314" s="11" t="n">
        <v>26</v>
      </c>
      <c r="J4314" s="11" t="n">
        <v>41</v>
      </c>
      <c r="K4314" s="11" t="n">
        <v>228</v>
      </c>
      <c r="L4314" s="11" t="n">
        <v>26</v>
      </c>
      <c r="M4314" s="11" t="n">
        <v>2</v>
      </c>
      <c r="N4314" s="11" t="n">
        <v>0.05</v>
      </c>
      <c r="O4314" s="7" t="n">
        <v>1011.7</v>
      </c>
      <c r="P4314" s="7" t="n">
        <v>687.9560000000001</v>
      </c>
      <c r="Q4314" s="7">
        <f>text(E4314,"ddd")</f>
        <v/>
      </c>
      <c r="R4314" s="7">
        <f>G4314-F4314</f>
        <v/>
      </c>
      <c r="S4314" s="7">
        <f>E4314-D4314</f>
        <v/>
      </c>
      <c r="T4314" s="7">
        <f>O4314*M4314</f>
        <v/>
      </c>
      <c r="U4314" s="7">
        <f>T4314*N4314</f>
        <v/>
      </c>
      <c r="V4314" s="7">
        <f>T4314-U4314-(P4314*M4314)</f>
        <v/>
      </c>
      <c r="W4314" s="7">
        <f>VLOOKUP(L4314,'Products Sheet'!$A:$B,2,FALSE)</f>
        <v/>
      </c>
      <c r="X4314" s="7" t="n"/>
      <c r="Y4314" s="7" t="n"/>
      <c r="Z4314" s="7" t="n"/>
      <c r="AA4314" s="7" t="n"/>
      <c r="AB4314" s="7" t="n"/>
      <c r="AC4314" s="7" t="n"/>
    </row>
    <row r="4315" ht="9.75" customHeight="1" s="12">
      <c r="A4315" s="11" t="inlineStr">
        <is>
          <t>SO - 000326</t>
        </is>
      </c>
      <c r="B4315" s="11" t="inlineStr">
        <is>
          <t>In-Store</t>
        </is>
      </c>
      <c r="C4315" s="11" t="inlineStr">
        <is>
          <t>WARE-NBV1002</t>
        </is>
      </c>
      <c r="D4315" s="6" t="n">
        <v>43100</v>
      </c>
      <c r="E4315" s="6" t="n">
        <v>43278</v>
      </c>
      <c r="F4315" s="6" t="n">
        <v>43293</v>
      </c>
      <c r="G4315" s="6" t="n">
        <v>43303</v>
      </c>
      <c r="H4315" s="11" t="inlineStr">
        <is>
          <t>USD</t>
        </is>
      </c>
      <c r="I4315" s="11" t="n">
        <v>6</v>
      </c>
      <c r="J4315" s="11" t="n">
        <v>22</v>
      </c>
      <c r="K4315" s="11" t="n">
        <v>70</v>
      </c>
      <c r="L4315" s="11" t="n">
        <v>26</v>
      </c>
      <c r="M4315" s="11" t="n">
        <v>1</v>
      </c>
      <c r="N4315" s="11" t="n">
        <v>0.075</v>
      </c>
      <c r="O4315" s="7" t="n">
        <v>1212.7</v>
      </c>
      <c r="P4315" s="7" t="n">
        <v>945.9060000000001</v>
      </c>
      <c r="Q4315" s="7">
        <f>text(E4315,"ddd")</f>
        <v/>
      </c>
      <c r="R4315" s="7">
        <f>G4315-F4315</f>
        <v/>
      </c>
      <c r="S4315" s="7">
        <f>E4315-D4315</f>
        <v/>
      </c>
      <c r="T4315" s="7">
        <f>O4315*M4315</f>
        <v/>
      </c>
      <c r="U4315" s="7">
        <f>T4315*N4315</f>
        <v/>
      </c>
      <c r="V4315" s="7">
        <f>T4315-U4315-(P4315*M4315)</f>
        <v/>
      </c>
      <c r="W4315" s="7">
        <f>VLOOKUP(L4315,'Products Sheet'!$A:$B,2,FALSE)</f>
        <v/>
      </c>
      <c r="X4315" s="7" t="n"/>
      <c r="Y4315" s="7" t="n"/>
      <c r="Z4315" s="7" t="n"/>
      <c r="AA4315" s="7" t="n"/>
      <c r="AB4315" s="7" t="n"/>
      <c r="AC4315" s="7" t="n"/>
    </row>
    <row r="4316" ht="9.75" customHeight="1" s="12">
      <c r="A4316" s="11" t="inlineStr">
        <is>
          <t>SO - 000539</t>
        </is>
      </c>
      <c r="B4316" s="11" t="inlineStr">
        <is>
          <t>In-Store</t>
        </is>
      </c>
      <c r="C4316" s="11" t="inlineStr">
        <is>
          <t>WARE-UHY1004</t>
        </is>
      </c>
      <c r="D4316" s="6" t="n">
        <v>43200</v>
      </c>
      <c r="E4316" s="6" t="n">
        <v>43303</v>
      </c>
      <c r="F4316" s="6" t="n">
        <v>43319</v>
      </c>
      <c r="G4316" s="6" t="n">
        <v>43324</v>
      </c>
      <c r="H4316" s="11" t="inlineStr">
        <is>
          <t>USD</t>
        </is>
      </c>
      <c r="I4316" s="11" t="n">
        <v>12</v>
      </c>
      <c r="J4316" s="11" t="n">
        <v>34</v>
      </c>
      <c r="K4316" s="11" t="n">
        <v>207</v>
      </c>
      <c r="L4316" s="11" t="n">
        <v>26</v>
      </c>
      <c r="M4316" s="11" t="n">
        <v>5</v>
      </c>
      <c r="N4316" s="11" t="n">
        <v>0.05</v>
      </c>
      <c r="O4316" s="7" t="n">
        <v>951.4</v>
      </c>
      <c r="P4316" s="7" t="n">
        <v>380.56</v>
      </c>
      <c r="Q4316" s="7">
        <f>text(E4316,"ddd")</f>
        <v/>
      </c>
      <c r="R4316" s="7">
        <f>G4316-F4316</f>
        <v/>
      </c>
      <c r="S4316" s="7">
        <f>E4316-D4316</f>
        <v/>
      </c>
      <c r="T4316" s="7">
        <f>O4316*M4316</f>
        <v/>
      </c>
      <c r="U4316" s="7">
        <f>T4316*N4316</f>
        <v/>
      </c>
      <c r="V4316" s="7">
        <f>T4316-U4316-(P4316*M4316)</f>
        <v/>
      </c>
      <c r="W4316" s="7">
        <f>VLOOKUP(L4316,'Products Sheet'!$A:$B,2,FALSE)</f>
        <v/>
      </c>
      <c r="X4316" s="7" t="n"/>
      <c r="Y4316" s="7" t="n"/>
      <c r="Z4316" s="7" t="n"/>
      <c r="AA4316" s="7" t="n"/>
      <c r="AB4316" s="7" t="n"/>
      <c r="AC4316" s="7" t="n"/>
    </row>
    <row r="4317" ht="9.75" customHeight="1" s="12">
      <c r="A4317" s="11" t="inlineStr">
        <is>
          <t>SO - 000603</t>
        </is>
      </c>
      <c r="B4317" s="11" t="inlineStr">
        <is>
          <t>Distributor</t>
        </is>
      </c>
      <c r="C4317" s="11" t="inlineStr">
        <is>
          <t>WARE-XYS1001</t>
        </is>
      </c>
      <c r="D4317" s="6" t="n">
        <v>43200</v>
      </c>
      <c r="E4317" s="6" t="n">
        <v>43310</v>
      </c>
      <c r="F4317" s="6" t="n">
        <v>43338</v>
      </c>
      <c r="G4317" s="6" t="n">
        <v>43344</v>
      </c>
      <c r="H4317" s="11" t="inlineStr">
        <is>
          <t>USD</t>
        </is>
      </c>
      <c r="I4317" s="11" t="n">
        <v>20</v>
      </c>
      <c r="J4317" s="11" t="n">
        <v>33</v>
      </c>
      <c r="K4317" s="11" t="n">
        <v>35</v>
      </c>
      <c r="L4317" s="11" t="n">
        <v>26</v>
      </c>
      <c r="M4317" s="11" t="n">
        <v>8</v>
      </c>
      <c r="N4317" s="11" t="n">
        <v>0.4</v>
      </c>
      <c r="O4317" s="7" t="n">
        <v>1768.8</v>
      </c>
      <c r="P4317" s="7" t="n">
        <v>778.2719999999999</v>
      </c>
      <c r="Q4317" s="7">
        <f>text(E4317,"ddd")</f>
        <v/>
      </c>
      <c r="R4317" s="7">
        <f>G4317-F4317</f>
        <v/>
      </c>
      <c r="S4317" s="7">
        <f>E4317-D4317</f>
        <v/>
      </c>
      <c r="T4317" s="7">
        <f>O4317*M4317</f>
        <v/>
      </c>
      <c r="U4317" s="7">
        <f>T4317*N4317</f>
        <v/>
      </c>
      <c r="V4317" s="7">
        <f>T4317-U4317-(P4317*M4317)</f>
        <v/>
      </c>
      <c r="W4317" s="7">
        <f>VLOOKUP(L4317,'Products Sheet'!$A:$B,2,FALSE)</f>
        <v/>
      </c>
      <c r="X4317" s="7" t="n"/>
      <c r="Y4317" s="7" t="n"/>
      <c r="Z4317" s="7" t="n"/>
      <c r="AA4317" s="7" t="n"/>
      <c r="AB4317" s="7" t="n"/>
      <c r="AC4317" s="7" t="n"/>
    </row>
    <row r="4318" ht="9.75" customHeight="1" s="12">
      <c r="A4318" s="11" t="inlineStr">
        <is>
          <t>SO - 000618</t>
        </is>
      </c>
      <c r="B4318" s="11" t="inlineStr">
        <is>
          <t>In-Store</t>
        </is>
      </c>
      <c r="C4318" s="11" t="inlineStr">
        <is>
          <t>WARE-NMK1003</t>
        </is>
      </c>
      <c r="D4318" s="6" t="n">
        <v>43200</v>
      </c>
      <c r="E4318" s="6" t="n">
        <v>43312</v>
      </c>
      <c r="F4318" s="6" t="n">
        <v>43330</v>
      </c>
      <c r="G4318" s="6" t="n">
        <v>43337</v>
      </c>
      <c r="H4318" s="11" t="inlineStr">
        <is>
          <t>USD</t>
        </is>
      </c>
      <c r="I4318" s="11" t="n">
        <v>11</v>
      </c>
      <c r="J4318" s="11" t="n">
        <v>26</v>
      </c>
      <c r="K4318" s="11" t="n">
        <v>105</v>
      </c>
      <c r="L4318" s="11" t="n">
        <v>26</v>
      </c>
      <c r="M4318" s="11" t="n">
        <v>7</v>
      </c>
      <c r="N4318" s="11" t="n">
        <v>0.075</v>
      </c>
      <c r="O4318" s="7" t="n">
        <v>1125.6</v>
      </c>
      <c r="P4318" s="7" t="n">
        <v>889.2240000000002</v>
      </c>
      <c r="Q4318" s="7">
        <f>text(E4318,"ddd")</f>
        <v/>
      </c>
      <c r="R4318" s="7">
        <f>G4318-F4318</f>
        <v/>
      </c>
      <c r="S4318" s="7">
        <f>E4318-D4318</f>
        <v/>
      </c>
      <c r="T4318" s="7">
        <f>O4318*M4318</f>
        <v/>
      </c>
      <c r="U4318" s="7">
        <f>T4318*N4318</f>
        <v/>
      </c>
      <c r="V4318" s="7">
        <f>T4318-U4318-(P4318*M4318)</f>
        <v/>
      </c>
      <c r="W4318" s="7">
        <f>VLOOKUP(L4318,'Products Sheet'!$A:$B,2,FALSE)</f>
        <v/>
      </c>
      <c r="X4318" s="7" t="n"/>
      <c r="Y4318" s="7" t="n"/>
      <c r="Z4318" s="7" t="n"/>
      <c r="AA4318" s="7" t="n"/>
      <c r="AB4318" s="7" t="n"/>
      <c r="AC4318" s="7" t="n"/>
    </row>
    <row r="4319" ht="9.75" customHeight="1" s="12">
      <c r="A4319" s="11" t="inlineStr">
        <is>
          <t>SO - 000622</t>
        </is>
      </c>
      <c r="B4319" s="11" t="inlineStr">
        <is>
          <t>Distributor</t>
        </is>
      </c>
      <c r="C4319" s="11" t="inlineStr">
        <is>
          <t>WARE-NMK1003</t>
        </is>
      </c>
      <c r="D4319" s="6" t="n">
        <v>43200</v>
      </c>
      <c r="E4319" s="6" t="n">
        <v>43313</v>
      </c>
      <c r="F4319" s="6" t="n">
        <v>43333</v>
      </c>
      <c r="G4319" s="6" t="n">
        <v>43334</v>
      </c>
      <c r="H4319" s="11" t="inlineStr">
        <is>
          <t>USD</t>
        </is>
      </c>
      <c r="I4319" s="11" t="n">
        <v>23</v>
      </c>
      <c r="J4319" s="11" t="n">
        <v>4</v>
      </c>
      <c r="K4319" s="11" t="n">
        <v>202</v>
      </c>
      <c r="L4319" s="11" t="n">
        <v>26</v>
      </c>
      <c r="M4319" s="11" t="n">
        <v>1</v>
      </c>
      <c r="N4319" s="11" t="n">
        <v>0.3</v>
      </c>
      <c r="O4319" s="7" t="n">
        <v>5808.900000000001</v>
      </c>
      <c r="P4319" s="7" t="n">
        <v>3369.162</v>
      </c>
      <c r="Q4319" s="7">
        <f>text(E4319,"ddd")</f>
        <v/>
      </c>
      <c r="R4319" s="7">
        <f>G4319-F4319</f>
        <v/>
      </c>
      <c r="S4319" s="7">
        <f>E4319-D4319</f>
        <v/>
      </c>
      <c r="T4319" s="7">
        <f>O4319*M4319</f>
        <v/>
      </c>
      <c r="U4319" s="7">
        <f>T4319*N4319</f>
        <v/>
      </c>
      <c r="V4319" s="7">
        <f>T4319-U4319-(P4319*M4319)</f>
        <v/>
      </c>
      <c r="W4319" s="7">
        <f>VLOOKUP(L4319,'Products Sheet'!$A:$B,2,FALSE)</f>
        <v/>
      </c>
      <c r="X4319" s="7" t="n"/>
      <c r="Y4319" s="7" t="n"/>
      <c r="Z4319" s="7" t="n"/>
      <c r="AA4319" s="7" t="n"/>
      <c r="AB4319" s="7" t="n"/>
      <c r="AC4319" s="7" t="n"/>
    </row>
    <row r="4320" ht="9.75" customHeight="1" s="12">
      <c r="A4320" s="11" t="inlineStr">
        <is>
          <t>SO - 000643</t>
        </is>
      </c>
      <c r="B4320" s="11" t="inlineStr">
        <is>
          <t>Online</t>
        </is>
      </c>
      <c r="C4320" s="11" t="inlineStr">
        <is>
          <t>WARE-NMK1003</t>
        </is>
      </c>
      <c r="D4320" s="6" t="n">
        <v>43200</v>
      </c>
      <c r="E4320" s="6" t="n">
        <v>43315</v>
      </c>
      <c r="F4320" s="6" t="n">
        <v>43320</v>
      </c>
      <c r="G4320" s="6" t="n">
        <v>43326</v>
      </c>
      <c r="H4320" s="11" t="inlineStr">
        <is>
          <t>USD</t>
        </is>
      </c>
      <c r="I4320" s="11" t="n">
        <v>17</v>
      </c>
      <c r="J4320" s="11" t="n">
        <v>47</v>
      </c>
      <c r="K4320" s="11" t="n">
        <v>127</v>
      </c>
      <c r="L4320" s="11" t="n">
        <v>26</v>
      </c>
      <c r="M4320" s="11" t="n">
        <v>6</v>
      </c>
      <c r="N4320" s="11" t="n">
        <v>0.1</v>
      </c>
      <c r="O4320" s="7" t="n">
        <v>1005</v>
      </c>
      <c r="P4320" s="7" t="n">
        <v>462.3</v>
      </c>
      <c r="Q4320" s="7">
        <f>text(E4320,"ddd")</f>
        <v/>
      </c>
      <c r="R4320" s="7">
        <f>G4320-F4320</f>
        <v/>
      </c>
      <c r="S4320" s="7">
        <f>E4320-D4320</f>
        <v/>
      </c>
      <c r="T4320" s="7">
        <f>O4320*M4320</f>
        <v/>
      </c>
      <c r="U4320" s="7">
        <f>T4320*N4320</f>
        <v/>
      </c>
      <c r="V4320" s="7">
        <f>T4320-U4320-(P4320*M4320)</f>
        <v/>
      </c>
      <c r="W4320" s="7">
        <f>VLOOKUP(L4320,'Products Sheet'!$A:$B,2,FALSE)</f>
        <v/>
      </c>
      <c r="X4320" s="7" t="n"/>
      <c r="Y4320" s="7" t="n"/>
      <c r="Z4320" s="7" t="n"/>
      <c r="AA4320" s="7" t="n"/>
      <c r="AB4320" s="7" t="n"/>
      <c r="AC4320" s="7" t="n"/>
    </row>
    <row r="4321" ht="9.75" customHeight="1" s="12">
      <c r="A4321" s="11" t="inlineStr">
        <is>
          <t>SO - 000754</t>
        </is>
      </c>
      <c r="B4321" s="11" t="inlineStr">
        <is>
          <t>Online</t>
        </is>
      </c>
      <c r="C4321" s="11" t="inlineStr">
        <is>
          <t>WARE-XYS1001</t>
        </is>
      </c>
      <c r="D4321" s="6" t="n">
        <v>43200</v>
      </c>
      <c r="E4321" s="6" t="n">
        <v>43326</v>
      </c>
      <c r="F4321" s="6" t="n">
        <v>43334</v>
      </c>
      <c r="G4321" s="6" t="n">
        <v>43344</v>
      </c>
      <c r="H4321" s="11" t="inlineStr">
        <is>
          <t>USD</t>
        </is>
      </c>
      <c r="I4321" s="11" t="n">
        <v>14</v>
      </c>
      <c r="J4321" s="11" t="n">
        <v>38</v>
      </c>
      <c r="K4321" s="11" t="n">
        <v>12</v>
      </c>
      <c r="L4321" s="11" t="n">
        <v>26</v>
      </c>
      <c r="M4321" s="11" t="n">
        <v>6</v>
      </c>
      <c r="N4321" s="11" t="n">
        <v>0.075</v>
      </c>
      <c r="O4321" s="7" t="n">
        <v>1078.7</v>
      </c>
      <c r="P4321" s="7" t="n">
        <v>442.267</v>
      </c>
      <c r="Q4321" s="7">
        <f>text(E4321,"ddd")</f>
        <v/>
      </c>
      <c r="R4321" s="7">
        <f>G4321-F4321</f>
        <v/>
      </c>
      <c r="S4321" s="7">
        <f>E4321-D4321</f>
        <v/>
      </c>
      <c r="T4321" s="7">
        <f>O4321*M4321</f>
        <v/>
      </c>
      <c r="U4321" s="7">
        <f>T4321*N4321</f>
        <v/>
      </c>
      <c r="V4321" s="7">
        <f>T4321-U4321-(P4321*M4321)</f>
        <v/>
      </c>
      <c r="W4321" s="7">
        <f>VLOOKUP(L4321,'Products Sheet'!$A:$B,2,FALSE)</f>
        <v/>
      </c>
      <c r="X4321" s="7" t="n"/>
      <c r="Y4321" s="7" t="n"/>
      <c r="Z4321" s="7" t="n"/>
      <c r="AA4321" s="7" t="n"/>
      <c r="AB4321" s="7" t="n"/>
      <c r="AC4321" s="7" t="n"/>
    </row>
    <row r="4322" ht="9.75" customHeight="1" s="12">
      <c r="A4322" s="11" t="inlineStr">
        <is>
          <t>SO - 000781</t>
        </is>
      </c>
      <c r="B4322" s="11" t="inlineStr">
        <is>
          <t>Online</t>
        </is>
      </c>
      <c r="C4322" s="11" t="inlineStr">
        <is>
          <t>WARE-NMK1003</t>
        </is>
      </c>
      <c r="D4322" s="6" t="n">
        <v>43200</v>
      </c>
      <c r="E4322" s="6" t="n">
        <v>43329</v>
      </c>
      <c r="F4322" s="6" t="n">
        <v>43338</v>
      </c>
      <c r="G4322" s="6" t="n">
        <v>43340</v>
      </c>
      <c r="H4322" s="11" t="inlineStr">
        <is>
          <t>USD</t>
        </is>
      </c>
      <c r="I4322" s="11" t="n">
        <v>17</v>
      </c>
      <c r="J4322" s="11" t="n">
        <v>22</v>
      </c>
      <c r="K4322" s="11" t="n">
        <v>191</v>
      </c>
      <c r="L4322" s="11" t="n">
        <v>26</v>
      </c>
      <c r="M4322" s="11" t="n">
        <v>1</v>
      </c>
      <c r="N4322" s="11" t="n">
        <v>0.05</v>
      </c>
      <c r="O4322" s="7" t="n">
        <v>1145.7</v>
      </c>
      <c r="P4322" s="7" t="n">
        <v>744.705</v>
      </c>
      <c r="Q4322" s="7">
        <f>text(E4322,"ddd")</f>
        <v/>
      </c>
      <c r="R4322" s="7">
        <f>G4322-F4322</f>
        <v/>
      </c>
      <c r="S4322" s="7">
        <f>E4322-D4322</f>
        <v/>
      </c>
      <c r="T4322" s="7">
        <f>O4322*M4322</f>
        <v/>
      </c>
      <c r="U4322" s="7">
        <f>T4322*N4322</f>
        <v/>
      </c>
      <c r="V4322" s="7">
        <f>T4322-U4322-(P4322*M4322)</f>
        <v/>
      </c>
      <c r="W4322" s="7">
        <f>VLOOKUP(L4322,'Products Sheet'!$A:$B,2,FALSE)</f>
        <v/>
      </c>
      <c r="X4322" s="7" t="n"/>
      <c r="Y4322" s="7" t="n"/>
      <c r="Z4322" s="7" t="n"/>
      <c r="AA4322" s="7" t="n"/>
      <c r="AB4322" s="7" t="n"/>
      <c r="AC4322" s="7" t="n"/>
    </row>
    <row r="4323" ht="9.75" customHeight="1" s="12">
      <c r="A4323" s="11" t="inlineStr">
        <is>
          <t>SO - 000784</t>
        </is>
      </c>
      <c r="B4323" s="11" t="inlineStr">
        <is>
          <t>Distributor</t>
        </is>
      </c>
      <c r="C4323" s="11" t="inlineStr">
        <is>
          <t>WARE-XYS1001</t>
        </is>
      </c>
      <c r="D4323" s="6" t="n">
        <v>43200</v>
      </c>
      <c r="E4323" s="6" t="n">
        <v>43329</v>
      </c>
      <c r="F4323" s="6" t="n">
        <v>43354</v>
      </c>
      <c r="G4323" s="6" t="n">
        <v>43364</v>
      </c>
      <c r="H4323" s="11" t="inlineStr">
        <is>
          <t>USD</t>
        </is>
      </c>
      <c r="I4323" s="11" t="n">
        <v>21</v>
      </c>
      <c r="J4323" s="11" t="n">
        <v>35</v>
      </c>
      <c r="K4323" s="11" t="n">
        <v>12</v>
      </c>
      <c r="L4323" s="11" t="n">
        <v>26</v>
      </c>
      <c r="M4323" s="11" t="n">
        <v>6</v>
      </c>
      <c r="N4323" s="11" t="n">
        <v>0.05</v>
      </c>
      <c r="O4323" s="7" t="n">
        <v>194.3</v>
      </c>
      <c r="P4323" s="7" t="n">
        <v>110.751</v>
      </c>
      <c r="Q4323" s="7">
        <f>text(E4323,"ddd")</f>
        <v/>
      </c>
      <c r="R4323" s="7">
        <f>G4323-F4323</f>
        <v/>
      </c>
      <c r="S4323" s="7">
        <f>E4323-D4323</f>
        <v/>
      </c>
      <c r="T4323" s="7">
        <f>O4323*M4323</f>
        <v/>
      </c>
      <c r="U4323" s="7">
        <f>T4323*N4323</f>
        <v/>
      </c>
      <c r="V4323" s="7">
        <f>T4323-U4323-(P4323*M4323)</f>
        <v/>
      </c>
      <c r="W4323" s="7">
        <f>VLOOKUP(L4323,'Products Sheet'!$A:$B,2,FALSE)</f>
        <v/>
      </c>
      <c r="X4323" s="7" t="n"/>
      <c r="Y4323" s="7" t="n"/>
      <c r="Z4323" s="7" t="n"/>
      <c r="AA4323" s="7" t="n"/>
      <c r="AB4323" s="7" t="n"/>
      <c r="AC4323" s="7" t="n"/>
    </row>
    <row r="4324" ht="9.75" customHeight="1" s="12">
      <c r="A4324" s="11" t="inlineStr">
        <is>
          <t>SO - 000877</t>
        </is>
      </c>
      <c r="B4324" s="11" t="inlineStr">
        <is>
          <t>In-Store</t>
        </is>
      </c>
      <c r="C4324" s="11" t="inlineStr">
        <is>
          <t>WARE-PUJ1005</t>
        </is>
      </c>
      <c r="D4324" s="6" t="n">
        <v>43200</v>
      </c>
      <c r="E4324" s="6" t="n">
        <v>43341</v>
      </c>
      <c r="F4324" s="6" t="n">
        <v>43344</v>
      </c>
      <c r="G4324" s="6" t="n">
        <v>43353</v>
      </c>
      <c r="H4324" s="11" t="inlineStr">
        <is>
          <t>USD</t>
        </is>
      </c>
      <c r="I4324" s="11" t="n">
        <v>5</v>
      </c>
      <c r="J4324" s="11" t="n">
        <v>37</v>
      </c>
      <c r="K4324" s="11" t="n">
        <v>320</v>
      </c>
      <c r="L4324" s="11" t="n">
        <v>26</v>
      </c>
      <c r="M4324" s="11" t="n">
        <v>2</v>
      </c>
      <c r="N4324" s="11" t="n">
        <v>0.1</v>
      </c>
      <c r="O4324" s="7" t="n">
        <v>1815.7</v>
      </c>
      <c r="P4324" s="7" t="n">
        <v>1434.403</v>
      </c>
      <c r="Q4324" s="7">
        <f>text(E4324,"ddd")</f>
        <v/>
      </c>
      <c r="R4324" s="7">
        <f>G4324-F4324</f>
        <v/>
      </c>
      <c r="S4324" s="7">
        <f>E4324-D4324</f>
        <v/>
      </c>
      <c r="T4324" s="7">
        <f>O4324*M4324</f>
        <v/>
      </c>
      <c r="U4324" s="7">
        <f>T4324*N4324</f>
        <v/>
      </c>
      <c r="V4324" s="7">
        <f>T4324-U4324-(P4324*M4324)</f>
        <v/>
      </c>
      <c r="W4324" s="7">
        <f>VLOOKUP(L4324,'Products Sheet'!$A:$B,2,FALSE)</f>
        <v/>
      </c>
      <c r="X4324" s="7" t="n"/>
      <c r="Y4324" s="7" t="n"/>
      <c r="Z4324" s="7" t="n"/>
      <c r="AA4324" s="7" t="n"/>
      <c r="AB4324" s="7" t="n"/>
      <c r="AC4324" s="7" t="n"/>
    </row>
    <row r="4325" ht="9.75" customHeight="1" s="12">
      <c r="A4325" s="11" t="inlineStr">
        <is>
          <t>SO - 000955</t>
        </is>
      </c>
      <c r="B4325" s="11" t="inlineStr">
        <is>
          <t>Online</t>
        </is>
      </c>
      <c r="C4325" s="11" t="inlineStr">
        <is>
          <t>WARE-UHY1004</t>
        </is>
      </c>
      <c r="D4325" s="6" t="n">
        <v>43200</v>
      </c>
      <c r="E4325" s="6" t="n">
        <v>43351</v>
      </c>
      <c r="F4325" s="6" t="n">
        <v>43364</v>
      </c>
      <c r="G4325" s="6" t="n">
        <v>43368</v>
      </c>
      <c r="H4325" s="11" t="inlineStr">
        <is>
          <t>USD</t>
        </is>
      </c>
      <c r="I4325" s="11" t="n">
        <v>18</v>
      </c>
      <c r="J4325" s="11" t="n">
        <v>7</v>
      </c>
      <c r="K4325" s="11" t="n">
        <v>236</v>
      </c>
      <c r="L4325" s="11" t="n">
        <v>26</v>
      </c>
      <c r="M4325" s="11" t="n">
        <v>8</v>
      </c>
      <c r="N4325" s="11" t="n">
        <v>0.4</v>
      </c>
      <c r="O4325" s="7" t="n">
        <v>1005</v>
      </c>
      <c r="P4325" s="7" t="n">
        <v>763.8</v>
      </c>
      <c r="Q4325" s="7">
        <f>text(E4325,"ddd")</f>
        <v/>
      </c>
      <c r="R4325" s="7">
        <f>G4325-F4325</f>
        <v/>
      </c>
      <c r="S4325" s="7">
        <f>E4325-D4325</f>
        <v/>
      </c>
      <c r="T4325" s="7">
        <f>O4325*M4325</f>
        <v/>
      </c>
      <c r="U4325" s="7">
        <f>T4325*N4325</f>
        <v/>
      </c>
      <c r="V4325" s="7">
        <f>T4325-U4325-(P4325*M4325)</f>
        <v/>
      </c>
      <c r="W4325" s="7">
        <f>VLOOKUP(L4325,'Products Sheet'!$A:$B,2,FALSE)</f>
        <v/>
      </c>
      <c r="X4325" s="7" t="n"/>
      <c r="Y4325" s="7" t="n"/>
      <c r="Z4325" s="7" t="n"/>
      <c r="AA4325" s="7" t="n"/>
      <c r="AB4325" s="7" t="n"/>
      <c r="AC4325" s="7" t="n"/>
    </row>
    <row r="4326" ht="9.75" customHeight="1" s="12">
      <c r="A4326" s="11" t="inlineStr">
        <is>
          <t>SO - 000960</t>
        </is>
      </c>
      <c r="B4326" s="11" t="inlineStr">
        <is>
          <t>Distributor</t>
        </is>
      </c>
      <c r="C4326" s="11" t="inlineStr">
        <is>
          <t>WARE-UHY1004</t>
        </is>
      </c>
      <c r="D4326" s="6" t="n">
        <v>43200</v>
      </c>
      <c r="E4326" s="6" t="n">
        <v>43351</v>
      </c>
      <c r="F4326" s="6" t="n">
        <v>43377</v>
      </c>
      <c r="G4326" s="6" t="n">
        <v>43384</v>
      </c>
      <c r="H4326" s="11" t="inlineStr">
        <is>
          <t>USD</t>
        </is>
      </c>
      <c r="I4326" s="11" t="n">
        <v>21</v>
      </c>
      <c r="J4326" s="11" t="n">
        <v>13</v>
      </c>
      <c r="K4326" s="11" t="n">
        <v>219</v>
      </c>
      <c r="L4326" s="11" t="n">
        <v>26</v>
      </c>
      <c r="M4326" s="11" t="n">
        <v>3</v>
      </c>
      <c r="N4326" s="11" t="n">
        <v>0.2</v>
      </c>
      <c r="O4326" s="7" t="n">
        <v>1179.2</v>
      </c>
      <c r="P4326" s="7" t="n">
        <v>813.648</v>
      </c>
      <c r="Q4326" s="7">
        <f>text(E4326,"ddd")</f>
        <v/>
      </c>
      <c r="R4326" s="7">
        <f>G4326-F4326</f>
        <v/>
      </c>
      <c r="S4326" s="7">
        <f>E4326-D4326</f>
        <v/>
      </c>
      <c r="T4326" s="7">
        <f>O4326*M4326</f>
        <v/>
      </c>
      <c r="U4326" s="7">
        <f>T4326*N4326</f>
        <v/>
      </c>
      <c r="V4326" s="7">
        <f>T4326-U4326-(P4326*M4326)</f>
        <v/>
      </c>
      <c r="W4326" s="7">
        <f>VLOOKUP(L4326,'Products Sheet'!$A:$B,2,FALSE)</f>
        <v/>
      </c>
      <c r="X4326" s="7" t="n"/>
      <c r="Y4326" s="7" t="n"/>
      <c r="Z4326" s="7" t="n"/>
      <c r="AA4326" s="7" t="n"/>
      <c r="AB4326" s="7" t="n"/>
      <c r="AC4326" s="7" t="n"/>
    </row>
    <row r="4327" ht="9.75" customHeight="1" s="12">
      <c r="A4327" s="11" t="inlineStr">
        <is>
          <t>SO - 000974</t>
        </is>
      </c>
      <c r="B4327" s="11" t="inlineStr">
        <is>
          <t>In-Store</t>
        </is>
      </c>
      <c r="C4327" s="11" t="inlineStr">
        <is>
          <t>WARE-MKL1006</t>
        </is>
      </c>
      <c r="D4327" s="6" t="n">
        <v>43200</v>
      </c>
      <c r="E4327" s="6" t="n">
        <v>43353</v>
      </c>
      <c r="F4327" s="6" t="n">
        <v>43364</v>
      </c>
      <c r="G4327" s="6" t="n">
        <v>43374</v>
      </c>
      <c r="H4327" s="11" t="inlineStr">
        <is>
          <t>USD</t>
        </is>
      </c>
      <c r="I4327" s="11" t="n">
        <v>7</v>
      </c>
      <c r="J4327" s="11" t="n">
        <v>3</v>
      </c>
      <c r="K4327" s="11" t="n">
        <v>361</v>
      </c>
      <c r="L4327" s="11" t="n">
        <v>26</v>
      </c>
      <c r="M4327" s="11" t="n">
        <v>5</v>
      </c>
      <c r="N4327" s="11" t="n">
        <v>0.2</v>
      </c>
      <c r="O4327" s="7" t="n">
        <v>877.7</v>
      </c>
      <c r="P4327" s="7" t="n">
        <v>509.066</v>
      </c>
      <c r="Q4327" s="7">
        <f>text(E4327,"ddd")</f>
        <v/>
      </c>
      <c r="R4327" s="7">
        <f>G4327-F4327</f>
        <v/>
      </c>
      <c r="S4327" s="7">
        <f>E4327-D4327</f>
        <v/>
      </c>
      <c r="T4327" s="7">
        <f>O4327*M4327</f>
        <v/>
      </c>
      <c r="U4327" s="7">
        <f>T4327*N4327</f>
        <v/>
      </c>
      <c r="V4327" s="7">
        <f>T4327-U4327-(P4327*M4327)</f>
        <v/>
      </c>
      <c r="W4327" s="7">
        <f>VLOOKUP(L4327,'Products Sheet'!$A:$B,2,FALSE)</f>
        <v/>
      </c>
      <c r="X4327" s="7" t="n"/>
      <c r="Y4327" s="7" t="n"/>
      <c r="Z4327" s="7" t="n"/>
      <c r="AA4327" s="7" t="n"/>
      <c r="AB4327" s="7" t="n"/>
      <c r="AC4327" s="7" t="n"/>
    </row>
    <row r="4328" ht="9.75" customHeight="1" s="12">
      <c r="A4328" s="11" t="inlineStr">
        <is>
          <t>SO - 0001002</t>
        </is>
      </c>
      <c r="B4328" s="11" t="inlineStr">
        <is>
          <t>Distributor</t>
        </is>
      </c>
      <c r="C4328" s="11" t="inlineStr">
        <is>
          <t>WARE-MKL1006</t>
        </is>
      </c>
      <c r="D4328" s="6" t="n">
        <v>43200</v>
      </c>
      <c r="E4328" s="6" t="n">
        <v>43356</v>
      </c>
      <c r="F4328" s="6" t="n">
        <v>43367</v>
      </c>
      <c r="G4328" s="6" t="n">
        <v>43373</v>
      </c>
      <c r="H4328" s="11" t="inlineStr">
        <is>
          <t>USD</t>
        </is>
      </c>
      <c r="I4328" s="11" t="n">
        <v>22</v>
      </c>
      <c r="J4328" s="11" t="n">
        <v>28</v>
      </c>
      <c r="K4328" s="11" t="n">
        <v>360</v>
      </c>
      <c r="L4328" s="11" t="n">
        <v>26</v>
      </c>
      <c r="M4328" s="11" t="n">
        <v>6</v>
      </c>
      <c r="N4328" s="11" t="n">
        <v>0.15</v>
      </c>
      <c r="O4328" s="7" t="n">
        <v>5259.5</v>
      </c>
      <c r="P4328" s="7" t="n">
        <v>4102.41</v>
      </c>
      <c r="Q4328" s="7">
        <f>text(E4328,"ddd")</f>
        <v/>
      </c>
      <c r="R4328" s="7">
        <f>G4328-F4328</f>
        <v/>
      </c>
      <c r="S4328" s="7">
        <f>E4328-D4328</f>
        <v/>
      </c>
      <c r="T4328" s="7">
        <f>O4328*M4328</f>
        <v/>
      </c>
      <c r="U4328" s="7">
        <f>T4328*N4328</f>
        <v/>
      </c>
      <c r="V4328" s="7">
        <f>T4328-U4328-(P4328*M4328)</f>
        <v/>
      </c>
      <c r="W4328" s="7">
        <f>VLOOKUP(L4328,'Products Sheet'!$A:$B,2,FALSE)</f>
        <v/>
      </c>
      <c r="X4328" s="7" t="n"/>
      <c r="Y4328" s="7" t="n"/>
      <c r="Z4328" s="7" t="n"/>
      <c r="AA4328" s="7" t="n"/>
      <c r="AB4328" s="7" t="n"/>
      <c r="AC4328" s="7" t="n"/>
    </row>
    <row r="4329" ht="9.75" customHeight="1" s="12">
      <c r="A4329" s="11" t="inlineStr">
        <is>
          <t>SO - 0001033</t>
        </is>
      </c>
      <c r="B4329" s="11" t="inlineStr">
        <is>
          <t>Online</t>
        </is>
      </c>
      <c r="C4329" s="11" t="inlineStr">
        <is>
          <t>WARE-XYS1001</t>
        </is>
      </c>
      <c r="D4329" s="6" t="n">
        <v>43300</v>
      </c>
      <c r="E4329" s="6" t="n">
        <v>43359</v>
      </c>
      <c r="F4329" s="6" t="n">
        <v>43361</v>
      </c>
      <c r="G4329" s="6" t="n">
        <v>43366</v>
      </c>
      <c r="H4329" s="11" t="inlineStr">
        <is>
          <t>USD</t>
        </is>
      </c>
      <c r="I4329" s="11" t="n">
        <v>15</v>
      </c>
      <c r="J4329" s="11" t="n">
        <v>29</v>
      </c>
      <c r="K4329" s="11" t="n">
        <v>26</v>
      </c>
      <c r="L4329" s="11" t="n">
        <v>26</v>
      </c>
      <c r="M4329" s="11" t="n">
        <v>5</v>
      </c>
      <c r="N4329" s="11" t="n">
        <v>0.075</v>
      </c>
      <c r="O4329" s="7" t="n">
        <v>2552.7</v>
      </c>
      <c r="P4329" s="7" t="n">
        <v>2093.214</v>
      </c>
      <c r="Q4329" s="7">
        <f>text(E4329,"ddd")</f>
        <v/>
      </c>
      <c r="R4329" s="7">
        <f>G4329-F4329</f>
        <v/>
      </c>
      <c r="S4329" s="7">
        <f>E4329-D4329</f>
        <v/>
      </c>
      <c r="T4329" s="7">
        <f>O4329*M4329</f>
        <v/>
      </c>
      <c r="U4329" s="7">
        <f>T4329*N4329</f>
        <v/>
      </c>
      <c r="V4329" s="7">
        <f>T4329-U4329-(P4329*M4329)</f>
        <v/>
      </c>
      <c r="W4329" s="7">
        <f>VLOOKUP(L4329,'Products Sheet'!$A:$B,2,FALSE)</f>
        <v/>
      </c>
      <c r="X4329" s="7" t="n"/>
      <c r="Y4329" s="7" t="n"/>
      <c r="Z4329" s="7" t="n"/>
      <c r="AA4329" s="7" t="n"/>
      <c r="AB4329" s="7" t="n"/>
      <c r="AC4329" s="7" t="n"/>
    </row>
    <row r="4330" ht="9.75" customHeight="1" s="12">
      <c r="A4330" s="11" t="inlineStr">
        <is>
          <t>SO - 0001039</t>
        </is>
      </c>
      <c r="B4330" s="11" t="inlineStr">
        <is>
          <t>In-Store</t>
        </is>
      </c>
      <c r="C4330" s="11" t="inlineStr">
        <is>
          <t>WARE-NMK1003</t>
        </is>
      </c>
      <c r="D4330" s="6" t="n">
        <v>43200</v>
      </c>
      <c r="E4330" s="6" t="n">
        <v>43360</v>
      </c>
      <c r="F4330" s="6" t="n">
        <v>43373</v>
      </c>
      <c r="G4330" s="6" t="n">
        <v>43379</v>
      </c>
      <c r="H4330" s="11" t="inlineStr">
        <is>
          <t>USD</t>
        </is>
      </c>
      <c r="I4330" s="11" t="n">
        <v>6</v>
      </c>
      <c r="J4330" s="11" t="n">
        <v>39</v>
      </c>
      <c r="K4330" s="11" t="n">
        <v>88</v>
      </c>
      <c r="L4330" s="11" t="n">
        <v>26</v>
      </c>
      <c r="M4330" s="11" t="n">
        <v>4</v>
      </c>
      <c r="N4330" s="11" t="n">
        <v>0.05</v>
      </c>
      <c r="O4330" s="7" t="n">
        <v>3396.9</v>
      </c>
      <c r="P4330" s="7" t="n">
        <v>2140.047</v>
      </c>
      <c r="Q4330" s="7">
        <f>text(E4330,"ddd")</f>
        <v/>
      </c>
      <c r="R4330" s="7">
        <f>G4330-F4330</f>
        <v/>
      </c>
      <c r="S4330" s="7">
        <f>E4330-D4330</f>
        <v/>
      </c>
      <c r="T4330" s="7">
        <f>O4330*M4330</f>
        <v/>
      </c>
      <c r="U4330" s="7">
        <f>T4330*N4330</f>
        <v/>
      </c>
      <c r="V4330" s="7">
        <f>T4330-U4330-(P4330*M4330)</f>
        <v/>
      </c>
      <c r="W4330" s="7">
        <f>VLOOKUP(L4330,'Products Sheet'!$A:$B,2,FALSE)</f>
        <v/>
      </c>
      <c r="X4330" s="7" t="n"/>
      <c r="Y4330" s="7" t="n"/>
      <c r="Z4330" s="7" t="n"/>
      <c r="AA4330" s="7" t="n"/>
      <c r="AB4330" s="7" t="n"/>
      <c r="AC4330" s="7" t="n"/>
    </row>
    <row r="4331" ht="9.75" customHeight="1" s="12">
      <c r="A4331" s="11" t="inlineStr">
        <is>
          <t>SO - 0001088</t>
        </is>
      </c>
      <c r="B4331" s="11" t="inlineStr">
        <is>
          <t>Distributor</t>
        </is>
      </c>
      <c r="C4331" s="11" t="inlineStr">
        <is>
          <t>WARE-XYS1001</t>
        </is>
      </c>
      <c r="D4331" s="6" t="n">
        <v>43300</v>
      </c>
      <c r="E4331" s="6" t="n">
        <v>43366</v>
      </c>
      <c r="F4331" s="6" t="n">
        <v>43386</v>
      </c>
      <c r="G4331" s="6" t="n">
        <v>43387</v>
      </c>
      <c r="H4331" s="11" t="inlineStr">
        <is>
          <t>USD</t>
        </is>
      </c>
      <c r="I4331" s="11" t="n">
        <v>24</v>
      </c>
      <c r="J4331" s="11" t="n">
        <v>42</v>
      </c>
      <c r="K4331" s="11" t="n">
        <v>57</v>
      </c>
      <c r="L4331" s="11" t="n">
        <v>26</v>
      </c>
      <c r="M4331" s="11" t="n">
        <v>1</v>
      </c>
      <c r="N4331" s="11" t="n">
        <v>0.05</v>
      </c>
      <c r="O4331" s="7" t="n">
        <v>1005</v>
      </c>
      <c r="P4331" s="7" t="n">
        <v>562.8000000000001</v>
      </c>
      <c r="Q4331" s="7">
        <f>text(E4331,"ddd")</f>
        <v/>
      </c>
      <c r="R4331" s="7">
        <f>G4331-F4331</f>
        <v/>
      </c>
      <c r="S4331" s="7">
        <f>E4331-D4331</f>
        <v/>
      </c>
      <c r="T4331" s="7">
        <f>O4331*M4331</f>
        <v/>
      </c>
      <c r="U4331" s="7">
        <f>T4331*N4331</f>
        <v/>
      </c>
      <c r="V4331" s="7">
        <f>T4331-U4331-(P4331*M4331)</f>
        <v/>
      </c>
      <c r="W4331" s="7">
        <f>VLOOKUP(L4331,'Products Sheet'!$A:$B,2,FALSE)</f>
        <v/>
      </c>
      <c r="X4331" s="7" t="n"/>
      <c r="Y4331" s="7" t="n"/>
      <c r="Z4331" s="7" t="n"/>
      <c r="AA4331" s="7" t="n"/>
      <c r="AB4331" s="7" t="n"/>
      <c r="AC4331" s="7" t="n"/>
    </row>
    <row r="4332" ht="9.75" customHeight="1" s="12">
      <c r="A4332" s="11" t="inlineStr">
        <is>
          <t>SO - 0001171</t>
        </is>
      </c>
      <c r="B4332" s="11" t="inlineStr">
        <is>
          <t>In-Store</t>
        </is>
      </c>
      <c r="C4332" s="11" t="inlineStr">
        <is>
          <t>WARE-UHY1004</t>
        </is>
      </c>
      <c r="D4332" s="6" t="n">
        <v>43300</v>
      </c>
      <c r="E4332" s="6" t="n">
        <v>43376</v>
      </c>
      <c r="F4332" s="6" t="n">
        <v>43392</v>
      </c>
      <c r="G4332" s="6" t="n">
        <v>43396</v>
      </c>
      <c r="H4332" s="11" t="inlineStr">
        <is>
          <t>USD</t>
        </is>
      </c>
      <c r="I4332" s="11" t="n">
        <v>8</v>
      </c>
      <c r="J4332" s="11" t="n">
        <v>49</v>
      </c>
      <c r="K4332" s="11" t="n">
        <v>223</v>
      </c>
      <c r="L4332" s="11" t="n">
        <v>26</v>
      </c>
      <c r="M4332" s="11" t="n">
        <v>2</v>
      </c>
      <c r="N4332" s="11" t="n">
        <v>0.05</v>
      </c>
      <c r="O4332" s="7" t="n">
        <v>3872.6</v>
      </c>
      <c r="P4332" s="7" t="n">
        <v>2362.286</v>
      </c>
      <c r="Q4332" s="7">
        <f>text(E4332,"ddd")</f>
        <v/>
      </c>
      <c r="R4332" s="7">
        <f>G4332-F4332</f>
        <v/>
      </c>
      <c r="S4332" s="7">
        <f>E4332-D4332</f>
        <v/>
      </c>
      <c r="T4332" s="7">
        <f>O4332*M4332</f>
        <v/>
      </c>
      <c r="U4332" s="7">
        <f>T4332*N4332</f>
        <v/>
      </c>
      <c r="V4332" s="7">
        <f>T4332-U4332-(P4332*M4332)</f>
        <v/>
      </c>
      <c r="W4332" s="7">
        <f>VLOOKUP(L4332,'Products Sheet'!$A:$B,2,FALSE)</f>
        <v/>
      </c>
      <c r="X4332" s="7" t="n"/>
      <c r="Y4332" s="7" t="n"/>
      <c r="Z4332" s="7" t="n"/>
      <c r="AA4332" s="7" t="n"/>
      <c r="AB4332" s="7" t="n"/>
      <c r="AC4332" s="7" t="n"/>
    </row>
    <row r="4333" ht="9.75" customHeight="1" s="12">
      <c r="A4333" s="11" t="inlineStr">
        <is>
          <t>SO - 0001177</t>
        </is>
      </c>
      <c r="B4333" s="11" t="inlineStr">
        <is>
          <t>Distributor</t>
        </is>
      </c>
      <c r="C4333" s="11" t="inlineStr">
        <is>
          <t>WARE-PUJ1005</t>
        </is>
      </c>
      <c r="D4333" s="6" t="n">
        <v>43300</v>
      </c>
      <c r="E4333" s="6" t="n">
        <v>43377</v>
      </c>
      <c r="F4333" s="6" t="n">
        <v>43385</v>
      </c>
      <c r="G4333" s="6" t="n">
        <v>43389</v>
      </c>
      <c r="H4333" s="11" t="inlineStr">
        <is>
          <t>USD</t>
        </is>
      </c>
      <c r="I4333" s="11" t="n">
        <v>25</v>
      </c>
      <c r="J4333" s="11" t="n">
        <v>35</v>
      </c>
      <c r="K4333" s="11" t="n">
        <v>327</v>
      </c>
      <c r="L4333" s="11" t="n">
        <v>26</v>
      </c>
      <c r="M4333" s="11" t="n">
        <v>8</v>
      </c>
      <c r="N4333" s="11" t="n">
        <v>0.05</v>
      </c>
      <c r="O4333" s="7" t="n">
        <v>5775.400000000001</v>
      </c>
      <c r="P4333" s="7" t="n">
        <v>4273.796</v>
      </c>
      <c r="Q4333" s="7">
        <f>text(E4333,"ddd")</f>
        <v/>
      </c>
      <c r="R4333" s="7">
        <f>G4333-F4333</f>
        <v/>
      </c>
      <c r="S4333" s="7">
        <f>E4333-D4333</f>
        <v/>
      </c>
      <c r="T4333" s="7">
        <f>O4333*M4333</f>
        <v/>
      </c>
      <c r="U4333" s="7">
        <f>T4333*N4333</f>
        <v/>
      </c>
      <c r="V4333" s="7">
        <f>T4333-U4333-(P4333*M4333)</f>
        <v/>
      </c>
      <c r="W4333" s="7">
        <f>VLOOKUP(L4333,'Products Sheet'!$A:$B,2,FALSE)</f>
        <v/>
      </c>
      <c r="X4333" s="7" t="n"/>
      <c r="Y4333" s="7" t="n"/>
      <c r="Z4333" s="7" t="n"/>
      <c r="AA4333" s="7" t="n"/>
      <c r="AB4333" s="7" t="n"/>
      <c r="AC4333" s="7" t="n"/>
    </row>
    <row r="4334" ht="9.75" customHeight="1" s="12">
      <c r="A4334" s="11" t="inlineStr">
        <is>
          <t>SO - 0001181</t>
        </is>
      </c>
      <c r="B4334" s="11" t="inlineStr">
        <is>
          <t>In-Store</t>
        </is>
      </c>
      <c r="C4334" s="11" t="inlineStr">
        <is>
          <t>WARE-NMK1003</t>
        </is>
      </c>
      <c r="D4334" s="6" t="n">
        <v>43300</v>
      </c>
      <c r="E4334" s="6" t="n">
        <v>43377</v>
      </c>
      <c r="F4334" s="6" t="n">
        <v>43386</v>
      </c>
      <c r="G4334" s="6" t="n">
        <v>43396</v>
      </c>
      <c r="H4334" s="11" t="inlineStr">
        <is>
          <t>USD</t>
        </is>
      </c>
      <c r="I4334" s="11" t="n">
        <v>7</v>
      </c>
      <c r="J4334" s="11" t="n">
        <v>49</v>
      </c>
      <c r="K4334" s="11" t="n">
        <v>93</v>
      </c>
      <c r="L4334" s="11" t="n">
        <v>26</v>
      </c>
      <c r="M4334" s="11" t="n">
        <v>5</v>
      </c>
      <c r="N4334" s="11" t="n">
        <v>0.05</v>
      </c>
      <c r="O4334" s="7" t="n">
        <v>2559.4</v>
      </c>
      <c r="P4334" s="7" t="n">
        <v>2124.302</v>
      </c>
      <c r="Q4334" s="7">
        <f>text(E4334,"ddd")</f>
        <v/>
      </c>
      <c r="R4334" s="7">
        <f>G4334-F4334</f>
        <v/>
      </c>
      <c r="S4334" s="7">
        <f>E4334-D4334</f>
        <v/>
      </c>
      <c r="T4334" s="7">
        <f>O4334*M4334</f>
        <v/>
      </c>
      <c r="U4334" s="7">
        <f>T4334*N4334</f>
        <v/>
      </c>
      <c r="V4334" s="7">
        <f>T4334-U4334-(P4334*M4334)</f>
        <v/>
      </c>
      <c r="W4334" s="7">
        <f>VLOOKUP(L4334,'Products Sheet'!$A:$B,2,FALSE)</f>
        <v/>
      </c>
      <c r="X4334" s="7" t="n"/>
      <c r="Y4334" s="7" t="n"/>
      <c r="Z4334" s="7" t="n"/>
      <c r="AA4334" s="7" t="n"/>
      <c r="AB4334" s="7" t="n"/>
      <c r="AC4334" s="7" t="n"/>
    </row>
    <row r="4335" ht="9.75" customHeight="1" s="12">
      <c r="A4335" s="11" t="inlineStr">
        <is>
          <t>SO - 0001195</t>
        </is>
      </c>
      <c r="B4335" s="11" t="inlineStr">
        <is>
          <t>In-Store</t>
        </is>
      </c>
      <c r="C4335" s="11" t="inlineStr">
        <is>
          <t>WARE-XYS1001</t>
        </is>
      </c>
      <c r="D4335" s="6" t="n">
        <v>43300</v>
      </c>
      <c r="E4335" s="6" t="n">
        <v>43380</v>
      </c>
      <c r="F4335" s="6" t="n">
        <v>43408</v>
      </c>
      <c r="G4335" s="6" t="n">
        <v>43418</v>
      </c>
      <c r="H4335" s="11" t="inlineStr">
        <is>
          <t>USD</t>
        </is>
      </c>
      <c r="I4335" s="11" t="n">
        <v>4</v>
      </c>
      <c r="J4335" s="11" t="n">
        <v>41</v>
      </c>
      <c r="K4335" s="11" t="n">
        <v>44</v>
      </c>
      <c r="L4335" s="11" t="n">
        <v>26</v>
      </c>
      <c r="M4335" s="11" t="n">
        <v>2</v>
      </c>
      <c r="N4335" s="11" t="n">
        <v>0.1</v>
      </c>
      <c r="O4335" s="7" t="n">
        <v>5112.1</v>
      </c>
      <c r="P4335" s="7" t="n">
        <v>2913.897</v>
      </c>
      <c r="Q4335" s="7">
        <f>text(E4335,"ddd")</f>
        <v/>
      </c>
      <c r="R4335" s="7">
        <f>G4335-F4335</f>
        <v/>
      </c>
      <c r="S4335" s="7">
        <f>E4335-D4335</f>
        <v/>
      </c>
      <c r="T4335" s="7">
        <f>O4335*M4335</f>
        <v/>
      </c>
      <c r="U4335" s="7">
        <f>T4335*N4335</f>
        <v/>
      </c>
      <c r="V4335" s="7">
        <f>T4335-U4335-(P4335*M4335)</f>
        <v/>
      </c>
      <c r="W4335" s="7">
        <f>VLOOKUP(L4335,'Products Sheet'!$A:$B,2,FALSE)</f>
        <v/>
      </c>
      <c r="X4335" s="7" t="n"/>
      <c r="Y4335" s="7" t="n"/>
      <c r="Z4335" s="7" t="n"/>
      <c r="AA4335" s="7" t="n"/>
      <c r="AB4335" s="7" t="n"/>
      <c r="AC4335" s="7" t="n"/>
    </row>
    <row r="4336" ht="9.75" customHeight="1" s="12">
      <c r="A4336" s="11" t="inlineStr">
        <is>
          <t>SO - 0001283</t>
        </is>
      </c>
      <c r="B4336" s="11" t="inlineStr">
        <is>
          <t>Distributor</t>
        </is>
      </c>
      <c r="C4336" s="11" t="inlineStr">
        <is>
          <t>WARE-MKL1006</t>
        </is>
      </c>
      <c r="D4336" s="6" t="n">
        <v>43300</v>
      </c>
      <c r="E4336" s="6" t="n">
        <v>43392</v>
      </c>
      <c r="F4336" s="6" t="n">
        <v>43405</v>
      </c>
      <c r="G4336" s="6" t="n">
        <v>43409</v>
      </c>
      <c r="H4336" s="11" t="inlineStr">
        <is>
          <t>USD</t>
        </is>
      </c>
      <c r="I4336" s="11" t="n">
        <v>23</v>
      </c>
      <c r="J4336" s="11" t="n">
        <v>38</v>
      </c>
      <c r="K4336" s="11" t="n">
        <v>333</v>
      </c>
      <c r="L4336" s="11" t="n">
        <v>26</v>
      </c>
      <c r="M4336" s="11" t="n">
        <v>2</v>
      </c>
      <c r="N4336" s="11" t="n">
        <v>0.3</v>
      </c>
      <c r="O4336" s="7" t="n">
        <v>2224.4</v>
      </c>
      <c r="P4336" s="7" t="n">
        <v>1801.764</v>
      </c>
      <c r="Q4336" s="7">
        <f>text(E4336,"ddd")</f>
        <v/>
      </c>
      <c r="R4336" s="7">
        <f>G4336-F4336</f>
        <v/>
      </c>
      <c r="S4336" s="7">
        <f>E4336-D4336</f>
        <v/>
      </c>
      <c r="T4336" s="7">
        <f>O4336*M4336</f>
        <v/>
      </c>
      <c r="U4336" s="7">
        <f>T4336*N4336</f>
        <v/>
      </c>
      <c r="V4336" s="7">
        <f>T4336-U4336-(P4336*M4336)</f>
        <v/>
      </c>
      <c r="W4336" s="7">
        <f>VLOOKUP(L4336,'Products Sheet'!$A:$B,2,FALSE)</f>
        <v/>
      </c>
      <c r="X4336" s="7" t="n"/>
      <c r="Y4336" s="7" t="n"/>
      <c r="Z4336" s="7" t="n"/>
      <c r="AA4336" s="7" t="n"/>
      <c r="AB4336" s="7" t="n"/>
      <c r="AC4336" s="7" t="n"/>
    </row>
    <row r="4337" ht="9.75" customHeight="1" s="12">
      <c r="A4337" s="11" t="inlineStr">
        <is>
          <t>SO - 0001319</t>
        </is>
      </c>
      <c r="B4337" s="11" t="inlineStr">
        <is>
          <t>In-Store</t>
        </is>
      </c>
      <c r="C4337" s="11" t="inlineStr">
        <is>
          <t>WARE-UHY1004</t>
        </is>
      </c>
      <c r="D4337" s="6" t="n">
        <v>43300</v>
      </c>
      <c r="E4337" s="6" t="n">
        <v>43397</v>
      </c>
      <c r="F4337" s="6" t="n">
        <v>43422</v>
      </c>
      <c r="G4337" s="6" t="n">
        <v>43424</v>
      </c>
      <c r="H4337" s="11" t="inlineStr">
        <is>
          <t>USD</t>
        </is>
      </c>
      <c r="I4337" s="11" t="n">
        <v>10</v>
      </c>
      <c r="J4337" s="11" t="n">
        <v>34</v>
      </c>
      <c r="K4337" s="11" t="n">
        <v>240</v>
      </c>
      <c r="L4337" s="11" t="n">
        <v>26</v>
      </c>
      <c r="M4337" s="11" t="n">
        <v>3</v>
      </c>
      <c r="N4337" s="11" t="n">
        <v>0.05</v>
      </c>
      <c r="O4337" s="7" t="n">
        <v>3973.1</v>
      </c>
      <c r="P4337" s="7" t="n">
        <v>2423.591</v>
      </c>
      <c r="Q4337" s="7">
        <f>text(E4337,"ddd")</f>
        <v/>
      </c>
      <c r="R4337" s="7">
        <f>G4337-F4337</f>
        <v/>
      </c>
      <c r="S4337" s="7">
        <f>E4337-D4337</f>
        <v/>
      </c>
      <c r="T4337" s="7">
        <f>O4337*M4337</f>
        <v/>
      </c>
      <c r="U4337" s="7">
        <f>T4337*N4337</f>
        <v/>
      </c>
      <c r="V4337" s="7">
        <f>T4337-U4337-(P4337*M4337)</f>
        <v/>
      </c>
      <c r="W4337" s="7">
        <f>VLOOKUP(L4337,'Products Sheet'!$A:$B,2,FALSE)</f>
        <v/>
      </c>
      <c r="X4337" s="7" t="n"/>
      <c r="Y4337" s="7" t="n"/>
      <c r="Z4337" s="7" t="n"/>
      <c r="AA4337" s="7" t="n"/>
      <c r="AB4337" s="7" t="n"/>
      <c r="AC4337" s="7" t="n"/>
    </row>
    <row r="4338" ht="9.75" customHeight="1" s="12">
      <c r="A4338" s="11" t="inlineStr">
        <is>
          <t>SO - 0001425</t>
        </is>
      </c>
      <c r="B4338" s="11" t="inlineStr">
        <is>
          <t>In-Store</t>
        </is>
      </c>
      <c r="C4338" s="11" t="inlineStr">
        <is>
          <t>WARE-PUJ1005</t>
        </is>
      </c>
      <c r="D4338" s="6" t="n">
        <v>43300</v>
      </c>
      <c r="E4338" s="6" t="n">
        <v>43410</v>
      </c>
      <c r="F4338" s="6" t="n">
        <v>43435</v>
      </c>
      <c r="G4338" s="6" t="n">
        <v>43438</v>
      </c>
      <c r="H4338" s="11" t="inlineStr">
        <is>
          <t>USD</t>
        </is>
      </c>
      <c r="I4338" s="11" t="n">
        <v>8</v>
      </c>
      <c r="J4338" s="11" t="n">
        <v>2</v>
      </c>
      <c r="K4338" s="11" t="n">
        <v>286</v>
      </c>
      <c r="L4338" s="11" t="n">
        <v>26</v>
      </c>
      <c r="M4338" s="11" t="n">
        <v>2</v>
      </c>
      <c r="N4338" s="11" t="n">
        <v>0.1</v>
      </c>
      <c r="O4338" s="7" t="n">
        <v>4020</v>
      </c>
      <c r="P4338" s="7" t="n">
        <v>3417</v>
      </c>
      <c r="Q4338" s="7">
        <f>text(E4338,"ddd")</f>
        <v/>
      </c>
      <c r="R4338" s="7">
        <f>G4338-F4338</f>
        <v/>
      </c>
      <c r="S4338" s="7">
        <f>E4338-D4338</f>
        <v/>
      </c>
      <c r="T4338" s="7">
        <f>O4338*M4338</f>
        <v/>
      </c>
      <c r="U4338" s="7">
        <f>T4338*N4338</f>
        <v/>
      </c>
      <c r="V4338" s="7">
        <f>T4338-U4338-(P4338*M4338)</f>
        <v/>
      </c>
      <c r="W4338" s="7">
        <f>VLOOKUP(L4338,'Products Sheet'!$A:$B,2,FALSE)</f>
        <v/>
      </c>
      <c r="X4338" s="7" t="n"/>
      <c r="Y4338" s="7" t="n"/>
      <c r="Z4338" s="7" t="n"/>
      <c r="AA4338" s="7" t="n"/>
      <c r="AB4338" s="7" t="n"/>
      <c r="AC4338" s="7" t="n"/>
    </row>
    <row r="4339" ht="9.75" customHeight="1" s="12">
      <c r="A4339" s="11" t="inlineStr">
        <is>
          <t>SO - 0001441</t>
        </is>
      </c>
      <c r="B4339" s="11" t="inlineStr">
        <is>
          <t>In-Store</t>
        </is>
      </c>
      <c r="C4339" s="11" t="inlineStr">
        <is>
          <t>WARE-NMK1003</t>
        </is>
      </c>
      <c r="D4339" s="6" t="n">
        <v>43300</v>
      </c>
      <c r="E4339" s="6" t="n">
        <v>43411</v>
      </c>
      <c r="F4339" s="6" t="n">
        <v>43436</v>
      </c>
      <c r="G4339" s="6" t="n">
        <v>43441</v>
      </c>
      <c r="H4339" s="11" t="inlineStr">
        <is>
          <t>USD</t>
        </is>
      </c>
      <c r="I4339" s="11" t="n">
        <v>4</v>
      </c>
      <c r="J4339" s="11" t="n">
        <v>9</v>
      </c>
      <c r="K4339" s="11" t="n">
        <v>193</v>
      </c>
      <c r="L4339" s="11" t="n">
        <v>26</v>
      </c>
      <c r="M4339" s="11" t="n">
        <v>5</v>
      </c>
      <c r="N4339" s="11" t="n">
        <v>0.05</v>
      </c>
      <c r="O4339" s="7" t="n">
        <v>2720.2</v>
      </c>
      <c r="P4339" s="7" t="n">
        <v>1251.292</v>
      </c>
      <c r="Q4339" s="7">
        <f>text(E4339,"ddd")</f>
        <v/>
      </c>
      <c r="R4339" s="7">
        <f>G4339-F4339</f>
        <v/>
      </c>
      <c r="S4339" s="7">
        <f>E4339-D4339</f>
        <v/>
      </c>
      <c r="T4339" s="7">
        <f>O4339*M4339</f>
        <v/>
      </c>
      <c r="U4339" s="7">
        <f>T4339*N4339</f>
        <v/>
      </c>
      <c r="V4339" s="7">
        <f>T4339-U4339-(P4339*M4339)</f>
        <v/>
      </c>
      <c r="W4339" s="7">
        <f>VLOOKUP(L4339,'Products Sheet'!$A:$B,2,FALSE)</f>
        <v/>
      </c>
      <c r="X4339" s="7" t="n"/>
      <c r="Y4339" s="7" t="n"/>
      <c r="Z4339" s="7" t="n"/>
      <c r="AA4339" s="7" t="n"/>
      <c r="AB4339" s="7" t="n"/>
      <c r="AC4339" s="7" t="n"/>
    </row>
    <row r="4340" ht="9.75" customHeight="1" s="12">
      <c r="A4340" s="11" t="inlineStr">
        <is>
          <t>SO - 0001459</t>
        </is>
      </c>
      <c r="B4340" s="11" t="inlineStr">
        <is>
          <t>Wholesale</t>
        </is>
      </c>
      <c r="C4340" s="11" t="inlineStr">
        <is>
          <t>WARE-PUJ1005</t>
        </is>
      </c>
      <c r="D4340" s="6" t="n">
        <v>43300</v>
      </c>
      <c r="E4340" s="6" t="n">
        <v>43413</v>
      </c>
      <c r="F4340" s="6" t="n">
        <v>43416</v>
      </c>
      <c r="G4340" s="6" t="n">
        <v>43426</v>
      </c>
      <c r="H4340" s="11" t="inlineStr">
        <is>
          <t>USD</t>
        </is>
      </c>
      <c r="I4340" s="11" t="n">
        <v>28</v>
      </c>
      <c r="J4340" s="11" t="n">
        <v>35</v>
      </c>
      <c r="K4340" s="11" t="n">
        <v>321</v>
      </c>
      <c r="L4340" s="11" t="n">
        <v>26</v>
      </c>
      <c r="M4340" s="11" t="n">
        <v>6</v>
      </c>
      <c r="N4340" s="11" t="n">
        <v>0.05</v>
      </c>
      <c r="O4340" s="7" t="n">
        <v>187.6</v>
      </c>
      <c r="P4340" s="7" t="n">
        <v>150.08</v>
      </c>
      <c r="Q4340" s="7">
        <f>text(E4340,"ddd")</f>
        <v/>
      </c>
      <c r="R4340" s="7">
        <f>G4340-F4340</f>
        <v/>
      </c>
      <c r="S4340" s="7">
        <f>E4340-D4340</f>
        <v/>
      </c>
      <c r="T4340" s="7">
        <f>O4340*M4340</f>
        <v/>
      </c>
      <c r="U4340" s="7">
        <f>T4340*N4340</f>
        <v/>
      </c>
      <c r="V4340" s="7">
        <f>T4340-U4340-(P4340*M4340)</f>
        <v/>
      </c>
      <c r="W4340" s="7">
        <f>VLOOKUP(L4340,'Products Sheet'!$A:$B,2,FALSE)</f>
        <v/>
      </c>
      <c r="X4340" s="7" t="n"/>
      <c r="Y4340" s="7" t="n"/>
      <c r="Z4340" s="7" t="n"/>
      <c r="AA4340" s="7" t="n"/>
      <c r="AB4340" s="7" t="n"/>
      <c r="AC4340" s="7" t="n"/>
    </row>
    <row r="4341" ht="9.75" customHeight="1" s="12">
      <c r="A4341" s="11" t="inlineStr">
        <is>
          <t>SO - 0001550</t>
        </is>
      </c>
      <c r="B4341" s="11" t="inlineStr">
        <is>
          <t>Distributor</t>
        </is>
      </c>
      <c r="C4341" s="11" t="inlineStr">
        <is>
          <t>WARE-MKL1006</t>
        </is>
      </c>
      <c r="D4341" s="6" t="n">
        <v>43300</v>
      </c>
      <c r="E4341" s="6" t="n">
        <v>43424</v>
      </c>
      <c r="F4341" s="6" t="n">
        <v>43426</v>
      </c>
      <c r="G4341" s="6" t="n">
        <v>43429</v>
      </c>
      <c r="H4341" s="11" t="inlineStr">
        <is>
          <t>USD</t>
        </is>
      </c>
      <c r="I4341" s="11" t="n">
        <v>24</v>
      </c>
      <c r="J4341" s="11" t="n">
        <v>11</v>
      </c>
      <c r="K4341" s="11" t="n">
        <v>343</v>
      </c>
      <c r="L4341" s="11" t="n">
        <v>26</v>
      </c>
      <c r="M4341" s="11" t="n">
        <v>8</v>
      </c>
      <c r="N4341" s="11" t="n">
        <v>0.075</v>
      </c>
      <c r="O4341" s="7" t="n">
        <v>3966.4</v>
      </c>
      <c r="P4341" s="7" t="n">
        <v>2141.856</v>
      </c>
      <c r="Q4341" s="7">
        <f>text(E4341,"ddd")</f>
        <v/>
      </c>
      <c r="R4341" s="7">
        <f>G4341-F4341</f>
        <v/>
      </c>
      <c r="S4341" s="7">
        <f>E4341-D4341</f>
        <v/>
      </c>
      <c r="T4341" s="7">
        <f>O4341*M4341</f>
        <v/>
      </c>
      <c r="U4341" s="7">
        <f>T4341*N4341</f>
        <v/>
      </c>
      <c r="V4341" s="7">
        <f>T4341-U4341-(P4341*M4341)</f>
        <v/>
      </c>
      <c r="W4341" s="7">
        <f>VLOOKUP(L4341,'Products Sheet'!$A:$B,2,FALSE)</f>
        <v/>
      </c>
      <c r="X4341" s="7" t="n"/>
      <c r="Y4341" s="7" t="n"/>
      <c r="Z4341" s="7" t="n"/>
      <c r="AA4341" s="7" t="n"/>
      <c r="AB4341" s="7" t="n"/>
      <c r="AC4341" s="7" t="n"/>
    </row>
    <row r="4342" ht="9.75" customHeight="1" s="12">
      <c r="A4342" s="11" t="inlineStr">
        <is>
          <t>SO - 0001647</t>
        </is>
      </c>
      <c r="B4342" s="11" t="inlineStr">
        <is>
          <t>Distributor</t>
        </is>
      </c>
      <c r="C4342" s="11" t="inlineStr">
        <is>
          <t>WARE-NMK1003</t>
        </is>
      </c>
      <c r="D4342" s="6" t="n">
        <v>43300</v>
      </c>
      <c r="E4342" s="6" t="n">
        <v>43436</v>
      </c>
      <c r="F4342" s="6" t="n">
        <v>43448</v>
      </c>
      <c r="G4342" s="6" t="n">
        <v>43454</v>
      </c>
      <c r="H4342" s="11" t="inlineStr">
        <is>
          <t>USD</t>
        </is>
      </c>
      <c r="I4342" s="11" t="n">
        <v>24</v>
      </c>
      <c r="J4342" s="11" t="n">
        <v>30</v>
      </c>
      <c r="K4342" s="11" t="n">
        <v>100</v>
      </c>
      <c r="L4342" s="11" t="n">
        <v>26</v>
      </c>
      <c r="M4342" s="11" t="n">
        <v>3</v>
      </c>
      <c r="N4342" s="11" t="n">
        <v>0.1</v>
      </c>
      <c r="O4342" s="7" t="n">
        <v>5929.5</v>
      </c>
      <c r="P4342" s="7" t="n">
        <v>3498.405</v>
      </c>
      <c r="Q4342" s="7">
        <f>text(E4342,"ddd")</f>
        <v/>
      </c>
      <c r="R4342" s="7">
        <f>G4342-F4342</f>
        <v/>
      </c>
      <c r="S4342" s="7">
        <f>E4342-D4342</f>
        <v/>
      </c>
      <c r="T4342" s="7">
        <f>O4342*M4342</f>
        <v/>
      </c>
      <c r="U4342" s="7">
        <f>T4342*N4342</f>
        <v/>
      </c>
      <c r="V4342" s="7">
        <f>T4342-U4342-(P4342*M4342)</f>
        <v/>
      </c>
      <c r="W4342" s="7">
        <f>VLOOKUP(L4342,'Products Sheet'!$A:$B,2,FALSE)</f>
        <v/>
      </c>
      <c r="X4342" s="7" t="n"/>
      <c r="Y4342" s="7" t="n"/>
      <c r="Z4342" s="7" t="n"/>
      <c r="AA4342" s="7" t="n"/>
      <c r="AB4342" s="7" t="n"/>
      <c r="AC4342" s="7" t="n"/>
    </row>
    <row r="4343" ht="9.75" customHeight="1" s="12">
      <c r="A4343" s="11" t="inlineStr">
        <is>
          <t>SO - 0001693</t>
        </is>
      </c>
      <c r="B4343" s="11" t="inlineStr">
        <is>
          <t>Wholesale</t>
        </is>
      </c>
      <c r="C4343" s="11" t="inlineStr">
        <is>
          <t>WARE-PUJ1005</t>
        </is>
      </c>
      <c r="D4343" s="6" t="n">
        <v>43300</v>
      </c>
      <c r="E4343" s="6" t="n">
        <v>43441</v>
      </c>
      <c r="F4343" s="6" t="n">
        <v>43456</v>
      </c>
      <c r="G4343" s="6" t="n">
        <v>43459</v>
      </c>
      <c r="H4343" s="11" t="inlineStr">
        <is>
          <t>USD</t>
        </is>
      </c>
      <c r="I4343" s="11" t="n">
        <v>28</v>
      </c>
      <c r="J4343" s="11" t="n">
        <v>27</v>
      </c>
      <c r="K4343" s="11" t="n">
        <v>306</v>
      </c>
      <c r="L4343" s="11" t="n">
        <v>26</v>
      </c>
      <c r="M4343" s="11" t="n">
        <v>8</v>
      </c>
      <c r="N4343" s="11" t="n">
        <v>0.4</v>
      </c>
      <c r="O4343" s="7" t="n">
        <v>5983.1</v>
      </c>
      <c r="P4343" s="7" t="n">
        <v>2393.24</v>
      </c>
      <c r="Q4343" s="7">
        <f>text(E4343,"ddd")</f>
        <v/>
      </c>
      <c r="R4343" s="7">
        <f>G4343-F4343</f>
        <v/>
      </c>
      <c r="S4343" s="7">
        <f>E4343-D4343</f>
        <v/>
      </c>
      <c r="T4343" s="7">
        <f>O4343*M4343</f>
        <v/>
      </c>
      <c r="U4343" s="7">
        <f>T4343*N4343</f>
        <v/>
      </c>
      <c r="V4343" s="7">
        <f>T4343-U4343-(P4343*M4343)</f>
        <v/>
      </c>
      <c r="W4343" s="7">
        <f>VLOOKUP(L4343,'Products Sheet'!$A:$B,2,FALSE)</f>
        <v/>
      </c>
      <c r="X4343" s="7" t="n"/>
      <c r="Y4343" s="7" t="n"/>
      <c r="Z4343" s="7" t="n"/>
      <c r="AA4343" s="7" t="n"/>
      <c r="AB4343" s="7" t="n"/>
      <c r="AC4343" s="7" t="n"/>
    </row>
    <row r="4344" ht="9.75" customHeight="1" s="12">
      <c r="A4344" s="11" t="inlineStr">
        <is>
          <t>SO - 0001726</t>
        </is>
      </c>
      <c r="B4344" s="11" t="inlineStr">
        <is>
          <t>In-Store</t>
        </is>
      </c>
      <c r="C4344" s="11" t="inlineStr">
        <is>
          <t>WARE-UHY1004</t>
        </is>
      </c>
      <c r="D4344" s="6" t="n">
        <v>43300</v>
      </c>
      <c r="E4344" s="6" t="n">
        <v>43445</v>
      </c>
      <c r="F4344" s="6" t="n">
        <v>43472</v>
      </c>
      <c r="G4344" s="6" t="n">
        <v>43478</v>
      </c>
      <c r="H4344" s="11" t="inlineStr">
        <is>
          <t>USD</t>
        </is>
      </c>
      <c r="I4344" s="11" t="n">
        <v>8</v>
      </c>
      <c r="J4344" s="11" t="n">
        <v>40</v>
      </c>
      <c r="K4344" s="11" t="n">
        <v>217</v>
      </c>
      <c r="L4344" s="11" t="n">
        <v>26</v>
      </c>
      <c r="M4344" s="11" t="n">
        <v>5</v>
      </c>
      <c r="N4344" s="11" t="n">
        <v>0.4</v>
      </c>
      <c r="O4344" s="7" t="n">
        <v>1092.1</v>
      </c>
      <c r="P4344" s="7" t="n">
        <v>808.1540000000001</v>
      </c>
      <c r="Q4344" s="7">
        <f>text(E4344,"ddd")</f>
        <v/>
      </c>
      <c r="R4344" s="7">
        <f>G4344-F4344</f>
        <v/>
      </c>
      <c r="S4344" s="7">
        <f>E4344-D4344</f>
        <v/>
      </c>
      <c r="T4344" s="7">
        <f>O4344*M4344</f>
        <v/>
      </c>
      <c r="U4344" s="7">
        <f>T4344*N4344</f>
        <v/>
      </c>
      <c r="V4344" s="7">
        <f>T4344-U4344-(P4344*M4344)</f>
        <v/>
      </c>
      <c r="W4344" s="7">
        <f>VLOOKUP(L4344,'Products Sheet'!$A:$B,2,FALSE)</f>
        <v/>
      </c>
      <c r="X4344" s="7" t="n"/>
      <c r="Y4344" s="7" t="n"/>
      <c r="Z4344" s="7" t="n"/>
      <c r="AA4344" s="7" t="n"/>
      <c r="AB4344" s="7" t="n"/>
      <c r="AC4344" s="7" t="n"/>
    </row>
    <row r="4345" ht="9.75" customHeight="1" s="12">
      <c r="A4345" s="11" t="inlineStr">
        <is>
          <t>SO - 0001797</t>
        </is>
      </c>
      <c r="B4345" s="11" t="inlineStr">
        <is>
          <t>In-Store</t>
        </is>
      </c>
      <c r="C4345" s="11" t="inlineStr">
        <is>
          <t>WARE-NMK1003</t>
        </is>
      </c>
      <c r="D4345" s="6" t="n">
        <v>43300</v>
      </c>
      <c r="E4345" s="6" t="n">
        <v>43453</v>
      </c>
      <c r="F4345" s="6" t="n">
        <v>43471</v>
      </c>
      <c r="G4345" s="6" t="n">
        <v>43478</v>
      </c>
      <c r="H4345" s="11" t="inlineStr">
        <is>
          <t>USD</t>
        </is>
      </c>
      <c r="I4345" s="11" t="n">
        <v>5</v>
      </c>
      <c r="J4345" s="11" t="n">
        <v>6</v>
      </c>
      <c r="K4345" s="11" t="n">
        <v>140</v>
      </c>
      <c r="L4345" s="11" t="n">
        <v>26</v>
      </c>
      <c r="M4345" s="11" t="n">
        <v>2</v>
      </c>
      <c r="N4345" s="11" t="n">
        <v>0.05</v>
      </c>
      <c r="O4345" s="7" t="n">
        <v>1038.5</v>
      </c>
      <c r="P4345" s="7" t="n">
        <v>726.9499999999999</v>
      </c>
      <c r="Q4345" s="7">
        <f>text(E4345,"ddd")</f>
        <v/>
      </c>
      <c r="R4345" s="7">
        <f>G4345-F4345</f>
        <v/>
      </c>
      <c r="S4345" s="7">
        <f>E4345-D4345</f>
        <v/>
      </c>
      <c r="T4345" s="7">
        <f>O4345*M4345</f>
        <v/>
      </c>
      <c r="U4345" s="7">
        <f>T4345*N4345</f>
        <v/>
      </c>
      <c r="V4345" s="7">
        <f>T4345-U4345-(P4345*M4345)</f>
        <v/>
      </c>
      <c r="W4345" s="7">
        <f>VLOOKUP(L4345,'Products Sheet'!$A:$B,2,FALSE)</f>
        <v/>
      </c>
      <c r="X4345" s="7" t="n"/>
      <c r="Y4345" s="7" t="n"/>
      <c r="Z4345" s="7" t="n"/>
      <c r="AA4345" s="7" t="n"/>
      <c r="AB4345" s="7" t="n"/>
      <c r="AC4345" s="7" t="n"/>
    </row>
    <row r="4346" ht="9.75" customHeight="1" s="12">
      <c r="A4346" s="11" t="inlineStr">
        <is>
          <t>SO - 0001848</t>
        </is>
      </c>
      <c r="B4346" s="11" t="inlineStr">
        <is>
          <t>Wholesale</t>
        </is>
      </c>
      <c r="C4346" s="11" t="inlineStr">
        <is>
          <t>WARE-UHY1004</t>
        </is>
      </c>
      <c r="D4346" s="6" t="n">
        <v>43300</v>
      </c>
      <c r="E4346" s="6" t="n">
        <v>43457</v>
      </c>
      <c r="F4346" s="6" t="n">
        <v>43476</v>
      </c>
      <c r="G4346" s="6" t="n">
        <v>43486</v>
      </c>
      <c r="H4346" s="11" t="inlineStr">
        <is>
          <t>USD</t>
        </is>
      </c>
      <c r="I4346" s="11" t="n">
        <v>28</v>
      </c>
      <c r="J4346" s="11" t="n">
        <v>25</v>
      </c>
      <c r="K4346" s="11" t="n">
        <v>250</v>
      </c>
      <c r="L4346" s="11" t="n">
        <v>26</v>
      </c>
      <c r="M4346" s="11" t="n">
        <v>6</v>
      </c>
      <c r="N4346" s="11" t="n">
        <v>0.075</v>
      </c>
      <c r="O4346" s="7" t="n">
        <v>3651.5</v>
      </c>
      <c r="P4346" s="7" t="n">
        <v>1606.66</v>
      </c>
      <c r="Q4346" s="7">
        <f>text(E4346,"ddd")</f>
        <v/>
      </c>
      <c r="R4346" s="7">
        <f>G4346-F4346</f>
        <v/>
      </c>
      <c r="S4346" s="7">
        <f>E4346-D4346</f>
        <v/>
      </c>
      <c r="T4346" s="7">
        <f>O4346*M4346</f>
        <v/>
      </c>
      <c r="U4346" s="7">
        <f>T4346*N4346</f>
        <v/>
      </c>
      <c r="V4346" s="7">
        <f>T4346-U4346-(P4346*M4346)</f>
        <v/>
      </c>
      <c r="W4346" s="7">
        <f>VLOOKUP(L4346,'Products Sheet'!$A:$B,2,FALSE)</f>
        <v/>
      </c>
      <c r="X4346" s="7" t="n"/>
      <c r="Y4346" s="7" t="n"/>
      <c r="Z4346" s="7" t="n"/>
      <c r="AA4346" s="7" t="n"/>
      <c r="AB4346" s="7" t="n"/>
      <c r="AC4346" s="7" t="n"/>
    </row>
    <row r="4347" ht="9.75" customHeight="1" s="12">
      <c r="A4347" s="11" t="inlineStr">
        <is>
          <t>SO - 0001960</t>
        </is>
      </c>
      <c r="B4347" s="11" t="inlineStr">
        <is>
          <t>Online</t>
        </is>
      </c>
      <c r="C4347" s="11" t="inlineStr">
        <is>
          <t>WARE-PUJ1005</t>
        </is>
      </c>
      <c r="D4347" s="6" t="n">
        <v>43400</v>
      </c>
      <c r="E4347" s="6" t="n">
        <v>43467</v>
      </c>
      <c r="F4347" s="6" t="n">
        <v>43473</v>
      </c>
      <c r="G4347" s="6" t="n">
        <v>43475</v>
      </c>
      <c r="H4347" s="11" t="inlineStr">
        <is>
          <t>USD</t>
        </is>
      </c>
      <c r="I4347" s="11" t="n">
        <v>15</v>
      </c>
      <c r="J4347" s="11" t="n">
        <v>42</v>
      </c>
      <c r="K4347" s="11" t="n">
        <v>303</v>
      </c>
      <c r="L4347" s="11" t="n">
        <v>26</v>
      </c>
      <c r="M4347" s="11" t="n">
        <v>7</v>
      </c>
      <c r="N4347" s="11" t="n">
        <v>0.05</v>
      </c>
      <c r="O4347" s="7" t="n">
        <v>2639.8</v>
      </c>
      <c r="P4347" s="7" t="n">
        <v>2032.646</v>
      </c>
      <c r="Q4347" s="7">
        <f>text(E4347,"ddd")</f>
        <v/>
      </c>
      <c r="R4347" s="7">
        <f>G4347-F4347</f>
        <v/>
      </c>
      <c r="S4347" s="7">
        <f>E4347-D4347</f>
        <v/>
      </c>
      <c r="T4347" s="7">
        <f>O4347*M4347</f>
        <v/>
      </c>
      <c r="U4347" s="7">
        <f>T4347*N4347</f>
        <v/>
      </c>
      <c r="V4347" s="7">
        <f>T4347-U4347-(P4347*M4347)</f>
        <v/>
      </c>
      <c r="W4347" s="7">
        <f>VLOOKUP(L4347,'Products Sheet'!$A:$B,2,FALSE)</f>
        <v/>
      </c>
      <c r="X4347" s="7" t="n"/>
      <c r="Y4347" s="7" t="n"/>
      <c r="Z4347" s="7" t="n"/>
      <c r="AA4347" s="7" t="n"/>
      <c r="AB4347" s="7" t="n"/>
      <c r="AC4347" s="7" t="n"/>
    </row>
    <row r="4348" ht="9.75" customHeight="1" s="12">
      <c r="A4348" s="11" t="inlineStr">
        <is>
          <t>SO - 0002002</t>
        </is>
      </c>
      <c r="B4348" s="11" t="inlineStr">
        <is>
          <t>Online</t>
        </is>
      </c>
      <c r="C4348" s="11" t="inlineStr">
        <is>
          <t>WARE-NMK1003</t>
        </is>
      </c>
      <c r="D4348" s="6" t="n">
        <v>43400</v>
      </c>
      <c r="E4348" s="6" t="n">
        <v>43471</v>
      </c>
      <c r="F4348" s="6" t="n">
        <v>43474</v>
      </c>
      <c r="G4348" s="6" t="n">
        <v>43479</v>
      </c>
      <c r="H4348" s="11" t="inlineStr">
        <is>
          <t>USD</t>
        </is>
      </c>
      <c r="I4348" s="11" t="n">
        <v>13</v>
      </c>
      <c r="J4348" s="11" t="n">
        <v>24</v>
      </c>
      <c r="K4348" s="11" t="n">
        <v>88</v>
      </c>
      <c r="L4348" s="11" t="n">
        <v>26</v>
      </c>
      <c r="M4348" s="11" t="n">
        <v>7</v>
      </c>
      <c r="N4348" s="11" t="n">
        <v>0.05</v>
      </c>
      <c r="O4348" s="7" t="n">
        <v>3182.5</v>
      </c>
      <c r="P4348" s="7" t="n">
        <v>2004.975</v>
      </c>
      <c r="Q4348" s="7">
        <f>text(E4348,"ddd")</f>
        <v/>
      </c>
      <c r="R4348" s="7">
        <f>G4348-F4348</f>
        <v/>
      </c>
      <c r="S4348" s="7">
        <f>E4348-D4348</f>
        <v/>
      </c>
      <c r="T4348" s="7">
        <f>O4348*M4348</f>
        <v/>
      </c>
      <c r="U4348" s="7">
        <f>T4348*N4348</f>
        <v/>
      </c>
      <c r="V4348" s="7">
        <f>T4348-U4348-(P4348*M4348)</f>
        <v/>
      </c>
      <c r="W4348" s="7">
        <f>VLOOKUP(L4348,'Products Sheet'!$A:$B,2,FALSE)</f>
        <v/>
      </c>
      <c r="X4348" s="7" t="n"/>
      <c r="Y4348" s="7" t="n"/>
      <c r="Z4348" s="7" t="n"/>
      <c r="AA4348" s="7" t="n"/>
      <c r="AB4348" s="7" t="n"/>
      <c r="AC4348" s="7" t="n"/>
    </row>
    <row r="4349" ht="9.75" customHeight="1" s="12">
      <c r="A4349" s="11" t="inlineStr">
        <is>
          <t>SO - 0002008</t>
        </is>
      </c>
      <c r="B4349" s="11" t="inlineStr">
        <is>
          <t>Online</t>
        </is>
      </c>
      <c r="C4349" s="11" t="inlineStr">
        <is>
          <t>WARE-NMK1003</t>
        </is>
      </c>
      <c r="D4349" s="6" t="n">
        <v>43300</v>
      </c>
      <c r="E4349" s="6" t="n">
        <v>43472</v>
      </c>
      <c r="F4349" s="6" t="n">
        <v>43475</v>
      </c>
      <c r="G4349" s="6" t="n">
        <v>43480</v>
      </c>
      <c r="H4349" s="11" t="inlineStr">
        <is>
          <t>USD</t>
        </is>
      </c>
      <c r="I4349" s="11" t="n">
        <v>12</v>
      </c>
      <c r="J4349" s="11" t="n">
        <v>27</v>
      </c>
      <c r="K4349" s="11" t="n">
        <v>110</v>
      </c>
      <c r="L4349" s="11" t="n">
        <v>26</v>
      </c>
      <c r="M4349" s="11" t="n">
        <v>5</v>
      </c>
      <c r="N4349" s="11" t="n">
        <v>0.05</v>
      </c>
      <c r="O4349" s="7" t="n">
        <v>783.9</v>
      </c>
      <c r="P4349" s="7" t="n">
        <v>470.34</v>
      </c>
      <c r="Q4349" s="7">
        <f>text(E4349,"ddd")</f>
        <v/>
      </c>
      <c r="R4349" s="7">
        <f>G4349-F4349</f>
        <v/>
      </c>
      <c r="S4349" s="7">
        <f>E4349-D4349</f>
        <v/>
      </c>
      <c r="T4349" s="7">
        <f>O4349*M4349</f>
        <v/>
      </c>
      <c r="U4349" s="7">
        <f>T4349*N4349</f>
        <v/>
      </c>
      <c r="V4349" s="7">
        <f>T4349-U4349-(P4349*M4349)</f>
        <v/>
      </c>
      <c r="W4349" s="7">
        <f>VLOOKUP(L4349,'Products Sheet'!$A:$B,2,FALSE)</f>
        <v/>
      </c>
      <c r="X4349" s="7" t="n"/>
      <c r="Y4349" s="7" t="n"/>
      <c r="Z4349" s="7" t="n"/>
      <c r="AA4349" s="7" t="n"/>
      <c r="AB4349" s="7" t="n"/>
      <c r="AC4349" s="7" t="n"/>
    </row>
    <row r="4350" ht="9.75" customHeight="1" s="12">
      <c r="A4350" s="11" t="inlineStr">
        <is>
          <t>SO - 0002025</t>
        </is>
      </c>
      <c r="B4350" s="11" t="inlineStr">
        <is>
          <t>Wholesale</t>
        </is>
      </c>
      <c r="C4350" s="11" t="inlineStr">
        <is>
          <t>WARE-NMK1003</t>
        </is>
      </c>
      <c r="D4350" s="6" t="n">
        <v>43300</v>
      </c>
      <c r="E4350" s="6" t="n">
        <v>43473</v>
      </c>
      <c r="F4350" s="6" t="n">
        <v>43484</v>
      </c>
      <c r="G4350" s="6" t="n">
        <v>43491</v>
      </c>
      <c r="H4350" s="11" t="inlineStr">
        <is>
          <t>USD</t>
        </is>
      </c>
      <c r="I4350" s="11" t="n">
        <v>26</v>
      </c>
      <c r="J4350" s="11" t="n">
        <v>16</v>
      </c>
      <c r="K4350" s="11" t="n">
        <v>137</v>
      </c>
      <c r="L4350" s="11" t="n">
        <v>26</v>
      </c>
      <c r="M4350" s="11" t="n">
        <v>4</v>
      </c>
      <c r="N4350" s="11" t="n">
        <v>0.1</v>
      </c>
      <c r="O4350" s="7" t="n">
        <v>1085.4</v>
      </c>
      <c r="P4350" s="7" t="n">
        <v>868.3200000000002</v>
      </c>
      <c r="Q4350" s="7">
        <f>text(E4350,"ddd")</f>
        <v/>
      </c>
      <c r="R4350" s="7">
        <f>G4350-F4350</f>
        <v/>
      </c>
      <c r="S4350" s="7">
        <f>E4350-D4350</f>
        <v/>
      </c>
      <c r="T4350" s="7">
        <f>O4350*M4350</f>
        <v/>
      </c>
      <c r="U4350" s="7">
        <f>T4350*N4350</f>
        <v/>
      </c>
      <c r="V4350" s="7">
        <f>T4350-U4350-(P4350*M4350)</f>
        <v/>
      </c>
      <c r="W4350" s="7">
        <f>VLOOKUP(L4350,'Products Sheet'!$A:$B,2,FALSE)</f>
        <v/>
      </c>
      <c r="X4350" s="7" t="n"/>
      <c r="Y4350" s="7" t="n"/>
      <c r="Z4350" s="7" t="n"/>
      <c r="AA4350" s="7" t="n"/>
      <c r="AB4350" s="7" t="n"/>
      <c r="AC4350" s="7" t="n"/>
    </row>
    <row r="4351" ht="9.75" customHeight="1" s="12">
      <c r="A4351" s="11" t="inlineStr">
        <is>
          <t>SO - 0002057</t>
        </is>
      </c>
      <c r="B4351" s="11" t="inlineStr">
        <is>
          <t>Online</t>
        </is>
      </c>
      <c r="C4351" s="11" t="inlineStr">
        <is>
          <t>WARE-NMK1003</t>
        </is>
      </c>
      <c r="D4351" s="6" t="n">
        <v>43400</v>
      </c>
      <c r="E4351" s="6" t="n">
        <v>43476</v>
      </c>
      <c r="F4351" s="6" t="n">
        <v>43479</v>
      </c>
      <c r="G4351" s="6" t="n">
        <v>43481</v>
      </c>
      <c r="H4351" s="11" t="inlineStr">
        <is>
          <t>USD</t>
        </is>
      </c>
      <c r="I4351" s="11" t="n">
        <v>18</v>
      </c>
      <c r="J4351" s="11" t="n">
        <v>40</v>
      </c>
      <c r="K4351" s="11" t="n">
        <v>137</v>
      </c>
      <c r="L4351" s="11" t="n">
        <v>26</v>
      </c>
      <c r="M4351" s="11" t="n">
        <v>8</v>
      </c>
      <c r="N4351" s="11" t="n">
        <v>0.05</v>
      </c>
      <c r="O4351" s="7" t="n">
        <v>3919.5</v>
      </c>
      <c r="P4351" s="7" t="n">
        <v>1567.8</v>
      </c>
      <c r="Q4351" s="7">
        <f>text(E4351,"ddd")</f>
        <v/>
      </c>
      <c r="R4351" s="7">
        <f>G4351-F4351</f>
        <v/>
      </c>
      <c r="S4351" s="7">
        <f>E4351-D4351</f>
        <v/>
      </c>
      <c r="T4351" s="7">
        <f>O4351*M4351</f>
        <v/>
      </c>
      <c r="U4351" s="7">
        <f>T4351*N4351</f>
        <v/>
      </c>
      <c r="V4351" s="7">
        <f>T4351-U4351-(P4351*M4351)</f>
        <v/>
      </c>
      <c r="W4351" s="7">
        <f>VLOOKUP(L4351,'Products Sheet'!$A:$B,2,FALSE)</f>
        <v/>
      </c>
      <c r="X4351" s="7" t="n"/>
      <c r="Y4351" s="7" t="n"/>
      <c r="Z4351" s="7" t="n"/>
      <c r="AA4351" s="7" t="n"/>
      <c r="AB4351" s="7" t="n"/>
      <c r="AC4351" s="7" t="n"/>
    </row>
    <row r="4352" ht="9.75" customHeight="1" s="12">
      <c r="A4352" s="11" t="inlineStr">
        <is>
          <t>SO - 0002149</t>
        </is>
      </c>
      <c r="B4352" s="11" t="inlineStr">
        <is>
          <t>Wholesale</t>
        </is>
      </c>
      <c r="C4352" s="11" t="inlineStr">
        <is>
          <t>WARE-UHY1004</t>
        </is>
      </c>
      <c r="D4352" s="6" t="n">
        <v>43300</v>
      </c>
      <c r="E4352" s="6" t="n">
        <v>43487</v>
      </c>
      <c r="F4352" s="6" t="n">
        <v>43507</v>
      </c>
      <c r="G4352" s="6" t="n">
        <v>43513</v>
      </c>
      <c r="H4352" s="11" t="inlineStr">
        <is>
          <t>USD</t>
        </is>
      </c>
      <c r="I4352" s="11" t="n">
        <v>25</v>
      </c>
      <c r="J4352" s="11" t="n">
        <v>33</v>
      </c>
      <c r="K4352" s="11" t="n">
        <v>230</v>
      </c>
      <c r="L4352" s="11" t="n">
        <v>26</v>
      </c>
      <c r="M4352" s="11" t="n">
        <v>4</v>
      </c>
      <c r="N4352" s="11" t="n">
        <v>0.1</v>
      </c>
      <c r="O4352" s="7" t="n">
        <v>5641.400000000001</v>
      </c>
      <c r="P4352" s="7" t="n">
        <v>3272.012</v>
      </c>
      <c r="Q4352" s="7">
        <f>text(E4352,"ddd")</f>
        <v/>
      </c>
      <c r="R4352" s="7">
        <f>G4352-F4352</f>
        <v/>
      </c>
      <c r="S4352" s="7">
        <f>E4352-D4352</f>
        <v/>
      </c>
      <c r="T4352" s="7">
        <f>O4352*M4352</f>
        <v/>
      </c>
      <c r="U4352" s="7">
        <f>T4352*N4352</f>
        <v/>
      </c>
      <c r="V4352" s="7">
        <f>T4352-U4352-(P4352*M4352)</f>
        <v/>
      </c>
      <c r="W4352" s="7">
        <f>VLOOKUP(L4352,'Products Sheet'!$A:$B,2,FALSE)</f>
        <v/>
      </c>
      <c r="X4352" s="7" t="n"/>
      <c r="Y4352" s="7" t="n"/>
      <c r="Z4352" s="7" t="n"/>
      <c r="AA4352" s="7" t="n"/>
      <c r="AB4352" s="7" t="n"/>
      <c r="AC4352" s="7" t="n"/>
    </row>
    <row r="4353" ht="9.75" customHeight="1" s="12">
      <c r="A4353" s="11" t="inlineStr">
        <is>
          <t>SO - 0002322</t>
        </is>
      </c>
      <c r="B4353" s="11" t="inlineStr">
        <is>
          <t>Wholesale</t>
        </is>
      </c>
      <c r="C4353" s="11" t="inlineStr">
        <is>
          <t>WARE-NMK1003</t>
        </is>
      </c>
      <c r="D4353" s="6" t="n">
        <v>43400</v>
      </c>
      <c r="E4353" s="6" t="n">
        <v>43507</v>
      </c>
      <c r="F4353" s="6" t="n">
        <v>43520</v>
      </c>
      <c r="G4353" s="6" t="n">
        <v>43530</v>
      </c>
      <c r="H4353" s="11" t="inlineStr">
        <is>
          <t>USD</t>
        </is>
      </c>
      <c r="I4353" s="11" t="n">
        <v>27</v>
      </c>
      <c r="J4353" s="11" t="n">
        <v>33</v>
      </c>
      <c r="K4353" s="11" t="n">
        <v>159</v>
      </c>
      <c r="L4353" s="11" t="n">
        <v>26</v>
      </c>
      <c r="M4353" s="11" t="n">
        <v>4</v>
      </c>
      <c r="N4353" s="11" t="n">
        <v>0.05</v>
      </c>
      <c r="O4353" s="7" t="n">
        <v>6505.7</v>
      </c>
      <c r="P4353" s="7" t="n">
        <v>3578.135</v>
      </c>
      <c r="Q4353" s="7">
        <f>text(E4353,"ddd")</f>
        <v/>
      </c>
      <c r="R4353" s="7">
        <f>G4353-F4353</f>
        <v/>
      </c>
      <c r="S4353" s="7">
        <f>E4353-D4353</f>
        <v/>
      </c>
      <c r="T4353" s="7">
        <f>O4353*M4353</f>
        <v/>
      </c>
      <c r="U4353" s="7">
        <f>T4353*N4353</f>
        <v/>
      </c>
      <c r="V4353" s="7">
        <f>T4353-U4353-(P4353*M4353)</f>
        <v/>
      </c>
      <c r="W4353" s="7">
        <f>VLOOKUP(L4353,'Products Sheet'!$A:$B,2,FALSE)</f>
        <v/>
      </c>
      <c r="X4353" s="7" t="n"/>
      <c r="Y4353" s="7" t="n"/>
      <c r="Z4353" s="7" t="n"/>
      <c r="AA4353" s="7" t="n"/>
      <c r="AB4353" s="7" t="n"/>
      <c r="AC4353" s="7" t="n"/>
    </row>
    <row r="4354" ht="9.75" customHeight="1" s="12">
      <c r="A4354" s="11" t="inlineStr">
        <is>
          <t>SO - 0002376</t>
        </is>
      </c>
      <c r="B4354" s="11" t="inlineStr">
        <is>
          <t>In-Store</t>
        </is>
      </c>
      <c r="C4354" s="11" t="inlineStr">
        <is>
          <t>WARE-UHY1004</t>
        </is>
      </c>
      <c r="D4354" s="6" t="n">
        <v>43400</v>
      </c>
      <c r="E4354" s="6" t="n">
        <v>43514</v>
      </c>
      <c r="F4354" s="6" t="n">
        <v>43536</v>
      </c>
      <c r="G4354" s="6" t="n">
        <v>43546</v>
      </c>
      <c r="H4354" s="11" t="inlineStr">
        <is>
          <t>USD</t>
        </is>
      </c>
      <c r="I4354" s="11" t="n">
        <v>7</v>
      </c>
      <c r="J4354" s="11" t="n">
        <v>3</v>
      </c>
      <c r="K4354" s="11" t="n">
        <v>227</v>
      </c>
      <c r="L4354" s="11" t="n">
        <v>26</v>
      </c>
      <c r="M4354" s="11" t="n">
        <v>5</v>
      </c>
      <c r="N4354" s="11" t="n">
        <v>0.15</v>
      </c>
      <c r="O4354" s="7" t="n">
        <v>897.8000000000001</v>
      </c>
      <c r="P4354" s="7" t="n">
        <v>718.2400000000001</v>
      </c>
      <c r="Q4354" s="7">
        <f>text(E4354,"ddd")</f>
        <v/>
      </c>
      <c r="R4354" s="7">
        <f>G4354-F4354</f>
        <v/>
      </c>
      <c r="S4354" s="7">
        <f>E4354-D4354</f>
        <v/>
      </c>
      <c r="T4354" s="7">
        <f>O4354*M4354</f>
        <v/>
      </c>
      <c r="U4354" s="7">
        <f>T4354*N4354</f>
        <v/>
      </c>
      <c r="V4354" s="7">
        <f>T4354-U4354-(P4354*M4354)</f>
        <v/>
      </c>
      <c r="W4354" s="7">
        <f>VLOOKUP(L4354,'Products Sheet'!$A:$B,2,FALSE)</f>
        <v/>
      </c>
      <c r="X4354" s="7" t="n"/>
      <c r="Y4354" s="7" t="n"/>
      <c r="Z4354" s="7" t="n"/>
      <c r="AA4354" s="7" t="n"/>
      <c r="AB4354" s="7" t="n"/>
      <c r="AC4354" s="7" t="n"/>
    </row>
    <row r="4355" ht="9.75" customHeight="1" s="12">
      <c r="A4355" s="11" t="inlineStr">
        <is>
          <t>SO - 0002447</t>
        </is>
      </c>
      <c r="B4355" s="11" t="inlineStr">
        <is>
          <t>In-Store</t>
        </is>
      </c>
      <c r="C4355" s="11" t="inlineStr">
        <is>
          <t>WARE-UHY1004</t>
        </is>
      </c>
      <c r="D4355" s="6" t="n">
        <v>43400</v>
      </c>
      <c r="E4355" s="6" t="n">
        <v>43523</v>
      </c>
      <c r="F4355" s="6" t="n">
        <v>43551</v>
      </c>
      <c r="G4355" s="6" t="n">
        <v>43561</v>
      </c>
      <c r="H4355" s="11" t="inlineStr">
        <is>
          <t>USD</t>
        </is>
      </c>
      <c r="I4355" s="11" t="n">
        <v>11</v>
      </c>
      <c r="J4355" s="11" t="n">
        <v>43</v>
      </c>
      <c r="K4355" s="11" t="n">
        <v>245</v>
      </c>
      <c r="L4355" s="11" t="n">
        <v>26</v>
      </c>
      <c r="M4355" s="11" t="n">
        <v>1</v>
      </c>
      <c r="N4355" s="11" t="n">
        <v>0.075</v>
      </c>
      <c r="O4355" s="7" t="n">
        <v>241.2</v>
      </c>
      <c r="P4355" s="7" t="n">
        <v>106.128</v>
      </c>
      <c r="Q4355" s="7">
        <f>text(E4355,"ddd")</f>
        <v/>
      </c>
      <c r="R4355" s="7">
        <f>G4355-F4355</f>
        <v/>
      </c>
      <c r="S4355" s="7">
        <f>E4355-D4355</f>
        <v/>
      </c>
      <c r="T4355" s="7">
        <f>O4355*M4355</f>
        <v/>
      </c>
      <c r="U4355" s="7">
        <f>T4355*N4355</f>
        <v/>
      </c>
      <c r="V4355" s="7">
        <f>T4355-U4355-(P4355*M4355)</f>
        <v/>
      </c>
      <c r="W4355" s="7">
        <f>VLOOKUP(L4355,'Products Sheet'!$A:$B,2,FALSE)</f>
        <v/>
      </c>
      <c r="X4355" s="7" t="n"/>
      <c r="Y4355" s="7" t="n"/>
      <c r="Z4355" s="7" t="n"/>
      <c r="AA4355" s="7" t="n"/>
      <c r="AB4355" s="7" t="n"/>
      <c r="AC4355" s="7" t="n"/>
    </row>
    <row r="4356" ht="9.75" customHeight="1" s="12">
      <c r="A4356" s="11" t="inlineStr">
        <is>
          <t>SO - 0002542</t>
        </is>
      </c>
      <c r="B4356" s="11" t="inlineStr">
        <is>
          <t>In-Store</t>
        </is>
      </c>
      <c r="C4356" s="11" t="inlineStr">
        <is>
          <t>WARE-UHY1004</t>
        </is>
      </c>
      <c r="D4356" s="6" t="n">
        <v>43400</v>
      </c>
      <c r="E4356" s="6" t="n">
        <v>43538</v>
      </c>
      <c r="F4356" s="6" t="n">
        <v>43541</v>
      </c>
      <c r="G4356" s="6" t="n">
        <v>43546</v>
      </c>
      <c r="H4356" s="11" t="inlineStr">
        <is>
          <t>USD</t>
        </is>
      </c>
      <c r="I4356" s="11" t="n">
        <v>3</v>
      </c>
      <c r="J4356" s="11" t="n">
        <v>44</v>
      </c>
      <c r="K4356" s="11" t="n">
        <v>228</v>
      </c>
      <c r="L4356" s="11" t="n">
        <v>26</v>
      </c>
      <c r="M4356" s="11" t="n">
        <v>3</v>
      </c>
      <c r="N4356" s="11" t="n">
        <v>0.2</v>
      </c>
      <c r="O4356" s="7" t="n">
        <v>5594.5</v>
      </c>
      <c r="P4356" s="7" t="n">
        <v>2629.415</v>
      </c>
      <c r="Q4356" s="7">
        <f>text(E4356,"ddd")</f>
        <v/>
      </c>
      <c r="R4356" s="7">
        <f>G4356-F4356</f>
        <v/>
      </c>
      <c r="S4356" s="7">
        <f>E4356-D4356</f>
        <v/>
      </c>
      <c r="T4356" s="7">
        <f>O4356*M4356</f>
        <v/>
      </c>
      <c r="U4356" s="7">
        <f>T4356*N4356</f>
        <v/>
      </c>
      <c r="V4356" s="7">
        <f>T4356-U4356-(P4356*M4356)</f>
        <v/>
      </c>
      <c r="W4356" s="7">
        <f>VLOOKUP(L4356,'Products Sheet'!$A:$B,2,FALSE)</f>
        <v/>
      </c>
      <c r="X4356" s="7" t="n"/>
      <c r="Y4356" s="7" t="n"/>
      <c r="Z4356" s="7" t="n"/>
      <c r="AA4356" s="7" t="n"/>
      <c r="AB4356" s="7" t="n"/>
      <c r="AC4356" s="7" t="n"/>
    </row>
    <row r="4357" ht="9.75" customHeight="1" s="12">
      <c r="A4357" s="11" t="inlineStr">
        <is>
          <t>SO - 0002559</t>
        </is>
      </c>
      <c r="B4357" s="11" t="inlineStr">
        <is>
          <t>In-Store</t>
        </is>
      </c>
      <c r="C4357" s="11" t="inlineStr">
        <is>
          <t>WARE-PUJ1005</t>
        </is>
      </c>
      <c r="D4357" s="6" t="n">
        <v>43400</v>
      </c>
      <c r="E4357" s="6" t="n">
        <v>43539</v>
      </c>
      <c r="F4357" s="6" t="n">
        <v>43541</v>
      </c>
      <c r="G4357" s="6" t="n">
        <v>43549</v>
      </c>
      <c r="H4357" s="11" t="inlineStr">
        <is>
          <t>USD</t>
        </is>
      </c>
      <c r="I4357" s="11" t="n">
        <v>6</v>
      </c>
      <c r="J4357" s="11" t="n">
        <v>17</v>
      </c>
      <c r="K4357" s="11" t="n">
        <v>295</v>
      </c>
      <c r="L4357" s="11" t="n">
        <v>26</v>
      </c>
      <c r="M4357" s="11" t="n">
        <v>2</v>
      </c>
      <c r="N4357" s="11" t="n">
        <v>0.4</v>
      </c>
      <c r="O4357" s="7" t="n">
        <v>227.8</v>
      </c>
      <c r="P4357" s="7" t="n">
        <v>170.85</v>
      </c>
      <c r="Q4357" s="7">
        <f>text(E4357,"ddd")</f>
        <v/>
      </c>
      <c r="R4357" s="7">
        <f>G4357-F4357</f>
        <v/>
      </c>
      <c r="S4357" s="7">
        <f>E4357-D4357</f>
        <v/>
      </c>
      <c r="T4357" s="7">
        <f>O4357*M4357</f>
        <v/>
      </c>
      <c r="U4357" s="7">
        <f>T4357*N4357</f>
        <v/>
      </c>
      <c r="V4357" s="7">
        <f>T4357-U4357-(P4357*M4357)</f>
        <v/>
      </c>
      <c r="W4357" s="7">
        <f>VLOOKUP(L4357,'Products Sheet'!$A:$B,2,FALSE)</f>
        <v/>
      </c>
      <c r="X4357" s="7" t="n"/>
      <c r="Y4357" s="7" t="n"/>
      <c r="Z4357" s="7" t="n"/>
      <c r="AA4357" s="7" t="n"/>
      <c r="AB4357" s="7" t="n"/>
      <c r="AC4357" s="7" t="n"/>
    </row>
    <row r="4358" ht="9.75" customHeight="1" s="12">
      <c r="A4358" s="11" t="inlineStr">
        <is>
          <t>SO - 0002600</t>
        </is>
      </c>
      <c r="B4358" s="11" t="inlineStr">
        <is>
          <t>In-Store</t>
        </is>
      </c>
      <c r="C4358" s="11" t="inlineStr">
        <is>
          <t>WARE-UHY1004</t>
        </is>
      </c>
      <c r="D4358" s="6" t="n">
        <v>43500</v>
      </c>
      <c r="E4358" s="6" t="n">
        <v>43545</v>
      </c>
      <c r="F4358" s="6" t="n">
        <v>43558</v>
      </c>
      <c r="G4358" s="6" t="n">
        <v>43563</v>
      </c>
      <c r="H4358" s="11" t="inlineStr">
        <is>
          <t>USD</t>
        </is>
      </c>
      <c r="I4358" s="11" t="n">
        <v>6</v>
      </c>
      <c r="J4358" s="11" t="n">
        <v>28</v>
      </c>
      <c r="K4358" s="11" t="n">
        <v>221</v>
      </c>
      <c r="L4358" s="11" t="n">
        <v>26</v>
      </c>
      <c r="M4358" s="11" t="n">
        <v>5</v>
      </c>
      <c r="N4358" s="11" t="n">
        <v>0.075</v>
      </c>
      <c r="O4358" s="7" t="n">
        <v>2653.2</v>
      </c>
      <c r="P4358" s="7" t="n">
        <v>1326.6</v>
      </c>
      <c r="Q4358" s="7">
        <f>text(E4358,"ddd")</f>
        <v/>
      </c>
      <c r="R4358" s="7">
        <f>G4358-F4358</f>
        <v/>
      </c>
      <c r="S4358" s="7">
        <f>E4358-D4358</f>
        <v/>
      </c>
      <c r="T4358" s="7">
        <f>O4358*M4358</f>
        <v/>
      </c>
      <c r="U4358" s="7">
        <f>T4358*N4358</f>
        <v/>
      </c>
      <c r="V4358" s="7">
        <f>T4358-U4358-(P4358*M4358)</f>
        <v/>
      </c>
      <c r="W4358" s="7">
        <f>VLOOKUP(L4358,'Products Sheet'!$A:$B,2,FALSE)</f>
        <v/>
      </c>
      <c r="X4358" s="7" t="n"/>
      <c r="Y4358" s="7" t="n"/>
      <c r="Z4358" s="7" t="n"/>
      <c r="AA4358" s="7" t="n"/>
      <c r="AB4358" s="7" t="n"/>
      <c r="AC4358" s="7" t="n"/>
    </row>
    <row r="4359" ht="9.75" customHeight="1" s="12">
      <c r="A4359" s="11" t="inlineStr">
        <is>
          <t>SO - 0002643</t>
        </is>
      </c>
      <c r="B4359" s="11" t="inlineStr">
        <is>
          <t>In-Store</t>
        </is>
      </c>
      <c r="C4359" s="11" t="inlineStr">
        <is>
          <t>WARE-NBV1002</t>
        </is>
      </c>
      <c r="D4359" s="6" t="n">
        <v>43400</v>
      </c>
      <c r="E4359" s="6" t="n">
        <v>43550</v>
      </c>
      <c r="F4359" s="6" t="n">
        <v>43578</v>
      </c>
      <c r="G4359" s="6" t="n">
        <v>43579</v>
      </c>
      <c r="H4359" s="11" t="inlineStr">
        <is>
          <t>USD</t>
        </is>
      </c>
      <c r="I4359" s="11" t="n">
        <v>1</v>
      </c>
      <c r="J4359" s="11" t="n">
        <v>12</v>
      </c>
      <c r="K4359" s="11" t="n">
        <v>78</v>
      </c>
      <c r="L4359" s="11" t="n">
        <v>26</v>
      </c>
      <c r="M4359" s="11" t="n">
        <v>3</v>
      </c>
      <c r="N4359" s="11" t="n">
        <v>0.15</v>
      </c>
      <c r="O4359" s="7" t="n">
        <v>1025.1</v>
      </c>
      <c r="P4359" s="7" t="n">
        <v>584.307</v>
      </c>
      <c r="Q4359" s="7">
        <f>text(E4359,"ddd")</f>
        <v/>
      </c>
      <c r="R4359" s="7">
        <f>G4359-F4359</f>
        <v/>
      </c>
      <c r="S4359" s="7">
        <f>E4359-D4359</f>
        <v/>
      </c>
      <c r="T4359" s="7">
        <f>O4359*M4359</f>
        <v/>
      </c>
      <c r="U4359" s="7">
        <f>T4359*N4359</f>
        <v/>
      </c>
      <c r="V4359" s="7">
        <f>T4359-U4359-(P4359*M4359)</f>
        <v/>
      </c>
      <c r="W4359" s="7">
        <f>VLOOKUP(L4359,'Products Sheet'!$A:$B,2,FALSE)</f>
        <v/>
      </c>
      <c r="X4359" s="7" t="n"/>
      <c r="Y4359" s="7" t="n"/>
      <c r="Z4359" s="7" t="n"/>
      <c r="AA4359" s="7" t="n"/>
      <c r="AB4359" s="7" t="n"/>
      <c r="AC4359" s="7" t="n"/>
    </row>
    <row r="4360" ht="9.75" customHeight="1" s="12">
      <c r="A4360" s="11" t="inlineStr">
        <is>
          <t>SO - 0002656</t>
        </is>
      </c>
      <c r="B4360" s="11" t="inlineStr">
        <is>
          <t>In-Store</t>
        </is>
      </c>
      <c r="C4360" s="11" t="inlineStr">
        <is>
          <t>WARE-PUJ1005</t>
        </is>
      </c>
      <c r="D4360" s="6" t="n">
        <v>43400</v>
      </c>
      <c r="E4360" s="6" t="n">
        <v>43553</v>
      </c>
      <c r="F4360" s="6" t="n">
        <v>43558</v>
      </c>
      <c r="G4360" s="6" t="n">
        <v>43568</v>
      </c>
      <c r="H4360" s="11" t="inlineStr">
        <is>
          <t>USD</t>
        </is>
      </c>
      <c r="I4360" s="11" t="n">
        <v>11</v>
      </c>
      <c r="J4360" s="11" t="n">
        <v>25</v>
      </c>
      <c r="K4360" s="11" t="n">
        <v>323</v>
      </c>
      <c r="L4360" s="11" t="n">
        <v>26</v>
      </c>
      <c r="M4360" s="11" t="n">
        <v>4</v>
      </c>
      <c r="N4360" s="11" t="n">
        <v>0.1</v>
      </c>
      <c r="O4360" s="7" t="n">
        <v>2291.4</v>
      </c>
      <c r="P4360" s="7" t="n">
        <v>1649.808</v>
      </c>
      <c r="Q4360" s="7">
        <f>text(E4360,"ddd")</f>
        <v/>
      </c>
      <c r="R4360" s="7">
        <f>G4360-F4360</f>
        <v/>
      </c>
      <c r="S4360" s="7">
        <f>E4360-D4360</f>
        <v/>
      </c>
      <c r="T4360" s="7">
        <f>O4360*M4360</f>
        <v/>
      </c>
      <c r="U4360" s="7">
        <f>T4360*N4360</f>
        <v/>
      </c>
      <c r="V4360" s="7">
        <f>T4360-U4360-(P4360*M4360)</f>
        <v/>
      </c>
      <c r="W4360" s="7">
        <f>VLOOKUP(L4360,'Products Sheet'!$A:$B,2,FALSE)</f>
        <v/>
      </c>
      <c r="X4360" s="7" t="n"/>
      <c r="Y4360" s="7" t="n"/>
      <c r="Z4360" s="7" t="n"/>
      <c r="AA4360" s="7" t="n"/>
      <c r="AB4360" s="7" t="n"/>
      <c r="AC4360" s="7" t="n"/>
    </row>
    <row r="4361" ht="9.75" customHeight="1" s="12">
      <c r="A4361" s="11" t="inlineStr">
        <is>
          <t>SO - 0002684</t>
        </is>
      </c>
      <c r="B4361" s="11" t="inlineStr">
        <is>
          <t>Distributor</t>
        </is>
      </c>
      <c r="C4361" s="11" t="inlineStr">
        <is>
          <t>WARE-MKL1006</t>
        </is>
      </c>
      <c r="D4361" s="6" t="n">
        <v>43500</v>
      </c>
      <c r="E4361" s="6" t="n">
        <v>43556</v>
      </c>
      <c r="F4361" s="6" t="n">
        <v>43573</v>
      </c>
      <c r="G4361" s="6" t="n">
        <v>43578</v>
      </c>
      <c r="H4361" s="11" t="inlineStr">
        <is>
          <t>USD</t>
        </is>
      </c>
      <c r="I4361" s="11" t="n">
        <v>24</v>
      </c>
      <c r="J4361" s="11" t="n">
        <v>48</v>
      </c>
      <c r="K4361" s="11" t="n">
        <v>336</v>
      </c>
      <c r="L4361" s="11" t="n">
        <v>26</v>
      </c>
      <c r="M4361" s="11" t="n">
        <v>4</v>
      </c>
      <c r="N4361" s="11" t="n">
        <v>0.2</v>
      </c>
      <c r="O4361" s="7" t="n">
        <v>2418.7</v>
      </c>
      <c r="P4361" s="7" t="n">
        <v>1620.529</v>
      </c>
      <c r="Q4361" s="7">
        <f>text(E4361,"ddd")</f>
        <v/>
      </c>
      <c r="R4361" s="7">
        <f>G4361-F4361</f>
        <v/>
      </c>
      <c r="S4361" s="7">
        <f>E4361-D4361</f>
        <v/>
      </c>
      <c r="T4361" s="7">
        <f>O4361*M4361</f>
        <v/>
      </c>
      <c r="U4361" s="7">
        <f>T4361*N4361</f>
        <v/>
      </c>
      <c r="V4361" s="7">
        <f>T4361-U4361-(P4361*M4361)</f>
        <v/>
      </c>
      <c r="W4361" s="7">
        <f>VLOOKUP(L4361,'Products Sheet'!$A:$B,2,FALSE)</f>
        <v/>
      </c>
      <c r="X4361" s="7" t="n"/>
      <c r="Y4361" s="7" t="n"/>
      <c r="Z4361" s="7" t="n"/>
      <c r="AA4361" s="7" t="n"/>
      <c r="AB4361" s="7" t="n"/>
      <c r="AC4361" s="7" t="n"/>
    </row>
    <row r="4362" ht="9.75" customHeight="1" s="12">
      <c r="A4362" s="11" t="inlineStr">
        <is>
          <t>SO - 0002848</t>
        </is>
      </c>
      <c r="B4362" s="11" t="inlineStr">
        <is>
          <t>In-Store</t>
        </is>
      </c>
      <c r="C4362" s="11" t="inlineStr">
        <is>
          <t>WARE-XYS1001</t>
        </is>
      </c>
      <c r="D4362" s="6" t="n">
        <v>43400</v>
      </c>
      <c r="E4362" s="6" t="n">
        <v>43575</v>
      </c>
      <c r="F4362" s="6" t="n">
        <v>43588</v>
      </c>
      <c r="G4362" s="6" t="n">
        <v>43598</v>
      </c>
      <c r="H4362" s="11" t="inlineStr">
        <is>
          <t>USD</t>
        </is>
      </c>
      <c r="I4362" s="11" t="n">
        <v>11</v>
      </c>
      <c r="J4362" s="11" t="n">
        <v>22</v>
      </c>
      <c r="K4362" s="11" t="n">
        <v>13</v>
      </c>
      <c r="L4362" s="11" t="n">
        <v>26</v>
      </c>
      <c r="M4362" s="11" t="n">
        <v>5</v>
      </c>
      <c r="N4362" s="11" t="n">
        <v>0.05</v>
      </c>
      <c r="O4362" s="7" t="n">
        <v>5078.6</v>
      </c>
      <c r="P4362" s="7" t="n">
        <v>3351.876</v>
      </c>
      <c r="Q4362" s="7">
        <f>text(E4362,"ddd")</f>
        <v/>
      </c>
      <c r="R4362" s="7">
        <f>G4362-F4362</f>
        <v/>
      </c>
      <c r="S4362" s="7">
        <f>E4362-D4362</f>
        <v/>
      </c>
      <c r="T4362" s="7">
        <f>O4362*M4362</f>
        <v/>
      </c>
      <c r="U4362" s="7">
        <f>T4362*N4362</f>
        <v/>
      </c>
      <c r="V4362" s="7">
        <f>T4362-U4362-(P4362*M4362)</f>
        <v/>
      </c>
      <c r="W4362" s="7">
        <f>VLOOKUP(L4362,'Products Sheet'!$A:$B,2,FALSE)</f>
        <v/>
      </c>
      <c r="X4362" s="7" t="n"/>
      <c r="Y4362" s="7" t="n"/>
      <c r="Z4362" s="7" t="n"/>
      <c r="AA4362" s="7" t="n"/>
      <c r="AB4362" s="7" t="n"/>
      <c r="AC4362" s="7" t="n"/>
    </row>
    <row r="4363" ht="9.75" customHeight="1" s="12">
      <c r="A4363" s="11" t="inlineStr">
        <is>
          <t>SO - 0002916</t>
        </is>
      </c>
      <c r="B4363" s="11" t="inlineStr">
        <is>
          <t>In-Store</t>
        </is>
      </c>
      <c r="C4363" s="11" t="inlineStr">
        <is>
          <t>WARE-NMK1003</t>
        </is>
      </c>
      <c r="D4363" s="6" t="n">
        <v>43500</v>
      </c>
      <c r="E4363" s="6" t="n">
        <v>43582</v>
      </c>
      <c r="F4363" s="6" t="n">
        <v>43606</v>
      </c>
      <c r="G4363" s="6" t="n">
        <v>43609</v>
      </c>
      <c r="H4363" s="11" t="inlineStr">
        <is>
          <t>USD</t>
        </is>
      </c>
      <c r="I4363" s="11" t="n">
        <v>6</v>
      </c>
      <c r="J4363" s="11" t="n">
        <v>15</v>
      </c>
      <c r="K4363" s="11" t="n">
        <v>164</v>
      </c>
      <c r="L4363" s="11" t="n">
        <v>26</v>
      </c>
      <c r="M4363" s="11" t="n">
        <v>2</v>
      </c>
      <c r="N4363" s="11" t="n">
        <v>0.4</v>
      </c>
      <c r="O4363" s="7" t="n">
        <v>3865.9</v>
      </c>
      <c r="P4363" s="7" t="n">
        <v>1662.337</v>
      </c>
      <c r="Q4363" s="7">
        <f>text(E4363,"ddd")</f>
        <v/>
      </c>
      <c r="R4363" s="7">
        <f>G4363-F4363</f>
        <v/>
      </c>
      <c r="S4363" s="7">
        <f>E4363-D4363</f>
        <v/>
      </c>
      <c r="T4363" s="7">
        <f>O4363*M4363</f>
        <v/>
      </c>
      <c r="U4363" s="7">
        <f>T4363*N4363</f>
        <v/>
      </c>
      <c r="V4363" s="7">
        <f>T4363-U4363-(P4363*M4363)</f>
        <v/>
      </c>
      <c r="W4363" s="7">
        <f>VLOOKUP(L4363,'Products Sheet'!$A:$B,2,FALSE)</f>
        <v/>
      </c>
      <c r="X4363" s="7" t="n"/>
      <c r="Y4363" s="7" t="n"/>
      <c r="Z4363" s="7" t="n"/>
      <c r="AA4363" s="7" t="n"/>
      <c r="AB4363" s="7" t="n"/>
      <c r="AC4363" s="7" t="n"/>
    </row>
    <row r="4364" ht="9.75" customHeight="1" s="12">
      <c r="A4364" s="11" t="inlineStr">
        <is>
          <t>SO - 0002923</t>
        </is>
      </c>
      <c r="B4364" s="11" t="inlineStr">
        <is>
          <t>In-Store</t>
        </is>
      </c>
      <c r="C4364" s="11" t="inlineStr">
        <is>
          <t>WARE-PUJ1005</t>
        </is>
      </c>
      <c r="D4364" s="6" t="n">
        <v>43500</v>
      </c>
      <c r="E4364" s="6" t="n">
        <v>43582</v>
      </c>
      <c r="F4364" s="6" t="n">
        <v>43603</v>
      </c>
      <c r="G4364" s="6" t="n">
        <v>43607</v>
      </c>
      <c r="H4364" s="11" t="inlineStr">
        <is>
          <t>USD</t>
        </is>
      </c>
      <c r="I4364" s="11" t="n">
        <v>12</v>
      </c>
      <c r="J4364" s="11" t="n">
        <v>35</v>
      </c>
      <c r="K4364" s="11" t="n">
        <v>276</v>
      </c>
      <c r="L4364" s="11" t="n">
        <v>26</v>
      </c>
      <c r="M4364" s="11" t="n">
        <v>6</v>
      </c>
      <c r="N4364" s="11" t="n">
        <v>0.2</v>
      </c>
      <c r="O4364" s="7" t="n">
        <v>5520.8</v>
      </c>
      <c r="P4364" s="7" t="n">
        <v>3698.936</v>
      </c>
      <c r="Q4364" s="7">
        <f>text(E4364,"ddd")</f>
        <v/>
      </c>
      <c r="R4364" s="7">
        <f>G4364-F4364</f>
        <v/>
      </c>
      <c r="S4364" s="7">
        <f>E4364-D4364</f>
        <v/>
      </c>
      <c r="T4364" s="7">
        <f>O4364*M4364</f>
        <v/>
      </c>
      <c r="U4364" s="7">
        <f>T4364*N4364</f>
        <v/>
      </c>
      <c r="V4364" s="7">
        <f>T4364-U4364-(P4364*M4364)</f>
        <v/>
      </c>
      <c r="W4364" s="7">
        <f>VLOOKUP(L4364,'Products Sheet'!$A:$B,2,FALSE)</f>
        <v/>
      </c>
      <c r="X4364" s="7" t="n"/>
      <c r="Y4364" s="7" t="n"/>
      <c r="Z4364" s="7" t="n"/>
      <c r="AA4364" s="7" t="n"/>
      <c r="AB4364" s="7" t="n"/>
      <c r="AC4364" s="7" t="n"/>
    </row>
    <row r="4365" ht="9.75" customHeight="1" s="12">
      <c r="A4365" s="11" t="inlineStr">
        <is>
          <t>SO - 0002945</t>
        </is>
      </c>
      <c r="B4365" s="11" t="inlineStr">
        <is>
          <t>Wholesale</t>
        </is>
      </c>
      <c r="C4365" s="11" t="inlineStr">
        <is>
          <t>WARE-PUJ1005</t>
        </is>
      </c>
      <c r="D4365" s="6" t="n">
        <v>43400</v>
      </c>
      <c r="E4365" s="6" t="n">
        <v>43585</v>
      </c>
      <c r="F4365" s="6" t="n">
        <v>43594</v>
      </c>
      <c r="G4365" s="6" t="n">
        <v>43599</v>
      </c>
      <c r="H4365" s="11" t="inlineStr">
        <is>
          <t>USD</t>
        </is>
      </c>
      <c r="I4365" s="11" t="n">
        <v>27</v>
      </c>
      <c r="J4365" s="11" t="n">
        <v>3</v>
      </c>
      <c r="K4365" s="11" t="n">
        <v>279</v>
      </c>
      <c r="L4365" s="11" t="n">
        <v>26</v>
      </c>
      <c r="M4365" s="11" t="n">
        <v>2</v>
      </c>
      <c r="N4365" s="11" t="n">
        <v>0.2</v>
      </c>
      <c r="O4365" s="7" t="n">
        <v>2472.3</v>
      </c>
      <c r="P4365" s="7" t="n">
        <v>2027.286</v>
      </c>
      <c r="Q4365" s="7">
        <f>text(E4365,"ddd")</f>
        <v/>
      </c>
      <c r="R4365" s="7">
        <f>G4365-F4365</f>
        <v/>
      </c>
      <c r="S4365" s="7">
        <f>E4365-D4365</f>
        <v/>
      </c>
      <c r="T4365" s="7">
        <f>O4365*M4365</f>
        <v/>
      </c>
      <c r="U4365" s="7">
        <f>T4365*N4365</f>
        <v/>
      </c>
      <c r="V4365" s="7">
        <f>T4365-U4365-(P4365*M4365)</f>
        <v/>
      </c>
      <c r="W4365" s="7">
        <f>VLOOKUP(L4365,'Products Sheet'!$A:$B,2,FALSE)</f>
        <v/>
      </c>
      <c r="X4365" s="7" t="n"/>
      <c r="Y4365" s="7" t="n"/>
      <c r="Z4365" s="7" t="n"/>
      <c r="AA4365" s="7" t="n"/>
      <c r="AB4365" s="7" t="n"/>
      <c r="AC4365" s="7" t="n"/>
    </row>
    <row r="4366" ht="9.75" customHeight="1" s="12">
      <c r="A4366" s="11" t="inlineStr">
        <is>
          <t>SO - 0002998</t>
        </is>
      </c>
      <c r="B4366" s="11" t="inlineStr">
        <is>
          <t>Distributor</t>
        </is>
      </c>
      <c r="C4366" s="11" t="inlineStr">
        <is>
          <t>WARE-NMK1003</t>
        </is>
      </c>
      <c r="D4366" s="6" t="n">
        <v>43500</v>
      </c>
      <c r="E4366" s="6" t="n">
        <v>43590</v>
      </c>
      <c r="F4366" s="6" t="n">
        <v>43612</v>
      </c>
      <c r="G4366" s="6" t="n">
        <v>43621</v>
      </c>
      <c r="H4366" s="11" t="inlineStr">
        <is>
          <t>USD</t>
        </is>
      </c>
      <c r="I4366" s="11" t="n">
        <v>24</v>
      </c>
      <c r="J4366" s="11" t="n">
        <v>32</v>
      </c>
      <c r="K4366" s="11" t="n">
        <v>127</v>
      </c>
      <c r="L4366" s="11" t="n">
        <v>26</v>
      </c>
      <c r="M4366" s="11" t="n">
        <v>1</v>
      </c>
      <c r="N4366" s="11" t="n">
        <v>0.075</v>
      </c>
      <c r="O4366" s="7" t="n">
        <v>254.6</v>
      </c>
      <c r="P4366" s="7" t="n">
        <v>117.116</v>
      </c>
      <c r="Q4366" s="7">
        <f>text(E4366,"ddd")</f>
        <v/>
      </c>
      <c r="R4366" s="7">
        <f>G4366-F4366</f>
        <v/>
      </c>
      <c r="S4366" s="7">
        <f>E4366-D4366</f>
        <v/>
      </c>
      <c r="T4366" s="7">
        <f>O4366*M4366</f>
        <v/>
      </c>
      <c r="U4366" s="7">
        <f>T4366*N4366</f>
        <v/>
      </c>
      <c r="V4366" s="7">
        <f>T4366-U4366-(P4366*M4366)</f>
        <v/>
      </c>
      <c r="W4366" s="7">
        <f>VLOOKUP(L4366,'Products Sheet'!$A:$B,2,FALSE)</f>
        <v/>
      </c>
      <c r="X4366" s="7" t="n"/>
      <c r="Y4366" s="7" t="n"/>
      <c r="Z4366" s="7" t="n"/>
      <c r="AA4366" s="7" t="n"/>
      <c r="AB4366" s="7" t="n"/>
      <c r="AC4366" s="7" t="n"/>
    </row>
    <row r="4367" ht="9.75" customHeight="1" s="12">
      <c r="A4367" s="11" t="inlineStr">
        <is>
          <t>SO - 0003018</t>
        </is>
      </c>
      <c r="B4367" s="11" t="inlineStr">
        <is>
          <t>In-Store</t>
        </is>
      </c>
      <c r="C4367" s="11" t="inlineStr">
        <is>
          <t>WARE-PUJ1005</t>
        </is>
      </c>
      <c r="D4367" s="6" t="n">
        <v>43500</v>
      </c>
      <c r="E4367" s="6" t="n">
        <v>43593</v>
      </c>
      <c r="F4367" s="6" t="n">
        <v>43603</v>
      </c>
      <c r="G4367" s="6" t="n">
        <v>43604</v>
      </c>
      <c r="H4367" s="11" t="inlineStr">
        <is>
          <t>USD</t>
        </is>
      </c>
      <c r="I4367" s="11" t="n">
        <v>3</v>
      </c>
      <c r="J4367" s="11" t="n">
        <v>10</v>
      </c>
      <c r="K4367" s="11" t="n">
        <v>308</v>
      </c>
      <c r="L4367" s="11" t="n">
        <v>26</v>
      </c>
      <c r="M4367" s="11" t="n">
        <v>8</v>
      </c>
      <c r="N4367" s="11" t="n">
        <v>0.075</v>
      </c>
      <c r="O4367" s="7" t="n">
        <v>1025.1</v>
      </c>
      <c r="P4367" s="7" t="n">
        <v>758.5740000000001</v>
      </c>
      <c r="Q4367" s="7">
        <f>text(E4367,"ddd")</f>
        <v/>
      </c>
      <c r="R4367" s="7">
        <f>G4367-F4367</f>
        <v/>
      </c>
      <c r="S4367" s="7">
        <f>E4367-D4367</f>
        <v/>
      </c>
      <c r="T4367" s="7">
        <f>O4367*M4367</f>
        <v/>
      </c>
      <c r="U4367" s="7">
        <f>T4367*N4367</f>
        <v/>
      </c>
      <c r="V4367" s="7">
        <f>T4367-U4367-(P4367*M4367)</f>
        <v/>
      </c>
      <c r="W4367" s="7">
        <f>VLOOKUP(L4367,'Products Sheet'!$A:$B,2,FALSE)</f>
        <v/>
      </c>
      <c r="X4367" s="7" t="n"/>
      <c r="Y4367" s="7" t="n"/>
      <c r="Z4367" s="7" t="n"/>
      <c r="AA4367" s="7" t="n"/>
      <c r="AB4367" s="7" t="n"/>
      <c r="AC4367" s="7" t="n"/>
    </row>
    <row r="4368" ht="9.75" customHeight="1" s="12">
      <c r="A4368" s="11" t="inlineStr">
        <is>
          <t>SO - 0003121</t>
        </is>
      </c>
      <c r="B4368" s="11" t="inlineStr">
        <is>
          <t>Online</t>
        </is>
      </c>
      <c r="C4368" s="11" t="inlineStr">
        <is>
          <t>WARE-PUJ1005</t>
        </is>
      </c>
      <c r="D4368" s="6" t="n">
        <v>43500</v>
      </c>
      <c r="E4368" s="6" t="n">
        <v>43605</v>
      </c>
      <c r="F4368" s="6" t="n">
        <v>43627</v>
      </c>
      <c r="G4368" s="6" t="n">
        <v>43629</v>
      </c>
      <c r="H4368" s="11" t="inlineStr">
        <is>
          <t>USD</t>
        </is>
      </c>
      <c r="I4368" s="11" t="n">
        <v>14</v>
      </c>
      <c r="J4368" s="11" t="n">
        <v>40</v>
      </c>
      <c r="K4368" s="11" t="n">
        <v>300</v>
      </c>
      <c r="L4368" s="11" t="n">
        <v>26</v>
      </c>
      <c r="M4368" s="11" t="n">
        <v>7</v>
      </c>
      <c r="N4368" s="11" t="n">
        <v>0.1</v>
      </c>
      <c r="O4368" s="7" t="n">
        <v>1172.5</v>
      </c>
      <c r="P4368" s="7" t="n">
        <v>656.6</v>
      </c>
      <c r="Q4368" s="7">
        <f>text(E4368,"ddd")</f>
        <v/>
      </c>
      <c r="R4368" s="7">
        <f>G4368-F4368</f>
        <v/>
      </c>
      <c r="S4368" s="7">
        <f>E4368-D4368</f>
        <v/>
      </c>
      <c r="T4368" s="7">
        <f>O4368*M4368</f>
        <v/>
      </c>
      <c r="U4368" s="7">
        <f>T4368*N4368</f>
        <v/>
      </c>
      <c r="V4368" s="7">
        <f>T4368-U4368-(P4368*M4368)</f>
        <v/>
      </c>
      <c r="W4368" s="7">
        <f>VLOOKUP(L4368,'Products Sheet'!$A:$B,2,FALSE)</f>
        <v/>
      </c>
      <c r="X4368" s="7" t="n"/>
      <c r="Y4368" s="7" t="n"/>
      <c r="Z4368" s="7" t="n"/>
      <c r="AA4368" s="7" t="n"/>
      <c r="AB4368" s="7" t="n"/>
      <c r="AC4368" s="7" t="n"/>
    </row>
    <row r="4369" ht="9.75" customHeight="1" s="12">
      <c r="A4369" s="11" t="inlineStr">
        <is>
          <t>SO - 0003152</t>
        </is>
      </c>
      <c r="B4369" s="11" t="inlineStr">
        <is>
          <t>Distributor</t>
        </is>
      </c>
      <c r="C4369" s="11" t="inlineStr">
        <is>
          <t>WARE-NMK1003</t>
        </is>
      </c>
      <c r="D4369" s="6" t="n">
        <v>43500</v>
      </c>
      <c r="E4369" s="6" t="n">
        <v>43609</v>
      </c>
      <c r="F4369" s="6" t="n">
        <v>43612</v>
      </c>
      <c r="G4369" s="6" t="n">
        <v>43618</v>
      </c>
      <c r="H4369" s="11" t="inlineStr">
        <is>
          <t>USD</t>
        </is>
      </c>
      <c r="I4369" s="11" t="n">
        <v>21</v>
      </c>
      <c r="J4369" s="11" t="n">
        <v>25</v>
      </c>
      <c r="K4369" s="11" t="n">
        <v>177</v>
      </c>
      <c r="L4369" s="11" t="n">
        <v>26</v>
      </c>
      <c r="M4369" s="11" t="n">
        <v>7</v>
      </c>
      <c r="N4369" s="11" t="n">
        <v>0.1</v>
      </c>
      <c r="O4369" s="7" t="n">
        <v>2338.3</v>
      </c>
      <c r="P4369" s="7" t="n">
        <v>1894.023</v>
      </c>
      <c r="Q4369" s="7">
        <f>text(E4369,"ddd")</f>
        <v/>
      </c>
      <c r="R4369" s="7">
        <f>G4369-F4369</f>
        <v/>
      </c>
      <c r="S4369" s="7">
        <f>E4369-D4369</f>
        <v/>
      </c>
      <c r="T4369" s="7">
        <f>O4369*M4369</f>
        <v/>
      </c>
      <c r="U4369" s="7">
        <f>T4369*N4369</f>
        <v/>
      </c>
      <c r="V4369" s="7">
        <f>T4369-U4369-(P4369*M4369)</f>
        <v/>
      </c>
      <c r="W4369" s="7">
        <f>VLOOKUP(L4369,'Products Sheet'!$A:$B,2,FALSE)</f>
        <v/>
      </c>
      <c r="X4369" s="7" t="n"/>
      <c r="Y4369" s="7" t="n"/>
      <c r="Z4369" s="7" t="n"/>
      <c r="AA4369" s="7" t="n"/>
      <c r="AB4369" s="7" t="n"/>
      <c r="AC4369" s="7" t="n"/>
    </row>
    <row r="4370" ht="9.75" customHeight="1" s="12">
      <c r="A4370" s="11" t="inlineStr">
        <is>
          <t>SO - 0003160</t>
        </is>
      </c>
      <c r="B4370" s="11" t="inlineStr">
        <is>
          <t>Online</t>
        </is>
      </c>
      <c r="C4370" s="11" t="inlineStr">
        <is>
          <t>WARE-MKL1006</t>
        </is>
      </c>
      <c r="D4370" s="6" t="n">
        <v>43500</v>
      </c>
      <c r="E4370" s="6" t="n">
        <v>43610</v>
      </c>
      <c r="F4370" s="6" t="n">
        <v>43629</v>
      </c>
      <c r="G4370" s="6" t="n">
        <v>43630</v>
      </c>
      <c r="H4370" s="11" t="inlineStr">
        <is>
          <t>USD</t>
        </is>
      </c>
      <c r="I4370" s="11" t="n">
        <v>13</v>
      </c>
      <c r="J4370" s="11" t="n">
        <v>46</v>
      </c>
      <c r="K4370" s="11" t="n">
        <v>363</v>
      </c>
      <c r="L4370" s="11" t="n">
        <v>26</v>
      </c>
      <c r="M4370" s="11" t="n">
        <v>2</v>
      </c>
      <c r="N4370" s="11" t="n">
        <v>0.05</v>
      </c>
      <c r="O4370" s="7" t="n">
        <v>1078.7</v>
      </c>
      <c r="P4370" s="7" t="n">
        <v>647.22</v>
      </c>
      <c r="Q4370" s="7">
        <f>text(E4370,"ddd")</f>
        <v/>
      </c>
      <c r="R4370" s="7">
        <f>G4370-F4370</f>
        <v/>
      </c>
      <c r="S4370" s="7">
        <f>E4370-D4370</f>
        <v/>
      </c>
      <c r="T4370" s="7">
        <f>O4370*M4370</f>
        <v/>
      </c>
      <c r="U4370" s="7">
        <f>T4370*N4370</f>
        <v/>
      </c>
      <c r="V4370" s="7">
        <f>T4370-U4370-(P4370*M4370)</f>
        <v/>
      </c>
      <c r="W4370" s="7">
        <f>VLOOKUP(L4370,'Products Sheet'!$A:$B,2,FALSE)</f>
        <v/>
      </c>
      <c r="X4370" s="7" t="n"/>
      <c r="Y4370" s="7" t="n"/>
      <c r="Z4370" s="7" t="n"/>
      <c r="AA4370" s="7" t="n"/>
      <c r="AB4370" s="7" t="n"/>
      <c r="AC4370" s="7" t="n"/>
    </row>
    <row r="4371" ht="9.75" customHeight="1" s="12">
      <c r="A4371" s="11" t="inlineStr">
        <is>
          <t>SO - 0003193</t>
        </is>
      </c>
      <c r="B4371" s="11" t="inlineStr">
        <is>
          <t>Distributor</t>
        </is>
      </c>
      <c r="C4371" s="11" t="inlineStr">
        <is>
          <t>WARE-PUJ1005</t>
        </is>
      </c>
      <c r="D4371" s="6" t="n">
        <v>43500</v>
      </c>
      <c r="E4371" s="6" t="n">
        <v>43613</v>
      </c>
      <c r="F4371" s="6" t="n">
        <v>43636</v>
      </c>
      <c r="G4371" s="6" t="n">
        <v>43640</v>
      </c>
      <c r="H4371" s="11" t="inlineStr">
        <is>
          <t>USD</t>
        </is>
      </c>
      <c r="I4371" s="11" t="n">
        <v>24</v>
      </c>
      <c r="J4371" s="11" t="n">
        <v>15</v>
      </c>
      <c r="K4371" s="11" t="n">
        <v>283</v>
      </c>
      <c r="L4371" s="11" t="n">
        <v>26</v>
      </c>
      <c r="M4371" s="11" t="n">
        <v>7</v>
      </c>
      <c r="N4371" s="11" t="n">
        <v>0.1</v>
      </c>
      <c r="O4371" s="7" t="n">
        <v>1152.4</v>
      </c>
      <c r="P4371" s="7" t="n">
        <v>460.96</v>
      </c>
      <c r="Q4371" s="7">
        <f>text(E4371,"ddd")</f>
        <v/>
      </c>
      <c r="R4371" s="7">
        <f>G4371-F4371</f>
        <v/>
      </c>
      <c r="S4371" s="7">
        <f>E4371-D4371</f>
        <v/>
      </c>
      <c r="T4371" s="7">
        <f>O4371*M4371</f>
        <v/>
      </c>
      <c r="U4371" s="7">
        <f>T4371*N4371</f>
        <v/>
      </c>
      <c r="V4371" s="7">
        <f>T4371-U4371-(P4371*M4371)</f>
        <v/>
      </c>
      <c r="W4371" s="7">
        <f>VLOOKUP(L4371,'Products Sheet'!$A:$B,2,FALSE)</f>
        <v/>
      </c>
      <c r="X4371" s="7" t="n"/>
      <c r="Y4371" s="7" t="n"/>
      <c r="Z4371" s="7" t="n"/>
      <c r="AA4371" s="7" t="n"/>
      <c r="AB4371" s="7" t="n"/>
      <c r="AC4371" s="7" t="n"/>
    </row>
    <row r="4372" ht="9.75" customHeight="1" s="12">
      <c r="A4372" s="11" t="inlineStr">
        <is>
          <t>SO - 0003223</t>
        </is>
      </c>
      <c r="B4372" s="11" t="inlineStr">
        <is>
          <t>In-Store</t>
        </is>
      </c>
      <c r="C4372" s="11" t="inlineStr">
        <is>
          <t>WARE-NBV1002</t>
        </is>
      </c>
      <c r="D4372" s="6" t="n">
        <v>43500</v>
      </c>
      <c r="E4372" s="6" t="n">
        <v>43616</v>
      </c>
      <c r="F4372" s="6" t="n">
        <v>43618</v>
      </c>
      <c r="G4372" s="6" t="n">
        <v>43619</v>
      </c>
      <c r="H4372" s="11" t="inlineStr">
        <is>
          <t>USD</t>
        </is>
      </c>
      <c r="I4372" s="11" t="n">
        <v>2</v>
      </c>
      <c r="J4372" s="11" t="n">
        <v>46</v>
      </c>
      <c r="K4372" s="11" t="n">
        <v>74</v>
      </c>
      <c r="L4372" s="11" t="n">
        <v>26</v>
      </c>
      <c r="M4372" s="11" t="n">
        <v>7</v>
      </c>
      <c r="N4372" s="11" t="n">
        <v>0.15</v>
      </c>
      <c r="O4372" s="7" t="n">
        <v>3202.6</v>
      </c>
      <c r="P4372" s="7" t="n">
        <v>1377.118</v>
      </c>
      <c r="Q4372" s="7">
        <f>text(E4372,"ddd")</f>
        <v/>
      </c>
      <c r="R4372" s="7">
        <f>G4372-F4372</f>
        <v/>
      </c>
      <c r="S4372" s="7">
        <f>E4372-D4372</f>
        <v/>
      </c>
      <c r="T4372" s="7">
        <f>O4372*M4372</f>
        <v/>
      </c>
      <c r="U4372" s="7">
        <f>T4372*N4372</f>
        <v/>
      </c>
      <c r="V4372" s="7">
        <f>T4372-U4372-(P4372*M4372)</f>
        <v/>
      </c>
      <c r="W4372" s="7">
        <f>VLOOKUP(L4372,'Products Sheet'!$A:$B,2,FALSE)</f>
        <v/>
      </c>
      <c r="X4372" s="7" t="n"/>
      <c r="Y4372" s="7" t="n"/>
      <c r="Z4372" s="7" t="n"/>
      <c r="AA4372" s="7" t="n"/>
      <c r="AB4372" s="7" t="n"/>
      <c r="AC4372" s="7" t="n"/>
    </row>
    <row r="4373" ht="9.75" customHeight="1" s="12">
      <c r="A4373" s="11" t="inlineStr">
        <is>
          <t>SO - 0003276</t>
        </is>
      </c>
      <c r="B4373" s="11" t="inlineStr">
        <is>
          <t>In-Store</t>
        </is>
      </c>
      <c r="C4373" s="11" t="inlineStr">
        <is>
          <t>WARE-PUJ1005</t>
        </is>
      </c>
      <c r="D4373" s="6" t="n">
        <v>43500</v>
      </c>
      <c r="E4373" s="6" t="n">
        <v>43622</v>
      </c>
      <c r="F4373" s="6" t="n">
        <v>43641</v>
      </c>
      <c r="G4373" s="6" t="n">
        <v>43648</v>
      </c>
      <c r="H4373" s="11" t="inlineStr">
        <is>
          <t>USD</t>
        </is>
      </c>
      <c r="I4373" s="11" t="n">
        <v>3</v>
      </c>
      <c r="J4373" s="11" t="n">
        <v>18</v>
      </c>
      <c r="K4373" s="11" t="n">
        <v>318</v>
      </c>
      <c r="L4373" s="11" t="n">
        <v>26</v>
      </c>
      <c r="M4373" s="11" t="n">
        <v>3</v>
      </c>
      <c r="N4373" s="11" t="n">
        <v>0.05</v>
      </c>
      <c r="O4373" s="7" t="n">
        <v>6170.7</v>
      </c>
      <c r="P4373" s="7" t="n">
        <v>4010.955</v>
      </c>
      <c r="Q4373" s="7">
        <f>text(E4373,"ddd")</f>
        <v/>
      </c>
      <c r="R4373" s="7">
        <f>G4373-F4373</f>
        <v/>
      </c>
      <c r="S4373" s="7">
        <f>E4373-D4373</f>
        <v/>
      </c>
      <c r="T4373" s="7">
        <f>O4373*M4373</f>
        <v/>
      </c>
      <c r="U4373" s="7">
        <f>T4373*N4373</f>
        <v/>
      </c>
      <c r="V4373" s="7">
        <f>T4373-U4373-(P4373*M4373)</f>
        <v/>
      </c>
      <c r="W4373" s="7">
        <f>VLOOKUP(L4373,'Products Sheet'!$A:$B,2,FALSE)</f>
        <v/>
      </c>
      <c r="X4373" s="7" t="n"/>
      <c r="Y4373" s="7" t="n"/>
      <c r="Z4373" s="7" t="n"/>
      <c r="AA4373" s="7" t="n"/>
      <c r="AB4373" s="7" t="n"/>
      <c r="AC4373" s="7" t="n"/>
    </row>
    <row r="4374" ht="9.75" customHeight="1" s="12">
      <c r="A4374" s="11" t="inlineStr">
        <is>
          <t>SO - 0003285</t>
        </is>
      </c>
      <c r="B4374" s="11" t="inlineStr">
        <is>
          <t>In-Store</t>
        </is>
      </c>
      <c r="C4374" s="11" t="inlineStr">
        <is>
          <t>WARE-UHY1004</t>
        </is>
      </c>
      <c r="D4374" s="6" t="n">
        <v>43500</v>
      </c>
      <c r="E4374" s="6" t="n">
        <v>43623</v>
      </c>
      <c r="F4374" s="6" t="n">
        <v>43648</v>
      </c>
      <c r="G4374" s="6" t="n">
        <v>43654</v>
      </c>
      <c r="H4374" s="11" t="inlineStr">
        <is>
          <t>USD</t>
        </is>
      </c>
      <c r="I4374" s="11" t="n">
        <v>11</v>
      </c>
      <c r="J4374" s="11" t="n">
        <v>16</v>
      </c>
      <c r="K4374" s="11" t="n">
        <v>232</v>
      </c>
      <c r="L4374" s="11" t="n">
        <v>26</v>
      </c>
      <c r="M4374" s="11" t="n">
        <v>5</v>
      </c>
      <c r="N4374" s="11" t="n">
        <v>0.075</v>
      </c>
      <c r="O4374" s="7" t="n">
        <v>4006.6</v>
      </c>
      <c r="P4374" s="7" t="n">
        <v>2444.026</v>
      </c>
      <c r="Q4374" s="7">
        <f>text(E4374,"ddd")</f>
        <v/>
      </c>
      <c r="R4374" s="7">
        <f>G4374-F4374</f>
        <v/>
      </c>
      <c r="S4374" s="7">
        <f>E4374-D4374</f>
        <v/>
      </c>
      <c r="T4374" s="7">
        <f>O4374*M4374</f>
        <v/>
      </c>
      <c r="U4374" s="7">
        <f>T4374*N4374</f>
        <v/>
      </c>
      <c r="V4374" s="7">
        <f>T4374-U4374-(P4374*M4374)</f>
        <v/>
      </c>
      <c r="W4374" s="7">
        <f>VLOOKUP(L4374,'Products Sheet'!$A:$B,2,FALSE)</f>
        <v/>
      </c>
      <c r="X4374" s="7" t="n"/>
      <c r="Y4374" s="7" t="n"/>
      <c r="Z4374" s="7" t="n"/>
      <c r="AA4374" s="7" t="n"/>
      <c r="AB4374" s="7" t="n"/>
      <c r="AC4374" s="7" t="n"/>
    </row>
    <row r="4375" ht="9.75" customHeight="1" s="12">
      <c r="A4375" s="11" t="inlineStr">
        <is>
          <t>SO - 0003330</t>
        </is>
      </c>
      <c r="B4375" s="11" t="inlineStr">
        <is>
          <t>In-Store</t>
        </is>
      </c>
      <c r="C4375" s="11" t="inlineStr">
        <is>
          <t>WARE-XYS1001</t>
        </is>
      </c>
      <c r="D4375" s="6" t="n">
        <v>43500</v>
      </c>
      <c r="E4375" s="6" t="n">
        <v>43628</v>
      </c>
      <c r="F4375" s="6" t="n">
        <v>43645</v>
      </c>
      <c r="G4375" s="6" t="n">
        <v>43649</v>
      </c>
      <c r="H4375" s="11" t="inlineStr">
        <is>
          <t>USD</t>
        </is>
      </c>
      <c r="I4375" s="11" t="n">
        <v>12</v>
      </c>
      <c r="J4375" s="11" t="n">
        <v>27</v>
      </c>
      <c r="K4375" s="11" t="n">
        <v>11</v>
      </c>
      <c r="L4375" s="11" t="n">
        <v>26</v>
      </c>
      <c r="M4375" s="11" t="n">
        <v>2</v>
      </c>
      <c r="N4375" s="11" t="n">
        <v>0.075</v>
      </c>
      <c r="O4375" s="7" t="n">
        <v>1306.5</v>
      </c>
      <c r="P4375" s="7" t="n">
        <v>535.665</v>
      </c>
      <c r="Q4375" s="7">
        <f>text(E4375,"ddd")</f>
        <v/>
      </c>
      <c r="R4375" s="7">
        <f>G4375-F4375</f>
        <v/>
      </c>
      <c r="S4375" s="7">
        <f>E4375-D4375</f>
        <v/>
      </c>
      <c r="T4375" s="7">
        <f>O4375*M4375</f>
        <v/>
      </c>
      <c r="U4375" s="7">
        <f>T4375*N4375</f>
        <v/>
      </c>
      <c r="V4375" s="7">
        <f>T4375-U4375-(P4375*M4375)</f>
        <v/>
      </c>
      <c r="W4375" s="7">
        <f>VLOOKUP(L4375,'Products Sheet'!$A:$B,2,FALSE)</f>
        <v/>
      </c>
      <c r="X4375" s="7" t="n"/>
      <c r="Y4375" s="7" t="n"/>
      <c r="Z4375" s="7" t="n"/>
      <c r="AA4375" s="7" t="n"/>
      <c r="AB4375" s="7" t="n"/>
      <c r="AC4375" s="7" t="n"/>
    </row>
    <row r="4376" ht="9.75" customHeight="1" s="12">
      <c r="A4376" s="11" t="inlineStr">
        <is>
          <t>SO - 0003331</t>
        </is>
      </c>
      <c r="B4376" s="11" t="inlineStr">
        <is>
          <t>In-Store</t>
        </is>
      </c>
      <c r="C4376" s="11" t="inlineStr">
        <is>
          <t>WARE-NMK1003</t>
        </is>
      </c>
      <c r="D4376" s="6" t="n">
        <v>43500</v>
      </c>
      <c r="E4376" s="6" t="n">
        <v>43628</v>
      </c>
      <c r="F4376" s="6" t="n">
        <v>43639</v>
      </c>
      <c r="G4376" s="6" t="n">
        <v>43646</v>
      </c>
      <c r="H4376" s="11" t="inlineStr">
        <is>
          <t>USD</t>
        </is>
      </c>
      <c r="I4376" s="11" t="n">
        <v>9</v>
      </c>
      <c r="J4376" s="11" t="n">
        <v>8</v>
      </c>
      <c r="K4376" s="11" t="n">
        <v>149</v>
      </c>
      <c r="L4376" s="11" t="n">
        <v>26</v>
      </c>
      <c r="M4376" s="11" t="n">
        <v>1</v>
      </c>
      <c r="N4376" s="11" t="n">
        <v>0.075</v>
      </c>
      <c r="O4376" s="7" t="n">
        <v>167.5</v>
      </c>
      <c r="P4376" s="7" t="n">
        <v>118.925</v>
      </c>
      <c r="Q4376" s="7">
        <f>text(E4376,"ddd")</f>
        <v/>
      </c>
      <c r="R4376" s="7">
        <f>G4376-F4376</f>
        <v/>
      </c>
      <c r="S4376" s="7">
        <f>E4376-D4376</f>
        <v/>
      </c>
      <c r="T4376" s="7">
        <f>O4376*M4376</f>
        <v/>
      </c>
      <c r="U4376" s="7">
        <f>T4376*N4376</f>
        <v/>
      </c>
      <c r="V4376" s="7">
        <f>T4376-U4376-(P4376*M4376)</f>
        <v/>
      </c>
      <c r="W4376" s="7">
        <f>VLOOKUP(L4376,'Products Sheet'!$A:$B,2,FALSE)</f>
        <v/>
      </c>
      <c r="X4376" s="7" t="n"/>
      <c r="Y4376" s="7" t="n"/>
      <c r="Z4376" s="7" t="n"/>
      <c r="AA4376" s="7" t="n"/>
      <c r="AB4376" s="7" t="n"/>
      <c r="AC4376" s="7" t="n"/>
    </row>
    <row r="4377" ht="9.75" customHeight="1" s="12">
      <c r="A4377" s="11" t="inlineStr">
        <is>
          <t>SO - 0003439</t>
        </is>
      </c>
      <c r="B4377" s="11" t="inlineStr">
        <is>
          <t>In-Store</t>
        </is>
      </c>
      <c r="C4377" s="11" t="inlineStr">
        <is>
          <t>WARE-UHY1004</t>
        </is>
      </c>
      <c r="D4377" s="6" t="n">
        <v>43500</v>
      </c>
      <c r="E4377" s="6" t="n">
        <v>43643</v>
      </c>
      <c r="F4377" s="6" t="n">
        <v>43662</v>
      </c>
      <c r="G4377" s="6" t="n">
        <v>43666</v>
      </c>
      <c r="H4377" s="11" t="inlineStr">
        <is>
          <t>USD</t>
        </is>
      </c>
      <c r="I4377" s="11" t="n">
        <v>3</v>
      </c>
      <c r="J4377" s="11" t="n">
        <v>26</v>
      </c>
      <c r="K4377" s="11" t="n">
        <v>206</v>
      </c>
      <c r="L4377" s="11" t="n">
        <v>26</v>
      </c>
      <c r="M4377" s="11" t="n">
        <v>8</v>
      </c>
      <c r="N4377" s="11" t="n">
        <v>0.1</v>
      </c>
      <c r="O4377" s="7" t="n">
        <v>1018.4</v>
      </c>
      <c r="P4377" s="7" t="n">
        <v>835.088</v>
      </c>
      <c r="Q4377" s="7">
        <f>text(E4377,"ddd")</f>
        <v/>
      </c>
      <c r="R4377" s="7">
        <f>G4377-F4377</f>
        <v/>
      </c>
      <c r="S4377" s="7">
        <f>E4377-D4377</f>
        <v/>
      </c>
      <c r="T4377" s="7">
        <f>O4377*M4377</f>
        <v/>
      </c>
      <c r="U4377" s="7">
        <f>T4377*N4377</f>
        <v/>
      </c>
      <c r="V4377" s="7">
        <f>T4377-U4377-(P4377*M4377)</f>
        <v/>
      </c>
      <c r="W4377" s="7">
        <f>VLOOKUP(L4377,'Products Sheet'!$A:$B,2,FALSE)</f>
        <v/>
      </c>
      <c r="X4377" s="7" t="n"/>
      <c r="Y4377" s="7" t="n"/>
      <c r="Z4377" s="7" t="n"/>
      <c r="AA4377" s="7" t="n"/>
      <c r="AB4377" s="7" t="n"/>
      <c r="AC4377" s="7" t="n"/>
    </row>
    <row r="4378" ht="9.75" customHeight="1" s="12">
      <c r="A4378" s="11" t="inlineStr">
        <is>
          <t>SO - 0003516</t>
        </is>
      </c>
      <c r="B4378" s="11" t="inlineStr">
        <is>
          <t>Online</t>
        </is>
      </c>
      <c r="C4378" s="11" t="inlineStr">
        <is>
          <t>WARE-NBV1002</t>
        </is>
      </c>
      <c r="D4378" s="6" t="n">
        <v>43600</v>
      </c>
      <c r="E4378" s="6" t="n">
        <v>43652</v>
      </c>
      <c r="F4378" s="6" t="n">
        <v>43679</v>
      </c>
      <c r="G4378" s="6" t="n">
        <v>43689</v>
      </c>
      <c r="H4378" s="11" t="inlineStr">
        <is>
          <t>USD</t>
        </is>
      </c>
      <c r="I4378" s="11" t="n">
        <v>17</v>
      </c>
      <c r="J4378" s="11" t="n">
        <v>42</v>
      </c>
      <c r="K4378" s="11" t="n">
        <v>83</v>
      </c>
      <c r="L4378" s="11" t="n">
        <v>26</v>
      </c>
      <c r="M4378" s="11" t="n">
        <v>8</v>
      </c>
      <c r="N4378" s="11" t="n">
        <v>0.4</v>
      </c>
      <c r="O4378" s="7" t="n">
        <v>1085.4</v>
      </c>
      <c r="P4378" s="7" t="n">
        <v>434.1600000000001</v>
      </c>
      <c r="Q4378" s="7">
        <f>text(E4378,"ddd")</f>
        <v/>
      </c>
      <c r="R4378" s="7">
        <f>G4378-F4378</f>
        <v/>
      </c>
      <c r="S4378" s="7">
        <f>E4378-D4378</f>
        <v/>
      </c>
      <c r="T4378" s="7">
        <f>O4378*M4378</f>
        <v/>
      </c>
      <c r="U4378" s="7">
        <f>T4378*N4378</f>
        <v/>
      </c>
      <c r="V4378" s="7">
        <f>T4378-U4378-(P4378*M4378)</f>
        <v/>
      </c>
      <c r="W4378" s="7">
        <f>VLOOKUP(L4378,'Products Sheet'!$A:$B,2,FALSE)</f>
        <v/>
      </c>
      <c r="X4378" s="7" t="n"/>
      <c r="Y4378" s="7" t="n"/>
      <c r="Z4378" s="7" t="n"/>
      <c r="AA4378" s="7" t="n"/>
      <c r="AB4378" s="7" t="n"/>
      <c r="AC4378" s="7" t="n"/>
    </row>
    <row r="4379" ht="9.75" customHeight="1" s="12">
      <c r="A4379" s="11" t="inlineStr">
        <is>
          <t>SO - 0003524</t>
        </is>
      </c>
      <c r="B4379" s="11" t="inlineStr">
        <is>
          <t>Wholesale</t>
        </is>
      </c>
      <c r="C4379" s="11" t="inlineStr">
        <is>
          <t>WARE-NMK1003</t>
        </is>
      </c>
      <c r="D4379" s="6" t="n">
        <v>43500</v>
      </c>
      <c r="E4379" s="6" t="n">
        <v>43653</v>
      </c>
      <c r="F4379" s="6" t="n">
        <v>43664</v>
      </c>
      <c r="G4379" s="6" t="n">
        <v>43674</v>
      </c>
      <c r="H4379" s="11" t="inlineStr">
        <is>
          <t>USD</t>
        </is>
      </c>
      <c r="I4379" s="11" t="n">
        <v>28</v>
      </c>
      <c r="J4379" s="11" t="n">
        <v>47</v>
      </c>
      <c r="K4379" s="11" t="n">
        <v>132</v>
      </c>
      <c r="L4379" s="11" t="n">
        <v>26</v>
      </c>
      <c r="M4379" s="11" t="n">
        <v>3</v>
      </c>
      <c r="N4379" s="11" t="n">
        <v>0.05</v>
      </c>
      <c r="O4379" s="7" t="n">
        <v>984.9</v>
      </c>
      <c r="P4379" s="7" t="n">
        <v>512.148</v>
      </c>
      <c r="Q4379" s="7">
        <f>text(E4379,"ddd")</f>
        <v/>
      </c>
      <c r="R4379" s="7">
        <f>G4379-F4379</f>
        <v/>
      </c>
      <c r="S4379" s="7">
        <f>E4379-D4379</f>
        <v/>
      </c>
      <c r="T4379" s="7">
        <f>O4379*M4379</f>
        <v/>
      </c>
      <c r="U4379" s="7">
        <f>T4379*N4379</f>
        <v/>
      </c>
      <c r="V4379" s="7">
        <f>T4379-U4379-(P4379*M4379)</f>
        <v/>
      </c>
      <c r="W4379" s="7">
        <f>VLOOKUP(L4379,'Products Sheet'!$A:$B,2,FALSE)</f>
        <v/>
      </c>
      <c r="X4379" s="7" t="n"/>
      <c r="Y4379" s="7" t="n"/>
      <c r="Z4379" s="7" t="n"/>
      <c r="AA4379" s="7" t="n"/>
      <c r="AB4379" s="7" t="n"/>
      <c r="AC4379" s="7" t="n"/>
    </row>
    <row r="4380" ht="9.75" customHeight="1" s="12">
      <c r="A4380" s="11" t="inlineStr">
        <is>
          <t>SO - 0003583</t>
        </is>
      </c>
      <c r="B4380" s="11" t="inlineStr">
        <is>
          <t>In-Store</t>
        </is>
      </c>
      <c r="C4380" s="11" t="inlineStr">
        <is>
          <t>WARE-XYS1001</t>
        </is>
      </c>
      <c r="D4380" s="6" t="n">
        <v>43500</v>
      </c>
      <c r="E4380" s="6" t="n">
        <v>43661</v>
      </c>
      <c r="F4380" s="6" t="n">
        <v>43682</v>
      </c>
      <c r="G4380" s="6" t="n">
        <v>43683</v>
      </c>
      <c r="H4380" s="11" t="inlineStr">
        <is>
          <t>USD</t>
        </is>
      </c>
      <c r="I4380" s="11" t="n">
        <v>2</v>
      </c>
      <c r="J4380" s="11" t="n">
        <v>19</v>
      </c>
      <c r="K4380" s="11" t="n">
        <v>30</v>
      </c>
      <c r="L4380" s="11" t="n">
        <v>26</v>
      </c>
      <c r="M4380" s="11" t="n">
        <v>5</v>
      </c>
      <c r="N4380" s="11" t="n">
        <v>0.15</v>
      </c>
      <c r="O4380" s="7" t="n">
        <v>261.3</v>
      </c>
      <c r="P4380" s="7" t="n">
        <v>167.232</v>
      </c>
      <c r="Q4380" s="7">
        <f>text(E4380,"ddd")</f>
        <v/>
      </c>
      <c r="R4380" s="7">
        <f>G4380-F4380</f>
        <v/>
      </c>
      <c r="S4380" s="7">
        <f>E4380-D4380</f>
        <v/>
      </c>
      <c r="T4380" s="7">
        <f>O4380*M4380</f>
        <v/>
      </c>
      <c r="U4380" s="7">
        <f>T4380*N4380</f>
        <v/>
      </c>
      <c r="V4380" s="7">
        <f>T4380-U4380-(P4380*M4380)</f>
        <v/>
      </c>
      <c r="W4380" s="7">
        <f>VLOOKUP(L4380,'Products Sheet'!$A:$B,2,FALSE)</f>
        <v/>
      </c>
      <c r="X4380" s="7" t="n"/>
      <c r="Y4380" s="7" t="n"/>
      <c r="Z4380" s="7" t="n"/>
      <c r="AA4380" s="7" t="n"/>
      <c r="AB4380" s="7" t="n"/>
      <c r="AC4380" s="7" t="n"/>
    </row>
    <row r="4381" ht="9.75" customHeight="1" s="12">
      <c r="A4381" s="11" t="inlineStr">
        <is>
          <t>SO - 0003661</t>
        </is>
      </c>
      <c r="B4381" s="11" t="inlineStr">
        <is>
          <t>Online</t>
        </is>
      </c>
      <c r="C4381" s="11" t="inlineStr">
        <is>
          <t>WARE-MKL1006</t>
        </is>
      </c>
      <c r="D4381" s="6" t="n">
        <v>43600</v>
      </c>
      <c r="E4381" s="6" t="n">
        <v>43670</v>
      </c>
      <c r="F4381" s="6" t="n">
        <v>43693</v>
      </c>
      <c r="G4381" s="6" t="n">
        <v>43696</v>
      </c>
      <c r="H4381" s="11" t="inlineStr">
        <is>
          <t>USD</t>
        </is>
      </c>
      <c r="I4381" s="11" t="n">
        <v>15</v>
      </c>
      <c r="J4381" s="11" t="n">
        <v>25</v>
      </c>
      <c r="K4381" s="11" t="n">
        <v>355</v>
      </c>
      <c r="L4381" s="11" t="n">
        <v>26</v>
      </c>
      <c r="M4381" s="11" t="n">
        <v>1</v>
      </c>
      <c r="N4381" s="11" t="n">
        <v>0.075</v>
      </c>
      <c r="O4381" s="7" t="n">
        <v>268</v>
      </c>
      <c r="P4381" s="7" t="n">
        <v>217.08</v>
      </c>
      <c r="Q4381" s="7">
        <f>text(E4381,"ddd")</f>
        <v/>
      </c>
      <c r="R4381" s="7">
        <f>G4381-F4381</f>
        <v/>
      </c>
      <c r="S4381" s="7">
        <f>E4381-D4381</f>
        <v/>
      </c>
      <c r="T4381" s="7">
        <f>O4381*M4381</f>
        <v/>
      </c>
      <c r="U4381" s="7">
        <f>T4381*N4381</f>
        <v/>
      </c>
      <c r="V4381" s="7">
        <f>T4381-U4381-(P4381*M4381)</f>
        <v/>
      </c>
      <c r="W4381" s="7">
        <f>VLOOKUP(L4381,'Products Sheet'!$A:$B,2,FALSE)</f>
        <v/>
      </c>
      <c r="X4381" s="7" t="n"/>
      <c r="Y4381" s="7" t="n"/>
      <c r="Z4381" s="7" t="n"/>
      <c r="AA4381" s="7" t="n"/>
      <c r="AB4381" s="7" t="n"/>
      <c r="AC4381" s="7" t="n"/>
    </row>
    <row r="4382" ht="9.75" customHeight="1" s="12">
      <c r="A4382" s="11" t="inlineStr">
        <is>
          <t>SO - 0003810</t>
        </is>
      </c>
      <c r="B4382" s="11" t="inlineStr">
        <is>
          <t>Distributor</t>
        </is>
      </c>
      <c r="C4382" s="11" t="inlineStr">
        <is>
          <t>WARE-XYS1001</t>
        </is>
      </c>
      <c r="D4382" s="6" t="n">
        <v>43600</v>
      </c>
      <c r="E4382" s="6" t="n">
        <v>43687</v>
      </c>
      <c r="F4382" s="6" t="n">
        <v>43709</v>
      </c>
      <c r="G4382" s="6" t="n">
        <v>43711</v>
      </c>
      <c r="H4382" s="11" t="inlineStr">
        <is>
          <t>USD</t>
        </is>
      </c>
      <c r="I4382" s="11" t="n">
        <v>23</v>
      </c>
      <c r="J4382" s="11" t="n">
        <v>8</v>
      </c>
      <c r="K4382" s="11" t="n">
        <v>21</v>
      </c>
      <c r="L4382" s="11" t="n">
        <v>26</v>
      </c>
      <c r="M4382" s="11" t="n">
        <v>3</v>
      </c>
      <c r="N4382" s="11" t="n">
        <v>0.075</v>
      </c>
      <c r="O4382" s="7" t="n">
        <v>3946.3</v>
      </c>
      <c r="P4382" s="7" t="n">
        <v>1617.983</v>
      </c>
      <c r="Q4382" s="7">
        <f>text(E4382,"ddd")</f>
        <v/>
      </c>
      <c r="R4382" s="7">
        <f>G4382-F4382</f>
        <v/>
      </c>
      <c r="S4382" s="7">
        <f>E4382-D4382</f>
        <v/>
      </c>
      <c r="T4382" s="7">
        <f>O4382*M4382</f>
        <v/>
      </c>
      <c r="U4382" s="7">
        <f>T4382*N4382</f>
        <v/>
      </c>
      <c r="V4382" s="7">
        <f>T4382-U4382-(P4382*M4382)</f>
        <v/>
      </c>
      <c r="W4382" s="7">
        <f>VLOOKUP(L4382,'Products Sheet'!$A:$B,2,FALSE)</f>
        <v/>
      </c>
      <c r="X4382" s="7" t="n"/>
      <c r="Y4382" s="7" t="n"/>
      <c r="Z4382" s="7" t="n"/>
      <c r="AA4382" s="7" t="n"/>
      <c r="AB4382" s="7" t="n"/>
      <c r="AC4382" s="7" t="n"/>
    </row>
    <row r="4383" ht="9.75" customHeight="1" s="12">
      <c r="A4383" s="11" t="inlineStr">
        <is>
          <t>SO - 0003833</t>
        </is>
      </c>
      <c r="B4383" s="11" t="inlineStr">
        <is>
          <t>In-Store</t>
        </is>
      </c>
      <c r="C4383" s="11" t="inlineStr">
        <is>
          <t>WARE-NMK1003</t>
        </is>
      </c>
      <c r="D4383" s="6" t="n">
        <v>43600</v>
      </c>
      <c r="E4383" s="6" t="n">
        <v>43690</v>
      </c>
      <c r="F4383" s="6" t="n">
        <v>43700</v>
      </c>
      <c r="G4383" s="6" t="n">
        <v>43704</v>
      </c>
      <c r="H4383" s="11" t="inlineStr">
        <is>
          <t>USD</t>
        </is>
      </c>
      <c r="I4383" s="11" t="n">
        <v>7</v>
      </c>
      <c r="J4383" s="11" t="n">
        <v>4</v>
      </c>
      <c r="K4383" s="11" t="n">
        <v>199</v>
      </c>
      <c r="L4383" s="11" t="n">
        <v>26</v>
      </c>
      <c r="M4383" s="11" t="n">
        <v>4</v>
      </c>
      <c r="N4383" s="11" t="n">
        <v>0.2</v>
      </c>
      <c r="O4383" s="7" t="n">
        <v>2834.1</v>
      </c>
      <c r="P4383" s="7" t="n">
        <v>1927.188</v>
      </c>
      <c r="Q4383" s="7">
        <f>text(E4383,"ddd")</f>
        <v/>
      </c>
      <c r="R4383" s="7">
        <f>G4383-F4383</f>
        <v/>
      </c>
      <c r="S4383" s="7">
        <f>E4383-D4383</f>
        <v/>
      </c>
      <c r="T4383" s="7">
        <f>O4383*M4383</f>
        <v/>
      </c>
      <c r="U4383" s="7">
        <f>T4383*N4383</f>
        <v/>
      </c>
      <c r="V4383" s="7">
        <f>T4383-U4383-(P4383*M4383)</f>
        <v/>
      </c>
      <c r="W4383" s="7">
        <f>VLOOKUP(L4383,'Products Sheet'!$A:$B,2,FALSE)</f>
        <v/>
      </c>
      <c r="X4383" s="7" t="n"/>
      <c r="Y4383" s="7" t="n"/>
      <c r="Z4383" s="7" t="n"/>
      <c r="AA4383" s="7" t="n"/>
      <c r="AB4383" s="7" t="n"/>
      <c r="AC4383" s="7" t="n"/>
    </row>
    <row r="4384" ht="9.75" customHeight="1" s="12">
      <c r="A4384" s="11" t="inlineStr">
        <is>
          <t>SO - 0003922</t>
        </is>
      </c>
      <c r="B4384" s="11" t="inlineStr">
        <is>
          <t>In-Store</t>
        </is>
      </c>
      <c r="C4384" s="11" t="inlineStr">
        <is>
          <t>WARE-MKL1006</t>
        </is>
      </c>
      <c r="D4384" s="6" t="n">
        <v>43600</v>
      </c>
      <c r="E4384" s="6" t="n">
        <v>43701</v>
      </c>
      <c r="F4384" s="6" t="n">
        <v>43720</v>
      </c>
      <c r="G4384" s="6" t="n">
        <v>43724</v>
      </c>
      <c r="H4384" s="11" t="inlineStr">
        <is>
          <t>USD</t>
        </is>
      </c>
      <c r="I4384" s="11" t="n">
        <v>8</v>
      </c>
      <c r="J4384" s="11" t="n">
        <v>32</v>
      </c>
      <c r="K4384" s="11" t="n">
        <v>340</v>
      </c>
      <c r="L4384" s="11" t="n">
        <v>26</v>
      </c>
      <c r="M4384" s="11" t="n">
        <v>5</v>
      </c>
      <c r="N4384" s="11" t="n">
        <v>0.1</v>
      </c>
      <c r="O4384" s="7" t="n">
        <v>2224.4</v>
      </c>
      <c r="P4384" s="7" t="n">
        <v>1468.104</v>
      </c>
      <c r="Q4384" s="7">
        <f>text(E4384,"ddd")</f>
        <v/>
      </c>
      <c r="R4384" s="7">
        <f>G4384-F4384</f>
        <v/>
      </c>
      <c r="S4384" s="7">
        <f>E4384-D4384</f>
        <v/>
      </c>
      <c r="T4384" s="7">
        <f>O4384*M4384</f>
        <v/>
      </c>
      <c r="U4384" s="7">
        <f>T4384*N4384</f>
        <v/>
      </c>
      <c r="V4384" s="7">
        <f>T4384-U4384-(P4384*M4384)</f>
        <v/>
      </c>
      <c r="W4384" s="7">
        <f>VLOOKUP(L4384,'Products Sheet'!$A:$B,2,FALSE)</f>
        <v/>
      </c>
      <c r="X4384" s="7" t="n"/>
      <c r="Y4384" s="7" t="n"/>
      <c r="Z4384" s="7" t="n"/>
      <c r="AA4384" s="7" t="n"/>
      <c r="AB4384" s="7" t="n"/>
      <c r="AC4384" s="7" t="n"/>
    </row>
    <row r="4385" ht="9.75" customHeight="1" s="12">
      <c r="A4385" s="11" t="inlineStr">
        <is>
          <t>SO - 0004007</t>
        </is>
      </c>
      <c r="B4385" s="11" t="inlineStr">
        <is>
          <t>Online</t>
        </is>
      </c>
      <c r="C4385" s="11" t="inlineStr">
        <is>
          <t>WARE-XYS1001</t>
        </is>
      </c>
      <c r="D4385" s="6" t="n">
        <v>43600</v>
      </c>
      <c r="E4385" s="6" t="n">
        <v>43712</v>
      </c>
      <c r="F4385" s="6" t="n">
        <v>43732</v>
      </c>
      <c r="G4385" s="6" t="n">
        <v>43737</v>
      </c>
      <c r="H4385" s="11" t="inlineStr">
        <is>
          <t>USD</t>
        </is>
      </c>
      <c r="I4385" s="11" t="n">
        <v>13</v>
      </c>
      <c r="J4385" s="11" t="n">
        <v>39</v>
      </c>
      <c r="K4385" s="11" t="n">
        <v>2</v>
      </c>
      <c r="L4385" s="11" t="n">
        <v>26</v>
      </c>
      <c r="M4385" s="11" t="n">
        <v>3</v>
      </c>
      <c r="N4385" s="11" t="n">
        <v>0.075</v>
      </c>
      <c r="O4385" s="7" t="n">
        <v>1011.7</v>
      </c>
      <c r="P4385" s="7" t="n">
        <v>586.7859999999999</v>
      </c>
      <c r="Q4385" s="7">
        <f>text(E4385,"ddd")</f>
        <v/>
      </c>
      <c r="R4385" s="7">
        <f>G4385-F4385</f>
        <v/>
      </c>
      <c r="S4385" s="7">
        <f>E4385-D4385</f>
        <v/>
      </c>
      <c r="T4385" s="7">
        <f>O4385*M4385</f>
        <v/>
      </c>
      <c r="U4385" s="7">
        <f>T4385*N4385</f>
        <v/>
      </c>
      <c r="V4385" s="7">
        <f>T4385-U4385-(P4385*M4385)</f>
        <v/>
      </c>
      <c r="W4385" s="7">
        <f>VLOOKUP(L4385,'Products Sheet'!$A:$B,2,FALSE)</f>
        <v/>
      </c>
      <c r="X4385" s="7" t="n"/>
      <c r="Y4385" s="7" t="n"/>
      <c r="Z4385" s="7" t="n"/>
      <c r="AA4385" s="7" t="n"/>
      <c r="AB4385" s="7" t="n"/>
      <c r="AC4385" s="7" t="n"/>
    </row>
    <row r="4386" ht="9.75" customHeight="1" s="12">
      <c r="A4386" s="11" t="inlineStr">
        <is>
          <t>SO - 0004071</t>
        </is>
      </c>
      <c r="B4386" s="11" t="inlineStr">
        <is>
          <t>Online</t>
        </is>
      </c>
      <c r="C4386" s="11" t="inlineStr">
        <is>
          <t>WARE-NMK1003</t>
        </is>
      </c>
      <c r="D4386" s="6" t="n">
        <v>43600</v>
      </c>
      <c r="E4386" s="6" t="n">
        <v>43721</v>
      </c>
      <c r="F4386" s="6" t="n">
        <v>43728</v>
      </c>
      <c r="G4386" s="6" t="n">
        <v>43733</v>
      </c>
      <c r="H4386" s="11" t="inlineStr">
        <is>
          <t>USD</t>
        </is>
      </c>
      <c r="I4386" s="11" t="n">
        <v>18</v>
      </c>
      <c r="J4386" s="11" t="n">
        <v>27</v>
      </c>
      <c r="K4386" s="11" t="n">
        <v>175</v>
      </c>
      <c r="L4386" s="11" t="n">
        <v>26</v>
      </c>
      <c r="M4386" s="11" t="n">
        <v>6</v>
      </c>
      <c r="N4386" s="11" t="n">
        <v>0.05</v>
      </c>
      <c r="O4386" s="7" t="n">
        <v>723.6</v>
      </c>
      <c r="P4386" s="7" t="n">
        <v>361.8</v>
      </c>
      <c r="Q4386" s="7">
        <f>text(E4386,"ddd")</f>
        <v/>
      </c>
      <c r="R4386" s="7">
        <f>G4386-F4386</f>
        <v/>
      </c>
      <c r="S4386" s="7">
        <f>E4386-D4386</f>
        <v/>
      </c>
      <c r="T4386" s="7">
        <f>O4386*M4386</f>
        <v/>
      </c>
      <c r="U4386" s="7">
        <f>T4386*N4386</f>
        <v/>
      </c>
      <c r="V4386" s="7">
        <f>T4386-U4386-(P4386*M4386)</f>
        <v/>
      </c>
      <c r="W4386" s="7">
        <f>VLOOKUP(L4386,'Products Sheet'!$A:$B,2,FALSE)</f>
        <v/>
      </c>
      <c r="X4386" s="7" t="n"/>
      <c r="Y4386" s="7" t="n"/>
      <c r="Z4386" s="7" t="n"/>
      <c r="AA4386" s="7" t="n"/>
      <c r="AB4386" s="7" t="n"/>
      <c r="AC4386" s="7" t="n"/>
    </row>
    <row r="4387" ht="9.75" customHeight="1" s="12">
      <c r="A4387" s="11" t="inlineStr">
        <is>
          <t>SO - 0004090</t>
        </is>
      </c>
      <c r="B4387" s="11" t="inlineStr">
        <is>
          <t>Wholesale</t>
        </is>
      </c>
      <c r="C4387" s="11" t="inlineStr">
        <is>
          <t>WARE-UHY1004</t>
        </is>
      </c>
      <c r="D4387" s="6" t="n">
        <v>43600</v>
      </c>
      <c r="E4387" s="6" t="n">
        <v>43723</v>
      </c>
      <c r="F4387" s="6" t="n">
        <v>43736</v>
      </c>
      <c r="G4387" s="6" t="n">
        <v>43738</v>
      </c>
      <c r="H4387" s="11" t="inlineStr">
        <is>
          <t>USD</t>
        </is>
      </c>
      <c r="I4387" s="11" t="n">
        <v>26</v>
      </c>
      <c r="J4387" s="11" t="n">
        <v>27</v>
      </c>
      <c r="K4387" s="11" t="n">
        <v>257</v>
      </c>
      <c r="L4387" s="11" t="n">
        <v>26</v>
      </c>
      <c r="M4387" s="11" t="n">
        <v>4</v>
      </c>
      <c r="N4387" s="11" t="n">
        <v>0.05</v>
      </c>
      <c r="O4387" s="7" t="n">
        <v>3376.8</v>
      </c>
      <c r="P4387" s="7" t="n">
        <v>1553.328</v>
      </c>
      <c r="Q4387" s="7">
        <f>text(E4387,"ddd")</f>
        <v/>
      </c>
      <c r="R4387" s="7">
        <f>G4387-F4387</f>
        <v/>
      </c>
      <c r="S4387" s="7">
        <f>E4387-D4387</f>
        <v/>
      </c>
      <c r="T4387" s="7">
        <f>O4387*M4387</f>
        <v/>
      </c>
      <c r="U4387" s="7">
        <f>T4387*N4387</f>
        <v/>
      </c>
      <c r="V4387" s="7">
        <f>T4387-U4387-(P4387*M4387)</f>
        <v/>
      </c>
      <c r="W4387" s="7">
        <f>VLOOKUP(L4387,'Products Sheet'!$A:$B,2,FALSE)</f>
        <v/>
      </c>
      <c r="X4387" s="7" t="n"/>
      <c r="Y4387" s="7" t="n"/>
      <c r="Z4387" s="7" t="n"/>
      <c r="AA4387" s="7" t="n"/>
      <c r="AB4387" s="7" t="n"/>
      <c r="AC4387" s="7" t="n"/>
    </row>
    <row r="4388" ht="9.75" customHeight="1" s="12">
      <c r="A4388" s="11" t="inlineStr">
        <is>
          <t>SO - 0004149</t>
        </is>
      </c>
      <c r="B4388" s="11" t="inlineStr">
        <is>
          <t>In-Store</t>
        </is>
      </c>
      <c r="C4388" s="11" t="inlineStr">
        <is>
          <t>WARE-NMK1003</t>
        </is>
      </c>
      <c r="D4388" s="6" t="n">
        <v>43600</v>
      </c>
      <c r="E4388" s="6" t="n">
        <v>43731</v>
      </c>
      <c r="F4388" s="6" t="n">
        <v>43746</v>
      </c>
      <c r="G4388" s="6" t="n">
        <v>43747</v>
      </c>
      <c r="H4388" s="11" t="inlineStr">
        <is>
          <t>USD</t>
        </is>
      </c>
      <c r="I4388" s="11" t="n">
        <v>3</v>
      </c>
      <c r="J4388" s="11" t="n">
        <v>31</v>
      </c>
      <c r="K4388" s="11" t="n">
        <v>203</v>
      </c>
      <c r="L4388" s="11" t="n">
        <v>26</v>
      </c>
      <c r="M4388" s="11" t="n">
        <v>3</v>
      </c>
      <c r="N4388" s="11" t="n">
        <v>0.075</v>
      </c>
      <c r="O4388" s="7" t="n">
        <v>6036.7</v>
      </c>
      <c r="P4388" s="7" t="n">
        <v>4104.956</v>
      </c>
      <c r="Q4388" s="7">
        <f>text(E4388,"ddd")</f>
        <v/>
      </c>
      <c r="R4388" s="7">
        <f>G4388-F4388</f>
        <v/>
      </c>
      <c r="S4388" s="7">
        <f>E4388-D4388</f>
        <v/>
      </c>
      <c r="T4388" s="7">
        <f>O4388*M4388</f>
        <v/>
      </c>
      <c r="U4388" s="7">
        <f>T4388*N4388</f>
        <v/>
      </c>
      <c r="V4388" s="7">
        <f>T4388-U4388-(P4388*M4388)</f>
        <v/>
      </c>
      <c r="W4388" s="7">
        <f>VLOOKUP(L4388,'Products Sheet'!$A:$B,2,FALSE)</f>
        <v/>
      </c>
      <c r="X4388" s="7" t="n"/>
      <c r="Y4388" s="7" t="n"/>
      <c r="Z4388" s="7" t="n"/>
      <c r="AA4388" s="7" t="n"/>
      <c r="AB4388" s="7" t="n"/>
      <c r="AC4388" s="7" t="n"/>
    </row>
    <row r="4389" ht="9.75" customHeight="1" s="12">
      <c r="A4389" s="11" t="inlineStr">
        <is>
          <t>SO - 0004209</t>
        </is>
      </c>
      <c r="B4389" s="11" t="inlineStr">
        <is>
          <t>In-Store</t>
        </is>
      </c>
      <c r="C4389" s="11" t="inlineStr">
        <is>
          <t>WARE-XYS1001</t>
        </is>
      </c>
      <c r="D4389" s="6" t="n">
        <v>43600</v>
      </c>
      <c r="E4389" s="6" t="n">
        <v>43737</v>
      </c>
      <c r="F4389" s="6" t="n">
        <v>43744</v>
      </c>
      <c r="G4389" s="6" t="n">
        <v>43745</v>
      </c>
      <c r="H4389" s="11" t="inlineStr">
        <is>
          <t>USD</t>
        </is>
      </c>
      <c r="I4389" s="11" t="n">
        <v>10</v>
      </c>
      <c r="J4389" s="11" t="n">
        <v>44</v>
      </c>
      <c r="K4389" s="11" t="n">
        <v>21</v>
      </c>
      <c r="L4389" s="11" t="n">
        <v>26</v>
      </c>
      <c r="M4389" s="11" t="n">
        <v>7</v>
      </c>
      <c r="N4389" s="11" t="n">
        <v>0.05</v>
      </c>
      <c r="O4389" s="7" t="n">
        <v>3899.4</v>
      </c>
      <c r="P4389" s="7" t="n">
        <v>2924.55</v>
      </c>
      <c r="Q4389" s="7">
        <f>text(E4389,"ddd")</f>
        <v/>
      </c>
      <c r="R4389" s="7">
        <f>G4389-F4389</f>
        <v/>
      </c>
      <c r="S4389" s="7">
        <f>E4389-D4389</f>
        <v/>
      </c>
      <c r="T4389" s="7">
        <f>O4389*M4389</f>
        <v/>
      </c>
      <c r="U4389" s="7">
        <f>T4389*N4389</f>
        <v/>
      </c>
      <c r="V4389" s="7">
        <f>T4389-U4389-(P4389*M4389)</f>
        <v/>
      </c>
      <c r="W4389" s="7">
        <f>VLOOKUP(L4389,'Products Sheet'!$A:$B,2,FALSE)</f>
        <v/>
      </c>
      <c r="X4389" s="7" t="n"/>
      <c r="Y4389" s="7" t="n"/>
      <c r="Z4389" s="7" t="n"/>
      <c r="AA4389" s="7" t="n"/>
      <c r="AB4389" s="7" t="n"/>
      <c r="AC4389" s="7" t="n"/>
    </row>
    <row r="4390" ht="9.75" customHeight="1" s="12">
      <c r="A4390" s="11" t="inlineStr">
        <is>
          <t>SO - 0004228</t>
        </is>
      </c>
      <c r="B4390" s="11" t="inlineStr">
        <is>
          <t>Online</t>
        </is>
      </c>
      <c r="C4390" s="11" t="inlineStr">
        <is>
          <t>WARE-NMK1003</t>
        </is>
      </c>
      <c r="D4390" s="6" t="n">
        <v>43700</v>
      </c>
      <c r="E4390" s="6" t="n">
        <v>43740</v>
      </c>
      <c r="F4390" s="6" t="n">
        <v>43746</v>
      </c>
      <c r="G4390" s="6" t="n">
        <v>43747</v>
      </c>
      <c r="H4390" s="11" t="inlineStr">
        <is>
          <t>USD</t>
        </is>
      </c>
      <c r="I4390" s="11" t="n">
        <v>20</v>
      </c>
      <c r="J4390" s="11" t="n">
        <v>48</v>
      </c>
      <c r="K4390" s="11" t="n">
        <v>166</v>
      </c>
      <c r="L4390" s="11" t="n">
        <v>26</v>
      </c>
      <c r="M4390" s="11" t="n">
        <v>8</v>
      </c>
      <c r="N4390" s="11" t="n">
        <v>0.1</v>
      </c>
      <c r="O4390" s="7" t="n">
        <v>1038.5</v>
      </c>
      <c r="P4390" s="7" t="n">
        <v>446.555</v>
      </c>
      <c r="Q4390" s="7">
        <f>text(E4390,"ddd")</f>
        <v/>
      </c>
      <c r="R4390" s="7">
        <f>G4390-F4390</f>
        <v/>
      </c>
      <c r="S4390" s="7">
        <f>E4390-D4390</f>
        <v/>
      </c>
      <c r="T4390" s="7">
        <f>O4390*M4390</f>
        <v/>
      </c>
      <c r="U4390" s="7">
        <f>T4390*N4390</f>
        <v/>
      </c>
      <c r="V4390" s="7">
        <f>T4390-U4390-(P4390*M4390)</f>
        <v/>
      </c>
      <c r="W4390" s="7">
        <f>VLOOKUP(L4390,'Products Sheet'!$A:$B,2,FALSE)</f>
        <v/>
      </c>
      <c r="X4390" s="7" t="n"/>
      <c r="Y4390" s="7" t="n"/>
      <c r="Z4390" s="7" t="n"/>
      <c r="AA4390" s="7" t="n"/>
      <c r="AB4390" s="7" t="n"/>
      <c r="AC4390" s="7" t="n"/>
    </row>
    <row r="4391" ht="9.75" customHeight="1" s="12">
      <c r="A4391" s="11" t="inlineStr">
        <is>
          <t>SO - 0004275</t>
        </is>
      </c>
      <c r="B4391" s="11" t="inlineStr">
        <is>
          <t>Online</t>
        </is>
      </c>
      <c r="C4391" s="11" t="inlineStr">
        <is>
          <t>WARE-NBV1002</t>
        </is>
      </c>
      <c r="D4391" s="6" t="n">
        <v>43600</v>
      </c>
      <c r="E4391" s="6" t="n">
        <v>43746</v>
      </c>
      <c r="F4391" s="6" t="n">
        <v>43758</v>
      </c>
      <c r="G4391" s="6" t="n">
        <v>43759</v>
      </c>
      <c r="H4391" s="11" t="inlineStr">
        <is>
          <t>USD</t>
        </is>
      </c>
      <c r="I4391" s="11" t="n">
        <v>18</v>
      </c>
      <c r="J4391" s="11" t="n">
        <v>40</v>
      </c>
      <c r="K4391" s="11" t="n">
        <v>83</v>
      </c>
      <c r="L4391" s="11" t="n">
        <v>26</v>
      </c>
      <c r="M4391" s="11" t="n">
        <v>3</v>
      </c>
      <c r="N4391" s="11" t="n">
        <v>0.2</v>
      </c>
      <c r="O4391" s="7" t="n">
        <v>690.1</v>
      </c>
      <c r="P4391" s="7" t="n">
        <v>524.476</v>
      </c>
      <c r="Q4391" s="7">
        <f>text(E4391,"ddd")</f>
        <v/>
      </c>
      <c r="R4391" s="7">
        <f>G4391-F4391</f>
        <v/>
      </c>
      <c r="S4391" s="7">
        <f>E4391-D4391</f>
        <v/>
      </c>
      <c r="T4391" s="7">
        <f>O4391*M4391</f>
        <v/>
      </c>
      <c r="U4391" s="7">
        <f>T4391*N4391</f>
        <v/>
      </c>
      <c r="V4391" s="7">
        <f>T4391-U4391-(P4391*M4391)</f>
        <v/>
      </c>
      <c r="W4391" s="7">
        <f>VLOOKUP(L4391,'Products Sheet'!$A:$B,2,FALSE)</f>
        <v/>
      </c>
      <c r="X4391" s="7" t="n"/>
      <c r="Y4391" s="7" t="n"/>
      <c r="Z4391" s="7" t="n"/>
      <c r="AA4391" s="7" t="n"/>
      <c r="AB4391" s="7" t="n"/>
      <c r="AC4391" s="7" t="n"/>
    </row>
    <row r="4392" ht="9.75" customHeight="1" s="12">
      <c r="A4392" s="11" t="inlineStr">
        <is>
          <t>SO - 0004307</t>
        </is>
      </c>
      <c r="B4392" s="11" t="inlineStr">
        <is>
          <t>In-Store</t>
        </is>
      </c>
      <c r="C4392" s="11" t="inlineStr">
        <is>
          <t>WARE-UHY1004</t>
        </is>
      </c>
      <c r="D4392" s="6" t="n">
        <v>43700</v>
      </c>
      <c r="E4392" s="6" t="n">
        <v>43750</v>
      </c>
      <c r="F4392" s="6" t="n">
        <v>43763</v>
      </c>
      <c r="G4392" s="6" t="n">
        <v>43770</v>
      </c>
      <c r="H4392" s="11" t="inlineStr">
        <is>
          <t>USD</t>
        </is>
      </c>
      <c r="I4392" s="11" t="n">
        <v>9</v>
      </c>
      <c r="J4392" s="11" t="n">
        <v>15</v>
      </c>
      <c r="K4392" s="11" t="n">
        <v>215</v>
      </c>
      <c r="L4392" s="11" t="n">
        <v>26</v>
      </c>
      <c r="M4392" s="11" t="n">
        <v>5</v>
      </c>
      <c r="N4392" s="11" t="n">
        <v>0.05</v>
      </c>
      <c r="O4392" s="7" t="n">
        <v>5360</v>
      </c>
      <c r="P4392" s="7" t="n">
        <v>3644.8</v>
      </c>
      <c r="Q4392" s="7">
        <f>text(E4392,"ddd")</f>
        <v/>
      </c>
      <c r="R4392" s="7">
        <f>G4392-F4392</f>
        <v/>
      </c>
      <c r="S4392" s="7">
        <f>E4392-D4392</f>
        <v/>
      </c>
      <c r="T4392" s="7">
        <f>O4392*M4392</f>
        <v/>
      </c>
      <c r="U4392" s="7">
        <f>T4392*N4392</f>
        <v/>
      </c>
      <c r="V4392" s="7">
        <f>T4392-U4392-(P4392*M4392)</f>
        <v/>
      </c>
      <c r="W4392" s="7">
        <f>VLOOKUP(L4392,'Products Sheet'!$A:$B,2,FALSE)</f>
        <v/>
      </c>
      <c r="X4392" s="7" t="n"/>
      <c r="Y4392" s="7" t="n"/>
      <c r="Z4392" s="7" t="n"/>
      <c r="AA4392" s="7" t="n"/>
      <c r="AB4392" s="7" t="n"/>
      <c r="AC4392" s="7" t="n"/>
    </row>
    <row r="4393" ht="9.75" customHeight="1" s="12">
      <c r="A4393" s="11" t="inlineStr">
        <is>
          <t>SO - 0004441</t>
        </is>
      </c>
      <c r="B4393" s="11" t="inlineStr">
        <is>
          <t>In-Store</t>
        </is>
      </c>
      <c r="C4393" s="11" t="inlineStr">
        <is>
          <t>WARE-UHY1004</t>
        </is>
      </c>
      <c r="D4393" s="6" t="n">
        <v>43700</v>
      </c>
      <c r="E4393" s="6" t="n">
        <v>43768</v>
      </c>
      <c r="F4393" s="6" t="n">
        <v>43787</v>
      </c>
      <c r="G4393" s="6" t="n">
        <v>43793</v>
      </c>
      <c r="H4393" s="11" t="inlineStr">
        <is>
          <t>USD</t>
        </is>
      </c>
      <c r="I4393" s="11" t="n">
        <v>2</v>
      </c>
      <c r="J4393" s="11" t="n">
        <v>4</v>
      </c>
      <c r="K4393" s="11" t="n">
        <v>212</v>
      </c>
      <c r="L4393" s="11" t="n">
        <v>26</v>
      </c>
      <c r="M4393" s="11" t="n">
        <v>3</v>
      </c>
      <c r="N4393" s="11" t="n">
        <v>0.15</v>
      </c>
      <c r="O4393" s="7" t="n">
        <v>1078.7</v>
      </c>
      <c r="P4393" s="7" t="n">
        <v>506.989</v>
      </c>
      <c r="Q4393" s="7">
        <f>text(E4393,"ddd")</f>
        <v/>
      </c>
      <c r="R4393" s="7">
        <f>G4393-F4393</f>
        <v/>
      </c>
      <c r="S4393" s="7">
        <f>E4393-D4393</f>
        <v/>
      </c>
      <c r="T4393" s="7">
        <f>O4393*M4393</f>
        <v/>
      </c>
      <c r="U4393" s="7">
        <f>T4393*N4393</f>
        <v/>
      </c>
      <c r="V4393" s="7">
        <f>T4393-U4393-(P4393*M4393)</f>
        <v/>
      </c>
      <c r="W4393" s="7">
        <f>VLOOKUP(L4393,'Products Sheet'!$A:$B,2,FALSE)</f>
        <v/>
      </c>
      <c r="X4393" s="7" t="n"/>
      <c r="Y4393" s="7" t="n"/>
      <c r="Z4393" s="7" t="n"/>
      <c r="AA4393" s="7" t="n"/>
      <c r="AB4393" s="7" t="n"/>
      <c r="AC4393" s="7" t="n"/>
    </row>
    <row r="4394" ht="9.75" customHeight="1" s="12">
      <c r="A4394" s="11" t="inlineStr">
        <is>
          <t>SO - 0004443</t>
        </is>
      </c>
      <c r="B4394" s="11" t="inlineStr">
        <is>
          <t>Distributor</t>
        </is>
      </c>
      <c r="C4394" s="11" t="inlineStr">
        <is>
          <t>WARE-XYS1001</t>
        </is>
      </c>
      <c r="D4394" s="6" t="n">
        <v>43600</v>
      </c>
      <c r="E4394" s="6" t="n">
        <v>43768</v>
      </c>
      <c r="F4394" s="6" t="n">
        <v>43793</v>
      </c>
      <c r="G4394" s="6" t="n">
        <v>43794</v>
      </c>
      <c r="H4394" s="11" t="inlineStr">
        <is>
          <t>USD</t>
        </is>
      </c>
      <c r="I4394" s="11" t="n">
        <v>24</v>
      </c>
      <c r="J4394" s="11" t="n">
        <v>44</v>
      </c>
      <c r="K4394" s="11" t="n">
        <v>42</v>
      </c>
      <c r="L4394" s="11" t="n">
        <v>26</v>
      </c>
      <c r="M4394" s="11" t="n">
        <v>7</v>
      </c>
      <c r="N4394" s="11" t="n">
        <v>0.15</v>
      </c>
      <c r="O4394" s="7" t="n">
        <v>1983.2</v>
      </c>
      <c r="P4394" s="7" t="n">
        <v>1269.248</v>
      </c>
      <c r="Q4394" s="7">
        <f>text(E4394,"ddd")</f>
        <v/>
      </c>
      <c r="R4394" s="7">
        <f>G4394-F4394</f>
        <v/>
      </c>
      <c r="S4394" s="7">
        <f>E4394-D4394</f>
        <v/>
      </c>
      <c r="T4394" s="7">
        <f>O4394*M4394</f>
        <v/>
      </c>
      <c r="U4394" s="7">
        <f>T4394*N4394</f>
        <v/>
      </c>
      <c r="V4394" s="7">
        <f>T4394-U4394-(P4394*M4394)</f>
        <v/>
      </c>
      <c r="W4394" s="7">
        <f>VLOOKUP(L4394,'Products Sheet'!$A:$B,2,FALSE)</f>
        <v/>
      </c>
      <c r="X4394" s="7" t="n"/>
      <c r="Y4394" s="7" t="n"/>
      <c r="Z4394" s="7" t="n"/>
      <c r="AA4394" s="7" t="n"/>
      <c r="AB4394" s="7" t="n"/>
      <c r="AC4394" s="7" t="n"/>
    </row>
    <row r="4395" ht="9.75" customHeight="1" s="12">
      <c r="A4395" s="11" t="inlineStr">
        <is>
          <t>SO - 0004452</t>
        </is>
      </c>
      <c r="B4395" s="11" t="inlineStr">
        <is>
          <t>Online</t>
        </is>
      </c>
      <c r="C4395" s="11" t="inlineStr">
        <is>
          <t>WARE-NMK1003</t>
        </is>
      </c>
      <c r="D4395" s="6" t="n">
        <v>43600</v>
      </c>
      <c r="E4395" s="6" t="n">
        <v>43769</v>
      </c>
      <c r="F4395" s="6" t="n">
        <v>43782</v>
      </c>
      <c r="G4395" s="6" t="n">
        <v>43791</v>
      </c>
      <c r="H4395" s="11" t="inlineStr">
        <is>
          <t>USD</t>
        </is>
      </c>
      <c r="I4395" s="11" t="n">
        <v>18</v>
      </c>
      <c r="J4395" s="11" t="n">
        <v>22</v>
      </c>
      <c r="K4395" s="11" t="n">
        <v>160</v>
      </c>
      <c r="L4395" s="11" t="n">
        <v>26</v>
      </c>
      <c r="M4395" s="11" t="n">
        <v>2</v>
      </c>
      <c r="N4395" s="11" t="n">
        <v>0.075</v>
      </c>
      <c r="O4395" s="7" t="n">
        <v>2318.2</v>
      </c>
      <c r="P4395" s="7" t="n">
        <v>1043.19</v>
      </c>
      <c r="Q4395" s="7">
        <f>text(E4395,"ddd")</f>
        <v/>
      </c>
      <c r="R4395" s="7">
        <f>G4395-F4395</f>
        <v/>
      </c>
      <c r="S4395" s="7">
        <f>E4395-D4395</f>
        <v/>
      </c>
      <c r="T4395" s="7">
        <f>O4395*M4395</f>
        <v/>
      </c>
      <c r="U4395" s="7">
        <f>T4395*N4395</f>
        <v/>
      </c>
      <c r="V4395" s="7">
        <f>T4395-U4395-(P4395*M4395)</f>
        <v/>
      </c>
      <c r="W4395" s="7">
        <f>VLOOKUP(L4395,'Products Sheet'!$A:$B,2,FALSE)</f>
        <v/>
      </c>
      <c r="X4395" s="7" t="n"/>
      <c r="Y4395" s="7" t="n"/>
      <c r="Z4395" s="7" t="n"/>
      <c r="AA4395" s="7" t="n"/>
      <c r="AB4395" s="7" t="n"/>
      <c r="AC4395" s="7" t="n"/>
    </row>
    <row r="4396" ht="9.75" customHeight="1" s="12">
      <c r="A4396" s="11" t="inlineStr">
        <is>
          <t>SO - 0004539</t>
        </is>
      </c>
      <c r="B4396" s="11" t="inlineStr">
        <is>
          <t>In-Store</t>
        </is>
      </c>
      <c r="C4396" s="11" t="inlineStr">
        <is>
          <t>WARE-NMK1003</t>
        </is>
      </c>
      <c r="D4396" s="6" t="n">
        <v>43700</v>
      </c>
      <c r="E4396" s="6" t="n">
        <v>43781</v>
      </c>
      <c r="F4396" s="6" t="n">
        <v>43788</v>
      </c>
      <c r="G4396" s="6" t="n">
        <v>43789</v>
      </c>
      <c r="H4396" s="11" t="inlineStr">
        <is>
          <t>USD</t>
        </is>
      </c>
      <c r="I4396" s="11" t="n">
        <v>10</v>
      </c>
      <c r="J4396" s="11" t="n">
        <v>11</v>
      </c>
      <c r="K4396" s="11" t="n">
        <v>95</v>
      </c>
      <c r="L4396" s="11" t="n">
        <v>26</v>
      </c>
      <c r="M4396" s="11" t="n">
        <v>8</v>
      </c>
      <c r="N4396" s="11" t="n">
        <v>0.1</v>
      </c>
      <c r="O4396" s="7" t="n">
        <v>3879.3</v>
      </c>
      <c r="P4396" s="7" t="n">
        <v>3103.440000000001</v>
      </c>
      <c r="Q4396" s="7">
        <f>text(E4396,"ddd")</f>
        <v/>
      </c>
      <c r="R4396" s="7">
        <f>G4396-F4396</f>
        <v/>
      </c>
      <c r="S4396" s="7">
        <f>E4396-D4396</f>
        <v/>
      </c>
      <c r="T4396" s="7">
        <f>O4396*M4396</f>
        <v/>
      </c>
      <c r="U4396" s="7">
        <f>T4396*N4396</f>
        <v/>
      </c>
      <c r="V4396" s="7">
        <f>T4396-U4396-(P4396*M4396)</f>
        <v/>
      </c>
      <c r="W4396" s="7">
        <f>VLOOKUP(L4396,'Products Sheet'!$A:$B,2,FALSE)</f>
        <v/>
      </c>
      <c r="X4396" s="7" t="n"/>
      <c r="Y4396" s="7" t="n"/>
      <c r="Z4396" s="7" t="n"/>
      <c r="AA4396" s="7" t="n"/>
      <c r="AB4396" s="7" t="n"/>
      <c r="AC4396" s="7" t="n"/>
    </row>
    <row r="4397" ht="9.75" customHeight="1" s="12">
      <c r="A4397" s="11" t="inlineStr">
        <is>
          <t>SO - 0004646</t>
        </is>
      </c>
      <c r="B4397" s="11" t="inlineStr">
        <is>
          <t>Online</t>
        </is>
      </c>
      <c r="C4397" s="11" t="inlineStr">
        <is>
          <t>WARE-UHY1004</t>
        </is>
      </c>
      <c r="D4397" s="6" t="n">
        <v>43700</v>
      </c>
      <c r="E4397" s="6" t="n">
        <v>43793</v>
      </c>
      <c r="F4397" s="6" t="n">
        <v>43818</v>
      </c>
      <c r="G4397" s="6" t="n">
        <v>43822</v>
      </c>
      <c r="H4397" s="11" t="inlineStr">
        <is>
          <t>USD</t>
        </is>
      </c>
      <c r="I4397" s="11" t="n">
        <v>14</v>
      </c>
      <c r="J4397" s="11" t="n">
        <v>42</v>
      </c>
      <c r="K4397" s="11" t="n">
        <v>233</v>
      </c>
      <c r="L4397" s="11" t="n">
        <v>26</v>
      </c>
      <c r="M4397" s="11" t="n">
        <v>5</v>
      </c>
      <c r="N4397" s="11" t="n">
        <v>0.075</v>
      </c>
      <c r="O4397" s="7" t="n">
        <v>3859.2</v>
      </c>
      <c r="P4397" s="7" t="n">
        <v>2855.808</v>
      </c>
      <c r="Q4397" s="7">
        <f>text(E4397,"ddd")</f>
        <v/>
      </c>
      <c r="R4397" s="7">
        <f>G4397-F4397</f>
        <v/>
      </c>
      <c r="S4397" s="7">
        <f>E4397-D4397</f>
        <v/>
      </c>
      <c r="T4397" s="7">
        <f>O4397*M4397</f>
        <v/>
      </c>
      <c r="U4397" s="7">
        <f>T4397*N4397</f>
        <v/>
      </c>
      <c r="V4397" s="7">
        <f>T4397-U4397-(P4397*M4397)</f>
        <v/>
      </c>
      <c r="W4397" s="7">
        <f>VLOOKUP(L4397,'Products Sheet'!$A:$B,2,FALSE)</f>
        <v/>
      </c>
      <c r="X4397" s="7" t="n"/>
      <c r="Y4397" s="7" t="n"/>
      <c r="Z4397" s="7" t="n"/>
      <c r="AA4397" s="7" t="n"/>
      <c r="AB4397" s="7" t="n"/>
      <c r="AC4397" s="7" t="n"/>
    </row>
    <row r="4398" ht="9.75" customHeight="1" s="12">
      <c r="A4398" s="11" t="inlineStr">
        <is>
          <t>SO - 0004806</t>
        </is>
      </c>
      <c r="B4398" s="11" t="inlineStr">
        <is>
          <t>In-Store</t>
        </is>
      </c>
      <c r="C4398" s="11" t="inlineStr">
        <is>
          <t>WARE-XYS1001</t>
        </is>
      </c>
      <c r="D4398" s="6" t="n">
        <v>43700</v>
      </c>
      <c r="E4398" s="6" t="n">
        <v>43811</v>
      </c>
      <c r="F4398" s="6" t="n">
        <v>43813</v>
      </c>
      <c r="G4398" s="6" t="n">
        <v>43822</v>
      </c>
      <c r="H4398" s="11" t="inlineStr">
        <is>
          <t>USD</t>
        </is>
      </c>
      <c r="I4398" s="11" t="n">
        <v>6</v>
      </c>
      <c r="J4398" s="11" t="n">
        <v>29</v>
      </c>
      <c r="K4398" s="11" t="n">
        <v>33</v>
      </c>
      <c r="L4398" s="11" t="n">
        <v>26</v>
      </c>
      <c r="M4398" s="11" t="n">
        <v>7</v>
      </c>
      <c r="N4398" s="11" t="n">
        <v>0.4</v>
      </c>
      <c r="O4398" s="7" t="n">
        <v>3986.5</v>
      </c>
      <c r="P4398" s="7" t="n">
        <v>1674.33</v>
      </c>
      <c r="Q4398" s="7">
        <f>text(E4398,"ddd")</f>
        <v/>
      </c>
      <c r="R4398" s="7">
        <f>G4398-F4398</f>
        <v/>
      </c>
      <c r="S4398" s="7">
        <f>E4398-D4398</f>
        <v/>
      </c>
      <c r="T4398" s="7">
        <f>O4398*M4398</f>
        <v/>
      </c>
      <c r="U4398" s="7">
        <f>T4398*N4398</f>
        <v/>
      </c>
      <c r="V4398" s="7">
        <f>T4398-U4398-(P4398*M4398)</f>
        <v/>
      </c>
      <c r="W4398" s="7">
        <f>VLOOKUP(L4398,'Products Sheet'!$A:$B,2,FALSE)</f>
        <v/>
      </c>
      <c r="X4398" s="7" t="n"/>
      <c r="Y4398" s="7" t="n"/>
      <c r="Z4398" s="7" t="n"/>
      <c r="AA4398" s="7" t="n"/>
      <c r="AB4398" s="7" t="n"/>
      <c r="AC4398" s="7" t="n"/>
    </row>
    <row r="4399" ht="9.75" customHeight="1" s="12">
      <c r="A4399" s="11" t="inlineStr">
        <is>
          <t>SO - 0004934</t>
        </is>
      </c>
      <c r="B4399" s="11" t="inlineStr">
        <is>
          <t>Distributor</t>
        </is>
      </c>
      <c r="C4399" s="11" t="inlineStr">
        <is>
          <t>WARE-XYS1001</t>
        </is>
      </c>
      <c r="D4399" s="6" t="n">
        <v>43700</v>
      </c>
      <c r="E4399" s="6" t="n">
        <v>43827</v>
      </c>
      <c r="F4399" s="6" t="n">
        <v>43849</v>
      </c>
      <c r="G4399" s="6" t="n">
        <v>43852</v>
      </c>
      <c r="H4399" s="11" t="inlineStr">
        <is>
          <t>USD</t>
        </is>
      </c>
      <c r="I4399" s="11" t="n">
        <v>23</v>
      </c>
      <c r="J4399" s="11" t="n">
        <v>14</v>
      </c>
      <c r="K4399" s="11" t="n">
        <v>47</v>
      </c>
      <c r="L4399" s="11" t="n">
        <v>26</v>
      </c>
      <c r="M4399" s="11" t="n">
        <v>8</v>
      </c>
      <c r="N4399" s="11" t="n">
        <v>0.075</v>
      </c>
      <c r="O4399" s="7" t="n">
        <v>174.2</v>
      </c>
      <c r="P4399" s="7" t="n">
        <v>128.908</v>
      </c>
      <c r="Q4399" s="7">
        <f>text(E4399,"ddd")</f>
        <v/>
      </c>
      <c r="R4399" s="7">
        <f>G4399-F4399</f>
        <v/>
      </c>
      <c r="S4399" s="7">
        <f>E4399-D4399</f>
        <v/>
      </c>
      <c r="T4399" s="7">
        <f>O4399*M4399</f>
        <v/>
      </c>
      <c r="U4399" s="7">
        <f>T4399*N4399</f>
        <v/>
      </c>
      <c r="V4399" s="7">
        <f>T4399-U4399-(P4399*M4399)</f>
        <v/>
      </c>
      <c r="W4399" s="7">
        <f>VLOOKUP(L4399,'Products Sheet'!$A:$B,2,FALSE)</f>
        <v/>
      </c>
      <c r="X4399" s="7" t="n"/>
      <c r="Y4399" s="7" t="n"/>
      <c r="Z4399" s="7" t="n"/>
      <c r="AA4399" s="7" t="n"/>
      <c r="AB4399" s="7" t="n"/>
      <c r="AC4399" s="7" t="n"/>
    </row>
    <row r="4400" ht="9.75" customHeight="1" s="12">
      <c r="A4400" s="11" t="inlineStr">
        <is>
          <t>SO - 0004941</t>
        </is>
      </c>
      <c r="B4400" s="11" t="inlineStr">
        <is>
          <t>In-Store</t>
        </is>
      </c>
      <c r="C4400" s="11" t="inlineStr">
        <is>
          <t>WARE-PUJ1005</t>
        </is>
      </c>
      <c r="D4400" s="6" t="n">
        <v>43700</v>
      </c>
      <c r="E4400" s="6" t="n">
        <v>43828</v>
      </c>
      <c r="F4400" s="6" t="n">
        <v>43842</v>
      </c>
      <c r="G4400" s="6" t="n">
        <v>43847</v>
      </c>
      <c r="H4400" s="11" t="inlineStr">
        <is>
          <t>USD</t>
        </is>
      </c>
      <c r="I4400" s="11" t="n">
        <v>2</v>
      </c>
      <c r="J4400" s="11" t="n">
        <v>31</v>
      </c>
      <c r="K4400" s="11" t="n">
        <v>262</v>
      </c>
      <c r="L4400" s="11" t="n">
        <v>26</v>
      </c>
      <c r="M4400" s="11" t="n">
        <v>5</v>
      </c>
      <c r="N4400" s="11" t="n">
        <v>0.05</v>
      </c>
      <c r="O4400" s="7" t="n">
        <v>891.1</v>
      </c>
      <c r="P4400" s="7" t="n">
        <v>507.927</v>
      </c>
      <c r="Q4400" s="7">
        <f>text(E4400,"ddd")</f>
        <v/>
      </c>
      <c r="R4400" s="7">
        <f>G4400-F4400</f>
        <v/>
      </c>
      <c r="S4400" s="7">
        <f>E4400-D4400</f>
        <v/>
      </c>
      <c r="T4400" s="7">
        <f>O4400*M4400</f>
        <v/>
      </c>
      <c r="U4400" s="7">
        <f>T4400*N4400</f>
        <v/>
      </c>
      <c r="V4400" s="7">
        <f>T4400-U4400-(P4400*M4400)</f>
        <v/>
      </c>
      <c r="W4400" s="7">
        <f>VLOOKUP(L4400,'Products Sheet'!$A:$B,2,FALSE)</f>
        <v/>
      </c>
      <c r="X4400" s="7" t="n"/>
      <c r="Y4400" s="7" t="n"/>
      <c r="Z4400" s="7" t="n"/>
      <c r="AA4400" s="7" t="n"/>
      <c r="AB4400" s="7" t="n"/>
      <c r="AC4400" s="7" t="n"/>
    </row>
    <row r="4401" ht="9.75" customHeight="1" s="12">
      <c r="A4401" s="11" t="inlineStr">
        <is>
          <t>SO - 0005003</t>
        </is>
      </c>
      <c r="B4401" s="11" t="inlineStr">
        <is>
          <t>Distributor</t>
        </is>
      </c>
      <c r="C4401" s="11" t="inlineStr">
        <is>
          <t>WARE-NMK1003</t>
        </is>
      </c>
      <c r="D4401" s="6" t="n">
        <v>43700</v>
      </c>
      <c r="E4401" s="6" t="n">
        <v>43835</v>
      </c>
      <c r="F4401" s="6" t="n">
        <v>43860</v>
      </c>
      <c r="G4401" s="6" t="n">
        <v>43864</v>
      </c>
      <c r="H4401" s="11" t="inlineStr">
        <is>
          <t>USD</t>
        </is>
      </c>
      <c r="I4401" s="11" t="n">
        <v>25</v>
      </c>
      <c r="J4401" s="11" t="n">
        <v>11</v>
      </c>
      <c r="K4401" s="11" t="n">
        <v>192</v>
      </c>
      <c r="L4401" s="11" t="n">
        <v>26</v>
      </c>
      <c r="M4401" s="11" t="n">
        <v>8</v>
      </c>
      <c r="N4401" s="11" t="n">
        <v>0.1</v>
      </c>
      <c r="O4401" s="7" t="n">
        <v>3865.9</v>
      </c>
      <c r="P4401" s="7" t="n">
        <v>2396.858</v>
      </c>
      <c r="Q4401" s="7">
        <f>text(E4401,"ddd")</f>
        <v/>
      </c>
      <c r="R4401" s="7">
        <f>G4401-F4401</f>
        <v/>
      </c>
      <c r="S4401" s="7">
        <f>E4401-D4401</f>
        <v/>
      </c>
      <c r="T4401" s="7">
        <f>O4401*M4401</f>
        <v/>
      </c>
      <c r="U4401" s="7">
        <f>T4401*N4401</f>
        <v/>
      </c>
      <c r="V4401" s="7">
        <f>T4401-U4401-(P4401*M4401)</f>
        <v/>
      </c>
      <c r="W4401" s="7">
        <f>VLOOKUP(L4401,'Products Sheet'!$A:$B,2,FALSE)</f>
        <v/>
      </c>
      <c r="X4401" s="7" t="n"/>
      <c r="Y4401" s="7" t="n"/>
      <c r="Z4401" s="7" t="n"/>
      <c r="AA4401" s="7" t="n"/>
      <c r="AB4401" s="7" t="n"/>
      <c r="AC4401" s="7" t="n"/>
    </row>
    <row r="4402" ht="9.75" customHeight="1" s="12">
      <c r="A4402" s="11" t="inlineStr">
        <is>
          <t>SO - 0005054</t>
        </is>
      </c>
      <c r="B4402" s="11" t="inlineStr">
        <is>
          <t>In-Store</t>
        </is>
      </c>
      <c r="C4402" s="11" t="inlineStr">
        <is>
          <t>WARE-XYS1001</t>
        </is>
      </c>
      <c r="D4402" s="6" t="n">
        <v>43800</v>
      </c>
      <c r="E4402" s="6" t="n">
        <v>43840</v>
      </c>
      <c r="F4402" s="6" t="n">
        <v>43854</v>
      </c>
      <c r="G4402" s="6" t="n">
        <v>43858</v>
      </c>
      <c r="H4402" s="11" t="inlineStr">
        <is>
          <t>USD</t>
        </is>
      </c>
      <c r="I4402" s="11" t="n">
        <v>1</v>
      </c>
      <c r="J4402" s="11" t="n">
        <v>43</v>
      </c>
      <c r="K4402" s="11" t="n">
        <v>42</v>
      </c>
      <c r="L4402" s="11" t="n">
        <v>26</v>
      </c>
      <c r="M4402" s="11" t="n">
        <v>1</v>
      </c>
      <c r="N4402" s="11" t="n">
        <v>0.05</v>
      </c>
      <c r="O4402" s="7" t="n">
        <v>2633.1</v>
      </c>
      <c r="P4402" s="7" t="n">
        <v>1895.832</v>
      </c>
      <c r="Q4402" s="7">
        <f>text(E4402,"ddd")</f>
        <v/>
      </c>
      <c r="R4402" s="7">
        <f>G4402-F4402</f>
        <v/>
      </c>
      <c r="S4402" s="7">
        <f>E4402-D4402</f>
        <v/>
      </c>
      <c r="T4402" s="7">
        <f>O4402*M4402</f>
        <v/>
      </c>
      <c r="U4402" s="7">
        <f>T4402*N4402</f>
        <v/>
      </c>
      <c r="V4402" s="7">
        <f>T4402-U4402-(P4402*M4402)</f>
        <v/>
      </c>
      <c r="W4402" s="7">
        <f>VLOOKUP(L4402,'Products Sheet'!$A:$B,2,FALSE)</f>
        <v/>
      </c>
      <c r="X4402" s="7" t="n"/>
      <c r="Y4402" s="7" t="n"/>
      <c r="Z4402" s="7" t="n"/>
      <c r="AA4402" s="7" t="n"/>
      <c r="AB4402" s="7" t="n"/>
      <c r="AC4402" s="7" t="n"/>
    </row>
    <row r="4403" ht="9.75" customHeight="1" s="12">
      <c r="A4403" s="11" t="inlineStr">
        <is>
          <t>SO - 0005138</t>
        </is>
      </c>
      <c r="B4403" s="11" t="inlineStr">
        <is>
          <t>Wholesale</t>
        </is>
      </c>
      <c r="C4403" s="11" t="inlineStr">
        <is>
          <t>WARE-MKL1006</t>
        </is>
      </c>
      <c r="D4403" s="6" t="n">
        <v>43700</v>
      </c>
      <c r="E4403" s="6" t="n">
        <v>43849</v>
      </c>
      <c r="F4403" s="6" t="n">
        <v>43863</v>
      </c>
      <c r="G4403" s="6" t="n">
        <v>43866</v>
      </c>
      <c r="H4403" s="11" t="inlineStr">
        <is>
          <t>USD</t>
        </is>
      </c>
      <c r="I4403" s="11" t="n">
        <v>28</v>
      </c>
      <c r="J4403" s="11" t="n">
        <v>8</v>
      </c>
      <c r="K4403" s="11" t="n">
        <v>340</v>
      </c>
      <c r="L4403" s="11" t="n">
        <v>26</v>
      </c>
      <c r="M4403" s="11" t="n">
        <v>3</v>
      </c>
      <c r="N4403" s="11" t="n">
        <v>0.075</v>
      </c>
      <c r="O4403" s="7" t="n">
        <v>5540.900000000001</v>
      </c>
      <c r="P4403" s="7" t="n">
        <v>2437.996</v>
      </c>
      <c r="Q4403" s="7">
        <f>text(E4403,"ddd")</f>
        <v/>
      </c>
      <c r="R4403" s="7">
        <f>G4403-F4403</f>
        <v/>
      </c>
      <c r="S4403" s="7">
        <f>E4403-D4403</f>
        <v/>
      </c>
      <c r="T4403" s="7">
        <f>O4403*M4403</f>
        <v/>
      </c>
      <c r="U4403" s="7">
        <f>T4403*N4403</f>
        <v/>
      </c>
      <c r="V4403" s="7">
        <f>T4403-U4403-(P4403*M4403)</f>
        <v/>
      </c>
      <c r="W4403" s="7">
        <f>VLOOKUP(L4403,'Products Sheet'!$A:$B,2,FALSE)</f>
        <v/>
      </c>
      <c r="X4403" s="7" t="n"/>
      <c r="Y4403" s="7" t="n"/>
      <c r="Z4403" s="7" t="n"/>
      <c r="AA4403" s="7" t="n"/>
      <c r="AB4403" s="7" t="n"/>
      <c r="AC4403" s="7" t="n"/>
    </row>
    <row r="4404" ht="9.75" customHeight="1" s="12">
      <c r="A4404" s="11" t="inlineStr">
        <is>
          <t>SO - 0005140</t>
        </is>
      </c>
      <c r="B4404" s="11" t="inlineStr">
        <is>
          <t>In-Store</t>
        </is>
      </c>
      <c r="C4404" s="11" t="inlineStr">
        <is>
          <t>WARE-XYS1001</t>
        </is>
      </c>
      <c r="D4404" s="6" t="n">
        <v>43700</v>
      </c>
      <c r="E4404" s="6" t="n">
        <v>43849</v>
      </c>
      <c r="F4404" s="6" t="n">
        <v>43866</v>
      </c>
      <c r="G4404" s="6" t="n">
        <v>43876</v>
      </c>
      <c r="H4404" s="11" t="inlineStr">
        <is>
          <t>USD</t>
        </is>
      </c>
      <c r="I4404" s="11" t="n">
        <v>2</v>
      </c>
      <c r="J4404" s="11" t="n">
        <v>6</v>
      </c>
      <c r="K4404" s="11" t="n">
        <v>51</v>
      </c>
      <c r="L4404" s="11" t="n">
        <v>26</v>
      </c>
      <c r="M4404" s="11" t="n">
        <v>5</v>
      </c>
      <c r="N4404" s="11" t="n">
        <v>0.05</v>
      </c>
      <c r="O4404" s="7" t="n">
        <v>1125.6</v>
      </c>
      <c r="P4404" s="7" t="n">
        <v>506.5200000000001</v>
      </c>
      <c r="Q4404" s="7">
        <f>text(E4404,"ddd")</f>
        <v/>
      </c>
      <c r="R4404" s="7">
        <f>G4404-F4404</f>
        <v/>
      </c>
      <c r="S4404" s="7">
        <f>E4404-D4404</f>
        <v/>
      </c>
      <c r="T4404" s="7">
        <f>O4404*M4404</f>
        <v/>
      </c>
      <c r="U4404" s="7">
        <f>T4404*N4404</f>
        <v/>
      </c>
      <c r="V4404" s="7">
        <f>T4404-U4404-(P4404*M4404)</f>
        <v/>
      </c>
      <c r="W4404" s="7">
        <f>VLOOKUP(L4404,'Products Sheet'!$A:$B,2,FALSE)</f>
        <v/>
      </c>
      <c r="X4404" s="7" t="n"/>
      <c r="Y4404" s="7" t="n"/>
      <c r="Z4404" s="7" t="n"/>
      <c r="AA4404" s="7" t="n"/>
      <c r="AB4404" s="7" t="n"/>
      <c r="AC4404" s="7" t="n"/>
    </row>
    <row r="4405" ht="9.75" customHeight="1" s="12">
      <c r="A4405" s="11" t="inlineStr">
        <is>
          <t>SO - 0005150</t>
        </is>
      </c>
      <c r="B4405" s="11" t="inlineStr">
        <is>
          <t>Distributor</t>
        </is>
      </c>
      <c r="C4405" s="11" t="inlineStr">
        <is>
          <t>WARE-NBV1002</t>
        </is>
      </c>
      <c r="D4405" s="6" t="n">
        <v>43800</v>
      </c>
      <c r="E4405" s="6" t="n">
        <v>43850</v>
      </c>
      <c r="F4405" s="6" t="n">
        <v>43853</v>
      </c>
      <c r="G4405" s="6" t="n">
        <v>43857</v>
      </c>
      <c r="H4405" s="11" t="inlineStr">
        <is>
          <t>USD</t>
        </is>
      </c>
      <c r="I4405" s="11" t="n">
        <v>22</v>
      </c>
      <c r="J4405" s="11" t="n">
        <v>50</v>
      </c>
      <c r="K4405" s="11" t="n">
        <v>79</v>
      </c>
      <c r="L4405" s="11" t="n">
        <v>26</v>
      </c>
      <c r="M4405" s="11" t="n">
        <v>6</v>
      </c>
      <c r="N4405" s="11" t="n">
        <v>0.1</v>
      </c>
      <c r="O4405" s="7" t="n">
        <v>1125.6</v>
      </c>
      <c r="P4405" s="7" t="n">
        <v>607.8240000000001</v>
      </c>
      <c r="Q4405" s="7">
        <f>text(E4405,"ddd")</f>
        <v/>
      </c>
      <c r="R4405" s="7">
        <f>G4405-F4405</f>
        <v/>
      </c>
      <c r="S4405" s="7">
        <f>E4405-D4405</f>
        <v/>
      </c>
      <c r="T4405" s="7">
        <f>O4405*M4405</f>
        <v/>
      </c>
      <c r="U4405" s="7">
        <f>T4405*N4405</f>
        <v/>
      </c>
      <c r="V4405" s="7">
        <f>T4405-U4405-(P4405*M4405)</f>
        <v/>
      </c>
      <c r="W4405" s="7">
        <f>VLOOKUP(L4405,'Products Sheet'!$A:$B,2,FALSE)</f>
        <v/>
      </c>
      <c r="X4405" s="7" t="n"/>
      <c r="Y4405" s="7" t="n"/>
      <c r="Z4405" s="7" t="n"/>
      <c r="AA4405" s="7" t="n"/>
      <c r="AB4405" s="7" t="n"/>
      <c r="AC4405" s="7" t="n"/>
    </row>
    <row r="4406" ht="9.75" customHeight="1" s="12">
      <c r="A4406" s="11" t="inlineStr">
        <is>
          <t>SO - 0005201</t>
        </is>
      </c>
      <c r="B4406" s="11" t="inlineStr">
        <is>
          <t>In-Store</t>
        </is>
      </c>
      <c r="C4406" s="11" t="inlineStr">
        <is>
          <t>WARE-UHY1004</t>
        </is>
      </c>
      <c r="D4406" s="6" t="n">
        <v>43700</v>
      </c>
      <c r="E4406" s="6" t="n">
        <v>43856</v>
      </c>
      <c r="F4406" s="6" t="n">
        <v>43877</v>
      </c>
      <c r="G4406" s="6" t="n">
        <v>43887</v>
      </c>
      <c r="H4406" s="11" t="inlineStr">
        <is>
          <t>USD</t>
        </is>
      </c>
      <c r="I4406" s="11" t="n">
        <v>1</v>
      </c>
      <c r="J4406" s="11" t="n">
        <v>15</v>
      </c>
      <c r="K4406" s="11" t="n">
        <v>244</v>
      </c>
      <c r="L4406" s="11" t="n">
        <v>26</v>
      </c>
      <c r="M4406" s="11" t="n">
        <v>5</v>
      </c>
      <c r="N4406" s="11" t="n">
        <v>0.075</v>
      </c>
      <c r="O4406" s="7" t="n">
        <v>1045.2</v>
      </c>
      <c r="P4406" s="7" t="n">
        <v>836.1600000000001</v>
      </c>
      <c r="Q4406" s="7">
        <f>text(E4406,"ddd")</f>
        <v/>
      </c>
      <c r="R4406" s="7">
        <f>G4406-F4406</f>
        <v/>
      </c>
      <c r="S4406" s="7">
        <f>E4406-D4406</f>
        <v/>
      </c>
      <c r="T4406" s="7">
        <f>O4406*M4406</f>
        <v/>
      </c>
      <c r="U4406" s="7">
        <f>T4406*N4406</f>
        <v/>
      </c>
      <c r="V4406" s="7">
        <f>T4406-U4406-(P4406*M4406)</f>
        <v/>
      </c>
      <c r="W4406" s="7">
        <f>VLOOKUP(L4406,'Products Sheet'!$A:$B,2,FALSE)</f>
        <v/>
      </c>
      <c r="X4406" s="7" t="n"/>
      <c r="Y4406" s="7" t="n"/>
      <c r="Z4406" s="7" t="n"/>
      <c r="AA4406" s="7" t="n"/>
      <c r="AB4406" s="7" t="n"/>
      <c r="AC4406" s="7" t="n"/>
    </row>
    <row r="4407" ht="9.75" customHeight="1" s="12">
      <c r="A4407" s="11" t="inlineStr">
        <is>
          <t>SO - 0005345</t>
        </is>
      </c>
      <c r="B4407" s="11" t="inlineStr">
        <is>
          <t>In-Store</t>
        </is>
      </c>
      <c r="C4407" s="11" t="inlineStr">
        <is>
          <t>WARE-PUJ1005</t>
        </is>
      </c>
      <c r="D4407" s="6" t="n">
        <v>43800</v>
      </c>
      <c r="E4407" s="6" t="n">
        <v>43874</v>
      </c>
      <c r="F4407" s="6" t="n">
        <v>43896</v>
      </c>
      <c r="G4407" s="6" t="n">
        <v>43901</v>
      </c>
      <c r="H4407" s="11" t="inlineStr">
        <is>
          <t>USD</t>
        </is>
      </c>
      <c r="I4407" s="11" t="n">
        <v>4</v>
      </c>
      <c r="J4407" s="11" t="n">
        <v>49</v>
      </c>
      <c r="K4407" s="11" t="n">
        <v>323</v>
      </c>
      <c r="L4407" s="11" t="n">
        <v>26</v>
      </c>
      <c r="M4407" s="11" t="n">
        <v>4</v>
      </c>
      <c r="N4407" s="11" t="n">
        <v>0.075</v>
      </c>
      <c r="O4407" s="7" t="n">
        <v>268</v>
      </c>
      <c r="P4407" s="7" t="n">
        <v>136.68</v>
      </c>
      <c r="Q4407" s="7">
        <f>text(E4407,"ddd")</f>
        <v/>
      </c>
      <c r="R4407" s="7">
        <f>G4407-F4407</f>
        <v/>
      </c>
      <c r="S4407" s="7">
        <f>E4407-D4407</f>
        <v/>
      </c>
      <c r="T4407" s="7">
        <f>O4407*M4407</f>
        <v/>
      </c>
      <c r="U4407" s="7">
        <f>T4407*N4407</f>
        <v/>
      </c>
      <c r="V4407" s="7">
        <f>T4407-U4407-(P4407*M4407)</f>
        <v/>
      </c>
      <c r="W4407" s="7">
        <f>VLOOKUP(L4407,'Products Sheet'!$A:$B,2,FALSE)</f>
        <v/>
      </c>
      <c r="X4407" s="7" t="n"/>
      <c r="Y4407" s="7" t="n"/>
      <c r="Z4407" s="7" t="n"/>
      <c r="AA4407" s="7" t="n"/>
      <c r="AB4407" s="7" t="n"/>
      <c r="AC4407" s="7" t="n"/>
    </row>
    <row r="4408" ht="9.75" customHeight="1" s="12">
      <c r="A4408" s="11" t="inlineStr">
        <is>
          <t>SO - 0005393</t>
        </is>
      </c>
      <c r="B4408" s="11" t="inlineStr">
        <is>
          <t>In-Store</t>
        </is>
      </c>
      <c r="C4408" s="11" t="inlineStr">
        <is>
          <t>WARE-NMK1003</t>
        </is>
      </c>
      <c r="D4408" s="6" t="n">
        <v>43800</v>
      </c>
      <c r="E4408" s="6" t="n">
        <v>43880</v>
      </c>
      <c r="F4408" s="6" t="n">
        <v>43895</v>
      </c>
      <c r="G4408" s="6" t="n">
        <v>43904</v>
      </c>
      <c r="H4408" s="11" t="inlineStr">
        <is>
          <t>USD</t>
        </is>
      </c>
      <c r="I4408" s="11" t="n">
        <v>6</v>
      </c>
      <c r="J4408" s="11" t="n">
        <v>48</v>
      </c>
      <c r="K4408" s="11" t="n">
        <v>88</v>
      </c>
      <c r="L4408" s="11" t="n">
        <v>26</v>
      </c>
      <c r="M4408" s="11" t="n">
        <v>8</v>
      </c>
      <c r="N4408" s="11" t="n">
        <v>0.1</v>
      </c>
      <c r="O4408" s="7" t="n">
        <v>951.4</v>
      </c>
      <c r="P4408" s="7" t="n">
        <v>732.578</v>
      </c>
      <c r="Q4408" s="7">
        <f>text(E4408,"ddd")</f>
        <v/>
      </c>
      <c r="R4408" s="7">
        <f>G4408-F4408</f>
        <v/>
      </c>
      <c r="S4408" s="7">
        <f>E4408-D4408</f>
        <v/>
      </c>
      <c r="T4408" s="7">
        <f>O4408*M4408</f>
        <v/>
      </c>
      <c r="U4408" s="7">
        <f>T4408*N4408</f>
        <v/>
      </c>
      <c r="V4408" s="7">
        <f>T4408-U4408-(P4408*M4408)</f>
        <v/>
      </c>
      <c r="W4408" s="7">
        <f>VLOOKUP(L4408,'Products Sheet'!$A:$B,2,FALSE)</f>
        <v/>
      </c>
      <c r="X4408" s="7" t="n"/>
      <c r="Y4408" s="7" t="n"/>
      <c r="Z4408" s="7" t="n"/>
      <c r="AA4408" s="7" t="n"/>
      <c r="AB4408" s="7" t="n"/>
      <c r="AC4408" s="7" t="n"/>
    </row>
    <row r="4409" ht="9.75" customHeight="1" s="12">
      <c r="A4409" s="11" t="inlineStr">
        <is>
          <t>SO - 0005476</t>
        </is>
      </c>
      <c r="B4409" s="11" t="inlineStr">
        <is>
          <t>In-Store</t>
        </is>
      </c>
      <c r="C4409" s="11" t="inlineStr">
        <is>
          <t>WARE-MKL1006</t>
        </is>
      </c>
      <c r="D4409" s="6" t="n">
        <v>43800</v>
      </c>
      <c r="E4409" s="6" t="n">
        <v>43887</v>
      </c>
      <c r="F4409" s="6" t="n">
        <v>43900</v>
      </c>
      <c r="G4409" s="6" t="n">
        <v>43906</v>
      </c>
      <c r="H4409" s="11" t="inlineStr">
        <is>
          <t>USD</t>
        </is>
      </c>
      <c r="I4409" s="11" t="n">
        <v>2</v>
      </c>
      <c r="J4409" s="11" t="n">
        <v>29</v>
      </c>
      <c r="K4409" s="11" t="n">
        <v>364</v>
      </c>
      <c r="L4409" s="11" t="n">
        <v>26</v>
      </c>
      <c r="M4409" s="11" t="n">
        <v>6</v>
      </c>
      <c r="N4409" s="11" t="n">
        <v>0.05</v>
      </c>
      <c r="O4409" s="7" t="n">
        <v>1072</v>
      </c>
      <c r="P4409" s="7" t="n">
        <v>493.12</v>
      </c>
      <c r="Q4409" s="7">
        <f>text(E4409,"ddd")</f>
        <v/>
      </c>
      <c r="R4409" s="7">
        <f>G4409-F4409</f>
        <v/>
      </c>
      <c r="S4409" s="7">
        <f>E4409-D4409</f>
        <v/>
      </c>
      <c r="T4409" s="7">
        <f>O4409*M4409</f>
        <v/>
      </c>
      <c r="U4409" s="7">
        <f>T4409*N4409</f>
        <v/>
      </c>
      <c r="V4409" s="7">
        <f>T4409-U4409-(P4409*M4409)</f>
        <v/>
      </c>
      <c r="W4409" s="7">
        <f>VLOOKUP(L4409,'Products Sheet'!$A:$B,2,FALSE)</f>
        <v/>
      </c>
      <c r="X4409" s="7" t="n"/>
      <c r="Y4409" s="7" t="n"/>
      <c r="Z4409" s="7" t="n"/>
      <c r="AA4409" s="7" t="n"/>
      <c r="AB4409" s="7" t="n"/>
      <c r="AC4409" s="7" t="n"/>
    </row>
    <row r="4410" ht="9.75" customHeight="1" s="12">
      <c r="A4410" s="11" t="inlineStr">
        <is>
          <t>SO - 0005495</t>
        </is>
      </c>
      <c r="B4410" s="11" t="inlineStr">
        <is>
          <t>In-Store</t>
        </is>
      </c>
      <c r="C4410" s="11" t="inlineStr">
        <is>
          <t>WARE-UHY1004</t>
        </is>
      </c>
      <c r="D4410" s="6" t="n">
        <v>43800</v>
      </c>
      <c r="E4410" s="6" t="n">
        <v>43889</v>
      </c>
      <c r="F4410" s="6" t="n">
        <v>43908</v>
      </c>
      <c r="G4410" s="6" t="n">
        <v>43914</v>
      </c>
      <c r="H4410" s="11" t="inlineStr">
        <is>
          <t>USD</t>
        </is>
      </c>
      <c r="I4410" s="11" t="n">
        <v>12</v>
      </c>
      <c r="J4410" s="11" t="n">
        <v>9</v>
      </c>
      <c r="K4410" s="11" t="n">
        <v>247</v>
      </c>
      <c r="L4410" s="11" t="n">
        <v>26</v>
      </c>
      <c r="M4410" s="11" t="n">
        <v>1</v>
      </c>
      <c r="N4410" s="11" t="n">
        <v>0.075</v>
      </c>
      <c r="O4410" s="7" t="n">
        <v>2358.4</v>
      </c>
      <c r="P4410" s="7" t="n">
        <v>990.528</v>
      </c>
      <c r="Q4410" s="7">
        <f>text(E4410,"ddd")</f>
        <v/>
      </c>
      <c r="R4410" s="7">
        <f>G4410-F4410</f>
        <v/>
      </c>
      <c r="S4410" s="7">
        <f>E4410-D4410</f>
        <v/>
      </c>
      <c r="T4410" s="7">
        <f>O4410*M4410</f>
        <v/>
      </c>
      <c r="U4410" s="7">
        <f>T4410*N4410</f>
        <v/>
      </c>
      <c r="V4410" s="7">
        <f>T4410-U4410-(P4410*M4410)</f>
        <v/>
      </c>
      <c r="W4410" s="7">
        <f>VLOOKUP(L4410,'Products Sheet'!$A:$B,2,FALSE)</f>
        <v/>
      </c>
      <c r="X4410" s="7" t="n"/>
      <c r="Y4410" s="7" t="n"/>
      <c r="Z4410" s="7" t="n"/>
      <c r="AA4410" s="7" t="n"/>
      <c r="AB4410" s="7" t="n"/>
      <c r="AC4410" s="7" t="n"/>
    </row>
    <row r="4411" ht="9.75" customHeight="1" s="12">
      <c r="A4411" s="11" t="inlineStr">
        <is>
          <t>SO - 0005568</t>
        </is>
      </c>
      <c r="B4411" s="11" t="inlineStr">
        <is>
          <t>In-Store</t>
        </is>
      </c>
      <c r="C4411" s="11" t="inlineStr">
        <is>
          <t>WARE-NMK1003</t>
        </is>
      </c>
      <c r="D4411" s="6" t="n">
        <v>43800</v>
      </c>
      <c r="E4411" s="6" t="n">
        <v>43898</v>
      </c>
      <c r="F4411" s="6" t="n">
        <v>43919</v>
      </c>
      <c r="G4411" s="6" t="n">
        <v>43921</v>
      </c>
      <c r="H4411" s="11" t="inlineStr">
        <is>
          <t>USD</t>
        </is>
      </c>
      <c r="I4411" s="11" t="n">
        <v>11</v>
      </c>
      <c r="J4411" s="11" t="n">
        <v>4</v>
      </c>
      <c r="K4411" s="11" t="n">
        <v>147</v>
      </c>
      <c r="L4411" s="11" t="n">
        <v>26</v>
      </c>
      <c r="M4411" s="11" t="n">
        <v>5</v>
      </c>
      <c r="N4411" s="11" t="n">
        <v>0.075</v>
      </c>
      <c r="O4411" s="7" t="n">
        <v>1058.6</v>
      </c>
      <c r="P4411" s="7" t="n">
        <v>539.8860000000001</v>
      </c>
      <c r="Q4411" s="7">
        <f>text(E4411,"ddd")</f>
        <v/>
      </c>
      <c r="R4411" s="7">
        <f>G4411-F4411</f>
        <v/>
      </c>
      <c r="S4411" s="7">
        <f>E4411-D4411</f>
        <v/>
      </c>
      <c r="T4411" s="7">
        <f>O4411*M4411</f>
        <v/>
      </c>
      <c r="U4411" s="7">
        <f>T4411*N4411</f>
        <v/>
      </c>
      <c r="V4411" s="7">
        <f>T4411-U4411-(P4411*M4411)</f>
        <v/>
      </c>
      <c r="W4411" s="7">
        <f>VLOOKUP(L4411,'Products Sheet'!$A:$B,2,FALSE)</f>
        <v/>
      </c>
      <c r="X4411" s="7" t="n"/>
      <c r="Y4411" s="7" t="n"/>
      <c r="Z4411" s="7" t="n"/>
      <c r="AA4411" s="7" t="n"/>
      <c r="AB4411" s="7" t="n"/>
      <c r="AC4411" s="7" t="n"/>
    </row>
    <row r="4412" ht="9.75" customHeight="1" s="12">
      <c r="A4412" s="11" t="inlineStr">
        <is>
          <t>SO - 0005634</t>
        </is>
      </c>
      <c r="B4412" s="11" t="inlineStr">
        <is>
          <t>Wholesale</t>
        </is>
      </c>
      <c r="C4412" s="11" t="inlineStr">
        <is>
          <t>WARE-NMK1003</t>
        </is>
      </c>
      <c r="D4412" s="6" t="n">
        <v>43800</v>
      </c>
      <c r="E4412" s="6" t="n">
        <v>43907</v>
      </c>
      <c r="F4412" s="6" t="n">
        <v>43924</v>
      </c>
      <c r="G4412" s="6" t="n">
        <v>43934</v>
      </c>
      <c r="H4412" s="11" t="inlineStr">
        <is>
          <t>USD</t>
        </is>
      </c>
      <c r="I4412" s="11" t="n">
        <v>26</v>
      </c>
      <c r="J4412" s="11" t="n">
        <v>46</v>
      </c>
      <c r="K4412" s="11" t="n">
        <v>111</v>
      </c>
      <c r="L4412" s="11" t="n">
        <v>26</v>
      </c>
      <c r="M4412" s="11" t="n">
        <v>2</v>
      </c>
      <c r="N4412" s="11" t="n">
        <v>0.2</v>
      </c>
      <c r="O4412" s="7" t="n">
        <v>3872.6</v>
      </c>
      <c r="P4412" s="7" t="n">
        <v>1703.944</v>
      </c>
      <c r="Q4412" s="7">
        <f>text(E4412,"ddd")</f>
        <v/>
      </c>
      <c r="R4412" s="7">
        <f>G4412-F4412</f>
        <v/>
      </c>
      <c r="S4412" s="7">
        <f>E4412-D4412</f>
        <v/>
      </c>
      <c r="T4412" s="7">
        <f>O4412*M4412</f>
        <v/>
      </c>
      <c r="U4412" s="7">
        <f>T4412*N4412</f>
        <v/>
      </c>
      <c r="V4412" s="7">
        <f>T4412-U4412-(P4412*M4412)</f>
        <v/>
      </c>
      <c r="W4412" s="7">
        <f>VLOOKUP(L4412,'Products Sheet'!$A:$B,2,FALSE)</f>
        <v/>
      </c>
      <c r="X4412" s="7" t="n"/>
      <c r="Y4412" s="7" t="n"/>
      <c r="Z4412" s="7" t="n"/>
      <c r="AA4412" s="7" t="n"/>
      <c r="AB4412" s="7" t="n"/>
      <c r="AC4412" s="7" t="n"/>
    </row>
    <row r="4413" ht="9.75" customHeight="1" s="12">
      <c r="A4413" s="11" t="inlineStr">
        <is>
          <t>SO - 0005715</t>
        </is>
      </c>
      <c r="B4413" s="11" t="inlineStr">
        <is>
          <t>Distributor</t>
        </is>
      </c>
      <c r="C4413" s="11" t="inlineStr">
        <is>
          <t>WARE-MKL1006</t>
        </is>
      </c>
      <c r="D4413" s="6" t="n">
        <v>43800</v>
      </c>
      <c r="E4413" s="6" t="n">
        <v>43918</v>
      </c>
      <c r="F4413" s="6" t="n">
        <v>43925</v>
      </c>
      <c r="G4413" s="6" t="n">
        <v>43932</v>
      </c>
      <c r="H4413" s="11" t="inlineStr">
        <is>
          <t>USD</t>
        </is>
      </c>
      <c r="I4413" s="11" t="n">
        <v>25</v>
      </c>
      <c r="J4413" s="11" t="n">
        <v>13</v>
      </c>
      <c r="K4413" s="11" t="n">
        <v>340</v>
      </c>
      <c r="L4413" s="11" t="n">
        <v>26</v>
      </c>
      <c r="M4413" s="11" t="n">
        <v>8</v>
      </c>
      <c r="N4413" s="11" t="n">
        <v>0.05</v>
      </c>
      <c r="O4413" s="7" t="n">
        <v>187.6</v>
      </c>
      <c r="P4413" s="7" t="n">
        <v>116.312</v>
      </c>
      <c r="Q4413" s="7">
        <f>text(E4413,"ddd")</f>
        <v/>
      </c>
      <c r="R4413" s="7">
        <f>G4413-F4413</f>
        <v/>
      </c>
      <c r="S4413" s="7">
        <f>E4413-D4413</f>
        <v/>
      </c>
      <c r="T4413" s="7">
        <f>O4413*M4413</f>
        <v/>
      </c>
      <c r="U4413" s="7">
        <f>T4413*N4413</f>
        <v/>
      </c>
      <c r="V4413" s="7">
        <f>T4413-U4413-(P4413*M4413)</f>
        <v/>
      </c>
      <c r="W4413" s="7">
        <f>VLOOKUP(L4413,'Products Sheet'!$A:$B,2,FALSE)</f>
        <v/>
      </c>
      <c r="X4413" s="7" t="n"/>
      <c r="Y4413" s="7" t="n"/>
      <c r="Z4413" s="7" t="n"/>
      <c r="AA4413" s="7" t="n"/>
      <c r="AB4413" s="7" t="n"/>
      <c r="AC4413" s="7" t="n"/>
    </row>
    <row r="4414" ht="9.75" customHeight="1" s="12">
      <c r="A4414" s="11" t="inlineStr">
        <is>
          <t>SO - 0005837</t>
        </is>
      </c>
      <c r="B4414" s="11" t="inlineStr">
        <is>
          <t>Distributor</t>
        </is>
      </c>
      <c r="C4414" s="11" t="inlineStr">
        <is>
          <t>WARE-MKL1006</t>
        </is>
      </c>
      <c r="D4414" s="6" t="n">
        <v>43800</v>
      </c>
      <c r="E4414" s="6" t="n">
        <v>43931</v>
      </c>
      <c r="F4414" s="6" t="n">
        <v>43937</v>
      </c>
      <c r="G4414" s="6" t="n">
        <v>43939</v>
      </c>
      <c r="H4414" s="11" t="inlineStr">
        <is>
          <t>USD</t>
        </is>
      </c>
      <c r="I4414" s="11" t="n">
        <v>22</v>
      </c>
      <c r="J4414" s="11" t="n">
        <v>41</v>
      </c>
      <c r="K4414" s="11" t="n">
        <v>339</v>
      </c>
      <c r="L4414" s="11" t="n">
        <v>26</v>
      </c>
      <c r="M4414" s="11" t="n">
        <v>8</v>
      </c>
      <c r="N4414" s="11" t="n">
        <v>0.075</v>
      </c>
      <c r="O4414" s="7" t="n">
        <v>1246.2</v>
      </c>
      <c r="P4414" s="7" t="n">
        <v>660.4860000000001</v>
      </c>
      <c r="Q4414" s="7">
        <f>text(E4414,"ddd")</f>
        <v/>
      </c>
      <c r="R4414" s="7">
        <f>G4414-F4414</f>
        <v/>
      </c>
      <c r="S4414" s="7">
        <f>E4414-D4414</f>
        <v/>
      </c>
      <c r="T4414" s="7">
        <f>O4414*M4414</f>
        <v/>
      </c>
      <c r="U4414" s="7">
        <f>T4414*N4414</f>
        <v/>
      </c>
      <c r="V4414" s="7">
        <f>T4414-U4414-(P4414*M4414)</f>
        <v/>
      </c>
      <c r="W4414" s="7">
        <f>VLOOKUP(L4414,'Products Sheet'!$A:$B,2,FALSE)</f>
        <v/>
      </c>
      <c r="X4414" s="7" t="n"/>
      <c r="Y4414" s="7" t="n"/>
      <c r="Z4414" s="7" t="n"/>
      <c r="AA4414" s="7" t="n"/>
      <c r="AB4414" s="7" t="n"/>
      <c r="AC4414" s="7" t="n"/>
    </row>
    <row r="4415" ht="9.75" customHeight="1" s="12">
      <c r="A4415" s="11" t="inlineStr">
        <is>
          <t>SO - 0005854</t>
        </is>
      </c>
      <c r="B4415" s="11" t="inlineStr">
        <is>
          <t>Online</t>
        </is>
      </c>
      <c r="C4415" s="11" t="inlineStr">
        <is>
          <t>WARE-PUJ1005</t>
        </is>
      </c>
      <c r="D4415" s="6" t="n">
        <v>43800</v>
      </c>
      <c r="E4415" s="6" t="n">
        <v>43933</v>
      </c>
      <c r="F4415" s="6" t="n">
        <v>43955</v>
      </c>
      <c r="G4415" s="6" t="n">
        <v>43961</v>
      </c>
      <c r="H4415" s="11" t="inlineStr">
        <is>
          <t>USD</t>
        </is>
      </c>
      <c r="I4415" s="11" t="n">
        <v>16</v>
      </c>
      <c r="J4415" s="11" t="n">
        <v>50</v>
      </c>
      <c r="K4415" s="11" t="n">
        <v>315</v>
      </c>
      <c r="L4415" s="11" t="n">
        <v>26</v>
      </c>
      <c r="M4415" s="11" t="n">
        <v>1</v>
      </c>
      <c r="N4415" s="11" t="n">
        <v>0.05</v>
      </c>
      <c r="O4415" s="7" t="n">
        <v>2338.3</v>
      </c>
      <c r="P4415" s="7" t="n">
        <v>1215.916</v>
      </c>
      <c r="Q4415" s="7">
        <f>text(E4415,"ddd")</f>
        <v/>
      </c>
      <c r="R4415" s="7">
        <f>G4415-F4415</f>
        <v/>
      </c>
      <c r="S4415" s="7">
        <f>E4415-D4415</f>
        <v/>
      </c>
      <c r="T4415" s="7">
        <f>O4415*M4415</f>
        <v/>
      </c>
      <c r="U4415" s="7">
        <f>T4415*N4415</f>
        <v/>
      </c>
      <c r="V4415" s="7">
        <f>T4415-U4415-(P4415*M4415)</f>
        <v/>
      </c>
      <c r="W4415" s="7">
        <f>VLOOKUP(L4415,'Products Sheet'!$A:$B,2,FALSE)</f>
        <v/>
      </c>
      <c r="X4415" s="7" t="n"/>
      <c r="Y4415" s="7" t="n"/>
      <c r="Z4415" s="7" t="n"/>
      <c r="AA4415" s="7" t="n"/>
      <c r="AB4415" s="7" t="n"/>
      <c r="AC4415" s="7" t="n"/>
    </row>
    <row r="4416" ht="9.75" customHeight="1" s="12">
      <c r="A4416" s="11" t="inlineStr">
        <is>
          <t>SO - 0005891</t>
        </is>
      </c>
      <c r="B4416" s="11" t="inlineStr">
        <is>
          <t>Online</t>
        </is>
      </c>
      <c r="C4416" s="11" t="inlineStr">
        <is>
          <t>WARE-NBV1002</t>
        </is>
      </c>
      <c r="D4416" s="6" t="n">
        <v>43800</v>
      </c>
      <c r="E4416" s="6" t="n">
        <v>43938</v>
      </c>
      <c r="F4416" s="6" t="n">
        <v>43960</v>
      </c>
      <c r="G4416" s="6" t="n">
        <v>43963</v>
      </c>
      <c r="H4416" s="11" t="inlineStr">
        <is>
          <t>USD</t>
        </is>
      </c>
      <c r="I4416" s="11" t="n">
        <v>19</v>
      </c>
      <c r="J4416" s="11" t="n">
        <v>40</v>
      </c>
      <c r="K4416" s="11" t="n">
        <v>69</v>
      </c>
      <c r="L4416" s="11" t="n">
        <v>26</v>
      </c>
      <c r="M4416" s="11" t="n">
        <v>4</v>
      </c>
      <c r="N4416" s="11" t="n">
        <v>0.1</v>
      </c>
      <c r="O4416" s="7" t="n">
        <v>1969.8</v>
      </c>
      <c r="P4416" s="7" t="n">
        <v>1654.632</v>
      </c>
      <c r="Q4416" s="7">
        <f>text(E4416,"ddd")</f>
        <v/>
      </c>
      <c r="R4416" s="7">
        <f>G4416-F4416</f>
        <v/>
      </c>
      <c r="S4416" s="7">
        <f>E4416-D4416</f>
        <v/>
      </c>
      <c r="T4416" s="7">
        <f>O4416*M4416</f>
        <v/>
      </c>
      <c r="U4416" s="7">
        <f>T4416*N4416</f>
        <v/>
      </c>
      <c r="V4416" s="7">
        <f>T4416-U4416-(P4416*M4416)</f>
        <v/>
      </c>
      <c r="W4416" s="7">
        <f>VLOOKUP(L4416,'Products Sheet'!$A:$B,2,FALSE)</f>
        <v/>
      </c>
      <c r="X4416" s="7" t="n"/>
      <c r="Y4416" s="7" t="n"/>
      <c r="Z4416" s="7" t="n"/>
      <c r="AA4416" s="7" t="n"/>
      <c r="AB4416" s="7" t="n"/>
      <c r="AC4416" s="7" t="n"/>
    </row>
    <row r="4417" ht="9.75" customHeight="1" s="12">
      <c r="A4417" s="11" t="inlineStr">
        <is>
          <t>SO - 0006007</t>
        </is>
      </c>
      <c r="B4417" s="11" t="inlineStr">
        <is>
          <t>In-Store</t>
        </is>
      </c>
      <c r="C4417" s="11" t="inlineStr">
        <is>
          <t>WARE-PUJ1005</t>
        </is>
      </c>
      <c r="D4417" s="6" t="n">
        <v>43900</v>
      </c>
      <c r="E4417" s="6" t="n">
        <v>43951</v>
      </c>
      <c r="F4417" s="6" t="n">
        <v>43957</v>
      </c>
      <c r="G4417" s="6" t="n">
        <v>43967</v>
      </c>
      <c r="H4417" s="11" t="inlineStr">
        <is>
          <t>USD</t>
        </is>
      </c>
      <c r="I4417" s="11" t="n">
        <v>7</v>
      </c>
      <c r="J4417" s="11" t="n">
        <v>24</v>
      </c>
      <c r="K4417" s="11" t="n">
        <v>266</v>
      </c>
      <c r="L4417" s="11" t="n">
        <v>26</v>
      </c>
      <c r="M4417" s="11" t="n">
        <v>1</v>
      </c>
      <c r="N4417" s="11" t="n">
        <v>0.15</v>
      </c>
      <c r="O4417" s="7" t="n">
        <v>1118.9</v>
      </c>
      <c r="P4417" s="7" t="n">
        <v>704.907</v>
      </c>
      <c r="Q4417" s="7">
        <f>text(E4417,"ddd")</f>
        <v/>
      </c>
      <c r="R4417" s="7">
        <f>G4417-F4417</f>
        <v/>
      </c>
      <c r="S4417" s="7">
        <f>E4417-D4417</f>
        <v/>
      </c>
      <c r="T4417" s="7">
        <f>O4417*M4417</f>
        <v/>
      </c>
      <c r="U4417" s="7">
        <f>T4417*N4417</f>
        <v/>
      </c>
      <c r="V4417" s="7">
        <f>T4417-U4417-(P4417*M4417)</f>
        <v/>
      </c>
      <c r="W4417" s="7">
        <f>VLOOKUP(L4417,'Products Sheet'!$A:$B,2,FALSE)</f>
        <v/>
      </c>
      <c r="X4417" s="7" t="n"/>
      <c r="Y4417" s="7" t="n"/>
      <c r="Z4417" s="7" t="n"/>
      <c r="AA4417" s="7" t="n"/>
      <c r="AB4417" s="7" t="n"/>
      <c r="AC4417" s="7" t="n"/>
    </row>
    <row r="4418" ht="9.75" customHeight="1" s="12">
      <c r="A4418" s="11" t="inlineStr">
        <is>
          <t>SO - 0006024</t>
        </is>
      </c>
      <c r="B4418" s="11" t="inlineStr">
        <is>
          <t>In-Store</t>
        </is>
      </c>
      <c r="C4418" s="11" t="inlineStr">
        <is>
          <t>WARE-UHY1004</t>
        </is>
      </c>
      <c r="D4418" s="6" t="n">
        <v>43900</v>
      </c>
      <c r="E4418" s="6" t="n">
        <v>43954</v>
      </c>
      <c r="F4418" s="6" t="n">
        <v>43968</v>
      </c>
      <c r="G4418" s="6" t="n">
        <v>43971</v>
      </c>
      <c r="H4418" s="11" t="inlineStr">
        <is>
          <t>USD</t>
        </is>
      </c>
      <c r="I4418" s="11" t="n">
        <v>8</v>
      </c>
      <c r="J4418" s="11" t="n">
        <v>6</v>
      </c>
      <c r="K4418" s="11" t="n">
        <v>246</v>
      </c>
      <c r="L4418" s="11" t="n">
        <v>26</v>
      </c>
      <c r="M4418" s="11" t="n">
        <v>5</v>
      </c>
      <c r="N4418" s="11" t="n">
        <v>0.2</v>
      </c>
      <c r="O4418" s="7" t="n">
        <v>1306.5</v>
      </c>
      <c r="P4418" s="7" t="n">
        <v>1084.395</v>
      </c>
      <c r="Q4418" s="7">
        <f>text(E4418,"ddd")</f>
        <v/>
      </c>
      <c r="R4418" s="7">
        <f>G4418-F4418</f>
        <v/>
      </c>
      <c r="S4418" s="7">
        <f>E4418-D4418</f>
        <v/>
      </c>
      <c r="T4418" s="7">
        <f>O4418*M4418</f>
        <v/>
      </c>
      <c r="U4418" s="7">
        <f>T4418*N4418</f>
        <v/>
      </c>
      <c r="V4418" s="7">
        <f>T4418-U4418-(P4418*M4418)</f>
        <v/>
      </c>
      <c r="W4418" s="7">
        <f>VLOOKUP(L4418,'Products Sheet'!$A:$B,2,FALSE)</f>
        <v/>
      </c>
      <c r="X4418" s="7" t="n"/>
      <c r="Y4418" s="7" t="n"/>
      <c r="Z4418" s="7" t="n"/>
      <c r="AA4418" s="7" t="n"/>
      <c r="AB4418" s="7" t="n"/>
      <c r="AC4418" s="7" t="n"/>
    </row>
    <row r="4419" ht="9.75" customHeight="1" s="12">
      <c r="A4419" s="11" t="inlineStr">
        <is>
          <t>SO - 0006034</t>
        </is>
      </c>
      <c r="B4419" s="11" t="inlineStr">
        <is>
          <t>Online</t>
        </is>
      </c>
      <c r="C4419" s="11" t="inlineStr">
        <is>
          <t>WARE-XYS1001</t>
        </is>
      </c>
      <c r="D4419" s="6" t="n">
        <v>43800</v>
      </c>
      <c r="E4419" s="6" t="n">
        <v>43955</v>
      </c>
      <c r="F4419" s="6" t="n">
        <v>43980</v>
      </c>
      <c r="G4419" s="6" t="n">
        <v>43981</v>
      </c>
      <c r="H4419" s="11" t="inlineStr">
        <is>
          <t>USD</t>
        </is>
      </c>
      <c r="I4419" s="11" t="n">
        <v>16</v>
      </c>
      <c r="J4419" s="11" t="n">
        <v>20</v>
      </c>
      <c r="K4419" s="11" t="n">
        <v>36</v>
      </c>
      <c r="L4419" s="11" t="n">
        <v>26</v>
      </c>
      <c r="M4419" s="11" t="n">
        <v>4</v>
      </c>
      <c r="N4419" s="11" t="n">
        <v>0.2</v>
      </c>
      <c r="O4419" s="7" t="n">
        <v>1139</v>
      </c>
      <c r="P4419" s="7" t="n">
        <v>569.5</v>
      </c>
      <c r="Q4419" s="7">
        <f>text(E4419,"ddd")</f>
        <v/>
      </c>
      <c r="R4419" s="7">
        <f>G4419-F4419</f>
        <v/>
      </c>
      <c r="S4419" s="7">
        <f>E4419-D4419</f>
        <v/>
      </c>
      <c r="T4419" s="7">
        <f>O4419*M4419</f>
        <v/>
      </c>
      <c r="U4419" s="7">
        <f>T4419*N4419</f>
        <v/>
      </c>
      <c r="V4419" s="7">
        <f>T4419-U4419-(P4419*M4419)</f>
        <v/>
      </c>
      <c r="W4419" s="7">
        <f>VLOOKUP(L4419,'Products Sheet'!$A:$B,2,FALSE)</f>
        <v/>
      </c>
      <c r="X4419" s="7" t="n"/>
      <c r="Y4419" s="7" t="n"/>
      <c r="Z4419" s="7" t="n"/>
      <c r="AA4419" s="7" t="n"/>
      <c r="AB4419" s="7" t="n"/>
      <c r="AC4419" s="7" t="n"/>
    </row>
    <row r="4420" ht="9.75" customHeight="1" s="12">
      <c r="A4420" s="11" t="inlineStr">
        <is>
          <t>SO - 0006045</t>
        </is>
      </c>
      <c r="B4420" s="11" t="inlineStr">
        <is>
          <t>Distributor</t>
        </is>
      </c>
      <c r="C4420" s="11" t="inlineStr">
        <is>
          <t>WARE-NMK1003</t>
        </is>
      </c>
      <c r="D4420" s="6" t="n">
        <v>43800</v>
      </c>
      <c r="E4420" s="6" t="n">
        <v>43957</v>
      </c>
      <c r="F4420" s="6" t="n">
        <v>43978</v>
      </c>
      <c r="G4420" s="6" t="n">
        <v>43981</v>
      </c>
      <c r="H4420" s="11" t="inlineStr">
        <is>
          <t>USD</t>
        </is>
      </c>
      <c r="I4420" s="11" t="n">
        <v>21</v>
      </c>
      <c r="J4420" s="11" t="n">
        <v>30</v>
      </c>
      <c r="K4420" s="11" t="n">
        <v>152</v>
      </c>
      <c r="L4420" s="11" t="n">
        <v>26</v>
      </c>
      <c r="M4420" s="11" t="n">
        <v>7</v>
      </c>
      <c r="N4420" s="11" t="n">
        <v>0.075</v>
      </c>
      <c r="O4420" s="7" t="n">
        <v>1139</v>
      </c>
      <c r="P4420" s="7" t="n">
        <v>569.5</v>
      </c>
      <c r="Q4420" s="7">
        <f>text(E4420,"ddd")</f>
        <v/>
      </c>
      <c r="R4420" s="7">
        <f>G4420-F4420</f>
        <v/>
      </c>
      <c r="S4420" s="7">
        <f>E4420-D4420</f>
        <v/>
      </c>
      <c r="T4420" s="7">
        <f>O4420*M4420</f>
        <v/>
      </c>
      <c r="U4420" s="7">
        <f>T4420*N4420</f>
        <v/>
      </c>
      <c r="V4420" s="7">
        <f>T4420-U4420-(P4420*M4420)</f>
        <v/>
      </c>
      <c r="W4420" s="7">
        <f>VLOOKUP(L4420,'Products Sheet'!$A:$B,2,FALSE)</f>
        <v/>
      </c>
      <c r="X4420" s="7" t="n"/>
      <c r="Y4420" s="7" t="n"/>
      <c r="Z4420" s="7" t="n"/>
      <c r="AA4420" s="7" t="n"/>
      <c r="AB4420" s="7" t="n"/>
      <c r="AC4420" s="7" t="n"/>
    </row>
    <row r="4421" ht="9.75" customHeight="1" s="12">
      <c r="A4421" s="11" t="inlineStr">
        <is>
          <t>SO - 0006058</t>
        </is>
      </c>
      <c r="B4421" s="11" t="inlineStr">
        <is>
          <t>Online</t>
        </is>
      </c>
      <c r="C4421" s="11" t="inlineStr">
        <is>
          <t>WARE-XYS1001</t>
        </is>
      </c>
      <c r="D4421" s="6" t="n">
        <v>43900</v>
      </c>
      <c r="E4421" s="6" t="n">
        <v>43959</v>
      </c>
      <c r="F4421" s="6" t="n">
        <v>43971</v>
      </c>
      <c r="G4421" s="6" t="n">
        <v>43973</v>
      </c>
      <c r="H4421" s="11" t="inlineStr">
        <is>
          <t>USD</t>
        </is>
      </c>
      <c r="I4421" s="11" t="n">
        <v>18</v>
      </c>
      <c r="J4421" s="11" t="n">
        <v>39</v>
      </c>
      <c r="K4421" s="11" t="n">
        <v>35</v>
      </c>
      <c r="L4421" s="11" t="n">
        <v>26</v>
      </c>
      <c r="M4421" s="11" t="n">
        <v>2</v>
      </c>
      <c r="N4421" s="11" t="n">
        <v>0.05</v>
      </c>
      <c r="O4421" s="7" t="n">
        <v>1728.6</v>
      </c>
      <c r="P4421" s="7" t="n">
        <v>726.0120000000001</v>
      </c>
      <c r="Q4421" s="7">
        <f>text(E4421,"ddd")</f>
        <v/>
      </c>
      <c r="R4421" s="7">
        <f>G4421-F4421</f>
        <v/>
      </c>
      <c r="S4421" s="7">
        <f>E4421-D4421</f>
        <v/>
      </c>
      <c r="T4421" s="7">
        <f>O4421*M4421</f>
        <v/>
      </c>
      <c r="U4421" s="7">
        <f>T4421*N4421</f>
        <v/>
      </c>
      <c r="V4421" s="7">
        <f>T4421-U4421-(P4421*M4421)</f>
        <v/>
      </c>
      <c r="W4421" s="7">
        <f>VLOOKUP(L4421,'Products Sheet'!$A:$B,2,FALSE)</f>
        <v/>
      </c>
      <c r="X4421" s="7" t="n"/>
      <c r="Y4421" s="7" t="n"/>
      <c r="Z4421" s="7" t="n"/>
      <c r="AA4421" s="7" t="n"/>
      <c r="AB4421" s="7" t="n"/>
      <c r="AC4421" s="7" t="n"/>
    </row>
    <row r="4422" ht="9.75" customHeight="1" s="12">
      <c r="A4422" s="11" t="inlineStr">
        <is>
          <t>SO - 0006110</t>
        </is>
      </c>
      <c r="B4422" s="11" t="inlineStr">
        <is>
          <t>Distributor</t>
        </is>
      </c>
      <c r="C4422" s="11" t="inlineStr">
        <is>
          <t>WARE-NMK1003</t>
        </is>
      </c>
      <c r="D4422" s="6" t="n">
        <v>43800</v>
      </c>
      <c r="E4422" s="6" t="n">
        <v>43965</v>
      </c>
      <c r="F4422" s="6" t="n">
        <v>43989</v>
      </c>
      <c r="G4422" s="6" t="n">
        <v>43992</v>
      </c>
      <c r="H4422" s="11" t="inlineStr">
        <is>
          <t>USD</t>
        </is>
      </c>
      <c r="I4422" s="11" t="n">
        <v>23</v>
      </c>
      <c r="J4422" s="11" t="n">
        <v>10</v>
      </c>
      <c r="K4422" s="11" t="n">
        <v>109</v>
      </c>
      <c r="L4422" s="11" t="n">
        <v>26</v>
      </c>
      <c r="M4422" s="11" t="n">
        <v>1</v>
      </c>
      <c r="N4422" s="11" t="n">
        <v>0.05</v>
      </c>
      <c r="O4422" s="7" t="n">
        <v>234.5</v>
      </c>
      <c r="P4422" s="7" t="n">
        <v>154.77</v>
      </c>
      <c r="Q4422" s="7">
        <f>text(E4422,"ddd")</f>
        <v/>
      </c>
      <c r="R4422" s="7">
        <f>G4422-F4422</f>
        <v/>
      </c>
      <c r="S4422" s="7">
        <f>E4422-D4422</f>
        <v/>
      </c>
      <c r="T4422" s="7">
        <f>O4422*M4422</f>
        <v/>
      </c>
      <c r="U4422" s="7">
        <f>T4422*N4422</f>
        <v/>
      </c>
      <c r="V4422" s="7">
        <f>T4422-U4422-(P4422*M4422)</f>
        <v/>
      </c>
      <c r="W4422" s="7">
        <f>VLOOKUP(L4422,'Products Sheet'!$A:$B,2,FALSE)</f>
        <v/>
      </c>
      <c r="X4422" s="7" t="n"/>
      <c r="Y4422" s="7" t="n"/>
      <c r="Z4422" s="7" t="n"/>
      <c r="AA4422" s="7" t="n"/>
      <c r="AB4422" s="7" t="n"/>
      <c r="AC4422" s="7" t="n"/>
    </row>
    <row r="4423" ht="9.75" customHeight="1" s="12">
      <c r="A4423" s="11" t="inlineStr">
        <is>
          <t>SO - 0006206</t>
        </is>
      </c>
      <c r="B4423" s="11" t="inlineStr">
        <is>
          <t>In-Store</t>
        </is>
      </c>
      <c r="C4423" s="11" t="inlineStr">
        <is>
          <t>WARE-UHY1004</t>
        </is>
      </c>
      <c r="D4423" s="6" t="n">
        <v>43900</v>
      </c>
      <c r="E4423" s="6" t="n">
        <v>43976</v>
      </c>
      <c r="F4423" s="6" t="n">
        <v>43999</v>
      </c>
      <c r="G4423" s="6" t="n">
        <v>44005</v>
      </c>
      <c r="H4423" s="11" t="inlineStr">
        <is>
          <t>USD</t>
        </is>
      </c>
      <c r="I4423" s="11" t="n">
        <v>4</v>
      </c>
      <c r="J4423" s="11" t="n">
        <v>23</v>
      </c>
      <c r="K4423" s="11" t="n">
        <v>247</v>
      </c>
      <c r="L4423" s="11" t="n">
        <v>26</v>
      </c>
      <c r="M4423" s="11" t="n">
        <v>7</v>
      </c>
      <c r="N4423" s="11" t="n">
        <v>0.075</v>
      </c>
      <c r="O4423" s="7" t="n">
        <v>3343.3</v>
      </c>
      <c r="P4423" s="7" t="n">
        <v>1972.547</v>
      </c>
      <c r="Q4423" s="7">
        <f>text(E4423,"ddd")</f>
        <v/>
      </c>
      <c r="R4423" s="7">
        <f>G4423-F4423</f>
        <v/>
      </c>
      <c r="S4423" s="7">
        <f>E4423-D4423</f>
        <v/>
      </c>
      <c r="T4423" s="7">
        <f>O4423*M4423</f>
        <v/>
      </c>
      <c r="U4423" s="7">
        <f>T4423*N4423</f>
        <v/>
      </c>
      <c r="V4423" s="7">
        <f>T4423-U4423-(P4423*M4423)</f>
        <v/>
      </c>
      <c r="W4423" s="7">
        <f>VLOOKUP(L4423,'Products Sheet'!$A:$B,2,FALSE)</f>
        <v/>
      </c>
      <c r="X4423" s="7" t="n"/>
      <c r="Y4423" s="7" t="n"/>
      <c r="Z4423" s="7" t="n"/>
      <c r="AA4423" s="7" t="n"/>
      <c r="AB4423" s="7" t="n"/>
      <c r="AC4423" s="7" t="n"/>
    </row>
    <row r="4424" ht="9.75" customHeight="1" s="12">
      <c r="A4424" s="11" t="inlineStr">
        <is>
          <t>SO - 0006250</t>
        </is>
      </c>
      <c r="B4424" s="11" t="inlineStr">
        <is>
          <t>In-Store</t>
        </is>
      </c>
      <c r="C4424" s="11" t="inlineStr">
        <is>
          <t>WARE-NMK1003</t>
        </is>
      </c>
      <c r="D4424" s="6" t="n">
        <v>43900</v>
      </c>
      <c r="E4424" s="6" t="n">
        <v>43981</v>
      </c>
      <c r="F4424" s="6" t="n">
        <v>43984</v>
      </c>
      <c r="G4424" s="6" t="n">
        <v>43989</v>
      </c>
      <c r="H4424" s="11" t="inlineStr">
        <is>
          <t>USD</t>
        </is>
      </c>
      <c r="I4424" s="11" t="n">
        <v>5</v>
      </c>
      <c r="J4424" s="11" t="n">
        <v>17</v>
      </c>
      <c r="K4424" s="11" t="n">
        <v>186</v>
      </c>
      <c r="L4424" s="11" t="n">
        <v>26</v>
      </c>
      <c r="M4424" s="11" t="n">
        <v>8</v>
      </c>
      <c r="N4424" s="11" t="n">
        <v>0.05</v>
      </c>
      <c r="O4424" s="7" t="n">
        <v>1882.7</v>
      </c>
      <c r="P4424" s="7" t="n">
        <v>1299.063</v>
      </c>
      <c r="Q4424" s="7">
        <f>text(E4424,"ddd")</f>
        <v/>
      </c>
      <c r="R4424" s="7">
        <f>G4424-F4424</f>
        <v/>
      </c>
      <c r="S4424" s="7">
        <f>E4424-D4424</f>
        <v/>
      </c>
      <c r="T4424" s="7">
        <f>O4424*M4424</f>
        <v/>
      </c>
      <c r="U4424" s="7">
        <f>T4424*N4424</f>
        <v/>
      </c>
      <c r="V4424" s="7">
        <f>T4424-U4424-(P4424*M4424)</f>
        <v/>
      </c>
      <c r="W4424" s="7">
        <f>VLOOKUP(L4424,'Products Sheet'!$A:$B,2,FALSE)</f>
        <v/>
      </c>
      <c r="X4424" s="7" t="n"/>
      <c r="Y4424" s="7" t="n"/>
      <c r="Z4424" s="7" t="n"/>
      <c r="AA4424" s="7" t="n"/>
      <c r="AB4424" s="7" t="n"/>
      <c r="AC4424" s="7" t="n"/>
    </row>
    <row r="4425" ht="9.75" customHeight="1" s="12">
      <c r="A4425" s="11" t="inlineStr">
        <is>
          <t>SO - 0006278</t>
        </is>
      </c>
      <c r="B4425" s="11" t="inlineStr">
        <is>
          <t>In-Store</t>
        </is>
      </c>
      <c r="C4425" s="11" t="inlineStr">
        <is>
          <t>WARE-NBV1002</t>
        </is>
      </c>
      <c r="D4425" s="6" t="n">
        <v>43900</v>
      </c>
      <c r="E4425" s="6" t="n">
        <v>43983</v>
      </c>
      <c r="F4425" s="6" t="n">
        <v>43996</v>
      </c>
      <c r="G4425" s="6" t="n">
        <v>44003</v>
      </c>
      <c r="H4425" s="11" t="inlineStr">
        <is>
          <t>USD</t>
        </is>
      </c>
      <c r="I4425" s="11" t="n">
        <v>4</v>
      </c>
      <c r="J4425" s="11" t="n">
        <v>1</v>
      </c>
      <c r="K4425" s="11" t="n">
        <v>75</v>
      </c>
      <c r="L4425" s="11" t="n">
        <v>26</v>
      </c>
      <c r="M4425" s="11" t="n">
        <v>3</v>
      </c>
      <c r="N4425" s="11" t="n">
        <v>0.075</v>
      </c>
      <c r="O4425" s="7" t="n">
        <v>1715.2</v>
      </c>
      <c r="P4425" s="7" t="n">
        <v>1457.92</v>
      </c>
      <c r="Q4425" s="7">
        <f>text(E4425,"ddd")</f>
        <v/>
      </c>
      <c r="R4425" s="7">
        <f>G4425-F4425</f>
        <v/>
      </c>
      <c r="S4425" s="7">
        <f>E4425-D4425</f>
        <v/>
      </c>
      <c r="T4425" s="7">
        <f>O4425*M4425</f>
        <v/>
      </c>
      <c r="U4425" s="7">
        <f>T4425*N4425</f>
        <v/>
      </c>
      <c r="V4425" s="7">
        <f>T4425-U4425-(P4425*M4425)</f>
        <v/>
      </c>
      <c r="W4425" s="7">
        <f>VLOOKUP(L4425,'Products Sheet'!$A:$B,2,FALSE)</f>
        <v/>
      </c>
      <c r="X4425" s="7" t="n"/>
      <c r="Y4425" s="7" t="n"/>
      <c r="Z4425" s="7" t="n"/>
      <c r="AA4425" s="7" t="n"/>
      <c r="AB4425" s="7" t="n"/>
      <c r="AC4425" s="7" t="n"/>
    </row>
    <row r="4426" ht="9.75" customHeight="1" s="12">
      <c r="A4426" s="11" t="inlineStr">
        <is>
          <t>SO - 0006282</t>
        </is>
      </c>
      <c r="B4426" s="11" t="inlineStr">
        <is>
          <t>In-Store</t>
        </is>
      </c>
      <c r="C4426" s="11" t="inlineStr">
        <is>
          <t>WARE-XYS1001</t>
        </is>
      </c>
      <c r="D4426" s="6" t="n">
        <v>43900</v>
      </c>
      <c r="E4426" s="6" t="n">
        <v>43983</v>
      </c>
      <c r="F4426" s="6" t="n">
        <v>44009</v>
      </c>
      <c r="G4426" s="6" t="n">
        <v>44015</v>
      </c>
      <c r="H4426" s="11" t="inlineStr">
        <is>
          <t>USD</t>
        </is>
      </c>
      <c r="I4426" s="11" t="n">
        <v>6</v>
      </c>
      <c r="J4426" s="11" t="n">
        <v>30</v>
      </c>
      <c r="K4426" s="11" t="n">
        <v>26</v>
      </c>
      <c r="L4426" s="11" t="n">
        <v>26</v>
      </c>
      <c r="M4426" s="11" t="n">
        <v>8</v>
      </c>
      <c r="N4426" s="11" t="n">
        <v>0.075</v>
      </c>
      <c r="O4426" s="7" t="n">
        <v>3959.7</v>
      </c>
      <c r="P4426" s="7" t="n">
        <v>2336.223</v>
      </c>
      <c r="Q4426" s="7">
        <f>text(E4426,"ddd")</f>
        <v/>
      </c>
      <c r="R4426" s="7">
        <f>G4426-F4426</f>
        <v/>
      </c>
      <c r="S4426" s="7">
        <f>E4426-D4426</f>
        <v/>
      </c>
      <c r="T4426" s="7">
        <f>O4426*M4426</f>
        <v/>
      </c>
      <c r="U4426" s="7">
        <f>T4426*N4426</f>
        <v/>
      </c>
      <c r="V4426" s="7">
        <f>T4426-U4426-(P4426*M4426)</f>
        <v/>
      </c>
      <c r="W4426" s="7">
        <f>VLOOKUP(L4426,'Products Sheet'!$A:$B,2,FALSE)</f>
        <v/>
      </c>
      <c r="X4426" s="7" t="n"/>
      <c r="Y4426" s="7" t="n"/>
      <c r="Z4426" s="7" t="n"/>
      <c r="AA4426" s="7" t="n"/>
      <c r="AB4426" s="7" t="n"/>
      <c r="AC4426" s="7" t="n"/>
    </row>
    <row r="4427" ht="9.75" customHeight="1" s="12">
      <c r="A4427" s="11" t="inlineStr">
        <is>
          <t>SO - 0006328</t>
        </is>
      </c>
      <c r="B4427" s="11" t="inlineStr">
        <is>
          <t>In-Store</t>
        </is>
      </c>
      <c r="C4427" s="11" t="inlineStr">
        <is>
          <t>WARE-XYS1001</t>
        </is>
      </c>
      <c r="D4427" s="6" t="n">
        <v>43900</v>
      </c>
      <c r="E4427" s="6" t="n">
        <v>43988</v>
      </c>
      <c r="F4427" s="6" t="n">
        <v>44007</v>
      </c>
      <c r="G4427" s="6" t="n">
        <v>44011</v>
      </c>
      <c r="H4427" s="11" t="inlineStr">
        <is>
          <t>USD</t>
        </is>
      </c>
      <c r="I4427" s="11" t="n">
        <v>8</v>
      </c>
      <c r="J4427" s="11" t="n">
        <v>27</v>
      </c>
      <c r="K4427" s="11" t="n">
        <v>6</v>
      </c>
      <c r="L4427" s="11" t="n">
        <v>26</v>
      </c>
      <c r="M4427" s="11" t="n">
        <v>8</v>
      </c>
      <c r="N4427" s="11" t="n">
        <v>0.1</v>
      </c>
      <c r="O4427" s="7" t="n">
        <v>247.9</v>
      </c>
      <c r="P4427" s="7" t="n">
        <v>114.034</v>
      </c>
      <c r="Q4427" s="7">
        <f>text(E4427,"ddd")</f>
        <v/>
      </c>
      <c r="R4427" s="7">
        <f>G4427-F4427</f>
        <v/>
      </c>
      <c r="S4427" s="7">
        <f>E4427-D4427</f>
        <v/>
      </c>
      <c r="T4427" s="7">
        <f>O4427*M4427</f>
        <v/>
      </c>
      <c r="U4427" s="7">
        <f>T4427*N4427</f>
        <v/>
      </c>
      <c r="V4427" s="7">
        <f>T4427-U4427-(P4427*M4427)</f>
        <v/>
      </c>
      <c r="W4427" s="7">
        <f>VLOOKUP(L4427,'Products Sheet'!$A:$B,2,FALSE)</f>
        <v/>
      </c>
      <c r="X4427" s="7" t="n"/>
      <c r="Y4427" s="7" t="n"/>
      <c r="Z4427" s="7" t="n"/>
      <c r="AA4427" s="7" t="n"/>
      <c r="AB4427" s="7" t="n"/>
      <c r="AC4427" s="7" t="n"/>
    </row>
    <row r="4428" ht="9.75" customHeight="1" s="12">
      <c r="A4428" s="11" t="inlineStr">
        <is>
          <t>SO - 0006354</t>
        </is>
      </c>
      <c r="B4428" s="11" t="inlineStr">
        <is>
          <t>Online</t>
        </is>
      </c>
      <c r="C4428" s="11" t="inlineStr">
        <is>
          <t>WARE-NMK1003</t>
        </is>
      </c>
      <c r="D4428" s="6" t="n">
        <v>43900</v>
      </c>
      <c r="E4428" s="6" t="n">
        <v>43992</v>
      </c>
      <c r="F4428" s="6" t="n">
        <v>44016</v>
      </c>
      <c r="G4428" s="6" t="n">
        <v>44020</v>
      </c>
      <c r="H4428" s="11" t="inlineStr">
        <is>
          <t>USD</t>
        </is>
      </c>
      <c r="I4428" s="11" t="n">
        <v>15</v>
      </c>
      <c r="J4428" s="11" t="n">
        <v>11</v>
      </c>
      <c r="K4428" s="11" t="n">
        <v>89</v>
      </c>
      <c r="L4428" s="11" t="n">
        <v>26</v>
      </c>
      <c r="M4428" s="11" t="n">
        <v>2</v>
      </c>
      <c r="N4428" s="11" t="n">
        <v>0.075</v>
      </c>
      <c r="O4428" s="7" t="n">
        <v>2559.4</v>
      </c>
      <c r="P4428" s="7" t="n">
        <v>1484.452</v>
      </c>
      <c r="Q4428" s="7">
        <f>text(E4428,"ddd")</f>
        <v/>
      </c>
      <c r="R4428" s="7">
        <f>G4428-F4428</f>
        <v/>
      </c>
      <c r="S4428" s="7">
        <f>E4428-D4428</f>
        <v/>
      </c>
      <c r="T4428" s="7">
        <f>O4428*M4428</f>
        <v/>
      </c>
      <c r="U4428" s="7">
        <f>T4428*N4428</f>
        <v/>
      </c>
      <c r="V4428" s="7">
        <f>T4428-U4428-(P4428*M4428)</f>
        <v/>
      </c>
      <c r="W4428" s="7">
        <f>VLOOKUP(L4428,'Products Sheet'!$A:$B,2,FALSE)</f>
        <v/>
      </c>
      <c r="X4428" s="7" t="n"/>
      <c r="Y4428" s="7" t="n"/>
      <c r="Z4428" s="7" t="n"/>
      <c r="AA4428" s="7" t="n"/>
      <c r="AB4428" s="7" t="n"/>
      <c r="AC4428" s="7" t="n"/>
    </row>
    <row r="4429" ht="9.75" customHeight="1" s="12">
      <c r="A4429" s="11" t="inlineStr">
        <is>
          <t>SO - 0006405</t>
        </is>
      </c>
      <c r="B4429" s="11" t="inlineStr">
        <is>
          <t>In-Store</t>
        </is>
      </c>
      <c r="C4429" s="11" t="inlineStr">
        <is>
          <t>WARE-NMK1003</t>
        </is>
      </c>
      <c r="D4429" s="6" t="n">
        <v>43900</v>
      </c>
      <c r="E4429" s="6" t="n">
        <v>43999</v>
      </c>
      <c r="F4429" s="6" t="n">
        <v>44026</v>
      </c>
      <c r="G4429" s="6" t="n">
        <v>44028</v>
      </c>
      <c r="H4429" s="11" t="inlineStr">
        <is>
          <t>USD</t>
        </is>
      </c>
      <c r="I4429" s="11" t="n">
        <v>2</v>
      </c>
      <c r="J4429" s="11" t="n">
        <v>8</v>
      </c>
      <c r="K4429" s="11" t="n">
        <v>195</v>
      </c>
      <c r="L4429" s="11" t="n">
        <v>26</v>
      </c>
      <c r="M4429" s="11" t="n">
        <v>7</v>
      </c>
      <c r="N4429" s="11" t="n">
        <v>0.05</v>
      </c>
      <c r="O4429" s="7" t="n">
        <v>857.6</v>
      </c>
      <c r="P4429" s="7" t="n">
        <v>514.5599999999999</v>
      </c>
      <c r="Q4429" s="7">
        <f>text(E4429,"ddd")</f>
        <v/>
      </c>
      <c r="R4429" s="7">
        <f>G4429-F4429</f>
        <v/>
      </c>
      <c r="S4429" s="7">
        <f>E4429-D4429</f>
        <v/>
      </c>
      <c r="T4429" s="7">
        <f>O4429*M4429</f>
        <v/>
      </c>
      <c r="U4429" s="7">
        <f>T4429*N4429</f>
        <v/>
      </c>
      <c r="V4429" s="7">
        <f>T4429-U4429-(P4429*M4429)</f>
        <v/>
      </c>
      <c r="W4429" s="7">
        <f>VLOOKUP(L4429,'Products Sheet'!$A:$B,2,FALSE)</f>
        <v/>
      </c>
      <c r="X4429" s="7" t="n"/>
      <c r="Y4429" s="7" t="n"/>
      <c r="Z4429" s="7" t="n"/>
      <c r="AA4429" s="7" t="n"/>
      <c r="AB4429" s="7" t="n"/>
      <c r="AC4429" s="7" t="n"/>
    </row>
    <row r="4430" ht="9.75" customHeight="1" s="12">
      <c r="A4430" s="11" t="inlineStr">
        <is>
          <t>SO - 0006418</t>
        </is>
      </c>
      <c r="B4430" s="11" t="inlineStr">
        <is>
          <t>Distributor</t>
        </is>
      </c>
      <c r="C4430" s="11" t="inlineStr">
        <is>
          <t>WARE-UHY1004</t>
        </is>
      </c>
      <c r="D4430" s="6" t="n">
        <v>43900</v>
      </c>
      <c r="E4430" s="6" t="n">
        <v>44000</v>
      </c>
      <c r="F4430" s="6" t="n">
        <v>44010</v>
      </c>
      <c r="G4430" s="6" t="n">
        <v>44012</v>
      </c>
      <c r="H4430" s="11" t="inlineStr">
        <is>
          <t>USD</t>
        </is>
      </c>
      <c r="I4430" s="11" t="n">
        <v>21</v>
      </c>
      <c r="J4430" s="11" t="n">
        <v>12</v>
      </c>
      <c r="K4430" s="11" t="n">
        <v>234</v>
      </c>
      <c r="L4430" s="11" t="n">
        <v>26</v>
      </c>
      <c r="M4430" s="11" t="n">
        <v>6</v>
      </c>
      <c r="N4430" s="11" t="n">
        <v>0.075</v>
      </c>
      <c r="O4430" s="7" t="n">
        <v>214.4</v>
      </c>
      <c r="P4430" s="7" t="n">
        <v>143.648</v>
      </c>
      <c r="Q4430" s="7">
        <f>text(E4430,"ddd")</f>
        <v/>
      </c>
      <c r="R4430" s="7">
        <f>G4430-F4430</f>
        <v/>
      </c>
      <c r="S4430" s="7">
        <f>E4430-D4430</f>
        <v/>
      </c>
      <c r="T4430" s="7">
        <f>O4430*M4430</f>
        <v/>
      </c>
      <c r="U4430" s="7">
        <f>T4430*N4430</f>
        <v/>
      </c>
      <c r="V4430" s="7">
        <f>T4430-U4430-(P4430*M4430)</f>
        <v/>
      </c>
      <c r="W4430" s="7">
        <f>VLOOKUP(L4430,'Products Sheet'!$A:$B,2,FALSE)</f>
        <v/>
      </c>
      <c r="X4430" s="7" t="n"/>
      <c r="Y4430" s="7" t="n"/>
      <c r="Z4430" s="7" t="n"/>
      <c r="AA4430" s="7" t="n"/>
      <c r="AB4430" s="7" t="n"/>
      <c r="AC4430" s="7" t="n"/>
    </row>
    <row r="4431" ht="9.75" customHeight="1" s="12">
      <c r="A4431" s="11" t="inlineStr">
        <is>
          <t>SO - 0006488</t>
        </is>
      </c>
      <c r="B4431" s="11" t="inlineStr">
        <is>
          <t>Wholesale</t>
        </is>
      </c>
      <c r="C4431" s="11" t="inlineStr">
        <is>
          <t>WARE-NMK1003</t>
        </is>
      </c>
      <c r="D4431" s="6" t="n">
        <v>43900</v>
      </c>
      <c r="E4431" s="6" t="n">
        <v>44009</v>
      </c>
      <c r="F4431" s="6" t="n">
        <v>44023</v>
      </c>
      <c r="G4431" s="6" t="n">
        <v>44028</v>
      </c>
      <c r="H4431" s="11" t="inlineStr">
        <is>
          <t>USD</t>
        </is>
      </c>
      <c r="I4431" s="11" t="n">
        <v>26</v>
      </c>
      <c r="J4431" s="11" t="n">
        <v>2</v>
      </c>
      <c r="K4431" s="11" t="n">
        <v>117</v>
      </c>
      <c r="L4431" s="11" t="n">
        <v>26</v>
      </c>
      <c r="M4431" s="11" t="n">
        <v>7</v>
      </c>
      <c r="N4431" s="11" t="n">
        <v>0.2</v>
      </c>
      <c r="O4431" s="7" t="n">
        <v>2304.8</v>
      </c>
      <c r="P4431" s="7" t="n">
        <v>1682.504</v>
      </c>
      <c r="Q4431" s="7">
        <f>text(E4431,"ddd")</f>
        <v/>
      </c>
      <c r="R4431" s="7">
        <f>G4431-F4431</f>
        <v/>
      </c>
      <c r="S4431" s="7">
        <f>E4431-D4431</f>
        <v/>
      </c>
      <c r="T4431" s="7">
        <f>O4431*M4431</f>
        <v/>
      </c>
      <c r="U4431" s="7">
        <f>T4431*N4431</f>
        <v/>
      </c>
      <c r="V4431" s="7">
        <f>T4431-U4431-(P4431*M4431)</f>
        <v/>
      </c>
      <c r="W4431" s="7">
        <f>VLOOKUP(L4431,'Products Sheet'!$A:$B,2,FALSE)</f>
        <v/>
      </c>
      <c r="X4431" s="7" t="n"/>
      <c r="Y4431" s="7" t="n"/>
      <c r="Z4431" s="7" t="n"/>
      <c r="AA4431" s="7" t="n"/>
      <c r="AB4431" s="7" t="n"/>
      <c r="AC4431" s="7" t="n"/>
    </row>
    <row r="4432" ht="9.75" customHeight="1" s="12">
      <c r="A4432" s="11" t="inlineStr">
        <is>
          <t>SO - 0006510</t>
        </is>
      </c>
      <c r="B4432" s="11" t="inlineStr">
        <is>
          <t>Distributor</t>
        </is>
      </c>
      <c r="C4432" s="11" t="inlineStr">
        <is>
          <t>WARE-PUJ1005</t>
        </is>
      </c>
      <c r="D4432" s="6" t="n">
        <v>43900</v>
      </c>
      <c r="E4432" s="6" t="n">
        <v>44012</v>
      </c>
      <c r="F4432" s="6" t="n">
        <v>44033</v>
      </c>
      <c r="G4432" s="6" t="n">
        <v>44042</v>
      </c>
      <c r="H4432" s="11" t="inlineStr">
        <is>
          <t>USD</t>
        </is>
      </c>
      <c r="I4432" s="11" t="n">
        <v>22</v>
      </c>
      <c r="J4432" s="11" t="n">
        <v>17</v>
      </c>
      <c r="K4432" s="11" t="n">
        <v>312</v>
      </c>
      <c r="L4432" s="11" t="n">
        <v>26</v>
      </c>
      <c r="M4432" s="11" t="n">
        <v>4</v>
      </c>
      <c r="N4432" s="11" t="n">
        <v>0.075</v>
      </c>
      <c r="O4432" s="7" t="n">
        <v>234.5</v>
      </c>
      <c r="P4432" s="7" t="n">
        <v>157.115</v>
      </c>
      <c r="Q4432" s="7">
        <f>text(E4432,"ddd")</f>
        <v/>
      </c>
      <c r="R4432" s="7">
        <f>G4432-F4432</f>
        <v/>
      </c>
      <c r="S4432" s="7">
        <f>E4432-D4432</f>
        <v/>
      </c>
      <c r="T4432" s="7">
        <f>O4432*M4432</f>
        <v/>
      </c>
      <c r="U4432" s="7">
        <f>T4432*N4432</f>
        <v/>
      </c>
      <c r="V4432" s="7">
        <f>T4432-U4432-(P4432*M4432)</f>
        <v/>
      </c>
      <c r="W4432" s="7">
        <f>VLOOKUP(L4432,'Products Sheet'!$A:$B,2,FALSE)</f>
        <v/>
      </c>
      <c r="X4432" s="7" t="n"/>
      <c r="Y4432" s="7" t="n"/>
      <c r="Z4432" s="7" t="n"/>
      <c r="AA4432" s="7" t="n"/>
      <c r="AB4432" s="7" t="n"/>
      <c r="AC4432" s="7" t="n"/>
    </row>
    <row r="4433" ht="9.75" customHeight="1" s="12">
      <c r="A4433" s="11" t="inlineStr">
        <is>
          <t>SO - 0006543</t>
        </is>
      </c>
      <c r="B4433" s="11" t="inlineStr">
        <is>
          <t>In-Store</t>
        </is>
      </c>
      <c r="C4433" s="11" t="inlineStr">
        <is>
          <t>WARE-UHY1004</t>
        </is>
      </c>
      <c r="D4433" s="6" t="n">
        <v>43900</v>
      </c>
      <c r="E4433" s="6" t="n">
        <v>44016</v>
      </c>
      <c r="F4433" s="6" t="n">
        <v>44044</v>
      </c>
      <c r="G4433" s="6" t="n">
        <v>44054</v>
      </c>
      <c r="H4433" s="11" t="inlineStr">
        <is>
          <t>USD</t>
        </is>
      </c>
      <c r="I4433" s="11" t="n">
        <v>10</v>
      </c>
      <c r="J4433" s="11" t="n">
        <v>44</v>
      </c>
      <c r="K4433" s="11" t="n">
        <v>203</v>
      </c>
      <c r="L4433" s="11" t="n">
        <v>26</v>
      </c>
      <c r="M4433" s="11" t="n">
        <v>3</v>
      </c>
      <c r="N4433" s="11" t="n">
        <v>0.05</v>
      </c>
      <c r="O4433" s="7" t="n">
        <v>757.1</v>
      </c>
      <c r="P4433" s="7" t="n">
        <v>499.686</v>
      </c>
      <c r="Q4433" s="7">
        <f>text(E4433,"ddd")</f>
        <v/>
      </c>
      <c r="R4433" s="7">
        <f>G4433-F4433</f>
        <v/>
      </c>
      <c r="S4433" s="7">
        <f>E4433-D4433</f>
        <v/>
      </c>
      <c r="T4433" s="7">
        <f>O4433*M4433</f>
        <v/>
      </c>
      <c r="U4433" s="7">
        <f>T4433*N4433</f>
        <v/>
      </c>
      <c r="V4433" s="7">
        <f>T4433-U4433-(P4433*M4433)</f>
        <v/>
      </c>
      <c r="W4433" s="7">
        <f>VLOOKUP(L4433,'Products Sheet'!$A:$B,2,FALSE)</f>
        <v/>
      </c>
      <c r="X4433" s="7" t="n"/>
      <c r="Y4433" s="7" t="n"/>
      <c r="Z4433" s="7" t="n"/>
      <c r="AA4433" s="7" t="n"/>
      <c r="AB4433" s="7" t="n"/>
      <c r="AC4433" s="7" t="n"/>
    </row>
    <row r="4434" ht="9.75" customHeight="1" s="12">
      <c r="A4434" s="11" t="inlineStr">
        <is>
          <t>SO - 0006544</t>
        </is>
      </c>
      <c r="B4434" s="11" t="inlineStr">
        <is>
          <t>Wholesale</t>
        </is>
      </c>
      <c r="C4434" s="11" t="inlineStr">
        <is>
          <t>WARE-NBV1002</t>
        </is>
      </c>
      <c r="D4434" s="6" t="n">
        <v>43900</v>
      </c>
      <c r="E4434" s="6" t="n">
        <v>44016</v>
      </c>
      <c r="F4434" s="6" t="n">
        <v>44020</v>
      </c>
      <c r="G4434" s="6" t="n">
        <v>44023</v>
      </c>
      <c r="H4434" s="11" t="inlineStr">
        <is>
          <t>USD</t>
        </is>
      </c>
      <c r="I4434" s="11" t="n">
        <v>25</v>
      </c>
      <c r="J4434" s="11" t="n">
        <v>15</v>
      </c>
      <c r="K4434" s="11" t="n">
        <v>79</v>
      </c>
      <c r="L4434" s="11" t="n">
        <v>26</v>
      </c>
      <c r="M4434" s="11" t="n">
        <v>3</v>
      </c>
      <c r="N4434" s="11" t="n">
        <v>0.15</v>
      </c>
      <c r="O4434" s="7" t="n">
        <v>5159</v>
      </c>
      <c r="P4434" s="7" t="n">
        <v>2785.86</v>
      </c>
      <c r="Q4434" s="7">
        <f>text(E4434,"ddd")</f>
        <v/>
      </c>
      <c r="R4434" s="7">
        <f>G4434-F4434</f>
        <v/>
      </c>
      <c r="S4434" s="7">
        <f>E4434-D4434</f>
        <v/>
      </c>
      <c r="T4434" s="7">
        <f>O4434*M4434</f>
        <v/>
      </c>
      <c r="U4434" s="7">
        <f>T4434*N4434</f>
        <v/>
      </c>
      <c r="V4434" s="7">
        <f>T4434-U4434-(P4434*M4434)</f>
        <v/>
      </c>
      <c r="W4434" s="7">
        <f>VLOOKUP(L4434,'Products Sheet'!$A:$B,2,FALSE)</f>
        <v/>
      </c>
      <c r="X4434" s="7" t="n"/>
      <c r="Y4434" s="7" t="n"/>
      <c r="Z4434" s="7" t="n"/>
      <c r="AA4434" s="7" t="n"/>
      <c r="AB4434" s="7" t="n"/>
      <c r="AC4434" s="7" t="n"/>
    </row>
    <row r="4435" ht="9.75" customHeight="1" s="12">
      <c r="A4435" s="11" t="inlineStr">
        <is>
          <t>SO - 0006608</t>
        </is>
      </c>
      <c r="B4435" s="11" t="inlineStr">
        <is>
          <t>Online</t>
        </is>
      </c>
      <c r="C4435" s="11" t="inlineStr">
        <is>
          <t>WARE-UHY1004</t>
        </is>
      </c>
      <c r="D4435" s="6" t="n">
        <v>43900</v>
      </c>
      <c r="E4435" s="6" t="n">
        <v>44022</v>
      </c>
      <c r="F4435" s="6" t="n">
        <v>44048</v>
      </c>
      <c r="G4435" s="6" t="n">
        <v>44049</v>
      </c>
      <c r="H4435" s="11" t="inlineStr">
        <is>
          <t>USD</t>
        </is>
      </c>
      <c r="I4435" s="11" t="n">
        <v>15</v>
      </c>
      <c r="J4435" s="11" t="n">
        <v>22</v>
      </c>
      <c r="K4435" s="11" t="n">
        <v>241</v>
      </c>
      <c r="L4435" s="11" t="n">
        <v>26</v>
      </c>
      <c r="M4435" s="11" t="n">
        <v>3</v>
      </c>
      <c r="N4435" s="11" t="n">
        <v>0.05</v>
      </c>
      <c r="O4435" s="7" t="n">
        <v>1286.4</v>
      </c>
      <c r="P4435" s="7" t="n">
        <v>1003.392</v>
      </c>
      <c r="Q4435" s="7">
        <f>text(E4435,"ddd")</f>
        <v/>
      </c>
      <c r="R4435" s="7">
        <f>G4435-F4435</f>
        <v/>
      </c>
      <c r="S4435" s="7">
        <f>E4435-D4435</f>
        <v/>
      </c>
      <c r="T4435" s="7">
        <f>O4435*M4435</f>
        <v/>
      </c>
      <c r="U4435" s="7">
        <f>T4435*N4435</f>
        <v/>
      </c>
      <c r="V4435" s="7">
        <f>T4435-U4435-(P4435*M4435)</f>
        <v/>
      </c>
      <c r="W4435" s="7">
        <f>VLOOKUP(L4435,'Products Sheet'!$A:$B,2,FALSE)</f>
        <v/>
      </c>
      <c r="X4435" s="7" t="n"/>
      <c r="Y4435" s="7" t="n"/>
      <c r="Z4435" s="7" t="n"/>
      <c r="AA4435" s="7" t="n"/>
      <c r="AB4435" s="7" t="n"/>
      <c r="AC4435" s="7" t="n"/>
    </row>
    <row r="4436" ht="9.75" customHeight="1" s="12">
      <c r="A4436" s="11" t="inlineStr">
        <is>
          <t>SO - 0006709</t>
        </is>
      </c>
      <c r="B4436" s="11" t="inlineStr">
        <is>
          <t>Wholesale</t>
        </is>
      </c>
      <c r="C4436" s="11" t="inlineStr">
        <is>
          <t>WARE-NBV1002</t>
        </is>
      </c>
      <c r="D4436" s="6" t="n">
        <v>43900</v>
      </c>
      <c r="E4436" s="6" t="n">
        <v>44033</v>
      </c>
      <c r="F4436" s="6" t="n">
        <v>44044</v>
      </c>
      <c r="G4436" s="6" t="n">
        <v>44048</v>
      </c>
      <c r="H4436" s="11" t="inlineStr">
        <is>
          <t>USD</t>
        </is>
      </c>
      <c r="I4436" s="11" t="n">
        <v>25</v>
      </c>
      <c r="J4436" s="11" t="n">
        <v>46</v>
      </c>
      <c r="K4436" s="11" t="n">
        <v>63</v>
      </c>
      <c r="L4436" s="11" t="n">
        <v>26</v>
      </c>
      <c r="M4436" s="11" t="n">
        <v>1</v>
      </c>
      <c r="N4436" s="11" t="n">
        <v>0.05</v>
      </c>
      <c r="O4436" s="7" t="n">
        <v>2284.7</v>
      </c>
      <c r="P4436" s="7" t="n">
        <v>1690.678</v>
      </c>
      <c r="Q4436" s="7">
        <f>text(E4436,"ddd")</f>
        <v/>
      </c>
      <c r="R4436" s="7">
        <f>G4436-F4436</f>
        <v/>
      </c>
      <c r="S4436" s="7">
        <f>E4436-D4436</f>
        <v/>
      </c>
      <c r="T4436" s="7">
        <f>O4436*M4436</f>
        <v/>
      </c>
      <c r="U4436" s="7">
        <f>T4436*N4436</f>
        <v/>
      </c>
      <c r="V4436" s="7">
        <f>T4436-U4436-(P4436*M4436)</f>
        <v/>
      </c>
      <c r="W4436" s="7">
        <f>VLOOKUP(L4436,'Products Sheet'!$A:$B,2,FALSE)</f>
        <v/>
      </c>
      <c r="X4436" s="7" t="n"/>
      <c r="Y4436" s="7" t="n"/>
      <c r="Z4436" s="7" t="n"/>
      <c r="AA4436" s="7" t="n"/>
      <c r="AB4436" s="7" t="n"/>
      <c r="AC4436" s="7" t="n"/>
    </row>
    <row r="4437" ht="9.75" customHeight="1" s="12">
      <c r="A4437" s="11" t="inlineStr">
        <is>
          <t>SO - 0006727</t>
        </is>
      </c>
      <c r="B4437" s="11" t="inlineStr">
        <is>
          <t>In-Store</t>
        </is>
      </c>
      <c r="C4437" s="11" t="inlineStr">
        <is>
          <t>WARE-NMK1003</t>
        </is>
      </c>
      <c r="D4437" s="6" t="n">
        <v>43900</v>
      </c>
      <c r="E4437" s="6" t="n">
        <v>44036</v>
      </c>
      <c r="F4437" s="6" t="n">
        <v>44044</v>
      </c>
      <c r="G4437" s="6" t="n">
        <v>44052</v>
      </c>
      <c r="H4437" s="11" t="inlineStr">
        <is>
          <t>USD</t>
        </is>
      </c>
      <c r="I4437" s="11" t="n">
        <v>3</v>
      </c>
      <c r="J4437" s="11" t="n">
        <v>20</v>
      </c>
      <c r="K4437" s="11" t="n">
        <v>130</v>
      </c>
      <c r="L4437" s="11" t="n">
        <v>26</v>
      </c>
      <c r="M4437" s="11" t="n">
        <v>7</v>
      </c>
      <c r="N4437" s="11" t="n">
        <v>0.15</v>
      </c>
      <c r="O4437" s="7" t="n">
        <v>3825.7</v>
      </c>
      <c r="P4437" s="7" t="n">
        <v>2486.705</v>
      </c>
      <c r="Q4437" s="7">
        <f>text(E4437,"ddd")</f>
        <v/>
      </c>
      <c r="R4437" s="7">
        <f>G4437-F4437</f>
        <v/>
      </c>
      <c r="S4437" s="7">
        <f>E4437-D4437</f>
        <v/>
      </c>
      <c r="T4437" s="7">
        <f>O4437*M4437</f>
        <v/>
      </c>
      <c r="U4437" s="7">
        <f>T4437*N4437</f>
        <v/>
      </c>
      <c r="V4437" s="7">
        <f>T4437-U4437-(P4437*M4437)</f>
        <v/>
      </c>
      <c r="W4437" s="7">
        <f>VLOOKUP(L4437,'Products Sheet'!$A:$B,2,FALSE)</f>
        <v/>
      </c>
      <c r="X4437" s="7" t="n"/>
      <c r="Y4437" s="7" t="n"/>
      <c r="Z4437" s="7" t="n"/>
      <c r="AA4437" s="7" t="n"/>
      <c r="AB4437" s="7" t="n"/>
      <c r="AC4437" s="7" t="n"/>
    </row>
    <row r="4438" ht="9.75" customHeight="1" s="12">
      <c r="A4438" s="11" t="inlineStr">
        <is>
          <t>SO - 0006888</t>
        </is>
      </c>
      <c r="B4438" s="11" t="inlineStr">
        <is>
          <t>Online</t>
        </is>
      </c>
      <c r="C4438" s="11" t="inlineStr">
        <is>
          <t>WARE-NBV1002</t>
        </is>
      </c>
      <c r="D4438" s="6" t="n">
        <v>43900</v>
      </c>
      <c r="E4438" s="6" t="n">
        <v>44055</v>
      </c>
      <c r="F4438" s="6" t="n">
        <v>44078</v>
      </c>
      <c r="G4438" s="6" t="n">
        <v>44079</v>
      </c>
      <c r="H4438" s="11" t="inlineStr">
        <is>
          <t>USD</t>
        </is>
      </c>
      <c r="I4438" s="11" t="n">
        <v>14</v>
      </c>
      <c r="J4438" s="11" t="n">
        <v>33</v>
      </c>
      <c r="K4438" s="11" t="n">
        <v>79</v>
      </c>
      <c r="L4438" s="11" t="n">
        <v>26</v>
      </c>
      <c r="M4438" s="11" t="n">
        <v>8</v>
      </c>
      <c r="N4438" s="11" t="n">
        <v>0.15</v>
      </c>
      <c r="O4438" s="7" t="n">
        <v>247.9</v>
      </c>
      <c r="P4438" s="7" t="n">
        <v>185.925</v>
      </c>
      <c r="Q4438" s="7">
        <f>text(E4438,"ddd")</f>
        <v/>
      </c>
      <c r="R4438" s="7">
        <f>G4438-F4438</f>
        <v/>
      </c>
      <c r="S4438" s="7">
        <f>E4438-D4438</f>
        <v/>
      </c>
      <c r="T4438" s="7">
        <f>O4438*M4438</f>
        <v/>
      </c>
      <c r="U4438" s="7">
        <f>T4438*N4438</f>
        <v/>
      </c>
      <c r="V4438" s="7">
        <f>T4438-U4438-(P4438*M4438)</f>
        <v/>
      </c>
      <c r="W4438" s="7">
        <f>VLOOKUP(L4438,'Products Sheet'!$A:$B,2,FALSE)</f>
        <v/>
      </c>
      <c r="X4438" s="7" t="n"/>
      <c r="Y4438" s="7" t="n"/>
      <c r="Z4438" s="7" t="n"/>
      <c r="AA4438" s="7" t="n"/>
      <c r="AB4438" s="7" t="n"/>
      <c r="AC4438" s="7" t="n"/>
    </row>
    <row r="4439" ht="9.75" customHeight="1" s="12">
      <c r="A4439" s="11" t="inlineStr">
        <is>
          <t>SO - 0006924</t>
        </is>
      </c>
      <c r="B4439" s="11" t="inlineStr">
        <is>
          <t>In-Store</t>
        </is>
      </c>
      <c r="C4439" s="11" t="inlineStr">
        <is>
          <t>WARE-NBV1002</t>
        </is>
      </c>
      <c r="D4439" s="6" t="n">
        <v>44000</v>
      </c>
      <c r="E4439" s="6" t="n">
        <v>44060</v>
      </c>
      <c r="F4439" s="6" t="n">
        <v>44066</v>
      </c>
      <c r="G4439" s="6" t="n">
        <v>44073</v>
      </c>
      <c r="H4439" s="11" t="inlineStr">
        <is>
          <t>USD</t>
        </is>
      </c>
      <c r="I4439" s="11" t="n">
        <v>7</v>
      </c>
      <c r="J4439" s="11" t="n">
        <v>32</v>
      </c>
      <c r="K4439" s="11" t="n">
        <v>82</v>
      </c>
      <c r="L4439" s="11" t="n">
        <v>26</v>
      </c>
      <c r="M4439" s="11" t="n">
        <v>5</v>
      </c>
      <c r="N4439" s="11" t="n">
        <v>0.05</v>
      </c>
      <c r="O4439" s="7" t="n">
        <v>5802.2</v>
      </c>
      <c r="P4439" s="7" t="n">
        <v>4177.584</v>
      </c>
      <c r="Q4439" s="7">
        <f>text(E4439,"ddd")</f>
        <v/>
      </c>
      <c r="R4439" s="7">
        <f>G4439-F4439</f>
        <v/>
      </c>
      <c r="S4439" s="7">
        <f>E4439-D4439</f>
        <v/>
      </c>
      <c r="T4439" s="7">
        <f>O4439*M4439</f>
        <v/>
      </c>
      <c r="U4439" s="7">
        <f>T4439*N4439</f>
        <v/>
      </c>
      <c r="V4439" s="7">
        <f>T4439-U4439-(P4439*M4439)</f>
        <v/>
      </c>
      <c r="W4439" s="7">
        <f>VLOOKUP(L4439,'Products Sheet'!$A:$B,2,FALSE)</f>
        <v/>
      </c>
      <c r="X4439" s="7" t="n"/>
      <c r="Y4439" s="7" t="n"/>
      <c r="Z4439" s="7" t="n"/>
      <c r="AA4439" s="7" t="n"/>
      <c r="AB4439" s="7" t="n"/>
      <c r="AC4439" s="7" t="n"/>
    </row>
    <row r="4440" ht="9.75" customHeight="1" s="12">
      <c r="A4440" s="11" t="inlineStr">
        <is>
          <t>SO - 0006949</t>
        </is>
      </c>
      <c r="B4440" s="11" t="inlineStr">
        <is>
          <t>In-Store</t>
        </is>
      </c>
      <c r="C4440" s="11" t="inlineStr">
        <is>
          <t>WARE-XYS1001</t>
        </is>
      </c>
      <c r="D4440" s="6" t="n">
        <v>43900</v>
      </c>
      <c r="E4440" s="6" t="n">
        <v>44063</v>
      </c>
      <c r="F4440" s="6" t="n">
        <v>44067</v>
      </c>
      <c r="G4440" s="6" t="n">
        <v>44073</v>
      </c>
      <c r="H4440" s="11" t="inlineStr">
        <is>
          <t>USD</t>
        </is>
      </c>
      <c r="I4440" s="11" t="n">
        <v>11</v>
      </c>
      <c r="J4440" s="11" t="n">
        <v>36</v>
      </c>
      <c r="K4440" s="11" t="n">
        <v>41</v>
      </c>
      <c r="L4440" s="11" t="n">
        <v>26</v>
      </c>
      <c r="M4440" s="11" t="n">
        <v>1</v>
      </c>
      <c r="N4440" s="11" t="n">
        <v>0.15</v>
      </c>
      <c r="O4440" s="7" t="n">
        <v>1192.6</v>
      </c>
      <c r="P4440" s="7" t="n">
        <v>954.0800000000002</v>
      </c>
      <c r="Q4440" s="7">
        <f>text(E4440,"ddd")</f>
        <v/>
      </c>
      <c r="R4440" s="7">
        <f>G4440-F4440</f>
        <v/>
      </c>
      <c r="S4440" s="7">
        <f>E4440-D4440</f>
        <v/>
      </c>
      <c r="T4440" s="7">
        <f>O4440*M4440</f>
        <v/>
      </c>
      <c r="U4440" s="7">
        <f>T4440*N4440</f>
        <v/>
      </c>
      <c r="V4440" s="7">
        <f>T4440-U4440-(P4440*M4440)</f>
        <v/>
      </c>
      <c r="W4440" s="7">
        <f>VLOOKUP(L4440,'Products Sheet'!$A:$B,2,FALSE)</f>
        <v/>
      </c>
      <c r="X4440" s="7" t="n"/>
      <c r="Y4440" s="7" t="n"/>
      <c r="Z4440" s="7" t="n"/>
      <c r="AA4440" s="7" t="n"/>
      <c r="AB4440" s="7" t="n"/>
      <c r="AC4440" s="7" t="n"/>
    </row>
    <row r="4441" ht="9.75" customHeight="1" s="12">
      <c r="A4441" s="11" t="inlineStr">
        <is>
          <t>SO - 0006974</t>
        </is>
      </c>
      <c r="B4441" s="11" t="inlineStr">
        <is>
          <t>Online</t>
        </is>
      </c>
      <c r="C4441" s="11" t="inlineStr">
        <is>
          <t>WARE-UHY1004</t>
        </is>
      </c>
      <c r="D4441" s="6" t="n">
        <v>44000</v>
      </c>
      <c r="E4441" s="6" t="n">
        <v>44066</v>
      </c>
      <c r="F4441" s="6" t="n">
        <v>44086</v>
      </c>
      <c r="G4441" s="6" t="n">
        <v>44096</v>
      </c>
      <c r="H4441" s="11" t="inlineStr">
        <is>
          <t>USD</t>
        </is>
      </c>
      <c r="I4441" s="11" t="n">
        <v>13</v>
      </c>
      <c r="J4441" s="11" t="n">
        <v>6</v>
      </c>
      <c r="K4441" s="11" t="n">
        <v>228</v>
      </c>
      <c r="L4441" s="11" t="n">
        <v>26</v>
      </c>
      <c r="M4441" s="11" t="n">
        <v>8</v>
      </c>
      <c r="N4441" s="11" t="n">
        <v>0.1</v>
      </c>
      <c r="O4441" s="7" t="n">
        <v>201</v>
      </c>
      <c r="P4441" s="7" t="n">
        <v>158.79</v>
      </c>
      <c r="Q4441" s="7">
        <f>text(E4441,"ddd")</f>
        <v/>
      </c>
      <c r="R4441" s="7">
        <f>G4441-F4441</f>
        <v/>
      </c>
      <c r="S4441" s="7">
        <f>E4441-D4441</f>
        <v/>
      </c>
      <c r="T4441" s="7">
        <f>O4441*M4441</f>
        <v/>
      </c>
      <c r="U4441" s="7">
        <f>T4441*N4441</f>
        <v/>
      </c>
      <c r="V4441" s="7">
        <f>T4441-U4441-(P4441*M4441)</f>
        <v/>
      </c>
      <c r="W4441" s="7">
        <f>VLOOKUP(L4441,'Products Sheet'!$A:$B,2,FALSE)</f>
        <v/>
      </c>
      <c r="X4441" s="7" t="n"/>
      <c r="Y4441" s="7" t="n"/>
      <c r="Z4441" s="7" t="n"/>
      <c r="AA4441" s="7" t="n"/>
      <c r="AB4441" s="7" t="n"/>
      <c r="AC4441" s="7" t="n"/>
    </row>
    <row r="4442" ht="9.75" customHeight="1" s="12">
      <c r="A4442" s="11" t="inlineStr">
        <is>
          <t>SO - 0006976</t>
        </is>
      </c>
      <c r="B4442" s="11" t="inlineStr">
        <is>
          <t>In-Store</t>
        </is>
      </c>
      <c r="C4442" s="11" t="inlineStr">
        <is>
          <t>WARE-XYS1001</t>
        </is>
      </c>
      <c r="D4442" s="6" t="n">
        <v>43900</v>
      </c>
      <c r="E4442" s="6" t="n">
        <v>44066</v>
      </c>
      <c r="F4442" s="6" t="n">
        <v>44082</v>
      </c>
      <c r="G4442" s="6" t="n">
        <v>44090</v>
      </c>
      <c r="H4442" s="11" t="inlineStr">
        <is>
          <t>USD</t>
        </is>
      </c>
      <c r="I4442" s="11" t="n">
        <v>3</v>
      </c>
      <c r="J4442" s="11" t="n">
        <v>14</v>
      </c>
      <c r="K4442" s="11" t="n">
        <v>17</v>
      </c>
      <c r="L4442" s="11" t="n">
        <v>26</v>
      </c>
      <c r="M4442" s="11" t="n">
        <v>1</v>
      </c>
      <c r="N4442" s="11" t="n">
        <v>0.05</v>
      </c>
      <c r="O4442" s="7" t="n">
        <v>5293</v>
      </c>
      <c r="P4442" s="7" t="n">
        <v>3334.59</v>
      </c>
      <c r="Q4442" s="7">
        <f>text(E4442,"ddd")</f>
        <v/>
      </c>
      <c r="R4442" s="7">
        <f>G4442-F4442</f>
        <v/>
      </c>
      <c r="S4442" s="7">
        <f>E4442-D4442</f>
        <v/>
      </c>
      <c r="T4442" s="7">
        <f>O4442*M4442</f>
        <v/>
      </c>
      <c r="U4442" s="7">
        <f>T4442*N4442</f>
        <v/>
      </c>
      <c r="V4442" s="7">
        <f>T4442-U4442-(P4442*M4442)</f>
        <v/>
      </c>
      <c r="W4442" s="7">
        <f>VLOOKUP(L4442,'Products Sheet'!$A:$B,2,FALSE)</f>
        <v/>
      </c>
      <c r="X4442" s="7" t="n"/>
      <c r="Y4442" s="7" t="n"/>
      <c r="Z4442" s="7" t="n"/>
      <c r="AA4442" s="7" t="n"/>
      <c r="AB4442" s="7" t="n"/>
      <c r="AC4442" s="7" t="n"/>
    </row>
    <row r="4443" ht="9.75" customHeight="1" s="12">
      <c r="A4443" s="11" t="inlineStr">
        <is>
          <t>SO - 0007002</t>
        </is>
      </c>
      <c r="B4443" s="11" t="inlineStr">
        <is>
          <t>Online</t>
        </is>
      </c>
      <c r="C4443" s="11" t="inlineStr">
        <is>
          <t>WARE-NMK1003</t>
        </is>
      </c>
      <c r="D4443" s="6" t="n">
        <v>44000</v>
      </c>
      <c r="E4443" s="6" t="n">
        <v>44069</v>
      </c>
      <c r="F4443" s="6" t="n">
        <v>44084</v>
      </c>
      <c r="G4443" s="6" t="n">
        <v>44090</v>
      </c>
      <c r="H4443" s="11" t="inlineStr">
        <is>
          <t>USD</t>
        </is>
      </c>
      <c r="I4443" s="11" t="n">
        <v>16</v>
      </c>
      <c r="J4443" s="11" t="n">
        <v>23</v>
      </c>
      <c r="K4443" s="11" t="n">
        <v>196</v>
      </c>
      <c r="L4443" s="11" t="n">
        <v>26</v>
      </c>
      <c r="M4443" s="11" t="n">
        <v>8</v>
      </c>
      <c r="N4443" s="11" t="n">
        <v>0.15</v>
      </c>
      <c r="O4443" s="7" t="n">
        <v>958.1</v>
      </c>
      <c r="P4443" s="7" t="n">
        <v>603.6030000000001</v>
      </c>
      <c r="Q4443" s="7">
        <f>text(E4443,"ddd")</f>
        <v/>
      </c>
      <c r="R4443" s="7">
        <f>G4443-F4443</f>
        <v/>
      </c>
      <c r="S4443" s="7">
        <f>E4443-D4443</f>
        <v/>
      </c>
      <c r="T4443" s="7">
        <f>O4443*M4443</f>
        <v/>
      </c>
      <c r="U4443" s="7">
        <f>T4443*N4443</f>
        <v/>
      </c>
      <c r="V4443" s="7">
        <f>T4443-U4443-(P4443*M4443)</f>
        <v/>
      </c>
      <c r="W4443" s="7">
        <f>VLOOKUP(L4443,'Products Sheet'!$A:$B,2,FALSE)</f>
        <v/>
      </c>
      <c r="X4443" s="7" t="n"/>
      <c r="Y4443" s="7" t="n"/>
      <c r="Z4443" s="7" t="n"/>
      <c r="AA4443" s="7" t="n"/>
      <c r="AB4443" s="7" t="n"/>
      <c r="AC4443" s="7" t="n"/>
    </row>
    <row r="4444" ht="9.75" customHeight="1" s="12">
      <c r="A4444" s="11" t="inlineStr">
        <is>
          <t>SO - 0007020</t>
        </is>
      </c>
      <c r="B4444" s="11" t="inlineStr">
        <is>
          <t>Online</t>
        </is>
      </c>
      <c r="C4444" s="11" t="inlineStr">
        <is>
          <t>WARE-MKL1006</t>
        </is>
      </c>
      <c r="D4444" s="6" t="n">
        <v>44000</v>
      </c>
      <c r="E4444" s="6" t="n">
        <v>44071</v>
      </c>
      <c r="F4444" s="6" t="n">
        <v>44086</v>
      </c>
      <c r="G4444" s="6" t="n">
        <v>44091</v>
      </c>
      <c r="H4444" s="11" t="inlineStr">
        <is>
          <t>USD</t>
        </is>
      </c>
      <c r="I4444" s="11" t="n">
        <v>16</v>
      </c>
      <c r="J4444" s="11" t="n">
        <v>20</v>
      </c>
      <c r="K4444" s="11" t="n">
        <v>337</v>
      </c>
      <c r="L4444" s="11" t="n">
        <v>26</v>
      </c>
      <c r="M4444" s="11" t="n">
        <v>4</v>
      </c>
      <c r="N4444" s="11" t="n">
        <v>0.075</v>
      </c>
      <c r="O4444" s="7" t="n">
        <v>2485.7</v>
      </c>
      <c r="P4444" s="7" t="n">
        <v>1267.707</v>
      </c>
      <c r="Q4444" s="7">
        <f>text(E4444,"ddd")</f>
        <v/>
      </c>
      <c r="R4444" s="7">
        <f>G4444-F4444</f>
        <v/>
      </c>
      <c r="S4444" s="7">
        <f>E4444-D4444</f>
        <v/>
      </c>
      <c r="T4444" s="7">
        <f>O4444*M4444</f>
        <v/>
      </c>
      <c r="U4444" s="7">
        <f>T4444*N4444</f>
        <v/>
      </c>
      <c r="V4444" s="7">
        <f>T4444-U4444-(P4444*M4444)</f>
        <v/>
      </c>
      <c r="W4444" s="7">
        <f>VLOOKUP(L4444,'Products Sheet'!$A:$B,2,FALSE)</f>
        <v/>
      </c>
      <c r="X4444" s="7" t="n"/>
      <c r="Y4444" s="7" t="n"/>
      <c r="Z4444" s="7" t="n"/>
      <c r="AA4444" s="7" t="n"/>
      <c r="AB4444" s="7" t="n"/>
      <c r="AC4444" s="7" t="n"/>
    </row>
    <row r="4445" ht="9.75" customHeight="1" s="12">
      <c r="A4445" s="11" t="inlineStr">
        <is>
          <t>SO - 0007117</t>
        </is>
      </c>
      <c r="B4445" s="11" t="inlineStr">
        <is>
          <t>Wholesale</t>
        </is>
      </c>
      <c r="C4445" s="11" t="inlineStr">
        <is>
          <t>WARE-NBV1002</t>
        </is>
      </c>
      <c r="D4445" s="6" t="n">
        <v>44000</v>
      </c>
      <c r="E4445" s="6" t="n">
        <v>44082</v>
      </c>
      <c r="F4445" s="6" t="n">
        <v>44106</v>
      </c>
      <c r="G4445" s="6" t="n">
        <v>44109</v>
      </c>
      <c r="H4445" s="11" t="inlineStr">
        <is>
          <t>USD</t>
        </is>
      </c>
      <c r="I4445" s="11" t="n">
        <v>26</v>
      </c>
      <c r="J4445" s="11" t="n">
        <v>15</v>
      </c>
      <c r="K4445" s="11" t="n">
        <v>77</v>
      </c>
      <c r="L4445" s="11" t="n">
        <v>26</v>
      </c>
      <c r="M4445" s="11" t="n">
        <v>7</v>
      </c>
      <c r="N4445" s="11" t="n">
        <v>0.1</v>
      </c>
      <c r="O4445" s="7" t="n">
        <v>261.3</v>
      </c>
      <c r="P4445" s="7" t="n">
        <v>107.133</v>
      </c>
      <c r="Q4445" s="7">
        <f>text(E4445,"ddd")</f>
        <v/>
      </c>
      <c r="R4445" s="7">
        <f>G4445-F4445</f>
        <v/>
      </c>
      <c r="S4445" s="7">
        <f>E4445-D4445</f>
        <v/>
      </c>
      <c r="T4445" s="7">
        <f>O4445*M4445</f>
        <v/>
      </c>
      <c r="U4445" s="7">
        <f>T4445*N4445</f>
        <v/>
      </c>
      <c r="V4445" s="7">
        <f>T4445-U4445-(P4445*M4445)</f>
        <v/>
      </c>
      <c r="W4445" s="7">
        <f>VLOOKUP(L4445,'Products Sheet'!$A:$B,2,FALSE)</f>
        <v/>
      </c>
      <c r="X4445" s="7" t="n"/>
      <c r="Y4445" s="7" t="n"/>
      <c r="Z4445" s="7" t="n"/>
      <c r="AA4445" s="7" t="n"/>
      <c r="AB4445" s="7" t="n"/>
      <c r="AC4445" s="7" t="n"/>
    </row>
    <row r="4446" ht="9.75" customHeight="1" s="12">
      <c r="A4446" s="11" t="inlineStr">
        <is>
          <t>SO - 0007128</t>
        </is>
      </c>
      <c r="B4446" s="11" t="inlineStr">
        <is>
          <t>In-Store</t>
        </is>
      </c>
      <c r="C4446" s="11" t="inlineStr">
        <is>
          <t>WARE-NBV1002</t>
        </is>
      </c>
      <c r="D4446" s="6" t="n">
        <v>44000</v>
      </c>
      <c r="E4446" s="6" t="n">
        <v>44085</v>
      </c>
      <c r="F4446" s="6" t="n">
        <v>44098</v>
      </c>
      <c r="G4446" s="6" t="n">
        <v>44102</v>
      </c>
      <c r="H4446" s="11" t="inlineStr">
        <is>
          <t>USD</t>
        </is>
      </c>
      <c r="I4446" s="11" t="n">
        <v>11</v>
      </c>
      <c r="J4446" s="11" t="n">
        <v>15</v>
      </c>
      <c r="K4446" s="11" t="n">
        <v>62</v>
      </c>
      <c r="L4446" s="11" t="n">
        <v>26</v>
      </c>
      <c r="M4446" s="11" t="n">
        <v>3</v>
      </c>
      <c r="N4446" s="11" t="n">
        <v>0.1</v>
      </c>
      <c r="O4446" s="7" t="n">
        <v>5118.8</v>
      </c>
      <c r="P4446" s="7" t="n">
        <v>2303.46</v>
      </c>
      <c r="Q4446" s="7">
        <f>text(E4446,"ddd")</f>
        <v/>
      </c>
      <c r="R4446" s="7">
        <f>G4446-F4446</f>
        <v/>
      </c>
      <c r="S4446" s="7">
        <f>E4446-D4446</f>
        <v/>
      </c>
      <c r="T4446" s="7">
        <f>O4446*M4446</f>
        <v/>
      </c>
      <c r="U4446" s="7">
        <f>T4446*N4446</f>
        <v/>
      </c>
      <c r="V4446" s="7">
        <f>T4446-U4446-(P4446*M4446)</f>
        <v/>
      </c>
      <c r="W4446" s="7">
        <f>VLOOKUP(L4446,'Products Sheet'!$A:$B,2,FALSE)</f>
        <v/>
      </c>
      <c r="X4446" s="7" t="n"/>
      <c r="Y4446" s="7" t="n"/>
      <c r="Z4446" s="7" t="n"/>
      <c r="AA4446" s="7" t="n"/>
      <c r="AB4446" s="7" t="n"/>
      <c r="AC4446" s="7" t="n"/>
    </row>
    <row r="4447" ht="9.75" customHeight="1" s="12">
      <c r="A4447" s="11" t="inlineStr">
        <is>
          <t>SO - 0007175</t>
        </is>
      </c>
      <c r="B4447" s="11" t="inlineStr">
        <is>
          <t>Distributor</t>
        </is>
      </c>
      <c r="C4447" s="11" t="inlineStr">
        <is>
          <t>WARE-PUJ1005</t>
        </is>
      </c>
      <c r="D4447" s="6" t="n">
        <v>44000</v>
      </c>
      <c r="E4447" s="6" t="n">
        <v>44090</v>
      </c>
      <c r="F4447" s="6" t="n">
        <v>44106</v>
      </c>
      <c r="G4447" s="6" t="n">
        <v>44111</v>
      </c>
      <c r="H4447" s="11" t="inlineStr">
        <is>
          <t>USD</t>
        </is>
      </c>
      <c r="I4447" s="11" t="n">
        <v>24</v>
      </c>
      <c r="J4447" s="11" t="n">
        <v>33</v>
      </c>
      <c r="K4447" s="11" t="n">
        <v>282</v>
      </c>
      <c r="L4447" s="11" t="n">
        <v>26</v>
      </c>
      <c r="M4447" s="11" t="n">
        <v>8</v>
      </c>
      <c r="N4447" s="11" t="n">
        <v>0.1</v>
      </c>
      <c r="O4447" s="7" t="n">
        <v>1018.4</v>
      </c>
      <c r="P4447" s="7" t="n">
        <v>824.904</v>
      </c>
      <c r="Q4447" s="7">
        <f>text(E4447,"ddd")</f>
        <v/>
      </c>
      <c r="R4447" s="7">
        <f>G4447-F4447</f>
        <v/>
      </c>
      <c r="S4447" s="7">
        <f>E4447-D4447</f>
        <v/>
      </c>
      <c r="T4447" s="7">
        <f>O4447*M4447</f>
        <v/>
      </c>
      <c r="U4447" s="7">
        <f>T4447*N4447</f>
        <v/>
      </c>
      <c r="V4447" s="7">
        <f>T4447-U4447-(P4447*M4447)</f>
        <v/>
      </c>
      <c r="W4447" s="7">
        <f>VLOOKUP(L4447,'Products Sheet'!$A:$B,2,FALSE)</f>
        <v/>
      </c>
      <c r="X4447" s="7" t="n"/>
      <c r="Y4447" s="7" t="n"/>
      <c r="Z4447" s="7" t="n"/>
      <c r="AA4447" s="7" t="n"/>
      <c r="AB4447" s="7" t="n"/>
      <c r="AC4447" s="7" t="n"/>
    </row>
    <row r="4448" ht="9.75" customHeight="1" s="12">
      <c r="A4448" s="11" t="inlineStr">
        <is>
          <t>SO - 0007203</t>
        </is>
      </c>
      <c r="B4448" s="11" t="inlineStr">
        <is>
          <t>Distributor</t>
        </is>
      </c>
      <c r="C4448" s="11" t="inlineStr">
        <is>
          <t>WARE-UHY1004</t>
        </is>
      </c>
      <c r="D4448" s="6" t="n">
        <v>44000</v>
      </c>
      <c r="E4448" s="6" t="n">
        <v>44093</v>
      </c>
      <c r="F4448" s="6" t="n">
        <v>44110</v>
      </c>
      <c r="G4448" s="6" t="n">
        <v>44116</v>
      </c>
      <c r="H4448" s="11" t="inlineStr">
        <is>
          <t>USD</t>
        </is>
      </c>
      <c r="I4448" s="11" t="n">
        <v>22</v>
      </c>
      <c r="J4448" s="11" t="n">
        <v>46</v>
      </c>
      <c r="K4448" s="11" t="n">
        <v>218</v>
      </c>
      <c r="L4448" s="11" t="n">
        <v>26</v>
      </c>
      <c r="M4448" s="11" t="n">
        <v>3</v>
      </c>
      <c r="N4448" s="11" t="n">
        <v>0.4</v>
      </c>
      <c r="O4448" s="7" t="n">
        <v>2579.5</v>
      </c>
      <c r="P4448" s="7" t="n">
        <v>1315.545</v>
      </c>
      <c r="Q4448" s="7">
        <f>text(E4448,"ddd")</f>
        <v/>
      </c>
      <c r="R4448" s="7">
        <f>G4448-F4448</f>
        <v/>
      </c>
      <c r="S4448" s="7">
        <f>E4448-D4448</f>
        <v/>
      </c>
      <c r="T4448" s="7">
        <f>O4448*M4448</f>
        <v/>
      </c>
      <c r="U4448" s="7">
        <f>T4448*N4448</f>
        <v/>
      </c>
      <c r="V4448" s="7">
        <f>T4448-U4448-(P4448*M4448)</f>
        <v/>
      </c>
      <c r="W4448" s="7">
        <f>VLOOKUP(L4448,'Products Sheet'!$A:$B,2,FALSE)</f>
        <v/>
      </c>
      <c r="X4448" s="7" t="n"/>
      <c r="Y4448" s="7" t="n"/>
      <c r="Z4448" s="7" t="n"/>
      <c r="AA4448" s="7" t="n"/>
      <c r="AB4448" s="7" t="n"/>
      <c r="AC4448" s="7" t="n"/>
    </row>
    <row r="4449" ht="9.75" customHeight="1" s="12">
      <c r="A4449" s="11" t="inlineStr">
        <is>
          <t>SO - 0007294</t>
        </is>
      </c>
      <c r="B4449" s="11" t="inlineStr">
        <is>
          <t>Wholesale</t>
        </is>
      </c>
      <c r="C4449" s="11" t="inlineStr">
        <is>
          <t>WARE-NMK1003</t>
        </is>
      </c>
      <c r="D4449" s="6" t="n">
        <v>44000</v>
      </c>
      <c r="E4449" s="6" t="n">
        <v>44102</v>
      </c>
      <c r="F4449" s="6" t="n">
        <v>44109</v>
      </c>
      <c r="G4449" s="6" t="n">
        <v>44115</v>
      </c>
      <c r="H4449" s="11" t="inlineStr">
        <is>
          <t>USD</t>
        </is>
      </c>
      <c r="I4449" s="11" t="n">
        <v>27</v>
      </c>
      <c r="J4449" s="11" t="n">
        <v>40</v>
      </c>
      <c r="K4449" s="11" t="n">
        <v>126</v>
      </c>
      <c r="L4449" s="11" t="n">
        <v>26</v>
      </c>
      <c r="M4449" s="11" t="n">
        <v>6</v>
      </c>
      <c r="N4449" s="11" t="n">
        <v>0.05</v>
      </c>
      <c r="O4449" s="7" t="n">
        <v>174.2</v>
      </c>
      <c r="P4449" s="7" t="n">
        <v>94.06800000000001</v>
      </c>
      <c r="Q4449" s="7">
        <f>text(E4449,"ddd")</f>
        <v/>
      </c>
      <c r="R4449" s="7">
        <f>G4449-F4449</f>
        <v/>
      </c>
      <c r="S4449" s="7">
        <f>E4449-D4449</f>
        <v/>
      </c>
      <c r="T4449" s="7">
        <f>O4449*M4449</f>
        <v/>
      </c>
      <c r="U4449" s="7">
        <f>T4449*N4449</f>
        <v/>
      </c>
      <c r="V4449" s="7">
        <f>T4449-U4449-(P4449*M4449)</f>
        <v/>
      </c>
      <c r="W4449" s="7">
        <f>VLOOKUP(L4449,'Products Sheet'!$A:$B,2,FALSE)</f>
        <v/>
      </c>
      <c r="X4449" s="7" t="n"/>
      <c r="Y4449" s="7" t="n"/>
      <c r="Z4449" s="7" t="n"/>
      <c r="AA4449" s="7" t="n"/>
      <c r="AB4449" s="7" t="n"/>
      <c r="AC4449" s="7" t="n"/>
    </row>
    <row r="4450" ht="9.75" customHeight="1" s="12">
      <c r="A4450" s="11" t="inlineStr">
        <is>
          <t>SO - 0007309</t>
        </is>
      </c>
      <c r="B4450" s="11" t="inlineStr">
        <is>
          <t>Online</t>
        </is>
      </c>
      <c r="C4450" s="11" t="inlineStr">
        <is>
          <t>WARE-NMK1003</t>
        </is>
      </c>
      <c r="D4450" s="6" t="n">
        <v>44000</v>
      </c>
      <c r="E4450" s="6" t="n">
        <v>44105</v>
      </c>
      <c r="F4450" s="6" t="n">
        <v>44121</v>
      </c>
      <c r="G4450" s="6" t="n">
        <v>44126</v>
      </c>
      <c r="H4450" s="11" t="inlineStr">
        <is>
          <t>USD</t>
        </is>
      </c>
      <c r="I4450" s="11" t="n">
        <v>16</v>
      </c>
      <c r="J4450" s="11" t="n">
        <v>3</v>
      </c>
      <c r="K4450" s="11" t="n">
        <v>166</v>
      </c>
      <c r="L4450" s="11" t="n">
        <v>26</v>
      </c>
      <c r="M4450" s="11" t="n">
        <v>5</v>
      </c>
      <c r="N4450" s="11" t="n">
        <v>0.1</v>
      </c>
      <c r="O4450" s="7" t="n">
        <v>1031.8</v>
      </c>
      <c r="P4450" s="7" t="n">
        <v>629.3979999999999</v>
      </c>
      <c r="Q4450" s="7">
        <f>text(E4450,"ddd")</f>
        <v/>
      </c>
      <c r="R4450" s="7">
        <f>G4450-F4450</f>
        <v/>
      </c>
      <c r="S4450" s="7">
        <f>E4450-D4450</f>
        <v/>
      </c>
      <c r="T4450" s="7">
        <f>O4450*M4450</f>
        <v/>
      </c>
      <c r="U4450" s="7">
        <f>T4450*N4450</f>
        <v/>
      </c>
      <c r="V4450" s="7">
        <f>T4450-U4450-(P4450*M4450)</f>
        <v/>
      </c>
      <c r="W4450" s="7">
        <f>VLOOKUP(L4450,'Products Sheet'!$A:$B,2,FALSE)</f>
        <v/>
      </c>
      <c r="X4450" s="7" t="n"/>
      <c r="Y4450" s="7" t="n"/>
      <c r="Z4450" s="7" t="n"/>
      <c r="AA4450" s="7" t="n"/>
      <c r="AB4450" s="7" t="n"/>
      <c r="AC4450" s="7" t="n"/>
    </row>
    <row r="4451" ht="9.75" customHeight="1" s="12">
      <c r="A4451" s="11" t="inlineStr">
        <is>
          <t>SO - 0007367</t>
        </is>
      </c>
      <c r="B4451" s="11" t="inlineStr">
        <is>
          <t>In-Store</t>
        </is>
      </c>
      <c r="C4451" s="11" t="inlineStr">
        <is>
          <t>WARE-NMK1003</t>
        </is>
      </c>
      <c r="D4451" s="6" t="n">
        <v>44000</v>
      </c>
      <c r="E4451" s="6" t="n">
        <v>44111</v>
      </c>
      <c r="F4451" s="6" t="n">
        <v>44127</v>
      </c>
      <c r="G4451" s="6" t="n">
        <v>44134</v>
      </c>
      <c r="H4451" s="11" t="inlineStr">
        <is>
          <t>USD</t>
        </is>
      </c>
      <c r="I4451" s="11" t="n">
        <v>9</v>
      </c>
      <c r="J4451" s="11" t="n">
        <v>11</v>
      </c>
      <c r="K4451" s="11" t="n">
        <v>128</v>
      </c>
      <c r="L4451" s="11" t="n">
        <v>26</v>
      </c>
      <c r="M4451" s="11" t="n">
        <v>5</v>
      </c>
      <c r="N4451" s="11" t="n">
        <v>0.1</v>
      </c>
      <c r="O4451" s="7" t="n">
        <v>1031.8</v>
      </c>
      <c r="P4451" s="7" t="n">
        <v>722.2599999999999</v>
      </c>
      <c r="Q4451" s="7">
        <f>text(E4451,"ddd")</f>
        <v/>
      </c>
      <c r="R4451" s="7">
        <f>G4451-F4451</f>
        <v/>
      </c>
      <c r="S4451" s="7">
        <f>E4451-D4451</f>
        <v/>
      </c>
      <c r="T4451" s="7">
        <f>O4451*M4451</f>
        <v/>
      </c>
      <c r="U4451" s="7">
        <f>T4451*N4451</f>
        <v/>
      </c>
      <c r="V4451" s="7">
        <f>T4451-U4451-(P4451*M4451)</f>
        <v/>
      </c>
      <c r="W4451" s="7">
        <f>VLOOKUP(L4451,'Products Sheet'!$A:$B,2,FALSE)</f>
        <v/>
      </c>
      <c r="X4451" s="7" t="n"/>
      <c r="Y4451" s="7" t="n"/>
      <c r="Z4451" s="7" t="n"/>
      <c r="AA4451" s="7" t="n"/>
      <c r="AB4451" s="7" t="n"/>
      <c r="AC4451" s="7" t="n"/>
    </row>
    <row r="4452" ht="9.75" customHeight="1" s="12">
      <c r="A4452" s="11" t="inlineStr">
        <is>
          <t>SO - 0007504</t>
        </is>
      </c>
      <c r="B4452" s="11" t="inlineStr">
        <is>
          <t>In-Store</t>
        </is>
      </c>
      <c r="C4452" s="11" t="inlineStr">
        <is>
          <t>WARE-UHY1004</t>
        </is>
      </c>
      <c r="D4452" s="6" t="n">
        <v>44000</v>
      </c>
      <c r="E4452" s="6" t="n">
        <v>44127</v>
      </c>
      <c r="F4452" s="6" t="n">
        <v>44141</v>
      </c>
      <c r="G4452" s="6" t="n">
        <v>44151</v>
      </c>
      <c r="H4452" s="11" t="inlineStr">
        <is>
          <t>USD</t>
        </is>
      </c>
      <c r="I4452" s="11" t="n">
        <v>3</v>
      </c>
      <c r="J4452" s="11" t="n">
        <v>9</v>
      </c>
      <c r="K4452" s="11" t="n">
        <v>248</v>
      </c>
      <c r="L4452" s="11" t="n">
        <v>26</v>
      </c>
      <c r="M4452" s="11" t="n">
        <v>8</v>
      </c>
      <c r="N4452" s="11" t="n">
        <v>0.1</v>
      </c>
      <c r="O4452" s="7" t="n">
        <v>1909.5</v>
      </c>
      <c r="P4452" s="7" t="n">
        <v>1145.7</v>
      </c>
      <c r="Q4452" s="7">
        <f>text(E4452,"ddd")</f>
        <v/>
      </c>
      <c r="R4452" s="7">
        <f>G4452-F4452</f>
        <v/>
      </c>
      <c r="S4452" s="7">
        <f>E4452-D4452</f>
        <v/>
      </c>
      <c r="T4452" s="7">
        <f>O4452*M4452</f>
        <v/>
      </c>
      <c r="U4452" s="7">
        <f>T4452*N4452</f>
        <v/>
      </c>
      <c r="V4452" s="7">
        <f>T4452-U4452-(P4452*M4452)</f>
        <v/>
      </c>
      <c r="W4452" s="7">
        <f>VLOOKUP(L4452,'Products Sheet'!$A:$B,2,FALSE)</f>
        <v/>
      </c>
      <c r="X4452" s="7" t="n"/>
      <c r="Y4452" s="7" t="n"/>
      <c r="Z4452" s="7" t="n"/>
      <c r="AA4452" s="7" t="n"/>
      <c r="AB4452" s="7" t="n"/>
      <c r="AC4452" s="7" t="n"/>
    </row>
    <row r="4453" ht="9.75" customHeight="1" s="12">
      <c r="A4453" s="11" t="inlineStr">
        <is>
          <t>SO - 0007531</t>
        </is>
      </c>
      <c r="B4453" s="11" t="inlineStr">
        <is>
          <t>Online</t>
        </is>
      </c>
      <c r="C4453" s="11" t="inlineStr">
        <is>
          <t>WARE-PUJ1005</t>
        </is>
      </c>
      <c r="D4453" s="6" t="n">
        <v>44000</v>
      </c>
      <c r="E4453" s="6" t="n">
        <v>44130</v>
      </c>
      <c r="F4453" s="6" t="n">
        <v>44139</v>
      </c>
      <c r="G4453" s="6" t="n">
        <v>44149</v>
      </c>
      <c r="H4453" s="11" t="inlineStr">
        <is>
          <t>USD</t>
        </is>
      </c>
      <c r="I4453" s="11" t="n">
        <v>19</v>
      </c>
      <c r="J4453" s="11" t="n">
        <v>32</v>
      </c>
      <c r="K4453" s="11" t="n">
        <v>326</v>
      </c>
      <c r="L4453" s="11" t="n">
        <v>26</v>
      </c>
      <c r="M4453" s="11" t="n">
        <v>4</v>
      </c>
      <c r="N4453" s="11" t="n">
        <v>0.075</v>
      </c>
      <c r="O4453" s="7" t="n">
        <v>1869.3</v>
      </c>
      <c r="P4453" s="7" t="n">
        <v>1345.896</v>
      </c>
      <c r="Q4453" s="7">
        <f>text(E4453,"ddd")</f>
        <v/>
      </c>
      <c r="R4453" s="7">
        <f>G4453-F4453</f>
        <v/>
      </c>
      <c r="S4453" s="7">
        <f>E4453-D4453</f>
        <v/>
      </c>
      <c r="T4453" s="7">
        <f>O4453*M4453</f>
        <v/>
      </c>
      <c r="U4453" s="7">
        <f>T4453*N4453</f>
        <v/>
      </c>
      <c r="V4453" s="7">
        <f>T4453-U4453-(P4453*M4453)</f>
        <v/>
      </c>
      <c r="W4453" s="7">
        <f>VLOOKUP(L4453,'Products Sheet'!$A:$B,2,FALSE)</f>
        <v/>
      </c>
      <c r="X4453" s="7" t="n"/>
      <c r="Y4453" s="7" t="n"/>
      <c r="Z4453" s="7" t="n"/>
      <c r="AA4453" s="7" t="n"/>
      <c r="AB4453" s="7" t="n"/>
      <c r="AC4453" s="7" t="n"/>
    </row>
    <row r="4454" ht="9.75" customHeight="1" s="12">
      <c r="A4454" s="11" t="inlineStr">
        <is>
          <t>SO - 0007539</t>
        </is>
      </c>
      <c r="B4454" s="11" t="inlineStr">
        <is>
          <t>Wholesale</t>
        </is>
      </c>
      <c r="C4454" s="11" t="inlineStr">
        <is>
          <t>WARE-NMK1003</t>
        </is>
      </c>
      <c r="D4454" s="6" t="n">
        <v>44000</v>
      </c>
      <c r="E4454" s="6" t="n">
        <v>44131</v>
      </c>
      <c r="F4454" s="6" t="n">
        <v>44146</v>
      </c>
      <c r="G4454" s="6" t="n">
        <v>44149</v>
      </c>
      <c r="H4454" s="11" t="inlineStr">
        <is>
          <t>USD</t>
        </is>
      </c>
      <c r="I4454" s="11" t="n">
        <v>27</v>
      </c>
      <c r="J4454" s="11" t="n">
        <v>45</v>
      </c>
      <c r="K4454" s="11" t="n">
        <v>135</v>
      </c>
      <c r="L4454" s="11" t="n">
        <v>26</v>
      </c>
      <c r="M4454" s="11" t="n">
        <v>2</v>
      </c>
      <c r="N4454" s="11" t="n">
        <v>0.075</v>
      </c>
      <c r="O4454" s="7" t="n">
        <v>1112.2</v>
      </c>
      <c r="P4454" s="7" t="n">
        <v>500.49</v>
      </c>
      <c r="Q4454" s="7">
        <f>text(E4454,"ddd")</f>
        <v/>
      </c>
      <c r="R4454" s="7">
        <f>G4454-F4454</f>
        <v/>
      </c>
      <c r="S4454" s="7">
        <f>E4454-D4454</f>
        <v/>
      </c>
      <c r="T4454" s="7">
        <f>O4454*M4454</f>
        <v/>
      </c>
      <c r="U4454" s="7">
        <f>T4454*N4454</f>
        <v/>
      </c>
      <c r="V4454" s="7">
        <f>T4454-U4454-(P4454*M4454)</f>
        <v/>
      </c>
      <c r="W4454" s="7">
        <f>VLOOKUP(L4454,'Products Sheet'!$A:$B,2,FALSE)</f>
        <v/>
      </c>
      <c r="X4454" s="7" t="n"/>
      <c r="Y4454" s="7" t="n"/>
      <c r="Z4454" s="7" t="n"/>
      <c r="AA4454" s="7" t="n"/>
      <c r="AB4454" s="7" t="n"/>
      <c r="AC4454" s="7" t="n"/>
    </row>
    <row r="4455" ht="9.75" customHeight="1" s="12">
      <c r="A4455" s="11" t="inlineStr">
        <is>
          <t>SO - 0007582</t>
        </is>
      </c>
      <c r="B4455" s="11" t="inlineStr">
        <is>
          <t>In-Store</t>
        </is>
      </c>
      <c r="C4455" s="11" t="inlineStr">
        <is>
          <t>WARE-UHY1004</t>
        </is>
      </c>
      <c r="D4455" s="6" t="n">
        <v>44000</v>
      </c>
      <c r="E4455" s="6" t="n">
        <v>44135</v>
      </c>
      <c r="F4455" s="6" t="n">
        <v>44140</v>
      </c>
      <c r="G4455" s="6" t="n">
        <v>44143</v>
      </c>
      <c r="H4455" s="11" t="inlineStr">
        <is>
          <t>USD</t>
        </is>
      </c>
      <c r="I4455" s="11" t="n">
        <v>7</v>
      </c>
      <c r="J4455" s="11" t="n">
        <v>1</v>
      </c>
      <c r="K4455" s="11" t="n">
        <v>238</v>
      </c>
      <c r="L4455" s="11" t="n">
        <v>26</v>
      </c>
      <c r="M4455" s="11" t="n">
        <v>3</v>
      </c>
      <c r="N4455" s="11" t="n">
        <v>0.1</v>
      </c>
      <c r="O4455" s="7" t="n">
        <v>3932.9</v>
      </c>
      <c r="P4455" s="7" t="n">
        <v>2831.688</v>
      </c>
      <c r="Q4455" s="7">
        <f>text(E4455,"ddd")</f>
        <v/>
      </c>
      <c r="R4455" s="7">
        <f>G4455-F4455</f>
        <v/>
      </c>
      <c r="S4455" s="7">
        <f>E4455-D4455</f>
        <v/>
      </c>
      <c r="T4455" s="7">
        <f>O4455*M4455</f>
        <v/>
      </c>
      <c r="U4455" s="7">
        <f>T4455*N4455</f>
        <v/>
      </c>
      <c r="V4455" s="7">
        <f>T4455-U4455-(P4455*M4455)</f>
        <v/>
      </c>
      <c r="W4455" s="7">
        <f>VLOOKUP(L4455,'Products Sheet'!$A:$B,2,FALSE)</f>
        <v/>
      </c>
      <c r="X4455" s="7" t="n"/>
      <c r="Y4455" s="7" t="n"/>
      <c r="Z4455" s="7" t="n"/>
      <c r="AA4455" s="7" t="n"/>
      <c r="AB4455" s="7" t="n"/>
      <c r="AC4455" s="7" t="n"/>
    </row>
    <row r="4456" ht="9.75" customHeight="1" s="12">
      <c r="A4456" s="11" t="inlineStr">
        <is>
          <t>SO - 0007599</t>
        </is>
      </c>
      <c r="B4456" s="11" t="inlineStr">
        <is>
          <t>Online</t>
        </is>
      </c>
      <c r="C4456" s="11" t="inlineStr">
        <is>
          <t>WARE-PUJ1005</t>
        </is>
      </c>
      <c r="D4456" s="6" t="n">
        <v>44000</v>
      </c>
      <c r="E4456" s="6" t="n">
        <v>44136</v>
      </c>
      <c r="F4456" s="6" t="n">
        <v>44149</v>
      </c>
      <c r="G4456" s="6" t="n">
        <v>44154</v>
      </c>
      <c r="H4456" s="11" t="inlineStr">
        <is>
          <t>USD</t>
        </is>
      </c>
      <c r="I4456" s="11" t="n">
        <v>16</v>
      </c>
      <c r="J4456" s="11" t="n">
        <v>24</v>
      </c>
      <c r="K4456" s="11" t="n">
        <v>318</v>
      </c>
      <c r="L4456" s="11" t="n">
        <v>26</v>
      </c>
      <c r="M4456" s="11" t="n">
        <v>3</v>
      </c>
      <c r="N4456" s="11" t="n">
        <v>0.3</v>
      </c>
      <c r="O4456" s="7" t="n">
        <v>958.1</v>
      </c>
      <c r="P4456" s="7" t="n">
        <v>603.6030000000001</v>
      </c>
      <c r="Q4456" s="7">
        <f>text(E4456,"ddd")</f>
        <v/>
      </c>
      <c r="R4456" s="7">
        <f>G4456-F4456</f>
        <v/>
      </c>
      <c r="S4456" s="7">
        <f>E4456-D4456</f>
        <v/>
      </c>
      <c r="T4456" s="7">
        <f>O4456*M4456</f>
        <v/>
      </c>
      <c r="U4456" s="7">
        <f>T4456*N4456</f>
        <v/>
      </c>
      <c r="V4456" s="7">
        <f>T4456-U4456-(P4456*M4456)</f>
        <v/>
      </c>
      <c r="W4456" s="7">
        <f>VLOOKUP(L4456,'Products Sheet'!$A:$B,2,FALSE)</f>
        <v/>
      </c>
      <c r="X4456" s="7" t="n"/>
      <c r="Y4456" s="7" t="n"/>
      <c r="Z4456" s="7" t="n"/>
      <c r="AA4456" s="7" t="n"/>
      <c r="AB4456" s="7" t="n"/>
      <c r="AC4456" s="7" t="n"/>
    </row>
    <row r="4457" ht="9.75" customHeight="1" s="12">
      <c r="A4457" s="11" t="inlineStr">
        <is>
          <t>SO - 0007745</t>
        </is>
      </c>
      <c r="B4457" s="11" t="inlineStr">
        <is>
          <t>In-Store</t>
        </is>
      </c>
      <c r="C4457" s="11" t="inlineStr">
        <is>
          <t>WARE-XYS1001</t>
        </is>
      </c>
      <c r="D4457" s="6" t="n">
        <v>44100</v>
      </c>
      <c r="E4457" s="6" t="n">
        <v>44153</v>
      </c>
      <c r="F4457" s="6" t="n">
        <v>44160</v>
      </c>
      <c r="G4457" s="6" t="n">
        <v>44170</v>
      </c>
      <c r="H4457" s="11" t="inlineStr">
        <is>
          <t>USD</t>
        </is>
      </c>
      <c r="I4457" s="11" t="n">
        <v>1</v>
      </c>
      <c r="J4457" s="11" t="n">
        <v>36</v>
      </c>
      <c r="K4457" s="11" t="n">
        <v>39</v>
      </c>
      <c r="L4457" s="11" t="n">
        <v>26</v>
      </c>
      <c r="M4457" s="11" t="n">
        <v>3</v>
      </c>
      <c r="N4457" s="11" t="n">
        <v>0.1</v>
      </c>
      <c r="O4457" s="7" t="n">
        <v>214.4</v>
      </c>
      <c r="P4457" s="7" t="n">
        <v>137.216</v>
      </c>
      <c r="Q4457" s="7">
        <f>text(E4457,"ddd")</f>
        <v/>
      </c>
      <c r="R4457" s="7">
        <f>G4457-F4457</f>
        <v/>
      </c>
      <c r="S4457" s="7">
        <f>E4457-D4457</f>
        <v/>
      </c>
      <c r="T4457" s="7">
        <f>O4457*M4457</f>
        <v/>
      </c>
      <c r="U4457" s="7">
        <f>T4457*N4457</f>
        <v/>
      </c>
      <c r="V4457" s="7">
        <f>T4457-U4457-(P4457*M4457)</f>
        <v/>
      </c>
      <c r="W4457" s="7">
        <f>VLOOKUP(L4457,'Products Sheet'!$A:$B,2,FALSE)</f>
        <v/>
      </c>
      <c r="X4457" s="7" t="n"/>
      <c r="Y4457" s="7" t="n"/>
      <c r="Z4457" s="7" t="n"/>
      <c r="AA4457" s="7" t="n"/>
      <c r="AB4457" s="7" t="n"/>
      <c r="AC4457" s="7" t="n"/>
    </row>
    <row r="4458" ht="9.75" customHeight="1" s="12">
      <c r="A4458" s="11" t="inlineStr">
        <is>
          <t>SO - 0007782</t>
        </is>
      </c>
      <c r="B4458" s="11" t="inlineStr">
        <is>
          <t>Wholesale</t>
        </is>
      </c>
      <c r="C4458" s="11" t="inlineStr">
        <is>
          <t>WARE-PUJ1005</t>
        </is>
      </c>
      <c r="D4458" s="6" t="n">
        <v>44000</v>
      </c>
      <c r="E4458" s="6" t="n">
        <v>44158</v>
      </c>
      <c r="F4458" s="6" t="n">
        <v>44171</v>
      </c>
      <c r="G4458" s="6" t="n">
        <v>44177</v>
      </c>
      <c r="H4458" s="11" t="inlineStr">
        <is>
          <t>USD</t>
        </is>
      </c>
      <c r="I4458" s="11" t="n">
        <v>26</v>
      </c>
      <c r="J4458" s="11" t="n">
        <v>15</v>
      </c>
      <c r="K4458" s="11" t="n">
        <v>303</v>
      </c>
      <c r="L4458" s="11" t="n">
        <v>26</v>
      </c>
      <c r="M4458" s="11" t="n">
        <v>7</v>
      </c>
      <c r="N4458" s="11" t="n">
        <v>0.2</v>
      </c>
      <c r="O4458" s="7" t="n">
        <v>6244.400000000001</v>
      </c>
      <c r="P4458" s="7" t="n">
        <v>4433.524</v>
      </c>
      <c r="Q4458" s="7">
        <f>text(E4458,"ddd")</f>
        <v/>
      </c>
      <c r="R4458" s="7">
        <f>G4458-F4458</f>
        <v/>
      </c>
      <c r="S4458" s="7">
        <f>E4458-D4458</f>
        <v/>
      </c>
      <c r="T4458" s="7">
        <f>O4458*M4458</f>
        <v/>
      </c>
      <c r="U4458" s="7">
        <f>T4458*N4458</f>
        <v/>
      </c>
      <c r="V4458" s="7">
        <f>T4458-U4458-(P4458*M4458)</f>
        <v/>
      </c>
      <c r="W4458" s="7">
        <f>VLOOKUP(L4458,'Products Sheet'!$A:$B,2,FALSE)</f>
        <v/>
      </c>
      <c r="X4458" s="7" t="n"/>
      <c r="Y4458" s="7" t="n"/>
      <c r="Z4458" s="7" t="n"/>
      <c r="AA4458" s="7" t="n"/>
      <c r="AB4458" s="7" t="n"/>
      <c r="AC4458" s="7" t="n"/>
    </row>
    <row r="4459" ht="9.75" customHeight="1" s="12">
      <c r="A4459" s="11" t="inlineStr">
        <is>
          <t>SO - 0007787</t>
        </is>
      </c>
      <c r="B4459" s="11" t="inlineStr">
        <is>
          <t>Online</t>
        </is>
      </c>
      <c r="C4459" s="11" t="inlineStr">
        <is>
          <t>WARE-XYS1001</t>
        </is>
      </c>
      <c r="D4459" s="6" t="n">
        <v>44100</v>
      </c>
      <c r="E4459" s="6" t="n">
        <v>44158</v>
      </c>
      <c r="F4459" s="6" t="n">
        <v>44185</v>
      </c>
      <c r="G4459" s="6" t="n">
        <v>44195</v>
      </c>
      <c r="H4459" s="11" t="inlineStr">
        <is>
          <t>USD</t>
        </is>
      </c>
      <c r="I4459" s="11" t="n">
        <v>13</v>
      </c>
      <c r="J4459" s="11" t="n">
        <v>34</v>
      </c>
      <c r="K4459" s="11" t="n">
        <v>55</v>
      </c>
      <c r="L4459" s="11" t="n">
        <v>26</v>
      </c>
      <c r="M4459" s="11" t="n">
        <v>6</v>
      </c>
      <c r="N4459" s="11" t="n">
        <v>0.05</v>
      </c>
      <c r="O4459" s="7" t="n">
        <v>1005</v>
      </c>
      <c r="P4459" s="7" t="n">
        <v>432.15</v>
      </c>
      <c r="Q4459" s="7">
        <f>text(E4459,"ddd")</f>
        <v/>
      </c>
      <c r="R4459" s="7">
        <f>G4459-F4459</f>
        <v/>
      </c>
      <c r="S4459" s="7">
        <f>E4459-D4459</f>
        <v/>
      </c>
      <c r="T4459" s="7">
        <f>O4459*M4459</f>
        <v/>
      </c>
      <c r="U4459" s="7">
        <f>T4459*N4459</f>
        <v/>
      </c>
      <c r="V4459" s="7">
        <f>T4459-U4459-(P4459*M4459)</f>
        <v/>
      </c>
      <c r="W4459" s="7">
        <f>VLOOKUP(L4459,'Products Sheet'!$A:$B,2,FALSE)</f>
        <v/>
      </c>
      <c r="X4459" s="7" t="n"/>
      <c r="Y4459" s="7" t="n"/>
      <c r="Z4459" s="7" t="n"/>
      <c r="AA4459" s="7" t="n"/>
      <c r="AB4459" s="7" t="n"/>
      <c r="AC4459" s="7" t="n"/>
    </row>
    <row r="4460" ht="9.75" customHeight="1" s="12">
      <c r="A4460" s="11" t="inlineStr">
        <is>
          <t>SO - 0007869</t>
        </is>
      </c>
      <c r="B4460" s="11" t="inlineStr">
        <is>
          <t>Distributor</t>
        </is>
      </c>
      <c r="C4460" s="11" t="inlineStr">
        <is>
          <t>WARE-NMK1003</t>
        </is>
      </c>
      <c r="D4460" s="6" t="n">
        <v>44100</v>
      </c>
      <c r="E4460" s="6" t="n">
        <v>44168</v>
      </c>
      <c r="F4460" s="6" t="n">
        <v>44180</v>
      </c>
      <c r="G4460" s="6" t="n">
        <v>44187</v>
      </c>
      <c r="H4460" s="11" t="inlineStr">
        <is>
          <t>USD</t>
        </is>
      </c>
      <c r="I4460" s="11" t="n">
        <v>24</v>
      </c>
      <c r="J4460" s="11" t="n">
        <v>11</v>
      </c>
      <c r="K4460" s="11" t="n">
        <v>162</v>
      </c>
      <c r="L4460" s="11" t="n">
        <v>26</v>
      </c>
      <c r="M4460" s="11" t="n">
        <v>2</v>
      </c>
      <c r="N4460" s="11" t="n">
        <v>0.1</v>
      </c>
      <c r="O4460" s="7" t="n">
        <v>3604.6</v>
      </c>
      <c r="P4460" s="7" t="n">
        <v>2379.036</v>
      </c>
      <c r="Q4460" s="7">
        <f>text(E4460,"ddd")</f>
        <v/>
      </c>
      <c r="R4460" s="7">
        <f>G4460-F4460</f>
        <v/>
      </c>
      <c r="S4460" s="7">
        <f>E4460-D4460</f>
        <v/>
      </c>
      <c r="T4460" s="7">
        <f>O4460*M4460</f>
        <v/>
      </c>
      <c r="U4460" s="7">
        <f>T4460*N4460</f>
        <v/>
      </c>
      <c r="V4460" s="7">
        <f>T4460-U4460-(P4460*M4460)</f>
        <v/>
      </c>
      <c r="W4460" s="7">
        <f>VLOOKUP(L4460,'Products Sheet'!$A:$B,2,FALSE)</f>
        <v/>
      </c>
      <c r="X4460" s="7" t="n"/>
      <c r="Y4460" s="7" t="n"/>
      <c r="Z4460" s="7" t="n"/>
      <c r="AA4460" s="7" t="n"/>
      <c r="AB4460" s="7" t="n"/>
      <c r="AC4460" s="7" t="n"/>
    </row>
    <row r="4461" ht="9.75" customHeight="1" s="12">
      <c r="A4461" s="11" t="inlineStr">
        <is>
          <t>SO - 0007880</t>
        </is>
      </c>
      <c r="B4461" s="11" t="inlineStr">
        <is>
          <t>Wholesale</t>
        </is>
      </c>
      <c r="C4461" s="11" t="inlineStr">
        <is>
          <t>WARE-NMK1003</t>
        </is>
      </c>
      <c r="D4461" s="6" t="n">
        <v>44100</v>
      </c>
      <c r="E4461" s="6" t="n">
        <v>44170</v>
      </c>
      <c r="F4461" s="6" t="n">
        <v>44196</v>
      </c>
      <c r="G4461" s="6" t="n">
        <v>44202</v>
      </c>
      <c r="H4461" s="11" t="inlineStr">
        <is>
          <t>USD</t>
        </is>
      </c>
      <c r="I4461" s="11" t="n">
        <v>27</v>
      </c>
      <c r="J4461" s="11" t="n">
        <v>13</v>
      </c>
      <c r="K4461" s="11" t="n">
        <v>97</v>
      </c>
      <c r="L4461" s="11" t="n">
        <v>26</v>
      </c>
      <c r="M4461" s="11" t="n">
        <v>2</v>
      </c>
      <c r="N4461" s="11" t="n">
        <v>0.1</v>
      </c>
      <c r="O4461" s="7" t="n">
        <v>3999.9</v>
      </c>
      <c r="P4461" s="7" t="n">
        <v>1839.954</v>
      </c>
      <c r="Q4461" s="7">
        <f>text(E4461,"ddd")</f>
        <v/>
      </c>
      <c r="R4461" s="7">
        <f>G4461-F4461</f>
        <v/>
      </c>
      <c r="S4461" s="7">
        <f>E4461-D4461</f>
        <v/>
      </c>
      <c r="T4461" s="7">
        <f>O4461*M4461</f>
        <v/>
      </c>
      <c r="U4461" s="7">
        <f>T4461*N4461</f>
        <v/>
      </c>
      <c r="V4461" s="7">
        <f>T4461-U4461-(P4461*M4461)</f>
        <v/>
      </c>
      <c r="W4461" s="7">
        <f>VLOOKUP(L4461,'Products Sheet'!$A:$B,2,FALSE)</f>
        <v/>
      </c>
      <c r="X4461" s="7" t="n"/>
      <c r="Y4461" s="7" t="n"/>
      <c r="Z4461" s="7" t="n"/>
      <c r="AA4461" s="7" t="n"/>
      <c r="AB4461" s="7" t="n"/>
      <c r="AC4461" s="7" t="n"/>
    </row>
    <row r="4462" ht="9.75" customHeight="1" s="12">
      <c r="A4462" s="11" t="inlineStr">
        <is>
          <t>SO - 0007882</t>
        </is>
      </c>
      <c r="B4462" s="11" t="inlineStr">
        <is>
          <t>Online</t>
        </is>
      </c>
      <c r="C4462" s="11" t="inlineStr">
        <is>
          <t>WARE-XYS1001</t>
        </is>
      </c>
      <c r="D4462" s="6" t="n">
        <v>44000</v>
      </c>
      <c r="E4462" s="6" t="n">
        <v>44170</v>
      </c>
      <c r="F4462" s="6" t="n">
        <v>44181</v>
      </c>
      <c r="G4462" s="6" t="n">
        <v>44184</v>
      </c>
      <c r="H4462" s="11" t="inlineStr">
        <is>
          <t>USD</t>
        </is>
      </c>
      <c r="I4462" s="11" t="n">
        <v>13</v>
      </c>
      <c r="J4462" s="11" t="n">
        <v>43</v>
      </c>
      <c r="K4462" s="11" t="n">
        <v>12</v>
      </c>
      <c r="L4462" s="11" t="n">
        <v>26</v>
      </c>
      <c r="M4462" s="11" t="n">
        <v>3</v>
      </c>
      <c r="N4462" s="11" t="n">
        <v>0.1</v>
      </c>
      <c r="O4462" s="7" t="n">
        <v>931.3000000000001</v>
      </c>
      <c r="P4462" s="7" t="n">
        <v>791.605</v>
      </c>
      <c r="Q4462" s="7">
        <f>text(E4462,"ddd")</f>
        <v/>
      </c>
      <c r="R4462" s="7">
        <f>G4462-F4462</f>
        <v/>
      </c>
      <c r="S4462" s="7">
        <f>E4462-D4462</f>
        <v/>
      </c>
      <c r="T4462" s="7">
        <f>O4462*M4462</f>
        <v/>
      </c>
      <c r="U4462" s="7">
        <f>T4462*N4462</f>
        <v/>
      </c>
      <c r="V4462" s="7">
        <f>T4462-U4462-(P4462*M4462)</f>
        <v/>
      </c>
      <c r="W4462" s="7">
        <f>VLOOKUP(L4462,'Products Sheet'!$A:$B,2,FALSE)</f>
        <v/>
      </c>
      <c r="X4462" s="7" t="n"/>
      <c r="Y4462" s="7" t="n"/>
      <c r="Z4462" s="7" t="n"/>
      <c r="AA4462" s="7" t="n"/>
      <c r="AB4462" s="7" t="n"/>
      <c r="AC4462" s="7" t="n"/>
    </row>
    <row r="4463" ht="9.75" customHeight="1" s="12">
      <c r="A4463" s="11" t="inlineStr">
        <is>
          <t>SO - 0007892</t>
        </is>
      </c>
      <c r="B4463" s="11" t="inlineStr">
        <is>
          <t>Online</t>
        </is>
      </c>
      <c r="C4463" s="11" t="inlineStr">
        <is>
          <t>WARE-NMK1003</t>
        </is>
      </c>
      <c r="D4463" s="6" t="n">
        <v>44000</v>
      </c>
      <c r="E4463" s="6" t="n">
        <v>44171</v>
      </c>
      <c r="F4463" s="6" t="n">
        <v>44191</v>
      </c>
      <c r="G4463" s="6" t="n">
        <v>44195</v>
      </c>
      <c r="H4463" s="11" t="inlineStr">
        <is>
          <t>USD</t>
        </is>
      </c>
      <c r="I4463" s="11" t="n">
        <v>19</v>
      </c>
      <c r="J4463" s="11" t="n">
        <v>20</v>
      </c>
      <c r="K4463" s="11" t="n">
        <v>168</v>
      </c>
      <c r="L4463" s="11" t="n">
        <v>26</v>
      </c>
      <c r="M4463" s="11" t="n">
        <v>1</v>
      </c>
      <c r="N4463" s="11" t="n">
        <v>0.05</v>
      </c>
      <c r="O4463" s="7" t="n">
        <v>2740.3</v>
      </c>
      <c r="P4463" s="7" t="n">
        <v>1671.583</v>
      </c>
      <c r="Q4463" s="7">
        <f>text(E4463,"ddd")</f>
        <v/>
      </c>
      <c r="R4463" s="7">
        <f>G4463-F4463</f>
        <v/>
      </c>
      <c r="S4463" s="7">
        <f>E4463-D4463</f>
        <v/>
      </c>
      <c r="T4463" s="7">
        <f>O4463*M4463</f>
        <v/>
      </c>
      <c r="U4463" s="7">
        <f>T4463*N4463</f>
        <v/>
      </c>
      <c r="V4463" s="7">
        <f>T4463-U4463-(P4463*M4463)</f>
        <v/>
      </c>
      <c r="W4463" s="7">
        <f>VLOOKUP(L4463,'Products Sheet'!$A:$B,2,FALSE)</f>
        <v/>
      </c>
      <c r="X4463" s="7" t="n"/>
      <c r="Y4463" s="7" t="n"/>
      <c r="Z4463" s="7" t="n"/>
      <c r="AA4463" s="7" t="n"/>
      <c r="AB4463" s="7" t="n"/>
      <c r="AC4463" s="7" t="n"/>
    </row>
    <row r="4464" ht="9.75" customHeight="1" s="12">
      <c r="A4464" s="11" t="inlineStr">
        <is>
          <t>SO - 0007934</t>
        </is>
      </c>
      <c r="B4464" s="11" t="inlineStr">
        <is>
          <t>In-Store</t>
        </is>
      </c>
      <c r="C4464" s="11" t="inlineStr">
        <is>
          <t>WARE-UHY1004</t>
        </is>
      </c>
      <c r="D4464" s="6" t="n">
        <v>44000</v>
      </c>
      <c r="E4464" s="6" t="n">
        <v>44177</v>
      </c>
      <c r="F4464" s="6" t="n">
        <v>44185</v>
      </c>
      <c r="G4464" s="6" t="n">
        <v>44195</v>
      </c>
      <c r="H4464" s="11" t="inlineStr">
        <is>
          <t>USD</t>
        </is>
      </c>
      <c r="I4464" s="11" t="n">
        <v>4</v>
      </c>
      <c r="J4464" s="11" t="n">
        <v>19</v>
      </c>
      <c r="K4464" s="11" t="n">
        <v>214</v>
      </c>
      <c r="L4464" s="11" t="n">
        <v>26</v>
      </c>
      <c r="M4464" s="11" t="n">
        <v>6</v>
      </c>
      <c r="N4464" s="11" t="n">
        <v>0.05</v>
      </c>
      <c r="O4464" s="7" t="n">
        <v>991.6</v>
      </c>
      <c r="P4464" s="7" t="n">
        <v>614.792</v>
      </c>
      <c r="Q4464" s="7">
        <f>text(E4464,"ddd")</f>
        <v/>
      </c>
      <c r="R4464" s="7">
        <f>G4464-F4464</f>
        <v/>
      </c>
      <c r="S4464" s="7">
        <f>E4464-D4464</f>
        <v/>
      </c>
      <c r="T4464" s="7">
        <f>O4464*M4464</f>
        <v/>
      </c>
      <c r="U4464" s="7">
        <f>T4464*N4464</f>
        <v/>
      </c>
      <c r="V4464" s="7">
        <f>T4464-U4464-(P4464*M4464)</f>
        <v/>
      </c>
      <c r="W4464" s="7">
        <f>VLOOKUP(L4464,'Products Sheet'!$A:$B,2,FALSE)</f>
        <v/>
      </c>
      <c r="X4464" s="7" t="n"/>
      <c r="Y4464" s="7" t="n"/>
      <c r="Z4464" s="7" t="n"/>
      <c r="AA4464" s="7" t="n"/>
      <c r="AB4464" s="7" t="n"/>
      <c r="AC4464" s="7" t="n"/>
    </row>
    <row r="4465" ht="9.75" customHeight="1" s="12">
      <c r="A4465" s="11" t="inlineStr">
        <is>
          <t>SO - 0007973</t>
        </is>
      </c>
      <c r="B4465" s="11" t="inlineStr">
        <is>
          <t>Wholesale</t>
        </is>
      </c>
      <c r="C4465" s="11" t="inlineStr">
        <is>
          <t>WARE-NMK1003</t>
        </is>
      </c>
      <c r="D4465" s="6" t="n">
        <v>44100</v>
      </c>
      <c r="E4465" s="6" t="n">
        <v>44182</v>
      </c>
      <c r="F4465" s="6" t="n">
        <v>44208</v>
      </c>
      <c r="G4465" s="6" t="n">
        <v>44215</v>
      </c>
      <c r="H4465" s="11" t="inlineStr">
        <is>
          <t>USD</t>
        </is>
      </c>
      <c r="I4465" s="11" t="n">
        <v>27</v>
      </c>
      <c r="J4465" s="11" t="n">
        <v>29</v>
      </c>
      <c r="K4465" s="11" t="n">
        <v>135</v>
      </c>
      <c r="L4465" s="11" t="n">
        <v>26</v>
      </c>
      <c r="M4465" s="11" t="n">
        <v>5</v>
      </c>
      <c r="N4465" s="11" t="n">
        <v>0.05</v>
      </c>
      <c r="O4465" s="7" t="n">
        <v>5386.8</v>
      </c>
      <c r="P4465" s="7" t="n">
        <v>2908.872</v>
      </c>
      <c r="Q4465" s="7">
        <f>text(E4465,"ddd")</f>
        <v/>
      </c>
      <c r="R4465" s="7">
        <f>G4465-F4465</f>
        <v/>
      </c>
      <c r="S4465" s="7">
        <f>E4465-D4465</f>
        <v/>
      </c>
      <c r="T4465" s="7">
        <f>O4465*M4465</f>
        <v/>
      </c>
      <c r="U4465" s="7">
        <f>T4465*N4465</f>
        <v/>
      </c>
      <c r="V4465" s="7">
        <f>T4465-U4465-(P4465*M4465)</f>
        <v/>
      </c>
      <c r="W4465" s="7">
        <f>VLOOKUP(L4465,'Products Sheet'!$A:$B,2,FALSE)</f>
        <v/>
      </c>
      <c r="X4465" s="7" t="n"/>
      <c r="Y4465" s="7" t="n"/>
      <c r="Z4465" s="7" t="n"/>
      <c r="AA4465" s="7" t="n"/>
      <c r="AB4465" s="7" t="n"/>
      <c r="AC4465" s="7" t="n"/>
    </row>
    <row r="4466" ht="9.75" customHeight="1" s="12">
      <c r="A4466" s="11" t="inlineStr">
        <is>
          <t>SO - 0007980</t>
        </is>
      </c>
      <c r="B4466" s="11" t="inlineStr">
        <is>
          <t>Wholesale</t>
        </is>
      </c>
      <c r="C4466" s="11" t="inlineStr">
        <is>
          <t>WARE-NMK1003</t>
        </is>
      </c>
      <c r="D4466" s="6" t="n">
        <v>44100</v>
      </c>
      <c r="E4466" s="6" t="n">
        <v>44182</v>
      </c>
      <c r="F4466" s="6" t="n">
        <v>44186</v>
      </c>
      <c r="G4466" s="6" t="n">
        <v>44191</v>
      </c>
      <c r="H4466" s="11" t="inlineStr">
        <is>
          <t>USD</t>
        </is>
      </c>
      <c r="I4466" s="11" t="n">
        <v>26</v>
      </c>
      <c r="J4466" s="11" t="n">
        <v>13</v>
      </c>
      <c r="K4466" s="11" t="n">
        <v>106</v>
      </c>
      <c r="L4466" s="11" t="n">
        <v>26</v>
      </c>
      <c r="M4466" s="11" t="n">
        <v>5</v>
      </c>
      <c r="N4466" s="11" t="n">
        <v>0.075</v>
      </c>
      <c r="O4466" s="7" t="n">
        <v>3597.9</v>
      </c>
      <c r="P4466" s="7" t="n">
        <v>1726.992</v>
      </c>
      <c r="Q4466" s="7">
        <f>text(E4466,"ddd")</f>
        <v/>
      </c>
      <c r="R4466" s="7">
        <f>G4466-F4466</f>
        <v/>
      </c>
      <c r="S4466" s="7">
        <f>E4466-D4466</f>
        <v/>
      </c>
      <c r="T4466" s="7">
        <f>O4466*M4466</f>
        <v/>
      </c>
      <c r="U4466" s="7">
        <f>T4466*N4466</f>
        <v/>
      </c>
      <c r="V4466" s="7">
        <f>T4466-U4466-(P4466*M4466)</f>
        <v/>
      </c>
      <c r="W4466" s="7">
        <f>VLOOKUP(L4466,'Products Sheet'!$A:$B,2,FALSE)</f>
        <v/>
      </c>
      <c r="X4466" s="7" t="n"/>
      <c r="Y4466" s="7" t="n"/>
      <c r="Z4466" s="7" t="n"/>
      <c r="AA4466" s="7" t="n"/>
      <c r="AB4466" s="7" t="n"/>
      <c r="AC4466" s="7" t="n"/>
    </row>
    <row r="4467" ht="9.75" customHeight="1" s="12">
      <c r="A4467" s="11" t="inlineStr">
        <is>
          <t>SO - 0008003</t>
        </is>
      </c>
      <c r="B4467" s="11" t="inlineStr">
        <is>
          <t>Online</t>
        </is>
      </c>
      <c r="C4467" s="11" t="inlineStr">
        <is>
          <t>WARE-PUJ1005</t>
        </is>
      </c>
      <c r="D4467" s="6" t="n">
        <v>44000</v>
      </c>
      <c r="E4467" s="6" t="n">
        <v>44185</v>
      </c>
      <c r="F4467" s="6" t="n">
        <v>44192</v>
      </c>
      <c r="G4467" s="6" t="n">
        <v>44199</v>
      </c>
      <c r="H4467" s="11" t="inlineStr">
        <is>
          <t>USD</t>
        </is>
      </c>
      <c r="I4467" s="11" t="n">
        <v>19</v>
      </c>
      <c r="J4467" s="11" t="n">
        <v>31</v>
      </c>
      <c r="K4467" s="11" t="n">
        <v>303</v>
      </c>
      <c r="L4467" s="11" t="n">
        <v>26</v>
      </c>
      <c r="M4467" s="11" t="n">
        <v>4</v>
      </c>
      <c r="N4467" s="11" t="n">
        <v>0.4</v>
      </c>
      <c r="O4467" s="7" t="n">
        <v>5152.3</v>
      </c>
      <c r="P4467" s="7" t="n">
        <v>2112.443</v>
      </c>
      <c r="Q4467" s="7">
        <f>text(E4467,"ddd")</f>
        <v/>
      </c>
      <c r="R4467" s="7">
        <f>G4467-F4467</f>
        <v/>
      </c>
      <c r="S4467" s="7">
        <f>E4467-D4467</f>
        <v/>
      </c>
      <c r="T4467" s="7">
        <f>O4467*M4467</f>
        <v/>
      </c>
      <c r="U4467" s="7">
        <f>T4467*N4467</f>
        <v/>
      </c>
      <c r="V4467" s="7">
        <f>T4467-U4467-(P4467*M4467)</f>
        <v/>
      </c>
      <c r="W4467" s="7">
        <f>VLOOKUP(L4467,'Products Sheet'!$A:$B,2,FALSE)</f>
        <v/>
      </c>
      <c r="X4467" s="7" t="n"/>
      <c r="Y4467" s="7" t="n"/>
      <c r="Z4467" s="7" t="n"/>
      <c r="AA4467" s="7" t="n"/>
      <c r="AB4467" s="7" t="n"/>
      <c r="AC4467" s="7" t="n"/>
    </row>
    <row r="4468" ht="9.75" customHeight="1" s="12">
      <c r="A4468" s="11" t="inlineStr">
        <is>
          <t>SO - 0008086</t>
        </is>
      </c>
      <c r="B4468" s="11" t="inlineStr">
        <is>
          <t>In-Store</t>
        </is>
      </c>
      <c r="C4468" s="11" t="inlineStr">
        <is>
          <t>WARE-NBV1002</t>
        </is>
      </c>
      <c r="D4468" s="6" t="n">
        <v>44100</v>
      </c>
      <c r="E4468" s="6" t="n">
        <v>44194</v>
      </c>
      <c r="F4468" s="6" t="n">
        <v>44205</v>
      </c>
      <c r="G4468" s="6" t="n">
        <v>44207</v>
      </c>
      <c r="H4468" s="11" t="inlineStr">
        <is>
          <t>USD</t>
        </is>
      </c>
      <c r="I4468" s="11" t="n">
        <v>5</v>
      </c>
      <c r="J4468" s="11" t="n">
        <v>27</v>
      </c>
      <c r="K4468" s="11" t="n">
        <v>61</v>
      </c>
      <c r="L4468" s="11" t="n">
        <v>26</v>
      </c>
      <c r="M4468" s="11" t="n">
        <v>6</v>
      </c>
      <c r="N4468" s="11" t="n">
        <v>0.075</v>
      </c>
      <c r="O4468" s="7" t="n">
        <v>254.6</v>
      </c>
      <c r="P4468" s="7" t="n">
        <v>137.484</v>
      </c>
      <c r="Q4468" s="7">
        <f>text(E4468,"ddd")</f>
        <v/>
      </c>
      <c r="R4468" s="7">
        <f>G4468-F4468</f>
        <v/>
      </c>
      <c r="S4468" s="7">
        <f>E4468-D4468</f>
        <v/>
      </c>
      <c r="T4468" s="7">
        <f>O4468*M4468</f>
        <v/>
      </c>
      <c r="U4468" s="7">
        <f>T4468*N4468</f>
        <v/>
      </c>
      <c r="V4468" s="7">
        <f>T4468-U4468-(P4468*M4468)</f>
        <v/>
      </c>
      <c r="W4468" s="7">
        <f>VLOOKUP(L4468,'Products Sheet'!$A:$B,2,FALSE)</f>
        <v/>
      </c>
      <c r="X4468" s="7" t="n"/>
      <c r="Y4468" s="7" t="n"/>
      <c r="Z4468" s="7" t="n"/>
      <c r="AA4468" s="7" t="n"/>
      <c r="AB4468" s="7" t="n"/>
      <c r="AC4468" s="7" t="n"/>
    </row>
    <row r="4469" ht="9.75" customHeight="1" s="12">
      <c r="A4469" s="11" t="inlineStr">
        <is>
          <t>SO - 000102</t>
        </is>
      </c>
      <c r="B4469" s="11" t="inlineStr">
        <is>
          <t>Online</t>
        </is>
      </c>
      <c r="C4469" s="11" t="inlineStr">
        <is>
          <t>WARE-NMK1003</t>
        </is>
      </c>
      <c r="D4469" s="6" t="n">
        <v>43100</v>
      </c>
      <c r="E4469" s="6" t="n">
        <v>43251</v>
      </c>
      <c r="F4469" s="6" t="n">
        <v>43273</v>
      </c>
      <c r="G4469" s="6" t="n">
        <v>43283</v>
      </c>
      <c r="H4469" s="11" t="inlineStr">
        <is>
          <t>USD</t>
        </is>
      </c>
      <c r="I4469" s="11" t="n">
        <v>14</v>
      </c>
      <c r="J4469" s="11" t="n">
        <v>20</v>
      </c>
      <c r="K4469" s="11" t="n">
        <v>196</v>
      </c>
      <c r="L4469" s="11" t="n">
        <v>27</v>
      </c>
      <c r="M4469" s="11" t="n">
        <v>3</v>
      </c>
      <c r="N4469" s="11" t="n">
        <v>0.075</v>
      </c>
      <c r="O4469" s="7" t="n">
        <v>3939.6</v>
      </c>
      <c r="P4469" s="7" t="n">
        <v>3348.66</v>
      </c>
      <c r="Q4469" s="7">
        <f>text(E4469,"ddd")</f>
        <v/>
      </c>
      <c r="R4469" s="7">
        <f>G4469-F4469</f>
        <v/>
      </c>
      <c r="S4469" s="7">
        <f>E4469-D4469</f>
        <v/>
      </c>
      <c r="T4469" s="7">
        <f>O4469*M4469</f>
        <v/>
      </c>
      <c r="U4469" s="7">
        <f>T4469*N4469</f>
        <v/>
      </c>
      <c r="V4469" s="7">
        <f>T4469-U4469-(P4469*M4469)</f>
        <v/>
      </c>
      <c r="W4469" s="7">
        <f>VLOOKUP(L4469,'Products Sheet'!$A:$B,2,FALSE)</f>
        <v/>
      </c>
      <c r="X4469" s="7" t="n"/>
      <c r="Y4469" s="7" t="n"/>
      <c r="Z4469" s="7" t="n"/>
      <c r="AA4469" s="7" t="n"/>
      <c r="AB4469" s="7" t="n"/>
      <c r="AC4469" s="7" t="n"/>
    </row>
    <row r="4470" ht="9.75" customHeight="1" s="12">
      <c r="A4470" s="11" t="inlineStr">
        <is>
          <t>SO - 000183</t>
        </is>
      </c>
      <c r="B4470" s="11" t="inlineStr">
        <is>
          <t>Online</t>
        </is>
      </c>
      <c r="C4470" s="11" t="inlineStr">
        <is>
          <t>WARE-MKL1006</t>
        </is>
      </c>
      <c r="D4470" s="6" t="n">
        <v>43200</v>
      </c>
      <c r="E4470" s="6" t="n">
        <v>43261</v>
      </c>
      <c r="F4470" s="6" t="n">
        <v>43279</v>
      </c>
      <c r="G4470" s="6" t="n">
        <v>43283</v>
      </c>
      <c r="H4470" s="11" t="inlineStr">
        <is>
          <t>USD</t>
        </is>
      </c>
      <c r="I4470" s="11" t="n">
        <v>14</v>
      </c>
      <c r="J4470" s="11" t="n">
        <v>23</v>
      </c>
      <c r="K4470" s="11" t="n">
        <v>336</v>
      </c>
      <c r="L4470" s="11" t="n">
        <v>27</v>
      </c>
      <c r="M4470" s="11" t="n">
        <v>7</v>
      </c>
      <c r="N4470" s="11" t="n">
        <v>0.075</v>
      </c>
      <c r="O4470" s="7" t="n">
        <v>3195.9</v>
      </c>
      <c r="P4470" s="7" t="n">
        <v>1821.663</v>
      </c>
      <c r="Q4470" s="7">
        <f>text(E4470,"ddd")</f>
        <v/>
      </c>
      <c r="R4470" s="7">
        <f>G4470-F4470</f>
        <v/>
      </c>
      <c r="S4470" s="7">
        <f>E4470-D4470</f>
        <v/>
      </c>
      <c r="T4470" s="7">
        <f>O4470*M4470</f>
        <v/>
      </c>
      <c r="U4470" s="7">
        <f>T4470*N4470</f>
        <v/>
      </c>
      <c r="V4470" s="7">
        <f>T4470-U4470-(P4470*M4470)</f>
        <v/>
      </c>
      <c r="W4470" s="7">
        <f>VLOOKUP(L4470,'Products Sheet'!$A:$B,2,FALSE)</f>
        <v/>
      </c>
      <c r="X4470" s="7" t="n"/>
      <c r="Y4470" s="7" t="n"/>
      <c r="Z4470" s="7" t="n"/>
      <c r="AA4470" s="7" t="n"/>
      <c r="AB4470" s="7" t="n"/>
      <c r="AC4470" s="7" t="n"/>
    </row>
    <row r="4471" ht="9.75" customHeight="1" s="12">
      <c r="A4471" s="11" t="inlineStr">
        <is>
          <t>SO - 000211</t>
        </is>
      </c>
      <c r="B4471" s="11" t="inlineStr">
        <is>
          <t>In-Store</t>
        </is>
      </c>
      <c r="C4471" s="11" t="inlineStr">
        <is>
          <t>WARE-NMK1003</t>
        </is>
      </c>
      <c r="D4471" s="6" t="n">
        <v>43200</v>
      </c>
      <c r="E4471" s="6" t="n">
        <v>43264</v>
      </c>
      <c r="F4471" s="6" t="n">
        <v>43289</v>
      </c>
      <c r="G4471" s="6" t="n">
        <v>43299</v>
      </c>
      <c r="H4471" s="11" t="inlineStr">
        <is>
          <t>USD</t>
        </is>
      </c>
      <c r="I4471" s="11" t="n">
        <v>6</v>
      </c>
      <c r="J4471" s="11" t="n">
        <v>40</v>
      </c>
      <c r="K4471" s="11" t="n">
        <v>186</v>
      </c>
      <c r="L4471" s="11" t="n">
        <v>27</v>
      </c>
      <c r="M4471" s="11" t="n">
        <v>7</v>
      </c>
      <c r="N4471" s="11" t="n">
        <v>0.2</v>
      </c>
      <c r="O4471" s="7" t="n">
        <v>2659.9</v>
      </c>
      <c r="P4471" s="7" t="n">
        <v>1675.737</v>
      </c>
      <c r="Q4471" s="7">
        <f>text(E4471,"ddd")</f>
        <v/>
      </c>
      <c r="R4471" s="7">
        <f>G4471-F4471</f>
        <v/>
      </c>
      <c r="S4471" s="7">
        <f>E4471-D4471</f>
        <v/>
      </c>
      <c r="T4471" s="7">
        <f>O4471*M4471</f>
        <v/>
      </c>
      <c r="U4471" s="7">
        <f>T4471*N4471</f>
        <v/>
      </c>
      <c r="V4471" s="7">
        <f>T4471-U4471-(P4471*M4471)</f>
        <v/>
      </c>
      <c r="W4471" s="7">
        <f>VLOOKUP(L4471,'Products Sheet'!$A:$B,2,FALSE)</f>
        <v/>
      </c>
      <c r="X4471" s="7" t="n"/>
      <c r="Y4471" s="7" t="n"/>
      <c r="Z4471" s="7" t="n"/>
      <c r="AA4471" s="7" t="n"/>
      <c r="AB4471" s="7" t="n"/>
      <c r="AC4471" s="7" t="n"/>
    </row>
    <row r="4472" ht="9.75" customHeight="1" s="12">
      <c r="A4472" s="11" t="inlineStr">
        <is>
          <t>SO - 000230</t>
        </is>
      </c>
      <c r="B4472" s="11" t="inlineStr">
        <is>
          <t>In-Store</t>
        </is>
      </c>
      <c r="C4472" s="11" t="inlineStr">
        <is>
          <t>WARE-XYS1001</t>
        </is>
      </c>
      <c r="D4472" s="6" t="n">
        <v>43200</v>
      </c>
      <c r="E4472" s="6" t="n">
        <v>43266</v>
      </c>
      <c r="F4472" s="6" t="n">
        <v>43286</v>
      </c>
      <c r="G4472" s="6" t="n">
        <v>43295</v>
      </c>
      <c r="H4472" s="11" t="inlineStr">
        <is>
          <t>USD</t>
        </is>
      </c>
      <c r="I4472" s="11" t="n">
        <v>2</v>
      </c>
      <c r="J4472" s="11" t="n">
        <v>6</v>
      </c>
      <c r="K4472" s="11" t="n">
        <v>31</v>
      </c>
      <c r="L4472" s="11" t="n">
        <v>27</v>
      </c>
      <c r="M4472" s="11" t="n">
        <v>7</v>
      </c>
      <c r="N4472" s="11" t="n">
        <v>0.05</v>
      </c>
      <c r="O4472" s="7" t="n">
        <v>261.3</v>
      </c>
      <c r="P4472" s="7" t="n">
        <v>112.359</v>
      </c>
      <c r="Q4472" s="7">
        <f>text(E4472,"ddd")</f>
        <v/>
      </c>
      <c r="R4472" s="7">
        <f>G4472-F4472</f>
        <v/>
      </c>
      <c r="S4472" s="7">
        <f>E4472-D4472</f>
        <v/>
      </c>
      <c r="T4472" s="7">
        <f>O4472*M4472</f>
        <v/>
      </c>
      <c r="U4472" s="7">
        <f>T4472*N4472</f>
        <v/>
      </c>
      <c r="V4472" s="7">
        <f>T4472-U4472-(P4472*M4472)</f>
        <v/>
      </c>
      <c r="W4472" s="7">
        <f>VLOOKUP(L4472,'Products Sheet'!$A:$B,2,FALSE)</f>
        <v/>
      </c>
      <c r="X4472" s="7" t="n"/>
      <c r="Y4472" s="7" t="n"/>
      <c r="Z4472" s="7" t="n"/>
      <c r="AA4472" s="7" t="n"/>
      <c r="AB4472" s="7" t="n"/>
      <c r="AC4472" s="7" t="n"/>
    </row>
    <row r="4473" ht="9.75" customHeight="1" s="12">
      <c r="A4473" s="11" t="inlineStr">
        <is>
          <t>SO - 000288</t>
        </is>
      </c>
      <c r="B4473" s="11" t="inlineStr">
        <is>
          <t>Online</t>
        </is>
      </c>
      <c r="C4473" s="11" t="inlineStr">
        <is>
          <t>WARE-XYS1001</t>
        </is>
      </c>
      <c r="D4473" s="6" t="n">
        <v>43200</v>
      </c>
      <c r="E4473" s="6" t="n">
        <v>43273</v>
      </c>
      <c r="F4473" s="6" t="n">
        <v>43293</v>
      </c>
      <c r="G4473" s="6" t="n">
        <v>43302</v>
      </c>
      <c r="H4473" s="11" t="inlineStr">
        <is>
          <t>USD</t>
        </is>
      </c>
      <c r="I4473" s="11" t="n">
        <v>15</v>
      </c>
      <c r="J4473" s="11" t="n">
        <v>19</v>
      </c>
      <c r="K4473" s="11" t="n">
        <v>48</v>
      </c>
      <c r="L4473" s="11" t="n">
        <v>27</v>
      </c>
      <c r="M4473" s="11" t="n">
        <v>2</v>
      </c>
      <c r="N4473" s="11" t="n">
        <v>0.05</v>
      </c>
      <c r="O4473" s="7" t="n">
        <v>1118.9</v>
      </c>
      <c r="P4473" s="7" t="n">
        <v>749.6630000000001</v>
      </c>
      <c r="Q4473" s="7">
        <f>text(E4473,"ddd")</f>
        <v/>
      </c>
      <c r="R4473" s="7">
        <f>G4473-F4473</f>
        <v/>
      </c>
      <c r="S4473" s="7">
        <f>E4473-D4473</f>
        <v/>
      </c>
      <c r="T4473" s="7">
        <f>O4473*M4473</f>
        <v/>
      </c>
      <c r="U4473" s="7">
        <f>T4473*N4473</f>
        <v/>
      </c>
      <c r="V4473" s="7">
        <f>T4473-U4473-(P4473*M4473)</f>
        <v/>
      </c>
      <c r="W4473" s="7">
        <f>VLOOKUP(L4473,'Products Sheet'!$A:$B,2,FALSE)</f>
        <v/>
      </c>
      <c r="X4473" s="7" t="n"/>
      <c r="Y4473" s="7" t="n"/>
      <c r="Z4473" s="7" t="n"/>
      <c r="AA4473" s="7" t="n"/>
      <c r="AB4473" s="7" t="n"/>
      <c r="AC4473" s="7" t="n"/>
    </row>
    <row r="4474" ht="9.75" customHeight="1" s="12">
      <c r="A4474" s="11" t="inlineStr">
        <is>
          <t>SO - 000365</t>
        </is>
      </c>
      <c r="B4474" s="11" t="inlineStr">
        <is>
          <t>Wholesale</t>
        </is>
      </c>
      <c r="C4474" s="11" t="inlineStr">
        <is>
          <t>WARE-PUJ1005</t>
        </is>
      </c>
      <c r="D4474" s="6" t="n">
        <v>43200</v>
      </c>
      <c r="E4474" s="6" t="n">
        <v>43282</v>
      </c>
      <c r="F4474" s="6" t="n">
        <v>43300</v>
      </c>
      <c r="G4474" s="6" t="n">
        <v>43303</v>
      </c>
      <c r="H4474" s="11" t="inlineStr">
        <is>
          <t>USD</t>
        </is>
      </c>
      <c r="I4474" s="11" t="n">
        <v>26</v>
      </c>
      <c r="J4474" s="11" t="n">
        <v>40</v>
      </c>
      <c r="K4474" s="11" t="n">
        <v>270</v>
      </c>
      <c r="L4474" s="11" t="n">
        <v>27</v>
      </c>
      <c r="M4474" s="11" t="n">
        <v>5</v>
      </c>
      <c r="N4474" s="11" t="n">
        <v>0.05</v>
      </c>
      <c r="O4474" s="7" t="n">
        <v>1018.4</v>
      </c>
      <c r="P4474" s="7" t="n">
        <v>753.616</v>
      </c>
      <c r="Q4474" s="7">
        <f>text(E4474,"ddd")</f>
        <v/>
      </c>
      <c r="R4474" s="7">
        <f>G4474-F4474</f>
        <v/>
      </c>
      <c r="S4474" s="7">
        <f>E4474-D4474</f>
        <v/>
      </c>
      <c r="T4474" s="7">
        <f>O4474*M4474</f>
        <v/>
      </c>
      <c r="U4474" s="7">
        <f>T4474*N4474</f>
        <v/>
      </c>
      <c r="V4474" s="7">
        <f>T4474-U4474-(P4474*M4474)</f>
        <v/>
      </c>
      <c r="W4474" s="7">
        <f>VLOOKUP(L4474,'Products Sheet'!$A:$B,2,FALSE)</f>
        <v/>
      </c>
      <c r="X4474" s="7" t="n"/>
      <c r="Y4474" s="7" t="n"/>
      <c r="Z4474" s="7" t="n"/>
      <c r="AA4474" s="7" t="n"/>
      <c r="AB4474" s="7" t="n"/>
      <c r="AC4474" s="7" t="n"/>
    </row>
    <row r="4475" ht="9.75" customHeight="1" s="12">
      <c r="A4475" s="11" t="inlineStr">
        <is>
          <t>SO - 000388</t>
        </is>
      </c>
      <c r="B4475" s="11" t="inlineStr">
        <is>
          <t>Wholesale</t>
        </is>
      </c>
      <c r="C4475" s="11" t="inlineStr">
        <is>
          <t>WARE-MKL1006</t>
        </is>
      </c>
      <c r="D4475" s="6" t="n">
        <v>43200</v>
      </c>
      <c r="E4475" s="6" t="n">
        <v>43285</v>
      </c>
      <c r="F4475" s="6" t="n">
        <v>43289</v>
      </c>
      <c r="G4475" s="6" t="n">
        <v>43297</v>
      </c>
      <c r="H4475" s="11" t="inlineStr">
        <is>
          <t>USD</t>
        </is>
      </c>
      <c r="I4475" s="11" t="n">
        <v>26</v>
      </c>
      <c r="J4475" s="11" t="n">
        <v>19</v>
      </c>
      <c r="K4475" s="11" t="n">
        <v>355</v>
      </c>
      <c r="L4475" s="11" t="n">
        <v>27</v>
      </c>
      <c r="M4475" s="11" t="n">
        <v>3</v>
      </c>
      <c r="N4475" s="11" t="n">
        <v>0.075</v>
      </c>
      <c r="O4475" s="7" t="n">
        <v>1045.2</v>
      </c>
      <c r="P4475" s="7" t="n">
        <v>804.8040000000001</v>
      </c>
      <c r="Q4475" s="7">
        <f>text(E4475,"ddd")</f>
        <v/>
      </c>
      <c r="R4475" s="7">
        <f>G4475-F4475</f>
        <v/>
      </c>
      <c r="S4475" s="7">
        <f>E4475-D4475</f>
        <v/>
      </c>
      <c r="T4475" s="7">
        <f>O4475*M4475</f>
        <v/>
      </c>
      <c r="U4475" s="7">
        <f>T4475*N4475</f>
        <v/>
      </c>
      <c r="V4475" s="7">
        <f>T4475-U4475-(P4475*M4475)</f>
        <v/>
      </c>
      <c r="W4475" s="7">
        <f>VLOOKUP(L4475,'Products Sheet'!$A:$B,2,FALSE)</f>
        <v/>
      </c>
      <c r="X4475" s="7" t="n"/>
      <c r="Y4475" s="7" t="n"/>
      <c r="Z4475" s="7" t="n"/>
      <c r="AA4475" s="7" t="n"/>
      <c r="AB4475" s="7" t="n"/>
      <c r="AC4475" s="7" t="n"/>
    </row>
    <row r="4476" ht="9.75" customHeight="1" s="12">
      <c r="A4476" s="11" t="inlineStr">
        <is>
          <t>SO - 000396</t>
        </is>
      </c>
      <c r="B4476" s="11" t="inlineStr">
        <is>
          <t>In-Store</t>
        </is>
      </c>
      <c r="C4476" s="11" t="inlineStr">
        <is>
          <t>WARE-UHY1004</t>
        </is>
      </c>
      <c r="D4476" s="6" t="n">
        <v>43200</v>
      </c>
      <c r="E4476" s="6" t="n">
        <v>43286</v>
      </c>
      <c r="F4476" s="6" t="n">
        <v>43299</v>
      </c>
      <c r="G4476" s="6" t="n">
        <v>43306</v>
      </c>
      <c r="H4476" s="11" t="inlineStr">
        <is>
          <t>USD</t>
        </is>
      </c>
      <c r="I4476" s="11" t="n">
        <v>5</v>
      </c>
      <c r="J4476" s="11" t="n">
        <v>13</v>
      </c>
      <c r="K4476" s="11" t="n">
        <v>258</v>
      </c>
      <c r="L4476" s="11" t="n">
        <v>27</v>
      </c>
      <c r="M4476" s="11" t="n">
        <v>8</v>
      </c>
      <c r="N4476" s="11" t="n">
        <v>0.05</v>
      </c>
      <c r="O4476" s="7" t="n">
        <v>1728.6</v>
      </c>
      <c r="P4476" s="7" t="n">
        <v>1140.876</v>
      </c>
      <c r="Q4476" s="7">
        <f>text(E4476,"ddd")</f>
        <v/>
      </c>
      <c r="R4476" s="7">
        <f>G4476-F4476</f>
        <v/>
      </c>
      <c r="S4476" s="7">
        <f>E4476-D4476</f>
        <v/>
      </c>
      <c r="T4476" s="7">
        <f>O4476*M4476</f>
        <v/>
      </c>
      <c r="U4476" s="7">
        <f>T4476*N4476</f>
        <v/>
      </c>
      <c r="V4476" s="7">
        <f>T4476-U4476-(P4476*M4476)</f>
        <v/>
      </c>
      <c r="W4476" s="7">
        <f>VLOOKUP(L4476,'Products Sheet'!$A:$B,2,FALSE)</f>
        <v/>
      </c>
      <c r="X4476" s="7" t="n"/>
      <c r="Y4476" s="7" t="n"/>
      <c r="Z4476" s="7" t="n"/>
      <c r="AA4476" s="7" t="n"/>
      <c r="AB4476" s="7" t="n"/>
      <c r="AC4476" s="7" t="n"/>
    </row>
    <row r="4477" ht="9.75" customHeight="1" s="12">
      <c r="A4477" s="11" t="inlineStr">
        <is>
          <t>SO - 000471</t>
        </is>
      </c>
      <c r="B4477" s="11" t="inlineStr">
        <is>
          <t>Distributor</t>
        </is>
      </c>
      <c r="C4477" s="11" t="inlineStr">
        <is>
          <t>WARE-MKL1006</t>
        </is>
      </c>
      <c r="D4477" s="6" t="n">
        <v>43200</v>
      </c>
      <c r="E4477" s="6" t="n">
        <v>43295</v>
      </c>
      <c r="F4477" s="6" t="n">
        <v>43320</v>
      </c>
      <c r="G4477" s="6" t="n">
        <v>43323</v>
      </c>
      <c r="H4477" s="11" t="inlineStr">
        <is>
          <t>USD</t>
        </is>
      </c>
      <c r="I4477" s="11" t="n">
        <v>25</v>
      </c>
      <c r="J4477" s="11" t="n">
        <v>1</v>
      </c>
      <c r="K4477" s="11" t="n">
        <v>362</v>
      </c>
      <c r="L4477" s="11" t="n">
        <v>27</v>
      </c>
      <c r="M4477" s="11" t="n">
        <v>5</v>
      </c>
      <c r="N4477" s="11" t="n">
        <v>0.15</v>
      </c>
      <c r="O4477" s="7" t="n">
        <v>5721.8</v>
      </c>
      <c r="P4477" s="7" t="n">
        <v>3375.862</v>
      </c>
      <c r="Q4477" s="7">
        <f>text(E4477,"ddd")</f>
        <v/>
      </c>
      <c r="R4477" s="7">
        <f>G4477-F4477</f>
        <v/>
      </c>
      <c r="S4477" s="7">
        <f>E4477-D4477</f>
        <v/>
      </c>
      <c r="T4477" s="7">
        <f>O4477*M4477</f>
        <v/>
      </c>
      <c r="U4477" s="7">
        <f>T4477*N4477</f>
        <v/>
      </c>
      <c r="V4477" s="7">
        <f>T4477-U4477-(P4477*M4477)</f>
        <v/>
      </c>
      <c r="W4477" s="7">
        <f>VLOOKUP(L4477,'Products Sheet'!$A:$B,2,FALSE)</f>
        <v/>
      </c>
      <c r="X4477" s="7" t="n"/>
      <c r="Y4477" s="7" t="n"/>
      <c r="Z4477" s="7" t="n"/>
      <c r="AA4477" s="7" t="n"/>
      <c r="AB4477" s="7" t="n"/>
      <c r="AC4477" s="7" t="n"/>
    </row>
    <row r="4478" ht="9.75" customHeight="1" s="12">
      <c r="A4478" s="11" t="inlineStr">
        <is>
          <t>SO - 000497</t>
        </is>
      </c>
      <c r="B4478" s="11" t="inlineStr">
        <is>
          <t>Wholesale</t>
        </is>
      </c>
      <c r="C4478" s="11" t="inlineStr">
        <is>
          <t>WARE-NMK1003</t>
        </is>
      </c>
      <c r="D4478" s="6" t="n">
        <v>43200</v>
      </c>
      <c r="E4478" s="6" t="n">
        <v>43298</v>
      </c>
      <c r="F4478" s="6" t="n">
        <v>43317</v>
      </c>
      <c r="G4478" s="6" t="n">
        <v>43323</v>
      </c>
      <c r="H4478" s="11" t="inlineStr">
        <is>
          <t>USD</t>
        </is>
      </c>
      <c r="I4478" s="11" t="n">
        <v>28</v>
      </c>
      <c r="J4478" s="11" t="n">
        <v>29</v>
      </c>
      <c r="K4478" s="11" t="n">
        <v>181</v>
      </c>
      <c r="L4478" s="11" t="n">
        <v>27</v>
      </c>
      <c r="M4478" s="11" t="n">
        <v>8</v>
      </c>
      <c r="N4478" s="11" t="n">
        <v>0.05</v>
      </c>
      <c r="O4478" s="7" t="n">
        <v>1279.7</v>
      </c>
      <c r="P4478" s="7" t="n">
        <v>1062.151</v>
      </c>
      <c r="Q4478" s="7">
        <f>text(E4478,"ddd")</f>
        <v/>
      </c>
      <c r="R4478" s="7">
        <f>G4478-F4478</f>
        <v/>
      </c>
      <c r="S4478" s="7">
        <f>E4478-D4478</f>
        <v/>
      </c>
      <c r="T4478" s="7">
        <f>O4478*M4478</f>
        <v/>
      </c>
      <c r="U4478" s="7">
        <f>T4478*N4478</f>
        <v/>
      </c>
      <c r="V4478" s="7">
        <f>T4478-U4478-(P4478*M4478)</f>
        <v/>
      </c>
      <c r="W4478" s="7">
        <f>VLOOKUP(L4478,'Products Sheet'!$A:$B,2,FALSE)</f>
        <v/>
      </c>
      <c r="X4478" s="7" t="n"/>
      <c r="Y4478" s="7" t="n"/>
      <c r="Z4478" s="7" t="n"/>
      <c r="AA4478" s="7" t="n"/>
      <c r="AB4478" s="7" t="n"/>
      <c r="AC4478" s="7" t="n"/>
    </row>
    <row r="4479" ht="9.75" customHeight="1" s="12">
      <c r="A4479" s="11" t="inlineStr">
        <is>
          <t>SO - 000518</t>
        </is>
      </c>
      <c r="B4479" s="11" t="inlineStr">
        <is>
          <t>In-Store</t>
        </is>
      </c>
      <c r="C4479" s="11" t="inlineStr">
        <is>
          <t>WARE-PUJ1005</t>
        </is>
      </c>
      <c r="D4479" s="6" t="n">
        <v>43200</v>
      </c>
      <c r="E4479" s="6" t="n">
        <v>43301</v>
      </c>
      <c r="F4479" s="6" t="n">
        <v>43329</v>
      </c>
      <c r="G4479" s="6" t="n">
        <v>43330</v>
      </c>
      <c r="H4479" s="11" t="inlineStr">
        <is>
          <t>USD</t>
        </is>
      </c>
      <c r="I4479" s="11" t="n">
        <v>12</v>
      </c>
      <c r="J4479" s="11" t="n">
        <v>28</v>
      </c>
      <c r="K4479" s="11" t="n">
        <v>302</v>
      </c>
      <c r="L4479" s="11" t="n">
        <v>27</v>
      </c>
      <c r="M4479" s="11" t="n">
        <v>4</v>
      </c>
      <c r="N4479" s="11" t="n">
        <v>0.05</v>
      </c>
      <c r="O4479" s="7" t="n">
        <v>6231</v>
      </c>
      <c r="P4479" s="7" t="n">
        <v>4922.49</v>
      </c>
      <c r="Q4479" s="7">
        <f>text(E4479,"ddd")</f>
        <v/>
      </c>
      <c r="R4479" s="7">
        <f>G4479-F4479</f>
        <v/>
      </c>
      <c r="S4479" s="7">
        <f>E4479-D4479</f>
        <v/>
      </c>
      <c r="T4479" s="7">
        <f>O4479*M4479</f>
        <v/>
      </c>
      <c r="U4479" s="7">
        <f>T4479*N4479</f>
        <v/>
      </c>
      <c r="V4479" s="7">
        <f>T4479-U4479-(P4479*M4479)</f>
        <v/>
      </c>
      <c r="W4479" s="7">
        <f>VLOOKUP(L4479,'Products Sheet'!$A:$B,2,FALSE)</f>
        <v/>
      </c>
      <c r="X4479" s="7" t="n"/>
      <c r="Y4479" s="7" t="n"/>
      <c r="Z4479" s="7" t="n"/>
      <c r="AA4479" s="7" t="n"/>
      <c r="AB4479" s="7" t="n"/>
      <c r="AC4479" s="7" t="n"/>
    </row>
    <row r="4480" ht="9.75" customHeight="1" s="12">
      <c r="A4480" s="11" t="inlineStr">
        <is>
          <t>SO - 000527</t>
        </is>
      </c>
      <c r="B4480" s="11" t="inlineStr">
        <is>
          <t>In-Store</t>
        </is>
      </c>
      <c r="C4480" s="11" t="inlineStr">
        <is>
          <t>WARE-UHY1004</t>
        </is>
      </c>
      <c r="D4480" s="6" t="n">
        <v>43200</v>
      </c>
      <c r="E4480" s="6" t="n">
        <v>43302</v>
      </c>
      <c r="F4480" s="6" t="n">
        <v>43323</v>
      </c>
      <c r="G4480" s="6" t="n">
        <v>43324</v>
      </c>
      <c r="H4480" s="11" t="inlineStr">
        <is>
          <t>USD</t>
        </is>
      </c>
      <c r="I4480" s="11" t="n">
        <v>10</v>
      </c>
      <c r="J4480" s="11" t="n">
        <v>37</v>
      </c>
      <c r="K4480" s="11" t="n">
        <v>214</v>
      </c>
      <c r="L4480" s="11" t="n">
        <v>27</v>
      </c>
      <c r="M4480" s="11" t="n">
        <v>3</v>
      </c>
      <c r="N4480" s="11" t="n">
        <v>0.2</v>
      </c>
      <c r="O4480" s="7" t="n">
        <v>3001.6</v>
      </c>
      <c r="P4480" s="7" t="n">
        <v>1650.88</v>
      </c>
      <c r="Q4480" s="7">
        <f>text(E4480,"ddd")</f>
        <v/>
      </c>
      <c r="R4480" s="7">
        <f>G4480-F4480</f>
        <v/>
      </c>
      <c r="S4480" s="7">
        <f>E4480-D4480</f>
        <v/>
      </c>
      <c r="T4480" s="7">
        <f>O4480*M4480</f>
        <v/>
      </c>
      <c r="U4480" s="7">
        <f>T4480*N4480</f>
        <v/>
      </c>
      <c r="V4480" s="7">
        <f>T4480-U4480-(P4480*M4480)</f>
        <v/>
      </c>
      <c r="W4480" s="7">
        <f>VLOOKUP(L4480,'Products Sheet'!$A:$B,2,FALSE)</f>
        <v/>
      </c>
      <c r="X4480" s="7" t="n"/>
      <c r="Y4480" s="7" t="n"/>
      <c r="Z4480" s="7" t="n"/>
      <c r="AA4480" s="7" t="n"/>
      <c r="AB4480" s="7" t="n"/>
      <c r="AC4480" s="7" t="n"/>
    </row>
    <row r="4481" ht="9.75" customHeight="1" s="12">
      <c r="A4481" s="11" t="inlineStr">
        <is>
          <t>SO - 000544</t>
        </is>
      </c>
      <c r="B4481" s="11" t="inlineStr">
        <is>
          <t>Distributor</t>
        </is>
      </c>
      <c r="C4481" s="11" t="inlineStr">
        <is>
          <t>WARE-NMK1003</t>
        </is>
      </c>
      <c r="D4481" s="6" t="n">
        <v>43200</v>
      </c>
      <c r="E4481" s="6" t="n">
        <v>43303</v>
      </c>
      <c r="F4481" s="6" t="n">
        <v>43322</v>
      </c>
      <c r="G4481" s="6" t="n">
        <v>43325</v>
      </c>
      <c r="H4481" s="11" t="inlineStr">
        <is>
          <t>USD</t>
        </is>
      </c>
      <c r="I4481" s="11" t="n">
        <v>24</v>
      </c>
      <c r="J4481" s="11" t="n">
        <v>15</v>
      </c>
      <c r="K4481" s="11" t="n">
        <v>127</v>
      </c>
      <c r="L4481" s="11" t="n">
        <v>27</v>
      </c>
      <c r="M4481" s="11" t="n">
        <v>3</v>
      </c>
      <c r="N4481" s="11" t="n">
        <v>0.075</v>
      </c>
      <c r="O4481" s="7" t="n">
        <v>3725.2</v>
      </c>
      <c r="P4481" s="7" t="n">
        <v>2048.86</v>
      </c>
      <c r="Q4481" s="7">
        <f>text(E4481,"ddd")</f>
        <v/>
      </c>
      <c r="R4481" s="7">
        <f>G4481-F4481</f>
        <v/>
      </c>
      <c r="S4481" s="7">
        <f>E4481-D4481</f>
        <v/>
      </c>
      <c r="T4481" s="7">
        <f>O4481*M4481</f>
        <v/>
      </c>
      <c r="U4481" s="7">
        <f>T4481*N4481</f>
        <v/>
      </c>
      <c r="V4481" s="7">
        <f>T4481-U4481-(P4481*M4481)</f>
        <v/>
      </c>
      <c r="W4481" s="7">
        <f>VLOOKUP(L4481,'Products Sheet'!$A:$B,2,FALSE)</f>
        <v/>
      </c>
      <c r="X4481" s="7" t="n"/>
      <c r="Y4481" s="7" t="n"/>
      <c r="Z4481" s="7" t="n"/>
      <c r="AA4481" s="7" t="n"/>
      <c r="AB4481" s="7" t="n"/>
      <c r="AC4481" s="7" t="n"/>
    </row>
    <row r="4482" ht="9.75" customHeight="1" s="12">
      <c r="A4482" s="11" t="inlineStr">
        <is>
          <t>SO - 000552</t>
        </is>
      </c>
      <c r="B4482" s="11" t="inlineStr">
        <is>
          <t>Distributor</t>
        </is>
      </c>
      <c r="C4482" s="11" t="inlineStr">
        <is>
          <t>WARE-MKL1006</t>
        </is>
      </c>
      <c r="D4482" s="6" t="n">
        <v>43200</v>
      </c>
      <c r="E4482" s="6" t="n">
        <v>43303</v>
      </c>
      <c r="F4482" s="6" t="n">
        <v>43315</v>
      </c>
      <c r="G4482" s="6" t="n">
        <v>43318</v>
      </c>
      <c r="H4482" s="11" t="inlineStr">
        <is>
          <t>USD</t>
        </is>
      </c>
      <c r="I4482" s="11" t="n">
        <v>24</v>
      </c>
      <c r="J4482" s="11" t="n">
        <v>43</v>
      </c>
      <c r="K4482" s="11" t="n">
        <v>343</v>
      </c>
      <c r="L4482" s="11" t="n">
        <v>27</v>
      </c>
      <c r="M4482" s="11" t="n">
        <v>2</v>
      </c>
      <c r="N4482" s="11" t="n">
        <v>0.075</v>
      </c>
      <c r="O4482" s="7" t="n">
        <v>3953</v>
      </c>
      <c r="P4482" s="7" t="n">
        <v>1818.38</v>
      </c>
      <c r="Q4482" s="7">
        <f>text(E4482,"ddd")</f>
        <v/>
      </c>
      <c r="R4482" s="7">
        <f>G4482-F4482</f>
        <v/>
      </c>
      <c r="S4482" s="7">
        <f>E4482-D4482</f>
        <v/>
      </c>
      <c r="T4482" s="7">
        <f>O4482*M4482</f>
        <v/>
      </c>
      <c r="U4482" s="7">
        <f>T4482*N4482</f>
        <v/>
      </c>
      <c r="V4482" s="7">
        <f>T4482-U4482-(P4482*M4482)</f>
        <v/>
      </c>
      <c r="W4482" s="7">
        <f>VLOOKUP(L4482,'Products Sheet'!$A:$B,2,FALSE)</f>
        <v/>
      </c>
      <c r="X4482" s="7" t="n"/>
      <c r="Y4482" s="7" t="n"/>
      <c r="Z4482" s="7" t="n"/>
      <c r="AA4482" s="7" t="n"/>
      <c r="AB4482" s="7" t="n"/>
      <c r="AC4482" s="7" t="n"/>
    </row>
    <row r="4483" ht="9.75" customHeight="1" s="12">
      <c r="A4483" s="11" t="inlineStr">
        <is>
          <t>SO - 000625</t>
        </is>
      </c>
      <c r="B4483" s="11" t="inlineStr">
        <is>
          <t>Online</t>
        </is>
      </c>
      <c r="C4483" s="11" t="inlineStr">
        <is>
          <t>WARE-XYS1001</t>
        </is>
      </c>
      <c r="D4483" s="6" t="n">
        <v>43200</v>
      </c>
      <c r="E4483" s="6" t="n">
        <v>43313</v>
      </c>
      <c r="F4483" s="6" t="n">
        <v>43334</v>
      </c>
      <c r="G4483" s="6" t="n">
        <v>43341</v>
      </c>
      <c r="H4483" s="11" t="inlineStr">
        <is>
          <t>USD</t>
        </is>
      </c>
      <c r="I4483" s="11" t="n">
        <v>20</v>
      </c>
      <c r="J4483" s="11" t="n">
        <v>39</v>
      </c>
      <c r="K4483" s="11" t="n">
        <v>16</v>
      </c>
      <c r="L4483" s="11" t="n">
        <v>27</v>
      </c>
      <c r="M4483" s="11" t="n">
        <v>1</v>
      </c>
      <c r="N4483" s="11" t="n">
        <v>0.1</v>
      </c>
      <c r="O4483" s="7" t="n">
        <v>1882.7</v>
      </c>
      <c r="P4483" s="7" t="n">
        <v>1430.852</v>
      </c>
      <c r="Q4483" s="7">
        <f>text(E4483,"ddd")</f>
        <v/>
      </c>
      <c r="R4483" s="7">
        <f>G4483-F4483</f>
        <v/>
      </c>
      <c r="S4483" s="7">
        <f>E4483-D4483</f>
        <v/>
      </c>
      <c r="T4483" s="7">
        <f>O4483*M4483</f>
        <v/>
      </c>
      <c r="U4483" s="7">
        <f>T4483*N4483</f>
        <v/>
      </c>
      <c r="V4483" s="7">
        <f>T4483-U4483-(P4483*M4483)</f>
        <v/>
      </c>
      <c r="W4483" s="7">
        <f>VLOOKUP(L4483,'Products Sheet'!$A:$B,2,FALSE)</f>
        <v/>
      </c>
      <c r="X4483" s="7" t="n"/>
      <c r="Y4483" s="7" t="n"/>
      <c r="Z4483" s="7" t="n"/>
      <c r="AA4483" s="7" t="n"/>
      <c r="AB4483" s="7" t="n"/>
      <c r="AC4483" s="7" t="n"/>
    </row>
    <row r="4484" ht="9.75" customHeight="1" s="12">
      <c r="A4484" s="11" t="inlineStr">
        <is>
          <t>SO - 000684</t>
        </is>
      </c>
      <c r="B4484" s="11" t="inlineStr">
        <is>
          <t>In-Store</t>
        </is>
      </c>
      <c r="C4484" s="11" t="inlineStr">
        <is>
          <t>WARE-NBV1002</t>
        </is>
      </c>
      <c r="D4484" s="6" t="n">
        <v>43200</v>
      </c>
      <c r="E4484" s="6" t="n">
        <v>43319</v>
      </c>
      <c r="F4484" s="6" t="n">
        <v>43331</v>
      </c>
      <c r="G4484" s="6" t="n">
        <v>43335</v>
      </c>
      <c r="H4484" s="11" t="inlineStr">
        <is>
          <t>USD</t>
        </is>
      </c>
      <c r="I4484" s="11" t="n">
        <v>10</v>
      </c>
      <c r="J4484" s="11" t="n">
        <v>38</v>
      </c>
      <c r="K4484" s="11" t="n">
        <v>71</v>
      </c>
      <c r="L4484" s="11" t="n">
        <v>27</v>
      </c>
      <c r="M4484" s="11" t="n">
        <v>3</v>
      </c>
      <c r="N4484" s="11" t="n">
        <v>0.2</v>
      </c>
      <c r="O4484" s="7" t="n">
        <v>857.6</v>
      </c>
      <c r="P4484" s="7" t="n">
        <v>591.7439999999999</v>
      </c>
      <c r="Q4484" s="7">
        <f>text(E4484,"ddd")</f>
        <v/>
      </c>
      <c r="R4484" s="7">
        <f>G4484-F4484</f>
        <v/>
      </c>
      <c r="S4484" s="7">
        <f>E4484-D4484</f>
        <v/>
      </c>
      <c r="T4484" s="7">
        <f>O4484*M4484</f>
        <v/>
      </c>
      <c r="U4484" s="7">
        <f>T4484*N4484</f>
        <v/>
      </c>
      <c r="V4484" s="7">
        <f>T4484-U4484-(P4484*M4484)</f>
        <v/>
      </c>
      <c r="W4484" s="7">
        <f>VLOOKUP(L4484,'Products Sheet'!$A:$B,2,FALSE)</f>
        <v/>
      </c>
      <c r="X4484" s="7" t="n"/>
      <c r="Y4484" s="7" t="n"/>
      <c r="Z4484" s="7" t="n"/>
      <c r="AA4484" s="7" t="n"/>
      <c r="AB4484" s="7" t="n"/>
      <c r="AC4484" s="7" t="n"/>
    </row>
    <row r="4485" ht="9.75" customHeight="1" s="12">
      <c r="A4485" s="11" t="inlineStr">
        <is>
          <t>SO - 000692</t>
        </is>
      </c>
      <c r="B4485" s="11" t="inlineStr">
        <is>
          <t>Wholesale</t>
        </is>
      </c>
      <c r="C4485" s="11" t="inlineStr">
        <is>
          <t>WARE-NMK1003</t>
        </is>
      </c>
      <c r="D4485" s="6" t="n">
        <v>43200</v>
      </c>
      <c r="E4485" s="6" t="n">
        <v>43320</v>
      </c>
      <c r="F4485" s="6" t="n">
        <v>43323</v>
      </c>
      <c r="G4485" s="6" t="n">
        <v>43333</v>
      </c>
      <c r="H4485" s="11" t="inlineStr">
        <is>
          <t>USD</t>
        </is>
      </c>
      <c r="I4485" s="11" t="n">
        <v>28</v>
      </c>
      <c r="J4485" s="11" t="n">
        <v>15</v>
      </c>
      <c r="K4485" s="11" t="n">
        <v>87</v>
      </c>
      <c r="L4485" s="11" t="n">
        <v>27</v>
      </c>
      <c r="M4485" s="11" t="n">
        <v>7</v>
      </c>
      <c r="N4485" s="11" t="n">
        <v>0.4</v>
      </c>
      <c r="O4485" s="7" t="n">
        <v>3731.9</v>
      </c>
      <c r="P4485" s="7" t="n">
        <v>2276.459</v>
      </c>
      <c r="Q4485" s="7">
        <f>text(E4485,"ddd")</f>
        <v/>
      </c>
      <c r="R4485" s="7">
        <f>G4485-F4485</f>
        <v/>
      </c>
      <c r="S4485" s="7">
        <f>E4485-D4485</f>
        <v/>
      </c>
      <c r="T4485" s="7">
        <f>O4485*M4485</f>
        <v/>
      </c>
      <c r="U4485" s="7">
        <f>T4485*N4485</f>
        <v/>
      </c>
      <c r="V4485" s="7">
        <f>T4485-U4485-(P4485*M4485)</f>
        <v/>
      </c>
      <c r="W4485" s="7">
        <f>VLOOKUP(L4485,'Products Sheet'!$A:$B,2,FALSE)</f>
        <v/>
      </c>
      <c r="X4485" s="7" t="n"/>
      <c r="Y4485" s="7" t="n"/>
      <c r="Z4485" s="7" t="n"/>
      <c r="AA4485" s="7" t="n"/>
      <c r="AB4485" s="7" t="n"/>
      <c r="AC4485" s="7" t="n"/>
    </row>
    <row r="4486" ht="9.75" customHeight="1" s="12">
      <c r="A4486" s="11" t="inlineStr">
        <is>
          <t>SO - 000749</t>
        </is>
      </c>
      <c r="B4486" s="11" t="inlineStr">
        <is>
          <t>In-Store</t>
        </is>
      </c>
      <c r="C4486" s="11" t="inlineStr">
        <is>
          <t>WARE-NMK1003</t>
        </is>
      </c>
      <c r="D4486" s="6" t="n">
        <v>43200</v>
      </c>
      <c r="E4486" s="6" t="n">
        <v>43326</v>
      </c>
      <c r="F4486" s="6" t="n">
        <v>43349</v>
      </c>
      <c r="G4486" s="6" t="n">
        <v>43354</v>
      </c>
      <c r="H4486" s="11" t="inlineStr">
        <is>
          <t>USD</t>
        </is>
      </c>
      <c r="I4486" s="11" t="n">
        <v>11</v>
      </c>
      <c r="J4486" s="11" t="n">
        <v>3</v>
      </c>
      <c r="K4486" s="11" t="n">
        <v>111</v>
      </c>
      <c r="L4486" s="11" t="n">
        <v>27</v>
      </c>
      <c r="M4486" s="11" t="n">
        <v>6</v>
      </c>
      <c r="N4486" s="11" t="n">
        <v>0.15</v>
      </c>
      <c r="O4486" s="7" t="n">
        <v>1125.6</v>
      </c>
      <c r="P4486" s="7" t="n">
        <v>529.032</v>
      </c>
      <c r="Q4486" s="7">
        <f>text(E4486,"ddd")</f>
        <v/>
      </c>
      <c r="R4486" s="7">
        <f>G4486-F4486</f>
        <v/>
      </c>
      <c r="S4486" s="7">
        <f>E4486-D4486</f>
        <v/>
      </c>
      <c r="T4486" s="7">
        <f>O4486*M4486</f>
        <v/>
      </c>
      <c r="U4486" s="7">
        <f>T4486*N4486</f>
        <v/>
      </c>
      <c r="V4486" s="7">
        <f>T4486-U4486-(P4486*M4486)</f>
        <v/>
      </c>
      <c r="W4486" s="7">
        <f>VLOOKUP(L4486,'Products Sheet'!$A:$B,2,FALSE)</f>
        <v/>
      </c>
      <c r="X4486" s="7" t="n"/>
      <c r="Y4486" s="7" t="n"/>
      <c r="Z4486" s="7" t="n"/>
      <c r="AA4486" s="7" t="n"/>
      <c r="AB4486" s="7" t="n"/>
      <c r="AC4486" s="7" t="n"/>
    </row>
    <row r="4487" ht="9.75" customHeight="1" s="12">
      <c r="A4487" s="11" t="inlineStr">
        <is>
          <t>SO - 000787</t>
        </is>
      </c>
      <c r="B4487" s="11" t="inlineStr">
        <is>
          <t>In-Store</t>
        </is>
      </c>
      <c r="C4487" s="11" t="inlineStr">
        <is>
          <t>WARE-UHY1004</t>
        </is>
      </c>
      <c r="D4487" s="6" t="n">
        <v>43200</v>
      </c>
      <c r="E4487" s="6" t="n">
        <v>43330</v>
      </c>
      <c r="F4487" s="6" t="n">
        <v>43352</v>
      </c>
      <c r="G4487" s="6" t="n">
        <v>43354</v>
      </c>
      <c r="H4487" s="11" t="inlineStr">
        <is>
          <t>USD</t>
        </is>
      </c>
      <c r="I4487" s="11" t="n">
        <v>8</v>
      </c>
      <c r="J4487" s="11" t="n">
        <v>4</v>
      </c>
      <c r="K4487" s="11" t="n">
        <v>241</v>
      </c>
      <c r="L4487" s="11" t="n">
        <v>27</v>
      </c>
      <c r="M4487" s="11" t="n">
        <v>1</v>
      </c>
      <c r="N4487" s="11" t="n">
        <v>0.075</v>
      </c>
      <c r="O4487" s="7" t="n">
        <v>3055.2</v>
      </c>
      <c r="P4487" s="7" t="n">
        <v>2230.296</v>
      </c>
      <c r="Q4487" s="7">
        <f>text(E4487,"ddd")</f>
        <v/>
      </c>
      <c r="R4487" s="7">
        <f>G4487-F4487</f>
        <v/>
      </c>
      <c r="S4487" s="7">
        <f>E4487-D4487</f>
        <v/>
      </c>
      <c r="T4487" s="7">
        <f>O4487*M4487</f>
        <v/>
      </c>
      <c r="U4487" s="7">
        <f>T4487*N4487</f>
        <v/>
      </c>
      <c r="V4487" s="7">
        <f>T4487-U4487-(P4487*M4487)</f>
        <v/>
      </c>
      <c r="W4487" s="7">
        <f>VLOOKUP(L4487,'Products Sheet'!$A:$B,2,FALSE)</f>
        <v/>
      </c>
      <c r="X4487" s="7" t="n"/>
      <c r="Y4487" s="7" t="n"/>
      <c r="Z4487" s="7" t="n"/>
      <c r="AA4487" s="7" t="n"/>
      <c r="AB4487" s="7" t="n"/>
      <c r="AC4487" s="7" t="n"/>
    </row>
    <row r="4488" ht="9.75" customHeight="1" s="12">
      <c r="A4488" s="11" t="inlineStr">
        <is>
          <t>SO - 000875</t>
        </is>
      </c>
      <c r="B4488" s="11" t="inlineStr">
        <is>
          <t>Online</t>
        </is>
      </c>
      <c r="C4488" s="11" t="inlineStr">
        <is>
          <t>WARE-MKL1006</t>
        </is>
      </c>
      <c r="D4488" s="6" t="n">
        <v>43200</v>
      </c>
      <c r="E4488" s="6" t="n">
        <v>43340</v>
      </c>
      <c r="F4488" s="6" t="n">
        <v>43365</v>
      </c>
      <c r="G4488" s="6" t="n">
        <v>43375</v>
      </c>
      <c r="H4488" s="11" t="inlineStr">
        <is>
          <t>USD</t>
        </is>
      </c>
      <c r="I4488" s="11" t="n">
        <v>18</v>
      </c>
      <c r="J4488" s="11" t="n">
        <v>6</v>
      </c>
      <c r="K4488" s="11" t="n">
        <v>361</v>
      </c>
      <c r="L4488" s="11" t="n">
        <v>27</v>
      </c>
      <c r="M4488" s="11" t="n">
        <v>5</v>
      </c>
      <c r="N4488" s="11" t="n">
        <v>0.05</v>
      </c>
      <c r="O4488" s="7" t="n">
        <v>194.3</v>
      </c>
      <c r="P4488" s="7" t="n">
        <v>137.953</v>
      </c>
      <c r="Q4488" s="7">
        <f>text(E4488,"ddd")</f>
        <v/>
      </c>
      <c r="R4488" s="7">
        <f>G4488-F4488</f>
        <v/>
      </c>
      <c r="S4488" s="7">
        <f>E4488-D4488</f>
        <v/>
      </c>
      <c r="T4488" s="7">
        <f>O4488*M4488</f>
        <v/>
      </c>
      <c r="U4488" s="7">
        <f>T4488*N4488</f>
        <v/>
      </c>
      <c r="V4488" s="7">
        <f>T4488-U4488-(P4488*M4488)</f>
        <v/>
      </c>
      <c r="W4488" s="7">
        <f>VLOOKUP(L4488,'Products Sheet'!$A:$B,2,FALSE)</f>
        <v/>
      </c>
      <c r="X4488" s="7" t="n"/>
      <c r="Y4488" s="7" t="n"/>
      <c r="Z4488" s="7" t="n"/>
      <c r="AA4488" s="7" t="n"/>
      <c r="AB4488" s="7" t="n"/>
      <c r="AC4488" s="7" t="n"/>
    </row>
    <row r="4489" ht="9.75" customHeight="1" s="12">
      <c r="A4489" s="11" t="inlineStr">
        <is>
          <t>SO - 000916</t>
        </is>
      </c>
      <c r="B4489" s="11" t="inlineStr">
        <is>
          <t>Wholesale</t>
        </is>
      </c>
      <c r="C4489" s="11" t="inlineStr">
        <is>
          <t>WARE-NMK1003</t>
        </is>
      </c>
      <c r="D4489" s="6" t="n">
        <v>43200</v>
      </c>
      <c r="E4489" s="6" t="n">
        <v>43345</v>
      </c>
      <c r="F4489" s="6" t="n">
        <v>43363</v>
      </c>
      <c r="G4489" s="6" t="n">
        <v>43366</v>
      </c>
      <c r="H4489" s="11" t="inlineStr">
        <is>
          <t>USD</t>
        </is>
      </c>
      <c r="I4489" s="11" t="n">
        <v>26</v>
      </c>
      <c r="J4489" s="11" t="n">
        <v>39</v>
      </c>
      <c r="K4489" s="11" t="n">
        <v>150</v>
      </c>
      <c r="L4489" s="11" t="n">
        <v>27</v>
      </c>
      <c r="M4489" s="11" t="n">
        <v>8</v>
      </c>
      <c r="N4489" s="11" t="n">
        <v>0.075</v>
      </c>
      <c r="O4489" s="7" t="n">
        <v>1051.9</v>
      </c>
      <c r="P4489" s="7" t="n">
        <v>441.798</v>
      </c>
      <c r="Q4489" s="7">
        <f>text(E4489,"ddd")</f>
        <v/>
      </c>
      <c r="R4489" s="7">
        <f>G4489-F4489</f>
        <v/>
      </c>
      <c r="S4489" s="7">
        <f>E4489-D4489</f>
        <v/>
      </c>
      <c r="T4489" s="7">
        <f>O4489*M4489</f>
        <v/>
      </c>
      <c r="U4489" s="7">
        <f>T4489*N4489</f>
        <v/>
      </c>
      <c r="V4489" s="7">
        <f>T4489-U4489-(P4489*M4489)</f>
        <v/>
      </c>
      <c r="W4489" s="7">
        <f>VLOOKUP(L4489,'Products Sheet'!$A:$B,2,FALSE)</f>
        <v/>
      </c>
      <c r="X4489" s="7" t="n"/>
      <c r="Y4489" s="7" t="n"/>
      <c r="Z4489" s="7" t="n"/>
      <c r="AA4489" s="7" t="n"/>
      <c r="AB4489" s="7" t="n"/>
      <c r="AC4489" s="7" t="n"/>
    </row>
    <row r="4490" ht="9.75" customHeight="1" s="12">
      <c r="A4490" s="11" t="inlineStr">
        <is>
          <t>SO - 000969</t>
        </is>
      </c>
      <c r="B4490" s="11" t="inlineStr">
        <is>
          <t>Distributor</t>
        </is>
      </c>
      <c r="C4490" s="11" t="inlineStr">
        <is>
          <t>WARE-XYS1001</t>
        </is>
      </c>
      <c r="D4490" s="6" t="n">
        <v>43300</v>
      </c>
      <c r="E4490" s="6" t="n">
        <v>43353</v>
      </c>
      <c r="F4490" s="6" t="n">
        <v>43364</v>
      </c>
      <c r="G4490" s="6" t="n">
        <v>43373</v>
      </c>
      <c r="H4490" s="11" t="inlineStr">
        <is>
          <t>USD</t>
        </is>
      </c>
      <c r="I4490" s="11" t="n">
        <v>25</v>
      </c>
      <c r="J4490" s="11" t="n">
        <v>33</v>
      </c>
      <c r="K4490" s="11" t="n">
        <v>16</v>
      </c>
      <c r="L4490" s="11" t="n">
        <v>27</v>
      </c>
      <c r="M4490" s="11" t="n">
        <v>7</v>
      </c>
      <c r="N4490" s="11" t="n">
        <v>0.2</v>
      </c>
      <c r="O4490" s="7" t="n">
        <v>2284.7</v>
      </c>
      <c r="P4490" s="7" t="n">
        <v>1713.525</v>
      </c>
      <c r="Q4490" s="7">
        <f>text(E4490,"ddd")</f>
        <v/>
      </c>
      <c r="R4490" s="7">
        <f>G4490-F4490</f>
        <v/>
      </c>
      <c r="S4490" s="7">
        <f>E4490-D4490</f>
        <v/>
      </c>
      <c r="T4490" s="7">
        <f>O4490*M4490</f>
        <v/>
      </c>
      <c r="U4490" s="7">
        <f>T4490*N4490</f>
        <v/>
      </c>
      <c r="V4490" s="7">
        <f>T4490-U4490-(P4490*M4490)</f>
        <v/>
      </c>
      <c r="W4490" s="7">
        <f>VLOOKUP(L4490,'Products Sheet'!$A:$B,2,FALSE)</f>
        <v/>
      </c>
      <c r="X4490" s="7" t="n"/>
      <c r="Y4490" s="7" t="n"/>
      <c r="Z4490" s="7" t="n"/>
      <c r="AA4490" s="7" t="n"/>
      <c r="AB4490" s="7" t="n"/>
      <c r="AC4490" s="7" t="n"/>
    </row>
    <row r="4491" ht="9.75" customHeight="1" s="12">
      <c r="A4491" s="11" t="inlineStr">
        <is>
          <t>SO - 000982</t>
        </is>
      </c>
      <c r="B4491" s="11" t="inlineStr">
        <is>
          <t>In-Store</t>
        </is>
      </c>
      <c r="C4491" s="11" t="inlineStr">
        <is>
          <t>WARE-NMK1003</t>
        </is>
      </c>
      <c r="D4491" s="6" t="n">
        <v>43200</v>
      </c>
      <c r="E4491" s="6" t="n">
        <v>43354</v>
      </c>
      <c r="F4491" s="6" t="n">
        <v>43362</v>
      </c>
      <c r="G4491" s="6" t="n">
        <v>43370</v>
      </c>
      <c r="H4491" s="11" t="inlineStr">
        <is>
          <t>USD</t>
        </is>
      </c>
      <c r="I4491" s="11" t="n">
        <v>1</v>
      </c>
      <c r="J4491" s="11" t="n">
        <v>43</v>
      </c>
      <c r="K4491" s="11" t="n">
        <v>142</v>
      </c>
      <c r="L4491" s="11" t="n">
        <v>27</v>
      </c>
      <c r="M4491" s="11" t="n">
        <v>5</v>
      </c>
      <c r="N4491" s="11" t="n">
        <v>0.05</v>
      </c>
      <c r="O4491" s="7" t="n">
        <v>1051.9</v>
      </c>
      <c r="P4491" s="7" t="n">
        <v>441.798</v>
      </c>
      <c r="Q4491" s="7">
        <f>text(E4491,"ddd")</f>
        <v/>
      </c>
      <c r="R4491" s="7">
        <f>G4491-F4491</f>
        <v/>
      </c>
      <c r="S4491" s="7">
        <f>E4491-D4491</f>
        <v/>
      </c>
      <c r="T4491" s="7">
        <f>O4491*M4491</f>
        <v/>
      </c>
      <c r="U4491" s="7">
        <f>T4491*N4491</f>
        <v/>
      </c>
      <c r="V4491" s="7">
        <f>T4491-U4491-(P4491*M4491)</f>
        <v/>
      </c>
      <c r="W4491" s="7">
        <f>VLOOKUP(L4491,'Products Sheet'!$A:$B,2,FALSE)</f>
        <v/>
      </c>
      <c r="X4491" s="7" t="n"/>
      <c r="Y4491" s="7" t="n"/>
      <c r="Z4491" s="7" t="n"/>
      <c r="AA4491" s="7" t="n"/>
      <c r="AB4491" s="7" t="n"/>
      <c r="AC4491" s="7" t="n"/>
    </row>
    <row r="4492" ht="9.75" customHeight="1" s="12">
      <c r="A4492" s="11" t="inlineStr">
        <is>
          <t>SO - 0001084</t>
        </is>
      </c>
      <c r="B4492" s="11" t="inlineStr">
        <is>
          <t>Online</t>
        </is>
      </c>
      <c r="C4492" s="11" t="inlineStr">
        <is>
          <t>WARE-NMK1003</t>
        </is>
      </c>
      <c r="D4492" s="6" t="n">
        <v>43200</v>
      </c>
      <c r="E4492" s="6" t="n">
        <v>43366</v>
      </c>
      <c r="F4492" s="6" t="n">
        <v>43379</v>
      </c>
      <c r="G4492" s="6" t="n">
        <v>43380</v>
      </c>
      <c r="H4492" s="11" t="inlineStr">
        <is>
          <t>USD</t>
        </is>
      </c>
      <c r="I4492" s="11" t="n">
        <v>17</v>
      </c>
      <c r="J4492" s="11" t="n">
        <v>11</v>
      </c>
      <c r="K4492" s="11" t="n">
        <v>155</v>
      </c>
      <c r="L4492" s="11" t="n">
        <v>27</v>
      </c>
      <c r="M4492" s="11" t="n">
        <v>2</v>
      </c>
      <c r="N4492" s="11" t="n">
        <v>0.05</v>
      </c>
      <c r="O4492" s="7" t="n">
        <v>201</v>
      </c>
      <c r="P4492" s="7" t="n">
        <v>86.42999999999999</v>
      </c>
      <c r="Q4492" s="7">
        <f>text(E4492,"ddd")</f>
        <v/>
      </c>
      <c r="R4492" s="7">
        <f>G4492-F4492</f>
        <v/>
      </c>
      <c r="S4492" s="7">
        <f>E4492-D4492</f>
        <v/>
      </c>
      <c r="T4492" s="7">
        <f>O4492*M4492</f>
        <v/>
      </c>
      <c r="U4492" s="7">
        <f>T4492*N4492</f>
        <v/>
      </c>
      <c r="V4492" s="7">
        <f>T4492-U4492-(P4492*M4492)</f>
        <v/>
      </c>
      <c r="W4492" s="7">
        <f>VLOOKUP(L4492,'Products Sheet'!$A:$B,2,FALSE)</f>
        <v/>
      </c>
      <c r="X4492" s="7" t="n"/>
      <c r="Y4492" s="7" t="n"/>
      <c r="Z4492" s="7" t="n"/>
      <c r="AA4492" s="7" t="n"/>
      <c r="AB4492" s="7" t="n"/>
      <c r="AC4492" s="7" t="n"/>
    </row>
    <row r="4493" ht="9.75" customHeight="1" s="12">
      <c r="A4493" s="11" t="inlineStr">
        <is>
          <t>SO - 0001170</t>
        </is>
      </c>
      <c r="B4493" s="11" t="inlineStr">
        <is>
          <t>In-Store</t>
        </is>
      </c>
      <c r="C4493" s="11" t="inlineStr">
        <is>
          <t>WARE-UHY1004</t>
        </is>
      </c>
      <c r="D4493" s="6" t="n">
        <v>43300</v>
      </c>
      <c r="E4493" s="6" t="n">
        <v>43376</v>
      </c>
      <c r="F4493" s="6" t="n">
        <v>43399</v>
      </c>
      <c r="G4493" s="6" t="n">
        <v>43405</v>
      </c>
      <c r="H4493" s="11" t="inlineStr">
        <is>
          <t>USD</t>
        </is>
      </c>
      <c r="I4493" s="11" t="n">
        <v>10</v>
      </c>
      <c r="J4493" s="11" t="n">
        <v>34</v>
      </c>
      <c r="K4493" s="11" t="n">
        <v>228</v>
      </c>
      <c r="L4493" s="11" t="n">
        <v>27</v>
      </c>
      <c r="M4493" s="11" t="n">
        <v>8</v>
      </c>
      <c r="N4493" s="11" t="n">
        <v>0.05</v>
      </c>
      <c r="O4493" s="7" t="n">
        <v>1139</v>
      </c>
      <c r="P4493" s="7" t="n">
        <v>774.5200000000001</v>
      </c>
      <c r="Q4493" s="7">
        <f>text(E4493,"ddd")</f>
        <v/>
      </c>
      <c r="R4493" s="7">
        <f>G4493-F4493</f>
        <v/>
      </c>
      <c r="S4493" s="7">
        <f>E4493-D4493</f>
        <v/>
      </c>
      <c r="T4493" s="7">
        <f>O4493*M4493</f>
        <v/>
      </c>
      <c r="U4493" s="7">
        <f>T4493*N4493</f>
        <v/>
      </c>
      <c r="V4493" s="7">
        <f>T4493-U4493-(P4493*M4493)</f>
        <v/>
      </c>
      <c r="W4493" s="7">
        <f>VLOOKUP(L4493,'Products Sheet'!$A:$B,2,FALSE)</f>
        <v/>
      </c>
      <c r="X4493" s="7" t="n"/>
      <c r="Y4493" s="7" t="n"/>
      <c r="Z4493" s="7" t="n"/>
      <c r="AA4493" s="7" t="n"/>
      <c r="AB4493" s="7" t="n"/>
      <c r="AC4493" s="7" t="n"/>
    </row>
    <row r="4494" ht="9.75" customHeight="1" s="12">
      <c r="A4494" s="11" t="inlineStr">
        <is>
          <t>SO - 0001204</t>
        </is>
      </c>
      <c r="B4494" s="11" t="inlineStr">
        <is>
          <t xml:space="preserve"> Wholesale</t>
        </is>
      </c>
      <c r="C4494" s="11" t="inlineStr">
        <is>
          <t>WARE-UHY1004</t>
        </is>
      </c>
      <c r="D4494" s="6" t="n">
        <v>43300</v>
      </c>
      <c r="E4494" s="6" t="n">
        <v>43381</v>
      </c>
      <c r="F4494" s="6" t="n">
        <v>43401</v>
      </c>
      <c r="G4494" s="6" t="n">
        <v>43408</v>
      </c>
      <c r="H4494" s="11" t="inlineStr">
        <is>
          <t>USD</t>
        </is>
      </c>
      <c r="I4494" s="11" t="n">
        <v>26</v>
      </c>
      <c r="J4494" s="11" t="n">
        <v>15</v>
      </c>
      <c r="K4494" s="11" t="n">
        <v>253</v>
      </c>
      <c r="L4494" s="11" t="n">
        <v>27</v>
      </c>
      <c r="M4494" s="11" t="n">
        <v>1</v>
      </c>
      <c r="N4494" s="11" t="n">
        <v>0.05</v>
      </c>
      <c r="O4494" s="7" t="n">
        <v>4020</v>
      </c>
      <c r="P4494" s="7" t="n">
        <v>2130.6</v>
      </c>
      <c r="Q4494" s="7">
        <f>text(E4494,"ddd")</f>
        <v/>
      </c>
      <c r="R4494" s="7">
        <f>G4494-F4494</f>
        <v/>
      </c>
      <c r="S4494" s="7">
        <f>E4494-D4494</f>
        <v/>
      </c>
      <c r="T4494" s="7">
        <f>O4494*M4494</f>
        <v/>
      </c>
      <c r="U4494" s="7">
        <f>T4494*N4494</f>
        <v/>
      </c>
      <c r="V4494" s="7">
        <f>T4494-U4494-(P4494*M4494)</f>
        <v/>
      </c>
      <c r="W4494" s="7">
        <f>VLOOKUP(L4494,'Products Sheet'!$A:$B,2,FALSE)</f>
        <v/>
      </c>
      <c r="X4494" s="7" t="n"/>
      <c r="Y4494" s="7" t="n"/>
      <c r="Z4494" s="7" t="n"/>
      <c r="AA4494" s="7" t="n"/>
      <c r="AB4494" s="7" t="n"/>
      <c r="AC4494" s="7" t="n"/>
    </row>
    <row r="4495" ht="9.75" customHeight="1" s="12">
      <c r="A4495" s="11" t="inlineStr">
        <is>
          <t>SO - 0001212</t>
        </is>
      </c>
      <c r="B4495" s="11" t="inlineStr">
        <is>
          <t>In-Store</t>
        </is>
      </c>
      <c r="C4495" s="11" t="inlineStr">
        <is>
          <t>WARE-NMK1003</t>
        </is>
      </c>
      <c r="D4495" s="6" t="n">
        <v>43300</v>
      </c>
      <c r="E4495" s="6" t="n">
        <v>43382</v>
      </c>
      <c r="F4495" s="6" t="n">
        <v>43389</v>
      </c>
      <c r="G4495" s="6" t="n">
        <v>43391</v>
      </c>
      <c r="H4495" s="11" t="inlineStr">
        <is>
          <t>USD</t>
        </is>
      </c>
      <c r="I4495" s="11" t="n">
        <v>5</v>
      </c>
      <c r="J4495" s="11" t="n">
        <v>22</v>
      </c>
      <c r="K4495" s="11" t="n">
        <v>184</v>
      </c>
      <c r="L4495" s="11" t="n">
        <v>27</v>
      </c>
      <c r="M4495" s="11" t="n">
        <v>7</v>
      </c>
      <c r="N4495" s="11" t="n">
        <v>0.075</v>
      </c>
      <c r="O4495" s="7" t="n">
        <v>3517.5</v>
      </c>
      <c r="P4495" s="7" t="n">
        <v>2673.3</v>
      </c>
      <c r="Q4495" s="7">
        <f>text(E4495,"ddd")</f>
        <v/>
      </c>
      <c r="R4495" s="7">
        <f>G4495-F4495</f>
        <v/>
      </c>
      <c r="S4495" s="7">
        <f>E4495-D4495</f>
        <v/>
      </c>
      <c r="T4495" s="7">
        <f>O4495*M4495</f>
        <v/>
      </c>
      <c r="U4495" s="7">
        <f>T4495*N4495</f>
        <v/>
      </c>
      <c r="V4495" s="7">
        <f>T4495-U4495-(P4495*M4495)</f>
        <v/>
      </c>
      <c r="W4495" s="7">
        <f>VLOOKUP(L4495,'Products Sheet'!$A:$B,2,FALSE)</f>
        <v/>
      </c>
      <c r="X4495" s="7" t="n"/>
      <c r="Y4495" s="7" t="n"/>
      <c r="Z4495" s="7" t="n"/>
      <c r="AA4495" s="7" t="n"/>
      <c r="AB4495" s="7" t="n"/>
      <c r="AC4495" s="7" t="n"/>
    </row>
    <row r="4496" ht="9.75" customHeight="1" s="12">
      <c r="A4496" s="11" t="inlineStr">
        <is>
          <t>SO - 0001363</t>
        </is>
      </c>
      <c r="B4496" s="11" t="inlineStr">
        <is>
          <t>Online</t>
        </is>
      </c>
      <c r="C4496" s="11" t="inlineStr">
        <is>
          <t>WARE-NMK1003</t>
        </is>
      </c>
      <c r="D4496" s="6" t="n">
        <v>43300</v>
      </c>
      <c r="E4496" s="6" t="n">
        <v>43402</v>
      </c>
      <c r="F4496" s="6" t="n">
        <v>43417</v>
      </c>
      <c r="G4496" s="6" t="n">
        <v>43423</v>
      </c>
      <c r="H4496" s="11" t="inlineStr">
        <is>
          <t>USD</t>
        </is>
      </c>
      <c r="I4496" s="11" t="n">
        <v>14</v>
      </c>
      <c r="J4496" s="11" t="n">
        <v>5</v>
      </c>
      <c r="K4496" s="11" t="n">
        <v>143</v>
      </c>
      <c r="L4496" s="11" t="n">
        <v>27</v>
      </c>
      <c r="M4496" s="11" t="n">
        <v>5</v>
      </c>
      <c r="N4496" s="11" t="n">
        <v>0.075</v>
      </c>
      <c r="O4496" s="7" t="n">
        <v>964.8000000000001</v>
      </c>
      <c r="P4496" s="7" t="n">
        <v>762.1920000000001</v>
      </c>
      <c r="Q4496" s="7">
        <f>text(E4496,"ddd")</f>
        <v/>
      </c>
      <c r="R4496" s="7">
        <f>G4496-F4496</f>
        <v/>
      </c>
      <c r="S4496" s="7">
        <f>E4496-D4496</f>
        <v/>
      </c>
      <c r="T4496" s="7">
        <f>O4496*M4496</f>
        <v/>
      </c>
      <c r="U4496" s="7">
        <f>T4496*N4496</f>
        <v/>
      </c>
      <c r="V4496" s="7">
        <f>T4496-U4496-(P4496*M4496)</f>
        <v/>
      </c>
      <c r="W4496" s="7">
        <f>VLOOKUP(L4496,'Products Sheet'!$A:$B,2,FALSE)</f>
        <v/>
      </c>
      <c r="X4496" s="7" t="n"/>
      <c r="Y4496" s="7" t="n"/>
      <c r="Z4496" s="7" t="n"/>
      <c r="AA4496" s="7" t="n"/>
      <c r="AB4496" s="7" t="n"/>
      <c r="AC4496" s="7" t="n"/>
    </row>
    <row r="4497" ht="9.75" customHeight="1" s="12">
      <c r="A4497" s="11" t="inlineStr">
        <is>
          <t>SO - 0001385</t>
        </is>
      </c>
      <c r="B4497" s="11" t="inlineStr">
        <is>
          <t>In-Store</t>
        </is>
      </c>
      <c r="C4497" s="11" t="inlineStr">
        <is>
          <t>WARE-PUJ1005</t>
        </is>
      </c>
      <c r="D4497" s="6" t="n">
        <v>43300</v>
      </c>
      <c r="E4497" s="6" t="n">
        <v>43405</v>
      </c>
      <c r="F4497" s="6" t="n">
        <v>43420</v>
      </c>
      <c r="G4497" s="6" t="n">
        <v>43430</v>
      </c>
      <c r="H4497" s="11" t="inlineStr">
        <is>
          <t>USD</t>
        </is>
      </c>
      <c r="I4497" s="11" t="n">
        <v>5</v>
      </c>
      <c r="J4497" s="11" t="n">
        <v>44</v>
      </c>
      <c r="K4497" s="11" t="n">
        <v>322</v>
      </c>
      <c r="L4497" s="11" t="n">
        <v>27</v>
      </c>
      <c r="M4497" s="11" t="n">
        <v>1</v>
      </c>
      <c r="N4497" s="11" t="n">
        <v>0.05</v>
      </c>
      <c r="O4497" s="7" t="n">
        <v>3805.6</v>
      </c>
      <c r="P4497" s="7" t="n">
        <v>3158.648</v>
      </c>
      <c r="Q4497" s="7">
        <f>text(E4497,"ddd")</f>
        <v/>
      </c>
      <c r="R4497" s="7">
        <f>G4497-F4497</f>
        <v/>
      </c>
      <c r="S4497" s="7">
        <f>E4497-D4497</f>
        <v/>
      </c>
      <c r="T4497" s="7">
        <f>O4497*M4497</f>
        <v/>
      </c>
      <c r="U4497" s="7">
        <f>T4497*N4497</f>
        <v/>
      </c>
      <c r="V4497" s="7">
        <f>T4497-U4497-(P4497*M4497)</f>
        <v/>
      </c>
      <c r="W4497" s="7">
        <f>VLOOKUP(L4497,'Products Sheet'!$A:$B,2,FALSE)</f>
        <v/>
      </c>
      <c r="X4497" s="7" t="n"/>
      <c r="Y4497" s="7" t="n"/>
      <c r="Z4497" s="7" t="n"/>
      <c r="AA4497" s="7" t="n"/>
      <c r="AB4497" s="7" t="n"/>
      <c r="AC4497" s="7" t="n"/>
    </row>
    <row r="4498" ht="9.75" customHeight="1" s="12">
      <c r="A4498" s="11" t="inlineStr">
        <is>
          <t>SO - 0001444</t>
        </is>
      </c>
      <c r="B4498" s="11" t="inlineStr">
        <is>
          <t>Online</t>
        </is>
      </c>
      <c r="C4498" s="11" t="inlineStr">
        <is>
          <t>WARE-NMK1003</t>
        </is>
      </c>
      <c r="D4498" s="6" t="n">
        <v>43300</v>
      </c>
      <c r="E4498" s="6" t="n">
        <v>43412</v>
      </c>
      <c r="F4498" s="6" t="n">
        <v>43414</v>
      </c>
      <c r="G4498" s="6" t="n">
        <v>43419</v>
      </c>
      <c r="H4498" s="11" t="inlineStr">
        <is>
          <t>USD</t>
        </is>
      </c>
      <c r="I4498" s="11" t="n">
        <v>18</v>
      </c>
      <c r="J4498" s="11" t="n">
        <v>24</v>
      </c>
      <c r="K4498" s="11" t="n">
        <v>110</v>
      </c>
      <c r="L4498" s="11" t="n">
        <v>27</v>
      </c>
      <c r="M4498" s="11" t="n">
        <v>3</v>
      </c>
      <c r="N4498" s="11" t="n">
        <v>0.15</v>
      </c>
      <c r="O4498" s="7" t="n">
        <v>1085.4</v>
      </c>
      <c r="P4498" s="7" t="n">
        <v>596.9700000000001</v>
      </c>
      <c r="Q4498" s="7">
        <f>text(E4498,"ddd")</f>
        <v/>
      </c>
      <c r="R4498" s="7">
        <f>G4498-F4498</f>
        <v/>
      </c>
      <c r="S4498" s="7">
        <f>E4498-D4498</f>
        <v/>
      </c>
      <c r="T4498" s="7">
        <f>O4498*M4498</f>
        <v/>
      </c>
      <c r="U4498" s="7">
        <f>T4498*N4498</f>
        <v/>
      </c>
      <c r="V4498" s="7">
        <f>T4498-U4498-(P4498*M4498)</f>
        <v/>
      </c>
      <c r="W4498" s="7">
        <f>VLOOKUP(L4498,'Products Sheet'!$A:$B,2,FALSE)</f>
        <v/>
      </c>
      <c r="X4498" s="7" t="n"/>
      <c r="Y4498" s="7" t="n"/>
      <c r="Z4498" s="7" t="n"/>
      <c r="AA4498" s="7" t="n"/>
      <c r="AB4498" s="7" t="n"/>
      <c r="AC4498" s="7" t="n"/>
    </row>
    <row r="4499" ht="9.75" customHeight="1" s="12">
      <c r="A4499" s="11" t="inlineStr">
        <is>
          <t>SO - 0001445</t>
        </is>
      </c>
      <c r="B4499" s="11" t="inlineStr">
        <is>
          <t>Online</t>
        </is>
      </c>
      <c r="C4499" s="11" t="inlineStr">
        <is>
          <t>WARE-UHY1004</t>
        </is>
      </c>
      <c r="D4499" s="6" t="n">
        <v>43300</v>
      </c>
      <c r="E4499" s="6" t="n">
        <v>43412</v>
      </c>
      <c r="F4499" s="6" t="n">
        <v>43437</v>
      </c>
      <c r="G4499" s="6" t="n">
        <v>43438</v>
      </c>
      <c r="H4499" s="11" t="inlineStr">
        <is>
          <t>USD</t>
        </is>
      </c>
      <c r="I4499" s="11" t="n">
        <v>20</v>
      </c>
      <c r="J4499" s="11" t="n">
        <v>50</v>
      </c>
      <c r="K4499" s="11" t="n">
        <v>247</v>
      </c>
      <c r="L4499" s="11" t="n">
        <v>27</v>
      </c>
      <c r="M4499" s="11" t="n">
        <v>4</v>
      </c>
      <c r="N4499" s="11" t="n">
        <v>0.4</v>
      </c>
      <c r="O4499" s="7" t="n">
        <v>2264.6</v>
      </c>
      <c r="P4499" s="7" t="n">
        <v>973.7779999999999</v>
      </c>
      <c r="Q4499" s="7">
        <f>text(E4499,"ddd")</f>
        <v/>
      </c>
      <c r="R4499" s="7">
        <f>G4499-F4499</f>
        <v/>
      </c>
      <c r="S4499" s="7">
        <f>E4499-D4499</f>
        <v/>
      </c>
      <c r="T4499" s="7">
        <f>O4499*M4499</f>
        <v/>
      </c>
      <c r="U4499" s="7">
        <f>T4499*N4499</f>
        <v/>
      </c>
      <c r="V4499" s="7">
        <f>T4499-U4499-(P4499*M4499)</f>
        <v/>
      </c>
      <c r="W4499" s="7">
        <f>VLOOKUP(L4499,'Products Sheet'!$A:$B,2,FALSE)</f>
        <v/>
      </c>
      <c r="X4499" s="7" t="n"/>
      <c r="Y4499" s="7" t="n"/>
      <c r="Z4499" s="7" t="n"/>
      <c r="AA4499" s="7" t="n"/>
      <c r="AB4499" s="7" t="n"/>
      <c r="AC4499" s="7" t="n"/>
    </row>
    <row r="4500" ht="9.75" customHeight="1" s="12">
      <c r="A4500" s="11" t="inlineStr">
        <is>
          <t>SO - 0001490</t>
        </is>
      </c>
      <c r="B4500" s="11" t="inlineStr">
        <is>
          <t>In-Store</t>
        </is>
      </c>
      <c r="C4500" s="11" t="inlineStr">
        <is>
          <t>WARE-PUJ1005</t>
        </is>
      </c>
      <c r="D4500" s="6" t="n">
        <v>43300</v>
      </c>
      <c r="E4500" s="6" t="n">
        <v>43417</v>
      </c>
      <c r="F4500" s="6" t="n">
        <v>43427</v>
      </c>
      <c r="G4500" s="6" t="n">
        <v>43431</v>
      </c>
      <c r="H4500" s="11" t="inlineStr">
        <is>
          <t>USD</t>
        </is>
      </c>
      <c r="I4500" s="11" t="n">
        <v>9</v>
      </c>
      <c r="J4500" s="11" t="n">
        <v>13</v>
      </c>
      <c r="K4500" s="11" t="n">
        <v>323</v>
      </c>
      <c r="L4500" s="11" t="n">
        <v>27</v>
      </c>
      <c r="M4500" s="11" t="n">
        <v>3</v>
      </c>
      <c r="N4500" s="11" t="n">
        <v>0.4</v>
      </c>
      <c r="O4500" s="7" t="n">
        <v>241.2</v>
      </c>
      <c r="P4500" s="7" t="n">
        <v>190.548</v>
      </c>
      <c r="Q4500" s="7">
        <f>text(E4500,"ddd")</f>
        <v/>
      </c>
      <c r="R4500" s="7">
        <f>G4500-F4500</f>
        <v/>
      </c>
      <c r="S4500" s="7">
        <f>E4500-D4500</f>
        <v/>
      </c>
      <c r="T4500" s="7">
        <f>O4500*M4500</f>
        <v/>
      </c>
      <c r="U4500" s="7">
        <f>T4500*N4500</f>
        <v/>
      </c>
      <c r="V4500" s="7">
        <f>T4500-U4500-(P4500*M4500)</f>
        <v/>
      </c>
      <c r="W4500" s="7">
        <f>VLOOKUP(L4500,'Products Sheet'!$A:$B,2,FALSE)</f>
        <v/>
      </c>
      <c r="X4500" s="7" t="n"/>
      <c r="Y4500" s="7" t="n"/>
      <c r="Z4500" s="7" t="n"/>
      <c r="AA4500" s="7" t="n"/>
      <c r="AB4500" s="7" t="n"/>
      <c r="AC4500" s="7" t="n"/>
    </row>
    <row r="4501" ht="9.75" customHeight="1" s="12">
      <c r="A4501" s="11" t="inlineStr">
        <is>
          <t>SO - 0001606</t>
        </is>
      </c>
      <c r="B4501" s="11" t="inlineStr">
        <is>
          <t>In-Store</t>
        </is>
      </c>
      <c r="C4501" s="11" t="inlineStr">
        <is>
          <t>WARE-PUJ1005</t>
        </is>
      </c>
      <c r="D4501" s="6" t="n">
        <v>43300</v>
      </c>
      <c r="E4501" s="6" t="n">
        <v>43430</v>
      </c>
      <c r="F4501" s="6" t="n">
        <v>43457</v>
      </c>
      <c r="G4501" s="6" t="n">
        <v>43459</v>
      </c>
      <c r="H4501" s="11" t="inlineStr">
        <is>
          <t>USD</t>
        </is>
      </c>
      <c r="I4501" s="11" t="n">
        <v>3</v>
      </c>
      <c r="J4501" s="11" t="n">
        <v>10</v>
      </c>
      <c r="K4501" s="11" t="n">
        <v>312</v>
      </c>
      <c r="L4501" s="11" t="n">
        <v>27</v>
      </c>
      <c r="M4501" s="11" t="n">
        <v>6</v>
      </c>
      <c r="N4501" s="11" t="n">
        <v>0.05</v>
      </c>
      <c r="O4501" s="7" t="n">
        <v>1092.1</v>
      </c>
      <c r="P4501" s="7" t="n">
        <v>720.7860000000002</v>
      </c>
      <c r="Q4501" s="7">
        <f>text(E4501,"ddd")</f>
        <v/>
      </c>
      <c r="R4501" s="7">
        <f>G4501-F4501</f>
        <v/>
      </c>
      <c r="S4501" s="7">
        <f>E4501-D4501</f>
        <v/>
      </c>
      <c r="T4501" s="7">
        <f>O4501*M4501</f>
        <v/>
      </c>
      <c r="U4501" s="7">
        <f>T4501*N4501</f>
        <v/>
      </c>
      <c r="V4501" s="7">
        <f>T4501-U4501-(P4501*M4501)</f>
        <v/>
      </c>
      <c r="W4501" s="7">
        <f>VLOOKUP(L4501,'Products Sheet'!$A:$B,2,FALSE)</f>
        <v/>
      </c>
      <c r="X4501" s="7" t="n"/>
      <c r="Y4501" s="7" t="n"/>
      <c r="Z4501" s="7" t="n"/>
      <c r="AA4501" s="7" t="n"/>
      <c r="AB4501" s="7" t="n"/>
      <c r="AC4501" s="7" t="n"/>
    </row>
    <row r="4502" ht="9.75" customHeight="1" s="12">
      <c r="A4502" s="11" t="inlineStr">
        <is>
          <t>SO - 0001656</t>
        </is>
      </c>
      <c r="B4502" s="11" t="inlineStr">
        <is>
          <t>Online</t>
        </is>
      </c>
      <c r="C4502" s="11" t="inlineStr">
        <is>
          <t>WARE-NBV1002</t>
        </is>
      </c>
      <c r="D4502" s="6" t="n">
        <v>43300</v>
      </c>
      <c r="E4502" s="6" t="n">
        <v>43437</v>
      </c>
      <c r="F4502" s="6" t="n">
        <v>43463</v>
      </c>
      <c r="G4502" s="6" t="n">
        <v>43471</v>
      </c>
      <c r="H4502" s="11" t="inlineStr">
        <is>
          <t>USD</t>
        </is>
      </c>
      <c r="I4502" s="11" t="n">
        <v>20</v>
      </c>
      <c r="J4502" s="11" t="n">
        <v>31</v>
      </c>
      <c r="K4502" s="11" t="n">
        <v>73</v>
      </c>
      <c r="L4502" s="11" t="n">
        <v>27</v>
      </c>
      <c r="M4502" s="11" t="n">
        <v>1</v>
      </c>
      <c r="N4502" s="11" t="n">
        <v>0.15</v>
      </c>
      <c r="O4502" s="7" t="n">
        <v>1045.2</v>
      </c>
      <c r="P4502" s="7" t="n">
        <v>533.052</v>
      </c>
      <c r="Q4502" s="7">
        <f>text(E4502,"ddd")</f>
        <v/>
      </c>
      <c r="R4502" s="7">
        <f>G4502-F4502</f>
        <v/>
      </c>
      <c r="S4502" s="7">
        <f>E4502-D4502</f>
        <v/>
      </c>
      <c r="T4502" s="7">
        <f>O4502*M4502</f>
        <v/>
      </c>
      <c r="U4502" s="7">
        <f>T4502*N4502</f>
        <v/>
      </c>
      <c r="V4502" s="7">
        <f>T4502-U4502-(P4502*M4502)</f>
        <v/>
      </c>
      <c r="W4502" s="7">
        <f>VLOOKUP(L4502,'Products Sheet'!$A:$B,2,FALSE)</f>
        <v/>
      </c>
      <c r="X4502" s="7" t="n"/>
      <c r="Y4502" s="7" t="n"/>
      <c r="Z4502" s="7" t="n"/>
      <c r="AA4502" s="7" t="n"/>
      <c r="AB4502" s="7" t="n"/>
      <c r="AC4502" s="7" t="n"/>
    </row>
    <row r="4503" ht="9.75" customHeight="1" s="12">
      <c r="A4503" s="11" t="inlineStr">
        <is>
          <t>SO - 0001674</t>
        </is>
      </c>
      <c r="B4503" s="11" t="inlineStr">
        <is>
          <t>Online</t>
        </is>
      </c>
      <c r="C4503" s="11" t="inlineStr">
        <is>
          <t>WARE-NMK1003</t>
        </is>
      </c>
      <c r="D4503" s="6" t="n">
        <v>43300</v>
      </c>
      <c r="E4503" s="6" t="n">
        <v>43438</v>
      </c>
      <c r="F4503" s="6" t="n">
        <v>43443</v>
      </c>
      <c r="G4503" s="6" t="n">
        <v>43453</v>
      </c>
      <c r="H4503" s="11" t="inlineStr">
        <is>
          <t>USD</t>
        </is>
      </c>
      <c r="I4503" s="11" t="n">
        <v>15</v>
      </c>
      <c r="J4503" s="11" t="n">
        <v>1</v>
      </c>
      <c r="K4503" s="11" t="n">
        <v>105</v>
      </c>
      <c r="L4503" s="11" t="n">
        <v>27</v>
      </c>
      <c r="M4503" s="11" t="n">
        <v>6</v>
      </c>
      <c r="N4503" s="11" t="n">
        <v>0.075</v>
      </c>
      <c r="O4503" s="7" t="n">
        <v>207.7</v>
      </c>
      <c r="P4503" s="7" t="n">
        <v>83.08000000000001</v>
      </c>
      <c r="Q4503" s="7">
        <f>text(E4503,"ddd")</f>
        <v/>
      </c>
      <c r="R4503" s="7">
        <f>G4503-F4503</f>
        <v/>
      </c>
      <c r="S4503" s="7">
        <f>E4503-D4503</f>
        <v/>
      </c>
      <c r="T4503" s="7">
        <f>O4503*M4503</f>
        <v/>
      </c>
      <c r="U4503" s="7">
        <f>T4503*N4503</f>
        <v/>
      </c>
      <c r="V4503" s="7">
        <f>T4503-U4503-(P4503*M4503)</f>
        <v/>
      </c>
      <c r="W4503" s="7">
        <f>VLOOKUP(L4503,'Products Sheet'!$A:$B,2,FALSE)</f>
        <v/>
      </c>
      <c r="X4503" s="7" t="n"/>
      <c r="Y4503" s="7" t="n"/>
      <c r="Z4503" s="7" t="n"/>
      <c r="AA4503" s="7" t="n"/>
      <c r="AB4503" s="7" t="n"/>
      <c r="AC4503" s="7" t="n"/>
    </row>
    <row r="4504" ht="9.75" customHeight="1" s="12">
      <c r="A4504" s="11" t="inlineStr">
        <is>
          <t>SO - 0001728</t>
        </is>
      </c>
      <c r="B4504" s="11" t="inlineStr">
        <is>
          <t>In-Store</t>
        </is>
      </c>
      <c r="C4504" s="11" t="inlineStr">
        <is>
          <t>WARE-UHY1004</t>
        </is>
      </c>
      <c r="D4504" s="6" t="n">
        <v>43300</v>
      </c>
      <c r="E4504" s="6" t="n">
        <v>43445</v>
      </c>
      <c r="F4504" s="6" t="n">
        <v>43469</v>
      </c>
      <c r="G4504" s="6" t="n">
        <v>43470</v>
      </c>
      <c r="H4504" s="11" t="inlineStr">
        <is>
          <t>USD</t>
        </is>
      </c>
      <c r="I4504" s="11" t="n">
        <v>6</v>
      </c>
      <c r="J4504" s="11" t="n">
        <v>31</v>
      </c>
      <c r="K4504" s="11" t="n">
        <v>250</v>
      </c>
      <c r="L4504" s="11" t="n">
        <v>27</v>
      </c>
      <c r="M4504" s="11" t="n">
        <v>6</v>
      </c>
      <c r="N4504" s="11" t="n">
        <v>0.1</v>
      </c>
      <c r="O4504" s="7" t="n">
        <v>2599.6</v>
      </c>
      <c r="P4504" s="7" t="n">
        <v>2027.688</v>
      </c>
      <c r="Q4504" s="7">
        <f>text(E4504,"ddd")</f>
        <v/>
      </c>
      <c r="R4504" s="7">
        <f>G4504-F4504</f>
        <v/>
      </c>
      <c r="S4504" s="7">
        <f>E4504-D4504</f>
        <v/>
      </c>
      <c r="T4504" s="7">
        <f>O4504*M4504</f>
        <v/>
      </c>
      <c r="U4504" s="7">
        <f>T4504*N4504</f>
        <v/>
      </c>
      <c r="V4504" s="7">
        <f>T4504-U4504-(P4504*M4504)</f>
        <v/>
      </c>
      <c r="W4504" s="7">
        <f>VLOOKUP(L4504,'Products Sheet'!$A:$B,2,FALSE)</f>
        <v/>
      </c>
      <c r="X4504" s="7" t="n"/>
      <c r="Y4504" s="7" t="n"/>
      <c r="Z4504" s="7" t="n"/>
      <c r="AA4504" s="7" t="n"/>
      <c r="AB4504" s="7" t="n"/>
      <c r="AC4504" s="7" t="n"/>
    </row>
    <row r="4505" ht="9.75" customHeight="1" s="12">
      <c r="A4505" s="11" t="inlineStr">
        <is>
          <t>SO - 0001756</t>
        </is>
      </c>
      <c r="B4505" s="11" t="inlineStr">
        <is>
          <t>In-Store</t>
        </is>
      </c>
      <c r="C4505" s="11" t="inlineStr">
        <is>
          <t>WARE-UHY1004</t>
        </is>
      </c>
      <c r="D4505" s="6" t="n">
        <v>43400</v>
      </c>
      <c r="E4505" s="6" t="n">
        <v>43448</v>
      </c>
      <c r="F4505" s="6" t="n">
        <v>43454</v>
      </c>
      <c r="G4505" s="6" t="n">
        <v>43462</v>
      </c>
      <c r="H4505" s="11" t="inlineStr">
        <is>
          <t>USD</t>
        </is>
      </c>
      <c r="I4505" s="11" t="n">
        <v>5</v>
      </c>
      <c r="J4505" s="11" t="n">
        <v>23</v>
      </c>
      <c r="K4505" s="11" t="n">
        <v>217</v>
      </c>
      <c r="L4505" s="11" t="n">
        <v>27</v>
      </c>
      <c r="M4505" s="11" t="n">
        <v>6</v>
      </c>
      <c r="N4505" s="11" t="n">
        <v>0.2</v>
      </c>
      <c r="O4505" s="7" t="n">
        <v>1949.7</v>
      </c>
      <c r="P4505" s="7" t="n">
        <v>1072.335</v>
      </c>
      <c r="Q4505" s="7">
        <f>text(E4505,"ddd")</f>
        <v/>
      </c>
      <c r="R4505" s="7">
        <f>G4505-F4505</f>
        <v/>
      </c>
      <c r="S4505" s="7">
        <f>E4505-D4505</f>
        <v/>
      </c>
      <c r="T4505" s="7">
        <f>O4505*M4505</f>
        <v/>
      </c>
      <c r="U4505" s="7">
        <f>T4505*N4505</f>
        <v/>
      </c>
      <c r="V4505" s="7">
        <f>T4505-U4505-(P4505*M4505)</f>
        <v/>
      </c>
      <c r="W4505" s="7">
        <f>VLOOKUP(L4505,'Products Sheet'!$A:$B,2,FALSE)</f>
        <v/>
      </c>
      <c r="X4505" s="7" t="n"/>
      <c r="Y4505" s="7" t="n"/>
      <c r="Z4505" s="7" t="n"/>
      <c r="AA4505" s="7" t="n"/>
      <c r="AB4505" s="7" t="n"/>
      <c r="AC4505" s="7" t="n"/>
    </row>
    <row r="4506" ht="9.75" customHeight="1" s="12">
      <c r="A4506" s="11" t="inlineStr">
        <is>
          <t>SO - 0001766</t>
        </is>
      </c>
      <c r="B4506" s="11" t="inlineStr">
        <is>
          <t>In-Store</t>
        </is>
      </c>
      <c r="C4506" s="11" t="inlineStr">
        <is>
          <t>WARE-XYS1001</t>
        </is>
      </c>
      <c r="D4506" s="6" t="n">
        <v>43400</v>
      </c>
      <c r="E4506" s="6" t="n">
        <v>43449</v>
      </c>
      <c r="F4506" s="6" t="n">
        <v>43452</v>
      </c>
      <c r="G4506" s="6" t="n">
        <v>43457</v>
      </c>
      <c r="H4506" s="11" t="inlineStr">
        <is>
          <t>USD</t>
        </is>
      </c>
      <c r="I4506" s="11" t="n">
        <v>9</v>
      </c>
      <c r="J4506" s="11" t="n">
        <v>28</v>
      </c>
      <c r="K4506" s="11" t="n">
        <v>46</v>
      </c>
      <c r="L4506" s="11" t="n">
        <v>27</v>
      </c>
      <c r="M4506" s="11" t="n">
        <v>5</v>
      </c>
      <c r="N4506" s="11" t="n">
        <v>0.15</v>
      </c>
      <c r="O4506" s="7" t="n">
        <v>1005</v>
      </c>
      <c r="P4506" s="7" t="n">
        <v>824.0999999999999</v>
      </c>
      <c r="Q4506" s="7">
        <f>text(E4506,"ddd")</f>
        <v/>
      </c>
      <c r="R4506" s="7">
        <f>G4506-F4506</f>
        <v/>
      </c>
      <c r="S4506" s="7">
        <f>E4506-D4506</f>
        <v/>
      </c>
      <c r="T4506" s="7">
        <f>O4506*M4506</f>
        <v/>
      </c>
      <c r="U4506" s="7">
        <f>T4506*N4506</f>
        <v/>
      </c>
      <c r="V4506" s="7">
        <f>T4506-U4506-(P4506*M4506)</f>
        <v/>
      </c>
      <c r="W4506" s="7">
        <f>VLOOKUP(L4506,'Products Sheet'!$A:$B,2,FALSE)</f>
        <v/>
      </c>
      <c r="X4506" s="7" t="n"/>
      <c r="Y4506" s="7" t="n"/>
      <c r="Z4506" s="7" t="n"/>
      <c r="AA4506" s="7" t="n"/>
      <c r="AB4506" s="7" t="n"/>
      <c r="AC4506" s="7" t="n"/>
    </row>
    <row r="4507" ht="9.75" customHeight="1" s="12">
      <c r="A4507" s="11" t="inlineStr">
        <is>
          <t>SO - 0001781</t>
        </is>
      </c>
      <c r="B4507" s="11" t="inlineStr">
        <is>
          <t>Online</t>
        </is>
      </c>
      <c r="C4507" s="11" t="inlineStr">
        <is>
          <t>WARE-NMK1003</t>
        </is>
      </c>
      <c r="D4507" s="6" t="n">
        <v>43300</v>
      </c>
      <c r="E4507" s="6" t="n">
        <v>43451</v>
      </c>
      <c r="F4507" s="6" t="n">
        <v>43456</v>
      </c>
      <c r="G4507" s="6" t="n">
        <v>43460</v>
      </c>
      <c r="H4507" s="11" t="inlineStr">
        <is>
          <t>USD</t>
        </is>
      </c>
      <c r="I4507" s="11" t="n">
        <v>17</v>
      </c>
      <c r="J4507" s="11" t="n">
        <v>20</v>
      </c>
      <c r="K4507" s="11" t="n">
        <v>187</v>
      </c>
      <c r="L4507" s="11" t="n">
        <v>27</v>
      </c>
      <c r="M4507" s="11" t="n">
        <v>8</v>
      </c>
      <c r="N4507" s="11" t="n">
        <v>0.05</v>
      </c>
      <c r="O4507" s="7" t="n">
        <v>951.4</v>
      </c>
      <c r="P4507" s="7" t="n">
        <v>761.12</v>
      </c>
      <c r="Q4507" s="7">
        <f>text(E4507,"ddd")</f>
        <v/>
      </c>
      <c r="R4507" s="7">
        <f>G4507-F4507</f>
        <v/>
      </c>
      <c r="S4507" s="7">
        <f>E4507-D4507</f>
        <v/>
      </c>
      <c r="T4507" s="7">
        <f>O4507*M4507</f>
        <v/>
      </c>
      <c r="U4507" s="7">
        <f>T4507*N4507</f>
        <v/>
      </c>
      <c r="V4507" s="7">
        <f>T4507-U4507-(P4507*M4507)</f>
        <v/>
      </c>
      <c r="W4507" s="7">
        <f>VLOOKUP(L4507,'Products Sheet'!$A:$B,2,FALSE)</f>
        <v/>
      </c>
      <c r="X4507" s="7" t="n"/>
      <c r="Y4507" s="7" t="n"/>
      <c r="Z4507" s="7" t="n"/>
      <c r="AA4507" s="7" t="n"/>
      <c r="AB4507" s="7" t="n"/>
      <c r="AC4507" s="7" t="n"/>
    </row>
    <row r="4508" ht="9.75" customHeight="1" s="12">
      <c r="A4508" s="11" t="inlineStr">
        <is>
          <t>SO - 0001816</t>
        </is>
      </c>
      <c r="B4508" s="11" t="inlineStr">
        <is>
          <t>In-Store</t>
        </is>
      </c>
      <c r="C4508" s="11" t="inlineStr">
        <is>
          <t>WARE-UHY1004</t>
        </is>
      </c>
      <c r="D4508" s="6" t="n">
        <v>43300</v>
      </c>
      <c r="E4508" s="6" t="n">
        <v>43455</v>
      </c>
      <c r="F4508" s="6" t="n">
        <v>43480</v>
      </c>
      <c r="G4508" s="6" t="n">
        <v>43489</v>
      </c>
      <c r="H4508" s="11" t="inlineStr">
        <is>
          <t>USD</t>
        </is>
      </c>
      <c r="I4508" s="11" t="n">
        <v>6</v>
      </c>
      <c r="J4508" s="11" t="n">
        <v>32</v>
      </c>
      <c r="K4508" s="11" t="n">
        <v>204</v>
      </c>
      <c r="L4508" s="11" t="n">
        <v>27</v>
      </c>
      <c r="M4508" s="11" t="n">
        <v>7</v>
      </c>
      <c r="N4508" s="11" t="n">
        <v>0.05</v>
      </c>
      <c r="O4508" s="7" t="n">
        <v>1842.5</v>
      </c>
      <c r="P4508" s="7" t="n">
        <v>737</v>
      </c>
      <c r="Q4508" s="7">
        <f>text(E4508,"ddd")</f>
        <v/>
      </c>
      <c r="R4508" s="7">
        <f>G4508-F4508</f>
        <v/>
      </c>
      <c r="S4508" s="7">
        <f>E4508-D4508</f>
        <v/>
      </c>
      <c r="T4508" s="7">
        <f>O4508*M4508</f>
        <v/>
      </c>
      <c r="U4508" s="7">
        <f>T4508*N4508</f>
        <v/>
      </c>
      <c r="V4508" s="7">
        <f>T4508-U4508-(P4508*M4508)</f>
        <v/>
      </c>
      <c r="W4508" s="7">
        <f>VLOOKUP(L4508,'Products Sheet'!$A:$B,2,FALSE)</f>
        <v/>
      </c>
      <c r="X4508" s="7" t="n"/>
      <c r="Y4508" s="7" t="n"/>
      <c r="Z4508" s="7" t="n"/>
      <c r="AA4508" s="7" t="n"/>
      <c r="AB4508" s="7" t="n"/>
      <c r="AC4508" s="7" t="n"/>
    </row>
    <row r="4509" ht="9.75" customHeight="1" s="12">
      <c r="A4509" s="11" t="inlineStr">
        <is>
          <t>SO - 0001824</t>
        </is>
      </c>
      <c r="B4509" s="11" t="inlineStr">
        <is>
          <t>In-Store</t>
        </is>
      </c>
      <c r="C4509" s="11" t="inlineStr">
        <is>
          <t>WARE-NMK1003</t>
        </is>
      </c>
      <c r="D4509" s="6" t="n">
        <v>43400</v>
      </c>
      <c r="E4509" s="6" t="n">
        <v>43455</v>
      </c>
      <c r="F4509" s="6" t="n">
        <v>43470</v>
      </c>
      <c r="G4509" s="6" t="n">
        <v>43474</v>
      </c>
      <c r="H4509" s="11" t="inlineStr">
        <is>
          <t>USD</t>
        </is>
      </c>
      <c r="I4509" s="11" t="n">
        <v>10</v>
      </c>
      <c r="J4509" s="11" t="n">
        <v>9</v>
      </c>
      <c r="K4509" s="11" t="n">
        <v>123</v>
      </c>
      <c r="L4509" s="11" t="n">
        <v>27</v>
      </c>
      <c r="M4509" s="11" t="n">
        <v>4</v>
      </c>
      <c r="N4509" s="11" t="n">
        <v>0.075</v>
      </c>
      <c r="O4509" s="7" t="n">
        <v>1031.8</v>
      </c>
      <c r="P4509" s="7" t="n">
        <v>691.306</v>
      </c>
      <c r="Q4509" s="7">
        <f>text(E4509,"ddd")</f>
        <v/>
      </c>
      <c r="R4509" s="7">
        <f>G4509-F4509</f>
        <v/>
      </c>
      <c r="S4509" s="7">
        <f>E4509-D4509</f>
        <v/>
      </c>
      <c r="T4509" s="7">
        <f>O4509*M4509</f>
        <v/>
      </c>
      <c r="U4509" s="7">
        <f>T4509*N4509</f>
        <v/>
      </c>
      <c r="V4509" s="7">
        <f>T4509-U4509-(P4509*M4509)</f>
        <v/>
      </c>
      <c r="W4509" s="7">
        <f>VLOOKUP(L4509,'Products Sheet'!$A:$B,2,FALSE)</f>
        <v/>
      </c>
      <c r="X4509" s="7" t="n"/>
      <c r="Y4509" s="7" t="n"/>
      <c r="Z4509" s="7" t="n"/>
      <c r="AA4509" s="7" t="n"/>
      <c r="AB4509" s="7" t="n"/>
      <c r="AC4509" s="7" t="n"/>
    </row>
    <row r="4510" ht="9.75" customHeight="1" s="12">
      <c r="A4510" s="11" t="inlineStr">
        <is>
          <t>SO - 0001858</t>
        </is>
      </c>
      <c r="B4510" s="11" t="inlineStr">
        <is>
          <t>Online</t>
        </is>
      </c>
      <c r="C4510" s="11" t="inlineStr">
        <is>
          <t>WARE-NMK1003</t>
        </is>
      </c>
      <c r="D4510" s="6" t="n">
        <v>43300</v>
      </c>
      <c r="E4510" s="6" t="n">
        <v>43459</v>
      </c>
      <c r="F4510" s="6" t="n">
        <v>43475</v>
      </c>
      <c r="G4510" s="6" t="n">
        <v>43479</v>
      </c>
      <c r="H4510" s="11" t="inlineStr">
        <is>
          <t>USD</t>
        </is>
      </c>
      <c r="I4510" s="11" t="n">
        <v>15</v>
      </c>
      <c r="J4510" s="11" t="n">
        <v>41</v>
      </c>
      <c r="K4510" s="11" t="n">
        <v>120</v>
      </c>
      <c r="L4510" s="11" t="n">
        <v>27</v>
      </c>
      <c r="M4510" s="11" t="n">
        <v>3</v>
      </c>
      <c r="N4510" s="11" t="n">
        <v>0.075</v>
      </c>
      <c r="O4510" s="7" t="n">
        <v>897.8000000000001</v>
      </c>
      <c r="P4510" s="7" t="n">
        <v>619.482</v>
      </c>
      <c r="Q4510" s="7">
        <f>text(E4510,"ddd")</f>
        <v/>
      </c>
      <c r="R4510" s="7">
        <f>G4510-F4510</f>
        <v/>
      </c>
      <c r="S4510" s="7">
        <f>E4510-D4510</f>
        <v/>
      </c>
      <c r="T4510" s="7">
        <f>O4510*M4510</f>
        <v/>
      </c>
      <c r="U4510" s="7">
        <f>T4510*N4510</f>
        <v/>
      </c>
      <c r="V4510" s="7">
        <f>T4510-U4510-(P4510*M4510)</f>
        <v/>
      </c>
      <c r="W4510" s="7">
        <f>VLOOKUP(L4510,'Products Sheet'!$A:$B,2,FALSE)</f>
        <v/>
      </c>
      <c r="X4510" s="7" t="n"/>
      <c r="Y4510" s="7" t="n"/>
      <c r="Z4510" s="7" t="n"/>
      <c r="AA4510" s="7" t="n"/>
      <c r="AB4510" s="7" t="n"/>
      <c r="AC4510" s="7" t="n"/>
    </row>
    <row r="4511" ht="9.75" customHeight="1" s="12">
      <c r="A4511" s="11" t="inlineStr">
        <is>
          <t>SO - 0001914</t>
        </is>
      </c>
      <c r="B4511" s="11" t="inlineStr">
        <is>
          <t>Wholesale</t>
        </is>
      </c>
      <c r="C4511" s="11" t="inlineStr">
        <is>
          <t>WARE-UHY1004</t>
        </is>
      </c>
      <c r="D4511" s="6" t="n">
        <v>43400</v>
      </c>
      <c r="E4511" s="6" t="n">
        <v>43464</v>
      </c>
      <c r="F4511" s="6" t="n">
        <v>43485</v>
      </c>
      <c r="G4511" s="6" t="n">
        <v>43489</v>
      </c>
      <c r="H4511" s="11" t="inlineStr">
        <is>
          <t>USD</t>
        </is>
      </c>
      <c r="I4511" s="11" t="n">
        <v>26</v>
      </c>
      <c r="J4511" s="11" t="n">
        <v>20</v>
      </c>
      <c r="K4511" s="11" t="n">
        <v>260</v>
      </c>
      <c r="L4511" s="11" t="n">
        <v>27</v>
      </c>
      <c r="M4511" s="11" t="n">
        <v>3</v>
      </c>
      <c r="N4511" s="11" t="n">
        <v>0.05</v>
      </c>
      <c r="O4511" s="7" t="n">
        <v>3906.1</v>
      </c>
      <c r="P4511" s="7" t="n">
        <v>2421.782</v>
      </c>
      <c r="Q4511" s="7">
        <f>text(E4511,"ddd")</f>
        <v/>
      </c>
      <c r="R4511" s="7">
        <f>G4511-F4511</f>
        <v/>
      </c>
      <c r="S4511" s="7">
        <f>E4511-D4511</f>
        <v/>
      </c>
      <c r="T4511" s="7">
        <f>O4511*M4511</f>
        <v/>
      </c>
      <c r="U4511" s="7">
        <f>T4511*N4511</f>
        <v/>
      </c>
      <c r="V4511" s="7">
        <f>T4511-U4511-(P4511*M4511)</f>
        <v/>
      </c>
      <c r="W4511" s="7">
        <f>VLOOKUP(L4511,'Products Sheet'!$A:$B,2,FALSE)</f>
        <v/>
      </c>
      <c r="X4511" s="7" t="n"/>
      <c r="Y4511" s="7" t="n"/>
      <c r="Z4511" s="7" t="n"/>
      <c r="AA4511" s="7" t="n"/>
      <c r="AB4511" s="7" t="n"/>
      <c r="AC4511" s="7" t="n"/>
    </row>
    <row r="4512" ht="9.75" customHeight="1" s="12">
      <c r="A4512" s="11" t="inlineStr">
        <is>
          <t>SO - 0001975</t>
        </is>
      </c>
      <c r="B4512" s="11" t="inlineStr">
        <is>
          <t>Distributor</t>
        </is>
      </c>
      <c r="C4512" s="11" t="inlineStr">
        <is>
          <t>WARE-NMK1003</t>
        </is>
      </c>
      <c r="D4512" s="6" t="n">
        <v>43400</v>
      </c>
      <c r="E4512" s="6" t="n">
        <v>43469</v>
      </c>
      <c r="F4512" s="6" t="n">
        <v>43474</v>
      </c>
      <c r="G4512" s="6" t="n">
        <v>43482</v>
      </c>
      <c r="H4512" s="11" t="inlineStr">
        <is>
          <t>USD</t>
        </is>
      </c>
      <c r="I4512" s="11" t="n">
        <v>22</v>
      </c>
      <c r="J4512" s="11" t="n">
        <v>19</v>
      </c>
      <c r="K4512" s="11" t="n">
        <v>165</v>
      </c>
      <c r="L4512" s="11" t="n">
        <v>27</v>
      </c>
      <c r="M4512" s="11" t="n">
        <v>6</v>
      </c>
      <c r="N4512" s="11" t="n">
        <v>0.075</v>
      </c>
      <c r="O4512" s="7" t="n">
        <v>2525.9</v>
      </c>
      <c r="P4512" s="7" t="n">
        <v>1768.13</v>
      </c>
      <c r="Q4512" s="7">
        <f>text(E4512,"ddd")</f>
        <v/>
      </c>
      <c r="R4512" s="7">
        <f>G4512-F4512</f>
        <v/>
      </c>
      <c r="S4512" s="7">
        <f>E4512-D4512</f>
        <v/>
      </c>
      <c r="T4512" s="7">
        <f>O4512*M4512</f>
        <v/>
      </c>
      <c r="U4512" s="7">
        <f>T4512*N4512</f>
        <v/>
      </c>
      <c r="V4512" s="7">
        <f>T4512-U4512-(P4512*M4512)</f>
        <v/>
      </c>
      <c r="W4512" s="7">
        <f>VLOOKUP(L4512,'Products Sheet'!$A:$B,2,FALSE)</f>
        <v/>
      </c>
      <c r="X4512" s="7" t="n"/>
      <c r="Y4512" s="7" t="n"/>
      <c r="Z4512" s="7" t="n"/>
      <c r="AA4512" s="7" t="n"/>
      <c r="AB4512" s="7" t="n"/>
      <c r="AC4512" s="7" t="n"/>
    </row>
    <row r="4513" ht="9.75" customHeight="1" s="12">
      <c r="A4513" s="11" t="inlineStr">
        <is>
          <t>SO - 0002007</t>
        </is>
      </c>
      <c r="B4513" s="11" t="inlineStr">
        <is>
          <t>Online</t>
        </is>
      </c>
      <c r="C4513" s="11" t="inlineStr">
        <is>
          <t>WARE-NMK1003</t>
        </is>
      </c>
      <c r="D4513" s="6" t="n">
        <v>43400</v>
      </c>
      <c r="E4513" s="6" t="n">
        <v>43472</v>
      </c>
      <c r="F4513" s="6" t="n">
        <v>43486</v>
      </c>
      <c r="G4513" s="6" t="n">
        <v>43495</v>
      </c>
      <c r="H4513" s="11" t="inlineStr">
        <is>
          <t>USD</t>
        </is>
      </c>
      <c r="I4513" s="11" t="n">
        <v>13</v>
      </c>
      <c r="J4513" s="11" t="n">
        <v>19</v>
      </c>
      <c r="K4513" s="11" t="n">
        <v>123</v>
      </c>
      <c r="L4513" s="11" t="n">
        <v>27</v>
      </c>
      <c r="M4513" s="11" t="n">
        <v>7</v>
      </c>
      <c r="N4513" s="11" t="n">
        <v>0.05</v>
      </c>
      <c r="O4513" s="7" t="n">
        <v>3966.4</v>
      </c>
      <c r="P4513" s="7" t="n">
        <v>2379.84</v>
      </c>
      <c r="Q4513" s="7">
        <f>text(E4513,"ddd")</f>
        <v/>
      </c>
      <c r="R4513" s="7">
        <f>G4513-F4513</f>
        <v/>
      </c>
      <c r="S4513" s="7">
        <f>E4513-D4513</f>
        <v/>
      </c>
      <c r="T4513" s="7">
        <f>O4513*M4513</f>
        <v/>
      </c>
      <c r="U4513" s="7">
        <f>T4513*N4513</f>
        <v/>
      </c>
      <c r="V4513" s="7">
        <f>T4513-U4513-(P4513*M4513)</f>
        <v/>
      </c>
      <c r="W4513" s="7">
        <f>VLOOKUP(L4513,'Products Sheet'!$A:$B,2,FALSE)</f>
        <v/>
      </c>
      <c r="X4513" s="7" t="n"/>
      <c r="Y4513" s="7" t="n"/>
      <c r="Z4513" s="7" t="n"/>
      <c r="AA4513" s="7" t="n"/>
      <c r="AB4513" s="7" t="n"/>
      <c r="AC4513" s="7" t="n"/>
    </row>
    <row r="4514" ht="9.75" customHeight="1" s="12">
      <c r="A4514" s="11" t="inlineStr">
        <is>
          <t>SO - 0002015</t>
        </is>
      </c>
      <c r="B4514" s="11" t="inlineStr">
        <is>
          <t>Online</t>
        </is>
      </c>
      <c r="C4514" s="11" t="inlineStr">
        <is>
          <t>WARE-PUJ1005</t>
        </is>
      </c>
      <c r="D4514" s="6" t="n">
        <v>43400</v>
      </c>
      <c r="E4514" s="6" t="n">
        <v>43472</v>
      </c>
      <c r="F4514" s="6" t="n">
        <v>43499</v>
      </c>
      <c r="G4514" s="6" t="n">
        <v>43505</v>
      </c>
      <c r="H4514" s="11" t="inlineStr">
        <is>
          <t>USD</t>
        </is>
      </c>
      <c r="I4514" s="11" t="n">
        <v>20</v>
      </c>
      <c r="J4514" s="11" t="n">
        <v>39</v>
      </c>
      <c r="K4514" s="11" t="n">
        <v>289</v>
      </c>
      <c r="L4514" s="11" t="n">
        <v>27</v>
      </c>
      <c r="M4514" s="11" t="n">
        <v>1</v>
      </c>
      <c r="N4514" s="11" t="n">
        <v>0.075</v>
      </c>
      <c r="O4514" s="7" t="n">
        <v>1112.2</v>
      </c>
      <c r="P4514" s="7" t="n">
        <v>678.442</v>
      </c>
      <c r="Q4514" s="7">
        <f>text(E4514,"ddd")</f>
        <v/>
      </c>
      <c r="R4514" s="7">
        <f>G4514-F4514</f>
        <v/>
      </c>
      <c r="S4514" s="7">
        <f>E4514-D4514</f>
        <v/>
      </c>
      <c r="T4514" s="7">
        <f>O4514*M4514</f>
        <v/>
      </c>
      <c r="U4514" s="7">
        <f>T4514*N4514</f>
        <v/>
      </c>
      <c r="V4514" s="7">
        <f>T4514-U4514-(P4514*M4514)</f>
        <v/>
      </c>
      <c r="W4514" s="7">
        <f>VLOOKUP(L4514,'Products Sheet'!$A:$B,2,FALSE)</f>
        <v/>
      </c>
      <c r="X4514" s="7" t="n"/>
      <c r="Y4514" s="7" t="n"/>
      <c r="Z4514" s="7" t="n"/>
      <c r="AA4514" s="7" t="n"/>
      <c r="AB4514" s="7" t="n"/>
      <c r="AC4514" s="7" t="n"/>
    </row>
    <row r="4515" ht="9.75" customHeight="1" s="12">
      <c r="A4515" s="11" t="inlineStr">
        <is>
          <t>SO - 0002048</t>
        </is>
      </c>
      <c r="B4515" s="11" t="inlineStr">
        <is>
          <t>In-Store</t>
        </is>
      </c>
      <c r="C4515" s="11" t="inlineStr">
        <is>
          <t>WARE-XYS1001</t>
        </is>
      </c>
      <c r="D4515" s="6" t="n">
        <v>43400</v>
      </c>
      <c r="E4515" s="6" t="n">
        <v>43475</v>
      </c>
      <c r="F4515" s="6" t="n">
        <v>43481</v>
      </c>
      <c r="G4515" s="6" t="n">
        <v>43482</v>
      </c>
      <c r="H4515" s="11" t="inlineStr">
        <is>
          <t>USD</t>
        </is>
      </c>
      <c r="I4515" s="11" t="n">
        <v>10</v>
      </c>
      <c r="J4515" s="11" t="n">
        <v>7</v>
      </c>
      <c r="K4515" s="11" t="n">
        <v>55</v>
      </c>
      <c r="L4515" s="11" t="n">
        <v>27</v>
      </c>
      <c r="M4515" s="11" t="n">
        <v>3</v>
      </c>
      <c r="N4515" s="11" t="n">
        <v>0.075</v>
      </c>
      <c r="O4515" s="7" t="n">
        <v>3906.1</v>
      </c>
      <c r="P4515" s="7" t="n">
        <v>2695.209</v>
      </c>
      <c r="Q4515" s="7">
        <f>text(E4515,"ddd")</f>
        <v/>
      </c>
      <c r="R4515" s="7">
        <f>G4515-F4515</f>
        <v/>
      </c>
      <c r="S4515" s="7">
        <f>E4515-D4515</f>
        <v/>
      </c>
      <c r="T4515" s="7">
        <f>O4515*M4515</f>
        <v/>
      </c>
      <c r="U4515" s="7">
        <f>T4515*N4515</f>
        <v/>
      </c>
      <c r="V4515" s="7">
        <f>T4515-U4515-(P4515*M4515)</f>
        <v/>
      </c>
      <c r="W4515" s="7">
        <f>VLOOKUP(L4515,'Products Sheet'!$A:$B,2,FALSE)</f>
        <v/>
      </c>
      <c r="X4515" s="7" t="n"/>
      <c r="Y4515" s="7" t="n"/>
      <c r="Z4515" s="7" t="n"/>
      <c r="AA4515" s="7" t="n"/>
      <c r="AB4515" s="7" t="n"/>
      <c r="AC4515" s="7" t="n"/>
    </row>
    <row r="4516" ht="9.75" customHeight="1" s="12">
      <c r="A4516" s="11" t="inlineStr">
        <is>
          <t>SO - 0002087</t>
        </is>
      </c>
      <c r="B4516" s="11" t="inlineStr">
        <is>
          <t>In-Store</t>
        </is>
      </c>
      <c r="C4516" s="11" t="inlineStr">
        <is>
          <t>WARE-PUJ1005</t>
        </is>
      </c>
      <c r="D4516" s="6" t="n">
        <v>43400</v>
      </c>
      <c r="E4516" s="6" t="n">
        <v>43480</v>
      </c>
      <c r="F4516" s="6" t="n">
        <v>43505</v>
      </c>
      <c r="G4516" s="6" t="n">
        <v>43509</v>
      </c>
      <c r="H4516" s="11" t="inlineStr">
        <is>
          <t>USD</t>
        </is>
      </c>
      <c r="I4516" s="11" t="n">
        <v>7</v>
      </c>
      <c r="J4516" s="11" t="n">
        <v>10</v>
      </c>
      <c r="K4516" s="11" t="n">
        <v>316</v>
      </c>
      <c r="L4516" s="11" t="n">
        <v>27</v>
      </c>
      <c r="M4516" s="11" t="n">
        <v>8</v>
      </c>
      <c r="N4516" s="11" t="n">
        <v>0.2</v>
      </c>
      <c r="O4516" s="7" t="n">
        <v>2398.6</v>
      </c>
      <c r="P4516" s="7" t="n">
        <v>1319.23</v>
      </c>
      <c r="Q4516" s="7">
        <f>text(E4516,"ddd")</f>
        <v/>
      </c>
      <c r="R4516" s="7">
        <f>G4516-F4516</f>
        <v/>
      </c>
      <c r="S4516" s="7">
        <f>E4516-D4516</f>
        <v/>
      </c>
      <c r="T4516" s="7">
        <f>O4516*M4516</f>
        <v/>
      </c>
      <c r="U4516" s="7">
        <f>T4516*N4516</f>
        <v/>
      </c>
      <c r="V4516" s="7">
        <f>T4516-U4516-(P4516*M4516)</f>
        <v/>
      </c>
      <c r="W4516" s="7">
        <f>VLOOKUP(L4516,'Products Sheet'!$A:$B,2,FALSE)</f>
        <v/>
      </c>
      <c r="X4516" s="7" t="n"/>
      <c r="Y4516" s="7" t="n"/>
      <c r="Z4516" s="7" t="n"/>
      <c r="AA4516" s="7" t="n"/>
      <c r="AB4516" s="7" t="n"/>
      <c r="AC4516" s="7" t="n"/>
    </row>
    <row r="4517" ht="9.75" customHeight="1" s="12">
      <c r="A4517" s="11" t="inlineStr">
        <is>
          <t>SO - 0002110</t>
        </is>
      </c>
      <c r="B4517" s="11" t="inlineStr">
        <is>
          <t>Distributor</t>
        </is>
      </c>
      <c r="C4517" s="11" t="inlineStr">
        <is>
          <t>WARE-PUJ1005</t>
        </is>
      </c>
      <c r="D4517" s="6" t="n">
        <v>43400</v>
      </c>
      <c r="E4517" s="6" t="n">
        <v>43483</v>
      </c>
      <c r="F4517" s="6" t="n">
        <v>43502</v>
      </c>
      <c r="G4517" s="6" t="n">
        <v>43511</v>
      </c>
      <c r="H4517" s="11" t="inlineStr">
        <is>
          <t>USD</t>
        </is>
      </c>
      <c r="I4517" s="11" t="n">
        <v>23</v>
      </c>
      <c r="J4517" s="11" t="n">
        <v>38</v>
      </c>
      <c r="K4517" s="11" t="n">
        <v>300</v>
      </c>
      <c r="L4517" s="11" t="n">
        <v>27</v>
      </c>
      <c r="M4517" s="11" t="n">
        <v>5</v>
      </c>
      <c r="N4517" s="11" t="n">
        <v>0.15</v>
      </c>
      <c r="O4517" s="7" t="n">
        <v>978.2</v>
      </c>
      <c r="P4517" s="7" t="n">
        <v>743.432</v>
      </c>
      <c r="Q4517" s="7">
        <f>text(E4517,"ddd")</f>
        <v/>
      </c>
      <c r="R4517" s="7">
        <f>G4517-F4517</f>
        <v/>
      </c>
      <c r="S4517" s="7">
        <f>E4517-D4517</f>
        <v/>
      </c>
      <c r="T4517" s="7">
        <f>O4517*M4517</f>
        <v/>
      </c>
      <c r="U4517" s="7">
        <f>T4517*N4517</f>
        <v/>
      </c>
      <c r="V4517" s="7">
        <f>T4517-U4517-(P4517*M4517)</f>
        <v/>
      </c>
      <c r="W4517" s="7">
        <f>VLOOKUP(L4517,'Products Sheet'!$A:$B,2,FALSE)</f>
        <v/>
      </c>
      <c r="X4517" s="7" t="n"/>
      <c r="Y4517" s="7" t="n"/>
      <c r="Z4517" s="7" t="n"/>
      <c r="AA4517" s="7" t="n"/>
      <c r="AB4517" s="7" t="n"/>
      <c r="AC4517" s="7" t="n"/>
    </row>
    <row r="4518" ht="9.75" customHeight="1" s="12">
      <c r="A4518" s="11" t="inlineStr">
        <is>
          <t>SO - 0002195</t>
        </is>
      </c>
      <c r="B4518" s="11" t="inlineStr">
        <is>
          <t>In-Store</t>
        </is>
      </c>
      <c r="C4518" s="11" t="inlineStr">
        <is>
          <t>WARE-NMK1003</t>
        </is>
      </c>
      <c r="D4518" s="6" t="n">
        <v>43400</v>
      </c>
      <c r="E4518" s="6" t="n">
        <v>43493</v>
      </c>
      <c r="F4518" s="6" t="n">
        <v>43518</v>
      </c>
      <c r="G4518" s="6" t="n">
        <v>43522</v>
      </c>
      <c r="H4518" s="11" t="inlineStr">
        <is>
          <t>USD</t>
        </is>
      </c>
      <c r="I4518" s="11" t="n">
        <v>7</v>
      </c>
      <c r="J4518" s="11" t="n">
        <v>48</v>
      </c>
      <c r="K4518" s="11" t="n">
        <v>133</v>
      </c>
      <c r="L4518" s="11" t="n">
        <v>27</v>
      </c>
      <c r="M4518" s="11" t="n">
        <v>3</v>
      </c>
      <c r="N4518" s="11" t="n">
        <v>0.075</v>
      </c>
      <c r="O4518" s="7" t="n">
        <v>1675</v>
      </c>
      <c r="P4518" s="7" t="n">
        <v>686.75</v>
      </c>
      <c r="Q4518" s="7">
        <f>text(E4518,"ddd")</f>
        <v/>
      </c>
      <c r="R4518" s="7">
        <f>G4518-F4518</f>
        <v/>
      </c>
      <c r="S4518" s="7">
        <f>E4518-D4518</f>
        <v/>
      </c>
      <c r="T4518" s="7">
        <f>O4518*M4518</f>
        <v/>
      </c>
      <c r="U4518" s="7">
        <f>T4518*N4518</f>
        <v/>
      </c>
      <c r="V4518" s="7">
        <f>T4518-U4518-(P4518*M4518)</f>
        <v/>
      </c>
      <c r="W4518" s="7">
        <f>VLOOKUP(L4518,'Products Sheet'!$A:$B,2,FALSE)</f>
        <v/>
      </c>
      <c r="X4518" s="7" t="n"/>
      <c r="Y4518" s="7" t="n"/>
      <c r="Z4518" s="7" t="n"/>
      <c r="AA4518" s="7" t="n"/>
      <c r="AB4518" s="7" t="n"/>
      <c r="AC4518" s="7" t="n"/>
    </row>
    <row r="4519" ht="9.75" customHeight="1" s="12">
      <c r="A4519" s="11" t="inlineStr">
        <is>
          <t>SO - 0002216</t>
        </is>
      </c>
      <c r="B4519" s="11" t="inlineStr">
        <is>
          <t>Online</t>
        </is>
      </c>
      <c r="C4519" s="11" t="inlineStr">
        <is>
          <t>WARE-NMK1003</t>
        </is>
      </c>
      <c r="D4519" s="6" t="n">
        <v>43400</v>
      </c>
      <c r="E4519" s="6" t="n">
        <v>43494</v>
      </c>
      <c r="F4519" s="6" t="n">
        <v>43505</v>
      </c>
      <c r="G4519" s="6" t="n">
        <v>43508</v>
      </c>
      <c r="H4519" s="11" t="inlineStr">
        <is>
          <t>USD</t>
        </is>
      </c>
      <c r="I4519" s="11" t="n">
        <v>13</v>
      </c>
      <c r="J4519" s="11" t="n">
        <v>4</v>
      </c>
      <c r="K4519" s="11" t="n">
        <v>115</v>
      </c>
      <c r="L4519" s="11" t="n">
        <v>27</v>
      </c>
      <c r="M4519" s="11" t="n">
        <v>3</v>
      </c>
      <c r="N4519" s="11" t="n">
        <v>0.1</v>
      </c>
      <c r="O4519" s="7" t="n">
        <v>984.9</v>
      </c>
      <c r="P4519" s="7" t="n">
        <v>492.45</v>
      </c>
      <c r="Q4519" s="7">
        <f>text(E4519,"ddd")</f>
        <v/>
      </c>
      <c r="R4519" s="7">
        <f>G4519-F4519</f>
        <v/>
      </c>
      <c r="S4519" s="7">
        <f>E4519-D4519</f>
        <v/>
      </c>
      <c r="T4519" s="7">
        <f>O4519*M4519</f>
        <v/>
      </c>
      <c r="U4519" s="7">
        <f>T4519*N4519</f>
        <v/>
      </c>
      <c r="V4519" s="7">
        <f>T4519-U4519-(P4519*M4519)</f>
        <v/>
      </c>
      <c r="W4519" s="7">
        <f>VLOOKUP(L4519,'Products Sheet'!$A:$B,2,FALSE)</f>
        <v/>
      </c>
      <c r="X4519" s="7" t="n"/>
      <c r="Y4519" s="7" t="n"/>
      <c r="Z4519" s="7" t="n"/>
      <c r="AA4519" s="7" t="n"/>
      <c r="AB4519" s="7" t="n"/>
      <c r="AC4519" s="7" t="n"/>
    </row>
    <row r="4520" ht="9.75" customHeight="1" s="12">
      <c r="A4520" s="11" t="inlineStr">
        <is>
          <t>SO - 0002240</t>
        </is>
      </c>
      <c r="B4520" s="11" t="inlineStr">
        <is>
          <t>In-Store</t>
        </is>
      </c>
      <c r="C4520" s="11" t="inlineStr">
        <is>
          <t>WARE-NMK1003</t>
        </is>
      </c>
      <c r="D4520" s="6" t="n">
        <v>43400</v>
      </c>
      <c r="E4520" s="6" t="n">
        <v>43499</v>
      </c>
      <c r="F4520" s="6" t="n">
        <v>43522</v>
      </c>
      <c r="G4520" s="6" t="n">
        <v>43532</v>
      </c>
      <c r="H4520" s="11" t="inlineStr">
        <is>
          <t>USD</t>
        </is>
      </c>
      <c r="I4520" s="11" t="n">
        <v>5</v>
      </c>
      <c r="J4520" s="11" t="n">
        <v>31</v>
      </c>
      <c r="K4520" s="11" t="n">
        <v>139</v>
      </c>
      <c r="L4520" s="11" t="n">
        <v>27</v>
      </c>
      <c r="M4520" s="11" t="n">
        <v>2</v>
      </c>
      <c r="N4520" s="11" t="n">
        <v>0.1</v>
      </c>
      <c r="O4520" s="7" t="n">
        <v>2552.7</v>
      </c>
      <c r="P4520" s="7" t="n">
        <v>1557.147</v>
      </c>
      <c r="Q4520" s="7">
        <f>text(E4520,"ddd")</f>
        <v/>
      </c>
      <c r="R4520" s="7">
        <f>G4520-F4520</f>
        <v/>
      </c>
      <c r="S4520" s="7">
        <f>E4520-D4520</f>
        <v/>
      </c>
      <c r="T4520" s="7">
        <f>O4520*M4520</f>
        <v/>
      </c>
      <c r="U4520" s="7">
        <f>T4520*N4520</f>
        <v/>
      </c>
      <c r="V4520" s="7">
        <f>T4520-U4520-(P4520*M4520)</f>
        <v/>
      </c>
      <c r="W4520" s="7">
        <f>VLOOKUP(L4520,'Products Sheet'!$A:$B,2,FALSE)</f>
        <v/>
      </c>
      <c r="X4520" s="7" t="n"/>
      <c r="Y4520" s="7" t="n"/>
      <c r="Z4520" s="7" t="n"/>
      <c r="AA4520" s="7" t="n"/>
      <c r="AB4520" s="7" t="n"/>
      <c r="AC4520" s="7" t="n"/>
    </row>
    <row r="4521" ht="9.75" customHeight="1" s="12">
      <c r="A4521" s="11" t="inlineStr">
        <is>
          <t>SO - 0002251</t>
        </is>
      </c>
      <c r="B4521" s="11" t="inlineStr">
        <is>
          <t>Online</t>
        </is>
      </c>
      <c r="C4521" s="11" t="inlineStr">
        <is>
          <t>WARE-NMK1003</t>
        </is>
      </c>
      <c r="D4521" s="6" t="n">
        <v>43400</v>
      </c>
      <c r="E4521" s="6" t="n">
        <v>43500</v>
      </c>
      <c r="F4521" s="6" t="n">
        <v>43514</v>
      </c>
      <c r="G4521" s="6" t="n">
        <v>43522</v>
      </c>
      <c r="H4521" s="11" t="inlineStr">
        <is>
          <t>USD</t>
        </is>
      </c>
      <c r="I4521" s="11" t="n">
        <v>13</v>
      </c>
      <c r="J4521" s="11" t="n">
        <v>19</v>
      </c>
      <c r="K4521" s="11" t="n">
        <v>174</v>
      </c>
      <c r="L4521" s="11" t="n">
        <v>27</v>
      </c>
      <c r="M4521" s="11" t="n">
        <v>4</v>
      </c>
      <c r="N4521" s="11" t="n">
        <v>0.05</v>
      </c>
      <c r="O4521" s="7" t="n">
        <v>1795.6</v>
      </c>
      <c r="P4521" s="7" t="n">
        <v>772.1080000000001</v>
      </c>
      <c r="Q4521" s="7">
        <f>text(E4521,"ddd")</f>
        <v/>
      </c>
      <c r="R4521" s="7">
        <f>G4521-F4521</f>
        <v/>
      </c>
      <c r="S4521" s="7">
        <f>E4521-D4521</f>
        <v/>
      </c>
      <c r="T4521" s="7">
        <f>O4521*M4521</f>
        <v/>
      </c>
      <c r="U4521" s="7">
        <f>T4521*N4521</f>
        <v/>
      </c>
      <c r="V4521" s="7">
        <f>T4521-U4521-(P4521*M4521)</f>
        <v/>
      </c>
      <c r="W4521" s="7">
        <f>VLOOKUP(L4521,'Products Sheet'!$A:$B,2,FALSE)</f>
        <v/>
      </c>
      <c r="X4521" s="7" t="n"/>
      <c r="Y4521" s="7" t="n"/>
      <c r="Z4521" s="7" t="n"/>
      <c r="AA4521" s="7" t="n"/>
      <c r="AB4521" s="7" t="n"/>
      <c r="AC4521" s="7" t="n"/>
    </row>
    <row r="4522" ht="9.75" customHeight="1" s="12">
      <c r="A4522" s="11" t="inlineStr">
        <is>
          <t>SO - 0002285</t>
        </is>
      </c>
      <c r="B4522" s="11" t="inlineStr">
        <is>
          <t>In-Store</t>
        </is>
      </c>
      <c r="C4522" s="11" t="inlineStr">
        <is>
          <t>WARE-PUJ1005</t>
        </is>
      </c>
      <c r="D4522" s="6" t="n">
        <v>43400</v>
      </c>
      <c r="E4522" s="6" t="n">
        <v>43503</v>
      </c>
      <c r="F4522" s="6" t="n">
        <v>43510</v>
      </c>
      <c r="G4522" s="6" t="n">
        <v>43515</v>
      </c>
      <c r="H4522" s="11" t="inlineStr">
        <is>
          <t>USD</t>
        </is>
      </c>
      <c r="I4522" s="11" t="n">
        <v>8</v>
      </c>
      <c r="J4522" s="11" t="n">
        <v>29</v>
      </c>
      <c r="K4522" s="11" t="n">
        <v>290</v>
      </c>
      <c r="L4522" s="11" t="n">
        <v>27</v>
      </c>
      <c r="M4522" s="11" t="n">
        <v>6</v>
      </c>
      <c r="N4522" s="11" t="n">
        <v>0.1</v>
      </c>
      <c r="O4522" s="7" t="n">
        <v>3932.9</v>
      </c>
      <c r="P4522" s="7" t="n">
        <v>1573.16</v>
      </c>
      <c r="Q4522" s="7">
        <f>text(E4522,"ddd")</f>
        <v/>
      </c>
      <c r="R4522" s="7">
        <f>G4522-F4522</f>
        <v/>
      </c>
      <c r="S4522" s="7">
        <f>E4522-D4522</f>
        <v/>
      </c>
      <c r="T4522" s="7">
        <f>O4522*M4522</f>
        <v/>
      </c>
      <c r="U4522" s="7">
        <f>T4522*N4522</f>
        <v/>
      </c>
      <c r="V4522" s="7">
        <f>T4522-U4522-(P4522*M4522)</f>
        <v/>
      </c>
      <c r="W4522" s="7">
        <f>VLOOKUP(L4522,'Products Sheet'!$A:$B,2,FALSE)</f>
        <v/>
      </c>
      <c r="X4522" s="7" t="n"/>
      <c r="Y4522" s="7" t="n"/>
      <c r="Z4522" s="7" t="n"/>
      <c r="AA4522" s="7" t="n"/>
      <c r="AB4522" s="7" t="n"/>
      <c r="AC4522" s="7" t="n"/>
    </row>
    <row r="4523" ht="9.75" customHeight="1" s="12">
      <c r="A4523" s="11" t="inlineStr">
        <is>
          <t>SO - 0002293</t>
        </is>
      </c>
      <c r="B4523" s="11" t="inlineStr">
        <is>
          <t>In-Store</t>
        </is>
      </c>
      <c r="C4523" s="11" t="inlineStr">
        <is>
          <t>WARE-UHY1004</t>
        </is>
      </c>
      <c r="D4523" s="6" t="n">
        <v>43400</v>
      </c>
      <c r="E4523" s="6" t="n">
        <v>43504</v>
      </c>
      <c r="F4523" s="6" t="n">
        <v>43516</v>
      </c>
      <c r="G4523" s="6" t="n">
        <v>43519</v>
      </c>
      <c r="H4523" s="11" t="inlineStr">
        <is>
          <t>USD</t>
        </is>
      </c>
      <c r="I4523" s="11" t="n">
        <v>11</v>
      </c>
      <c r="J4523" s="11" t="n">
        <v>36</v>
      </c>
      <c r="K4523" s="11" t="n">
        <v>255</v>
      </c>
      <c r="L4523" s="11" t="n">
        <v>27</v>
      </c>
      <c r="M4523" s="11" t="n">
        <v>4</v>
      </c>
      <c r="N4523" s="11" t="n">
        <v>0.4</v>
      </c>
      <c r="O4523" s="7" t="n">
        <v>241.2</v>
      </c>
      <c r="P4523" s="7" t="n">
        <v>166.428</v>
      </c>
      <c r="Q4523" s="7">
        <f>text(E4523,"ddd")</f>
        <v/>
      </c>
      <c r="R4523" s="7">
        <f>G4523-F4523</f>
        <v/>
      </c>
      <c r="S4523" s="7">
        <f>E4523-D4523</f>
        <v/>
      </c>
      <c r="T4523" s="7">
        <f>O4523*M4523</f>
        <v/>
      </c>
      <c r="U4523" s="7">
        <f>T4523*N4523</f>
        <v/>
      </c>
      <c r="V4523" s="7">
        <f>T4523-U4523-(P4523*M4523)</f>
        <v/>
      </c>
      <c r="W4523" s="7">
        <f>VLOOKUP(L4523,'Products Sheet'!$A:$B,2,FALSE)</f>
        <v/>
      </c>
      <c r="X4523" s="7" t="n"/>
      <c r="Y4523" s="7" t="n"/>
      <c r="Z4523" s="7" t="n"/>
      <c r="AA4523" s="7" t="n"/>
      <c r="AB4523" s="7" t="n"/>
      <c r="AC4523" s="7" t="n"/>
    </row>
    <row r="4524" ht="9.75" customHeight="1" s="12">
      <c r="A4524" s="11" t="inlineStr">
        <is>
          <t>SO - 0002313</t>
        </is>
      </c>
      <c r="B4524" s="11" t="inlineStr">
        <is>
          <t>Wholesale</t>
        </is>
      </c>
      <c r="C4524" s="11" t="inlineStr">
        <is>
          <t>WARE-PUJ1005</t>
        </is>
      </c>
      <c r="D4524" s="6" t="n">
        <v>43400</v>
      </c>
      <c r="E4524" s="6" t="n">
        <v>43507</v>
      </c>
      <c r="F4524" s="6" t="n">
        <v>43521</v>
      </c>
      <c r="G4524" s="6" t="n">
        <v>43525</v>
      </c>
      <c r="H4524" s="11" t="inlineStr">
        <is>
          <t>USD</t>
        </is>
      </c>
      <c r="I4524" s="11" t="n">
        <v>28</v>
      </c>
      <c r="J4524" s="11" t="n">
        <v>10</v>
      </c>
      <c r="K4524" s="11" t="n">
        <v>271</v>
      </c>
      <c r="L4524" s="11" t="n">
        <v>27</v>
      </c>
      <c r="M4524" s="11" t="n">
        <v>4</v>
      </c>
      <c r="N4524" s="11" t="n">
        <v>0.15</v>
      </c>
      <c r="O4524" s="7" t="n">
        <v>1876</v>
      </c>
      <c r="P4524" s="7" t="n">
        <v>994.2800000000001</v>
      </c>
      <c r="Q4524" s="7">
        <f>text(E4524,"ddd")</f>
        <v/>
      </c>
      <c r="R4524" s="7">
        <f>G4524-F4524</f>
        <v/>
      </c>
      <c r="S4524" s="7">
        <f>E4524-D4524</f>
        <v/>
      </c>
      <c r="T4524" s="7">
        <f>O4524*M4524</f>
        <v/>
      </c>
      <c r="U4524" s="7">
        <f>T4524*N4524</f>
        <v/>
      </c>
      <c r="V4524" s="7">
        <f>T4524-U4524-(P4524*M4524)</f>
        <v/>
      </c>
      <c r="W4524" s="7">
        <f>VLOOKUP(L4524,'Products Sheet'!$A:$B,2,FALSE)</f>
        <v/>
      </c>
      <c r="X4524" s="7" t="n"/>
      <c r="Y4524" s="7" t="n"/>
      <c r="Z4524" s="7" t="n"/>
      <c r="AA4524" s="7" t="n"/>
      <c r="AB4524" s="7" t="n"/>
      <c r="AC4524" s="7" t="n"/>
    </row>
    <row r="4525" ht="9.75" customHeight="1" s="12">
      <c r="A4525" s="11" t="inlineStr">
        <is>
          <t>SO - 0002412</t>
        </is>
      </c>
      <c r="B4525" s="11" t="inlineStr">
        <is>
          <t>Online</t>
        </is>
      </c>
      <c r="C4525" s="11" t="inlineStr">
        <is>
          <t>WARE-NMK1003</t>
        </is>
      </c>
      <c r="D4525" s="6" t="n">
        <v>43400</v>
      </c>
      <c r="E4525" s="6" t="n">
        <v>43518</v>
      </c>
      <c r="F4525" s="6" t="n">
        <v>43542</v>
      </c>
      <c r="G4525" s="6" t="n">
        <v>43543</v>
      </c>
      <c r="H4525" s="11" t="inlineStr">
        <is>
          <t>USD</t>
        </is>
      </c>
      <c r="I4525" s="11" t="n">
        <v>17</v>
      </c>
      <c r="J4525" s="11" t="n">
        <v>31</v>
      </c>
      <c r="K4525" s="11" t="n">
        <v>179</v>
      </c>
      <c r="L4525" s="11" t="n">
        <v>27</v>
      </c>
      <c r="M4525" s="11" t="n">
        <v>2</v>
      </c>
      <c r="N4525" s="11" t="n">
        <v>0.15</v>
      </c>
      <c r="O4525" s="7" t="n">
        <v>1058.6</v>
      </c>
      <c r="P4525" s="7" t="n">
        <v>719.8480000000002</v>
      </c>
      <c r="Q4525" s="7">
        <f>text(E4525,"ddd")</f>
        <v/>
      </c>
      <c r="R4525" s="7">
        <f>G4525-F4525</f>
        <v/>
      </c>
      <c r="S4525" s="7">
        <f>E4525-D4525</f>
        <v/>
      </c>
      <c r="T4525" s="7">
        <f>O4525*M4525</f>
        <v/>
      </c>
      <c r="U4525" s="7">
        <f>T4525*N4525</f>
        <v/>
      </c>
      <c r="V4525" s="7">
        <f>T4525-U4525-(P4525*M4525)</f>
        <v/>
      </c>
      <c r="W4525" s="7">
        <f>VLOOKUP(L4525,'Products Sheet'!$A:$B,2,FALSE)</f>
        <v/>
      </c>
      <c r="X4525" s="7" t="n"/>
      <c r="Y4525" s="7" t="n"/>
      <c r="Z4525" s="7" t="n"/>
      <c r="AA4525" s="7" t="n"/>
      <c r="AB4525" s="7" t="n"/>
      <c r="AC4525" s="7" t="n"/>
    </row>
    <row r="4526" ht="9.75" customHeight="1" s="12">
      <c r="A4526" s="11" t="inlineStr">
        <is>
          <t>SO - 0002506</t>
        </is>
      </c>
      <c r="B4526" s="11" t="inlineStr">
        <is>
          <t>In-Store</t>
        </is>
      </c>
      <c r="C4526" s="11" t="inlineStr">
        <is>
          <t>WARE-NMK1003</t>
        </is>
      </c>
      <c r="D4526" s="6" t="n">
        <v>43400</v>
      </c>
      <c r="E4526" s="6" t="n">
        <v>43532</v>
      </c>
      <c r="F4526" s="6" t="n">
        <v>43550</v>
      </c>
      <c r="G4526" s="6" t="n">
        <v>43559</v>
      </c>
      <c r="H4526" s="11" t="inlineStr">
        <is>
          <t>USD</t>
        </is>
      </c>
      <c r="I4526" s="11" t="n">
        <v>10</v>
      </c>
      <c r="J4526" s="11" t="n">
        <v>44</v>
      </c>
      <c r="K4526" s="11" t="n">
        <v>122</v>
      </c>
      <c r="L4526" s="11" t="n">
        <v>27</v>
      </c>
      <c r="M4526" s="11" t="n">
        <v>7</v>
      </c>
      <c r="N4526" s="11" t="n">
        <v>0.05</v>
      </c>
      <c r="O4526" s="7" t="n">
        <v>1949.7</v>
      </c>
      <c r="P4526" s="7" t="n">
        <v>896.8620000000001</v>
      </c>
      <c r="Q4526" s="7">
        <f>text(E4526,"ddd")</f>
        <v/>
      </c>
      <c r="R4526" s="7">
        <f>G4526-F4526</f>
        <v/>
      </c>
      <c r="S4526" s="7">
        <f>E4526-D4526</f>
        <v/>
      </c>
      <c r="T4526" s="7">
        <f>O4526*M4526</f>
        <v/>
      </c>
      <c r="U4526" s="7">
        <f>T4526*N4526</f>
        <v/>
      </c>
      <c r="V4526" s="7">
        <f>T4526-U4526-(P4526*M4526)</f>
        <v/>
      </c>
      <c r="W4526" s="7">
        <f>VLOOKUP(L4526,'Products Sheet'!$A:$B,2,FALSE)</f>
        <v/>
      </c>
      <c r="X4526" s="7" t="n"/>
      <c r="Y4526" s="7" t="n"/>
      <c r="Z4526" s="7" t="n"/>
      <c r="AA4526" s="7" t="n"/>
      <c r="AB4526" s="7" t="n"/>
      <c r="AC4526" s="7" t="n"/>
    </row>
    <row r="4527" ht="9.75" customHeight="1" s="12">
      <c r="A4527" s="11" t="inlineStr">
        <is>
          <t>SO - 0002523</t>
        </is>
      </c>
      <c r="B4527" s="11" t="inlineStr">
        <is>
          <t>Distributor</t>
        </is>
      </c>
      <c r="C4527" s="11" t="inlineStr">
        <is>
          <t>WARE-XYS1001</t>
        </is>
      </c>
      <c r="D4527" s="6" t="n">
        <v>43400</v>
      </c>
      <c r="E4527" s="6" t="n">
        <v>43535</v>
      </c>
      <c r="F4527" s="6" t="n">
        <v>43561</v>
      </c>
      <c r="G4527" s="6" t="n">
        <v>43569</v>
      </c>
      <c r="H4527" s="11" t="inlineStr">
        <is>
          <t>USD</t>
        </is>
      </c>
      <c r="I4527" s="11" t="n">
        <v>24</v>
      </c>
      <c r="J4527" s="11" t="n">
        <v>37</v>
      </c>
      <c r="K4527" s="11" t="n">
        <v>32</v>
      </c>
      <c r="L4527" s="11" t="n">
        <v>27</v>
      </c>
      <c r="M4527" s="11" t="n">
        <v>5</v>
      </c>
      <c r="N4527" s="11" t="n">
        <v>0.075</v>
      </c>
      <c r="O4527" s="7" t="n">
        <v>3999.9</v>
      </c>
      <c r="P4527" s="7" t="n">
        <v>1639.959</v>
      </c>
      <c r="Q4527" s="7">
        <f>text(E4527,"ddd")</f>
        <v/>
      </c>
      <c r="R4527" s="7">
        <f>G4527-F4527</f>
        <v/>
      </c>
      <c r="S4527" s="7">
        <f>E4527-D4527</f>
        <v/>
      </c>
      <c r="T4527" s="7">
        <f>O4527*M4527</f>
        <v/>
      </c>
      <c r="U4527" s="7">
        <f>T4527*N4527</f>
        <v/>
      </c>
      <c r="V4527" s="7">
        <f>T4527-U4527-(P4527*M4527)</f>
        <v/>
      </c>
      <c r="W4527" s="7">
        <f>VLOOKUP(L4527,'Products Sheet'!$A:$B,2,FALSE)</f>
        <v/>
      </c>
      <c r="X4527" s="7" t="n"/>
      <c r="Y4527" s="7" t="n"/>
      <c r="Z4527" s="7" t="n"/>
      <c r="AA4527" s="7" t="n"/>
      <c r="AB4527" s="7" t="n"/>
      <c r="AC4527" s="7" t="n"/>
    </row>
    <row r="4528" ht="9.75" customHeight="1" s="12">
      <c r="A4528" s="11" t="inlineStr">
        <is>
          <t>SO - 0002525</t>
        </is>
      </c>
      <c r="B4528" s="11" t="inlineStr">
        <is>
          <t>Wholesale</t>
        </is>
      </c>
      <c r="C4528" s="11" t="inlineStr">
        <is>
          <t>WARE-PUJ1005</t>
        </is>
      </c>
      <c r="D4528" s="6" t="n">
        <v>43400</v>
      </c>
      <c r="E4528" s="6" t="n">
        <v>43535</v>
      </c>
      <c r="F4528" s="6" t="n">
        <v>43558</v>
      </c>
      <c r="G4528" s="6" t="n">
        <v>43568</v>
      </c>
      <c r="H4528" s="11" t="inlineStr">
        <is>
          <t>USD</t>
        </is>
      </c>
      <c r="I4528" s="11" t="n">
        <v>26</v>
      </c>
      <c r="J4528" s="11" t="n">
        <v>30</v>
      </c>
      <c r="K4528" s="11" t="n">
        <v>262</v>
      </c>
      <c r="L4528" s="11" t="n">
        <v>27</v>
      </c>
      <c r="M4528" s="11" t="n">
        <v>2</v>
      </c>
      <c r="N4528" s="11" t="n">
        <v>0.2</v>
      </c>
      <c r="O4528" s="7" t="n">
        <v>3966.4</v>
      </c>
      <c r="P4528" s="7" t="n">
        <v>2816.144</v>
      </c>
      <c r="Q4528" s="7">
        <f>text(E4528,"ddd")</f>
        <v/>
      </c>
      <c r="R4528" s="7">
        <f>G4528-F4528</f>
        <v/>
      </c>
      <c r="S4528" s="7">
        <f>E4528-D4528</f>
        <v/>
      </c>
      <c r="T4528" s="7">
        <f>O4528*M4528</f>
        <v/>
      </c>
      <c r="U4528" s="7">
        <f>T4528*N4528</f>
        <v/>
      </c>
      <c r="V4528" s="7">
        <f>T4528-U4528-(P4528*M4528)</f>
        <v/>
      </c>
      <c r="W4528" s="7">
        <f>VLOOKUP(L4528,'Products Sheet'!$A:$B,2,FALSE)</f>
        <v/>
      </c>
      <c r="X4528" s="7" t="n"/>
      <c r="Y4528" s="7" t="n"/>
      <c r="Z4528" s="7" t="n"/>
      <c r="AA4528" s="7" t="n"/>
      <c r="AB4528" s="7" t="n"/>
      <c r="AC4528" s="7" t="n"/>
    </row>
    <row r="4529" ht="9.75" customHeight="1" s="12">
      <c r="A4529" s="11" t="inlineStr">
        <is>
          <t>SO - 0002593</t>
        </is>
      </c>
      <c r="B4529" s="11" t="inlineStr">
        <is>
          <t>In-Store</t>
        </is>
      </c>
      <c r="C4529" s="11" t="inlineStr">
        <is>
          <t>WARE-XYS1001</t>
        </is>
      </c>
      <c r="D4529" s="6" t="n">
        <v>43500</v>
      </c>
      <c r="E4529" s="6" t="n">
        <v>43543</v>
      </c>
      <c r="F4529" s="6" t="n">
        <v>43552</v>
      </c>
      <c r="G4529" s="6" t="n">
        <v>43561</v>
      </c>
      <c r="H4529" s="11" t="inlineStr">
        <is>
          <t>USD</t>
        </is>
      </c>
      <c r="I4529" s="11" t="n">
        <v>11</v>
      </c>
      <c r="J4529" s="11" t="n">
        <v>11</v>
      </c>
      <c r="K4529" s="11" t="n">
        <v>32</v>
      </c>
      <c r="L4529" s="11" t="n">
        <v>27</v>
      </c>
      <c r="M4529" s="11" t="n">
        <v>1</v>
      </c>
      <c r="N4529" s="11" t="n">
        <v>0.075</v>
      </c>
      <c r="O4529" s="7" t="n">
        <v>2391.9</v>
      </c>
      <c r="P4529" s="7" t="n">
        <v>1626.492</v>
      </c>
      <c r="Q4529" s="7">
        <f>text(E4529,"ddd")</f>
        <v/>
      </c>
      <c r="R4529" s="7">
        <f>G4529-F4529</f>
        <v/>
      </c>
      <c r="S4529" s="7">
        <f>E4529-D4529</f>
        <v/>
      </c>
      <c r="T4529" s="7">
        <f>O4529*M4529</f>
        <v/>
      </c>
      <c r="U4529" s="7">
        <f>T4529*N4529</f>
        <v/>
      </c>
      <c r="V4529" s="7">
        <f>T4529-U4529-(P4529*M4529)</f>
        <v/>
      </c>
      <c r="W4529" s="7">
        <f>VLOOKUP(L4529,'Products Sheet'!$A:$B,2,FALSE)</f>
        <v/>
      </c>
      <c r="X4529" s="7" t="n"/>
      <c r="Y4529" s="7" t="n"/>
      <c r="Z4529" s="7" t="n"/>
      <c r="AA4529" s="7" t="n"/>
      <c r="AB4529" s="7" t="n"/>
      <c r="AC4529" s="7" t="n"/>
    </row>
    <row r="4530" ht="9.75" customHeight="1" s="12">
      <c r="A4530" s="11" t="inlineStr">
        <is>
          <t>SO - 0002601</t>
        </is>
      </c>
      <c r="B4530" s="11" t="inlineStr">
        <is>
          <t>Online</t>
        </is>
      </c>
      <c r="C4530" s="11" t="inlineStr">
        <is>
          <t>WARE-XYS1001</t>
        </is>
      </c>
      <c r="D4530" s="6" t="n">
        <v>43400</v>
      </c>
      <c r="E4530" s="6" t="n">
        <v>43545</v>
      </c>
      <c r="F4530" s="6" t="n">
        <v>43573</v>
      </c>
      <c r="G4530" s="6" t="n">
        <v>43582</v>
      </c>
      <c r="H4530" s="11" t="inlineStr">
        <is>
          <t>USD</t>
        </is>
      </c>
      <c r="I4530" s="11" t="n">
        <v>19</v>
      </c>
      <c r="J4530" s="11" t="n">
        <v>9</v>
      </c>
      <c r="K4530" s="11" t="n">
        <v>43</v>
      </c>
      <c r="L4530" s="11" t="n">
        <v>27</v>
      </c>
      <c r="M4530" s="11" t="n">
        <v>3</v>
      </c>
      <c r="N4530" s="11" t="n">
        <v>0.075</v>
      </c>
      <c r="O4530" s="7" t="n">
        <v>6137.2</v>
      </c>
      <c r="P4530" s="7" t="n">
        <v>3375.46</v>
      </c>
      <c r="Q4530" s="7">
        <f>text(E4530,"ddd")</f>
        <v/>
      </c>
      <c r="R4530" s="7">
        <f>G4530-F4530</f>
        <v/>
      </c>
      <c r="S4530" s="7">
        <f>E4530-D4530</f>
        <v/>
      </c>
      <c r="T4530" s="7">
        <f>O4530*M4530</f>
        <v/>
      </c>
      <c r="U4530" s="7">
        <f>T4530*N4530</f>
        <v/>
      </c>
      <c r="V4530" s="7">
        <f>T4530-U4530-(P4530*M4530)</f>
        <v/>
      </c>
      <c r="W4530" s="7">
        <f>VLOOKUP(L4530,'Products Sheet'!$A:$B,2,FALSE)</f>
        <v/>
      </c>
      <c r="X4530" s="7" t="n"/>
      <c r="Y4530" s="7" t="n"/>
      <c r="Z4530" s="7" t="n"/>
      <c r="AA4530" s="7" t="n"/>
      <c r="AB4530" s="7" t="n"/>
      <c r="AC4530" s="7" t="n"/>
    </row>
    <row r="4531" ht="9.75" customHeight="1" s="12">
      <c r="A4531" s="11" t="inlineStr">
        <is>
          <t>SO - 0002663</t>
        </is>
      </c>
      <c r="B4531" s="11" t="inlineStr">
        <is>
          <t>In-Store</t>
        </is>
      </c>
      <c r="C4531" s="11" t="inlineStr">
        <is>
          <t>WARE-NMK1003</t>
        </is>
      </c>
      <c r="D4531" s="6" t="n">
        <v>43500</v>
      </c>
      <c r="E4531" s="6" t="n">
        <v>43554</v>
      </c>
      <c r="F4531" s="6" t="n">
        <v>43557</v>
      </c>
      <c r="G4531" s="6" t="n">
        <v>43563</v>
      </c>
      <c r="H4531" s="11" t="inlineStr">
        <is>
          <t>USD</t>
        </is>
      </c>
      <c r="I4531" s="11" t="n">
        <v>8</v>
      </c>
      <c r="J4531" s="11" t="n">
        <v>13</v>
      </c>
      <c r="K4531" s="11" t="n">
        <v>141</v>
      </c>
      <c r="L4531" s="11" t="n">
        <v>27</v>
      </c>
      <c r="M4531" s="11" t="n">
        <v>2</v>
      </c>
      <c r="N4531" s="11" t="n">
        <v>0.4</v>
      </c>
      <c r="O4531" s="7" t="n">
        <v>1031.8</v>
      </c>
      <c r="P4531" s="7" t="n">
        <v>701.624</v>
      </c>
      <c r="Q4531" s="7">
        <f>text(E4531,"ddd")</f>
        <v/>
      </c>
      <c r="R4531" s="7">
        <f>G4531-F4531</f>
        <v/>
      </c>
      <c r="S4531" s="7">
        <f>E4531-D4531</f>
        <v/>
      </c>
      <c r="T4531" s="7">
        <f>O4531*M4531</f>
        <v/>
      </c>
      <c r="U4531" s="7">
        <f>T4531*N4531</f>
        <v/>
      </c>
      <c r="V4531" s="7">
        <f>T4531-U4531-(P4531*M4531)</f>
        <v/>
      </c>
      <c r="W4531" s="7">
        <f>VLOOKUP(L4531,'Products Sheet'!$A:$B,2,FALSE)</f>
        <v/>
      </c>
      <c r="X4531" s="7" t="n"/>
      <c r="Y4531" s="7" t="n"/>
      <c r="Z4531" s="7" t="n"/>
      <c r="AA4531" s="7" t="n"/>
      <c r="AB4531" s="7" t="n"/>
      <c r="AC4531" s="7" t="n"/>
    </row>
    <row r="4532" ht="9.75" customHeight="1" s="12">
      <c r="A4532" s="11" t="inlineStr">
        <is>
          <t>SO - 0002669</t>
        </is>
      </c>
      <c r="B4532" s="11" t="inlineStr">
        <is>
          <t>Distributor</t>
        </is>
      </c>
      <c r="C4532" s="11" t="inlineStr">
        <is>
          <t>WARE-NMK1003</t>
        </is>
      </c>
      <c r="D4532" s="6" t="n">
        <v>43400</v>
      </c>
      <c r="E4532" s="6" t="n">
        <v>43555</v>
      </c>
      <c r="F4532" s="6" t="n">
        <v>43575</v>
      </c>
      <c r="G4532" s="6" t="n">
        <v>43577</v>
      </c>
      <c r="H4532" s="11" t="inlineStr">
        <is>
          <t>USD</t>
        </is>
      </c>
      <c r="I4532" s="11" t="n">
        <v>21</v>
      </c>
      <c r="J4532" s="11" t="n">
        <v>30</v>
      </c>
      <c r="K4532" s="11" t="n">
        <v>172</v>
      </c>
      <c r="L4532" s="11" t="n">
        <v>27</v>
      </c>
      <c r="M4532" s="11" t="n">
        <v>4</v>
      </c>
      <c r="N4532" s="11" t="n">
        <v>0.075</v>
      </c>
      <c r="O4532" s="7" t="n">
        <v>3953</v>
      </c>
      <c r="P4532" s="7" t="n">
        <v>2529.92</v>
      </c>
      <c r="Q4532" s="7">
        <f>text(E4532,"ddd")</f>
        <v/>
      </c>
      <c r="R4532" s="7">
        <f>G4532-F4532</f>
        <v/>
      </c>
      <c r="S4532" s="7">
        <f>E4532-D4532</f>
        <v/>
      </c>
      <c r="T4532" s="7">
        <f>O4532*M4532</f>
        <v/>
      </c>
      <c r="U4532" s="7">
        <f>T4532*N4532</f>
        <v/>
      </c>
      <c r="V4532" s="7">
        <f>T4532-U4532-(P4532*M4532)</f>
        <v/>
      </c>
      <c r="W4532" s="7">
        <f>VLOOKUP(L4532,'Products Sheet'!$A:$B,2,FALSE)</f>
        <v/>
      </c>
      <c r="X4532" s="7" t="n"/>
      <c r="Y4532" s="7" t="n"/>
      <c r="Z4532" s="7" t="n"/>
      <c r="AA4532" s="7" t="n"/>
      <c r="AB4532" s="7" t="n"/>
      <c r="AC4532" s="7" t="n"/>
    </row>
    <row r="4533" ht="9.75" customHeight="1" s="12">
      <c r="A4533" s="11" t="inlineStr">
        <is>
          <t>SO - 0002676</t>
        </is>
      </c>
      <c r="B4533" s="11" t="inlineStr">
        <is>
          <t>Online</t>
        </is>
      </c>
      <c r="C4533" s="11" t="inlineStr">
        <is>
          <t>WARE-PUJ1005</t>
        </is>
      </c>
      <c r="D4533" s="6" t="n">
        <v>43400</v>
      </c>
      <c r="E4533" s="6" t="n">
        <v>43556</v>
      </c>
      <c r="F4533" s="6" t="n">
        <v>43573</v>
      </c>
      <c r="G4533" s="6" t="n">
        <v>43582</v>
      </c>
      <c r="H4533" s="11" t="inlineStr">
        <is>
          <t>USD</t>
        </is>
      </c>
      <c r="I4533" s="11" t="n">
        <v>15</v>
      </c>
      <c r="J4533" s="11" t="n">
        <v>17</v>
      </c>
      <c r="K4533" s="11" t="n">
        <v>307</v>
      </c>
      <c r="L4533" s="11" t="n">
        <v>27</v>
      </c>
      <c r="M4533" s="11" t="n">
        <v>1</v>
      </c>
      <c r="N4533" s="11" t="n">
        <v>0.075</v>
      </c>
      <c r="O4533" s="7" t="n">
        <v>1922.9</v>
      </c>
      <c r="P4533" s="7" t="n">
        <v>1134.511</v>
      </c>
      <c r="Q4533" s="7">
        <f>text(E4533,"ddd")</f>
        <v/>
      </c>
      <c r="R4533" s="7">
        <f>G4533-F4533</f>
        <v/>
      </c>
      <c r="S4533" s="7">
        <f>E4533-D4533</f>
        <v/>
      </c>
      <c r="T4533" s="7">
        <f>O4533*M4533</f>
        <v/>
      </c>
      <c r="U4533" s="7">
        <f>T4533*N4533</f>
        <v/>
      </c>
      <c r="V4533" s="7">
        <f>T4533-U4533-(P4533*M4533)</f>
        <v/>
      </c>
      <c r="W4533" s="7">
        <f>VLOOKUP(L4533,'Products Sheet'!$A:$B,2,FALSE)</f>
        <v/>
      </c>
      <c r="X4533" s="7" t="n"/>
      <c r="Y4533" s="7" t="n"/>
      <c r="Z4533" s="7" t="n"/>
      <c r="AA4533" s="7" t="n"/>
      <c r="AB4533" s="7" t="n"/>
      <c r="AC4533" s="7" t="n"/>
    </row>
    <row r="4534" ht="9.75" customHeight="1" s="12">
      <c r="A4534" s="11" t="inlineStr">
        <is>
          <t>SO - 0002707</t>
        </is>
      </c>
      <c r="B4534" s="11" t="inlineStr">
        <is>
          <t>Wholesale</t>
        </is>
      </c>
      <c r="C4534" s="11" t="inlineStr">
        <is>
          <t>WARE-UHY1004</t>
        </is>
      </c>
      <c r="D4534" s="6" t="n">
        <v>43500</v>
      </c>
      <c r="E4534" s="6" t="n">
        <v>43559</v>
      </c>
      <c r="F4534" s="6" t="n">
        <v>43582</v>
      </c>
      <c r="G4534" s="6" t="n">
        <v>43591</v>
      </c>
      <c r="H4534" s="11" t="inlineStr">
        <is>
          <t>USD</t>
        </is>
      </c>
      <c r="I4534" s="11" t="n">
        <v>26</v>
      </c>
      <c r="J4534" s="11" t="n">
        <v>28</v>
      </c>
      <c r="K4534" s="11" t="n">
        <v>214</v>
      </c>
      <c r="L4534" s="11" t="n">
        <v>27</v>
      </c>
      <c r="M4534" s="11" t="n">
        <v>7</v>
      </c>
      <c r="N4534" s="11" t="n">
        <v>0.05</v>
      </c>
      <c r="O4534" s="7" t="n">
        <v>2572.8</v>
      </c>
      <c r="P4534" s="7" t="n">
        <v>1955.328</v>
      </c>
      <c r="Q4534" s="7">
        <f>text(E4534,"ddd")</f>
        <v/>
      </c>
      <c r="R4534" s="7">
        <f>G4534-F4534</f>
        <v/>
      </c>
      <c r="S4534" s="7">
        <f>E4534-D4534</f>
        <v/>
      </c>
      <c r="T4534" s="7">
        <f>O4534*M4534</f>
        <v/>
      </c>
      <c r="U4534" s="7">
        <f>T4534*N4534</f>
        <v/>
      </c>
      <c r="V4534" s="7">
        <f>T4534-U4534-(P4534*M4534)</f>
        <v/>
      </c>
      <c r="W4534" s="7">
        <f>VLOOKUP(L4534,'Products Sheet'!$A:$B,2,FALSE)</f>
        <v/>
      </c>
      <c r="X4534" s="7" t="n"/>
      <c r="Y4534" s="7" t="n"/>
      <c r="Z4534" s="7" t="n"/>
      <c r="AA4534" s="7" t="n"/>
      <c r="AB4534" s="7" t="n"/>
      <c r="AC4534" s="7" t="n"/>
    </row>
    <row r="4535" ht="9.75" customHeight="1" s="12">
      <c r="A4535" s="11" t="inlineStr">
        <is>
          <t>SO - 0002739</t>
        </is>
      </c>
      <c r="B4535" s="11" t="inlineStr">
        <is>
          <t>Distributor</t>
        </is>
      </c>
      <c r="C4535" s="11" t="inlineStr">
        <is>
          <t>WARE-PUJ1005</t>
        </is>
      </c>
      <c r="D4535" s="6" t="n">
        <v>43500</v>
      </c>
      <c r="E4535" s="6" t="n">
        <v>43562</v>
      </c>
      <c r="F4535" s="6" t="n">
        <v>43570</v>
      </c>
      <c r="G4535" s="6" t="n">
        <v>43571</v>
      </c>
      <c r="H4535" s="11" t="inlineStr">
        <is>
          <t>USD</t>
        </is>
      </c>
      <c r="I4535" s="11" t="n">
        <v>24</v>
      </c>
      <c r="J4535" s="11" t="n">
        <v>11</v>
      </c>
      <c r="K4535" s="11" t="n">
        <v>306</v>
      </c>
      <c r="L4535" s="11" t="n">
        <v>27</v>
      </c>
      <c r="M4535" s="11" t="n">
        <v>3</v>
      </c>
      <c r="N4535" s="11" t="n">
        <v>0.3</v>
      </c>
      <c r="O4535" s="7" t="n">
        <v>3356.7</v>
      </c>
      <c r="P4535" s="7" t="n">
        <v>2316.123</v>
      </c>
      <c r="Q4535" s="7">
        <f>text(E4535,"ddd")</f>
        <v/>
      </c>
      <c r="R4535" s="7">
        <f>G4535-F4535</f>
        <v/>
      </c>
      <c r="S4535" s="7">
        <f>E4535-D4535</f>
        <v/>
      </c>
      <c r="T4535" s="7">
        <f>O4535*M4535</f>
        <v/>
      </c>
      <c r="U4535" s="7">
        <f>T4535*N4535</f>
        <v/>
      </c>
      <c r="V4535" s="7">
        <f>T4535-U4535-(P4535*M4535)</f>
        <v/>
      </c>
      <c r="W4535" s="7">
        <f>VLOOKUP(L4535,'Products Sheet'!$A:$B,2,FALSE)</f>
        <v/>
      </c>
      <c r="X4535" s="7" t="n"/>
      <c r="Y4535" s="7" t="n"/>
      <c r="Z4535" s="7" t="n"/>
      <c r="AA4535" s="7" t="n"/>
      <c r="AB4535" s="7" t="n"/>
      <c r="AC4535" s="7" t="n"/>
    </row>
    <row r="4536" ht="9.75" customHeight="1" s="12">
      <c r="A4536" s="11" t="inlineStr">
        <is>
          <t>SO - 0002868</t>
        </is>
      </c>
      <c r="B4536" s="11" t="inlineStr">
        <is>
          <t>In-Store</t>
        </is>
      </c>
      <c r="C4536" s="11" t="inlineStr">
        <is>
          <t>WARE-NMK1003</t>
        </is>
      </c>
      <c r="D4536" s="6" t="n">
        <v>43500</v>
      </c>
      <c r="E4536" s="6" t="n">
        <v>43578</v>
      </c>
      <c r="F4536" s="6" t="n">
        <v>43586</v>
      </c>
      <c r="G4536" s="6" t="n">
        <v>43589</v>
      </c>
      <c r="H4536" s="11" t="inlineStr">
        <is>
          <t>USD</t>
        </is>
      </c>
      <c r="I4536" s="11" t="n">
        <v>7</v>
      </c>
      <c r="J4536" s="11" t="n">
        <v>30</v>
      </c>
      <c r="K4536" s="11" t="n">
        <v>93</v>
      </c>
      <c r="L4536" s="11" t="n">
        <v>27</v>
      </c>
      <c r="M4536" s="11" t="n">
        <v>2</v>
      </c>
      <c r="N4536" s="11" t="n">
        <v>0.05</v>
      </c>
      <c r="O4536" s="7" t="n">
        <v>2351.7</v>
      </c>
      <c r="P4536" s="7" t="n">
        <v>1787.292</v>
      </c>
      <c r="Q4536" s="7">
        <f>text(E4536,"ddd")</f>
        <v/>
      </c>
      <c r="R4536" s="7">
        <f>G4536-F4536</f>
        <v/>
      </c>
      <c r="S4536" s="7">
        <f>E4536-D4536</f>
        <v/>
      </c>
      <c r="T4536" s="7">
        <f>O4536*M4536</f>
        <v/>
      </c>
      <c r="U4536" s="7">
        <f>T4536*N4536</f>
        <v/>
      </c>
      <c r="V4536" s="7">
        <f>T4536-U4536-(P4536*M4536)</f>
        <v/>
      </c>
      <c r="W4536" s="7">
        <f>VLOOKUP(L4536,'Products Sheet'!$A:$B,2,FALSE)</f>
        <v/>
      </c>
      <c r="X4536" s="7" t="n"/>
      <c r="Y4536" s="7" t="n"/>
      <c r="Z4536" s="7" t="n"/>
      <c r="AA4536" s="7" t="n"/>
      <c r="AB4536" s="7" t="n"/>
      <c r="AC4536" s="7" t="n"/>
    </row>
    <row r="4537" ht="9.75" customHeight="1" s="12">
      <c r="A4537" s="11" t="inlineStr">
        <is>
          <t>SO - 0002964</t>
        </is>
      </c>
      <c r="B4537" s="11" t="inlineStr">
        <is>
          <t>Online</t>
        </is>
      </c>
      <c r="C4537" s="11" t="inlineStr">
        <is>
          <t>WARE-XYS1001</t>
        </is>
      </c>
      <c r="D4537" s="6" t="n">
        <v>43500</v>
      </c>
      <c r="E4537" s="6" t="n">
        <v>43588</v>
      </c>
      <c r="F4537" s="6" t="n">
        <v>43611</v>
      </c>
      <c r="G4537" s="6" t="n">
        <v>43619</v>
      </c>
      <c r="H4537" s="11" t="inlineStr">
        <is>
          <t>USD</t>
        </is>
      </c>
      <c r="I4537" s="11" t="n">
        <v>14</v>
      </c>
      <c r="J4537" s="11" t="n">
        <v>6</v>
      </c>
      <c r="K4537" s="11" t="n">
        <v>50</v>
      </c>
      <c r="L4537" s="11" t="n">
        <v>27</v>
      </c>
      <c r="M4537" s="11" t="n">
        <v>2</v>
      </c>
      <c r="N4537" s="11" t="n">
        <v>0.075</v>
      </c>
      <c r="O4537" s="7" t="n">
        <v>1165.8</v>
      </c>
      <c r="P4537" s="7" t="n">
        <v>920.982</v>
      </c>
      <c r="Q4537" s="7">
        <f>text(E4537,"ddd")</f>
        <v/>
      </c>
      <c r="R4537" s="7">
        <f>G4537-F4537</f>
        <v/>
      </c>
      <c r="S4537" s="7">
        <f>E4537-D4537</f>
        <v/>
      </c>
      <c r="T4537" s="7">
        <f>O4537*M4537</f>
        <v/>
      </c>
      <c r="U4537" s="7">
        <f>T4537*N4537</f>
        <v/>
      </c>
      <c r="V4537" s="7">
        <f>T4537-U4537-(P4537*M4537)</f>
        <v/>
      </c>
      <c r="W4537" s="7">
        <f>VLOOKUP(L4537,'Products Sheet'!$A:$B,2,FALSE)</f>
        <v/>
      </c>
      <c r="X4537" s="7" t="n"/>
      <c r="Y4537" s="7" t="n"/>
      <c r="Z4537" s="7" t="n"/>
      <c r="AA4537" s="7" t="n"/>
      <c r="AB4537" s="7" t="n"/>
      <c r="AC4537" s="7" t="n"/>
    </row>
    <row r="4538" ht="9.75" customHeight="1" s="12">
      <c r="A4538" s="11" t="inlineStr">
        <is>
          <t>SO - 0002965</t>
        </is>
      </c>
      <c r="B4538" s="11" t="inlineStr">
        <is>
          <t>In-Store</t>
        </is>
      </c>
      <c r="C4538" s="11" t="inlineStr">
        <is>
          <t>WARE-UHY1004</t>
        </is>
      </c>
      <c r="D4538" s="6" t="n">
        <v>43500</v>
      </c>
      <c r="E4538" s="6" t="n">
        <v>43588</v>
      </c>
      <c r="F4538" s="6" t="n">
        <v>43607</v>
      </c>
      <c r="G4538" s="6" t="n">
        <v>43611</v>
      </c>
      <c r="H4538" s="11" t="inlineStr">
        <is>
          <t>USD</t>
        </is>
      </c>
      <c r="I4538" s="11" t="n">
        <v>2</v>
      </c>
      <c r="J4538" s="11" t="n">
        <v>17</v>
      </c>
      <c r="K4538" s="11" t="n">
        <v>210</v>
      </c>
      <c r="L4538" s="11" t="n">
        <v>27</v>
      </c>
      <c r="M4538" s="11" t="n">
        <v>4</v>
      </c>
      <c r="N4538" s="11" t="n">
        <v>0.075</v>
      </c>
      <c r="O4538" s="7" t="n">
        <v>167.5</v>
      </c>
      <c r="P4538" s="7" t="n">
        <v>110.55</v>
      </c>
      <c r="Q4538" s="7">
        <f>text(E4538,"ddd")</f>
        <v/>
      </c>
      <c r="R4538" s="7">
        <f>G4538-F4538</f>
        <v/>
      </c>
      <c r="S4538" s="7">
        <f>E4538-D4538</f>
        <v/>
      </c>
      <c r="T4538" s="7">
        <f>O4538*M4538</f>
        <v/>
      </c>
      <c r="U4538" s="7">
        <f>T4538*N4538</f>
        <v/>
      </c>
      <c r="V4538" s="7">
        <f>T4538-U4538-(P4538*M4538)</f>
        <v/>
      </c>
      <c r="W4538" s="7">
        <f>VLOOKUP(L4538,'Products Sheet'!$A:$B,2,FALSE)</f>
        <v/>
      </c>
      <c r="X4538" s="7" t="n"/>
      <c r="Y4538" s="7" t="n"/>
      <c r="Z4538" s="7" t="n"/>
      <c r="AA4538" s="7" t="n"/>
      <c r="AB4538" s="7" t="n"/>
      <c r="AC4538" s="7" t="n"/>
    </row>
    <row r="4539" ht="9.75" customHeight="1" s="12">
      <c r="A4539" s="11" t="inlineStr">
        <is>
          <t>SO - 0003063</t>
        </is>
      </c>
      <c r="B4539" s="11" t="inlineStr">
        <is>
          <t>In-Store</t>
        </is>
      </c>
      <c r="C4539" s="11" t="inlineStr">
        <is>
          <t>WARE-XYS1001</t>
        </is>
      </c>
      <c r="D4539" s="6" t="n">
        <v>43500</v>
      </c>
      <c r="E4539" s="6" t="n">
        <v>43598</v>
      </c>
      <c r="F4539" s="6" t="n">
        <v>43607</v>
      </c>
      <c r="G4539" s="6" t="n">
        <v>43617</v>
      </c>
      <c r="H4539" s="11" t="inlineStr">
        <is>
          <t>USD</t>
        </is>
      </c>
      <c r="I4539" s="11" t="n">
        <v>9</v>
      </c>
      <c r="J4539" s="11" t="n">
        <v>28</v>
      </c>
      <c r="K4539" s="11" t="n">
        <v>49</v>
      </c>
      <c r="L4539" s="11" t="n">
        <v>27</v>
      </c>
      <c r="M4539" s="11" t="n">
        <v>6</v>
      </c>
      <c r="N4539" s="11" t="n">
        <v>0.05</v>
      </c>
      <c r="O4539" s="7" t="n">
        <v>1936.3</v>
      </c>
      <c r="P4539" s="7" t="n">
        <v>1123.054</v>
      </c>
      <c r="Q4539" s="7">
        <f>text(E4539,"ddd")</f>
        <v/>
      </c>
      <c r="R4539" s="7">
        <f>G4539-F4539</f>
        <v/>
      </c>
      <c r="S4539" s="7">
        <f>E4539-D4539</f>
        <v/>
      </c>
      <c r="T4539" s="7">
        <f>O4539*M4539</f>
        <v/>
      </c>
      <c r="U4539" s="7">
        <f>T4539*N4539</f>
        <v/>
      </c>
      <c r="V4539" s="7">
        <f>T4539-U4539-(P4539*M4539)</f>
        <v/>
      </c>
      <c r="W4539" s="7">
        <f>VLOOKUP(L4539,'Products Sheet'!$A:$B,2,FALSE)</f>
        <v/>
      </c>
      <c r="X4539" s="7" t="n"/>
      <c r="Y4539" s="7" t="n"/>
      <c r="Z4539" s="7" t="n"/>
      <c r="AA4539" s="7" t="n"/>
      <c r="AB4539" s="7" t="n"/>
      <c r="AC4539" s="7" t="n"/>
    </row>
    <row r="4540" ht="9.75" customHeight="1" s="12">
      <c r="A4540" s="11" t="inlineStr">
        <is>
          <t>SO - 0003065</t>
        </is>
      </c>
      <c r="B4540" s="11" t="inlineStr">
        <is>
          <t>In-Store</t>
        </is>
      </c>
      <c r="C4540" s="11" t="inlineStr">
        <is>
          <t>WARE-MKL1006</t>
        </is>
      </c>
      <c r="D4540" s="6" t="n">
        <v>43500</v>
      </c>
      <c r="E4540" s="6" t="n">
        <v>43598</v>
      </c>
      <c r="F4540" s="6" t="n">
        <v>43622</v>
      </c>
      <c r="G4540" s="6" t="n">
        <v>43625</v>
      </c>
      <c r="H4540" s="11" t="inlineStr">
        <is>
          <t>USD</t>
        </is>
      </c>
      <c r="I4540" s="11" t="n">
        <v>10</v>
      </c>
      <c r="J4540" s="11" t="n">
        <v>39</v>
      </c>
      <c r="K4540" s="11" t="n">
        <v>331</v>
      </c>
      <c r="L4540" s="11" t="n">
        <v>27</v>
      </c>
      <c r="M4540" s="11" t="n">
        <v>7</v>
      </c>
      <c r="N4540" s="11" t="n">
        <v>0.075</v>
      </c>
      <c r="O4540" s="7" t="n">
        <v>3658.2</v>
      </c>
      <c r="P4540" s="7" t="n">
        <v>2780.232</v>
      </c>
      <c r="Q4540" s="7">
        <f>text(E4540,"ddd")</f>
        <v/>
      </c>
      <c r="R4540" s="7">
        <f>G4540-F4540</f>
        <v/>
      </c>
      <c r="S4540" s="7">
        <f>E4540-D4540</f>
        <v/>
      </c>
      <c r="T4540" s="7">
        <f>O4540*M4540</f>
        <v/>
      </c>
      <c r="U4540" s="7">
        <f>T4540*N4540</f>
        <v/>
      </c>
      <c r="V4540" s="7">
        <f>T4540-U4540-(P4540*M4540)</f>
        <v/>
      </c>
      <c r="W4540" s="7">
        <f>VLOOKUP(L4540,'Products Sheet'!$A:$B,2,FALSE)</f>
        <v/>
      </c>
      <c r="X4540" s="7" t="n"/>
      <c r="Y4540" s="7" t="n"/>
      <c r="Z4540" s="7" t="n"/>
      <c r="AA4540" s="7" t="n"/>
      <c r="AB4540" s="7" t="n"/>
      <c r="AC4540" s="7" t="n"/>
    </row>
    <row r="4541" ht="9.75" customHeight="1" s="12">
      <c r="A4541" s="11" t="inlineStr">
        <is>
          <t>SO - 0003137</t>
        </is>
      </c>
      <c r="B4541" s="11" t="inlineStr">
        <is>
          <t>In-Store</t>
        </is>
      </c>
      <c r="C4541" s="11" t="inlineStr">
        <is>
          <t>WARE-UHY1004</t>
        </is>
      </c>
      <c r="D4541" s="6" t="n">
        <v>43500</v>
      </c>
      <c r="E4541" s="6" t="n">
        <v>43607</v>
      </c>
      <c r="F4541" s="6" t="n">
        <v>43618</v>
      </c>
      <c r="G4541" s="6" t="n">
        <v>43620</v>
      </c>
      <c r="H4541" s="11" t="inlineStr">
        <is>
          <t>USD</t>
        </is>
      </c>
      <c r="I4541" s="11" t="n">
        <v>4</v>
      </c>
      <c r="J4541" s="11" t="n">
        <v>47</v>
      </c>
      <c r="K4541" s="11" t="n">
        <v>220</v>
      </c>
      <c r="L4541" s="11" t="n">
        <v>27</v>
      </c>
      <c r="M4541" s="11" t="n">
        <v>7</v>
      </c>
      <c r="N4541" s="11" t="n">
        <v>0.075</v>
      </c>
      <c r="O4541" s="7" t="n">
        <v>3993.2</v>
      </c>
      <c r="P4541" s="7" t="n">
        <v>3154.628</v>
      </c>
      <c r="Q4541" s="7">
        <f>text(E4541,"ddd")</f>
        <v/>
      </c>
      <c r="R4541" s="7">
        <f>G4541-F4541</f>
        <v/>
      </c>
      <c r="S4541" s="7">
        <f>E4541-D4541</f>
        <v/>
      </c>
      <c r="T4541" s="7">
        <f>O4541*M4541</f>
        <v/>
      </c>
      <c r="U4541" s="7">
        <f>T4541*N4541</f>
        <v/>
      </c>
      <c r="V4541" s="7">
        <f>T4541-U4541-(P4541*M4541)</f>
        <v/>
      </c>
      <c r="W4541" s="7">
        <f>VLOOKUP(L4541,'Products Sheet'!$A:$B,2,FALSE)</f>
        <v/>
      </c>
      <c r="X4541" s="7" t="n"/>
      <c r="Y4541" s="7" t="n"/>
      <c r="Z4541" s="7" t="n"/>
      <c r="AA4541" s="7" t="n"/>
      <c r="AB4541" s="7" t="n"/>
      <c r="AC4541" s="7" t="n"/>
    </row>
    <row r="4542" ht="9.75" customHeight="1" s="12">
      <c r="A4542" s="11" t="inlineStr">
        <is>
          <t>SO - 0003173</t>
        </is>
      </c>
      <c r="B4542" s="11" t="inlineStr">
        <is>
          <t>Online</t>
        </is>
      </c>
      <c r="C4542" s="11" t="inlineStr">
        <is>
          <t>WARE-MKL1006</t>
        </is>
      </c>
      <c r="D4542" s="6" t="n">
        <v>43500</v>
      </c>
      <c r="E4542" s="6" t="n">
        <v>43611</v>
      </c>
      <c r="F4542" s="6" t="n">
        <v>43629</v>
      </c>
      <c r="G4542" s="6" t="n">
        <v>43634</v>
      </c>
      <c r="H4542" s="11" t="inlineStr">
        <is>
          <t>USD</t>
        </is>
      </c>
      <c r="I4542" s="11" t="n">
        <v>17</v>
      </c>
      <c r="J4542" s="11" t="n">
        <v>11</v>
      </c>
      <c r="K4542" s="11" t="n">
        <v>352</v>
      </c>
      <c r="L4542" s="11" t="n">
        <v>27</v>
      </c>
      <c r="M4542" s="11" t="n">
        <v>7</v>
      </c>
      <c r="N4542" s="11" t="n">
        <v>0.1</v>
      </c>
      <c r="O4542" s="7" t="n">
        <v>3470.6</v>
      </c>
      <c r="P4542" s="7" t="n">
        <v>1943.536</v>
      </c>
      <c r="Q4542" s="7">
        <f>text(E4542,"ddd")</f>
        <v/>
      </c>
      <c r="R4542" s="7">
        <f>G4542-F4542</f>
        <v/>
      </c>
      <c r="S4542" s="7">
        <f>E4542-D4542</f>
        <v/>
      </c>
      <c r="T4542" s="7">
        <f>O4542*M4542</f>
        <v/>
      </c>
      <c r="U4542" s="7">
        <f>T4542*N4542</f>
        <v/>
      </c>
      <c r="V4542" s="7">
        <f>T4542-U4542-(P4542*M4542)</f>
        <v/>
      </c>
      <c r="W4542" s="7">
        <f>VLOOKUP(L4542,'Products Sheet'!$A:$B,2,FALSE)</f>
        <v/>
      </c>
      <c r="X4542" s="7" t="n"/>
      <c r="Y4542" s="7" t="n"/>
      <c r="Z4542" s="7" t="n"/>
      <c r="AA4542" s="7" t="n"/>
      <c r="AB4542" s="7" t="n"/>
      <c r="AC4542" s="7" t="n"/>
    </row>
    <row r="4543" ht="9.75" customHeight="1" s="12">
      <c r="A4543" s="11" t="inlineStr">
        <is>
          <t>SO - 0003188</t>
        </is>
      </c>
      <c r="B4543" s="11" t="inlineStr">
        <is>
          <t>Distributor</t>
        </is>
      </c>
      <c r="C4543" s="11" t="inlineStr">
        <is>
          <t>WARE-PUJ1005</t>
        </is>
      </c>
      <c r="D4543" s="6" t="n">
        <v>43500</v>
      </c>
      <c r="E4543" s="6" t="n">
        <v>43612</v>
      </c>
      <c r="F4543" s="6" t="n">
        <v>43632</v>
      </c>
      <c r="G4543" s="6" t="n">
        <v>43641</v>
      </c>
      <c r="H4543" s="11" t="inlineStr">
        <is>
          <t>USD</t>
        </is>
      </c>
      <c r="I4543" s="11" t="n">
        <v>24</v>
      </c>
      <c r="J4543" s="11" t="n">
        <v>50</v>
      </c>
      <c r="K4543" s="11" t="n">
        <v>275</v>
      </c>
      <c r="L4543" s="11" t="n">
        <v>27</v>
      </c>
      <c r="M4543" s="11" t="n">
        <v>8</v>
      </c>
      <c r="N4543" s="11" t="n">
        <v>0.05</v>
      </c>
      <c r="O4543" s="7" t="n">
        <v>2619.7</v>
      </c>
      <c r="P4543" s="7" t="n">
        <v>1047.88</v>
      </c>
      <c r="Q4543" s="7">
        <f>text(E4543,"ddd")</f>
        <v/>
      </c>
      <c r="R4543" s="7">
        <f>G4543-F4543</f>
        <v/>
      </c>
      <c r="S4543" s="7">
        <f>E4543-D4543</f>
        <v/>
      </c>
      <c r="T4543" s="7">
        <f>O4543*M4543</f>
        <v/>
      </c>
      <c r="U4543" s="7">
        <f>T4543*N4543</f>
        <v/>
      </c>
      <c r="V4543" s="7">
        <f>T4543-U4543-(P4543*M4543)</f>
        <v/>
      </c>
      <c r="W4543" s="7">
        <f>VLOOKUP(L4543,'Products Sheet'!$A:$B,2,FALSE)</f>
        <v/>
      </c>
      <c r="X4543" s="7" t="n"/>
      <c r="Y4543" s="7" t="n"/>
      <c r="Z4543" s="7" t="n"/>
      <c r="AA4543" s="7" t="n"/>
      <c r="AB4543" s="7" t="n"/>
      <c r="AC4543" s="7" t="n"/>
    </row>
    <row r="4544" ht="9.75" customHeight="1" s="12">
      <c r="A4544" s="11" t="inlineStr">
        <is>
          <t>SO - 0003333</t>
        </is>
      </c>
      <c r="B4544" s="11" t="inlineStr">
        <is>
          <t>In-Store</t>
        </is>
      </c>
      <c r="C4544" s="11" t="inlineStr">
        <is>
          <t>WARE-NMK1003</t>
        </is>
      </c>
      <c r="D4544" s="6" t="n">
        <v>43500</v>
      </c>
      <c r="E4544" s="6" t="n">
        <v>43628</v>
      </c>
      <c r="F4544" s="6" t="n">
        <v>43656</v>
      </c>
      <c r="G4544" s="6" t="n">
        <v>43660</v>
      </c>
      <c r="H4544" s="11" t="inlineStr">
        <is>
          <t>USD</t>
        </is>
      </c>
      <c r="I4544" s="11" t="n">
        <v>9</v>
      </c>
      <c r="J4544" s="11" t="n">
        <v>4</v>
      </c>
      <c r="K4544" s="11" t="n">
        <v>197</v>
      </c>
      <c r="L4544" s="11" t="n">
        <v>27</v>
      </c>
      <c r="M4544" s="11" t="n">
        <v>2</v>
      </c>
      <c r="N4544" s="11" t="n">
        <v>0.05</v>
      </c>
      <c r="O4544" s="7" t="n">
        <v>5406.900000000001</v>
      </c>
      <c r="P4544" s="7" t="n">
        <v>4487.727</v>
      </c>
      <c r="Q4544" s="7">
        <f>text(E4544,"ddd")</f>
        <v/>
      </c>
      <c r="R4544" s="7">
        <f>G4544-F4544</f>
        <v/>
      </c>
      <c r="S4544" s="7">
        <f>E4544-D4544</f>
        <v/>
      </c>
      <c r="T4544" s="7">
        <f>O4544*M4544</f>
        <v/>
      </c>
      <c r="U4544" s="7">
        <f>T4544*N4544</f>
        <v/>
      </c>
      <c r="V4544" s="7">
        <f>T4544-U4544-(P4544*M4544)</f>
        <v/>
      </c>
      <c r="W4544" s="7">
        <f>VLOOKUP(L4544,'Products Sheet'!$A:$B,2,FALSE)</f>
        <v/>
      </c>
      <c r="X4544" s="7" t="n"/>
      <c r="Y4544" s="7" t="n"/>
      <c r="Z4544" s="7" t="n"/>
      <c r="AA4544" s="7" t="n"/>
      <c r="AB4544" s="7" t="n"/>
      <c r="AC4544" s="7" t="n"/>
    </row>
    <row r="4545" ht="9.75" customHeight="1" s="12">
      <c r="A4545" s="11" t="inlineStr">
        <is>
          <t>SO - 0003359</t>
        </is>
      </c>
      <c r="B4545" s="11" t="inlineStr">
        <is>
          <t>In-Store</t>
        </is>
      </c>
      <c r="C4545" s="11" t="inlineStr">
        <is>
          <t>WARE-PUJ1005</t>
        </is>
      </c>
      <c r="D4545" s="6" t="n">
        <v>43500</v>
      </c>
      <c r="E4545" s="6" t="n">
        <v>43631</v>
      </c>
      <c r="F4545" s="6" t="n">
        <v>43652</v>
      </c>
      <c r="G4545" s="6" t="n">
        <v>43661</v>
      </c>
      <c r="H4545" s="11" t="inlineStr">
        <is>
          <t>USD</t>
        </is>
      </c>
      <c r="I4545" s="11" t="n">
        <v>5</v>
      </c>
      <c r="J4545" s="11" t="n">
        <v>24</v>
      </c>
      <c r="K4545" s="11" t="n">
        <v>269</v>
      </c>
      <c r="L4545" s="11" t="n">
        <v>27</v>
      </c>
      <c r="M4545" s="11" t="n">
        <v>7</v>
      </c>
      <c r="N4545" s="11" t="n">
        <v>0.05</v>
      </c>
      <c r="O4545" s="7" t="n">
        <v>3812.3</v>
      </c>
      <c r="P4545" s="7" t="n">
        <v>2592.364</v>
      </c>
      <c r="Q4545" s="7">
        <f>text(E4545,"ddd")</f>
        <v/>
      </c>
      <c r="R4545" s="7">
        <f>G4545-F4545</f>
        <v/>
      </c>
      <c r="S4545" s="7">
        <f>E4545-D4545</f>
        <v/>
      </c>
      <c r="T4545" s="7">
        <f>O4545*M4545</f>
        <v/>
      </c>
      <c r="U4545" s="7">
        <f>T4545*N4545</f>
        <v/>
      </c>
      <c r="V4545" s="7">
        <f>T4545-U4545-(P4545*M4545)</f>
        <v/>
      </c>
      <c r="W4545" s="7">
        <f>VLOOKUP(L4545,'Products Sheet'!$A:$B,2,FALSE)</f>
        <v/>
      </c>
      <c r="X4545" s="7" t="n"/>
      <c r="Y4545" s="7" t="n"/>
      <c r="Z4545" s="7" t="n"/>
      <c r="AA4545" s="7" t="n"/>
      <c r="AB4545" s="7" t="n"/>
      <c r="AC4545" s="7" t="n"/>
    </row>
    <row r="4546" ht="9.75" customHeight="1" s="12">
      <c r="A4546" s="11" t="inlineStr">
        <is>
          <t>SO - 0003363</t>
        </is>
      </c>
      <c r="B4546" s="11" t="inlineStr">
        <is>
          <t>Online</t>
        </is>
      </c>
      <c r="C4546" s="11" t="inlineStr">
        <is>
          <t>WARE-XYS1001</t>
        </is>
      </c>
      <c r="D4546" s="6" t="n">
        <v>43500</v>
      </c>
      <c r="E4546" s="6" t="n">
        <v>43633</v>
      </c>
      <c r="F4546" s="6" t="n">
        <v>43646</v>
      </c>
      <c r="G4546" s="6" t="n">
        <v>43652</v>
      </c>
      <c r="H4546" s="11" t="inlineStr">
        <is>
          <t>USD</t>
        </is>
      </c>
      <c r="I4546" s="11" t="n">
        <v>14</v>
      </c>
      <c r="J4546" s="11" t="n">
        <v>12</v>
      </c>
      <c r="K4546" s="11" t="n">
        <v>49</v>
      </c>
      <c r="L4546" s="11" t="n">
        <v>27</v>
      </c>
      <c r="M4546" s="11" t="n">
        <v>7</v>
      </c>
      <c r="N4546" s="11" t="n">
        <v>0.1</v>
      </c>
      <c r="O4546" s="7" t="n">
        <v>864.3000000000001</v>
      </c>
      <c r="P4546" s="7" t="n">
        <v>509.937</v>
      </c>
      <c r="Q4546" s="7">
        <f>text(E4546,"ddd")</f>
        <v/>
      </c>
      <c r="R4546" s="7">
        <f>G4546-F4546</f>
        <v/>
      </c>
      <c r="S4546" s="7">
        <f>E4546-D4546</f>
        <v/>
      </c>
      <c r="T4546" s="7">
        <f>O4546*M4546</f>
        <v/>
      </c>
      <c r="U4546" s="7">
        <f>T4546*N4546</f>
        <v/>
      </c>
      <c r="V4546" s="7">
        <f>T4546-U4546-(P4546*M4546)</f>
        <v/>
      </c>
      <c r="W4546" s="7">
        <f>VLOOKUP(L4546,'Products Sheet'!$A:$B,2,FALSE)</f>
        <v/>
      </c>
      <c r="X4546" s="7" t="n"/>
      <c r="Y4546" s="7" t="n"/>
      <c r="Z4546" s="7" t="n"/>
      <c r="AA4546" s="7" t="n"/>
      <c r="AB4546" s="7" t="n"/>
      <c r="AC4546" s="7" t="n"/>
    </row>
    <row r="4547" ht="9.75" customHeight="1" s="12">
      <c r="A4547" s="11" t="inlineStr">
        <is>
          <t>SO - 0003376</t>
        </is>
      </c>
      <c r="B4547" s="11" t="inlineStr">
        <is>
          <t>In-Store</t>
        </is>
      </c>
      <c r="C4547" s="11" t="inlineStr">
        <is>
          <t>WARE-XYS1001</t>
        </is>
      </c>
      <c r="D4547" s="6" t="n">
        <v>43500</v>
      </c>
      <c r="E4547" s="6" t="n">
        <v>43634</v>
      </c>
      <c r="F4547" s="6" t="n">
        <v>43652</v>
      </c>
      <c r="G4547" s="6" t="n">
        <v>43660</v>
      </c>
      <c r="H4547" s="11" t="inlineStr">
        <is>
          <t>USD</t>
        </is>
      </c>
      <c r="I4547" s="11" t="n">
        <v>9</v>
      </c>
      <c r="J4547" s="11" t="n">
        <v>41</v>
      </c>
      <c r="K4547" s="11" t="n">
        <v>8</v>
      </c>
      <c r="L4547" s="11" t="n">
        <v>27</v>
      </c>
      <c r="M4547" s="11" t="n">
        <v>8</v>
      </c>
      <c r="N4547" s="11" t="n">
        <v>0.2</v>
      </c>
      <c r="O4547" s="7" t="n">
        <v>187.6</v>
      </c>
      <c r="P4547" s="7" t="n">
        <v>138.824</v>
      </c>
      <c r="Q4547" s="7">
        <f>text(E4547,"ddd")</f>
        <v/>
      </c>
      <c r="R4547" s="7">
        <f>G4547-F4547</f>
        <v/>
      </c>
      <c r="S4547" s="7">
        <f>E4547-D4547</f>
        <v/>
      </c>
      <c r="T4547" s="7">
        <f>O4547*M4547</f>
        <v/>
      </c>
      <c r="U4547" s="7">
        <f>T4547*N4547</f>
        <v/>
      </c>
      <c r="V4547" s="7">
        <f>T4547-U4547-(P4547*M4547)</f>
        <v/>
      </c>
      <c r="W4547" s="7">
        <f>VLOOKUP(L4547,'Products Sheet'!$A:$B,2,FALSE)</f>
        <v/>
      </c>
      <c r="X4547" s="7" t="n"/>
      <c r="Y4547" s="7" t="n"/>
      <c r="Z4547" s="7" t="n"/>
      <c r="AA4547" s="7" t="n"/>
      <c r="AB4547" s="7" t="n"/>
      <c r="AC4547" s="7" t="n"/>
    </row>
    <row r="4548" ht="9.75" customHeight="1" s="12">
      <c r="A4548" s="11" t="inlineStr">
        <is>
          <t>SO - 0003395</t>
        </is>
      </c>
      <c r="B4548" s="11" t="inlineStr">
        <is>
          <t>Online</t>
        </is>
      </c>
      <c r="C4548" s="11" t="inlineStr">
        <is>
          <t>WARE-NBV1002</t>
        </is>
      </c>
      <c r="D4548" s="6" t="n">
        <v>43500</v>
      </c>
      <c r="E4548" s="6" t="n">
        <v>43637</v>
      </c>
      <c r="F4548" s="6" t="n">
        <v>43663</v>
      </c>
      <c r="G4548" s="6" t="n">
        <v>43670</v>
      </c>
      <c r="H4548" s="11" t="inlineStr">
        <is>
          <t>USD</t>
        </is>
      </c>
      <c r="I4548" s="11" t="n">
        <v>15</v>
      </c>
      <c r="J4548" s="11" t="n">
        <v>31</v>
      </c>
      <c r="K4548" s="11" t="n">
        <v>59</v>
      </c>
      <c r="L4548" s="11" t="n">
        <v>27</v>
      </c>
      <c r="M4548" s="11" t="n">
        <v>4</v>
      </c>
      <c r="N4548" s="11" t="n">
        <v>0.4</v>
      </c>
      <c r="O4548" s="7" t="n">
        <v>1748.7</v>
      </c>
      <c r="P4548" s="7" t="n">
        <v>1294.038</v>
      </c>
      <c r="Q4548" s="7">
        <f>text(E4548,"ddd")</f>
        <v/>
      </c>
      <c r="R4548" s="7">
        <f>G4548-F4548</f>
        <v/>
      </c>
      <c r="S4548" s="7">
        <f>E4548-D4548</f>
        <v/>
      </c>
      <c r="T4548" s="7">
        <f>O4548*M4548</f>
        <v/>
      </c>
      <c r="U4548" s="7">
        <f>T4548*N4548</f>
        <v/>
      </c>
      <c r="V4548" s="7">
        <f>T4548-U4548-(P4548*M4548)</f>
        <v/>
      </c>
      <c r="W4548" s="7">
        <f>VLOOKUP(L4548,'Products Sheet'!$A:$B,2,FALSE)</f>
        <v/>
      </c>
      <c r="X4548" s="7" t="n"/>
      <c r="Y4548" s="7" t="n"/>
      <c r="Z4548" s="7" t="n"/>
      <c r="AA4548" s="7" t="n"/>
      <c r="AB4548" s="7" t="n"/>
      <c r="AC4548" s="7" t="n"/>
    </row>
    <row r="4549" ht="9.75" customHeight="1" s="12">
      <c r="A4549" s="11" t="inlineStr">
        <is>
          <t>SO - 0003416</t>
        </is>
      </c>
      <c r="B4549" s="11" t="inlineStr">
        <is>
          <t>In-Store</t>
        </is>
      </c>
      <c r="C4549" s="11" t="inlineStr">
        <is>
          <t>WARE-PUJ1005</t>
        </is>
      </c>
      <c r="D4549" s="6" t="n">
        <v>43500</v>
      </c>
      <c r="E4549" s="6" t="n">
        <v>43640</v>
      </c>
      <c r="F4549" s="6" t="n">
        <v>43651</v>
      </c>
      <c r="G4549" s="6" t="n">
        <v>43658</v>
      </c>
      <c r="H4549" s="11" t="inlineStr">
        <is>
          <t>USD</t>
        </is>
      </c>
      <c r="I4549" s="11" t="n">
        <v>9</v>
      </c>
      <c r="J4549" s="11" t="n">
        <v>22</v>
      </c>
      <c r="K4549" s="11" t="n">
        <v>328</v>
      </c>
      <c r="L4549" s="11" t="n">
        <v>27</v>
      </c>
      <c r="M4549" s="11" t="n">
        <v>3</v>
      </c>
      <c r="N4549" s="11" t="n">
        <v>0.3</v>
      </c>
      <c r="O4549" s="7" t="n">
        <v>3926.2</v>
      </c>
      <c r="P4549" s="7" t="n">
        <v>3258.746</v>
      </c>
      <c r="Q4549" s="7">
        <f>text(E4549,"ddd")</f>
        <v/>
      </c>
      <c r="R4549" s="7">
        <f>G4549-F4549</f>
        <v/>
      </c>
      <c r="S4549" s="7">
        <f>E4549-D4549</f>
        <v/>
      </c>
      <c r="T4549" s="7">
        <f>O4549*M4549</f>
        <v/>
      </c>
      <c r="U4549" s="7">
        <f>T4549*N4549</f>
        <v/>
      </c>
      <c r="V4549" s="7">
        <f>T4549-U4549-(P4549*M4549)</f>
        <v/>
      </c>
      <c r="W4549" s="7">
        <f>VLOOKUP(L4549,'Products Sheet'!$A:$B,2,FALSE)</f>
        <v/>
      </c>
      <c r="X4549" s="7" t="n"/>
      <c r="Y4549" s="7" t="n"/>
      <c r="Z4549" s="7" t="n"/>
      <c r="AA4549" s="7" t="n"/>
      <c r="AB4549" s="7" t="n"/>
      <c r="AC4549" s="7" t="n"/>
    </row>
    <row r="4550" ht="9.75" customHeight="1" s="12">
      <c r="A4550" s="11" t="inlineStr">
        <is>
          <t>SO - 0003433</t>
        </is>
      </c>
      <c r="B4550" s="11" t="inlineStr">
        <is>
          <t>In-Store</t>
        </is>
      </c>
      <c r="C4550" s="11" t="inlineStr">
        <is>
          <t>WARE-NMK1003</t>
        </is>
      </c>
      <c r="D4550" s="6" t="n">
        <v>43500</v>
      </c>
      <c r="E4550" s="6" t="n">
        <v>43642</v>
      </c>
      <c r="F4550" s="6" t="n">
        <v>43666</v>
      </c>
      <c r="G4550" s="6" t="n">
        <v>43672</v>
      </c>
      <c r="H4550" s="11" t="inlineStr">
        <is>
          <t>USD</t>
        </is>
      </c>
      <c r="I4550" s="11" t="n">
        <v>7</v>
      </c>
      <c r="J4550" s="11" t="n">
        <v>30</v>
      </c>
      <c r="K4550" s="11" t="n">
        <v>149</v>
      </c>
      <c r="L4550" s="11" t="n">
        <v>27</v>
      </c>
      <c r="M4550" s="11" t="n">
        <v>8</v>
      </c>
      <c r="N4550" s="11" t="n">
        <v>0.15</v>
      </c>
      <c r="O4550" s="7" t="n">
        <v>227.8</v>
      </c>
      <c r="P4550" s="7" t="n">
        <v>154.904</v>
      </c>
      <c r="Q4550" s="7">
        <f>text(E4550,"ddd")</f>
        <v/>
      </c>
      <c r="R4550" s="7">
        <f>G4550-F4550</f>
        <v/>
      </c>
      <c r="S4550" s="7">
        <f>E4550-D4550</f>
        <v/>
      </c>
      <c r="T4550" s="7">
        <f>O4550*M4550</f>
        <v/>
      </c>
      <c r="U4550" s="7">
        <f>T4550*N4550</f>
        <v/>
      </c>
      <c r="V4550" s="7">
        <f>T4550-U4550-(P4550*M4550)</f>
        <v/>
      </c>
      <c r="W4550" s="7">
        <f>VLOOKUP(L4550,'Products Sheet'!$A:$B,2,FALSE)</f>
        <v/>
      </c>
      <c r="X4550" s="7" t="n"/>
      <c r="Y4550" s="7" t="n"/>
      <c r="Z4550" s="7" t="n"/>
      <c r="AA4550" s="7" t="n"/>
      <c r="AB4550" s="7" t="n"/>
      <c r="AC4550" s="7" t="n"/>
    </row>
    <row r="4551" ht="9.75" customHeight="1" s="12">
      <c r="A4551" s="11" t="inlineStr">
        <is>
          <t>SO - 0003438</t>
        </is>
      </c>
      <c r="B4551" s="11" t="inlineStr">
        <is>
          <t>Online</t>
        </is>
      </c>
      <c r="C4551" s="11" t="inlineStr">
        <is>
          <t>WARE-MKL1006</t>
        </is>
      </c>
      <c r="D4551" s="6" t="n">
        <v>43500</v>
      </c>
      <c r="E4551" s="6" t="n">
        <v>43643</v>
      </c>
      <c r="F4551" s="6" t="n">
        <v>43651</v>
      </c>
      <c r="G4551" s="6" t="n">
        <v>43658</v>
      </c>
      <c r="H4551" s="11" t="inlineStr">
        <is>
          <t>USD</t>
        </is>
      </c>
      <c r="I4551" s="11" t="n">
        <v>14</v>
      </c>
      <c r="J4551" s="11" t="n">
        <v>45</v>
      </c>
      <c r="K4551" s="11" t="n">
        <v>345</v>
      </c>
      <c r="L4551" s="11" t="n">
        <v>27</v>
      </c>
      <c r="M4551" s="11" t="n">
        <v>4</v>
      </c>
      <c r="N4551" s="11" t="n">
        <v>0.1</v>
      </c>
      <c r="O4551" s="7" t="n">
        <v>5272.900000000001</v>
      </c>
      <c r="P4551" s="7" t="n">
        <v>3849.217</v>
      </c>
      <c r="Q4551" s="7">
        <f>text(E4551,"ddd")</f>
        <v/>
      </c>
      <c r="R4551" s="7">
        <f>G4551-F4551</f>
        <v/>
      </c>
      <c r="S4551" s="7">
        <f>E4551-D4551</f>
        <v/>
      </c>
      <c r="T4551" s="7">
        <f>O4551*M4551</f>
        <v/>
      </c>
      <c r="U4551" s="7">
        <f>T4551*N4551</f>
        <v/>
      </c>
      <c r="V4551" s="7">
        <f>T4551-U4551-(P4551*M4551)</f>
        <v/>
      </c>
      <c r="W4551" s="7">
        <f>VLOOKUP(L4551,'Products Sheet'!$A:$B,2,FALSE)</f>
        <v/>
      </c>
      <c r="X4551" s="7" t="n"/>
      <c r="Y4551" s="7" t="n"/>
      <c r="Z4551" s="7" t="n"/>
      <c r="AA4551" s="7" t="n"/>
      <c r="AB4551" s="7" t="n"/>
      <c r="AC4551" s="7" t="n"/>
    </row>
    <row r="4552" ht="9.75" customHeight="1" s="12">
      <c r="A4552" s="11" t="inlineStr">
        <is>
          <t>SO - 0003499</t>
        </is>
      </c>
      <c r="B4552" s="11" t="inlineStr">
        <is>
          <t>In-Store</t>
        </is>
      </c>
      <c r="C4552" s="11" t="inlineStr">
        <is>
          <t>WARE-UHY1004</t>
        </is>
      </c>
      <c r="D4552" s="6" t="n">
        <v>43500</v>
      </c>
      <c r="E4552" s="6" t="n">
        <v>43650</v>
      </c>
      <c r="F4552" s="6" t="n">
        <v>43659</v>
      </c>
      <c r="G4552" s="6" t="n">
        <v>43661</v>
      </c>
      <c r="H4552" s="11" t="inlineStr">
        <is>
          <t>USD</t>
        </is>
      </c>
      <c r="I4552" s="11" t="n">
        <v>7</v>
      </c>
      <c r="J4552" s="11" t="n">
        <v>1</v>
      </c>
      <c r="K4552" s="11" t="n">
        <v>211</v>
      </c>
      <c r="L4552" s="11" t="n">
        <v>27</v>
      </c>
      <c r="M4552" s="11" t="n">
        <v>4</v>
      </c>
      <c r="N4552" s="11" t="n">
        <v>0.05</v>
      </c>
      <c r="O4552" s="7" t="n">
        <v>1172.5</v>
      </c>
      <c r="P4552" s="7" t="n">
        <v>914.5500000000001</v>
      </c>
      <c r="Q4552" s="7">
        <f>text(E4552,"ddd")</f>
        <v/>
      </c>
      <c r="R4552" s="7">
        <f>G4552-F4552</f>
        <v/>
      </c>
      <c r="S4552" s="7">
        <f>E4552-D4552</f>
        <v/>
      </c>
      <c r="T4552" s="7">
        <f>O4552*M4552</f>
        <v/>
      </c>
      <c r="U4552" s="7">
        <f>T4552*N4552</f>
        <v/>
      </c>
      <c r="V4552" s="7">
        <f>T4552-U4552-(P4552*M4552)</f>
        <v/>
      </c>
      <c r="W4552" s="7">
        <f>VLOOKUP(L4552,'Products Sheet'!$A:$B,2,FALSE)</f>
        <v/>
      </c>
      <c r="X4552" s="7" t="n"/>
      <c r="Y4552" s="7" t="n"/>
      <c r="Z4552" s="7" t="n"/>
      <c r="AA4552" s="7" t="n"/>
      <c r="AB4552" s="7" t="n"/>
      <c r="AC4552" s="7" t="n"/>
    </row>
    <row r="4553" ht="9.75" customHeight="1" s="12">
      <c r="A4553" s="11" t="inlineStr">
        <is>
          <t>SO - 0003552</t>
        </is>
      </c>
      <c r="B4553" s="11" t="inlineStr">
        <is>
          <t>Distributor</t>
        </is>
      </c>
      <c r="C4553" s="11" t="inlineStr">
        <is>
          <t>WARE-MKL1006</t>
        </is>
      </c>
      <c r="D4553" s="6" t="n">
        <v>43500</v>
      </c>
      <c r="E4553" s="6" t="n">
        <v>43657</v>
      </c>
      <c r="F4553" s="6" t="n">
        <v>43672</v>
      </c>
      <c r="G4553" s="6" t="n">
        <v>43676</v>
      </c>
      <c r="H4553" s="11" t="inlineStr">
        <is>
          <t>USD</t>
        </is>
      </c>
      <c r="I4553" s="11" t="n">
        <v>25</v>
      </c>
      <c r="J4553" s="11" t="n">
        <v>37</v>
      </c>
      <c r="K4553" s="11" t="n">
        <v>343</v>
      </c>
      <c r="L4553" s="11" t="n">
        <v>27</v>
      </c>
      <c r="M4553" s="11" t="n">
        <v>2</v>
      </c>
      <c r="N4553" s="11" t="n">
        <v>0.05</v>
      </c>
      <c r="O4553" s="7" t="n">
        <v>844.2</v>
      </c>
      <c r="P4553" s="7" t="n">
        <v>616.266</v>
      </c>
      <c r="Q4553" s="7">
        <f>text(E4553,"ddd")</f>
        <v/>
      </c>
      <c r="R4553" s="7">
        <f>G4553-F4553</f>
        <v/>
      </c>
      <c r="S4553" s="7">
        <f>E4553-D4553</f>
        <v/>
      </c>
      <c r="T4553" s="7">
        <f>O4553*M4553</f>
        <v/>
      </c>
      <c r="U4553" s="7">
        <f>T4553*N4553</f>
        <v/>
      </c>
      <c r="V4553" s="7">
        <f>T4553-U4553-(P4553*M4553)</f>
        <v/>
      </c>
      <c r="W4553" s="7">
        <f>VLOOKUP(L4553,'Products Sheet'!$A:$B,2,FALSE)</f>
        <v/>
      </c>
      <c r="X4553" s="7" t="n"/>
      <c r="Y4553" s="7" t="n"/>
      <c r="Z4553" s="7" t="n"/>
      <c r="AA4553" s="7" t="n"/>
      <c r="AB4553" s="7" t="n"/>
      <c r="AC4553" s="7" t="n"/>
    </row>
    <row r="4554" ht="9.75" customHeight="1" s="12">
      <c r="A4554" s="11" t="inlineStr">
        <is>
          <t>SO - 0003592</t>
        </is>
      </c>
      <c r="B4554" s="11" t="inlineStr">
        <is>
          <t>In-Store</t>
        </is>
      </c>
      <c r="C4554" s="11" t="inlineStr">
        <is>
          <t>WARE-NMK1003</t>
        </is>
      </c>
      <c r="D4554" s="6" t="n">
        <v>43600</v>
      </c>
      <c r="E4554" s="6" t="n">
        <v>43663</v>
      </c>
      <c r="F4554" s="6" t="n">
        <v>43681</v>
      </c>
      <c r="G4554" s="6" t="n">
        <v>43685</v>
      </c>
      <c r="H4554" s="11" t="inlineStr">
        <is>
          <t>USD</t>
        </is>
      </c>
      <c r="I4554" s="11" t="n">
        <v>3</v>
      </c>
      <c r="J4554" s="11" t="n">
        <v>1</v>
      </c>
      <c r="K4554" s="11" t="n">
        <v>89</v>
      </c>
      <c r="L4554" s="11" t="n">
        <v>27</v>
      </c>
      <c r="M4554" s="11" t="n">
        <v>2</v>
      </c>
      <c r="N4554" s="11" t="n">
        <v>0.15</v>
      </c>
      <c r="O4554" s="7" t="n">
        <v>3021.7</v>
      </c>
      <c r="P4554" s="7" t="n">
        <v>1269.114</v>
      </c>
      <c r="Q4554" s="7">
        <f>text(E4554,"ddd")</f>
        <v/>
      </c>
      <c r="R4554" s="7">
        <f>G4554-F4554</f>
        <v/>
      </c>
      <c r="S4554" s="7">
        <f>E4554-D4554</f>
        <v/>
      </c>
      <c r="T4554" s="7">
        <f>O4554*M4554</f>
        <v/>
      </c>
      <c r="U4554" s="7">
        <f>T4554*N4554</f>
        <v/>
      </c>
      <c r="V4554" s="7">
        <f>T4554-U4554-(P4554*M4554)</f>
        <v/>
      </c>
      <c r="W4554" s="7">
        <f>VLOOKUP(L4554,'Products Sheet'!$A:$B,2,FALSE)</f>
        <v/>
      </c>
      <c r="X4554" s="7" t="n"/>
      <c r="Y4554" s="7" t="n"/>
      <c r="Z4554" s="7" t="n"/>
      <c r="AA4554" s="7" t="n"/>
      <c r="AB4554" s="7" t="n"/>
      <c r="AC4554" s="7" t="n"/>
    </row>
    <row r="4555" ht="9.75" customHeight="1" s="12">
      <c r="A4555" s="11" t="inlineStr">
        <is>
          <t>SO - 0003621</t>
        </is>
      </c>
      <c r="B4555" s="11" t="inlineStr">
        <is>
          <t>Online</t>
        </is>
      </c>
      <c r="C4555" s="11" t="inlineStr">
        <is>
          <t>WARE-NMK1003</t>
        </is>
      </c>
      <c r="D4555" s="6" t="n">
        <v>43500</v>
      </c>
      <c r="E4555" s="6" t="n">
        <v>43666</v>
      </c>
      <c r="F4555" s="6" t="n">
        <v>43674</v>
      </c>
      <c r="G4555" s="6" t="n">
        <v>43683</v>
      </c>
      <c r="H4555" s="11" t="inlineStr">
        <is>
          <t>USD</t>
        </is>
      </c>
      <c r="I4555" s="11" t="n">
        <v>18</v>
      </c>
      <c r="J4555" s="11" t="n">
        <v>19</v>
      </c>
      <c r="K4555" s="11" t="n">
        <v>139</v>
      </c>
      <c r="L4555" s="11" t="n">
        <v>27</v>
      </c>
      <c r="M4555" s="11" t="n">
        <v>1</v>
      </c>
      <c r="N4555" s="11" t="n">
        <v>0.075</v>
      </c>
      <c r="O4555" s="7" t="n">
        <v>3852.5</v>
      </c>
      <c r="P4555" s="7" t="n">
        <v>2465.6</v>
      </c>
      <c r="Q4555" s="7">
        <f>text(E4555,"ddd")</f>
        <v/>
      </c>
      <c r="R4555" s="7">
        <f>G4555-F4555</f>
        <v/>
      </c>
      <c r="S4555" s="7">
        <f>E4555-D4555</f>
        <v/>
      </c>
      <c r="T4555" s="7">
        <f>O4555*M4555</f>
        <v/>
      </c>
      <c r="U4555" s="7">
        <f>T4555*N4555</f>
        <v/>
      </c>
      <c r="V4555" s="7">
        <f>T4555-U4555-(P4555*M4555)</f>
        <v/>
      </c>
      <c r="W4555" s="7">
        <f>VLOOKUP(L4555,'Products Sheet'!$A:$B,2,FALSE)</f>
        <v/>
      </c>
      <c r="X4555" s="7" t="n"/>
      <c r="Y4555" s="7" t="n"/>
      <c r="Z4555" s="7" t="n"/>
      <c r="AA4555" s="7" t="n"/>
      <c r="AB4555" s="7" t="n"/>
      <c r="AC4555" s="7" t="n"/>
    </row>
    <row r="4556" ht="9.75" customHeight="1" s="12">
      <c r="A4556" s="11" t="inlineStr">
        <is>
          <t>SO - 0003632</t>
        </is>
      </c>
      <c r="B4556" s="11" t="inlineStr">
        <is>
          <t>In-Store</t>
        </is>
      </c>
      <c r="C4556" s="11" t="inlineStr">
        <is>
          <t>WARE-NMK1003</t>
        </is>
      </c>
      <c r="D4556" s="6" t="n">
        <v>43600</v>
      </c>
      <c r="E4556" s="6" t="n">
        <v>43667</v>
      </c>
      <c r="F4556" s="6" t="n">
        <v>43679</v>
      </c>
      <c r="G4556" s="6" t="n">
        <v>43680</v>
      </c>
      <c r="H4556" s="11" t="inlineStr">
        <is>
          <t>USD</t>
        </is>
      </c>
      <c r="I4556" s="11" t="n">
        <v>9</v>
      </c>
      <c r="J4556" s="11" t="n">
        <v>29</v>
      </c>
      <c r="K4556" s="11" t="n">
        <v>175</v>
      </c>
      <c r="L4556" s="11" t="n">
        <v>27</v>
      </c>
      <c r="M4556" s="11" t="n">
        <v>4</v>
      </c>
      <c r="N4556" s="11" t="n">
        <v>0.075</v>
      </c>
      <c r="O4556" s="7" t="n">
        <v>3597.9</v>
      </c>
      <c r="P4556" s="7" t="n">
        <v>2698.425</v>
      </c>
      <c r="Q4556" s="7">
        <f>text(E4556,"ddd")</f>
        <v/>
      </c>
      <c r="R4556" s="7">
        <f>G4556-F4556</f>
        <v/>
      </c>
      <c r="S4556" s="7">
        <f>E4556-D4556</f>
        <v/>
      </c>
      <c r="T4556" s="7">
        <f>O4556*M4556</f>
        <v/>
      </c>
      <c r="U4556" s="7">
        <f>T4556*N4556</f>
        <v/>
      </c>
      <c r="V4556" s="7">
        <f>T4556-U4556-(P4556*M4556)</f>
        <v/>
      </c>
      <c r="W4556" s="7">
        <f>VLOOKUP(L4556,'Products Sheet'!$A:$B,2,FALSE)</f>
        <v/>
      </c>
      <c r="X4556" s="7" t="n"/>
      <c r="Y4556" s="7" t="n"/>
      <c r="Z4556" s="7" t="n"/>
      <c r="AA4556" s="7" t="n"/>
      <c r="AB4556" s="7" t="n"/>
      <c r="AC4556" s="7" t="n"/>
    </row>
    <row r="4557" ht="9.75" customHeight="1" s="12">
      <c r="A4557" s="11" t="inlineStr">
        <is>
          <t>SO - 0003690</t>
        </is>
      </c>
      <c r="B4557" s="11" t="inlineStr">
        <is>
          <t>Online</t>
        </is>
      </c>
      <c r="C4557" s="11" t="inlineStr">
        <is>
          <t>WARE-NMK1003</t>
        </is>
      </c>
      <c r="D4557" s="6" t="n">
        <v>43500</v>
      </c>
      <c r="E4557" s="6" t="n">
        <v>43674</v>
      </c>
      <c r="F4557" s="6" t="n">
        <v>43680</v>
      </c>
      <c r="G4557" s="6" t="n">
        <v>43690</v>
      </c>
      <c r="H4557" s="11" t="inlineStr">
        <is>
          <t>USD</t>
        </is>
      </c>
      <c r="I4557" s="11" t="n">
        <v>14</v>
      </c>
      <c r="J4557" s="11" t="n">
        <v>37</v>
      </c>
      <c r="K4557" s="11" t="n">
        <v>147</v>
      </c>
      <c r="L4557" s="11" t="n">
        <v>27</v>
      </c>
      <c r="M4557" s="11" t="n">
        <v>2</v>
      </c>
      <c r="N4557" s="11" t="n">
        <v>0.15</v>
      </c>
      <c r="O4557" s="7" t="n">
        <v>3999.9</v>
      </c>
      <c r="P4557" s="7" t="n">
        <v>2279.943</v>
      </c>
      <c r="Q4557" s="7">
        <f>text(E4557,"ddd")</f>
        <v/>
      </c>
      <c r="R4557" s="7">
        <f>G4557-F4557</f>
        <v/>
      </c>
      <c r="S4557" s="7">
        <f>E4557-D4557</f>
        <v/>
      </c>
      <c r="T4557" s="7">
        <f>O4557*M4557</f>
        <v/>
      </c>
      <c r="U4557" s="7">
        <f>T4557*N4557</f>
        <v/>
      </c>
      <c r="V4557" s="7">
        <f>T4557-U4557-(P4557*M4557)</f>
        <v/>
      </c>
      <c r="W4557" s="7">
        <f>VLOOKUP(L4557,'Products Sheet'!$A:$B,2,FALSE)</f>
        <v/>
      </c>
      <c r="X4557" s="7" t="n"/>
      <c r="Y4557" s="7" t="n"/>
      <c r="Z4557" s="7" t="n"/>
      <c r="AA4557" s="7" t="n"/>
      <c r="AB4557" s="7" t="n"/>
      <c r="AC4557" s="7" t="n"/>
    </row>
    <row r="4558" ht="9.75" customHeight="1" s="12">
      <c r="A4558" s="11" t="inlineStr">
        <is>
          <t>SO - 0003715</t>
        </is>
      </c>
      <c r="B4558" s="11" t="inlineStr">
        <is>
          <t>Online</t>
        </is>
      </c>
      <c r="C4558" s="11" t="inlineStr">
        <is>
          <t>WARE-NMK1003</t>
        </is>
      </c>
      <c r="D4558" s="6" t="n">
        <v>43600</v>
      </c>
      <c r="E4558" s="6" t="n">
        <v>43677</v>
      </c>
      <c r="F4558" s="6" t="n">
        <v>43689</v>
      </c>
      <c r="G4558" s="6" t="n">
        <v>43694</v>
      </c>
      <c r="H4558" s="11" t="inlineStr">
        <is>
          <t>USD</t>
        </is>
      </c>
      <c r="I4558" s="11" t="n">
        <v>17</v>
      </c>
      <c r="J4558" s="11" t="n">
        <v>22</v>
      </c>
      <c r="K4558" s="11" t="n">
        <v>93</v>
      </c>
      <c r="L4558" s="11" t="n">
        <v>27</v>
      </c>
      <c r="M4558" s="11" t="n">
        <v>6</v>
      </c>
      <c r="N4558" s="11" t="n">
        <v>0.15</v>
      </c>
      <c r="O4558" s="7" t="n">
        <v>1085.4</v>
      </c>
      <c r="P4558" s="7" t="n">
        <v>857.4660000000001</v>
      </c>
      <c r="Q4558" s="7">
        <f>text(E4558,"ddd")</f>
        <v/>
      </c>
      <c r="R4558" s="7">
        <f>G4558-F4558</f>
        <v/>
      </c>
      <c r="S4558" s="7">
        <f>E4558-D4558</f>
        <v/>
      </c>
      <c r="T4558" s="7">
        <f>O4558*M4558</f>
        <v/>
      </c>
      <c r="U4558" s="7">
        <f>T4558*N4558</f>
        <v/>
      </c>
      <c r="V4558" s="7">
        <f>T4558-U4558-(P4558*M4558)</f>
        <v/>
      </c>
      <c r="W4558" s="7">
        <f>VLOOKUP(L4558,'Products Sheet'!$A:$B,2,FALSE)</f>
        <v/>
      </c>
      <c r="X4558" s="7" t="n"/>
      <c r="Y4558" s="7" t="n"/>
      <c r="Z4558" s="7" t="n"/>
      <c r="AA4558" s="7" t="n"/>
      <c r="AB4558" s="7" t="n"/>
      <c r="AC4558" s="7" t="n"/>
    </row>
    <row r="4559" ht="9.75" customHeight="1" s="12">
      <c r="A4559" s="11" t="inlineStr">
        <is>
          <t>SO - 0003957</t>
        </is>
      </c>
      <c r="B4559" s="11" t="inlineStr">
        <is>
          <t>Distributor</t>
        </is>
      </c>
      <c r="C4559" s="11" t="inlineStr">
        <is>
          <t>WARE-NMK1003</t>
        </is>
      </c>
      <c r="D4559" s="6" t="n">
        <v>43600</v>
      </c>
      <c r="E4559" s="6" t="n">
        <v>43705</v>
      </c>
      <c r="F4559" s="6" t="n">
        <v>43721</v>
      </c>
      <c r="G4559" s="6" t="n">
        <v>43730</v>
      </c>
      <c r="H4559" s="11" t="inlineStr">
        <is>
          <t>USD</t>
        </is>
      </c>
      <c r="I4559" s="11" t="n">
        <v>21</v>
      </c>
      <c r="J4559" s="11" t="n">
        <v>1</v>
      </c>
      <c r="K4559" s="11" t="n">
        <v>95</v>
      </c>
      <c r="L4559" s="11" t="n">
        <v>27</v>
      </c>
      <c r="M4559" s="11" t="n">
        <v>3</v>
      </c>
      <c r="N4559" s="11" t="n">
        <v>0.05</v>
      </c>
      <c r="O4559" s="7" t="n">
        <v>3879.3</v>
      </c>
      <c r="P4559" s="7" t="n">
        <v>2366.373</v>
      </c>
      <c r="Q4559" s="7">
        <f>text(E4559,"ddd")</f>
        <v/>
      </c>
      <c r="R4559" s="7">
        <f>G4559-F4559</f>
        <v/>
      </c>
      <c r="S4559" s="7">
        <f>E4559-D4559</f>
        <v/>
      </c>
      <c r="T4559" s="7">
        <f>O4559*M4559</f>
        <v/>
      </c>
      <c r="U4559" s="7">
        <f>T4559*N4559</f>
        <v/>
      </c>
      <c r="V4559" s="7">
        <f>T4559-U4559-(P4559*M4559)</f>
        <v/>
      </c>
      <c r="W4559" s="7">
        <f>VLOOKUP(L4559,'Products Sheet'!$A:$B,2,FALSE)</f>
        <v/>
      </c>
      <c r="X4559" s="7" t="n"/>
      <c r="Y4559" s="7" t="n"/>
      <c r="Z4559" s="7" t="n"/>
      <c r="AA4559" s="7" t="n"/>
      <c r="AB4559" s="7" t="n"/>
      <c r="AC4559" s="7" t="n"/>
    </row>
    <row r="4560" ht="9.75" customHeight="1" s="12">
      <c r="A4560" s="11" t="inlineStr">
        <is>
          <t>SO - 0003961</t>
        </is>
      </c>
      <c r="B4560" s="11" t="inlineStr">
        <is>
          <t>Online</t>
        </is>
      </c>
      <c r="C4560" s="11" t="inlineStr">
        <is>
          <t>WARE-NBV1002</t>
        </is>
      </c>
      <c r="D4560" s="6" t="n">
        <v>43600</v>
      </c>
      <c r="E4560" s="6" t="n">
        <v>43706</v>
      </c>
      <c r="F4560" s="6" t="n">
        <v>43728</v>
      </c>
      <c r="G4560" s="6" t="n">
        <v>43738</v>
      </c>
      <c r="H4560" s="11" t="inlineStr">
        <is>
          <t>USD</t>
        </is>
      </c>
      <c r="I4560" s="11" t="n">
        <v>20</v>
      </c>
      <c r="J4560" s="11" t="n">
        <v>3</v>
      </c>
      <c r="K4560" s="11" t="n">
        <v>67</v>
      </c>
      <c r="L4560" s="11" t="n">
        <v>27</v>
      </c>
      <c r="M4560" s="11" t="n">
        <v>4</v>
      </c>
      <c r="N4560" s="11" t="n">
        <v>0.075</v>
      </c>
      <c r="O4560" s="7" t="n">
        <v>1768.8</v>
      </c>
      <c r="P4560" s="7" t="n">
        <v>1220.472</v>
      </c>
      <c r="Q4560" s="7">
        <f>text(E4560,"ddd")</f>
        <v/>
      </c>
      <c r="R4560" s="7">
        <f>G4560-F4560</f>
        <v/>
      </c>
      <c r="S4560" s="7">
        <f>E4560-D4560</f>
        <v/>
      </c>
      <c r="T4560" s="7">
        <f>O4560*M4560</f>
        <v/>
      </c>
      <c r="U4560" s="7">
        <f>T4560*N4560</f>
        <v/>
      </c>
      <c r="V4560" s="7">
        <f>T4560-U4560-(P4560*M4560)</f>
        <v/>
      </c>
      <c r="W4560" s="7">
        <f>VLOOKUP(L4560,'Products Sheet'!$A:$B,2,FALSE)</f>
        <v/>
      </c>
      <c r="X4560" s="7" t="n"/>
      <c r="Y4560" s="7" t="n"/>
      <c r="Z4560" s="7" t="n"/>
      <c r="AA4560" s="7" t="n"/>
      <c r="AB4560" s="7" t="n"/>
      <c r="AC4560" s="7" t="n"/>
    </row>
    <row r="4561" ht="9.75" customHeight="1" s="12">
      <c r="A4561" s="11" t="inlineStr">
        <is>
          <t>SO - 0003985</t>
        </is>
      </c>
      <c r="B4561" s="11" t="inlineStr">
        <is>
          <t>Distributor</t>
        </is>
      </c>
      <c r="C4561" s="11" t="inlineStr">
        <is>
          <t>WARE-NMK1003</t>
        </is>
      </c>
      <c r="D4561" s="6" t="n">
        <v>43600</v>
      </c>
      <c r="E4561" s="6" t="n">
        <v>43709</v>
      </c>
      <c r="F4561" s="6" t="n">
        <v>43714</v>
      </c>
      <c r="G4561" s="6" t="n">
        <v>43723</v>
      </c>
      <c r="H4561" s="11" t="inlineStr">
        <is>
          <t>USD</t>
        </is>
      </c>
      <c r="I4561" s="11" t="n">
        <v>25</v>
      </c>
      <c r="J4561" s="11" t="n">
        <v>7</v>
      </c>
      <c r="K4561" s="11" t="n">
        <v>131</v>
      </c>
      <c r="L4561" s="11" t="n">
        <v>27</v>
      </c>
      <c r="M4561" s="11" t="n">
        <v>2</v>
      </c>
      <c r="N4561" s="11" t="n">
        <v>0.1</v>
      </c>
      <c r="O4561" s="7" t="n">
        <v>3470.6</v>
      </c>
      <c r="P4561" s="7" t="n">
        <v>2950.01</v>
      </c>
      <c r="Q4561" s="7">
        <f>text(E4561,"ddd")</f>
        <v/>
      </c>
      <c r="R4561" s="7">
        <f>G4561-F4561</f>
        <v/>
      </c>
      <c r="S4561" s="7">
        <f>E4561-D4561</f>
        <v/>
      </c>
      <c r="T4561" s="7">
        <f>O4561*M4561</f>
        <v/>
      </c>
      <c r="U4561" s="7">
        <f>T4561*N4561</f>
        <v/>
      </c>
      <c r="V4561" s="7">
        <f>T4561-U4561-(P4561*M4561)</f>
        <v/>
      </c>
      <c r="W4561" s="7">
        <f>VLOOKUP(L4561,'Products Sheet'!$A:$B,2,FALSE)</f>
        <v/>
      </c>
      <c r="X4561" s="7" t="n"/>
      <c r="Y4561" s="7" t="n"/>
      <c r="Z4561" s="7" t="n"/>
      <c r="AA4561" s="7" t="n"/>
      <c r="AB4561" s="7" t="n"/>
      <c r="AC4561" s="7" t="n"/>
    </row>
    <row r="4562" ht="9.75" customHeight="1" s="12">
      <c r="A4562" s="11" t="inlineStr">
        <is>
          <t>SO - 0004040</t>
        </is>
      </c>
      <c r="B4562" s="11" t="inlineStr">
        <is>
          <t>In-Store</t>
        </is>
      </c>
      <c r="C4562" s="11" t="inlineStr">
        <is>
          <t>WARE-UHY1004</t>
        </is>
      </c>
      <c r="D4562" s="6" t="n">
        <v>43600</v>
      </c>
      <c r="E4562" s="6" t="n">
        <v>43717</v>
      </c>
      <c r="F4562" s="6" t="n">
        <v>43737</v>
      </c>
      <c r="G4562" s="6" t="n">
        <v>43744</v>
      </c>
      <c r="H4562" s="11" t="inlineStr">
        <is>
          <t>USD</t>
        </is>
      </c>
      <c r="I4562" s="11" t="n">
        <v>4</v>
      </c>
      <c r="J4562" s="11" t="n">
        <v>35</v>
      </c>
      <c r="K4562" s="11" t="n">
        <v>244</v>
      </c>
      <c r="L4562" s="11" t="n">
        <v>27</v>
      </c>
      <c r="M4562" s="11" t="n">
        <v>7</v>
      </c>
      <c r="N4562" s="11" t="n">
        <v>0.05</v>
      </c>
      <c r="O4562" s="7" t="n">
        <v>1005</v>
      </c>
      <c r="P4562" s="7" t="n">
        <v>572.8499999999999</v>
      </c>
      <c r="Q4562" s="7">
        <f>text(E4562,"ddd")</f>
        <v/>
      </c>
      <c r="R4562" s="7">
        <f>G4562-F4562</f>
        <v/>
      </c>
      <c r="S4562" s="7">
        <f>E4562-D4562</f>
        <v/>
      </c>
      <c r="T4562" s="7">
        <f>O4562*M4562</f>
        <v/>
      </c>
      <c r="U4562" s="7">
        <f>T4562*N4562</f>
        <v/>
      </c>
      <c r="V4562" s="7">
        <f>T4562-U4562-(P4562*M4562)</f>
        <v/>
      </c>
      <c r="W4562" s="7">
        <f>VLOOKUP(L4562,'Products Sheet'!$A:$B,2,FALSE)</f>
        <v/>
      </c>
      <c r="X4562" s="7" t="n"/>
      <c r="Y4562" s="7" t="n"/>
      <c r="Z4562" s="7" t="n"/>
      <c r="AA4562" s="7" t="n"/>
      <c r="AB4562" s="7" t="n"/>
      <c r="AC4562" s="7" t="n"/>
    </row>
    <row r="4563" ht="9.75" customHeight="1" s="12">
      <c r="A4563" s="11" t="inlineStr">
        <is>
          <t>SO - 0004121</t>
        </is>
      </c>
      <c r="B4563" s="11" t="inlineStr">
        <is>
          <t>Distributor</t>
        </is>
      </c>
      <c r="C4563" s="11" t="inlineStr">
        <is>
          <t>WARE-NMK1003</t>
        </is>
      </c>
      <c r="D4563" s="6" t="n">
        <v>43600</v>
      </c>
      <c r="E4563" s="6" t="n">
        <v>43727</v>
      </c>
      <c r="F4563" s="6" t="n">
        <v>43745</v>
      </c>
      <c r="G4563" s="6" t="n">
        <v>43749</v>
      </c>
      <c r="H4563" s="11" t="inlineStr">
        <is>
          <t>USD</t>
        </is>
      </c>
      <c r="I4563" s="11" t="n">
        <v>22</v>
      </c>
      <c r="J4563" s="11" t="n">
        <v>29</v>
      </c>
      <c r="K4563" s="11" t="n">
        <v>198</v>
      </c>
      <c r="L4563" s="11" t="n">
        <v>27</v>
      </c>
      <c r="M4563" s="11" t="n">
        <v>1</v>
      </c>
      <c r="N4563" s="11" t="n">
        <v>0.05</v>
      </c>
      <c r="O4563" s="7" t="n">
        <v>180.9</v>
      </c>
      <c r="P4563" s="7" t="n">
        <v>113.967</v>
      </c>
      <c r="Q4563" s="7">
        <f>text(E4563,"ddd")</f>
        <v/>
      </c>
      <c r="R4563" s="7">
        <f>G4563-F4563</f>
        <v/>
      </c>
      <c r="S4563" s="7">
        <f>E4563-D4563</f>
        <v/>
      </c>
      <c r="T4563" s="7">
        <f>O4563*M4563</f>
        <v/>
      </c>
      <c r="U4563" s="7">
        <f>T4563*N4563</f>
        <v/>
      </c>
      <c r="V4563" s="7">
        <f>T4563-U4563-(P4563*M4563)</f>
        <v/>
      </c>
      <c r="W4563" s="7">
        <f>VLOOKUP(L4563,'Products Sheet'!$A:$B,2,FALSE)</f>
        <v/>
      </c>
      <c r="X4563" s="7" t="n"/>
      <c r="Y4563" s="7" t="n"/>
      <c r="Z4563" s="7" t="n"/>
      <c r="AA4563" s="7" t="n"/>
      <c r="AB4563" s="7" t="n"/>
      <c r="AC4563" s="7" t="n"/>
    </row>
    <row r="4564" ht="9.75" customHeight="1" s="12">
      <c r="A4564" s="11" t="inlineStr">
        <is>
          <t>SO - 0004174</t>
        </is>
      </c>
      <c r="B4564" s="11" t="inlineStr">
        <is>
          <t>In-Store</t>
        </is>
      </c>
      <c r="C4564" s="11" t="inlineStr">
        <is>
          <t>WARE-PUJ1005</t>
        </is>
      </c>
      <c r="D4564" s="6" t="n">
        <v>43600</v>
      </c>
      <c r="E4564" s="6" t="n">
        <v>43734</v>
      </c>
      <c r="F4564" s="6" t="n">
        <v>43737</v>
      </c>
      <c r="G4564" s="6" t="n">
        <v>43747</v>
      </c>
      <c r="H4564" s="11" t="inlineStr">
        <is>
          <t>USD</t>
        </is>
      </c>
      <c r="I4564" s="11" t="n">
        <v>7</v>
      </c>
      <c r="J4564" s="11" t="n">
        <v>9</v>
      </c>
      <c r="K4564" s="11" t="n">
        <v>289</v>
      </c>
      <c r="L4564" s="11" t="n">
        <v>27</v>
      </c>
      <c r="M4564" s="11" t="n">
        <v>1</v>
      </c>
      <c r="N4564" s="11" t="n">
        <v>0.05</v>
      </c>
      <c r="O4564" s="7" t="n">
        <v>2378.5</v>
      </c>
      <c r="P4564" s="7" t="n">
        <v>1879.015</v>
      </c>
      <c r="Q4564" s="7">
        <f>text(E4564,"ddd")</f>
        <v/>
      </c>
      <c r="R4564" s="7">
        <f>G4564-F4564</f>
        <v/>
      </c>
      <c r="S4564" s="7">
        <f>E4564-D4564</f>
        <v/>
      </c>
      <c r="T4564" s="7">
        <f>O4564*M4564</f>
        <v/>
      </c>
      <c r="U4564" s="7">
        <f>T4564*N4564</f>
        <v/>
      </c>
      <c r="V4564" s="7">
        <f>T4564-U4564-(P4564*M4564)</f>
        <v/>
      </c>
      <c r="W4564" s="7">
        <f>VLOOKUP(L4564,'Products Sheet'!$A:$B,2,FALSE)</f>
        <v/>
      </c>
      <c r="X4564" s="7" t="n"/>
      <c r="Y4564" s="7" t="n"/>
      <c r="Z4564" s="7" t="n"/>
      <c r="AA4564" s="7" t="n"/>
      <c r="AB4564" s="7" t="n"/>
      <c r="AC4564" s="7" t="n"/>
    </row>
    <row r="4565" ht="9.75" customHeight="1" s="12">
      <c r="A4565" s="11" t="inlineStr">
        <is>
          <t>SO - 0004178</t>
        </is>
      </c>
      <c r="B4565" s="11" t="inlineStr">
        <is>
          <t>Wholesale</t>
        </is>
      </c>
      <c r="C4565" s="11" t="inlineStr">
        <is>
          <t>WARE-NBV1002</t>
        </is>
      </c>
      <c r="D4565" s="6" t="n">
        <v>43600</v>
      </c>
      <c r="E4565" s="6" t="n">
        <v>43734</v>
      </c>
      <c r="F4565" s="6" t="n">
        <v>43762</v>
      </c>
      <c r="G4565" s="6" t="n">
        <v>43771</v>
      </c>
      <c r="H4565" s="11" t="inlineStr">
        <is>
          <t>USD</t>
        </is>
      </c>
      <c r="I4565" s="11" t="n">
        <v>28</v>
      </c>
      <c r="J4565" s="11" t="n">
        <v>23</v>
      </c>
      <c r="K4565" s="11" t="n">
        <v>68</v>
      </c>
      <c r="L4565" s="11" t="n">
        <v>27</v>
      </c>
      <c r="M4565" s="11" t="n">
        <v>2</v>
      </c>
      <c r="N4565" s="11" t="n">
        <v>0.1</v>
      </c>
      <c r="O4565" s="7" t="n">
        <v>1172.5</v>
      </c>
      <c r="P4565" s="7" t="n">
        <v>949.725</v>
      </c>
      <c r="Q4565" s="7">
        <f>text(E4565,"ddd")</f>
        <v/>
      </c>
      <c r="R4565" s="7">
        <f>G4565-F4565</f>
        <v/>
      </c>
      <c r="S4565" s="7">
        <f>E4565-D4565</f>
        <v/>
      </c>
      <c r="T4565" s="7">
        <f>O4565*M4565</f>
        <v/>
      </c>
      <c r="U4565" s="7">
        <f>T4565*N4565</f>
        <v/>
      </c>
      <c r="V4565" s="7">
        <f>T4565-U4565-(P4565*M4565)</f>
        <v/>
      </c>
      <c r="W4565" s="7">
        <f>VLOOKUP(L4565,'Products Sheet'!$A:$B,2,FALSE)</f>
        <v/>
      </c>
      <c r="X4565" s="7" t="n"/>
      <c r="Y4565" s="7" t="n"/>
      <c r="Z4565" s="7" t="n"/>
      <c r="AA4565" s="7" t="n"/>
      <c r="AB4565" s="7" t="n"/>
      <c r="AC4565" s="7" t="n"/>
    </row>
    <row r="4566" ht="9.75" customHeight="1" s="12">
      <c r="A4566" s="11" t="inlineStr">
        <is>
          <t>SO - 0004204</t>
        </is>
      </c>
      <c r="B4566" s="11" t="inlineStr">
        <is>
          <t>In-Store</t>
        </is>
      </c>
      <c r="C4566" s="11" t="inlineStr">
        <is>
          <t>WARE-UHY1004</t>
        </is>
      </c>
      <c r="D4566" s="6" t="n">
        <v>43600</v>
      </c>
      <c r="E4566" s="6" t="n">
        <v>43737</v>
      </c>
      <c r="F4566" s="6" t="n">
        <v>43761</v>
      </c>
      <c r="G4566" s="6" t="n">
        <v>43763</v>
      </c>
      <c r="H4566" s="11" t="inlineStr">
        <is>
          <t>USD</t>
        </is>
      </c>
      <c r="I4566" s="11" t="n">
        <v>4</v>
      </c>
      <c r="J4566" s="11" t="n">
        <v>12</v>
      </c>
      <c r="K4566" s="11" t="n">
        <v>237</v>
      </c>
      <c r="L4566" s="11" t="n">
        <v>27</v>
      </c>
      <c r="M4566" s="11" t="n">
        <v>3</v>
      </c>
      <c r="N4566" s="11" t="n">
        <v>0.05</v>
      </c>
      <c r="O4566" s="7" t="n">
        <v>1065.3</v>
      </c>
      <c r="P4566" s="7" t="n">
        <v>862.893</v>
      </c>
      <c r="Q4566" s="7">
        <f>text(E4566,"ddd")</f>
        <v/>
      </c>
      <c r="R4566" s="7">
        <f>G4566-F4566</f>
        <v/>
      </c>
      <c r="S4566" s="7">
        <f>E4566-D4566</f>
        <v/>
      </c>
      <c r="T4566" s="7">
        <f>O4566*M4566</f>
        <v/>
      </c>
      <c r="U4566" s="7">
        <f>T4566*N4566</f>
        <v/>
      </c>
      <c r="V4566" s="7">
        <f>T4566-U4566-(P4566*M4566)</f>
        <v/>
      </c>
      <c r="W4566" s="7">
        <f>VLOOKUP(L4566,'Products Sheet'!$A:$B,2,FALSE)</f>
        <v/>
      </c>
      <c r="X4566" s="7" t="n"/>
      <c r="Y4566" s="7" t="n"/>
      <c r="Z4566" s="7" t="n"/>
      <c r="AA4566" s="7" t="n"/>
      <c r="AB4566" s="7" t="n"/>
      <c r="AC4566" s="7" t="n"/>
    </row>
    <row r="4567" ht="9.75" customHeight="1" s="12">
      <c r="A4567" s="11" t="inlineStr">
        <is>
          <t>SO - 0004338</t>
        </is>
      </c>
      <c r="B4567" s="11" t="inlineStr">
        <is>
          <t>In-Store</t>
        </is>
      </c>
      <c r="C4567" s="11" t="inlineStr">
        <is>
          <t>WARE-PUJ1005</t>
        </is>
      </c>
      <c r="D4567" s="6" t="n">
        <v>43700</v>
      </c>
      <c r="E4567" s="6" t="n">
        <v>43754</v>
      </c>
      <c r="F4567" s="6" t="n">
        <v>43760</v>
      </c>
      <c r="G4567" s="6" t="n">
        <v>43768</v>
      </c>
      <c r="H4567" s="11" t="inlineStr">
        <is>
          <t>USD</t>
        </is>
      </c>
      <c r="I4567" s="11" t="n">
        <v>4</v>
      </c>
      <c r="J4567" s="11" t="n">
        <v>17</v>
      </c>
      <c r="K4567" s="11" t="n">
        <v>279</v>
      </c>
      <c r="L4567" s="11" t="n">
        <v>27</v>
      </c>
      <c r="M4567" s="11" t="n">
        <v>1</v>
      </c>
      <c r="N4567" s="11" t="n">
        <v>0.075</v>
      </c>
      <c r="O4567" s="7" t="n">
        <v>676.7</v>
      </c>
      <c r="P4567" s="7" t="n">
        <v>439.855</v>
      </c>
      <c r="Q4567" s="7">
        <f>text(E4567,"ddd")</f>
        <v/>
      </c>
      <c r="R4567" s="7">
        <f>G4567-F4567</f>
        <v/>
      </c>
      <c r="S4567" s="7">
        <f>E4567-D4567</f>
        <v/>
      </c>
      <c r="T4567" s="7">
        <f>O4567*M4567</f>
        <v/>
      </c>
      <c r="U4567" s="7">
        <f>T4567*N4567</f>
        <v/>
      </c>
      <c r="V4567" s="7">
        <f>T4567-U4567-(P4567*M4567)</f>
        <v/>
      </c>
      <c r="W4567" s="7">
        <f>VLOOKUP(L4567,'Products Sheet'!$A:$B,2,FALSE)</f>
        <v/>
      </c>
      <c r="X4567" s="7" t="n"/>
      <c r="Y4567" s="7" t="n"/>
      <c r="Z4567" s="7" t="n"/>
      <c r="AA4567" s="7" t="n"/>
      <c r="AB4567" s="7" t="n"/>
      <c r="AC4567" s="7" t="n"/>
    </row>
    <row r="4568" ht="9.75" customHeight="1" s="12">
      <c r="A4568" s="11" t="inlineStr">
        <is>
          <t>SO - 0004376</t>
        </is>
      </c>
      <c r="B4568" s="11" t="inlineStr">
        <is>
          <t>Wholesale</t>
        </is>
      </c>
      <c r="C4568" s="11" t="inlineStr">
        <is>
          <t>WARE-PUJ1005</t>
        </is>
      </c>
      <c r="D4568" s="6" t="n">
        <v>43700</v>
      </c>
      <c r="E4568" s="6" t="n">
        <v>43759</v>
      </c>
      <c r="F4568" s="6" t="n">
        <v>43782</v>
      </c>
      <c r="G4568" s="6" t="n">
        <v>43789</v>
      </c>
      <c r="H4568" s="11" t="inlineStr">
        <is>
          <t>USD</t>
        </is>
      </c>
      <c r="I4568" s="11" t="n">
        <v>27</v>
      </c>
      <c r="J4568" s="11" t="n">
        <v>48</v>
      </c>
      <c r="K4568" s="11" t="n">
        <v>320</v>
      </c>
      <c r="L4568" s="11" t="n">
        <v>27</v>
      </c>
      <c r="M4568" s="11" t="n">
        <v>8</v>
      </c>
      <c r="N4568" s="11" t="n">
        <v>0.15</v>
      </c>
      <c r="O4568" s="7" t="n">
        <v>3993.2</v>
      </c>
      <c r="P4568" s="7" t="n">
        <v>1717.076</v>
      </c>
      <c r="Q4568" s="7">
        <f>text(E4568,"ddd")</f>
        <v/>
      </c>
      <c r="R4568" s="7">
        <f>G4568-F4568</f>
        <v/>
      </c>
      <c r="S4568" s="7">
        <f>E4568-D4568</f>
        <v/>
      </c>
      <c r="T4568" s="7">
        <f>O4568*M4568</f>
        <v/>
      </c>
      <c r="U4568" s="7">
        <f>T4568*N4568</f>
        <v/>
      </c>
      <c r="V4568" s="7">
        <f>T4568-U4568-(P4568*M4568)</f>
        <v/>
      </c>
      <c r="W4568" s="7">
        <f>VLOOKUP(L4568,'Products Sheet'!$A:$B,2,FALSE)</f>
        <v/>
      </c>
      <c r="X4568" s="7" t="n"/>
      <c r="Y4568" s="7" t="n"/>
      <c r="Z4568" s="7" t="n"/>
      <c r="AA4568" s="7" t="n"/>
      <c r="AB4568" s="7" t="n"/>
      <c r="AC4568" s="7" t="n"/>
    </row>
    <row r="4569" ht="9.75" customHeight="1" s="12">
      <c r="A4569" s="11" t="inlineStr">
        <is>
          <t>SO - 0004394</t>
        </is>
      </c>
      <c r="B4569" s="11" t="inlineStr">
        <is>
          <t>In-Store</t>
        </is>
      </c>
      <c r="C4569" s="11" t="inlineStr">
        <is>
          <t>WARE-MKL1006</t>
        </is>
      </c>
      <c r="D4569" s="6" t="n">
        <v>43600</v>
      </c>
      <c r="E4569" s="6" t="n">
        <v>43762</v>
      </c>
      <c r="F4569" s="6" t="n">
        <v>43773</v>
      </c>
      <c r="G4569" s="6" t="n">
        <v>43780</v>
      </c>
      <c r="H4569" s="11" t="inlineStr">
        <is>
          <t>USD</t>
        </is>
      </c>
      <c r="I4569" s="11" t="n">
        <v>2</v>
      </c>
      <c r="J4569" s="11" t="n">
        <v>2</v>
      </c>
      <c r="K4569" s="11" t="n">
        <v>360</v>
      </c>
      <c r="L4569" s="11" t="n">
        <v>27</v>
      </c>
      <c r="M4569" s="11" t="n">
        <v>1</v>
      </c>
      <c r="N4569" s="11" t="n">
        <v>0.05</v>
      </c>
      <c r="O4569" s="7" t="n">
        <v>998.3000000000001</v>
      </c>
      <c r="P4569" s="7" t="n">
        <v>399.3200000000001</v>
      </c>
      <c r="Q4569" s="7">
        <f>text(E4569,"ddd")</f>
        <v/>
      </c>
      <c r="R4569" s="7">
        <f>G4569-F4569</f>
        <v/>
      </c>
      <c r="S4569" s="7">
        <f>E4569-D4569</f>
        <v/>
      </c>
      <c r="T4569" s="7">
        <f>O4569*M4569</f>
        <v/>
      </c>
      <c r="U4569" s="7">
        <f>T4569*N4569</f>
        <v/>
      </c>
      <c r="V4569" s="7">
        <f>T4569-U4569-(P4569*M4569)</f>
        <v/>
      </c>
      <c r="W4569" s="7">
        <f>VLOOKUP(L4569,'Products Sheet'!$A:$B,2,FALSE)</f>
        <v/>
      </c>
      <c r="X4569" s="7" t="n"/>
      <c r="Y4569" s="7" t="n"/>
      <c r="Z4569" s="7" t="n"/>
      <c r="AA4569" s="7" t="n"/>
      <c r="AB4569" s="7" t="n"/>
      <c r="AC4569" s="7" t="n"/>
    </row>
    <row r="4570" ht="9.75" customHeight="1" s="12">
      <c r="A4570" s="11" t="inlineStr">
        <is>
          <t>SO - 0004527</t>
        </is>
      </c>
      <c r="B4570" s="11" t="inlineStr">
        <is>
          <t>In-Store</t>
        </is>
      </c>
      <c r="C4570" s="11" t="inlineStr">
        <is>
          <t>WARE-MKL1006</t>
        </is>
      </c>
      <c r="D4570" s="6" t="n">
        <v>43700</v>
      </c>
      <c r="E4570" s="6" t="n">
        <v>43780</v>
      </c>
      <c r="F4570" s="6" t="n">
        <v>43795</v>
      </c>
      <c r="G4570" s="6" t="n">
        <v>43801</v>
      </c>
      <c r="H4570" s="11" t="inlineStr">
        <is>
          <t>USD</t>
        </is>
      </c>
      <c r="I4570" s="11" t="n">
        <v>5</v>
      </c>
      <c r="J4570" s="11" t="n">
        <v>15</v>
      </c>
      <c r="K4570" s="11" t="n">
        <v>364</v>
      </c>
      <c r="L4570" s="11" t="n">
        <v>27</v>
      </c>
      <c r="M4570" s="11" t="n">
        <v>3</v>
      </c>
      <c r="N4570" s="11" t="n">
        <v>0.2</v>
      </c>
      <c r="O4570" s="7" t="n">
        <v>187.6</v>
      </c>
      <c r="P4570" s="7" t="n">
        <v>129.444</v>
      </c>
      <c r="Q4570" s="7">
        <f>text(E4570,"ddd")</f>
        <v/>
      </c>
      <c r="R4570" s="7">
        <f>G4570-F4570</f>
        <v/>
      </c>
      <c r="S4570" s="7">
        <f>E4570-D4570</f>
        <v/>
      </c>
      <c r="T4570" s="7">
        <f>O4570*M4570</f>
        <v/>
      </c>
      <c r="U4570" s="7">
        <f>T4570*N4570</f>
        <v/>
      </c>
      <c r="V4570" s="7">
        <f>T4570-U4570-(P4570*M4570)</f>
        <v/>
      </c>
      <c r="W4570" s="7">
        <f>VLOOKUP(L4570,'Products Sheet'!$A:$B,2,FALSE)</f>
        <v/>
      </c>
      <c r="X4570" s="7" t="n"/>
      <c r="Y4570" s="7" t="n"/>
      <c r="Z4570" s="7" t="n"/>
      <c r="AA4570" s="7" t="n"/>
      <c r="AB4570" s="7" t="n"/>
      <c r="AC4570" s="7" t="n"/>
    </row>
    <row r="4571" ht="9.75" customHeight="1" s="12">
      <c r="A4571" s="11" t="inlineStr">
        <is>
          <t>SO - 0004608</t>
        </is>
      </c>
      <c r="B4571" s="11" t="inlineStr">
        <is>
          <t>In-Store</t>
        </is>
      </c>
      <c r="C4571" s="11" t="inlineStr">
        <is>
          <t>WARE-PUJ1005</t>
        </is>
      </c>
      <c r="D4571" s="6" t="n">
        <v>43700</v>
      </c>
      <c r="E4571" s="6" t="n">
        <v>43788</v>
      </c>
      <c r="F4571" s="6" t="n">
        <v>43812</v>
      </c>
      <c r="G4571" s="6" t="n">
        <v>43818</v>
      </c>
      <c r="H4571" s="11" t="inlineStr">
        <is>
          <t>USD</t>
        </is>
      </c>
      <c r="I4571" s="11" t="n">
        <v>2</v>
      </c>
      <c r="J4571" s="11" t="n">
        <v>35</v>
      </c>
      <c r="K4571" s="11" t="n">
        <v>316</v>
      </c>
      <c r="L4571" s="11" t="n">
        <v>27</v>
      </c>
      <c r="M4571" s="11" t="n">
        <v>3</v>
      </c>
      <c r="N4571" s="11" t="n">
        <v>0.05</v>
      </c>
      <c r="O4571" s="7" t="n">
        <v>1085.4</v>
      </c>
      <c r="P4571" s="7" t="n">
        <v>922.59</v>
      </c>
      <c r="Q4571" s="7">
        <f>text(E4571,"ddd")</f>
        <v/>
      </c>
      <c r="R4571" s="7">
        <f>G4571-F4571</f>
        <v/>
      </c>
      <c r="S4571" s="7">
        <f>E4571-D4571</f>
        <v/>
      </c>
      <c r="T4571" s="7">
        <f>O4571*M4571</f>
        <v/>
      </c>
      <c r="U4571" s="7">
        <f>T4571*N4571</f>
        <v/>
      </c>
      <c r="V4571" s="7">
        <f>T4571-U4571-(P4571*M4571)</f>
        <v/>
      </c>
      <c r="W4571" s="7">
        <f>VLOOKUP(L4571,'Products Sheet'!$A:$B,2,FALSE)</f>
        <v/>
      </c>
      <c r="X4571" s="7" t="n"/>
      <c r="Y4571" s="7" t="n"/>
      <c r="Z4571" s="7" t="n"/>
      <c r="AA4571" s="7" t="n"/>
      <c r="AB4571" s="7" t="n"/>
      <c r="AC4571" s="7" t="n"/>
    </row>
    <row r="4572" ht="9.75" customHeight="1" s="12">
      <c r="A4572" s="11" t="inlineStr">
        <is>
          <t>SO - 0004634</t>
        </is>
      </c>
      <c r="B4572" s="11" t="inlineStr">
        <is>
          <t>In-Store</t>
        </is>
      </c>
      <c r="C4572" s="11" t="inlineStr">
        <is>
          <t>WARE-NMK1003</t>
        </is>
      </c>
      <c r="D4572" s="6" t="n">
        <v>43700</v>
      </c>
      <c r="E4572" s="6" t="n">
        <v>43791</v>
      </c>
      <c r="F4572" s="6" t="n">
        <v>43819</v>
      </c>
      <c r="G4572" s="6" t="n">
        <v>43825</v>
      </c>
      <c r="H4572" s="11" t="inlineStr">
        <is>
          <t>USD</t>
        </is>
      </c>
      <c r="I4572" s="11" t="n">
        <v>1</v>
      </c>
      <c r="J4572" s="11" t="n">
        <v>26</v>
      </c>
      <c r="K4572" s="11" t="n">
        <v>132</v>
      </c>
      <c r="L4572" s="11" t="n">
        <v>27</v>
      </c>
      <c r="M4572" s="11" t="n">
        <v>3</v>
      </c>
      <c r="N4572" s="11" t="n">
        <v>0.05</v>
      </c>
      <c r="O4572" s="7" t="n">
        <v>1936.3</v>
      </c>
      <c r="P4572" s="7" t="n">
        <v>1568.403</v>
      </c>
      <c r="Q4572" s="7">
        <f>text(E4572,"ddd")</f>
        <v/>
      </c>
      <c r="R4572" s="7">
        <f>G4572-F4572</f>
        <v/>
      </c>
      <c r="S4572" s="7">
        <f>E4572-D4572</f>
        <v/>
      </c>
      <c r="T4572" s="7">
        <f>O4572*M4572</f>
        <v/>
      </c>
      <c r="U4572" s="7">
        <f>T4572*N4572</f>
        <v/>
      </c>
      <c r="V4572" s="7">
        <f>T4572-U4572-(P4572*M4572)</f>
        <v/>
      </c>
      <c r="W4572" s="7">
        <f>VLOOKUP(L4572,'Products Sheet'!$A:$B,2,FALSE)</f>
        <v/>
      </c>
      <c r="X4572" s="7" t="n"/>
      <c r="Y4572" s="7" t="n"/>
      <c r="Z4572" s="7" t="n"/>
      <c r="AA4572" s="7" t="n"/>
      <c r="AB4572" s="7" t="n"/>
      <c r="AC4572" s="7" t="n"/>
    </row>
    <row r="4573" ht="9.75" customHeight="1" s="12">
      <c r="A4573" s="11" t="inlineStr">
        <is>
          <t>SO - 0004759</t>
        </is>
      </c>
      <c r="B4573" s="11" t="inlineStr">
        <is>
          <t>Online</t>
        </is>
      </c>
      <c r="C4573" s="11" t="inlineStr">
        <is>
          <t>WARE-NMK1003</t>
        </is>
      </c>
      <c r="D4573" s="6" t="n">
        <v>43700</v>
      </c>
      <c r="E4573" s="6" t="n">
        <v>43805</v>
      </c>
      <c r="F4573" s="6" t="n">
        <v>43818</v>
      </c>
      <c r="G4573" s="6" t="n">
        <v>43825</v>
      </c>
      <c r="H4573" s="11" t="inlineStr">
        <is>
          <t>USD</t>
        </is>
      </c>
      <c r="I4573" s="11" t="n">
        <v>15</v>
      </c>
      <c r="J4573" s="11" t="n">
        <v>2</v>
      </c>
      <c r="K4573" s="11" t="n">
        <v>91</v>
      </c>
      <c r="L4573" s="11" t="n">
        <v>27</v>
      </c>
      <c r="M4573" s="11" t="n">
        <v>1</v>
      </c>
      <c r="N4573" s="11" t="n">
        <v>0.05</v>
      </c>
      <c r="O4573" s="7" t="n">
        <v>3309.8</v>
      </c>
      <c r="P4573" s="7" t="n">
        <v>1886.586</v>
      </c>
      <c r="Q4573" s="7">
        <f>text(E4573,"ddd")</f>
        <v/>
      </c>
      <c r="R4573" s="7">
        <f>G4573-F4573</f>
        <v/>
      </c>
      <c r="S4573" s="7">
        <f>E4573-D4573</f>
        <v/>
      </c>
      <c r="T4573" s="7">
        <f>O4573*M4573</f>
        <v/>
      </c>
      <c r="U4573" s="7">
        <f>T4573*N4573</f>
        <v/>
      </c>
      <c r="V4573" s="7">
        <f>T4573-U4573-(P4573*M4573)</f>
        <v/>
      </c>
      <c r="W4573" s="7">
        <f>VLOOKUP(L4573,'Products Sheet'!$A:$B,2,FALSE)</f>
        <v/>
      </c>
      <c r="X4573" s="7" t="n"/>
      <c r="Y4573" s="7" t="n"/>
      <c r="Z4573" s="7" t="n"/>
      <c r="AA4573" s="7" t="n"/>
      <c r="AB4573" s="7" t="n"/>
      <c r="AC4573" s="7" t="n"/>
    </row>
    <row r="4574" ht="9.75" customHeight="1" s="12">
      <c r="A4574" s="11" t="inlineStr">
        <is>
          <t>SO - 0004800</t>
        </is>
      </c>
      <c r="B4574" s="11" t="inlineStr">
        <is>
          <t>In-Store</t>
        </is>
      </c>
      <c r="C4574" s="11" t="inlineStr">
        <is>
          <t>WARE-NMK1003</t>
        </is>
      </c>
      <c r="D4574" s="6" t="n">
        <v>43700</v>
      </c>
      <c r="E4574" s="6" t="n">
        <v>43811</v>
      </c>
      <c r="F4574" s="6" t="n">
        <v>43825</v>
      </c>
      <c r="G4574" s="6" t="n">
        <v>43826</v>
      </c>
      <c r="H4574" s="11" t="inlineStr">
        <is>
          <t>USD</t>
        </is>
      </c>
      <c r="I4574" s="11" t="n">
        <v>9</v>
      </c>
      <c r="J4574" s="11" t="n">
        <v>42</v>
      </c>
      <c r="K4574" s="11" t="n">
        <v>202</v>
      </c>
      <c r="L4574" s="11" t="n">
        <v>27</v>
      </c>
      <c r="M4574" s="11" t="n">
        <v>7</v>
      </c>
      <c r="N4574" s="11" t="n">
        <v>0.3</v>
      </c>
      <c r="O4574" s="7" t="n">
        <v>201</v>
      </c>
      <c r="P4574" s="7" t="n">
        <v>132.66</v>
      </c>
      <c r="Q4574" s="7">
        <f>text(E4574,"ddd")</f>
        <v/>
      </c>
      <c r="R4574" s="7">
        <f>G4574-F4574</f>
        <v/>
      </c>
      <c r="S4574" s="7">
        <f>E4574-D4574</f>
        <v/>
      </c>
      <c r="T4574" s="7">
        <f>O4574*M4574</f>
        <v/>
      </c>
      <c r="U4574" s="7">
        <f>T4574*N4574</f>
        <v/>
      </c>
      <c r="V4574" s="7">
        <f>T4574-U4574-(P4574*M4574)</f>
        <v/>
      </c>
      <c r="W4574" s="7">
        <f>VLOOKUP(L4574,'Products Sheet'!$A:$B,2,FALSE)</f>
        <v/>
      </c>
      <c r="X4574" s="7" t="n"/>
      <c r="Y4574" s="7" t="n"/>
      <c r="Z4574" s="7" t="n"/>
      <c r="AA4574" s="7" t="n"/>
      <c r="AB4574" s="7" t="n"/>
      <c r="AC4574" s="7" t="n"/>
    </row>
    <row r="4575" ht="9.75" customHeight="1" s="12">
      <c r="A4575" s="11" t="inlineStr">
        <is>
          <t>SO - 0004822</t>
        </is>
      </c>
      <c r="B4575" s="11" t="inlineStr">
        <is>
          <t>Online</t>
        </is>
      </c>
      <c r="C4575" s="11" t="inlineStr">
        <is>
          <t>WARE-PUJ1005</t>
        </is>
      </c>
      <c r="D4575" s="6" t="n">
        <v>43700</v>
      </c>
      <c r="E4575" s="6" t="n">
        <v>43814</v>
      </c>
      <c r="F4575" s="6" t="n">
        <v>43825</v>
      </c>
      <c r="G4575" s="6" t="n">
        <v>43830</v>
      </c>
      <c r="H4575" s="11" t="inlineStr">
        <is>
          <t>USD</t>
        </is>
      </c>
      <c r="I4575" s="11" t="n">
        <v>14</v>
      </c>
      <c r="J4575" s="11" t="n">
        <v>25</v>
      </c>
      <c r="K4575" s="11" t="n">
        <v>297</v>
      </c>
      <c r="L4575" s="11" t="n">
        <v>27</v>
      </c>
      <c r="M4575" s="11" t="n">
        <v>7</v>
      </c>
      <c r="N4575" s="11" t="n">
        <v>0.1</v>
      </c>
      <c r="O4575" s="7" t="n">
        <v>991.6</v>
      </c>
      <c r="P4575" s="7" t="n">
        <v>813.112</v>
      </c>
      <c r="Q4575" s="7">
        <f>text(E4575,"ddd")</f>
        <v/>
      </c>
      <c r="R4575" s="7">
        <f>G4575-F4575</f>
        <v/>
      </c>
      <c r="S4575" s="7">
        <f>E4575-D4575</f>
        <v/>
      </c>
      <c r="T4575" s="7">
        <f>O4575*M4575</f>
        <v/>
      </c>
      <c r="U4575" s="7">
        <f>T4575*N4575</f>
        <v/>
      </c>
      <c r="V4575" s="7">
        <f>T4575-U4575-(P4575*M4575)</f>
        <v/>
      </c>
      <c r="W4575" s="7">
        <f>VLOOKUP(L4575,'Products Sheet'!$A:$B,2,FALSE)</f>
        <v/>
      </c>
      <c r="X4575" s="7" t="n"/>
      <c r="Y4575" s="7" t="n"/>
      <c r="Z4575" s="7" t="n"/>
      <c r="AA4575" s="7" t="n"/>
      <c r="AB4575" s="7" t="n"/>
      <c r="AC4575" s="7" t="n"/>
    </row>
    <row r="4576" ht="9.75" customHeight="1" s="12">
      <c r="A4576" s="11" t="inlineStr">
        <is>
          <t>SO - 0004928</t>
        </is>
      </c>
      <c r="B4576" s="11" t="inlineStr">
        <is>
          <t>Distributor</t>
        </is>
      </c>
      <c r="C4576" s="11" t="inlineStr">
        <is>
          <t>WARE-UHY1004</t>
        </is>
      </c>
      <c r="D4576" s="6" t="n">
        <v>43700</v>
      </c>
      <c r="E4576" s="6" t="n">
        <v>43827</v>
      </c>
      <c r="F4576" s="6" t="n">
        <v>43829</v>
      </c>
      <c r="G4576" s="6" t="n">
        <v>43837</v>
      </c>
      <c r="H4576" s="11" t="inlineStr">
        <is>
          <t>USD</t>
        </is>
      </c>
      <c r="I4576" s="11" t="n">
        <v>25</v>
      </c>
      <c r="J4576" s="11" t="n">
        <v>4</v>
      </c>
      <c r="K4576" s="11" t="n">
        <v>209</v>
      </c>
      <c r="L4576" s="11" t="n">
        <v>27</v>
      </c>
      <c r="M4576" s="11" t="n">
        <v>1</v>
      </c>
      <c r="N4576" s="11" t="n">
        <v>0.05</v>
      </c>
      <c r="O4576" s="7" t="n">
        <v>2532.6</v>
      </c>
      <c r="P4576" s="7" t="n">
        <v>1063.692</v>
      </c>
      <c r="Q4576" s="7">
        <f>text(E4576,"ddd")</f>
        <v/>
      </c>
      <c r="R4576" s="7">
        <f>G4576-F4576</f>
        <v/>
      </c>
      <c r="S4576" s="7">
        <f>E4576-D4576</f>
        <v/>
      </c>
      <c r="T4576" s="7">
        <f>O4576*M4576</f>
        <v/>
      </c>
      <c r="U4576" s="7">
        <f>T4576*N4576</f>
        <v/>
      </c>
      <c r="V4576" s="7">
        <f>T4576-U4576-(P4576*M4576)</f>
        <v/>
      </c>
      <c r="W4576" s="7">
        <f>VLOOKUP(L4576,'Products Sheet'!$A:$B,2,FALSE)</f>
        <v/>
      </c>
      <c r="X4576" s="7" t="n"/>
      <c r="Y4576" s="7" t="n"/>
      <c r="Z4576" s="7" t="n"/>
      <c r="AA4576" s="7" t="n"/>
      <c r="AB4576" s="7" t="n"/>
      <c r="AC4576" s="7" t="n"/>
    </row>
    <row r="4577" ht="9.75" customHeight="1" s="12">
      <c r="A4577" s="11" t="inlineStr">
        <is>
          <t>SO - 0004945</t>
        </is>
      </c>
      <c r="B4577" s="11" t="inlineStr">
        <is>
          <t>In-Store</t>
        </is>
      </c>
      <c r="C4577" s="11" t="inlineStr">
        <is>
          <t>WARE-NBV1002</t>
        </is>
      </c>
      <c r="D4577" s="6" t="n">
        <v>43700</v>
      </c>
      <c r="E4577" s="6" t="n">
        <v>43828</v>
      </c>
      <c r="F4577" s="6" t="n">
        <v>43833</v>
      </c>
      <c r="G4577" s="6" t="n">
        <v>43838</v>
      </c>
      <c r="H4577" s="11" t="inlineStr">
        <is>
          <t>USD</t>
        </is>
      </c>
      <c r="I4577" s="11" t="n">
        <v>11</v>
      </c>
      <c r="J4577" s="11" t="n">
        <v>47</v>
      </c>
      <c r="K4577" s="11" t="n">
        <v>60</v>
      </c>
      <c r="L4577" s="11" t="n">
        <v>27</v>
      </c>
      <c r="M4577" s="11" t="n">
        <v>5</v>
      </c>
      <c r="N4577" s="11" t="n">
        <v>0.1</v>
      </c>
      <c r="O4577" s="7" t="n">
        <v>214.4</v>
      </c>
      <c r="P4577" s="7" t="n">
        <v>102.912</v>
      </c>
      <c r="Q4577" s="7">
        <f>text(E4577,"ddd")</f>
        <v/>
      </c>
      <c r="R4577" s="7">
        <f>G4577-F4577</f>
        <v/>
      </c>
      <c r="S4577" s="7">
        <f>E4577-D4577</f>
        <v/>
      </c>
      <c r="T4577" s="7">
        <f>O4577*M4577</f>
        <v/>
      </c>
      <c r="U4577" s="7">
        <f>T4577*N4577</f>
        <v/>
      </c>
      <c r="V4577" s="7">
        <f>T4577-U4577-(P4577*M4577)</f>
        <v/>
      </c>
      <c r="W4577" s="7">
        <f>VLOOKUP(L4577,'Products Sheet'!$A:$B,2,FALSE)</f>
        <v/>
      </c>
      <c r="X4577" s="7" t="n"/>
      <c r="Y4577" s="7" t="n"/>
      <c r="Z4577" s="7" t="n"/>
      <c r="AA4577" s="7" t="n"/>
      <c r="AB4577" s="7" t="n"/>
      <c r="AC4577" s="7" t="n"/>
    </row>
    <row r="4578" ht="9.75" customHeight="1" s="12">
      <c r="A4578" s="11" t="inlineStr">
        <is>
          <t>SO - 0005120</t>
        </is>
      </c>
      <c r="B4578" s="11" t="inlineStr">
        <is>
          <t>In-Store</t>
        </is>
      </c>
      <c r="C4578" s="11" t="inlineStr">
        <is>
          <t>WARE-MKL1006</t>
        </is>
      </c>
      <c r="D4578" s="6" t="n">
        <v>43800</v>
      </c>
      <c r="E4578" s="6" t="n">
        <v>43846</v>
      </c>
      <c r="F4578" s="6" t="n">
        <v>43852</v>
      </c>
      <c r="G4578" s="6" t="n">
        <v>43856</v>
      </c>
      <c r="H4578" s="11" t="inlineStr">
        <is>
          <t>USD</t>
        </is>
      </c>
      <c r="I4578" s="11" t="n">
        <v>9</v>
      </c>
      <c r="J4578" s="11" t="n">
        <v>33</v>
      </c>
      <c r="K4578" s="11" t="n">
        <v>346</v>
      </c>
      <c r="L4578" s="11" t="n">
        <v>27</v>
      </c>
      <c r="M4578" s="11" t="n">
        <v>5</v>
      </c>
      <c r="N4578" s="11" t="n">
        <v>0.075</v>
      </c>
      <c r="O4578" s="7" t="n">
        <v>1031.8</v>
      </c>
      <c r="P4578" s="7" t="n">
        <v>815.122</v>
      </c>
      <c r="Q4578" s="7">
        <f>text(E4578,"ddd")</f>
        <v/>
      </c>
      <c r="R4578" s="7">
        <f>G4578-F4578</f>
        <v/>
      </c>
      <c r="S4578" s="7">
        <f>E4578-D4578</f>
        <v/>
      </c>
      <c r="T4578" s="7">
        <f>O4578*M4578</f>
        <v/>
      </c>
      <c r="U4578" s="7">
        <f>T4578*N4578</f>
        <v/>
      </c>
      <c r="V4578" s="7">
        <f>T4578-U4578-(P4578*M4578)</f>
        <v/>
      </c>
      <c r="W4578" s="7">
        <f>VLOOKUP(L4578,'Products Sheet'!$A:$B,2,FALSE)</f>
        <v/>
      </c>
      <c r="X4578" s="7" t="n"/>
      <c r="Y4578" s="7" t="n"/>
      <c r="Z4578" s="7" t="n"/>
      <c r="AA4578" s="7" t="n"/>
      <c r="AB4578" s="7" t="n"/>
      <c r="AC4578" s="7" t="n"/>
    </row>
    <row r="4579" ht="9.75" customHeight="1" s="12">
      <c r="A4579" s="11" t="inlineStr">
        <is>
          <t>SO - 0005134</t>
        </is>
      </c>
      <c r="B4579" s="11" t="inlineStr">
        <is>
          <t>In-Store</t>
        </is>
      </c>
      <c r="C4579" s="11" t="inlineStr">
        <is>
          <t>WARE-NMK1003</t>
        </is>
      </c>
      <c r="D4579" s="6" t="n">
        <v>43800</v>
      </c>
      <c r="E4579" s="6" t="n">
        <v>43848</v>
      </c>
      <c r="F4579" s="6" t="n">
        <v>43853</v>
      </c>
      <c r="G4579" s="6" t="n">
        <v>43863</v>
      </c>
      <c r="H4579" s="11" t="inlineStr">
        <is>
          <t>USD</t>
        </is>
      </c>
      <c r="I4579" s="11" t="n">
        <v>7</v>
      </c>
      <c r="J4579" s="11" t="n">
        <v>18</v>
      </c>
      <c r="K4579" s="11" t="n">
        <v>90</v>
      </c>
      <c r="L4579" s="11" t="n">
        <v>27</v>
      </c>
      <c r="M4579" s="11" t="n">
        <v>3</v>
      </c>
      <c r="N4579" s="11" t="n">
        <v>0.05</v>
      </c>
      <c r="O4579" s="7" t="n">
        <v>958.1</v>
      </c>
      <c r="P4579" s="7" t="n">
        <v>469.469</v>
      </c>
      <c r="Q4579" s="7">
        <f>text(E4579,"ddd")</f>
        <v/>
      </c>
      <c r="R4579" s="7">
        <f>G4579-F4579</f>
        <v/>
      </c>
      <c r="S4579" s="7">
        <f>E4579-D4579</f>
        <v/>
      </c>
      <c r="T4579" s="7">
        <f>O4579*M4579</f>
        <v/>
      </c>
      <c r="U4579" s="7">
        <f>T4579*N4579</f>
        <v/>
      </c>
      <c r="V4579" s="7">
        <f>T4579-U4579-(P4579*M4579)</f>
        <v/>
      </c>
      <c r="W4579" s="7">
        <f>VLOOKUP(L4579,'Products Sheet'!$A:$B,2,FALSE)</f>
        <v/>
      </c>
      <c r="X4579" s="7" t="n"/>
      <c r="Y4579" s="7" t="n"/>
      <c r="Z4579" s="7" t="n"/>
      <c r="AA4579" s="7" t="n"/>
      <c r="AB4579" s="7" t="n"/>
      <c r="AC4579" s="7" t="n"/>
    </row>
    <row r="4580" ht="9.75" customHeight="1" s="12">
      <c r="A4580" s="11" t="inlineStr">
        <is>
          <t>SO - 0005330</t>
        </is>
      </c>
      <c r="B4580" s="11" t="inlineStr">
        <is>
          <t>In-Store</t>
        </is>
      </c>
      <c r="C4580" s="11" t="inlineStr">
        <is>
          <t>WARE-NMK1003</t>
        </is>
      </c>
      <c r="D4580" s="6" t="n">
        <v>43700</v>
      </c>
      <c r="E4580" s="6" t="n">
        <v>43872</v>
      </c>
      <c r="F4580" s="6" t="n">
        <v>43898</v>
      </c>
      <c r="G4580" s="6" t="n">
        <v>43903</v>
      </c>
      <c r="H4580" s="11" t="inlineStr">
        <is>
          <t>USD</t>
        </is>
      </c>
      <c r="I4580" s="11" t="n">
        <v>7</v>
      </c>
      <c r="J4580" s="11" t="n">
        <v>39</v>
      </c>
      <c r="K4580" s="11" t="n">
        <v>191</v>
      </c>
      <c r="L4580" s="11" t="n">
        <v>27</v>
      </c>
      <c r="M4580" s="11" t="n">
        <v>1</v>
      </c>
      <c r="N4580" s="11" t="n">
        <v>0.075</v>
      </c>
      <c r="O4580" s="7" t="n">
        <v>3852.5</v>
      </c>
      <c r="P4580" s="7" t="n">
        <v>1695.1</v>
      </c>
      <c r="Q4580" s="7">
        <f>text(E4580,"ddd")</f>
        <v/>
      </c>
      <c r="R4580" s="7">
        <f>G4580-F4580</f>
        <v/>
      </c>
      <c r="S4580" s="7">
        <f>E4580-D4580</f>
        <v/>
      </c>
      <c r="T4580" s="7">
        <f>O4580*M4580</f>
        <v/>
      </c>
      <c r="U4580" s="7">
        <f>T4580*N4580</f>
        <v/>
      </c>
      <c r="V4580" s="7">
        <f>T4580-U4580-(P4580*M4580)</f>
        <v/>
      </c>
      <c r="W4580" s="7">
        <f>VLOOKUP(L4580,'Products Sheet'!$A:$B,2,FALSE)</f>
        <v/>
      </c>
      <c r="X4580" s="7" t="n"/>
      <c r="Y4580" s="7" t="n"/>
      <c r="Z4580" s="7" t="n"/>
      <c r="AA4580" s="7" t="n"/>
      <c r="AB4580" s="7" t="n"/>
      <c r="AC4580" s="7" t="n"/>
    </row>
    <row r="4581" ht="9.75" customHeight="1" s="12">
      <c r="A4581" s="11" t="inlineStr">
        <is>
          <t>SO - 0005365</t>
        </is>
      </c>
      <c r="B4581" s="11" t="inlineStr">
        <is>
          <t>Online</t>
        </is>
      </c>
      <c r="C4581" s="11" t="inlineStr">
        <is>
          <t>WARE-XYS1001</t>
        </is>
      </c>
      <c r="D4581" s="6" t="n">
        <v>43800</v>
      </c>
      <c r="E4581" s="6" t="n">
        <v>43877</v>
      </c>
      <c r="F4581" s="6" t="n">
        <v>43885</v>
      </c>
      <c r="G4581" s="6" t="n">
        <v>43891</v>
      </c>
      <c r="H4581" s="11" t="inlineStr">
        <is>
          <t>USD</t>
        </is>
      </c>
      <c r="I4581" s="11" t="n">
        <v>20</v>
      </c>
      <c r="J4581" s="11" t="n">
        <v>19</v>
      </c>
      <c r="K4581" s="11" t="n">
        <v>43</v>
      </c>
      <c r="L4581" s="11" t="n">
        <v>27</v>
      </c>
      <c r="M4581" s="11" t="n">
        <v>8</v>
      </c>
      <c r="N4581" s="11" t="n">
        <v>0.05</v>
      </c>
      <c r="O4581" s="7" t="n">
        <v>1051.9</v>
      </c>
      <c r="P4581" s="7" t="n">
        <v>557.5070000000001</v>
      </c>
      <c r="Q4581" s="7">
        <f>text(E4581,"ddd")</f>
        <v/>
      </c>
      <c r="R4581" s="7">
        <f>G4581-F4581</f>
        <v/>
      </c>
      <c r="S4581" s="7">
        <f>E4581-D4581</f>
        <v/>
      </c>
      <c r="T4581" s="7">
        <f>O4581*M4581</f>
        <v/>
      </c>
      <c r="U4581" s="7">
        <f>T4581*N4581</f>
        <v/>
      </c>
      <c r="V4581" s="7">
        <f>T4581-U4581-(P4581*M4581)</f>
        <v/>
      </c>
      <c r="W4581" s="7">
        <f>VLOOKUP(L4581,'Products Sheet'!$A:$B,2,FALSE)</f>
        <v/>
      </c>
      <c r="X4581" s="7" t="n"/>
      <c r="Y4581" s="7" t="n"/>
      <c r="Z4581" s="7" t="n"/>
      <c r="AA4581" s="7" t="n"/>
      <c r="AB4581" s="7" t="n"/>
      <c r="AC4581" s="7" t="n"/>
    </row>
    <row r="4582" ht="9.75" customHeight="1" s="12">
      <c r="A4582" s="11" t="inlineStr">
        <is>
          <t>SO - 0005375</t>
        </is>
      </c>
      <c r="B4582" s="11" t="inlineStr">
        <is>
          <t>In-Store</t>
        </is>
      </c>
      <c r="C4582" s="11" t="inlineStr">
        <is>
          <t>WARE-PUJ1005</t>
        </is>
      </c>
      <c r="D4582" s="6" t="n">
        <v>43800</v>
      </c>
      <c r="E4582" s="6" t="n">
        <v>43878</v>
      </c>
      <c r="F4582" s="6" t="n">
        <v>43890</v>
      </c>
      <c r="G4582" s="6" t="n">
        <v>43898</v>
      </c>
      <c r="H4582" s="11" t="inlineStr">
        <is>
          <t>USD</t>
        </is>
      </c>
      <c r="I4582" s="11" t="n">
        <v>10</v>
      </c>
      <c r="J4582" s="11" t="n">
        <v>14</v>
      </c>
      <c r="K4582" s="11" t="n">
        <v>316</v>
      </c>
      <c r="L4582" s="11" t="n">
        <v>27</v>
      </c>
      <c r="M4582" s="11" t="n">
        <v>7</v>
      </c>
      <c r="N4582" s="11" t="n">
        <v>0.1</v>
      </c>
      <c r="O4582" s="7" t="n">
        <v>4006.6</v>
      </c>
      <c r="P4582" s="7" t="n">
        <v>2724.488</v>
      </c>
      <c r="Q4582" s="7">
        <f>text(E4582,"ddd")</f>
        <v/>
      </c>
      <c r="R4582" s="7">
        <f>G4582-F4582</f>
        <v/>
      </c>
      <c r="S4582" s="7">
        <f>E4582-D4582</f>
        <v/>
      </c>
      <c r="T4582" s="7">
        <f>O4582*M4582</f>
        <v/>
      </c>
      <c r="U4582" s="7">
        <f>T4582*N4582</f>
        <v/>
      </c>
      <c r="V4582" s="7">
        <f>T4582-U4582-(P4582*M4582)</f>
        <v/>
      </c>
      <c r="W4582" s="7">
        <f>VLOOKUP(L4582,'Products Sheet'!$A:$B,2,FALSE)</f>
        <v/>
      </c>
      <c r="X4582" s="7" t="n"/>
      <c r="Y4582" s="7" t="n"/>
      <c r="Z4582" s="7" t="n"/>
      <c r="AA4582" s="7" t="n"/>
      <c r="AB4582" s="7" t="n"/>
      <c r="AC4582" s="7" t="n"/>
    </row>
    <row r="4583" ht="9.75" customHeight="1" s="12">
      <c r="A4583" s="11" t="inlineStr">
        <is>
          <t>SO - 0005414</t>
        </is>
      </c>
      <c r="B4583" s="11" t="inlineStr">
        <is>
          <t>In-Store</t>
        </is>
      </c>
      <c r="C4583" s="11" t="inlineStr">
        <is>
          <t>WARE-XYS1001</t>
        </is>
      </c>
      <c r="D4583" s="6" t="n">
        <v>43800</v>
      </c>
      <c r="E4583" s="6" t="n">
        <v>43881</v>
      </c>
      <c r="F4583" s="6" t="n">
        <v>43885</v>
      </c>
      <c r="G4583" s="6" t="n">
        <v>43892</v>
      </c>
      <c r="H4583" s="11" t="inlineStr">
        <is>
          <t>USD</t>
        </is>
      </c>
      <c r="I4583" s="11" t="n">
        <v>2</v>
      </c>
      <c r="J4583" s="11" t="n">
        <v>47</v>
      </c>
      <c r="K4583" s="11" t="n">
        <v>1</v>
      </c>
      <c r="L4583" s="11" t="n">
        <v>27</v>
      </c>
      <c r="M4583" s="11" t="n">
        <v>4</v>
      </c>
      <c r="N4583" s="11" t="n">
        <v>0.1</v>
      </c>
      <c r="O4583" s="7" t="n">
        <v>1835.8</v>
      </c>
      <c r="P4583" s="7" t="n">
        <v>1413.566</v>
      </c>
      <c r="Q4583" s="7">
        <f>text(E4583,"ddd")</f>
        <v/>
      </c>
      <c r="R4583" s="7">
        <f>G4583-F4583</f>
        <v/>
      </c>
      <c r="S4583" s="7">
        <f>E4583-D4583</f>
        <v/>
      </c>
      <c r="T4583" s="7">
        <f>O4583*M4583</f>
        <v/>
      </c>
      <c r="U4583" s="7">
        <f>T4583*N4583</f>
        <v/>
      </c>
      <c r="V4583" s="7">
        <f>T4583-U4583-(P4583*M4583)</f>
        <v/>
      </c>
      <c r="W4583" s="7">
        <f>VLOOKUP(L4583,'Products Sheet'!$A:$B,2,FALSE)</f>
        <v/>
      </c>
      <c r="X4583" s="7" t="n"/>
      <c r="Y4583" s="7" t="n"/>
      <c r="Z4583" s="7" t="n"/>
      <c r="AA4583" s="7" t="n"/>
      <c r="AB4583" s="7" t="n"/>
      <c r="AC4583" s="7" t="n"/>
    </row>
    <row r="4584" ht="9.75" customHeight="1" s="12">
      <c r="A4584" s="11" t="inlineStr">
        <is>
          <t>SO - 0005481</t>
        </is>
      </c>
      <c r="B4584" s="11" t="inlineStr">
        <is>
          <t>In-Store</t>
        </is>
      </c>
      <c r="C4584" s="11" t="inlineStr">
        <is>
          <t>WARE-MKL1006</t>
        </is>
      </c>
      <c r="D4584" s="6" t="n">
        <v>43800</v>
      </c>
      <c r="E4584" s="6" t="n">
        <v>43887</v>
      </c>
      <c r="F4584" s="6" t="n">
        <v>43897</v>
      </c>
      <c r="G4584" s="6" t="n">
        <v>43906</v>
      </c>
      <c r="H4584" s="11" t="inlineStr">
        <is>
          <t>USD</t>
        </is>
      </c>
      <c r="I4584" s="11" t="n">
        <v>10</v>
      </c>
      <c r="J4584" s="11" t="n">
        <v>17</v>
      </c>
      <c r="K4584" s="11" t="n">
        <v>344</v>
      </c>
      <c r="L4584" s="11" t="n">
        <v>27</v>
      </c>
      <c r="M4584" s="11" t="n">
        <v>8</v>
      </c>
      <c r="N4584" s="11" t="n">
        <v>0.075</v>
      </c>
      <c r="O4584" s="7" t="n">
        <v>2378.5</v>
      </c>
      <c r="P4584" s="7" t="n">
        <v>1236.82</v>
      </c>
      <c r="Q4584" s="7">
        <f>text(E4584,"ddd")</f>
        <v/>
      </c>
      <c r="R4584" s="7">
        <f>G4584-F4584</f>
        <v/>
      </c>
      <c r="S4584" s="7">
        <f>E4584-D4584</f>
        <v/>
      </c>
      <c r="T4584" s="7">
        <f>O4584*M4584</f>
        <v/>
      </c>
      <c r="U4584" s="7">
        <f>T4584*N4584</f>
        <v/>
      </c>
      <c r="V4584" s="7">
        <f>T4584-U4584-(P4584*M4584)</f>
        <v/>
      </c>
      <c r="W4584" s="7">
        <f>VLOOKUP(L4584,'Products Sheet'!$A:$B,2,FALSE)</f>
        <v/>
      </c>
      <c r="X4584" s="7" t="n"/>
      <c r="Y4584" s="7" t="n"/>
      <c r="Z4584" s="7" t="n"/>
      <c r="AA4584" s="7" t="n"/>
      <c r="AB4584" s="7" t="n"/>
      <c r="AC4584" s="7" t="n"/>
    </row>
    <row r="4585" ht="9.75" customHeight="1" s="12">
      <c r="A4585" s="11" t="inlineStr">
        <is>
          <t>SO - 0005501</t>
        </is>
      </c>
      <c r="B4585" s="11" t="inlineStr">
        <is>
          <t>In-Store</t>
        </is>
      </c>
      <c r="C4585" s="11" t="inlineStr">
        <is>
          <t>WARE-MKL1006</t>
        </is>
      </c>
      <c r="D4585" s="6" t="n">
        <v>43800</v>
      </c>
      <c r="E4585" s="6" t="n">
        <v>43890</v>
      </c>
      <c r="F4585" s="6" t="n">
        <v>43906</v>
      </c>
      <c r="G4585" s="6" t="n">
        <v>43912</v>
      </c>
      <c r="H4585" s="11" t="inlineStr">
        <is>
          <t>USD</t>
        </is>
      </c>
      <c r="I4585" s="11" t="n">
        <v>8</v>
      </c>
      <c r="J4585" s="11" t="n">
        <v>2</v>
      </c>
      <c r="K4585" s="11" t="n">
        <v>361</v>
      </c>
      <c r="L4585" s="11" t="n">
        <v>27</v>
      </c>
      <c r="M4585" s="11" t="n">
        <v>4</v>
      </c>
      <c r="N4585" s="11" t="n">
        <v>0.2</v>
      </c>
      <c r="O4585" s="7" t="n">
        <v>194.3</v>
      </c>
      <c r="P4585" s="7" t="n">
        <v>101.036</v>
      </c>
      <c r="Q4585" s="7">
        <f>text(E4585,"ddd")</f>
        <v/>
      </c>
      <c r="R4585" s="7">
        <f>G4585-F4585</f>
        <v/>
      </c>
      <c r="S4585" s="7">
        <f>E4585-D4585</f>
        <v/>
      </c>
      <c r="T4585" s="7">
        <f>O4585*M4585</f>
        <v/>
      </c>
      <c r="U4585" s="7">
        <f>T4585*N4585</f>
        <v/>
      </c>
      <c r="V4585" s="7">
        <f>T4585-U4585-(P4585*M4585)</f>
        <v/>
      </c>
      <c r="W4585" s="7">
        <f>VLOOKUP(L4585,'Products Sheet'!$A:$B,2,FALSE)</f>
        <v/>
      </c>
      <c r="X4585" s="7" t="n"/>
      <c r="Y4585" s="7" t="n"/>
      <c r="Z4585" s="7" t="n"/>
      <c r="AA4585" s="7" t="n"/>
      <c r="AB4585" s="7" t="n"/>
      <c r="AC4585" s="7" t="n"/>
    </row>
    <row r="4586" ht="9.75" customHeight="1" s="12">
      <c r="A4586" s="11" t="inlineStr">
        <is>
          <t>SO - 0005550</t>
        </is>
      </c>
      <c r="B4586" s="11" t="inlineStr">
        <is>
          <t>In-Store</t>
        </is>
      </c>
      <c r="C4586" s="11" t="inlineStr">
        <is>
          <t>WARE-MKL1006</t>
        </is>
      </c>
      <c r="D4586" s="6" t="n">
        <v>43800</v>
      </c>
      <c r="E4586" s="6" t="n">
        <v>43897</v>
      </c>
      <c r="F4586" s="6" t="n">
        <v>43916</v>
      </c>
      <c r="G4586" s="6" t="n">
        <v>43923</v>
      </c>
      <c r="H4586" s="11" t="inlineStr">
        <is>
          <t>USD</t>
        </is>
      </c>
      <c r="I4586" s="11" t="n">
        <v>3</v>
      </c>
      <c r="J4586" s="11" t="n">
        <v>16</v>
      </c>
      <c r="K4586" s="11" t="n">
        <v>333</v>
      </c>
      <c r="L4586" s="11" t="n">
        <v>27</v>
      </c>
      <c r="M4586" s="11" t="n">
        <v>6</v>
      </c>
      <c r="N4586" s="11" t="n">
        <v>0.075</v>
      </c>
      <c r="O4586" s="7" t="n">
        <v>1098.8</v>
      </c>
      <c r="P4586" s="7" t="n">
        <v>516.4359999999999</v>
      </c>
      <c r="Q4586" s="7">
        <f>text(E4586,"ddd")</f>
        <v/>
      </c>
      <c r="R4586" s="7">
        <f>G4586-F4586</f>
        <v/>
      </c>
      <c r="S4586" s="7">
        <f>E4586-D4586</f>
        <v/>
      </c>
      <c r="T4586" s="7">
        <f>O4586*M4586</f>
        <v/>
      </c>
      <c r="U4586" s="7">
        <f>T4586*N4586</f>
        <v/>
      </c>
      <c r="V4586" s="7">
        <f>T4586-U4586-(P4586*M4586)</f>
        <v/>
      </c>
      <c r="W4586" s="7">
        <f>VLOOKUP(L4586,'Products Sheet'!$A:$B,2,FALSE)</f>
        <v/>
      </c>
      <c r="X4586" s="7" t="n"/>
      <c r="Y4586" s="7" t="n"/>
      <c r="Z4586" s="7" t="n"/>
      <c r="AA4586" s="7" t="n"/>
      <c r="AB4586" s="7" t="n"/>
      <c r="AC4586" s="7" t="n"/>
    </row>
    <row r="4587" ht="9.75" customHeight="1" s="12">
      <c r="A4587" s="11" t="inlineStr">
        <is>
          <t>SO - 0005629</t>
        </is>
      </c>
      <c r="B4587" s="11" t="inlineStr">
        <is>
          <t>Distributor</t>
        </is>
      </c>
      <c r="C4587" s="11" t="inlineStr">
        <is>
          <t>WARE-MKL1006</t>
        </is>
      </c>
      <c r="D4587" s="6" t="n">
        <v>43800</v>
      </c>
      <c r="E4587" s="6" t="n">
        <v>43907</v>
      </c>
      <c r="F4587" s="6" t="n">
        <v>43926</v>
      </c>
      <c r="G4587" s="6" t="n">
        <v>43936</v>
      </c>
      <c r="H4587" s="11" t="inlineStr">
        <is>
          <t>USD</t>
        </is>
      </c>
      <c r="I4587" s="11" t="n">
        <v>21</v>
      </c>
      <c r="J4587" s="11" t="n">
        <v>40</v>
      </c>
      <c r="K4587" s="11" t="n">
        <v>340</v>
      </c>
      <c r="L4587" s="11" t="n">
        <v>27</v>
      </c>
      <c r="M4587" s="11" t="n">
        <v>8</v>
      </c>
      <c r="N4587" s="11" t="n">
        <v>0.075</v>
      </c>
      <c r="O4587" s="7" t="n">
        <v>3872.6</v>
      </c>
      <c r="P4587" s="7" t="n">
        <v>3175.532</v>
      </c>
      <c r="Q4587" s="7">
        <f>text(E4587,"ddd")</f>
        <v/>
      </c>
      <c r="R4587" s="7">
        <f>G4587-F4587</f>
        <v/>
      </c>
      <c r="S4587" s="7">
        <f>E4587-D4587</f>
        <v/>
      </c>
      <c r="T4587" s="7">
        <f>O4587*M4587</f>
        <v/>
      </c>
      <c r="U4587" s="7">
        <f>T4587*N4587</f>
        <v/>
      </c>
      <c r="V4587" s="7">
        <f>T4587-U4587-(P4587*M4587)</f>
        <v/>
      </c>
      <c r="W4587" s="7">
        <f>VLOOKUP(L4587,'Products Sheet'!$A:$B,2,FALSE)</f>
        <v/>
      </c>
      <c r="X4587" s="7" t="n"/>
      <c r="Y4587" s="7" t="n"/>
      <c r="Z4587" s="7" t="n"/>
      <c r="AA4587" s="7" t="n"/>
      <c r="AB4587" s="7" t="n"/>
      <c r="AC4587" s="7" t="n"/>
    </row>
    <row r="4588" ht="9.75" customHeight="1" s="12">
      <c r="A4588" s="11" t="inlineStr">
        <is>
          <t>SO - 0005709</t>
        </is>
      </c>
      <c r="B4588" s="11" t="inlineStr">
        <is>
          <t>Wholesale</t>
        </is>
      </c>
      <c r="C4588" s="11" t="inlineStr">
        <is>
          <t>WARE-PUJ1005</t>
        </is>
      </c>
      <c r="D4588" s="6" t="n">
        <v>43800</v>
      </c>
      <c r="E4588" s="6" t="n">
        <v>43918</v>
      </c>
      <c r="F4588" s="6" t="n">
        <v>43928</v>
      </c>
      <c r="G4588" s="6" t="n">
        <v>43936</v>
      </c>
      <c r="H4588" s="11" t="inlineStr">
        <is>
          <t>USD</t>
        </is>
      </c>
      <c r="I4588" s="11" t="n">
        <v>27</v>
      </c>
      <c r="J4588" s="11" t="n">
        <v>19</v>
      </c>
      <c r="K4588" s="11" t="n">
        <v>275</v>
      </c>
      <c r="L4588" s="11" t="n">
        <v>27</v>
      </c>
      <c r="M4588" s="11" t="n">
        <v>3</v>
      </c>
      <c r="N4588" s="11" t="n">
        <v>0.1</v>
      </c>
      <c r="O4588" s="7" t="n">
        <v>1045.2</v>
      </c>
      <c r="P4588" s="7" t="n">
        <v>846.6120000000001</v>
      </c>
      <c r="Q4588" s="7">
        <f>text(E4588,"ddd")</f>
        <v/>
      </c>
      <c r="R4588" s="7">
        <f>G4588-F4588</f>
        <v/>
      </c>
      <c r="S4588" s="7">
        <f>E4588-D4588</f>
        <v/>
      </c>
      <c r="T4588" s="7">
        <f>O4588*M4588</f>
        <v/>
      </c>
      <c r="U4588" s="7">
        <f>T4588*N4588</f>
        <v/>
      </c>
      <c r="V4588" s="7">
        <f>T4588-U4588-(P4588*M4588)</f>
        <v/>
      </c>
      <c r="W4588" s="7">
        <f>VLOOKUP(L4588,'Products Sheet'!$A:$B,2,FALSE)</f>
        <v/>
      </c>
      <c r="X4588" s="7" t="n"/>
      <c r="Y4588" s="7" t="n"/>
      <c r="Z4588" s="7" t="n"/>
      <c r="AA4588" s="7" t="n"/>
      <c r="AB4588" s="7" t="n"/>
      <c r="AC4588" s="7" t="n"/>
    </row>
    <row r="4589" ht="9.75" customHeight="1" s="12">
      <c r="A4589" s="11" t="inlineStr">
        <is>
          <t>SO - 0005755</t>
        </is>
      </c>
      <c r="B4589" s="11" t="inlineStr">
        <is>
          <t>Online</t>
        </is>
      </c>
      <c r="C4589" s="11" t="inlineStr">
        <is>
          <t>WARE-PUJ1005</t>
        </is>
      </c>
      <c r="D4589" s="6" t="n">
        <v>43800</v>
      </c>
      <c r="E4589" s="6" t="n">
        <v>43922</v>
      </c>
      <c r="F4589" s="6" t="n">
        <v>43927</v>
      </c>
      <c r="G4589" s="6" t="n">
        <v>43932</v>
      </c>
      <c r="H4589" s="11" t="inlineStr">
        <is>
          <t>USD</t>
        </is>
      </c>
      <c r="I4589" s="11" t="n">
        <v>13</v>
      </c>
      <c r="J4589" s="11" t="n">
        <v>5</v>
      </c>
      <c r="K4589" s="11" t="n">
        <v>271</v>
      </c>
      <c r="L4589" s="11" t="n">
        <v>27</v>
      </c>
      <c r="M4589" s="11" t="n">
        <v>8</v>
      </c>
      <c r="N4589" s="11" t="n">
        <v>0.4</v>
      </c>
      <c r="O4589" s="7" t="n">
        <v>1239.5</v>
      </c>
      <c r="P4589" s="7" t="n">
        <v>607.355</v>
      </c>
      <c r="Q4589" s="7">
        <f>text(E4589,"ddd")</f>
        <v/>
      </c>
      <c r="R4589" s="7">
        <f>G4589-F4589</f>
        <v/>
      </c>
      <c r="S4589" s="7">
        <f>E4589-D4589</f>
        <v/>
      </c>
      <c r="T4589" s="7">
        <f>O4589*M4589</f>
        <v/>
      </c>
      <c r="U4589" s="7">
        <f>T4589*N4589</f>
        <v/>
      </c>
      <c r="V4589" s="7">
        <f>T4589-U4589-(P4589*M4589)</f>
        <v/>
      </c>
      <c r="W4589" s="7">
        <f>VLOOKUP(L4589,'Products Sheet'!$A:$B,2,FALSE)</f>
        <v/>
      </c>
      <c r="X4589" s="7" t="n"/>
      <c r="Y4589" s="7" t="n"/>
      <c r="Z4589" s="7" t="n"/>
      <c r="AA4589" s="7" t="n"/>
      <c r="AB4589" s="7" t="n"/>
      <c r="AC4589" s="7" t="n"/>
    </row>
    <row r="4590" ht="9.75" customHeight="1" s="12">
      <c r="A4590" s="11" t="inlineStr">
        <is>
          <t>SO - 0005774</t>
        </is>
      </c>
      <c r="B4590" s="11" t="inlineStr">
        <is>
          <t>In-Store</t>
        </is>
      </c>
      <c r="C4590" s="11" t="inlineStr">
        <is>
          <t>WARE-PUJ1005</t>
        </is>
      </c>
      <c r="D4590" s="6" t="n">
        <v>43800</v>
      </c>
      <c r="E4590" s="6" t="n">
        <v>43924</v>
      </c>
      <c r="F4590" s="6" t="n">
        <v>43926</v>
      </c>
      <c r="G4590" s="6" t="n">
        <v>43933</v>
      </c>
      <c r="H4590" s="11" t="inlineStr">
        <is>
          <t>USD</t>
        </is>
      </c>
      <c r="I4590" s="11" t="n">
        <v>4</v>
      </c>
      <c r="J4590" s="11" t="n">
        <v>1</v>
      </c>
      <c r="K4590" s="11" t="n">
        <v>314</v>
      </c>
      <c r="L4590" s="11" t="n">
        <v>27</v>
      </c>
      <c r="M4590" s="11" t="n">
        <v>3</v>
      </c>
      <c r="N4590" s="11" t="n">
        <v>0.2</v>
      </c>
      <c r="O4590" s="7" t="n">
        <v>214.4</v>
      </c>
      <c r="P4590" s="7" t="n">
        <v>122.208</v>
      </c>
      <c r="Q4590" s="7">
        <f>text(E4590,"ddd")</f>
        <v/>
      </c>
      <c r="R4590" s="7">
        <f>G4590-F4590</f>
        <v/>
      </c>
      <c r="S4590" s="7">
        <f>E4590-D4590</f>
        <v/>
      </c>
      <c r="T4590" s="7">
        <f>O4590*M4590</f>
        <v/>
      </c>
      <c r="U4590" s="7">
        <f>T4590*N4590</f>
        <v/>
      </c>
      <c r="V4590" s="7">
        <f>T4590-U4590-(P4590*M4590)</f>
        <v/>
      </c>
      <c r="W4590" s="7">
        <f>VLOOKUP(L4590,'Products Sheet'!$A:$B,2,FALSE)</f>
        <v/>
      </c>
      <c r="X4590" s="7" t="n"/>
      <c r="Y4590" s="7" t="n"/>
      <c r="Z4590" s="7" t="n"/>
      <c r="AA4590" s="7" t="n"/>
      <c r="AB4590" s="7" t="n"/>
      <c r="AC4590" s="7" t="n"/>
    </row>
    <row r="4591" ht="9.75" customHeight="1" s="12">
      <c r="A4591" s="11" t="inlineStr">
        <is>
          <t>SO - 0005787</t>
        </is>
      </c>
      <c r="B4591" s="11" t="inlineStr">
        <is>
          <t>Distributor</t>
        </is>
      </c>
      <c r="C4591" s="11" t="inlineStr">
        <is>
          <t>WARE-UHY1004</t>
        </is>
      </c>
      <c r="D4591" s="6" t="n">
        <v>43800</v>
      </c>
      <c r="E4591" s="6" t="n">
        <v>43925</v>
      </c>
      <c r="F4591" s="6" t="n">
        <v>43944</v>
      </c>
      <c r="G4591" s="6" t="n">
        <v>43948</v>
      </c>
      <c r="H4591" s="11" t="inlineStr">
        <is>
          <t>USD</t>
        </is>
      </c>
      <c r="I4591" s="11" t="n">
        <v>23</v>
      </c>
      <c r="J4591" s="11" t="n">
        <v>47</v>
      </c>
      <c r="K4591" s="11" t="n">
        <v>248</v>
      </c>
      <c r="L4591" s="11" t="n">
        <v>27</v>
      </c>
      <c r="M4591" s="11" t="n">
        <v>5</v>
      </c>
      <c r="N4591" s="11" t="n">
        <v>0.05</v>
      </c>
      <c r="O4591" s="7" t="n">
        <v>2003.3</v>
      </c>
      <c r="P4591" s="7" t="n">
        <v>1121.848</v>
      </c>
      <c r="Q4591" s="7">
        <f>text(E4591,"ddd")</f>
        <v/>
      </c>
      <c r="R4591" s="7">
        <f>G4591-F4591</f>
        <v/>
      </c>
      <c r="S4591" s="7">
        <f>E4591-D4591</f>
        <v/>
      </c>
      <c r="T4591" s="7">
        <f>O4591*M4591</f>
        <v/>
      </c>
      <c r="U4591" s="7">
        <f>T4591*N4591</f>
        <v/>
      </c>
      <c r="V4591" s="7">
        <f>T4591-U4591-(P4591*M4591)</f>
        <v/>
      </c>
      <c r="W4591" s="7">
        <f>VLOOKUP(L4591,'Products Sheet'!$A:$B,2,FALSE)</f>
        <v/>
      </c>
      <c r="X4591" s="7" t="n"/>
      <c r="Y4591" s="7" t="n"/>
      <c r="Z4591" s="7" t="n"/>
      <c r="AA4591" s="7" t="n"/>
      <c r="AB4591" s="7" t="n"/>
      <c r="AC4591" s="7" t="n"/>
    </row>
    <row r="4592" ht="9.75" customHeight="1" s="12">
      <c r="A4592" s="11" t="inlineStr">
        <is>
          <t>SO - 0005797</t>
        </is>
      </c>
      <c r="B4592" s="11" t="inlineStr">
        <is>
          <t>Distributor</t>
        </is>
      </c>
      <c r="C4592" s="11" t="inlineStr">
        <is>
          <t>WARE-NMK1003</t>
        </is>
      </c>
      <c r="D4592" s="6" t="n">
        <v>43800</v>
      </c>
      <c r="E4592" s="6" t="n">
        <v>43926</v>
      </c>
      <c r="F4592" s="6" t="n">
        <v>43949</v>
      </c>
      <c r="G4592" s="6" t="n">
        <v>43953</v>
      </c>
      <c r="H4592" s="11" t="inlineStr">
        <is>
          <t>USD</t>
        </is>
      </c>
      <c r="I4592" s="11" t="n">
        <v>20</v>
      </c>
      <c r="J4592" s="11" t="n">
        <v>12</v>
      </c>
      <c r="K4592" s="11" t="n">
        <v>102</v>
      </c>
      <c r="L4592" s="11" t="n">
        <v>27</v>
      </c>
      <c r="M4592" s="11" t="n">
        <v>2</v>
      </c>
      <c r="N4592" s="11" t="n">
        <v>0.075</v>
      </c>
      <c r="O4592" s="7" t="n">
        <v>3999.9</v>
      </c>
      <c r="P4592" s="7" t="n">
        <v>2719.932</v>
      </c>
      <c r="Q4592" s="7">
        <f>text(E4592,"ddd")</f>
        <v/>
      </c>
      <c r="R4592" s="7">
        <f>G4592-F4592</f>
        <v/>
      </c>
      <c r="S4592" s="7">
        <f>E4592-D4592</f>
        <v/>
      </c>
      <c r="T4592" s="7">
        <f>O4592*M4592</f>
        <v/>
      </c>
      <c r="U4592" s="7">
        <f>T4592*N4592</f>
        <v/>
      </c>
      <c r="V4592" s="7">
        <f>T4592-U4592-(P4592*M4592)</f>
        <v/>
      </c>
      <c r="W4592" s="7">
        <f>VLOOKUP(L4592,'Products Sheet'!$A:$B,2,FALSE)</f>
        <v/>
      </c>
      <c r="X4592" s="7" t="n"/>
      <c r="Y4592" s="7" t="n"/>
      <c r="Z4592" s="7" t="n"/>
      <c r="AA4592" s="7" t="n"/>
      <c r="AB4592" s="7" t="n"/>
      <c r="AC4592" s="7" t="n"/>
    </row>
    <row r="4593" ht="9.75" customHeight="1" s="12">
      <c r="A4593" s="11" t="inlineStr">
        <is>
          <t>SO - 0005799</t>
        </is>
      </c>
      <c r="B4593" s="11" t="inlineStr">
        <is>
          <t>In-Store</t>
        </is>
      </c>
      <c r="C4593" s="11" t="inlineStr">
        <is>
          <t>WARE-UHY1004</t>
        </is>
      </c>
      <c r="D4593" s="6" t="n">
        <v>43800</v>
      </c>
      <c r="E4593" s="6" t="n">
        <v>43927</v>
      </c>
      <c r="F4593" s="6" t="n">
        <v>43933</v>
      </c>
      <c r="G4593" s="6" t="n">
        <v>43935</v>
      </c>
      <c r="H4593" s="11" t="inlineStr">
        <is>
          <t>USD</t>
        </is>
      </c>
      <c r="I4593" s="11" t="n">
        <v>12</v>
      </c>
      <c r="J4593" s="11" t="n">
        <v>39</v>
      </c>
      <c r="K4593" s="11" t="n">
        <v>244</v>
      </c>
      <c r="L4593" s="11" t="n">
        <v>27</v>
      </c>
      <c r="M4593" s="11" t="n">
        <v>8</v>
      </c>
      <c r="N4593" s="11" t="n">
        <v>0.05</v>
      </c>
      <c r="O4593" s="7" t="n">
        <v>167.5</v>
      </c>
      <c r="P4593" s="7" t="n">
        <v>132.325</v>
      </c>
      <c r="Q4593" s="7">
        <f>text(E4593,"ddd")</f>
        <v/>
      </c>
      <c r="R4593" s="7">
        <f>G4593-F4593</f>
        <v/>
      </c>
      <c r="S4593" s="7">
        <f>E4593-D4593</f>
        <v/>
      </c>
      <c r="T4593" s="7">
        <f>O4593*M4593</f>
        <v/>
      </c>
      <c r="U4593" s="7">
        <f>T4593*N4593</f>
        <v/>
      </c>
      <c r="V4593" s="7">
        <f>T4593-U4593-(P4593*M4593)</f>
        <v/>
      </c>
      <c r="W4593" s="7">
        <f>VLOOKUP(L4593,'Products Sheet'!$A:$B,2,FALSE)</f>
        <v/>
      </c>
      <c r="X4593" s="7" t="n"/>
      <c r="Y4593" s="7" t="n"/>
      <c r="Z4593" s="7" t="n"/>
      <c r="AA4593" s="7" t="n"/>
      <c r="AB4593" s="7" t="n"/>
      <c r="AC4593" s="7" t="n"/>
    </row>
    <row r="4594" ht="9.75" customHeight="1" s="12">
      <c r="A4594" s="11" t="inlineStr">
        <is>
          <t>SO - 0005823</t>
        </is>
      </c>
      <c r="B4594" s="11" t="inlineStr">
        <is>
          <t>In-Store</t>
        </is>
      </c>
      <c r="C4594" s="11" t="inlineStr">
        <is>
          <t>WARE-UHY1004</t>
        </is>
      </c>
      <c r="D4594" s="6" t="n">
        <v>43800</v>
      </c>
      <c r="E4594" s="6" t="n">
        <v>43929</v>
      </c>
      <c r="F4594" s="6" t="n">
        <v>43951</v>
      </c>
      <c r="G4594" s="6" t="n">
        <v>43961</v>
      </c>
      <c r="H4594" s="11" t="inlineStr">
        <is>
          <t>USD</t>
        </is>
      </c>
      <c r="I4594" s="11" t="n">
        <v>7</v>
      </c>
      <c r="J4594" s="11" t="n">
        <v>50</v>
      </c>
      <c r="K4594" s="11" t="n">
        <v>241</v>
      </c>
      <c r="L4594" s="11" t="n">
        <v>27</v>
      </c>
      <c r="M4594" s="11" t="n">
        <v>2</v>
      </c>
      <c r="N4594" s="11" t="n">
        <v>0.4</v>
      </c>
      <c r="O4594" s="7" t="n">
        <v>958.1</v>
      </c>
      <c r="P4594" s="7" t="n">
        <v>440.7260000000001</v>
      </c>
      <c r="Q4594" s="7">
        <f>text(E4594,"ddd")</f>
        <v/>
      </c>
      <c r="R4594" s="7">
        <f>G4594-F4594</f>
        <v/>
      </c>
      <c r="S4594" s="7">
        <f>E4594-D4594</f>
        <v/>
      </c>
      <c r="T4594" s="7">
        <f>O4594*M4594</f>
        <v/>
      </c>
      <c r="U4594" s="7">
        <f>T4594*N4594</f>
        <v/>
      </c>
      <c r="V4594" s="7">
        <f>T4594-U4594-(P4594*M4594)</f>
        <v/>
      </c>
      <c r="W4594" s="7">
        <f>VLOOKUP(L4594,'Products Sheet'!$A:$B,2,FALSE)</f>
        <v/>
      </c>
      <c r="X4594" s="7" t="n"/>
      <c r="Y4594" s="7" t="n"/>
      <c r="Z4594" s="7" t="n"/>
      <c r="AA4594" s="7" t="n"/>
      <c r="AB4594" s="7" t="n"/>
      <c r="AC4594" s="7" t="n"/>
    </row>
    <row r="4595" ht="9.75" customHeight="1" s="12">
      <c r="A4595" s="11" t="inlineStr">
        <is>
          <t>SO - 0005894</t>
        </is>
      </c>
      <c r="B4595" s="11" t="inlineStr">
        <is>
          <t>In-Store</t>
        </is>
      </c>
      <c r="C4595" s="11" t="inlineStr">
        <is>
          <t>WARE-PUJ1005</t>
        </is>
      </c>
      <c r="D4595" s="6" t="n">
        <v>43800</v>
      </c>
      <c r="E4595" s="6" t="n">
        <v>43939</v>
      </c>
      <c r="F4595" s="6" t="n">
        <v>43952</v>
      </c>
      <c r="G4595" s="6" t="n">
        <v>43955</v>
      </c>
      <c r="H4595" s="11" t="inlineStr">
        <is>
          <t>USD</t>
        </is>
      </c>
      <c r="I4595" s="11" t="n">
        <v>7</v>
      </c>
      <c r="J4595" s="11" t="n">
        <v>30</v>
      </c>
      <c r="K4595" s="11" t="n">
        <v>280</v>
      </c>
      <c r="L4595" s="11" t="n">
        <v>27</v>
      </c>
      <c r="M4595" s="11" t="n">
        <v>3</v>
      </c>
      <c r="N4595" s="11" t="n">
        <v>0.1</v>
      </c>
      <c r="O4595" s="7" t="n">
        <v>3852.5</v>
      </c>
      <c r="P4595" s="7" t="n">
        <v>2234.45</v>
      </c>
      <c r="Q4595" s="7">
        <f>text(E4595,"ddd")</f>
        <v/>
      </c>
      <c r="R4595" s="7">
        <f>G4595-F4595</f>
        <v/>
      </c>
      <c r="S4595" s="7">
        <f>E4595-D4595</f>
        <v/>
      </c>
      <c r="T4595" s="7">
        <f>O4595*M4595</f>
        <v/>
      </c>
      <c r="U4595" s="7">
        <f>T4595*N4595</f>
        <v/>
      </c>
      <c r="V4595" s="7">
        <f>T4595-U4595-(P4595*M4595)</f>
        <v/>
      </c>
      <c r="W4595" s="7">
        <f>VLOOKUP(L4595,'Products Sheet'!$A:$B,2,FALSE)</f>
        <v/>
      </c>
      <c r="X4595" s="7" t="n"/>
      <c r="Y4595" s="7" t="n"/>
      <c r="Z4595" s="7" t="n"/>
      <c r="AA4595" s="7" t="n"/>
      <c r="AB4595" s="7" t="n"/>
      <c r="AC4595" s="7" t="n"/>
    </row>
    <row r="4596" ht="9.75" customHeight="1" s="12">
      <c r="A4596" s="11" t="inlineStr">
        <is>
          <t>SO - 0005906</t>
        </is>
      </c>
      <c r="B4596" s="11" t="inlineStr">
        <is>
          <t>In-Store</t>
        </is>
      </c>
      <c r="C4596" s="11" t="inlineStr">
        <is>
          <t>WARE-PUJ1005</t>
        </is>
      </c>
      <c r="D4596" s="6" t="n">
        <v>43800</v>
      </c>
      <c r="E4596" s="6" t="n">
        <v>43940</v>
      </c>
      <c r="F4596" s="6" t="n">
        <v>43964</v>
      </c>
      <c r="G4596" s="6" t="n">
        <v>43973</v>
      </c>
      <c r="H4596" s="11" t="inlineStr">
        <is>
          <t>USD</t>
        </is>
      </c>
      <c r="I4596" s="11" t="n">
        <v>8</v>
      </c>
      <c r="J4596" s="11" t="n">
        <v>3</v>
      </c>
      <c r="K4596" s="11" t="n">
        <v>328</v>
      </c>
      <c r="L4596" s="11" t="n">
        <v>27</v>
      </c>
      <c r="M4596" s="11" t="n">
        <v>4</v>
      </c>
      <c r="N4596" s="11" t="n">
        <v>0.3</v>
      </c>
      <c r="O4596" s="7" t="n">
        <v>2217.7</v>
      </c>
      <c r="P4596" s="7" t="n">
        <v>1618.921</v>
      </c>
      <c r="Q4596" s="7">
        <f>text(E4596,"ddd")</f>
        <v/>
      </c>
      <c r="R4596" s="7">
        <f>G4596-F4596</f>
        <v/>
      </c>
      <c r="S4596" s="7">
        <f>E4596-D4596</f>
        <v/>
      </c>
      <c r="T4596" s="7">
        <f>O4596*M4596</f>
        <v/>
      </c>
      <c r="U4596" s="7">
        <f>T4596*N4596</f>
        <v/>
      </c>
      <c r="V4596" s="7">
        <f>T4596-U4596-(P4596*M4596)</f>
        <v/>
      </c>
      <c r="W4596" s="7">
        <f>VLOOKUP(L4596,'Products Sheet'!$A:$B,2,FALSE)</f>
        <v/>
      </c>
      <c r="X4596" s="7" t="n"/>
      <c r="Y4596" s="7" t="n"/>
      <c r="Z4596" s="7" t="n"/>
      <c r="AA4596" s="7" t="n"/>
      <c r="AB4596" s="7" t="n"/>
      <c r="AC4596" s="7" t="n"/>
    </row>
    <row r="4597" ht="9.75" customHeight="1" s="12">
      <c r="A4597" s="11" t="inlineStr">
        <is>
          <t>SO - 0006027</t>
        </is>
      </c>
      <c r="B4597" s="11" t="inlineStr">
        <is>
          <t>Online</t>
        </is>
      </c>
      <c r="C4597" s="11" t="inlineStr">
        <is>
          <t>WARE-XYS1001</t>
        </is>
      </c>
      <c r="D4597" s="6" t="n">
        <v>43800</v>
      </c>
      <c r="E4597" s="6" t="n">
        <v>43954</v>
      </c>
      <c r="F4597" s="6" t="n">
        <v>43965</v>
      </c>
      <c r="G4597" s="6" t="n">
        <v>43971</v>
      </c>
      <c r="H4597" s="11" t="inlineStr">
        <is>
          <t>USD</t>
        </is>
      </c>
      <c r="I4597" s="11" t="n">
        <v>17</v>
      </c>
      <c r="J4597" s="11" t="n">
        <v>39</v>
      </c>
      <c r="K4597" s="11" t="n">
        <v>38</v>
      </c>
      <c r="L4597" s="11" t="n">
        <v>27</v>
      </c>
      <c r="M4597" s="11" t="n">
        <v>5</v>
      </c>
      <c r="N4597" s="11" t="n">
        <v>0.1</v>
      </c>
      <c r="O4597" s="7" t="n">
        <v>1078.7</v>
      </c>
      <c r="P4597" s="7" t="n">
        <v>539.35</v>
      </c>
      <c r="Q4597" s="7">
        <f>text(E4597,"ddd")</f>
        <v/>
      </c>
      <c r="R4597" s="7">
        <f>G4597-F4597</f>
        <v/>
      </c>
      <c r="S4597" s="7">
        <f>E4597-D4597</f>
        <v/>
      </c>
      <c r="T4597" s="7">
        <f>O4597*M4597</f>
        <v/>
      </c>
      <c r="U4597" s="7">
        <f>T4597*N4597</f>
        <v/>
      </c>
      <c r="V4597" s="7">
        <f>T4597-U4597-(P4597*M4597)</f>
        <v/>
      </c>
      <c r="W4597" s="7">
        <f>VLOOKUP(L4597,'Products Sheet'!$A:$B,2,FALSE)</f>
        <v/>
      </c>
      <c r="X4597" s="7" t="n"/>
      <c r="Y4597" s="7" t="n"/>
      <c r="Z4597" s="7" t="n"/>
      <c r="AA4597" s="7" t="n"/>
      <c r="AB4597" s="7" t="n"/>
      <c r="AC4597" s="7" t="n"/>
    </row>
    <row r="4598" ht="9.75" customHeight="1" s="12">
      <c r="A4598" s="11" t="inlineStr">
        <is>
          <t>SO - 0006028</t>
        </is>
      </c>
      <c r="B4598" s="11" t="inlineStr">
        <is>
          <t>In-Store</t>
        </is>
      </c>
      <c r="C4598" s="11" t="inlineStr">
        <is>
          <t>WARE-XYS1001</t>
        </is>
      </c>
      <c r="D4598" s="6" t="n">
        <v>43800</v>
      </c>
      <c r="E4598" s="6" t="n">
        <v>43954</v>
      </c>
      <c r="F4598" s="6" t="n">
        <v>43975</v>
      </c>
      <c r="G4598" s="6" t="n">
        <v>43976</v>
      </c>
      <c r="H4598" s="11" t="inlineStr">
        <is>
          <t>USD</t>
        </is>
      </c>
      <c r="I4598" s="11" t="n">
        <v>1</v>
      </c>
      <c r="J4598" s="11" t="n">
        <v>40</v>
      </c>
      <c r="K4598" s="11" t="n">
        <v>49</v>
      </c>
      <c r="L4598" s="11" t="n">
        <v>27</v>
      </c>
      <c r="M4598" s="11" t="n">
        <v>5</v>
      </c>
      <c r="N4598" s="11" t="n">
        <v>0.2</v>
      </c>
      <c r="O4598" s="7" t="n">
        <v>3926.2</v>
      </c>
      <c r="P4598" s="7" t="n">
        <v>1845.314</v>
      </c>
      <c r="Q4598" s="7">
        <f>text(E4598,"ddd")</f>
        <v/>
      </c>
      <c r="R4598" s="7">
        <f>G4598-F4598</f>
        <v/>
      </c>
      <c r="S4598" s="7">
        <f>E4598-D4598</f>
        <v/>
      </c>
      <c r="T4598" s="7">
        <f>O4598*M4598</f>
        <v/>
      </c>
      <c r="U4598" s="7">
        <f>T4598*N4598</f>
        <v/>
      </c>
      <c r="V4598" s="7">
        <f>T4598-U4598-(P4598*M4598)</f>
        <v/>
      </c>
      <c r="W4598" s="7">
        <f>VLOOKUP(L4598,'Products Sheet'!$A:$B,2,FALSE)</f>
        <v/>
      </c>
      <c r="X4598" s="7" t="n"/>
      <c r="Y4598" s="7" t="n"/>
      <c r="Z4598" s="7" t="n"/>
      <c r="AA4598" s="7" t="n"/>
      <c r="AB4598" s="7" t="n"/>
      <c r="AC4598" s="7" t="n"/>
    </row>
    <row r="4599" ht="9.75" customHeight="1" s="12">
      <c r="A4599" s="11" t="inlineStr">
        <is>
          <t>SO - 0006159</t>
        </is>
      </c>
      <c r="B4599" s="11" t="inlineStr">
        <is>
          <t>Online</t>
        </is>
      </c>
      <c r="C4599" s="11" t="inlineStr">
        <is>
          <t>WARE-PUJ1005</t>
        </is>
      </c>
      <c r="D4599" s="6" t="n">
        <v>43900</v>
      </c>
      <c r="E4599" s="6" t="n">
        <v>43970</v>
      </c>
      <c r="F4599" s="6" t="n">
        <v>43978</v>
      </c>
      <c r="G4599" s="6" t="n">
        <v>43981</v>
      </c>
      <c r="H4599" s="11" t="inlineStr">
        <is>
          <t>USD</t>
        </is>
      </c>
      <c r="I4599" s="11" t="n">
        <v>13</v>
      </c>
      <c r="J4599" s="11" t="n">
        <v>36</v>
      </c>
      <c r="K4599" s="11" t="n">
        <v>277</v>
      </c>
      <c r="L4599" s="11" t="n">
        <v>27</v>
      </c>
      <c r="M4599" s="11" t="n">
        <v>2</v>
      </c>
      <c r="N4599" s="11" t="n">
        <v>0.05</v>
      </c>
      <c r="O4599" s="7" t="n">
        <v>3966.4</v>
      </c>
      <c r="P4599" s="7" t="n">
        <v>2300.512</v>
      </c>
      <c r="Q4599" s="7">
        <f>text(E4599,"ddd")</f>
        <v/>
      </c>
      <c r="R4599" s="7">
        <f>G4599-F4599</f>
        <v/>
      </c>
      <c r="S4599" s="7">
        <f>E4599-D4599</f>
        <v/>
      </c>
      <c r="T4599" s="7">
        <f>O4599*M4599</f>
        <v/>
      </c>
      <c r="U4599" s="7">
        <f>T4599*N4599</f>
        <v/>
      </c>
      <c r="V4599" s="7">
        <f>T4599-U4599-(P4599*M4599)</f>
        <v/>
      </c>
      <c r="W4599" s="7">
        <f>VLOOKUP(L4599,'Products Sheet'!$A:$B,2,FALSE)</f>
        <v/>
      </c>
      <c r="X4599" s="7" t="n"/>
      <c r="Y4599" s="7" t="n"/>
      <c r="Z4599" s="7" t="n"/>
      <c r="AA4599" s="7" t="n"/>
      <c r="AB4599" s="7" t="n"/>
      <c r="AC4599" s="7" t="n"/>
    </row>
    <row r="4600" ht="9.75" customHeight="1" s="12">
      <c r="A4600" s="11" t="inlineStr">
        <is>
          <t>SO - 0006170</t>
        </is>
      </c>
      <c r="B4600" s="11" t="inlineStr">
        <is>
          <t>In-Store</t>
        </is>
      </c>
      <c r="C4600" s="11" t="inlineStr">
        <is>
          <t>WARE-NMK1003</t>
        </is>
      </c>
      <c r="D4600" s="6" t="n">
        <v>43900</v>
      </c>
      <c r="E4600" s="6" t="n">
        <v>43972</v>
      </c>
      <c r="F4600" s="6" t="n">
        <v>43988</v>
      </c>
      <c r="G4600" s="6" t="n">
        <v>43992</v>
      </c>
      <c r="H4600" s="11" t="inlineStr">
        <is>
          <t>USD</t>
        </is>
      </c>
      <c r="I4600" s="11" t="n">
        <v>3</v>
      </c>
      <c r="J4600" s="11" t="n">
        <v>26</v>
      </c>
      <c r="K4600" s="11" t="n">
        <v>174</v>
      </c>
      <c r="L4600" s="11" t="n">
        <v>27</v>
      </c>
      <c r="M4600" s="11" t="n">
        <v>7</v>
      </c>
      <c r="N4600" s="11" t="n">
        <v>0.075</v>
      </c>
      <c r="O4600" s="7" t="n">
        <v>938</v>
      </c>
      <c r="P4600" s="7" t="n">
        <v>684.74</v>
      </c>
      <c r="Q4600" s="7">
        <f>text(E4600,"ddd")</f>
        <v/>
      </c>
      <c r="R4600" s="7">
        <f>G4600-F4600</f>
        <v/>
      </c>
      <c r="S4600" s="7">
        <f>E4600-D4600</f>
        <v/>
      </c>
      <c r="T4600" s="7">
        <f>O4600*M4600</f>
        <v/>
      </c>
      <c r="U4600" s="7">
        <f>T4600*N4600</f>
        <v/>
      </c>
      <c r="V4600" s="7">
        <f>T4600-U4600-(P4600*M4600)</f>
        <v/>
      </c>
      <c r="W4600" s="7">
        <f>VLOOKUP(L4600,'Products Sheet'!$A:$B,2,FALSE)</f>
        <v/>
      </c>
      <c r="X4600" s="7" t="n"/>
      <c r="Y4600" s="7" t="n"/>
      <c r="Z4600" s="7" t="n"/>
      <c r="AA4600" s="7" t="n"/>
      <c r="AB4600" s="7" t="n"/>
      <c r="AC4600" s="7" t="n"/>
    </row>
    <row r="4601" ht="9.75" customHeight="1" s="12">
      <c r="A4601" s="11" t="inlineStr">
        <is>
          <t>SO - 0006285</t>
        </is>
      </c>
      <c r="B4601" s="11" t="inlineStr">
        <is>
          <t>Distributor</t>
        </is>
      </c>
      <c r="C4601" s="11" t="inlineStr">
        <is>
          <t>WARE-PUJ1005</t>
        </is>
      </c>
      <c r="D4601" s="6" t="n">
        <v>43900</v>
      </c>
      <c r="E4601" s="6" t="n">
        <v>43983</v>
      </c>
      <c r="F4601" s="6" t="n">
        <v>43998</v>
      </c>
      <c r="G4601" s="6" t="n">
        <v>43999</v>
      </c>
      <c r="H4601" s="11" t="inlineStr">
        <is>
          <t>USD</t>
        </is>
      </c>
      <c r="I4601" s="11" t="n">
        <v>22</v>
      </c>
      <c r="J4601" s="11" t="n">
        <v>12</v>
      </c>
      <c r="K4601" s="11" t="n">
        <v>293</v>
      </c>
      <c r="L4601" s="11" t="n">
        <v>27</v>
      </c>
      <c r="M4601" s="11" t="n">
        <v>4</v>
      </c>
      <c r="N4601" s="11" t="n">
        <v>0.075</v>
      </c>
      <c r="O4601" s="7" t="n">
        <v>3953</v>
      </c>
      <c r="P4601" s="7" t="n">
        <v>1620.73</v>
      </c>
      <c r="Q4601" s="7">
        <f>text(E4601,"ddd")</f>
        <v/>
      </c>
      <c r="R4601" s="7">
        <f>G4601-F4601</f>
        <v/>
      </c>
      <c r="S4601" s="7">
        <f>E4601-D4601</f>
        <v/>
      </c>
      <c r="T4601" s="7">
        <f>O4601*M4601</f>
        <v/>
      </c>
      <c r="U4601" s="7">
        <f>T4601*N4601</f>
        <v/>
      </c>
      <c r="V4601" s="7">
        <f>T4601-U4601-(P4601*M4601)</f>
        <v/>
      </c>
      <c r="W4601" s="7">
        <f>VLOOKUP(L4601,'Products Sheet'!$A:$B,2,FALSE)</f>
        <v/>
      </c>
      <c r="X4601" s="7" t="n"/>
      <c r="Y4601" s="7" t="n"/>
      <c r="Z4601" s="7" t="n"/>
      <c r="AA4601" s="7" t="n"/>
      <c r="AB4601" s="7" t="n"/>
      <c r="AC4601" s="7" t="n"/>
    </row>
    <row r="4602" ht="9.75" customHeight="1" s="12">
      <c r="A4602" s="11" t="inlineStr">
        <is>
          <t>SO - 0006306</t>
        </is>
      </c>
      <c r="B4602" s="11" t="inlineStr">
        <is>
          <t>Online</t>
        </is>
      </c>
      <c r="C4602" s="11" t="inlineStr">
        <is>
          <t>WARE-MKL1006</t>
        </is>
      </c>
      <c r="D4602" s="6" t="n">
        <v>43900</v>
      </c>
      <c r="E4602" s="6" t="n">
        <v>43986</v>
      </c>
      <c r="F4602" s="6" t="n">
        <v>44013</v>
      </c>
      <c r="G4602" s="6" t="n">
        <v>44022</v>
      </c>
      <c r="H4602" s="11" t="inlineStr">
        <is>
          <t>USD</t>
        </is>
      </c>
      <c r="I4602" s="11" t="n">
        <v>13</v>
      </c>
      <c r="J4602" s="11" t="n">
        <v>21</v>
      </c>
      <c r="K4602" s="11" t="n">
        <v>353</v>
      </c>
      <c r="L4602" s="11" t="n">
        <v>27</v>
      </c>
      <c r="M4602" s="11" t="n">
        <v>8</v>
      </c>
      <c r="N4602" s="11" t="n">
        <v>0.2</v>
      </c>
      <c r="O4602" s="7" t="n">
        <v>207.7</v>
      </c>
      <c r="P4602" s="7" t="n">
        <v>89.31100000000001</v>
      </c>
      <c r="Q4602" s="7">
        <f>text(E4602,"ddd")</f>
        <v/>
      </c>
      <c r="R4602" s="7">
        <f>G4602-F4602</f>
        <v/>
      </c>
      <c r="S4602" s="7">
        <f>E4602-D4602</f>
        <v/>
      </c>
      <c r="T4602" s="7">
        <f>O4602*M4602</f>
        <v/>
      </c>
      <c r="U4602" s="7">
        <f>T4602*N4602</f>
        <v/>
      </c>
      <c r="V4602" s="7">
        <f>T4602-U4602-(P4602*M4602)</f>
        <v/>
      </c>
      <c r="W4602" s="7">
        <f>VLOOKUP(L4602,'Products Sheet'!$A:$B,2,FALSE)</f>
        <v/>
      </c>
      <c r="X4602" s="7" t="n"/>
      <c r="Y4602" s="7" t="n"/>
      <c r="Z4602" s="7" t="n"/>
      <c r="AA4602" s="7" t="n"/>
      <c r="AB4602" s="7" t="n"/>
      <c r="AC4602" s="7" t="n"/>
    </row>
    <row r="4603" ht="9.75" customHeight="1" s="12">
      <c r="A4603" s="11" t="inlineStr">
        <is>
          <t>SO - 0006311</t>
        </is>
      </c>
      <c r="B4603" s="11" t="inlineStr">
        <is>
          <t>Online</t>
        </is>
      </c>
      <c r="C4603" s="11" t="inlineStr">
        <is>
          <t>WARE-XYS1001</t>
        </is>
      </c>
      <c r="D4603" s="6" t="n">
        <v>43800</v>
      </c>
      <c r="E4603" s="6" t="n">
        <v>43986</v>
      </c>
      <c r="F4603" s="6" t="n">
        <v>44003</v>
      </c>
      <c r="G4603" s="6" t="n">
        <v>44012</v>
      </c>
      <c r="H4603" s="11" t="inlineStr">
        <is>
          <t>USD</t>
        </is>
      </c>
      <c r="I4603" s="11" t="n">
        <v>16</v>
      </c>
      <c r="J4603" s="11" t="n">
        <v>49</v>
      </c>
      <c r="K4603" s="11" t="n">
        <v>30</v>
      </c>
      <c r="L4603" s="11" t="n">
        <v>27</v>
      </c>
      <c r="M4603" s="11" t="n">
        <v>7</v>
      </c>
      <c r="N4603" s="11" t="n">
        <v>0.075</v>
      </c>
      <c r="O4603" s="7" t="n">
        <v>2780.5</v>
      </c>
      <c r="P4603" s="7" t="n">
        <v>2057.57</v>
      </c>
      <c r="Q4603" s="7">
        <f>text(E4603,"ddd")</f>
        <v/>
      </c>
      <c r="R4603" s="7">
        <f>G4603-F4603</f>
        <v/>
      </c>
      <c r="S4603" s="7">
        <f>E4603-D4603</f>
        <v/>
      </c>
      <c r="T4603" s="7">
        <f>O4603*M4603</f>
        <v/>
      </c>
      <c r="U4603" s="7">
        <f>T4603*N4603</f>
        <v/>
      </c>
      <c r="V4603" s="7">
        <f>T4603-U4603-(P4603*M4603)</f>
        <v/>
      </c>
      <c r="W4603" s="7">
        <f>VLOOKUP(L4603,'Products Sheet'!$A:$B,2,FALSE)</f>
        <v/>
      </c>
      <c r="X4603" s="7" t="n"/>
      <c r="Y4603" s="7" t="n"/>
      <c r="Z4603" s="7" t="n"/>
      <c r="AA4603" s="7" t="n"/>
      <c r="AB4603" s="7" t="n"/>
      <c r="AC4603" s="7" t="n"/>
    </row>
    <row r="4604" ht="9.75" customHeight="1" s="12">
      <c r="A4604" s="11" t="inlineStr">
        <is>
          <t>SO - 0006313</t>
        </is>
      </c>
      <c r="B4604" s="11" t="inlineStr">
        <is>
          <t>In-Store</t>
        </is>
      </c>
      <c r="C4604" s="11" t="inlineStr">
        <is>
          <t>WARE-PUJ1005</t>
        </is>
      </c>
      <c r="D4604" s="6" t="n">
        <v>43900</v>
      </c>
      <c r="E4604" s="6" t="n">
        <v>43987</v>
      </c>
      <c r="F4604" s="6" t="n">
        <v>44000</v>
      </c>
      <c r="G4604" s="6" t="n">
        <v>44006</v>
      </c>
      <c r="H4604" s="11" t="inlineStr">
        <is>
          <t>USD</t>
        </is>
      </c>
      <c r="I4604" s="11" t="n">
        <v>4</v>
      </c>
      <c r="J4604" s="11" t="n">
        <v>9</v>
      </c>
      <c r="K4604" s="11" t="n">
        <v>327</v>
      </c>
      <c r="L4604" s="11" t="n">
        <v>27</v>
      </c>
      <c r="M4604" s="11" t="n">
        <v>6</v>
      </c>
      <c r="N4604" s="11" t="n">
        <v>0.15</v>
      </c>
      <c r="O4604" s="7" t="n">
        <v>1822.4</v>
      </c>
      <c r="P4604" s="7" t="n">
        <v>1530.816</v>
      </c>
      <c r="Q4604" s="7">
        <f>text(E4604,"ddd")</f>
        <v/>
      </c>
      <c r="R4604" s="7">
        <f>G4604-F4604</f>
        <v/>
      </c>
      <c r="S4604" s="7">
        <f>E4604-D4604</f>
        <v/>
      </c>
      <c r="T4604" s="7">
        <f>O4604*M4604</f>
        <v/>
      </c>
      <c r="U4604" s="7">
        <f>T4604*N4604</f>
        <v/>
      </c>
      <c r="V4604" s="7">
        <f>T4604-U4604-(P4604*M4604)</f>
        <v/>
      </c>
      <c r="W4604" s="7">
        <f>VLOOKUP(L4604,'Products Sheet'!$A:$B,2,FALSE)</f>
        <v/>
      </c>
      <c r="X4604" s="7" t="n"/>
      <c r="Y4604" s="7" t="n"/>
      <c r="Z4604" s="7" t="n"/>
      <c r="AA4604" s="7" t="n"/>
      <c r="AB4604" s="7" t="n"/>
      <c r="AC4604" s="7" t="n"/>
    </row>
    <row r="4605" ht="9.75" customHeight="1" s="12">
      <c r="A4605" s="11" t="inlineStr">
        <is>
          <t>SO - 0006322</t>
        </is>
      </c>
      <c r="B4605" s="11" t="inlineStr">
        <is>
          <t>Online</t>
        </is>
      </c>
      <c r="C4605" s="11" t="inlineStr">
        <is>
          <t>WARE-NMK1003</t>
        </is>
      </c>
      <c r="D4605" s="6" t="n">
        <v>43900</v>
      </c>
      <c r="E4605" s="6" t="n">
        <v>43987</v>
      </c>
      <c r="F4605" s="6" t="n">
        <v>44011</v>
      </c>
      <c r="G4605" s="6" t="n">
        <v>44016</v>
      </c>
      <c r="H4605" s="11" t="inlineStr">
        <is>
          <t>USD</t>
        </is>
      </c>
      <c r="I4605" s="11" t="n">
        <v>12</v>
      </c>
      <c r="J4605" s="11" t="n">
        <v>35</v>
      </c>
      <c r="K4605" s="11" t="n">
        <v>131</v>
      </c>
      <c r="L4605" s="11" t="n">
        <v>27</v>
      </c>
      <c r="M4605" s="11" t="n">
        <v>8</v>
      </c>
      <c r="N4605" s="11" t="n">
        <v>0.15</v>
      </c>
      <c r="O4605" s="7" t="n">
        <v>3725.2</v>
      </c>
      <c r="P4605" s="7" t="n">
        <v>2756.648</v>
      </c>
      <c r="Q4605" s="7">
        <f>text(E4605,"ddd")</f>
        <v/>
      </c>
      <c r="R4605" s="7">
        <f>G4605-F4605</f>
        <v/>
      </c>
      <c r="S4605" s="7">
        <f>E4605-D4605</f>
        <v/>
      </c>
      <c r="T4605" s="7">
        <f>O4605*M4605</f>
        <v/>
      </c>
      <c r="U4605" s="7">
        <f>T4605*N4605</f>
        <v/>
      </c>
      <c r="V4605" s="7">
        <f>T4605-U4605-(P4605*M4605)</f>
        <v/>
      </c>
      <c r="W4605" s="7">
        <f>VLOOKUP(L4605,'Products Sheet'!$A:$B,2,FALSE)</f>
        <v/>
      </c>
      <c r="X4605" s="7" t="n"/>
      <c r="Y4605" s="7" t="n"/>
      <c r="Z4605" s="7" t="n"/>
      <c r="AA4605" s="7" t="n"/>
      <c r="AB4605" s="7" t="n"/>
      <c r="AC4605" s="7" t="n"/>
    </row>
    <row r="4606" ht="9.75" customHeight="1" s="12">
      <c r="A4606" s="11" t="inlineStr">
        <is>
          <t>SO - 0006343</t>
        </is>
      </c>
      <c r="B4606" s="11" t="inlineStr">
        <is>
          <t>Online</t>
        </is>
      </c>
      <c r="C4606" s="11" t="inlineStr">
        <is>
          <t>WARE-XYS1001</t>
        </is>
      </c>
      <c r="D4606" s="6" t="n">
        <v>43900</v>
      </c>
      <c r="E4606" s="6" t="n">
        <v>43990</v>
      </c>
      <c r="F4606" s="6" t="n">
        <v>44005</v>
      </c>
      <c r="G4606" s="6" t="n">
        <v>44013</v>
      </c>
      <c r="H4606" s="11" t="inlineStr">
        <is>
          <t>USD</t>
        </is>
      </c>
      <c r="I4606" s="11" t="n">
        <v>19</v>
      </c>
      <c r="J4606" s="11" t="n">
        <v>43</v>
      </c>
      <c r="K4606" s="11" t="n">
        <v>48</v>
      </c>
      <c r="L4606" s="11" t="n">
        <v>27</v>
      </c>
      <c r="M4606" s="11" t="n">
        <v>1</v>
      </c>
      <c r="N4606" s="11" t="n">
        <v>0.3</v>
      </c>
      <c r="O4606" s="7" t="n">
        <v>1869.3</v>
      </c>
      <c r="P4606" s="7" t="n">
        <v>1271.124</v>
      </c>
      <c r="Q4606" s="7">
        <f>text(E4606,"ddd")</f>
        <v/>
      </c>
      <c r="R4606" s="7">
        <f>G4606-F4606</f>
        <v/>
      </c>
      <c r="S4606" s="7">
        <f>E4606-D4606</f>
        <v/>
      </c>
      <c r="T4606" s="7">
        <f>O4606*M4606</f>
        <v/>
      </c>
      <c r="U4606" s="7">
        <f>T4606*N4606</f>
        <v/>
      </c>
      <c r="V4606" s="7">
        <f>T4606-U4606-(P4606*M4606)</f>
        <v/>
      </c>
      <c r="W4606" s="7">
        <f>VLOOKUP(L4606,'Products Sheet'!$A:$B,2,FALSE)</f>
        <v/>
      </c>
      <c r="X4606" s="7" t="n"/>
      <c r="Y4606" s="7" t="n"/>
      <c r="Z4606" s="7" t="n"/>
      <c r="AA4606" s="7" t="n"/>
      <c r="AB4606" s="7" t="n"/>
      <c r="AC4606" s="7" t="n"/>
    </row>
    <row r="4607" ht="9.75" customHeight="1" s="12">
      <c r="A4607" s="11" t="inlineStr">
        <is>
          <t>SO - 0006395</t>
        </is>
      </c>
      <c r="B4607" s="11" t="inlineStr">
        <is>
          <t>Distributor</t>
        </is>
      </c>
      <c r="C4607" s="11" t="inlineStr">
        <is>
          <t>WARE-NMK1003</t>
        </is>
      </c>
      <c r="D4607" s="6" t="n">
        <v>43900</v>
      </c>
      <c r="E4607" s="6" t="n">
        <v>43997</v>
      </c>
      <c r="F4607" s="6" t="n">
        <v>44019</v>
      </c>
      <c r="G4607" s="6" t="n">
        <v>44021</v>
      </c>
      <c r="H4607" s="11" t="inlineStr">
        <is>
          <t>USD</t>
        </is>
      </c>
      <c r="I4607" s="11" t="n">
        <v>20</v>
      </c>
      <c r="J4607" s="11" t="n">
        <v>34</v>
      </c>
      <c r="K4607" s="11" t="n">
        <v>193</v>
      </c>
      <c r="L4607" s="11" t="n">
        <v>27</v>
      </c>
      <c r="M4607" s="11" t="n">
        <v>6</v>
      </c>
      <c r="N4607" s="11" t="n">
        <v>0.15</v>
      </c>
      <c r="O4607" s="7" t="n">
        <v>5453.8</v>
      </c>
      <c r="P4607" s="7" t="n">
        <v>3544.97</v>
      </c>
      <c r="Q4607" s="7">
        <f>text(E4607,"ddd")</f>
        <v/>
      </c>
      <c r="R4607" s="7">
        <f>G4607-F4607</f>
        <v/>
      </c>
      <c r="S4607" s="7">
        <f>E4607-D4607</f>
        <v/>
      </c>
      <c r="T4607" s="7">
        <f>O4607*M4607</f>
        <v/>
      </c>
      <c r="U4607" s="7">
        <f>T4607*N4607</f>
        <v/>
      </c>
      <c r="V4607" s="7">
        <f>T4607-U4607-(P4607*M4607)</f>
        <v/>
      </c>
      <c r="W4607" s="7">
        <f>VLOOKUP(L4607,'Products Sheet'!$A:$B,2,FALSE)</f>
        <v/>
      </c>
      <c r="X4607" s="7" t="n"/>
      <c r="Y4607" s="7" t="n"/>
      <c r="Z4607" s="7" t="n"/>
      <c r="AA4607" s="7" t="n"/>
      <c r="AB4607" s="7" t="n"/>
      <c r="AC4607" s="7" t="n"/>
    </row>
    <row r="4608" ht="9.75" customHeight="1" s="12">
      <c r="A4608" s="11" t="inlineStr">
        <is>
          <t>SO - 0006433</t>
        </is>
      </c>
      <c r="B4608" s="11" t="inlineStr">
        <is>
          <t>In-Store</t>
        </is>
      </c>
      <c r="C4608" s="11" t="inlineStr">
        <is>
          <t>WARE-NMK1003</t>
        </is>
      </c>
      <c r="D4608" s="6" t="n">
        <v>43900</v>
      </c>
      <c r="E4608" s="6" t="n">
        <v>44002</v>
      </c>
      <c r="F4608" s="6" t="n">
        <v>44024</v>
      </c>
      <c r="G4608" s="6" t="n">
        <v>44025</v>
      </c>
      <c r="H4608" s="11" t="inlineStr">
        <is>
          <t>USD</t>
        </is>
      </c>
      <c r="I4608" s="11" t="n">
        <v>4</v>
      </c>
      <c r="J4608" s="11" t="n">
        <v>39</v>
      </c>
      <c r="K4608" s="11" t="n">
        <v>120</v>
      </c>
      <c r="L4608" s="11" t="n">
        <v>27</v>
      </c>
      <c r="M4608" s="11" t="n">
        <v>7</v>
      </c>
      <c r="N4608" s="11" t="n">
        <v>0.05</v>
      </c>
      <c r="O4608" s="7" t="n">
        <v>2974.8</v>
      </c>
      <c r="P4608" s="7" t="n">
        <v>1784.88</v>
      </c>
      <c r="Q4608" s="7">
        <f>text(E4608,"ddd")</f>
        <v/>
      </c>
      <c r="R4608" s="7">
        <f>G4608-F4608</f>
        <v/>
      </c>
      <c r="S4608" s="7">
        <f>E4608-D4608</f>
        <v/>
      </c>
      <c r="T4608" s="7">
        <f>O4608*M4608</f>
        <v/>
      </c>
      <c r="U4608" s="7">
        <f>T4608*N4608</f>
        <v/>
      </c>
      <c r="V4608" s="7">
        <f>T4608-U4608-(P4608*M4608)</f>
        <v/>
      </c>
      <c r="W4608" s="7">
        <f>VLOOKUP(L4608,'Products Sheet'!$A:$B,2,FALSE)</f>
        <v/>
      </c>
      <c r="X4608" s="7" t="n"/>
      <c r="Y4608" s="7" t="n"/>
      <c r="Z4608" s="7" t="n"/>
      <c r="AA4608" s="7" t="n"/>
      <c r="AB4608" s="7" t="n"/>
      <c r="AC4608" s="7" t="n"/>
    </row>
    <row r="4609" ht="9.75" customHeight="1" s="12">
      <c r="A4609" s="11" t="inlineStr">
        <is>
          <t>SO - 0006513</t>
        </is>
      </c>
      <c r="B4609" s="11" t="inlineStr">
        <is>
          <t>Online</t>
        </is>
      </c>
      <c r="C4609" s="11" t="inlineStr">
        <is>
          <t>WARE-UHY1004</t>
        </is>
      </c>
      <c r="D4609" s="6" t="n">
        <v>43900</v>
      </c>
      <c r="E4609" s="6" t="n">
        <v>44012</v>
      </c>
      <c r="F4609" s="6" t="n">
        <v>44022</v>
      </c>
      <c r="G4609" s="6" t="n">
        <v>44025</v>
      </c>
      <c r="H4609" s="11" t="inlineStr">
        <is>
          <t>USD</t>
        </is>
      </c>
      <c r="I4609" s="11" t="n">
        <v>20</v>
      </c>
      <c r="J4609" s="11" t="n">
        <v>14</v>
      </c>
      <c r="K4609" s="11" t="n">
        <v>224</v>
      </c>
      <c r="L4609" s="11" t="n">
        <v>27</v>
      </c>
      <c r="M4609" s="11" t="n">
        <v>3</v>
      </c>
      <c r="N4609" s="11" t="n">
        <v>0.075</v>
      </c>
      <c r="O4609" s="7" t="n">
        <v>1072</v>
      </c>
      <c r="P4609" s="7" t="n">
        <v>718.24</v>
      </c>
      <c r="Q4609" s="7">
        <f>text(E4609,"ddd")</f>
        <v/>
      </c>
      <c r="R4609" s="7">
        <f>G4609-F4609</f>
        <v/>
      </c>
      <c r="S4609" s="7">
        <f>E4609-D4609</f>
        <v/>
      </c>
      <c r="T4609" s="7">
        <f>O4609*M4609</f>
        <v/>
      </c>
      <c r="U4609" s="7">
        <f>T4609*N4609</f>
        <v/>
      </c>
      <c r="V4609" s="7">
        <f>T4609-U4609-(P4609*M4609)</f>
        <v/>
      </c>
      <c r="W4609" s="7">
        <f>VLOOKUP(L4609,'Products Sheet'!$A:$B,2,FALSE)</f>
        <v/>
      </c>
      <c r="X4609" s="7" t="n"/>
      <c r="Y4609" s="7" t="n"/>
      <c r="Z4609" s="7" t="n"/>
      <c r="AA4609" s="7" t="n"/>
      <c r="AB4609" s="7" t="n"/>
      <c r="AC4609" s="7" t="n"/>
    </row>
    <row r="4610" ht="9.75" customHeight="1" s="12">
      <c r="A4610" s="11" t="inlineStr">
        <is>
          <t>SO - 0006535</t>
        </is>
      </c>
      <c r="B4610" s="11" t="inlineStr">
        <is>
          <t>Online</t>
        </is>
      </c>
      <c r="C4610" s="11" t="inlineStr">
        <is>
          <t>WARE-PUJ1005</t>
        </is>
      </c>
      <c r="D4610" s="6" t="n">
        <v>43900</v>
      </c>
      <c r="E4610" s="6" t="n">
        <v>44014</v>
      </c>
      <c r="F4610" s="6" t="n">
        <v>44026</v>
      </c>
      <c r="G4610" s="6" t="n">
        <v>44032</v>
      </c>
      <c r="H4610" s="11" t="inlineStr">
        <is>
          <t>USD</t>
        </is>
      </c>
      <c r="I4610" s="11" t="n">
        <v>20</v>
      </c>
      <c r="J4610" s="11" t="n">
        <v>40</v>
      </c>
      <c r="K4610" s="11" t="n">
        <v>278</v>
      </c>
      <c r="L4610" s="11" t="n">
        <v>27</v>
      </c>
      <c r="M4610" s="11" t="n">
        <v>4</v>
      </c>
      <c r="N4610" s="11" t="n">
        <v>0.075</v>
      </c>
      <c r="O4610" s="7" t="n">
        <v>1286.4</v>
      </c>
      <c r="P4610" s="7" t="n">
        <v>514.5600000000001</v>
      </c>
      <c r="Q4610" s="7">
        <f>text(E4610,"ddd")</f>
        <v/>
      </c>
      <c r="R4610" s="7">
        <f>G4610-F4610</f>
        <v/>
      </c>
      <c r="S4610" s="7">
        <f>E4610-D4610</f>
        <v/>
      </c>
      <c r="T4610" s="7">
        <f>O4610*M4610</f>
        <v/>
      </c>
      <c r="U4610" s="7">
        <f>T4610*N4610</f>
        <v/>
      </c>
      <c r="V4610" s="7">
        <f>T4610-U4610-(P4610*M4610)</f>
        <v/>
      </c>
      <c r="W4610" s="7">
        <f>VLOOKUP(L4610,'Products Sheet'!$A:$B,2,FALSE)</f>
        <v/>
      </c>
      <c r="X4610" s="7" t="n"/>
      <c r="Y4610" s="7" t="n"/>
      <c r="Z4610" s="7" t="n"/>
      <c r="AA4610" s="7" t="n"/>
      <c r="AB4610" s="7" t="n"/>
      <c r="AC4610" s="7" t="n"/>
    </row>
    <row r="4611" ht="9.75" customHeight="1" s="12">
      <c r="A4611" s="11" t="inlineStr">
        <is>
          <t>SO - 0006586</t>
        </is>
      </c>
      <c r="B4611" s="11" t="inlineStr">
        <is>
          <t>Online</t>
        </is>
      </c>
      <c r="C4611" s="11" t="inlineStr">
        <is>
          <t>WARE-NBV1002</t>
        </is>
      </c>
      <c r="D4611" s="6" t="n">
        <v>43900</v>
      </c>
      <c r="E4611" s="6" t="n">
        <v>44020</v>
      </c>
      <c r="F4611" s="6" t="n">
        <v>44027</v>
      </c>
      <c r="G4611" s="6" t="n">
        <v>44030</v>
      </c>
      <c r="H4611" s="11" t="inlineStr">
        <is>
          <t>USD</t>
        </is>
      </c>
      <c r="I4611" s="11" t="n">
        <v>15</v>
      </c>
      <c r="J4611" s="11" t="n">
        <v>3</v>
      </c>
      <c r="K4611" s="11" t="n">
        <v>69</v>
      </c>
      <c r="L4611" s="11" t="n">
        <v>27</v>
      </c>
      <c r="M4611" s="11" t="n">
        <v>8</v>
      </c>
      <c r="N4611" s="11" t="n">
        <v>0.05</v>
      </c>
      <c r="O4611" s="7" t="n">
        <v>1025.1</v>
      </c>
      <c r="P4611" s="7" t="n">
        <v>420.2910000000001</v>
      </c>
      <c r="Q4611" s="7">
        <f>text(E4611,"ddd")</f>
        <v/>
      </c>
      <c r="R4611" s="7">
        <f>G4611-F4611</f>
        <v/>
      </c>
      <c r="S4611" s="7">
        <f>E4611-D4611</f>
        <v/>
      </c>
      <c r="T4611" s="7">
        <f>O4611*M4611</f>
        <v/>
      </c>
      <c r="U4611" s="7">
        <f>T4611*N4611</f>
        <v/>
      </c>
      <c r="V4611" s="7">
        <f>T4611-U4611-(P4611*M4611)</f>
        <v/>
      </c>
      <c r="W4611" s="7">
        <f>VLOOKUP(L4611,'Products Sheet'!$A:$B,2,FALSE)</f>
        <v/>
      </c>
      <c r="X4611" s="7" t="n"/>
      <c r="Y4611" s="7" t="n"/>
      <c r="Z4611" s="7" t="n"/>
      <c r="AA4611" s="7" t="n"/>
      <c r="AB4611" s="7" t="n"/>
      <c r="AC4611" s="7" t="n"/>
    </row>
    <row r="4612" ht="9.75" customHeight="1" s="12">
      <c r="A4612" s="11" t="inlineStr">
        <is>
          <t>SO - 0006591</t>
        </is>
      </c>
      <c r="B4612" s="11" t="inlineStr">
        <is>
          <t>Distributor</t>
        </is>
      </c>
      <c r="C4612" s="11" t="inlineStr">
        <is>
          <t>WARE-NMK1003</t>
        </is>
      </c>
      <c r="D4612" s="6" t="n">
        <v>43900</v>
      </c>
      <c r="E4612" s="6" t="n">
        <v>44020</v>
      </c>
      <c r="F4612" s="6" t="n">
        <v>44047</v>
      </c>
      <c r="G4612" s="6" t="n">
        <v>44052</v>
      </c>
      <c r="H4612" s="11" t="inlineStr">
        <is>
          <t>USD</t>
        </is>
      </c>
      <c r="I4612" s="11" t="n">
        <v>24</v>
      </c>
      <c r="J4612" s="11" t="n">
        <v>18</v>
      </c>
      <c r="K4612" s="11" t="n">
        <v>128</v>
      </c>
      <c r="L4612" s="11" t="n">
        <v>27</v>
      </c>
      <c r="M4612" s="11" t="n">
        <v>3</v>
      </c>
      <c r="N4612" s="11" t="n">
        <v>0.1</v>
      </c>
      <c r="O4612" s="7" t="n">
        <v>2345</v>
      </c>
      <c r="P4612" s="7" t="n">
        <v>1031.8</v>
      </c>
      <c r="Q4612" s="7">
        <f>text(E4612,"ddd")</f>
        <v/>
      </c>
      <c r="R4612" s="7">
        <f>G4612-F4612</f>
        <v/>
      </c>
      <c r="S4612" s="7">
        <f>E4612-D4612</f>
        <v/>
      </c>
      <c r="T4612" s="7">
        <f>O4612*M4612</f>
        <v/>
      </c>
      <c r="U4612" s="7">
        <f>T4612*N4612</f>
        <v/>
      </c>
      <c r="V4612" s="7">
        <f>T4612-U4612-(P4612*M4612)</f>
        <v/>
      </c>
      <c r="W4612" s="7">
        <f>VLOOKUP(L4612,'Products Sheet'!$A:$B,2,FALSE)</f>
        <v/>
      </c>
      <c r="X4612" s="7" t="n"/>
      <c r="Y4612" s="7" t="n"/>
      <c r="Z4612" s="7" t="n"/>
      <c r="AA4612" s="7" t="n"/>
      <c r="AB4612" s="7" t="n"/>
      <c r="AC4612" s="7" t="n"/>
    </row>
    <row r="4613" ht="9.75" customHeight="1" s="12">
      <c r="A4613" s="11" t="inlineStr">
        <is>
          <t>SO - 0006592</t>
        </is>
      </c>
      <c r="B4613" s="11" t="inlineStr">
        <is>
          <t>In-Store</t>
        </is>
      </c>
      <c r="C4613" s="11" t="inlineStr">
        <is>
          <t>WARE-PUJ1005</t>
        </is>
      </c>
      <c r="D4613" s="6" t="n">
        <v>43900</v>
      </c>
      <c r="E4613" s="6" t="n">
        <v>44020</v>
      </c>
      <c r="F4613" s="6" t="n">
        <v>44032</v>
      </c>
      <c r="G4613" s="6" t="n">
        <v>44040</v>
      </c>
      <c r="H4613" s="11" t="inlineStr">
        <is>
          <t>USD</t>
        </is>
      </c>
      <c r="I4613" s="11" t="n">
        <v>8</v>
      </c>
      <c r="J4613" s="11" t="n">
        <v>5</v>
      </c>
      <c r="K4613" s="11" t="n">
        <v>292</v>
      </c>
      <c r="L4613" s="11" t="n">
        <v>27</v>
      </c>
      <c r="M4613" s="11" t="n">
        <v>6</v>
      </c>
      <c r="N4613" s="11" t="n">
        <v>0.075</v>
      </c>
      <c r="O4613" s="7" t="n">
        <v>1922.9</v>
      </c>
      <c r="P4613" s="7" t="n">
        <v>1211.427</v>
      </c>
      <c r="Q4613" s="7">
        <f>text(E4613,"ddd")</f>
        <v/>
      </c>
      <c r="R4613" s="7">
        <f>G4613-F4613</f>
        <v/>
      </c>
      <c r="S4613" s="7">
        <f>E4613-D4613</f>
        <v/>
      </c>
      <c r="T4613" s="7">
        <f>O4613*M4613</f>
        <v/>
      </c>
      <c r="U4613" s="7">
        <f>T4613*N4613</f>
        <v/>
      </c>
      <c r="V4613" s="7">
        <f>T4613-U4613-(P4613*M4613)</f>
        <v/>
      </c>
      <c r="W4613" s="7">
        <f>VLOOKUP(L4613,'Products Sheet'!$A:$B,2,FALSE)</f>
        <v/>
      </c>
      <c r="X4613" s="7" t="n"/>
      <c r="Y4613" s="7" t="n"/>
      <c r="Z4613" s="7" t="n"/>
      <c r="AA4613" s="7" t="n"/>
      <c r="AB4613" s="7" t="n"/>
      <c r="AC4613" s="7" t="n"/>
    </row>
    <row r="4614" ht="9.75" customHeight="1" s="12">
      <c r="A4614" s="11" t="inlineStr">
        <is>
          <t>SO - 0006609</t>
        </is>
      </c>
      <c r="B4614" s="11" t="inlineStr">
        <is>
          <t>Wholesale</t>
        </is>
      </c>
      <c r="C4614" s="11" t="inlineStr">
        <is>
          <t>WARE-MKL1006</t>
        </is>
      </c>
      <c r="D4614" s="6" t="n">
        <v>43900</v>
      </c>
      <c r="E4614" s="6" t="n">
        <v>44022</v>
      </c>
      <c r="F4614" s="6" t="n">
        <v>44039</v>
      </c>
      <c r="G4614" s="6" t="n">
        <v>44047</v>
      </c>
      <c r="H4614" s="11" t="inlineStr">
        <is>
          <t>USD</t>
        </is>
      </c>
      <c r="I4614" s="11" t="n">
        <v>28</v>
      </c>
      <c r="J4614" s="11" t="n">
        <v>34</v>
      </c>
      <c r="K4614" s="11" t="n">
        <v>351</v>
      </c>
      <c r="L4614" s="11" t="n">
        <v>27</v>
      </c>
      <c r="M4614" s="11" t="n">
        <v>3</v>
      </c>
      <c r="N4614" s="11" t="n">
        <v>0.05</v>
      </c>
      <c r="O4614" s="7" t="n">
        <v>2566.1</v>
      </c>
      <c r="P4614" s="7" t="n">
        <v>1103.423</v>
      </c>
      <c r="Q4614" s="7">
        <f>text(E4614,"ddd")</f>
        <v/>
      </c>
      <c r="R4614" s="7">
        <f>G4614-F4614</f>
        <v/>
      </c>
      <c r="S4614" s="7">
        <f>E4614-D4614</f>
        <v/>
      </c>
      <c r="T4614" s="7">
        <f>O4614*M4614</f>
        <v/>
      </c>
      <c r="U4614" s="7">
        <f>T4614*N4614</f>
        <v/>
      </c>
      <c r="V4614" s="7">
        <f>T4614-U4614-(P4614*M4614)</f>
        <v/>
      </c>
      <c r="W4614" s="7">
        <f>VLOOKUP(L4614,'Products Sheet'!$A:$B,2,FALSE)</f>
        <v/>
      </c>
      <c r="X4614" s="7" t="n"/>
      <c r="Y4614" s="7" t="n"/>
      <c r="Z4614" s="7" t="n"/>
      <c r="AA4614" s="7" t="n"/>
      <c r="AB4614" s="7" t="n"/>
      <c r="AC4614" s="7" t="n"/>
    </row>
    <row r="4615" ht="9.75" customHeight="1" s="12">
      <c r="A4615" s="11" t="inlineStr">
        <is>
          <t>SO - 0006617</t>
        </is>
      </c>
      <c r="B4615" s="11" t="inlineStr">
        <is>
          <t>Online</t>
        </is>
      </c>
      <c r="C4615" s="11" t="inlineStr">
        <is>
          <t>WARE-NMK1003</t>
        </is>
      </c>
      <c r="D4615" s="6" t="n">
        <v>43900</v>
      </c>
      <c r="E4615" s="6" t="n">
        <v>44023</v>
      </c>
      <c r="F4615" s="6" t="n">
        <v>44030</v>
      </c>
      <c r="G4615" s="6" t="n">
        <v>44033</v>
      </c>
      <c r="H4615" s="11" t="inlineStr">
        <is>
          <t>USD</t>
        </is>
      </c>
      <c r="I4615" s="11" t="n">
        <v>18</v>
      </c>
      <c r="J4615" s="11" t="n">
        <v>28</v>
      </c>
      <c r="K4615" s="11" t="n">
        <v>130</v>
      </c>
      <c r="L4615" s="11" t="n">
        <v>27</v>
      </c>
      <c r="M4615" s="11" t="n">
        <v>3</v>
      </c>
      <c r="N4615" s="11" t="n">
        <v>0.3</v>
      </c>
      <c r="O4615" s="7" t="n">
        <v>4013.3</v>
      </c>
      <c r="P4615" s="7" t="n">
        <v>2568.512</v>
      </c>
      <c r="Q4615" s="7">
        <f>text(E4615,"ddd")</f>
        <v/>
      </c>
      <c r="R4615" s="7">
        <f>G4615-F4615</f>
        <v/>
      </c>
      <c r="S4615" s="7">
        <f>E4615-D4615</f>
        <v/>
      </c>
      <c r="T4615" s="7">
        <f>O4615*M4615</f>
        <v/>
      </c>
      <c r="U4615" s="7">
        <f>T4615*N4615</f>
        <v/>
      </c>
      <c r="V4615" s="7">
        <f>T4615-U4615-(P4615*M4615)</f>
        <v/>
      </c>
      <c r="W4615" s="7">
        <f>VLOOKUP(L4615,'Products Sheet'!$A:$B,2,FALSE)</f>
        <v/>
      </c>
      <c r="X4615" s="7" t="n"/>
      <c r="Y4615" s="7" t="n"/>
      <c r="Z4615" s="7" t="n"/>
      <c r="AA4615" s="7" t="n"/>
      <c r="AB4615" s="7" t="n"/>
      <c r="AC4615" s="7" t="n"/>
    </row>
    <row r="4616" ht="9.75" customHeight="1" s="12">
      <c r="A4616" s="11" t="inlineStr">
        <is>
          <t>SO - 0006690</t>
        </is>
      </c>
      <c r="B4616" s="11" t="inlineStr">
        <is>
          <t>In-Store</t>
        </is>
      </c>
      <c r="C4616" s="11" t="inlineStr">
        <is>
          <t>WARE-NMK1003</t>
        </is>
      </c>
      <c r="D4616" s="6" t="n">
        <v>43900</v>
      </c>
      <c r="E4616" s="6" t="n">
        <v>44031</v>
      </c>
      <c r="F4616" s="6" t="n">
        <v>44047</v>
      </c>
      <c r="G4616" s="6" t="n">
        <v>44054</v>
      </c>
      <c r="H4616" s="11" t="inlineStr">
        <is>
          <t>USD</t>
        </is>
      </c>
      <c r="I4616" s="11" t="n">
        <v>6</v>
      </c>
      <c r="J4616" s="11" t="n">
        <v>31</v>
      </c>
      <c r="K4616" s="11" t="n">
        <v>105</v>
      </c>
      <c r="L4616" s="11" t="n">
        <v>27</v>
      </c>
      <c r="M4616" s="11" t="n">
        <v>1</v>
      </c>
      <c r="N4616" s="11" t="n">
        <v>0.075</v>
      </c>
      <c r="O4616" s="7" t="n">
        <v>1112.2</v>
      </c>
      <c r="P4616" s="7" t="n">
        <v>700.686</v>
      </c>
      <c r="Q4616" s="7">
        <f>text(E4616,"ddd")</f>
        <v/>
      </c>
      <c r="R4616" s="7">
        <f>G4616-F4616</f>
        <v/>
      </c>
      <c r="S4616" s="7">
        <f>E4616-D4616</f>
        <v/>
      </c>
      <c r="T4616" s="7">
        <f>O4616*M4616</f>
        <v/>
      </c>
      <c r="U4616" s="7">
        <f>T4616*N4616</f>
        <v/>
      </c>
      <c r="V4616" s="7">
        <f>T4616-U4616-(P4616*M4616)</f>
        <v/>
      </c>
      <c r="W4616" s="7">
        <f>VLOOKUP(L4616,'Products Sheet'!$A:$B,2,FALSE)</f>
        <v/>
      </c>
      <c r="X4616" s="7" t="n"/>
      <c r="Y4616" s="7" t="n"/>
      <c r="Z4616" s="7" t="n"/>
      <c r="AA4616" s="7" t="n"/>
      <c r="AB4616" s="7" t="n"/>
      <c r="AC4616" s="7" t="n"/>
    </row>
    <row r="4617" ht="9.75" customHeight="1" s="12">
      <c r="A4617" s="11" t="inlineStr">
        <is>
          <t>SO - 0006800</t>
        </is>
      </c>
      <c r="B4617" s="11" t="inlineStr">
        <is>
          <t>In-Store</t>
        </is>
      </c>
      <c r="C4617" s="11" t="inlineStr">
        <is>
          <t>WARE-PUJ1005</t>
        </is>
      </c>
      <c r="D4617" s="6" t="n">
        <v>43900</v>
      </c>
      <c r="E4617" s="6" t="n">
        <v>44044</v>
      </c>
      <c r="F4617" s="6" t="n">
        <v>44052</v>
      </c>
      <c r="G4617" s="6" t="n">
        <v>44060</v>
      </c>
      <c r="H4617" s="11" t="inlineStr">
        <is>
          <t>USD</t>
        </is>
      </c>
      <c r="I4617" s="11" t="n">
        <v>3</v>
      </c>
      <c r="J4617" s="11" t="n">
        <v>36</v>
      </c>
      <c r="K4617" s="11" t="n">
        <v>268</v>
      </c>
      <c r="L4617" s="11" t="n">
        <v>27</v>
      </c>
      <c r="M4617" s="11" t="n">
        <v>6</v>
      </c>
      <c r="N4617" s="11" t="n">
        <v>0.075</v>
      </c>
      <c r="O4617" s="7" t="n">
        <v>2519.2</v>
      </c>
      <c r="P4617" s="7" t="n">
        <v>1058.064</v>
      </c>
      <c r="Q4617" s="7">
        <f>text(E4617,"ddd")</f>
        <v/>
      </c>
      <c r="R4617" s="7">
        <f>G4617-F4617</f>
        <v/>
      </c>
      <c r="S4617" s="7">
        <f>E4617-D4617</f>
        <v/>
      </c>
      <c r="T4617" s="7">
        <f>O4617*M4617</f>
        <v/>
      </c>
      <c r="U4617" s="7">
        <f>T4617*N4617</f>
        <v/>
      </c>
      <c r="V4617" s="7">
        <f>T4617-U4617-(P4617*M4617)</f>
        <v/>
      </c>
      <c r="W4617" s="7">
        <f>VLOOKUP(L4617,'Products Sheet'!$A:$B,2,FALSE)</f>
        <v/>
      </c>
      <c r="X4617" s="7" t="n"/>
      <c r="Y4617" s="7" t="n"/>
      <c r="Z4617" s="7" t="n"/>
      <c r="AA4617" s="7" t="n"/>
      <c r="AB4617" s="7" t="n"/>
      <c r="AC4617" s="7" t="n"/>
    </row>
    <row r="4618" ht="9.75" customHeight="1" s="12">
      <c r="A4618" s="11" t="inlineStr">
        <is>
          <t>SO - 0006849</t>
        </is>
      </c>
      <c r="B4618" s="11" t="inlineStr">
        <is>
          <t>Distributor</t>
        </is>
      </c>
      <c r="C4618" s="11" t="inlineStr">
        <is>
          <t>WARE-NMK1003</t>
        </is>
      </c>
      <c r="D4618" s="6" t="n">
        <v>44000</v>
      </c>
      <c r="E4618" s="6" t="n">
        <v>44050</v>
      </c>
      <c r="F4618" s="6" t="n">
        <v>44062</v>
      </c>
      <c r="G4618" s="6" t="n">
        <v>44063</v>
      </c>
      <c r="H4618" s="11" t="inlineStr">
        <is>
          <t>USD</t>
        </is>
      </c>
      <c r="I4618" s="11" t="n">
        <v>25</v>
      </c>
      <c r="J4618" s="11" t="n">
        <v>6</v>
      </c>
      <c r="K4618" s="11" t="n">
        <v>97</v>
      </c>
      <c r="L4618" s="11" t="n">
        <v>27</v>
      </c>
      <c r="M4618" s="11" t="n">
        <v>5</v>
      </c>
      <c r="N4618" s="11" t="n">
        <v>0.05</v>
      </c>
      <c r="O4618" s="7" t="n">
        <v>2458.9</v>
      </c>
      <c r="P4618" s="7" t="n">
        <v>1549.107</v>
      </c>
      <c r="Q4618" s="7">
        <f>text(E4618,"ddd")</f>
        <v/>
      </c>
      <c r="R4618" s="7">
        <f>G4618-F4618</f>
        <v/>
      </c>
      <c r="S4618" s="7">
        <f>E4618-D4618</f>
        <v/>
      </c>
      <c r="T4618" s="7">
        <f>O4618*M4618</f>
        <v/>
      </c>
      <c r="U4618" s="7">
        <f>T4618*N4618</f>
        <v/>
      </c>
      <c r="V4618" s="7">
        <f>T4618-U4618-(P4618*M4618)</f>
        <v/>
      </c>
      <c r="W4618" s="7">
        <f>VLOOKUP(L4618,'Products Sheet'!$A:$B,2,FALSE)</f>
        <v/>
      </c>
      <c r="X4618" s="7" t="n"/>
      <c r="Y4618" s="7" t="n"/>
      <c r="Z4618" s="7" t="n"/>
      <c r="AA4618" s="7" t="n"/>
      <c r="AB4618" s="7" t="n"/>
      <c r="AC4618" s="7" t="n"/>
    </row>
    <row r="4619" ht="9.75" customHeight="1" s="12">
      <c r="A4619" s="11" t="inlineStr">
        <is>
          <t>SO - 0006859</t>
        </is>
      </c>
      <c r="B4619" s="11" t="inlineStr">
        <is>
          <t>Online</t>
        </is>
      </c>
      <c r="C4619" s="11" t="inlineStr">
        <is>
          <t>WARE-NMK1003</t>
        </is>
      </c>
      <c r="D4619" s="6" t="n">
        <v>43900</v>
      </c>
      <c r="E4619" s="6" t="n">
        <v>44051</v>
      </c>
      <c r="F4619" s="6" t="n">
        <v>44059</v>
      </c>
      <c r="G4619" s="6" t="n">
        <v>44064</v>
      </c>
      <c r="H4619" s="11" t="inlineStr">
        <is>
          <t>USD</t>
        </is>
      </c>
      <c r="I4619" s="11" t="n">
        <v>12</v>
      </c>
      <c r="J4619" s="11" t="n">
        <v>7</v>
      </c>
      <c r="K4619" s="11" t="n">
        <v>125</v>
      </c>
      <c r="L4619" s="11" t="n">
        <v>27</v>
      </c>
      <c r="M4619" s="11" t="n">
        <v>8</v>
      </c>
      <c r="N4619" s="11" t="n">
        <v>0.1</v>
      </c>
      <c r="O4619" s="7" t="n">
        <v>3872.6</v>
      </c>
      <c r="P4619" s="7" t="n">
        <v>1665.218</v>
      </c>
      <c r="Q4619" s="7">
        <f>text(E4619,"ddd")</f>
        <v/>
      </c>
      <c r="R4619" s="7">
        <f>G4619-F4619</f>
        <v/>
      </c>
      <c r="S4619" s="7">
        <f>E4619-D4619</f>
        <v/>
      </c>
      <c r="T4619" s="7">
        <f>O4619*M4619</f>
        <v/>
      </c>
      <c r="U4619" s="7">
        <f>T4619*N4619</f>
        <v/>
      </c>
      <c r="V4619" s="7">
        <f>T4619-U4619-(P4619*M4619)</f>
        <v/>
      </c>
      <c r="W4619" s="7">
        <f>VLOOKUP(L4619,'Products Sheet'!$A:$B,2,FALSE)</f>
        <v/>
      </c>
      <c r="X4619" s="7" t="n"/>
      <c r="Y4619" s="7" t="n"/>
      <c r="Z4619" s="7" t="n"/>
      <c r="AA4619" s="7" t="n"/>
      <c r="AB4619" s="7" t="n"/>
      <c r="AC4619" s="7" t="n"/>
    </row>
    <row r="4620" ht="9.75" customHeight="1" s="12">
      <c r="A4620" s="11" t="inlineStr">
        <is>
          <t>SO - 0006902</t>
        </is>
      </c>
      <c r="B4620" s="11" t="inlineStr">
        <is>
          <t>Online</t>
        </is>
      </c>
      <c r="C4620" s="11" t="inlineStr">
        <is>
          <t>WARE-XYS1001</t>
        </is>
      </c>
      <c r="D4620" s="6" t="n">
        <v>44000</v>
      </c>
      <c r="E4620" s="6" t="n">
        <v>44057</v>
      </c>
      <c r="F4620" s="6" t="n">
        <v>44084</v>
      </c>
      <c r="G4620" s="6" t="n">
        <v>44090</v>
      </c>
      <c r="H4620" s="11" t="inlineStr">
        <is>
          <t>USD</t>
        </is>
      </c>
      <c r="I4620" s="11" t="n">
        <v>17</v>
      </c>
      <c r="J4620" s="11" t="n">
        <v>38</v>
      </c>
      <c r="K4620" s="11" t="n">
        <v>41</v>
      </c>
      <c r="L4620" s="11" t="n">
        <v>27</v>
      </c>
      <c r="M4620" s="11" t="n">
        <v>5</v>
      </c>
      <c r="N4620" s="11" t="n">
        <v>0.1</v>
      </c>
      <c r="O4620" s="7" t="n">
        <v>1005</v>
      </c>
      <c r="P4620" s="7" t="n">
        <v>592.9499999999999</v>
      </c>
      <c r="Q4620" s="7">
        <f>text(E4620,"ddd")</f>
        <v/>
      </c>
      <c r="R4620" s="7">
        <f>G4620-F4620</f>
        <v/>
      </c>
      <c r="S4620" s="7">
        <f>E4620-D4620</f>
        <v/>
      </c>
      <c r="T4620" s="7">
        <f>O4620*M4620</f>
        <v/>
      </c>
      <c r="U4620" s="7">
        <f>T4620*N4620</f>
        <v/>
      </c>
      <c r="V4620" s="7">
        <f>T4620-U4620-(P4620*M4620)</f>
        <v/>
      </c>
      <c r="W4620" s="7">
        <f>VLOOKUP(L4620,'Products Sheet'!$A:$B,2,FALSE)</f>
        <v/>
      </c>
      <c r="X4620" s="7" t="n"/>
      <c r="Y4620" s="7" t="n"/>
      <c r="Z4620" s="7" t="n"/>
      <c r="AA4620" s="7" t="n"/>
      <c r="AB4620" s="7" t="n"/>
      <c r="AC4620" s="7" t="n"/>
    </row>
    <row r="4621" ht="9.75" customHeight="1" s="12">
      <c r="A4621" s="11" t="inlineStr">
        <is>
          <t>SO - 0006927</t>
        </is>
      </c>
      <c r="B4621" s="11" t="inlineStr">
        <is>
          <t>Wholesale</t>
        </is>
      </c>
      <c r="C4621" s="11" t="inlineStr">
        <is>
          <t>WARE-PUJ1005</t>
        </is>
      </c>
      <c r="D4621" s="6" t="n">
        <v>44000</v>
      </c>
      <c r="E4621" s="6" t="n">
        <v>44060</v>
      </c>
      <c r="F4621" s="6" t="n">
        <v>44073</v>
      </c>
      <c r="G4621" s="6" t="n">
        <v>44082</v>
      </c>
      <c r="H4621" s="11" t="inlineStr">
        <is>
          <t>USD</t>
        </is>
      </c>
      <c r="I4621" s="11" t="n">
        <v>27</v>
      </c>
      <c r="J4621" s="11" t="n">
        <v>17</v>
      </c>
      <c r="K4621" s="11" t="n">
        <v>315</v>
      </c>
      <c r="L4621" s="11" t="n">
        <v>27</v>
      </c>
      <c r="M4621" s="11" t="n">
        <v>1</v>
      </c>
      <c r="N4621" s="11" t="n">
        <v>0.075</v>
      </c>
      <c r="O4621" s="7" t="n">
        <v>5098.7</v>
      </c>
      <c r="P4621" s="7" t="n">
        <v>3059.22</v>
      </c>
      <c r="Q4621" s="7">
        <f>text(E4621,"ddd")</f>
        <v/>
      </c>
      <c r="R4621" s="7">
        <f>G4621-F4621</f>
        <v/>
      </c>
      <c r="S4621" s="7">
        <f>E4621-D4621</f>
        <v/>
      </c>
      <c r="T4621" s="7">
        <f>O4621*M4621</f>
        <v/>
      </c>
      <c r="U4621" s="7">
        <f>T4621*N4621</f>
        <v/>
      </c>
      <c r="V4621" s="7">
        <f>T4621-U4621-(P4621*M4621)</f>
        <v/>
      </c>
      <c r="W4621" s="7">
        <f>VLOOKUP(L4621,'Products Sheet'!$A:$B,2,FALSE)</f>
        <v/>
      </c>
      <c r="X4621" s="7" t="n"/>
      <c r="Y4621" s="7" t="n"/>
      <c r="Z4621" s="7" t="n"/>
      <c r="AA4621" s="7" t="n"/>
      <c r="AB4621" s="7" t="n"/>
      <c r="AC4621" s="7" t="n"/>
    </row>
    <row r="4622" ht="9.75" customHeight="1" s="12">
      <c r="A4622" s="11" t="inlineStr">
        <is>
          <t>SO - 0006996</t>
        </is>
      </c>
      <c r="B4622" s="11" t="inlineStr">
        <is>
          <t>Wholesale</t>
        </is>
      </c>
      <c r="C4622" s="11" t="inlineStr">
        <is>
          <t>WARE-UHY1004</t>
        </is>
      </c>
      <c r="D4622" s="6" t="n">
        <v>43900</v>
      </c>
      <c r="E4622" s="6" t="n">
        <v>44068</v>
      </c>
      <c r="F4622" s="6" t="n">
        <v>44087</v>
      </c>
      <c r="G4622" s="6" t="n">
        <v>44097</v>
      </c>
      <c r="H4622" s="11" t="inlineStr">
        <is>
          <t>USD</t>
        </is>
      </c>
      <c r="I4622" s="11" t="n">
        <v>26</v>
      </c>
      <c r="J4622" s="11" t="n">
        <v>11</v>
      </c>
      <c r="K4622" s="11" t="n">
        <v>256</v>
      </c>
      <c r="L4622" s="11" t="n">
        <v>27</v>
      </c>
      <c r="M4622" s="11" t="n">
        <v>1</v>
      </c>
      <c r="N4622" s="11" t="n">
        <v>0.05</v>
      </c>
      <c r="O4622" s="7" t="n">
        <v>180.9</v>
      </c>
      <c r="P4622" s="7" t="n">
        <v>103.113</v>
      </c>
      <c r="Q4622" s="7">
        <f>text(E4622,"ddd")</f>
        <v/>
      </c>
      <c r="R4622" s="7">
        <f>G4622-F4622</f>
        <v/>
      </c>
      <c r="S4622" s="7">
        <f>E4622-D4622</f>
        <v/>
      </c>
      <c r="T4622" s="7">
        <f>O4622*M4622</f>
        <v/>
      </c>
      <c r="U4622" s="7">
        <f>T4622*N4622</f>
        <v/>
      </c>
      <c r="V4622" s="7">
        <f>T4622-U4622-(P4622*M4622)</f>
        <v/>
      </c>
      <c r="W4622" s="7">
        <f>VLOOKUP(L4622,'Products Sheet'!$A:$B,2,FALSE)</f>
        <v/>
      </c>
      <c r="X4622" s="7" t="n"/>
      <c r="Y4622" s="7" t="n"/>
      <c r="Z4622" s="7" t="n"/>
      <c r="AA4622" s="7" t="n"/>
      <c r="AB4622" s="7" t="n"/>
      <c r="AC4622" s="7" t="n"/>
    </row>
    <row r="4623" ht="9.75" customHeight="1" s="12">
      <c r="A4623" s="11" t="inlineStr">
        <is>
          <t>SO - 0007009</t>
        </is>
      </c>
      <c r="B4623" s="11" t="inlineStr">
        <is>
          <t>Distributor</t>
        </is>
      </c>
      <c r="C4623" s="11" t="inlineStr">
        <is>
          <t>WARE-NMK1003</t>
        </is>
      </c>
      <c r="D4623" s="6" t="n">
        <v>43900</v>
      </c>
      <c r="E4623" s="6" t="n">
        <v>44070</v>
      </c>
      <c r="F4623" s="6" t="n">
        <v>44080</v>
      </c>
      <c r="G4623" s="6" t="n">
        <v>44090</v>
      </c>
      <c r="H4623" s="11" t="inlineStr">
        <is>
          <t>USD</t>
        </is>
      </c>
      <c r="I4623" s="11" t="n">
        <v>22</v>
      </c>
      <c r="J4623" s="11" t="n">
        <v>34</v>
      </c>
      <c r="K4623" s="11" t="n">
        <v>150</v>
      </c>
      <c r="L4623" s="11" t="n">
        <v>27</v>
      </c>
      <c r="M4623" s="11" t="n">
        <v>1</v>
      </c>
      <c r="N4623" s="11" t="n">
        <v>0.15</v>
      </c>
      <c r="O4623" s="7" t="n">
        <v>1038.5</v>
      </c>
      <c r="P4623" s="7" t="n">
        <v>664.64</v>
      </c>
      <c r="Q4623" s="7">
        <f>text(E4623,"ddd")</f>
        <v/>
      </c>
      <c r="R4623" s="7">
        <f>G4623-F4623</f>
        <v/>
      </c>
      <c r="S4623" s="7">
        <f>E4623-D4623</f>
        <v/>
      </c>
      <c r="T4623" s="7">
        <f>O4623*M4623</f>
        <v/>
      </c>
      <c r="U4623" s="7">
        <f>T4623*N4623</f>
        <v/>
      </c>
      <c r="V4623" s="7">
        <f>T4623-U4623-(P4623*M4623)</f>
        <v/>
      </c>
      <c r="W4623" s="7">
        <f>VLOOKUP(L4623,'Products Sheet'!$A:$B,2,FALSE)</f>
        <v/>
      </c>
      <c r="X4623" s="7" t="n"/>
      <c r="Y4623" s="7" t="n"/>
      <c r="Z4623" s="7" t="n"/>
      <c r="AA4623" s="7" t="n"/>
      <c r="AB4623" s="7" t="n"/>
      <c r="AC4623" s="7" t="n"/>
    </row>
    <row r="4624" ht="9.75" customHeight="1" s="12">
      <c r="A4624" s="11" t="inlineStr">
        <is>
          <t>SO - 0007023</t>
        </is>
      </c>
      <c r="B4624" s="11" t="inlineStr">
        <is>
          <t>Online</t>
        </is>
      </c>
      <c r="C4624" s="11" t="inlineStr">
        <is>
          <t>WARE-XYS1001</t>
        </is>
      </c>
      <c r="D4624" s="6" t="n">
        <v>43900</v>
      </c>
      <c r="E4624" s="6" t="n">
        <v>44072</v>
      </c>
      <c r="F4624" s="6" t="n">
        <v>44092</v>
      </c>
      <c r="G4624" s="6" t="n">
        <v>44102</v>
      </c>
      <c r="H4624" s="11" t="inlineStr">
        <is>
          <t>USD</t>
        </is>
      </c>
      <c r="I4624" s="11" t="n">
        <v>14</v>
      </c>
      <c r="J4624" s="11" t="n">
        <v>34</v>
      </c>
      <c r="K4624" s="11" t="n">
        <v>22</v>
      </c>
      <c r="L4624" s="11" t="n">
        <v>27</v>
      </c>
      <c r="M4624" s="11" t="n">
        <v>4</v>
      </c>
      <c r="N4624" s="11" t="n">
        <v>0.05</v>
      </c>
      <c r="O4624" s="7" t="n">
        <v>1118.9</v>
      </c>
      <c r="P4624" s="7" t="n">
        <v>626.5840000000001</v>
      </c>
      <c r="Q4624" s="7">
        <f>text(E4624,"ddd")</f>
        <v/>
      </c>
      <c r="R4624" s="7">
        <f>G4624-F4624</f>
        <v/>
      </c>
      <c r="S4624" s="7">
        <f>E4624-D4624</f>
        <v/>
      </c>
      <c r="T4624" s="7">
        <f>O4624*M4624</f>
        <v/>
      </c>
      <c r="U4624" s="7">
        <f>T4624*N4624</f>
        <v/>
      </c>
      <c r="V4624" s="7">
        <f>T4624-U4624-(P4624*M4624)</f>
        <v/>
      </c>
      <c r="W4624" s="7">
        <f>VLOOKUP(L4624,'Products Sheet'!$A:$B,2,FALSE)</f>
        <v/>
      </c>
      <c r="X4624" s="7" t="n"/>
      <c r="Y4624" s="7" t="n"/>
      <c r="Z4624" s="7" t="n"/>
      <c r="AA4624" s="7" t="n"/>
      <c r="AB4624" s="7" t="n"/>
      <c r="AC4624" s="7" t="n"/>
    </row>
    <row r="4625" ht="9.75" customHeight="1" s="12">
      <c r="A4625" s="11" t="inlineStr">
        <is>
          <t>SO - 0007046</t>
        </is>
      </c>
      <c r="B4625" s="11" t="inlineStr">
        <is>
          <t>In-Store</t>
        </is>
      </c>
      <c r="C4625" s="11" t="inlineStr">
        <is>
          <t>WARE-NBV1002</t>
        </is>
      </c>
      <c r="D4625" s="6" t="n">
        <v>44000</v>
      </c>
      <c r="E4625" s="6" t="n">
        <v>44074</v>
      </c>
      <c r="F4625" s="6" t="n">
        <v>44090</v>
      </c>
      <c r="G4625" s="6" t="n">
        <v>44099</v>
      </c>
      <c r="H4625" s="11" t="inlineStr">
        <is>
          <t>USD</t>
        </is>
      </c>
      <c r="I4625" s="11" t="n">
        <v>9</v>
      </c>
      <c r="J4625" s="11" t="n">
        <v>11</v>
      </c>
      <c r="K4625" s="11" t="n">
        <v>76</v>
      </c>
      <c r="L4625" s="11" t="n">
        <v>27</v>
      </c>
      <c r="M4625" s="11" t="n">
        <v>3</v>
      </c>
      <c r="N4625" s="11" t="n">
        <v>0.15</v>
      </c>
      <c r="O4625" s="7" t="n">
        <v>804</v>
      </c>
      <c r="P4625" s="7" t="n">
        <v>538.6800000000001</v>
      </c>
      <c r="Q4625" s="7">
        <f>text(E4625,"ddd")</f>
        <v/>
      </c>
      <c r="R4625" s="7">
        <f>G4625-F4625</f>
        <v/>
      </c>
      <c r="S4625" s="7">
        <f>E4625-D4625</f>
        <v/>
      </c>
      <c r="T4625" s="7">
        <f>O4625*M4625</f>
        <v/>
      </c>
      <c r="U4625" s="7">
        <f>T4625*N4625</f>
        <v/>
      </c>
      <c r="V4625" s="7">
        <f>T4625-U4625-(P4625*M4625)</f>
        <v/>
      </c>
      <c r="W4625" s="7">
        <f>VLOOKUP(L4625,'Products Sheet'!$A:$B,2,FALSE)</f>
        <v/>
      </c>
      <c r="X4625" s="7" t="n"/>
      <c r="Y4625" s="7" t="n"/>
      <c r="Z4625" s="7" t="n"/>
      <c r="AA4625" s="7" t="n"/>
      <c r="AB4625" s="7" t="n"/>
      <c r="AC4625" s="7" t="n"/>
    </row>
    <row r="4626" ht="9.75" customHeight="1" s="12">
      <c r="A4626" s="11" t="inlineStr">
        <is>
          <t>SO - 0007073</t>
        </is>
      </c>
      <c r="B4626" s="11" t="inlineStr">
        <is>
          <t>Online</t>
        </is>
      </c>
      <c r="C4626" s="11" t="inlineStr">
        <is>
          <t>WARE-UHY1004</t>
        </is>
      </c>
      <c r="D4626" s="6" t="n">
        <v>44000</v>
      </c>
      <c r="E4626" s="6" t="n">
        <v>44078</v>
      </c>
      <c r="F4626" s="6" t="n">
        <v>44086</v>
      </c>
      <c r="G4626" s="6" t="n">
        <v>44095</v>
      </c>
      <c r="H4626" s="11" t="inlineStr">
        <is>
          <t>USD</t>
        </is>
      </c>
      <c r="I4626" s="11" t="n">
        <v>19</v>
      </c>
      <c r="J4626" s="11" t="n">
        <v>1</v>
      </c>
      <c r="K4626" s="11" t="n">
        <v>245</v>
      </c>
      <c r="L4626" s="11" t="n">
        <v>27</v>
      </c>
      <c r="M4626" s="11" t="n">
        <v>6</v>
      </c>
      <c r="N4626" s="11" t="n">
        <v>0.1</v>
      </c>
      <c r="O4626" s="7" t="n">
        <v>1011.7</v>
      </c>
      <c r="P4626" s="7" t="n">
        <v>758.7750000000001</v>
      </c>
      <c r="Q4626" s="7">
        <f>text(E4626,"ddd")</f>
        <v/>
      </c>
      <c r="R4626" s="7">
        <f>G4626-F4626</f>
        <v/>
      </c>
      <c r="S4626" s="7">
        <f>E4626-D4626</f>
        <v/>
      </c>
      <c r="T4626" s="7">
        <f>O4626*M4626</f>
        <v/>
      </c>
      <c r="U4626" s="7">
        <f>T4626*N4626</f>
        <v/>
      </c>
      <c r="V4626" s="7">
        <f>T4626-U4626-(P4626*M4626)</f>
        <v/>
      </c>
      <c r="W4626" s="7">
        <f>VLOOKUP(L4626,'Products Sheet'!$A:$B,2,FALSE)</f>
        <v/>
      </c>
      <c r="X4626" s="7" t="n"/>
      <c r="Y4626" s="7" t="n"/>
      <c r="Z4626" s="7" t="n"/>
      <c r="AA4626" s="7" t="n"/>
      <c r="AB4626" s="7" t="n"/>
      <c r="AC4626" s="7" t="n"/>
    </row>
    <row r="4627" ht="9.75" customHeight="1" s="12">
      <c r="A4627" s="11" t="inlineStr">
        <is>
          <t>SO - 0007080</t>
        </is>
      </c>
      <c r="B4627" s="11" t="inlineStr">
        <is>
          <t>Distributor</t>
        </is>
      </c>
      <c r="C4627" s="11" t="inlineStr">
        <is>
          <t>WARE-MKL1006</t>
        </is>
      </c>
      <c r="D4627" s="6" t="n">
        <v>43900</v>
      </c>
      <c r="E4627" s="6" t="n">
        <v>44078</v>
      </c>
      <c r="F4627" s="6" t="n">
        <v>44080</v>
      </c>
      <c r="G4627" s="6" t="n">
        <v>44090</v>
      </c>
      <c r="H4627" s="11" t="inlineStr">
        <is>
          <t>USD</t>
        </is>
      </c>
      <c r="I4627" s="11" t="n">
        <v>21</v>
      </c>
      <c r="J4627" s="11" t="n">
        <v>39</v>
      </c>
      <c r="K4627" s="11" t="n">
        <v>353</v>
      </c>
      <c r="L4627" s="11" t="n">
        <v>27</v>
      </c>
      <c r="M4627" s="11" t="n">
        <v>7</v>
      </c>
      <c r="N4627" s="11" t="n">
        <v>0.15</v>
      </c>
      <c r="O4627" s="7" t="n">
        <v>710.2</v>
      </c>
      <c r="P4627" s="7" t="n">
        <v>482.9360000000001</v>
      </c>
      <c r="Q4627" s="7">
        <f>text(E4627,"ddd")</f>
        <v/>
      </c>
      <c r="R4627" s="7">
        <f>G4627-F4627</f>
        <v/>
      </c>
      <c r="S4627" s="7">
        <f>E4627-D4627</f>
        <v/>
      </c>
      <c r="T4627" s="7">
        <f>O4627*M4627</f>
        <v/>
      </c>
      <c r="U4627" s="7">
        <f>T4627*N4627</f>
        <v/>
      </c>
      <c r="V4627" s="7">
        <f>T4627-U4627-(P4627*M4627)</f>
        <v/>
      </c>
      <c r="W4627" s="7">
        <f>VLOOKUP(L4627,'Products Sheet'!$A:$B,2,FALSE)</f>
        <v/>
      </c>
      <c r="X4627" s="7" t="n"/>
      <c r="Y4627" s="7" t="n"/>
      <c r="Z4627" s="7" t="n"/>
      <c r="AA4627" s="7" t="n"/>
      <c r="AB4627" s="7" t="n"/>
      <c r="AC4627" s="7" t="n"/>
    </row>
    <row r="4628" ht="9.75" customHeight="1" s="12">
      <c r="A4628" s="11" t="inlineStr">
        <is>
          <t>SO - 0007112</t>
        </is>
      </c>
      <c r="B4628" s="11" t="inlineStr">
        <is>
          <t>In-Store</t>
        </is>
      </c>
      <c r="C4628" s="11" t="inlineStr">
        <is>
          <t>WARE-NMK1003</t>
        </is>
      </c>
      <c r="D4628" s="6" t="n">
        <v>44000</v>
      </c>
      <c r="E4628" s="6" t="n">
        <v>44081</v>
      </c>
      <c r="F4628" s="6" t="n">
        <v>44099</v>
      </c>
      <c r="G4628" s="6" t="n">
        <v>44106</v>
      </c>
      <c r="H4628" s="11" t="inlineStr">
        <is>
          <t>USD</t>
        </is>
      </c>
      <c r="I4628" s="11" t="n">
        <v>5</v>
      </c>
      <c r="J4628" s="11" t="n">
        <v>10</v>
      </c>
      <c r="K4628" s="11" t="n">
        <v>161</v>
      </c>
      <c r="L4628" s="11" t="n">
        <v>27</v>
      </c>
      <c r="M4628" s="11" t="n">
        <v>3</v>
      </c>
      <c r="N4628" s="11" t="n">
        <v>0.075</v>
      </c>
      <c r="O4628" s="7" t="n">
        <v>3169.1</v>
      </c>
      <c r="P4628" s="7" t="n">
        <v>2440.207</v>
      </c>
      <c r="Q4628" s="7">
        <f>text(E4628,"ddd")</f>
        <v/>
      </c>
      <c r="R4628" s="7">
        <f>G4628-F4628</f>
        <v/>
      </c>
      <c r="S4628" s="7">
        <f>E4628-D4628</f>
        <v/>
      </c>
      <c r="T4628" s="7">
        <f>O4628*M4628</f>
        <v/>
      </c>
      <c r="U4628" s="7">
        <f>T4628*N4628</f>
        <v/>
      </c>
      <c r="V4628" s="7">
        <f>T4628-U4628-(P4628*M4628)</f>
        <v/>
      </c>
      <c r="W4628" s="7">
        <f>VLOOKUP(L4628,'Products Sheet'!$A:$B,2,FALSE)</f>
        <v/>
      </c>
      <c r="X4628" s="7" t="n"/>
      <c r="Y4628" s="7" t="n"/>
      <c r="Z4628" s="7" t="n"/>
      <c r="AA4628" s="7" t="n"/>
      <c r="AB4628" s="7" t="n"/>
      <c r="AC4628" s="7" t="n"/>
    </row>
    <row r="4629" ht="9.75" customHeight="1" s="12">
      <c r="A4629" s="11" t="inlineStr">
        <is>
          <t>SO - 0007145</t>
        </is>
      </c>
      <c r="B4629" s="11" t="inlineStr">
        <is>
          <t>Wholesale</t>
        </is>
      </c>
      <c r="C4629" s="11" t="inlineStr">
        <is>
          <t>WARE-NMK1003</t>
        </is>
      </c>
      <c r="D4629" s="6" t="n">
        <v>44000</v>
      </c>
      <c r="E4629" s="6" t="n">
        <v>44087</v>
      </c>
      <c r="F4629" s="6" t="n">
        <v>44090</v>
      </c>
      <c r="G4629" s="6" t="n">
        <v>44094</v>
      </c>
      <c r="H4629" s="11" t="inlineStr">
        <is>
          <t>USD</t>
        </is>
      </c>
      <c r="I4629" s="11" t="n">
        <v>26</v>
      </c>
      <c r="J4629" s="11" t="n">
        <v>3</v>
      </c>
      <c r="K4629" s="11" t="n">
        <v>130</v>
      </c>
      <c r="L4629" s="11" t="n">
        <v>27</v>
      </c>
      <c r="M4629" s="11" t="n">
        <v>7</v>
      </c>
      <c r="N4629" s="11" t="n">
        <v>0.075</v>
      </c>
      <c r="O4629" s="7" t="n">
        <v>2492.4</v>
      </c>
      <c r="P4629" s="7" t="n">
        <v>1071.732</v>
      </c>
      <c r="Q4629" s="7">
        <f>text(E4629,"ddd")</f>
        <v/>
      </c>
      <c r="R4629" s="7">
        <f>G4629-F4629</f>
        <v/>
      </c>
      <c r="S4629" s="7">
        <f>E4629-D4629</f>
        <v/>
      </c>
      <c r="T4629" s="7">
        <f>O4629*M4629</f>
        <v/>
      </c>
      <c r="U4629" s="7">
        <f>T4629*N4629</f>
        <v/>
      </c>
      <c r="V4629" s="7">
        <f>T4629-U4629-(P4629*M4629)</f>
        <v/>
      </c>
      <c r="W4629" s="7">
        <f>VLOOKUP(L4629,'Products Sheet'!$A:$B,2,FALSE)</f>
        <v/>
      </c>
      <c r="X4629" s="7" t="n"/>
      <c r="Y4629" s="7" t="n"/>
      <c r="Z4629" s="7" t="n"/>
      <c r="AA4629" s="7" t="n"/>
      <c r="AB4629" s="7" t="n"/>
      <c r="AC4629" s="7" t="n"/>
    </row>
    <row r="4630" ht="9.75" customHeight="1" s="12">
      <c r="A4630" s="11" t="inlineStr">
        <is>
          <t>SO - 0007153</t>
        </is>
      </c>
      <c r="B4630" s="11" t="inlineStr">
        <is>
          <t>Wholesale</t>
        </is>
      </c>
      <c r="C4630" s="11" t="inlineStr">
        <is>
          <t>WARE-NMK1003</t>
        </is>
      </c>
      <c r="D4630" s="6" t="n">
        <v>44000</v>
      </c>
      <c r="E4630" s="6" t="n">
        <v>44088</v>
      </c>
      <c r="F4630" s="6" t="n">
        <v>44109</v>
      </c>
      <c r="G4630" s="6" t="n">
        <v>44112</v>
      </c>
      <c r="H4630" s="11" t="inlineStr">
        <is>
          <t>USD</t>
        </is>
      </c>
      <c r="I4630" s="11" t="n">
        <v>26</v>
      </c>
      <c r="J4630" s="11" t="n">
        <v>30</v>
      </c>
      <c r="K4630" s="11" t="n">
        <v>118</v>
      </c>
      <c r="L4630" s="11" t="n">
        <v>27</v>
      </c>
      <c r="M4630" s="11" t="n">
        <v>1</v>
      </c>
      <c r="N4630" s="11" t="n">
        <v>0.15</v>
      </c>
      <c r="O4630" s="7" t="n">
        <v>4013.3</v>
      </c>
      <c r="P4630" s="7" t="n">
        <v>3210.64</v>
      </c>
      <c r="Q4630" s="7">
        <f>text(E4630,"ddd")</f>
        <v/>
      </c>
      <c r="R4630" s="7">
        <f>G4630-F4630</f>
        <v/>
      </c>
      <c r="S4630" s="7">
        <f>E4630-D4630</f>
        <v/>
      </c>
      <c r="T4630" s="7">
        <f>O4630*M4630</f>
        <v/>
      </c>
      <c r="U4630" s="7">
        <f>T4630*N4630</f>
        <v/>
      </c>
      <c r="V4630" s="7">
        <f>T4630-U4630-(P4630*M4630)</f>
        <v/>
      </c>
      <c r="W4630" s="7">
        <f>VLOOKUP(L4630,'Products Sheet'!$A:$B,2,FALSE)</f>
        <v/>
      </c>
      <c r="X4630" s="7" t="n"/>
      <c r="Y4630" s="7" t="n"/>
      <c r="Z4630" s="7" t="n"/>
      <c r="AA4630" s="7" t="n"/>
      <c r="AB4630" s="7" t="n"/>
      <c r="AC4630" s="7" t="n"/>
    </row>
    <row r="4631" ht="9.75" customHeight="1" s="12">
      <c r="A4631" s="11" t="inlineStr">
        <is>
          <t>SO - 0007172</t>
        </is>
      </c>
      <c r="B4631" s="11" t="inlineStr">
        <is>
          <t>In-Store</t>
        </is>
      </c>
      <c r="C4631" s="11" t="inlineStr">
        <is>
          <t>WARE-PUJ1005</t>
        </is>
      </c>
      <c r="D4631" s="6" t="n">
        <v>44000</v>
      </c>
      <c r="E4631" s="6" t="n">
        <v>44090</v>
      </c>
      <c r="F4631" s="6" t="n">
        <v>44116</v>
      </c>
      <c r="G4631" s="6" t="n">
        <v>44123</v>
      </c>
      <c r="H4631" s="11" t="inlineStr">
        <is>
          <t>USD</t>
        </is>
      </c>
      <c r="I4631" s="11" t="n">
        <v>8</v>
      </c>
      <c r="J4631" s="11" t="n">
        <v>46</v>
      </c>
      <c r="K4631" s="11" t="n">
        <v>312</v>
      </c>
      <c r="L4631" s="11" t="n">
        <v>27</v>
      </c>
      <c r="M4631" s="11" t="n">
        <v>6</v>
      </c>
      <c r="N4631" s="11" t="n">
        <v>0.2</v>
      </c>
      <c r="O4631" s="7" t="n">
        <v>194.3</v>
      </c>
      <c r="P4631" s="7" t="n">
        <v>95.20700000000001</v>
      </c>
      <c r="Q4631" s="7">
        <f>text(E4631,"ddd")</f>
        <v/>
      </c>
      <c r="R4631" s="7">
        <f>G4631-F4631</f>
        <v/>
      </c>
      <c r="S4631" s="7">
        <f>E4631-D4631</f>
        <v/>
      </c>
      <c r="T4631" s="7">
        <f>O4631*M4631</f>
        <v/>
      </c>
      <c r="U4631" s="7">
        <f>T4631*N4631</f>
        <v/>
      </c>
      <c r="V4631" s="7">
        <f>T4631-U4631-(P4631*M4631)</f>
        <v/>
      </c>
      <c r="W4631" s="7">
        <f>VLOOKUP(L4631,'Products Sheet'!$A:$B,2,FALSE)</f>
        <v/>
      </c>
      <c r="X4631" s="7" t="n"/>
      <c r="Y4631" s="7" t="n"/>
      <c r="Z4631" s="7" t="n"/>
      <c r="AA4631" s="7" t="n"/>
      <c r="AB4631" s="7" t="n"/>
      <c r="AC4631" s="7" t="n"/>
    </row>
    <row r="4632" ht="9.75" customHeight="1" s="12">
      <c r="A4632" s="11" t="inlineStr">
        <is>
          <t>SO - 0007242</t>
        </is>
      </c>
      <c r="B4632" s="11" t="inlineStr">
        <is>
          <t>In-Store</t>
        </is>
      </c>
      <c r="C4632" s="11" t="inlineStr">
        <is>
          <t>WARE-XYS1001</t>
        </is>
      </c>
      <c r="D4632" s="6" t="n">
        <v>44000</v>
      </c>
      <c r="E4632" s="6" t="n">
        <v>44096</v>
      </c>
      <c r="F4632" s="6" t="n">
        <v>44108</v>
      </c>
      <c r="G4632" s="6" t="n">
        <v>44116</v>
      </c>
      <c r="H4632" s="11" t="inlineStr">
        <is>
          <t>USD</t>
        </is>
      </c>
      <c r="I4632" s="11" t="n">
        <v>4</v>
      </c>
      <c r="J4632" s="11" t="n">
        <v>39</v>
      </c>
      <c r="K4632" s="11" t="n">
        <v>14</v>
      </c>
      <c r="L4632" s="11" t="n">
        <v>27</v>
      </c>
      <c r="M4632" s="11" t="n">
        <v>1</v>
      </c>
      <c r="N4632" s="11" t="n">
        <v>0.15</v>
      </c>
      <c r="O4632" s="7" t="n">
        <v>1239.5</v>
      </c>
      <c r="P4632" s="7" t="n">
        <v>805.6750000000001</v>
      </c>
      <c r="Q4632" s="7">
        <f>text(E4632,"ddd")</f>
        <v/>
      </c>
      <c r="R4632" s="7">
        <f>G4632-F4632</f>
        <v/>
      </c>
      <c r="S4632" s="7">
        <f>E4632-D4632</f>
        <v/>
      </c>
      <c r="T4632" s="7">
        <f>O4632*M4632</f>
        <v/>
      </c>
      <c r="U4632" s="7">
        <f>T4632*N4632</f>
        <v/>
      </c>
      <c r="V4632" s="7">
        <f>T4632-U4632-(P4632*M4632)</f>
        <v/>
      </c>
      <c r="W4632" s="7">
        <f>VLOOKUP(L4632,'Products Sheet'!$A:$B,2,FALSE)</f>
        <v/>
      </c>
      <c r="X4632" s="7" t="n"/>
      <c r="Y4632" s="7" t="n"/>
      <c r="Z4632" s="7" t="n"/>
      <c r="AA4632" s="7" t="n"/>
      <c r="AB4632" s="7" t="n"/>
      <c r="AC4632" s="7" t="n"/>
    </row>
    <row r="4633" ht="9.75" customHeight="1" s="12">
      <c r="A4633" s="11" t="inlineStr">
        <is>
          <t>SO - 0007247</t>
        </is>
      </c>
      <c r="B4633" s="11" t="inlineStr">
        <is>
          <t>Wholesale</t>
        </is>
      </c>
      <c r="C4633" s="11" t="inlineStr">
        <is>
          <t>WARE-NMK1003</t>
        </is>
      </c>
      <c r="D4633" s="6" t="n">
        <v>44000</v>
      </c>
      <c r="E4633" s="6" t="n">
        <v>44096</v>
      </c>
      <c r="F4633" s="6" t="n">
        <v>44120</v>
      </c>
      <c r="G4633" s="6" t="n">
        <v>44123</v>
      </c>
      <c r="H4633" s="11" t="inlineStr">
        <is>
          <t>USD</t>
        </is>
      </c>
      <c r="I4633" s="11" t="n">
        <v>28</v>
      </c>
      <c r="J4633" s="11" t="n">
        <v>44</v>
      </c>
      <c r="K4633" s="11" t="n">
        <v>182</v>
      </c>
      <c r="L4633" s="11" t="n">
        <v>27</v>
      </c>
      <c r="M4633" s="11" t="n">
        <v>5</v>
      </c>
      <c r="N4633" s="11" t="n">
        <v>0.05</v>
      </c>
      <c r="O4633" s="7" t="n">
        <v>3852.5</v>
      </c>
      <c r="P4633" s="7" t="n">
        <v>2195.925</v>
      </c>
      <c r="Q4633" s="7">
        <f>text(E4633,"ddd")</f>
        <v/>
      </c>
      <c r="R4633" s="7">
        <f>G4633-F4633</f>
        <v/>
      </c>
      <c r="S4633" s="7">
        <f>E4633-D4633</f>
        <v/>
      </c>
      <c r="T4633" s="7">
        <f>O4633*M4633</f>
        <v/>
      </c>
      <c r="U4633" s="7">
        <f>T4633*N4633</f>
        <v/>
      </c>
      <c r="V4633" s="7">
        <f>T4633-U4633-(P4633*M4633)</f>
        <v/>
      </c>
      <c r="W4633" s="7">
        <f>VLOOKUP(L4633,'Products Sheet'!$A:$B,2,FALSE)</f>
        <v/>
      </c>
      <c r="X4633" s="7" t="n"/>
      <c r="Y4633" s="7" t="n"/>
      <c r="Z4633" s="7" t="n"/>
      <c r="AA4633" s="7" t="n"/>
      <c r="AB4633" s="7" t="n"/>
      <c r="AC4633" s="7" t="n"/>
    </row>
    <row r="4634" ht="9.75" customHeight="1" s="12">
      <c r="A4634" s="11" t="inlineStr">
        <is>
          <t>SO - 0007374</t>
        </is>
      </c>
      <c r="B4634" s="11" t="inlineStr">
        <is>
          <t>In-Store</t>
        </is>
      </c>
      <c r="C4634" s="11" t="inlineStr">
        <is>
          <t>WARE-UHY1004</t>
        </is>
      </c>
      <c r="D4634" s="6" t="n">
        <v>44000</v>
      </c>
      <c r="E4634" s="6" t="n">
        <v>44112</v>
      </c>
      <c r="F4634" s="6" t="n">
        <v>44119</v>
      </c>
      <c r="G4634" s="6" t="n">
        <v>44125</v>
      </c>
      <c r="H4634" s="11" t="inlineStr">
        <is>
          <t>USD</t>
        </is>
      </c>
      <c r="I4634" s="11" t="n">
        <v>7</v>
      </c>
      <c r="J4634" s="11" t="n">
        <v>3</v>
      </c>
      <c r="K4634" s="11" t="n">
        <v>258</v>
      </c>
      <c r="L4634" s="11" t="n">
        <v>27</v>
      </c>
      <c r="M4634" s="11" t="n">
        <v>2</v>
      </c>
      <c r="N4634" s="11" t="n">
        <v>0.15</v>
      </c>
      <c r="O4634" s="7" t="n">
        <v>1882.7</v>
      </c>
      <c r="P4634" s="7" t="n">
        <v>1110.793</v>
      </c>
      <c r="Q4634" s="7">
        <f>text(E4634,"ddd")</f>
        <v/>
      </c>
      <c r="R4634" s="7">
        <f>G4634-F4634</f>
        <v/>
      </c>
      <c r="S4634" s="7">
        <f>E4634-D4634</f>
        <v/>
      </c>
      <c r="T4634" s="7">
        <f>O4634*M4634</f>
        <v/>
      </c>
      <c r="U4634" s="7">
        <f>T4634*N4634</f>
        <v/>
      </c>
      <c r="V4634" s="7">
        <f>T4634-U4634-(P4634*M4634)</f>
        <v/>
      </c>
      <c r="W4634" s="7">
        <f>VLOOKUP(L4634,'Products Sheet'!$A:$B,2,FALSE)</f>
        <v/>
      </c>
      <c r="X4634" s="7" t="n"/>
      <c r="Y4634" s="7" t="n"/>
      <c r="Z4634" s="7" t="n"/>
      <c r="AA4634" s="7" t="n"/>
      <c r="AB4634" s="7" t="n"/>
      <c r="AC4634" s="7" t="n"/>
    </row>
    <row r="4635" ht="9.75" customHeight="1" s="12">
      <c r="A4635" s="11" t="inlineStr">
        <is>
          <t>SO - 0007444</t>
        </is>
      </c>
      <c r="B4635" s="11" t="inlineStr">
        <is>
          <t>In-Store</t>
        </is>
      </c>
      <c r="C4635" s="11" t="inlineStr">
        <is>
          <t>WARE-NMK1003</t>
        </is>
      </c>
      <c r="D4635" s="6" t="n">
        <v>44000</v>
      </c>
      <c r="E4635" s="6" t="n">
        <v>44120</v>
      </c>
      <c r="F4635" s="6" t="n">
        <v>44138</v>
      </c>
      <c r="G4635" s="6" t="n">
        <v>44139</v>
      </c>
      <c r="H4635" s="11" t="inlineStr">
        <is>
          <t>USD</t>
        </is>
      </c>
      <c r="I4635" s="11" t="n">
        <v>3</v>
      </c>
      <c r="J4635" s="11" t="n">
        <v>5</v>
      </c>
      <c r="K4635" s="11" t="n">
        <v>196</v>
      </c>
      <c r="L4635" s="11" t="n">
        <v>27</v>
      </c>
      <c r="M4635" s="11" t="n">
        <v>7</v>
      </c>
      <c r="N4635" s="11" t="n">
        <v>0.075</v>
      </c>
      <c r="O4635" s="7" t="n">
        <v>1125.6</v>
      </c>
      <c r="P4635" s="7" t="n">
        <v>596.5680000000001</v>
      </c>
      <c r="Q4635" s="7">
        <f>text(E4635,"ddd")</f>
        <v/>
      </c>
      <c r="R4635" s="7">
        <f>G4635-F4635</f>
        <v/>
      </c>
      <c r="S4635" s="7">
        <f>E4635-D4635</f>
        <v/>
      </c>
      <c r="T4635" s="7">
        <f>O4635*M4635</f>
        <v/>
      </c>
      <c r="U4635" s="7">
        <f>T4635*N4635</f>
        <v/>
      </c>
      <c r="V4635" s="7">
        <f>T4635-U4635-(P4635*M4635)</f>
        <v/>
      </c>
      <c r="W4635" s="7">
        <f>VLOOKUP(L4635,'Products Sheet'!$A:$B,2,FALSE)</f>
        <v/>
      </c>
      <c r="X4635" s="7" t="n"/>
      <c r="Y4635" s="7" t="n"/>
      <c r="Z4635" s="7" t="n"/>
      <c r="AA4635" s="7" t="n"/>
      <c r="AB4635" s="7" t="n"/>
      <c r="AC4635" s="7" t="n"/>
    </row>
    <row r="4636" ht="9.75" customHeight="1" s="12">
      <c r="A4636" s="11" t="inlineStr">
        <is>
          <t>SO - 0007449</t>
        </is>
      </c>
      <c r="B4636" s="11" t="inlineStr">
        <is>
          <t>Online</t>
        </is>
      </c>
      <c r="C4636" s="11" t="inlineStr">
        <is>
          <t>WARE-NMK1003</t>
        </is>
      </c>
      <c r="D4636" s="6" t="n">
        <v>44000</v>
      </c>
      <c r="E4636" s="6" t="n">
        <v>44121</v>
      </c>
      <c r="F4636" s="6" t="n">
        <v>44137</v>
      </c>
      <c r="G4636" s="6" t="n">
        <v>44140</v>
      </c>
      <c r="H4636" s="11" t="inlineStr">
        <is>
          <t>USD</t>
        </is>
      </c>
      <c r="I4636" s="11" t="n">
        <v>16</v>
      </c>
      <c r="J4636" s="11" t="n">
        <v>6</v>
      </c>
      <c r="K4636" s="11" t="n">
        <v>190</v>
      </c>
      <c r="L4636" s="11" t="n">
        <v>27</v>
      </c>
      <c r="M4636" s="11" t="n">
        <v>4</v>
      </c>
      <c r="N4636" s="11" t="n">
        <v>0.075</v>
      </c>
      <c r="O4636" s="7" t="n">
        <v>1909.5</v>
      </c>
      <c r="P4636" s="7" t="n">
        <v>801.99</v>
      </c>
      <c r="Q4636" s="7">
        <f>text(E4636,"ddd")</f>
        <v/>
      </c>
      <c r="R4636" s="7">
        <f>G4636-F4636</f>
        <v/>
      </c>
      <c r="S4636" s="7">
        <f>E4636-D4636</f>
        <v/>
      </c>
      <c r="T4636" s="7">
        <f>O4636*M4636</f>
        <v/>
      </c>
      <c r="U4636" s="7">
        <f>T4636*N4636</f>
        <v/>
      </c>
      <c r="V4636" s="7">
        <f>T4636-U4636-(P4636*M4636)</f>
        <v/>
      </c>
      <c r="W4636" s="7">
        <f>VLOOKUP(L4636,'Products Sheet'!$A:$B,2,FALSE)</f>
        <v/>
      </c>
      <c r="X4636" s="7" t="n"/>
      <c r="Y4636" s="7" t="n"/>
      <c r="Z4636" s="7" t="n"/>
      <c r="AA4636" s="7" t="n"/>
      <c r="AB4636" s="7" t="n"/>
      <c r="AC4636" s="7" t="n"/>
    </row>
    <row r="4637" ht="9.75" customHeight="1" s="12">
      <c r="A4637" s="11" t="inlineStr">
        <is>
          <t>SO - 0007457</t>
        </is>
      </c>
      <c r="B4637" s="11" t="inlineStr">
        <is>
          <t>Online</t>
        </is>
      </c>
      <c r="C4637" s="11" t="inlineStr">
        <is>
          <t>WARE-MKL1006</t>
        </is>
      </c>
      <c r="D4637" s="6" t="n">
        <v>44000</v>
      </c>
      <c r="E4637" s="6" t="n">
        <v>44122</v>
      </c>
      <c r="F4637" s="6" t="n">
        <v>44126</v>
      </c>
      <c r="G4637" s="6" t="n">
        <v>44131</v>
      </c>
      <c r="H4637" s="11" t="inlineStr">
        <is>
          <t>USD</t>
        </is>
      </c>
      <c r="I4637" s="11" t="n">
        <v>13</v>
      </c>
      <c r="J4637" s="11" t="n">
        <v>10</v>
      </c>
      <c r="K4637" s="11" t="n">
        <v>337</v>
      </c>
      <c r="L4637" s="11" t="n">
        <v>27</v>
      </c>
      <c r="M4637" s="11" t="n">
        <v>2</v>
      </c>
      <c r="N4637" s="11" t="n">
        <v>0.1</v>
      </c>
      <c r="O4637" s="7" t="n">
        <v>1045.2</v>
      </c>
      <c r="P4637" s="7" t="n">
        <v>637.572</v>
      </c>
      <c r="Q4637" s="7">
        <f>text(E4637,"ddd")</f>
        <v/>
      </c>
      <c r="R4637" s="7">
        <f>G4637-F4637</f>
        <v/>
      </c>
      <c r="S4637" s="7">
        <f>E4637-D4637</f>
        <v/>
      </c>
      <c r="T4637" s="7">
        <f>O4637*M4637</f>
        <v/>
      </c>
      <c r="U4637" s="7">
        <f>T4637*N4637</f>
        <v/>
      </c>
      <c r="V4637" s="7">
        <f>T4637-U4637-(P4637*M4637)</f>
        <v/>
      </c>
      <c r="W4637" s="7">
        <f>VLOOKUP(L4637,'Products Sheet'!$A:$B,2,FALSE)</f>
        <v/>
      </c>
      <c r="X4637" s="7" t="n"/>
      <c r="Y4637" s="7" t="n"/>
      <c r="Z4637" s="7" t="n"/>
      <c r="AA4637" s="7" t="n"/>
      <c r="AB4637" s="7" t="n"/>
      <c r="AC4637" s="7" t="n"/>
    </row>
    <row r="4638" ht="9.75" customHeight="1" s="12">
      <c r="A4638" s="11" t="inlineStr">
        <is>
          <t>SO - 0007471</t>
        </is>
      </c>
      <c r="B4638" s="11" t="inlineStr">
        <is>
          <t>Wholesale</t>
        </is>
      </c>
      <c r="C4638" s="11" t="inlineStr">
        <is>
          <t>WARE-PUJ1005</t>
        </is>
      </c>
      <c r="D4638" s="6" t="n">
        <v>44000</v>
      </c>
      <c r="E4638" s="6" t="n">
        <v>44124</v>
      </c>
      <c r="F4638" s="6" t="n">
        <v>44129</v>
      </c>
      <c r="G4638" s="6" t="n">
        <v>44139</v>
      </c>
      <c r="H4638" s="11" t="inlineStr">
        <is>
          <t>USD</t>
        </is>
      </c>
      <c r="I4638" s="11" t="n">
        <v>26</v>
      </c>
      <c r="J4638" s="11" t="n">
        <v>38</v>
      </c>
      <c r="K4638" s="11" t="n">
        <v>283</v>
      </c>
      <c r="L4638" s="11" t="n">
        <v>27</v>
      </c>
      <c r="M4638" s="11" t="n">
        <v>1</v>
      </c>
      <c r="N4638" s="11" t="n">
        <v>0.075</v>
      </c>
      <c r="O4638" s="7" t="n">
        <v>1065.3</v>
      </c>
      <c r="P4638" s="7" t="n">
        <v>543.303</v>
      </c>
      <c r="Q4638" s="7">
        <f>text(E4638,"ddd")</f>
        <v/>
      </c>
      <c r="R4638" s="7">
        <f>G4638-F4638</f>
        <v/>
      </c>
      <c r="S4638" s="7">
        <f>E4638-D4638</f>
        <v/>
      </c>
      <c r="T4638" s="7">
        <f>O4638*M4638</f>
        <v/>
      </c>
      <c r="U4638" s="7">
        <f>T4638*N4638</f>
        <v/>
      </c>
      <c r="V4638" s="7">
        <f>T4638-U4638-(P4638*M4638)</f>
        <v/>
      </c>
      <c r="W4638" s="7">
        <f>VLOOKUP(L4638,'Products Sheet'!$A:$B,2,FALSE)</f>
        <v/>
      </c>
      <c r="X4638" s="7" t="n"/>
      <c r="Y4638" s="7" t="n"/>
      <c r="Z4638" s="7" t="n"/>
      <c r="AA4638" s="7" t="n"/>
      <c r="AB4638" s="7" t="n"/>
      <c r="AC4638" s="7" t="n"/>
    </row>
    <row r="4639" ht="9.75" customHeight="1" s="12">
      <c r="A4639" s="11" t="inlineStr">
        <is>
          <t>SO - 0007487</t>
        </is>
      </c>
      <c r="B4639" s="11" t="inlineStr">
        <is>
          <t>In-Store</t>
        </is>
      </c>
      <c r="C4639" s="11" t="inlineStr">
        <is>
          <t>WARE-XYS1001</t>
        </is>
      </c>
      <c r="D4639" s="6" t="n">
        <v>44000</v>
      </c>
      <c r="E4639" s="6" t="n">
        <v>44125</v>
      </c>
      <c r="F4639" s="6" t="n">
        <v>44132</v>
      </c>
      <c r="G4639" s="6" t="n">
        <v>44142</v>
      </c>
      <c r="H4639" s="11" t="inlineStr">
        <is>
          <t>USD</t>
        </is>
      </c>
      <c r="I4639" s="11" t="n">
        <v>10</v>
      </c>
      <c r="J4639" s="11" t="n">
        <v>30</v>
      </c>
      <c r="K4639" s="11" t="n">
        <v>58</v>
      </c>
      <c r="L4639" s="11" t="n">
        <v>27</v>
      </c>
      <c r="M4639" s="11" t="n">
        <v>5</v>
      </c>
      <c r="N4639" s="11" t="n">
        <v>0.05</v>
      </c>
      <c r="O4639" s="7" t="n">
        <v>214.4</v>
      </c>
      <c r="P4639" s="7" t="n">
        <v>145.792</v>
      </c>
      <c r="Q4639" s="7">
        <f>text(E4639,"ddd")</f>
        <v/>
      </c>
      <c r="R4639" s="7">
        <f>G4639-F4639</f>
        <v/>
      </c>
      <c r="S4639" s="7">
        <f>E4639-D4639</f>
        <v/>
      </c>
      <c r="T4639" s="7">
        <f>O4639*M4639</f>
        <v/>
      </c>
      <c r="U4639" s="7">
        <f>T4639*N4639</f>
        <v/>
      </c>
      <c r="V4639" s="7">
        <f>T4639-U4639-(P4639*M4639)</f>
        <v/>
      </c>
      <c r="W4639" s="7">
        <f>VLOOKUP(L4639,'Products Sheet'!$A:$B,2,FALSE)</f>
        <v/>
      </c>
      <c r="X4639" s="7" t="n"/>
      <c r="Y4639" s="7" t="n"/>
      <c r="Z4639" s="7" t="n"/>
      <c r="AA4639" s="7" t="n"/>
      <c r="AB4639" s="7" t="n"/>
      <c r="AC4639" s="7" t="n"/>
    </row>
    <row r="4640" ht="9.75" customHeight="1" s="12">
      <c r="A4640" s="11" t="inlineStr">
        <is>
          <t>SO - 0007490</t>
        </is>
      </c>
      <c r="B4640" s="11" t="inlineStr">
        <is>
          <t>In-Store</t>
        </is>
      </c>
      <c r="C4640" s="11" t="inlineStr">
        <is>
          <t>WARE-MKL1006</t>
        </is>
      </c>
      <c r="D4640" s="6" t="n">
        <v>44000</v>
      </c>
      <c r="E4640" s="6" t="n">
        <v>44126</v>
      </c>
      <c r="F4640" s="6" t="n">
        <v>44130</v>
      </c>
      <c r="G4640" s="6" t="n">
        <v>44137</v>
      </c>
      <c r="H4640" s="11" t="inlineStr">
        <is>
          <t>USD</t>
        </is>
      </c>
      <c r="I4640" s="11" t="n">
        <v>7</v>
      </c>
      <c r="J4640" s="11" t="n">
        <v>44</v>
      </c>
      <c r="K4640" s="11" t="n">
        <v>347</v>
      </c>
      <c r="L4640" s="11" t="n">
        <v>27</v>
      </c>
      <c r="M4640" s="11" t="n">
        <v>4</v>
      </c>
      <c r="N4640" s="11" t="n">
        <v>0.05</v>
      </c>
      <c r="O4640" s="7" t="n">
        <v>3999.9</v>
      </c>
      <c r="P4640" s="7" t="n">
        <v>2919.927</v>
      </c>
      <c r="Q4640" s="7">
        <f>text(E4640,"ddd")</f>
        <v/>
      </c>
      <c r="R4640" s="7">
        <f>G4640-F4640</f>
        <v/>
      </c>
      <c r="S4640" s="7">
        <f>E4640-D4640</f>
        <v/>
      </c>
      <c r="T4640" s="7">
        <f>O4640*M4640</f>
        <v/>
      </c>
      <c r="U4640" s="7">
        <f>T4640*N4640</f>
        <v/>
      </c>
      <c r="V4640" s="7">
        <f>T4640-U4640-(P4640*M4640)</f>
        <v/>
      </c>
      <c r="W4640" s="7">
        <f>VLOOKUP(L4640,'Products Sheet'!$A:$B,2,FALSE)</f>
        <v/>
      </c>
      <c r="X4640" s="7" t="n"/>
      <c r="Y4640" s="7" t="n"/>
      <c r="Z4640" s="7" t="n"/>
      <c r="AA4640" s="7" t="n"/>
      <c r="AB4640" s="7" t="n"/>
      <c r="AC4640" s="7" t="n"/>
    </row>
    <row r="4641" ht="9.75" customHeight="1" s="12">
      <c r="A4641" s="11" t="inlineStr">
        <is>
          <t>SO - 0007521</t>
        </is>
      </c>
      <c r="B4641" s="11" t="inlineStr">
        <is>
          <t>Online</t>
        </is>
      </c>
      <c r="C4641" s="11" t="inlineStr">
        <is>
          <t>WARE-PUJ1005</t>
        </is>
      </c>
      <c r="D4641" s="6" t="n">
        <v>44000</v>
      </c>
      <c r="E4641" s="6" t="n">
        <v>44129</v>
      </c>
      <c r="F4641" s="6" t="n">
        <v>44155</v>
      </c>
      <c r="G4641" s="6" t="n">
        <v>44165</v>
      </c>
      <c r="H4641" s="11" t="inlineStr">
        <is>
          <t>USD</t>
        </is>
      </c>
      <c r="I4641" s="11" t="n">
        <v>14</v>
      </c>
      <c r="J4641" s="11" t="n">
        <v>12</v>
      </c>
      <c r="K4641" s="11" t="n">
        <v>273</v>
      </c>
      <c r="L4641" s="11" t="n">
        <v>27</v>
      </c>
      <c r="M4641" s="11" t="n">
        <v>2</v>
      </c>
      <c r="N4641" s="11" t="n">
        <v>0.15</v>
      </c>
      <c r="O4641" s="7" t="n">
        <v>2351.7</v>
      </c>
      <c r="P4641" s="7" t="n">
        <v>1787.292</v>
      </c>
      <c r="Q4641" s="7">
        <f>text(E4641,"ddd")</f>
        <v/>
      </c>
      <c r="R4641" s="7">
        <f>G4641-F4641</f>
        <v/>
      </c>
      <c r="S4641" s="7">
        <f>E4641-D4641</f>
        <v/>
      </c>
      <c r="T4641" s="7">
        <f>O4641*M4641</f>
        <v/>
      </c>
      <c r="U4641" s="7">
        <f>T4641*N4641</f>
        <v/>
      </c>
      <c r="V4641" s="7">
        <f>T4641-U4641-(P4641*M4641)</f>
        <v/>
      </c>
      <c r="W4641" s="7">
        <f>VLOOKUP(L4641,'Products Sheet'!$A:$B,2,FALSE)</f>
        <v/>
      </c>
      <c r="X4641" s="7" t="n"/>
      <c r="Y4641" s="7" t="n"/>
      <c r="Z4641" s="7" t="n"/>
      <c r="AA4641" s="7" t="n"/>
      <c r="AB4641" s="7" t="n"/>
      <c r="AC4641" s="7" t="n"/>
    </row>
    <row r="4642" ht="9.75" customHeight="1" s="12">
      <c r="A4642" s="11" t="inlineStr">
        <is>
          <t>SO - 0007529</t>
        </is>
      </c>
      <c r="B4642" s="11" t="inlineStr">
        <is>
          <t>In-Store</t>
        </is>
      </c>
      <c r="C4642" s="11" t="inlineStr">
        <is>
          <t>WARE-NMK1003</t>
        </is>
      </c>
      <c r="D4642" s="6" t="n">
        <v>44000</v>
      </c>
      <c r="E4642" s="6" t="n">
        <v>44130</v>
      </c>
      <c r="F4642" s="6" t="n">
        <v>44135</v>
      </c>
      <c r="G4642" s="6" t="n">
        <v>44140</v>
      </c>
      <c r="H4642" s="11" t="inlineStr">
        <is>
          <t>USD</t>
        </is>
      </c>
      <c r="I4642" s="11" t="n">
        <v>12</v>
      </c>
      <c r="J4642" s="11" t="n">
        <v>3</v>
      </c>
      <c r="K4642" s="11" t="n">
        <v>171</v>
      </c>
      <c r="L4642" s="11" t="n">
        <v>27</v>
      </c>
      <c r="M4642" s="11" t="n">
        <v>7</v>
      </c>
      <c r="N4642" s="11" t="n">
        <v>0.15</v>
      </c>
      <c r="O4642" s="7" t="n">
        <v>5165.7</v>
      </c>
      <c r="P4642" s="7" t="n">
        <v>4235.874</v>
      </c>
      <c r="Q4642" s="7">
        <f>text(E4642,"ddd")</f>
        <v/>
      </c>
      <c r="R4642" s="7">
        <f>G4642-F4642</f>
        <v/>
      </c>
      <c r="S4642" s="7">
        <f>E4642-D4642</f>
        <v/>
      </c>
      <c r="T4642" s="7">
        <f>O4642*M4642</f>
        <v/>
      </c>
      <c r="U4642" s="7">
        <f>T4642*N4642</f>
        <v/>
      </c>
      <c r="V4642" s="7">
        <f>T4642-U4642-(P4642*M4642)</f>
        <v/>
      </c>
      <c r="W4642" s="7">
        <f>VLOOKUP(L4642,'Products Sheet'!$A:$B,2,FALSE)</f>
        <v/>
      </c>
      <c r="X4642" s="7" t="n"/>
      <c r="Y4642" s="7" t="n"/>
      <c r="Z4642" s="7" t="n"/>
      <c r="AA4642" s="7" t="n"/>
      <c r="AB4642" s="7" t="n"/>
      <c r="AC4642" s="7" t="n"/>
    </row>
    <row r="4643" ht="9.75" customHeight="1" s="12">
      <c r="A4643" s="11" t="inlineStr">
        <is>
          <t>SO - 0007551</t>
        </is>
      </c>
      <c r="B4643" s="11" t="inlineStr">
        <is>
          <t>In-Store</t>
        </is>
      </c>
      <c r="C4643" s="11" t="inlineStr">
        <is>
          <t>WARE-UHY1004</t>
        </is>
      </c>
      <c r="D4643" s="6" t="n">
        <v>44000</v>
      </c>
      <c r="E4643" s="6" t="n">
        <v>44132</v>
      </c>
      <c r="F4643" s="6" t="n">
        <v>44138</v>
      </c>
      <c r="G4643" s="6" t="n">
        <v>44148</v>
      </c>
      <c r="H4643" s="11" t="inlineStr">
        <is>
          <t>USD</t>
        </is>
      </c>
      <c r="I4643" s="11" t="n">
        <v>1</v>
      </c>
      <c r="J4643" s="11" t="n">
        <v>49</v>
      </c>
      <c r="K4643" s="11" t="n">
        <v>235</v>
      </c>
      <c r="L4643" s="11" t="n">
        <v>27</v>
      </c>
      <c r="M4643" s="11" t="n">
        <v>4</v>
      </c>
      <c r="N4643" s="11" t="n">
        <v>0.15</v>
      </c>
      <c r="O4643" s="7" t="n">
        <v>978.2</v>
      </c>
      <c r="P4643" s="7" t="n">
        <v>401.062</v>
      </c>
      <c r="Q4643" s="7">
        <f>text(E4643,"ddd")</f>
        <v/>
      </c>
      <c r="R4643" s="7">
        <f>G4643-F4643</f>
        <v/>
      </c>
      <c r="S4643" s="7">
        <f>E4643-D4643</f>
        <v/>
      </c>
      <c r="T4643" s="7">
        <f>O4643*M4643</f>
        <v/>
      </c>
      <c r="U4643" s="7">
        <f>T4643*N4643</f>
        <v/>
      </c>
      <c r="V4643" s="7">
        <f>T4643-U4643-(P4643*M4643)</f>
        <v/>
      </c>
      <c r="W4643" s="7">
        <f>VLOOKUP(L4643,'Products Sheet'!$A:$B,2,FALSE)</f>
        <v/>
      </c>
      <c r="X4643" s="7" t="n"/>
      <c r="Y4643" s="7" t="n"/>
      <c r="Z4643" s="7" t="n"/>
      <c r="AA4643" s="7" t="n"/>
      <c r="AB4643" s="7" t="n"/>
      <c r="AC4643" s="7" t="n"/>
    </row>
    <row r="4644" ht="9.75" customHeight="1" s="12">
      <c r="A4644" s="11" t="inlineStr">
        <is>
          <t>SO - 0007556</t>
        </is>
      </c>
      <c r="B4644" s="11" t="inlineStr">
        <is>
          <t>Wholesale</t>
        </is>
      </c>
      <c r="C4644" s="11" t="inlineStr">
        <is>
          <t>WARE-UHY1004</t>
        </is>
      </c>
      <c r="D4644" s="6" t="n">
        <v>44000</v>
      </c>
      <c r="E4644" s="6" t="n">
        <v>44133</v>
      </c>
      <c r="F4644" s="6" t="n">
        <v>44139</v>
      </c>
      <c r="G4644" s="6" t="n">
        <v>44149</v>
      </c>
      <c r="H4644" s="11" t="inlineStr">
        <is>
          <t>USD</t>
        </is>
      </c>
      <c r="I4644" s="11" t="n">
        <v>25</v>
      </c>
      <c r="J4644" s="11" t="n">
        <v>45</v>
      </c>
      <c r="K4644" s="11" t="n">
        <v>230</v>
      </c>
      <c r="L4644" s="11" t="n">
        <v>27</v>
      </c>
      <c r="M4644" s="11" t="n">
        <v>1</v>
      </c>
      <c r="N4644" s="11" t="n">
        <v>0.075</v>
      </c>
      <c r="O4644" s="7" t="n">
        <v>5969.7</v>
      </c>
      <c r="P4644" s="7" t="n">
        <v>4417.578</v>
      </c>
      <c r="Q4644" s="7">
        <f>text(E4644,"ddd")</f>
        <v/>
      </c>
      <c r="R4644" s="7">
        <f>G4644-F4644</f>
        <v/>
      </c>
      <c r="S4644" s="7">
        <f>E4644-D4644</f>
        <v/>
      </c>
      <c r="T4644" s="7">
        <f>O4644*M4644</f>
        <v/>
      </c>
      <c r="U4644" s="7">
        <f>T4644*N4644</f>
        <v/>
      </c>
      <c r="V4644" s="7">
        <f>T4644-U4644-(P4644*M4644)</f>
        <v/>
      </c>
      <c r="W4644" s="7">
        <f>VLOOKUP(L4644,'Products Sheet'!$A:$B,2,FALSE)</f>
        <v/>
      </c>
      <c r="X4644" s="7" t="n"/>
      <c r="Y4644" s="7" t="n"/>
      <c r="Z4644" s="7" t="n"/>
      <c r="AA4644" s="7" t="n"/>
      <c r="AB4644" s="7" t="n"/>
      <c r="AC4644" s="7" t="n"/>
    </row>
    <row r="4645" ht="9.75" customHeight="1" s="12">
      <c r="A4645" s="11" t="inlineStr">
        <is>
          <t>SO - 0007589</t>
        </is>
      </c>
      <c r="B4645" s="11" t="inlineStr">
        <is>
          <t>Online</t>
        </is>
      </c>
      <c r="C4645" s="11" t="inlineStr">
        <is>
          <t>WARE-MKL1006</t>
        </is>
      </c>
      <c r="D4645" s="6" t="n">
        <v>44000</v>
      </c>
      <c r="E4645" s="6" t="n">
        <v>44136</v>
      </c>
      <c r="F4645" s="6" t="n">
        <v>44160</v>
      </c>
      <c r="G4645" s="6" t="n">
        <v>44165</v>
      </c>
      <c r="H4645" s="11" t="inlineStr">
        <is>
          <t>USD</t>
        </is>
      </c>
      <c r="I4645" s="11" t="n">
        <v>17</v>
      </c>
      <c r="J4645" s="11" t="n">
        <v>14</v>
      </c>
      <c r="K4645" s="11" t="n">
        <v>330</v>
      </c>
      <c r="L4645" s="11" t="n">
        <v>27</v>
      </c>
      <c r="M4645" s="11" t="n">
        <v>2</v>
      </c>
      <c r="N4645" s="11" t="n">
        <v>0.1</v>
      </c>
      <c r="O4645" s="7" t="n">
        <v>234.5</v>
      </c>
      <c r="P4645" s="7" t="n">
        <v>157.115</v>
      </c>
      <c r="Q4645" s="7">
        <f>text(E4645,"ddd")</f>
        <v/>
      </c>
      <c r="R4645" s="7">
        <f>G4645-F4645</f>
        <v/>
      </c>
      <c r="S4645" s="7">
        <f>E4645-D4645</f>
        <v/>
      </c>
      <c r="T4645" s="7">
        <f>O4645*M4645</f>
        <v/>
      </c>
      <c r="U4645" s="7">
        <f>T4645*N4645</f>
        <v/>
      </c>
      <c r="V4645" s="7">
        <f>T4645-U4645-(P4645*M4645)</f>
        <v/>
      </c>
      <c r="W4645" s="7">
        <f>VLOOKUP(L4645,'Products Sheet'!$A:$B,2,FALSE)</f>
        <v/>
      </c>
      <c r="X4645" s="7" t="n"/>
      <c r="Y4645" s="7" t="n"/>
      <c r="Z4645" s="7" t="n"/>
      <c r="AA4645" s="7" t="n"/>
      <c r="AB4645" s="7" t="n"/>
      <c r="AC4645" s="7" t="n"/>
    </row>
    <row r="4646" ht="9.75" customHeight="1" s="12">
      <c r="A4646" s="11" t="inlineStr">
        <is>
          <t>SO - 0007634</t>
        </is>
      </c>
      <c r="B4646" s="11" t="inlineStr">
        <is>
          <t>In-Store</t>
        </is>
      </c>
      <c r="C4646" s="11" t="inlineStr">
        <is>
          <t>WARE-PUJ1005</t>
        </is>
      </c>
      <c r="D4646" s="6" t="n">
        <v>44000</v>
      </c>
      <c r="E4646" s="6" t="n">
        <v>44141</v>
      </c>
      <c r="F4646" s="6" t="n">
        <v>44159</v>
      </c>
      <c r="G4646" s="6" t="n">
        <v>44161</v>
      </c>
      <c r="H4646" s="11" t="inlineStr">
        <is>
          <t>USD</t>
        </is>
      </c>
      <c r="I4646" s="11" t="n">
        <v>8</v>
      </c>
      <c r="J4646" s="11" t="n">
        <v>26</v>
      </c>
      <c r="K4646" s="11" t="n">
        <v>309</v>
      </c>
      <c r="L4646" s="11" t="n">
        <v>27</v>
      </c>
      <c r="M4646" s="11" t="n">
        <v>8</v>
      </c>
      <c r="N4646" s="11" t="n">
        <v>0.05</v>
      </c>
      <c r="O4646" s="7" t="n">
        <v>1085.4</v>
      </c>
      <c r="P4646" s="7" t="n">
        <v>835.758</v>
      </c>
      <c r="Q4646" s="7">
        <f>text(E4646,"ddd")</f>
        <v/>
      </c>
      <c r="R4646" s="7">
        <f>G4646-F4646</f>
        <v/>
      </c>
      <c r="S4646" s="7">
        <f>E4646-D4646</f>
        <v/>
      </c>
      <c r="T4646" s="7">
        <f>O4646*M4646</f>
        <v/>
      </c>
      <c r="U4646" s="7">
        <f>T4646*N4646</f>
        <v/>
      </c>
      <c r="V4646" s="7">
        <f>T4646-U4646-(P4646*M4646)</f>
        <v/>
      </c>
      <c r="W4646" s="7">
        <f>VLOOKUP(L4646,'Products Sheet'!$A:$B,2,FALSE)</f>
        <v/>
      </c>
      <c r="X4646" s="7" t="n"/>
      <c r="Y4646" s="7" t="n"/>
      <c r="Z4646" s="7" t="n"/>
      <c r="AA4646" s="7" t="n"/>
      <c r="AB4646" s="7" t="n"/>
      <c r="AC4646" s="7" t="n"/>
    </row>
    <row r="4647" ht="9.75" customHeight="1" s="12">
      <c r="A4647" s="11" t="inlineStr">
        <is>
          <t>SO - 0007639</t>
        </is>
      </c>
      <c r="B4647" s="11" t="inlineStr">
        <is>
          <t>Distributor</t>
        </is>
      </c>
      <c r="C4647" s="11" t="inlineStr">
        <is>
          <t>WARE-NMK1003</t>
        </is>
      </c>
      <c r="D4647" s="6" t="n">
        <v>44000</v>
      </c>
      <c r="E4647" s="6" t="n">
        <v>44142</v>
      </c>
      <c r="F4647" s="6" t="n">
        <v>44164</v>
      </c>
      <c r="G4647" s="6" t="n">
        <v>44171</v>
      </c>
      <c r="H4647" s="11" t="inlineStr">
        <is>
          <t>USD</t>
        </is>
      </c>
      <c r="I4647" s="11" t="n">
        <v>24</v>
      </c>
      <c r="J4647" s="11" t="n">
        <v>26</v>
      </c>
      <c r="K4647" s="11" t="n">
        <v>99</v>
      </c>
      <c r="L4647" s="11" t="n">
        <v>27</v>
      </c>
      <c r="M4647" s="11" t="n">
        <v>4</v>
      </c>
      <c r="N4647" s="11" t="n">
        <v>0.075</v>
      </c>
      <c r="O4647" s="7" t="n">
        <v>2525.9</v>
      </c>
      <c r="P4647" s="7" t="n">
        <v>1288.209</v>
      </c>
      <c r="Q4647" s="7">
        <f>text(E4647,"ddd")</f>
        <v/>
      </c>
      <c r="R4647" s="7">
        <f>G4647-F4647</f>
        <v/>
      </c>
      <c r="S4647" s="7">
        <f>E4647-D4647</f>
        <v/>
      </c>
      <c r="T4647" s="7">
        <f>O4647*M4647</f>
        <v/>
      </c>
      <c r="U4647" s="7">
        <f>T4647*N4647</f>
        <v/>
      </c>
      <c r="V4647" s="7">
        <f>T4647-U4647-(P4647*M4647)</f>
        <v/>
      </c>
      <c r="W4647" s="7">
        <f>VLOOKUP(L4647,'Products Sheet'!$A:$B,2,FALSE)</f>
        <v/>
      </c>
      <c r="X4647" s="7" t="n"/>
      <c r="Y4647" s="7" t="n"/>
      <c r="Z4647" s="7" t="n"/>
      <c r="AA4647" s="7" t="n"/>
      <c r="AB4647" s="7" t="n"/>
      <c r="AC4647" s="7" t="n"/>
    </row>
    <row r="4648" ht="9.75" customHeight="1" s="12">
      <c r="A4648" s="11" t="inlineStr">
        <is>
          <t>SO - 0007650</t>
        </is>
      </c>
      <c r="B4648" s="11" t="inlineStr">
        <is>
          <t>Online</t>
        </is>
      </c>
      <c r="C4648" s="11" t="inlineStr">
        <is>
          <t>WARE-MKL1006</t>
        </is>
      </c>
      <c r="D4648" s="6" t="n">
        <v>44000</v>
      </c>
      <c r="E4648" s="6" t="n">
        <v>44143</v>
      </c>
      <c r="F4648" s="6" t="n">
        <v>44153</v>
      </c>
      <c r="G4648" s="6" t="n">
        <v>44155</v>
      </c>
      <c r="H4648" s="11" t="inlineStr">
        <is>
          <t>USD</t>
        </is>
      </c>
      <c r="I4648" s="11" t="n">
        <v>14</v>
      </c>
      <c r="J4648" s="11" t="n">
        <v>24</v>
      </c>
      <c r="K4648" s="11" t="n">
        <v>337</v>
      </c>
      <c r="L4648" s="11" t="n">
        <v>27</v>
      </c>
      <c r="M4648" s="11" t="n">
        <v>5</v>
      </c>
      <c r="N4648" s="11" t="n">
        <v>0.1</v>
      </c>
      <c r="O4648" s="7" t="n">
        <v>5239.400000000001</v>
      </c>
      <c r="P4648" s="7" t="n">
        <v>3824.762</v>
      </c>
      <c r="Q4648" s="7">
        <f>text(E4648,"ddd")</f>
        <v/>
      </c>
      <c r="R4648" s="7">
        <f>G4648-F4648</f>
        <v/>
      </c>
      <c r="S4648" s="7">
        <f>E4648-D4648</f>
        <v/>
      </c>
      <c r="T4648" s="7">
        <f>O4648*M4648</f>
        <v/>
      </c>
      <c r="U4648" s="7">
        <f>T4648*N4648</f>
        <v/>
      </c>
      <c r="V4648" s="7">
        <f>T4648-U4648-(P4648*M4648)</f>
        <v/>
      </c>
      <c r="W4648" s="7">
        <f>VLOOKUP(L4648,'Products Sheet'!$A:$B,2,FALSE)</f>
        <v/>
      </c>
      <c r="X4648" s="7" t="n"/>
      <c r="Y4648" s="7" t="n"/>
      <c r="Z4648" s="7" t="n"/>
      <c r="AA4648" s="7" t="n"/>
      <c r="AB4648" s="7" t="n"/>
      <c r="AC4648" s="7" t="n"/>
    </row>
    <row r="4649" ht="9.75" customHeight="1" s="12">
      <c r="A4649" s="11" t="inlineStr">
        <is>
          <t>SO - 0007660</t>
        </is>
      </c>
      <c r="B4649" s="11" t="inlineStr">
        <is>
          <t>Wholesale</t>
        </is>
      </c>
      <c r="C4649" s="11" t="inlineStr">
        <is>
          <t>WARE-XYS1001</t>
        </is>
      </c>
      <c r="D4649" s="6" t="n">
        <v>44000</v>
      </c>
      <c r="E4649" s="6" t="n">
        <v>44145</v>
      </c>
      <c r="F4649" s="6" t="n">
        <v>44148</v>
      </c>
      <c r="G4649" s="6" t="n">
        <v>44156</v>
      </c>
      <c r="H4649" s="11" t="inlineStr">
        <is>
          <t>USD</t>
        </is>
      </c>
      <c r="I4649" s="11" t="n">
        <v>28</v>
      </c>
      <c r="J4649" s="11" t="n">
        <v>46</v>
      </c>
      <c r="K4649" s="11" t="n">
        <v>39</v>
      </c>
      <c r="L4649" s="11" t="n">
        <v>27</v>
      </c>
      <c r="M4649" s="11" t="n">
        <v>4</v>
      </c>
      <c r="N4649" s="11" t="n">
        <v>0.05</v>
      </c>
      <c r="O4649" s="7" t="n">
        <v>2921.2</v>
      </c>
      <c r="P4649" s="7" t="n">
        <v>2103.264</v>
      </c>
      <c r="Q4649" s="7">
        <f>text(E4649,"ddd")</f>
        <v/>
      </c>
      <c r="R4649" s="7">
        <f>G4649-F4649</f>
        <v/>
      </c>
      <c r="S4649" s="7">
        <f>E4649-D4649</f>
        <v/>
      </c>
      <c r="T4649" s="7">
        <f>O4649*M4649</f>
        <v/>
      </c>
      <c r="U4649" s="7">
        <f>T4649*N4649</f>
        <v/>
      </c>
      <c r="V4649" s="7">
        <f>T4649-U4649-(P4649*M4649)</f>
        <v/>
      </c>
      <c r="W4649" s="7">
        <f>VLOOKUP(L4649,'Products Sheet'!$A:$B,2,FALSE)</f>
        <v/>
      </c>
      <c r="X4649" s="7" t="n"/>
      <c r="Y4649" s="7" t="n"/>
      <c r="Z4649" s="7" t="n"/>
      <c r="AA4649" s="7" t="n"/>
      <c r="AB4649" s="7" t="n"/>
      <c r="AC4649" s="7" t="n"/>
    </row>
    <row r="4650" ht="9.75" customHeight="1" s="12">
      <c r="A4650" s="11" t="inlineStr">
        <is>
          <t>SO - 0007674</t>
        </is>
      </c>
      <c r="B4650" s="11" t="inlineStr">
        <is>
          <t>Distributor</t>
        </is>
      </c>
      <c r="C4650" s="11" t="inlineStr">
        <is>
          <t>WARE-XYS1001</t>
        </is>
      </c>
      <c r="D4650" s="6" t="n">
        <v>44000</v>
      </c>
      <c r="E4650" s="6" t="n">
        <v>44146</v>
      </c>
      <c r="F4650" s="6" t="n">
        <v>44155</v>
      </c>
      <c r="G4650" s="6" t="n">
        <v>44164</v>
      </c>
      <c r="H4650" s="11" t="inlineStr">
        <is>
          <t>USD</t>
        </is>
      </c>
      <c r="I4650" s="11" t="n">
        <v>21</v>
      </c>
      <c r="J4650" s="11" t="n">
        <v>28</v>
      </c>
      <c r="K4650" s="11" t="n">
        <v>41</v>
      </c>
      <c r="L4650" s="11" t="n">
        <v>27</v>
      </c>
      <c r="M4650" s="11" t="n">
        <v>6</v>
      </c>
      <c r="N4650" s="11" t="n">
        <v>0.075</v>
      </c>
      <c r="O4650" s="7" t="n">
        <v>1728.6</v>
      </c>
      <c r="P4650" s="7" t="n">
        <v>1382.88</v>
      </c>
      <c r="Q4650" s="7">
        <f>text(E4650,"ddd")</f>
        <v/>
      </c>
      <c r="R4650" s="7">
        <f>G4650-F4650</f>
        <v/>
      </c>
      <c r="S4650" s="7">
        <f>E4650-D4650</f>
        <v/>
      </c>
      <c r="T4650" s="7">
        <f>O4650*M4650</f>
        <v/>
      </c>
      <c r="U4650" s="7">
        <f>T4650*N4650</f>
        <v/>
      </c>
      <c r="V4650" s="7">
        <f>T4650-U4650-(P4650*M4650)</f>
        <v/>
      </c>
      <c r="W4650" s="7">
        <f>VLOOKUP(L4650,'Products Sheet'!$A:$B,2,FALSE)</f>
        <v/>
      </c>
      <c r="X4650" s="7" t="n"/>
      <c r="Y4650" s="7" t="n"/>
      <c r="Z4650" s="7" t="n"/>
      <c r="AA4650" s="7" t="n"/>
      <c r="AB4650" s="7" t="n"/>
      <c r="AC4650" s="7" t="n"/>
    </row>
    <row r="4651" ht="9.75" customHeight="1" s="12">
      <c r="A4651" s="11" t="inlineStr">
        <is>
          <t>SO - 0007691</t>
        </is>
      </c>
      <c r="B4651" s="11" t="inlineStr">
        <is>
          <t>In-Store</t>
        </is>
      </c>
      <c r="C4651" s="11" t="inlineStr">
        <is>
          <t>WARE-PUJ1005</t>
        </is>
      </c>
      <c r="D4651" s="6" t="n">
        <v>44000</v>
      </c>
      <c r="E4651" s="6" t="n">
        <v>44148</v>
      </c>
      <c r="F4651" s="6" t="n">
        <v>44159</v>
      </c>
      <c r="G4651" s="6" t="n">
        <v>44169</v>
      </c>
      <c r="H4651" s="11" t="inlineStr">
        <is>
          <t>USD</t>
        </is>
      </c>
      <c r="I4651" s="11" t="n">
        <v>2</v>
      </c>
      <c r="J4651" s="11" t="n">
        <v>14</v>
      </c>
      <c r="K4651" s="11" t="n">
        <v>287</v>
      </c>
      <c r="L4651" s="11" t="n">
        <v>27</v>
      </c>
      <c r="M4651" s="11" t="n">
        <v>8</v>
      </c>
      <c r="N4651" s="11" t="n">
        <v>0.2</v>
      </c>
      <c r="O4651" s="7" t="n">
        <v>2633.1</v>
      </c>
      <c r="P4651" s="7" t="n">
        <v>1764.177</v>
      </c>
      <c r="Q4651" s="7">
        <f>text(E4651,"ddd")</f>
        <v/>
      </c>
      <c r="R4651" s="7">
        <f>G4651-F4651</f>
        <v/>
      </c>
      <c r="S4651" s="7">
        <f>E4651-D4651</f>
        <v/>
      </c>
      <c r="T4651" s="7">
        <f>O4651*M4651</f>
        <v/>
      </c>
      <c r="U4651" s="7">
        <f>T4651*N4651</f>
        <v/>
      </c>
      <c r="V4651" s="7">
        <f>T4651-U4651-(P4651*M4651)</f>
        <v/>
      </c>
      <c r="W4651" s="7">
        <f>VLOOKUP(L4651,'Products Sheet'!$A:$B,2,FALSE)</f>
        <v/>
      </c>
      <c r="X4651" s="7" t="n"/>
      <c r="Y4651" s="7" t="n"/>
      <c r="Z4651" s="7" t="n"/>
      <c r="AA4651" s="7" t="n"/>
      <c r="AB4651" s="7" t="n"/>
      <c r="AC4651" s="7" t="n"/>
    </row>
    <row r="4652" ht="9.75" customHeight="1" s="12">
      <c r="A4652" s="11" t="inlineStr">
        <is>
          <t>SO - 0007750</t>
        </is>
      </c>
      <c r="B4652" s="11" t="inlineStr">
        <is>
          <t>In-Store</t>
        </is>
      </c>
      <c r="C4652" s="11" t="inlineStr">
        <is>
          <t>WARE-XYS1001</t>
        </is>
      </c>
      <c r="D4652" s="6" t="n">
        <v>44100</v>
      </c>
      <c r="E4652" s="6" t="n">
        <v>44154</v>
      </c>
      <c r="F4652" s="6" t="n">
        <v>44165</v>
      </c>
      <c r="G4652" s="6" t="n">
        <v>44171</v>
      </c>
      <c r="H4652" s="11" t="inlineStr">
        <is>
          <t>USD</t>
        </is>
      </c>
      <c r="I4652" s="11" t="n">
        <v>8</v>
      </c>
      <c r="J4652" s="11" t="n">
        <v>34</v>
      </c>
      <c r="K4652" s="11" t="n">
        <v>36</v>
      </c>
      <c r="L4652" s="11" t="n">
        <v>27</v>
      </c>
      <c r="M4652" s="11" t="n">
        <v>4</v>
      </c>
      <c r="N4652" s="11" t="n">
        <v>0.3</v>
      </c>
      <c r="O4652" s="7" t="n">
        <v>6271.2</v>
      </c>
      <c r="P4652" s="7" t="n">
        <v>3762.72</v>
      </c>
      <c r="Q4652" s="7">
        <f>text(E4652,"ddd")</f>
        <v/>
      </c>
      <c r="R4652" s="7">
        <f>G4652-F4652</f>
        <v/>
      </c>
      <c r="S4652" s="7">
        <f>E4652-D4652</f>
        <v/>
      </c>
      <c r="T4652" s="7">
        <f>O4652*M4652</f>
        <v/>
      </c>
      <c r="U4652" s="7">
        <f>T4652*N4652</f>
        <v/>
      </c>
      <c r="V4652" s="7">
        <f>T4652-U4652-(P4652*M4652)</f>
        <v/>
      </c>
      <c r="W4652" s="7">
        <f>VLOOKUP(L4652,'Products Sheet'!$A:$B,2,FALSE)</f>
        <v/>
      </c>
      <c r="X4652" s="7" t="n"/>
      <c r="Y4652" s="7" t="n"/>
      <c r="Z4652" s="7" t="n"/>
      <c r="AA4652" s="7" t="n"/>
      <c r="AB4652" s="7" t="n"/>
      <c r="AC4652" s="7" t="n"/>
    </row>
    <row r="4653" ht="9.75" customHeight="1" s="12">
      <c r="A4653" s="11" t="inlineStr">
        <is>
          <t>SO - 0007798</t>
        </is>
      </c>
      <c r="B4653" s="11" t="inlineStr">
        <is>
          <t>Online</t>
        </is>
      </c>
      <c r="C4653" s="11" t="inlineStr">
        <is>
          <t>WARE-NMK1003</t>
        </is>
      </c>
      <c r="D4653" s="6" t="n">
        <v>44000</v>
      </c>
      <c r="E4653" s="6" t="n">
        <v>44159</v>
      </c>
      <c r="F4653" s="6" t="n">
        <v>44165</v>
      </c>
      <c r="G4653" s="6" t="n">
        <v>44171</v>
      </c>
      <c r="H4653" s="11" t="inlineStr">
        <is>
          <t>USD</t>
        </is>
      </c>
      <c r="I4653" s="11" t="n">
        <v>19</v>
      </c>
      <c r="J4653" s="11" t="n">
        <v>31</v>
      </c>
      <c r="K4653" s="11" t="n">
        <v>107</v>
      </c>
      <c r="L4653" s="11" t="n">
        <v>27</v>
      </c>
      <c r="M4653" s="11" t="n">
        <v>1</v>
      </c>
      <c r="N4653" s="11" t="n">
        <v>0.4</v>
      </c>
      <c r="O4653" s="7" t="n">
        <v>1085.4</v>
      </c>
      <c r="P4653" s="7" t="n">
        <v>510.138</v>
      </c>
      <c r="Q4653" s="7">
        <f>text(E4653,"ddd")</f>
        <v/>
      </c>
      <c r="R4653" s="7">
        <f>G4653-F4653</f>
        <v/>
      </c>
      <c r="S4653" s="7">
        <f>E4653-D4653</f>
        <v/>
      </c>
      <c r="T4653" s="7">
        <f>O4653*M4653</f>
        <v/>
      </c>
      <c r="U4653" s="7">
        <f>T4653*N4653</f>
        <v/>
      </c>
      <c r="V4653" s="7">
        <f>T4653-U4653-(P4653*M4653)</f>
        <v/>
      </c>
      <c r="W4653" s="7">
        <f>VLOOKUP(L4653,'Products Sheet'!$A:$B,2,FALSE)</f>
        <v/>
      </c>
      <c r="X4653" s="7" t="n"/>
      <c r="Y4653" s="7" t="n"/>
      <c r="Z4653" s="7" t="n"/>
      <c r="AA4653" s="7" t="n"/>
      <c r="AB4653" s="7" t="n"/>
      <c r="AC4653" s="7" t="n"/>
    </row>
    <row r="4654" ht="9.75" customHeight="1" s="12">
      <c r="A4654" s="11" t="inlineStr">
        <is>
          <t>SO - 0007886</t>
        </is>
      </c>
      <c r="B4654" s="11" t="inlineStr">
        <is>
          <t>In-Store</t>
        </is>
      </c>
      <c r="C4654" s="11" t="inlineStr">
        <is>
          <t>WARE-MKL1006</t>
        </is>
      </c>
      <c r="D4654" s="6" t="n">
        <v>44000</v>
      </c>
      <c r="E4654" s="6" t="n">
        <v>44171</v>
      </c>
      <c r="F4654" s="6" t="n">
        <v>44173</v>
      </c>
      <c r="G4654" s="6" t="n">
        <v>44178</v>
      </c>
      <c r="H4654" s="11" t="inlineStr">
        <is>
          <t>USD</t>
        </is>
      </c>
      <c r="I4654" s="11" t="n">
        <v>2</v>
      </c>
      <c r="J4654" s="11" t="n">
        <v>18</v>
      </c>
      <c r="K4654" s="11" t="n">
        <v>346</v>
      </c>
      <c r="L4654" s="11" t="n">
        <v>27</v>
      </c>
      <c r="M4654" s="11" t="n">
        <v>2</v>
      </c>
      <c r="N4654" s="11" t="n">
        <v>0.15</v>
      </c>
      <c r="O4654" s="7" t="n">
        <v>227.8</v>
      </c>
      <c r="P4654" s="7" t="n">
        <v>136.68</v>
      </c>
      <c r="Q4654" s="7">
        <f>text(E4654,"ddd")</f>
        <v/>
      </c>
      <c r="R4654" s="7">
        <f>G4654-F4654</f>
        <v/>
      </c>
      <c r="S4654" s="7">
        <f>E4654-D4654</f>
        <v/>
      </c>
      <c r="T4654" s="7">
        <f>O4654*M4654</f>
        <v/>
      </c>
      <c r="U4654" s="7">
        <f>T4654*N4654</f>
        <v/>
      </c>
      <c r="V4654" s="7">
        <f>T4654-U4654-(P4654*M4654)</f>
        <v/>
      </c>
      <c r="W4654" s="7">
        <f>VLOOKUP(L4654,'Products Sheet'!$A:$B,2,FALSE)</f>
        <v/>
      </c>
      <c r="X4654" s="7" t="n"/>
      <c r="Y4654" s="7" t="n"/>
      <c r="Z4654" s="7" t="n"/>
      <c r="AA4654" s="7" t="n"/>
      <c r="AB4654" s="7" t="n"/>
      <c r="AC4654" s="7" t="n"/>
    </row>
    <row r="4655" ht="9.75" customHeight="1" s="12">
      <c r="A4655" s="11" t="inlineStr">
        <is>
          <t>SO - 0007895</t>
        </is>
      </c>
      <c r="B4655" s="11" t="inlineStr">
        <is>
          <t>In-Store</t>
        </is>
      </c>
      <c r="C4655" s="11" t="inlineStr">
        <is>
          <t>WARE-XYS1001</t>
        </is>
      </c>
      <c r="D4655" s="6" t="n">
        <v>44100</v>
      </c>
      <c r="E4655" s="6" t="n">
        <v>44172</v>
      </c>
      <c r="F4655" s="6" t="n">
        <v>44194</v>
      </c>
      <c r="G4655" s="6" t="n">
        <v>44203</v>
      </c>
      <c r="H4655" s="11" t="inlineStr">
        <is>
          <t>USD</t>
        </is>
      </c>
      <c r="I4655" s="11" t="n">
        <v>2</v>
      </c>
      <c r="J4655" s="11" t="n">
        <v>12</v>
      </c>
      <c r="K4655" s="11" t="n">
        <v>44</v>
      </c>
      <c r="L4655" s="11" t="n">
        <v>27</v>
      </c>
      <c r="M4655" s="11" t="n">
        <v>8</v>
      </c>
      <c r="N4655" s="11" t="n">
        <v>0.15</v>
      </c>
      <c r="O4655" s="7" t="n">
        <v>3571.1</v>
      </c>
      <c r="P4655" s="7" t="n">
        <v>2499.77</v>
      </c>
      <c r="Q4655" s="7">
        <f>text(E4655,"ddd")</f>
        <v/>
      </c>
      <c r="R4655" s="7">
        <f>G4655-F4655</f>
        <v/>
      </c>
      <c r="S4655" s="7">
        <f>E4655-D4655</f>
        <v/>
      </c>
      <c r="T4655" s="7">
        <f>O4655*M4655</f>
        <v/>
      </c>
      <c r="U4655" s="7">
        <f>T4655*N4655</f>
        <v/>
      </c>
      <c r="V4655" s="7">
        <f>T4655-U4655-(P4655*M4655)</f>
        <v/>
      </c>
      <c r="W4655" s="7">
        <f>VLOOKUP(L4655,'Products Sheet'!$A:$B,2,FALSE)</f>
        <v/>
      </c>
      <c r="X4655" s="7" t="n"/>
      <c r="Y4655" s="7" t="n"/>
      <c r="Z4655" s="7" t="n"/>
      <c r="AA4655" s="7" t="n"/>
      <c r="AB4655" s="7" t="n"/>
      <c r="AC4655" s="7" t="n"/>
    </row>
    <row r="4656" ht="9.75" customHeight="1" s="12">
      <c r="A4656" s="11" t="inlineStr">
        <is>
          <t>SO - 0007981</t>
        </is>
      </c>
      <c r="B4656" s="11" t="inlineStr">
        <is>
          <t>In-Store</t>
        </is>
      </c>
      <c r="C4656" s="11" t="inlineStr">
        <is>
          <t>WARE-NMK1003</t>
        </is>
      </c>
      <c r="D4656" s="6" t="n">
        <v>44100</v>
      </c>
      <c r="E4656" s="6" t="n">
        <v>44182</v>
      </c>
      <c r="F4656" s="6" t="n">
        <v>44207</v>
      </c>
      <c r="G4656" s="6" t="n">
        <v>44216</v>
      </c>
      <c r="H4656" s="11" t="inlineStr">
        <is>
          <t>USD</t>
        </is>
      </c>
      <c r="I4656" s="11" t="n">
        <v>8</v>
      </c>
      <c r="J4656" s="11" t="n">
        <v>20</v>
      </c>
      <c r="K4656" s="11" t="n">
        <v>136</v>
      </c>
      <c r="L4656" s="11" t="n">
        <v>27</v>
      </c>
      <c r="M4656" s="11" t="n">
        <v>3</v>
      </c>
      <c r="N4656" s="11" t="n">
        <v>0.2</v>
      </c>
      <c r="O4656" s="7" t="n">
        <v>4020</v>
      </c>
      <c r="P4656" s="7" t="n">
        <v>3135.6</v>
      </c>
      <c r="Q4656" s="7">
        <f>text(E4656,"ddd")</f>
        <v/>
      </c>
      <c r="R4656" s="7">
        <f>G4656-F4656</f>
        <v/>
      </c>
      <c r="S4656" s="7">
        <f>E4656-D4656</f>
        <v/>
      </c>
      <c r="T4656" s="7">
        <f>O4656*M4656</f>
        <v/>
      </c>
      <c r="U4656" s="7">
        <f>T4656*N4656</f>
        <v/>
      </c>
      <c r="V4656" s="7">
        <f>T4656-U4656-(P4656*M4656)</f>
        <v/>
      </c>
      <c r="W4656" s="7">
        <f>VLOOKUP(L4656,'Products Sheet'!$A:$B,2,FALSE)</f>
        <v/>
      </c>
      <c r="X4656" s="7" t="n"/>
      <c r="Y4656" s="7" t="n"/>
      <c r="Z4656" s="7" t="n"/>
      <c r="AA4656" s="7" t="n"/>
      <c r="AB4656" s="7" t="n"/>
      <c r="AC4656" s="7" t="n"/>
    </row>
    <row r="4657" ht="9.75" customHeight="1" s="12">
      <c r="A4657" s="11" t="inlineStr">
        <is>
          <t>SO - 0008054</t>
        </is>
      </c>
      <c r="B4657" s="11" t="inlineStr">
        <is>
          <t>Online</t>
        </is>
      </c>
      <c r="C4657" s="11" t="inlineStr">
        <is>
          <t>WARE-NMK1003</t>
        </is>
      </c>
      <c r="D4657" s="6" t="n">
        <v>44100</v>
      </c>
      <c r="E4657" s="6" t="n">
        <v>44191</v>
      </c>
      <c r="F4657" s="6" t="n">
        <v>44217</v>
      </c>
      <c r="G4657" s="6" t="n">
        <v>44226</v>
      </c>
      <c r="H4657" s="11" t="inlineStr">
        <is>
          <t>USD</t>
        </is>
      </c>
      <c r="I4657" s="11" t="n">
        <v>14</v>
      </c>
      <c r="J4657" s="11" t="n">
        <v>7</v>
      </c>
      <c r="K4657" s="11" t="n">
        <v>189</v>
      </c>
      <c r="L4657" s="11" t="n">
        <v>27</v>
      </c>
      <c r="M4657" s="11" t="n">
        <v>7</v>
      </c>
      <c r="N4657" s="11" t="n">
        <v>0.05</v>
      </c>
      <c r="O4657" s="7" t="n">
        <v>1266.3</v>
      </c>
      <c r="P4657" s="7" t="n">
        <v>810.432</v>
      </c>
      <c r="Q4657" s="7">
        <f>text(E4657,"ddd")</f>
        <v/>
      </c>
      <c r="R4657" s="7">
        <f>G4657-F4657</f>
        <v/>
      </c>
      <c r="S4657" s="7">
        <f>E4657-D4657</f>
        <v/>
      </c>
      <c r="T4657" s="7">
        <f>O4657*M4657</f>
        <v/>
      </c>
      <c r="U4657" s="7">
        <f>T4657*N4657</f>
        <v/>
      </c>
      <c r="V4657" s="7">
        <f>T4657-U4657-(P4657*M4657)</f>
        <v/>
      </c>
      <c r="W4657" s="7">
        <f>VLOOKUP(L4657,'Products Sheet'!$A:$B,2,FALSE)</f>
        <v/>
      </c>
      <c r="X4657" s="7" t="n"/>
      <c r="Y4657" s="7" t="n"/>
      <c r="Z4657" s="7" t="n"/>
      <c r="AA4657" s="7" t="n"/>
      <c r="AB4657" s="7" t="n"/>
      <c r="AC4657" s="7" t="n"/>
    </row>
    <row r="4658" ht="9.75" customHeight="1" s="12">
      <c r="A4658" s="11" t="inlineStr">
        <is>
          <t>SO - 0008070</t>
        </is>
      </c>
      <c r="B4658" s="11" t="inlineStr">
        <is>
          <t>In-Store</t>
        </is>
      </c>
      <c r="C4658" s="11" t="inlineStr">
        <is>
          <t>WARE-XYS1001</t>
        </is>
      </c>
      <c r="D4658" s="6" t="n">
        <v>44100</v>
      </c>
      <c r="E4658" s="6" t="n">
        <v>44193</v>
      </c>
      <c r="F4658" s="6" t="n">
        <v>44209</v>
      </c>
      <c r="G4658" s="6" t="n">
        <v>44214</v>
      </c>
      <c r="H4658" s="11" t="inlineStr">
        <is>
          <t>USD</t>
        </is>
      </c>
      <c r="I4658" s="11" t="n">
        <v>9</v>
      </c>
      <c r="J4658" s="11" t="n">
        <v>36</v>
      </c>
      <c r="K4658" s="11" t="n">
        <v>21</v>
      </c>
      <c r="L4658" s="11" t="n">
        <v>27</v>
      </c>
      <c r="M4658" s="11" t="n">
        <v>8</v>
      </c>
      <c r="N4658" s="11" t="n">
        <v>0.1</v>
      </c>
      <c r="O4658" s="7" t="n">
        <v>2298.1</v>
      </c>
      <c r="P4658" s="7" t="n">
        <v>988.183</v>
      </c>
      <c r="Q4658" s="7">
        <f>text(E4658,"ddd")</f>
        <v/>
      </c>
      <c r="R4658" s="7">
        <f>G4658-F4658</f>
        <v/>
      </c>
      <c r="S4658" s="7">
        <f>E4658-D4658</f>
        <v/>
      </c>
      <c r="T4658" s="7">
        <f>O4658*M4658</f>
        <v/>
      </c>
      <c r="U4658" s="7">
        <f>T4658*N4658</f>
        <v/>
      </c>
      <c r="V4658" s="7">
        <f>T4658-U4658-(P4658*M4658)</f>
        <v/>
      </c>
      <c r="W4658" s="7">
        <f>VLOOKUP(L4658,'Products Sheet'!$A:$B,2,FALSE)</f>
        <v/>
      </c>
      <c r="X4658" s="7" t="n"/>
      <c r="Y4658" s="7" t="n"/>
      <c r="Z4658" s="7" t="n"/>
      <c r="AA4658" s="7" t="n"/>
      <c r="AB4658" s="7" t="n"/>
      <c r="AC4658" s="7" t="n"/>
    </row>
    <row r="4659" ht="9.75" customHeight="1" s="12">
      <c r="A4659" s="11" t="inlineStr">
        <is>
          <t>SO - 000178</t>
        </is>
      </c>
      <c r="B4659" s="11" t="inlineStr">
        <is>
          <t>Wholesale</t>
        </is>
      </c>
      <c r="C4659" s="11" t="inlineStr">
        <is>
          <t>WARE-UHY1004</t>
        </is>
      </c>
      <c r="D4659" s="6" t="n">
        <v>43200</v>
      </c>
      <c r="E4659" s="6" t="n">
        <v>43260</v>
      </c>
      <c r="F4659" s="6" t="n">
        <v>43286</v>
      </c>
      <c r="G4659" s="6" t="n">
        <v>43294</v>
      </c>
      <c r="H4659" s="11" t="inlineStr">
        <is>
          <t>USD</t>
        </is>
      </c>
      <c r="I4659" s="11" t="n">
        <v>26</v>
      </c>
      <c r="J4659" s="11" t="n">
        <v>28</v>
      </c>
      <c r="K4659" s="11" t="n">
        <v>231</v>
      </c>
      <c r="L4659" s="11" t="n">
        <v>28</v>
      </c>
      <c r="M4659" s="11" t="n">
        <v>6</v>
      </c>
      <c r="N4659" s="11" t="n">
        <v>0.2</v>
      </c>
      <c r="O4659" s="7" t="n">
        <v>234.5</v>
      </c>
      <c r="P4659" s="7" t="n">
        <v>128.975</v>
      </c>
      <c r="Q4659" s="7">
        <f>text(E4659,"ddd")</f>
        <v/>
      </c>
      <c r="R4659" s="7">
        <f>G4659-F4659</f>
        <v/>
      </c>
      <c r="S4659" s="7">
        <f>E4659-D4659</f>
        <v/>
      </c>
      <c r="T4659" s="7">
        <f>O4659*M4659</f>
        <v/>
      </c>
      <c r="U4659" s="7">
        <f>T4659*N4659</f>
        <v/>
      </c>
      <c r="V4659" s="7">
        <f>T4659-U4659-(P4659*M4659)</f>
        <v/>
      </c>
      <c r="W4659" s="7">
        <f>VLOOKUP(L4659,'Products Sheet'!$A:$B,2,FALSE)</f>
        <v/>
      </c>
      <c r="X4659" s="7" t="n"/>
      <c r="Y4659" s="7" t="n"/>
      <c r="Z4659" s="7" t="n"/>
      <c r="AA4659" s="7" t="n"/>
      <c r="AB4659" s="7" t="n"/>
      <c r="AC4659" s="7" t="n"/>
    </row>
    <row r="4660" ht="9.75" customHeight="1" s="12">
      <c r="A4660" s="11" t="inlineStr">
        <is>
          <t>SO - 000181</t>
        </is>
      </c>
      <c r="B4660" s="11" t="inlineStr">
        <is>
          <t>In-Store</t>
        </is>
      </c>
      <c r="C4660" s="11" t="inlineStr">
        <is>
          <t>WARE-UHY1004</t>
        </is>
      </c>
      <c r="D4660" s="6" t="n">
        <v>43200</v>
      </c>
      <c r="E4660" s="6" t="n">
        <v>43260</v>
      </c>
      <c r="F4660" s="6" t="n">
        <v>43286</v>
      </c>
      <c r="G4660" s="6" t="n">
        <v>43294</v>
      </c>
      <c r="H4660" s="11" t="inlineStr">
        <is>
          <t>USD</t>
        </is>
      </c>
      <c r="I4660" s="11" t="n">
        <v>3</v>
      </c>
      <c r="J4660" s="11" t="n">
        <v>10</v>
      </c>
      <c r="K4660" s="11" t="n">
        <v>206</v>
      </c>
      <c r="L4660" s="11" t="n">
        <v>28</v>
      </c>
      <c r="M4660" s="11" t="n">
        <v>7</v>
      </c>
      <c r="N4660" s="11" t="n">
        <v>0.05</v>
      </c>
      <c r="O4660" s="7" t="n">
        <v>1333.3</v>
      </c>
      <c r="P4660" s="7" t="n">
        <v>866.645</v>
      </c>
      <c r="Q4660" s="7">
        <f>text(E4660,"ddd")</f>
        <v/>
      </c>
      <c r="R4660" s="7">
        <f>G4660-F4660</f>
        <v/>
      </c>
      <c r="S4660" s="7">
        <f>E4660-D4660</f>
        <v/>
      </c>
      <c r="T4660" s="7">
        <f>O4660*M4660</f>
        <v/>
      </c>
      <c r="U4660" s="7">
        <f>T4660*N4660</f>
        <v/>
      </c>
      <c r="V4660" s="7">
        <f>T4660-U4660-(P4660*M4660)</f>
        <v/>
      </c>
      <c r="W4660" s="7">
        <f>VLOOKUP(L4660,'Products Sheet'!$A:$B,2,FALSE)</f>
        <v/>
      </c>
      <c r="X4660" s="7" t="n"/>
      <c r="Y4660" s="7" t="n"/>
      <c r="Z4660" s="7" t="n"/>
      <c r="AA4660" s="7" t="n"/>
      <c r="AB4660" s="7" t="n"/>
      <c r="AC4660" s="7" t="n"/>
    </row>
    <row r="4661" ht="9.75" customHeight="1" s="12">
      <c r="A4661" s="11" t="inlineStr">
        <is>
          <t>SO - 000185</t>
        </is>
      </c>
      <c r="B4661" s="11" t="inlineStr">
        <is>
          <t>Online</t>
        </is>
      </c>
      <c r="C4661" s="11" t="inlineStr">
        <is>
          <t>WARE-XYS1001</t>
        </is>
      </c>
      <c r="D4661" s="6" t="n">
        <v>43100</v>
      </c>
      <c r="E4661" s="6" t="n">
        <v>43261</v>
      </c>
      <c r="F4661" s="6" t="n">
        <v>43281</v>
      </c>
      <c r="G4661" s="6" t="n">
        <v>43284</v>
      </c>
      <c r="H4661" s="11" t="inlineStr">
        <is>
          <t>USD</t>
        </is>
      </c>
      <c r="I4661" s="11" t="n">
        <v>15</v>
      </c>
      <c r="J4661" s="11" t="n">
        <v>8</v>
      </c>
      <c r="K4661" s="11" t="n">
        <v>9</v>
      </c>
      <c r="L4661" s="11" t="n">
        <v>28</v>
      </c>
      <c r="M4661" s="11" t="n">
        <v>4</v>
      </c>
      <c r="N4661" s="11" t="n">
        <v>0.1</v>
      </c>
      <c r="O4661" s="7" t="n">
        <v>5447.1</v>
      </c>
      <c r="P4661" s="7" t="n">
        <v>3540.615</v>
      </c>
      <c r="Q4661" s="7">
        <f>text(E4661,"ddd")</f>
        <v/>
      </c>
      <c r="R4661" s="7">
        <f>G4661-F4661</f>
        <v/>
      </c>
      <c r="S4661" s="7">
        <f>E4661-D4661</f>
        <v/>
      </c>
      <c r="T4661" s="7">
        <f>O4661*M4661</f>
        <v/>
      </c>
      <c r="U4661" s="7">
        <f>T4661*N4661</f>
        <v/>
      </c>
      <c r="V4661" s="7">
        <f>T4661-U4661-(P4661*M4661)</f>
        <v/>
      </c>
      <c r="W4661" s="7">
        <f>VLOOKUP(L4661,'Products Sheet'!$A:$B,2,FALSE)</f>
        <v/>
      </c>
      <c r="X4661" s="7" t="n"/>
      <c r="Y4661" s="7" t="n"/>
      <c r="Z4661" s="7" t="n"/>
      <c r="AA4661" s="7" t="n"/>
      <c r="AB4661" s="7" t="n"/>
      <c r="AC4661" s="7" t="n"/>
    </row>
    <row r="4662" ht="9.75" customHeight="1" s="12">
      <c r="A4662" s="11" t="inlineStr">
        <is>
          <t>SO - 000278</t>
        </is>
      </c>
      <c r="B4662" s="11" t="inlineStr">
        <is>
          <t xml:space="preserve">   Online</t>
        </is>
      </c>
      <c r="C4662" s="11" t="inlineStr">
        <is>
          <t>WARE-NMK1003</t>
        </is>
      </c>
      <c r="D4662" s="6" t="n">
        <v>43100</v>
      </c>
      <c r="E4662" s="6" t="n">
        <v>43271</v>
      </c>
      <c r="F4662" s="6" t="n">
        <v>43275</v>
      </c>
      <c r="G4662" s="6" t="n">
        <v>43279</v>
      </c>
      <c r="H4662" s="11" t="inlineStr">
        <is>
          <t>USD</t>
        </is>
      </c>
      <c r="I4662" s="11" t="n">
        <v>18</v>
      </c>
      <c r="J4662" s="11" t="n">
        <v>38</v>
      </c>
      <c r="K4662" s="11" t="n">
        <v>151</v>
      </c>
      <c r="L4662" s="11" t="n">
        <v>28</v>
      </c>
      <c r="M4662" s="11" t="n">
        <v>6</v>
      </c>
      <c r="N4662" s="11" t="n">
        <v>0.15</v>
      </c>
      <c r="O4662" s="7" t="n">
        <v>2278</v>
      </c>
      <c r="P4662" s="7" t="n">
        <v>1503.48</v>
      </c>
      <c r="Q4662" s="7">
        <f>text(E4662,"ddd")</f>
        <v/>
      </c>
      <c r="R4662" s="7">
        <f>G4662-F4662</f>
        <v/>
      </c>
      <c r="S4662" s="7">
        <f>E4662-D4662</f>
        <v/>
      </c>
      <c r="T4662" s="7">
        <f>O4662*M4662</f>
        <v/>
      </c>
      <c r="U4662" s="7">
        <f>T4662*N4662</f>
        <v/>
      </c>
      <c r="V4662" s="7">
        <f>T4662-U4662-(P4662*M4662)</f>
        <v/>
      </c>
      <c r="W4662" s="7">
        <f>VLOOKUP(L4662,'Products Sheet'!$A:$B,2,FALSE)</f>
        <v/>
      </c>
      <c r="X4662" s="7" t="n"/>
      <c r="Y4662" s="7" t="n"/>
      <c r="Z4662" s="7" t="n"/>
      <c r="AA4662" s="7" t="n"/>
      <c r="AB4662" s="7" t="n"/>
      <c r="AC4662" s="7" t="n"/>
    </row>
    <row r="4663" ht="9.75" customHeight="1" s="12">
      <c r="A4663" s="11" t="inlineStr">
        <is>
          <t>SO - 000292</t>
        </is>
      </c>
      <c r="B4663" s="11" t="inlineStr">
        <is>
          <t>In-Store</t>
        </is>
      </c>
      <c r="C4663" s="11" t="inlineStr">
        <is>
          <t>WARE-MKL1006</t>
        </is>
      </c>
      <c r="D4663" s="6" t="n">
        <v>43100</v>
      </c>
      <c r="E4663" s="6" t="n">
        <v>43273</v>
      </c>
      <c r="F4663" s="6" t="n">
        <v>43292</v>
      </c>
      <c r="G4663" s="6" t="n">
        <v>43294</v>
      </c>
      <c r="H4663" s="11" t="inlineStr">
        <is>
          <t>USD</t>
        </is>
      </c>
      <c r="I4663" s="11" t="n">
        <v>8</v>
      </c>
      <c r="J4663" s="11" t="n">
        <v>9</v>
      </c>
      <c r="K4663" s="11" t="n">
        <v>339</v>
      </c>
      <c r="L4663" s="11" t="n">
        <v>28</v>
      </c>
      <c r="M4663" s="11" t="n">
        <v>3</v>
      </c>
      <c r="N4663" s="11" t="n">
        <v>0.075</v>
      </c>
      <c r="O4663" s="7" t="n">
        <v>1025.1</v>
      </c>
      <c r="P4663" s="7" t="n">
        <v>440.7930000000001</v>
      </c>
      <c r="Q4663" s="7">
        <f>text(E4663,"ddd")</f>
        <v/>
      </c>
      <c r="R4663" s="7">
        <f>G4663-F4663</f>
        <v/>
      </c>
      <c r="S4663" s="7">
        <f>E4663-D4663</f>
        <v/>
      </c>
      <c r="T4663" s="7">
        <f>O4663*M4663</f>
        <v/>
      </c>
      <c r="U4663" s="7">
        <f>T4663*N4663</f>
        <v/>
      </c>
      <c r="V4663" s="7">
        <f>T4663-U4663-(P4663*M4663)</f>
        <v/>
      </c>
      <c r="W4663" s="7">
        <f>VLOOKUP(L4663,'Products Sheet'!$A:$B,2,FALSE)</f>
        <v/>
      </c>
      <c r="X4663" s="7" t="n"/>
      <c r="Y4663" s="7" t="n"/>
      <c r="Z4663" s="7" t="n"/>
      <c r="AA4663" s="7" t="n"/>
      <c r="AB4663" s="7" t="n"/>
      <c r="AC4663" s="7" t="n"/>
    </row>
    <row r="4664" ht="9.75" customHeight="1" s="12">
      <c r="A4664" s="11" t="inlineStr">
        <is>
          <t>SO - 000363</t>
        </is>
      </c>
      <c r="B4664" s="11" t="inlineStr">
        <is>
          <t>Online</t>
        </is>
      </c>
      <c r="C4664" s="11" t="inlineStr">
        <is>
          <t>WARE-UHY1004</t>
        </is>
      </c>
      <c r="D4664" s="6" t="n">
        <v>43200</v>
      </c>
      <c r="E4664" s="6" t="n">
        <v>43282</v>
      </c>
      <c r="F4664" s="6" t="n">
        <v>43287</v>
      </c>
      <c r="G4664" s="6" t="n">
        <v>43290</v>
      </c>
      <c r="H4664" s="11" t="inlineStr">
        <is>
          <t>USD</t>
        </is>
      </c>
      <c r="I4664" s="11" t="n">
        <v>14</v>
      </c>
      <c r="J4664" s="11" t="n">
        <v>7</v>
      </c>
      <c r="K4664" s="11" t="n">
        <v>256</v>
      </c>
      <c r="L4664" s="11" t="n">
        <v>28</v>
      </c>
      <c r="M4664" s="11" t="n">
        <v>4</v>
      </c>
      <c r="N4664" s="11" t="n">
        <v>0.15</v>
      </c>
      <c r="O4664" s="7" t="n">
        <v>2385.2</v>
      </c>
      <c r="P4664" s="7" t="n">
        <v>1454.972</v>
      </c>
      <c r="Q4664" s="7">
        <f>text(E4664,"ddd")</f>
        <v/>
      </c>
      <c r="R4664" s="7">
        <f>G4664-F4664</f>
        <v/>
      </c>
      <c r="S4664" s="7">
        <f>E4664-D4664</f>
        <v/>
      </c>
      <c r="T4664" s="7">
        <f>O4664*M4664</f>
        <v/>
      </c>
      <c r="U4664" s="7">
        <f>T4664*N4664</f>
        <v/>
      </c>
      <c r="V4664" s="7">
        <f>T4664-U4664-(P4664*M4664)</f>
        <v/>
      </c>
      <c r="W4664" s="7">
        <f>VLOOKUP(L4664,'Products Sheet'!$A:$B,2,FALSE)</f>
        <v/>
      </c>
      <c r="X4664" s="7" t="n"/>
      <c r="Y4664" s="7" t="n"/>
      <c r="Z4664" s="7" t="n"/>
      <c r="AA4664" s="7" t="n"/>
      <c r="AB4664" s="7" t="n"/>
      <c r="AC4664" s="7" t="n"/>
    </row>
    <row r="4665" ht="9.75" customHeight="1" s="12">
      <c r="A4665" s="11" t="inlineStr">
        <is>
          <t>SO - 000391</t>
        </is>
      </c>
      <c r="B4665" s="11" t="inlineStr">
        <is>
          <t>Online</t>
        </is>
      </c>
      <c r="C4665" s="11" t="inlineStr">
        <is>
          <t>WARE-UHY1004</t>
        </is>
      </c>
      <c r="D4665" s="6" t="n">
        <v>43200</v>
      </c>
      <c r="E4665" s="6" t="n">
        <v>43286</v>
      </c>
      <c r="F4665" s="6" t="n">
        <v>43297</v>
      </c>
      <c r="G4665" s="6" t="n">
        <v>43300</v>
      </c>
      <c r="H4665" s="11" t="inlineStr">
        <is>
          <t>USD</t>
        </is>
      </c>
      <c r="I4665" s="11" t="n">
        <v>13</v>
      </c>
      <c r="J4665" s="11" t="n">
        <v>30</v>
      </c>
      <c r="K4665" s="11" t="n">
        <v>242</v>
      </c>
      <c r="L4665" s="11" t="n">
        <v>28</v>
      </c>
      <c r="M4665" s="11" t="n">
        <v>3</v>
      </c>
      <c r="N4665" s="11" t="n">
        <v>0.1</v>
      </c>
      <c r="O4665" s="7" t="n">
        <v>676.7</v>
      </c>
      <c r="P4665" s="7" t="n">
        <v>466.923</v>
      </c>
      <c r="Q4665" s="7">
        <f>text(E4665,"ddd")</f>
        <v/>
      </c>
      <c r="R4665" s="7">
        <f>G4665-F4665</f>
        <v/>
      </c>
      <c r="S4665" s="7">
        <f>E4665-D4665</f>
        <v/>
      </c>
      <c r="T4665" s="7">
        <f>O4665*M4665</f>
        <v/>
      </c>
      <c r="U4665" s="7">
        <f>T4665*N4665</f>
        <v/>
      </c>
      <c r="V4665" s="7">
        <f>T4665-U4665-(P4665*M4665)</f>
        <v/>
      </c>
      <c r="W4665" s="7">
        <f>VLOOKUP(L4665,'Products Sheet'!$A:$B,2,FALSE)</f>
        <v/>
      </c>
      <c r="X4665" s="7" t="n"/>
      <c r="Y4665" s="7" t="n"/>
      <c r="Z4665" s="7" t="n"/>
      <c r="AA4665" s="7" t="n"/>
      <c r="AB4665" s="7" t="n"/>
      <c r="AC4665" s="7" t="n"/>
    </row>
    <row r="4666" ht="9.75" customHeight="1" s="12">
      <c r="A4666" s="11" t="inlineStr">
        <is>
          <t>SO - 000469</t>
        </is>
      </c>
      <c r="B4666" s="11" t="inlineStr">
        <is>
          <t>Distributor</t>
        </is>
      </c>
      <c r="C4666" s="11" t="inlineStr">
        <is>
          <t>WARE-MKL1006</t>
        </is>
      </c>
      <c r="D4666" s="6" t="n">
        <v>43200</v>
      </c>
      <c r="E4666" s="6" t="n">
        <v>43294</v>
      </c>
      <c r="F4666" s="6" t="n">
        <v>43302</v>
      </c>
      <c r="G4666" s="6" t="n">
        <v>43306</v>
      </c>
      <c r="H4666" s="11" t="inlineStr">
        <is>
          <t>USD</t>
        </is>
      </c>
      <c r="I4666" s="11" t="n">
        <v>23</v>
      </c>
      <c r="J4666" s="11" t="n">
        <v>9</v>
      </c>
      <c r="K4666" s="11" t="n">
        <v>345</v>
      </c>
      <c r="L4666" s="11" t="n">
        <v>28</v>
      </c>
      <c r="M4666" s="11" t="n">
        <v>5</v>
      </c>
      <c r="N4666" s="11" t="n">
        <v>0.1</v>
      </c>
      <c r="O4666" s="7" t="n">
        <v>2512.5</v>
      </c>
      <c r="P4666" s="7" t="n">
        <v>2060.25</v>
      </c>
      <c r="Q4666" s="7">
        <f>text(E4666,"ddd")</f>
        <v/>
      </c>
      <c r="R4666" s="7">
        <f>G4666-F4666</f>
        <v/>
      </c>
      <c r="S4666" s="7">
        <f>E4666-D4666</f>
        <v/>
      </c>
      <c r="T4666" s="7">
        <f>O4666*M4666</f>
        <v/>
      </c>
      <c r="U4666" s="7">
        <f>T4666*N4666</f>
        <v/>
      </c>
      <c r="V4666" s="7">
        <f>T4666-U4666-(P4666*M4666)</f>
        <v/>
      </c>
      <c r="W4666" s="7">
        <f>VLOOKUP(L4666,'Products Sheet'!$A:$B,2,FALSE)</f>
        <v/>
      </c>
      <c r="X4666" s="7" t="n"/>
      <c r="Y4666" s="7" t="n"/>
      <c r="Z4666" s="7" t="n"/>
      <c r="AA4666" s="7" t="n"/>
      <c r="AB4666" s="7" t="n"/>
      <c r="AC4666" s="7" t="n"/>
    </row>
    <row r="4667" ht="9.75" customHeight="1" s="12">
      <c r="A4667" s="11" t="inlineStr">
        <is>
          <t>SO - 000491</t>
        </is>
      </c>
      <c r="B4667" s="11" t="inlineStr">
        <is>
          <t>Online</t>
        </is>
      </c>
      <c r="C4667" s="11" t="inlineStr">
        <is>
          <t>WARE-UHY1004</t>
        </is>
      </c>
      <c r="D4667" s="6" t="n">
        <v>43200</v>
      </c>
      <c r="E4667" s="6" t="n">
        <v>43298</v>
      </c>
      <c r="F4667" s="6" t="n">
        <v>43301</v>
      </c>
      <c r="G4667" s="6" t="n">
        <v>43303</v>
      </c>
      <c r="H4667" s="11" t="inlineStr">
        <is>
          <t>USD</t>
        </is>
      </c>
      <c r="I4667" s="11" t="n">
        <v>19</v>
      </c>
      <c r="J4667" s="11" t="n">
        <v>11</v>
      </c>
      <c r="K4667" s="11" t="n">
        <v>240</v>
      </c>
      <c r="L4667" s="11" t="n">
        <v>28</v>
      </c>
      <c r="M4667" s="11" t="n">
        <v>5</v>
      </c>
      <c r="N4667" s="11" t="n">
        <v>0.4</v>
      </c>
      <c r="O4667" s="7" t="n">
        <v>2452.2</v>
      </c>
      <c r="P4667" s="7" t="n">
        <v>1912.716</v>
      </c>
      <c r="Q4667" s="7">
        <f>text(E4667,"ddd")</f>
        <v/>
      </c>
      <c r="R4667" s="7">
        <f>G4667-F4667</f>
        <v/>
      </c>
      <c r="S4667" s="7">
        <f>E4667-D4667</f>
        <v/>
      </c>
      <c r="T4667" s="7">
        <f>O4667*M4667</f>
        <v/>
      </c>
      <c r="U4667" s="7">
        <f>T4667*N4667</f>
        <v/>
      </c>
      <c r="V4667" s="7">
        <f>T4667-U4667-(P4667*M4667)</f>
        <v/>
      </c>
      <c r="W4667" s="7">
        <f>VLOOKUP(L4667,'Products Sheet'!$A:$B,2,FALSE)</f>
        <v/>
      </c>
      <c r="X4667" s="7" t="n"/>
      <c r="Y4667" s="7" t="n"/>
      <c r="Z4667" s="7" t="n"/>
      <c r="AA4667" s="7" t="n"/>
      <c r="AB4667" s="7" t="n"/>
      <c r="AC4667" s="7" t="n"/>
    </row>
    <row r="4668" ht="9.75" customHeight="1" s="12">
      <c r="A4668" s="11" t="inlineStr">
        <is>
          <t>SO - 000613</t>
        </is>
      </c>
      <c r="B4668" s="11" t="inlineStr">
        <is>
          <t>In-Store</t>
        </is>
      </c>
      <c r="C4668" s="11" t="inlineStr">
        <is>
          <t>WARE-UHY1004</t>
        </is>
      </c>
      <c r="D4668" s="6" t="n">
        <v>43200</v>
      </c>
      <c r="E4668" s="6" t="n">
        <v>43312</v>
      </c>
      <c r="F4668" s="6" t="n">
        <v>43336</v>
      </c>
      <c r="G4668" s="6" t="n">
        <v>43342</v>
      </c>
      <c r="H4668" s="11" t="inlineStr">
        <is>
          <t>USD</t>
        </is>
      </c>
      <c r="I4668" s="11" t="n">
        <v>5</v>
      </c>
      <c r="J4668" s="11" t="n">
        <v>3</v>
      </c>
      <c r="K4668" s="11" t="n">
        <v>218</v>
      </c>
      <c r="L4668" s="11" t="n">
        <v>28</v>
      </c>
      <c r="M4668" s="11" t="n">
        <v>4</v>
      </c>
      <c r="N4668" s="11" t="n">
        <v>0.15</v>
      </c>
      <c r="O4668" s="7" t="n">
        <v>1051.9</v>
      </c>
      <c r="P4668" s="7" t="n">
        <v>694.2540000000001</v>
      </c>
      <c r="Q4668" s="7">
        <f>text(E4668,"ddd")</f>
        <v/>
      </c>
      <c r="R4668" s="7">
        <f>G4668-F4668</f>
        <v/>
      </c>
      <c r="S4668" s="7">
        <f>E4668-D4668</f>
        <v/>
      </c>
      <c r="T4668" s="7">
        <f>O4668*M4668</f>
        <v/>
      </c>
      <c r="U4668" s="7">
        <f>T4668*N4668</f>
        <v/>
      </c>
      <c r="V4668" s="7">
        <f>T4668-U4668-(P4668*M4668)</f>
        <v/>
      </c>
      <c r="W4668" s="7">
        <f>VLOOKUP(L4668,'Products Sheet'!$A:$B,2,FALSE)</f>
        <v/>
      </c>
      <c r="X4668" s="7" t="n"/>
      <c r="Y4668" s="7" t="n"/>
      <c r="Z4668" s="7" t="n"/>
      <c r="AA4668" s="7" t="n"/>
      <c r="AB4668" s="7" t="n"/>
      <c r="AC4668" s="7" t="n"/>
    </row>
    <row r="4669" ht="9.75" customHeight="1" s="12">
      <c r="A4669" s="11" t="inlineStr">
        <is>
          <t>SO - 000646</t>
        </is>
      </c>
      <c r="B4669" s="11" t="inlineStr">
        <is>
          <t>In-Store</t>
        </is>
      </c>
      <c r="C4669" s="11" t="inlineStr">
        <is>
          <t>WARE-XYS1001</t>
        </is>
      </c>
      <c r="D4669" s="6" t="n">
        <v>43200</v>
      </c>
      <c r="E4669" s="6" t="n">
        <v>43316</v>
      </c>
      <c r="F4669" s="6" t="n">
        <v>43328</v>
      </c>
      <c r="G4669" s="6" t="n">
        <v>43331</v>
      </c>
      <c r="H4669" s="11" t="inlineStr">
        <is>
          <t>USD</t>
        </is>
      </c>
      <c r="I4669" s="11" t="n">
        <v>7</v>
      </c>
      <c r="J4669" s="11" t="n">
        <v>36</v>
      </c>
      <c r="K4669" s="11" t="n">
        <v>14</v>
      </c>
      <c r="L4669" s="11" t="n">
        <v>28</v>
      </c>
      <c r="M4669" s="11" t="n">
        <v>1</v>
      </c>
      <c r="N4669" s="11" t="n">
        <v>0.2</v>
      </c>
      <c r="O4669" s="7" t="n">
        <v>1902.8</v>
      </c>
      <c r="P4669" s="7" t="n">
        <v>1084.596</v>
      </c>
      <c r="Q4669" s="7">
        <f>text(E4669,"ddd")</f>
        <v/>
      </c>
      <c r="R4669" s="7">
        <f>G4669-F4669</f>
        <v/>
      </c>
      <c r="S4669" s="7">
        <f>E4669-D4669</f>
        <v/>
      </c>
      <c r="T4669" s="7">
        <f>O4669*M4669</f>
        <v/>
      </c>
      <c r="U4669" s="7">
        <f>T4669*N4669</f>
        <v/>
      </c>
      <c r="V4669" s="7">
        <f>T4669-U4669-(P4669*M4669)</f>
        <v/>
      </c>
      <c r="W4669" s="7">
        <f>VLOOKUP(L4669,'Products Sheet'!$A:$B,2,FALSE)</f>
        <v/>
      </c>
      <c r="X4669" s="7" t="n"/>
      <c r="Y4669" s="7" t="n"/>
      <c r="Z4669" s="7" t="n"/>
      <c r="AA4669" s="7" t="n"/>
      <c r="AB4669" s="7" t="n"/>
      <c r="AC4669" s="7" t="n"/>
    </row>
    <row r="4670" ht="9.75" customHeight="1" s="12">
      <c r="A4670" s="11" t="inlineStr">
        <is>
          <t>SO - 000699</t>
        </is>
      </c>
      <c r="B4670" s="11" t="inlineStr">
        <is>
          <t>Distributor</t>
        </is>
      </c>
      <c r="C4670" s="11" t="inlineStr">
        <is>
          <t>WARE-PUJ1005</t>
        </is>
      </c>
      <c r="D4670" s="6" t="n">
        <v>43200</v>
      </c>
      <c r="E4670" s="6" t="n">
        <v>43320</v>
      </c>
      <c r="F4670" s="6" t="n">
        <v>43334</v>
      </c>
      <c r="G4670" s="6" t="n">
        <v>43340</v>
      </c>
      <c r="H4670" s="11" t="inlineStr">
        <is>
          <t>USD</t>
        </is>
      </c>
      <c r="I4670" s="11" t="n">
        <v>25</v>
      </c>
      <c r="J4670" s="11" t="n">
        <v>16</v>
      </c>
      <c r="K4670" s="11" t="n">
        <v>279</v>
      </c>
      <c r="L4670" s="11" t="n">
        <v>28</v>
      </c>
      <c r="M4670" s="11" t="n">
        <v>6</v>
      </c>
      <c r="N4670" s="11" t="n">
        <v>0.1</v>
      </c>
      <c r="O4670" s="7" t="n">
        <v>1025.1</v>
      </c>
      <c r="P4670" s="7" t="n">
        <v>850.8330000000001</v>
      </c>
      <c r="Q4670" s="7">
        <f>text(E4670,"ddd")</f>
        <v/>
      </c>
      <c r="R4670" s="7">
        <f>G4670-F4670</f>
        <v/>
      </c>
      <c r="S4670" s="7">
        <f>E4670-D4670</f>
        <v/>
      </c>
      <c r="T4670" s="7">
        <f>O4670*M4670</f>
        <v/>
      </c>
      <c r="U4670" s="7">
        <f>T4670*N4670</f>
        <v/>
      </c>
      <c r="V4670" s="7">
        <f>T4670-U4670-(P4670*M4670)</f>
        <v/>
      </c>
      <c r="W4670" s="7">
        <f>VLOOKUP(L4670,'Products Sheet'!$A:$B,2,FALSE)</f>
        <v/>
      </c>
      <c r="X4670" s="7" t="n"/>
      <c r="Y4670" s="7" t="n"/>
      <c r="Z4670" s="7" t="n"/>
      <c r="AA4670" s="7" t="n"/>
      <c r="AB4670" s="7" t="n"/>
      <c r="AC4670" s="7" t="n"/>
    </row>
    <row r="4671" ht="9.75" customHeight="1" s="12">
      <c r="A4671" s="11" t="inlineStr">
        <is>
          <t>SO - 000735</t>
        </is>
      </c>
      <c r="B4671" s="11" t="inlineStr">
        <is>
          <t>In-Store</t>
        </is>
      </c>
      <c r="C4671" s="11" t="inlineStr">
        <is>
          <t>WARE-NMK1003</t>
        </is>
      </c>
      <c r="D4671" s="6" t="n">
        <v>43200</v>
      </c>
      <c r="E4671" s="6" t="n">
        <v>43325</v>
      </c>
      <c r="F4671" s="6" t="n">
        <v>43350</v>
      </c>
      <c r="G4671" s="6" t="n">
        <v>43356</v>
      </c>
      <c r="H4671" s="11" t="inlineStr">
        <is>
          <t>USD</t>
        </is>
      </c>
      <c r="I4671" s="11" t="n">
        <v>7</v>
      </c>
      <c r="J4671" s="11" t="n">
        <v>19</v>
      </c>
      <c r="K4671" s="11" t="n">
        <v>161</v>
      </c>
      <c r="L4671" s="11" t="n">
        <v>28</v>
      </c>
      <c r="M4671" s="11" t="n">
        <v>8</v>
      </c>
      <c r="N4671" s="11" t="n">
        <v>0.075</v>
      </c>
      <c r="O4671" s="7" t="n">
        <v>1809</v>
      </c>
      <c r="P4671" s="7" t="n">
        <v>1013.04</v>
      </c>
      <c r="Q4671" s="7">
        <f>text(E4671,"ddd")</f>
        <v/>
      </c>
      <c r="R4671" s="7">
        <f>G4671-F4671</f>
        <v/>
      </c>
      <c r="S4671" s="7">
        <f>E4671-D4671</f>
        <v/>
      </c>
      <c r="T4671" s="7">
        <f>O4671*M4671</f>
        <v/>
      </c>
      <c r="U4671" s="7">
        <f>T4671*N4671</f>
        <v/>
      </c>
      <c r="V4671" s="7">
        <f>T4671-U4671-(P4671*M4671)</f>
        <v/>
      </c>
      <c r="W4671" s="7">
        <f>VLOOKUP(L4671,'Products Sheet'!$A:$B,2,FALSE)</f>
        <v/>
      </c>
      <c r="X4671" s="7" t="n"/>
      <c r="Y4671" s="7" t="n"/>
      <c r="Z4671" s="7" t="n"/>
      <c r="AA4671" s="7" t="n"/>
      <c r="AB4671" s="7" t="n"/>
      <c r="AC4671" s="7" t="n"/>
    </row>
    <row r="4672" ht="9.75" customHeight="1" s="12">
      <c r="A4672" s="11" t="inlineStr">
        <is>
          <t>SO - 000861</t>
        </is>
      </c>
      <c r="B4672" s="11" t="inlineStr">
        <is>
          <t>Online</t>
        </is>
      </c>
      <c r="C4672" s="11" t="inlineStr">
        <is>
          <t>WARE-PUJ1005</t>
        </is>
      </c>
      <c r="D4672" s="6" t="n">
        <v>43200</v>
      </c>
      <c r="E4672" s="6" t="n">
        <v>43339</v>
      </c>
      <c r="F4672" s="6" t="n">
        <v>43363</v>
      </c>
      <c r="G4672" s="6" t="n">
        <v>43372</v>
      </c>
      <c r="H4672" s="11" t="inlineStr">
        <is>
          <t>USD</t>
        </is>
      </c>
      <c r="I4672" s="11" t="n">
        <v>20</v>
      </c>
      <c r="J4672" s="11" t="n">
        <v>50</v>
      </c>
      <c r="K4672" s="11" t="n">
        <v>312</v>
      </c>
      <c r="L4672" s="11" t="n">
        <v>28</v>
      </c>
      <c r="M4672" s="11" t="n">
        <v>3</v>
      </c>
      <c r="N4672" s="11" t="n">
        <v>0.1</v>
      </c>
      <c r="O4672" s="7" t="n">
        <v>5339.900000000001</v>
      </c>
      <c r="P4672" s="7" t="n">
        <v>2830.147</v>
      </c>
      <c r="Q4672" s="7">
        <f>text(E4672,"ddd")</f>
        <v/>
      </c>
      <c r="R4672" s="7">
        <f>G4672-F4672</f>
        <v/>
      </c>
      <c r="S4672" s="7">
        <f>E4672-D4672</f>
        <v/>
      </c>
      <c r="T4672" s="7">
        <f>O4672*M4672</f>
        <v/>
      </c>
      <c r="U4672" s="7">
        <f>T4672*N4672</f>
        <v/>
      </c>
      <c r="V4672" s="7">
        <f>T4672-U4672-(P4672*M4672)</f>
        <v/>
      </c>
      <c r="W4672" s="7">
        <f>VLOOKUP(L4672,'Products Sheet'!$A:$B,2,FALSE)</f>
        <v/>
      </c>
      <c r="X4672" s="7" t="n"/>
      <c r="Y4672" s="7" t="n"/>
      <c r="Z4672" s="7" t="n"/>
      <c r="AA4672" s="7" t="n"/>
      <c r="AB4672" s="7" t="n"/>
      <c r="AC4672" s="7" t="n"/>
    </row>
    <row r="4673" ht="9.75" customHeight="1" s="12">
      <c r="A4673" s="11" t="inlineStr">
        <is>
          <t>SO - 000888</t>
        </is>
      </c>
      <c r="B4673" s="11" t="inlineStr">
        <is>
          <t>In-Store</t>
        </is>
      </c>
      <c r="C4673" s="11" t="inlineStr">
        <is>
          <t>WARE-XYS1001</t>
        </is>
      </c>
      <c r="D4673" s="6" t="n">
        <v>43200</v>
      </c>
      <c r="E4673" s="6" t="n">
        <v>43342</v>
      </c>
      <c r="F4673" s="6" t="n">
        <v>43370</v>
      </c>
      <c r="G4673" s="6" t="n">
        <v>43372</v>
      </c>
      <c r="H4673" s="11" t="inlineStr">
        <is>
          <t>USD</t>
        </is>
      </c>
      <c r="I4673" s="11" t="n">
        <v>3</v>
      </c>
      <c r="J4673" s="11" t="n">
        <v>50</v>
      </c>
      <c r="K4673" s="11" t="n">
        <v>21</v>
      </c>
      <c r="L4673" s="11" t="n">
        <v>28</v>
      </c>
      <c r="M4673" s="11" t="n">
        <v>2</v>
      </c>
      <c r="N4673" s="11" t="n">
        <v>0.05</v>
      </c>
      <c r="O4673" s="7" t="n">
        <v>174.2</v>
      </c>
      <c r="P4673" s="7" t="n">
        <v>80.13200000000001</v>
      </c>
      <c r="Q4673" s="7">
        <f>text(E4673,"ddd")</f>
        <v/>
      </c>
      <c r="R4673" s="7">
        <f>G4673-F4673</f>
        <v/>
      </c>
      <c r="S4673" s="7">
        <f>E4673-D4673</f>
        <v/>
      </c>
      <c r="T4673" s="7">
        <f>O4673*M4673</f>
        <v/>
      </c>
      <c r="U4673" s="7">
        <f>T4673*N4673</f>
        <v/>
      </c>
      <c r="V4673" s="7">
        <f>T4673-U4673-(P4673*M4673)</f>
        <v/>
      </c>
      <c r="W4673" s="7">
        <f>VLOOKUP(L4673,'Products Sheet'!$A:$B,2,FALSE)</f>
        <v/>
      </c>
      <c r="X4673" s="7" t="n"/>
      <c r="Y4673" s="7" t="n"/>
      <c r="Z4673" s="7" t="n"/>
      <c r="AA4673" s="7" t="n"/>
      <c r="AB4673" s="7" t="n"/>
      <c r="AC4673" s="7" t="n"/>
    </row>
    <row r="4674" ht="9.75" customHeight="1" s="12">
      <c r="A4674" s="11" t="inlineStr">
        <is>
          <t>SO - 000918</t>
        </is>
      </c>
      <c r="B4674" s="11" t="inlineStr">
        <is>
          <t>Online</t>
        </is>
      </c>
      <c r="C4674" s="11" t="inlineStr">
        <is>
          <t>WARE-NMK1003</t>
        </is>
      </c>
      <c r="D4674" s="6" t="n">
        <v>43200</v>
      </c>
      <c r="E4674" s="6" t="n">
        <v>43346</v>
      </c>
      <c r="F4674" s="6" t="n">
        <v>43374</v>
      </c>
      <c r="G4674" s="6" t="n">
        <v>43381</v>
      </c>
      <c r="H4674" s="11" t="inlineStr">
        <is>
          <t>USD</t>
        </is>
      </c>
      <c r="I4674" s="11" t="n">
        <v>16</v>
      </c>
      <c r="J4674" s="11" t="n">
        <v>7</v>
      </c>
      <c r="K4674" s="11" t="n">
        <v>182</v>
      </c>
      <c r="L4674" s="11" t="n">
        <v>28</v>
      </c>
      <c r="M4674" s="11" t="n">
        <v>2</v>
      </c>
      <c r="N4674" s="11" t="n">
        <v>0.15</v>
      </c>
      <c r="O4674" s="7" t="n">
        <v>2231.1</v>
      </c>
      <c r="P4674" s="7" t="n">
        <v>1026.306</v>
      </c>
      <c r="Q4674" s="7">
        <f>text(E4674,"ddd")</f>
        <v/>
      </c>
      <c r="R4674" s="7">
        <f>G4674-F4674</f>
        <v/>
      </c>
      <c r="S4674" s="7">
        <f>E4674-D4674</f>
        <v/>
      </c>
      <c r="T4674" s="7">
        <f>O4674*M4674</f>
        <v/>
      </c>
      <c r="U4674" s="7">
        <f>T4674*N4674</f>
        <v/>
      </c>
      <c r="V4674" s="7">
        <f>T4674-U4674-(P4674*M4674)</f>
        <v/>
      </c>
      <c r="W4674" s="7">
        <f>VLOOKUP(L4674,'Products Sheet'!$A:$B,2,FALSE)</f>
        <v/>
      </c>
      <c r="X4674" s="7" t="n"/>
      <c r="Y4674" s="7" t="n"/>
      <c r="Z4674" s="7" t="n"/>
      <c r="AA4674" s="7" t="n"/>
      <c r="AB4674" s="7" t="n"/>
      <c r="AC4674" s="7" t="n"/>
    </row>
    <row r="4675" ht="9.75" customHeight="1" s="12">
      <c r="A4675" s="11" t="inlineStr">
        <is>
          <t>SO - 000920</t>
        </is>
      </c>
      <c r="B4675" s="11" t="inlineStr">
        <is>
          <t>In-Store</t>
        </is>
      </c>
      <c r="C4675" s="11" t="inlineStr">
        <is>
          <t>WARE-XYS1001</t>
        </is>
      </c>
      <c r="D4675" s="6" t="n">
        <v>43200</v>
      </c>
      <c r="E4675" s="6" t="n">
        <v>43347</v>
      </c>
      <c r="F4675" s="6" t="n">
        <v>43372</v>
      </c>
      <c r="G4675" s="6" t="n">
        <v>43374</v>
      </c>
      <c r="H4675" s="11" t="inlineStr">
        <is>
          <t>USD</t>
        </is>
      </c>
      <c r="I4675" s="11" t="n">
        <v>11</v>
      </c>
      <c r="J4675" s="11" t="n">
        <v>35</v>
      </c>
      <c r="K4675" s="11" t="n">
        <v>49</v>
      </c>
      <c r="L4675" s="11" t="n">
        <v>28</v>
      </c>
      <c r="M4675" s="11" t="n">
        <v>3</v>
      </c>
      <c r="N4675" s="11" t="n">
        <v>0.2</v>
      </c>
      <c r="O4675" s="7" t="n">
        <v>3524.2</v>
      </c>
      <c r="P4675" s="7" t="n">
        <v>2960.328</v>
      </c>
      <c r="Q4675" s="7">
        <f>text(E4675,"ddd")</f>
        <v/>
      </c>
      <c r="R4675" s="7">
        <f>G4675-F4675</f>
        <v/>
      </c>
      <c r="S4675" s="7">
        <f>E4675-D4675</f>
        <v/>
      </c>
      <c r="T4675" s="7">
        <f>O4675*M4675</f>
        <v/>
      </c>
      <c r="U4675" s="7">
        <f>T4675*N4675</f>
        <v/>
      </c>
      <c r="V4675" s="7">
        <f>T4675-U4675-(P4675*M4675)</f>
        <v/>
      </c>
      <c r="W4675" s="7">
        <f>VLOOKUP(L4675,'Products Sheet'!$A:$B,2,FALSE)</f>
        <v/>
      </c>
      <c r="X4675" s="7" t="n"/>
      <c r="Y4675" s="7" t="n"/>
      <c r="Z4675" s="7" t="n"/>
      <c r="AA4675" s="7" t="n"/>
      <c r="AB4675" s="7" t="n"/>
      <c r="AC4675" s="7" t="n"/>
    </row>
    <row r="4676" ht="9.75" customHeight="1" s="12">
      <c r="A4676" s="11" t="inlineStr">
        <is>
          <t>SO - 0001073</t>
        </is>
      </c>
      <c r="B4676" s="11" t="inlineStr">
        <is>
          <t>Online</t>
        </is>
      </c>
      <c r="C4676" s="11" t="inlineStr">
        <is>
          <t>WARE-NMK1003</t>
        </is>
      </c>
      <c r="D4676" s="6" t="n">
        <v>43300</v>
      </c>
      <c r="E4676" s="6" t="n">
        <v>43365</v>
      </c>
      <c r="F4676" s="6" t="n">
        <v>43379</v>
      </c>
      <c r="G4676" s="6" t="n">
        <v>43380</v>
      </c>
      <c r="H4676" s="11" t="inlineStr">
        <is>
          <t>USD</t>
        </is>
      </c>
      <c r="I4676" s="11" t="n">
        <v>15</v>
      </c>
      <c r="J4676" s="11" t="n">
        <v>50</v>
      </c>
      <c r="K4676" s="11" t="n">
        <v>93</v>
      </c>
      <c r="L4676" s="11" t="n">
        <v>28</v>
      </c>
      <c r="M4676" s="11" t="n">
        <v>2</v>
      </c>
      <c r="N4676" s="11" t="n">
        <v>0.075</v>
      </c>
      <c r="O4676" s="7" t="n">
        <v>1165.8</v>
      </c>
      <c r="P4676" s="7" t="n">
        <v>524.61</v>
      </c>
      <c r="Q4676" s="7">
        <f>text(E4676,"ddd")</f>
        <v/>
      </c>
      <c r="R4676" s="7">
        <f>G4676-F4676</f>
        <v/>
      </c>
      <c r="S4676" s="7">
        <f>E4676-D4676</f>
        <v/>
      </c>
      <c r="T4676" s="7">
        <f>O4676*M4676</f>
        <v/>
      </c>
      <c r="U4676" s="7">
        <f>T4676*N4676</f>
        <v/>
      </c>
      <c r="V4676" s="7">
        <f>T4676-U4676-(P4676*M4676)</f>
        <v/>
      </c>
      <c r="W4676" s="7">
        <f>VLOOKUP(L4676,'Products Sheet'!$A:$B,2,FALSE)</f>
        <v/>
      </c>
      <c r="X4676" s="7" t="n"/>
      <c r="Y4676" s="7" t="n"/>
      <c r="Z4676" s="7" t="n"/>
      <c r="AA4676" s="7" t="n"/>
      <c r="AB4676" s="7" t="n"/>
      <c r="AC4676" s="7" t="n"/>
    </row>
    <row r="4677" ht="9.75" customHeight="1" s="12">
      <c r="A4677" s="11" t="inlineStr">
        <is>
          <t>SO - 0001246</t>
        </is>
      </c>
      <c r="B4677" s="11" t="inlineStr">
        <is>
          <t>Wholesale</t>
        </is>
      </c>
      <c r="C4677" s="11" t="inlineStr">
        <is>
          <t>WARE-NBV1002</t>
        </is>
      </c>
      <c r="D4677" s="6" t="n">
        <v>43300</v>
      </c>
      <c r="E4677" s="6" t="n">
        <v>43388</v>
      </c>
      <c r="F4677" s="6" t="n">
        <v>43395</v>
      </c>
      <c r="G4677" s="6" t="n">
        <v>43404</v>
      </c>
      <c r="H4677" s="11" t="inlineStr">
        <is>
          <t>USD</t>
        </is>
      </c>
      <c r="I4677" s="11" t="n">
        <v>26</v>
      </c>
      <c r="J4677" s="11" t="n">
        <v>32</v>
      </c>
      <c r="K4677" s="11" t="n">
        <v>75</v>
      </c>
      <c r="L4677" s="11" t="n">
        <v>28</v>
      </c>
      <c r="M4677" s="11" t="n">
        <v>5</v>
      </c>
      <c r="N4677" s="11" t="n">
        <v>0.15</v>
      </c>
      <c r="O4677" s="7" t="n">
        <v>261.3</v>
      </c>
      <c r="P4677" s="7" t="n">
        <v>172.458</v>
      </c>
      <c r="Q4677" s="7">
        <f>text(E4677,"ddd")</f>
        <v/>
      </c>
      <c r="R4677" s="7">
        <f>G4677-F4677</f>
        <v/>
      </c>
      <c r="S4677" s="7">
        <f>E4677-D4677</f>
        <v/>
      </c>
      <c r="T4677" s="7">
        <f>O4677*M4677</f>
        <v/>
      </c>
      <c r="U4677" s="7">
        <f>T4677*N4677</f>
        <v/>
      </c>
      <c r="V4677" s="7">
        <f>T4677-U4677-(P4677*M4677)</f>
        <v/>
      </c>
      <c r="W4677" s="7">
        <f>VLOOKUP(L4677,'Products Sheet'!$A:$B,2,FALSE)</f>
        <v/>
      </c>
      <c r="X4677" s="7" t="n"/>
      <c r="Y4677" s="7" t="n"/>
      <c r="Z4677" s="7" t="n"/>
      <c r="AA4677" s="7" t="n"/>
      <c r="AB4677" s="7" t="n"/>
      <c r="AC4677" s="7" t="n"/>
    </row>
    <row r="4678" ht="9.75" customHeight="1" s="12">
      <c r="A4678" s="11" t="inlineStr">
        <is>
          <t>SO - 0001342</t>
        </is>
      </c>
      <c r="B4678" s="11" t="inlineStr">
        <is>
          <t>Online</t>
        </is>
      </c>
      <c r="C4678" s="11" t="inlineStr">
        <is>
          <t>WARE-MKL1006</t>
        </is>
      </c>
      <c r="D4678" s="6" t="n">
        <v>43300</v>
      </c>
      <c r="E4678" s="6" t="n">
        <v>43400</v>
      </c>
      <c r="F4678" s="6" t="n">
        <v>43419</v>
      </c>
      <c r="G4678" s="6" t="n">
        <v>43429</v>
      </c>
      <c r="H4678" s="11" t="inlineStr">
        <is>
          <t>USD</t>
        </is>
      </c>
      <c r="I4678" s="11" t="n">
        <v>17</v>
      </c>
      <c r="J4678" s="11" t="n">
        <v>40</v>
      </c>
      <c r="K4678" s="11" t="n">
        <v>347</v>
      </c>
      <c r="L4678" s="11" t="n">
        <v>28</v>
      </c>
      <c r="M4678" s="11" t="n">
        <v>2</v>
      </c>
      <c r="N4678" s="11" t="n">
        <v>0.05</v>
      </c>
      <c r="O4678" s="7" t="n">
        <v>5380.1</v>
      </c>
      <c r="P4678" s="7" t="n">
        <v>4304.080000000001</v>
      </c>
      <c r="Q4678" s="7">
        <f>text(E4678,"ddd")</f>
        <v/>
      </c>
      <c r="R4678" s="7">
        <f>G4678-F4678</f>
        <v/>
      </c>
      <c r="S4678" s="7">
        <f>E4678-D4678</f>
        <v/>
      </c>
      <c r="T4678" s="7">
        <f>O4678*M4678</f>
        <v/>
      </c>
      <c r="U4678" s="7">
        <f>T4678*N4678</f>
        <v/>
      </c>
      <c r="V4678" s="7">
        <f>T4678-U4678-(P4678*M4678)</f>
        <v/>
      </c>
      <c r="W4678" s="7">
        <f>VLOOKUP(L4678,'Products Sheet'!$A:$B,2,FALSE)</f>
        <v/>
      </c>
      <c r="X4678" s="7" t="n"/>
      <c r="Y4678" s="7" t="n"/>
      <c r="Z4678" s="7" t="n"/>
      <c r="AA4678" s="7" t="n"/>
      <c r="AB4678" s="7" t="n"/>
      <c r="AC4678" s="7" t="n"/>
    </row>
    <row r="4679" ht="9.75" customHeight="1" s="12">
      <c r="A4679" s="11" t="inlineStr">
        <is>
          <t>SO - 0001346</t>
        </is>
      </c>
      <c r="B4679" s="11" t="inlineStr">
        <is>
          <t>In-Store</t>
        </is>
      </c>
      <c r="C4679" s="11" t="inlineStr">
        <is>
          <t>WARE-UHY1004</t>
        </is>
      </c>
      <c r="D4679" s="6" t="n">
        <v>43300</v>
      </c>
      <c r="E4679" s="6" t="n">
        <v>43400</v>
      </c>
      <c r="F4679" s="6" t="n">
        <v>43425</v>
      </c>
      <c r="G4679" s="6" t="n">
        <v>43427</v>
      </c>
      <c r="H4679" s="11" t="inlineStr">
        <is>
          <t>USD</t>
        </is>
      </c>
      <c r="I4679" s="11" t="n">
        <v>1</v>
      </c>
      <c r="J4679" s="11" t="n">
        <v>34</v>
      </c>
      <c r="K4679" s="11" t="n">
        <v>221</v>
      </c>
      <c r="L4679" s="11" t="n">
        <v>28</v>
      </c>
      <c r="M4679" s="11" t="n">
        <v>8</v>
      </c>
      <c r="N4679" s="11" t="n">
        <v>0.075</v>
      </c>
      <c r="O4679" s="7" t="n">
        <v>2371.8</v>
      </c>
      <c r="P4679" s="7" t="n">
        <v>1541.67</v>
      </c>
      <c r="Q4679" s="7">
        <f>text(E4679,"ddd")</f>
        <v/>
      </c>
      <c r="R4679" s="7">
        <f>G4679-F4679</f>
        <v/>
      </c>
      <c r="S4679" s="7">
        <f>E4679-D4679</f>
        <v/>
      </c>
      <c r="T4679" s="7">
        <f>O4679*M4679</f>
        <v/>
      </c>
      <c r="U4679" s="7">
        <f>T4679*N4679</f>
        <v/>
      </c>
      <c r="V4679" s="7">
        <f>T4679-U4679-(P4679*M4679)</f>
        <v/>
      </c>
      <c r="W4679" s="7">
        <f>VLOOKUP(L4679,'Products Sheet'!$A:$B,2,FALSE)</f>
        <v/>
      </c>
      <c r="X4679" s="7" t="n"/>
      <c r="Y4679" s="7" t="n"/>
      <c r="Z4679" s="7" t="n"/>
      <c r="AA4679" s="7" t="n"/>
      <c r="AB4679" s="7" t="n"/>
      <c r="AC4679" s="7" t="n"/>
    </row>
    <row r="4680" ht="9.75" customHeight="1" s="12">
      <c r="A4680" s="11" t="inlineStr">
        <is>
          <t>SO - 0001396</t>
        </is>
      </c>
      <c r="B4680" s="11" t="inlineStr">
        <is>
          <t>Distributor</t>
        </is>
      </c>
      <c r="C4680" s="11" t="inlineStr">
        <is>
          <t>WARE-UHY1004</t>
        </is>
      </c>
      <c r="D4680" s="6" t="n">
        <v>43300</v>
      </c>
      <c r="E4680" s="6" t="n">
        <v>43406</v>
      </c>
      <c r="F4680" s="6" t="n">
        <v>43429</v>
      </c>
      <c r="G4680" s="6" t="n">
        <v>43431</v>
      </c>
      <c r="H4680" s="11" t="inlineStr">
        <is>
          <t>USD</t>
        </is>
      </c>
      <c r="I4680" s="11" t="n">
        <v>23</v>
      </c>
      <c r="J4680" s="11" t="n">
        <v>12</v>
      </c>
      <c r="K4680" s="11" t="n">
        <v>247</v>
      </c>
      <c r="L4680" s="11" t="n">
        <v>28</v>
      </c>
      <c r="M4680" s="11" t="n">
        <v>5</v>
      </c>
      <c r="N4680" s="11" t="n">
        <v>0.075</v>
      </c>
      <c r="O4680" s="7" t="n">
        <v>1005</v>
      </c>
      <c r="P4680" s="7" t="n">
        <v>753.75</v>
      </c>
      <c r="Q4680" s="7">
        <f>text(E4680,"ddd")</f>
        <v/>
      </c>
      <c r="R4680" s="7">
        <f>G4680-F4680</f>
        <v/>
      </c>
      <c r="S4680" s="7">
        <f>E4680-D4680</f>
        <v/>
      </c>
      <c r="T4680" s="7">
        <f>O4680*M4680</f>
        <v/>
      </c>
      <c r="U4680" s="7">
        <f>T4680*N4680</f>
        <v/>
      </c>
      <c r="V4680" s="7">
        <f>T4680-U4680-(P4680*M4680)</f>
        <v/>
      </c>
      <c r="W4680" s="7">
        <f>VLOOKUP(L4680,'Products Sheet'!$A:$B,2,FALSE)</f>
        <v/>
      </c>
      <c r="X4680" s="7" t="n"/>
      <c r="Y4680" s="7" t="n"/>
      <c r="Z4680" s="7" t="n"/>
      <c r="AA4680" s="7" t="n"/>
      <c r="AB4680" s="7" t="n"/>
      <c r="AC4680" s="7" t="n"/>
    </row>
    <row r="4681" ht="9.75" customHeight="1" s="12">
      <c r="A4681" s="11" t="inlineStr">
        <is>
          <t>SO - 0001493</t>
        </is>
      </c>
      <c r="B4681" s="11" t="inlineStr">
        <is>
          <t>In-Store</t>
        </is>
      </c>
      <c r="C4681" s="11" t="inlineStr">
        <is>
          <t>WARE-MKL1006</t>
        </is>
      </c>
      <c r="D4681" s="6" t="n">
        <v>43300</v>
      </c>
      <c r="E4681" s="6" t="n">
        <v>43417</v>
      </c>
      <c r="F4681" s="6" t="n">
        <v>43430</v>
      </c>
      <c r="G4681" s="6" t="n">
        <v>43431</v>
      </c>
      <c r="H4681" s="11" t="inlineStr">
        <is>
          <t>USD</t>
        </is>
      </c>
      <c r="I4681" s="11" t="n">
        <v>3</v>
      </c>
      <c r="J4681" s="11" t="n">
        <v>43</v>
      </c>
      <c r="K4681" s="11" t="n">
        <v>341</v>
      </c>
      <c r="L4681" s="11" t="n">
        <v>28</v>
      </c>
      <c r="M4681" s="11" t="n">
        <v>7</v>
      </c>
      <c r="N4681" s="11" t="n">
        <v>0.05</v>
      </c>
      <c r="O4681" s="7" t="n">
        <v>1045.2</v>
      </c>
      <c r="P4681" s="7" t="n">
        <v>522.6</v>
      </c>
      <c r="Q4681" s="7">
        <f>text(E4681,"ddd")</f>
        <v/>
      </c>
      <c r="R4681" s="7">
        <f>G4681-F4681</f>
        <v/>
      </c>
      <c r="S4681" s="7">
        <f>E4681-D4681</f>
        <v/>
      </c>
      <c r="T4681" s="7">
        <f>O4681*M4681</f>
        <v/>
      </c>
      <c r="U4681" s="7">
        <f>T4681*N4681</f>
        <v/>
      </c>
      <c r="V4681" s="7">
        <f>T4681-U4681-(P4681*M4681)</f>
        <v/>
      </c>
      <c r="W4681" s="7">
        <f>VLOOKUP(L4681,'Products Sheet'!$A:$B,2,FALSE)</f>
        <v/>
      </c>
      <c r="X4681" s="7" t="n"/>
      <c r="Y4681" s="7" t="n"/>
      <c r="Z4681" s="7" t="n"/>
      <c r="AA4681" s="7" t="n"/>
      <c r="AB4681" s="7" t="n"/>
      <c r="AC4681" s="7" t="n"/>
    </row>
    <row r="4682" ht="9.75" customHeight="1" s="12">
      <c r="A4682" s="11" t="inlineStr">
        <is>
          <t>SO - 0001498</t>
        </is>
      </c>
      <c r="B4682" s="11" t="inlineStr">
        <is>
          <t>Online</t>
        </is>
      </c>
      <c r="C4682" s="11" t="inlineStr">
        <is>
          <t>WARE-PUJ1005</t>
        </is>
      </c>
      <c r="D4682" s="6" t="n">
        <v>43300</v>
      </c>
      <c r="E4682" s="6" t="n">
        <v>43418</v>
      </c>
      <c r="F4682" s="6" t="n">
        <v>43442</v>
      </c>
      <c r="G4682" s="6" t="n">
        <v>43450</v>
      </c>
      <c r="H4682" s="11" t="inlineStr">
        <is>
          <t>USD</t>
        </is>
      </c>
      <c r="I4682" s="11" t="n">
        <v>17</v>
      </c>
      <c r="J4682" s="11" t="n">
        <v>40</v>
      </c>
      <c r="K4682" s="11" t="n">
        <v>262</v>
      </c>
      <c r="L4682" s="11" t="n">
        <v>28</v>
      </c>
      <c r="M4682" s="11" t="n">
        <v>3</v>
      </c>
      <c r="N4682" s="11" t="n">
        <v>0.1</v>
      </c>
      <c r="O4682" s="7" t="n">
        <v>2003.3</v>
      </c>
      <c r="P4682" s="7" t="n">
        <v>1522.508</v>
      </c>
      <c r="Q4682" s="7">
        <f>text(E4682,"ddd")</f>
        <v/>
      </c>
      <c r="R4682" s="7">
        <f>G4682-F4682</f>
        <v/>
      </c>
      <c r="S4682" s="7">
        <f>E4682-D4682</f>
        <v/>
      </c>
      <c r="T4682" s="7">
        <f>O4682*M4682</f>
        <v/>
      </c>
      <c r="U4682" s="7">
        <f>T4682*N4682</f>
        <v/>
      </c>
      <c r="V4682" s="7">
        <f>T4682-U4682-(P4682*M4682)</f>
        <v/>
      </c>
      <c r="W4682" s="7">
        <f>VLOOKUP(L4682,'Products Sheet'!$A:$B,2,FALSE)</f>
        <v/>
      </c>
      <c r="X4682" s="7" t="n"/>
      <c r="Y4682" s="7" t="n"/>
      <c r="Z4682" s="7" t="n"/>
      <c r="AA4682" s="7" t="n"/>
      <c r="AB4682" s="7" t="n"/>
      <c r="AC4682" s="7" t="n"/>
    </row>
    <row r="4683" ht="9.75" customHeight="1" s="12">
      <c r="A4683" s="11" t="inlineStr">
        <is>
          <t>SO - 0001560</t>
        </is>
      </c>
      <c r="B4683" s="11" t="inlineStr">
        <is>
          <t>Wholesale</t>
        </is>
      </c>
      <c r="C4683" s="11" t="inlineStr">
        <is>
          <t>WARE-XYS1001</t>
        </is>
      </c>
      <c r="D4683" s="6" t="n">
        <v>43300</v>
      </c>
      <c r="E4683" s="6" t="n">
        <v>43425</v>
      </c>
      <c r="F4683" s="6" t="n">
        <v>43432</v>
      </c>
      <c r="G4683" s="6" t="n">
        <v>43437</v>
      </c>
      <c r="H4683" s="11" t="inlineStr">
        <is>
          <t>USD</t>
        </is>
      </c>
      <c r="I4683" s="11" t="n">
        <v>26</v>
      </c>
      <c r="J4683" s="11" t="n">
        <v>35</v>
      </c>
      <c r="K4683" s="11" t="n">
        <v>29</v>
      </c>
      <c r="L4683" s="11" t="n">
        <v>28</v>
      </c>
      <c r="M4683" s="11" t="n">
        <v>5</v>
      </c>
      <c r="N4683" s="11" t="n">
        <v>0.075</v>
      </c>
      <c r="O4683" s="7" t="n">
        <v>1809</v>
      </c>
      <c r="P4683" s="7" t="n">
        <v>1266.3</v>
      </c>
      <c r="Q4683" s="7">
        <f>text(E4683,"ddd")</f>
        <v/>
      </c>
      <c r="R4683" s="7">
        <f>G4683-F4683</f>
        <v/>
      </c>
      <c r="S4683" s="7">
        <f>E4683-D4683</f>
        <v/>
      </c>
      <c r="T4683" s="7">
        <f>O4683*M4683</f>
        <v/>
      </c>
      <c r="U4683" s="7">
        <f>T4683*N4683</f>
        <v/>
      </c>
      <c r="V4683" s="7">
        <f>T4683-U4683-(P4683*M4683)</f>
        <v/>
      </c>
      <c r="W4683" s="7">
        <f>VLOOKUP(L4683,'Products Sheet'!$A:$B,2,FALSE)</f>
        <v/>
      </c>
      <c r="X4683" s="7" t="n"/>
      <c r="Y4683" s="7" t="n"/>
      <c r="Z4683" s="7" t="n"/>
      <c r="AA4683" s="7" t="n"/>
      <c r="AB4683" s="7" t="n"/>
      <c r="AC4683" s="7" t="n"/>
    </row>
    <row r="4684" ht="9.75" customHeight="1" s="12">
      <c r="A4684" s="11" t="inlineStr">
        <is>
          <t>SO - 0001577</t>
        </is>
      </c>
      <c r="B4684" s="11" t="inlineStr">
        <is>
          <t>In-Store</t>
        </is>
      </c>
      <c r="C4684" s="11" t="inlineStr">
        <is>
          <t>WARE-NMK1003</t>
        </is>
      </c>
      <c r="D4684" s="6" t="n">
        <v>43300</v>
      </c>
      <c r="E4684" s="6" t="n">
        <v>43427</v>
      </c>
      <c r="F4684" s="6" t="n">
        <v>43444</v>
      </c>
      <c r="G4684" s="6" t="n">
        <v>43449</v>
      </c>
      <c r="H4684" s="11" t="inlineStr">
        <is>
          <t>USD</t>
        </is>
      </c>
      <c r="I4684" s="11" t="n">
        <v>8</v>
      </c>
      <c r="J4684" s="11" t="n">
        <v>1</v>
      </c>
      <c r="K4684" s="11" t="n">
        <v>158</v>
      </c>
      <c r="L4684" s="11" t="n">
        <v>28</v>
      </c>
      <c r="M4684" s="11" t="n">
        <v>2</v>
      </c>
      <c r="N4684" s="11" t="n">
        <v>0.05</v>
      </c>
      <c r="O4684" s="7" t="n">
        <v>891.1</v>
      </c>
      <c r="P4684" s="7" t="n">
        <v>365.351</v>
      </c>
      <c r="Q4684" s="7">
        <f>text(E4684,"ddd")</f>
        <v/>
      </c>
      <c r="R4684" s="7">
        <f>G4684-F4684</f>
        <v/>
      </c>
      <c r="S4684" s="7">
        <f>E4684-D4684</f>
        <v/>
      </c>
      <c r="T4684" s="7">
        <f>O4684*M4684</f>
        <v/>
      </c>
      <c r="U4684" s="7">
        <f>T4684*N4684</f>
        <v/>
      </c>
      <c r="V4684" s="7">
        <f>T4684-U4684-(P4684*M4684)</f>
        <v/>
      </c>
      <c r="W4684" s="7">
        <f>VLOOKUP(L4684,'Products Sheet'!$A:$B,2,FALSE)</f>
        <v/>
      </c>
      <c r="X4684" s="7" t="n"/>
      <c r="Y4684" s="7" t="n"/>
      <c r="Z4684" s="7" t="n"/>
      <c r="AA4684" s="7" t="n"/>
      <c r="AB4684" s="7" t="n"/>
      <c r="AC4684" s="7" t="n"/>
    </row>
    <row r="4685" ht="9.75" customHeight="1" s="12">
      <c r="A4685" s="11" t="inlineStr">
        <is>
          <t>SO - 0001614</t>
        </is>
      </c>
      <c r="B4685" s="11" t="inlineStr">
        <is>
          <t>In-Store</t>
        </is>
      </c>
      <c r="C4685" s="11" t="inlineStr">
        <is>
          <t>WARE-UHY1004</t>
        </is>
      </c>
      <c r="D4685" s="6" t="n">
        <v>43300</v>
      </c>
      <c r="E4685" s="6" t="n">
        <v>43432</v>
      </c>
      <c r="F4685" s="6" t="n">
        <v>43447</v>
      </c>
      <c r="G4685" s="6" t="n">
        <v>43448</v>
      </c>
      <c r="H4685" s="11" t="inlineStr">
        <is>
          <t>USD</t>
        </is>
      </c>
      <c r="I4685" s="11" t="n">
        <v>10</v>
      </c>
      <c r="J4685" s="11" t="n">
        <v>19</v>
      </c>
      <c r="K4685" s="11" t="n">
        <v>241</v>
      </c>
      <c r="L4685" s="11" t="n">
        <v>28</v>
      </c>
      <c r="M4685" s="11" t="n">
        <v>4</v>
      </c>
      <c r="N4685" s="11" t="n">
        <v>0.1</v>
      </c>
      <c r="O4685" s="7" t="n">
        <v>723.6</v>
      </c>
      <c r="P4685" s="7" t="n">
        <v>376.272</v>
      </c>
      <c r="Q4685" s="7">
        <f>text(E4685,"ddd")</f>
        <v/>
      </c>
      <c r="R4685" s="7">
        <f>G4685-F4685</f>
        <v/>
      </c>
      <c r="S4685" s="7">
        <f>E4685-D4685</f>
        <v/>
      </c>
      <c r="T4685" s="7">
        <f>O4685*M4685</f>
        <v/>
      </c>
      <c r="U4685" s="7">
        <f>T4685*N4685</f>
        <v/>
      </c>
      <c r="V4685" s="7">
        <f>T4685-U4685-(P4685*M4685)</f>
        <v/>
      </c>
      <c r="W4685" s="7">
        <f>VLOOKUP(L4685,'Products Sheet'!$A:$B,2,FALSE)</f>
        <v/>
      </c>
      <c r="X4685" s="7" t="n"/>
      <c r="Y4685" s="7" t="n"/>
      <c r="Z4685" s="7" t="n"/>
      <c r="AA4685" s="7" t="n"/>
      <c r="AB4685" s="7" t="n"/>
      <c r="AC4685" s="7" t="n"/>
    </row>
    <row r="4686" ht="9.75" customHeight="1" s="12">
      <c r="A4686" s="11" t="inlineStr">
        <is>
          <t>SO - 0001616</t>
        </is>
      </c>
      <c r="B4686" s="11" t="inlineStr">
        <is>
          <t>Online</t>
        </is>
      </c>
      <c r="C4686" s="11" t="inlineStr">
        <is>
          <t>WARE-PUJ1005</t>
        </is>
      </c>
      <c r="D4686" s="6" t="n">
        <v>43300</v>
      </c>
      <c r="E4686" s="6" t="n">
        <v>43432</v>
      </c>
      <c r="F4686" s="6" t="n">
        <v>43435</v>
      </c>
      <c r="G4686" s="6" t="n">
        <v>43436</v>
      </c>
      <c r="H4686" s="11" t="inlineStr">
        <is>
          <t>USD</t>
        </is>
      </c>
      <c r="I4686" s="11" t="n">
        <v>20</v>
      </c>
      <c r="J4686" s="11" t="n">
        <v>37</v>
      </c>
      <c r="K4686" s="11" t="n">
        <v>322</v>
      </c>
      <c r="L4686" s="11" t="n">
        <v>28</v>
      </c>
      <c r="M4686" s="11" t="n">
        <v>8</v>
      </c>
      <c r="N4686" s="11" t="n">
        <v>0.1</v>
      </c>
      <c r="O4686" s="7" t="n">
        <v>1742</v>
      </c>
      <c r="P4686" s="7" t="n">
        <v>1393.6</v>
      </c>
      <c r="Q4686" s="7">
        <f>text(E4686,"ddd")</f>
        <v/>
      </c>
      <c r="R4686" s="7">
        <f>G4686-F4686</f>
        <v/>
      </c>
      <c r="S4686" s="7">
        <f>E4686-D4686</f>
        <v/>
      </c>
      <c r="T4686" s="7">
        <f>O4686*M4686</f>
        <v/>
      </c>
      <c r="U4686" s="7">
        <f>T4686*N4686</f>
        <v/>
      </c>
      <c r="V4686" s="7">
        <f>T4686-U4686-(P4686*M4686)</f>
        <v/>
      </c>
      <c r="W4686" s="7">
        <f>VLOOKUP(L4686,'Products Sheet'!$A:$B,2,FALSE)</f>
        <v/>
      </c>
      <c r="X4686" s="7" t="n"/>
      <c r="Y4686" s="7" t="n"/>
      <c r="Z4686" s="7" t="n"/>
      <c r="AA4686" s="7" t="n"/>
      <c r="AB4686" s="7" t="n"/>
      <c r="AC4686" s="7" t="n"/>
    </row>
    <row r="4687" ht="9.75" customHeight="1" s="12">
      <c r="A4687" s="11" t="inlineStr">
        <is>
          <t>SO - 0001709</t>
        </is>
      </c>
      <c r="B4687" s="11" t="inlineStr">
        <is>
          <t>Wholesale</t>
        </is>
      </c>
      <c r="C4687" s="11" t="inlineStr">
        <is>
          <t>WARE-MKL1006</t>
        </is>
      </c>
      <c r="D4687" s="6" t="n">
        <v>43300</v>
      </c>
      <c r="E4687" s="6" t="n">
        <v>43442</v>
      </c>
      <c r="F4687" s="6" t="n">
        <v>43455</v>
      </c>
      <c r="G4687" s="6" t="n">
        <v>43465</v>
      </c>
      <c r="H4687" s="11" t="inlineStr">
        <is>
          <t>USD</t>
        </is>
      </c>
      <c r="I4687" s="11" t="n">
        <v>27</v>
      </c>
      <c r="J4687" s="11" t="n">
        <v>17</v>
      </c>
      <c r="K4687" s="11" t="n">
        <v>345</v>
      </c>
      <c r="L4687" s="11" t="n">
        <v>28</v>
      </c>
      <c r="M4687" s="11" t="n">
        <v>8</v>
      </c>
      <c r="N4687" s="11" t="n">
        <v>0.075</v>
      </c>
      <c r="O4687" s="7" t="n">
        <v>5319.8</v>
      </c>
      <c r="P4687" s="7" t="n">
        <v>2181.118</v>
      </c>
      <c r="Q4687" s="7">
        <f>text(E4687,"ddd")</f>
        <v/>
      </c>
      <c r="R4687" s="7">
        <f>G4687-F4687</f>
        <v/>
      </c>
      <c r="S4687" s="7">
        <f>E4687-D4687</f>
        <v/>
      </c>
      <c r="T4687" s="7">
        <f>O4687*M4687</f>
        <v/>
      </c>
      <c r="U4687" s="7">
        <f>T4687*N4687</f>
        <v/>
      </c>
      <c r="V4687" s="7">
        <f>T4687-U4687-(P4687*M4687)</f>
        <v/>
      </c>
      <c r="W4687" s="7">
        <f>VLOOKUP(L4687,'Products Sheet'!$A:$B,2,FALSE)</f>
        <v/>
      </c>
      <c r="X4687" s="7" t="n"/>
      <c r="Y4687" s="7" t="n"/>
      <c r="Z4687" s="7" t="n"/>
      <c r="AA4687" s="7" t="n"/>
      <c r="AB4687" s="7" t="n"/>
      <c r="AC4687" s="7" t="n"/>
    </row>
    <row r="4688" ht="9.75" customHeight="1" s="12">
      <c r="A4688" s="11" t="inlineStr">
        <is>
          <t>SO - 0001739</t>
        </is>
      </c>
      <c r="B4688" s="11" t="inlineStr">
        <is>
          <t>In-Store</t>
        </is>
      </c>
      <c r="C4688" s="11" t="inlineStr">
        <is>
          <t>WARE-NMK1003</t>
        </is>
      </c>
      <c r="D4688" s="6" t="n">
        <v>43400</v>
      </c>
      <c r="E4688" s="6" t="n">
        <v>43446</v>
      </c>
      <c r="F4688" s="6" t="n">
        <v>43473</v>
      </c>
      <c r="G4688" s="6" t="n">
        <v>43474</v>
      </c>
      <c r="H4688" s="11" t="inlineStr">
        <is>
          <t>USD</t>
        </is>
      </c>
      <c r="I4688" s="11" t="n">
        <v>9</v>
      </c>
      <c r="J4688" s="11" t="n">
        <v>8</v>
      </c>
      <c r="K4688" s="11" t="n">
        <v>110</v>
      </c>
      <c r="L4688" s="11" t="n">
        <v>28</v>
      </c>
      <c r="M4688" s="11" t="n">
        <v>8</v>
      </c>
      <c r="N4688" s="11" t="n">
        <v>0.3</v>
      </c>
      <c r="O4688" s="7" t="n">
        <v>2633.1</v>
      </c>
      <c r="P4688" s="7" t="n">
        <v>2238.135</v>
      </c>
      <c r="Q4688" s="7">
        <f>text(E4688,"ddd")</f>
        <v/>
      </c>
      <c r="R4688" s="7">
        <f>G4688-F4688</f>
        <v/>
      </c>
      <c r="S4688" s="7">
        <f>E4688-D4688</f>
        <v/>
      </c>
      <c r="T4688" s="7">
        <f>O4688*M4688</f>
        <v/>
      </c>
      <c r="U4688" s="7">
        <f>T4688*N4688</f>
        <v/>
      </c>
      <c r="V4688" s="7">
        <f>T4688-U4688-(P4688*M4688)</f>
        <v/>
      </c>
      <c r="W4688" s="7">
        <f>VLOOKUP(L4688,'Products Sheet'!$A:$B,2,FALSE)</f>
        <v/>
      </c>
      <c r="X4688" s="7" t="n"/>
      <c r="Y4688" s="7" t="n"/>
      <c r="Z4688" s="7" t="n"/>
      <c r="AA4688" s="7" t="n"/>
      <c r="AB4688" s="7" t="n"/>
      <c r="AC4688" s="7" t="n"/>
    </row>
    <row r="4689" ht="9.75" customHeight="1" s="12">
      <c r="A4689" s="11" t="inlineStr">
        <is>
          <t>SO - 0001778</t>
        </is>
      </c>
      <c r="B4689" s="11" t="inlineStr">
        <is>
          <t>Wholesale</t>
        </is>
      </c>
      <c r="C4689" s="11" t="inlineStr">
        <is>
          <t>WARE-UHY1004</t>
        </is>
      </c>
      <c r="D4689" s="6" t="n">
        <v>43300</v>
      </c>
      <c r="E4689" s="6" t="n">
        <v>43450</v>
      </c>
      <c r="F4689" s="6" t="n">
        <v>43477</v>
      </c>
      <c r="G4689" s="6" t="n">
        <v>43479</v>
      </c>
      <c r="H4689" s="11" t="inlineStr">
        <is>
          <t>USD</t>
        </is>
      </c>
      <c r="I4689" s="11" t="n">
        <v>26</v>
      </c>
      <c r="J4689" s="11" t="n">
        <v>18</v>
      </c>
      <c r="K4689" s="11" t="n">
        <v>222</v>
      </c>
      <c r="L4689" s="11" t="n">
        <v>28</v>
      </c>
      <c r="M4689" s="11" t="n">
        <v>4</v>
      </c>
      <c r="N4689" s="11" t="n">
        <v>0.075</v>
      </c>
      <c r="O4689" s="7" t="n">
        <v>884.4</v>
      </c>
      <c r="P4689" s="7" t="n">
        <v>610.236</v>
      </c>
      <c r="Q4689" s="7">
        <f>text(E4689,"ddd")</f>
        <v/>
      </c>
      <c r="R4689" s="7">
        <f>G4689-F4689</f>
        <v/>
      </c>
      <c r="S4689" s="7">
        <f>E4689-D4689</f>
        <v/>
      </c>
      <c r="T4689" s="7">
        <f>O4689*M4689</f>
        <v/>
      </c>
      <c r="U4689" s="7">
        <f>T4689*N4689</f>
        <v/>
      </c>
      <c r="V4689" s="7">
        <f>T4689-U4689-(P4689*M4689)</f>
        <v/>
      </c>
      <c r="W4689" s="7">
        <f>VLOOKUP(L4689,'Products Sheet'!$A:$B,2,FALSE)</f>
        <v/>
      </c>
      <c r="X4689" s="7" t="n"/>
      <c r="Y4689" s="7" t="n"/>
      <c r="Z4689" s="7" t="n"/>
      <c r="AA4689" s="7" t="n"/>
      <c r="AB4689" s="7" t="n"/>
      <c r="AC4689" s="7" t="n"/>
    </row>
    <row r="4690" ht="9.75" customHeight="1" s="12">
      <c r="A4690" s="11" t="inlineStr">
        <is>
          <t>SO - 0001945</t>
        </is>
      </c>
      <c r="B4690" s="11" t="inlineStr">
        <is>
          <t>In-Store</t>
        </is>
      </c>
      <c r="C4690" s="11" t="inlineStr">
        <is>
          <t>WARE-PUJ1005</t>
        </is>
      </c>
      <c r="D4690" s="6" t="n">
        <v>43400</v>
      </c>
      <c r="E4690" s="6" t="n">
        <v>43466</v>
      </c>
      <c r="F4690" s="6" t="n">
        <v>43485</v>
      </c>
      <c r="G4690" s="6" t="n">
        <v>43488</v>
      </c>
      <c r="H4690" s="11" t="inlineStr">
        <is>
          <t>USD</t>
        </is>
      </c>
      <c r="I4690" s="11" t="n">
        <v>7</v>
      </c>
      <c r="J4690" s="11" t="n">
        <v>4</v>
      </c>
      <c r="K4690" s="11" t="n">
        <v>274</v>
      </c>
      <c r="L4690" s="11" t="n">
        <v>28</v>
      </c>
      <c r="M4690" s="11" t="n">
        <v>2</v>
      </c>
      <c r="N4690" s="11" t="n">
        <v>0.1</v>
      </c>
      <c r="O4690" s="7" t="n">
        <v>5480.6</v>
      </c>
      <c r="P4690" s="7" t="n">
        <v>3014.33</v>
      </c>
      <c r="Q4690" s="7">
        <f>text(E4690,"ddd")</f>
        <v/>
      </c>
      <c r="R4690" s="7">
        <f>G4690-F4690</f>
        <v/>
      </c>
      <c r="S4690" s="7">
        <f>E4690-D4690</f>
        <v/>
      </c>
      <c r="T4690" s="7">
        <f>O4690*M4690</f>
        <v/>
      </c>
      <c r="U4690" s="7">
        <f>T4690*N4690</f>
        <v/>
      </c>
      <c r="V4690" s="7">
        <f>T4690-U4690-(P4690*M4690)</f>
        <v/>
      </c>
      <c r="W4690" s="7">
        <f>VLOOKUP(L4690,'Products Sheet'!$A:$B,2,FALSE)</f>
        <v/>
      </c>
      <c r="X4690" s="7" t="n"/>
      <c r="Y4690" s="7" t="n"/>
      <c r="Z4690" s="7" t="n"/>
      <c r="AA4690" s="7" t="n"/>
      <c r="AB4690" s="7" t="n"/>
      <c r="AC4690" s="7" t="n"/>
    </row>
    <row r="4691" ht="9.75" customHeight="1" s="12">
      <c r="A4691" s="11" t="inlineStr">
        <is>
          <t>SO - 0001983</t>
        </is>
      </c>
      <c r="B4691" s="11" t="inlineStr">
        <is>
          <t>Online</t>
        </is>
      </c>
      <c r="C4691" s="11" t="inlineStr">
        <is>
          <t>WARE-NMK1003</t>
        </is>
      </c>
      <c r="D4691" s="6" t="n">
        <v>43400</v>
      </c>
      <c r="E4691" s="6" t="n">
        <v>43469</v>
      </c>
      <c r="F4691" s="6" t="n">
        <v>43479</v>
      </c>
      <c r="G4691" s="6" t="n">
        <v>43484</v>
      </c>
      <c r="H4691" s="11" t="inlineStr">
        <is>
          <t>USD</t>
        </is>
      </c>
      <c r="I4691" s="11" t="n">
        <v>19</v>
      </c>
      <c r="J4691" s="11" t="n">
        <v>19</v>
      </c>
      <c r="K4691" s="11" t="n">
        <v>161</v>
      </c>
      <c r="L4691" s="11" t="n">
        <v>28</v>
      </c>
      <c r="M4691" s="11" t="n">
        <v>1</v>
      </c>
      <c r="N4691" s="11" t="n">
        <v>0.15</v>
      </c>
      <c r="O4691" s="7" t="n">
        <v>3537.6</v>
      </c>
      <c r="P4691" s="7" t="n">
        <v>3006.96</v>
      </c>
      <c r="Q4691" s="7">
        <f>text(E4691,"ddd")</f>
        <v/>
      </c>
      <c r="R4691" s="7">
        <f>G4691-F4691</f>
        <v/>
      </c>
      <c r="S4691" s="7">
        <f>E4691-D4691</f>
        <v/>
      </c>
      <c r="T4691" s="7">
        <f>O4691*M4691</f>
        <v/>
      </c>
      <c r="U4691" s="7">
        <f>T4691*N4691</f>
        <v/>
      </c>
      <c r="V4691" s="7">
        <f>T4691-U4691-(P4691*M4691)</f>
        <v/>
      </c>
      <c r="W4691" s="7">
        <f>VLOOKUP(L4691,'Products Sheet'!$A:$B,2,FALSE)</f>
        <v/>
      </c>
      <c r="X4691" s="7" t="n"/>
      <c r="Y4691" s="7" t="n"/>
      <c r="Z4691" s="7" t="n"/>
      <c r="AA4691" s="7" t="n"/>
      <c r="AB4691" s="7" t="n"/>
      <c r="AC4691" s="7" t="n"/>
    </row>
    <row r="4692" ht="9.75" customHeight="1" s="12">
      <c r="A4692" s="11" t="inlineStr">
        <is>
          <t>SO - 0002051</t>
        </is>
      </c>
      <c r="B4692" s="11" t="inlineStr">
        <is>
          <t>Online</t>
        </is>
      </c>
      <c r="C4692" s="11" t="inlineStr">
        <is>
          <t>WARE-PUJ1005</t>
        </is>
      </c>
      <c r="D4692" s="6" t="n">
        <v>43400</v>
      </c>
      <c r="E4692" s="6" t="n">
        <v>43475</v>
      </c>
      <c r="F4692" s="6" t="n">
        <v>43484</v>
      </c>
      <c r="G4692" s="6" t="n">
        <v>43487</v>
      </c>
      <c r="H4692" s="11" t="inlineStr">
        <is>
          <t>USD</t>
        </is>
      </c>
      <c r="I4692" s="11" t="n">
        <v>17</v>
      </c>
      <c r="J4692" s="11" t="n">
        <v>40</v>
      </c>
      <c r="K4692" s="11" t="n">
        <v>290</v>
      </c>
      <c r="L4692" s="11" t="n">
        <v>28</v>
      </c>
      <c r="M4692" s="11" t="n">
        <v>7</v>
      </c>
      <c r="N4692" s="11" t="n">
        <v>0.075</v>
      </c>
      <c r="O4692" s="7" t="n">
        <v>1072</v>
      </c>
      <c r="P4692" s="7" t="n">
        <v>846.88</v>
      </c>
      <c r="Q4692" s="7">
        <f>text(E4692,"ddd")</f>
        <v/>
      </c>
      <c r="R4692" s="7">
        <f>G4692-F4692</f>
        <v/>
      </c>
      <c r="S4692" s="7">
        <f>E4692-D4692</f>
        <v/>
      </c>
      <c r="T4692" s="7">
        <f>O4692*M4692</f>
        <v/>
      </c>
      <c r="U4692" s="7">
        <f>T4692*N4692</f>
        <v/>
      </c>
      <c r="V4692" s="7">
        <f>T4692-U4692-(P4692*M4692)</f>
        <v/>
      </c>
      <c r="W4692" s="7">
        <f>VLOOKUP(L4692,'Products Sheet'!$A:$B,2,FALSE)</f>
        <v/>
      </c>
      <c r="X4692" s="7" t="n"/>
      <c r="Y4692" s="7" t="n"/>
      <c r="Z4692" s="7" t="n"/>
      <c r="AA4692" s="7" t="n"/>
      <c r="AB4692" s="7" t="n"/>
      <c r="AC4692" s="7" t="n"/>
    </row>
    <row r="4693" ht="9.75" customHeight="1" s="12">
      <c r="A4693" s="11" t="inlineStr">
        <is>
          <t>SO - 0002099</t>
        </is>
      </c>
      <c r="B4693" s="11" t="inlineStr">
        <is>
          <t>Online</t>
        </is>
      </c>
      <c r="C4693" s="11" t="inlineStr">
        <is>
          <t>WARE-MKL1006</t>
        </is>
      </c>
      <c r="D4693" s="6" t="n">
        <v>43400</v>
      </c>
      <c r="E4693" s="6" t="n">
        <v>43482</v>
      </c>
      <c r="F4693" s="6" t="n">
        <v>43510</v>
      </c>
      <c r="G4693" s="6" t="n">
        <v>43519</v>
      </c>
      <c r="H4693" s="11" t="inlineStr">
        <is>
          <t>USD</t>
        </is>
      </c>
      <c r="I4693" s="11" t="n">
        <v>18</v>
      </c>
      <c r="J4693" s="11" t="n">
        <v>32</v>
      </c>
      <c r="K4693" s="11" t="n">
        <v>336</v>
      </c>
      <c r="L4693" s="11" t="n">
        <v>28</v>
      </c>
      <c r="M4693" s="11" t="n">
        <v>8</v>
      </c>
      <c r="N4693" s="11" t="n">
        <v>0.1</v>
      </c>
      <c r="O4693" s="7" t="n">
        <v>1098.8</v>
      </c>
      <c r="P4693" s="7" t="n">
        <v>933.9799999999999</v>
      </c>
      <c r="Q4693" s="7">
        <f>text(E4693,"ddd")</f>
        <v/>
      </c>
      <c r="R4693" s="7">
        <f>G4693-F4693</f>
        <v/>
      </c>
      <c r="S4693" s="7">
        <f>E4693-D4693</f>
        <v/>
      </c>
      <c r="T4693" s="7">
        <f>O4693*M4693</f>
        <v/>
      </c>
      <c r="U4693" s="7">
        <f>T4693*N4693</f>
        <v/>
      </c>
      <c r="V4693" s="7">
        <f>T4693-U4693-(P4693*M4693)</f>
        <v/>
      </c>
      <c r="W4693" s="7">
        <f>VLOOKUP(L4693,'Products Sheet'!$A:$B,2,FALSE)</f>
        <v/>
      </c>
      <c r="X4693" s="7" t="n"/>
      <c r="Y4693" s="7" t="n"/>
      <c r="Z4693" s="7" t="n"/>
      <c r="AA4693" s="7" t="n"/>
      <c r="AB4693" s="7" t="n"/>
      <c r="AC4693" s="7" t="n"/>
    </row>
    <row r="4694" ht="9.75" customHeight="1" s="12">
      <c r="A4694" s="11" t="inlineStr">
        <is>
          <t>SO - 0002185</t>
        </is>
      </c>
      <c r="B4694" s="11" t="inlineStr">
        <is>
          <t>Online</t>
        </is>
      </c>
      <c r="C4694" s="11" t="inlineStr">
        <is>
          <t>WARE-XYS1001</t>
        </is>
      </c>
      <c r="D4694" s="6" t="n">
        <v>43400</v>
      </c>
      <c r="E4694" s="6" t="n">
        <v>43492</v>
      </c>
      <c r="F4694" s="6" t="n">
        <v>43515</v>
      </c>
      <c r="G4694" s="6" t="n">
        <v>43522</v>
      </c>
      <c r="H4694" s="11" t="inlineStr">
        <is>
          <t>USD</t>
        </is>
      </c>
      <c r="I4694" s="11" t="n">
        <v>15</v>
      </c>
      <c r="J4694" s="11" t="n">
        <v>34</v>
      </c>
      <c r="K4694" s="11" t="n">
        <v>43</v>
      </c>
      <c r="L4694" s="11" t="n">
        <v>28</v>
      </c>
      <c r="M4694" s="11" t="n">
        <v>5</v>
      </c>
      <c r="N4694" s="11" t="n">
        <v>0.1</v>
      </c>
      <c r="O4694" s="7" t="n">
        <v>1165.8</v>
      </c>
      <c r="P4694" s="7" t="n">
        <v>920.982</v>
      </c>
      <c r="Q4694" s="7">
        <f>text(E4694,"ddd")</f>
        <v/>
      </c>
      <c r="R4694" s="7">
        <f>G4694-F4694</f>
        <v/>
      </c>
      <c r="S4694" s="7">
        <f>E4694-D4694</f>
        <v/>
      </c>
      <c r="T4694" s="7">
        <f>O4694*M4694</f>
        <v/>
      </c>
      <c r="U4694" s="7">
        <f>T4694*N4694</f>
        <v/>
      </c>
      <c r="V4694" s="7">
        <f>T4694-U4694-(P4694*M4694)</f>
        <v/>
      </c>
      <c r="W4694" s="7">
        <f>VLOOKUP(L4694,'Products Sheet'!$A:$B,2,FALSE)</f>
        <v/>
      </c>
      <c r="X4694" s="7" t="n"/>
      <c r="Y4694" s="7" t="n"/>
      <c r="Z4694" s="7" t="n"/>
      <c r="AA4694" s="7" t="n"/>
      <c r="AB4694" s="7" t="n"/>
      <c r="AC4694" s="7" t="n"/>
    </row>
    <row r="4695" ht="9.75" customHeight="1" s="12">
      <c r="A4695" s="11" t="inlineStr">
        <is>
          <t>SO - 0002191</t>
        </is>
      </c>
      <c r="B4695" s="11" t="inlineStr">
        <is>
          <t>Distributor</t>
        </is>
      </c>
      <c r="C4695" s="11" t="inlineStr">
        <is>
          <t>WARE-MKL1006</t>
        </is>
      </c>
      <c r="D4695" s="6" t="n">
        <v>43400</v>
      </c>
      <c r="E4695" s="6" t="n">
        <v>43492</v>
      </c>
      <c r="F4695" s="6" t="n">
        <v>43509</v>
      </c>
      <c r="G4695" s="6" t="n">
        <v>43510</v>
      </c>
      <c r="H4695" s="11" t="inlineStr">
        <is>
          <t>USD</t>
        </is>
      </c>
      <c r="I4695" s="11" t="n">
        <v>21</v>
      </c>
      <c r="J4695" s="11" t="n">
        <v>37</v>
      </c>
      <c r="K4695" s="11" t="n">
        <v>365</v>
      </c>
      <c r="L4695" s="11" t="n">
        <v>28</v>
      </c>
      <c r="M4695" s="11" t="n">
        <v>2</v>
      </c>
      <c r="N4695" s="11" t="n">
        <v>0.05</v>
      </c>
      <c r="O4695" s="7" t="n">
        <v>6190.8</v>
      </c>
      <c r="P4695" s="7" t="n">
        <v>2538.228</v>
      </c>
      <c r="Q4695" s="7">
        <f>text(E4695,"ddd")</f>
        <v/>
      </c>
      <c r="R4695" s="7">
        <f>G4695-F4695</f>
        <v/>
      </c>
      <c r="S4695" s="7">
        <f>E4695-D4695</f>
        <v/>
      </c>
      <c r="T4695" s="7">
        <f>O4695*M4695</f>
        <v/>
      </c>
      <c r="U4695" s="7">
        <f>T4695*N4695</f>
        <v/>
      </c>
      <c r="V4695" s="7">
        <f>T4695-U4695-(P4695*M4695)</f>
        <v/>
      </c>
      <c r="W4695" s="7">
        <f>VLOOKUP(L4695,'Products Sheet'!$A:$B,2,FALSE)</f>
        <v/>
      </c>
      <c r="X4695" s="7" t="n"/>
      <c r="Y4695" s="7" t="n"/>
      <c r="Z4695" s="7" t="n"/>
      <c r="AA4695" s="7" t="n"/>
      <c r="AB4695" s="7" t="n"/>
      <c r="AC4695" s="7" t="n"/>
    </row>
    <row r="4696" ht="9.75" customHeight="1" s="12">
      <c r="A4696" s="11" t="inlineStr">
        <is>
          <t>SO - 0002225</t>
        </is>
      </c>
      <c r="B4696" s="11" t="inlineStr">
        <is>
          <t>Wholesale</t>
        </is>
      </c>
      <c r="C4696" s="11" t="inlineStr">
        <is>
          <t>WARE-PUJ1005</t>
        </is>
      </c>
      <c r="D4696" s="6" t="n">
        <v>43400</v>
      </c>
      <c r="E4696" s="6" t="n">
        <v>43496</v>
      </c>
      <c r="F4696" s="6" t="n">
        <v>43509</v>
      </c>
      <c r="G4696" s="6" t="n">
        <v>43510</v>
      </c>
      <c r="H4696" s="11" t="inlineStr">
        <is>
          <t>USD</t>
        </is>
      </c>
      <c r="I4696" s="11" t="n">
        <v>26</v>
      </c>
      <c r="J4696" s="11" t="n">
        <v>26</v>
      </c>
      <c r="K4696" s="11" t="n">
        <v>279</v>
      </c>
      <c r="L4696" s="11" t="n">
        <v>28</v>
      </c>
      <c r="M4696" s="11" t="n">
        <v>6</v>
      </c>
      <c r="N4696" s="11" t="n">
        <v>0.075</v>
      </c>
      <c r="O4696" s="7" t="n">
        <v>1869.3</v>
      </c>
      <c r="P4696" s="7" t="n">
        <v>1084.194</v>
      </c>
      <c r="Q4696" s="7">
        <f>text(E4696,"ddd")</f>
        <v/>
      </c>
      <c r="R4696" s="7">
        <f>G4696-F4696</f>
        <v/>
      </c>
      <c r="S4696" s="7">
        <f>E4696-D4696</f>
        <v/>
      </c>
      <c r="T4696" s="7">
        <f>O4696*M4696</f>
        <v/>
      </c>
      <c r="U4696" s="7">
        <f>T4696*N4696</f>
        <v/>
      </c>
      <c r="V4696" s="7">
        <f>T4696-U4696-(P4696*M4696)</f>
        <v/>
      </c>
      <c r="W4696" s="7">
        <f>VLOOKUP(L4696,'Products Sheet'!$A:$B,2,FALSE)</f>
        <v/>
      </c>
      <c r="X4696" s="7" t="n"/>
      <c r="Y4696" s="7" t="n"/>
      <c r="Z4696" s="7" t="n"/>
      <c r="AA4696" s="7" t="n"/>
      <c r="AB4696" s="7" t="n"/>
      <c r="AC4696" s="7" t="n"/>
    </row>
    <row r="4697" ht="9.75" customHeight="1" s="12">
      <c r="A4697" s="11" t="inlineStr">
        <is>
          <t>SO - 0002242</t>
        </is>
      </c>
      <c r="B4697" s="11" t="inlineStr">
        <is>
          <t>In-Store</t>
        </is>
      </c>
      <c r="C4697" s="11" t="inlineStr">
        <is>
          <t>WARE-PUJ1005</t>
        </is>
      </c>
      <c r="D4697" s="6" t="n">
        <v>43400</v>
      </c>
      <c r="E4697" s="6" t="n">
        <v>43499</v>
      </c>
      <c r="F4697" s="6" t="n">
        <v>43515</v>
      </c>
      <c r="G4697" s="6" t="n">
        <v>43525</v>
      </c>
      <c r="H4697" s="11" t="inlineStr">
        <is>
          <t>USD</t>
        </is>
      </c>
      <c r="I4697" s="11" t="n">
        <v>1</v>
      </c>
      <c r="J4697" s="11" t="n">
        <v>40</v>
      </c>
      <c r="K4697" s="11" t="n">
        <v>321</v>
      </c>
      <c r="L4697" s="11" t="n">
        <v>28</v>
      </c>
      <c r="M4697" s="11" t="n">
        <v>7</v>
      </c>
      <c r="N4697" s="11" t="n">
        <v>0.1</v>
      </c>
      <c r="O4697" s="7" t="n">
        <v>1085.4</v>
      </c>
      <c r="P4697" s="7" t="n">
        <v>694.6560000000001</v>
      </c>
      <c r="Q4697" s="7">
        <f>text(E4697,"ddd")</f>
        <v/>
      </c>
      <c r="R4697" s="7">
        <f>G4697-F4697</f>
        <v/>
      </c>
      <c r="S4697" s="7">
        <f>E4697-D4697</f>
        <v/>
      </c>
      <c r="T4697" s="7">
        <f>O4697*M4697</f>
        <v/>
      </c>
      <c r="U4697" s="7">
        <f>T4697*N4697</f>
        <v/>
      </c>
      <c r="V4697" s="7">
        <f>T4697-U4697-(P4697*M4697)</f>
        <v/>
      </c>
      <c r="W4697" s="7">
        <f>VLOOKUP(L4697,'Products Sheet'!$A:$B,2,FALSE)</f>
        <v/>
      </c>
      <c r="X4697" s="7" t="n"/>
      <c r="Y4697" s="7" t="n"/>
      <c r="Z4697" s="7" t="n"/>
      <c r="AA4697" s="7" t="n"/>
      <c r="AB4697" s="7" t="n"/>
      <c r="AC4697" s="7" t="n"/>
    </row>
    <row r="4698" ht="9.75" customHeight="1" s="12">
      <c r="A4698" s="11" t="inlineStr">
        <is>
          <t>SO - 0002272</t>
        </is>
      </c>
      <c r="B4698" s="11" t="inlineStr">
        <is>
          <t>Wholesale</t>
        </is>
      </c>
      <c r="C4698" s="11" t="inlineStr">
        <is>
          <t>WARE-NMK1003</t>
        </is>
      </c>
      <c r="D4698" s="6" t="n">
        <v>43400</v>
      </c>
      <c r="E4698" s="6" t="n">
        <v>43502</v>
      </c>
      <c r="F4698" s="6" t="n">
        <v>43505</v>
      </c>
      <c r="G4698" s="6" t="n">
        <v>43514</v>
      </c>
      <c r="H4698" s="11" t="inlineStr">
        <is>
          <t>USD</t>
        </is>
      </c>
      <c r="I4698" s="11" t="n">
        <v>27</v>
      </c>
      <c r="J4698" s="11" t="n">
        <v>22</v>
      </c>
      <c r="K4698" s="11" t="n">
        <v>136</v>
      </c>
      <c r="L4698" s="11" t="n">
        <v>28</v>
      </c>
      <c r="M4698" s="11" t="n">
        <v>8</v>
      </c>
      <c r="N4698" s="11" t="n">
        <v>0.075</v>
      </c>
      <c r="O4698" s="7" t="n">
        <v>1139</v>
      </c>
      <c r="P4698" s="7" t="n">
        <v>785.91</v>
      </c>
      <c r="Q4698" s="7">
        <f>text(E4698,"ddd")</f>
        <v/>
      </c>
      <c r="R4698" s="7">
        <f>G4698-F4698</f>
        <v/>
      </c>
      <c r="S4698" s="7">
        <f>E4698-D4698</f>
        <v/>
      </c>
      <c r="T4698" s="7">
        <f>O4698*M4698</f>
        <v/>
      </c>
      <c r="U4698" s="7">
        <f>T4698*N4698</f>
        <v/>
      </c>
      <c r="V4698" s="7">
        <f>T4698-U4698-(P4698*M4698)</f>
        <v/>
      </c>
      <c r="W4698" s="7">
        <f>VLOOKUP(L4698,'Products Sheet'!$A:$B,2,FALSE)</f>
        <v/>
      </c>
      <c r="X4698" s="7" t="n"/>
      <c r="Y4698" s="7" t="n"/>
      <c r="Z4698" s="7" t="n"/>
      <c r="AA4698" s="7" t="n"/>
      <c r="AB4698" s="7" t="n"/>
      <c r="AC4698" s="7" t="n"/>
    </row>
    <row r="4699" ht="9.75" customHeight="1" s="12">
      <c r="A4699" s="11" t="inlineStr">
        <is>
          <t>SO - 0002417</t>
        </is>
      </c>
      <c r="B4699" s="11" t="inlineStr">
        <is>
          <t>In-Store</t>
        </is>
      </c>
      <c r="C4699" s="11" t="inlineStr">
        <is>
          <t>WARE-NBV1002</t>
        </is>
      </c>
      <c r="D4699" s="6" t="n">
        <v>43400</v>
      </c>
      <c r="E4699" s="6" t="n">
        <v>43519</v>
      </c>
      <c r="F4699" s="6" t="n">
        <v>43532</v>
      </c>
      <c r="G4699" s="6" t="n">
        <v>43536</v>
      </c>
      <c r="H4699" s="11" t="inlineStr">
        <is>
          <t>USD</t>
        </is>
      </c>
      <c r="I4699" s="11" t="n">
        <v>7</v>
      </c>
      <c r="J4699" s="11" t="n">
        <v>44</v>
      </c>
      <c r="K4699" s="11" t="n">
        <v>62</v>
      </c>
      <c r="L4699" s="11" t="n">
        <v>28</v>
      </c>
      <c r="M4699" s="11" t="n">
        <v>6</v>
      </c>
      <c r="N4699" s="11" t="n">
        <v>0.05</v>
      </c>
      <c r="O4699" s="7" t="n">
        <v>241.2</v>
      </c>
      <c r="P4699" s="7" t="n">
        <v>101.304</v>
      </c>
      <c r="Q4699" s="7">
        <f>text(E4699,"ddd")</f>
        <v/>
      </c>
      <c r="R4699" s="7">
        <f>G4699-F4699</f>
        <v/>
      </c>
      <c r="S4699" s="7">
        <f>E4699-D4699</f>
        <v/>
      </c>
      <c r="T4699" s="7">
        <f>O4699*M4699</f>
        <v/>
      </c>
      <c r="U4699" s="7">
        <f>T4699*N4699</f>
        <v/>
      </c>
      <c r="V4699" s="7">
        <f>T4699-U4699-(P4699*M4699)</f>
        <v/>
      </c>
      <c r="W4699" s="7">
        <f>VLOOKUP(L4699,'Products Sheet'!$A:$B,2,FALSE)</f>
        <v/>
      </c>
      <c r="X4699" s="7" t="n"/>
      <c r="Y4699" s="7" t="n"/>
      <c r="Z4699" s="7" t="n"/>
      <c r="AA4699" s="7" t="n"/>
      <c r="AB4699" s="7" t="n"/>
      <c r="AC4699" s="7" t="n"/>
    </row>
    <row r="4700" ht="9.75" customHeight="1" s="12">
      <c r="A4700" s="11" t="inlineStr">
        <is>
          <t>SO - 0002455</t>
        </is>
      </c>
      <c r="B4700" s="11" t="inlineStr">
        <is>
          <t>In-Store</t>
        </is>
      </c>
      <c r="C4700" s="11" t="inlineStr">
        <is>
          <t>WARE-NMK1003</t>
        </is>
      </c>
      <c r="D4700" s="6" t="n">
        <v>43400</v>
      </c>
      <c r="E4700" s="6" t="n">
        <v>43524</v>
      </c>
      <c r="F4700" s="6" t="n">
        <v>43533</v>
      </c>
      <c r="G4700" s="6" t="n">
        <v>43537</v>
      </c>
      <c r="H4700" s="11" t="inlineStr">
        <is>
          <t>USD</t>
        </is>
      </c>
      <c r="I4700" s="11" t="n">
        <v>10</v>
      </c>
      <c r="J4700" s="11" t="n">
        <v>16</v>
      </c>
      <c r="K4700" s="11" t="n">
        <v>166</v>
      </c>
      <c r="L4700" s="11" t="n">
        <v>28</v>
      </c>
      <c r="M4700" s="11" t="n">
        <v>8</v>
      </c>
      <c r="N4700" s="11" t="n">
        <v>0.05</v>
      </c>
      <c r="O4700" s="7" t="n">
        <v>1058.6</v>
      </c>
      <c r="P4700" s="7" t="n">
        <v>529.3000000000001</v>
      </c>
      <c r="Q4700" s="7">
        <f>text(E4700,"ddd")</f>
        <v/>
      </c>
      <c r="R4700" s="7">
        <f>G4700-F4700</f>
        <v/>
      </c>
      <c r="S4700" s="7">
        <f>E4700-D4700</f>
        <v/>
      </c>
      <c r="T4700" s="7">
        <f>O4700*M4700</f>
        <v/>
      </c>
      <c r="U4700" s="7">
        <f>T4700*N4700</f>
        <v/>
      </c>
      <c r="V4700" s="7">
        <f>T4700-U4700-(P4700*M4700)</f>
        <v/>
      </c>
      <c r="W4700" s="7">
        <f>VLOOKUP(L4700,'Products Sheet'!$A:$B,2,FALSE)</f>
        <v/>
      </c>
      <c r="X4700" s="7" t="n"/>
      <c r="Y4700" s="7" t="n"/>
      <c r="Z4700" s="7" t="n"/>
      <c r="AA4700" s="7" t="n"/>
      <c r="AB4700" s="7" t="n"/>
      <c r="AC4700" s="7" t="n"/>
    </row>
    <row r="4701" ht="9.75" customHeight="1" s="12">
      <c r="A4701" s="11" t="inlineStr">
        <is>
          <t>SO - 0002482</t>
        </is>
      </c>
      <c r="B4701" s="11" t="inlineStr">
        <is>
          <t>In-Store</t>
        </is>
      </c>
      <c r="C4701" s="11" t="inlineStr">
        <is>
          <t>WARE-NMK1003</t>
        </is>
      </c>
      <c r="D4701" s="6" t="n">
        <v>43400</v>
      </c>
      <c r="E4701" s="6" t="n">
        <v>43527</v>
      </c>
      <c r="F4701" s="6" t="n">
        <v>43552</v>
      </c>
      <c r="G4701" s="6" t="n">
        <v>43553</v>
      </c>
      <c r="H4701" s="11" t="inlineStr">
        <is>
          <t>USD</t>
        </is>
      </c>
      <c r="I4701" s="11" t="n">
        <v>9</v>
      </c>
      <c r="J4701" s="11" t="n">
        <v>10</v>
      </c>
      <c r="K4701" s="11" t="n">
        <v>116</v>
      </c>
      <c r="L4701" s="11" t="n">
        <v>28</v>
      </c>
      <c r="M4701" s="11" t="n">
        <v>4</v>
      </c>
      <c r="N4701" s="11" t="n">
        <v>0.1</v>
      </c>
      <c r="O4701" s="7" t="n">
        <v>911.2</v>
      </c>
      <c r="P4701" s="7" t="n">
        <v>564.9440000000001</v>
      </c>
      <c r="Q4701" s="7">
        <f>text(E4701,"ddd")</f>
        <v/>
      </c>
      <c r="R4701" s="7">
        <f>G4701-F4701</f>
        <v/>
      </c>
      <c r="S4701" s="7">
        <f>E4701-D4701</f>
        <v/>
      </c>
      <c r="T4701" s="7">
        <f>O4701*M4701</f>
        <v/>
      </c>
      <c r="U4701" s="7">
        <f>T4701*N4701</f>
        <v/>
      </c>
      <c r="V4701" s="7">
        <f>T4701-U4701-(P4701*M4701)</f>
        <v/>
      </c>
      <c r="W4701" s="7">
        <f>VLOOKUP(L4701,'Products Sheet'!$A:$B,2,FALSE)</f>
        <v/>
      </c>
      <c r="X4701" s="7" t="n"/>
      <c r="Y4701" s="7" t="n"/>
      <c r="Z4701" s="7" t="n"/>
      <c r="AA4701" s="7" t="n"/>
      <c r="AB4701" s="7" t="n"/>
      <c r="AC4701" s="7" t="n"/>
    </row>
    <row r="4702" ht="9.75" customHeight="1" s="12">
      <c r="A4702" s="11" t="inlineStr">
        <is>
          <t>SO - 0002515</t>
        </is>
      </c>
      <c r="B4702" s="11" t="inlineStr">
        <is>
          <t>In-Store</t>
        </is>
      </c>
      <c r="C4702" s="11" t="inlineStr">
        <is>
          <t>WARE-UHY1004</t>
        </is>
      </c>
      <c r="D4702" s="6" t="n">
        <v>43400</v>
      </c>
      <c r="E4702" s="6" t="n">
        <v>43533</v>
      </c>
      <c r="F4702" s="6" t="n">
        <v>43537</v>
      </c>
      <c r="G4702" s="6" t="n">
        <v>43543</v>
      </c>
      <c r="H4702" s="11" t="inlineStr">
        <is>
          <t>USD</t>
        </is>
      </c>
      <c r="I4702" s="11" t="n">
        <v>7</v>
      </c>
      <c r="J4702" s="11" t="n">
        <v>14</v>
      </c>
      <c r="K4702" s="11" t="n">
        <v>228</v>
      </c>
      <c r="L4702" s="11" t="n">
        <v>28</v>
      </c>
      <c r="M4702" s="11" t="n">
        <v>2</v>
      </c>
      <c r="N4702" s="11" t="n">
        <v>0.1</v>
      </c>
      <c r="O4702" s="7" t="n">
        <v>3832.4</v>
      </c>
      <c r="P4702" s="7" t="n">
        <v>3027.596</v>
      </c>
      <c r="Q4702" s="7">
        <f>text(E4702,"ddd")</f>
        <v/>
      </c>
      <c r="R4702" s="7">
        <f>G4702-F4702</f>
        <v/>
      </c>
      <c r="S4702" s="7">
        <f>E4702-D4702</f>
        <v/>
      </c>
      <c r="T4702" s="7">
        <f>O4702*M4702</f>
        <v/>
      </c>
      <c r="U4702" s="7">
        <f>T4702*N4702</f>
        <v/>
      </c>
      <c r="V4702" s="7">
        <f>T4702-U4702-(P4702*M4702)</f>
        <v/>
      </c>
      <c r="W4702" s="7">
        <f>VLOOKUP(L4702,'Products Sheet'!$A:$B,2,FALSE)</f>
        <v/>
      </c>
      <c r="X4702" s="7" t="n"/>
      <c r="Y4702" s="7" t="n"/>
      <c r="Z4702" s="7" t="n"/>
      <c r="AA4702" s="7" t="n"/>
      <c r="AB4702" s="7" t="n"/>
      <c r="AC4702" s="7" t="n"/>
    </row>
    <row r="4703" ht="9.75" customHeight="1" s="12">
      <c r="A4703" s="11" t="inlineStr">
        <is>
          <t>SO - 0002537</t>
        </is>
      </c>
      <c r="B4703" s="11" t="inlineStr">
        <is>
          <t>Online</t>
        </is>
      </c>
      <c r="C4703" s="11" t="inlineStr">
        <is>
          <t>WARE-MKL1006</t>
        </is>
      </c>
      <c r="D4703" s="6" t="n">
        <v>43400</v>
      </c>
      <c r="E4703" s="6" t="n">
        <v>43537</v>
      </c>
      <c r="F4703" s="6" t="n">
        <v>43543</v>
      </c>
      <c r="G4703" s="6" t="n">
        <v>43546</v>
      </c>
      <c r="H4703" s="11" t="inlineStr">
        <is>
          <t>USD</t>
        </is>
      </c>
      <c r="I4703" s="11" t="n">
        <v>18</v>
      </c>
      <c r="J4703" s="11" t="n">
        <v>18</v>
      </c>
      <c r="K4703" s="11" t="n">
        <v>363</v>
      </c>
      <c r="L4703" s="11" t="n">
        <v>28</v>
      </c>
      <c r="M4703" s="11" t="n">
        <v>8</v>
      </c>
      <c r="N4703" s="11" t="n">
        <v>0.075</v>
      </c>
      <c r="O4703" s="7" t="n">
        <v>3577.8</v>
      </c>
      <c r="P4703" s="7" t="n">
        <v>2003.568</v>
      </c>
      <c r="Q4703" s="7">
        <f>text(E4703,"ddd")</f>
        <v/>
      </c>
      <c r="R4703" s="7">
        <f>G4703-F4703</f>
        <v/>
      </c>
      <c r="S4703" s="7">
        <f>E4703-D4703</f>
        <v/>
      </c>
      <c r="T4703" s="7">
        <f>O4703*M4703</f>
        <v/>
      </c>
      <c r="U4703" s="7">
        <f>T4703*N4703</f>
        <v/>
      </c>
      <c r="V4703" s="7">
        <f>T4703-U4703-(P4703*M4703)</f>
        <v/>
      </c>
      <c r="W4703" s="7">
        <f>VLOOKUP(L4703,'Products Sheet'!$A:$B,2,FALSE)</f>
        <v/>
      </c>
      <c r="X4703" s="7" t="n"/>
      <c r="Y4703" s="7" t="n"/>
      <c r="Z4703" s="7" t="n"/>
      <c r="AA4703" s="7" t="n"/>
      <c r="AB4703" s="7" t="n"/>
      <c r="AC4703" s="7" t="n"/>
    </row>
    <row r="4704" ht="9.75" customHeight="1" s="12">
      <c r="A4704" s="11" t="inlineStr">
        <is>
          <t>SO - 0002564</t>
        </is>
      </c>
      <c r="B4704" s="11" t="inlineStr">
        <is>
          <t>Online</t>
        </is>
      </c>
      <c r="C4704" s="11" t="inlineStr">
        <is>
          <t>WARE-XYS1001</t>
        </is>
      </c>
      <c r="D4704" s="6" t="n">
        <v>43400</v>
      </c>
      <c r="E4704" s="6" t="n">
        <v>43540</v>
      </c>
      <c r="F4704" s="6" t="n">
        <v>43556</v>
      </c>
      <c r="G4704" s="6" t="n">
        <v>43558</v>
      </c>
      <c r="H4704" s="11" t="inlineStr">
        <is>
          <t>USD</t>
        </is>
      </c>
      <c r="I4704" s="11" t="n">
        <v>12</v>
      </c>
      <c r="J4704" s="11" t="n">
        <v>43</v>
      </c>
      <c r="K4704" s="11" t="n">
        <v>2</v>
      </c>
      <c r="L4704" s="11" t="n">
        <v>28</v>
      </c>
      <c r="M4704" s="11" t="n">
        <v>6</v>
      </c>
      <c r="N4704" s="11" t="n">
        <v>0.15</v>
      </c>
      <c r="O4704" s="7" t="n">
        <v>167.5</v>
      </c>
      <c r="P4704" s="7" t="n">
        <v>103.85</v>
      </c>
      <c r="Q4704" s="7">
        <f>text(E4704,"ddd")</f>
        <v/>
      </c>
      <c r="R4704" s="7">
        <f>G4704-F4704</f>
        <v/>
      </c>
      <c r="S4704" s="7">
        <f>E4704-D4704</f>
        <v/>
      </c>
      <c r="T4704" s="7">
        <f>O4704*M4704</f>
        <v/>
      </c>
      <c r="U4704" s="7">
        <f>T4704*N4704</f>
        <v/>
      </c>
      <c r="V4704" s="7">
        <f>T4704-U4704-(P4704*M4704)</f>
        <v/>
      </c>
      <c r="W4704" s="7">
        <f>VLOOKUP(L4704,'Products Sheet'!$A:$B,2,FALSE)</f>
        <v/>
      </c>
      <c r="X4704" s="7" t="n"/>
      <c r="Y4704" s="7" t="n"/>
      <c r="Z4704" s="7" t="n"/>
      <c r="AA4704" s="7" t="n"/>
      <c r="AB4704" s="7" t="n"/>
      <c r="AC4704" s="7" t="n"/>
    </row>
    <row r="4705" ht="9.75" customHeight="1" s="12">
      <c r="A4705" s="11" t="inlineStr">
        <is>
          <t>SO - 0002606</t>
        </is>
      </c>
      <c r="B4705" s="11" t="inlineStr">
        <is>
          <t>In-Store</t>
        </is>
      </c>
      <c r="C4705" s="11" t="inlineStr">
        <is>
          <t>WARE-NMK1003</t>
        </is>
      </c>
      <c r="D4705" s="6" t="n">
        <v>43500</v>
      </c>
      <c r="E4705" s="6" t="n">
        <v>43546</v>
      </c>
      <c r="F4705" s="6" t="n">
        <v>43563</v>
      </c>
      <c r="G4705" s="6" t="n">
        <v>43565</v>
      </c>
      <c r="H4705" s="11" t="inlineStr">
        <is>
          <t>USD</t>
        </is>
      </c>
      <c r="I4705" s="11" t="n">
        <v>7</v>
      </c>
      <c r="J4705" s="11" t="n">
        <v>44</v>
      </c>
      <c r="K4705" s="11" t="n">
        <v>123</v>
      </c>
      <c r="L4705" s="11" t="n">
        <v>28</v>
      </c>
      <c r="M4705" s="11" t="n">
        <v>7</v>
      </c>
      <c r="N4705" s="11" t="n">
        <v>0.05</v>
      </c>
      <c r="O4705" s="7" t="n">
        <v>187.6</v>
      </c>
      <c r="P4705" s="7" t="n">
        <v>125.692</v>
      </c>
      <c r="Q4705" s="7">
        <f>text(E4705,"ddd")</f>
        <v/>
      </c>
      <c r="R4705" s="7">
        <f>G4705-F4705</f>
        <v/>
      </c>
      <c r="S4705" s="7">
        <f>E4705-D4705</f>
        <v/>
      </c>
      <c r="T4705" s="7">
        <f>O4705*M4705</f>
        <v/>
      </c>
      <c r="U4705" s="7">
        <f>T4705*N4705</f>
        <v/>
      </c>
      <c r="V4705" s="7">
        <f>T4705-U4705-(P4705*M4705)</f>
        <v/>
      </c>
      <c r="W4705" s="7">
        <f>VLOOKUP(L4705,'Products Sheet'!$A:$B,2,FALSE)</f>
        <v/>
      </c>
      <c r="X4705" s="7" t="n"/>
      <c r="Y4705" s="7" t="n"/>
      <c r="Z4705" s="7" t="n"/>
      <c r="AA4705" s="7" t="n"/>
      <c r="AB4705" s="7" t="n"/>
      <c r="AC4705" s="7" t="n"/>
    </row>
    <row r="4706" ht="9.75" customHeight="1" s="12">
      <c r="A4706" s="11" t="inlineStr">
        <is>
          <t>SO - 0002751</t>
        </is>
      </c>
      <c r="B4706" s="11" t="inlineStr">
        <is>
          <t>In-Store</t>
        </is>
      </c>
      <c r="C4706" s="11" t="inlineStr">
        <is>
          <t>WARE-XYS1001</t>
        </is>
      </c>
      <c r="D4706" s="6" t="n">
        <v>43400</v>
      </c>
      <c r="E4706" s="6" t="n">
        <v>43563</v>
      </c>
      <c r="F4706" s="6" t="n">
        <v>43579</v>
      </c>
      <c r="G4706" s="6" t="n">
        <v>43584</v>
      </c>
      <c r="H4706" s="11" t="inlineStr">
        <is>
          <t>USD</t>
        </is>
      </c>
      <c r="I4706" s="11" t="n">
        <v>4</v>
      </c>
      <c r="J4706" s="11" t="n">
        <v>1</v>
      </c>
      <c r="K4706" s="11" t="n">
        <v>19</v>
      </c>
      <c r="L4706" s="11" t="n">
        <v>28</v>
      </c>
      <c r="M4706" s="11" t="n">
        <v>4</v>
      </c>
      <c r="N4706" s="11" t="n">
        <v>0.05</v>
      </c>
      <c r="O4706" s="7" t="n">
        <v>944.7</v>
      </c>
      <c r="P4706" s="7" t="n">
        <v>547.926</v>
      </c>
      <c r="Q4706" s="7">
        <f>text(E4706,"ddd")</f>
        <v/>
      </c>
      <c r="R4706" s="7">
        <f>G4706-F4706</f>
        <v/>
      </c>
      <c r="S4706" s="7">
        <f>E4706-D4706</f>
        <v/>
      </c>
      <c r="T4706" s="7">
        <f>O4706*M4706</f>
        <v/>
      </c>
      <c r="U4706" s="7">
        <f>T4706*N4706</f>
        <v/>
      </c>
      <c r="V4706" s="7">
        <f>T4706-U4706-(P4706*M4706)</f>
        <v/>
      </c>
      <c r="W4706" s="7">
        <f>VLOOKUP(L4706,'Products Sheet'!$A:$B,2,FALSE)</f>
        <v/>
      </c>
      <c r="X4706" s="7" t="n"/>
      <c r="Y4706" s="7" t="n"/>
      <c r="Z4706" s="7" t="n"/>
      <c r="AA4706" s="7" t="n"/>
      <c r="AB4706" s="7" t="n"/>
      <c r="AC4706" s="7" t="n"/>
    </row>
    <row r="4707" ht="9.75" customHeight="1" s="12">
      <c r="A4707" s="11" t="inlineStr">
        <is>
          <t>SO - 0002781</t>
        </is>
      </c>
      <c r="B4707" s="11" t="inlineStr">
        <is>
          <t>Distributor</t>
        </is>
      </c>
      <c r="C4707" s="11" t="inlineStr">
        <is>
          <t>WARE-NMK1003</t>
        </is>
      </c>
      <c r="D4707" s="6" t="n">
        <v>43400</v>
      </c>
      <c r="E4707" s="6" t="n">
        <v>43567</v>
      </c>
      <c r="F4707" s="6" t="n">
        <v>43595</v>
      </c>
      <c r="G4707" s="6" t="n">
        <v>43603</v>
      </c>
      <c r="H4707" s="11" t="inlineStr">
        <is>
          <t>USD</t>
        </is>
      </c>
      <c r="I4707" s="11" t="n">
        <v>22</v>
      </c>
      <c r="J4707" s="11" t="n">
        <v>30</v>
      </c>
      <c r="K4707" s="11" t="n">
        <v>143</v>
      </c>
      <c r="L4707" s="11" t="n">
        <v>28</v>
      </c>
      <c r="M4707" s="11" t="n">
        <v>8</v>
      </c>
      <c r="N4707" s="11" t="n">
        <v>0.05</v>
      </c>
      <c r="O4707" s="7" t="n">
        <v>1125.6</v>
      </c>
      <c r="P4707" s="7" t="n">
        <v>765.4080000000001</v>
      </c>
      <c r="Q4707" s="7">
        <f>text(E4707,"ddd")</f>
        <v/>
      </c>
      <c r="R4707" s="7">
        <f>G4707-F4707</f>
        <v/>
      </c>
      <c r="S4707" s="7">
        <f>E4707-D4707</f>
        <v/>
      </c>
      <c r="T4707" s="7">
        <f>O4707*M4707</f>
        <v/>
      </c>
      <c r="U4707" s="7">
        <f>T4707*N4707</f>
        <v/>
      </c>
      <c r="V4707" s="7">
        <f>T4707-U4707-(P4707*M4707)</f>
        <v/>
      </c>
      <c r="W4707" s="7">
        <f>VLOOKUP(L4707,'Products Sheet'!$A:$B,2,FALSE)</f>
        <v/>
      </c>
      <c r="X4707" s="7" t="n"/>
      <c r="Y4707" s="7" t="n"/>
      <c r="Z4707" s="7" t="n"/>
      <c r="AA4707" s="7" t="n"/>
      <c r="AB4707" s="7" t="n"/>
      <c r="AC4707" s="7" t="n"/>
    </row>
    <row r="4708" ht="9.75" customHeight="1" s="12">
      <c r="A4708" s="11" t="inlineStr">
        <is>
          <t>SO - 0002834</t>
        </is>
      </c>
      <c r="B4708" s="11" t="inlineStr">
        <is>
          <t>Wholesale</t>
        </is>
      </c>
      <c r="C4708" s="11" t="inlineStr">
        <is>
          <t>WARE-NMK1003</t>
        </is>
      </c>
      <c r="D4708" s="6" t="n">
        <v>43500</v>
      </c>
      <c r="E4708" s="6" t="n">
        <v>43574</v>
      </c>
      <c r="F4708" s="6" t="n">
        <v>43601</v>
      </c>
      <c r="G4708" s="6" t="n">
        <v>43608</v>
      </c>
      <c r="H4708" s="11" t="inlineStr">
        <is>
          <t>USD</t>
        </is>
      </c>
      <c r="I4708" s="11" t="n">
        <v>27</v>
      </c>
      <c r="J4708" s="11" t="n">
        <v>32</v>
      </c>
      <c r="K4708" s="11" t="n">
        <v>180</v>
      </c>
      <c r="L4708" s="11" t="n">
        <v>28</v>
      </c>
      <c r="M4708" s="11" t="n">
        <v>8</v>
      </c>
      <c r="N4708" s="11" t="n">
        <v>0.05</v>
      </c>
      <c r="O4708" s="7" t="n">
        <v>2512.5</v>
      </c>
      <c r="P4708" s="7" t="n">
        <v>1306.5</v>
      </c>
      <c r="Q4708" s="7">
        <f>text(E4708,"ddd")</f>
        <v/>
      </c>
      <c r="R4708" s="7">
        <f>G4708-F4708</f>
        <v/>
      </c>
      <c r="S4708" s="7">
        <f>E4708-D4708</f>
        <v/>
      </c>
      <c r="T4708" s="7">
        <f>O4708*M4708</f>
        <v/>
      </c>
      <c r="U4708" s="7">
        <f>T4708*N4708</f>
        <v/>
      </c>
      <c r="V4708" s="7">
        <f>T4708-U4708-(P4708*M4708)</f>
        <v/>
      </c>
      <c r="W4708" s="7">
        <f>VLOOKUP(L4708,'Products Sheet'!$A:$B,2,FALSE)</f>
        <v/>
      </c>
      <c r="X4708" s="7" t="n"/>
      <c r="Y4708" s="7" t="n"/>
      <c r="Z4708" s="7" t="n"/>
      <c r="AA4708" s="7" t="n"/>
      <c r="AB4708" s="7" t="n"/>
      <c r="AC4708" s="7" t="n"/>
    </row>
    <row r="4709" ht="9.75" customHeight="1" s="12">
      <c r="A4709" s="11" t="inlineStr">
        <is>
          <t>SO - 0002880</t>
        </is>
      </c>
      <c r="B4709" s="11" t="inlineStr">
        <is>
          <t>Online</t>
        </is>
      </c>
      <c r="C4709" s="11" t="inlineStr">
        <is>
          <t>WARE-XYS1001</t>
        </is>
      </c>
      <c r="D4709" s="6" t="n">
        <v>43500</v>
      </c>
      <c r="E4709" s="6" t="n">
        <v>43579</v>
      </c>
      <c r="F4709" s="6" t="n">
        <v>43581</v>
      </c>
      <c r="G4709" s="6" t="n">
        <v>43586</v>
      </c>
      <c r="H4709" s="11" t="inlineStr">
        <is>
          <t>USD</t>
        </is>
      </c>
      <c r="I4709" s="11" t="n">
        <v>19</v>
      </c>
      <c r="J4709" s="11" t="n">
        <v>43</v>
      </c>
      <c r="K4709" s="11" t="n">
        <v>35</v>
      </c>
      <c r="L4709" s="11" t="n">
        <v>28</v>
      </c>
      <c r="M4709" s="11" t="n">
        <v>2</v>
      </c>
      <c r="N4709" s="11" t="n">
        <v>0.15</v>
      </c>
      <c r="O4709" s="7" t="n">
        <v>2231.1</v>
      </c>
      <c r="P4709" s="7" t="n">
        <v>1472.526</v>
      </c>
      <c r="Q4709" s="7">
        <f>text(E4709,"ddd")</f>
        <v/>
      </c>
      <c r="R4709" s="7">
        <f>G4709-F4709</f>
        <v/>
      </c>
      <c r="S4709" s="7">
        <f>E4709-D4709</f>
        <v/>
      </c>
      <c r="T4709" s="7">
        <f>O4709*M4709</f>
        <v/>
      </c>
      <c r="U4709" s="7">
        <f>T4709*N4709</f>
        <v/>
      </c>
      <c r="V4709" s="7">
        <f>T4709-U4709-(P4709*M4709)</f>
        <v/>
      </c>
      <c r="W4709" s="7">
        <f>VLOOKUP(L4709,'Products Sheet'!$A:$B,2,FALSE)</f>
        <v/>
      </c>
      <c r="X4709" s="7" t="n"/>
      <c r="Y4709" s="7" t="n"/>
      <c r="Z4709" s="7" t="n"/>
      <c r="AA4709" s="7" t="n"/>
      <c r="AB4709" s="7" t="n"/>
      <c r="AC4709" s="7" t="n"/>
    </row>
    <row r="4710" ht="9.75" customHeight="1" s="12">
      <c r="A4710" s="11" t="inlineStr">
        <is>
          <t>SO - 0002886</t>
        </is>
      </c>
      <c r="B4710" s="11" t="inlineStr">
        <is>
          <t>In-Store</t>
        </is>
      </c>
      <c r="C4710" s="11" t="inlineStr">
        <is>
          <t>WARE-UHY1004</t>
        </is>
      </c>
      <c r="D4710" s="6" t="n">
        <v>43500</v>
      </c>
      <c r="E4710" s="6" t="n">
        <v>43580</v>
      </c>
      <c r="F4710" s="6" t="n">
        <v>43602</v>
      </c>
      <c r="G4710" s="6" t="n">
        <v>43606</v>
      </c>
      <c r="H4710" s="11" t="inlineStr">
        <is>
          <t>USD</t>
        </is>
      </c>
      <c r="I4710" s="11" t="n">
        <v>4</v>
      </c>
      <c r="J4710" s="11" t="n">
        <v>34</v>
      </c>
      <c r="K4710" s="11" t="n">
        <v>215</v>
      </c>
      <c r="L4710" s="11" t="n">
        <v>28</v>
      </c>
      <c r="M4710" s="11" t="n">
        <v>2</v>
      </c>
      <c r="N4710" s="11" t="n">
        <v>0.075</v>
      </c>
      <c r="O4710" s="7" t="n">
        <v>2760.4</v>
      </c>
      <c r="P4710" s="7" t="n">
        <v>2153.112</v>
      </c>
      <c r="Q4710" s="7">
        <f>text(E4710,"ddd")</f>
        <v/>
      </c>
      <c r="R4710" s="7">
        <f>G4710-F4710</f>
        <v/>
      </c>
      <c r="S4710" s="7">
        <f>E4710-D4710</f>
        <v/>
      </c>
      <c r="T4710" s="7">
        <f>O4710*M4710</f>
        <v/>
      </c>
      <c r="U4710" s="7">
        <f>T4710*N4710</f>
        <v/>
      </c>
      <c r="V4710" s="7">
        <f>T4710-U4710-(P4710*M4710)</f>
        <v/>
      </c>
      <c r="W4710" s="7">
        <f>VLOOKUP(L4710,'Products Sheet'!$A:$B,2,FALSE)</f>
        <v/>
      </c>
      <c r="X4710" s="7" t="n"/>
      <c r="Y4710" s="7" t="n"/>
      <c r="Z4710" s="7" t="n"/>
      <c r="AA4710" s="7" t="n"/>
      <c r="AB4710" s="7" t="n"/>
      <c r="AC4710" s="7" t="n"/>
    </row>
    <row r="4711" ht="9.75" customHeight="1" s="12">
      <c r="A4711" s="11" t="inlineStr">
        <is>
          <t>SO - 0002921</t>
        </is>
      </c>
      <c r="B4711" s="11" t="inlineStr">
        <is>
          <t>In-Store</t>
        </is>
      </c>
      <c r="C4711" s="11" t="inlineStr">
        <is>
          <t>WARE-NBV1002</t>
        </is>
      </c>
      <c r="D4711" s="6" t="n">
        <v>43400</v>
      </c>
      <c r="E4711" s="6" t="n">
        <v>43582</v>
      </c>
      <c r="F4711" s="6" t="n">
        <v>43603</v>
      </c>
      <c r="G4711" s="6" t="n">
        <v>43607</v>
      </c>
      <c r="H4711" s="11" t="inlineStr">
        <is>
          <t>USD</t>
        </is>
      </c>
      <c r="I4711" s="11" t="n">
        <v>7</v>
      </c>
      <c r="J4711" s="11" t="n">
        <v>4</v>
      </c>
      <c r="K4711" s="11" t="n">
        <v>66</v>
      </c>
      <c r="L4711" s="11" t="n">
        <v>28</v>
      </c>
      <c r="M4711" s="11" t="n">
        <v>6</v>
      </c>
      <c r="N4711" s="11" t="n">
        <v>0.075</v>
      </c>
      <c r="O4711" s="7" t="n">
        <v>5875.900000000001</v>
      </c>
      <c r="P4711" s="7" t="n">
        <v>4289.407</v>
      </c>
      <c r="Q4711" s="7">
        <f>text(E4711,"ddd")</f>
        <v/>
      </c>
      <c r="R4711" s="7">
        <f>G4711-F4711</f>
        <v/>
      </c>
      <c r="S4711" s="7">
        <f>E4711-D4711</f>
        <v/>
      </c>
      <c r="T4711" s="7">
        <f>O4711*M4711</f>
        <v/>
      </c>
      <c r="U4711" s="7">
        <f>T4711*N4711</f>
        <v/>
      </c>
      <c r="V4711" s="7">
        <f>T4711-U4711-(P4711*M4711)</f>
        <v/>
      </c>
      <c r="W4711" s="7">
        <f>VLOOKUP(L4711,'Products Sheet'!$A:$B,2,FALSE)</f>
        <v/>
      </c>
      <c r="X4711" s="7" t="n"/>
      <c r="Y4711" s="7" t="n"/>
      <c r="Z4711" s="7" t="n"/>
      <c r="AA4711" s="7" t="n"/>
      <c r="AB4711" s="7" t="n"/>
      <c r="AC4711" s="7" t="n"/>
    </row>
    <row r="4712" ht="9.75" customHeight="1" s="12">
      <c r="A4712" s="11" t="inlineStr">
        <is>
          <t>SO - 0002943</t>
        </is>
      </c>
      <c r="B4712" s="11" t="inlineStr">
        <is>
          <t>In-Store</t>
        </is>
      </c>
      <c r="C4712" s="11" t="inlineStr">
        <is>
          <t>WARE-XYS1001</t>
        </is>
      </c>
      <c r="D4712" s="6" t="n">
        <v>43500</v>
      </c>
      <c r="E4712" s="6" t="n">
        <v>43585</v>
      </c>
      <c r="F4712" s="6" t="n">
        <v>43612</v>
      </c>
      <c r="G4712" s="6" t="n">
        <v>43619</v>
      </c>
      <c r="H4712" s="11" t="inlineStr">
        <is>
          <t>USD</t>
        </is>
      </c>
      <c r="I4712" s="11" t="n">
        <v>5</v>
      </c>
      <c r="J4712" s="11" t="n">
        <v>47</v>
      </c>
      <c r="K4712" s="11" t="n">
        <v>41</v>
      </c>
      <c r="L4712" s="11" t="n">
        <v>28</v>
      </c>
      <c r="M4712" s="11" t="n">
        <v>8</v>
      </c>
      <c r="N4712" s="11" t="n">
        <v>0.05</v>
      </c>
      <c r="O4712" s="7" t="n">
        <v>5661.5</v>
      </c>
      <c r="P4712" s="7" t="n">
        <v>2660.905</v>
      </c>
      <c r="Q4712" s="7">
        <f>text(E4712,"ddd")</f>
        <v/>
      </c>
      <c r="R4712" s="7">
        <f>G4712-F4712</f>
        <v/>
      </c>
      <c r="S4712" s="7">
        <f>E4712-D4712</f>
        <v/>
      </c>
      <c r="T4712" s="7">
        <f>O4712*M4712</f>
        <v/>
      </c>
      <c r="U4712" s="7">
        <f>T4712*N4712</f>
        <v/>
      </c>
      <c r="V4712" s="7">
        <f>T4712-U4712-(P4712*M4712)</f>
        <v/>
      </c>
      <c r="W4712" s="7">
        <f>VLOOKUP(L4712,'Products Sheet'!$A:$B,2,FALSE)</f>
        <v/>
      </c>
      <c r="X4712" s="7" t="n"/>
      <c r="Y4712" s="7" t="n"/>
      <c r="Z4712" s="7" t="n"/>
      <c r="AA4712" s="7" t="n"/>
      <c r="AB4712" s="7" t="n"/>
      <c r="AC4712" s="7" t="n"/>
    </row>
    <row r="4713" ht="9.75" customHeight="1" s="12">
      <c r="A4713" s="11" t="inlineStr">
        <is>
          <t>SO - 0002952</t>
        </is>
      </c>
      <c r="B4713" s="11" t="inlineStr">
        <is>
          <t>Online</t>
        </is>
      </c>
      <c r="C4713" s="11" t="inlineStr">
        <is>
          <t>WARE-XYS1001</t>
        </is>
      </c>
      <c r="D4713" s="6" t="n">
        <v>43500</v>
      </c>
      <c r="E4713" s="6" t="n">
        <v>43586</v>
      </c>
      <c r="F4713" s="6" t="n">
        <v>43598</v>
      </c>
      <c r="G4713" s="6" t="n">
        <v>43603</v>
      </c>
      <c r="H4713" s="11" t="inlineStr">
        <is>
          <t>USD</t>
        </is>
      </c>
      <c r="I4713" s="11" t="n">
        <v>19</v>
      </c>
      <c r="J4713" s="11" t="n">
        <v>37</v>
      </c>
      <c r="K4713" s="11" t="n">
        <v>48</v>
      </c>
      <c r="L4713" s="11" t="n">
        <v>28</v>
      </c>
      <c r="M4713" s="11" t="n">
        <v>5</v>
      </c>
      <c r="N4713" s="11" t="n">
        <v>0.15</v>
      </c>
      <c r="O4713" s="7" t="n">
        <v>1025.1</v>
      </c>
      <c r="P4713" s="7" t="n">
        <v>430.542</v>
      </c>
      <c r="Q4713" s="7">
        <f>text(E4713,"ddd")</f>
        <v/>
      </c>
      <c r="R4713" s="7">
        <f>G4713-F4713</f>
        <v/>
      </c>
      <c r="S4713" s="7">
        <f>E4713-D4713</f>
        <v/>
      </c>
      <c r="T4713" s="7">
        <f>O4713*M4713</f>
        <v/>
      </c>
      <c r="U4713" s="7">
        <f>T4713*N4713</f>
        <v/>
      </c>
      <c r="V4713" s="7">
        <f>T4713-U4713-(P4713*M4713)</f>
        <v/>
      </c>
      <c r="W4713" s="7">
        <f>VLOOKUP(L4713,'Products Sheet'!$A:$B,2,FALSE)</f>
        <v/>
      </c>
      <c r="X4713" s="7" t="n"/>
      <c r="Y4713" s="7" t="n"/>
      <c r="Z4713" s="7" t="n"/>
      <c r="AA4713" s="7" t="n"/>
      <c r="AB4713" s="7" t="n"/>
      <c r="AC4713" s="7" t="n"/>
    </row>
    <row r="4714" ht="9.75" customHeight="1" s="12">
      <c r="A4714" s="11" t="inlineStr">
        <is>
          <t>SO - 0002976</t>
        </is>
      </c>
      <c r="B4714" s="11" t="inlineStr">
        <is>
          <t>Distributor</t>
        </is>
      </c>
      <c r="C4714" s="11" t="inlineStr">
        <is>
          <t>WARE-NMK1003</t>
        </is>
      </c>
      <c r="D4714" s="6" t="n">
        <v>43500</v>
      </c>
      <c r="E4714" s="6" t="n">
        <v>43589</v>
      </c>
      <c r="F4714" s="6" t="n">
        <v>43609</v>
      </c>
      <c r="G4714" s="6" t="n">
        <v>43612</v>
      </c>
      <c r="H4714" s="11" t="inlineStr">
        <is>
          <t>USD</t>
        </is>
      </c>
      <c r="I4714" s="11" t="n">
        <v>24</v>
      </c>
      <c r="J4714" s="11" t="n">
        <v>20</v>
      </c>
      <c r="K4714" s="11" t="n">
        <v>89</v>
      </c>
      <c r="L4714" s="11" t="n">
        <v>28</v>
      </c>
      <c r="M4714" s="11" t="n">
        <v>5</v>
      </c>
      <c r="N4714" s="11" t="n">
        <v>0.05</v>
      </c>
      <c r="O4714" s="7" t="n">
        <v>891.1</v>
      </c>
      <c r="P4714" s="7" t="n">
        <v>730.702</v>
      </c>
      <c r="Q4714" s="7">
        <f>text(E4714,"ddd")</f>
        <v/>
      </c>
      <c r="R4714" s="7">
        <f>G4714-F4714</f>
        <v/>
      </c>
      <c r="S4714" s="7">
        <f>E4714-D4714</f>
        <v/>
      </c>
      <c r="T4714" s="7">
        <f>O4714*M4714</f>
        <v/>
      </c>
      <c r="U4714" s="7">
        <f>T4714*N4714</f>
        <v/>
      </c>
      <c r="V4714" s="7">
        <f>T4714-U4714-(P4714*M4714)</f>
        <v/>
      </c>
      <c r="W4714" s="7">
        <f>VLOOKUP(L4714,'Products Sheet'!$A:$B,2,FALSE)</f>
        <v/>
      </c>
      <c r="X4714" s="7" t="n"/>
      <c r="Y4714" s="7" t="n"/>
      <c r="Z4714" s="7" t="n"/>
      <c r="AA4714" s="7" t="n"/>
      <c r="AB4714" s="7" t="n"/>
      <c r="AC4714" s="7" t="n"/>
    </row>
    <row r="4715" ht="9.75" customHeight="1" s="12">
      <c r="A4715" s="11" t="inlineStr">
        <is>
          <t>SO - 0002982</t>
        </is>
      </c>
      <c r="B4715" s="11" t="inlineStr">
        <is>
          <t>In-Store</t>
        </is>
      </c>
      <c r="C4715" s="11" t="inlineStr">
        <is>
          <t>WARE-UHY1004</t>
        </is>
      </c>
      <c r="D4715" s="6" t="n">
        <v>43500</v>
      </c>
      <c r="E4715" s="6" t="n">
        <v>43589</v>
      </c>
      <c r="F4715" s="6" t="n">
        <v>43597</v>
      </c>
      <c r="G4715" s="6" t="n">
        <v>43607</v>
      </c>
      <c r="H4715" s="11" t="inlineStr">
        <is>
          <t>USD</t>
        </is>
      </c>
      <c r="I4715" s="11" t="n">
        <v>9</v>
      </c>
      <c r="J4715" s="11" t="n">
        <v>49</v>
      </c>
      <c r="K4715" s="11" t="n">
        <v>207</v>
      </c>
      <c r="L4715" s="11" t="n">
        <v>28</v>
      </c>
      <c r="M4715" s="11" t="n">
        <v>7</v>
      </c>
      <c r="N4715" s="11" t="n">
        <v>0.3</v>
      </c>
      <c r="O4715" s="7" t="n">
        <v>1085.4</v>
      </c>
      <c r="P4715" s="7" t="n">
        <v>575.2620000000001</v>
      </c>
      <c r="Q4715" s="7">
        <f>text(E4715,"ddd")</f>
        <v/>
      </c>
      <c r="R4715" s="7">
        <f>G4715-F4715</f>
        <v/>
      </c>
      <c r="S4715" s="7">
        <f>E4715-D4715</f>
        <v/>
      </c>
      <c r="T4715" s="7">
        <f>O4715*M4715</f>
        <v/>
      </c>
      <c r="U4715" s="7">
        <f>T4715*N4715</f>
        <v/>
      </c>
      <c r="V4715" s="7">
        <f>T4715-U4715-(P4715*M4715)</f>
        <v/>
      </c>
      <c r="W4715" s="7">
        <f>VLOOKUP(L4715,'Products Sheet'!$A:$B,2,FALSE)</f>
        <v/>
      </c>
      <c r="X4715" s="7" t="n"/>
      <c r="Y4715" s="7" t="n"/>
      <c r="Z4715" s="7" t="n"/>
      <c r="AA4715" s="7" t="n"/>
      <c r="AB4715" s="7" t="n"/>
      <c r="AC4715" s="7" t="n"/>
    </row>
    <row r="4716" ht="9.75" customHeight="1" s="12">
      <c r="A4716" s="11" t="inlineStr">
        <is>
          <t>SO - 0002999</t>
        </is>
      </c>
      <c r="B4716" s="11" t="inlineStr">
        <is>
          <t>Online</t>
        </is>
      </c>
      <c r="C4716" s="11" t="inlineStr">
        <is>
          <t>WARE-UHY1004</t>
        </is>
      </c>
      <c r="D4716" s="6" t="n">
        <v>43500</v>
      </c>
      <c r="E4716" s="6" t="n">
        <v>43590</v>
      </c>
      <c r="F4716" s="6" t="n">
        <v>43605</v>
      </c>
      <c r="G4716" s="6" t="n">
        <v>43612</v>
      </c>
      <c r="H4716" s="11" t="inlineStr">
        <is>
          <t>USD</t>
        </is>
      </c>
      <c r="I4716" s="11" t="n">
        <v>16</v>
      </c>
      <c r="J4716" s="11" t="n">
        <v>34</v>
      </c>
      <c r="K4716" s="11" t="n">
        <v>232</v>
      </c>
      <c r="L4716" s="11" t="n">
        <v>28</v>
      </c>
      <c r="M4716" s="11" t="n">
        <v>4</v>
      </c>
      <c r="N4716" s="11" t="n">
        <v>0.05</v>
      </c>
      <c r="O4716" s="7" t="n">
        <v>1333.3</v>
      </c>
      <c r="P4716" s="7" t="n">
        <v>599.985</v>
      </c>
      <c r="Q4716" s="7">
        <f>text(E4716,"ddd")</f>
        <v/>
      </c>
      <c r="R4716" s="7">
        <f>G4716-F4716</f>
        <v/>
      </c>
      <c r="S4716" s="7">
        <f>E4716-D4716</f>
        <v/>
      </c>
      <c r="T4716" s="7">
        <f>O4716*M4716</f>
        <v/>
      </c>
      <c r="U4716" s="7">
        <f>T4716*N4716</f>
        <v/>
      </c>
      <c r="V4716" s="7">
        <f>T4716-U4716-(P4716*M4716)</f>
        <v/>
      </c>
      <c r="W4716" s="7">
        <f>VLOOKUP(L4716,'Products Sheet'!$A:$B,2,FALSE)</f>
        <v/>
      </c>
      <c r="X4716" s="7" t="n"/>
      <c r="Y4716" s="7" t="n"/>
      <c r="Z4716" s="7" t="n"/>
      <c r="AA4716" s="7" t="n"/>
      <c r="AB4716" s="7" t="n"/>
      <c r="AC4716" s="7" t="n"/>
    </row>
    <row r="4717" ht="9.75" customHeight="1" s="12">
      <c r="A4717" s="11" t="inlineStr">
        <is>
          <t>SO - 0003008</t>
        </is>
      </c>
      <c r="B4717" s="11" t="inlineStr">
        <is>
          <t>Online</t>
        </is>
      </c>
      <c r="C4717" s="11" t="inlineStr">
        <is>
          <t>WARE-NMK1003</t>
        </is>
      </c>
      <c r="D4717" s="6" t="n">
        <v>43500</v>
      </c>
      <c r="E4717" s="6" t="n">
        <v>43592</v>
      </c>
      <c r="F4717" s="6" t="n">
        <v>43594</v>
      </c>
      <c r="G4717" s="6" t="n">
        <v>43596</v>
      </c>
      <c r="H4717" s="11" t="inlineStr">
        <is>
          <t>USD</t>
        </is>
      </c>
      <c r="I4717" s="11" t="n">
        <v>15</v>
      </c>
      <c r="J4717" s="11" t="n">
        <v>14</v>
      </c>
      <c r="K4717" s="11" t="n">
        <v>141</v>
      </c>
      <c r="L4717" s="11" t="n">
        <v>28</v>
      </c>
      <c r="M4717" s="11" t="n">
        <v>6</v>
      </c>
      <c r="N4717" s="11" t="n">
        <v>0.3</v>
      </c>
      <c r="O4717" s="7" t="n">
        <v>857.6</v>
      </c>
      <c r="P4717" s="7" t="n">
        <v>403.072</v>
      </c>
      <c r="Q4717" s="7">
        <f>text(E4717,"ddd")</f>
        <v/>
      </c>
      <c r="R4717" s="7">
        <f>G4717-F4717</f>
        <v/>
      </c>
      <c r="S4717" s="7">
        <f>E4717-D4717</f>
        <v/>
      </c>
      <c r="T4717" s="7">
        <f>O4717*M4717</f>
        <v/>
      </c>
      <c r="U4717" s="7">
        <f>T4717*N4717</f>
        <v/>
      </c>
      <c r="V4717" s="7">
        <f>T4717-U4717-(P4717*M4717)</f>
        <v/>
      </c>
      <c r="W4717" s="7">
        <f>VLOOKUP(L4717,'Products Sheet'!$A:$B,2,FALSE)</f>
        <v/>
      </c>
      <c r="X4717" s="7" t="n"/>
      <c r="Y4717" s="7" t="n"/>
      <c r="Z4717" s="7" t="n"/>
      <c r="AA4717" s="7" t="n"/>
      <c r="AB4717" s="7" t="n"/>
      <c r="AC4717" s="7" t="n"/>
    </row>
    <row r="4718" ht="9.75" customHeight="1" s="12">
      <c r="A4718" s="11" t="inlineStr">
        <is>
          <t>SO - 0003037</t>
        </is>
      </c>
      <c r="B4718" s="11" t="inlineStr">
        <is>
          <t>In-Store</t>
        </is>
      </c>
      <c r="C4718" s="11" t="inlineStr">
        <is>
          <t>WARE-PUJ1005</t>
        </is>
      </c>
      <c r="D4718" s="6" t="n">
        <v>43500</v>
      </c>
      <c r="E4718" s="6" t="n">
        <v>43595</v>
      </c>
      <c r="F4718" s="6" t="n">
        <v>43602</v>
      </c>
      <c r="G4718" s="6" t="n">
        <v>43607</v>
      </c>
      <c r="H4718" s="11" t="inlineStr">
        <is>
          <t>USD</t>
        </is>
      </c>
      <c r="I4718" s="11" t="n">
        <v>7</v>
      </c>
      <c r="J4718" s="11" t="n">
        <v>25</v>
      </c>
      <c r="K4718" s="11" t="n">
        <v>306</v>
      </c>
      <c r="L4718" s="11" t="n">
        <v>28</v>
      </c>
      <c r="M4718" s="11" t="n">
        <v>1</v>
      </c>
      <c r="N4718" s="11" t="n">
        <v>0.3</v>
      </c>
      <c r="O4718" s="7" t="n">
        <v>1018.4</v>
      </c>
      <c r="P4718" s="7" t="n">
        <v>407.36</v>
      </c>
      <c r="Q4718" s="7">
        <f>text(E4718,"ddd")</f>
        <v/>
      </c>
      <c r="R4718" s="7">
        <f>G4718-F4718</f>
        <v/>
      </c>
      <c r="S4718" s="7">
        <f>E4718-D4718</f>
        <v/>
      </c>
      <c r="T4718" s="7">
        <f>O4718*M4718</f>
        <v/>
      </c>
      <c r="U4718" s="7">
        <f>T4718*N4718</f>
        <v/>
      </c>
      <c r="V4718" s="7">
        <f>T4718-U4718-(P4718*M4718)</f>
        <v/>
      </c>
      <c r="W4718" s="7">
        <f>VLOOKUP(L4718,'Products Sheet'!$A:$B,2,FALSE)</f>
        <v/>
      </c>
      <c r="X4718" s="7" t="n"/>
      <c r="Y4718" s="7" t="n"/>
      <c r="Z4718" s="7" t="n"/>
      <c r="AA4718" s="7" t="n"/>
      <c r="AB4718" s="7" t="n"/>
      <c r="AC4718" s="7" t="n"/>
    </row>
    <row r="4719" ht="9.75" customHeight="1" s="12">
      <c r="A4719" s="11" t="inlineStr">
        <is>
          <t>SO - 0003040</t>
        </is>
      </c>
      <c r="B4719" s="11" t="inlineStr">
        <is>
          <t>Wholesale</t>
        </is>
      </c>
      <c r="C4719" s="11" t="inlineStr">
        <is>
          <t>WARE-XYS1001</t>
        </is>
      </c>
      <c r="D4719" s="6" t="n">
        <v>43500</v>
      </c>
      <c r="E4719" s="6" t="n">
        <v>43596</v>
      </c>
      <c r="F4719" s="6" t="n">
        <v>43621</v>
      </c>
      <c r="G4719" s="6" t="n">
        <v>43624</v>
      </c>
      <c r="H4719" s="11" t="inlineStr">
        <is>
          <t>USD</t>
        </is>
      </c>
      <c r="I4719" s="11" t="n">
        <v>26</v>
      </c>
      <c r="J4719" s="11" t="n">
        <v>48</v>
      </c>
      <c r="K4719" s="11" t="n">
        <v>46</v>
      </c>
      <c r="L4719" s="11" t="n">
        <v>28</v>
      </c>
      <c r="M4719" s="11" t="n">
        <v>1</v>
      </c>
      <c r="N4719" s="11" t="n">
        <v>0.2</v>
      </c>
      <c r="O4719" s="7" t="n">
        <v>2854.2</v>
      </c>
      <c r="P4719" s="7" t="n">
        <v>2426.07</v>
      </c>
      <c r="Q4719" s="7">
        <f>text(E4719,"ddd")</f>
        <v/>
      </c>
      <c r="R4719" s="7">
        <f>G4719-F4719</f>
        <v/>
      </c>
      <c r="S4719" s="7">
        <f>E4719-D4719</f>
        <v/>
      </c>
      <c r="T4719" s="7">
        <f>O4719*M4719</f>
        <v/>
      </c>
      <c r="U4719" s="7">
        <f>T4719*N4719</f>
        <v/>
      </c>
      <c r="V4719" s="7">
        <f>T4719-U4719-(P4719*M4719)</f>
        <v/>
      </c>
      <c r="W4719" s="7">
        <f>VLOOKUP(L4719,'Products Sheet'!$A:$B,2,FALSE)</f>
        <v/>
      </c>
      <c r="X4719" s="7" t="n"/>
      <c r="Y4719" s="7" t="n"/>
      <c r="Z4719" s="7" t="n"/>
      <c r="AA4719" s="7" t="n"/>
      <c r="AB4719" s="7" t="n"/>
      <c r="AC4719" s="7" t="n"/>
    </row>
    <row r="4720" ht="9.75" customHeight="1" s="12">
      <c r="A4720" s="11" t="inlineStr">
        <is>
          <t>SO - 0003047</t>
        </is>
      </c>
      <c r="B4720" s="11" t="inlineStr">
        <is>
          <t>Distributor</t>
        </is>
      </c>
      <c r="C4720" s="11" t="inlineStr">
        <is>
          <t>WARE-PUJ1005</t>
        </is>
      </c>
      <c r="D4720" s="6" t="n">
        <v>43500</v>
      </c>
      <c r="E4720" s="6" t="n">
        <v>43596</v>
      </c>
      <c r="F4720" s="6" t="n">
        <v>43599</v>
      </c>
      <c r="G4720" s="6" t="n">
        <v>43600</v>
      </c>
      <c r="H4720" s="11" t="inlineStr">
        <is>
          <t>USD</t>
        </is>
      </c>
      <c r="I4720" s="11" t="n">
        <v>20</v>
      </c>
      <c r="J4720" s="11" t="n">
        <v>12</v>
      </c>
      <c r="K4720" s="11" t="n">
        <v>320</v>
      </c>
      <c r="L4720" s="11" t="n">
        <v>28</v>
      </c>
      <c r="M4720" s="11" t="n">
        <v>4</v>
      </c>
      <c r="N4720" s="11" t="n">
        <v>0.05</v>
      </c>
      <c r="O4720" s="7" t="n">
        <v>3336.6</v>
      </c>
      <c r="P4720" s="7" t="n">
        <v>2769.378</v>
      </c>
      <c r="Q4720" s="7">
        <f>text(E4720,"ddd")</f>
        <v/>
      </c>
      <c r="R4720" s="7">
        <f>G4720-F4720</f>
        <v/>
      </c>
      <c r="S4720" s="7">
        <f>E4720-D4720</f>
        <v/>
      </c>
      <c r="T4720" s="7">
        <f>O4720*M4720</f>
        <v/>
      </c>
      <c r="U4720" s="7">
        <f>T4720*N4720</f>
        <v/>
      </c>
      <c r="V4720" s="7">
        <f>T4720-U4720-(P4720*M4720)</f>
        <v/>
      </c>
      <c r="W4720" s="7">
        <f>VLOOKUP(L4720,'Products Sheet'!$A:$B,2,FALSE)</f>
        <v/>
      </c>
      <c r="X4720" s="7" t="n"/>
      <c r="Y4720" s="7" t="n"/>
      <c r="Z4720" s="7" t="n"/>
      <c r="AA4720" s="7" t="n"/>
      <c r="AB4720" s="7" t="n"/>
      <c r="AC4720" s="7" t="n"/>
    </row>
    <row r="4721" ht="9.75" customHeight="1" s="12">
      <c r="A4721" s="11" t="inlineStr">
        <is>
          <t>SO - 0003066</t>
        </is>
      </c>
      <c r="B4721" s="11" t="inlineStr">
        <is>
          <t>Distributor</t>
        </is>
      </c>
      <c r="C4721" s="11" t="inlineStr">
        <is>
          <t>WARE-XYS1001</t>
        </is>
      </c>
      <c r="D4721" s="6" t="n">
        <v>43500</v>
      </c>
      <c r="E4721" s="6" t="n">
        <v>43598</v>
      </c>
      <c r="F4721" s="6" t="n">
        <v>43611</v>
      </c>
      <c r="G4721" s="6" t="n">
        <v>43621</v>
      </c>
      <c r="H4721" s="11" t="inlineStr">
        <is>
          <t>USD</t>
        </is>
      </c>
      <c r="I4721" s="11" t="n">
        <v>24</v>
      </c>
      <c r="J4721" s="11" t="n">
        <v>38</v>
      </c>
      <c r="K4721" s="11" t="n">
        <v>14</v>
      </c>
      <c r="L4721" s="11" t="n">
        <v>28</v>
      </c>
      <c r="M4721" s="11" t="n">
        <v>4</v>
      </c>
      <c r="N4721" s="11" t="n">
        <v>0.4</v>
      </c>
      <c r="O4721" s="7" t="n">
        <v>180.9</v>
      </c>
      <c r="P4721" s="7" t="n">
        <v>117.585</v>
      </c>
      <c r="Q4721" s="7">
        <f>text(E4721,"ddd")</f>
        <v/>
      </c>
      <c r="R4721" s="7">
        <f>G4721-F4721</f>
        <v/>
      </c>
      <c r="S4721" s="7">
        <f>E4721-D4721</f>
        <v/>
      </c>
      <c r="T4721" s="7">
        <f>O4721*M4721</f>
        <v/>
      </c>
      <c r="U4721" s="7">
        <f>T4721*N4721</f>
        <v/>
      </c>
      <c r="V4721" s="7">
        <f>T4721-U4721-(P4721*M4721)</f>
        <v/>
      </c>
      <c r="W4721" s="7">
        <f>VLOOKUP(L4721,'Products Sheet'!$A:$B,2,FALSE)</f>
        <v/>
      </c>
      <c r="X4721" s="7" t="n"/>
      <c r="Y4721" s="7" t="n"/>
      <c r="Z4721" s="7" t="n"/>
      <c r="AA4721" s="7" t="n"/>
      <c r="AB4721" s="7" t="n"/>
      <c r="AC4721" s="7" t="n"/>
    </row>
    <row r="4722" ht="9.75" customHeight="1" s="12">
      <c r="A4722" s="11" t="inlineStr">
        <is>
          <t>SO - 0003077</t>
        </is>
      </c>
      <c r="B4722" s="11" t="inlineStr">
        <is>
          <t>In-Store</t>
        </is>
      </c>
      <c r="C4722" s="11" t="inlineStr">
        <is>
          <t>WARE-NMK1003</t>
        </is>
      </c>
      <c r="D4722" s="6" t="n">
        <v>43500</v>
      </c>
      <c r="E4722" s="6" t="n">
        <v>43599</v>
      </c>
      <c r="F4722" s="6" t="n">
        <v>43616</v>
      </c>
      <c r="G4722" s="6" t="n">
        <v>43617</v>
      </c>
      <c r="H4722" s="11" t="inlineStr">
        <is>
          <t>USD</t>
        </is>
      </c>
      <c r="I4722" s="11" t="n">
        <v>3</v>
      </c>
      <c r="J4722" s="11" t="n">
        <v>30</v>
      </c>
      <c r="K4722" s="11" t="n">
        <v>188</v>
      </c>
      <c r="L4722" s="11" t="n">
        <v>28</v>
      </c>
      <c r="M4722" s="11" t="n">
        <v>7</v>
      </c>
      <c r="N4722" s="11" t="n">
        <v>0.075</v>
      </c>
      <c r="O4722" s="7" t="n">
        <v>824.1</v>
      </c>
      <c r="P4722" s="7" t="n">
        <v>395.568</v>
      </c>
      <c r="Q4722" s="7">
        <f>text(E4722,"ddd")</f>
        <v/>
      </c>
      <c r="R4722" s="7">
        <f>G4722-F4722</f>
        <v/>
      </c>
      <c r="S4722" s="7">
        <f>E4722-D4722</f>
        <v/>
      </c>
      <c r="T4722" s="7">
        <f>O4722*M4722</f>
        <v/>
      </c>
      <c r="U4722" s="7">
        <f>T4722*N4722</f>
        <v/>
      </c>
      <c r="V4722" s="7">
        <f>T4722-U4722-(P4722*M4722)</f>
        <v/>
      </c>
      <c r="W4722" s="7">
        <f>VLOOKUP(L4722,'Products Sheet'!$A:$B,2,FALSE)</f>
        <v/>
      </c>
      <c r="X4722" s="7" t="n"/>
      <c r="Y4722" s="7" t="n"/>
      <c r="Z4722" s="7" t="n"/>
      <c r="AA4722" s="7" t="n"/>
      <c r="AB4722" s="7" t="n"/>
      <c r="AC4722" s="7" t="n"/>
    </row>
    <row r="4723" ht="9.75" customHeight="1" s="12">
      <c r="A4723" s="11" t="inlineStr">
        <is>
          <t>SO - 0003118</t>
        </is>
      </c>
      <c r="B4723" s="11" t="inlineStr">
        <is>
          <t>Wholesale</t>
        </is>
      </c>
      <c r="C4723" s="11" t="inlineStr">
        <is>
          <t>WARE-NMK1003</t>
        </is>
      </c>
      <c r="D4723" s="6" t="n">
        <v>43500</v>
      </c>
      <c r="E4723" s="6" t="n">
        <v>43605</v>
      </c>
      <c r="F4723" s="6" t="n">
        <v>43631</v>
      </c>
      <c r="G4723" s="6" t="n">
        <v>43632</v>
      </c>
      <c r="H4723" s="11" t="inlineStr">
        <is>
          <t>USD</t>
        </is>
      </c>
      <c r="I4723" s="11" t="n">
        <v>26</v>
      </c>
      <c r="J4723" s="11" t="n">
        <v>36</v>
      </c>
      <c r="K4723" s="11" t="n">
        <v>142</v>
      </c>
      <c r="L4723" s="11" t="n">
        <v>28</v>
      </c>
      <c r="M4723" s="11" t="n">
        <v>3</v>
      </c>
      <c r="N4723" s="11" t="n">
        <v>0.1</v>
      </c>
      <c r="O4723" s="7" t="n">
        <v>3946.3</v>
      </c>
      <c r="P4723" s="7" t="n">
        <v>3354.355</v>
      </c>
      <c r="Q4723" s="7">
        <f>text(E4723,"ddd")</f>
        <v/>
      </c>
      <c r="R4723" s="7">
        <f>G4723-F4723</f>
        <v/>
      </c>
      <c r="S4723" s="7">
        <f>E4723-D4723</f>
        <v/>
      </c>
      <c r="T4723" s="7">
        <f>O4723*M4723</f>
        <v/>
      </c>
      <c r="U4723" s="7">
        <f>T4723*N4723</f>
        <v/>
      </c>
      <c r="V4723" s="7">
        <f>T4723-U4723-(P4723*M4723)</f>
        <v/>
      </c>
      <c r="W4723" s="7">
        <f>VLOOKUP(L4723,'Products Sheet'!$A:$B,2,FALSE)</f>
        <v/>
      </c>
      <c r="X4723" s="7" t="n"/>
      <c r="Y4723" s="7" t="n"/>
      <c r="Z4723" s="7" t="n"/>
      <c r="AA4723" s="7" t="n"/>
      <c r="AB4723" s="7" t="n"/>
      <c r="AC4723" s="7" t="n"/>
    </row>
    <row r="4724" ht="9.75" customHeight="1" s="12">
      <c r="A4724" s="11" t="inlineStr">
        <is>
          <t>SO - 0003184</t>
        </is>
      </c>
      <c r="B4724" s="11" t="inlineStr">
        <is>
          <t>Online</t>
        </is>
      </c>
      <c r="C4724" s="11" t="inlineStr">
        <is>
          <t>WARE-NMK1003</t>
        </is>
      </c>
      <c r="D4724" s="6" t="n">
        <v>43500</v>
      </c>
      <c r="E4724" s="6" t="n">
        <v>43612</v>
      </c>
      <c r="F4724" s="6" t="n">
        <v>43614</v>
      </c>
      <c r="G4724" s="6" t="n">
        <v>43615</v>
      </c>
      <c r="H4724" s="11" t="inlineStr">
        <is>
          <t>USD</t>
        </is>
      </c>
      <c r="I4724" s="11" t="n">
        <v>14</v>
      </c>
      <c r="J4724" s="11" t="n">
        <v>29</v>
      </c>
      <c r="K4724" s="11" t="n">
        <v>112</v>
      </c>
      <c r="L4724" s="11" t="n">
        <v>28</v>
      </c>
      <c r="M4724" s="11" t="n">
        <v>6</v>
      </c>
      <c r="N4724" s="11" t="n">
        <v>0.4</v>
      </c>
      <c r="O4724" s="7" t="n">
        <v>1943</v>
      </c>
      <c r="P4724" s="7" t="n">
        <v>1398.96</v>
      </c>
      <c r="Q4724" s="7">
        <f>text(E4724,"ddd")</f>
        <v/>
      </c>
      <c r="R4724" s="7">
        <f>G4724-F4724</f>
        <v/>
      </c>
      <c r="S4724" s="7">
        <f>E4724-D4724</f>
        <v/>
      </c>
      <c r="T4724" s="7">
        <f>O4724*M4724</f>
        <v/>
      </c>
      <c r="U4724" s="7">
        <f>T4724*N4724</f>
        <v/>
      </c>
      <c r="V4724" s="7">
        <f>T4724-U4724-(P4724*M4724)</f>
        <v/>
      </c>
      <c r="W4724" s="7">
        <f>VLOOKUP(L4724,'Products Sheet'!$A:$B,2,FALSE)</f>
        <v/>
      </c>
      <c r="X4724" s="7" t="n"/>
      <c r="Y4724" s="7" t="n"/>
      <c r="Z4724" s="7" t="n"/>
      <c r="AA4724" s="7" t="n"/>
      <c r="AB4724" s="7" t="n"/>
      <c r="AC4724" s="7" t="n"/>
    </row>
    <row r="4725" ht="9.75" customHeight="1" s="12">
      <c r="A4725" s="11" t="inlineStr">
        <is>
          <t>SO - 0003249</t>
        </is>
      </c>
      <c r="B4725" s="11" t="inlineStr">
        <is>
          <t>Online</t>
        </is>
      </c>
      <c r="C4725" s="11" t="inlineStr">
        <is>
          <t>WARE-UHY1004</t>
        </is>
      </c>
      <c r="D4725" s="6" t="n">
        <v>43500</v>
      </c>
      <c r="E4725" s="6" t="n">
        <v>43619</v>
      </c>
      <c r="F4725" s="6" t="n">
        <v>43631</v>
      </c>
      <c r="G4725" s="6" t="n">
        <v>43641</v>
      </c>
      <c r="H4725" s="11" t="inlineStr">
        <is>
          <t>USD</t>
        </is>
      </c>
      <c r="I4725" s="11" t="n">
        <v>19</v>
      </c>
      <c r="J4725" s="11" t="n">
        <v>42</v>
      </c>
      <c r="K4725" s="11" t="n">
        <v>257</v>
      </c>
      <c r="L4725" s="11" t="n">
        <v>28</v>
      </c>
      <c r="M4725" s="11" t="n">
        <v>2</v>
      </c>
      <c r="N4725" s="11" t="n">
        <v>0.075</v>
      </c>
      <c r="O4725" s="7" t="n">
        <v>2365.1</v>
      </c>
      <c r="P4725" s="7" t="n">
        <v>993.3419999999999</v>
      </c>
      <c r="Q4725" s="7">
        <f>text(E4725,"ddd")</f>
        <v/>
      </c>
      <c r="R4725" s="7">
        <f>G4725-F4725</f>
        <v/>
      </c>
      <c r="S4725" s="7">
        <f>E4725-D4725</f>
        <v/>
      </c>
      <c r="T4725" s="7">
        <f>O4725*M4725</f>
        <v/>
      </c>
      <c r="U4725" s="7">
        <f>T4725*N4725</f>
        <v/>
      </c>
      <c r="V4725" s="7">
        <f>T4725-U4725-(P4725*M4725)</f>
        <v/>
      </c>
      <c r="W4725" s="7">
        <f>VLOOKUP(L4725,'Products Sheet'!$A:$B,2,FALSE)</f>
        <v/>
      </c>
      <c r="X4725" s="7" t="n"/>
      <c r="Y4725" s="7" t="n"/>
      <c r="Z4725" s="7" t="n"/>
      <c r="AA4725" s="7" t="n"/>
      <c r="AB4725" s="7" t="n"/>
      <c r="AC4725" s="7" t="n"/>
    </row>
    <row r="4726" ht="9.75" customHeight="1" s="12">
      <c r="A4726" s="11" t="inlineStr">
        <is>
          <t>SO - 0003251</t>
        </is>
      </c>
      <c r="B4726" s="11" t="inlineStr">
        <is>
          <t>Wholesale</t>
        </is>
      </c>
      <c r="C4726" s="11" t="inlineStr">
        <is>
          <t>WARE-NMK1003</t>
        </is>
      </c>
      <c r="D4726" s="6" t="n">
        <v>43500</v>
      </c>
      <c r="E4726" s="6" t="n">
        <v>43619</v>
      </c>
      <c r="F4726" s="6" t="n">
        <v>43631</v>
      </c>
      <c r="G4726" s="6" t="n">
        <v>43641</v>
      </c>
      <c r="H4726" s="11" t="inlineStr">
        <is>
          <t>USD</t>
        </is>
      </c>
      <c r="I4726" s="11" t="n">
        <v>28</v>
      </c>
      <c r="J4726" s="11" t="n">
        <v>34</v>
      </c>
      <c r="K4726" s="11" t="n">
        <v>148</v>
      </c>
      <c r="L4726" s="11" t="n">
        <v>28</v>
      </c>
      <c r="M4726" s="11" t="n">
        <v>7</v>
      </c>
      <c r="N4726" s="11" t="n">
        <v>0.05</v>
      </c>
      <c r="O4726" s="7" t="n">
        <v>1072</v>
      </c>
      <c r="P4726" s="7" t="n">
        <v>450.24</v>
      </c>
      <c r="Q4726" s="7">
        <f>text(E4726,"ddd")</f>
        <v/>
      </c>
      <c r="R4726" s="7">
        <f>G4726-F4726</f>
        <v/>
      </c>
      <c r="S4726" s="7">
        <f>E4726-D4726</f>
        <v/>
      </c>
      <c r="T4726" s="7">
        <f>O4726*M4726</f>
        <v/>
      </c>
      <c r="U4726" s="7">
        <f>T4726*N4726</f>
        <v/>
      </c>
      <c r="V4726" s="7">
        <f>T4726-U4726-(P4726*M4726)</f>
        <v/>
      </c>
      <c r="W4726" s="7">
        <f>VLOOKUP(L4726,'Products Sheet'!$A:$B,2,FALSE)</f>
        <v/>
      </c>
      <c r="X4726" s="7" t="n"/>
      <c r="Y4726" s="7" t="n"/>
      <c r="Z4726" s="7" t="n"/>
      <c r="AA4726" s="7" t="n"/>
      <c r="AB4726" s="7" t="n"/>
      <c r="AC4726" s="7" t="n"/>
    </row>
    <row r="4727" ht="9.75" customHeight="1" s="12">
      <c r="A4727" s="11" t="inlineStr">
        <is>
          <t>SO - 0003261</t>
        </is>
      </c>
      <c r="B4727" s="11" t="inlineStr">
        <is>
          <t>Distributor</t>
        </is>
      </c>
      <c r="C4727" s="11" t="inlineStr">
        <is>
          <t>WARE-NMK1003</t>
        </is>
      </c>
      <c r="D4727" s="6" t="n">
        <v>43500</v>
      </c>
      <c r="E4727" s="6" t="n">
        <v>43619</v>
      </c>
      <c r="F4727" s="6" t="n">
        <v>43623</v>
      </c>
      <c r="G4727" s="6" t="n">
        <v>43629</v>
      </c>
      <c r="H4727" s="11" t="inlineStr">
        <is>
          <t>USD</t>
        </is>
      </c>
      <c r="I4727" s="11" t="n">
        <v>22</v>
      </c>
      <c r="J4727" s="11" t="n">
        <v>48</v>
      </c>
      <c r="K4727" s="11" t="n">
        <v>182</v>
      </c>
      <c r="L4727" s="11" t="n">
        <v>28</v>
      </c>
      <c r="M4727" s="11" t="n">
        <v>1</v>
      </c>
      <c r="N4727" s="11" t="n">
        <v>0.2</v>
      </c>
      <c r="O4727" s="7" t="n">
        <v>1031.8</v>
      </c>
      <c r="P4727" s="7" t="n">
        <v>639.716</v>
      </c>
      <c r="Q4727" s="7">
        <f>text(E4727,"ddd")</f>
        <v/>
      </c>
      <c r="R4727" s="7">
        <f>G4727-F4727</f>
        <v/>
      </c>
      <c r="S4727" s="7">
        <f>E4727-D4727</f>
        <v/>
      </c>
      <c r="T4727" s="7">
        <f>O4727*M4727</f>
        <v/>
      </c>
      <c r="U4727" s="7">
        <f>T4727*N4727</f>
        <v/>
      </c>
      <c r="V4727" s="7">
        <f>T4727-U4727-(P4727*M4727)</f>
        <v/>
      </c>
      <c r="W4727" s="7">
        <f>VLOOKUP(L4727,'Products Sheet'!$A:$B,2,FALSE)</f>
        <v/>
      </c>
      <c r="X4727" s="7" t="n"/>
      <c r="Y4727" s="7" t="n"/>
      <c r="Z4727" s="7" t="n"/>
      <c r="AA4727" s="7" t="n"/>
      <c r="AB4727" s="7" t="n"/>
      <c r="AC4727" s="7" t="n"/>
    </row>
    <row r="4728" ht="9.75" customHeight="1" s="12">
      <c r="A4728" s="11" t="inlineStr">
        <is>
          <t>SO - 0003266</t>
        </is>
      </c>
      <c r="B4728" s="11" t="inlineStr">
        <is>
          <t>In-Store</t>
        </is>
      </c>
      <c r="C4728" s="11" t="inlineStr">
        <is>
          <t>WARE-NMK1003</t>
        </is>
      </c>
      <c r="D4728" s="6" t="n">
        <v>43500</v>
      </c>
      <c r="E4728" s="6" t="n">
        <v>43620</v>
      </c>
      <c r="F4728" s="6" t="n">
        <v>43643</v>
      </c>
      <c r="G4728" s="6" t="n">
        <v>43651</v>
      </c>
      <c r="H4728" s="11" t="inlineStr">
        <is>
          <t>USD</t>
        </is>
      </c>
      <c r="I4728" s="11" t="n">
        <v>9</v>
      </c>
      <c r="J4728" s="11" t="n">
        <v>24</v>
      </c>
      <c r="K4728" s="11" t="n">
        <v>178</v>
      </c>
      <c r="L4728" s="11" t="n">
        <v>28</v>
      </c>
      <c r="M4728" s="11" t="n">
        <v>2</v>
      </c>
      <c r="N4728" s="11" t="n">
        <v>0.1</v>
      </c>
      <c r="O4728" s="7" t="n">
        <v>207.7</v>
      </c>
      <c r="P4728" s="7" t="n">
        <v>153.698</v>
      </c>
      <c r="Q4728" s="7">
        <f>text(E4728,"ddd")</f>
        <v/>
      </c>
      <c r="R4728" s="7">
        <f>G4728-F4728</f>
        <v/>
      </c>
      <c r="S4728" s="7">
        <f>E4728-D4728</f>
        <v/>
      </c>
      <c r="T4728" s="7">
        <f>O4728*M4728</f>
        <v/>
      </c>
      <c r="U4728" s="7">
        <f>T4728*N4728</f>
        <v/>
      </c>
      <c r="V4728" s="7">
        <f>T4728-U4728-(P4728*M4728)</f>
        <v/>
      </c>
      <c r="W4728" s="7">
        <f>VLOOKUP(L4728,'Products Sheet'!$A:$B,2,FALSE)</f>
        <v/>
      </c>
      <c r="X4728" s="7" t="n"/>
      <c r="Y4728" s="7" t="n"/>
      <c r="Z4728" s="7" t="n"/>
      <c r="AA4728" s="7" t="n"/>
      <c r="AB4728" s="7" t="n"/>
      <c r="AC4728" s="7" t="n"/>
    </row>
    <row r="4729" ht="9.75" customHeight="1" s="12">
      <c r="A4729" s="11" t="inlineStr">
        <is>
          <t>SO - 0003288</t>
        </is>
      </c>
      <c r="B4729" s="11" t="inlineStr">
        <is>
          <t>Online</t>
        </is>
      </c>
      <c r="C4729" s="11" t="inlineStr">
        <is>
          <t>WARE-MKL1006</t>
        </is>
      </c>
      <c r="D4729" s="6" t="n">
        <v>43500</v>
      </c>
      <c r="E4729" s="6" t="n">
        <v>43623</v>
      </c>
      <c r="F4729" s="6" t="n">
        <v>43639</v>
      </c>
      <c r="G4729" s="6" t="n">
        <v>43646</v>
      </c>
      <c r="H4729" s="11" t="inlineStr">
        <is>
          <t>USD</t>
        </is>
      </c>
      <c r="I4729" s="11" t="n">
        <v>15</v>
      </c>
      <c r="J4729" s="11" t="n">
        <v>49</v>
      </c>
      <c r="K4729" s="11" t="n">
        <v>353</v>
      </c>
      <c r="L4729" s="11" t="n">
        <v>28</v>
      </c>
      <c r="M4729" s="11" t="n">
        <v>7</v>
      </c>
      <c r="N4729" s="11" t="n">
        <v>0.2</v>
      </c>
      <c r="O4729" s="7" t="n">
        <v>1045.2</v>
      </c>
      <c r="P4729" s="7" t="n">
        <v>731.64</v>
      </c>
      <c r="Q4729" s="7">
        <f>text(E4729,"ddd")</f>
        <v/>
      </c>
      <c r="R4729" s="7">
        <f>G4729-F4729</f>
        <v/>
      </c>
      <c r="S4729" s="7">
        <f>E4729-D4729</f>
        <v/>
      </c>
      <c r="T4729" s="7">
        <f>O4729*M4729</f>
        <v/>
      </c>
      <c r="U4729" s="7">
        <f>T4729*N4729</f>
        <v/>
      </c>
      <c r="V4729" s="7">
        <f>T4729-U4729-(P4729*M4729)</f>
        <v/>
      </c>
      <c r="W4729" s="7">
        <f>VLOOKUP(L4729,'Products Sheet'!$A:$B,2,FALSE)</f>
        <v/>
      </c>
      <c r="X4729" s="7" t="n"/>
      <c r="Y4729" s="7" t="n"/>
      <c r="Z4729" s="7" t="n"/>
      <c r="AA4729" s="7" t="n"/>
      <c r="AB4729" s="7" t="n"/>
      <c r="AC4729" s="7" t="n"/>
    </row>
    <row r="4730" ht="9.75" customHeight="1" s="12">
      <c r="A4730" s="11" t="inlineStr">
        <is>
          <t>SO - 0003301</t>
        </is>
      </c>
      <c r="B4730" s="11" t="inlineStr">
        <is>
          <t>In-Store</t>
        </is>
      </c>
      <c r="C4730" s="11" t="inlineStr">
        <is>
          <t>WARE-UHY1004</t>
        </is>
      </c>
      <c r="D4730" s="6" t="n">
        <v>43500</v>
      </c>
      <c r="E4730" s="6" t="n">
        <v>43625</v>
      </c>
      <c r="F4730" s="6" t="n">
        <v>43648</v>
      </c>
      <c r="G4730" s="6" t="n">
        <v>43651</v>
      </c>
      <c r="H4730" s="11" t="inlineStr">
        <is>
          <t>USD</t>
        </is>
      </c>
      <c r="I4730" s="11" t="n">
        <v>1</v>
      </c>
      <c r="J4730" s="11" t="n">
        <v>11</v>
      </c>
      <c r="K4730" s="11" t="n">
        <v>248</v>
      </c>
      <c r="L4730" s="11" t="n">
        <v>28</v>
      </c>
      <c r="M4730" s="11" t="n">
        <v>1</v>
      </c>
      <c r="N4730" s="11" t="n">
        <v>0.15</v>
      </c>
      <c r="O4730" s="7" t="n">
        <v>1742</v>
      </c>
      <c r="P4730" s="7" t="n">
        <v>1027.78</v>
      </c>
      <c r="Q4730" s="7">
        <f>text(E4730,"ddd")</f>
        <v/>
      </c>
      <c r="R4730" s="7">
        <f>G4730-F4730</f>
        <v/>
      </c>
      <c r="S4730" s="7">
        <f>E4730-D4730</f>
        <v/>
      </c>
      <c r="T4730" s="7">
        <f>O4730*M4730</f>
        <v/>
      </c>
      <c r="U4730" s="7">
        <f>T4730*N4730</f>
        <v/>
      </c>
      <c r="V4730" s="7">
        <f>T4730-U4730-(P4730*M4730)</f>
        <v/>
      </c>
      <c r="W4730" s="7">
        <f>VLOOKUP(L4730,'Products Sheet'!$A:$B,2,FALSE)</f>
        <v/>
      </c>
      <c r="X4730" s="7" t="n"/>
      <c r="Y4730" s="7" t="n"/>
      <c r="Z4730" s="7" t="n"/>
      <c r="AA4730" s="7" t="n"/>
      <c r="AB4730" s="7" t="n"/>
      <c r="AC4730" s="7" t="n"/>
    </row>
    <row r="4731" ht="9.75" customHeight="1" s="12">
      <c r="A4731" s="11" t="inlineStr">
        <is>
          <t>SO - 0003352</t>
        </is>
      </c>
      <c r="B4731" s="11" t="inlineStr">
        <is>
          <t>Online</t>
        </is>
      </c>
      <c r="C4731" s="11" t="inlineStr">
        <is>
          <t>WARE-PUJ1005</t>
        </is>
      </c>
      <c r="D4731" s="6" t="n">
        <v>43500</v>
      </c>
      <c r="E4731" s="6" t="n">
        <v>43630</v>
      </c>
      <c r="F4731" s="6" t="n">
        <v>43636</v>
      </c>
      <c r="G4731" s="6" t="n">
        <v>43640</v>
      </c>
      <c r="H4731" s="11" t="inlineStr">
        <is>
          <t>USD</t>
        </is>
      </c>
      <c r="I4731" s="11" t="n">
        <v>16</v>
      </c>
      <c r="J4731" s="11" t="n">
        <v>40</v>
      </c>
      <c r="K4731" s="11" t="n">
        <v>297</v>
      </c>
      <c r="L4731" s="11" t="n">
        <v>28</v>
      </c>
      <c r="M4731" s="11" t="n">
        <v>8</v>
      </c>
      <c r="N4731" s="11" t="n">
        <v>0.2</v>
      </c>
      <c r="O4731" s="7" t="n">
        <v>1795.6</v>
      </c>
      <c r="P4731" s="7" t="n">
        <v>1256.92</v>
      </c>
      <c r="Q4731" s="7">
        <f>text(E4731,"ddd")</f>
        <v/>
      </c>
      <c r="R4731" s="7">
        <f>G4731-F4731</f>
        <v/>
      </c>
      <c r="S4731" s="7">
        <f>E4731-D4731</f>
        <v/>
      </c>
      <c r="T4731" s="7">
        <f>O4731*M4731</f>
        <v/>
      </c>
      <c r="U4731" s="7">
        <f>T4731*N4731</f>
        <v/>
      </c>
      <c r="V4731" s="7">
        <f>T4731-U4731-(P4731*M4731)</f>
        <v/>
      </c>
      <c r="W4731" s="7">
        <f>VLOOKUP(L4731,'Products Sheet'!$A:$B,2,FALSE)</f>
        <v/>
      </c>
      <c r="X4731" s="7" t="n"/>
      <c r="Y4731" s="7" t="n"/>
      <c r="Z4731" s="7" t="n"/>
      <c r="AA4731" s="7" t="n"/>
      <c r="AB4731" s="7" t="n"/>
      <c r="AC4731" s="7" t="n"/>
    </row>
    <row r="4732" ht="9.75" customHeight="1" s="12">
      <c r="A4732" s="11" t="inlineStr">
        <is>
          <t>SO - 0003353</t>
        </is>
      </c>
      <c r="B4732" s="11" t="inlineStr">
        <is>
          <t>Online</t>
        </is>
      </c>
      <c r="C4732" s="11" t="inlineStr">
        <is>
          <t>WARE-NMK1003</t>
        </is>
      </c>
      <c r="D4732" s="6" t="n">
        <v>43500</v>
      </c>
      <c r="E4732" s="6" t="n">
        <v>43631</v>
      </c>
      <c r="F4732" s="6" t="n">
        <v>43645</v>
      </c>
      <c r="G4732" s="6" t="n">
        <v>43647</v>
      </c>
      <c r="H4732" s="11" t="inlineStr">
        <is>
          <t>USD</t>
        </is>
      </c>
      <c r="I4732" s="11" t="n">
        <v>16</v>
      </c>
      <c r="J4732" s="11" t="n">
        <v>18</v>
      </c>
      <c r="K4732" s="11" t="n">
        <v>197</v>
      </c>
      <c r="L4732" s="11" t="n">
        <v>28</v>
      </c>
      <c r="M4732" s="11" t="n">
        <v>5</v>
      </c>
      <c r="N4732" s="11" t="n">
        <v>0.2</v>
      </c>
      <c r="O4732" s="7" t="n">
        <v>2217.7</v>
      </c>
      <c r="P4732" s="7" t="n">
        <v>1131.027</v>
      </c>
      <c r="Q4732" s="7">
        <f>text(E4732,"ddd")</f>
        <v/>
      </c>
      <c r="R4732" s="7">
        <f>G4732-F4732</f>
        <v/>
      </c>
      <c r="S4732" s="7">
        <f>E4732-D4732</f>
        <v/>
      </c>
      <c r="T4732" s="7">
        <f>O4732*M4732</f>
        <v/>
      </c>
      <c r="U4732" s="7">
        <f>T4732*N4732</f>
        <v/>
      </c>
      <c r="V4732" s="7">
        <f>T4732-U4732-(P4732*M4732)</f>
        <v/>
      </c>
      <c r="W4732" s="7">
        <f>VLOOKUP(L4732,'Products Sheet'!$A:$B,2,FALSE)</f>
        <v/>
      </c>
      <c r="X4732" s="7" t="n"/>
      <c r="Y4732" s="7" t="n"/>
      <c r="Z4732" s="7" t="n"/>
      <c r="AA4732" s="7" t="n"/>
      <c r="AB4732" s="7" t="n"/>
      <c r="AC4732" s="7" t="n"/>
    </row>
    <row r="4733" ht="9.75" customHeight="1" s="12">
      <c r="A4733" s="11" t="inlineStr">
        <is>
          <t>SO - 0003365</t>
        </is>
      </c>
      <c r="B4733" s="11" t="inlineStr">
        <is>
          <t>In-Store</t>
        </is>
      </c>
      <c r="C4733" s="11" t="inlineStr">
        <is>
          <t>WARE-NBV1002</t>
        </is>
      </c>
      <c r="D4733" s="6" t="n">
        <v>43500</v>
      </c>
      <c r="E4733" s="6" t="n">
        <v>43633</v>
      </c>
      <c r="F4733" s="6" t="n">
        <v>43641</v>
      </c>
      <c r="G4733" s="6" t="n">
        <v>43649</v>
      </c>
      <c r="H4733" s="11" t="inlineStr">
        <is>
          <t>USD</t>
        </is>
      </c>
      <c r="I4733" s="11" t="n">
        <v>6</v>
      </c>
      <c r="J4733" s="11" t="n">
        <v>24</v>
      </c>
      <c r="K4733" s="11" t="n">
        <v>67</v>
      </c>
      <c r="L4733" s="11" t="n">
        <v>28</v>
      </c>
      <c r="M4733" s="11" t="n">
        <v>2</v>
      </c>
      <c r="N4733" s="11" t="n">
        <v>0.075</v>
      </c>
      <c r="O4733" s="7" t="n">
        <v>1031.8</v>
      </c>
      <c r="P4733" s="7" t="n">
        <v>856.3939999999999</v>
      </c>
      <c r="Q4733" s="7">
        <f>text(E4733,"ddd")</f>
        <v/>
      </c>
      <c r="R4733" s="7">
        <f>G4733-F4733</f>
        <v/>
      </c>
      <c r="S4733" s="7">
        <f>E4733-D4733</f>
        <v/>
      </c>
      <c r="T4733" s="7">
        <f>O4733*M4733</f>
        <v/>
      </c>
      <c r="U4733" s="7">
        <f>T4733*N4733</f>
        <v/>
      </c>
      <c r="V4733" s="7">
        <f>T4733-U4733-(P4733*M4733)</f>
        <v/>
      </c>
      <c r="W4733" s="7">
        <f>VLOOKUP(L4733,'Products Sheet'!$A:$B,2,FALSE)</f>
        <v/>
      </c>
      <c r="X4733" s="7" t="n"/>
      <c r="Y4733" s="7" t="n"/>
      <c r="Z4733" s="7" t="n"/>
      <c r="AA4733" s="7" t="n"/>
      <c r="AB4733" s="7" t="n"/>
      <c r="AC4733" s="7" t="n"/>
    </row>
    <row r="4734" ht="9.75" customHeight="1" s="12">
      <c r="A4734" s="11" t="inlineStr">
        <is>
          <t>SO - 0003464</t>
        </is>
      </c>
      <c r="B4734" s="11" t="inlineStr">
        <is>
          <t>Distributor</t>
        </is>
      </c>
      <c r="C4734" s="11" t="inlineStr">
        <is>
          <t>WARE-UHY1004</t>
        </is>
      </c>
      <c r="D4734" s="6" t="n">
        <v>43500</v>
      </c>
      <c r="E4734" s="6" t="n">
        <v>43646</v>
      </c>
      <c r="F4734" s="6" t="n">
        <v>43653</v>
      </c>
      <c r="G4734" s="6" t="n">
        <v>43660</v>
      </c>
      <c r="H4734" s="11" t="inlineStr">
        <is>
          <t>USD</t>
        </is>
      </c>
      <c r="I4734" s="11" t="n">
        <v>25</v>
      </c>
      <c r="J4734" s="11" t="n">
        <v>47</v>
      </c>
      <c r="K4734" s="11" t="n">
        <v>223</v>
      </c>
      <c r="L4734" s="11" t="n">
        <v>28</v>
      </c>
      <c r="M4734" s="11" t="n">
        <v>6</v>
      </c>
      <c r="N4734" s="11" t="n">
        <v>0.05</v>
      </c>
      <c r="O4734" s="7" t="n">
        <v>201</v>
      </c>
      <c r="P4734" s="7" t="n">
        <v>98.48999999999999</v>
      </c>
      <c r="Q4734" s="7">
        <f>text(E4734,"ddd")</f>
        <v/>
      </c>
      <c r="R4734" s="7">
        <f>G4734-F4734</f>
        <v/>
      </c>
      <c r="S4734" s="7">
        <f>E4734-D4734</f>
        <v/>
      </c>
      <c r="T4734" s="7">
        <f>O4734*M4734</f>
        <v/>
      </c>
      <c r="U4734" s="7">
        <f>T4734*N4734</f>
        <v/>
      </c>
      <c r="V4734" s="7">
        <f>T4734-U4734-(P4734*M4734)</f>
        <v/>
      </c>
      <c r="W4734" s="7">
        <f>VLOOKUP(L4734,'Products Sheet'!$A:$B,2,FALSE)</f>
        <v/>
      </c>
      <c r="X4734" s="7" t="n"/>
      <c r="Y4734" s="7" t="n"/>
      <c r="Z4734" s="7" t="n"/>
      <c r="AA4734" s="7" t="n"/>
      <c r="AB4734" s="7" t="n"/>
      <c r="AC4734" s="7" t="n"/>
    </row>
    <row r="4735" ht="9.75" customHeight="1" s="12">
      <c r="A4735" s="11" t="inlineStr">
        <is>
          <t>SO - 0003485</t>
        </is>
      </c>
      <c r="B4735" s="11" t="inlineStr">
        <is>
          <t>Distributor</t>
        </is>
      </c>
      <c r="C4735" s="11" t="inlineStr">
        <is>
          <t>WARE-MKL1006</t>
        </is>
      </c>
      <c r="D4735" s="6" t="n">
        <v>43500</v>
      </c>
      <c r="E4735" s="6" t="n">
        <v>43648</v>
      </c>
      <c r="F4735" s="6" t="n">
        <v>43674</v>
      </c>
      <c r="G4735" s="6" t="n">
        <v>43681</v>
      </c>
      <c r="H4735" s="11" t="inlineStr">
        <is>
          <t>USD</t>
        </is>
      </c>
      <c r="I4735" s="11" t="n">
        <v>23</v>
      </c>
      <c r="J4735" s="11" t="n">
        <v>2</v>
      </c>
      <c r="K4735" s="11" t="n">
        <v>360</v>
      </c>
      <c r="L4735" s="11" t="n">
        <v>28</v>
      </c>
      <c r="M4735" s="11" t="n">
        <v>6</v>
      </c>
      <c r="N4735" s="11" t="n">
        <v>0.15</v>
      </c>
      <c r="O4735" s="7" t="n">
        <v>3061.9</v>
      </c>
      <c r="P4735" s="7" t="n">
        <v>1224.76</v>
      </c>
      <c r="Q4735" s="7">
        <f>text(E4735,"ddd")</f>
        <v/>
      </c>
      <c r="R4735" s="7">
        <f>G4735-F4735</f>
        <v/>
      </c>
      <c r="S4735" s="7">
        <f>E4735-D4735</f>
        <v/>
      </c>
      <c r="T4735" s="7">
        <f>O4735*M4735</f>
        <v/>
      </c>
      <c r="U4735" s="7">
        <f>T4735*N4735</f>
        <v/>
      </c>
      <c r="V4735" s="7">
        <f>T4735-U4735-(P4735*M4735)</f>
        <v/>
      </c>
      <c r="W4735" s="7">
        <f>VLOOKUP(L4735,'Products Sheet'!$A:$B,2,FALSE)</f>
        <v/>
      </c>
      <c r="X4735" s="7" t="n"/>
      <c r="Y4735" s="7" t="n"/>
      <c r="Z4735" s="7" t="n"/>
      <c r="AA4735" s="7" t="n"/>
      <c r="AB4735" s="7" t="n"/>
      <c r="AC4735" s="7" t="n"/>
    </row>
    <row r="4736" ht="9.75" customHeight="1" s="12">
      <c r="A4736" s="11" t="inlineStr">
        <is>
          <t>SO - 0003556</t>
        </is>
      </c>
      <c r="B4736" s="11" t="inlineStr">
        <is>
          <t>Wholesale</t>
        </is>
      </c>
      <c r="C4736" s="11" t="inlineStr">
        <is>
          <t>WARE-NMK1003</t>
        </is>
      </c>
      <c r="D4736" s="6" t="n">
        <v>43500</v>
      </c>
      <c r="E4736" s="6" t="n">
        <v>43658</v>
      </c>
      <c r="F4736" s="6" t="n">
        <v>43671</v>
      </c>
      <c r="G4736" s="6" t="n">
        <v>43672</v>
      </c>
      <c r="H4736" s="11" t="inlineStr">
        <is>
          <t>USD</t>
        </is>
      </c>
      <c r="I4736" s="11" t="n">
        <v>26</v>
      </c>
      <c r="J4736" s="11" t="n">
        <v>11</v>
      </c>
      <c r="K4736" s="11" t="n">
        <v>151</v>
      </c>
      <c r="L4736" s="11" t="n">
        <v>28</v>
      </c>
      <c r="M4736" s="11" t="n">
        <v>8</v>
      </c>
      <c r="N4736" s="11" t="n">
        <v>0.3</v>
      </c>
      <c r="O4736" s="7" t="n">
        <v>2425.4</v>
      </c>
      <c r="P4736" s="7" t="n">
        <v>1455.24</v>
      </c>
      <c r="Q4736" s="7">
        <f>text(E4736,"ddd")</f>
        <v/>
      </c>
      <c r="R4736" s="7">
        <f>G4736-F4736</f>
        <v/>
      </c>
      <c r="S4736" s="7">
        <f>E4736-D4736</f>
        <v/>
      </c>
      <c r="T4736" s="7">
        <f>O4736*M4736</f>
        <v/>
      </c>
      <c r="U4736" s="7">
        <f>T4736*N4736</f>
        <v/>
      </c>
      <c r="V4736" s="7">
        <f>T4736-U4736-(P4736*M4736)</f>
        <v/>
      </c>
      <c r="W4736" s="7">
        <f>VLOOKUP(L4736,'Products Sheet'!$A:$B,2,FALSE)</f>
        <v/>
      </c>
      <c r="X4736" s="7" t="n"/>
      <c r="Y4736" s="7" t="n"/>
      <c r="Z4736" s="7" t="n"/>
      <c r="AA4736" s="7" t="n"/>
      <c r="AB4736" s="7" t="n"/>
      <c r="AC4736" s="7" t="n"/>
    </row>
    <row r="4737" ht="9.75" customHeight="1" s="12">
      <c r="A4737" s="11" t="inlineStr">
        <is>
          <t>SO - 0003564</t>
        </is>
      </c>
      <c r="B4737" s="11" t="inlineStr">
        <is>
          <t>Online</t>
        </is>
      </c>
      <c r="C4737" s="11" t="inlineStr">
        <is>
          <t>WARE-NMK1003</t>
        </is>
      </c>
      <c r="D4737" s="6" t="n">
        <v>43500</v>
      </c>
      <c r="E4737" s="6" t="n">
        <v>43659</v>
      </c>
      <c r="F4737" s="6" t="n">
        <v>43676</v>
      </c>
      <c r="G4737" s="6" t="n">
        <v>43681</v>
      </c>
      <c r="H4737" s="11" t="inlineStr">
        <is>
          <t>USD</t>
        </is>
      </c>
      <c r="I4737" s="11" t="n">
        <v>20</v>
      </c>
      <c r="J4737" s="11" t="n">
        <v>48</v>
      </c>
      <c r="K4737" s="11" t="n">
        <v>127</v>
      </c>
      <c r="L4737" s="11" t="n">
        <v>28</v>
      </c>
      <c r="M4737" s="11" t="n">
        <v>7</v>
      </c>
      <c r="N4737" s="11" t="n">
        <v>0.05</v>
      </c>
      <c r="O4737" s="7" t="n">
        <v>1112.2</v>
      </c>
      <c r="P4737" s="7" t="n">
        <v>633.954</v>
      </c>
      <c r="Q4737" s="7">
        <f>text(E4737,"ddd")</f>
        <v/>
      </c>
      <c r="R4737" s="7">
        <f>G4737-F4737</f>
        <v/>
      </c>
      <c r="S4737" s="7">
        <f>E4737-D4737</f>
        <v/>
      </c>
      <c r="T4737" s="7">
        <f>O4737*M4737</f>
        <v/>
      </c>
      <c r="U4737" s="7">
        <f>T4737*N4737</f>
        <v/>
      </c>
      <c r="V4737" s="7">
        <f>T4737-U4737-(P4737*M4737)</f>
        <v/>
      </c>
      <c r="W4737" s="7">
        <f>VLOOKUP(L4737,'Products Sheet'!$A:$B,2,FALSE)</f>
        <v/>
      </c>
      <c r="X4737" s="7" t="n"/>
      <c r="Y4737" s="7" t="n"/>
      <c r="Z4737" s="7" t="n"/>
      <c r="AA4737" s="7" t="n"/>
      <c r="AB4737" s="7" t="n"/>
      <c r="AC4737" s="7" t="n"/>
    </row>
    <row r="4738" ht="9.75" customHeight="1" s="12">
      <c r="A4738" s="11" t="inlineStr">
        <is>
          <t>SO - 0003648</t>
        </is>
      </c>
      <c r="B4738" s="11" t="inlineStr">
        <is>
          <t>Online</t>
        </is>
      </c>
      <c r="C4738" s="11" t="inlineStr">
        <is>
          <t>WARE-UHY1004</t>
        </is>
      </c>
      <c r="D4738" s="6" t="n">
        <v>43600</v>
      </c>
      <c r="E4738" s="6" t="n">
        <v>43668</v>
      </c>
      <c r="F4738" s="6" t="n">
        <v>43691</v>
      </c>
      <c r="G4738" s="6" t="n">
        <v>43695</v>
      </c>
      <c r="H4738" s="11" t="inlineStr">
        <is>
          <t>USD</t>
        </is>
      </c>
      <c r="I4738" s="11" t="n">
        <v>13</v>
      </c>
      <c r="J4738" s="11" t="n">
        <v>8</v>
      </c>
      <c r="K4738" s="11" t="n">
        <v>206</v>
      </c>
      <c r="L4738" s="11" t="n">
        <v>28</v>
      </c>
      <c r="M4738" s="11" t="n">
        <v>2</v>
      </c>
      <c r="N4738" s="11" t="n">
        <v>0.15</v>
      </c>
      <c r="O4738" s="7" t="n">
        <v>1125.6</v>
      </c>
      <c r="P4738" s="7" t="n">
        <v>450.2400000000001</v>
      </c>
      <c r="Q4738" s="7">
        <f>text(E4738,"ddd")</f>
        <v/>
      </c>
      <c r="R4738" s="7">
        <f>G4738-F4738</f>
        <v/>
      </c>
      <c r="S4738" s="7">
        <f>E4738-D4738</f>
        <v/>
      </c>
      <c r="T4738" s="7">
        <f>O4738*M4738</f>
        <v/>
      </c>
      <c r="U4738" s="7">
        <f>T4738*N4738</f>
        <v/>
      </c>
      <c r="V4738" s="7">
        <f>T4738-U4738-(P4738*M4738)</f>
        <v/>
      </c>
      <c r="W4738" s="7">
        <f>VLOOKUP(L4738,'Products Sheet'!$A:$B,2,FALSE)</f>
        <v/>
      </c>
      <c r="X4738" s="7" t="n"/>
      <c r="Y4738" s="7" t="n"/>
      <c r="Z4738" s="7" t="n"/>
      <c r="AA4738" s="7" t="n"/>
      <c r="AB4738" s="7" t="n"/>
      <c r="AC4738" s="7" t="n"/>
    </row>
    <row r="4739" ht="9.75" customHeight="1" s="12">
      <c r="A4739" s="11" t="inlineStr">
        <is>
          <t>SO - 0003695</t>
        </is>
      </c>
      <c r="B4739" s="11" t="inlineStr">
        <is>
          <t>In-Store</t>
        </is>
      </c>
      <c r="C4739" s="11" t="inlineStr">
        <is>
          <t>WARE-NMK1003</t>
        </is>
      </c>
      <c r="D4739" s="6" t="n">
        <v>43600</v>
      </c>
      <c r="E4739" s="6" t="n">
        <v>43674</v>
      </c>
      <c r="F4739" s="6" t="n">
        <v>43689</v>
      </c>
      <c r="G4739" s="6" t="n">
        <v>43690</v>
      </c>
      <c r="H4739" s="11" t="inlineStr">
        <is>
          <t>USD</t>
        </is>
      </c>
      <c r="I4739" s="11" t="n">
        <v>7</v>
      </c>
      <c r="J4739" s="11" t="n">
        <v>36</v>
      </c>
      <c r="K4739" s="11" t="n">
        <v>165</v>
      </c>
      <c r="L4739" s="11" t="n">
        <v>28</v>
      </c>
      <c r="M4739" s="11" t="n">
        <v>4</v>
      </c>
      <c r="N4739" s="11" t="n">
        <v>0.2</v>
      </c>
      <c r="O4739" s="7" t="n">
        <v>1916.2</v>
      </c>
      <c r="P4739" s="7" t="n">
        <v>1398.826</v>
      </c>
      <c r="Q4739" s="7">
        <f>text(E4739,"ddd")</f>
        <v/>
      </c>
      <c r="R4739" s="7">
        <f>G4739-F4739</f>
        <v/>
      </c>
      <c r="S4739" s="7">
        <f>E4739-D4739</f>
        <v/>
      </c>
      <c r="T4739" s="7">
        <f>O4739*M4739</f>
        <v/>
      </c>
      <c r="U4739" s="7">
        <f>T4739*N4739</f>
        <v/>
      </c>
      <c r="V4739" s="7">
        <f>T4739-U4739-(P4739*M4739)</f>
        <v/>
      </c>
      <c r="W4739" s="7">
        <f>VLOOKUP(L4739,'Products Sheet'!$A:$B,2,FALSE)</f>
        <v/>
      </c>
      <c r="X4739" s="7" t="n"/>
      <c r="Y4739" s="7" t="n"/>
      <c r="Z4739" s="7" t="n"/>
      <c r="AA4739" s="7" t="n"/>
      <c r="AB4739" s="7" t="n"/>
      <c r="AC4739" s="7" t="n"/>
    </row>
    <row r="4740" ht="9.75" customHeight="1" s="12">
      <c r="A4740" s="11" t="inlineStr">
        <is>
          <t>SO - 0003842</t>
        </is>
      </c>
      <c r="B4740" s="11" t="inlineStr">
        <is>
          <t>Wholesale</t>
        </is>
      </c>
      <c r="C4740" s="11" t="inlineStr">
        <is>
          <t>WARE-NMK1003</t>
        </is>
      </c>
      <c r="D4740" s="6" t="n">
        <v>43600</v>
      </c>
      <c r="E4740" s="6" t="n">
        <v>43691</v>
      </c>
      <c r="F4740" s="6" t="n">
        <v>43704</v>
      </c>
      <c r="G4740" s="6" t="n">
        <v>43708</v>
      </c>
      <c r="H4740" s="11" t="inlineStr">
        <is>
          <t>USD</t>
        </is>
      </c>
      <c r="I4740" s="11" t="n">
        <v>26</v>
      </c>
      <c r="J4740" s="11" t="n">
        <v>7</v>
      </c>
      <c r="K4740" s="11" t="n">
        <v>194</v>
      </c>
      <c r="L4740" s="11" t="n">
        <v>28</v>
      </c>
      <c r="M4740" s="11" t="n">
        <v>5</v>
      </c>
      <c r="N4740" s="11" t="n">
        <v>0.05</v>
      </c>
      <c r="O4740" s="7" t="n">
        <v>2331.6</v>
      </c>
      <c r="P4740" s="7" t="n">
        <v>1911.912</v>
      </c>
      <c r="Q4740" s="7">
        <f>text(E4740,"ddd")</f>
        <v/>
      </c>
      <c r="R4740" s="7">
        <f>G4740-F4740</f>
        <v/>
      </c>
      <c r="S4740" s="7">
        <f>E4740-D4740</f>
        <v/>
      </c>
      <c r="T4740" s="7">
        <f>O4740*M4740</f>
        <v/>
      </c>
      <c r="U4740" s="7">
        <f>T4740*N4740</f>
        <v/>
      </c>
      <c r="V4740" s="7">
        <f>T4740-U4740-(P4740*M4740)</f>
        <v/>
      </c>
      <c r="W4740" s="7">
        <f>VLOOKUP(L4740,'Products Sheet'!$A:$B,2,FALSE)</f>
        <v/>
      </c>
      <c r="X4740" s="7" t="n"/>
      <c r="Y4740" s="7" t="n"/>
      <c r="Z4740" s="7" t="n"/>
      <c r="AA4740" s="7" t="n"/>
      <c r="AB4740" s="7" t="n"/>
      <c r="AC4740" s="7" t="n"/>
    </row>
    <row r="4741" ht="9.75" customHeight="1" s="12">
      <c r="A4741" s="11" t="inlineStr">
        <is>
          <t>SO - 0003949</t>
        </is>
      </c>
      <c r="B4741" s="11" t="inlineStr">
        <is>
          <t>In-Store</t>
        </is>
      </c>
      <c r="C4741" s="11" t="inlineStr">
        <is>
          <t>WARE-XYS1001</t>
        </is>
      </c>
      <c r="D4741" s="6" t="n">
        <v>43600</v>
      </c>
      <c r="E4741" s="6" t="n">
        <v>43705</v>
      </c>
      <c r="F4741" s="6" t="n">
        <v>43723</v>
      </c>
      <c r="G4741" s="6" t="n">
        <v>43726</v>
      </c>
      <c r="H4741" s="11" t="inlineStr">
        <is>
          <t>USD</t>
        </is>
      </c>
      <c r="I4741" s="11" t="n">
        <v>7</v>
      </c>
      <c r="J4741" s="11" t="n">
        <v>10</v>
      </c>
      <c r="K4741" s="11" t="n">
        <v>2</v>
      </c>
      <c r="L4741" s="11" t="n">
        <v>28</v>
      </c>
      <c r="M4741" s="11" t="n">
        <v>6</v>
      </c>
      <c r="N4741" s="11" t="n">
        <v>0.075</v>
      </c>
      <c r="O4741" s="7" t="n">
        <v>3088.7</v>
      </c>
      <c r="P4741" s="7" t="n">
        <v>2069.429</v>
      </c>
      <c r="Q4741" s="7">
        <f>text(E4741,"ddd")</f>
        <v/>
      </c>
      <c r="R4741" s="7">
        <f>G4741-F4741</f>
        <v/>
      </c>
      <c r="S4741" s="7">
        <f>E4741-D4741</f>
        <v/>
      </c>
      <c r="T4741" s="7">
        <f>O4741*M4741</f>
        <v/>
      </c>
      <c r="U4741" s="7">
        <f>T4741*N4741</f>
        <v/>
      </c>
      <c r="V4741" s="7">
        <f>T4741-U4741-(P4741*M4741)</f>
        <v/>
      </c>
      <c r="W4741" s="7">
        <f>VLOOKUP(L4741,'Products Sheet'!$A:$B,2,FALSE)</f>
        <v/>
      </c>
      <c r="X4741" s="7" t="n"/>
      <c r="Y4741" s="7" t="n"/>
      <c r="Z4741" s="7" t="n"/>
      <c r="AA4741" s="7" t="n"/>
      <c r="AB4741" s="7" t="n"/>
      <c r="AC4741" s="7" t="n"/>
    </row>
    <row r="4742" ht="9.75" customHeight="1" s="12">
      <c r="A4742" s="11" t="inlineStr">
        <is>
          <t>SO - 0003973</t>
        </is>
      </c>
      <c r="B4742" s="11" t="inlineStr">
        <is>
          <t>Online</t>
        </is>
      </c>
      <c r="C4742" s="11" t="inlineStr">
        <is>
          <t>WARE-XYS1001</t>
        </is>
      </c>
      <c r="D4742" s="6" t="n">
        <v>43600</v>
      </c>
      <c r="E4742" s="6" t="n">
        <v>43707</v>
      </c>
      <c r="F4742" s="6" t="n">
        <v>43727</v>
      </c>
      <c r="G4742" s="6" t="n">
        <v>43734</v>
      </c>
      <c r="H4742" s="11" t="inlineStr">
        <is>
          <t>USD</t>
        </is>
      </c>
      <c r="I4742" s="11" t="n">
        <v>20</v>
      </c>
      <c r="J4742" s="11" t="n">
        <v>4</v>
      </c>
      <c r="K4742" s="11" t="n">
        <v>2</v>
      </c>
      <c r="L4742" s="11" t="n">
        <v>28</v>
      </c>
      <c r="M4742" s="11" t="n">
        <v>3</v>
      </c>
      <c r="N4742" s="11" t="n">
        <v>0.075</v>
      </c>
      <c r="O4742" s="7" t="n">
        <v>6170.7</v>
      </c>
      <c r="P4742" s="7" t="n">
        <v>4998.267</v>
      </c>
      <c r="Q4742" s="7">
        <f>text(E4742,"ddd")</f>
        <v/>
      </c>
      <c r="R4742" s="7">
        <f>G4742-F4742</f>
        <v/>
      </c>
      <c r="S4742" s="7">
        <f>E4742-D4742</f>
        <v/>
      </c>
      <c r="T4742" s="7">
        <f>O4742*M4742</f>
        <v/>
      </c>
      <c r="U4742" s="7">
        <f>T4742*N4742</f>
        <v/>
      </c>
      <c r="V4742" s="7">
        <f>T4742-U4742-(P4742*M4742)</f>
        <v/>
      </c>
      <c r="W4742" s="7">
        <f>VLOOKUP(L4742,'Products Sheet'!$A:$B,2,FALSE)</f>
        <v/>
      </c>
      <c r="X4742" s="7" t="n"/>
      <c r="Y4742" s="7" t="n"/>
      <c r="Z4742" s="7" t="n"/>
      <c r="AA4742" s="7" t="n"/>
      <c r="AB4742" s="7" t="n"/>
      <c r="AC4742" s="7" t="n"/>
    </row>
    <row r="4743" ht="9.75" customHeight="1" s="12">
      <c r="A4743" s="11" t="inlineStr">
        <is>
          <t>SO - 0004056</t>
        </is>
      </c>
      <c r="B4743" s="11" t="inlineStr">
        <is>
          <t>In-Store</t>
        </is>
      </c>
      <c r="C4743" s="11" t="inlineStr">
        <is>
          <t>WARE-MKL1006</t>
        </is>
      </c>
      <c r="D4743" s="6" t="n">
        <v>43600</v>
      </c>
      <c r="E4743" s="6" t="n">
        <v>43718</v>
      </c>
      <c r="F4743" s="6" t="n">
        <v>43745</v>
      </c>
      <c r="G4743" s="6" t="n">
        <v>43747</v>
      </c>
      <c r="H4743" s="11" t="inlineStr">
        <is>
          <t>USD</t>
        </is>
      </c>
      <c r="I4743" s="11" t="n">
        <v>2</v>
      </c>
      <c r="J4743" s="11" t="n">
        <v>5</v>
      </c>
      <c r="K4743" s="11" t="n">
        <v>329</v>
      </c>
      <c r="L4743" s="11" t="n">
        <v>28</v>
      </c>
      <c r="M4743" s="11" t="n">
        <v>5</v>
      </c>
      <c r="N4743" s="11" t="n">
        <v>0.1</v>
      </c>
      <c r="O4743" s="7" t="n">
        <v>5835.7</v>
      </c>
      <c r="P4743" s="7" t="n">
        <v>3267.992</v>
      </c>
      <c r="Q4743" s="7">
        <f>text(E4743,"ddd")</f>
        <v/>
      </c>
      <c r="R4743" s="7">
        <f>G4743-F4743</f>
        <v/>
      </c>
      <c r="S4743" s="7">
        <f>E4743-D4743</f>
        <v/>
      </c>
      <c r="T4743" s="7">
        <f>O4743*M4743</f>
        <v/>
      </c>
      <c r="U4743" s="7">
        <f>T4743*N4743</f>
        <v/>
      </c>
      <c r="V4743" s="7">
        <f>T4743-U4743-(P4743*M4743)</f>
        <v/>
      </c>
      <c r="W4743" s="7">
        <f>VLOOKUP(L4743,'Products Sheet'!$A:$B,2,FALSE)</f>
        <v/>
      </c>
      <c r="X4743" s="7" t="n"/>
      <c r="Y4743" s="7" t="n"/>
      <c r="Z4743" s="7" t="n"/>
      <c r="AA4743" s="7" t="n"/>
      <c r="AB4743" s="7" t="n"/>
      <c r="AC4743" s="7" t="n"/>
    </row>
    <row r="4744" ht="9.75" customHeight="1" s="12">
      <c r="A4744" s="11" t="inlineStr">
        <is>
          <t>SO - 0004074</t>
        </is>
      </c>
      <c r="B4744" s="11" t="inlineStr">
        <is>
          <t>In-Store</t>
        </is>
      </c>
      <c r="C4744" s="11" t="inlineStr">
        <is>
          <t>WARE-NMK1003</t>
        </is>
      </c>
      <c r="D4744" s="6" t="n">
        <v>43600</v>
      </c>
      <c r="E4744" s="6" t="n">
        <v>43721</v>
      </c>
      <c r="F4744" s="6" t="n">
        <v>43739</v>
      </c>
      <c r="G4744" s="6" t="n">
        <v>43749</v>
      </c>
      <c r="H4744" s="11" t="inlineStr">
        <is>
          <t>USD</t>
        </is>
      </c>
      <c r="I4744" s="11" t="n">
        <v>5</v>
      </c>
      <c r="J4744" s="11" t="n">
        <v>9</v>
      </c>
      <c r="K4744" s="11" t="n">
        <v>93</v>
      </c>
      <c r="L4744" s="11" t="n">
        <v>28</v>
      </c>
      <c r="M4744" s="11" t="n">
        <v>6</v>
      </c>
      <c r="N4744" s="11" t="n">
        <v>0.2</v>
      </c>
      <c r="O4744" s="7" t="n">
        <v>857.6</v>
      </c>
      <c r="P4744" s="7" t="n">
        <v>505.984</v>
      </c>
      <c r="Q4744" s="7">
        <f>text(E4744,"ddd")</f>
        <v/>
      </c>
      <c r="R4744" s="7">
        <f>G4744-F4744</f>
        <v/>
      </c>
      <c r="S4744" s="7">
        <f>E4744-D4744</f>
        <v/>
      </c>
      <c r="T4744" s="7">
        <f>O4744*M4744</f>
        <v/>
      </c>
      <c r="U4744" s="7">
        <f>T4744*N4744</f>
        <v/>
      </c>
      <c r="V4744" s="7">
        <f>T4744-U4744-(P4744*M4744)</f>
        <v/>
      </c>
      <c r="W4744" s="7">
        <f>VLOOKUP(L4744,'Products Sheet'!$A:$B,2,FALSE)</f>
        <v/>
      </c>
      <c r="X4744" s="7" t="n"/>
      <c r="Y4744" s="7" t="n"/>
      <c r="Z4744" s="7" t="n"/>
      <c r="AA4744" s="7" t="n"/>
      <c r="AB4744" s="7" t="n"/>
      <c r="AC4744" s="7" t="n"/>
    </row>
    <row r="4745" ht="9.75" customHeight="1" s="12">
      <c r="A4745" s="11" t="inlineStr">
        <is>
          <t>SO - 0004160</t>
        </is>
      </c>
      <c r="B4745" s="11" t="inlineStr">
        <is>
          <t>In-Store</t>
        </is>
      </c>
      <c r="C4745" s="11" t="inlineStr">
        <is>
          <t>WARE-NBV1002</t>
        </is>
      </c>
      <c r="D4745" s="6" t="n">
        <v>43600</v>
      </c>
      <c r="E4745" s="6" t="n">
        <v>43731</v>
      </c>
      <c r="F4745" s="6" t="n">
        <v>43753</v>
      </c>
      <c r="G4745" s="6" t="n">
        <v>43759</v>
      </c>
      <c r="H4745" s="11" t="inlineStr">
        <is>
          <t>USD</t>
        </is>
      </c>
      <c r="I4745" s="11" t="n">
        <v>7</v>
      </c>
      <c r="J4745" s="11" t="n">
        <v>24</v>
      </c>
      <c r="K4745" s="11" t="n">
        <v>66</v>
      </c>
      <c r="L4745" s="11" t="n">
        <v>28</v>
      </c>
      <c r="M4745" s="11" t="n">
        <v>8</v>
      </c>
      <c r="N4745" s="11" t="n">
        <v>0.075</v>
      </c>
      <c r="O4745" s="7" t="n">
        <v>2385.2</v>
      </c>
      <c r="P4745" s="7" t="n">
        <v>1073.34</v>
      </c>
      <c r="Q4745" s="7">
        <f>text(E4745,"ddd")</f>
        <v/>
      </c>
      <c r="R4745" s="7">
        <f>G4745-F4745</f>
        <v/>
      </c>
      <c r="S4745" s="7">
        <f>E4745-D4745</f>
        <v/>
      </c>
      <c r="T4745" s="7">
        <f>O4745*M4745</f>
        <v/>
      </c>
      <c r="U4745" s="7">
        <f>T4745*N4745</f>
        <v/>
      </c>
      <c r="V4745" s="7">
        <f>T4745-U4745-(P4745*M4745)</f>
        <v/>
      </c>
      <c r="W4745" s="7">
        <f>VLOOKUP(L4745,'Products Sheet'!$A:$B,2,FALSE)</f>
        <v/>
      </c>
      <c r="X4745" s="7" t="n"/>
      <c r="Y4745" s="7" t="n"/>
      <c r="Z4745" s="7" t="n"/>
      <c r="AA4745" s="7" t="n"/>
      <c r="AB4745" s="7" t="n"/>
      <c r="AC4745" s="7" t="n"/>
    </row>
    <row r="4746" ht="9.75" customHeight="1" s="12">
      <c r="A4746" s="11" t="inlineStr">
        <is>
          <t>SO - 0004196</t>
        </is>
      </c>
      <c r="B4746" s="11" t="inlineStr">
        <is>
          <t>Online</t>
        </is>
      </c>
      <c r="C4746" s="11" t="inlineStr">
        <is>
          <t>WARE-NMK1003</t>
        </is>
      </c>
      <c r="D4746" s="6" t="n">
        <v>43600</v>
      </c>
      <c r="E4746" s="6" t="n">
        <v>43736</v>
      </c>
      <c r="F4746" s="6" t="n">
        <v>43741</v>
      </c>
      <c r="G4746" s="6" t="n">
        <v>43751</v>
      </c>
      <c r="H4746" s="11" t="inlineStr">
        <is>
          <t>USD</t>
        </is>
      </c>
      <c r="I4746" s="11" t="n">
        <v>17</v>
      </c>
      <c r="J4746" s="11" t="n">
        <v>45</v>
      </c>
      <c r="K4746" s="11" t="n">
        <v>181</v>
      </c>
      <c r="L4746" s="11" t="n">
        <v>28</v>
      </c>
      <c r="M4746" s="11" t="n">
        <v>3</v>
      </c>
      <c r="N4746" s="11" t="n">
        <v>0.05</v>
      </c>
      <c r="O4746" s="7" t="n">
        <v>1011.7</v>
      </c>
      <c r="P4746" s="7" t="n">
        <v>829.5939999999999</v>
      </c>
      <c r="Q4746" s="7">
        <f>text(E4746,"ddd")</f>
        <v/>
      </c>
      <c r="R4746" s="7">
        <f>G4746-F4746</f>
        <v/>
      </c>
      <c r="S4746" s="7">
        <f>E4746-D4746</f>
        <v/>
      </c>
      <c r="T4746" s="7">
        <f>O4746*M4746</f>
        <v/>
      </c>
      <c r="U4746" s="7">
        <f>T4746*N4746</f>
        <v/>
      </c>
      <c r="V4746" s="7">
        <f>T4746-U4746-(P4746*M4746)</f>
        <v/>
      </c>
      <c r="W4746" s="7">
        <f>VLOOKUP(L4746,'Products Sheet'!$A:$B,2,FALSE)</f>
        <v/>
      </c>
      <c r="X4746" s="7" t="n"/>
      <c r="Y4746" s="7" t="n"/>
      <c r="Z4746" s="7" t="n"/>
      <c r="AA4746" s="7" t="n"/>
      <c r="AB4746" s="7" t="n"/>
      <c r="AC4746" s="7" t="n"/>
    </row>
    <row r="4747" ht="9.75" customHeight="1" s="12">
      <c r="A4747" s="11" t="inlineStr">
        <is>
          <t>SO - 0004247</t>
        </is>
      </c>
      <c r="B4747" s="11" t="inlineStr">
        <is>
          <t>Online</t>
        </is>
      </c>
      <c r="C4747" s="11" t="inlineStr">
        <is>
          <t>WARE-XYS1001</t>
        </is>
      </c>
      <c r="D4747" s="6" t="n">
        <v>43700</v>
      </c>
      <c r="E4747" s="6" t="n">
        <v>43742</v>
      </c>
      <c r="F4747" s="6" t="n">
        <v>43760</v>
      </c>
      <c r="G4747" s="6" t="n">
        <v>43761</v>
      </c>
      <c r="H4747" s="11" t="inlineStr">
        <is>
          <t>USD</t>
        </is>
      </c>
      <c r="I4747" s="11" t="n">
        <v>16</v>
      </c>
      <c r="J4747" s="11" t="n">
        <v>14</v>
      </c>
      <c r="K4747" s="11" t="n">
        <v>1</v>
      </c>
      <c r="L4747" s="11" t="n">
        <v>28</v>
      </c>
      <c r="M4747" s="11" t="n">
        <v>7</v>
      </c>
      <c r="N4747" s="11" t="n">
        <v>0.075</v>
      </c>
      <c r="O4747" s="7" t="n">
        <v>3879.3</v>
      </c>
      <c r="P4747" s="7" t="n">
        <v>2056.029</v>
      </c>
      <c r="Q4747" s="7">
        <f>text(E4747,"ddd")</f>
        <v/>
      </c>
      <c r="R4747" s="7">
        <f>G4747-F4747</f>
        <v/>
      </c>
      <c r="S4747" s="7">
        <f>E4747-D4747</f>
        <v/>
      </c>
      <c r="T4747" s="7">
        <f>O4747*M4747</f>
        <v/>
      </c>
      <c r="U4747" s="7">
        <f>T4747*N4747</f>
        <v/>
      </c>
      <c r="V4747" s="7">
        <f>T4747-U4747-(P4747*M4747)</f>
        <v/>
      </c>
      <c r="W4747" s="7">
        <f>VLOOKUP(L4747,'Products Sheet'!$A:$B,2,FALSE)</f>
        <v/>
      </c>
      <c r="X4747" s="7" t="n"/>
      <c r="Y4747" s="7" t="n"/>
      <c r="Z4747" s="7" t="n"/>
      <c r="AA4747" s="7" t="n"/>
      <c r="AB4747" s="7" t="n"/>
      <c r="AC4747" s="7" t="n"/>
    </row>
    <row r="4748" ht="9.75" customHeight="1" s="12">
      <c r="A4748" s="11" t="inlineStr">
        <is>
          <t>SO - 0004294</t>
        </is>
      </c>
      <c r="B4748" s="11" t="inlineStr">
        <is>
          <t>In-Store</t>
        </is>
      </c>
      <c r="C4748" s="11" t="inlineStr">
        <is>
          <t>WARE-MKL1006</t>
        </is>
      </c>
      <c r="D4748" s="6" t="n">
        <v>43600</v>
      </c>
      <c r="E4748" s="6" t="n">
        <v>43748</v>
      </c>
      <c r="F4748" s="6" t="n">
        <v>43750</v>
      </c>
      <c r="G4748" s="6" t="n">
        <v>43756</v>
      </c>
      <c r="H4748" s="11" t="inlineStr">
        <is>
          <t>USD</t>
        </is>
      </c>
      <c r="I4748" s="11" t="n">
        <v>6</v>
      </c>
      <c r="J4748" s="11" t="n">
        <v>14</v>
      </c>
      <c r="K4748" s="11" t="n">
        <v>344</v>
      </c>
      <c r="L4748" s="11" t="n">
        <v>28</v>
      </c>
      <c r="M4748" s="11" t="n">
        <v>7</v>
      </c>
      <c r="N4748" s="11" t="n">
        <v>0.05</v>
      </c>
      <c r="O4748" s="7" t="n">
        <v>3872.6</v>
      </c>
      <c r="P4748" s="7" t="n">
        <v>2633.368</v>
      </c>
      <c r="Q4748" s="7">
        <f>text(E4748,"ddd")</f>
        <v/>
      </c>
      <c r="R4748" s="7">
        <f>G4748-F4748</f>
        <v/>
      </c>
      <c r="S4748" s="7">
        <f>E4748-D4748</f>
        <v/>
      </c>
      <c r="T4748" s="7">
        <f>O4748*M4748</f>
        <v/>
      </c>
      <c r="U4748" s="7">
        <f>T4748*N4748</f>
        <v/>
      </c>
      <c r="V4748" s="7">
        <f>T4748-U4748-(P4748*M4748)</f>
        <v/>
      </c>
      <c r="W4748" s="7">
        <f>VLOOKUP(L4748,'Products Sheet'!$A:$B,2,FALSE)</f>
        <v/>
      </c>
      <c r="X4748" s="7" t="n"/>
      <c r="Y4748" s="7" t="n"/>
      <c r="Z4748" s="7" t="n"/>
      <c r="AA4748" s="7" t="n"/>
      <c r="AB4748" s="7" t="n"/>
      <c r="AC4748" s="7" t="n"/>
    </row>
    <row r="4749" ht="9.75" customHeight="1" s="12">
      <c r="A4749" s="11" t="inlineStr">
        <is>
          <t>SO - 0004298</t>
        </is>
      </c>
      <c r="B4749" s="11" t="inlineStr">
        <is>
          <t>In-Store</t>
        </is>
      </c>
      <c r="C4749" s="11" t="inlineStr">
        <is>
          <t>WARE-XYS1001</t>
        </is>
      </c>
      <c r="D4749" s="6" t="n">
        <v>43600</v>
      </c>
      <c r="E4749" s="6" t="n">
        <v>43748</v>
      </c>
      <c r="F4749" s="6" t="n">
        <v>43762</v>
      </c>
      <c r="G4749" s="6" t="n">
        <v>43766</v>
      </c>
      <c r="H4749" s="11" t="inlineStr">
        <is>
          <t>USD</t>
        </is>
      </c>
      <c r="I4749" s="11" t="n">
        <v>8</v>
      </c>
      <c r="J4749" s="11" t="n">
        <v>19</v>
      </c>
      <c r="K4749" s="11" t="n">
        <v>11</v>
      </c>
      <c r="L4749" s="11" t="n">
        <v>28</v>
      </c>
      <c r="M4749" s="11" t="n">
        <v>1</v>
      </c>
      <c r="N4749" s="11" t="n">
        <v>0.15</v>
      </c>
      <c r="O4749" s="7" t="n">
        <v>6432</v>
      </c>
      <c r="P4749" s="7" t="n">
        <v>4373.76</v>
      </c>
      <c r="Q4749" s="7">
        <f>text(E4749,"ddd")</f>
        <v/>
      </c>
      <c r="R4749" s="7">
        <f>G4749-F4749</f>
        <v/>
      </c>
      <c r="S4749" s="7">
        <f>E4749-D4749</f>
        <v/>
      </c>
      <c r="T4749" s="7">
        <f>O4749*M4749</f>
        <v/>
      </c>
      <c r="U4749" s="7">
        <f>T4749*N4749</f>
        <v/>
      </c>
      <c r="V4749" s="7">
        <f>T4749-U4749-(P4749*M4749)</f>
        <v/>
      </c>
      <c r="W4749" s="7">
        <f>VLOOKUP(L4749,'Products Sheet'!$A:$B,2,FALSE)</f>
        <v/>
      </c>
      <c r="X4749" s="7" t="n"/>
      <c r="Y4749" s="7" t="n"/>
      <c r="Z4749" s="7" t="n"/>
      <c r="AA4749" s="7" t="n"/>
      <c r="AB4749" s="7" t="n"/>
      <c r="AC4749" s="7" t="n"/>
    </row>
    <row r="4750" ht="9.75" customHeight="1" s="12">
      <c r="A4750" s="11" t="inlineStr">
        <is>
          <t>SO - 0004300</t>
        </is>
      </c>
      <c r="B4750" s="11" t="inlineStr">
        <is>
          <t>In-Store</t>
        </is>
      </c>
      <c r="C4750" s="11" t="inlineStr">
        <is>
          <t>WARE-PUJ1005</t>
        </is>
      </c>
      <c r="D4750" s="6" t="n">
        <v>43700</v>
      </c>
      <c r="E4750" s="6" t="n">
        <v>43749</v>
      </c>
      <c r="F4750" s="6" t="n">
        <v>43770</v>
      </c>
      <c r="G4750" s="6" t="n">
        <v>43773</v>
      </c>
      <c r="H4750" s="11" t="inlineStr">
        <is>
          <t>USD</t>
        </is>
      </c>
      <c r="I4750" s="11" t="n">
        <v>5</v>
      </c>
      <c r="J4750" s="11" t="n">
        <v>3</v>
      </c>
      <c r="K4750" s="11" t="n">
        <v>304</v>
      </c>
      <c r="L4750" s="11" t="n">
        <v>28</v>
      </c>
      <c r="M4750" s="11" t="n">
        <v>7</v>
      </c>
      <c r="N4750" s="11" t="n">
        <v>0.075</v>
      </c>
      <c r="O4750" s="7" t="n">
        <v>2251.2</v>
      </c>
      <c r="P4750" s="7" t="n">
        <v>1868.496</v>
      </c>
      <c r="Q4750" s="7">
        <f>text(E4750,"ddd")</f>
        <v/>
      </c>
      <c r="R4750" s="7">
        <f>G4750-F4750</f>
        <v/>
      </c>
      <c r="S4750" s="7">
        <f>E4750-D4750</f>
        <v/>
      </c>
      <c r="T4750" s="7">
        <f>O4750*M4750</f>
        <v/>
      </c>
      <c r="U4750" s="7">
        <f>T4750*N4750</f>
        <v/>
      </c>
      <c r="V4750" s="7">
        <f>T4750-U4750-(P4750*M4750)</f>
        <v/>
      </c>
      <c r="W4750" s="7">
        <f>VLOOKUP(L4750,'Products Sheet'!$A:$B,2,FALSE)</f>
        <v/>
      </c>
      <c r="X4750" s="7" t="n"/>
      <c r="Y4750" s="7" t="n"/>
      <c r="Z4750" s="7" t="n"/>
      <c r="AA4750" s="7" t="n"/>
      <c r="AB4750" s="7" t="n"/>
      <c r="AC4750" s="7" t="n"/>
    </row>
    <row r="4751" ht="9.75" customHeight="1" s="12">
      <c r="A4751" s="11" t="inlineStr">
        <is>
          <t>SO - 0004374</t>
        </is>
      </c>
      <c r="B4751" s="11" t="inlineStr">
        <is>
          <t>Online</t>
        </is>
      </c>
      <c r="C4751" s="11" t="inlineStr">
        <is>
          <t>WARE-PUJ1005</t>
        </is>
      </c>
      <c r="D4751" s="6" t="n">
        <v>43600</v>
      </c>
      <c r="E4751" s="6" t="n">
        <v>43759</v>
      </c>
      <c r="F4751" s="6" t="n">
        <v>43771</v>
      </c>
      <c r="G4751" s="6" t="n">
        <v>43773</v>
      </c>
      <c r="H4751" s="11" t="inlineStr">
        <is>
          <t>USD</t>
        </is>
      </c>
      <c r="I4751" s="11" t="n">
        <v>20</v>
      </c>
      <c r="J4751" s="11" t="n">
        <v>25</v>
      </c>
      <c r="K4751" s="11" t="n">
        <v>325</v>
      </c>
      <c r="L4751" s="11" t="n">
        <v>28</v>
      </c>
      <c r="M4751" s="11" t="n">
        <v>2</v>
      </c>
      <c r="N4751" s="11" t="n">
        <v>0.05</v>
      </c>
      <c r="O4751" s="7" t="n">
        <v>1098.8</v>
      </c>
      <c r="P4751" s="7" t="n">
        <v>933.9799999999999</v>
      </c>
      <c r="Q4751" s="7">
        <f>text(E4751,"ddd")</f>
        <v/>
      </c>
      <c r="R4751" s="7">
        <f>G4751-F4751</f>
        <v/>
      </c>
      <c r="S4751" s="7">
        <f>E4751-D4751</f>
        <v/>
      </c>
      <c r="T4751" s="7">
        <f>O4751*M4751</f>
        <v/>
      </c>
      <c r="U4751" s="7">
        <f>T4751*N4751</f>
        <v/>
      </c>
      <c r="V4751" s="7">
        <f>T4751-U4751-(P4751*M4751)</f>
        <v/>
      </c>
      <c r="W4751" s="7">
        <f>VLOOKUP(L4751,'Products Sheet'!$A:$B,2,FALSE)</f>
        <v/>
      </c>
      <c r="X4751" s="7" t="n"/>
      <c r="Y4751" s="7" t="n"/>
      <c r="Z4751" s="7" t="n"/>
      <c r="AA4751" s="7" t="n"/>
      <c r="AB4751" s="7" t="n"/>
      <c r="AC4751" s="7" t="n"/>
    </row>
    <row r="4752" ht="9.75" customHeight="1" s="12">
      <c r="A4752" s="11" t="inlineStr">
        <is>
          <t>SO - 0004468</t>
        </is>
      </c>
      <c r="B4752" s="11" t="inlineStr">
        <is>
          <t>Wholesale</t>
        </is>
      </c>
      <c r="C4752" s="11" t="inlineStr">
        <is>
          <t>WARE-XYS1001</t>
        </is>
      </c>
      <c r="D4752" s="6" t="n">
        <v>43600</v>
      </c>
      <c r="E4752" s="6" t="n">
        <v>43771</v>
      </c>
      <c r="F4752" s="6" t="n">
        <v>43794</v>
      </c>
      <c r="G4752" s="6" t="n">
        <v>43803</v>
      </c>
      <c r="H4752" s="11" t="inlineStr">
        <is>
          <t>USD</t>
        </is>
      </c>
      <c r="I4752" s="11" t="n">
        <v>27</v>
      </c>
      <c r="J4752" s="11" t="n">
        <v>11</v>
      </c>
      <c r="K4752" s="11" t="n">
        <v>54</v>
      </c>
      <c r="L4752" s="11" t="n">
        <v>28</v>
      </c>
      <c r="M4752" s="11" t="n">
        <v>8</v>
      </c>
      <c r="N4752" s="11" t="n">
        <v>0.1</v>
      </c>
      <c r="O4752" s="7" t="n">
        <v>1045.2</v>
      </c>
      <c r="P4752" s="7" t="n">
        <v>512.148</v>
      </c>
      <c r="Q4752" s="7">
        <f>text(E4752,"ddd")</f>
        <v/>
      </c>
      <c r="R4752" s="7">
        <f>G4752-F4752</f>
        <v/>
      </c>
      <c r="S4752" s="7">
        <f>E4752-D4752</f>
        <v/>
      </c>
      <c r="T4752" s="7">
        <f>O4752*M4752</f>
        <v/>
      </c>
      <c r="U4752" s="7">
        <f>T4752*N4752</f>
        <v/>
      </c>
      <c r="V4752" s="7">
        <f>T4752-U4752-(P4752*M4752)</f>
        <v/>
      </c>
      <c r="W4752" s="7">
        <f>VLOOKUP(L4752,'Products Sheet'!$A:$B,2,FALSE)</f>
        <v/>
      </c>
      <c r="X4752" s="7" t="n"/>
      <c r="Y4752" s="7" t="n"/>
      <c r="Z4752" s="7" t="n"/>
      <c r="AA4752" s="7" t="n"/>
      <c r="AB4752" s="7" t="n"/>
      <c r="AC4752" s="7" t="n"/>
    </row>
    <row r="4753" ht="9.75" customHeight="1" s="12">
      <c r="A4753" s="11" t="inlineStr">
        <is>
          <t>SO - 0004516</t>
        </is>
      </c>
      <c r="B4753" s="11" t="inlineStr">
        <is>
          <t>In-Store</t>
        </is>
      </c>
      <c r="C4753" s="11" t="inlineStr">
        <is>
          <t>WARE-NBV1002</t>
        </is>
      </c>
      <c r="D4753" s="6" t="n">
        <v>43700</v>
      </c>
      <c r="E4753" s="6" t="n">
        <v>43777</v>
      </c>
      <c r="F4753" s="6" t="n">
        <v>43789</v>
      </c>
      <c r="G4753" s="6" t="n">
        <v>43790</v>
      </c>
      <c r="H4753" s="11" t="inlineStr">
        <is>
          <t>USD</t>
        </is>
      </c>
      <c r="I4753" s="11" t="n">
        <v>10</v>
      </c>
      <c r="J4753" s="11" t="n">
        <v>2</v>
      </c>
      <c r="K4753" s="11" t="n">
        <v>73</v>
      </c>
      <c r="L4753" s="11" t="n">
        <v>28</v>
      </c>
      <c r="M4753" s="11" t="n">
        <v>4</v>
      </c>
      <c r="N4753" s="11" t="n">
        <v>0.05</v>
      </c>
      <c r="O4753" s="7" t="n">
        <v>3926.2</v>
      </c>
      <c r="P4753" s="7" t="n">
        <v>3219.484</v>
      </c>
      <c r="Q4753" s="7">
        <f>text(E4753,"ddd")</f>
        <v/>
      </c>
      <c r="R4753" s="7">
        <f>G4753-F4753</f>
        <v/>
      </c>
      <c r="S4753" s="7">
        <f>E4753-D4753</f>
        <v/>
      </c>
      <c r="T4753" s="7">
        <f>O4753*M4753</f>
        <v/>
      </c>
      <c r="U4753" s="7">
        <f>T4753*N4753</f>
        <v/>
      </c>
      <c r="V4753" s="7">
        <f>T4753-U4753-(P4753*M4753)</f>
        <v/>
      </c>
      <c r="W4753" s="7">
        <f>VLOOKUP(L4753,'Products Sheet'!$A:$B,2,FALSE)</f>
        <v/>
      </c>
      <c r="X4753" s="7" t="n"/>
      <c r="Y4753" s="7" t="n"/>
      <c r="Z4753" s="7" t="n"/>
      <c r="AA4753" s="7" t="n"/>
      <c r="AB4753" s="7" t="n"/>
      <c r="AC4753" s="7" t="n"/>
    </row>
    <row r="4754" ht="9.75" customHeight="1" s="12">
      <c r="A4754" s="11" t="inlineStr">
        <is>
          <t>SO - 0004531</t>
        </is>
      </c>
      <c r="B4754" s="11" t="inlineStr">
        <is>
          <t>Online</t>
        </is>
      </c>
      <c r="C4754" s="11" t="inlineStr">
        <is>
          <t>WARE-NMK1003</t>
        </is>
      </c>
      <c r="D4754" s="6" t="n">
        <v>43700</v>
      </c>
      <c r="E4754" s="6" t="n">
        <v>43780</v>
      </c>
      <c r="F4754" s="6" t="n">
        <v>43784</v>
      </c>
      <c r="G4754" s="6" t="n">
        <v>43793</v>
      </c>
      <c r="H4754" s="11" t="inlineStr">
        <is>
          <t>USD</t>
        </is>
      </c>
      <c r="I4754" s="11" t="n">
        <v>20</v>
      </c>
      <c r="J4754" s="11" t="n">
        <v>25</v>
      </c>
      <c r="K4754" s="11" t="n">
        <v>104</v>
      </c>
      <c r="L4754" s="11" t="n">
        <v>28</v>
      </c>
      <c r="M4754" s="11" t="n">
        <v>4</v>
      </c>
      <c r="N4754" s="11" t="n">
        <v>0.1</v>
      </c>
      <c r="O4754" s="7" t="n">
        <v>3932.9</v>
      </c>
      <c r="P4754" s="7" t="n">
        <v>2084.437</v>
      </c>
      <c r="Q4754" s="7">
        <f>text(E4754,"ddd")</f>
        <v/>
      </c>
      <c r="R4754" s="7">
        <f>G4754-F4754</f>
        <v/>
      </c>
      <c r="S4754" s="7">
        <f>E4754-D4754</f>
        <v/>
      </c>
      <c r="T4754" s="7">
        <f>O4754*M4754</f>
        <v/>
      </c>
      <c r="U4754" s="7">
        <f>T4754*N4754</f>
        <v/>
      </c>
      <c r="V4754" s="7">
        <f>T4754-U4754-(P4754*M4754)</f>
        <v/>
      </c>
      <c r="W4754" s="7">
        <f>VLOOKUP(L4754,'Products Sheet'!$A:$B,2,FALSE)</f>
        <v/>
      </c>
      <c r="X4754" s="7" t="n"/>
      <c r="Y4754" s="7" t="n"/>
      <c r="Z4754" s="7" t="n"/>
      <c r="AA4754" s="7" t="n"/>
      <c r="AB4754" s="7" t="n"/>
      <c r="AC4754" s="7" t="n"/>
    </row>
    <row r="4755" ht="9.75" customHeight="1" s="12">
      <c r="A4755" s="11" t="inlineStr">
        <is>
          <t>SO - 0004622</t>
        </is>
      </c>
      <c r="B4755" s="11" t="inlineStr">
        <is>
          <t>In-Store</t>
        </is>
      </c>
      <c r="C4755" s="11" t="inlineStr">
        <is>
          <t>WARE-UHY1004</t>
        </is>
      </c>
      <c r="D4755" s="6" t="n">
        <v>43700</v>
      </c>
      <c r="E4755" s="6" t="n">
        <v>43789</v>
      </c>
      <c r="F4755" s="6" t="n">
        <v>43817</v>
      </c>
      <c r="G4755" s="6" t="n">
        <v>43821</v>
      </c>
      <c r="H4755" s="11" t="inlineStr">
        <is>
          <t>USD</t>
        </is>
      </c>
      <c r="I4755" s="11" t="n">
        <v>5</v>
      </c>
      <c r="J4755" s="11" t="n">
        <v>6</v>
      </c>
      <c r="K4755" s="11" t="n">
        <v>227</v>
      </c>
      <c r="L4755" s="11" t="n">
        <v>28</v>
      </c>
      <c r="M4755" s="11" t="n">
        <v>6</v>
      </c>
      <c r="N4755" s="11" t="n">
        <v>0.2</v>
      </c>
      <c r="O4755" s="7" t="n">
        <v>2318.2</v>
      </c>
      <c r="P4755" s="7" t="n">
        <v>1947.288</v>
      </c>
      <c r="Q4755" s="7">
        <f>text(E4755,"ddd")</f>
        <v/>
      </c>
      <c r="R4755" s="7">
        <f>G4755-F4755</f>
        <v/>
      </c>
      <c r="S4755" s="7">
        <f>E4755-D4755</f>
        <v/>
      </c>
      <c r="T4755" s="7">
        <f>O4755*M4755</f>
        <v/>
      </c>
      <c r="U4755" s="7">
        <f>T4755*N4755</f>
        <v/>
      </c>
      <c r="V4755" s="7">
        <f>T4755-U4755-(P4755*M4755)</f>
        <v/>
      </c>
      <c r="W4755" s="7">
        <f>VLOOKUP(L4755,'Products Sheet'!$A:$B,2,FALSE)</f>
        <v/>
      </c>
      <c r="X4755" s="7" t="n"/>
      <c r="Y4755" s="7" t="n"/>
      <c r="Z4755" s="7" t="n"/>
      <c r="AA4755" s="7" t="n"/>
      <c r="AB4755" s="7" t="n"/>
      <c r="AC4755" s="7" t="n"/>
    </row>
    <row r="4756" ht="9.75" customHeight="1" s="12">
      <c r="A4756" s="11" t="inlineStr">
        <is>
          <t>SO - 0004637</t>
        </is>
      </c>
      <c r="B4756" s="11" t="inlineStr">
        <is>
          <t xml:space="preserve">  In-Store</t>
        </is>
      </c>
      <c r="C4756" s="11" t="inlineStr">
        <is>
          <t>WARE-MKL1006</t>
        </is>
      </c>
      <c r="D4756" s="6" t="n">
        <v>43700</v>
      </c>
      <c r="E4756" s="6" t="n">
        <v>43792</v>
      </c>
      <c r="F4756" s="6" t="n">
        <v>43794</v>
      </c>
      <c r="G4756" s="6" t="n">
        <v>43796</v>
      </c>
      <c r="H4756" s="11" t="inlineStr">
        <is>
          <t>USD</t>
        </is>
      </c>
      <c r="I4756" s="11" t="n">
        <v>2</v>
      </c>
      <c r="J4756" s="11" t="n">
        <v>43</v>
      </c>
      <c r="K4756" s="11" t="n">
        <v>358</v>
      </c>
      <c r="L4756" s="11" t="n">
        <v>28</v>
      </c>
      <c r="M4756" s="11" t="n">
        <v>2</v>
      </c>
      <c r="N4756" s="11" t="n">
        <v>0.1</v>
      </c>
      <c r="O4756" s="7" t="n">
        <v>3792.2</v>
      </c>
      <c r="P4756" s="7" t="n">
        <v>2237.398</v>
      </c>
      <c r="Q4756" s="7">
        <f>text(E4756,"ddd")</f>
        <v/>
      </c>
      <c r="R4756" s="7">
        <f>G4756-F4756</f>
        <v/>
      </c>
      <c r="S4756" s="7">
        <f>E4756-D4756</f>
        <v/>
      </c>
      <c r="T4756" s="7">
        <f>O4756*M4756</f>
        <v/>
      </c>
      <c r="U4756" s="7">
        <f>T4756*N4756</f>
        <v/>
      </c>
      <c r="V4756" s="7">
        <f>T4756-U4756-(P4756*M4756)</f>
        <v/>
      </c>
      <c r="W4756" s="7">
        <f>VLOOKUP(L4756,'Products Sheet'!$A:$B,2,FALSE)</f>
        <v/>
      </c>
      <c r="X4756" s="7" t="n"/>
      <c r="Y4756" s="7" t="n"/>
      <c r="Z4756" s="7" t="n"/>
      <c r="AA4756" s="7" t="n"/>
      <c r="AB4756" s="7" t="n"/>
      <c r="AC4756" s="7" t="n"/>
    </row>
    <row r="4757" ht="9.75" customHeight="1" s="12">
      <c r="A4757" s="11" t="inlineStr">
        <is>
          <t>SO - 0004673</t>
        </is>
      </c>
      <c r="B4757" s="11" t="inlineStr">
        <is>
          <t>Online</t>
        </is>
      </c>
      <c r="C4757" s="11" t="inlineStr">
        <is>
          <t>WARE-PUJ1005</t>
        </is>
      </c>
      <c r="D4757" s="6" t="n">
        <v>43700</v>
      </c>
      <c r="E4757" s="6" t="n">
        <v>43795</v>
      </c>
      <c r="F4757" s="6" t="n">
        <v>43820</v>
      </c>
      <c r="G4757" s="6" t="n">
        <v>43824</v>
      </c>
      <c r="H4757" s="11" t="inlineStr">
        <is>
          <t>USD</t>
        </is>
      </c>
      <c r="I4757" s="11" t="n">
        <v>18</v>
      </c>
      <c r="J4757" s="11" t="n">
        <v>40</v>
      </c>
      <c r="K4757" s="11" t="n">
        <v>320</v>
      </c>
      <c r="L4757" s="11" t="n">
        <v>28</v>
      </c>
      <c r="M4757" s="11" t="n">
        <v>4</v>
      </c>
      <c r="N4757" s="11" t="n">
        <v>0.075</v>
      </c>
      <c r="O4757" s="7" t="n">
        <v>5232.7</v>
      </c>
      <c r="P4757" s="7" t="n">
        <v>3924.525</v>
      </c>
      <c r="Q4757" s="7">
        <f>text(E4757,"ddd")</f>
        <v/>
      </c>
      <c r="R4757" s="7">
        <f>G4757-F4757</f>
        <v/>
      </c>
      <c r="S4757" s="7">
        <f>E4757-D4757</f>
        <v/>
      </c>
      <c r="T4757" s="7">
        <f>O4757*M4757</f>
        <v/>
      </c>
      <c r="U4757" s="7">
        <f>T4757*N4757</f>
        <v/>
      </c>
      <c r="V4757" s="7">
        <f>T4757-U4757-(P4757*M4757)</f>
        <v/>
      </c>
      <c r="W4757" s="7">
        <f>VLOOKUP(L4757,'Products Sheet'!$A:$B,2,FALSE)</f>
        <v/>
      </c>
      <c r="X4757" s="7" t="n"/>
      <c r="Y4757" s="7" t="n"/>
      <c r="Z4757" s="7" t="n"/>
      <c r="AA4757" s="7" t="n"/>
      <c r="AB4757" s="7" t="n"/>
      <c r="AC4757" s="7" t="n"/>
    </row>
    <row r="4758" ht="9.75" customHeight="1" s="12">
      <c r="A4758" s="11" t="inlineStr">
        <is>
          <t>SO - 0004693</t>
        </is>
      </c>
      <c r="B4758" s="11" t="inlineStr">
        <is>
          <t>Online</t>
        </is>
      </c>
      <c r="C4758" s="11" t="inlineStr">
        <is>
          <t>WARE-XYS1001</t>
        </is>
      </c>
      <c r="D4758" s="6" t="n">
        <v>43700</v>
      </c>
      <c r="E4758" s="6" t="n">
        <v>43797</v>
      </c>
      <c r="F4758" s="6" t="n">
        <v>43808</v>
      </c>
      <c r="G4758" s="6" t="n">
        <v>43809</v>
      </c>
      <c r="H4758" s="11" t="inlineStr">
        <is>
          <t>USD</t>
        </is>
      </c>
      <c r="I4758" s="11" t="n">
        <v>17</v>
      </c>
      <c r="J4758" s="11" t="n">
        <v>6</v>
      </c>
      <c r="K4758" s="11" t="n">
        <v>56</v>
      </c>
      <c r="L4758" s="11" t="n">
        <v>28</v>
      </c>
      <c r="M4758" s="11" t="n">
        <v>2</v>
      </c>
      <c r="N4758" s="11" t="n">
        <v>0.075</v>
      </c>
      <c r="O4758" s="7" t="n">
        <v>3986.5</v>
      </c>
      <c r="P4758" s="7" t="n">
        <v>2910.145</v>
      </c>
      <c r="Q4758" s="7">
        <f>text(E4758,"ddd")</f>
        <v/>
      </c>
      <c r="R4758" s="7">
        <f>G4758-F4758</f>
        <v/>
      </c>
      <c r="S4758" s="7">
        <f>E4758-D4758</f>
        <v/>
      </c>
      <c r="T4758" s="7">
        <f>O4758*M4758</f>
        <v/>
      </c>
      <c r="U4758" s="7">
        <f>T4758*N4758</f>
        <v/>
      </c>
      <c r="V4758" s="7">
        <f>T4758-U4758-(P4758*M4758)</f>
        <v/>
      </c>
      <c r="W4758" s="7">
        <f>VLOOKUP(L4758,'Products Sheet'!$A:$B,2,FALSE)</f>
        <v/>
      </c>
      <c r="X4758" s="7" t="n"/>
      <c r="Y4758" s="7" t="n"/>
      <c r="Z4758" s="7" t="n"/>
      <c r="AA4758" s="7" t="n"/>
      <c r="AB4758" s="7" t="n"/>
      <c r="AC4758" s="7" t="n"/>
    </row>
    <row r="4759" ht="9.75" customHeight="1" s="12">
      <c r="A4759" s="11" t="inlineStr">
        <is>
          <t>SO - 0004760</t>
        </is>
      </c>
      <c r="B4759" s="11" t="inlineStr">
        <is>
          <t>Online</t>
        </is>
      </c>
      <c r="C4759" s="11" t="inlineStr">
        <is>
          <t>WARE-UHY1004</t>
        </is>
      </c>
      <c r="D4759" s="6" t="n">
        <v>43700</v>
      </c>
      <c r="E4759" s="6" t="n">
        <v>43805</v>
      </c>
      <c r="F4759" s="6" t="n">
        <v>43827</v>
      </c>
      <c r="G4759" s="6" t="n">
        <v>43837</v>
      </c>
      <c r="H4759" s="11" t="inlineStr">
        <is>
          <t>USD</t>
        </is>
      </c>
      <c r="I4759" s="11" t="n">
        <v>19</v>
      </c>
      <c r="J4759" s="11" t="n">
        <v>44</v>
      </c>
      <c r="K4759" s="11" t="n">
        <v>252</v>
      </c>
      <c r="L4759" s="11" t="n">
        <v>28</v>
      </c>
      <c r="M4759" s="11" t="n">
        <v>7</v>
      </c>
      <c r="N4759" s="11" t="n">
        <v>0.05</v>
      </c>
      <c r="O4759" s="7" t="n">
        <v>931.3000000000001</v>
      </c>
      <c r="P4759" s="7" t="n">
        <v>400.459</v>
      </c>
      <c r="Q4759" s="7">
        <f>text(E4759,"ddd")</f>
        <v/>
      </c>
      <c r="R4759" s="7">
        <f>G4759-F4759</f>
        <v/>
      </c>
      <c r="S4759" s="7">
        <f>E4759-D4759</f>
        <v/>
      </c>
      <c r="T4759" s="7">
        <f>O4759*M4759</f>
        <v/>
      </c>
      <c r="U4759" s="7">
        <f>T4759*N4759</f>
        <v/>
      </c>
      <c r="V4759" s="7">
        <f>T4759-U4759-(P4759*M4759)</f>
        <v/>
      </c>
      <c r="W4759" s="7">
        <f>VLOOKUP(L4759,'Products Sheet'!$A:$B,2,FALSE)</f>
        <v/>
      </c>
      <c r="X4759" s="7" t="n"/>
      <c r="Y4759" s="7" t="n"/>
      <c r="Z4759" s="7" t="n"/>
      <c r="AA4759" s="7" t="n"/>
      <c r="AB4759" s="7" t="n"/>
      <c r="AC4759" s="7" t="n"/>
    </row>
    <row r="4760" ht="9.75" customHeight="1" s="12">
      <c r="A4760" s="11" t="inlineStr">
        <is>
          <t>SO - 0004767</t>
        </is>
      </c>
      <c r="B4760" s="11" t="inlineStr">
        <is>
          <t>Distributor</t>
        </is>
      </c>
      <c r="C4760" s="11" t="inlineStr">
        <is>
          <t>WARE-PUJ1005</t>
        </is>
      </c>
      <c r="D4760" s="6" t="n">
        <v>43700</v>
      </c>
      <c r="E4760" s="6" t="n">
        <v>43806</v>
      </c>
      <c r="F4760" s="6" t="n">
        <v>43815</v>
      </c>
      <c r="G4760" s="6" t="n">
        <v>43819</v>
      </c>
      <c r="H4760" s="11" t="inlineStr">
        <is>
          <t>USD</t>
        </is>
      </c>
      <c r="I4760" s="11" t="n">
        <v>24</v>
      </c>
      <c r="J4760" s="11" t="n">
        <v>9</v>
      </c>
      <c r="K4760" s="11" t="n">
        <v>312</v>
      </c>
      <c r="L4760" s="11" t="n">
        <v>28</v>
      </c>
      <c r="M4760" s="11" t="n">
        <v>3</v>
      </c>
      <c r="N4760" s="11" t="n">
        <v>0.075</v>
      </c>
      <c r="O4760" s="7" t="n">
        <v>3865.9</v>
      </c>
      <c r="P4760" s="7" t="n">
        <v>3247.356</v>
      </c>
      <c r="Q4760" s="7">
        <f>text(E4760,"ddd")</f>
        <v/>
      </c>
      <c r="R4760" s="7">
        <f>G4760-F4760</f>
        <v/>
      </c>
      <c r="S4760" s="7">
        <f>E4760-D4760</f>
        <v/>
      </c>
      <c r="T4760" s="7">
        <f>O4760*M4760</f>
        <v/>
      </c>
      <c r="U4760" s="7">
        <f>T4760*N4760</f>
        <v/>
      </c>
      <c r="V4760" s="7">
        <f>T4760-U4760-(P4760*M4760)</f>
        <v/>
      </c>
      <c r="W4760" s="7">
        <f>VLOOKUP(L4760,'Products Sheet'!$A:$B,2,FALSE)</f>
        <v/>
      </c>
      <c r="X4760" s="7" t="n"/>
      <c r="Y4760" s="7" t="n"/>
      <c r="Z4760" s="7" t="n"/>
      <c r="AA4760" s="7" t="n"/>
      <c r="AB4760" s="7" t="n"/>
      <c r="AC4760" s="7" t="n"/>
    </row>
    <row r="4761" ht="9.75" customHeight="1" s="12">
      <c r="A4761" s="11" t="inlineStr">
        <is>
          <t>SO - 0004836</t>
        </is>
      </c>
      <c r="B4761" s="11" t="inlineStr">
        <is>
          <t>In-Store</t>
        </is>
      </c>
      <c r="C4761" s="11" t="inlineStr">
        <is>
          <t>WARE-UHY1004</t>
        </is>
      </c>
      <c r="D4761" s="6" t="n">
        <v>43700</v>
      </c>
      <c r="E4761" s="6" t="n">
        <v>43815</v>
      </c>
      <c r="F4761" s="6" t="n">
        <v>43825</v>
      </c>
      <c r="G4761" s="6" t="n">
        <v>43832</v>
      </c>
      <c r="H4761" s="11" t="inlineStr">
        <is>
          <t>USD</t>
        </is>
      </c>
      <c r="I4761" s="11" t="n">
        <v>9</v>
      </c>
      <c r="J4761" s="11" t="n">
        <v>18</v>
      </c>
      <c r="K4761" s="11" t="n">
        <v>251</v>
      </c>
      <c r="L4761" s="11" t="n">
        <v>28</v>
      </c>
      <c r="M4761" s="11" t="n">
        <v>3</v>
      </c>
      <c r="N4761" s="11" t="n">
        <v>0.075</v>
      </c>
      <c r="O4761" s="7" t="n">
        <v>1701.8</v>
      </c>
      <c r="P4761" s="7" t="n">
        <v>1055.116</v>
      </c>
      <c r="Q4761" s="7">
        <f>text(E4761,"ddd")</f>
        <v/>
      </c>
      <c r="R4761" s="7">
        <f>G4761-F4761</f>
        <v/>
      </c>
      <c r="S4761" s="7">
        <f>E4761-D4761</f>
        <v/>
      </c>
      <c r="T4761" s="7">
        <f>O4761*M4761</f>
        <v/>
      </c>
      <c r="U4761" s="7">
        <f>T4761*N4761</f>
        <v/>
      </c>
      <c r="V4761" s="7">
        <f>T4761-U4761-(P4761*M4761)</f>
        <v/>
      </c>
      <c r="W4761" s="7">
        <f>VLOOKUP(L4761,'Products Sheet'!$A:$B,2,FALSE)</f>
        <v/>
      </c>
      <c r="X4761" s="7" t="n"/>
      <c r="Y4761" s="7" t="n"/>
      <c r="Z4761" s="7" t="n"/>
      <c r="AA4761" s="7" t="n"/>
      <c r="AB4761" s="7" t="n"/>
      <c r="AC4761" s="7" t="n"/>
    </row>
    <row r="4762" ht="9.75" customHeight="1" s="12">
      <c r="A4762" s="11" t="inlineStr">
        <is>
          <t>SO - 0004860</t>
        </is>
      </c>
      <c r="B4762" s="11" t="inlineStr">
        <is>
          <t>In-Store</t>
        </is>
      </c>
      <c r="C4762" s="11" t="inlineStr">
        <is>
          <t>WARE-PUJ1005</t>
        </is>
      </c>
      <c r="D4762" s="6" t="n">
        <v>43700</v>
      </c>
      <c r="E4762" s="6" t="n">
        <v>43818</v>
      </c>
      <c r="F4762" s="6" t="n">
        <v>43840</v>
      </c>
      <c r="G4762" s="6" t="n">
        <v>43846</v>
      </c>
      <c r="H4762" s="11" t="inlineStr">
        <is>
          <t>USD</t>
        </is>
      </c>
      <c r="I4762" s="11" t="n">
        <v>6</v>
      </c>
      <c r="J4762" s="11" t="n">
        <v>11</v>
      </c>
      <c r="K4762" s="11" t="n">
        <v>286</v>
      </c>
      <c r="L4762" s="11" t="n">
        <v>28</v>
      </c>
      <c r="M4762" s="11" t="n">
        <v>4</v>
      </c>
      <c r="N4762" s="11" t="n">
        <v>0.05</v>
      </c>
      <c r="O4762" s="7" t="n">
        <v>5460.5</v>
      </c>
      <c r="P4762" s="7" t="n">
        <v>4313.795</v>
      </c>
      <c r="Q4762" s="7">
        <f>text(E4762,"ddd")</f>
        <v/>
      </c>
      <c r="R4762" s="7">
        <f>G4762-F4762</f>
        <v/>
      </c>
      <c r="S4762" s="7">
        <f>E4762-D4762</f>
        <v/>
      </c>
      <c r="T4762" s="7">
        <f>O4762*M4762</f>
        <v/>
      </c>
      <c r="U4762" s="7">
        <f>T4762*N4762</f>
        <v/>
      </c>
      <c r="V4762" s="7">
        <f>T4762-U4762-(P4762*M4762)</f>
        <v/>
      </c>
      <c r="W4762" s="7">
        <f>VLOOKUP(L4762,'Products Sheet'!$A:$B,2,FALSE)</f>
        <v/>
      </c>
      <c r="X4762" s="7" t="n"/>
      <c r="Y4762" s="7" t="n"/>
      <c r="Z4762" s="7" t="n"/>
      <c r="AA4762" s="7" t="n"/>
      <c r="AB4762" s="7" t="n"/>
      <c r="AC4762" s="7" t="n"/>
    </row>
    <row r="4763" ht="9.75" customHeight="1" s="12">
      <c r="A4763" s="11" t="inlineStr">
        <is>
          <t>SO - 0004902</t>
        </is>
      </c>
      <c r="B4763" s="11" t="inlineStr">
        <is>
          <t>Wholesale</t>
        </is>
      </c>
      <c r="C4763" s="11" t="inlineStr">
        <is>
          <t>WARE-PUJ1005</t>
        </is>
      </c>
      <c r="D4763" s="6" t="n">
        <v>43700</v>
      </c>
      <c r="E4763" s="6" t="n">
        <v>43823</v>
      </c>
      <c r="F4763" s="6" t="n">
        <v>43833</v>
      </c>
      <c r="G4763" s="6" t="n">
        <v>43840</v>
      </c>
      <c r="H4763" s="11" t="inlineStr">
        <is>
          <t>USD</t>
        </is>
      </c>
      <c r="I4763" s="11" t="n">
        <v>26</v>
      </c>
      <c r="J4763" s="11" t="n">
        <v>35</v>
      </c>
      <c r="K4763" s="11" t="n">
        <v>326</v>
      </c>
      <c r="L4763" s="11" t="n">
        <v>28</v>
      </c>
      <c r="M4763" s="11" t="n">
        <v>2</v>
      </c>
      <c r="N4763" s="11" t="n">
        <v>0.075</v>
      </c>
      <c r="O4763" s="7" t="n">
        <v>1983.2</v>
      </c>
      <c r="P4763" s="7" t="n">
        <v>1665.888</v>
      </c>
      <c r="Q4763" s="7">
        <f>text(E4763,"ddd")</f>
        <v/>
      </c>
      <c r="R4763" s="7">
        <f>G4763-F4763</f>
        <v/>
      </c>
      <c r="S4763" s="7">
        <f>E4763-D4763</f>
        <v/>
      </c>
      <c r="T4763" s="7">
        <f>O4763*M4763</f>
        <v/>
      </c>
      <c r="U4763" s="7">
        <f>T4763*N4763</f>
        <v/>
      </c>
      <c r="V4763" s="7">
        <f>T4763-U4763-(P4763*M4763)</f>
        <v/>
      </c>
      <c r="W4763" s="7">
        <f>VLOOKUP(L4763,'Products Sheet'!$A:$B,2,FALSE)</f>
        <v/>
      </c>
      <c r="X4763" s="7" t="n"/>
      <c r="Y4763" s="7" t="n"/>
      <c r="Z4763" s="7" t="n"/>
      <c r="AA4763" s="7" t="n"/>
      <c r="AB4763" s="7" t="n"/>
      <c r="AC4763" s="7" t="n"/>
    </row>
    <row r="4764" ht="9.75" customHeight="1" s="12">
      <c r="A4764" s="11" t="inlineStr">
        <is>
          <t>SO - 0004904</t>
        </is>
      </c>
      <c r="B4764" s="11" t="inlineStr">
        <is>
          <t>In-Store</t>
        </is>
      </c>
      <c r="C4764" s="11" t="inlineStr">
        <is>
          <t>WARE-NMK1003</t>
        </is>
      </c>
      <c r="D4764" s="6" t="n">
        <v>43700</v>
      </c>
      <c r="E4764" s="6" t="n">
        <v>43823</v>
      </c>
      <c r="F4764" s="6" t="n">
        <v>43826</v>
      </c>
      <c r="G4764" s="6" t="n">
        <v>43831</v>
      </c>
      <c r="H4764" s="11" t="inlineStr">
        <is>
          <t>USD</t>
        </is>
      </c>
      <c r="I4764" s="11" t="n">
        <v>10</v>
      </c>
      <c r="J4764" s="11" t="n">
        <v>12</v>
      </c>
      <c r="K4764" s="11" t="n">
        <v>166</v>
      </c>
      <c r="L4764" s="11" t="n">
        <v>28</v>
      </c>
      <c r="M4764" s="11" t="n">
        <v>4</v>
      </c>
      <c r="N4764" s="11" t="n">
        <v>0.15</v>
      </c>
      <c r="O4764" s="7" t="n">
        <v>1286.4</v>
      </c>
      <c r="P4764" s="7" t="n">
        <v>514.5600000000001</v>
      </c>
      <c r="Q4764" s="7">
        <f>text(E4764,"ddd")</f>
        <v/>
      </c>
      <c r="R4764" s="7">
        <f>G4764-F4764</f>
        <v/>
      </c>
      <c r="S4764" s="7">
        <f>E4764-D4764</f>
        <v/>
      </c>
      <c r="T4764" s="7">
        <f>O4764*M4764</f>
        <v/>
      </c>
      <c r="U4764" s="7">
        <f>T4764*N4764</f>
        <v/>
      </c>
      <c r="V4764" s="7">
        <f>T4764-U4764-(P4764*M4764)</f>
        <v/>
      </c>
      <c r="W4764" s="7">
        <f>VLOOKUP(L4764,'Products Sheet'!$A:$B,2,FALSE)</f>
        <v/>
      </c>
      <c r="X4764" s="7" t="n"/>
      <c r="Y4764" s="7" t="n"/>
      <c r="Z4764" s="7" t="n"/>
      <c r="AA4764" s="7" t="n"/>
      <c r="AB4764" s="7" t="n"/>
      <c r="AC4764" s="7" t="n"/>
    </row>
    <row r="4765" ht="9.75" customHeight="1" s="12">
      <c r="A4765" s="11" t="inlineStr">
        <is>
          <t>SO - 0004948</t>
        </is>
      </c>
      <c r="B4765" s="11" t="inlineStr">
        <is>
          <t>Online</t>
        </is>
      </c>
      <c r="C4765" s="11" t="inlineStr">
        <is>
          <t>WARE-XYS1001</t>
        </is>
      </c>
      <c r="D4765" s="6" t="n">
        <v>43700</v>
      </c>
      <c r="E4765" s="6" t="n">
        <v>43829</v>
      </c>
      <c r="F4765" s="6" t="n">
        <v>43836</v>
      </c>
      <c r="G4765" s="6" t="n">
        <v>43845</v>
      </c>
      <c r="H4765" s="11" t="inlineStr">
        <is>
          <t>USD</t>
        </is>
      </c>
      <c r="I4765" s="11" t="n">
        <v>18</v>
      </c>
      <c r="J4765" s="11" t="n">
        <v>13</v>
      </c>
      <c r="K4765" s="11" t="n">
        <v>46</v>
      </c>
      <c r="L4765" s="11" t="n">
        <v>28</v>
      </c>
      <c r="M4765" s="11" t="n">
        <v>3</v>
      </c>
      <c r="N4765" s="11" t="n">
        <v>0.3</v>
      </c>
      <c r="O4765" s="7" t="n">
        <v>3953</v>
      </c>
      <c r="P4765" s="7" t="n">
        <v>2648.51</v>
      </c>
      <c r="Q4765" s="7">
        <f>text(E4765,"ddd")</f>
        <v/>
      </c>
      <c r="R4765" s="7">
        <f>G4765-F4765</f>
        <v/>
      </c>
      <c r="S4765" s="7">
        <f>E4765-D4765</f>
        <v/>
      </c>
      <c r="T4765" s="7">
        <f>O4765*M4765</f>
        <v/>
      </c>
      <c r="U4765" s="7">
        <f>T4765*N4765</f>
        <v/>
      </c>
      <c r="V4765" s="7">
        <f>T4765-U4765-(P4765*M4765)</f>
        <v/>
      </c>
      <c r="W4765" s="7">
        <f>VLOOKUP(L4765,'Products Sheet'!$A:$B,2,FALSE)</f>
        <v/>
      </c>
      <c r="X4765" s="7" t="n"/>
      <c r="Y4765" s="7" t="n"/>
      <c r="Z4765" s="7" t="n"/>
      <c r="AA4765" s="7" t="n"/>
      <c r="AB4765" s="7" t="n"/>
      <c r="AC4765" s="7" t="n"/>
    </row>
    <row r="4766" ht="9.75" customHeight="1" s="12">
      <c r="A4766" s="11" t="inlineStr">
        <is>
          <t>SO - 0005012</t>
        </is>
      </c>
      <c r="B4766" s="11" t="inlineStr">
        <is>
          <t>In-Store</t>
        </is>
      </c>
      <c r="C4766" s="11" t="inlineStr">
        <is>
          <t>WARE-PUJ1005</t>
        </is>
      </c>
      <c r="D4766" s="6" t="n">
        <v>43700</v>
      </c>
      <c r="E4766" s="6" t="n">
        <v>43836</v>
      </c>
      <c r="F4766" s="6" t="n">
        <v>43856</v>
      </c>
      <c r="G4766" s="6" t="n">
        <v>43861</v>
      </c>
      <c r="H4766" s="11" t="inlineStr">
        <is>
          <t>USD</t>
        </is>
      </c>
      <c r="I4766" s="11" t="n">
        <v>2</v>
      </c>
      <c r="J4766" s="11" t="n">
        <v>24</v>
      </c>
      <c r="K4766" s="11" t="n">
        <v>317</v>
      </c>
      <c r="L4766" s="11" t="n">
        <v>28</v>
      </c>
      <c r="M4766" s="11" t="n">
        <v>5</v>
      </c>
      <c r="N4766" s="11" t="n">
        <v>0.075</v>
      </c>
      <c r="O4766" s="7" t="n">
        <v>2479</v>
      </c>
      <c r="P4766" s="7" t="n">
        <v>1735.3</v>
      </c>
      <c r="Q4766" s="7">
        <f>text(E4766,"ddd")</f>
        <v/>
      </c>
      <c r="R4766" s="7">
        <f>G4766-F4766</f>
        <v/>
      </c>
      <c r="S4766" s="7">
        <f>E4766-D4766</f>
        <v/>
      </c>
      <c r="T4766" s="7">
        <f>O4766*M4766</f>
        <v/>
      </c>
      <c r="U4766" s="7">
        <f>T4766*N4766</f>
        <v/>
      </c>
      <c r="V4766" s="7">
        <f>T4766-U4766-(P4766*M4766)</f>
        <v/>
      </c>
      <c r="W4766" s="7">
        <f>VLOOKUP(L4766,'Products Sheet'!$A:$B,2,FALSE)</f>
        <v/>
      </c>
      <c r="X4766" s="7" t="n"/>
      <c r="Y4766" s="7" t="n"/>
      <c r="Z4766" s="7" t="n"/>
      <c r="AA4766" s="7" t="n"/>
      <c r="AB4766" s="7" t="n"/>
      <c r="AC4766" s="7" t="n"/>
    </row>
    <row r="4767" ht="9.75" customHeight="1" s="12">
      <c r="A4767" s="11" t="inlineStr">
        <is>
          <t>SO - 0005069</t>
        </is>
      </c>
      <c r="B4767" s="11" t="inlineStr">
        <is>
          <t>In-Store</t>
        </is>
      </c>
      <c r="C4767" s="11" t="inlineStr">
        <is>
          <t>WARE-PUJ1005</t>
        </is>
      </c>
      <c r="D4767" s="6" t="n">
        <v>43700</v>
      </c>
      <c r="E4767" s="6" t="n">
        <v>43841</v>
      </c>
      <c r="F4767" s="6" t="n">
        <v>43862</v>
      </c>
      <c r="G4767" s="6" t="n">
        <v>43863</v>
      </c>
      <c r="H4767" s="11" t="inlineStr">
        <is>
          <t>USD</t>
        </is>
      </c>
      <c r="I4767" s="11" t="n">
        <v>1</v>
      </c>
      <c r="J4767" s="11" t="n">
        <v>12</v>
      </c>
      <c r="K4767" s="11" t="n">
        <v>272</v>
      </c>
      <c r="L4767" s="11" t="n">
        <v>28</v>
      </c>
      <c r="M4767" s="11" t="n">
        <v>8</v>
      </c>
      <c r="N4767" s="11" t="n">
        <v>0.05</v>
      </c>
      <c r="O4767" s="7" t="n">
        <v>1862.6</v>
      </c>
      <c r="P4767" s="7" t="n">
        <v>819.5440000000001</v>
      </c>
      <c r="Q4767" s="7">
        <f>text(E4767,"ddd")</f>
        <v/>
      </c>
      <c r="R4767" s="7">
        <f>G4767-F4767</f>
        <v/>
      </c>
      <c r="S4767" s="7">
        <f>E4767-D4767</f>
        <v/>
      </c>
      <c r="T4767" s="7">
        <f>O4767*M4767</f>
        <v/>
      </c>
      <c r="U4767" s="7">
        <f>T4767*N4767</f>
        <v/>
      </c>
      <c r="V4767" s="7">
        <f>T4767-U4767-(P4767*M4767)</f>
        <v/>
      </c>
      <c r="W4767" s="7">
        <f>VLOOKUP(L4767,'Products Sheet'!$A:$B,2,FALSE)</f>
        <v/>
      </c>
      <c r="X4767" s="7" t="n"/>
      <c r="Y4767" s="7" t="n"/>
      <c r="Z4767" s="7" t="n"/>
      <c r="AA4767" s="7" t="n"/>
      <c r="AB4767" s="7" t="n"/>
      <c r="AC4767" s="7" t="n"/>
    </row>
    <row r="4768" ht="9.75" customHeight="1" s="12">
      <c r="A4768" s="11" t="inlineStr">
        <is>
          <t>SO - 0005133</t>
        </is>
      </c>
      <c r="B4768" s="11" t="inlineStr">
        <is>
          <t>Distributor</t>
        </is>
      </c>
      <c r="C4768" s="11" t="inlineStr">
        <is>
          <t>WARE-PUJ1005</t>
        </is>
      </c>
      <c r="D4768" s="6" t="n">
        <v>43700</v>
      </c>
      <c r="E4768" s="6" t="n">
        <v>43848</v>
      </c>
      <c r="F4768" s="6" t="n">
        <v>43868</v>
      </c>
      <c r="G4768" s="6" t="n">
        <v>43871</v>
      </c>
      <c r="H4768" s="11" t="inlineStr">
        <is>
          <t>USD</t>
        </is>
      </c>
      <c r="I4768" s="11" t="n">
        <v>23</v>
      </c>
      <c r="J4768" s="11" t="n">
        <v>29</v>
      </c>
      <c r="K4768" s="11" t="n">
        <v>303</v>
      </c>
      <c r="L4768" s="11" t="n">
        <v>28</v>
      </c>
      <c r="M4768" s="11" t="n">
        <v>7</v>
      </c>
      <c r="N4768" s="11" t="n">
        <v>0.15</v>
      </c>
      <c r="O4768" s="7" t="n">
        <v>1098.8</v>
      </c>
      <c r="P4768" s="7" t="n">
        <v>901.016</v>
      </c>
      <c r="Q4768" s="7">
        <f>text(E4768,"ddd")</f>
        <v/>
      </c>
      <c r="R4768" s="7">
        <f>G4768-F4768</f>
        <v/>
      </c>
      <c r="S4768" s="7">
        <f>E4768-D4768</f>
        <v/>
      </c>
      <c r="T4768" s="7">
        <f>O4768*M4768</f>
        <v/>
      </c>
      <c r="U4768" s="7">
        <f>T4768*N4768</f>
        <v/>
      </c>
      <c r="V4768" s="7">
        <f>T4768-U4768-(P4768*M4768)</f>
        <v/>
      </c>
      <c r="W4768" s="7">
        <f>VLOOKUP(L4768,'Products Sheet'!$A:$B,2,FALSE)</f>
        <v/>
      </c>
      <c r="X4768" s="7" t="n"/>
      <c r="Y4768" s="7" t="n"/>
      <c r="Z4768" s="7" t="n"/>
      <c r="AA4768" s="7" t="n"/>
      <c r="AB4768" s="7" t="n"/>
      <c r="AC4768" s="7" t="n"/>
    </row>
    <row r="4769" ht="9.75" customHeight="1" s="12">
      <c r="A4769" s="11" t="inlineStr">
        <is>
          <t>SO - 0005212</t>
        </is>
      </c>
      <c r="B4769" s="11" t="inlineStr">
        <is>
          <t>Online</t>
        </is>
      </c>
      <c r="C4769" s="11" t="inlineStr">
        <is>
          <t>WARE-NBV1002</t>
        </is>
      </c>
      <c r="D4769" s="6" t="n">
        <v>43700</v>
      </c>
      <c r="E4769" s="6" t="n">
        <v>43857</v>
      </c>
      <c r="F4769" s="6" t="n">
        <v>43884</v>
      </c>
      <c r="G4769" s="6" t="n">
        <v>43889</v>
      </c>
      <c r="H4769" s="11" t="inlineStr">
        <is>
          <t>USD</t>
        </is>
      </c>
      <c r="I4769" s="11" t="n">
        <v>16</v>
      </c>
      <c r="J4769" s="11" t="n">
        <v>36</v>
      </c>
      <c r="K4769" s="11" t="n">
        <v>85</v>
      </c>
      <c r="L4769" s="11" t="n">
        <v>28</v>
      </c>
      <c r="M4769" s="11" t="n">
        <v>3</v>
      </c>
      <c r="N4769" s="11" t="n">
        <v>0.05</v>
      </c>
      <c r="O4769" s="7" t="n">
        <v>1051.9</v>
      </c>
      <c r="P4769" s="7" t="n">
        <v>641.659</v>
      </c>
      <c r="Q4769" s="7">
        <f>text(E4769,"ddd")</f>
        <v/>
      </c>
      <c r="R4769" s="7">
        <f>G4769-F4769</f>
        <v/>
      </c>
      <c r="S4769" s="7">
        <f>E4769-D4769</f>
        <v/>
      </c>
      <c r="T4769" s="7">
        <f>O4769*M4769</f>
        <v/>
      </c>
      <c r="U4769" s="7">
        <f>T4769*N4769</f>
        <v/>
      </c>
      <c r="V4769" s="7">
        <f>T4769-U4769-(P4769*M4769)</f>
        <v/>
      </c>
      <c r="W4769" s="7">
        <f>VLOOKUP(L4769,'Products Sheet'!$A:$B,2,FALSE)</f>
        <v/>
      </c>
      <c r="X4769" s="7" t="n"/>
      <c r="Y4769" s="7" t="n"/>
      <c r="Z4769" s="7" t="n"/>
      <c r="AA4769" s="7" t="n"/>
      <c r="AB4769" s="7" t="n"/>
      <c r="AC4769" s="7" t="n"/>
    </row>
    <row r="4770" ht="9.75" customHeight="1" s="12">
      <c r="A4770" s="11" t="inlineStr">
        <is>
          <t>SO - 0005240</t>
        </is>
      </c>
      <c r="B4770" s="11" t="inlineStr">
        <is>
          <t>Online</t>
        </is>
      </c>
      <c r="C4770" s="11" t="inlineStr">
        <is>
          <t>WARE-XYS1001</t>
        </is>
      </c>
      <c r="D4770" s="6" t="n">
        <v>43800</v>
      </c>
      <c r="E4770" s="6" t="n">
        <v>43861</v>
      </c>
      <c r="F4770" s="6" t="n">
        <v>43881</v>
      </c>
      <c r="G4770" s="6" t="n">
        <v>43882</v>
      </c>
      <c r="H4770" s="11" t="inlineStr">
        <is>
          <t>USD</t>
        </is>
      </c>
      <c r="I4770" s="11" t="n">
        <v>16</v>
      </c>
      <c r="J4770" s="11" t="n">
        <v>19</v>
      </c>
      <c r="K4770" s="11" t="n">
        <v>31</v>
      </c>
      <c r="L4770" s="11" t="n">
        <v>28</v>
      </c>
      <c r="M4770" s="11" t="n">
        <v>8</v>
      </c>
      <c r="N4770" s="11" t="n">
        <v>0.1</v>
      </c>
      <c r="O4770" s="7" t="n">
        <v>2546</v>
      </c>
      <c r="P4770" s="7" t="n">
        <v>1476.68</v>
      </c>
      <c r="Q4770" s="7">
        <f>text(E4770,"ddd")</f>
        <v/>
      </c>
      <c r="R4770" s="7">
        <f>G4770-F4770</f>
        <v/>
      </c>
      <c r="S4770" s="7">
        <f>E4770-D4770</f>
        <v/>
      </c>
      <c r="T4770" s="7">
        <f>O4770*M4770</f>
        <v/>
      </c>
      <c r="U4770" s="7">
        <f>T4770*N4770</f>
        <v/>
      </c>
      <c r="V4770" s="7">
        <f>T4770-U4770-(P4770*M4770)</f>
        <v/>
      </c>
      <c r="W4770" s="7">
        <f>VLOOKUP(L4770,'Products Sheet'!$A:$B,2,FALSE)</f>
        <v/>
      </c>
      <c r="X4770" s="7" t="n"/>
      <c r="Y4770" s="7" t="n"/>
      <c r="Z4770" s="7" t="n"/>
      <c r="AA4770" s="7" t="n"/>
      <c r="AB4770" s="7" t="n"/>
      <c r="AC4770" s="7" t="n"/>
    </row>
    <row r="4771" ht="9.75" customHeight="1" s="12">
      <c r="A4771" s="11" t="inlineStr">
        <is>
          <t>SO - 0005296</t>
        </is>
      </c>
      <c r="B4771" s="11" t="inlineStr">
        <is>
          <t>In-Store</t>
        </is>
      </c>
      <c r="C4771" s="11" t="inlineStr">
        <is>
          <t>WARE-NMK1003</t>
        </is>
      </c>
      <c r="D4771" s="6" t="n">
        <v>43800</v>
      </c>
      <c r="E4771" s="6" t="n">
        <v>43869</v>
      </c>
      <c r="F4771" s="6" t="n">
        <v>43877</v>
      </c>
      <c r="G4771" s="6" t="n">
        <v>43885</v>
      </c>
      <c r="H4771" s="11" t="inlineStr">
        <is>
          <t>USD</t>
        </is>
      </c>
      <c r="I4771" s="11" t="n">
        <v>5</v>
      </c>
      <c r="J4771" s="11" t="n">
        <v>24</v>
      </c>
      <c r="K4771" s="11" t="n">
        <v>108</v>
      </c>
      <c r="L4771" s="11" t="n">
        <v>28</v>
      </c>
      <c r="M4771" s="11" t="n">
        <v>3</v>
      </c>
      <c r="N4771" s="11" t="n">
        <v>0.05</v>
      </c>
      <c r="O4771" s="7" t="n">
        <v>1005</v>
      </c>
      <c r="P4771" s="7" t="n">
        <v>713.55</v>
      </c>
      <c r="Q4771" s="7">
        <f>text(E4771,"ddd")</f>
        <v/>
      </c>
      <c r="R4771" s="7">
        <f>G4771-F4771</f>
        <v/>
      </c>
      <c r="S4771" s="7">
        <f>E4771-D4771</f>
        <v/>
      </c>
      <c r="T4771" s="7">
        <f>O4771*M4771</f>
        <v/>
      </c>
      <c r="U4771" s="7">
        <f>T4771*N4771</f>
        <v/>
      </c>
      <c r="V4771" s="7">
        <f>T4771-U4771-(P4771*M4771)</f>
        <v/>
      </c>
      <c r="W4771" s="7">
        <f>VLOOKUP(L4771,'Products Sheet'!$A:$B,2,FALSE)</f>
        <v/>
      </c>
      <c r="X4771" s="7" t="n"/>
      <c r="Y4771" s="7" t="n"/>
      <c r="Z4771" s="7" t="n"/>
      <c r="AA4771" s="7" t="n"/>
      <c r="AB4771" s="7" t="n"/>
      <c r="AC4771" s="7" t="n"/>
    </row>
    <row r="4772" ht="9.75" customHeight="1" s="12">
      <c r="A4772" s="11" t="inlineStr">
        <is>
          <t>SO - 0005334</t>
        </is>
      </c>
      <c r="B4772" s="11" t="inlineStr">
        <is>
          <t>Distributor</t>
        </is>
      </c>
      <c r="C4772" s="11" t="inlineStr">
        <is>
          <t>WARE-MKL1006</t>
        </is>
      </c>
      <c r="D4772" s="6" t="n">
        <v>43700</v>
      </c>
      <c r="E4772" s="6" t="n">
        <v>43873</v>
      </c>
      <c r="F4772" s="6" t="n">
        <v>43896</v>
      </c>
      <c r="G4772" s="6" t="n">
        <v>43898</v>
      </c>
      <c r="H4772" s="11" t="inlineStr">
        <is>
          <t>USD</t>
        </is>
      </c>
      <c r="I4772" s="11" t="n">
        <v>24</v>
      </c>
      <c r="J4772" s="11" t="n">
        <v>20</v>
      </c>
      <c r="K4772" s="11" t="n">
        <v>362</v>
      </c>
      <c r="L4772" s="11" t="n">
        <v>28</v>
      </c>
      <c r="M4772" s="11" t="n">
        <v>1</v>
      </c>
      <c r="N4772" s="11" t="n">
        <v>0.3</v>
      </c>
      <c r="O4772" s="7" t="n">
        <v>5621.3</v>
      </c>
      <c r="P4772" s="7" t="n">
        <v>3541.419</v>
      </c>
      <c r="Q4772" s="7">
        <f>text(E4772,"ddd")</f>
        <v/>
      </c>
      <c r="R4772" s="7">
        <f>G4772-F4772</f>
        <v/>
      </c>
      <c r="S4772" s="7">
        <f>E4772-D4772</f>
        <v/>
      </c>
      <c r="T4772" s="7">
        <f>O4772*M4772</f>
        <v/>
      </c>
      <c r="U4772" s="7">
        <f>T4772*N4772</f>
        <v/>
      </c>
      <c r="V4772" s="7">
        <f>T4772-U4772-(P4772*M4772)</f>
        <v/>
      </c>
      <c r="W4772" s="7">
        <f>VLOOKUP(L4772,'Products Sheet'!$A:$B,2,FALSE)</f>
        <v/>
      </c>
      <c r="X4772" s="7" t="n"/>
      <c r="Y4772" s="7" t="n"/>
      <c r="Z4772" s="7" t="n"/>
      <c r="AA4772" s="7" t="n"/>
      <c r="AB4772" s="7" t="n"/>
      <c r="AC4772" s="7" t="n"/>
    </row>
    <row r="4773" ht="9.75" customHeight="1" s="12">
      <c r="A4773" s="11" t="inlineStr">
        <is>
          <t>SO - 0005343</t>
        </is>
      </c>
      <c r="B4773" s="11" t="inlineStr">
        <is>
          <t>Distributor</t>
        </is>
      </c>
      <c r="C4773" s="11" t="inlineStr">
        <is>
          <t>WARE-UHY1004</t>
        </is>
      </c>
      <c r="D4773" s="6" t="n">
        <v>43800</v>
      </c>
      <c r="E4773" s="6" t="n">
        <v>43874</v>
      </c>
      <c r="F4773" s="6" t="n">
        <v>43888</v>
      </c>
      <c r="G4773" s="6" t="n">
        <v>43895</v>
      </c>
      <c r="H4773" s="11" t="inlineStr">
        <is>
          <t>USD</t>
        </is>
      </c>
      <c r="I4773" s="11" t="n">
        <v>24</v>
      </c>
      <c r="J4773" s="11" t="n">
        <v>12</v>
      </c>
      <c r="K4773" s="11" t="n">
        <v>255</v>
      </c>
      <c r="L4773" s="11" t="n">
        <v>28</v>
      </c>
      <c r="M4773" s="11" t="n">
        <v>2</v>
      </c>
      <c r="N4773" s="11" t="n">
        <v>0.4</v>
      </c>
      <c r="O4773" s="7" t="n">
        <v>2619.7</v>
      </c>
      <c r="P4773" s="7" t="n">
        <v>1152.668</v>
      </c>
      <c r="Q4773" s="7">
        <f>text(E4773,"ddd")</f>
        <v/>
      </c>
      <c r="R4773" s="7">
        <f>G4773-F4773</f>
        <v/>
      </c>
      <c r="S4773" s="7">
        <f>E4773-D4773</f>
        <v/>
      </c>
      <c r="T4773" s="7">
        <f>O4773*M4773</f>
        <v/>
      </c>
      <c r="U4773" s="7">
        <f>T4773*N4773</f>
        <v/>
      </c>
      <c r="V4773" s="7">
        <f>T4773-U4773-(P4773*M4773)</f>
        <v/>
      </c>
      <c r="W4773" s="7">
        <f>VLOOKUP(L4773,'Products Sheet'!$A:$B,2,FALSE)</f>
        <v/>
      </c>
      <c r="X4773" s="7" t="n"/>
      <c r="Y4773" s="7" t="n"/>
      <c r="Z4773" s="7" t="n"/>
      <c r="AA4773" s="7" t="n"/>
      <c r="AB4773" s="7" t="n"/>
      <c r="AC4773" s="7" t="n"/>
    </row>
    <row r="4774" ht="9.75" customHeight="1" s="12">
      <c r="A4774" s="11" t="inlineStr">
        <is>
          <t>SO - 0005348</t>
        </is>
      </c>
      <c r="B4774" s="11" t="inlineStr">
        <is>
          <t>In-Store</t>
        </is>
      </c>
      <c r="C4774" s="11" t="inlineStr">
        <is>
          <t>WARE-XYS1001</t>
        </is>
      </c>
      <c r="D4774" s="6" t="n">
        <v>43700</v>
      </c>
      <c r="E4774" s="6" t="n">
        <v>43875</v>
      </c>
      <c r="F4774" s="6" t="n">
        <v>43898</v>
      </c>
      <c r="G4774" s="6" t="n">
        <v>43904</v>
      </c>
      <c r="H4774" s="11" t="inlineStr">
        <is>
          <t>USD</t>
        </is>
      </c>
      <c r="I4774" s="11" t="n">
        <v>5</v>
      </c>
      <c r="J4774" s="11" t="n">
        <v>32</v>
      </c>
      <c r="K4774" s="11" t="n">
        <v>15</v>
      </c>
      <c r="L4774" s="11" t="n">
        <v>28</v>
      </c>
      <c r="M4774" s="11" t="n">
        <v>7</v>
      </c>
      <c r="N4774" s="11" t="n">
        <v>0.15</v>
      </c>
      <c r="O4774" s="7" t="n">
        <v>1192.6</v>
      </c>
      <c r="P4774" s="7" t="n">
        <v>477.0400000000001</v>
      </c>
      <c r="Q4774" s="7">
        <f>text(E4774,"ddd")</f>
        <v/>
      </c>
      <c r="R4774" s="7">
        <f>G4774-F4774</f>
        <v/>
      </c>
      <c r="S4774" s="7">
        <f>E4774-D4774</f>
        <v/>
      </c>
      <c r="T4774" s="7">
        <f>O4774*M4774</f>
        <v/>
      </c>
      <c r="U4774" s="7">
        <f>T4774*N4774</f>
        <v/>
      </c>
      <c r="V4774" s="7">
        <f>T4774-U4774-(P4774*M4774)</f>
        <v/>
      </c>
      <c r="W4774" s="7">
        <f>VLOOKUP(L4774,'Products Sheet'!$A:$B,2,FALSE)</f>
        <v/>
      </c>
      <c r="X4774" s="7" t="n"/>
      <c r="Y4774" s="7" t="n"/>
      <c r="Z4774" s="7" t="n"/>
      <c r="AA4774" s="7" t="n"/>
      <c r="AB4774" s="7" t="n"/>
      <c r="AC4774" s="7" t="n"/>
    </row>
    <row r="4775" ht="9.75" customHeight="1" s="12">
      <c r="A4775" s="11" t="inlineStr">
        <is>
          <t>SO - 0005401</t>
        </is>
      </c>
      <c r="B4775" s="11" t="inlineStr">
        <is>
          <t>In-Store</t>
        </is>
      </c>
      <c r="C4775" s="11" t="inlineStr">
        <is>
          <t>WARE-NMK1003</t>
        </is>
      </c>
      <c r="D4775" s="6" t="n">
        <v>43700</v>
      </c>
      <c r="E4775" s="6" t="n">
        <v>43880</v>
      </c>
      <c r="F4775" s="6" t="n">
        <v>43888</v>
      </c>
      <c r="G4775" s="6" t="n">
        <v>43896</v>
      </c>
      <c r="H4775" s="11" t="inlineStr">
        <is>
          <t>USD</t>
        </is>
      </c>
      <c r="I4775" s="11" t="n">
        <v>2</v>
      </c>
      <c r="J4775" s="11" t="n">
        <v>37</v>
      </c>
      <c r="K4775" s="11" t="n">
        <v>193</v>
      </c>
      <c r="L4775" s="11" t="n">
        <v>28</v>
      </c>
      <c r="M4775" s="11" t="n">
        <v>8</v>
      </c>
      <c r="N4775" s="11" t="n">
        <v>0.05</v>
      </c>
      <c r="O4775" s="7" t="n">
        <v>904.5</v>
      </c>
      <c r="P4775" s="7" t="n">
        <v>633.15</v>
      </c>
      <c r="Q4775" s="7">
        <f>text(E4775,"ddd")</f>
        <v/>
      </c>
      <c r="R4775" s="7">
        <f>G4775-F4775</f>
        <v/>
      </c>
      <c r="S4775" s="7">
        <f>E4775-D4775</f>
        <v/>
      </c>
      <c r="T4775" s="7">
        <f>O4775*M4775</f>
        <v/>
      </c>
      <c r="U4775" s="7">
        <f>T4775*N4775</f>
        <v/>
      </c>
      <c r="V4775" s="7">
        <f>T4775-U4775-(P4775*M4775)</f>
        <v/>
      </c>
      <c r="W4775" s="7">
        <f>VLOOKUP(L4775,'Products Sheet'!$A:$B,2,FALSE)</f>
        <v/>
      </c>
      <c r="X4775" s="7" t="n"/>
      <c r="Y4775" s="7" t="n"/>
      <c r="Z4775" s="7" t="n"/>
      <c r="AA4775" s="7" t="n"/>
      <c r="AB4775" s="7" t="n"/>
      <c r="AC4775" s="7" t="n"/>
    </row>
    <row r="4776" ht="9.75" customHeight="1" s="12">
      <c r="A4776" s="11" t="inlineStr">
        <is>
          <t>SO - 0005422</t>
        </is>
      </c>
      <c r="B4776" s="11" t="inlineStr">
        <is>
          <t>In-Store</t>
        </is>
      </c>
      <c r="C4776" s="11" t="inlineStr">
        <is>
          <t>WARE-MKL1006</t>
        </is>
      </c>
      <c r="D4776" s="6" t="n">
        <v>43800</v>
      </c>
      <c r="E4776" s="6" t="n">
        <v>43882</v>
      </c>
      <c r="F4776" s="6" t="n">
        <v>43888</v>
      </c>
      <c r="G4776" s="6" t="n">
        <v>43895</v>
      </c>
      <c r="H4776" s="11" t="inlineStr">
        <is>
          <t>USD</t>
        </is>
      </c>
      <c r="I4776" s="11" t="n">
        <v>2</v>
      </c>
      <c r="J4776" s="11" t="n">
        <v>9</v>
      </c>
      <c r="K4776" s="11" t="n">
        <v>337</v>
      </c>
      <c r="L4776" s="11" t="n">
        <v>28</v>
      </c>
      <c r="M4776" s="11" t="n">
        <v>5</v>
      </c>
      <c r="N4776" s="11" t="n">
        <v>0.075</v>
      </c>
      <c r="O4776" s="7" t="n">
        <v>991.6</v>
      </c>
      <c r="P4776" s="7" t="n">
        <v>634.624</v>
      </c>
      <c r="Q4776" s="7">
        <f>text(E4776,"ddd")</f>
        <v/>
      </c>
      <c r="R4776" s="7">
        <f>G4776-F4776</f>
        <v/>
      </c>
      <c r="S4776" s="7">
        <f>E4776-D4776</f>
        <v/>
      </c>
      <c r="T4776" s="7">
        <f>O4776*M4776</f>
        <v/>
      </c>
      <c r="U4776" s="7">
        <f>T4776*N4776</f>
        <v/>
      </c>
      <c r="V4776" s="7">
        <f>T4776-U4776-(P4776*M4776)</f>
        <v/>
      </c>
      <c r="W4776" s="7">
        <f>VLOOKUP(L4776,'Products Sheet'!$A:$B,2,FALSE)</f>
        <v/>
      </c>
      <c r="X4776" s="7" t="n"/>
      <c r="Y4776" s="7" t="n"/>
      <c r="Z4776" s="7" t="n"/>
      <c r="AA4776" s="7" t="n"/>
      <c r="AB4776" s="7" t="n"/>
      <c r="AC4776" s="7" t="n"/>
    </row>
    <row r="4777" ht="9.75" customHeight="1" s="12">
      <c r="A4777" s="11" t="inlineStr">
        <is>
          <t>SO - 0005437</t>
        </is>
      </c>
      <c r="B4777" s="11" t="inlineStr">
        <is>
          <t>Online</t>
        </is>
      </c>
      <c r="C4777" s="11" t="inlineStr">
        <is>
          <t>WARE-NMK1003</t>
        </is>
      </c>
      <c r="D4777" s="6" t="n">
        <v>43800</v>
      </c>
      <c r="E4777" s="6" t="n">
        <v>43883</v>
      </c>
      <c r="F4777" s="6" t="n">
        <v>43893</v>
      </c>
      <c r="G4777" s="6" t="n">
        <v>43901</v>
      </c>
      <c r="H4777" s="11" t="inlineStr">
        <is>
          <t>USD</t>
        </is>
      </c>
      <c r="I4777" s="11" t="n">
        <v>18</v>
      </c>
      <c r="J4777" s="11" t="n">
        <v>31</v>
      </c>
      <c r="K4777" s="11" t="n">
        <v>88</v>
      </c>
      <c r="L4777" s="11" t="n">
        <v>28</v>
      </c>
      <c r="M4777" s="11" t="n">
        <v>6</v>
      </c>
      <c r="N4777" s="11" t="n">
        <v>0.05</v>
      </c>
      <c r="O4777" s="7" t="n">
        <v>3906.1</v>
      </c>
      <c r="P4777" s="7" t="n">
        <v>3242.063</v>
      </c>
      <c r="Q4777" s="7">
        <f>text(E4777,"ddd")</f>
        <v/>
      </c>
      <c r="R4777" s="7">
        <f>G4777-F4777</f>
        <v/>
      </c>
      <c r="S4777" s="7">
        <f>E4777-D4777</f>
        <v/>
      </c>
      <c r="T4777" s="7">
        <f>O4777*M4777</f>
        <v/>
      </c>
      <c r="U4777" s="7">
        <f>T4777*N4777</f>
        <v/>
      </c>
      <c r="V4777" s="7">
        <f>T4777-U4777-(P4777*M4777)</f>
        <v/>
      </c>
      <c r="W4777" s="7">
        <f>VLOOKUP(L4777,'Products Sheet'!$A:$B,2,FALSE)</f>
        <v/>
      </c>
      <c r="X4777" s="7" t="n"/>
      <c r="Y4777" s="7" t="n"/>
      <c r="Z4777" s="7" t="n"/>
      <c r="AA4777" s="7" t="n"/>
      <c r="AB4777" s="7" t="n"/>
      <c r="AC4777" s="7" t="n"/>
    </row>
    <row r="4778" ht="9.75" customHeight="1" s="12">
      <c r="A4778" s="11" t="inlineStr">
        <is>
          <t>SO - 0005474</t>
        </is>
      </c>
      <c r="B4778" s="11" t="inlineStr">
        <is>
          <t>Online</t>
        </is>
      </c>
      <c r="C4778" s="11" t="inlineStr">
        <is>
          <t>WARE-NMK1003</t>
        </is>
      </c>
      <c r="D4778" s="6" t="n">
        <v>43800</v>
      </c>
      <c r="E4778" s="6" t="n">
        <v>43886</v>
      </c>
      <c r="F4778" s="6" t="n">
        <v>43903</v>
      </c>
      <c r="G4778" s="6" t="n">
        <v>43909</v>
      </c>
      <c r="H4778" s="11" t="inlineStr">
        <is>
          <t>USD</t>
        </is>
      </c>
      <c r="I4778" s="11" t="n">
        <v>13</v>
      </c>
      <c r="J4778" s="11" t="n">
        <v>17</v>
      </c>
      <c r="K4778" s="11" t="n">
        <v>202</v>
      </c>
      <c r="L4778" s="11" t="n">
        <v>28</v>
      </c>
      <c r="M4778" s="11" t="n">
        <v>5</v>
      </c>
      <c r="N4778" s="11" t="n">
        <v>0.05</v>
      </c>
      <c r="O4778" s="7" t="n">
        <v>4020</v>
      </c>
      <c r="P4778" s="7" t="n">
        <v>3417</v>
      </c>
      <c r="Q4778" s="7">
        <f>text(E4778,"ddd")</f>
        <v/>
      </c>
      <c r="R4778" s="7">
        <f>G4778-F4778</f>
        <v/>
      </c>
      <c r="S4778" s="7">
        <f>E4778-D4778</f>
        <v/>
      </c>
      <c r="T4778" s="7">
        <f>O4778*M4778</f>
        <v/>
      </c>
      <c r="U4778" s="7">
        <f>T4778*N4778</f>
        <v/>
      </c>
      <c r="V4778" s="7">
        <f>T4778-U4778-(P4778*M4778)</f>
        <v/>
      </c>
      <c r="W4778" s="7">
        <f>VLOOKUP(L4778,'Products Sheet'!$A:$B,2,FALSE)</f>
        <v/>
      </c>
      <c r="X4778" s="7" t="n"/>
      <c r="Y4778" s="7" t="n"/>
      <c r="Z4778" s="7" t="n"/>
      <c r="AA4778" s="7" t="n"/>
      <c r="AB4778" s="7" t="n"/>
      <c r="AC4778" s="7" t="n"/>
    </row>
    <row r="4779" ht="9.75" customHeight="1" s="12">
      <c r="A4779" s="11" t="inlineStr">
        <is>
          <t>SO - 0005500</t>
        </is>
      </c>
      <c r="B4779" s="11" t="inlineStr">
        <is>
          <t>Wholesale</t>
        </is>
      </c>
      <c r="C4779" s="11" t="inlineStr">
        <is>
          <t>WARE-MKL1006</t>
        </is>
      </c>
      <c r="D4779" s="6" t="n">
        <v>43800</v>
      </c>
      <c r="E4779" s="6" t="n">
        <v>43890</v>
      </c>
      <c r="F4779" s="6" t="n">
        <v>43892</v>
      </c>
      <c r="G4779" s="6" t="n">
        <v>43894</v>
      </c>
      <c r="H4779" s="11" t="inlineStr">
        <is>
          <t>USD</t>
        </is>
      </c>
      <c r="I4779" s="11" t="n">
        <v>25</v>
      </c>
      <c r="J4779" s="11" t="n">
        <v>46</v>
      </c>
      <c r="K4779" s="11" t="n">
        <v>364</v>
      </c>
      <c r="L4779" s="11" t="n">
        <v>28</v>
      </c>
      <c r="M4779" s="11" t="n">
        <v>4</v>
      </c>
      <c r="N4779" s="11" t="n">
        <v>0.3</v>
      </c>
      <c r="O4779" s="7" t="n">
        <v>1165.8</v>
      </c>
      <c r="P4779" s="7" t="n">
        <v>792.744</v>
      </c>
      <c r="Q4779" s="7">
        <f>text(E4779,"ddd")</f>
        <v/>
      </c>
      <c r="R4779" s="7">
        <f>G4779-F4779</f>
        <v/>
      </c>
      <c r="S4779" s="7">
        <f>E4779-D4779</f>
        <v/>
      </c>
      <c r="T4779" s="7">
        <f>O4779*M4779</f>
        <v/>
      </c>
      <c r="U4779" s="7">
        <f>T4779*N4779</f>
        <v/>
      </c>
      <c r="V4779" s="7">
        <f>T4779-U4779-(P4779*M4779)</f>
        <v/>
      </c>
      <c r="W4779" s="7">
        <f>VLOOKUP(L4779,'Products Sheet'!$A:$B,2,FALSE)</f>
        <v/>
      </c>
      <c r="X4779" s="7" t="n"/>
      <c r="Y4779" s="7" t="n"/>
      <c r="Z4779" s="7" t="n"/>
      <c r="AA4779" s="7" t="n"/>
      <c r="AB4779" s="7" t="n"/>
      <c r="AC4779" s="7" t="n"/>
    </row>
    <row r="4780" ht="9.75" customHeight="1" s="12">
      <c r="A4780" s="11" t="inlineStr">
        <is>
          <t>SO - 0005544</t>
        </is>
      </c>
      <c r="B4780" s="11" t="inlineStr">
        <is>
          <t>Distributor</t>
        </is>
      </c>
      <c r="C4780" s="11" t="inlineStr">
        <is>
          <t>WARE-XYS1001</t>
        </is>
      </c>
      <c r="D4780" s="6" t="n">
        <v>43800</v>
      </c>
      <c r="E4780" s="6" t="n">
        <v>43895</v>
      </c>
      <c r="F4780" s="6" t="n">
        <v>43918</v>
      </c>
      <c r="G4780" s="6" t="n">
        <v>43925</v>
      </c>
      <c r="H4780" s="11" t="inlineStr">
        <is>
          <t>USD</t>
        </is>
      </c>
      <c r="I4780" s="11" t="n">
        <v>25</v>
      </c>
      <c r="J4780" s="11" t="n">
        <v>23</v>
      </c>
      <c r="K4780" s="11" t="n">
        <v>14</v>
      </c>
      <c r="L4780" s="11" t="n">
        <v>28</v>
      </c>
      <c r="M4780" s="11" t="n">
        <v>7</v>
      </c>
      <c r="N4780" s="11" t="n">
        <v>0.05</v>
      </c>
      <c r="O4780" s="7" t="n">
        <v>5788.8</v>
      </c>
      <c r="P4780" s="7" t="n">
        <v>4457.376</v>
      </c>
      <c r="Q4780" s="7">
        <f>text(E4780,"ddd")</f>
        <v/>
      </c>
      <c r="R4780" s="7">
        <f>G4780-F4780</f>
        <v/>
      </c>
      <c r="S4780" s="7">
        <f>E4780-D4780</f>
        <v/>
      </c>
      <c r="T4780" s="7">
        <f>O4780*M4780</f>
        <v/>
      </c>
      <c r="U4780" s="7">
        <f>T4780*N4780</f>
        <v/>
      </c>
      <c r="V4780" s="7">
        <f>T4780-U4780-(P4780*M4780)</f>
        <v/>
      </c>
      <c r="W4780" s="7">
        <f>VLOOKUP(L4780,'Products Sheet'!$A:$B,2,FALSE)</f>
        <v/>
      </c>
      <c r="X4780" s="7" t="n"/>
      <c r="Y4780" s="7" t="n"/>
      <c r="Z4780" s="7" t="n"/>
      <c r="AA4780" s="7" t="n"/>
      <c r="AB4780" s="7" t="n"/>
      <c r="AC4780" s="7" t="n"/>
    </row>
    <row r="4781" ht="9.75" customHeight="1" s="12">
      <c r="A4781" s="11" t="inlineStr">
        <is>
          <t>SO - 0005593</t>
        </is>
      </c>
      <c r="B4781" s="11" t="inlineStr">
        <is>
          <t>Online</t>
        </is>
      </c>
      <c r="C4781" s="11" t="inlineStr">
        <is>
          <t>WARE-MKL1006</t>
        </is>
      </c>
      <c r="D4781" s="6" t="n">
        <v>43800</v>
      </c>
      <c r="E4781" s="6" t="n">
        <v>43901</v>
      </c>
      <c r="F4781" s="6" t="n">
        <v>43909</v>
      </c>
      <c r="G4781" s="6" t="n">
        <v>43916</v>
      </c>
      <c r="H4781" s="11" t="inlineStr">
        <is>
          <t>USD</t>
        </is>
      </c>
      <c r="I4781" s="11" t="n">
        <v>15</v>
      </c>
      <c r="J4781" s="11" t="n">
        <v>28</v>
      </c>
      <c r="K4781" s="11" t="n">
        <v>344</v>
      </c>
      <c r="L4781" s="11" t="n">
        <v>28</v>
      </c>
      <c r="M4781" s="11" t="n">
        <v>4</v>
      </c>
      <c r="N4781" s="11" t="n">
        <v>0.15</v>
      </c>
      <c r="O4781" s="7" t="n">
        <v>1045.2</v>
      </c>
      <c r="P4781" s="7" t="n">
        <v>585.3120000000001</v>
      </c>
      <c r="Q4781" s="7">
        <f>text(E4781,"ddd")</f>
        <v/>
      </c>
      <c r="R4781" s="7">
        <f>G4781-F4781</f>
        <v/>
      </c>
      <c r="S4781" s="7">
        <f>E4781-D4781</f>
        <v/>
      </c>
      <c r="T4781" s="7">
        <f>O4781*M4781</f>
        <v/>
      </c>
      <c r="U4781" s="7">
        <f>T4781*N4781</f>
        <v/>
      </c>
      <c r="V4781" s="7">
        <f>T4781-U4781-(P4781*M4781)</f>
        <v/>
      </c>
      <c r="W4781" s="7">
        <f>VLOOKUP(L4781,'Products Sheet'!$A:$B,2,FALSE)</f>
        <v/>
      </c>
      <c r="X4781" s="7" t="n"/>
      <c r="Y4781" s="7" t="n"/>
      <c r="Z4781" s="7" t="n"/>
      <c r="AA4781" s="7" t="n"/>
      <c r="AB4781" s="7" t="n"/>
      <c r="AC4781" s="7" t="n"/>
    </row>
    <row r="4782" ht="9.75" customHeight="1" s="12">
      <c r="A4782" s="11" t="inlineStr">
        <is>
          <t>SO - 0005594</t>
        </is>
      </c>
      <c r="B4782" s="11" t="inlineStr">
        <is>
          <t>Wholesale</t>
        </is>
      </c>
      <c r="C4782" s="11" t="inlineStr">
        <is>
          <t>WARE-NMK1003</t>
        </is>
      </c>
      <c r="D4782" s="6" t="n">
        <v>43800</v>
      </c>
      <c r="E4782" s="6" t="n">
        <v>43901</v>
      </c>
      <c r="F4782" s="6" t="n">
        <v>43914</v>
      </c>
      <c r="G4782" s="6" t="n">
        <v>43915</v>
      </c>
      <c r="H4782" s="11" t="inlineStr">
        <is>
          <t>USD</t>
        </is>
      </c>
      <c r="I4782" s="11" t="n">
        <v>27</v>
      </c>
      <c r="J4782" s="11" t="n">
        <v>36</v>
      </c>
      <c r="K4782" s="11" t="n">
        <v>168</v>
      </c>
      <c r="L4782" s="11" t="n">
        <v>28</v>
      </c>
      <c r="M4782" s="11" t="n">
        <v>1</v>
      </c>
      <c r="N4782" s="11" t="n">
        <v>0.05</v>
      </c>
      <c r="O4782" s="7" t="n">
        <v>6177.400000000001</v>
      </c>
      <c r="P4782" s="7" t="n">
        <v>3397.570000000001</v>
      </c>
      <c r="Q4782" s="7">
        <f>text(E4782,"ddd")</f>
        <v/>
      </c>
      <c r="R4782" s="7">
        <f>G4782-F4782</f>
        <v/>
      </c>
      <c r="S4782" s="7">
        <f>E4782-D4782</f>
        <v/>
      </c>
      <c r="T4782" s="7">
        <f>O4782*M4782</f>
        <v/>
      </c>
      <c r="U4782" s="7">
        <f>T4782*N4782</f>
        <v/>
      </c>
      <c r="V4782" s="7">
        <f>T4782-U4782-(P4782*M4782)</f>
        <v/>
      </c>
      <c r="W4782" s="7">
        <f>VLOOKUP(L4782,'Products Sheet'!$A:$B,2,FALSE)</f>
        <v/>
      </c>
      <c r="X4782" s="7" t="n"/>
      <c r="Y4782" s="7" t="n"/>
      <c r="Z4782" s="7" t="n"/>
      <c r="AA4782" s="7" t="n"/>
      <c r="AB4782" s="7" t="n"/>
      <c r="AC4782" s="7" t="n"/>
    </row>
    <row r="4783" ht="9.75" customHeight="1" s="12">
      <c r="A4783" s="11" t="inlineStr">
        <is>
          <t>SO - 0005611</t>
        </is>
      </c>
      <c r="B4783" s="11" t="inlineStr">
        <is>
          <t>In-Store</t>
        </is>
      </c>
      <c r="C4783" s="11" t="inlineStr">
        <is>
          <t>WARE-NBV1002</t>
        </is>
      </c>
      <c r="D4783" s="6" t="n">
        <v>43800</v>
      </c>
      <c r="E4783" s="6" t="n">
        <v>43904</v>
      </c>
      <c r="F4783" s="6" t="n">
        <v>43931</v>
      </c>
      <c r="G4783" s="6" t="n">
        <v>43936</v>
      </c>
      <c r="H4783" s="11" t="inlineStr">
        <is>
          <t>USD</t>
        </is>
      </c>
      <c r="I4783" s="11" t="n">
        <v>10</v>
      </c>
      <c r="J4783" s="11" t="n">
        <v>28</v>
      </c>
      <c r="K4783" s="11" t="n">
        <v>85</v>
      </c>
      <c r="L4783" s="11" t="n">
        <v>28</v>
      </c>
      <c r="M4783" s="11" t="n">
        <v>1</v>
      </c>
      <c r="N4783" s="11" t="n">
        <v>0.15</v>
      </c>
      <c r="O4783" s="7" t="n">
        <v>931.3000000000001</v>
      </c>
      <c r="P4783" s="7" t="n">
        <v>447.024</v>
      </c>
      <c r="Q4783" s="7">
        <f>text(E4783,"ddd")</f>
        <v/>
      </c>
      <c r="R4783" s="7">
        <f>G4783-F4783</f>
        <v/>
      </c>
      <c r="S4783" s="7">
        <f>E4783-D4783</f>
        <v/>
      </c>
      <c r="T4783" s="7">
        <f>O4783*M4783</f>
        <v/>
      </c>
      <c r="U4783" s="7">
        <f>T4783*N4783</f>
        <v/>
      </c>
      <c r="V4783" s="7">
        <f>T4783-U4783-(P4783*M4783)</f>
        <v/>
      </c>
      <c r="W4783" s="7">
        <f>VLOOKUP(L4783,'Products Sheet'!$A:$B,2,FALSE)</f>
        <v/>
      </c>
      <c r="X4783" s="7" t="n"/>
      <c r="Y4783" s="7" t="n"/>
      <c r="Z4783" s="7" t="n"/>
      <c r="AA4783" s="7" t="n"/>
      <c r="AB4783" s="7" t="n"/>
      <c r="AC4783" s="7" t="n"/>
    </row>
    <row r="4784" ht="9.75" customHeight="1" s="12">
      <c r="A4784" s="11" t="inlineStr">
        <is>
          <t>SO - 0005615</t>
        </is>
      </c>
      <c r="B4784" s="11" t="inlineStr">
        <is>
          <t>In-Store</t>
        </is>
      </c>
      <c r="C4784" s="11" t="inlineStr">
        <is>
          <t>WARE-XYS1001</t>
        </is>
      </c>
      <c r="D4784" s="6" t="n">
        <v>43800</v>
      </c>
      <c r="E4784" s="6" t="n">
        <v>43904</v>
      </c>
      <c r="F4784" s="6" t="n">
        <v>43923</v>
      </c>
      <c r="G4784" s="6" t="n">
        <v>43932</v>
      </c>
      <c r="H4784" s="11" t="inlineStr">
        <is>
          <t>USD</t>
        </is>
      </c>
      <c r="I4784" s="11" t="n">
        <v>10</v>
      </c>
      <c r="J4784" s="11" t="n">
        <v>40</v>
      </c>
      <c r="K4784" s="11" t="n">
        <v>4</v>
      </c>
      <c r="L4784" s="11" t="n">
        <v>28</v>
      </c>
      <c r="M4784" s="11" t="n">
        <v>7</v>
      </c>
      <c r="N4784" s="11" t="n">
        <v>0.1</v>
      </c>
      <c r="O4784" s="7" t="n">
        <v>3939.6</v>
      </c>
      <c r="P4784" s="7" t="n">
        <v>2087.988</v>
      </c>
      <c r="Q4784" s="7">
        <f>text(E4784,"ddd")</f>
        <v/>
      </c>
      <c r="R4784" s="7">
        <f>G4784-F4784</f>
        <v/>
      </c>
      <c r="S4784" s="7">
        <f>E4784-D4784</f>
        <v/>
      </c>
      <c r="T4784" s="7">
        <f>O4784*M4784</f>
        <v/>
      </c>
      <c r="U4784" s="7">
        <f>T4784*N4784</f>
        <v/>
      </c>
      <c r="V4784" s="7">
        <f>T4784-U4784-(P4784*M4784)</f>
        <v/>
      </c>
      <c r="W4784" s="7">
        <f>VLOOKUP(L4784,'Products Sheet'!$A:$B,2,FALSE)</f>
        <v/>
      </c>
      <c r="X4784" s="7" t="n"/>
      <c r="Y4784" s="7" t="n"/>
      <c r="Z4784" s="7" t="n"/>
      <c r="AA4784" s="7" t="n"/>
      <c r="AB4784" s="7" t="n"/>
      <c r="AC4784" s="7" t="n"/>
    </row>
    <row r="4785" ht="9.75" customHeight="1" s="12">
      <c r="A4785" s="11" t="inlineStr">
        <is>
          <t>SO - 0005645</t>
        </is>
      </c>
      <c r="B4785" s="11" t="inlineStr">
        <is>
          <t>In-Store</t>
        </is>
      </c>
      <c r="C4785" s="11" t="inlineStr">
        <is>
          <t>WARE-NBV1002</t>
        </is>
      </c>
      <c r="D4785" s="6" t="n">
        <v>43800</v>
      </c>
      <c r="E4785" s="6" t="n">
        <v>43909</v>
      </c>
      <c r="F4785" s="6" t="n">
        <v>43919</v>
      </c>
      <c r="G4785" s="6" t="n">
        <v>43920</v>
      </c>
      <c r="H4785" s="11" t="inlineStr">
        <is>
          <t>USD</t>
        </is>
      </c>
      <c r="I4785" s="11" t="n">
        <v>10</v>
      </c>
      <c r="J4785" s="11" t="n">
        <v>35</v>
      </c>
      <c r="K4785" s="11" t="n">
        <v>85</v>
      </c>
      <c r="L4785" s="11" t="n">
        <v>28</v>
      </c>
      <c r="M4785" s="11" t="n">
        <v>7</v>
      </c>
      <c r="N4785" s="11" t="n">
        <v>0.075</v>
      </c>
      <c r="O4785" s="7" t="n">
        <v>1132.3</v>
      </c>
      <c r="P4785" s="7" t="n">
        <v>532.1809999999999</v>
      </c>
      <c r="Q4785" s="7">
        <f>text(E4785,"ddd")</f>
        <v/>
      </c>
      <c r="R4785" s="7">
        <f>G4785-F4785</f>
        <v/>
      </c>
      <c r="S4785" s="7">
        <f>E4785-D4785</f>
        <v/>
      </c>
      <c r="T4785" s="7">
        <f>O4785*M4785</f>
        <v/>
      </c>
      <c r="U4785" s="7">
        <f>T4785*N4785</f>
        <v/>
      </c>
      <c r="V4785" s="7">
        <f>T4785-U4785-(P4785*M4785)</f>
        <v/>
      </c>
      <c r="W4785" s="7">
        <f>VLOOKUP(L4785,'Products Sheet'!$A:$B,2,FALSE)</f>
        <v/>
      </c>
      <c r="X4785" s="7" t="n"/>
      <c r="Y4785" s="7" t="n"/>
      <c r="Z4785" s="7" t="n"/>
      <c r="AA4785" s="7" t="n"/>
      <c r="AB4785" s="7" t="n"/>
      <c r="AC4785" s="7" t="n"/>
    </row>
    <row r="4786" ht="9.75" customHeight="1" s="12">
      <c r="A4786" s="11" t="inlineStr">
        <is>
          <t>SO - 0005689</t>
        </is>
      </c>
      <c r="B4786" s="11" t="inlineStr">
        <is>
          <t>Online</t>
        </is>
      </c>
      <c r="C4786" s="11" t="inlineStr">
        <is>
          <t>WARE-XYS1001</t>
        </is>
      </c>
      <c r="D4786" s="6" t="n">
        <v>43800</v>
      </c>
      <c r="E4786" s="6" t="n">
        <v>43914</v>
      </c>
      <c r="F4786" s="6" t="n">
        <v>43921</v>
      </c>
      <c r="G4786" s="6" t="n">
        <v>43928</v>
      </c>
      <c r="H4786" s="11" t="inlineStr">
        <is>
          <t>USD</t>
        </is>
      </c>
      <c r="I4786" s="11" t="n">
        <v>17</v>
      </c>
      <c r="J4786" s="11" t="n">
        <v>1</v>
      </c>
      <c r="K4786" s="11" t="n">
        <v>6</v>
      </c>
      <c r="L4786" s="11" t="n">
        <v>28</v>
      </c>
      <c r="M4786" s="11" t="n">
        <v>1</v>
      </c>
      <c r="N4786" s="11" t="n">
        <v>0.05</v>
      </c>
      <c r="O4786" s="7" t="n">
        <v>1058.6</v>
      </c>
      <c r="P4786" s="7" t="n">
        <v>783.3640000000001</v>
      </c>
      <c r="Q4786" s="7">
        <f>text(E4786,"ddd")</f>
        <v/>
      </c>
      <c r="R4786" s="7">
        <f>G4786-F4786</f>
        <v/>
      </c>
      <c r="S4786" s="7">
        <f>E4786-D4786</f>
        <v/>
      </c>
      <c r="T4786" s="7">
        <f>O4786*M4786</f>
        <v/>
      </c>
      <c r="U4786" s="7">
        <f>T4786*N4786</f>
        <v/>
      </c>
      <c r="V4786" s="7">
        <f>T4786-U4786-(P4786*M4786)</f>
        <v/>
      </c>
      <c r="W4786" s="7">
        <f>VLOOKUP(L4786,'Products Sheet'!$A:$B,2,FALSE)</f>
        <v/>
      </c>
      <c r="X4786" s="7" t="n"/>
      <c r="Y4786" s="7" t="n"/>
      <c r="Z4786" s="7" t="n"/>
      <c r="AA4786" s="7" t="n"/>
      <c r="AB4786" s="7" t="n"/>
      <c r="AC4786" s="7" t="n"/>
    </row>
    <row r="4787" ht="9.75" customHeight="1" s="12">
      <c r="A4787" s="11" t="inlineStr">
        <is>
          <t>SO - 0005694</t>
        </is>
      </c>
      <c r="B4787" s="11" t="inlineStr">
        <is>
          <t>In-Store</t>
        </is>
      </c>
      <c r="C4787" s="11" t="inlineStr">
        <is>
          <t>WARE-NBV1002</t>
        </is>
      </c>
      <c r="D4787" s="6" t="n">
        <v>43800</v>
      </c>
      <c r="E4787" s="6" t="n">
        <v>43915</v>
      </c>
      <c r="F4787" s="6" t="n">
        <v>43919</v>
      </c>
      <c r="G4787" s="6" t="n">
        <v>43928</v>
      </c>
      <c r="H4787" s="11" t="inlineStr">
        <is>
          <t>USD</t>
        </is>
      </c>
      <c r="I4787" s="11" t="n">
        <v>8</v>
      </c>
      <c r="J4787" s="11" t="n">
        <v>32</v>
      </c>
      <c r="K4787" s="11" t="n">
        <v>81</v>
      </c>
      <c r="L4787" s="11" t="n">
        <v>28</v>
      </c>
      <c r="M4787" s="11" t="n">
        <v>6</v>
      </c>
      <c r="N4787" s="11" t="n">
        <v>0.075</v>
      </c>
      <c r="O4787" s="7" t="n">
        <v>1695.1</v>
      </c>
      <c r="P4787" s="7" t="n">
        <v>678.0400000000001</v>
      </c>
      <c r="Q4787" s="7">
        <f>text(E4787,"ddd")</f>
        <v/>
      </c>
      <c r="R4787" s="7">
        <f>G4787-F4787</f>
        <v/>
      </c>
      <c r="S4787" s="7">
        <f>E4787-D4787</f>
        <v/>
      </c>
      <c r="T4787" s="7">
        <f>O4787*M4787</f>
        <v/>
      </c>
      <c r="U4787" s="7">
        <f>T4787*N4787</f>
        <v/>
      </c>
      <c r="V4787" s="7">
        <f>T4787-U4787-(P4787*M4787)</f>
        <v/>
      </c>
      <c r="W4787" s="7">
        <f>VLOOKUP(L4787,'Products Sheet'!$A:$B,2,FALSE)</f>
        <v/>
      </c>
      <c r="X4787" s="7" t="n"/>
      <c r="Y4787" s="7" t="n"/>
      <c r="Z4787" s="7" t="n"/>
      <c r="AA4787" s="7" t="n"/>
      <c r="AB4787" s="7" t="n"/>
      <c r="AC4787" s="7" t="n"/>
    </row>
    <row r="4788" ht="9.75" customHeight="1" s="12">
      <c r="A4788" s="11" t="inlineStr">
        <is>
          <t>SO - 0005728</t>
        </is>
      </c>
      <c r="B4788" s="11" t="inlineStr">
        <is>
          <t>Online</t>
        </is>
      </c>
      <c r="C4788" s="11" t="inlineStr">
        <is>
          <t>WARE-NMK1003</t>
        </is>
      </c>
      <c r="D4788" s="6" t="n">
        <v>43800</v>
      </c>
      <c r="E4788" s="6" t="n">
        <v>43919</v>
      </c>
      <c r="F4788" s="6" t="n">
        <v>43945</v>
      </c>
      <c r="G4788" s="6" t="n">
        <v>43950</v>
      </c>
      <c r="H4788" s="11" t="inlineStr">
        <is>
          <t>USD</t>
        </is>
      </c>
      <c r="I4788" s="11" t="n">
        <v>13</v>
      </c>
      <c r="J4788" s="11" t="n">
        <v>9</v>
      </c>
      <c r="K4788" s="11" t="n">
        <v>192</v>
      </c>
      <c r="L4788" s="11" t="n">
        <v>28</v>
      </c>
      <c r="M4788" s="11" t="n">
        <v>4</v>
      </c>
      <c r="N4788" s="11" t="n">
        <v>0.1</v>
      </c>
      <c r="O4788" s="7" t="n">
        <v>871</v>
      </c>
      <c r="P4788" s="7" t="n">
        <v>444.21</v>
      </c>
      <c r="Q4788" s="7">
        <f>text(E4788,"ddd")</f>
        <v/>
      </c>
      <c r="R4788" s="7">
        <f>G4788-F4788</f>
        <v/>
      </c>
      <c r="S4788" s="7">
        <f>E4788-D4788</f>
        <v/>
      </c>
      <c r="T4788" s="7">
        <f>O4788*M4788</f>
        <v/>
      </c>
      <c r="U4788" s="7">
        <f>T4788*N4788</f>
        <v/>
      </c>
      <c r="V4788" s="7">
        <f>T4788-U4788-(P4788*M4788)</f>
        <v/>
      </c>
      <c r="W4788" s="7">
        <f>VLOOKUP(L4788,'Products Sheet'!$A:$B,2,FALSE)</f>
        <v/>
      </c>
      <c r="X4788" s="7" t="n"/>
      <c r="Y4788" s="7" t="n"/>
      <c r="Z4788" s="7" t="n"/>
      <c r="AA4788" s="7" t="n"/>
      <c r="AB4788" s="7" t="n"/>
      <c r="AC4788" s="7" t="n"/>
    </row>
    <row r="4789" ht="9.75" customHeight="1" s="12">
      <c r="A4789" s="11" t="inlineStr">
        <is>
          <t>SO - 0005734</t>
        </is>
      </c>
      <c r="B4789" s="11" t="inlineStr">
        <is>
          <t>In-Store</t>
        </is>
      </c>
      <c r="C4789" s="11" t="inlineStr">
        <is>
          <t>WARE-NBV1002</t>
        </is>
      </c>
      <c r="D4789" s="6" t="n">
        <v>43800</v>
      </c>
      <c r="E4789" s="6" t="n">
        <v>43920</v>
      </c>
      <c r="F4789" s="6" t="n">
        <v>43946</v>
      </c>
      <c r="G4789" s="6" t="n">
        <v>43953</v>
      </c>
      <c r="H4789" s="11" t="inlineStr">
        <is>
          <t>USD</t>
        </is>
      </c>
      <c r="I4789" s="11" t="n">
        <v>3</v>
      </c>
      <c r="J4789" s="11" t="n">
        <v>49</v>
      </c>
      <c r="K4789" s="11" t="n">
        <v>76</v>
      </c>
      <c r="L4789" s="11" t="n">
        <v>28</v>
      </c>
      <c r="M4789" s="11" t="n">
        <v>3</v>
      </c>
      <c r="N4789" s="11" t="n">
        <v>0.075</v>
      </c>
      <c r="O4789" s="7" t="n">
        <v>917.9</v>
      </c>
      <c r="P4789" s="7" t="n">
        <v>468.129</v>
      </c>
      <c r="Q4789" s="7">
        <f>text(E4789,"ddd")</f>
        <v/>
      </c>
      <c r="R4789" s="7">
        <f>G4789-F4789</f>
        <v/>
      </c>
      <c r="S4789" s="7">
        <f>E4789-D4789</f>
        <v/>
      </c>
      <c r="T4789" s="7">
        <f>O4789*M4789</f>
        <v/>
      </c>
      <c r="U4789" s="7">
        <f>T4789*N4789</f>
        <v/>
      </c>
      <c r="V4789" s="7">
        <f>T4789-U4789-(P4789*M4789)</f>
        <v/>
      </c>
      <c r="W4789" s="7">
        <f>VLOOKUP(L4789,'Products Sheet'!$A:$B,2,FALSE)</f>
        <v/>
      </c>
      <c r="X4789" s="7" t="n"/>
      <c r="Y4789" s="7" t="n"/>
      <c r="Z4789" s="7" t="n"/>
      <c r="AA4789" s="7" t="n"/>
      <c r="AB4789" s="7" t="n"/>
      <c r="AC4789" s="7" t="n"/>
    </row>
    <row r="4790" ht="9.75" customHeight="1" s="12">
      <c r="A4790" s="11" t="inlineStr">
        <is>
          <t>SO - 0005908</t>
        </is>
      </c>
      <c r="B4790" s="11" t="inlineStr">
        <is>
          <t>In-Store</t>
        </is>
      </c>
      <c r="C4790" s="11" t="inlineStr">
        <is>
          <t>WARE-XYS1001</t>
        </is>
      </c>
      <c r="D4790" s="6" t="n">
        <v>43800</v>
      </c>
      <c r="E4790" s="6" t="n">
        <v>43941</v>
      </c>
      <c r="F4790" s="6" t="n">
        <v>43948</v>
      </c>
      <c r="G4790" s="6" t="n">
        <v>43958</v>
      </c>
      <c r="H4790" s="11" t="inlineStr">
        <is>
          <t>USD</t>
        </is>
      </c>
      <c r="I4790" s="11" t="n">
        <v>9</v>
      </c>
      <c r="J4790" s="11" t="n">
        <v>14</v>
      </c>
      <c r="K4790" s="11" t="n">
        <v>25</v>
      </c>
      <c r="L4790" s="11" t="n">
        <v>28</v>
      </c>
      <c r="M4790" s="11" t="n">
        <v>3</v>
      </c>
      <c r="N4790" s="11" t="n">
        <v>0.4</v>
      </c>
      <c r="O4790" s="7" t="n">
        <v>1313.2</v>
      </c>
      <c r="P4790" s="7" t="n">
        <v>945.504</v>
      </c>
      <c r="Q4790" s="7">
        <f>text(E4790,"ddd")</f>
        <v/>
      </c>
      <c r="R4790" s="7">
        <f>G4790-F4790</f>
        <v/>
      </c>
      <c r="S4790" s="7">
        <f>E4790-D4790</f>
        <v/>
      </c>
      <c r="T4790" s="7">
        <f>O4790*M4790</f>
        <v/>
      </c>
      <c r="U4790" s="7">
        <f>T4790*N4790</f>
        <v/>
      </c>
      <c r="V4790" s="7">
        <f>T4790-U4790-(P4790*M4790)</f>
        <v/>
      </c>
      <c r="W4790" s="7">
        <f>VLOOKUP(L4790,'Products Sheet'!$A:$B,2,FALSE)</f>
        <v/>
      </c>
      <c r="X4790" s="7" t="n"/>
      <c r="Y4790" s="7" t="n"/>
      <c r="Z4790" s="7" t="n"/>
      <c r="AA4790" s="7" t="n"/>
      <c r="AB4790" s="7" t="n"/>
      <c r="AC4790" s="7" t="n"/>
    </row>
    <row r="4791" ht="9.75" customHeight="1" s="12">
      <c r="A4791" s="11" t="inlineStr">
        <is>
          <t>SO - 0005967</t>
        </is>
      </c>
      <c r="B4791" s="11" t="inlineStr">
        <is>
          <t>Online</t>
        </is>
      </c>
      <c r="C4791" s="11" t="inlineStr">
        <is>
          <t>WARE-NMK1003</t>
        </is>
      </c>
      <c r="D4791" s="6" t="n">
        <v>43800</v>
      </c>
      <c r="E4791" s="6" t="n">
        <v>43947</v>
      </c>
      <c r="F4791" s="6" t="n">
        <v>43951</v>
      </c>
      <c r="G4791" s="6" t="n">
        <v>43959</v>
      </c>
      <c r="H4791" s="11" t="inlineStr">
        <is>
          <t>USD</t>
        </is>
      </c>
      <c r="I4791" s="11" t="n">
        <v>15</v>
      </c>
      <c r="J4791" s="11" t="n">
        <v>37</v>
      </c>
      <c r="K4791" s="11" t="n">
        <v>199</v>
      </c>
      <c r="L4791" s="11" t="n">
        <v>28</v>
      </c>
      <c r="M4791" s="11" t="n">
        <v>2</v>
      </c>
      <c r="N4791" s="11" t="n">
        <v>0.05</v>
      </c>
      <c r="O4791" s="7" t="n">
        <v>1051.9</v>
      </c>
      <c r="P4791" s="7" t="n">
        <v>694.2540000000001</v>
      </c>
      <c r="Q4791" s="7">
        <f>text(E4791,"ddd")</f>
        <v/>
      </c>
      <c r="R4791" s="7">
        <f>G4791-F4791</f>
        <v/>
      </c>
      <c r="S4791" s="7">
        <f>E4791-D4791</f>
        <v/>
      </c>
      <c r="T4791" s="7">
        <f>O4791*M4791</f>
        <v/>
      </c>
      <c r="U4791" s="7">
        <f>T4791*N4791</f>
        <v/>
      </c>
      <c r="V4791" s="7">
        <f>T4791-U4791-(P4791*M4791)</f>
        <v/>
      </c>
      <c r="W4791" s="7">
        <f>VLOOKUP(L4791,'Products Sheet'!$A:$B,2,FALSE)</f>
        <v/>
      </c>
      <c r="X4791" s="7" t="n"/>
      <c r="Y4791" s="7" t="n"/>
      <c r="Z4791" s="7" t="n"/>
      <c r="AA4791" s="7" t="n"/>
      <c r="AB4791" s="7" t="n"/>
      <c r="AC4791" s="7" t="n"/>
    </row>
    <row r="4792" ht="9.75" customHeight="1" s="12">
      <c r="A4792" s="11" t="inlineStr">
        <is>
          <t>SO - 0005970</t>
        </is>
      </c>
      <c r="B4792" s="11" t="inlineStr">
        <is>
          <t>Online</t>
        </is>
      </c>
      <c r="C4792" s="11" t="inlineStr">
        <is>
          <t>WARE-UHY1004</t>
        </is>
      </c>
      <c r="D4792" s="6" t="n">
        <v>43800</v>
      </c>
      <c r="E4792" s="6" t="n">
        <v>43948</v>
      </c>
      <c r="F4792" s="6" t="n">
        <v>43959</v>
      </c>
      <c r="G4792" s="6" t="n">
        <v>43967</v>
      </c>
      <c r="H4792" s="11" t="inlineStr">
        <is>
          <t>USD</t>
        </is>
      </c>
      <c r="I4792" s="11" t="n">
        <v>13</v>
      </c>
      <c r="J4792" s="11" t="n">
        <v>17</v>
      </c>
      <c r="K4792" s="11" t="n">
        <v>251</v>
      </c>
      <c r="L4792" s="11" t="n">
        <v>28</v>
      </c>
      <c r="M4792" s="11" t="n">
        <v>8</v>
      </c>
      <c r="N4792" s="11" t="n">
        <v>0.1</v>
      </c>
      <c r="O4792" s="7" t="n">
        <v>944.7</v>
      </c>
      <c r="P4792" s="7" t="n">
        <v>472.35</v>
      </c>
      <c r="Q4792" s="7">
        <f>text(E4792,"ddd")</f>
        <v/>
      </c>
      <c r="R4792" s="7">
        <f>G4792-F4792</f>
        <v/>
      </c>
      <c r="S4792" s="7">
        <f>E4792-D4792</f>
        <v/>
      </c>
      <c r="T4792" s="7">
        <f>O4792*M4792</f>
        <v/>
      </c>
      <c r="U4792" s="7">
        <f>T4792*N4792</f>
        <v/>
      </c>
      <c r="V4792" s="7">
        <f>T4792-U4792-(P4792*M4792)</f>
        <v/>
      </c>
      <c r="W4792" s="7">
        <f>VLOOKUP(L4792,'Products Sheet'!$A:$B,2,FALSE)</f>
        <v/>
      </c>
      <c r="X4792" s="7" t="n"/>
      <c r="Y4792" s="7" t="n"/>
      <c r="Z4792" s="7" t="n"/>
      <c r="AA4792" s="7" t="n"/>
      <c r="AB4792" s="7" t="n"/>
      <c r="AC4792" s="7" t="n"/>
    </row>
    <row r="4793" ht="9.75" customHeight="1" s="12">
      <c r="A4793" s="11" t="inlineStr">
        <is>
          <t>SO - 0005990</t>
        </is>
      </c>
      <c r="B4793" s="11" t="inlineStr">
        <is>
          <t>Online</t>
        </is>
      </c>
      <c r="C4793" s="11" t="inlineStr">
        <is>
          <t>WARE-UHY1004</t>
        </is>
      </c>
      <c r="D4793" s="6" t="n">
        <v>43800</v>
      </c>
      <c r="E4793" s="6" t="n">
        <v>43949</v>
      </c>
      <c r="F4793" s="6" t="n">
        <v>43951</v>
      </c>
      <c r="G4793" s="6" t="n">
        <v>43954</v>
      </c>
      <c r="H4793" s="11" t="inlineStr">
        <is>
          <t>USD</t>
        </is>
      </c>
      <c r="I4793" s="11" t="n">
        <v>15</v>
      </c>
      <c r="J4793" s="11" t="n">
        <v>31</v>
      </c>
      <c r="K4793" s="11" t="n">
        <v>210</v>
      </c>
      <c r="L4793" s="11" t="n">
        <v>28</v>
      </c>
      <c r="M4793" s="11" t="n">
        <v>4</v>
      </c>
      <c r="N4793" s="11" t="n">
        <v>0.15</v>
      </c>
      <c r="O4793" s="7" t="n">
        <v>227.8</v>
      </c>
      <c r="P4793" s="7" t="n">
        <v>150.348</v>
      </c>
      <c r="Q4793" s="7">
        <f>text(E4793,"ddd")</f>
        <v/>
      </c>
      <c r="R4793" s="7">
        <f>G4793-F4793</f>
        <v/>
      </c>
      <c r="S4793" s="7">
        <f>E4793-D4793</f>
        <v/>
      </c>
      <c r="T4793" s="7">
        <f>O4793*M4793</f>
        <v/>
      </c>
      <c r="U4793" s="7">
        <f>T4793*N4793</f>
        <v/>
      </c>
      <c r="V4793" s="7">
        <f>T4793-U4793-(P4793*M4793)</f>
        <v/>
      </c>
      <c r="W4793" s="7">
        <f>VLOOKUP(L4793,'Products Sheet'!$A:$B,2,FALSE)</f>
        <v/>
      </c>
      <c r="X4793" s="7" t="n"/>
      <c r="Y4793" s="7" t="n"/>
      <c r="Z4793" s="7" t="n"/>
      <c r="AA4793" s="7" t="n"/>
      <c r="AB4793" s="7" t="n"/>
      <c r="AC4793" s="7" t="n"/>
    </row>
    <row r="4794" ht="9.75" customHeight="1" s="12">
      <c r="A4794" s="11" t="inlineStr">
        <is>
          <t>SO - 0005993</t>
        </is>
      </c>
      <c r="B4794" s="11" t="inlineStr">
        <is>
          <t>Distributor</t>
        </is>
      </c>
      <c r="C4794" s="11" t="inlineStr">
        <is>
          <t>WARE-NMK1003</t>
        </is>
      </c>
      <c r="D4794" s="6" t="n">
        <v>43800</v>
      </c>
      <c r="E4794" s="6" t="n">
        <v>43950</v>
      </c>
      <c r="F4794" s="6" t="n">
        <v>43956</v>
      </c>
      <c r="G4794" s="6" t="n">
        <v>43962</v>
      </c>
      <c r="H4794" s="11" t="inlineStr">
        <is>
          <t>USD</t>
        </is>
      </c>
      <c r="I4794" s="11" t="n">
        <v>25</v>
      </c>
      <c r="J4794" s="11" t="n">
        <v>34</v>
      </c>
      <c r="K4794" s="11" t="n">
        <v>174</v>
      </c>
      <c r="L4794" s="11" t="n">
        <v>28</v>
      </c>
      <c r="M4794" s="11" t="n">
        <v>5</v>
      </c>
      <c r="N4794" s="11" t="n">
        <v>0.1</v>
      </c>
      <c r="O4794" s="7" t="n">
        <v>1896.1</v>
      </c>
      <c r="P4794" s="7" t="n">
        <v>948.0500000000001</v>
      </c>
      <c r="Q4794" s="7">
        <f>text(E4794,"ddd")</f>
        <v/>
      </c>
      <c r="R4794" s="7">
        <f>G4794-F4794</f>
        <v/>
      </c>
      <c r="S4794" s="7">
        <f>E4794-D4794</f>
        <v/>
      </c>
      <c r="T4794" s="7">
        <f>O4794*M4794</f>
        <v/>
      </c>
      <c r="U4794" s="7">
        <f>T4794*N4794</f>
        <v/>
      </c>
      <c r="V4794" s="7">
        <f>T4794-U4794-(P4794*M4794)</f>
        <v/>
      </c>
      <c r="W4794" s="7">
        <f>VLOOKUP(L4794,'Products Sheet'!$A:$B,2,FALSE)</f>
        <v/>
      </c>
      <c r="X4794" s="7" t="n"/>
      <c r="Y4794" s="7" t="n"/>
      <c r="Z4794" s="7" t="n"/>
      <c r="AA4794" s="7" t="n"/>
      <c r="AB4794" s="7" t="n"/>
      <c r="AC4794" s="7" t="n"/>
    </row>
    <row r="4795" ht="9.75" customHeight="1" s="12">
      <c r="A4795" s="11" t="inlineStr">
        <is>
          <t>SO - 0006044</t>
        </is>
      </c>
      <c r="B4795" s="11" t="inlineStr">
        <is>
          <t>In-Store</t>
        </is>
      </c>
      <c r="C4795" s="11" t="inlineStr">
        <is>
          <t>WARE-NMK1003</t>
        </is>
      </c>
      <c r="D4795" s="6" t="n">
        <v>43900</v>
      </c>
      <c r="E4795" s="6" t="n">
        <v>43957</v>
      </c>
      <c r="F4795" s="6" t="n">
        <v>43976</v>
      </c>
      <c r="G4795" s="6" t="n">
        <v>43983</v>
      </c>
      <c r="H4795" s="11" t="inlineStr">
        <is>
          <t>USD</t>
        </is>
      </c>
      <c r="I4795" s="11" t="n">
        <v>2</v>
      </c>
      <c r="J4795" s="11" t="n">
        <v>21</v>
      </c>
      <c r="K4795" s="11" t="n">
        <v>191</v>
      </c>
      <c r="L4795" s="11" t="n">
        <v>28</v>
      </c>
      <c r="M4795" s="11" t="n">
        <v>8</v>
      </c>
      <c r="N4795" s="11" t="n">
        <v>0.3</v>
      </c>
      <c r="O4795" s="7" t="n">
        <v>2298.1</v>
      </c>
      <c r="P4795" s="7" t="n">
        <v>1493.765</v>
      </c>
      <c r="Q4795" s="7">
        <f>text(E4795,"ddd")</f>
        <v/>
      </c>
      <c r="R4795" s="7">
        <f>G4795-F4795</f>
        <v/>
      </c>
      <c r="S4795" s="7">
        <f>E4795-D4795</f>
        <v/>
      </c>
      <c r="T4795" s="7">
        <f>O4795*M4795</f>
        <v/>
      </c>
      <c r="U4795" s="7">
        <f>T4795*N4795</f>
        <v/>
      </c>
      <c r="V4795" s="7">
        <f>T4795-U4795-(P4795*M4795)</f>
        <v/>
      </c>
      <c r="W4795" s="7">
        <f>VLOOKUP(L4795,'Products Sheet'!$A:$B,2,FALSE)</f>
        <v/>
      </c>
      <c r="X4795" s="7" t="n"/>
      <c r="Y4795" s="7" t="n"/>
      <c r="Z4795" s="7" t="n"/>
      <c r="AA4795" s="7" t="n"/>
      <c r="AB4795" s="7" t="n"/>
      <c r="AC4795" s="7" t="n"/>
    </row>
    <row r="4796" ht="9.75" customHeight="1" s="12">
      <c r="A4796" s="11" t="inlineStr">
        <is>
          <t>SO - 0006047</t>
        </is>
      </c>
      <c r="B4796" s="11" t="inlineStr">
        <is>
          <t>In-Store</t>
        </is>
      </c>
      <c r="C4796" s="11" t="inlineStr">
        <is>
          <t>WARE-XYS1001</t>
        </is>
      </c>
      <c r="D4796" s="6" t="n">
        <v>43800</v>
      </c>
      <c r="E4796" s="6" t="n">
        <v>43957</v>
      </c>
      <c r="F4796" s="6" t="n">
        <v>43972</v>
      </c>
      <c r="G4796" s="6" t="n">
        <v>43977</v>
      </c>
      <c r="H4796" s="11" t="inlineStr">
        <is>
          <t>USD</t>
        </is>
      </c>
      <c r="I4796" s="11" t="n">
        <v>9</v>
      </c>
      <c r="J4796" s="11" t="n">
        <v>40</v>
      </c>
      <c r="K4796" s="11" t="n">
        <v>31</v>
      </c>
      <c r="L4796" s="11" t="n">
        <v>28</v>
      </c>
      <c r="M4796" s="11" t="n">
        <v>1</v>
      </c>
      <c r="N4796" s="11" t="n">
        <v>0.05</v>
      </c>
      <c r="O4796" s="7" t="n">
        <v>1098.8</v>
      </c>
      <c r="P4796" s="7" t="n">
        <v>922.992</v>
      </c>
      <c r="Q4796" s="7">
        <f>text(E4796,"ddd")</f>
        <v/>
      </c>
      <c r="R4796" s="7">
        <f>G4796-F4796</f>
        <v/>
      </c>
      <c r="S4796" s="7">
        <f>E4796-D4796</f>
        <v/>
      </c>
      <c r="T4796" s="7">
        <f>O4796*M4796</f>
        <v/>
      </c>
      <c r="U4796" s="7">
        <f>T4796*N4796</f>
        <v/>
      </c>
      <c r="V4796" s="7">
        <f>T4796-U4796-(P4796*M4796)</f>
        <v/>
      </c>
      <c r="W4796" s="7">
        <f>VLOOKUP(L4796,'Products Sheet'!$A:$B,2,FALSE)</f>
        <v/>
      </c>
      <c r="X4796" s="7" t="n"/>
      <c r="Y4796" s="7" t="n"/>
      <c r="Z4796" s="7" t="n"/>
      <c r="AA4796" s="7" t="n"/>
      <c r="AB4796" s="7" t="n"/>
      <c r="AC4796" s="7" t="n"/>
    </row>
    <row r="4797" ht="9.75" customHeight="1" s="12">
      <c r="A4797" s="11" t="inlineStr">
        <is>
          <t>SO - 0006082</t>
        </is>
      </c>
      <c r="B4797" s="11" t="inlineStr">
        <is>
          <t>In-Store</t>
        </is>
      </c>
      <c r="C4797" s="11" t="inlineStr">
        <is>
          <t>WARE-NMK1003</t>
        </is>
      </c>
      <c r="D4797" s="6" t="n">
        <v>43900</v>
      </c>
      <c r="E4797" s="6" t="n">
        <v>43961</v>
      </c>
      <c r="F4797" s="6" t="n">
        <v>43988</v>
      </c>
      <c r="G4797" s="6" t="n">
        <v>43996</v>
      </c>
      <c r="H4797" s="11" t="inlineStr">
        <is>
          <t>USD</t>
        </is>
      </c>
      <c r="I4797" s="11" t="n">
        <v>5</v>
      </c>
      <c r="J4797" s="11" t="n">
        <v>25</v>
      </c>
      <c r="K4797" s="11" t="n">
        <v>108</v>
      </c>
      <c r="L4797" s="11" t="n">
        <v>28</v>
      </c>
      <c r="M4797" s="11" t="n">
        <v>2</v>
      </c>
      <c r="N4797" s="11" t="n">
        <v>0.075</v>
      </c>
      <c r="O4797" s="7" t="n">
        <v>1092.1</v>
      </c>
      <c r="P4797" s="7" t="n">
        <v>578.8130000000001</v>
      </c>
      <c r="Q4797" s="7">
        <f>text(E4797,"ddd")</f>
        <v/>
      </c>
      <c r="R4797" s="7">
        <f>G4797-F4797</f>
        <v/>
      </c>
      <c r="S4797" s="7">
        <f>E4797-D4797</f>
        <v/>
      </c>
      <c r="T4797" s="7">
        <f>O4797*M4797</f>
        <v/>
      </c>
      <c r="U4797" s="7">
        <f>T4797*N4797</f>
        <v/>
      </c>
      <c r="V4797" s="7">
        <f>T4797-U4797-(P4797*M4797)</f>
        <v/>
      </c>
      <c r="W4797" s="7">
        <f>VLOOKUP(L4797,'Products Sheet'!$A:$B,2,FALSE)</f>
        <v/>
      </c>
      <c r="X4797" s="7" t="n"/>
      <c r="Y4797" s="7" t="n"/>
      <c r="Z4797" s="7" t="n"/>
      <c r="AA4797" s="7" t="n"/>
      <c r="AB4797" s="7" t="n"/>
      <c r="AC4797" s="7" t="n"/>
    </row>
    <row r="4798" ht="9.75" customHeight="1" s="12">
      <c r="A4798" s="11" t="inlineStr">
        <is>
          <t>SO - 0006089</t>
        </is>
      </c>
      <c r="B4798" s="11" t="inlineStr">
        <is>
          <t>In-Store</t>
        </is>
      </c>
      <c r="C4798" s="11" t="inlineStr">
        <is>
          <t>WARE-NMK1003</t>
        </is>
      </c>
      <c r="D4798" s="6" t="n">
        <v>43900</v>
      </c>
      <c r="E4798" s="6" t="n">
        <v>43962</v>
      </c>
      <c r="F4798" s="6" t="n">
        <v>43965</v>
      </c>
      <c r="G4798" s="6" t="n">
        <v>43974</v>
      </c>
      <c r="H4798" s="11" t="inlineStr">
        <is>
          <t>USD</t>
        </is>
      </c>
      <c r="I4798" s="11" t="n">
        <v>9</v>
      </c>
      <c r="J4798" s="11" t="n">
        <v>2</v>
      </c>
      <c r="K4798" s="11" t="n">
        <v>178</v>
      </c>
      <c r="L4798" s="11" t="n">
        <v>28</v>
      </c>
      <c r="M4798" s="11" t="n">
        <v>7</v>
      </c>
      <c r="N4798" s="11" t="n">
        <v>0.075</v>
      </c>
      <c r="O4798" s="7" t="n">
        <v>830.8000000000001</v>
      </c>
      <c r="P4798" s="7" t="n">
        <v>589.8680000000001</v>
      </c>
      <c r="Q4798" s="7">
        <f>text(E4798,"ddd")</f>
        <v/>
      </c>
      <c r="R4798" s="7">
        <f>G4798-F4798</f>
        <v/>
      </c>
      <c r="S4798" s="7">
        <f>E4798-D4798</f>
        <v/>
      </c>
      <c r="T4798" s="7">
        <f>O4798*M4798</f>
        <v/>
      </c>
      <c r="U4798" s="7">
        <f>T4798*N4798</f>
        <v/>
      </c>
      <c r="V4798" s="7">
        <f>T4798-U4798-(P4798*M4798)</f>
        <v/>
      </c>
      <c r="W4798" s="7">
        <f>VLOOKUP(L4798,'Products Sheet'!$A:$B,2,FALSE)</f>
        <v/>
      </c>
      <c r="X4798" s="7" t="n"/>
      <c r="Y4798" s="7" t="n"/>
      <c r="Z4798" s="7" t="n"/>
      <c r="AA4798" s="7" t="n"/>
      <c r="AB4798" s="7" t="n"/>
      <c r="AC4798" s="7" t="n"/>
    </row>
    <row r="4799" ht="9.75" customHeight="1" s="12">
      <c r="A4799" s="11" t="inlineStr">
        <is>
          <t>SO - 0006097</t>
        </is>
      </c>
      <c r="B4799" s="11" t="inlineStr">
        <is>
          <t>Online</t>
        </is>
      </c>
      <c r="C4799" s="11" t="inlineStr">
        <is>
          <t>WARE-PUJ1005</t>
        </is>
      </c>
      <c r="D4799" s="6" t="n">
        <v>43800</v>
      </c>
      <c r="E4799" s="6" t="n">
        <v>43964</v>
      </c>
      <c r="F4799" s="6" t="n">
        <v>43970</v>
      </c>
      <c r="G4799" s="6" t="n">
        <v>43971</v>
      </c>
      <c r="H4799" s="11" t="inlineStr">
        <is>
          <t>USD</t>
        </is>
      </c>
      <c r="I4799" s="11" t="n">
        <v>13</v>
      </c>
      <c r="J4799" s="11" t="n">
        <v>27</v>
      </c>
      <c r="K4799" s="11" t="n">
        <v>292</v>
      </c>
      <c r="L4799" s="11" t="n">
        <v>28</v>
      </c>
      <c r="M4799" s="11" t="n">
        <v>6</v>
      </c>
      <c r="N4799" s="11" t="n">
        <v>0.075</v>
      </c>
      <c r="O4799" s="7" t="n">
        <v>2010</v>
      </c>
      <c r="P4799" s="7" t="n">
        <v>1386.9</v>
      </c>
      <c r="Q4799" s="7">
        <f>text(E4799,"ddd")</f>
        <v/>
      </c>
      <c r="R4799" s="7">
        <f>G4799-F4799</f>
        <v/>
      </c>
      <c r="S4799" s="7">
        <f>E4799-D4799</f>
        <v/>
      </c>
      <c r="T4799" s="7">
        <f>O4799*M4799</f>
        <v/>
      </c>
      <c r="U4799" s="7">
        <f>T4799*N4799</f>
        <v/>
      </c>
      <c r="V4799" s="7">
        <f>T4799-U4799-(P4799*M4799)</f>
        <v/>
      </c>
      <c r="W4799" s="7">
        <f>VLOOKUP(L4799,'Products Sheet'!$A:$B,2,FALSE)</f>
        <v/>
      </c>
      <c r="X4799" s="7" t="n"/>
      <c r="Y4799" s="7" t="n"/>
      <c r="Z4799" s="7" t="n"/>
      <c r="AA4799" s="7" t="n"/>
      <c r="AB4799" s="7" t="n"/>
      <c r="AC4799" s="7" t="n"/>
    </row>
    <row r="4800" ht="9.75" customHeight="1" s="12">
      <c r="A4800" s="11" t="inlineStr">
        <is>
          <t>SO - 0006200</t>
        </is>
      </c>
      <c r="B4800" s="11" t="inlineStr">
        <is>
          <t>Distributor</t>
        </is>
      </c>
      <c r="C4800" s="11" t="inlineStr">
        <is>
          <t>WARE-PUJ1005</t>
        </is>
      </c>
      <c r="D4800" s="6" t="n">
        <v>43900</v>
      </c>
      <c r="E4800" s="6" t="n">
        <v>43975</v>
      </c>
      <c r="F4800" s="6" t="n">
        <v>43988</v>
      </c>
      <c r="G4800" s="6" t="n">
        <v>43996</v>
      </c>
      <c r="H4800" s="11" t="inlineStr">
        <is>
          <t>USD</t>
        </is>
      </c>
      <c r="I4800" s="11" t="n">
        <v>21</v>
      </c>
      <c r="J4800" s="11" t="n">
        <v>26</v>
      </c>
      <c r="K4800" s="11" t="n">
        <v>276</v>
      </c>
      <c r="L4800" s="11" t="n">
        <v>28</v>
      </c>
      <c r="M4800" s="11" t="n">
        <v>5</v>
      </c>
      <c r="N4800" s="11" t="n">
        <v>0.1</v>
      </c>
      <c r="O4800" s="7" t="n">
        <v>5453.8</v>
      </c>
      <c r="P4800" s="7" t="n">
        <v>2890.514</v>
      </c>
      <c r="Q4800" s="7">
        <f>text(E4800,"ddd")</f>
        <v/>
      </c>
      <c r="R4800" s="7">
        <f>G4800-F4800</f>
        <v/>
      </c>
      <c r="S4800" s="7">
        <f>E4800-D4800</f>
        <v/>
      </c>
      <c r="T4800" s="7">
        <f>O4800*M4800</f>
        <v/>
      </c>
      <c r="U4800" s="7">
        <f>T4800*N4800</f>
        <v/>
      </c>
      <c r="V4800" s="7">
        <f>T4800-U4800-(P4800*M4800)</f>
        <v/>
      </c>
      <c r="W4800" s="7">
        <f>VLOOKUP(L4800,'Products Sheet'!$A:$B,2,FALSE)</f>
        <v/>
      </c>
      <c r="X4800" s="7" t="n"/>
      <c r="Y4800" s="7" t="n"/>
      <c r="Z4800" s="7" t="n"/>
      <c r="AA4800" s="7" t="n"/>
      <c r="AB4800" s="7" t="n"/>
      <c r="AC4800" s="7" t="n"/>
    </row>
    <row r="4801" ht="9.75" customHeight="1" s="12">
      <c r="A4801" s="11" t="inlineStr">
        <is>
          <t>SO - 0006292</t>
        </is>
      </c>
      <c r="B4801" s="11" t="inlineStr">
        <is>
          <t>In-Store</t>
        </is>
      </c>
      <c r="C4801" s="11" t="inlineStr">
        <is>
          <t>WARE-NMK1003</t>
        </is>
      </c>
      <c r="D4801" s="6" t="n">
        <v>43900</v>
      </c>
      <c r="E4801" s="6" t="n">
        <v>43984</v>
      </c>
      <c r="F4801" s="6" t="n">
        <v>44006</v>
      </c>
      <c r="G4801" s="6" t="n">
        <v>44010</v>
      </c>
      <c r="H4801" s="11" t="inlineStr">
        <is>
          <t>USD</t>
        </is>
      </c>
      <c r="I4801" s="11" t="n">
        <v>6</v>
      </c>
      <c r="J4801" s="11" t="n">
        <v>21</v>
      </c>
      <c r="K4801" s="11" t="n">
        <v>131</v>
      </c>
      <c r="L4801" s="11" t="n">
        <v>28</v>
      </c>
      <c r="M4801" s="11" t="n">
        <v>2</v>
      </c>
      <c r="N4801" s="11" t="n">
        <v>0.1</v>
      </c>
      <c r="O4801" s="7" t="n">
        <v>2311.5</v>
      </c>
      <c r="P4801" s="7" t="n">
        <v>1109.52</v>
      </c>
      <c r="Q4801" s="7">
        <f>text(E4801,"ddd")</f>
        <v/>
      </c>
      <c r="R4801" s="7">
        <f>G4801-F4801</f>
        <v/>
      </c>
      <c r="S4801" s="7">
        <f>E4801-D4801</f>
        <v/>
      </c>
      <c r="T4801" s="7">
        <f>O4801*M4801</f>
        <v/>
      </c>
      <c r="U4801" s="7">
        <f>T4801*N4801</f>
        <v/>
      </c>
      <c r="V4801" s="7">
        <f>T4801-U4801-(P4801*M4801)</f>
        <v/>
      </c>
      <c r="W4801" s="7">
        <f>VLOOKUP(L4801,'Products Sheet'!$A:$B,2,FALSE)</f>
        <v/>
      </c>
      <c r="X4801" s="7" t="n"/>
      <c r="Y4801" s="7" t="n"/>
      <c r="Z4801" s="7" t="n"/>
      <c r="AA4801" s="7" t="n"/>
      <c r="AB4801" s="7" t="n"/>
      <c r="AC4801" s="7" t="n"/>
    </row>
    <row r="4802" ht="9.75" customHeight="1" s="12">
      <c r="A4802" s="11" t="inlineStr">
        <is>
          <t>SO - 0006309</t>
        </is>
      </c>
      <c r="B4802" s="11" t="inlineStr">
        <is>
          <t>In-Store</t>
        </is>
      </c>
      <c r="C4802" s="11" t="inlineStr">
        <is>
          <t>WARE-MKL1006</t>
        </is>
      </c>
      <c r="D4802" s="6" t="n">
        <v>43900</v>
      </c>
      <c r="E4802" s="6" t="n">
        <v>43986</v>
      </c>
      <c r="F4802" s="6" t="n">
        <v>43991</v>
      </c>
      <c r="G4802" s="6" t="n">
        <v>43995</v>
      </c>
      <c r="H4802" s="11" t="inlineStr">
        <is>
          <t>USD</t>
        </is>
      </c>
      <c r="I4802" s="11" t="n">
        <v>4</v>
      </c>
      <c r="J4802" s="11" t="n">
        <v>44</v>
      </c>
      <c r="K4802" s="11" t="n">
        <v>361</v>
      </c>
      <c r="L4802" s="11" t="n">
        <v>28</v>
      </c>
      <c r="M4802" s="11" t="n">
        <v>2</v>
      </c>
      <c r="N4802" s="11" t="n">
        <v>0.05</v>
      </c>
      <c r="O4802" s="7" t="n">
        <v>958.1</v>
      </c>
      <c r="P4802" s="7" t="n">
        <v>747.3180000000001</v>
      </c>
      <c r="Q4802" s="7">
        <f>text(E4802,"ddd")</f>
        <v/>
      </c>
      <c r="R4802" s="7">
        <f>G4802-F4802</f>
        <v/>
      </c>
      <c r="S4802" s="7">
        <f>E4802-D4802</f>
        <v/>
      </c>
      <c r="T4802" s="7">
        <f>O4802*M4802</f>
        <v/>
      </c>
      <c r="U4802" s="7">
        <f>T4802*N4802</f>
        <v/>
      </c>
      <c r="V4802" s="7">
        <f>T4802-U4802-(P4802*M4802)</f>
        <v/>
      </c>
      <c r="W4802" s="7">
        <f>VLOOKUP(L4802,'Products Sheet'!$A:$B,2,FALSE)</f>
        <v/>
      </c>
      <c r="X4802" s="7" t="n"/>
      <c r="Y4802" s="7" t="n"/>
      <c r="Z4802" s="7" t="n"/>
      <c r="AA4802" s="7" t="n"/>
      <c r="AB4802" s="7" t="n"/>
      <c r="AC4802" s="7" t="n"/>
    </row>
    <row r="4803" ht="9.75" customHeight="1" s="12">
      <c r="A4803" s="11" t="inlineStr">
        <is>
          <t>SO - 0006315</t>
        </is>
      </c>
      <c r="B4803" s="11" t="inlineStr">
        <is>
          <t>In-Store</t>
        </is>
      </c>
      <c r="C4803" s="11" t="inlineStr">
        <is>
          <t>WARE-MKL1006</t>
        </is>
      </c>
      <c r="D4803" s="6" t="n">
        <v>43900</v>
      </c>
      <c r="E4803" s="6" t="n">
        <v>43987</v>
      </c>
      <c r="F4803" s="6" t="n">
        <v>44012</v>
      </c>
      <c r="G4803" s="6" t="n">
        <v>44014</v>
      </c>
      <c r="H4803" s="11" t="inlineStr">
        <is>
          <t>USD</t>
        </is>
      </c>
      <c r="I4803" s="11" t="n">
        <v>7</v>
      </c>
      <c r="J4803" s="11" t="n">
        <v>13</v>
      </c>
      <c r="K4803" s="11" t="n">
        <v>343</v>
      </c>
      <c r="L4803" s="11" t="n">
        <v>28</v>
      </c>
      <c r="M4803" s="11" t="n">
        <v>2</v>
      </c>
      <c r="N4803" s="11" t="n">
        <v>0.2</v>
      </c>
      <c r="O4803" s="7" t="n">
        <v>3973.1</v>
      </c>
      <c r="P4803" s="7" t="n">
        <v>2066.012</v>
      </c>
      <c r="Q4803" s="7">
        <f>text(E4803,"ddd")</f>
        <v/>
      </c>
      <c r="R4803" s="7">
        <f>G4803-F4803</f>
        <v/>
      </c>
      <c r="S4803" s="7">
        <f>E4803-D4803</f>
        <v/>
      </c>
      <c r="T4803" s="7">
        <f>O4803*M4803</f>
        <v/>
      </c>
      <c r="U4803" s="7">
        <f>T4803*N4803</f>
        <v/>
      </c>
      <c r="V4803" s="7">
        <f>T4803-U4803-(P4803*M4803)</f>
        <v/>
      </c>
      <c r="W4803" s="7">
        <f>VLOOKUP(L4803,'Products Sheet'!$A:$B,2,FALSE)</f>
        <v/>
      </c>
      <c r="X4803" s="7" t="n"/>
      <c r="Y4803" s="7" t="n"/>
      <c r="Z4803" s="7" t="n"/>
      <c r="AA4803" s="7" t="n"/>
      <c r="AB4803" s="7" t="n"/>
      <c r="AC4803" s="7" t="n"/>
    </row>
    <row r="4804" ht="9.75" customHeight="1" s="12">
      <c r="A4804" s="11" t="inlineStr">
        <is>
          <t>SO - 0006504</t>
        </is>
      </c>
      <c r="B4804" s="11" t="inlineStr">
        <is>
          <t>In-Store</t>
        </is>
      </c>
      <c r="C4804" s="11" t="inlineStr">
        <is>
          <t>WARE-NMK1003</t>
        </is>
      </c>
      <c r="D4804" s="6" t="n">
        <v>43900</v>
      </c>
      <c r="E4804" s="6" t="n">
        <v>44010</v>
      </c>
      <c r="F4804" s="6" t="n">
        <v>44037</v>
      </c>
      <c r="G4804" s="6" t="n">
        <v>44047</v>
      </c>
      <c r="H4804" s="11" t="inlineStr">
        <is>
          <t>USD</t>
        </is>
      </c>
      <c r="I4804" s="11" t="n">
        <v>8</v>
      </c>
      <c r="J4804" s="11" t="n">
        <v>41</v>
      </c>
      <c r="K4804" s="11" t="n">
        <v>136</v>
      </c>
      <c r="L4804" s="11" t="n">
        <v>28</v>
      </c>
      <c r="M4804" s="11" t="n">
        <v>3</v>
      </c>
      <c r="N4804" s="11" t="n">
        <v>0.075</v>
      </c>
      <c r="O4804" s="7" t="n">
        <v>2807.3</v>
      </c>
      <c r="P4804" s="7" t="n">
        <v>2049.329</v>
      </c>
      <c r="Q4804" s="7">
        <f>text(E4804,"ddd")</f>
        <v/>
      </c>
      <c r="R4804" s="7">
        <f>G4804-F4804</f>
        <v/>
      </c>
      <c r="S4804" s="7">
        <f>E4804-D4804</f>
        <v/>
      </c>
      <c r="T4804" s="7">
        <f>O4804*M4804</f>
        <v/>
      </c>
      <c r="U4804" s="7">
        <f>T4804*N4804</f>
        <v/>
      </c>
      <c r="V4804" s="7">
        <f>T4804-U4804-(P4804*M4804)</f>
        <v/>
      </c>
      <c r="W4804" s="7">
        <f>VLOOKUP(L4804,'Products Sheet'!$A:$B,2,FALSE)</f>
        <v/>
      </c>
      <c r="X4804" s="7" t="n"/>
      <c r="Y4804" s="7" t="n"/>
      <c r="Z4804" s="7" t="n"/>
      <c r="AA4804" s="7" t="n"/>
      <c r="AB4804" s="7" t="n"/>
      <c r="AC4804" s="7" t="n"/>
    </row>
    <row r="4805" ht="9.75" customHeight="1" s="12">
      <c r="A4805" s="11" t="inlineStr">
        <is>
          <t>SO - 0006623</t>
        </is>
      </c>
      <c r="B4805" s="11" t="inlineStr">
        <is>
          <t>Online</t>
        </is>
      </c>
      <c r="C4805" s="11" t="inlineStr">
        <is>
          <t>WARE-NBV1002</t>
        </is>
      </c>
      <c r="D4805" s="6" t="n">
        <v>43900</v>
      </c>
      <c r="E4805" s="6" t="n">
        <v>44024</v>
      </c>
      <c r="F4805" s="6" t="n">
        <v>44052</v>
      </c>
      <c r="G4805" s="6" t="n">
        <v>44057</v>
      </c>
      <c r="H4805" s="11" t="inlineStr">
        <is>
          <t>USD</t>
        </is>
      </c>
      <c r="I4805" s="11" t="n">
        <v>16</v>
      </c>
      <c r="J4805" s="11" t="n">
        <v>3</v>
      </c>
      <c r="K4805" s="11" t="n">
        <v>73</v>
      </c>
      <c r="L4805" s="11" t="n">
        <v>28</v>
      </c>
      <c r="M4805" s="11" t="n">
        <v>1</v>
      </c>
      <c r="N4805" s="11" t="n">
        <v>0.2</v>
      </c>
      <c r="O4805" s="7" t="n">
        <v>3859.2</v>
      </c>
      <c r="P4805" s="7" t="n">
        <v>1929.6</v>
      </c>
      <c r="Q4805" s="7">
        <f>text(E4805,"ddd")</f>
        <v/>
      </c>
      <c r="R4805" s="7">
        <f>G4805-F4805</f>
        <v/>
      </c>
      <c r="S4805" s="7">
        <f>E4805-D4805</f>
        <v/>
      </c>
      <c r="T4805" s="7">
        <f>O4805*M4805</f>
        <v/>
      </c>
      <c r="U4805" s="7">
        <f>T4805*N4805</f>
        <v/>
      </c>
      <c r="V4805" s="7">
        <f>T4805-U4805-(P4805*M4805)</f>
        <v/>
      </c>
      <c r="W4805" s="7">
        <f>VLOOKUP(L4805,'Products Sheet'!$A:$B,2,FALSE)</f>
        <v/>
      </c>
      <c r="X4805" s="7" t="n"/>
      <c r="Y4805" s="7" t="n"/>
      <c r="Z4805" s="7" t="n"/>
      <c r="AA4805" s="7" t="n"/>
      <c r="AB4805" s="7" t="n"/>
      <c r="AC4805" s="7" t="n"/>
    </row>
    <row r="4806" ht="9.75" customHeight="1" s="12">
      <c r="A4806" s="11" t="inlineStr">
        <is>
          <t>SO - 0006812</t>
        </is>
      </c>
      <c r="B4806" s="11" t="inlineStr">
        <is>
          <t>Online</t>
        </is>
      </c>
      <c r="C4806" s="11" t="inlineStr">
        <is>
          <t>WARE-NBV1002</t>
        </is>
      </c>
      <c r="D4806" s="6" t="n">
        <v>44000</v>
      </c>
      <c r="E4806" s="6" t="n">
        <v>44046</v>
      </c>
      <c r="F4806" s="6" t="n">
        <v>44066</v>
      </c>
      <c r="G4806" s="6" t="n">
        <v>44076</v>
      </c>
      <c r="H4806" s="11" t="inlineStr">
        <is>
          <t>USD</t>
        </is>
      </c>
      <c r="I4806" s="11" t="n">
        <v>17</v>
      </c>
      <c r="J4806" s="11" t="n">
        <v>14</v>
      </c>
      <c r="K4806" s="11" t="n">
        <v>70</v>
      </c>
      <c r="L4806" s="11" t="n">
        <v>28</v>
      </c>
      <c r="M4806" s="11" t="n">
        <v>3</v>
      </c>
      <c r="N4806" s="11" t="n">
        <v>0.05</v>
      </c>
      <c r="O4806" s="7" t="n">
        <v>6023.3</v>
      </c>
      <c r="P4806" s="7" t="n">
        <v>3132.116</v>
      </c>
      <c r="Q4806" s="7">
        <f>text(E4806,"ddd")</f>
        <v/>
      </c>
      <c r="R4806" s="7">
        <f>G4806-F4806</f>
        <v/>
      </c>
      <c r="S4806" s="7">
        <f>E4806-D4806</f>
        <v/>
      </c>
      <c r="T4806" s="7">
        <f>O4806*M4806</f>
        <v/>
      </c>
      <c r="U4806" s="7">
        <f>T4806*N4806</f>
        <v/>
      </c>
      <c r="V4806" s="7">
        <f>T4806-U4806-(P4806*M4806)</f>
        <v/>
      </c>
      <c r="W4806" s="7">
        <f>VLOOKUP(L4806,'Products Sheet'!$A:$B,2,FALSE)</f>
        <v/>
      </c>
      <c r="X4806" s="7" t="n"/>
      <c r="Y4806" s="7" t="n"/>
      <c r="Z4806" s="7" t="n"/>
      <c r="AA4806" s="7" t="n"/>
      <c r="AB4806" s="7" t="n"/>
      <c r="AC4806" s="7" t="n"/>
    </row>
    <row r="4807" ht="9.75" customHeight="1" s="12">
      <c r="A4807" s="11" t="inlineStr">
        <is>
          <t>SO - 0006876</t>
        </is>
      </c>
      <c r="B4807" s="11" t="inlineStr">
        <is>
          <t>Online</t>
        </is>
      </c>
      <c r="C4807" s="11" t="inlineStr">
        <is>
          <t>WARE-NMK1003</t>
        </is>
      </c>
      <c r="D4807" s="6" t="n">
        <v>43900</v>
      </c>
      <c r="E4807" s="6" t="n">
        <v>44054</v>
      </c>
      <c r="F4807" s="6" t="n">
        <v>44059</v>
      </c>
      <c r="G4807" s="6" t="n">
        <v>44065</v>
      </c>
      <c r="H4807" s="11" t="inlineStr">
        <is>
          <t>USD</t>
        </is>
      </c>
      <c r="I4807" s="11" t="n">
        <v>19</v>
      </c>
      <c r="J4807" s="11" t="n">
        <v>29</v>
      </c>
      <c r="K4807" s="11" t="n">
        <v>186</v>
      </c>
      <c r="L4807" s="11" t="n">
        <v>28</v>
      </c>
      <c r="M4807" s="11" t="n">
        <v>2</v>
      </c>
      <c r="N4807" s="11" t="n">
        <v>0.1</v>
      </c>
      <c r="O4807" s="7" t="n">
        <v>891.1</v>
      </c>
      <c r="P4807" s="7" t="n">
        <v>623.77</v>
      </c>
      <c r="Q4807" s="7">
        <f>text(E4807,"ddd")</f>
        <v/>
      </c>
      <c r="R4807" s="7">
        <f>G4807-F4807</f>
        <v/>
      </c>
      <c r="S4807" s="7">
        <f>E4807-D4807</f>
        <v/>
      </c>
      <c r="T4807" s="7">
        <f>O4807*M4807</f>
        <v/>
      </c>
      <c r="U4807" s="7">
        <f>T4807*N4807</f>
        <v/>
      </c>
      <c r="V4807" s="7">
        <f>T4807-U4807-(P4807*M4807)</f>
        <v/>
      </c>
      <c r="W4807" s="7">
        <f>VLOOKUP(L4807,'Products Sheet'!$A:$B,2,FALSE)</f>
        <v/>
      </c>
      <c r="X4807" s="7" t="n"/>
      <c r="Y4807" s="7" t="n"/>
      <c r="Z4807" s="7" t="n"/>
      <c r="AA4807" s="7" t="n"/>
      <c r="AB4807" s="7" t="n"/>
      <c r="AC4807" s="7" t="n"/>
    </row>
    <row r="4808" ht="9.75" customHeight="1" s="12">
      <c r="A4808" s="11" t="inlineStr">
        <is>
          <t>SO - 0006895</t>
        </is>
      </c>
      <c r="B4808" s="11" t="inlineStr">
        <is>
          <t>In-Store</t>
        </is>
      </c>
      <c r="C4808" s="11" t="inlineStr">
        <is>
          <t>WARE-NBV1002</t>
        </is>
      </c>
      <c r="D4808" s="6" t="n">
        <v>44000</v>
      </c>
      <c r="E4808" s="6" t="n">
        <v>44056</v>
      </c>
      <c r="F4808" s="6" t="n">
        <v>44074</v>
      </c>
      <c r="G4808" s="6" t="n">
        <v>44078</v>
      </c>
      <c r="H4808" s="11" t="inlineStr">
        <is>
          <t>USD</t>
        </is>
      </c>
      <c r="I4808" s="11" t="n">
        <v>6</v>
      </c>
      <c r="J4808" s="11" t="n">
        <v>5</v>
      </c>
      <c r="K4808" s="11" t="n">
        <v>79</v>
      </c>
      <c r="L4808" s="11" t="n">
        <v>28</v>
      </c>
      <c r="M4808" s="11" t="n">
        <v>5</v>
      </c>
      <c r="N4808" s="11" t="n">
        <v>0.075</v>
      </c>
      <c r="O4808" s="7" t="n">
        <v>234.5</v>
      </c>
      <c r="P4808" s="7" t="n">
        <v>140.7</v>
      </c>
      <c r="Q4808" s="7">
        <f>text(E4808,"ddd")</f>
        <v/>
      </c>
      <c r="R4808" s="7">
        <f>G4808-F4808</f>
        <v/>
      </c>
      <c r="S4808" s="7">
        <f>E4808-D4808</f>
        <v/>
      </c>
      <c r="T4808" s="7">
        <f>O4808*M4808</f>
        <v/>
      </c>
      <c r="U4808" s="7">
        <f>T4808*N4808</f>
        <v/>
      </c>
      <c r="V4808" s="7">
        <f>T4808-U4808-(P4808*M4808)</f>
        <v/>
      </c>
      <c r="W4808" s="7">
        <f>VLOOKUP(L4808,'Products Sheet'!$A:$B,2,FALSE)</f>
        <v/>
      </c>
      <c r="X4808" s="7" t="n"/>
      <c r="Y4808" s="7" t="n"/>
      <c r="Z4808" s="7" t="n"/>
      <c r="AA4808" s="7" t="n"/>
      <c r="AB4808" s="7" t="n"/>
      <c r="AC4808" s="7" t="n"/>
    </row>
    <row r="4809" ht="9.75" customHeight="1" s="12">
      <c r="A4809" s="11" t="inlineStr">
        <is>
          <t>SO - 0006898</t>
        </is>
      </c>
      <c r="B4809" s="11" t="inlineStr">
        <is>
          <t>Distributor</t>
        </is>
      </c>
      <c r="C4809" s="11" t="inlineStr">
        <is>
          <t>WARE-NBV1002</t>
        </is>
      </c>
      <c r="D4809" s="6" t="n">
        <v>43900</v>
      </c>
      <c r="E4809" s="6" t="n">
        <v>44056</v>
      </c>
      <c r="F4809" s="6" t="n">
        <v>44084</v>
      </c>
      <c r="G4809" s="6" t="n">
        <v>44087</v>
      </c>
      <c r="H4809" s="11" t="inlineStr">
        <is>
          <t>USD</t>
        </is>
      </c>
      <c r="I4809" s="11" t="n">
        <v>25</v>
      </c>
      <c r="J4809" s="11" t="n">
        <v>6</v>
      </c>
      <c r="K4809" s="11" t="n">
        <v>83</v>
      </c>
      <c r="L4809" s="11" t="n">
        <v>28</v>
      </c>
      <c r="M4809" s="11" t="n">
        <v>7</v>
      </c>
      <c r="N4809" s="11" t="n">
        <v>0.4</v>
      </c>
      <c r="O4809" s="7" t="n">
        <v>5212.6</v>
      </c>
      <c r="P4809" s="7" t="n">
        <v>3283.938</v>
      </c>
      <c r="Q4809" s="7">
        <f>text(E4809,"ddd")</f>
        <v/>
      </c>
      <c r="R4809" s="7">
        <f>G4809-F4809</f>
        <v/>
      </c>
      <c r="S4809" s="7">
        <f>E4809-D4809</f>
        <v/>
      </c>
      <c r="T4809" s="7">
        <f>O4809*M4809</f>
        <v/>
      </c>
      <c r="U4809" s="7">
        <f>T4809*N4809</f>
        <v/>
      </c>
      <c r="V4809" s="7">
        <f>T4809-U4809-(P4809*M4809)</f>
        <v/>
      </c>
      <c r="W4809" s="7">
        <f>VLOOKUP(L4809,'Products Sheet'!$A:$B,2,FALSE)</f>
        <v/>
      </c>
      <c r="X4809" s="7" t="n"/>
      <c r="Y4809" s="7" t="n"/>
      <c r="Z4809" s="7" t="n"/>
      <c r="AA4809" s="7" t="n"/>
      <c r="AB4809" s="7" t="n"/>
      <c r="AC4809" s="7" t="n"/>
    </row>
    <row r="4810" ht="9.75" customHeight="1" s="12">
      <c r="A4810" s="11" t="inlineStr">
        <is>
          <t>SO - 0006957</t>
        </is>
      </c>
      <c r="B4810" s="11" t="inlineStr">
        <is>
          <t>Wholesale</t>
        </is>
      </c>
      <c r="C4810" s="11" t="inlineStr">
        <is>
          <t>WARE-NBV1002</t>
        </is>
      </c>
      <c r="D4810" s="6" t="n">
        <v>43900</v>
      </c>
      <c r="E4810" s="6" t="n">
        <v>44064</v>
      </c>
      <c r="F4810" s="6" t="n">
        <v>44085</v>
      </c>
      <c r="G4810" s="6" t="n">
        <v>44089</v>
      </c>
      <c r="H4810" s="11" t="inlineStr">
        <is>
          <t>USD</t>
        </is>
      </c>
      <c r="I4810" s="11" t="n">
        <v>25</v>
      </c>
      <c r="J4810" s="11" t="n">
        <v>11</v>
      </c>
      <c r="K4810" s="11" t="n">
        <v>64</v>
      </c>
      <c r="L4810" s="11" t="n">
        <v>28</v>
      </c>
      <c r="M4810" s="11" t="n">
        <v>7</v>
      </c>
      <c r="N4810" s="11" t="n">
        <v>0.075</v>
      </c>
      <c r="O4810" s="7" t="n">
        <v>1025.1</v>
      </c>
      <c r="P4810" s="7" t="n">
        <v>461.2950000000001</v>
      </c>
      <c r="Q4810" s="7">
        <f>text(E4810,"ddd")</f>
        <v/>
      </c>
      <c r="R4810" s="7">
        <f>G4810-F4810</f>
        <v/>
      </c>
      <c r="S4810" s="7">
        <f>E4810-D4810</f>
        <v/>
      </c>
      <c r="T4810" s="7">
        <f>O4810*M4810</f>
        <v/>
      </c>
      <c r="U4810" s="7">
        <f>T4810*N4810</f>
        <v/>
      </c>
      <c r="V4810" s="7">
        <f>T4810-U4810-(P4810*M4810)</f>
        <v/>
      </c>
      <c r="W4810" s="7">
        <f>VLOOKUP(L4810,'Products Sheet'!$A:$B,2,FALSE)</f>
        <v/>
      </c>
      <c r="X4810" s="7" t="n"/>
      <c r="Y4810" s="7" t="n"/>
      <c r="Z4810" s="7" t="n"/>
      <c r="AA4810" s="7" t="n"/>
      <c r="AB4810" s="7" t="n"/>
      <c r="AC4810" s="7" t="n"/>
    </row>
    <row r="4811" ht="9.75" customHeight="1" s="12">
      <c r="A4811" s="11" t="inlineStr">
        <is>
          <t>SO - 0006958</t>
        </is>
      </c>
      <c r="B4811" s="11" t="inlineStr">
        <is>
          <t>Distributor</t>
        </is>
      </c>
      <c r="C4811" s="11" t="inlineStr">
        <is>
          <t>WARE-MKL1006</t>
        </is>
      </c>
      <c r="D4811" s="6" t="n">
        <v>44000</v>
      </c>
      <c r="E4811" s="6" t="n">
        <v>44064</v>
      </c>
      <c r="F4811" s="6" t="n">
        <v>44087</v>
      </c>
      <c r="G4811" s="6" t="n">
        <v>44089</v>
      </c>
      <c r="H4811" s="11" t="inlineStr">
        <is>
          <t>USD</t>
        </is>
      </c>
      <c r="I4811" s="11" t="n">
        <v>22</v>
      </c>
      <c r="J4811" s="11" t="n">
        <v>12</v>
      </c>
      <c r="K4811" s="11" t="n">
        <v>335</v>
      </c>
      <c r="L4811" s="11" t="n">
        <v>28</v>
      </c>
      <c r="M4811" s="11" t="n">
        <v>4</v>
      </c>
      <c r="N4811" s="11" t="n">
        <v>0.1</v>
      </c>
      <c r="O4811" s="7" t="n">
        <v>5829</v>
      </c>
      <c r="P4811" s="7" t="n">
        <v>4196.88</v>
      </c>
      <c r="Q4811" s="7">
        <f>text(E4811,"ddd")</f>
        <v/>
      </c>
      <c r="R4811" s="7">
        <f>G4811-F4811</f>
        <v/>
      </c>
      <c r="S4811" s="7">
        <f>E4811-D4811</f>
        <v/>
      </c>
      <c r="T4811" s="7">
        <f>O4811*M4811</f>
        <v/>
      </c>
      <c r="U4811" s="7">
        <f>T4811*N4811</f>
        <v/>
      </c>
      <c r="V4811" s="7">
        <f>T4811-U4811-(P4811*M4811)</f>
        <v/>
      </c>
      <c r="W4811" s="7">
        <f>VLOOKUP(L4811,'Products Sheet'!$A:$B,2,FALSE)</f>
        <v/>
      </c>
      <c r="X4811" s="7" t="n"/>
      <c r="Y4811" s="7" t="n"/>
      <c r="Z4811" s="7" t="n"/>
      <c r="AA4811" s="7" t="n"/>
      <c r="AB4811" s="7" t="n"/>
      <c r="AC4811" s="7" t="n"/>
    </row>
    <row r="4812" ht="9.75" customHeight="1" s="12">
      <c r="A4812" s="11" t="inlineStr">
        <is>
          <t>SO - 0006960</t>
        </is>
      </c>
      <c r="B4812" s="11" t="inlineStr">
        <is>
          <t>Wholesale</t>
        </is>
      </c>
      <c r="C4812" s="11" t="inlineStr">
        <is>
          <t>WARE-NBV1002</t>
        </is>
      </c>
      <c r="D4812" s="6" t="n">
        <v>43900</v>
      </c>
      <c r="E4812" s="6" t="n">
        <v>44064</v>
      </c>
      <c r="F4812" s="6" t="n">
        <v>44073</v>
      </c>
      <c r="G4812" s="6" t="n">
        <v>44076</v>
      </c>
      <c r="H4812" s="11" t="inlineStr">
        <is>
          <t>USD</t>
        </is>
      </c>
      <c r="I4812" s="11" t="n">
        <v>28</v>
      </c>
      <c r="J4812" s="11" t="n">
        <v>7</v>
      </c>
      <c r="K4812" s="11" t="n">
        <v>82</v>
      </c>
      <c r="L4812" s="11" t="n">
        <v>28</v>
      </c>
      <c r="M4812" s="11" t="n">
        <v>7</v>
      </c>
      <c r="N4812" s="11" t="n">
        <v>0.05</v>
      </c>
      <c r="O4812" s="7" t="n">
        <v>2391.9</v>
      </c>
      <c r="P4812" s="7" t="n">
        <v>1698.249</v>
      </c>
      <c r="Q4812" s="7">
        <f>text(E4812,"ddd")</f>
        <v/>
      </c>
      <c r="R4812" s="7">
        <f>G4812-F4812</f>
        <v/>
      </c>
      <c r="S4812" s="7">
        <f>E4812-D4812</f>
        <v/>
      </c>
      <c r="T4812" s="7">
        <f>O4812*M4812</f>
        <v/>
      </c>
      <c r="U4812" s="7">
        <f>T4812*N4812</f>
        <v/>
      </c>
      <c r="V4812" s="7">
        <f>T4812-U4812-(P4812*M4812)</f>
        <v/>
      </c>
      <c r="W4812" s="7">
        <f>VLOOKUP(L4812,'Products Sheet'!$A:$B,2,FALSE)</f>
        <v/>
      </c>
      <c r="X4812" s="7" t="n"/>
      <c r="Y4812" s="7" t="n"/>
      <c r="Z4812" s="7" t="n"/>
      <c r="AA4812" s="7" t="n"/>
      <c r="AB4812" s="7" t="n"/>
      <c r="AC4812" s="7" t="n"/>
    </row>
    <row r="4813" ht="9.75" customHeight="1" s="12">
      <c r="A4813" s="11" t="inlineStr">
        <is>
          <t>SO - 0006987</t>
        </is>
      </c>
      <c r="B4813" s="11" t="inlineStr">
        <is>
          <t>Online</t>
        </is>
      </c>
      <c r="C4813" s="11" t="inlineStr">
        <is>
          <t>WARE-UHY1004</t>
        </is>
      </c>
      <c r="D4813" s="6" t="n">
        <v>43900</v>
      </c>
      <c r="E4813" s="6" t="n">
        <v>44067</v>
      </c>
      <c r="F4813" s="6" t="n">
        <v>44074</v>
      </c>
      <c r="G4813" s="6" t="n">
        <v>44077</v>
      </c>
      <c r="H4813" s="11" t="inlineStr">
        <is>
          <t>USD</t>
        </is>
      </c>
      <c r="I4813" s="11" t="n">
        <v>18</v>
      </c>
      <c r="J4813" s="11" t="n">
        <v>22</v>
      </c>
      <c r="K4813" s="11" t="n">
        <v>248</v>
      </c>
      <c r="L4813" s="11" t="n">
        <v>28</v>
      </c>
      <c r="M4813" s="11" t="n">
        <v>1</v>
      </c>
      <c r="N4813" s="11" t="n">
        <v>0.075</v>
      </c>
      <c r="O4813" s="7" t="n">
        <v>1969.8</v>
      </c>
      <c r="P4813" s="7" t="n">
        <v>1634.934</v>
      </c>
      <c r="Q4813" s="7">
        <f>text(E4813,"ddd")</f>
        <v/>
      </c>
      <c r="R4813" s="7">
        <f>G4813-F4813</f>
        <v/>
      </c>
      <c r="S4813" s="7">
        <f>E4813-D4813</f>
        <v/>
      </c>
      <c r="T4813" s="7">
        <f>O4813*M4813</f>
        <v/>
      </c>
      <c r="U4813" s="7">
        <f>T4813*N4813</f>
        <v/>
      </c>
      <c r="V4813" s="7">
        <f>T4813-U4813-(P4813*M4813)</f>
        <v/>
      </c>
      <c r="W4813" s="7">
        <f>VLOOKUP(L4813,'Products Sheet'!$A:$B,2,FALSE)</f>
        <v/>
      </c>
      <c r="X4813" s="7" t="n"/>
      <c r="Y4813" s="7" t="n"/>
      <c r="Z4813" s="7" t="n"/>
      <c r="AA4813" s="7" t="n"/>
      <c r="AB4813" s="7" t="n"/>
      <c r="AC4813" s="7" t="n"/>
    </row>
    <row r="4814" ht="9.75" customHeight="1" s="12">
      <c r="A4814" s="11" t="inlineStr">
        <is>
          <t>SO - 0006997</t>
        </is>
      </c>
      <c r="B4814" s="11" t="inlineStr">
        <is>
          <t>In-Store</t>
        </is>
      </c>
      <c r="C4814" s="11" t="inlineStr">
        <is>
          <t>WARE-NMK1003</t>
        </is>
      </c>
      <c r="D4814" s="6" t="n">
        <v>44000</v>
      </c>
      <c r="E4814" s="6" t="n">
        <v>44068</v>
      </c>
      <c r="F4814" s="6" t="n">
        <v>44094</v>
      </c>
      <c r="G4814" s="6" t="n">
        <v>44102</v>
      </c>
      <c r="H4814" s="11" t="inlineStr">
        <is>
          <t>USD</t>
        </is>
      </c>
      <c r="I4814" s="11" t="n">
        <v>10</v>
      </c>
      <c r="J4814" s="11" t="n">
        <v>9</v>
      </c>
      <c r="K4814" s="11" t="n">
        <v>200</v>
      </c>
      <c r="L4814" s="11" t="n">
        <v>28</v>
      </c>
      <c r="M4814" s="11" t="n">
        <v>1</v>
      </c>
      <c r="N4814" s="11" t="n">
        <v>0.05</v>
      </c>
      <c r="O4814" s="7" t="n">
        <v>5654.8</v>
      </c>
      <c r="P4814" s="7" t="n">
        <v>3279.784</v>
      </c>
      <c r="Q4814" s="7">
        <f>text(E4814,"ddd")</f>
        <v/>
      </c>
      <c r="R4814" s="7">
        <f>G4814-F4814</f>
        <v/>
      </c>
      <c r="S4814" s="7">
        <f>E4814-D4814</f>
        <v/>
      </c>
      <c r="T4814" s="7">
        <f>O4814*M4814</f>
        <v/>
      </c>
      <c r="U4814" s="7">
        <f>T4814*N4814</f>
        <v/>
      </c>
      <c r="V4814" s="7">
        <f>T4814-U4814-(P4814*M4814)</f>
        <v/>
      </c>
      <c r="W4814" s="7">
        <f>VLOOKUP(L4814,'Products Sheet'!$A:$B,2,FALSE)</f>
        <v/>
      </c>
      <c r="X4814" s="7" t="n"/>
      <c r="Y4814" s="7" t="n"/>
      <c r="Z4814" s="7" t="n"/>
      <c r="AA4814" s="7" t="n"/>
      <c r="AB4814" s="7" t="n"/>
      <c r="AC4814" s="7" t="n"/>
    </row>
    <row r="4815" ht="9.75" customHeight="1" s="12">
      <c r="A4815" s="11" t="inlineStr">
        <is>
          <t>SO - 0007016</t>
        </is>
      </c>
      <c r="B4815" s="11" t="inlineStr">
        <is>
          <t>In-Store</t>
        </is>
      </c>
      <c r="C4815" s="11" t="inlineStr">
        <is>
          <t>WARE-UHY1004</t>
        </is>
      </c>
      <c r="D4815" s="6" t="n">
        <v>43900</v>
      </c>
      <c r="E4815" s="6" t="n">
        <v>44070</v>
      </c>
      <c r="F4815" s="6" t="n">
        <v>44075</v>
      </c>
      <c r="G4815" s="6" t="n">
        <v>44080</v>
      </c>
      <c r="H4815" s="11" t="inlineStr">
        <is>
          <t>USD</t>
        </is>
      </c>
      <c r="I4815" s="11" t="n">
        <v>5</v>
      </c>
      <c r="J4815" s="11" t="n">
        <v>42</v>
      </c>
      <c r="K4815" s="11" t="n">
        <v>212</v>
      </c>
      <c r="L4815" s="11" t="n">
        <v>28</v>
      </c>
      <c r="M4815" s="11" t="n">
        <v>3</v>
      </c>
      <c r="N4815" s="11" t="n">
        <v>0.1</v>
      </c>
      <c r="O4815" s="7" t="n">
        <v>1098.8</v>
      </c>
      <c r="P4815" s="7" t="n">
        <v>813.112</v>
      </c>
      <c r="Q4815" s="7">
        <f>text(E4815,"ddd")</f>
        <v/>
      </c>
      <c r="R4815" s="7">
        <f>G4815-F4815</f>
        <v/>
      </c>
      <c r="S4815" s="7">
        <f>E4815-D4815</f>
        <v/>
      </c>
      <c r="T4815" s="7">
        <f>O4815*M4815</f>
        <v/>
      </c>
      <c r="U4815" s="7">
        <f>T4815*N4815</f>
        <v/>
      </c>
      <c r="V4815" s="7">
        <f>T4815-U4815-(P4815*M4815)</f>
        <v/>
      </c>
      <c r="W4815" s="7">
        <f>VLOOKUP(L4815,'Products Sheet'!$A:$B,2,FALSE)</f>
        <v/>
      </c>
      <c r="X4815" s="7" t="n"/>
      <c r="Y4815" s="7" t="n"/>
      <c r="Z4815" s="7" t="n"/>
      <c r="AA4815" s="7" t="n"/>
      <c r="AB4815" s="7" t="n"/>
      <c r="AC4815" s="7" t="n"/>
    </row>
    <row r="4816" ht="9.75" customHeight="1" s="12">
      <c r="A4816" s="11" t="inlineStr">
        <is>
          <t>SO - 0007035</t>
        </is>
      </c>
      <c r="B4816" s="11" t="inlineStr">
        <is>
          <t>Online</t>
        </is>
      </c>
      <c r="C4816" s="11" t="inlineStr">
        <is>
          <t>WARE-PUJ1005</t>
        </is>
      </c>
      <c r="D4816" s="6" t="n">
        <v>44000</v>
      </c>
      <c r="E4816" s="6" t="n">
        <v>44073</v>
      </c>
      <c r="F4816" s="6" t="n">
        <v>44090</v>
      </c>
      <c r="G4816" s="6" t="n">
        <v>44097</v>
      </c>
      <c r="H4816" s="11" t="inlineStr">
        <is>
          <t>USD</t>
        </is>
      </c>
      <c r="I4816" s="11" t="n">
        <v>19</v>
      </c>
      <c r="J4816" s="11" t="n">
        <v>27</v>
      </c>
      <c r="K4816" s="11" t="n">
        <v>300</v>
      </c>
      <c r="L4816" s="11" t="n">
        <v>28</v>
      </c>
      <c r="M4816" s="11" t="n">
        <v>1</v>
      </c>
      <c r="N4816" s="11" t="n">
        <v>0.2</v>
      </c>
      <c r="O4816" s="7" t="n">
        <v>2666.6</v>
      </c>
      <c r="P4816" s="7" t="n">
        <v>1786.622</v>
      </c>
      <c r="Q4816" s="7">
        <f>text(E4816,"ddd")</f>
        <v/>
      </c>
      <c r="R4816" s="7">
        <f>G4816-F4816</f>
        <v/>
      </c>
      <c r="S4816" s="7">
        <f>E4816-D4816</f>
        <v/>
      </c>
      <c r="T4816" s="7">
        <f>O4816*M4816</f>
        <v/>
      </c>
      <c r="U4816" s="7">
        <f>T4816*N4816</f>
        <v/>
      </c>
      <c r="V4816" s="7">
        <f>T4816-U4816-(P4816*M4816)</f>
        <v/>
      </c>
      <c r="W4816" s="7">
        <f>VLOOKUP(L4816,'Products Sheet'!$A:$B,2,FALSE)</f>
        <v/>
      </c>
      <c r="X4816" s="7" t="n"/>
      <c r="Y4816" s="7" t="n"/>
      <c r="Z4816" s="7" t="n"/>
      <c r="AA4816" s="7" t="n"/>
      <c r="AB4816" s="7" t="n"/>
      <c r="AC4816" s="7" t="n"/>
    </row>
    <row r="4817" ht="9.75" customHeight="1" s="12">
      <c r="A4817" s="11" t="inlineStr">
        <is>
          <t>SO - 0007060</t>
        </is>
      </c>
      <c r="B4817" s="11" t="inlineStr">
        <is>
          <t>Online</t>
        </is>
      </c>
      <c r="C4817" s="11" t="inlineStr">
        <is>
          <t>WARE-UHY1004</t>
        </is>
      </c>
      <c r="D4817" s="6" t="n">
        <v>44000</v>
      </c>
      <c r="E4817" s="6" t="n">
        <v>44076</v>
      </c>
      <c r="F4817" s="6" t="n">
        <v>44103</v>
      </c>
      <c r="G4817" s="6" t="n">
        <v>44104</v>
      </c>
      <c r="H4817" s="11" t="inlineStr">
        <is>
          <t>USD</t>
        </is>
      </c>
      <c r="I4817" s="11" t="n">
        <v>17</v>
      </c>
      <c r="J4817" s="11" t="n">
        <v>42</v>
      </c>
      <c r="K4817" s="11" t="n">
        <v>217</v>
      </c>
      <c r="L4817" s="11" t="n">
        <v>28</v>
      </c>
      <c r="M4817" s="11" t="n">
        <v>8</v>
      </c>
      <c r="N4817" s="11" t="n">
        <v>0.075</v>
      </c>
      <c r="O4817" s="7" t="n">
        <v>777.2</v>
      </c>
      <c r="P4817" s="7" t="n">
        <v>481.864</v>
      </c>
      <c r="Q4817" s="7">
        <f>text(E4817,"ddd")</f>
        <v/>
      </c>
      <c r="R4817" s="7">
        <f>G4817-F4817</f>
        <v/>
      </c>
      <c r="S4817" s="7">
        <f>E4817-D4817</f>
        <v/>
      </c>
      <c r="T4817" s="7">
        <f>O4817*M4817</f>
        <v/>
      </c>
      <c r="U4817" s="7">
        <f>T4817*N4817</f>
        <v/>
      </c>
      <c r="V4817" s="7">
        <f>T4817-U4817-(P4817*M4817)</f>
        <v/>
      </c>
      <c r="W4817" s="7">
        <f>VLOOKUP(L4817,'Products Sheet'!$A:$B,2,FALSE)</f>
        <v/>
      </c>
      <c r="X4817" s="7" t="n"/>
      <c r="Y4817" s="7" t="n"/>
      <c r="Z4817" s="7" t="n"/>
      <c r="AA4817" s="7" t="n"/>
      <c r="AB4817" s="7" t="n"/>
      <c r="AC4817" s="7" t="n"/>
    </row>
    <row r="4818" ht="9.75" customHeight="1" s="12">
      <c r="A4818" s="11" t="inlineStr">
        <is>
          <t>SO - 0007065</t>
        </is>
      </c>
      <c r="B4818" s="11" t="inlineStr">
        <is>
          <t>Distributor</t>
        </is>
      </c>
      <c r="C4818" s="11" t="inlineStr">
        <is>
          <t>WARE-NMK1003</t>
        </is>
      </c>
      <c r="D4818" s="6" t="n">
        <v>44000</v>
      </c>
      <c r="E4818" s="6" t="n">
        <v>44077</v>
      </c>
      <c r="F4818" s="6" t="n">
        <v>44091</v>
      </c>
      <c r="G4818" s="6" t="n">
        <v>44097</v>
      </c>
      <c r="H4818" s="11" t="inlineStr">
        <is>
          <t>USD</t>
        </is>
      </c>
      <c r="I4818" s="11" t="n">
        <v>23</v>
      </c>
      <c r="J4818" s="11" t="n">
        <v>46</v>
      </c>
      <c r="K4818" s="11" t="n">
        <v>140</v>
      </c>
      <c r="L4818" s="11" t="n">
        <v>28</v>
      </c>
      <c r="M4818" s="11" t="n">
        <v>5</v>
      </c>
      <c r="N4818" s="11" t="n">
        <v>0.15</v>
      </c>
      <c r="O4818" s="7" t="n">
        <v>247.9</v>
      </c>
      <c r="P4818" s="7" t="n">
        <v>195.841</v>
      </c>
      <c r="Q4818" s="7">
        <f>text(E4818,"ddd")</f>
        <v/>
      </c>
      <c r="R4818" s="7">
        <f>G4818-F4818</f>
        <v/>
      </c>
      <c r="S4818" s="7">
        <f>E4818-D4818</f>
        <v/>
      </c>
      <c r="T4818" s="7">
        <f>O4818*M4818</f>
        <v/>
      </c>
      <c r="U4818" s="7">
        <f>T4818*N4818</f>
        <v/>
      </c>
      <c r="V4818" s="7">
        <f>T4818-U4818-(P4818*M4818)</f>
        <v/>
      </c>
      <c r="W4818" s="7">
        <f>VLOOKUP(L4818,'Products Sheet'!$A:$B,2,FALSE)</f>
        <v/>
      </c>
      <c r="X4818" s="7" t="n"/>
      <c r="Y4818" s="7" t="n"/>
      <c r="Z4818" s="7" t="n"/>
      <c r="AA4818" s="7" t="n"/>
      <c r="AB4818" s="7" t="n"/>
      <c r="AC4818" s="7" t="n"/>
    </row>
    <row r="4819" ht="9.75" customHeight="1" s="12">
      <c r="A4819" s="11" t="inlineStr">
        <is>
          <t>SO - 0007070</t>
        </is>
      </c>
      <c r="B4819" s="11" t="inlineStr">
        <is>
          <t>Online</t>
        </is>
      </c>
      <c r="C4819" s="11" t="inlineStr">
        <is>
          <t>WARE-NMK1003</t>
        </is>
      </c>
      <c r="D4819" s="6" t="n">
        <v>44000</v>
      </c>
      <c r="E4819" s="6" t="n">
        <v>44077</v>
      </c>
      <c r="F4819" s="6" t="n">
        <v>44100</v>
      </c>
      <c r="G4819" s="6" t="n">
        <v>44110</v>
      </c>
      <c r="H4819" s="11" t="inlineStr">
        <is>
          <t>USD</t>
        </is>
      </c>
      <c r="I4819" s="11" t="n">
        <v>14</v>
      </c>
      <c r="J4819" s="11" t="n">
        <v>34</v>
      </c>
      <c r="K4819" s="11" t="n">
        <v>143</v>
      </c>
      <c r="L4819" s="11" t="n">
        <v>28</v>
      </c>
      <c r="M4819" s="11" t="n">
        <v>5</v>
      </c>
      <c r="N4819" s="11" t="n">
        <v>0.05</v>
      </c>
      <c r="O4819" s="7" t="n">
        <v>1045.2</v>
      </c>
      <c r="P4819" s="7" t="n">
        <v>846.6120000000001</v>
      </c>
      <c r="Q4819" s="7">
        <f>text(E4819,"ddd")</f>
        <v/>
      </c>
      <c r="R4819" s="7">
        <f>G4819-F4819</f>
        <v/>
      </c>
      <c r="S4819" s="7">
        <f>E4819-D4819</f>
        <v/>
      </c>
      <c r="T4819" s="7">
        <f>O4819*M4819</f>
        <v/>
      </c>
      <c r="U4819" s="7">
        <f>T4819*N4819</f>
        <v/>
      </c>
      <c r="V4819" s="7">
        <f>T4819-U4819-(P4819*M4819)</f>
        <v/>
      </c>
      <c r="W4819" s="7">
        <f>VLOOKUP(L4819,'Products Sheet'!$A:$B,2,FALSE)</f>
        <v/>
      </c>
      <c r="X4819" s="7" t="n"/>
      <c r="Y4819" s="7" t="n"/>
      <c r="Z4819" s="7" t="n"/>
      <c r="AA4819" s="7" t="n"/>
      <c r="AB4819" s="7" t="n"/>
      <c r="AC4819" s="7" t="n"/>
    </row>
    <row r="4820" ht="9.75" customHeight="1" s="12">
      <c r="A4820" s="11" t="inlineStr">
        <is>
          <t>SO - 0007096</t>
        </is>
      </c>
      <c r="B4820" s="11" t="inlineStr">
        <is>
          <t>In-Store</t>
        </is>
      </c>
      <c r="C4820" s="11" t="inlineStr">
        <is>
          <t>WARE-NBV1002</t>
        </is>
      </c>
      <c r="D4820" s="6" t="n">
        <v>43900</v>
      </c>
      <c r="E4820" s="6" t="n">
        <v>44080</v>
      </c>
      <c r="F4820" s="6" t="n">
        <v>44106</v>
      </c>
      <c r="G4820" s="6" t="n">
        <v>44111</v>
      </c>
      <c r="H4820" s="11" t="inlineStr">
        <is>
          <t>USD</t>
        </is>
      </c>
      <c r="I4820" s="11" t="n">
        <v>5</v>
      </c>
      <c r="J4820" s="11" t="n">
        <v>39</v>
      </c>
      <c r="K4820" s="11" t="n">
        <v>75</v>
      </c>
      <c r="L4820" s="11" t="n">
        <v>28</v>
      </c>
      <c r="M4820" s="11" t="n">
        <v>8</v>
      </c>
      <c r="N4820" s="11" t="n">
        <v>0.05</v>
      </c>
      <c r="O4820" s="7" t="n">
        <v>991.6</v>
      </c>
      <c r="P4820" s="7" t="n">
        <v>485.884</v>
      </c>
      <c r="Q4820" s="7">
        <f>text(E4820,"ddd")</f>
        <v/>
      </c>
      <c r="R4820" s="7">
        <f>G4820-F4820</f>
        <v/>
      </c>
      <c r="S4820" s="7">
        <f>E4820-D4820</f>
        <v/>
      </c>
      <c r="T4820" s="7">
        <f>O4820*M4820</f>
        <v/>
      </c>
      <c r="U4820" s="7">
        <f>T4820*N4820</f>
        <v/>
      </c>
      <c r="V4820" s="7">
        <f>T4820-U4820-(P4820*M4820)</f>
        <v/>
      </c>
      <c r="W4820" s="7">
        <f>VLOOKUP(L4820,'Products Sheet'!$A:$B,2,FALSE)</f>
        <v/>
      </c>
      <c r="X4820" s="7" t="n"/>
      <c r="Y4820" s="7" t="n"/>
      <c r="Z4820" s="7" t="n"/>
      <c r="AA4820" s="7" t="n"/>
      <c r="AB4820" s="7" t="n"/>
      <c r="AC4820" s="7" t="n"/>
    </row>
    <row r="4821" ht="9.75" customHeight="1" s="12">
      <c r="A4821" s="11" t="inlineStr">
        <is>
          <t>SO - 0007097</t>
        </is>
      </c>
      <c r="B4821" s="11" t="inlineStr">
        <is>
          <t>Distributor</t>
        </is>
      </c>
      <c r="C4821" s="11" t="inlineStr">
        <is>
          <t>WARE-NBV1002</t>
        </is>
      </c>
      <c r="D4821" s="6" t="n">
        <v>44000</v>
      </c>
      <c r="E4821" s="6" t="n">
        <v>44080</v>
      </c>
      <c r="F4821" s="6" t="n">
        <v>44087</v>
      </c>
      <c r="G4821" s="6" t="n">
        <v>44095</v>
      </c>
      <c r="H4821" s="11" t="inlineStr">
        <is>
          <t>USD</t>
        </is>
      </c>
      <c r="I4821" s="11" t="n">
        <v>23</v>
      </c>
      <c r="J4821" s="11" t="n">
        <v>29</v>
      </c>
      <c r="K4821" s="11" t="n">
        <v>80</v>
      </c>
      <c r="L4821" s="11" t="n">
        <v>28</v>
      </c>
      <c r="M4821" s="11" t="n">
        <v>1</v>
      </c>
      <c r="N4821" s="11" t="n">
        <v>0.15</v>
      </c>
      <c r="O4821" s="7" t="n">
        <v>1105.5</v>
      </c>
      <c r="P4821" s="7" t="n">
        <v>818.0699999999999</v>
      </c>
      <c r="Q4821" s="7">
        <f>text(E4821,"ddd")</f>
        <v/>
      </c>
      <c r="R4821" s="7">
        <f>G4821-F4821</f>
        <v/>
      </c>
      <c r="S4821" s="7">
        <f>E4821-D4821</f>
        <v/>
      </c>
      <c r="T4821" s="7">
        <f>O4821*M4821</f>
        <v/>
      </c>
      <c r="U4821" s="7">
        <f>T4821*N4821</f>
        <v/>
      </c>
      <c r="V4821" s="7">
        <f>T4821-U4821-(P4821*M4821)</f>
        <v/>
      </c>
      <c r="W4821" s="7">
        <f>VLOOKUP(L4821,'Products Sheet'!$A:$B,2,FALSE)</f>
        <v/>
      </c>
      <c r="X4821" s="7" t="n"/>
      <c r="Y4821" s="7" t="n"/>
      <c r="Z4821" s="7" t="n"/>
      <c r="AA4821" s="7" t="n"/>
      <c r="AB4821" s="7" t="n"/>
      <c r="AC4821" s="7" t="n"/>
    </row>
    <row r="4822" ht="9.75" customHeight="1" s="12">
      <c r="A4822" s="11" t="inlineStr">
        <is>
          <t>SO - 0007171</t>
        </is>
      </c>
      <c r="B4822" s="11" t="inlineStr">
        <is>
          <t>In-Store</t>
        </is>
      </c>
      <c r="C4822" s="11" t="inlineStr">
        <is>
          <t>WARE-NMK1003</t>
        </is>
      </c>
      <c r="D4822" s="6" t="n">
        <v>44000</v>
      </c>
      <c r="E4822" s="6" t="n">
        <v>44090</v>
      </c>
      <c r="F4822" s="6" t="n">
        <v>44099</v>
      </c>
      <c r="G4822" s="6" t="n">
        <v>44103</v>
      </c>
      <c r="H4822" s="11" t="inlineStr">
        <is>
          <t>USD</t>
        </is>
      </c>
      <c r="I4822" s="11" t="n">
        <v>10</v>
      </c>
      <c r="J4822" s="11" t="n">
        <v>5</v>
      </c>
      <c r="K4822" s="11" t="n">
        <v>129</v>
      </c>
      <c r="L4822" s="11" t="n">
        <v>28</v>
      </c>
      <c r="M4822" s="11" t="n">
        <v>4</v>
      </c>
      <c r="N4822" s="11" t="n">
        <v>0.2</v>
      </c>
      <c r="O4822" s="7" t="n">
        <v>5621.3</v>
      </c>
      <c r="P4822" s="7" t="n">
        <v>3260.354</v>
      </c>
      <c r="Q4822" s="7">
        <f>text(E4822,"ddd")</f>
        <v/>
      </c>
      <c r="R4822" s="7">
        <f>G4822-F4822</f>
        <v/>
      </c>
      <c r="S4822" s="7">
        <f>E4822-D4822</f>
        <v/>
      </c>
      <c r="T4822" s="7">
        <f>O4822*M4822</f>
        <v/>
      </c>
      <c r="U4822" s="7">
        <f>T4822*N4822</f>
        <v/>
      </c>
      <c r="V4822" s="7">
        <f>T4822-U4822-(P4822*M4822)</f>
        <v/>
      </c>
      <c r="W4822" s="7">
        <f>VLOOKUP(L4822,'Products Sheet'!$A:$B,2,FALSE)</f>
        <v/>
      </c>
      <c r="X4822" s="7" t="n"/>
      <c r="Y4822" s="7" t="n"/>
      <c r="Z4822" s="7" t="n"/>
      <c r="AA4822" s="7" t="n"/>
      <c r="AB4822" s="7" t="n"/>
      <c r="AC4822" s="7" t="n"/>
    </row>
    <row r="4823" ht="9.75" customHeight="1" s="12">
      <c r="A4823" s="11" t="inlineStr">
        <is>
          <t>SO - 0007190</t>
        </is>
      </c>
      <c r="B4823" s="11" t="inlineStr">
        <is>
          <t>Distributor</t>
        </is>
      </c>
      <c r="C4823" s="11" t="inlineStr">
        <is>
          <t>WARE-MKL1006</t>
        </is>
      </c>
      <c r="D4823" s="6" t="n">
        <v>44000</v>
      </c>
      <c r="E4823" s="6" t="n">
        <v>44091</v>
      </c>
      <c r="F4823" s="6" t="n">
        <v>44109</v>
      </c>
      <c r="G4823" s="6" t="n">
        <v>44114</v>
      </c>
      <c r="H4823" s="11" t="inlineStr">
        <is>
          <t>USD</t>
        </is>
      </c>
      <c r="I4823" s="11" t="n">
        <v>21</v>
      </c>
      <c r="J4823" s="11" t="n">
        <v>49</v>
      </c>
      <c r="K4823" s="11" t="n">
        <v>366</v>
      </c>
      <c r="L4823" s="11" t="n">
        <v>28</v>
      </c>
      <c r="M4823" s="11" t="n">
        <v>3</v>
      </c>
      <c r="N4823" s="11" t="n">
        <v>0.2</v>
      </c>
      <c r="O4823" s="7" t="n">
        <v>1045.2</v>
      </c>
      <c r="P4823" s="7" t="n">
        <v>721.188</v>
      </c>
      <c r="Q4823" s="7">
        <f>text(E4823,"ddd")</f>
        <v/>
      </c>
      <c r="R4823" s="7">
        <f>G4823-F4823</f>
        <v/>
      </c>
      <c r="S4823" s="7">
        <f>E4823-D4823</f>
        <v/>
      </c>
      <c r="T4823" s="7">
        <f>O4823*M4823</f>
        <v/>
      </c>
      <c r="U4823" s="7">
        <f>T4823*N4823</f>
        <v/>
      </c>
      <c r="V4823" s="7">
        <f>T4823-U4823-(P4823*M4823)</f>
        <v/>
      </c>
      <c r="W4823" s="7">
        <f>VLOOKUP(L4823,'Products Sheet'!$A:$B,2,FALSE)</f>
        <v/>
      </c>
      <c r="X4823" s="7" t="n"/>
      <c r="Y4823" s="7" t="n"/>
      <c r="Z4823" s="7" t="n"/>
      <c r="AA4823" s="7" t="n"/>
      <c r="AB4823" s="7" t="n"/>
      <c r="AC4823" s="7" t="n"/>
    </row>
    <row r="4824" ht="9.75" customHeight="1" s="12">
      <c r="A4824" s="11" t="inlineStr">
        <is>
          <t>SO - 0007337</t>
        </is>
      </c>
      <c r="B4824" s="11" t="inlineStr">
        <is>
          <t>Distributor</t>
        </is>
      </c>
      <c r="C4824" s="11" t="inlineStr">
        <is>
          <t>WARE-PUJ1005</t>
        </is>
      </c>
      <c r="D4824" s="6" t="n">
        <v>44000</v>
      </c>
      <c r="E4824" s="6" t="n">
        <v>44108</v>
      </c>
      <c r="F4824" s="6" t="n">
        <v>44121</v>
      </c>
      <c r="G4824" s="6" t="n">
        <v>44126</v>
      </c>
      <c r="H4824" s="11" t="inlineStr">
        <is>
          <t>USD</t>
        </is>
      </c>
      <c r="I4824" s="11" t="n">
        <v>24</v>
      </c>
      <c r="J4824" s="11" t="n">
        <v>38</v>
      </c>
      <c r="K4824" s="11" t="n">
        <v>269</v>
      </c>
      <c r="L4824" s="11" t="n">
        <v>28</v>
      </c>
      <c r="M4824" s="11" t="n">
        <v>4</v>
      </c>
      <c r="N4824" s="11" t="n">
        <v>0.3</v>
      </c>
      <c r="O4824" s="7" t="n">
        <v>1882.7</v>
      </c>
      <c r="P4824" s="7" t="n">
        <v>1016.658</v>
      </c>
      <c r="Q4824" s="7">
        <f>text(E4824,"ddd")</f>
        <v/>
      </c>
      <c r="R4824" s="7">
        <f>G4824-F4824</f>
        <v/>
      </c>
      <c r="S4824" s="7">
        <f>E4824-D4824</f>
        <v/>
      </c>
      <c r="T4824" s="7">
        <f>O4824*M4824</f>
        <v/>
      </c>
      <c r="U4824" s="7">
        <f>T4824*N4824</f>
        <v/>
      </c>
      <c r="V4824" s="7">
        <f>T4824-U4824-(P4824*M4824)</f>
        <v/>
      </c>
      <c r="W4824" s="7">
        <f>VLOOKUP(L4824,'Products Sheet'!$A:$B,2,FALSE)</f>
        <v/>
      </c>
      <c r="X4824" s="7" t="n"/>
      <c r="Y4824" s="7" t="n"/>
      <c r="Z4824" s="7" t="n"/>
      <c r="AA4824" s="7" t="n"/>
      <c r="AB4824" s="7" t="n"/>
      <c r="AC4824" s="7" t="n"/>
    </row>
    <row r="4825" ht="9.75" customHeight="1" s="12">
      <c r="A4825" s="11" t="inlineStr">
        <is>
          <t>SO - 0007351</t>
        </is>
      </c>
      <c r="B4825" s="11" t="inlineStr">
        <is>
          <t>In-Store</t>
        </is>
      </c>
      <c r="C4825" s="11" t="inlineStr">
        <is>
          <t>WARE-PUJ1005</t>
        </is>
      </c>
      <c r="D4825" s="6" t="n">
        <v>44000</v>
      </c>
      <c r="E4825" s="6" t="n">
        <v>44109</v>
      </c>
      <c r="F4825" s="6" t="n">
        <v>44122</v>
      </c>
      <c r="G4825" s="6" t="n">
        <v>44128</v>
      </c>
      <c r="H4825" s="11" t="inlineStr">
        <is>
          <t>USD</t>
        </is>
      </c>
      <c r="I4825" s="11" t="n">
        <v>10</v>
      </c>
      <c r="J4825" s="11" t="n">
        <v>36</v>
      </c>
      <c r="K4825" s="11" t="n">
        <v>328</v>
      </c>
      <c r="L4825" s="11" t="n">
        <v>28</v>
      </c>
      <c r="M4825" s="11" t="n">
        <v>7</v>
      </c>
      <c r="N4825" s="11" t="n">
        <v>0.05</v>
      </c>
      <c r="O4825" s="7" t="n">
        <v>1005</v>
      </c>
      <c r="P4825" s="7" t="n">
        <v>633.15</v>
      </c>
      <c r="Q4825" s="7">
        <f>text(E4825,"ddd")</f>
        <v/>
      </c>
      <c r="R4825" s="7">
        <f>G4825-F4825</f>
        <v/>
      </c>
      <c r="S4825" s="7">
        <f>E4825-D4825</f>
        <v/>
      </c>
      <c r="T4825" s="7">
        <f>O4825*M4825</f>
        <v/>
      </c>
      <c r="U4825" s="7">
        <f>T4825*N4825</f>
        <v/>
      </c>
      <c r="V4825" s="7">
        <f>T4825-U4825-(P4825*M4825)</f>
        <v/>
      </c>
      <c r="W4825" s="7">
        <f>VLOOKUP(L4825,'Products Sheet'!$A:$B,2,FALSE)</f>
        <v/>
      </c>
      <c r="X4825" s="7" t="n"/>
      <c r="Y4825" s="7" t="n"/>
      <c r="Z4825" s="7" t="n"/>
      <c r="AA4825" s="7" t="n"/>
      <c r="AB4825" s="7" t="n"/>
      <c r="AC4825" s="7" t="n"/>
    </row>
    <row r="4826" ht="9.75" customHeight="1" s="12">
      <c r="A4826" s="11" t="inlineStr">
        <is>
          <t>SO - 0007538</t>
        </is>
      </c>
      <c r="B4826" s="11" t="inlineStr">
        <is>
          <t>Online</t>
        </is>
      </c>
      <c r="C4826" s="11" t="inlineStr">
        <is>
          <t>WARE-NMK1003</t>
        </is>
      </c>
      <c r="D4826" s="6" t="n">
        <v>44000</v>
      </c>
      <c r="E4826" s="6" t="n">
        <v>44131</v>
      </c>
      <c r="F4826" s="6" t="n">
        <v>44143</v>
      </c>
      <c r="G4826" s="6" t="n">
        <v>44152</v>
      </c>
      <c r="H4826" s="11" t="inlineStr">
        <is>
          <t>USD</t>
        </is>
      </c>
      <c r="I4826" s="11" t="n">
        <v>14</v>
      </c>
      <c r="J4826" s="11" t="n">
        <v>18</v>
      </c>
      <c r="K4826" s="11" t="n">
        <v>133</v>
      </c>
      <c r="L4826" s="11" t="n">
        <v>28</v>
      </c>
      <c r="M4826" s="11" t="n">
        <v>6</v>
      </c>
      <c r="N4826" s="11" t="n">
        <v>0.05</v>
      </c>
      <c r="O4826" s="7" t="n">
        <v>2566.1</v>
      </c>
      <c r="P4826" s="7" t="n">
        <v>1950.236</v>
      </c>
      <c r="Q4826" s="7">
        <f>text(E4826,"ddd")</f>
        <v/>
      </c>
      <c r="R4826" s="7">
        <f>G4826-F4826</f>
        <v/>
      </c>
      <c r="S4826" s="7">
        <f>E4826-D4826</f>
        <v/>
      </c>
      <c r="T4826" s="7">
        <f>O4826*M4826</f>
        <v/>
      </c>
      <c r="U4826" s="7">
        <f>T4826*N4826</f>
        <v/>
      </c>
      <c r="V4826" s="7">
        <f>T4826-U4826-(P4826*M4826)</f>
        <v/>
      </c>
      <c r="W4826" s="7">
        <f>VLOOKUP(L4826,'Products Sheet'!$A:$B,2,FALSE)</f>
        <v/>
      </c>
      <c r="X4826" s="7" t="n"/>
      <c r="Y4826" s="7" t="n"/>
      <c r="Z4826" s="7" t="n"/>
      <c r="AA4826" s="7" t="n"/>
      <c r="AB4826" s="7" t="n"/>
      <c r="AC4826" s="7" t="n"/>
    </row>
    <row r="4827" ht="9.75" customHeight="1" s="12">
      <c r="A4827" s="11" t="inlineStr">
        <is>
          <t>SO - 0007550</t>
        </is>
      </c>
      <c r="B4827" s="11" t="inlineStr">
        <is>
          <t>Online</t>
        </is>
      </c>
      <c r="C4827" s="11" t="inlineStr">
        <is>
          <t>WARE-XYS1001</t>
        </is>
      </c>
      <c r="D4827" s="6" t="n">
        <v>44000</v>
      </c>
      <c r="E4827" s="6" t="n">
        <v>44132</v>
      </c>
      <c r="F4827" s="6" t="n">
        <v>44149</v>
      </c>
      <c r="G4827" s="6" t="n">
        <v>44154</v>
      </c>
      <c r="H4827" s="11" t="inlineStr">
        <is>
          <t>USD</t>
        </is>
      </c>
      <c r="I4827" s="11" t="n">
        <v>20</v>
      </c>
      <c r="J4827" s="11" t="n">
        <v>42</v>
      </c>
      <c r="K4827" s="11" t="n">
        <v>41</v>
      </c>
      <c r="L4827" s="11" t="n">
        <v>28</v>
      </c>
      <c r="M4827" s="11" t="n">
        <v>7</v>
      </c>
      <c r="N4827" s="11" t="n">
        <v>0.075</v>
      </c>
      <c r="O4827" s="7" t="n">
        <v>964.8000000000001</v>
      </c>
      <c r="P4827" s="7" t="n">
        <v>578.88</v>
      </c>
      <c r="Q4827" s="7">
        <f>text(E4827,"ddd")</f>
        <v/>
      </c>
      <c r="R4827" s="7">
        <f>G4827-F4827</f>
        <v/>
      </c>
      <c r="S4827" s="7">
        <f>E4827-D4827</f>
        <v/>
      </c>
      <c r="T4827" s="7">
        <f>O4827*M4827</f>
        <v/>
      </c>
      <c r="U4827" s="7">
        <f>T4827*N4827</f>
        <v/>
      </c>
      <c r="V4827" s="7">
        <f>T4827-U4827-(P4827*M4827)</f>
        <v/>
      </c>
      <c r="W4827" s="7">
        <f>VLOOKUP(L4827,'Products Sheet'!$A:$B,2,FALSE)</f>
        <v/>
      </c>
      <c r="X4827" s="7" t="n"/>
      <c r="Y4827" s="7" t="n"/>
      <c r="Z4827" s="7" t="n"/>
      <c r="AA4827" s="7" t="n"/>
      <c r="AB4827" s="7" t="n"/>
      <c r="AC4827" s="7" t="n"/>
    </row>
    <row r="4828" ht="9.75" customHeight="1" s="12">
      <c r="A4828" s="11" t="inlineStr">
        <is>
          <t>SO - 0007575</t>
        </is>
      </c>
      <c r="B4828" s="11" t="inlineStr">
        <is>
          <t>In-Store</t>
        </is>
      </c>
      <c r="C4828" s="11" t="inlineStr">
        <is>
          <t>WARE-NMK1003</t>
        </is>
      </c>
      <c r="D4828" s="6" t="n">
        <v>44000</v>
      </c>
      <c r="E4828" s="6" t="n">
        <v>44135</v>
      </c>
      <c r="F4828" s="6" t="n">
        <v>44146</v>
      </c>
      <c r="G4828" s="6" t="n">
        <v>44153</v>
      </c>
      <c r="H4828" s="11" t="inlineStr">
        <is>
          <t>USD</t>
        </is>
      </c>
      <c r="I4828" s="11" t="n">
        <v>2</v>
      </c>
      <c r="J4828" s="11" t="n">
        <v>32</v>
      </c>
      <c r="K4828" s="11" t="n">
        <v>192</v>
      </c>
      <c r="L4828" s="11" t="n">
        <v>28</v>
      </c>
      <c r="M4828" s="11" t="n">
        <v>1</v>
      </c>
      <c r="N4828" s="11" t="n">
        <v>0.15</v>
      </c>
      <c r="O4828" s="7" t="n">
        <v>2579.5</v>
      </c>
      <c r="P4828" s="7" t="n">
        <v>1212.365</v>
      </c>
      <c r="Q4828" s="7">
        <f>text(E4828,"ddd")</f>
        <v/>
      </c>
      <c r="R4828" s="7">
        <f>G4828-F4828</f>
        <v/>
      </c>
      <c r="S4828" s="7">
        <f>E4828-D4828</f>
        <v/>
      </c>
      <c r="T4828" s="7">
        <f>O4828*M4828</f>
        <v/>
      </c>
      <c r="U4828" s="7">
        <f>T4828*N4828</f>
        <v/>
      </c>
      <c r="V4828" s="7">
        <f>T4828-U4828-(P4828*M4828)</f>
        <v/>
      </c>
      <c r="W4828" s="7">
        <f>VLOOKUP(L4828,'Products Sheet'!$A:$B,2,FALSE)</f>
        <v/>
      </c>
      <c r="X4828" s="7" t="n"/>
      <c r="Y4828" s="7" t="n"/>
      <c r="Z4828" s="7" t="n"/>
      <c r="AA4828" s="7" t="n"/>
      <c r="AB4828" s="7" t="n"/>
      <c r="AC4828" s="7" t="n"/>
    </row>
    <row r="4829" ht="9.75" customHeight="1" s="12">
      <c r="A4829" s="11" t="inlineStr">
        <is>
          <t>SO - 0007593</t>
        </is>
      </c>
      <c r="B4829" s="11" t="inlineStr">
        <is>
          <t>Distributor</t>
        </is>
      </c>
      <c r="C4829" s="11" t="inlineStr">
        <is>
          <t>WARE-PUJ1005</t>
        </is>
      </c>
      <c r="D4829" s="6" t="n">
        <v>44000</v>
      </c>
      <c r="E4829" s="6" t="n">
        <v>44136</v>
      </c>
      <c r="F4829" s="6" t="n">
        <v>44151</v>
      </c>
      <c r="G4829" s="6" t="n">
        <v>44154</v>
      </c>
      <c r="H4829" s="11" t="inlineStr">
        <is>
          <t>USD</t>
        </is>
      </c>
      <c r="I4829" s="11" t="n">
        <v>23</v>
      </c>
      <c r="J4829" s="11" t="n">
        <v>12</v>
      </c>
      <c r="K4829" s="11" t="n">
        <v>269</v>
      </c>
      <c r="L4829" s="11" t="n">
        <v>28</v>
      </c>
      <c r="M4829" s="11" t="n">
        <v>1</v>
      </c>
      <c r="N4829" s="11" t="n">
        <v>0.075</v>
      </c>
      <c r="O4829" s="7" t="n">
        <v>227.8</v>
      </c>
      <c r="P4829" s="7" t="n">
        <v>107.066</v>
      </c>
      <c r="Q4829" s="7">
        <f>text(E4829,"ddd")</f>
        <v/>
      </c>
      <c r="R4829" s="7">
        <f>G4829-F4829</f>
        <v/>
      </c>
      <c r="S4829" s="7">
        <f>E4829-D4829</f>
        <v/>
      </c>
      <c r="T4829" s="7">
        <f>O4829*M4829</f>
        <v/>
      </c>
      <c r="U4829" s="7">
        <f>T4829*N4829</f>
        <v/>
      </c>
      <c r="V4829" s="7">
        <f>T4829-U4829-(P4829*M4829)</f>
        <v/>
      </c>
      <c r="W4829" s="7">
        <f>VLOOKUP(L4829,'Products Sheet'!$A:$B,2,FALSE)</f>
        <v/>
      </c>
      <c r="X4829" s="7" t="n"/>
      <c r="Y4829" s="7" t="n"/>
      <c r="Z4829" s="7" t="n"/>
      <c r="AA4829" s="7" t="n"/>
      <c r="AB4829" s="7" t="n"/>
      <c r="AC4829" s="7" t="n"/>
    </row>
    <row r="4830" ht="9.75" customHeight="1" s="12">
      <c r="A4830" s="11" t="inlineStr">
        <is>
          <t>SO - 0007606</t>
        </is>
      </c>
      <c r="B4830" s="11" t="inlineStr">
        <is>
          <t>In-Store</t>
        </is>
      </c>
      <c r="C4830" s="11" t="inlineStr">
        <is>
          <t>WARE-PUJ1005</t>
        </is>
      </c>
      <c r="D4830" s="6" t="n">
        <v>44000</v>
      </c>
      <c r="E4830" s="6" t="n">
        <v>44137</v>
      </c>
      <c r="F4830" s="6" t="n">
        <v>44143</v>
      </c>
      <c r="G4830" s="6" t="n">
        <v>44147</v>
      </c>
      <c r="H4830" s="11" t="inlineStr">
        <is>
          <t>USD</t>
        </is>
      </c>
      <c r="I4830" s="11" t="n">
        <v>8</v>
      </c>
      <c r="J4830" s="11" t="n">
        <v>25</v>
      </c>
      <c r="K4830" s="11" t="n">
        <v>324</v>
      </c>
      <c r="L4830" s="11" t="n">
        <v>28</v>
      </c>
      <c r="M4830" s="11" t="n">
        <v>2</v>
      </c>
      <c r="N4830" s="11" t="n">
        <v>0.2</v>
      </c>
      <c r="O4830" s="7" t="n">
        <v>3966.4</v>
      </c>
      <c r="P4830" s="7" t="n">
        <v>1626.224</v>
      </c>
      <c r="Q4830" s="7">
        <f>text(E4830,"ddd")</f>
        <v/>
      </c>
      <c r="R4830" s="7">
        <f>G4830-F4830</f>
        <v/>
      </c>
      <c r="S4830" s="7">
        <f>E4830-D4830</f>
        <v/>
      </c>
      <c r="T4830" s="7">
        <f>O4830*M4830</f>
        <v/>
      </c>
      <c r="U4830" s="7">
        <f>T4830*N4830</f>
        <v/>
      </c>
      <c r="V4830" s="7">
        <f>T4830-U4830-(P4830*M4830)</f>
        <v/>
      </c>
      <c r="W4830" s="7">
        <f>VLOOKUP(L4830,'Products Sheet'!$A:$B,2,FALSE)</f>
        <v/>
      </c>
      <c r="X4830" s="7" t="n"/>
      <c r="Y4830" s="7" t="n"/>
      <c r="Z4830" s="7" t="n"/>
      <c r="AA4830" s="7" t="n"/>
      <c r="AB4830" s="7" t="n"/>
      <c r="AC4830" s="7" t="n"/>
    </row>
    <row r="4831" ht="9.75" customHeight="1" s="12">
      <c r="A4831" s="11" t="inlineStr">
        <is>
          <t>SO - 0007649</t>
        </is>
      </c>
      <c r="B4831" s="11" t="inlineStr">
        <is>
          <t>In-Store</t>
        </is>
      </c>
      <c r="C4831" s="11" t="inlineStr">
        <is>
          <t>WARE-NMK1003</t>
        </is>
      </c>
      <c r="D4831" s="6" t="n">
        <v>44000</v>
      </c>
      <c r="E4831" s="6" t="n">
        <v>44143</v>
      </c>
      <c r="F4831" s="6" t="n">
        <v>44151</v>
      </c>
      <c r="G4831" s="6" t="n">
        <v>44153</v>
      </c>
      <c r="H4831" s="11" t="inlineStr">
        <is>
          <t>USD</t>
        </is>
      </c>
      <c r="I4831" s="11" t="n">
        <v>3</v>
      </c>
      <c r="J4831" s="11" t="n">
        <v>36</v>
      </c>
      <c r="K4831" s="11" t="n">
        <v>170</v>
      </c>
      <c r="L4831" s="11" t="n">
        <v>28</v>
      </c>
      <c r="M4831" s="11" t="n">
        <v>7</v>
      </c>
      <c r="N4831" s="11" t="n">
        <v>0.15</v>
      </c>
      <c r="O4831" s="7" t="n">
        <v>1132.3</v>
      </c>
      <c r="P4831" s="7" t="n">
        <v>928.4859999999999</v>
      </c>
      <c r="Q4831" s="7">
        <f>text(E4831,"ddd")</f>
        <v/>
      </c>
      <c r="R4831" s="7">
        <f>G4831-F4831</f>
        <v/>
      </c>
      <c r="S4831" s="7">
        <f>E4831-D4831</f>
        <v/>
      </c>
      <c r="T4831" s="7">
        <f>O4831*M4831</f>
        <v/>
      </c>
      <c r="U4831" s="7">
        <f>T4831*N4831</f>
        <v/>
      </c>
      <c r="V4831" s="7">
        <f>T4831-U4831-(P4831*M4831)</f>
        <v/>
      </c>
      <c r="W4831" s="7">
        <f>VLOOKUP(L4831,'Products Sheet'!$A:$B,2,FALSE)</f>
        <v/>
      </c>
      <c r="X4831" s="7" t="n"/>
      <c r="Y4831" s="7" t="n"/>
      <c r="Z4831" s="7" t="n"/>
      <c r="AA4831" s="7" t="n"/>
      <c r="AB4831" s="7" t="n"/>
      <c r="AC4831" s="7" t="n"/>
    </row>
    <row r="4832" ht="9.75" customHeight="1" s="12">
      <c r="A4832" s="11" t="inlineStr">
        <is>
          <t>SO - 0007704</t>
        </is>
      </c>
      <c r="B4832" s="11" t="inlineStr">
        <is>
          <t>In-Store</t>
        </is>
      </c>
      <c r="C4832" s="11" t="inlineStr">
        <is>
          <t>WARE-XYS1001</t>
        </is>
      </c>
      <c r="D4832" s="6" t="n">
        <v>44100</v>
      </c>
      <c r="E4832" s="6" t="n">
        <v>44150</v>
      </c>
      <c r="F4832" s="6" t="n">
        <v>44161</v>
      </c>
      <c r="G4832" s="6" t="n">
        <v>44170</v>
      </c>
      <c r="H4832" s="11" t="inlineStr">
        <is>
          <t>USD</t>
        </is>
      </c>
      <c r="I4832" s="11" t="n">
        <v>12</v>
      </c>
      <c r="J4832" s="11" t="n">
        <v>16</v>
      </c>
      <c r="K4832" s="11" t="n">
        <v>32</v>
      </c>
      <c r="L4832" s="11" t="n">
        <v>28</v>
      </c>
      <c r="M4832" s="11" t="n">
        <v>1</v>
      </c>
      <c r="N4832" s="11" t="n">
        <v>0.05</v>
      </c>
      <c r="O4832" s="7" t="n">
        <v>3772.1</v>
      </c>
      <c r="P4832" s="7" t="n">
        <v>1961.492</v>
      </c>
      <c r="Q4832" s="7">
        <f>text(E4832,"ddd")</f>
        <v/>
      </c>
      <c r="R4832" s="7">
        <f>G4832-F4832</f>
        <v/>
      </c>
      <c r="S4832" s="7">
        <f>E4832-D4832</f>
        <v/>
      </c>
      <c r="T4832" s="7">
        <f>O4832*M4832</f>
        <v/>
      </c>
      <c r="U4832" s="7">
        <f>T4832*N4832</f>
        <v/>
      </c>
      <c r="V4832" s="7">
        <f>T4832-U4832-(P4832*M4832)</f>
        <v/>
      </c>
      <c r="W4832" s="7">
        <f>VLOOKUP(L4832,'Products Sheet'!$A:$B,2,FALSE)</f>
        <v/>
      </c>
      <c r="X4832" s="7" t="n"/>
      <c r="Y4832" s="7" t="n"/>
      <c r="Z4832" s="7" t="n"/>
      <c r="AA4832" s="7" t="n"/>
      <c r="AB4832" s="7" t="n"/>
      <c r="AC4832" s="7" t="n"/>
    </row>
    <row r="4833" ht="9.75" customHeight="1" s="12">
      <c r="A4833" s="11" t="inlineStr">
        <is>
          <t>SO - 0007854</t>
        </is>
      </c>
      <c r="B4833" s="11" t="inlineStr">
        <is>
          <t>Wholesale</t>
        </is>
      </c>
      <c r="C4833" s="11" t="inlineStr">
        <is>
          <t>WARE-XYS1001</t>
        </is>
      </c>
      <c r="D4833" s="6" t="n">
        <v>44000</v>
      </c>
      <c r="E4833" s="6" t="n">
        <v>44167</v>
      </c>
      <c r="F4833" s="6" t="n">
        <v>44189</v>
      </c>
      <c r="G4833" s="6" t="n">
        <v>44191</v>
      </c>
      <c r="H4833" s="11" t="inlineStr">
        <is>
          <t>USD</t>
        </is>
      </c>
      <c r="I4833" s="11" t="n">
        <v>27</v>
      </c>
      <c r="J4833" s="11" t="n">
        <v>41</v>
      </c>
      <c r="K4833" s="11" t="n">
        <v>21</v>
      </c>
      <c r="L4833" s="11" t="n">
        <v>28</v>
      </c>
      <c r="M4833" s="11" t="n">
        <v>1</v>
      </c>
      <c r="N4833" s="11" t="n">
        <v>0.05</v>
      </c>
      <c r="O4833" s="7" t="n">
        <v>3115.5</v>
      </c>
      <c r="P4833" s="7" t="n">
        <v>1900.455</v>
      </c>
      <c r="Q4833" s="7">
        <f>text(E4833,"ddd")</f>
        <v/>
      </c>
      <c r="R4833" s="7">
        <f>G4833-F4833</f>
        <v/>
      </c>
      <c r="S4833" s="7">
        <f>E4833-D4833</f>
        <v/>
      </c>
      <c r="T4833" s="7">
        <f>O4833*M4833</f>
        <v/>
      </c>
      <c r="U4833" s="7">
        <f>T4833*N4833</f>
        <v/>
      </c>
      <c r="V4833" s="7">
        <f>T4833-U4833-(P4833*M4833)</f>
        <v/>
      </c>
      <c r="W4833" s="7">
        <f>VLOOKUP(L4833,'Products Sheet'!$A:$B,2,FALSE)</f>
        <v/>
      </c>
      <c r="X4833" s="7" t="n"/>
      <c r="Y4833" s="7" t="n"/>
      <c r="Z4833" s="7" t="n"/>
      <c r="AA4833" s="7" t="n"/>
      <c r="AB4833" s="7" t="n"/>
      <c r="AC4833" s="7" t="n"/>
    </row>
    <row r="4834" ht="9.75" customHeight="1" s="12">
      <c r="A4834" s="11" t="inlineStr">
        <is>
          <t>SO - 0007887</t>
        </is>
      </c>
      <c r="B4834" s="11" t="inlineStr">
        <is>
          <t>In-Store</t>
        </is>
      </c>
      <c r="C4834" s="11" t="inlineStr">
        <is>
          <t>WARE-XYS1001</t>
        </is>
      </c>
      <c r="D4834" s="6" t="n">
        <v>44000</v>
      </c>
      <c r="E4834" s="6" t="n">
        <v>44171</v>
      </c>
      <c r="F4834" s="6" t="n">
        <v>44193</v>
      </c>
      <c r="G4834" s="6" t="n">
        <v>44197</v>
      </c>
      <c r="H4834" s="11" t="inlineStr">
        <is>
          <t>USD</t>
        </is>
      </c>
      <c r="I4834" s="11" t="n">
        <v>1</v>
      </c>
      <c r="J4834" s="11" t="n">
        <v>24</v>
      </c>
      <c r="K4834" s="11" t="n">
        <v>26</v>
      </c>
      <c r="L4834" s="11" t="n">
        <v>28</v>
      </c>
      <c r="M4834" s="11" t="n">
        <v>5</v>
      </c>
      <c r="N4834" s="11" t="n">
        <v>0.3</v>
      </c>
      <c r="O4834" s="7" t="n">
        <v>3966.4</v>
      </c>
      <c r="P4834" s="7" t="n">
        <v>2062.528</v>
      </c>
      <c r="Q4834" s="7">
        <f>text(E4834,"ddd")</f>
        <v/>
      </c>
      <c r="R4834" s="7">
        <f>G4834-F4834</f>
        <v/>
      </c>
      <c r="S4834" s="7">
        <f>E4834-D4834</f>
        <v/>
      </c>
      <c r="T4834" s="7">
        <f>O4834*M4834</f>
        <v/>
      </c>
      <c r="U4834" s="7">
        <f>T4834*N4834</f>
        <v/>
      </c>
      <c r="V4834" s="7">
        <f>T4834-U4834-(P4834*M4834)</f>
        <v/>
      </c>
      <c r="W4834" s="7">
        <f>VLOOKUP(L4834,'Products Sheet'!$A:$B,2,FALSE)</f>
        <v/>
      </c>
      <c r="X4834" s="7" t="n"/>
      <c r="Y4834" s="7" t="n"/>
      <c r="Z4834" s="7" t="n"/>
      <c r="AA4834" s="7" t="n"/>
      <c r="AB4834" s="7" t="n"/>
      <c r="AC4834" s="7" t="n"/>
    </row>
    <row r="4835" ht="9.75" customHeight="1" s="12">
      <c r="A4835" s="11" t="inlineStr">
        <is>
          <t>SO - 0007908</t>
        </is>
      </c>
      <c r="B4835" s="11" t="inlineStr">
        <is>
          <t>Wholesale</t>
        </is>
      </c>
      <c r="C4835" s="11" t="inlineStr">
        <is>
          <t>WARE-NMK1003</t>
        </is>
      </c>
      <c r="D4835" s="6" t="n">
        <v>44100</v>
      </c>
      <c r="E4835" s="6" t="n">
        <v>44173</v>
      </c>
      <c r="F4835" s="6" t="n">
        <v>44190</v>
      </c>
      <c r="G4835" s="6" t="n">
        <v>44196</v>
      </c>
      <c r="H4835" s="11" t="inlineStr">
        <is>
          <t>USD</t>
        </is>
      </c>
      <c r="I4835" s="11" t="n">
        <v>25</v>
      </c>
      <c r="J4835" s="11" t="n">
        <v>11</v>
      </c>
      <c r="K4835" s="11" t="n">
        <v>186</v>
      </c>
      <c r="L4835" s="11" t="n">
        <v>28</v>
      </c>
      <c r="M4835" s="11" t="n">
        <v>5</v>
      </c>
      <c r="N4835" s="11" t="n">
        <v>0.075</v>
      </c>
      <c r="O4835" s="7" t="n">
        <v>268</v>
      </c>
      <c r="P4835" s="7" t="n">
        <v>174.2</v>
      </c>
      <c r="Q4835" s="7">
        <f>text(E4835,"ddd")</f>
        <v/>
      </c>
      <c r="R4835" s="7">
        <f>G4835-F4835</f>
        <v/>
      </c>
      <c r="S4835" s="7">
        <f>E4835-D4835</f>
        <v/>
      </c>
      <c r="T4835" s="7">
        <f>O4835*M4835</f>
        <v/>
      </c>
      <c r="U4835" s="7">
        <f>T4835*N4835</f>
        <v/>
      </c>
      <c r="V4835" s="7">
        <f>T4835-U4835-(P4835*M4835)</f>
        <v/>
      </c>
      <c r="W4835" s="7">
        <f>VLOOKUP(L4835,'Products Sheet'!$A:$B,2,FALSE)</f>
        <v/>
      </c>
      <c r="X4835" s="7" t="n"/>
      <c r="Y4835" s="7" t="n"/>
      <c r="Z4835" s="7" t="n"/>
      <c r="AA4835" s="7" t="n"/>
      <c r="AB4835" s="7" t="n"/>
      <c r="AC4835" s="7" t="n"/>
    </row>
    <row r="4836" ht="9.75" customHeight="1" s="12">
      <c r="A4836" s="11" t="inlineStr">
        <is>
          <t>SO - 0007996</t>
        </is>
      </c>
      <c r="B4836" s="11" t="inlineStr">
        <is>
          <t>In-Store</t>
        </is>
      </c>
      <c r="C4836" s="11" t="inlineStr">
        <is>
          <t>WARE-NMK1003</t>
        </is>
      </c>
      <c r="D4836" s="6" t="n">
        <v>44100</v>
      </c>
      <c r="E4836" s="6" t="n">
        <v>44185</v>
      </c>
      <c r="F4836" s="6" t="n">
        <v>44195</v>
      </c>
      <c r="G4836" s="6" t="n">
        <v>44197</v>
      </c>
      <c r="H4836" s="11" t="inlineStr">
        <is>
          <t>USD</t>
        </is>
      </c>
      <c r="I4836" s="11" t="n">
        <v>6</v>
      </c>
      <c r="J4836" s="11" t="n">
        <v>14</v>
      </c>
      <c r="K4836" s="11" t="n">
        <v>194</v>
      </c>
      <c r="L4836" s="11" t="n">
        <v>28</v>
      </c>
      <c r="M4836" s="11" t="n">
        <v>8</v>
      </c>
      <c r="N4836" s="11" t="n">
        <v>0.075</v>
      </c>
      <c r="O4836" s="7" t="n">
        <v>991.6</v>
      </c>
      <c r="P4836" s="7" t="n">
        <v>644.5400000000001</v>
      </c>
      <c r="Q4836" s="7">
        <f>text(E4836,"ddd")</f>
        <v/>
      </c>
      <c r="R4836" s="7">
        <f>G4836-F4836</f>
        <v/>
      </c>
      <c r="S4836" s="7">
        <f>E4836-D4836</f>
        <v/>
      </c>
      <c r="T4836" s="7">
        <f>O4836*M4836</f>
        <v/>
      </c>
      <c r="U4836" s="7">
        <f>T4836*N4836</f>
        <v/>
      </c>
      <c r="V4836" s="7">
        <f>T4836-U4836-(P4836*M4836)</f>
        <v/>
      </c>
      <c r="W4836" s="7">
        <f>VLOOKUP(L4836,'Products Sheet'!$A:$B,2,FALSE)</f>
        <v/>
      </c>
      <c r="X4836" s="7" t="n"/>
      <c r="Y4836" s="7" t="n"/>
      <c r="Z4836" s="7" t="n"/>
      <c r="AA4836" s="7" t="n"/>
      <c r="AB4836" s="7" t="n"/>
      <c r="AC4836" s="7" t="n"/>
    </row>
    <row r="4837" ht="9.75" customHeight="1" s="12">
      <c r="A4837" s="11" t="inlineStr">
        <is>
          <t>SO - 000180</t>
        </is>
      </c>
      <c r="B4837" s="11" t="inlineStr">
        <is>
          <t>Online</t>
        </is>
      </c>
      <c r="C4837" s="11" t="inlineStr">
        <is>
          <t>WARE-XYS1001</t>
        </is>
      </c>
      <c r="D4837" s="6" t="n">
        <v>43100</v>
      </c>
      <c r="E4837" s="6" t="n">
        <v>43260</v>
      </c>
      <c r="F4837" s="6" t="n">
        <v>43278</v>
      </c>
      <c r="G4837" s="6" t="n">
        <v>43282</v>
      </c>
      <c r="H4837" s="11" t="inlineStr">
        <is>
          <t>USD</t>
        </is>
      </c>
      <c r="I4837" s="11" t="n">
        <v>18</v>
      </c>
      <c r="J4837" s="11" t="n">
        <v>5</v>
      </c>
      <c r="K4837" s="11" t="n">
        <v>36</v>
      </c>
      <c r="L4837" s="11" t="n">
        <v>29</v>
      </c>
      <c r="M4837" s="11" t="n">
        <v>7</v>
      </c>
      <c r="N4837" s="11" t="n">
        <v>0.1</v>
      </c>
      <c r="O4837" s="7" t="n">
        <v>4006.6</v>
      </c>
      <c r="P4837" s="7" t="n">
        <v>2844.686</v>
      </c>
      <c r="Q4837" s="7">
        <f>text(E4837,"ddd")</f>
        <v/>
      </c>
      <c r="R4837" s="7">
        <f>G4837-F4837</f>
        <v/>
      </c>
      <c r="S4837" s="7">
        <f>E4837-D4837</f>
        <v/>
      </c>
      <c r="T4837" s="7">
        <f>O4837*M4837</f>
        <v/>
      </c>
      <c r="U4837" s="7">
        <f>T4837*N4837</f>
        <v/>
      </c>
      <c r="V4837" s="7">
        <f>T4837-U4837-(P4837*M4837)</f>
        <v/>
      </c>
      <c r="W4837" s="7">
        <f>VLOOKUP(L4837,'Products Sheet'!$A:$B,2,FALSE)</f>
        <v/>
      </c>
      <c r="X4837" s="7" t="n"/>
      <c r="Y4837" s="7" t="n"/>
      <c r="Z4837" s="7" t="n"/>
      <c r="AA4837" s="7" t="n"/>
      <c r="AB4837" s="7" t="n"/>
      <c r="AC4837" s="7" t="n"/>
    </row>
    <row r="4838" ht="9.75" customHeight="1" s="12">
      <c r="A4838" s="11" t="inlineStr">
        <is>
          <t>SO - 000313</t>
        </is>
      </c>
      <c r="B4838" s="11" t="inlineStr">
        <is>
          <t>Distributor</t>
        </is>
      </c>
      <c r="C4838" s="11" t="inlineStr">
        <is>
          <t>WARE-NMK1003</t>
        </is>
      </c>
      <c r="D4838" s="6" t="n">
        <v>43200</v>
      </c>
      <c r="E4838" s="6" t="n">
        <v>43277</v>
      </c>
      <c r="F4838" s="6" t="n">
        <v>43301</v>
      </c>
      <c r="G4838" s="6" t="n">
        <v>43305</v>
      </c>
      <c r="H4838" s="11" t="inlineStr">
        <is>
          <t>USD</t>
        </is>
      </c>
      <c r="I4838" s="11" t="n">
        <v>22</v>
      </c>
      <c r="J4838" s="11" t="n">
        <v>35</v>
      </c>
      <c r="K4838" s="11" t="n">
        <v>180</v>
      </c>
      <c r="L4838" s="11" t="n">
        <v>29</v>
      </c>
      <c r="M4838" s="11" t="n">
        <v>7</v>
      </c>
      <c r="N4838" s="11" t="n">
        <v>0.05</v>
      </c>
      <c r="O4838" s="7" t="n">
        <v>167.5</v>
      </c>
      <c r="P4838" s="7" t="n">
        <v>123.95</v>
      </c>
      <c r="Q4838" s="7">
        <f>text(E4838,"ddd")</f>
        <v/>
      </c>
      <c r="R4838" s="7">
        <f>G4838-F4838</f>
        <v/>
      </c>
      <c r="S4838" s="7">
        <f>E4838-D4838</f>
        <v/>
      </c>
      <c r="T4838" s="7">
        <f>O4838*M4838</f>
        <v/>
      </c>
      <c r="U4838" s="7">
        <f>T4838*N4838</f>
        <v/>
      </c>
      <c r="V4838" s="7">
        <f>T4838-U4838-(P4838*M4838)</f>
        <v/>
      </c>
      <c r="W4838" s="7">
        <f>VLOOKUP(L4838,'Products Sheet'!$A:$B,2,FALSE)</f>
        <v/>
      </c>
      <c r="X4838" s="7" t="n"/>
      <c r="Y4838" s="7" t="n"/>
      <c r="Z4838" s="7" t="n"/>
      <c r="AA4838" s="7" t="n"/>
      <c r="AB4838" s="7" t="n"/>
      <c r="AC4838" s="7" t="n"/>
    </row>
    <row r="4839" ht="9.75" customHeight="1" s="12">
      <c r="A4839" s="11" t="inlineStr">
        <is>
          <t>SO - 000327</t>
        </is>
      </c>
      <c r="B4839" s="11" t="inlineStr">
        <is>
          <t>Online</t>
        </is>
      </c>
      <c r="C4839" s="11" t="inlineStr">
        <is>
          <t>WARE-UHY1004</t>
        </is>
      </c>
      <c r="D4839" s="6" t="n">
        <v>43200</v>
      </c>
      <c r="E4839" s="6" t="n">
        <v>43278</v>
      </c>
      <c r="F4839" s="6" t="n">
        <v>43287</v>
      </c>
      <c r="G4839" s="6" t="n">
        <v>43294</v>
      </c>
      <c r="H4839" s="11" t="inlineStr">
        <is>
          <t>USD</t>
        </is>
      </c>
      <c r="I4839" s="11" t="n">
        <v>18</v>
      </c>
      <c r="J4839" s="11" t="n">
        <v>48</v>
      </c>
      <c r="K4839" s="11" t="n">
        <v>252</v>
      </c>
      <c r="L4839" s="11" t="n">
        <v>29</v>
      </c>
      <c r="M4839" s="11" t="n">
        <v>5</v>
      </c>
      <c r="N4839" s="11" t="n">
        <v>0.075</v>
      </c>
      <c r="O4839" s="7" t="n">
        <v>978.2</v>
      </c>
      <c r="P4839" s="7" t="n">
        <v>821.688</v>
      </c>
      <c r="Q4839" s="7">
        <f>text(E4839,"ddd")</f>
        <v/>
      </c>
      <c r="R4839" s="7">
        <f>G4839-F4839</f>
        <v/>
      </c>
      <c r="S4839" s="7">
        <f>E4839-D4839</f>
        <v/>
      </c>
      <c r="T4839" s="7">
        <f>O4839*M4839</f>
        <v/>
      </c>
      <c r="U4839" s="7">
        <f>T4839*N4839</f>
        <v/>
      </c>
      <c r="V4839" s="7">
        <f>T4839-U4839-(P4839*M4839)</f>
        <v/>
      </c>
      <c r="W4839" s="7">
        <f>VLOOKUP(L4839,'Products Sheet'!$A:$B,2,FALSE)</f>
        <v/>
      </c>
      <c r="X4839" s="7" t="n"/>
      <c r="Y4839" s="7" t="n"/>
      <c r="Z4839" s="7" t="n"/>
      <c r="AA4839" s="7" t="n"/>
      <c r="AB4839" s="7" t="n"/>
      <c r="AC4839" s="7" t="n"/>
    </row>
    <row r="4840" ht="9.75" customHeight="1" s="12">
      <c r="A4840" s="11" t="inlineStr">
        <is>
          <t>SO - 000382</t>
        </is>
      </c>
      <c r="B4840" s="11" t="inlineStr">
        <is>
          <t>Wholesale</t>
        </is>
      </c>
      <c r="C4840" s="11" t="inlineStr">
        <is>
          <t>WARE-NMK1003</t>
        </is>
      </c>
      <c r="D4840" s="6" t="n">
        <v>43100</v>
      </c>
      <c r="E4840" s="6" t="n">
        <v>43285</v>
      </c>
      <c r="F4840" s="6" t="n">
        <v>43311</v>
      </c>
      <c r="G4840" s="6" t="n">
        <v>43312</v>
      </c>
      <c r="H4840" s="11" t="inlineStr">
        <is>
          <t>USD</t>
        </is>
      </c>
      <c r="I4840" s="11" t="n">
        <v>25</v>
      </c>
      <c r="J4840" s="11" t="n">
        <v>39</v>
      </c>
      <c r="K4840" s="11" t="n">
        <v>140</v>
      </c>
      <c r="L4840" s="11" t="n">
        <v>29</v>
      </c>
      <c r="M4840" s="11" t="n">
        <v>3</v>
      </c>
      <c r="N4840" s="11" t="n">
        <v>0.1</v>
      </c>
      <c r="O4840" s="7" t="n">
        <v>3959.7</v>
      </c>
      <c r="P4840" s="7" t="n">
        <v>2573.805</v>
      </c>
      <c r="Q4840" s="7">
        <f>text(E4840,"ddd")</f>
        <v/>
      </c>
      <c r="R4840" s="7">
        <f>G4840-F4840</f>
        <v/>
      </c>
      <c r="S4840" s="7">
        <f>E4840-D4840</f>
        <v/>
      </c>
      <c r="T4840" s="7">
        <f>O4840*M4840</f>
        <v/>
      </c>
      <c r="U4840" s="7">
        <f>T4840*N4840</f>
        <v/>
      </c>
      <c r="V4840" s="7">
        <f>T4840-U4840-(P4840*M4840)</f>
        <v/>
      </c>
      <c r="W4840" s="7">
        <f>VLOOKUP(L4840,'Products Sheet'!$A:$B,2,FALSE)</f>
        <v/>
      </c>
      <c r="X4840" s="7" t="n"/>
      <c r="Y4840" s="7" t="n"/>
      <c r="Z4840" s="7" t="n"/>
      <c r="AA4840" s="7" t="n"/>
      <c r="AB4840" s="7" t="n"/>
      <c r="AC4840" s="7" t="n"/>
    </row>
    <row r="4841" ht="9.75" customHeight="1" s="12">
      <c r="A4841" s="11" t="inlineStr">
        <is>
          <t>SO - 000387</t>
        </is>
      </c>
      <c r="B4841" s="11" t="inlineStr">
        <is>
          <t>Distributor</t>
        </is>
      </c>
      <c r="C4841" s="11" t="inlineStr">
        <is>
          <t>WARE-NMK1003</t>
        </is>
      </c>
      <c r="D4841" s="6" t="n">
        <v>43200</v>
      </c>
      <c r="E4841" s="6" t="n">
        <v>43285</v>
      </c>
      <c r="F4841" s="6" t="n">
        <v>43288</v>
      </c>
      <c r="G4841" s="6" t="n">
        <v>43297</v>
      </c>
      <c r="H4841" s="11" t="inlineStr">
        <is>
          <t>USD</t>
        </is>
      </c>
      <c r="I4841" s="11" t="n">
        <v>21</v>
      </c>
      <c r="J4841" s="11" t="n">
        <v>31</v>
      </c>
      <c r="K4841" s="11" t="n">
        <v>190</v>
      </c>
      <c r="L4841" s="11" t="n">
        <v>29</v>
      </c>
      <c r="M4841" s="11" t="n">
        <v>3</v>
      </c>
      <c r="N4841" s="11" t="n">
        <v>0.1</v>
      </c>
      <c r="O4841" s="7" t="n">
        <v>938</v>
      </c>
      <c r="P4841" s="7" t="n">
        <v>572.1799999999999</v>
      </c>
      <c r="Q4841" s="7">
        <f>text(E4841,"ddd")</f>
        <v/>
      </c>
      <c r="R4841" s="7">
        <f>G4841-F4841</f>
        <v/>
      </c>
      <c r="S4841" s="7">
        <f>E4841-D4841</f>
        <v/>
      </c>
      <c r="T4841" s="7">
        <f>O4841*M4841</f>
        <v/>
      </c>
      <c r="U4841" s="7">
        <f>T4841*N4841</f>
        <v/>
      </c>
      <c r="V4841" s="7">
        <f>T4841-U4841-(P4841*M4841)</f>
        <v/>
      </c>
      <c r="W4841" s="7">
        <f>VLOOKUP(L4841,'Products Sheet'!$A:$B,2,FALSE)</f>
        <v/>
      </c>
      <c r="X4841" s="7" t="n"/>
      <c r="Y4841" s="7" t="n"/>
      <c r="Z4841" s="7" t="n"/>
      <c r="AA4841" s="7" t="n"/>
      <c r="AB4841" s="7" t="n"/>
      <c r="AC4841" s="7" t="n"/>
    </row>
    <row r="4842" ht="9.75" customHeight="1" s="12">
      <c r="A4842" s="11" t="inlineStr">
        <is>
          <t>SO - 000400</t>
        </is>
      </c>
      <c r="B4842" s="11" t="inlineStr">
        <is>
          <t>Distributor</t>
        </is>
      </c>
      <c r="C4842" s="11" t="inlineStr">
        <is>
          <t>WARE-NMK1003</t>
        </is>
      </c>
      <c r="D4842" s="6" t="n">
        <v>43200</v>
      </c>
      <c r="E4842" s="6" t="n">
        <v>43287</v>
      </c>
      <c r="F4842" s="6" t="n">
        <v>43314</v>
      </c>
      <c r="G4842" s="6" t="n">
        <v>43324</v>
      </c>
      <c r="H4842" s="11" t="inlineStr">
        <is>
          <t>USD</t>
        </is>
      </c>
      <c r="I4842" s="11" t="n">
        <v>23</v>
      </c>
      <c r="J4842" s="11" t="n">
        <v>1</v>
      </c>
      <c r="K4842" s="11" t="n">
        <v>120</v>
      </c>
      <c r="L4842" s="11" t="n">
        <v>29</v>
      </c>
      <c r="M4842" s="11" t="n">
        <v>7</v>
      </c>
      <c r="N4842" s="11" t="n">
        <v>0.05</v>
      </c>
      <c r="O4842" s="7" t="n">
        <v>5708.400000000001</v>
      </c>
      <c r="P4842" s="7" t="n">
        <v>2682.948</v>
      </c>
      <c r="Q4842" s="7">
        <f>text(E4842,"ddd")</f>
        <v/>
      </c>
      <c r="R4842" s="7">
        <f>G4842-F4842</f>
        <v/>
      </c>
      <c r="S4842" s="7">
        <f>E4842-D4842</f>
        <v/>
      </c>
      <c r="T4842" s="7">
        <f>O4842*M4842</f>
        <v/>
      </c>
      <c r="U4842" s="7">
        <f>T4842*N4842</f>
        <v/>
      </c>
      <c r="V4842" s="7">
        <f>T4842-U4842-(P4842*M4842)</f>
        <v/>
      </c>
      <c r="W4842" s="7">
        <f>VLOOKUP(L4842,'Products Sheet'!$A:$B,2,FALSE)</f>
        <v/>
      </c>
      <c r="X4842" s="7" t="n"/>
      <c r="Y4842" s="7" t="n"/>
      <c r="Z4842" s="7" t="n"/>
      <c r="AA4842" s="7" t="n"/>
      <c r="AB4842" s="7" t="n"/>
      <c r="AC4842" s="7" t="n"/>
    </row>
    <row r="4843" ht="9.75" customHeight="1" s="12">
      <c r="A4843" s="11" t="inlineStr">
        <is>
          <t>SO - 000480</t>
        </is>
      </c>
      <c r="B4843" s="11" t="inlineStr">
        <is>
          <t>Online</t>
        </is>
      </c>
      <c r="C4843" s="11" t="inlineStr">
        <is>
          <t>WARE-PUJ1005</t>
        </is>
      </c>
      <c r="D4843" s="6" t="n">
        <v>43200</v>
      </c>
      <c r="E4843" s="6" t="n">
        <v>43296</v>
      </c>
      <c r="F4843" s="6" t="n">
        <v>43322</v>
      </c>
      <c r="G4843" s="6" t="n">
        <v>43325</v>
      </c>
      <c r="H4843" s="11" t="inlineStr">
        <is>
          <t>USD</t>
        </is>
      </c>
      <c r="I4843" s="11" t="n">
        <v>18</v>
      </c>
      <c r="J4843" s="11" t="n">
        <v>13</v>
      </c>
      <c r="K4843" s="11" t="n">
        <v>279</v>
      </c>
      <c r="L4843" s="11" t="n">
        <v>29</v>
      </c>
      <c r="M4843" s="11" t="n">
        <v>1</v>
      </c>
      <c r="N4843" s="11" t="n">
        <v>0.4</v>
      </c>
      <c r="O4843" s="7" t="n">
        <v>2432.1</v>
      </c>
      <c r="P4843" s="7" t="n">
        <v>1264.692</v>
      </c>
      <c r="Q4843" s="7">
        <f>text(E4843,"ddd")</f>
        <v/>
      </c>
      <c r="R4843" s="7">
        <f>G4843-F4843</f>
        <v/>
      </c>
      <c r="S4843" s="7">
        <f>E4843-D4843</f>
        <v/>
      </c>
      <c r="T4843" s="7">
        <f>O4843*M4843</f>
        <v/>
      </c>
      <c r="U4843" s="7">
        <f>T4843*N4843</f>
        <v/>
      </c>
      <c r="V4843" s="7">
        <f>T4843-U4843-(P4843*M4843)</f>
        <v/>
      </c>
      <c r="W4843" s="7">
        <f>VLOOKUP(L4843,'Products Sheet'!$A:$B,2,FALSE)</f>
        <v/>
      </c>
      <c r="X4843" s="7" t="n"/>
      <c r="Y4843" s="7" t="n"/>
      <c r="Z4843" s="7" t="n"/>
      <c r="AA4843" s="7" t="n"/>
      <c r="AB4843" s="7" t="n"/>
      <c r="AC4843" s="7" t="n"/>
    </row>
    <row r="4844" ht="9.75" customHeight="1" s="12">
      <c r="A4844" s="11" t="inlineStr">
        <is>
          <t>SO - 000586</t>
        </is>
      </c>
      <c r="B4844" s="11" t="inlineStr">
        <is>
          <t>Online</t>
        </is>
      </c>
      <c r="C4844" s="11" t="inlineStr">
        <is>
          <t>WARE-NMK1003</t>
        </is>
      </c>
      <c r="D4844" s="6" t="n">
        <v>43200</v>
      </c>
      <c r="E4844" s="6" t="n">
        <v>43307</v>
      </c>
      <c r="F4844" s="6" t="n">
        <v>43327</v>
      </c>
      <c r="G4844" s="6" t="n">
        <v>43328</v>
      </c>
      <c r="H4844" s="11" t="inlineStr">
        <is>
          <t>USD</t>
        </is>
      </c>
      <c r="I4844" s="11" t="n">
        <v>12</v>
      </c>
      <c r="J4844" s="11" t="n">
        <v>22</v>
      </c>
      <c r="K4844" s="11" t="n">
        <v>168</v>
      </c>
      <c r="L4844" s="11" t="n">
        <v>29</v>
      </c>
      <c r="M4844" s="11" t="n">
        <v>7</v>
      </c>
      <c r="N4844" s="11" t="n">
        <v>0.4</v>
      </c>
      <c r="O4844" s="7" t="n">
        <v>1031.8</v>
      </c>
      <c r="P4844" s="7" t="n">
        <v>825.4400000000001</v>
      </c>
      <c r="Q4844" s="7">
        <f>text(E4844,"ddd")</f>
        <v/>
      </c>
      <c r="R4844" s="7">
        <f>G4844-F4844</f>
        <v/>
      </c>
      <c r="S4844" s="7">
        <f>E4844-D4844</f>
        <v/>
      </c>
      <c r="T4844" s="7">
        <f>O4844*M4844</f>
        <v/>
      </c>
      <c r="U4844" s="7">
        <f>T4844*N4844</f>
        <v/>
      </c>
      <c r="V4844" s="7">
        <f>T4844-U4844-(P4844*M4844)</f>
        <v/>
      </c>
      <c r="W4844" s="7">
        <f>VLOOKUP(L4844,'Products Sheet'!$A:$B,2,FALSE)</f>
        <v/>
      </c>
      <c r="X4844" s="7" t="n"/>
      <c r="Y4844" s="7" t="n"/>
      <c r="Z4844" s="7" t="n"/>
      <c r="AA4844" s="7" t="n"/>
      <c r="AB4844" s="7" t="n"/>
      <c r="AC4844" s="7" t="n"/>
    </row>
    <row r="4845" ht="9.75" customHeight="1" s="12">
      <c r="A4845" s="11" t="inlineStr">
        <is>
          <t>SO - 000592</t>
        </is>
      </c>
      <c r="B4845" s="11" t="inlineStr">
        <is>
          <t>Distributor</t>
        </is>
      </c>
      <c r="C4845" s="11" t="inlineStr">
        <is>
          <t>WARE-NMK1003</t>
        </is>
      </c>
      <c r="D4845" s="6" t="n">
        <v>43200</v>
      </c>
      <c r="E4845" s="6" t="n">
        <v>43308</v>
      </c>
      <c r="F4845" s="6" t="n">
        <v>43329</v>
      </c>
      <c r="G4845" s="6" t="n">
        <v>43332</v>
      </c>
      <c r="H4845" s="11" t="inlineStr">
        <is>
          <t>USD</t>
        </is>
      </c>
      <c r="I4845" s="11" t="n">
        <v>23</v>
      </c>
      <c r="J4845" s="11" t="n">
        <v>48</v>
      </c>
      <c r="K4845" s="11" t="n">
        <v>136</v>
      </c>
      <c r="L4845" s="11" t="n">
        <v>29</v>
      </c>
      <c r="M4845" s="11" t="n">
        <v>2</v>
      </c>
      <c r="N4845" s="11" t="n">
        <v>0.075</v>
      </c>
      <c r="O4845" s="7" t="n">
        <v>5668.2</v>
      </c>
      <c r="P4845" s="7" t="n">
        <v>3570.966</v>
      </c>
      <c r="Q4845" s="7">
        <f>text(E4845,"ddd")</f>
        <v/>
      </c>
      <c r="R4845" s="7">
        <f>G4845-F4845</f>
        <v/>
      </c>
      <c r="S4845" s="7">
        <f>E4845-D4845</f>
        <v/>
      </c>
      <c r="T4845" s="7">
        <f>O4845*M4845</f>
        <v/>
      </c>
      <c r="U4845" s="7">
        <f>T4845*N4845</f>
        <v/>
      </c>
      <c r="V4845" s="7">
        <f>T4845-U4845-(P4845*M4845)</f>
        <v/>
      </c>
      <c r="W4845" s="7">
        <f>VLOOKUP(L4845,'Products Sheet'!$A:$B,2,FALSE)</f>
        <v/>
      </c>
      <c r="X4845" s="7" t="n"/>
      <c r="Y4845" s="7" t="n"/>
      <c r="Z4845" s="7" t="n"/>
      <c r="AA4845" s="7" t="n"/>
      <c r="AB4845" s="7" t="n"/>
      <c r="AC4845" s="7" t="n"/>
    </row>
    <row r="4846" ht="9.75" customHeight="1" s="12">
      <c r="A4846" s="11" t="inlineStr">
        <is>
          <t>SO - 000668</t>
        </is>
      </c>
      <c r="B4846" s="11" t="inlineStr">
        <is>
          <t>Online</t>
        </is>
      </c>
      <c r="C4846" s="11" t="inlineStr">
        <is>
          <t>WARE-NMK1003</t>
        </is>
      </c>
      <c r="D4846" s="6" t="n">
        <v>43200</v>
      </c>
      <c r="E4846" s="6" t="n">
        <v>43317</v>
      </c>
      <c r="F4846" s="6" t="n">
        <v>43327</v>
      </c>
      <c r="G4846" s="6" t="n">
        <v>43335</v>
      </c>
      <c r="H4846" s="11" t="inlineStr">
        <is>
          <t>USD</t>
        </is>
      </c>
      <c r="I4846" s="11" t="n">
        <v>18</v>
      </c>
      <c r="J4846" s="11" t="n">
        <v>25</v>
      </c>
      <c r="K4846" s="11" t="n">
        <v>188</v>
      </c>
      <c r="L4846" s="11" t="n">
        <v>29</v>
      </c>
      <c r="M4846" s="11" t="n">
        <v>8</v>
      </c>
      <c r="N4846" s="11" t="n">
        <v>0.15</v>
      </c>
      <c r="O4846" s="7" t="n">
        <v>247.9</v>
      </c>
      <c r="P4846" s="7" t="n">
        <v>158.656</v>
      </c>
      <c r="Q4846" s="7">
        <f>text(E4846,"ddd")</f>
        <v/>
      </c>
      <c r="R4846" s="7">
        <f>G4846-F4846</f>
        <v/>
      </c>
      <c r="S4846" s="7">
        <f>E4846-D4846</f>
        <v/>
      </c>
      <c r="T4846" s="7">
        <f>O4846*M4846</f>
        <v/>
      </c>
      <c r="U4846" s="7">
        <f>T4846*N4846</f>
        <v/>
      </c>
      <c r="V4846" s="7">
        <f>T4846-U4846-(P4846*M4846)</f>
        <v/>
      </c>
      <c r="W4846" s="7">
        <f>VLOOKUP(L4846,'Products Sheet'!$A:$B,2,FALSE)</f>
        <v/>
      </c>
      <c r="X4846" s="7" t="n"/>
      <c r="Y4846" s="7" t="n"/>
      <c r="Z4846" s="7" t="n"/>
      <c r="AA4846" s="7" t="n"/>
      <c r="AB4846" s="7" t="n"/>
      <c r="AC4846" s="7" t="n"/>
    </row>
    <row r="4847" ht="9.75" customHeight="1" s="12">
      <c r="A4847" s="11" t="inlineStr">
        <is>
          <t>SO - 000761</t>
        </is>
      </c>
      <c r="B4847" s="11" t="inlineStr">
        <is>
          <t>Online</t>
        </is>
      </c>
      <c r="C4847" s="11" t="inlineStr">
        <is>
          <t>WARE-PUJ1005</t>
        </is>
      </c>
      <c r="D4847" s="6" t="n">
        <v>43200</v>
      </c>
      <c r="E4847" s="6" t="n">
        <v>43328</v>
      </c>
      <c r="F4847" s="6" t="n">
        <v>43356</v>
      </c>
      <c r="G4847" s="6" t="n">
        <v>43357</v>
      </c>
      <c r="H4847" s="11" t="inlineStr">
        <is>
          <t>USD</t>
        </is>
      </c>
      <c r="I4847" s="11" t="n">
        <v>13</v>
      </c>
      <c r="J4847" s="11" t="n">
        <v>24</v>
      </c>
      <c r="K4847" s="11" t="n">
        <v>304</v>
      </c>
      <c r="L4847" s="11" t="n">
        <v>29</v>
      </c>
      <c r="M4847" s="11" t="n">
        <v>1</v>
      </c>
      <c r="N4847" s="11" t="n">
        <v>0.075</v>
      </c>
      <c r="O4847" s="7" t="n">
        <v>234.5</v>
      </c>
      <c r="P4847" s="7" t="n">
        <v>126.63</v>
      </c>
      <c r="Q4847" s="7">
        <f>text(E4847,"ddd")</f>
        <v/>
      </c>
      <c r="R4847" s="7">
        <f>G4847-F4847</f>
        <v/>
      </c>
      <c r="S4847" s="7">
        <f>E4847-D4847</f>
        <v/>
      </c>
      <c r="T4847" s="7">
        <f>O4847*M4847</f>
        <v/>
      </c>
      <c r="U4847" s="7">
        <f>T4847*N4847</f>
        <v/>
      </c>
      <c r="V4847" s="7">
        <f>T4847-U4847-(P4847*M4847)</f>
        <v/>
      </c>
      <c r="W4847" s="7">
        <f>VLOOKUP(L4847,'Products Sheet'!$A:$B,2,FALSE)</f>
        <v/>
      </c>
      <c r="X4847" s="7" t="n"/>
      <c r="Y4847" s="7" t="n"/>
      <c r="Z4847" s="7" t="n"/>
      <c r="AA4847" s="7" t="n"/>
      <c r="AB4847" s="7" t="n"/>
      <c r="AC4847" s="7" t="n"/>
    </row>
    <row r="4848" ht="9.75" customHeight="1" s="12">
      <c r="A4848" s="11" t="inlineStr">
        <is>
          <t>SO - 000765</t>
        </is>
      </c>
      <c r="B4848" s="11" t="inlineStr">
        <is>
          <t>Online</t>
        </is>
      </c>
      <c r="C4848" s="11" t="inlineStr">
        <is>
          <t>WARE-MKL1006</t>
        </is>
      </c>
      <c r="D4848" s="6" t="n">
        <v>43200</v>
      </c>
      <c r="E4848" s="6" t="n">
        <v>43328</v>
      </c>
      <c r="F4848" s="6" t="n">
        <v>43354</v>
      </c>
      <c r="G4848" s="6" t="n">
        <v>43363</v>
      </c>
      <c r="H4848" s="11" t="inlineStr">
        <is>
          <t>USD</t>
        </is>
      </c>
      <c r="I4848" s="11" t="n">
        <v>17</v>
      </c>
      <c r="J4848" s="11" t="n">
        <v>28</v>
      </c>
      <c r="K4848" s="11" t="n">
        <v>332</v>
      </c>
      <c r="L4848" s="11" t="n">
        <v>29</v>
      </c>
      <c r="M4848" s="11" t="n">
        <v>4</v>
      </c>
      <c r="N4848" s="11" t="n">
        <v>0.2</v>
      </c>
      <c r="O4848" s="7" t="n">
        <v>1976.5</v>
      </c>
      <c r="P4848" s="7" t="n">
        <v>1581.2</v>
      </c>
      <c r="Q4848" s="7">
        <f>text(E4848,"ddd")</f>
        <v/>
      </c>
      <c r="R4848" s="7">
        <f>G4848-F4848</f>
        <v/>
      </c>
      <c r="S4848" s="7">
        <f>E4848-D4848</f>
        <v/>
      </c>
      <c r="T4848" s="7">
        <f>O4848*M4848</f>
        <v/>
      </c>
      <c r="U4848" s="7">
        <f>T4848*N4848</f>
        <v/>
      </c>
      <c r="V4848" s="7">
        <f>T4848-U4848-(P4848*M4848)</f>
        <v/>
      </c>
      <c r="W4848" s="7">
        <f>VLOOKUP(L4848,'Products Sheet'!$A:$B,2,FALSE)</f>
        <v/>
      </c>
      <c r="X4848" s="7" t="n"/>
      <c r="Y4848" s="7" t="n"/>
      <c r="Z4848" s="7" t="n"/>
      <c r="AA4848" s="7" t="n"/>
      <c r="AB4848" s="7" t="n"/>
      <c r="AC4848" s="7" t="n"/>
    </row>
    <row r="4849" ht="9.75" customHeight="1" s="12">
      <c r="A4849" s="11" t="inlineStr">
        <is>
          <t>SO - 000807</t>
        </is>
      </c>
      <c r="B4849" s="11" t="inlineStr">
        <is>
          <t>Online</t>
        </is>
      </c>
      <c r="C4849" s="11" t="inlineStr">
        <is>
          <t>WARE-NMK1003</t>
        </is>
      </c>
      <c r="D4849" s="6" t="n">
        <v>43200</v>
      </c>
      <c r="E4849" s="6" t="n">
        <v>43332</v>
      </c>
      <c r="F4849" s="6" t="n">
        <v>43353</v>
      </c>
      <c r="G4849" s="6" t="n">
        <v>43359</v>
      </c>
      <c r="H4849" s="11" t="inlineStr">
        <is>
          <t>USD</t>
        </is>
      </c>
      <c r="I4849" s="11" t="n">
        <v>17</v>
      </c>
      <c r="J4849" s="11" t="n">
        <v>29</v>
      </c>
      <c r="K4849" s="11" t="n">
        <v>173</v>
      </c>
      <c r="L4849" s="11" t="n">
        <v>29</v>
      </c>
      <c r="M4849" s="11" t="n">
        <v>8</v>
      </c>
      <c r="N4849" s="11" t="n">
        <v>0.075</v>
      </c>
      <c r="O4849" s="7" t="n">
        <v>998.3000000000001</v>
      </c>
      <c r="P4849" s="7" t="n">
        <v>439.252</v>
      </c>
      <c r="Q4849" s="7">
        <f>text(E4849,"ddd")</f>
        <v/>
      </c>
      <c r="R4849" s="7">
        <f>G4849-F4849</f>
        <v/>
      </c>
      <c r="S4849" s="7">
        <f>E4849-D4849</f>
        <v/>
      </c>
      <c r="T4849" s="7">
        <f>O4849*M4849</f>
        <v/>
      </c>
      <c r="U4849" s="7">
        <f>T4849*N4849</f>
        <v/>
      </c>
      <c r="V4849" s="7">
        <f>T4849-U4849-(P4849*M4849)</f>
        <v/>
      </c>
      <c r="W4849" s="7">
        <f>VLOOKUP(L4849,'Products Sheet'!$A:$B,2,FALSE)</f>
        <v/>
      </c>
      <c r="X4849" s="7" t="n"/>
      <c r="Y4849" s="7" t="n"/>
      <c r="Z4849" s="7" t="n"/>
      <c r="AA4849" s="7" t="n"/>
      <c r="AB4849" s="7" t="n"/>
      <c r="AC4849" s="7" t="n"/>
    </row>
    <row r="4850" ht="9.75" customHeight="1" s="12">
      <c r="A4850" s="11" t="inlineStr">
        <is>
          <t>SO - 000829</t>
        </is>
      </c>
      <c r="B4850" s="11" t="inlineStr">
        <is>
          <t>In-Store</t>
        </is>
      </c>
      <c r="C4850" s="11" t="inlineStr">
        <is>
          <t>WARE-NBV1002</t>
        </is>
      </c>
      <c r="D4850" s="6" t="n">
        <v>43200</v>
      </c>
      <c r="E4850" s="6" t="n">
        <v>43335</v>
      </c>
      <c r="F4850" s="6" t="n">
        <v>43353</v>
      </c>
      <c r="G4850" s="6" t="n">
        <v>43360</v>
      </c>
      <c r="H4850" s="11" t="inlineStr">
        <is>
          <t>USD</t>
        </is>
      </c>
      <c r="I4850" s="11" t="n">
        <v>12</v>
      </c>
      <c r="J4850" s="11" t="n">
        <v>33</v>
      </c>
      <c r="K4850" s="11" t="n">
        <v>79</v>
      </c>
      <c r="L4850" s="11" t="n">
        <v>29</v>
      </c>
      <c r="M4850" s="11" t="n">
        <v>6</v>
      </c>
      <c r="N4850" s="11" t="n">
        <v>0.2</v>
      </c>
      <c r="O4850" s="7" t="n">
        <v>3021.7</v>
      </c>
      <c r="P4850" s="7" t="n">
        <v>1661.935</v>
      </c>
      <c r="Q4850" s="7">
        <f>text(E4850,"ddd")</f>
        <v/>
      </c>
      <c r="R4850" s="7">
        <f>G4850-F4850</f>
        <v/>
      </c>
      <c r="S4850" s="7">
        <f>E4850-D4850</f>
        <v/>
      </c>
      <c r="T4850" s="7">
        <f>O4850*M4850</f>
        <v/>
      </c>
      <c r="U4850" s="7">
        <f>T4850*N4850</f>
        <v/>
      </c>
      <c r="V4850" s="7">
        <f>T4850-U4850-(P4850*M4850)</f>
        <v/>
      </c>
      <c r="W4850" s="7">
        <f>VLOOKUP(L4850,'Products Sheet'!$A:$B,2,FALSE)</f>
        <v/>
      </c>
      <c r="X4850" s="7" t="n"/>
      <c r="Y4850" s="7" t="n"/>
      <c r="Z4850" s="7" t="n"/>
      <c r="AA4850" s="7" t="n"/>
      <c r="AB4850" s="7" t="n"/>
      <c r="AC4850" s="7" t="n"/>
    </row>
    <row r="4851" ht="9.75" customHeight="1" s="12">
      <c r="A4851" s="11" t="inlineStr">
        <is>
          <t>SO - 000832</t>
        </is>
      </c>
      <c r="B4851" s="11" t="inlineStr">
        <is>
          <t>Online</t>
        </is>
      </c>
      <c r="C4851" s="11" t="inlineStr">
        <is>
          <t>WARE-UHY1004</t>
        </is>
      </c>
      <c r="D4851" s="6" t="n">
        <v>43200</v>
      </c>
      <c r="E4851" s="6" t="n">
        <v>43335</v>
      </c>
      <c r="F4851" s="6" t="n">
        <v>43338</v>
      </c>
      <c r="G4851" s="6" t="n">
        <v>43342</v>
      </c>
      <c r="H4851" s="11" t="inlineStr">
        <is>
          <t>USD</t>
        </is>
      </c>
      <c r="I4851" s="11" t="n">
        <v>13</v>
      </c>
      <c r="J4851" s="11" t="n">
        <v>33</v>
      </c>
      <c r="K4851" s="11" t="n">
        <v>227</v>
      </c>
      <c r="L4851" s="11" t="n">
        <v>29</v>
      </c>
      <c r="M4851" s="11" t="n">
        <v>2</v>
      </c>
      <c r="N4851" s="11" t="n">
        <v>0.075</v>
      </c>
      <c r="O4851" s="7" t="n">
        <v>2010</v>
      </c>
      <c r="P4851" s="7" t="n">
        <v>884.4</v>
      </c>
      <c r="Q4851" s="7">
        <f>text(E4851,"ddd")</f>
        <v/>
      </c>
      <c r="R4851" s="7">
        <f>G4851-F4851</f>
        <v/>
      </c>
      <c r="S4851" s="7">
        <f>E4851-D4851</f>
        <v/>
      </c>
      <c r="T4851" s="7">
        <f>O4851*M4851</f>
        <v/>
      </c>
      <c r="U4851" s="7">
        <f>T4851*N4851</f>
        <v/>
      </c>
      <c r="V4851" s="7">
        <f>T4851-U4851-(P4851*M4851)</f>
        <v/>
      </c>
      <c r="W4851" s="7">
        <f>VLOOKUP(L4851,'Products Sheet'!$A:$B,2,FALSE)</f>
        <v/>
      </c>
      <c r="X4851" s="7" t="n"/>
      <c r="Y4851" s="7" t="n"/>
      <c r="Z4851" s="7" t="n"/>
      <c r="AA4851" s="7" t="n"/>
      <c r="AB4851" s="7" t="n"/>
      <c r="AC4851" s="7" t="n"/>
    </row>
    <row r="4852" ht="9.75" customHeight="1" s="12">
      <c r="A4852" s="11" t="inlineStr">
        <is>
          <t>SO - 000887</t>
        </is>
      </c>
      <c r="B4852" s="11" t="inlineStr">
        <is>
          <t>Online</t>
        </is>
      </c>
      <c r="C4852" s="11" t="inlineStr">
        <is>
          <t>WARE-NMK1003</t>
        </is>
      </c>
      <c r="D4852" s="6" t="n">
        <v>43200</v>
      </c>
      <c r="E4852" s="6" t="n">
        <v>43342</v>
      </c>
      <c r="F4852" s="6" t="n">
        <v>43353</v>
      </c>
      <c r="G4852" s="6" t="n">
        <v>43358</v>
      </c>
      <c r="H4852" s="11" t="inlineStr">
        <is>
          <t>USD</t>
        </is>
      </c>
      <c r="I4852" s="11" t="n">
        <v>18</v>
      </c>
      <c r="J4852" s="11" t="n">
        <v>16</v>
      </c>
      <c r="K4852" s="11" t="n">
        <v>186</v>
      </c>
      <c r="L4852" s="11" t="n">
        <v>29</v>
      </c>
      <c r="M4852" s="11" t="n">
        <v>6</v>
      </c>
      <c r="N4852" s="11" t="n">
        <v>0.05</v>
      </c>
      <c r="O4852" s="7" t="n">
        <v>1681.7</v>
      </c>
      <c r="P4852" s="7" t="n">
        <v>1345.36</v>
      </c>
      <c r="Q4852" s="7">
        <f>text(E4852,"ddd")</f>
        <v/>
      </c>
      <c r="R4852" s="7">
        <f>G4852-F4852</f>
        <v/>
      </c>
      <c r="S4852" s="7">
        <f>E4852-D4852</f>
        <v/>
      </c>
      <c r="T4852" s="7">
        <f>O4852*M4852</f>
        <v/>
      </c>
      <c r="U4852" s="7">
        <f>T4852*N4852</f>
        <v/>
      </c>
      <c r="V4852" s="7">
        <f>T4852-U4852-(P4852*M4852)</f>
        <v/>
      </c>
      <c r="W4852" s="7">
        <f>VLOOKUP(L4852,'Products Sheet'!$A:$B,2,FALSE)</f>
        <v/>
      </c>
      <c r="X4852" s="7" t="n"/>
      <c r="Y4852" s="7" t="n"/>
      <c r="Z4852" s="7" t="n"/>
      <c r="AA4852" s="7" t="n"/>
      <c r="AB4852" s="7" t="n"/>
      <c r="AC4852" s="7" t="n"/>
    </row>
    <row r="4853" ht="9.75" customHeight="1" s="12">
      <c r="A4853" s="11" t="inlineStr">
        <is>
          <t>SO - 000924</t>
        </is>
      </c>
      <c r="B4853" s="11" t="inlineStr">
        <is>
          <t>Online</t>
        </is>
      </c>
      <c r="C4853" s="11" t="inlineStr">
        <is>
          <t>WARE-UHY1004</t>
        </is>
      </c>
      <c r="D4853" s="6" t="n">
        <v>43200</v>
      </c>
      <c r="E4853" s="6" t="n">
        <v>43347</v>
      </c>
      <c r="F4853" s="6" t="n">
        <v>43361</v>
      </c>
      <c r="G4853" s="6" t="n">
        <v>43365</v>
      </c>
      <c r="H4853" s="11" t="inlineStr">
        <is>
          <t>USD</t>
        </is>
      </c>
      <c r="I4853" s="11" t="n">
        <v>20</v>
      </c>
      <c r="J4853" s="11" t="n">
        <v>50</v>
      </c>
      <c r="K4853" s="11" t="n">
        <v>251</v>
      </c>
      <c r="L4853" s="11" t="n">
        <v>29</v>
      </c>
      <c r="M4853" s="11" t="n">
        <v>2</v>
      </c>
      <c r="N4853" s="11" t="n">
        <v>0.1</v>
      </c>
      <c r="O4853" s="7" t="n">
        <v>1145.7</v>
      </c>
      <c r="P4853" s="7" t="n">
        <v>847.818</v>
      </c>
      <c r="Q4853" s="7">
        <f>text(E4853,"ddd")</f>
        <v/>
      </c>
      <c r="R4853" s="7">
        <f>G4853-F4853</f>
        <v/>
      </c>
      <c r="S4853" s="7">
        <f>E4853-D4853</f>
        <v/>
      </c>
      <c r="T4853" s="7">
        <f>O4853*M4853</f>
        <v/>
      </c>
      <c r="U4853" s="7">
        <f>T4853*N4853</f>
        <v/>
      </c>
      <c r="V4853" s="7">
        <f>T4853-U4853-(P4853*M4853)</f>
        <v/>
      </c>
      <c r="W4853" s="7">
        <f>VLOOKUP(L4853,'Products Sheet'!$A:$B,2,FALSE)</f>
        <v/>
      </c>
      <c r="X4853" s="7" t="n"/>
      <c r="Y4853" s="7" t="n"/>
      <c r="Z4853" s="7" t="n"/>
      <c r="AA4853" s="7" t="n"/>
      <c r="AB4853" s="7" t="n"/>
      <c r="AC4853" s="7" t="n"/>
    </row>
    <row r="4854" ht="9.75" customHeight="1" s="12">
      <c r="A4854" s="11" t="inlineStr">
        <is>
          <t>SO - 000950</t>
        </is>
      </c>
      <c r="B4854" s="11" t="inlineStr">
        <is>
          <t>Distributor</t>
        </is>
      </c>
      <c r="C4854" s="11" t="inlineStr">
        <is>
          <t>WARE-NMK1003</t>
        </is>
      </c>
      <c r="D4854" s="6" t="n">
        <v>43200</v>
      </c>
      <c r="E4854" s="6" t="n">
        <v>43350</v>
      </c>
      <c r="F4854" s="6" t="n">
        <v>43362</v>
      </c>
      <c r="G4854" s="6" t="n">
        <v>43370</v>
      </c>
      <c r="H4854" s="11" t="inlineStr">
        <is>
          <t>USD</t>
        </is>
      </c>
      <c r="I4854" s="11" t="n">
        <v>21</v>
      </c>
      <c r="J4854" s="11" t="n">
        <v>19</v>
      </c>
      <c r="K4854" s="11" t="n">
        <v>127</v>
      </c>
      <c r="L4854" s="11" t="n">
        <v>29</v>
      </c>
      <c r="M4854" s="11" t="n">
        <v>6</v>
      </c>
      <c r="N4854" s="11" t="n">
        <v>0.1</v>
      </c>
      <c r="O4854" s="7" t="n">
        <v>830.8000000000001</v>
      </c>
      <c r="P4854" s="7" t="n">
        <v>515.096</v>
      </c>
      <c r="Q4854" s="7">
        <f>text(E4854,"ddd")</f>
        <v/>
      </c>
      <c r="R4854" s="7">
        <f>G4854-F4854</f>
        <v/>
      </c>
      <c r="S4854" s="7">
        <f>E4854-D4854</f>
        <v/>
      </c>
      <c r="T4854" s="7">
        <f>O4854*M4854</f>
        <v/>
      </c>
      <c r="U4854" s="7">
        <f>T4854*N4854</f>
        <v/>
      </c>
      <c r="V4854" s="7">
        <f>T4854-U4854-(P4854*M4854)</f>
        <v/>
      </c>
      <c r="W4854" s="7">
        <f>VLOOKUP(L4854,'Products Sheet'!$A:$B,2,FALSE)</f>
        <v/>
      </c>
      <c r="X4854" s="7" t="n"/>
      <c r="Y4854" s="7" t="n"/>
      <c r="Z4854" s="7" t="n"/>
      <c r="AA4854" s="7" t="n"/>
      <c r="AB4854" s="7" t="n"/>
      <c r="AC4854" s="7" t="n"/>
    </row>
    <row r="4855" ht="9.75" customHeight="1" s="12">
      <c r="A4855" s="11" t="inlineStr">
        <is>
          <t>SO - 000972</t>
        </is>
      </c>
      <c r="B4855" s="11" t="inlineStr">
        <is>
          <t>Online</t>
        </is>
      </c>
      <c r="C4855" s="11" t="inlineStr">
        <is>
          <t>WARE-NMK1003</t>
        </is>
      </c>
      <c r="D4855" s="6" t="n">
        <v>43300</v>
      </c>
      <c r="E4855" s="6" t="n">
        <v>43353</v>
      </c>
      <c r="F4855" s="6" t="n">
        <v>43377</v>
      </c>
      <c r="G4855" s="6" t="n">
        <v>43384</v>
      </c>
      <c r="H4855" s="11" t="inlineStr">
        <is>
          <t>USD</t>
        </is>
      </c>
      <c r="I4855" s="11" t="n">
        <v>20</v>
      </c>
      <c r="J4855" s="11" t="n">
        <v>8</v>
      </c>
      <c r="K4855" s="11" t="n">
        <v>190</v>
      </c>
      <c r="L4855" s="11" t="n">
        <v>29</v>
      </c>
      <c r="M4855" s="11" t="n">
        <v>3</v>
      </c>
      <c r="N4855" s="11" t="n">
        <v>0.05</v>
      </c>
      <c r="O4855" s="7" t="n">
        <v>1051.9</v>
      </c>
      <c r="P4855" s="7" t="n">
        <v>831.0010000000001</v>
      </c>
      <c r="Q4855" s="7">
        <f>text(E4855,"ddd")</f>
        <v/>
      </c>
      <c r="R4855" s="7">
        <f>G4855-F4855</f>
        <v/>
      </c>
      <c r="S4855" s="7">
        <f>E4855-D4855</f>
        <v/>
      </c>
      <c r="T4855" s="7">
        <f>O4855*M4855</f>
        <v/>
      </c>
      <c r="U4855" s="7">
        <f>T4855*N4855</f>
        <v/>
      </c>
      <c r="V4855" s="7">
        <f>T4855-U4855-(P4855*M4855)</f>
        <v/>
      </c>
      <c r="W4855" s="7">
        <f>VLOOKUP(L4855,'Products Sheet'!$A:$B,2,FALSE)</f>
        <v/>
      </c>
      <c r="X4855" s="7" t="n"/>
      <c r="Y4855" s="7" t="n"/>
      <c r="Z4855" s="7" t="n"/>
      <c r="AA4855" s="7" t="n"/>
      <c r="AB4855" s="7" t="n"/>
      <c r="AC4855" s="7" t="n"/>
    </row>
    <row r="4856" ht="9.75" customHeight="1" s="12">
      <c r="A4856" s="11" t="inlineStr">
        <is>
          <t>SO - 0001022</t>
        </is>
      </c>
      <c r="B4856" s="11" t="inlineStr">
        <is>
          <t>Online</t>
        </is>
      </c>
      <c r="C4856" s="11" t="inlineStr">
        <is>
          <t>WARE-XYS1001</t>
        </is>
      </c>
      <c r="D4856" s="6" t="n">
        <v>43300</v>
      </c>
      <c r="E4856" s="6" t="n">
        <v>43357</v>
      </c>
      <c r="F4856" s="6" t="n">
        <v>43366</v>
      </c>
      <c r="G4856" s="6" t="n">
        <v>43367</v>
      </c>
      <c r="H4856" s="11" t="inlineStr">
        <is>
          <t>USD</t>
        </is>
      </c>
      <c r="I4856" s="11" t="n">
        <v>18</v>
      </c>
      <c r="J4856" s="11" t="n">
        <v>36</v>
      </c>
      <c r="K4856" s="11" t="n">
        <v>58</v>
      </c>
      <c r="L4856" s="11" t="n">
        <v>29</v>
      </c>
      <c r="M4856" s="11" t="n">
        <v>7</v>
      </c>
      <c r="N4856" s="11" t="n">
        <v>0.1</v>
      </c>
      <c r="O4856" s="7" t="n">
        <v>1809</v>
      </c>
      <c r="P4856" s="7" t="n">
        <v>1537.65</v>
      </c>
      <c r="Q4856" s="7">
        <f>text(E4856,"ddd")</f>
        <v/>
      </c>
      <c r="R4856" s="7">
        <f>G4856-F4856</f>
        <v/>
      </c>
      <c r="S4856" s="7">
        <f>E4856-D4856</f>
        <v/>
      </c>
      <c r="T4856" s="7">
        <f>O4856*M4856</f>
        <v/>
      </c>
      <c r="U4856" s="7">
        <f>T4856*N4856</f>
        <v/>
      </c>
      <c r="V4856" s="7">
        <f>T4856-U4856-(P4856*M4856)</f>
        <v/>
      </c>
      <c r="W4856" s="7">
        <f>VLOOKUP(L4856,'Products Sheet'!$A:$B,2,FALSE)</f>
        <v/>
      </c>
      <c r="X4856" s="7" t="n"/>
      <c r="Y4856" s="7" t="n"/>
      <c r="Z4856" s="7" t="n"/>
      <c r="AA4856" s="7" t="n"/>
      <c r="AB4856" s="7" t="n"/>
      <c r="AC4856" s="7" t="n"/>
    </row>
    <row r="4857" ht="9.75" customHeight="1" s="12">
      <c r="A4857" s="11" t="inlineStr">
        <is>
          <t>SO - 0001050</t>
        </is>
      </c>
      <c r="B4857" s="11" t="inlineStr">
        <is>
          <t>In-Store</t>
        </is>
      </c>
      <c r="C4857" s="11" t="inlineStr">
        <is>
          <t>WARE-NMK1003</t>
        </is>
      </c>
      <c r="D4857" s="6" t="n">
        <v>43300</v>
      </c>
      <c r="E4857" s="6" t="n">
        <v>43362</v>
      </c>
      <c r="F4857" s="6" t="n">
        <v>43365</v>
      </c>
      <c r="G4857" s="6" t="n">
        <v>43374</v>
      </c>
      <c r="H4857" s="11" t="inlineStr">
        <is>
          <t>USD</t>
        </is>
      </c>
      <c r="I4857" s="11" t="n">
        <v>3</v>
      </c>
      <c r="J4857" s="11" t="n">
        <v>24</v>
      </c>
      <c r="K4857" s="11" t="n">
        <v>195</v>
      </c>
      <c r="L4857" s="11" t="n">
        <v>29</v>
      </c>
      <c r="M4857" s="11" t="n">
        <v>6</v>
      </c>
      <c r="N4857" s="11" t="n">
        <v>0.1</v>
      </c>
      <c r="O4857" s="7" t="n">
        <v>3892.7</v>
      </c>
      <c r="P4857" s="7" t="n">
        <v>2179.912</v>
      </c>
      <c r="Q4857" s="7">
        <f>text(E4857,"ddd")</f>
        <v/>
      </c>
      <c r="R4857" s="7">
        <f>G4857-F4857</f>
        <v/>
      </c>
      <c r="S4857" s="7">
        <f>E4857-D4857</f>
        <v/>
      </c>
      <c r="T4857" s="7">
        <f>O4857*M4857</f>
        <v/>
      </c>
      <c r="U4857" s="7">
        <f>T4857*N4857</f>
        <v/>
      </c>
      <c r="V4857" s="7">
        <f>T4857-U4857-(P4857*M4857)</f>
        <v/>
      </c>
      <c r="W4857" s="7">
        <f>VLOOKUP(L4857,'Products Sheet'!$A:$B,2,FALSE)</f>
        <v/>
      </c>
      <c r="X4857" s="7" t="n"/>
      <c r="Y4857" s="7" t="n"/>
      <c r="Z4857" s="7" t="n"/>
      <c r="AA4857" s="7" t="n"/>
      <c r="AB4857" s="7" t="n"/>
      <c r="AC4857" s="7" t="n"/>
    </row>
    <row r="4858" ht="9.75" customHeight="1" s="12">
      <c r="A4858" s="11" t="inlineStr">
        <is>
          <t>SO - 0001076</t>
        </is>
      </c>
      <c r="B4858" s="11" t="inlineStr">
        <is>
          <t>In-Store</t>
        </is>
      </c>
      <c r="C4858" s="11" t="inlineStr">
        <is>
          <t>WARE-MKL1006</t>
        </is>
      </c>
      <c r="D4858" s="6" t="n">
        <v>43300</v>
      </c>
      <c r="E4858" s="6" t="n">
        <v>43365</v>
      </c>
      <c r="F4858" s="6" t="n">
        <v>43371</v>
      </c>
      <c r="G4858" s="6" t="n">
        <v>43375</v>
      </c>
      <c r="H4858" s="11" t="inlineStr">
        <is>
          <t>USD</t>
        </is>
      </c>
      <c r="I4858" s="11" t="n">
        <v>2</v>
      </c>
      <c r="J4858" s="11" t="n">
        <v>18</v>
      </c>
      <c r="K4858" s="11" t="n">
        <v>362</v>
      </c>
      <c r="L4858" s="11" t="n">
        <v>29</v>
      </c>
      <c r="M4858" s="11" t="n">
        <v>4</v>
      </c>
      <c r="N4858" s="11" t="n">
        <v>0.1</v>
      </c>
      <c r="O4858" s="7" t="n">
        <v>1025.1</v>
      </c>
      <c r="P4858" s="7" t="n">
        <v>850.8330000000001</v>
      </c>
      <c r="Q4858" s="7">
        <f>text(E4858,"ddd")</f>
        <v/>
      </c>
      <c r="R4858" s="7">
        <f>G4858-F4858</f>
        <v/>
      </c>
      <c r="S4858" s="7">
        <f>E4858-D4858</f>
        <v/>
      </c>
      <c r="T4858" s="7">
        <f>O4858*M4858</f>
        <v/>
      </c>
      <c r="U4858" s="7">
        <f>T4858*N4858</f>
        <v/>
      </c>
      <c r="V4858" s="7">
        <f>T4858-U4858-(P4858*M4858)</f>
        <v/>
      </c>
      <c r="W4858" s="7">
        <f>VLOOKUP(L4858,'Products Sheet'!$A:$B,2,FALSE)</f>
        <v/>
      </c>
      <c r="X4858" s="7" t="n"/>
      <c r="Y4858" s="7" t="n"/>
      <c r="Z4858" s="7" t="n"/>
      <c r="AA4858" s="7" t="n"/>
      <c r="AB4858" s="7" t="n"/>
      <c r="AC4858" s="7" t="n"/>
    </row>
    <row r="4859" ht="9.75" customHeight="1" s="12">
      <c r="A4859" s="11" t="inlineStr">
        <is>
          <t>SO - 0001087</t>
        </is>
      </c>
      <c r="B4859" s="11" t="inlineStr">
        <is>
          <t>Online</t>
        </is>
      </c>
      <c r="C4859" s="11" t="inlineStr">
        <is>
          <t>WARE-MKL1006</t>
        </is>
      </c>
      <c r="D4859" s="6" t="n">
        <v>43200</v>
      </c>
      <c r="E4859" s="6" t="n">
        <v>43366</v>
      </c>
      <c r="F4859" s="6" t="n">
        <v>43385</v>
      </c>
      <c r="G4859" s="6" t="n">
        <v>43390</v>
      </c>
      <c r="H4859" s="11" t="inlineStr">
        <is>
          <t>USD</t>
        </is>
      </c>
      <c r="I4859" s="11" t="n">
        <v>13</v>
      </c>
      <c r="J4859" s="11" t="n">
        <v>15</v>
      </c>
      <c r="K4859" s="11" t="n">
        <v>329</v>
      </c>
      <c r="L4859" s="11" t="n">
        <v>29</v>
      </c>
      <c r="M4859" s="11" t="n">
        <v>1</v>
      </c>
      <c r="N4859" s="11" t="n">
        <v>0.075</v>
      </c>
      <c r="O4859" s="7" t="n">
        <v>2525.9</v>
      </c>
      <c r="P4859" s="7" t="n">
        <v>1667.094</v>
      </c>
      <c r="Q4859" s="7">
        <f>text(E4859,"ddd")</f>
        <v/>
      </c>
      <c r="R4859" s="7">
        <f>G4859-F4859</f>
        <v/>
      </c>
      <c r="S4859" s="7">
        <f>E4859-D4859</f>
        <v/>
      </c>
      <c r="T4859" s="7">
        <f>O4859*M4859</f>
        <v/>
      </c>
      <c r="U4859" s="7">
        <f>T4859*N4859</f>
        <v/>
      </c>
      <c r="V4859" s="7">
        <f>T4859-U4859-(P4859*M4859)</f>
        <v/>
      </c>
      <c r="W4859" s="7">
        <f>VLOOKUP(L4859,'Products Sheet'!$A:$B,2,FALSE)</f>
        <v/>
      </c>
      <c r="X4859" s="7" t="n"/>
      <c r="Y4859" s="7" t="n"/>
      <c r="Z4859" s="7" t="n"/>
      <c r="AA4859" s="7" t="n"/>
      <c r="AB4859" s="7" t="n"/>
      <c r="AC4859" s="7" t="n"/>
    </row>
    <row r="4860" ht="9.75" customHeight="1" s="12">
      <c r="A4860" s="11" t="inlineStr">
        <is>
          <t>SO - 0001147</t>
        </is>
      </c>
      <c r="B4860" s="11" t="inlineStr">
        <is>
          <t>Online</t>
        </is>
      </c>
      <c r="C4860" s="11" t="inlineStr">
        <is>
          <t>WARE-UHY1004</t>
        </is>
      </c>
      <c r="D4860" s="6" t="n">
        <v>43200</v>
      </c>
      <c r="E4860" s="6" t="n">
        <v>43373</v>
      </c>
      <c r="F4860" s="6" t="n">
        <v>43376</v>
      </c>
      <c r="G4860" s="6" t="n">
        <v>43382</v>
      </c>
      <c r="H4860" s="11" t="inlineStr">
        <is>
          <t>USD</t>
        </is>
      </c>
      <c r="I4860" s="11" t="n">
        <v>12</v>
      </c>
      <c r="J4860" s="11" t="n">
        <v>42</v>
      </c>
      <c r="K4860" s="11" t="n">
        <v>243</v>
      </c>
      <c r="L4860" s="11" t="n">
        <v>29</v>
      </c>
      <c r="M4860" s="11" t="n">
        <v>2</v>
      </c>
      <c r="N4860" s="11" t="n">
        <v>0.1</v>
      </c>
      <c r="O4860" s="7" t="n">
        <v>978.2</v>
      </c>
      <c r="P4860" s="7" t="n">
        <v>753.2140000000001</v>
      </c>
      <c r="Q4860" s="7">
        <f>text(E4860,"ddd")</f>
        <v/>
      </c>
      <c r="R4860" s="7">
        <f>G4860-F4860</f>
        <v/>
      </c>
      <c r="S4860" s="7">
        <f>E4860-D4860</f>
        <v/>
      </c>
      <c r="T4860" s="7">
        <f>O4860*M4860</f>
        <v/>
      </c>
      <c r="U4860" s="7">
        <f>T4860*N4860</f>
        <v/>
      </c>
      <c r="V4860" s="7">
        <f>T4860-U4860-(P4860*M4860)</f>
        <v/>
      </c>
      <c r="W4860" s="7">
        <f>VLOOKUP(L4860,'Products Sheet'!$A:$B,2,FALSE)</f>
        <v/>
      </c>
      <c r="X4860" s="7" t="n"/>
      <c r="Y4860" s="7" t="n"/>
      <c r="Z4860" s="7" t="n"/>
      <c r="AA4860" s="7" t="n"/>
      <c r="AB4860" s="7" t="n"/>
      <c r="AC4860" s="7" t="n"/>
    </row>
    <row r="4861" ht="9.75" customHeight="1" s="12">
      <c r="A4861" s="11" t="inlineStr">
        <is>
          <t>SO - 0001180</t>
        </is>
      </c>
      <c r="B4861" s="11" t="inlineStr">
        <is>
          <t>Wholesale</t>
        </is>
      </c>
      <c r="C4861" s="11" t="inlineStr">
        <is>
          <t>WARE-MKL1006</t>
        </is>
      </c>
      <c r="D4861" s="6" t="n">
        <v>43300</v>
      </c>
      <c r="E4861" s="6" t="n">
        <v>43377</v>
      </c>
      <c r="F4861" s="6" t="n">
        <v>43385</v>
      </c>
      <c r="G4861" s="6" t="n">
        <v>43386</v>
      </c>
      <c r="H4861" s="11" t="inlineStr">
        <is>
          <t>USD</t>
        </is>
      </c>
      <c r="I4861" s="11" t="n">
        <v>27</v>
      </c>
      <c r="J4861" s="11" t="n">
        <v>9</v>
      </c>
      <c r="K4861" s="11" t="n">
        <v>342</v>
      </c>
      <c r="L4861" s="11" t="n">
        <v>29</v>
      </c>
      <c r="M4861" s="11" t="n">
        <v>2</v>
      </c>
      <c r="N4861" s="11" t="n">
        <v>0.15</v>
      </c>
      <c r="O4861" s="7" t="n">
        <v>864.3000000000001</v>
      </c>
      <c r="P4861" s="7" t="n">
        <v>535.866</v>
      </c>
      <c r="Q4861" s="7">
        <f>text(E4861,"ddd")</f>
        <v/>
      </c>
      <c r="R4861" s="7">
        <f>G4861-F4861</f>
        <v/>
      </c>
      <c r="S4861" s="7">
        <f>E4861-D4861</f>
        <v/>
      </c>
      <c r="T4861" s="7">
        <f>O4861*M4861</f>
        <v/>
      </c>
      <c r="U4861" s="7">
        <f>T4861*N4861</f>
        <v/>
      </c>
      <c r="V4861" s="7">
        <f>T4861-U4861-(P4861*M4861)</f>
        <v/>
      </c>
      <c r="W4861" s="7">
        <f>VLOOKUP(L4861,'Products Sheet'!$A:$B,2,FALSE)</f>
        <v/>
      </c>
      <c r="X4861" s="7" t="n"/>
      <c r="Y4861" s="7" t="n"/>
      <c r="Z4861" s="7" t="n"/>
      <c r="AA4861" s="7" t="n"/>
      <c r="AB4861" s="7" t="n"/>
      <c r="AC4861" s="7" t="n"/>
    </row>
    <row r="4862" ht="9.75" customHeight="1" s="12">
      <c r="A4862" s="11" t="inlineStr">
        <is>
          <t>SO - 0001216</t>
        </is>
      </c>
      <c r="B4862" s="11" t="inlineStr">
        <is>
          <t>Distributor</t>
        </is>
      </c>
      <c r="C4862" s="11" t="inlineStr">
        <is>
          <t>WARE-NMK1003</t>
        </is>
      </c>
      <c r="D4862" s="6" t="n">
        <v>43300</v>
      </c>
      <c r="E4862" s="6" t="n">
        <v>43383</v>
      </c>
      <c r="F4862" s="6" t="n">
        <v>43411</v>
      </c>
      <c r="G4862" s="6" t="n">
        <v>43417</v>
      </c>
      <c r="H4862" s="11" t="inlineStr">
        <is>
          <t>USD</t>
        </is>
      </c>
      <c r="I4862" s="11" t="n">
        <v>24</v>
      </c>
      <c r="J4862" s="11" t="n">
        <v>21</v>
      </c>
      <c r="K4862" s="11" t="n">
        <v>109</v>
      </c>
      <c r="L4862" s="11" t="n">
        <v>29</v>
      </c>
      <c r="M4862" s="11" t="n">
        <v>3</v>
      </c>
      <c r="N4862" s="11" t="n">
        <v>0.075</v>
      </c>
      <c r="O4862" s="7" t="n">
        <v>1118.9</v>
      </c>
      <c r="P4862" s="7" t="n">
        <v>581.8280000000001</v>
      </c>
      <c r="Q4862" s="7">
        <f>text(E4862,"ddd")</f>
        <v/>
      </c>
      <c r="R4862" s="7">
        <f>G4862-F4862</f>
        <v/>
      </c>
      <c r="S4862" s="7">
        <f>E4862-D4862</f>
        <v/>
      </c>
      <c r="T4862" s="7">
        <f>O4862*M4862</f>
        <v/>
      </c>
      <c r="U4862" s="7">
        <f>T4862*N4862</f>
        <v/>
      </c>
      <c r="V4862" s="7">
        <f>T4862-U4862-(P4862*M4862)</f>
        <v/>
      </c>
      <c r="W4862" s="7">
        <f>VLOOKUP(L4862,'Products Sheet'!$A:$B,2,FALSE)</f>
        <v/>
      </c>
      <c r="X4862" s="7" t="n"/>
      <c r="Y4862" s="7" t="n"/>
      <c r="Z4862" s="7" t="n"/>
      <c r="AA4862" s="7" t="n"/>
      <c r="AB4862" s="7" t="n"/>
      <c r="AC4862" s="7" t="n"/>
    </row>
    <row r="4863" ht="9.75" customHeight="1" s="12">
      <c r="A4863" s="11" t="inlineStr">
        <is>
          <t>SO - 0001231</t>
        </is>
      </c>
      <c r="B4863" s="11" t="inlineStr">
        <is>
          <t>Online</t>
        </is>
      </c>
      <c r="C4863" s="11" t="inlineStr">
        <is>
          <t>WARE-MKL1006</t>
        </is>
      </c>
      <c r="D4863" s="6" t="n">
        <v>43300</v>
      </c>
      <c r="E4863" s="6" t="n">
        <v>43385</v>
      </c>
      <c r="F4863" s="6" t="n">
        <v>43390</v>
      </c>
      <c r="G4863" s="6" t="n">
        <v>43391</v>
      </c>
      <c r="H4863" s="11" t="inlineStr">
        <is>
          <t>USD</t>
        </is>
      </c>
      <c r="I4863" s="11" t="n">
        <v>15</v>
      </c>
      <c r="J4863" s="11" t="n">
        <v>17</v>
      </c>
      <c r="K4863" s="11" t="n">
        <v>355</v>
      </c>
      <c r="L4863" s="11" t="n">
        <v>29</v>
      </c>
      <c r="M4863" s="11" t="n">
        <v>3</v>
      </c>
      <c r="N4863" s="11" t="n">
        <v>0.075</v>
      </c>
      <c r="O4863" s="7" t="n">
        <v>1065.3</v>
      </c>
      <c r="P4863" s="7" t="n">
        <v>468.732</v>
      </c>
      <c r="Q4863" s="7">
        <f>text(E4863,"ddd")</f>
        <v/>
      </c>
      <c r="R4863" s="7">
        <f>G4863-F4863</f>
        <v/>
      </c>
      <c r="S4863" s="7">
        <f>E4863-D4863</f>
        <v/>
      </c>
      <c r="T4863" s="7">
        <f>O4863*M4863</f>
        <v/>
      </c>
      <c r="U4863" s="7">
        <f>T4863*N4863</f>
        <v/>
      </c>
      <c r="V4863" s="7">
        <f>T4863-U4863-(P4863*M4863)</f>
        <v/>
      </c>
      <c r="W4863" s="7">
        <f>VLOOKUP(L4863,'Products Sheet'!$A:$B,2,FALSE)</f>
        <v/>
      </c>
      <c r="X4863" s="7" t="n"/>
      <c r="Y4863" s="7" t="n"/>
      <c r="Z4863" s="7" t="n"/>
      <c r="AA4863" s="7" t="n"/>
      <c r="AB4863" s="7" t="n"/>
      <c r="AC4863" s="7" t="n"/>
    </row>
    <row r="4864" ht="9.75" customHeight="1" s="12">
      <c r="A4864" s="11" t="inlineStr">
        <is>
          <t>SO - 0001305</t>
        </is>
      </c>
      <c r="B4864" s="11" t="inlineStr">
        <is>
          <t>In-Store</t>
        </is>
      </c>
      <c r="C4864" s="11" t="inlineStr">
        <is>
          <t>WARE-NMK1003</t>
        </is>
      </c>
      <c r="D4864" s="6" t="n">
        <v>43300</v>
      </c>
      <c r="E4864" s="6" t="n">
        <v>43395</v>
      </c>
      <c r="F4864" s="6" t="n">
        <v>43411</v>
      </c>
      <c r="G4864" s="6" t="n">
        <v>43413</v>
      </c>
      <c r="H4864" s="11" t="inlineStr">
        <is>
          <t>USD</t>
        </is>
      </c>
      <c r="I4864" s="11" t="n">
        <v>1</v>
      </c>
      <c r="J4864" s="11" t="n">
        <v>49</v>
      </c>
      <c r="K4864" s="11" t="n">
        <v>200</v>
      </c>
      <c r="L4864" s="11" t="n">
        <v>29</v>
      </c>
      <c r="M4864" s="11" t="n">
        <v>1</v>
      </c>
      <c r="N4864" s="11" t="n">
        <v>0.1</v>
      </c>
      <c r="O4864" s="7" t="n">
        <v>1098.8</v>
      </c>
      <c r="P4864" s="7" t="n">
        <v>868.052</v>
      </c>
      <c r="Q4864" s="7">
        <f>text(E4864,"ddd")</f>
        <v/>
      </c>
      <c r="R4864" s="7">
        <f>G4864-F4864</f>
        <v/>
      </c>
      <c r="S4864" s="7">
        <f>E4864-D4864</f>
        <v/>
      </c>
      <c r="T4864" s="7">
        <f>O4864*M4864</f>
        <v/>
      </c>
      <c r="U4864" s="7">
        <f>T4864*N4864</f>
        <v/>
      </c>
      <c r="V4864" s="7">
        <f>T4864-U4864-(P4864*M4864)</f>
        <v/>
      </c>
      <c r="W4864" s="7">
        <f>VLOOKUP(L4864,'Products Sheet'!$A:$B,2,FALSE)</f>
        <v/>
      </c>
      <c r="X4864" s="7" t="n"/>
      <c r="Y4864" s="7" t="n"/>
      <c r="Z4864" s="7" t="n"/>
      <c r="AA4864" s="7" t="n"/>
      <c r="AB4864" s="7" t="n"/>
      <c r="AC4864" s="7" t="n"/>
    </row>
    <row r="4865" ht="9.75" customHeight="1" s="12">
      <c r="A4865" s="11" t="inlineStr">
        <is>
          <t>SO - 0001321</t>
        </is>
      </c>
      <c r="B4865" s="11" t="inlineStr">
        <is>
          <t>Wholesale</t>
        </is>
      </c>
      <c r="C4865" s="11" t="inlineStr">
        <is>
          <t>WARE-XYS1001</t>
        </is>
      </c>
      <c r="D4865" s="6" t="n">
        <v>43300</v>
      </c>
      <c r="E4865" s="6" t="n">
        <v>43397</v>
      </c>
      <c r="F4865" s="6" t="n">
        <v>43420</v>
      </c>
      <c r="G4865" s="6" t="n">
        <v>43430</v>
      </c>
      <c r="H4865" s="11" t="inlineStr">
        <is>
          <t>USD</t>
        </is>
      </c>
      <c r="I4865" s="11" t="n">
        <v>28</v>
      </c>
      <c r="J4865" s="11" t="n">
        <v>29</v>
      </c>
      <c r="K4865" s="11" t="n">
        <v>18</v>
      </c>
      <c r="L4865" s="11" t="n">
        <v>29</v>
      </c>
      <c r="M4865" s="11" t="n">
        <v>7</v>
      </c>
      <c r="N4865" s="11" t="n">
        <v>0.075</v>
      </c>
      <c r="O4865" s="7" t="n">
        <v>2412</v>
      </c>
      <c r="P4865" s="7" t="n">
        <v>2001.96</v>
      </c>
      <c r="Q4865" s="7">
        <f>text(E4865,"ddd")</f>
        <v/>
      </c>
      <c r="R4865" s="7">
        <f>G4865-F4865</f>
        <v/>
      </c>
      <c r="S4865" s="7">
        <f>E4865-D4865</f>
        <v/>
      </c>
      <c r="T4865" s="7">
        <f>O4865*M4865</f>
        <v/>
      </c>
      <c r="U4865" s="7">
        <f>T4865*N4865</f>
        <v/>
      </c>
      <c r="V4865" s="7">
        <f>T4865-U4865-(P4865*M4865)</f>
        <v/>
      </c>
      <c r="W4865" s="7">
        <f>VLOOKUP(L4865,'Products Sheet'!$A:$B,2,FALSE)</f>
        <v/>
      </c>
      <c r="X4865" s="7" t="n"/>
      <c r="Y4865" s="7" t="n"/>
      <c r="Z4865" s="7" t="n"/>
      <c r="AA4865" s="7" t="n"/>
      <c r="AB4865" s="7" t="n"/>
      <c r="AC4865" s="7" t="n"/>
    </row>
    <row r="4866" ht="9.75" customHeight="1" s="12">
      <c r="A4866" s="11" t="inlineStr">
        <is>
          <t>SO - 0001329</t>
        </is>
      </c>
      <c r="B4866" s="11" t="inlineStr">
        <is>
          <t>Online</t>
        </is>
      </c>
      <c r="C4866" s="11" t="inlineStr">
        <is>
          <t>WARE-PUJ1005</t>
        </is>
      </c>
      <c r="D4866" s="6" t="n">
        <v>43300</v>
      </c>
      <c r="E4866" s="6" t="n">
        <v>43398</v>
      </c>
      <c r="F4866" s="6" t="n">
        <v>43404</v>
      </c>
      <c r="G4866" s="6" t="n">
        <v>43412</v>
      </c>
      <c r="H4866" s="11" t="inlineStr">
        <is>
          <t>USD</t>
        </is>
      </c>
      <c r="I4866" s="11" t="n">
        <v>14</v>
      </c>
      <c r="J4866" s="11" t="n">
        <v>37</v>
      </c>
      <c r="K4866" s="11" t="n">
        <v>328</v>
      </c>
      <c r="L4866" s="11" t="n">
        <v>29</v>
      </c>
      <c r="M4866" s="11" t="n">
        <v>8</v>
      </c>
      <c r="N4866" s="11" t="n">
        <v>0.2</v>
      </c>
      <c r="O4866" s="7" t="n">
        <v>3932.9</v>
      </c>
      <c r="P4866" s="7" t="n">
        <v>1691.147</v>
      </c>
      <c r="Q4866" s="7">
        <f>text(E4866,"ddd")</f>
        <v/>
      </c>
      <c r="R4866" s="7">
        <f>G4866-F4866</f>
        <v/>
      </c>
      <c r="S4866" s="7">
        <f>E4866-D4866</f>
        <v/>
      </c>
      <c r="T4866" s="7">
        <f>O4866*M4866</f>
        <v/>
      </c>
      <c r="U4866" s="7">
        <f>T4866*N4866</f>
        <v/>
      </c>
      <c r="V4866" s="7">
        <f>T4866-U4866-(P4866*M4866)</f>
        <v/>
      </c>
      <c r="W4866" s="7">
        <f>VLOOKUP(L4866,'Products Sheet'!$A:$B,2,FALSE)</f>
        <v/>
      </c>
      <c r="X4866" s="7" t="n"/>
      <c r="Y4866" s="7" t="n"/>
      <c r="Z4866" s="7" t="n"/>
      <c r="AA4866" s="7" t="n"/>
      <c r="AB4866" s="7" t="n"/>
      <c r="AC4866" s="7" t="n"/>
    </row>
    <row r="4867" ht="9.75" customHeight="1" s="12">
      <c r="A4867" s="11" t="inlineStr">
        <is>
          <t>SO - 0001339</t>
        </is>
      </c>
      <c r="B4867" s="11" t="inlineStr">
        <is>
          <t>In-Store</t>
        </is>
      </c>
      <c r="C4867" s="11" t="inlineStr">
        <is>
          <t>WARE-NMK1003</t>
        </is>
      </c>
      <c r="D4867" s="6" t="n">
        <v>43300</v>
      </c>
      <c r="E4867" s="6" t="n">
        <v>43399</v>
      </c>
      <c r="F4867" s="6" t="n">
        <v>43410</v>
      </c>
      <c r="G4867" s="6" t="n">
        <v>43415</v>
      </c>
      <c r="H4867" s="11" t="inlineStr">
        <is>
          <t>USD</t>
        </is>
      </c>
      <c r="I4867" s="11" t="n">
        <v>5</v>
      </c>
      <c r="J4867" s="11" t="n">
        <v>4</v>
      </c>
      <c r="K4867" s="11" t="n">
        <v>153</v>
      </c>
      <c r="L4867" s="11" t="n">
        <v>29</v>
      </c>
      <c r="M4867" s="11" t="n">
        <v>8</v>
      </c>
      <c r="N4867" s="11" t="n">
        <v>0.15</v>
      </c>
      <c r="O4867" s="7" t="n">
        <v>2653.2</v>
      </c>
      <c r="P4867" s="7" t="n">
        <v>1538.856</v>
      </c>
      <c r="Q4867" s="7">
        <f>text(E4867,"ddd")</f>
        <v/>
      </c>
      <c r="R4867" s="7">
        <f>G4867-F4867</f>
        <v/>
      </c>
      <c r="S4867" s="7">
        <f>E4867-D4867</f>
        <v/>
      </c>
      <c r="T4867" s="7">
        <f>O4867*M4867</f>
        <v/>
      </c>
      <c r="U4867" s="7">
        <f>T4867*N4867</f>
        <v/>
      </c>
      <c r="V4867" s="7">
        <f>T4867-U4867-(P4867*M4867)</f>
        <v/>
      </c>
      <c r="W4867" s="7">
        <f>VLOOKUP(L4867,'Products Sheet'!$A:$B,2,FALSE)</f>
        <v/>
      </c>
      <c r="X4867" s="7" t="n"/>
      <c r="Y4867" s="7" t="n"/>
      <c r="Z4867" s="7" t="n"/>
      <c r="AA4867" s="7" t="n"/>
      <c r="AB4867" s="7" t="n"/>
      <c r="AC4867" s="7" t="n"/>
    </row>
    <row r="4868" ht="9.75" customHeight="1" s="12">
      <c r="A4868" s="11" t="inlineStr">
        <is>
          <t>SO - 0001353</t>
        </is>
      </c>
      <c r="B4868" s="11" t="inlineStr">
        <is>
          <t>In-Store</t>
        </is>
      </c>
      <c r="C4868" s="11" t="inlineStr">
        <is>
          <t>WARE-NMK1003</t>
        </is>
      </c>
      <c r="D4868" s="6" t="n">
        <v>43300</v>
      </c>
      <c r="E4868" s="6" t="n">
        <v>43401</v>
      </c>
      <c r="F4868" s="6" t="n">
        <v>43425</v>
      </c>
      <c r="G4868" s="6" t="n">
        <v>43430</v>
      </c>
      <c r="H4868" s="11" t="inlineStr">
        <is>
          <t>USD</t>
        </is>
      </c>
      <c r="I4868" s="11" t="n">
        <v>6</v>
      </c>
      <c r="J4868" s="11" t="n">
        <v>34</v>
      </c>
      <c r="K4868" s="11" t="n">
        <v>91</v>
      </c>
      <c r="L4868" s="11" t="n">
        <v>29</v>
      </c>
      <c r="M4868" s="11" t="n">
        <v>6</v>
      </c>
      <c r="N4868" s="11" t="n">
        <v>0.075</v>
      </c>
      <c r="O4868" s="7" t="n">
        <v>3082</v>
      </c>
      <c r="P4868" s="7" t="n">
        <v>1541</v>
      </c>
      <c r="Q4868" s="7">
        <f>text(E4868,"ddd")</f>
        <v/>
      </c>
      <c r="R4868" s="7">
        <f>G4868-F4868</f>
        <v/>
      </c>
      <c r="S4868" s="7">
        <f>E4868-D4868</f>
        <v/>
      </c>
      <c r="T4868" s="7">
        <f>O4868*M4868</f>
        <v/>
      </c>
      <c r="U4868" s="7">
        <f>T4868*N4868</f>
        <v/>
      </c>
      <c r="V4868" s="7">
        <f>T4868-U4868-(P4868*M4868)</f>
        <v/>
      </c>
      <c r="W4868" s="7">
        <f>VLOOKUP(L4868,'Products Sheet'!$A:$B,2,FALSE)</f>
        <v/>
      </c>
      <c r="X4868" s="7" t="n"/>
      <c r="Y4868" s="7" t="n"/>
      <c r="Z4868" s="7" t="n"/>
      <c r="AA4868" s="7" t="n"/>
      <c r="AB4868" s="7" t="n"/>
      <c r="AC4868" s="7" t="n"/>
    </row>
    <row r="4869" ht="9.75" customHeight="1" s="12">
      <c r="A4869" s="11" t="inlineStr">
        <is>
          <t>SO - 0001436</t>
        </is>
      </c>
      <c r="B4869" s="11" t="inlineStr">
        <is>
          <t>In-Store</t>
        </is>
      </c>
      <c r="C4869" s="11" t="inlineStr">
        <is>
          <t>WARE-NMK1003</t>
        </is>
      </c>
      <c r="D4869" s="6" t="n">
        <v>43300</v>
      </c>
      <c r="E4869" s="6" t="n">
        <v>43411</v>
      </c>
      <c r="F4869" s="6" t="n">
        <v>43424</v>
      </c>
      <c r="G4869" s="6" t="n">
        <v>43428</v>
      </c>
      <c r="H4869" s="11" t="inlineStr">
        <is>
          <t>USD</t>
        </is>
      </c>
      <c r="I4869" s="11" t="n">
        <v>9</v>
      </c>
      <c r="J4869" s="11" t="n">
        <v>4</v>
      </c>
      <c r="K4869" s="11" t="n">
        <v>96</v>
      </c>
      <c r="L4869" s="11" t="n">
        <v>29</v>
      </c>
      <c r="M4869" s="11" t="n">
        <v>2</v>
      </c>
      <c r="N4869" s="11" t="n">
        <v>0.075</v>
      </c>
      <c r="O4869" s="7" t="n">
        <v>877.7</v>
      </c>
      <c r="P4869" s="7" t="n">
        <v>649.498</v>
      </c>
      <c r="Q4869" s="7">
        <f>text(E4869,"ddd")</f>
        <v/>
      </c>
      <c r="R4869" s="7">
        <f>G4869-F4869</f>
        <v/>
      </c>
      <c r="S4869" s="7">
        <f>E4869-D4869</f>
        <v/>
      </c>
      <c r="T4869" s="7">
        <f>O4869*M4869</f>
        <v/>
      </c>
      <c r="U4869" s="7">
        <f>T4869*N4869</f>
        <v/>
      </c>
      <c r="V4869" s="7">
        <f>T4869-U4869-(P4869*M4869)</f>
        <v/>
      </c>
      <c r="W4869" s="7">
        <f>VLOOKUP(L4869,'Products Sheet'!$A:$B,2,FALSE)</f>
        <v/>
      </c>
      <c r="X4869" s="7" t="n"/>
      <c r="Y4869" s="7" t="n"/>
      <c r="Z4869" s="7" t="n"/>
      <c r="AA4869" s="7" t="n"/>
      <c r="AB4869" s="7" t="n"/>
      <c r="AC4869" s="7" t="n"/>
    </row>
    <row r="4870" ht="9.75" customHeight="1" s="12">
      <c r="A4870" s="11" t="inlineStr">
        <is>
          <t>SO - 0001524</t>
        </is>
      </c>
      <c r="B4870" s="11" t="inlineStr">
        <is>
          <t>Online</t>
        </is>
      </c>
      <c r="C4870" s="11" t="inlineStr">
        <is>
          <t>WARE-PUJ1005</t>
        </is>
      </c>
      <c r="D4870" s="6" t="n">
        <v>43300</v>
      </c>
      <c r="E4870" s="6" t="n">
        <v>43421</v>
      </c>
      <c r="F4870" s="6" t="n">
        <v>43424</v>
      </c>
      <c r="G4870" s="6" t="n">
        <v>43430</v>
      </c>
      <c r="H4870" s="11" t="inlineStr">
        <is>
          <t>USD</t>
        </is>
      </c>
      <c r="I4870" s="11" t="n">
        <v>13</v>
      </c>
      <c r="J4870" s="11" t="n">
        <v>22</v>
      </c>
      <c r="K4870" s="11" t="n">
        <v>317</v>
      </c>
      <c r="L4870" s="11" t="n">
        <v>29</v>
      </c>
      <c r="M4870" s="11" t="n">
        <v>1</v>
      </c>
      <c r="N4870" s="11" t="n">
        <v>0.15</v>
      </c>
      <c r="O4870" s="7" t="n">
        <v>951.4</v>
      </c>
      <c r="P4870" s="7" t="n">
        <v>808.6899999999999</v>
      </c>
      <c r="Q4870" s="7">
        <f>text(E4870,"ddd")</f>
        <v/>
      </c>
      <c r="R4870" s="7">
        <f>G4870-F4870</f>
        <v/>
      </c>
      <c r="S4870" s="7">
        <f>E4870-D4870</f>
        <v/>
      </c>
      <c r="T4870" s="7">
        <f>O4870*M4870</f>
        <v/>
      </c>
      <c r="U4870" s="7">
        <f>T4870*N4870</f>
        <v/>
      </c>
      <c r="V4870" s="7">
        <f>T4870-U4870-(P4870*M4870)</f>
        <v/>
      </c>
      <c r="W4870" s="7">
        <f>VLOOKUP(L4870,'Products Sheet'!$A:$B,2,FALSE)</f>
        <v/>
      </c>
      <c r="X4870" s="7" t="n"/>
      <c r="Y4870" s="7" t="n"/>
      <c r="Z4870" s="7" t="n"/>
      <c r="AA4870" s="7" t="n"/>
      <c r="AB4870" s="7" t="n"/>
      <c r="AC4870" s="7" t="n"/>
    </row>
    <row r="4871" ht="9.75" customHeight="1" s="12">
      <c r="A4871" s="11" t="inlineStr">
        <is>
          <t>SO - 0001529</t>
        </is>
      </c>
      <c r="B4871" s="11" t="inlineStr">
        <is>
          <t>Online</t>
        </is>
      </c>
      <c r="C4871" s="11" t="inlineStr">
        <is>
          <t>WARE-NMK1003</t>
        </is>
      </c>
      <c r="D4871" s="6" t="n">
        <v>43300</v>
      </c>
      <c r="E4871" s="6" t="n">
        <v>43422</v>
      </c>
      <c r="F4871" s="6" t="n">
        <v>43442</v>
      </c>
      <c r="G4871" s="6" t="n">
        <v>43446</v>
      </c>
      <c r="H4871" s="11" t="inlineStr">
        <is>
          <t>USD</t>
        </is>
      </c>
      <c r="I4871" s="11" t="n">
        <v>13</v>
      </c>
      <c r="J4871" s="11" t="n">
        <v>24</v>
      </c>
      <c r="K4871" s="11" t="n">
        <v>200</v>
      </c>
      <c r="L4871" s="11" t="n">
        <v>29</v>
      </c>
      <c r="M4871" s="11" t="n">
        <v>5</v>
      </c>
      <c r="N4871" s="11" t="n">
        <v>0.075</v>
      </c>
      <c r="O4871" s="7" t="n">
        <v>1313.2</v>
      </c>
      <c r="P4871" s="7" t="n">
        <v>906.1079999999999</v>
      </c>
      <c r="Q4871" s="7">
        <f>text(E4871,"ddd")</f>
        <v/>
      </c>
      <c r="R4871" s="7">
        <f>G4871-F4871</f>
        <v/>
      </c>
      <c r="S4871" s="7">
        <f>E4871-D4871</f>
        <v/>
      </c>
      <c r="T4871" s="7">
        <f>O4871*M4871</f>
        <v/>
      </c>
      <c r="U4871" s="7">
        <f>T4871*N4871</f>
        <v/>
      </c>
      <c r="V4871" s="7">
        <f>T4871-U4871-(P4871*M4871)</f>
        <v/>
      </c>
      <c r="W4871" s="7">
        <f>VLOOKUP(L4871,'Products Sheet'!$A:$B,2,FALSE)</f>
        <v/>
      </c>
      <c r="X4871" s="7" t="n"/>
      <c r="Y4871" s="7" t="n"/>
      <c r="Z4871" s="7" t="n"/>
      <c r="AA4871" s="7" t="n"/>
      <c r="AB4871" s="7" t="n"/>
      <c r="AC4871" s="7" t="n"/>
    </row>
    <row r="4872" ht="9.75" customHeight="1" s="12">
      <c r="A4872" s="11" t="inlineStr">
        <is>
          <t>SO - 0001633</t>
        </is>
      </c>
      <c r="B4872" s="11" t="inlineStr">
        <is>
          <t>Online</t>
        </is>
      </c>
      <c r="C4872" s="11" t="inlineStr">
        <is>
          <t>WARE-UHY1004</t>
        </is>
      </c>
      <c r="D4872" s="6" t="n">
        <v>43300</v>
      </c>
      <c r="E4872" s="6" t="n">
        <v>43434</v>
      </c>
      <c r="F4872" s="6" t="n">
        <v>43461</v>
      </c>
      <c r="G4872" s="6" t="n">
        <v>43464</v>
      </c>
      <c r="H4872" s="11" t="inlineStr">
        <is>
          <t>USD</t>
        </is>
      </c>
      <c r="I4872" s="11" t="n">
        <v>16</v>
      </c>
      <c r="J4872" s="11" t="n">
        <v>36</v>
      </c>
      <c r="K4872" s="11" t="n">
        <v>246</v>
      </c>
      <c r="L4872" s="11" t="n">
        <v>29</v>
      </c>
      <c r="M4872" s="11" t="n">
        <v>5</v>
      </c>
      <c r="N4872" s="11" t="n">
        <v>0.15</v>
      </c>
      <c r="O4872" s="7" t="n">
        <v>6344.900000000001</v>
      </c>
      <c r="P4872" s="7" t="n">
        <v>4251.083000000001</v>
      </c>
      <c r="Q4872" s="7">
        <f>text(E4872,"ddd")</f>
        <v/>
      </c>
      <c r="R4872" s="7">
        <f>G4872-F4872</f>
        <v/>
      </c>
      <c r="S4872" s="7">
        <f>E4872-D4872</f>
        <v/>
      </c>
      <c r="T4872" s="7">
        <f>O4872*M4872</f>
        <v/>
      </c>
      <c r="U4872" s="7">
        <f>T4872*N4872</f>
        <v/>
      </c>
      <c r="V4872" s="7">
        <f>T4872-U4872-(P4872*M4872)</f>
        <v/>
      </c>
      <c r="W4872" s="7">
        <f>VLOOKUP(L4872,'Products Sheet'!$A:$B,2,FALSE)</f>
        <v/>
      </c>
      <c r="X4872" s="7" t="n"/>
      <c r="Y4872" s="7" t="n"/>
      <c r="Z4872" s="7" t="n"/>
      <c r="AA4872" s="7" t="n"/>
      <c r="AB4872" s="7" t="n"/>
      <c r="AC4872" s="7" t="n"/>
    </row>
    <row r="4873" ht="9.75" customHeight="1" s="12">
      <c r="A4873" s="11" t="inlineStr">
        <is>
          <t>SO - 0001688</t>
        </is>
      </c>
      <c r="B4873" s="11" t="inlineStr">
        <is>
          <t>In-Store</t>
        </is>
      </c>
      <c r="C4873" s="11" t="inlineStr">
        <is>
          <t>WARE-NMK1003</t>
        </is>
      </c>
      <c r="D4873" s="6" t="n">
        <v>43400</v>
      </c>
      <c r="E4873" s="6" t="n">
        <v>43440</v>
      </c>
      <c r="F4873" s="6" t="n">
        <v>43466</v>
      </c>
      <c r="G4873" s="6" t="n">
        <v>43467</v>
      </c>
      <c r="H4873" s="11" t="inlineStr">
        <is>
          <t>USD</t>
        </is>
      </c>
      <c r="I4873" s="11" t="n">
        <v>6</v>
      </c>
      <c r="J4873" s="11" t="n">
        <v>49</v>
      </c>
      <c r="K4873" s="11" t="n">
        <v>124</v>
      </c>
      <c r="L4873" s="11" t="n">
        <v>29</v>
      </c>
      <c r="M4873" s="11" t="n">
        <v>2</v>
      </c>
      <c r="N4873" s="11" t="n">
        <v>0.1</v>
      </c>
      <c r="O4873" s="7" t="n">
        <v>1098.8</v>
      </c>
      <c r="P4873" s="7" t="n">
        <v>846.076</v>
      </c>
      <c r="Q4873" s="7">
        <f>text(E4873,"ddd")</f>
        <v/>
      </c>
      <c r="R4873" s="7">
        <f>G4873-F4873</f>
        <v/>
      </c>
      <c r="S4873" s="7">
        <f>E4873-D4873</f>
        <v/>
      </c>
      <c r="T4873" s="7">
        <f>O4873*M4873</f>
        <v/>
      </c>
      <c r="U4873" s="7">
        <f>T4873*N4873</f>
        <v/>
      </c>
      <c r="V4873" s="7">
        <f>T4873-U4873-(P4873*M4873)</f>
        <v/>
      </c>
      <c r="W4873" s="7">
        <f>VLOOKUP(L4873,'Products Sheet'!$A:$B,2,FALSE)</f>
        <v/>
      </c>
      <c r="X4873" s="7" t="n"/>
      <c r="Y4873" s="7" t="n"/>
      <c r="Z4873" s="7" t="n"/>
      <c r="AA4873" s="7" t="n"/>
      <c r="AB4873" s="7" t="n"/>
      <c r="AC4873" s="7" t="n"/>
    </row>
    <row r="4874" ht="9.75" customHeight="1" s="12">
      <c r="A4874" s="11" t="inlineStr">
        <is>
          <t>SO - 0001696</t>
        </is>
      </c>
      <c r="B4874" s="11" t="inlineStr">
        <is>
          <t>In-Store</t>
        </is>
      </c>
      <c r="C4874" s="11" t="inlineStr">
        <is>
          <t>WARE-PUJ1005</t>
        </is>
      </c>
      <c r="D4874" s="6" t="n">
        <v>43300</v>
      </c>
      <c r="E4874" s="6" t="n">
        <v>43441</v>
      </c>
      <c r="F4874" s="6" t="n">
        <v>43460</v>
      </c>
      <c r="G4874" s="6" t="n">
        <v>43467</v>
      </c>
      <c r="H4874" s="11" t="inlineStr">
        <is>
          <t>USD</t>
        </is>
      </c>
      <c r="I4874" s="11" t="n">
        <v>1</v>
      </c>
      <c r="J4874" s="11" t="n">
        <v>30</v>
      </c>
      <c r="K4874" s="11" t="n">
        <v>319</v>
      </c>
      <c r="L4874" s="11" t="n">
        <v>29</v>
      </c>
      <c r="M4874" s="11" t="n">
        <v>6</v>
      </c>
      <c r="N4874" s="11" t="n">
        <v>0.05</v>
      </c>
      <c r="O4874" s="7" t="n">
        <v>3825.7</v>
      </c>
      <c r="P4874" s="7" t="n">
        <v>2295.42</v>
      </c>
      <c r="Q4874" s="7">
        <f>text(E4874,"ddd")</f>
        <v/>
      </c>
      <c r="R4874" s="7">
        <f>G4874-F4874</f>
        <v/>
      </c>
      <c r="S4874" s="7">
        <f>E4874-D4874</f>
        <v/>
      </c>
      <c r="T4874" s="7">
        <f>O4874*M4874</f>
        <v/>
      </c>
      <c r="U4874" s="7">
        <f>T4874*N4874</f>
        <v/>
      </c>
      <c r="V4874" s="7">
        <f>T4874-U4874-(P4874*M4874)</f>
        <v/>
      </c>
      <c r="W4874" s="7">
        <f>VLOOKUP(L4874,'Products Sheet'!$A:$B,2,FALSE)</f>
        <v/>
      </c>
      <c r="X4874" s="7" t="n"/>
      <c r="Y4874" s="7" t="n"/>
      <c r="Z4874" s="7" t="n"/>
      <c r="AA4874" s="7" t="n"/>
      <c r="AB4874" s="7" t="n"/>
      <c r="AC4874" s="7" t="n"/>
    </row>
    <row r="4875" ht="9.75" customHeight="1" s="12">
      <c r="A4875" s="11" t="inlineStr">
        <is>
          <t>SO - 0001784</t>
        </is>
      </c>
      <c r="B4875" s="11" t="inlineStr">
        <is>
          <t>Online</t>
        </is>
      </c>
      <c r="C4875" s="11" t="inlineStr">
        <is>
          <t>WARE-NMK1003</t>
        </is>
      </c>
      <c r="D4875" s="6" t="n">
        <v>43400</v>
      </c>
      <c r="E4875" s="6" t="n">
        <v>43451</v>
      </c>
      <c r="F4875" s="6" t="n">
        <v>43460</v>
      </c>
      <c r="G4875" s="6" t="n">
        <v>43466</v>
      </c>
      <c r="H4875" s="11" t="inlineStr">
        <is>
          <t>USD</t>
        </is>
      </c>
      <c r="I4875" s="11" t="n">
        <v>17</v>
      </c>
      <c r="J4875" s="11" t="n">
        <v>12</v>
      </c>
      <c r="K4875" s="11" t="n">
        <v>180</v>
      </c>
      <c r="L4875" s="11" t="n">
        <v>29</v>
      </c>
      <c r="M4875" s="11" t="n">
        <v>7</v>
      </c>
      <c r="N4875" s="11" t="n">
        <v>0.05</v>
      </c>
      <c r="O4875" s="7" t="n">
        <v>214.4</v>
      </c>
      <c r="P4875" s="7" t="n">
        <v>109.344</v>
      </c>
      <c r="Q4875" s="7">
        <f>text(E4875,"ddd")</f>
        <v/>
      </c>
      <c r="R4875" s="7">
        <f>G4875-F4875</f>
        <v/>
      </c>
      <c r="S4875" s="7">
        <f>E4875-D4875</f>
        <v/>
      </c>
      <c r="T4875" s="7">
        <f>O4875*M4875</f>
        <v/>
      </c>
      <c r="U4875" s="7">
        <f>T4875*N4875</f>
        <v/>
      </c>
      <c r="V4875" s="7">
        <f>T4875-U4875-(P4875*M4875)</f>
        <v/>
      </c>
      <c r="W4875" s="7">
        <f>VLOOKUP(L4875,'Products Sheet'!$A:$B,2,FALSE)</f>
        <v/>
      </c>
      <c r="X4875" s="7" t="n"/>
      <c r="Y4875" s="7" t="n"/>
      <c r="Z4875" s="7" t="n"/>
      <c r="AA4875" s="7" t="n"/>
      <c r="AB4875" s="7" t="n"/>
      <c r="AC4875" s="7" t="n"/>
    </row>
    <row r="4876" ht="9.75" customHeight="1" s="12">
      <c r="A4876" s="11" t="inlineStr">
        <is>
          <t>SO - 0001804</t>
        </is>
      </c>
      <c r="B4876" s="11" t="inlineStr">
        <is>
          <t>Online</t>
        </is>
      </c>
      <c r="C4876" s="11" t="inlineStr">
        <is>
          <t>WARE-PUJ1005</t>
        </is>
      </c>
      <c r="D4876" s="6" t="n">
        <v>43400</v>
      </c>
      <c r="E4876" s="6" t="n">
        <v>43454</v>
      </c>
      <c r="F4876" s="6" t="n">
        <v>43458</v>
      </c>
      <c r="G4876" s="6" t="n">
        <v>43467</v>
      </c>
      <c r="H4876" s="11" t="inlineStr">
        <is>
          <t>USD</t>
        </is>
      </c>
      <c r="I4876" s="11" t="n">
        <v>18</v>
      </c>
      <c r="J4876" s="11" t="n">
        <v>25</v>
      </c>
      <c r="K4876" s="11" t="n">
        <v>327</v>
      </c>
      <c r="L4876" s="11" t="n">
        <v>29</v>
      </c>
      <c r="M4876" s="11" t="n">
        <v>5</v>
      </c>
      <c r="N4876" s="11" t="n">
        <v>0.05</v>
      </c>
      <c r="O4876" s="7" t="n">
        <v>4006.6</v>
      </c>
      <c r="P4876" s="7" t="n">
        <v>2644.356</v>
      </c>
      <c r="Q4876" s="7">
        <f>text(E4876,"ddd")</f>
        <v/>
      </c>
      <c r="R4876" s="7">
        <f>G4876-F4876</f>
        <v/>
      </c>
      <c r="S4876" s="7">
        <f>E4876-D4876</f>
        <v/>
      </c>
      <c r="T4876" s="7">
        <f>O4876*M4876</f>
        <v/>
      </c>
      <c r="U4876" s="7">
        <f>T4876*N4876</f>
        <v/>
      </c>
      <c r="V4876" s="7">
        <f>T4876-U4876-(P4876*M4876)</f>
        <v/>
      </c>
      <c r="W4876" s="7">
        <f>VLOOKUP(L4876,'Products Sheet'!$A:$B,2,FALSE)</f>
        <v/>
      </c>
      <c r="X4876" s="7" t="n"/>
      <c r="Y4876" s="7" t="n"/>
      <c r="Z4876" s="7" t="n"/>
      <c r="AA4876" s="7" t="n"/>
      <c r="AB4876" s="7" t="n"/>
      <c r="AC4876" s="7" t="n"/>
    </row>
    <row r="4877" ht="9.75" customHeight="1" s="12">
      <c r="A4877" s="11" t="inlineStr">
        <is>
          <t>SO - 0001836</t>
        </is>
      </c>
      <c r="B4877" s="11" t="inlineStr">
        <is>
          <t>Distributor</t>
        </is>
      </c>
      <c r="C4877" s="11" t="inlineStr">
        <is>
          <t>WARE-NMK1003</t>
        </is>
      </c>
      <c r="D4877" s="6" t="n">
        <v>43400</v>
      </c>
      <c r="E4877" s="6" t="n">
        <v>43457</v>
      </c>
      <c r="F4877" s="6" t="n">
        <v>43470</v>
      </c>
      <c r="G4877" s="6" t="n">
        <v>43477</v>
      </c>
      <c r="H4877" s="11" t="inlineStr">
        <is>
          <t>USD</t>
        </is>
      </c>
      <c r="I4877" s="11" t="n">
        <v>22</v>
      </c>
      <c r="J4877" s="11" t="n">
        <v>12</v>
      </c>
      <c r="K4877" s="11" t="n">
        <v>112</v>
      </c>
      <c r="L4877" s="11" t="n">
        <v>29</v>
      </c>
      <c r="M4877" s="11" t="n">
        <v>3</v>
      </c>
      <c r="N4877" s="11" t="n">
        <v>0.4</v>
      </c>
      <c r="O4877" s="7" t="n">
        <v>857.6</v>
      </c>
      <c r="P4877" s="7" t="n">
        <v>626.048</v>
      </c>
      <c r="Q4877" s="7">
        <f>text(E4877,"ddd")</f>
        <v/>
      </c>
      <c r="R4877" s="7">
        <f>G4877-F4877</f>
        <v/>
      </c>
      <c r="S4877" s="7">
        <f>E4877-D4877</f>
        <v/>
      </c>
      <c r="T4877" s="7">
        <f>O4877*M4877</f>
        <v/>
      </c>
      <c r="U4877" s="7">
        <f>T4877*N4877</f>
        <v/>
      </c>
      <c r="V4877" s="7">
        <f>T4877-U4877-(P4877*M4877)</f>
        <v/>
      </c>
      <c r="W4877" s="7">
        <f>VLOOKUP(L4877,'Products Sheet'!$A:$B,2,FALSE)</f>
        <v/>
      </c>
      <c r="X4877" s="7" t="n"/>
      <c r="Y4877" s="7" t="n"/>
      <c r="Z4877" s="7" t="n"/>
      <c r="AA4877" s="7" t="n"/>
      <c r="AB4877" s="7" t="n"/>
      <c r="AC4877" s="7" t="n"/>
    </row>
    <row r="4878" ht="9.75" customHeight="1" s="12">
      <c r="A4878" s="11" t="inlineStr">
        <is>
          <t>SO - 0001838</t>
        </is>
      </c>
      <c r="B4878" s="11" t="inlineStr">
        <is>
          <t>In-Store</t>
        </is>
      </c>
      <c r="C4878" s="11" t="inlineStr">
        <is>
          <t>WARE-XYS1001</t>
        </is>
      </c>
      <c r="D4878" s="6" t="n">
        <v>43400</v>
      </c>
      <c r="E4878" s="6" t="n">
        <v>43457</v>
      </c>
      <c r="F4878" s="6" t="n">
        <v>43482</v>
      </c>
      <c r="G4878" s="6" t="n">
        <v>43487</v>
      </c>
      <c r="H4878" s="11" t="inlineStr">
        <is>
          <t>USD</t>
        </is>
      </c>
      <c r="I4878" s="11" t="n">
        <v>7</v>
      </c>
      <c r="J4878" s="11" t="n">
        <v>30</v>
      </c>
      <c r="K4878" s="11" t="n">
        <v>12</v>
      </c>
      <c r="L4878" s="11" t="n">
        <v>29</v>
      </c>
      <c r="M4878" s="11" t="n">
        <v>8</v>
      </c>
      <c r="N4878" s="11" t="n">
        <v>0.15</v>
      </c>
      <c r="O4878" s="7" t="n">
        <v>2566.1</v>
      </c>
      <c r="P4878" s="7" t="n">
        <v>1950.236</v>
      </c>
      <c r="Q4878" s="7">
        <f>text(E4878,"ddd")</f>
        <v/>
      </c>
      <c r="R4878" s="7">
        <f>G4878-F4878</f>
        <v/>
      </c>
      <c r="S4878" s="7">
        <f>E4878-D4878</f>
        <v/>
      </c>
      <c r="T4878" s="7">
        <f>O4878*M4878</f>
        <v/>
      </c>
      <c r="U4878" s="7">
        <f>T4878*N4878</f>
        <v/>
      </c>
      <c r="V4878" s="7">
        <f>T4878-U4878-(P4878*M4878)</f>
        <v/>
      </c>
      <c r="W4878" s="7">
        <f>VLOOKUP(L4878,'Products Sheet'!$A:$B,2,FALSE)</f>
        <v/>
      </c>
      <c r="X4878" s="7" t="n"/>
      <c r="Y4878" s="7" t="n"/>
      <c r="Z4878" s="7" t="n"/>
      <c r="AA4878" s="7" t="n"/>
      <c r="AB4878" s="7" t="n"/>
      <c r="AC4878" s="7" t="n"/>
    </row>
    <row r="4879" ht="9.75" customHeight="1" s="12">
      <c r="A4879" s="11" t="inlineStr">
        <is>
          <t>SO - 0001927</t>
        </is>
      </c>
      <c r="B4879" s="11" t="inlineStr">
        <is>
          <t>Online</t>
        </is>
      </c>
      <c r="C4879" s="11" t="inlineStr">
        <is>
          <t>WARE-NMK1003</t>
        </is>
      </c>
      <c r="D4879" s="6" t="n">
        <v>43400</v>
      </c>
      <c r="E4879" s="6" t="n">
        <v>43465</v>
      </c>
      <c r="F4879" s="6" t="n">
        <v>43492</v>
      </c>
      <c r="G4879" s="6" t="n">
        <v>43494</v>
      </c>
      <c r="H4879" s="11" t="inlineStr">
        <is>
          <t>USD</t>
        </is>
      </c>
      <c r="I4879" s="11" t="n">
        <v>16</v>
      </c>
      <c r="J4879" s="11" t="n">
        <v>40</v>
      </c>
      <c r="K4879" s="11" t="n">
        <v>125</v>
      </c>
      <c r="L4879" s="11" t="n">
        <v>29</v>
      </c>
      <c r="M4879" s="11" t="n">
        <v>6</v>
      </c>
      <c r="N4879" s="11" t="n">
        <v>0.05</v>
      </c>
      <c r="O4879" s="7" t="n">
        <v>958.1</v>
      </c>
      <c r="P4879" s="7" t="n">
        <v>603.6030000000001</v>
      </c>
      <c r="Q4879" s="7">
        <f>text(E4879,"ddd")</f>
        <v/>
      </c>
      <c r="R4879" s="7">
        <f>G4879-F4879</f>
        <v/>
      </c>
      <c r="S4879" s="7">
        <f>E4879-D4879</f>
        <v/>
      </c>
      <c r="T4879" s="7">
        <f>O4879*M4879</f>
        <v/>
      </c>
      <c r="U4879" s="7">
        <f>T4879*N4879</f>
        <v/>
      </c>
      <c r="V4879" s="7">
        <f>T4879-U4879-(P4879*M4879)</f>
        <v/>
      </c>
      <c r="W4879" s="7">
        <f>VLOOKUP(L4879,'Products Sheet'!$A:$B,2,FALSE)</f>
        <v/>
      </c>
      <c r="X4879" s="7" t="n"/>
      <c r="Y4879" s="7" t="n"/>
      <c r="Z4879" s="7" t="n"/>
      <c r="AA4879" s="7" t="n"/>
      <c r="AB4879" s="7" t="n"/>
      <c r="AC4879" s="7" t="n"/>
    </row>
    <row r="4880" ht="9.75" customHeight="1" s="12">
      <c r="A4880" s="11" t="inlineStr">
        <is>
          <t>SO - 0001966</t>
        </is>
      </c>
      <c r="B4880" s="11" t="inlineStr">
        <is>
          <t>In-Store</t>
        </is>
      </c>
      <c r="C4880" s="11" t="inlineStr">
        <is>
          <t>WARE-XYS1001</t>
        </is>
      </c>
      <c r="D4880" s="6" t="n">
        <v>43400</v>
      </c>
      <c r="E4880" s="6" t="n">
        <v>43468</v>
      </c>
      <c r="F4880" s="6" t="n">
        <v>43475</v>
      </c>
      <c r="G4880" s="6" t="n">
        <v>43482</v>
      </c>
      <c r="H4880" s="11" t="inlineStr">
        <is>
          <t>USD</t>
        </is>
      </c>
      <c r="I4880" s="11" t="n">
        <v>12</v>
      </c>
      <c r="J4880" s="11" t="n">
        <v>23</v>
      </c>
      <c r="K4880" s="11" t="n">
        <v>38</v>
      </c>
      <c r="L4880" s="11" t="n">
        <v>29</v>
      </c>
      <c r="M4880" s="11" t="n">
        <v>7</v>
      </c>
      <c r="N4880" s="11" t="n">
        <v>0.05</v>
      </c>
      <c r="O4880" s="7" t="n">
        <v>1172.5</v>
      </c>
      <c r="P4880" s="7" t="n">
        <v>973.175</v>
      </c>
      <c r="Q4880" s="7">
        <f>text(E4880,"ddd")</f>
        <v/>
      </c>
      <c r="R4880" s="7">
        <f>G4880-F4880</f>
        <v/>
      </c>
      <c r="S4880" s="7">
        <f>E4880-D4880</f>
        <v/>
      </c>
      <c r="T4880" s="7">
        <f>O4880*M4880</f>
        <v/>
      </c>
      <c r="U4880" s="7">
        <f>T4880*N4880</f>
        <v/>
      </c>
      <c r="V4880" s="7">
        <f>T4880-U4880-(P4880*M4880)</f>
        <v/>
      </c>
      <c r="W4880" s="7">
        <f>VLOOKUP(L4880,'Products Sheet'!$A:$B,2,FALSE)</f>
        <v/>
      </c>
      <c r="X4880" s="7" t="n"/>
      <c r="Y4880" s="7" t="n"/>
      <c r="Z4880" s="7" t="n"/>
      <c r="AA4880" s="7" t="n"/>
      <c r="AB4880" s="7" t="n"/>
      <c r="AC4880" s="7" t="n"/>
    </row>
    <row r="4881" ht="9.75" customHeight="1" s="12">
      <c r="A4881" s="11" t="inlineStr">
        <is>
          <t>SO - 0002076</t>
        </is>
      </c>
      <c r="B4881" s="11" t="inlineStr">
        <is>
          <t>In-Store</t>
        </is>
      </c>
      <c r="C4881" s="11" t="inlineStr">
        <is>
          <t>WARE-NBV1002</t>
        </is>
      </c>
      <c r="D4881" s="6" t="n">
        <v>43400</v>
      </c>
      <c r="E4881" s="6" t="n">
        <v>43478</v>
      </c>
      <c r="F4881" s="6" t="n">
        <v>43493</v>
      </c>
      <c r="G4881" s="6" t="n">
        <v>43494</v>
      </c>
      <c r="H4881" s="11" t="inlineStr">
        <is>
          <t>USD</t>
        </is>
      </c>
      <c r="I4881" s="11" t="n">
        <v>3</v>
      </c>
      <c r="J4881" s="11" t="n">
        <v>13</v>
      </c>
      <c r="K4881" s="11" t="n">
        <v>63</v>
      </c>
      <c r="L4881" s="11" t="n">
        <v>29</v>
      </c>
      <c r="M4881" s="11" t="n">
        <v>7</v>
      </c>
      <c r="N4881" s="11" t="n">
        <v>0.05</v>
      </c>
      <c r="O4881" s="7" t="n">
        <v>891.1</v>
      </c>
      <c r="P4881" s="7" t="n">
        <v>570.304</v>
      </c>
      <c r="Q4881" s="7">
        <f>text(E4881,"ddd")</f>
        <v/>
      </c>
      <c r="R4881" s="7">
        <f>G4881-F4881</f>
        <v/>
      </c>
      <c r="S4881" s="7">
        <f>E4881-D4881</f>
        <v/>
      </c>
      <c r="T4881" s="7">
        <f>O4881*M4881</f>
        <v/>
      </c>
      <c r="U4881" s="7">
        <f>T4881*N4881</f>
        <v/>
      </c>
      <c r="V4881" s="7">
        <f>T4881-U4881-(P4881*M4881)</f>
        <v/>
      </c>
      <c r="W4881" s="7">
        <f>VLOOKUP(L4881,'Products Sheet'!$A:$B,2,FALSE)</f>
        <v/>
      </c>
      <c r="X4881" s="7" t="n"/>
      <c r="Y4881" s="7" t="n"/>
      <c r="Z4881" s="7" t="n"/>
      <c r="AA4881" s="7" t="n"/>
      <c r="AB4881" s="7" t="n"/>
      <c r="AC4881" s="7" t="n"/>
    </row>
    <row r="4882" ht="9.75" customHeight="1" s="12">
      <c r="A4882" s="11" t="inlineStr">
        <is>
          <t>SO - 0002096</t>
        </is>
      </c>
      <c r="B4882" s="11" t="inlineStr">
        <is>
          <t>In-Store</t>
        </is>
      </c>
      <c r="C4882" s="11" t="inlineStr">
        <is>
          <t>WARE-UHY1004</t>
        </is>
      </c>
      <c r="D4882" s="6" t="n">
        <v>43400</v>
      </c>
      <c r="E4882" s="6" t="n">
        <v>43481</v>
      </c>
      <c r="F4882" s="6" t="n">
        <v>43487</v>
      </c>
      <c r="G4882" s="6" t="n">
        <v>43493</v>
      </c>
      <c r="H4882" s="11" t="inlineStr">
        <is>
          <t>USD</t>
        </is>
      </c>
      <c r="I4882" s="11" t="n">
        <v>4</v>
      </c>
      <c r="J4882" s="11" t="n">
        <v>17</v>
      </c>
      <c r="K4882" s="11" t="n">
        <v>249</v>
      </c>
      <c r="L4882" s="11" t="n">
        <v>29</v>
      </c>
      <c r="M4882" s="11" t="n">
        <v>1</v>
      </c>
      <c r="N4882" s="11" t="n">
        <v>0.15</v>
      </c>
      <c r="O4882" s="7" t="n">
        <v>1835.8</v>
      </c>
      <c r="P4882" s="7" t="n">
        <v>844.468</v>
      </c>
      <c r="Q4882" s="7">
        <f>text(E4882,"ddd")</f>
        <v/>
      </c>
      <c r="R4882" s="7">
        <f>G4882-F4882</f>
        <v/>
      </c>
      <c r="S4882" s="7">
        <f>E4882-D4882</f>
        <v/>
      </c>
      <c r="T4882" s="7">
        <f>O4882*M4882</f>
        <v/>
      </c>
      <c r="U4882" s="7">
        <f>T4882*N4882</f>
        <v/>
      </c>
      <c r="V4882" s="7">
        <f>T4882-U4882-(P4882*M4882)</f>
        <v/>
      </c>
      <c r="W4882" s="7">
        <f>VLOOKUP(L4882,'Products Sheet'!$A:$B,2,FALSE)</f>
        <v/>
      </c>
      <c r="X4882" s="7" t="n"/>
      <c r="Y4882" s="7" t="n"/>
      <c r="Z4882" s="7" t="n"/>
      <c r="AA4882" s="7" t="n"/>
      <c r="AB4882" s="7" t="n"/>
      <c r="AC4882" s="7" t="n"/>
    </row>
    <row r="4883" ht="9.75" customHeight="1" s="12">
      <c r="A4883" s="11" t="inlineStr">
        <is>
          <t>SO - 0002202</t>
        </is>
      </c>
      <c r="B4883" s="11" t="inlineStr">
        <is>
          <t>Distributor</t>
        </is>
      </c>
      <c r="C4883" s="11" t="inlineStr">
        <is>
          <t>WARE-NMK1003</t>
        </is>
      </c>
      <c r="D4883" s="6" t="n">
        <v>43400</v>
      </c>
      <c r="E4883" s="6" t="n">
        <v>43493</v>
      </c>
      <c r="F4883" s="6" t="n">
        <v>43502</v>
      </c>
      <c r="G4883" s="6" t="n">
        <v>43509</v>
      </c>
      <c r="H4883" s="11" t="inlineStr">
        <is>
          <t>USD</t>
        </is>
      </c>
      <c r="I4883" s="11" t="n">
        <v>24</v>
      </c>
      <c r="J4883" s="11" t="n">
        <v>8</v>
      </c>
      <c r="K4883" s="11" t="n">
        <v>106</v>
      </c>
      <c r="L4883" s="11" t="n">
        <v>29</v>
      </c>
      <c r="M4883" s="11" t="n">
        <v>3</v>
      </c>
      <c r="N4883" s="11" t="n">
        <v>0.075</v>
      </c>
      <c r="O4883" s="7" t="n">
        <v>3879.3</v>
      </c>
      <c r="P4883" s="7" t="n">
        <v>2056.029</v>
      </c>
      <c r="Q4883" s="7">
        <f>text(E4883,"ddd")</f>
        <v/>
      </c>
      <c r="R4883" s="7">
        <f>G4883-F4883</f>
        <v/>
      </c>
      <c r="S4883" s="7">
        <f>E4883-D4883</f>
        <v/>
      </c>
      <c r="T4883" s="7">
        <f>O4883*M4883</f>
        <v/>
      </c>
      <c r="U4883" s="7">
        <f>T4883*N4883</f>
        <v/>
      </c>
      <c r="V4883" s="7">
        <f>T4883-U4883-(P4883*M4883)</f>
        <v/>
      </c>
      <c r="W4883" s="7">
        <f>VLOOKUP(L4883,'Products Sheet'!$A:$B,2,FALSE)</f>
        <v/>
      </c>
      <c r="X4883" s="7" t="n"/>
      <c r="Y4883" s="7" t="n"/>
      <c r="Z4883" s="7" t="n"/>
      <c r="AA4883" s="7" t="n"/>
      <c r="AB4883" s="7" t="n"/>
      <c r="AC4883" s="7" t="n"/>
    </row>
    <row r="4884" ht="9.75" customHeight="1" s="12">
      <c r="A4884" s="11" t="inlineStr">
        <is>
          <t>SO - 0002264</t>
        </is>
      </c>
      <c r="B4884" s="11" t="inlineStr">
        <is>
          <t>In-Store</t>
        </is>
      </c>
      <c r="C4884" s="11" t="inlineStr">
        <is>
          <t>WARE-MKL1006</t>
        </is>
      </c>
      <c r="D4884" s="6" t="n">
        <v>43400</v>
      </c>
      <c r="E4884" s="6" t="n">
        <v>43501</v>
      </c>
      <c r="F4884" s="6" t="n">
        <v>43504</v>
      </c>
      <c r="G4884" s="6" t="n">
        <v>43514</v>
      </c>
      <c r="H4884" s="11" t="inlineStr">
        <is>
          <t>USD</t>
        </is>
      </c>
      <c r="I4884" s="11" t="n">
        <v>8</v>
      </c>
      <c r="J4884" s="11" t="n">
        <v>26</v>
      </c>
      <c r="K4884" s="11" t="n">
        <v>359</v>
      </c>
      <c r="L4884" s="11" t="n">
        <v>29</v>
      </c>
      <c r="M4884" s="11" t="n">
        <v>6</v>
      </c>
      <c r="N4884" s="11" t="n">
        <v>0.075</v>
      </c>
      <c r="O4884" s="7" t="n">
        <v>2619.7</v>
      </c>
      <c r="P4884" s="7" t="n">
        <v>1938.578</v>
      </c>
      <c r="Q4884" s="7">
        <f>text(E4884,"ddd")</f>
        <v/>
      </c>
      <c r="R4884" s="7">
        <f>G4884-F4884</f>
        <v/>
      </c>
      <c r="S4884" s="7">
        <f>E4884-D4884</f>
        <v/>
      </c>
      <c r="T4884" s="7">
        <f>O4884*M4884</f>
        <v/>
      </c>
      <c r="U4884" s="7">
        <f>T4884*N4884</f>
        <v/>
      </c>
      <c r="V4884" s="7">
        <f>T4884-U4884-(P4884*M4884)</f>
        <v/>
      </c>
      <c r="W4884" s="7">
        <f>VLOOKUP(L4884,'Products Sheet'!$A:$B,2,FALSE)</f>
        <v/>
      </c>
      <c r="X4884" s="7" t="n"/>
      <c r="Y4884" s="7" t="n"/>
      <c r="Z4884" s="7" t="n"/>
      <c r="AA4884" s="7" t="n"/>
      <c r="AB4884" s="7" t="n"/>
      <c r="AC4884" s="7" t="n"/>
    </row>
    <row r="4885" ht="9.75" customHeight="1" s="12">
      <c r="A4885" s="11" t="inlineStr">
        <is>
          <t>SO - 0002358</t>
        </is>
      </c>
      <c r="B4885" s="11" t="inlineStr">
        <is>
          <t>Distributor</t>
        </is>
      </c>
      <c r="C4885" s="11" t="inlineStr">
        <is>
          <t>WARE-NMK1003</t>
        </is>
      </c>
      <c r="D4885" s="6" t="n">
        <v>43400</v>
      </c>
      <c r="E4885" s="6" t="n">
        <v>43512</v>
      </c>
      <c r="F4885" s="6" t="n">
        <v>43528</v>
      </c>
      <c r="G4885" s="6" t="n">
        <v>43533</v>
      </c>
      <c r="H4885" s="11" t="inlineStr">
        <is>
          <t>USD</t>
        </is>
      </c>
      <c r="I4885" s="11" t="n">
        <v>23</v>
      </c>
      <c r="J4885" s="11" t="n">
        <v>49</v>
      </c>
      <c r="K4885" s="11" t="n">
        <v>165</v>
      </c>
      <c r="L4885" s="11" t="n">
        <v>29</v>
      </c>
      <c r="M4885" s="11" t="n">
        <v>1</v>
      </c>
      <c r="N4885" s="11" t="n">
        <v>0.075</v>
      </c>
      <c r="O4885" s="7" t="n">
        <v>2479</v>
      </c>
      <c r="P4885" s="7" t="n">
        <v>1512.19</v>
      </c>
      <c r="Q4885" s="7">
        <f>text(E4885,"ddd")</f>
        <v/>
      </c>
      <c r="R4885" s="7">
        <f>G4885-F4885</f>
        <v/>
      </c>
      <c r="S4885" s="7">
        <f>E4885-D4885</f>
        <v/>
      </c>
      <c r="T4885" s="7">
        <f>O4885*M4885</f>
        <v/>
      </c>
      <c r="U4885" s="7">
        <f>T4885*N4885</f>
        <v/>
      </c>
      <c r="V4885" s="7">
        <f>T4885-U4885-(P4885*M4885)</f>
        <v/>
      </c>
      <c r="W4885" s="7">
        <f>VLOOKUP(L4885,'Products Sheet'!$A:$B,2,FALSE)</f>
        <v/>
      </c>
      <c r="X4885" s="7" t="n"/>
      <c r="Y4885" s="7" t="n"/>
      <c r="Z4885" s="7" t="n"/>
      <c r="AA4885" s="7" t="n"/>
      <c r="AB4885" s="7" t="n"/>
      <c r="AC4885" s="7" t="n"/>
    </row>
    <row r="4886" ht="9.75" customHeight="1" s="12">
      <c r="A4886" s="11" t="inlineStr">
        <is>
          <t>SO - 0002469</t>
        </is>
      </c>
      <c r="B4886" s="11" t="inlineStr">
        <is>
          <t>Online</t>
        </is>
      </c>
      <c r="C4886" s="11" t="inlineStr">
        <is>
          <t>WARE-XYS1001</t>
        </is>
      </c>
      <c r="D4886" s="6" t="n">
        <v>43400</v>
      </c>
      <c r="E4886" s="6" t="n">
        <v>43525</v>
      </c>
      <c r="F4886" s="6" t="n">
        <v>43534</v>
      </c>
      <c r="G4886" s="6" t="n">
        <v>43544</v>
      </c>
      <c r="H4886" s="11" t="inlineStr">
        <is>
          <t>USD</t>
        </is>
      </c>
      <c r="I4886" s="11" t="n">
        <v>16</v>
      </c>
      <c r="J4886" s="11" t="n">
        <v>13</v>
      </c>
      <c r="K4886" s="11" t="n">
        <v>32</v>
      </c>
      <c r="L4886" s="11" t="n">
        <v>29</v>
      </c>
      <c r="M4886" s="11" t="n">
        <v>5</v>
      </c>
      <c r="N4886" s="11" t="n">
        <v>0.075</v>
      </c>
      <c r="O4886" s="7" t="n">
        <v>1031.8</v>
      </c>
      <c r="P4886" s="7" t="n">
        <v>660.352</v>
      </c>
      <c r="Q4886" s="7">
        <f>text(E4886,"ddd")</f>
        <v/>
      </c>
      <c r="R4886" s="7">
        <f>G4886-F4886</f>
        <v/>
      </c>
      <c r="S4886" s="7">
        <f>E4886-D4886</f>
        <v/>
      </c>
      <c r="T4886" s="7">
        <f>O4886*M4886</f>
        <v/>
      </c>
      <c r="U4886" s="7">
        <f>T4886*N4886</f>
        <v/>
      </c>
      <c r="V4886" s="7">
        <f>T4886-U4886-(P4886*M4886)</f>
        <v/>
      </c>
      <c r="W4886" s="7">
        <f>VLOOKUP(L4886,'Products Sheet'!$A:$B,2,FALSE)</f>
        <v/>
      </c>
      <c r="X4886" s="7" t="n"/>
      <c r="Y4886" s="7" t="n"/>
      <c r="Z4886" s="7" t="n"/>
      <c r="AA4886" s="7" t="n"/>
      <c r="AB4886" s="7" t="n"/>
      <c r="AC4886" s="7" t="n"/>
    </row>
    <row r="4887" ht="9.75" customHeight="1" s="12">
      <c r="A4887" s="11" t="inlineStr">
        <is>
          <t>SO - 0002511</t>
        </is>
      </c>
      <c r="B4887" s="11" t="inlineStr">
        <is>
          <t>Distributor</t>
        </is>
      </c>
      <c r="C4887" s="11" t="inlineStr">
        <is>
          <t>WARE-NMK1003</t>
        </is>
      </c>
      <c r="D4887" s="6" t="n">
        <v>43400</v>
      </c>
      <c r="E4887" s="6" t="n">
        <v>43533</v>
      </c>
      <c r="F4887" s="6" t="n">
        <v>43539</v>
      </c>
      <c r="G4887" s="6" t="n">
        <v>43540</v>
      </c>
      <c r="H4887" s="11" t="inlineStr">
        <is>
          <t>USD</t>
        </is>
      </c>
      <c r="I4887" s="11" t="n">
        <v>21</v>
      </c>
      <c r="J4887" s="11" t="n">
        <v>28</v>
      </c>
      <c r="K4887" s="11" t="n">
        <v>197</v>
      </c>
      <c r="L4887" s="11" t="n">
        <v>29</v>
      </c>
      <c r="M4887" s="11" t="n">
        <v>8</v>
      </c>
      <c r="N4887" s="11" t="n">
        <v>0.05</v>
      </c>
      <c r="O4887" s="7" t="n">
        <v>1165.8</v>
      </c>
      <c r="P4887" s="7" t="n">
        <v>827.718</v>
      </c>
      <c r="Q4887" s="7">
        <f>text(E4887,"ddd")</f>
        <v/>
      </c>
      <c r="R4887" s="7">
        <f>G4887-F4887</f>
        <v/>
      </c>
      <c r="S4887" s="7">
        <f>E4887-D4887</f>
        <v/>
      </c>
      <c r="T4887" s="7">
        <f>O4887*M4887</f>
        <v/>
      </c>
      <c r="U4887" s="7">
        <f>T4887*N4887</f>
        <v/>
      </c>
      <c r="V4887" s="7">
        <f>T4887-U4887-(P4887*M4887)</f>
        <v/>
      </c>
      <c r="W4887" s="7">
        <f>VLOOKUP(L4887,'Products Sheet'!$A:$B,2,FALSE)</f>
        <v/>
      </c>
      <c r="X4887" s="7" t="n"/>
      <c r="Y4887" s="7" t="n"/>
      <c r="Z4887" s="7" t="n"/>
      <c r="AA4887" s="7" t="n"/>
      <c r="AB4887" s="7" t="n"/>
      <c r="AC4887" s="7" t="n"/>
    </row>
    <row r="4888" ht="9.75" customHeight="1" s="12">
      <c r="A4888" s="11" t="inlineStr">
        <is>
          <t>SO - 0002556</t>
        </is>
      </c>
      <c r="B4888" s="11" t="inlineStr">
        <is>
          <t>Online</t>
        </is>
      </c>
      <c r="C4888" s="11" t="inlineStr">
        <is>
          <t>WARE-PUJ1005</t>
        </is>
      </c>
      <c r="D4888" s="6" t="n">
        <v>43400</v>
      </c>
      <c r="E4888" s="6" t="n">
        <v>43539</v>
      </c>
      <c r="F4888" s="6" t="n">
        <v>43544</v>
      </c>
      <c r="G4888" s="6" t="n">
        <v>43545</v>
      </c>
      <c r="H4888" s="11" t="inlineStr">
        <is>
          <t>USD</t>
        </is>
      </c>
      <c r="I4888" s="11" t="n">
        <v>18</v>
      </c>
      <c r="J4888" s="11" t="n">
        <v>17</v>
      </c>
      <c r="K4888" s="11" t="n">
        <v>317</v>
      </c>
      <c r="L4888" s="11" t="n">
        <v>29</v>
      </c>
      <c r="M4888" s="11" t="n">
        <v>1</v>
      </c>
      <c r="N4888" s="11" t="n">
        <v>0.4</v>
      </c>
      <c r="O4888" s="7" t="n">
        <v>2405.3</v>
      </c>
      <c r="P4888" s="7" t="n">
        <v>986.173</v>
      </c>
      <c r="Q4888" s="7">
        <f>text(E4888,"ddd")</f>
        <v/>
      </c>
      <c r="R4888" s="7">
        <f>G4888-F4888</f>
        <v/>
      </c>
      <c r="S4888" s="7">
        <f>E4888-D4888</f>
        <v/>
      </c>
      <c r="T4888" s="7">
        <f>O4888*M4888</f>
        <v/>
      </c>
      <c r="U4888" s="7">
        <f>T4888*N4888</f>
        <v/>
      </c>
      <c r="V4888" s="7">
        <f>T4888-U4888-(P4888*M4888)</f>
        <v/>
      </c>
      <c r="W4888" s="7">
        <f>VLOOKUP(L4888,'Products Sheet'!$A:$B,2,FALSE)</f>
        <v/>
      </c>
      <c r="X4888" s="7" t="n"/>
      <c r="Y4888" s="7" t="n"/>
      <c r="Z4888" s="7" t="n"/>
      <c r="AA4888" s="7" t="n"/>
      <c r="AB4888" s="7" t="n"/>
      <c r="AC4888" s="7" t="n"/>
    </row>
    <row r="4889" ht="9.75" customHeight="1" s="12">
      <c r="A4889" s="11" t="inlineStr">
        <is>
          <t>SO - 0002622</t>
        </is>
      </c>
      <c r="B4889" s="11" t="inlineStr">
        <is>
          <t>In-Store</t>
        </is>
      </c>
      <c r="C4889" s="11" t="inlineStr">
        <is>
          <t>WARE-UHY1004</t>
        </is>
      </c>
      <c r="D4889" s="6" t="n">
        <v>43400</v>
      </c>
      <c r="E4889" s="6" t="n">
        <v>43548</v>
      </c>
      <c r="F4889" s="6" t="n">
        <v>43556</v>
      </c>
      <c r="G4889" s="6" t="n">
        <v>43557</v>
      </c>
      <c r="H4889" s="11" t="inlineStr">
        <is>
          <t>USD</t>
        </is>
      </c>
      <c r="I4889" s="11" t="n">
        <v>7</v>
      </c>
      <c r="J4889" s="11" t="n">
        <v>19</v>
      </c>
      <c r="K4889" s="11" t="n">
        <v>213</v>
      </c>
      <c r="L4889" s="11" t="n">
        <v>29</v>
      </c>
      <c r="M4889" s="11" t="n">
        <v>8</v>
      </c>
      <c r="N4889" s="11" t="n">
        <v>0.1</v>
      </c>
      <c r="O4889" s="7" t="n">
        <v>5319.8</v>
      </c>
      <c r="P4889" s="7" t="n">
        <v>2766.296</v>
      </c>
      <c r="Q4889" s="7">
        <f>text(E4889,"ddd")</f>
        <v/>
      </c>
      <c r="R4889" s="7">
        <f>G4889-F4889</f>
        <v/>
      </c>
      <c r="S4889" s="7">
        <f>E4889-D4889</f>
        <v/>
      </c>
      <c r="T4889" s="7">
        <f>O4889*M4889</f>
        <v/>
      </c>
      <c r="U4889" s="7">
        <f>T4889*N4889</f>
        <v/>
      </c>
      <c r="V4889" s="7">
        <f>T4889-U4889-(P4889*M4889)</f>
        <v/>
      </c>
      <c r="W4889" s="7">
        <f>VLOOKUP(L4889,'Products Sheet'!$A:$B,2,FALSE)</f>
        <v/>
      </c>
      <c r="X4889" s="7" t="n"/>
      <c r="Y4889" s="7" t="n"/>
      <c r="Z4889" s="7" t="n"/>
      <c r="AA4889" s="7" t="n"/>
      <c r="AB4889" s="7" t="n"/>
      <c r="AC4889" s="7" t="n"/>
    </row>
    <row r="4890" ht="9.75" customHeight="1" s="12">
      <c r="A4890" s="11" t="inlineStr">
        <is>
          <t>SO - 0002729</t>
        </is>
      </c>
      <c r="B4890" s="11" t="inlineStr">
        <is>
          <t>In-Store</t>
        </is>
      </c>
      <c r="C4890" s="11" t="inlineStr">
        <is>
          <t>WARE-MKL1006</t>
        </is>
      </c>
      <c r="D4890" s="6" t="n">
        <v>43400</v>
      </c>
      <c r="E4890" s="6" t="n">
        <v>43561</v>
      </c>
      <c r="F4890" s="6" t="n">
        <v>43579</v>
      </c>
      <c r="G4890" s="6" t="n">
        <v>43589</v>
      </c>
      <c r="H4890" s="11" t="inlineStr">
        <is>
          <t>USD</t>
        </is>
      </c>
      <c r="I4890" s="11" t="n">
        <v>3</v>
      </c>
      <c r="J4890" s="11" t="n">
        <v>21</v>
      </c>
      <c r="K4890" s="11" t="n">
        <v>333</v>
      </c>
      <c r="L4890" s="11" t="n">
        <v>29</v>
      </c>
      <c r="M4890" s="11" t="n">
        <v>8</v>
      </c>
      <c r="N4890" s="11" t="n">
        <v>0.05</v>
      </c>
      <c r="O4890" s="7" t="n">
        <v>2525.9</v>
      </c>
      <c r="P4890" s="7" t="n">
        <v>1995.461</v>
      </c>
      <c r="Q4890" s="7">
        <f>text(E4890,"ddd")</f>
        <v/>
      </c>
      <c r="R4890" s="7">
        <f>G4890-F4890</f>
        <v/>
      </c>
      <c r="S4890" s="7">
        <f>E4890-D4890</f>
        <v/>
      </c>
      <c r="T4890" s="7">
        <f>O4890*M4890</f>
        <v/>
      </c>
      <c r="U4890" s="7">
        <f>T4890*N4890</f>
        <v/>
      </c>
      <c r="V4890" s="7">
        <f>T4890-U4890-(P4890*M4890)</f>
        <v/>
      </c>
      <c r="W4890" s="7">
        <f>VLOOKUP(L4890,'Products Sheet'!$A:$B,2,FALSE)</f>
        <v/>
      </c>
      <c r="X4890" s="7" t="n"/>
      <c r="Y4890" s="7" t="n"/>
      <c r="Z4890" s="7" t="n"/>
      <c r="AA4890" s="7" t="n"/>
      <c r="AB4890" s="7" t="n"/>
      <c r="AC4890" s="7" t="n"/>
    </row>
    <row r="4891" ht="9.75" customHeight="1" s="12">
      <c r="A4891" s="11" t="inlineStr">
        <is>
          <t>SO - 0002757</t>
        </is>
      </c>
      <c r="B4891" s="11" t="inlineStr">
        <is>
          <t>Online</t>
        </is>
      </c>
      <c r="C4891" s="11" t="inlineStr">
        <is>
          <t>WARE-NMK1003</t>
        </is>
      </c>
      <c r="D4891" s="6" t="n">
        <v>43400</v>
      </c>
      <c r="E4891" s="6" t="n">
        <v>43564</v>
      </c>
      <c r="F4891" s="6" t="n">
        <v>43580</v>
      </c>
      <c r="G4891" s="6" t="n">
        <v>43583</v>
      </c>
      <c r="H4891" s="11" t="inlineStr">
        <is>
          <t>USD</t>
        </is>
      </c>
      <c r="I4891" s="11" t="n">
        <v>16</v>
      </c>
      <c r="J4891" s="11" t="n">
        <v>21</v>
      </c>
      <c r="K4891" s="11" t="n">
        <v>200</v>
      </c>
      <c r="L4891" s="11" t="n">
        <v>29</v>
      </c>
      <c r="M4891" s="11" t="n">
        <v>5</v>
      </c>
      <c r="N4891" s="11" t="n">
        <v>0.075</v>
      </c>
      <c r="O4891" s="7" t="n">
        <v>167.5</v>
      </c>
      <c r="P4891" s="7" t="n">
        <v>103.85</v>
      </c>
      <c r="Q4891" s="7">
        <f>text(E4891,"ddd")</f>
        <v/>
      </c>
      <c r="R4891" s="7">
        <f>G4891-F4891</f>
        <v/>
      </c>
      <c r="S4891" s="7">
        <f>E4891-D4891</f>
        <v/>
      </c>
      <c r="T4891" s="7">
        <f>O4891*M4891</f>
        <v/>
      </c>
      <c r="U4891" s="7">
        <f>T4891*N4891</f>
        <v/>
      </c>
      <c r="V4891" s="7">
        <f>T4891-U4891-(P4891*M4891)</f>
        <v/>
      </c>
      <c r="W4891" s="7">
        <f>VLOOKUP(L4891,'Products Sheet'!$A:$B,2,FALSE)</f>
        <v/>
      </c>
      <c r="X4891" s="7" t="n"/>
      <c r="Y4891" s="7" t="n"/>
      <c r="Z4891" s="7" t="n"/>
      <c r="AA4891" s="7" t="n"/>
      <c r="AB4891" s="7" t="n"/>
      <c r="AC4891" s="7" t="n"/>
    </row>
    <row r="4892" ht="9.75" customHeight="1" s="12">
      <c r="A4892" s="11" t="inlineStr">
        <is>
          <t>SO - 0002762</t>
        </is>
      </c>
      <c r="B4892" s="11" t="inlineStr">
        <is>
          <t>Distributor</t>
        </is>
      </c>
      <c r="C4892" s="11" t="inlineStr">
        <is>
          <t>WARE-NMK1003</t>
        </is>
      </c>
      <c r="D4892" s="6" t="n">
        <v>43500</v>
      </c>
      <c r="E4892" s="6" t="n">
        <v>43565</v>
      </c>
      <c r="F4892" s="6" t="n">
        <v>43579</v>
      </c>
      <c r="G4892" s="6" t="n">
        <v>43582</v>
      </c>
      <c r="H4892" s="11" t="inlineStr">
        <is>
          <t>USD</t>
        </is>
      </c>
      <c r="I4892" s="11" t="n">
        <v>20</v>
      </c>
      <c r="J4892" s="11" t="n">
        <v>50</v>
      </c>
      <c r="K4892" s="11" t="n">
        <v>132</v>
      </c>
      <c r="L4892" s="11" t="n">
        <v>29</v>
      </c>
      <c r="M4892" s="11" t="n">
        <v>3</v>
      </c>
      <c r="N4892" s="11" t="n">
        <v>0.4</v>
      </c>
      <c r="O4892" s="7" t="n">
        <v>1098.8</v>
      </c>
      <c r="P4892" s="7" t="n">
        <v>813.112</v>
      </c>
      <c r="Q4892" s="7">
        <f>text(E4892,"ddd")</f>
        <v/>
      </c>
      <c r="R4892" s="7">
        <f>G4892-F4892</f>
        <v/>
      </c>
      <c r="S4892" s="7">
        <f>E4892-D4892</f>
        <v/>
      </c>
      <c r="T4892" s="7">
        <f>O4892*M4892</f>
        <v/>
      </c>
      <c r="U4892" s="7">
        <f>T4892*N4892</f>
        <v/>
      </c>
      <c r="V4892" s="7">
        <f>T4892-U4892-(P4892*M4892)</f>
        <v/>
      </c>
      <c r="W4892" s="7">
        <f>VLOOKUP(L4892,'Products Sheet'!$A:$B,2,FALSE)</f>
        <v/>
      </c>
      <c r="X4892" s="7" t="n"/>
      <c r="Y4892" s="7" t="n"/>
      <c r="Z4892" s="7" t="n"/>
      <c r="AA4892" s="7" t="n"/>
      <c r="AB4892" s="7" t="n"/>
      <c r="AC4892" s="7" t="n"/>
    </row>
    <row r="4893" ht="9.75" customHeight="1" s="12">
      <c r="A4893" s="11" t="inlineStr">
        <is>
          <t>SO - 0002775</t>
        </is>
      </c>
      <c r="B4893" s="11" t="inlineStr">
        <is>
          <t>Distributor</t>
        </is>
      </c>
      <c r="C4893" s="11" t="inlineStr">
        <is>
          <t>WARE-NMK1003</t>
        </is>
      </c>
      <c r="D4893" s="6" t="n">
        <v>43400</v>
      </c>
      <c r="E4893" s="6" t="n">
        <v>43566</v>
      </c>
      <c r="F4893" s="6" t="n">
        <v>43586</v>
      </c>
      <c r="G4893" s="6" t="n">
        <v>43588</v>
      </c>
      <c r="H4893" s="11" t="inlineStr">
        <is>
          <t>USD</t>
        </is>
      </c>
      <c r="I4893" s="11" t="n">
        <v>21</v>
      </c>
      <c r="J4893" s="11" t="n">
        <v>1</v>
      </c>
      <c r="K4893" s="11" t="n">
        <v>105</v>
      </c>
      <c r="L4893" s="11" t="n">
        <v>29</v>
      </c>
      <c r="M4893" s="11" t="n">
        <v>4</v>
      </c>
      <c r="N4893" s="11" t="n">
        <v>0.075</v>
      </c>
      <c r="O4893" s="7" t="n">
        <v>984.9</v>
      </c>
      <c r="P4893" s="7" t="n">
        <v>502.299</v>
      </c>
      <c r="Q4893" s="7">
        <f>text(E4893,"ddd")</f>
        <v/>
      </c>
      <c r="R4893" s="7">
        <f>G4893-F4893</f>
        <v/>
      </c>
      <c r="S4893" s="7">
        <f>E4893-D4893</f>
        <v/>
      </c>
      <c r="T4893" s="7">
        <f>O4893*M4893</f>
        <v/>
      </c>
      <c r="U4893" s="7">
        <f>T4893*N4893</f>
        <v/>
      </c>
      <c r="V4893" s="7">
        <f>T4893-U4893-(P4893*M4893)</f>
        <v/>
      </c>
      <c r="W4893" s="7">
        <f>VLOOKUP(L4893,'Products Sheet'!$A:$B,2,FALSE)</f>
        <v/>
      </c>
      <c r="X4893" s="7" t="n"/>
      <c r="Y4893" s="7" t="n"/>
      <c r="Z4893" s="7" t="n"/>
      <c r="AA4893" s="7" t="n"/>
      <c r="AB4893" s="7" t="n"/>
      <c r="AC4893" s="7" t="n"/>
    </row>
    <row r="4894" ht="9.75" customHeight="1" s="12">
      <c r="A4894" s="11" t="inlineStr">
        <is>
          <t>SO - 0002830</t>
        </is>
      </c>
      <c r="B4894" s="11" t="inlineStr">
        <is>
          <t>In-Store</t>
        </is>
      </c>
      <c r="C4894" s="11" t="inlineStr">
        <is>
          <t>WARE-UHY1004</t>
        </is>
      </c>
      <c r="D4894" s="6" t="n">
        <v>43400</v>
      </c>
      <c r="E4894" s="6" t="n">
        <v>43573</v>
      </c>
      <c r="F4894" s="6" t="n">
        <v>43588</v>
      </c>
      <c r="G4894" s="6" t="n">
        <v>43592</v>
      </c>
      <c r="H4894" s="11" t="inlineStr">
        <is>
          <t>USD</t>
        </is>
      </c>
      <c r="I4894" s="11" t="n">
        <v>5</v>
      </c>
      <c r="J4894" s="11" t="n">
        <v>5</v>
      </c>
      <c r="K4894" s="11" t="n">
        <v>214</v>
      </c>
      <c r="L4894" s="11" t="n">
        <v>29</v>
      </c>
      <c r="M4894" s="11" t="n">
        <v>6</v>
      </c>
      <c r="N4894" s="11" t="n">
        <v>0.1</v>
      </c>
      <c r="O4894" s="7" t="n">
        <v>1762.1</v>
      </c>
      <c r="P4894" s="7" t="n">
        <v>1339.196</v>
      </c>
      <c r="Q4894" s="7">
        <f>text(E4894,"ddd")</f>
        <v/>
      </c>
      <c r="R4894" s="7">
        <f>G4894-F4894</f>
        <v/>
      </c>
      <c r="S4894" s="7">
        <f>E4894-D4894</f>
        <v/>
      </c>
      <c r="T4894" s="7">
        <f>O4894*M4894</f>
        <v/>
      </c>
      <c r="U4894" s="7">
        <f>T4894*N4894</f>
        <v/>
      </c>
      <c r="V4894" s="7">
        <f>T4894-U4894-(P4894*M4894)</f>
        <v/>
      </c>
      <c r="W4894" s="7">
        <f>VLOOKUP(L4894,'Products Sheet'!$A:$B,2,FALSE)</f>
        <v/>
      </c>
      <c r="X4894" s="7" t="n"/>
      <c r="Y4894" s="7" t="n"/>
      <c r="Z4894" s="7" t="n"/>
      <c r="AA4894" s="7" t="n"/>
      <c r="AB4894" s="7" t="n"/>
      <c r="AC4894" s="7" t="n"/>
    </row>
    <row r="4895" ht="9.75" customHeight="1" s="12">
      <c r="A4895" s="11" t="inlineStr">
        <is>
          <t>SO - 0002838</t>
        </is>
      </c>
      <c r="B4895" s="11" t="inlineStr">
        <is>
          <t>In-Store</t>
        </is>
      </c>
      <c r="C4895" s="11" t="inlineStr">
        <is>
          <t>WARE-NMK1003</t>
        </is>
      </c>
      <c r="D4895" s="6" t="n">
        <v>43500</v>
      </c>
      <c r="E4895" s="6" t="n">
        <v>43574</v>
      </c>
      <c r="F4895" s="6" t="n">
        <v>43593</v>
      </c>
      <c r="G4895" s="6" t="n">
        <v>43601</v>
      </c>
      <c r="H4895" s="11" t="inlineStr">
        <is>
          <t>USD</t>
        </is>
      </c>
      <c r="I4895" s="11" t="n">
        <v>3</v>
      </c>
      <c r="J4895" s="11" t="n">
        <v>19</v>
      </c>
      <c r="K4895" s="11" t="n">
        <v>133</v>
      </c>
      <c r="L4895" s="11" t="n">
        <v>29</v>
      </c>
      <c r="M4895" s="11" t="n">
        <v>1</v>
      </c>
      <c r="N4895" s="11" t="n">
        <v>0.075</v>
      </c>
      <c r="O4895" s="7" t="n">
        <v>5949.6</v>
      </c>
      <c r="P4895" s="7" t="n">
        <v>4045.728000000001</v>
      </c>
      <c r="Q4895" s="7">
        <f>text(E4895,"ddd")</f>
        <v/>
      </c>
      <c r="R4895" s="7">
        <f>G4895-F4895</f>
        <v/>
      </c>
      <c r="S4895" s="7">
        <f>E4895-D4895</f>
        <v/>
      </c>
      <c r="T4895" s="7">
        <f>O4895*M4895</f>
        <v/>
      </c>
      <c r="U4895" s="7">
        <f>T4895*N4895</f>
        <v/>
      </c>
      <c r="V4895" s="7">
        <f>T4895-U4895-(P4895*M4895)</f>
        <v/>
      </c>
      <c r="W4895" s="7">
        <f>VLOOKUP(L4895,'Products Sheet'!$A:$B,2,FALSE)</f>
        <v/>
      </c>
      <c r="X4895" s="7" t="n"/>
      <c r="Y4895" s="7" t="n"/>
      <c r="Z4895" s="7" t="n"/>
      <c r="AA4895" s="7" t="n"/>
      <c r="AB4895" s="7" t="n"/>
      <c r="AC4895" s="7" t="n"/>
    </row>
    <row r="4896" ht="9.75" customHeight="1" s="12">
      <c r="A4896" s="11" t="inlineStr">
        <is>
          <t>SO - 0002846</t>
        </is>
      </c>
      <c r="B4896" s="11" t="inlineStr">
        <is>
          <t>In-Store</t>
        </is>
      </c>
      <c r="C4896" s="11" t="inlineStr">
        <is>
          <t>WARE-NMK1003</t>
        </is>
      </c>
      <c r="D4896" s="6" t="n">
        <v>43500</v>
      </c>
      <c r="E4896" s="6" t="n">
        <v>43575</v>
      </c>
      <c r="F4896" s="6" t="n">
        <v>43577</v>
      </c>
      <c r="G4896" s="6" t="n">
        <v>43586</v>
      </c>
      <c r="H4896" s="11" t="inlineStr">
        <is>
          <t>USD</t>
        </is>
      </c>
      <c r="I4896" s="11" t="n">
        <v>1</v>
      </c>
      <c r="J4896" s="11" t="n">
        <v>45</v>
      </c>
      <c r="K4896" s="11" t="n">
        <v>115</v>
      </c>
      <c r="L4896" s="11" t="n">
        <v>29</v>
      </c>
      <c r="M4896" s="11" t="n">
        <v>7</v>
      </c>
      <c r="N4896" s="11" t="n">
        <v>0.05</v>
      </c>
      <c r="O4896" s="7" t="n">
        <v>3865.9</v>
      </c>
      <c r="P4896" s="7" t="n">
        <v>2628.812</v>
      </c>
      <c r="Q4896" s="7">
        <f>text(E4896,"ddd")</f>
        <v/>
      </c>
      <c r="R4896" s="7">
        <f>G4896-F4896</f>
        <v/>
      </c>
      <c r="S4896" s="7">
        <f>E4896-D4896</f>
        <v/>
      </c>
      <c r="T4896" s="7">
        <f>O4896*M4896</f>
        <v/>
      </c>
      <c r="U4896" s="7">
        <f>T4896*N4896</f>
        <v/>
      </c>
      <c r="V4896" s="7">
        <f>T4896-U4896-(P4896*M4896)</f>
        <v/>
      </c>
      <c r="W4896" s="7">
        <f>VLOOKUP(L4896,'Products Sheet'!$A:$B,2,FALSE)</f>
        <v/>
      </c>
      <c r="X4896" s="7" t="n"/>
      <c r="Y4896" s="7" t="n"/>
      <c r="Z4896" s="7" t="n"/>
      <c r="AA4896" s="7" t="n"/>
      <c r="AB4896" s="7" t="n"/>
      <c r="AC4896" s="7" t="n"/>
    </row>
    <row r="4897" ht="9.75" customHeight="1" s="12">
      <c r="A4897" s="11" t="inlineStr">
        <is>
          <t>SO - 0002900</t>
        </is>
      </c>
      <c r="B4897" s="11" t="inlineStr">
        <is>
          <t>In-Store</t>
        </is>
      </c>
      <c r="C4897" s="11" t="inlineStr">
        <is>
          <t>WARE-NMK1003</t>
        </is>
      </c>
      <c r="D4897" s="6" t="n">
        <v>43400</v>
      </c>
      <c r="E4897" s="6" t="n">
        <v>43581</v>
      </c>
      <c r="F4897" s="6" t="n">
        <v>43586</v>
      </c>
      <c r="G4897" s="6" t="n">
        <v>43594</v>
      </c>
      <c r="H4897" s="11" t="inlineStr">
        <is>
          <t>USD</t>
        </is>
      </c>
      <c r="I4897" s="11" t="n">
        <v>10</v>
      </c>
      <c r="J4897" s="11" t="n">
        <v>16</v>
      </c>
      <c r="K4897" s="11" t="n">
        <v>203</v>
      </c>
      <c r="L4897" s="11" t="n">
        <v>29</v>
      </c>
      <c r="M4897" s="11" t="n">
        <v>6</v>
      </c>
      <c r="N4897" s="11" t="n">
        <v>0.2</v>
      </c>
      <c r="O4897" s="7" t="n">
        <v>904.5</v>
      </c>
      <c r="P4897" s="7" t="n">
        <v>696.465</v>
      </c>
      <c r="Q4897" s="7">
        <f>text(E4897,"ddd")</f>
        <v/>
      </c>
      <c r="R4897" s="7">
        <f>G4897-F4897</f>
        <v/>
      </c>
      <c r="S4897" s="7">
        <f>E4897-D4897</f>
        <v/>
      </c>
      <c r="T4897" s="7">
        <f>O4897*M4897</f>
        <v/>
      </c>
      <c r="U4897" s="7">
        <f>T4897*N4897</f>
        <v/>
      </c>
      <c r="V4897" s="7">
        <f>T4897-U4897-(P4897*M4897)</f>
        <v/>
      </c>
      <c r="W4897" s="7">
        <f>VLOOKUP(L4897,'Products Sheet'!$A:$B,2,FALSE)</f>
        <v/>
      </c>
      <c r="X4897" s="7" t="n"/>
      <c r="Y4897" s="7" t="n"/>
      <c r="Z4897" s="7" t="n"/>
      <c r="AA4897" s="7" t="n"/>
      <c r="AB4897" s="7" t="n"/>
      <c r="AC4897" s="7" t="n"/>
    </row>
    <row r="4898" ht="9.75" customHeight="1" s="12">
      <c r="A4898" s="11" t="inlineStr">
        <is>
          <t>SO - 0002933</t>
        </is>
      </c>
      <c r="B4898" s="11" t="inlineStr">
        <is>
          <t>Online</t>
        </is>
      </c>
      <c r="C4898" s="11" t="inlineStr">
        <is>
          <t>WARE-XYS1001</t>
        </is>
      </c>
      <c r="D4898" s="6" t="n">
        <v>43500</v>
      </c>
      <c r="E4898" s="6" t="n">
        <v>43583</v>
      </c>
      <c r="F4898" s="6" t="n">
        <v>43596</v>
      </c>
      <c r="G4898" s="6" t="n">
        <v>43599</v>
      </c>
      <c r="H4898" s="11" t="inlineStr">
        <is>
          <t>USD</t>
        </is>
      </c>
      <c r="I4898" s="11" t="n">
        <v>13</v>
      </c>
      <c r="J4898" s="11" t="n">
        <v>40</v>
      </c>
      <c r="K4898" s="11" t="n">
        <v>17</v>
      </c>
      <c r="L4898" s="11" t="n">
        <v>29</v>
      </c>
      <c r="M4898" s="11" t="n">
        <v>8</v>
      </c>
      <c r="N4898" s="11" t="n">
        <v>0.05</v>
      </c>
      <c r="O4898" s="7" t="n">
        <v>180.9</v>
      </c>
      <c r="P4898" s="7" t="n">
        <v>151.956</v>
      </c>
      <c r="Q4898" s="7">
        <f>text(E4898,"ddd")</f>
        <v/>
      </c>
      <c r="R4898" s="7">
        <f>G4898-F4898</f>
        <v/>
      </c>
      <c r="S4898" s="7">
        <f>E4898-D4898</f>
        <v/>
      </c>
      <c r="T4898" s="7">
        <f>O4898*M4898</f>
        <v/>
      </c>
      <c r="U4898" s="7">
        <f>T4898*N4898</f>
        <v/>
      </c>
      <c r="V4898" s="7">
        <f>T4898-U4898-(P4898*M4898)</f>
        <v/>
      </c>
      <c r="W4898" s="7">
        <f>VLOOKUP(L4898,'Products Sheet'!$A:$B,2,FALSE)</f>
        <v/>
      </c>
      <c r="X4898" s="7" t="n"/>
      <c r="Y4898" s="7" t="n"/>
      <c r="Z4898" s="7" t="n"/>
      <c r="AA4898" s="7" t="n"/>
      <c r="AB4898" s="7" t="n"/>
      <c r="AC4898" s="7" t="n"/>
    </row>
    <row r="4899" ht="9.75" customHeight="1" s="12">
      <c r="A4899" s="11" t="inlineStr">
        <is>
          <t>SO - 0002941</t>
        </is>
      </c>
      <c r="B4899" s="11" t="inlineStr">
        <is>
          <t>Online</t>
        </is>
      </c>
      <c r="C4899" s="11" t="inlineStr">
        <is>
          <t>WARE-PUJ1005</t>
        </is>
      </c>
      <c r="D4899" s="6" t="n">
        <v>43500</v>
      </c>
      <c r="E4899" s="6" t="n">
        <v>43585</v>
      </c>
      <c r="F4899" s="6" t="n">
        <v>43609</v>
      </c>
      <c r="G4899" s="6" t="n">
        <v>43616</v>
      </c>
      <c r="H4899" s="11" t="inlineStr">
        <is>
          <t>USD</t>
        </is>
      </c>
      <c r="I4899" s="11" t="n">
        <v>18</v>
      </c>
      <c r="J4899" s="11" t="n">
        <v>33</v>
      </c>
      <c r="K4899" s="11" t="n">
        <v>301</v>
      </c>
      <c r="L4899" s="11" t="n">
        <v>29</v>
      </c>
      <c r="M4899" s="11" t="n">
        <v>5</v>
      </c>
      <c r="N4899" s="11" t="n">
        <v>0.075</v>
      </c>
      <c r="O4899" s="7" t="n">
        <v>1065.3</v>
      </c>
      <c r="P4899" s="7" t="n">
        <v>500.691</v>
      </c>
      <c r="Q4899" s="7">
        <f>text(E4899,"ddd")</f>
        <v/>
      </c>
      <c r="R4899" s="7">
        <f>G4899-F4899</f>
        <v/>
      </c>
      <c r="S4899" s="7">
        <f>E4899-D4899</f>
        <v/>
      </c>
      <c r="T4899" s="7">
        <f>O4899*M4899</f>
        <v/>
      </c>
      <c r="U4899" s="7">
        <f>T4899*N4899</f>
        <v/>
      </c>
      <c r="V4899" s="7">
        <f>T4899-U4899-(P4899*M4899)</f>
        <v/>
      </c>
      <c r="W4899" s="7">
        <f>VLOOKUP(L4899,'Products Sheet'!$A:$B,2,FALSE)</f>
        <v/>
      </c>
      <c r="X4899" s="7" t="n"/>
      <c r="Y4899" s="7" t="n"/>
      <c r="Z4899" s="7" t="n"/>
      <c r="AA4899" s="7" t="n"/>
      <c r="AB4899" s="7" t="n"/>
      <c r="AC4899" s="7" t="n"/>
    </row>
    <row r="4900" ht="9.75" customHeight="1" s="12">
      <c r="A4900" s="11" t="inlineStr">
        <is>
          <t>SO - 0002968</t>
        </is>
      </c>
      <c r="B4900" s="11" t="inlineStr">
        <is>
          <t>Distributor</t>
        </is>
      </c>
      <c r="C4900" s="11" t="inlineStr">
        <is>
          <t>WARE-UHY1004</t>
        </is>
      </c>
      <c r="D4900" s="6" t="n">
        <v>43500</v>
      </c>
      <c r="E4900" s="6" t="n">
        <v>43588</v>
      </c>
      <c r="F4900" s="6" t="n">
        <v>43604</v>
      </c>
      <c r="G4900" s="6" t="n">
        <v>43611</v>
      </c>
      <c r="H4900" s="11" t="inlineStr">
        <is>
          <t>USD</t>
        </is>
      </c>
      <c r="I4900" s="11" t="n">
        <v>21</v>
      </c>
      <c r="J4900" s="11" t="n">
        <v>42</v>
      </c>
      <c r="K4900" s="11" t="n">
        <v>211</v>
      </c>
      <c r="L4900" s="11" t="n">
        <v>29</v>
      </c>
      <c r="M4900" s="11" t="n">
        <v>6</v>
      </c>
      <c r="N4900" s="11" t="n">
        <v>0.075</v>
      </c>
      <c r="O4900" s="7" t="n">
        <v>3912.8</v>
      </c>
      <c r="P4900" s="7" t="n">
        <v>3091.112</v>
      </c>
      <c r="Q4900" s="7">
        <f>text(E4900,"ddd")</f>
        <v/>
      </c>
      <c r="R4900" s="7">
        <f>G4900-F4900</f>
        <v/>
      </c>
      <c r="S4900" s="7">
        <f>E4900-D4900</f>
        <v/>
      </c>
      <c r="T4900" s="7">
        <f>O4900*M4900</f>
        <v/>
      </c>
      <c r="U4900" s="7">
        <f>T4900*N4900</f>
        <v/>
      </c>
      <c r="V4900" s="7">
        <f>T4900-U4900-(P4900*M4900)</f>
        <v/>
      </c>
      <c r="W4900" s="7">
        <f>VLOOKUP(L4900,'Products Sheet'!$A:$B,2,FALSE)</f>
        <v/>
      </c>
      <c r="X4900" s="7" t="n"/>
      <c r="Y4900" s="7" t="n"/>
      <c r="Z4900" s="7" t="n"/>
      <c r="AA4900" s="7" t="n"/>
      <c r="AB4900" s="7" t="n"/>
      <c r="AC4900" s="7" t="n"/>
    </row>
    <row r="4901" ht="9.75" customHeight="1" s="12">
      <c r="A4901" s="11" t="inlineStr">
        <is>
          <t>SO - 0003021</t>
        </is>
      </c>
      <c r="B4901" s="11" t="inlineStr">
        <is>
          <t>In-Store</t>
        </is>
      </c>
      <c r="C4901" s="11" t="inlineStr">
        <is>
          <t>WARE-NMK1003</t>
        </is>
      </c>
      <c r="D4901" s="6" t="n">
        <v>43500</v>
      </c>
      <c r="E4901" s="6" t="n">
        <v>43593</v>
      </c>
      <c r="F4901" s="6" t="n">
        <v>43607</v>
      </c>
      <c r="G4901" s="6" t="n">
        <v>43608</v>
      </c>
      <c r="H4901" s="11" t="inlineStr">
        <is>
          <t>USD</t>
        </is>
      </c>
      <c r="I4901" s="11" t="n">
        <v>4</v>
      </c>
      <c r="J4901" s="11" t="n">
        <v>9</v>
      </c>
      <c r="K4901" s="11" t="n">
        <v>100</v>
      </c>
      <c r="L4901" s="11" t="n">
        <v>29</v>
      </c>
      <c r="M4901" s="11" t="n">
        <v>8</v>
      </c>
      <c r="N4901" s="11" t="n">
        <v>0.1</v>
      </c>
      <c r="O4901" s="7" t="n">
        <v>897.8000000000001</v>
      </c>
      <c r="P4901" s="7" t="n">
        <v>421.966</v>
      </c>
      <c r="Q4901" s="7">
        <f>text(E4901,"ddd")</f>
        <v/>
      </c>
      <c r="R4901" s="7">
        <f>G4901-F4901</f>
        <v/>
      </c>
      <c r="S4901" s="7">
        <f>E4901-D4901</f>
        <v/>
      </c>
      <c r="T4901" s="7">
        <f>O4901*M4901</f>
        <v/>
      </c>
      <c r="U4901" s="7">
        <f>T4901*N4901</f>
        <v/>
      </c>
      <c r="V4901" s="7">
        <f>T4901-U4901-(P4901*M4901)</f>
        <v/>
      </c>
      <c r="W4901" s="7">
        <f>VLOOKUP(L4901,'Products Sheet'!$A:$B,2,FALSE)</f>
        <v/>
      </c>
      <c r="X4901" s="7" t="n"/>
      <c r="Y4901" s="7" t="n"/>
      <c r="Z4901" s="7" t="n"/>
      <c r="AA4901" s="7" t="n"/>
      <c r="AB4901" s="7" t="n"/>
      <c r="AC4901" s="7" t="n"/>
    </row>
    <row r="4902" ht="9.75" customHeight="1" s="12">
      <c r="A4902" s="11" t="inlineStr">
        <is>
          <t>SO - 0003034</t>
        </is>
      </c>
      <c r="B4902" s="11" t="inlineStr">
        <is>
          <t>Online</t>
        </is>
      </c>
      <c r="C4902" s="11" t="inlineStr">
        <is>
          <t>WARE-NMK1003</t>
        </is>
      </c>
      <c r="D4902" s="6" t="n">
        <v>43500</v>
      </c>
      <c r="E4902" s="6" t="n">
        <v>43595</v>
      </c>
      <c r="F4902" s="6" t="n">
        <v>43621</v>
      </c>
      <c r="G4902" s="6" t="n">
        <v>43625</v>
      </c>
      <c r="H4902" s="11" t="inlineStr">
        <is>
          <t>USD</t>
        </is>
      </c>
      <c r="I4902" s="11" t="n">
        <v>14</v>
      </c>
      <c r="J4902" s="11" t="n">
        <v>28</v>
      </c>
      <c r="K4902" s="11" t="n">
        <v>192</v>
      </c>
      <c r="L4902" s="11" t="n">
        <v>29</v>
      </c>
      <c r="M4902" s="11" t="n">
        <v>7</v>
      </c>
      <c r="N4902" s="11" t="n">
        <v>0.05</v>
      </c>
      <c r="O4902" s="7" t="n">
        <v>3195.9</v>
      </c>
      <c r="P4902" s="7" t="n">
        <v>2588.679</v>
      </c>
      <c r="Q4902" s="7">
        <f>text(E4902,"ddd")</f>
        <v/>
      </c>
      <c r="R4902" s="7">
        <f>G4902-F4902</f>
        <v/>
      </c>
      <c r="S4902" s="7">
        <f>E4902-D4902</f>
        <v/>
      </c>
      <c r="T4902" s="7">
        <f>O4902*M4902</f>
        <v/>
      </c>
      <c r="U4902" s="7">
        <f>T4902*N4902</f>
        <v/>
      </c>
      <c r="V4902" s="7">
        <f>T4902-U4902-(P4902*M4902)</f>
        <v/>
      </c>
      <c r="W4902" s="7">
        <f>VLOOKUP(L4902,'Products Sheet'!$A:$B,2,FALSE)</f>
        <v/>
      </c>
      <c r="X4902" s="7" t="n"/>
      <c r="Y4902" s="7" t="n"/>
      <c r="Z4902" s="7" t="n"/>
      <c r="AA4902" s="7" t="n"/>
      <c r="AB4902" s="7" t="n"/>
      <c r="AC4902" s="7" t="n"/>
    </row>
    <row r="4903" ht="9.75" customHeight="1" s="12">
      <c r="A4903" s="11" t="inlineStr">
        <is>
          <t>SO - 0003074</t>
        </is>
      </c>
      <c r="B4903" s="11" t="inlineStr">
        <is>
          <t>Wholesale</t>
        </is>
      </c>
      <c r="C4903" s="11" t="inlineStr">
        <is>
          <t>WARE-NBV1002</t>
        </is>
      </c>
      <c r="D4903" s="6" t="n">
        <v>43500</v>
      </c>
      <c r="E4903" s="6" t="n">
        <v>43599</v>
      </c>
      <c r="F4903" s="6" t="n">
        <v>43619</v>
      </c>
      <c r="G4903" s="6" t="n">
        <v>43628</v>
      </c>
      <c r="H4903" s="11" t="inlineStr">
        <is>
          <t>USD</t>
        </is>
      </c>
      <c r="I4903" s="11" t="n">
        <v>27</v>
      </c>
      <c r="J4903" s="11" t="n">
        <v>31</v>
      </c>
      <c r="K4903" s="11" t="n">
        <v>77</v>
      </c>
      <c r="L4903" s="11" t="n">
        <v>29</v>
      </c>
      <c r="M4903" s="11" t="n">
        <v>6</v>
      </c>
      <c r="N4903" s="11" t="n">
        <v>0.05</v>
      </c>
      <c r="O4903" s="7" t="n">
        <v>3839.1</v>
      </c>
      <c r="P4903" s="7" t="n">
        <v>3148.062</v>
      </c>
      <c r="Q4903" s="7">
        <f>text(E4903,"ddd")</f>
        <v/>
      </c>
      <c r="R4903" s="7">
        <f>G4903-F4903</f>
        <v/>
      </c>
      <c r="S4903" s="7">
        <f>E4903-D4903</f>
        <v/>
      </c>
      <c r="T4903" s="7">
        <f>O4903*M4903</f>
        <v/>
      </c>
      <c r="U4903" s="7">
        <f>T4903*N4903</f>
        <v/>
      </c>
      <c r="V4903" s="7">
        <f>T4903-U4903-(P4903*M4903)</f>
        <v/>
      </c>
      <c r="W4903" s="7">
        <f>VLOOKUP(L4903,'Products Sheet'!$A:$B,2,FALSE)</f>
        <v/>
      </c>
      <c r="X4903" s="7" t="n"/>
      <c r="Y4903" s="7" t="n"/>
      <c r="Z4903" s="7" t="n"/>
      <c r="AA4903" s="7" t="n"/>
      <c r="AB4903" s="7" t="n"/>
      <c r="AC4903" s="7" t="n"/>
    </row>
    <row r="4904" ht="9.75" customHeight="1" s="12">
      <c r="A4904" s="11" t="inlineStr">
        <is>
          <t>SO - 0003087</t>
        </is>
      </c>
      <c r="B4904" s="11" t="inlineStr">
        <is>
          <t>Distributor</t>
        </is>
      </c>
      <c r="C4904" s="11" t="inlineStr">
        <is>
          <t>WARE-NMK1003</t>
        </is>
      </c>
      <c r="D4904" s="6" t="n">
        <v>43500</v>
      </c>
      <c r="E4904" s="6" t="n">
        <v>43601</v>
      </c>
      <c r="F4904" s="6" t="n">
        <v>43616</v>
      </c>
      <c r="G4904" s="6" t="n">
        <v>43620</v>
      </c>
      <c r="H4904" s="11" t="inlineStr">
        <is>
          <t>USD</t>
        </is>
      </c>
      <c r="I4904" s="11" t="n">
        <v>22</v>
      </c>
      <c r="J4904" s="11" t="n">
        <v>30</v>
      </c>
      <c r="K4904" s="11" t="n">
        <v>182</v>
      </c>
      <c r="L4904" s="11" t="n">
        <v>29</v>
      </c>
      <c r="M4904" s="11" t="n">
        <v>4</v>
      </c>
      <c r="N4904" s="11" t="n">
        <v>0.2</v>
      </c>
      <c r="O4904" s="7" t="n">
        <v>1695.1</v>
      </c>
      <c r="P4904" s="7" t="n">
        <v>915.3540000000002</v>
      </c>
      <c r="Q4904" s="7">
        <f>text(E4904,"ddd")</f>
        <v/>
      </c>
      <c r="R4904" s="7">
        <f>G4904-F4904</f>
        <v/>
      </c>
      <c r="S4904" s="7">
        <f>E4904-D4904</f>
        <v/>
      </c>
      <c r="T4904" s="7">
        <f>O4904*M4904</f>
        <v/>
      </c>
      <c r="U4904" s="7">
        <f>T4904*N4904</f>
        <v/>
      </c>
      <c r="V4904" s="7">
        <f>T4904-U4904-(P4904*M4904)</f>
        <v/>
      </c>
      <c r="W4904" s="7">
        <f>VLOOKUP(L4904,'Products Sheet'!$A:$B,2,FALSE)</f>
        <v/>
      </c>
      <c r="X4904" s="7" t="n"/>
      <c r="Y4904" s="7" t="n"/>
      <c r="Z4904" s="7" t="n"/>
      <c r="AA4904" s="7" t="n"/>
      <c r="AB4904" s="7" t="n"/>
      <c r="AC4904" s="7" t="n"/>
    </row>
    <row r="4905" ht="9.75" customHeight="1" s="12">
      <c r="A4905" s="11" t="inlineStr">
        <is>
          <t>SO - 0003203</t>
        </is>
      </c>
      <c r="B4905" s="11" t="inlineStr">
        <is>
          <t>In-Store</t>
        </is>
      </c>
      <c r="C4905" s="11" t="inlineStr">
        <is>
          <t>WARE-NMK1003</t>
        </is>
      </c>
      <c r="D4905" s="6" t="n">
        <v>43500</v>
      </c>
      <c r="E4905" s="6" t="n">
        <v>43614</v>
      </c>
      <c r="F4905" s="6" t="n">
        <v>43642</v>
      </c>
      <c r="G4905" s="6" t="n">
        <v>43643</v>
      </c>
      <c r="H4905" s="11" t="inlineStr">
        <is>
          <t>USD</t>
        </is>
      </c>
      <c r="I4905" s="11" t="n">
        <v>12</v>
      </c>
      <c r="J4905" s="11" t="n">
        <v>35</v>
      </c>
      <c r="K4905" s="11" t="n">
        <v>133</v>
      </c>
      <c r="L4905" s="11" t="n">
        <v>29</v>
      </c>
      <c r="M4905" s="11" t="n">
        <v>4</v>
      </c>
      <c r="N4905" s="11" t="n">
        <v>0.05</v>
      </c>
      <c r="O4905" s="7" t="n">
        <v>2338.3</v>
      </c>
      <c r="P4905" s="7" t="n">
        <v>1964.172</v>
      </c>
      <c r="Q4905" s="7">
        <f>text(E4905,"ddd")</f>
        <v/>
      </c>
      <c r="R4905" s="7">
        <f>G4905-F4905</f>
        <v/>
      </c>
      <c r="S4905" s="7">
        <f>E4905-D4905</f>
        <v/>
      </c>
      <c r="T4905" s="7">
        <f>O4905*M4905</f>
        <v/>
      </c>
      <c r="U4905" s="7">
        <f>T4905*N4905</f>
        <v/>
      </c>
      <c r="V4905" s="7">
        <f>T4905-U4905-(P4905*M4905)</f>
        <v/>
      </c>
      <c r="W4905" s="7">
        <f>VLOOKUP(L4905,'Products Sheet'!$A:$B,2,FALSE)</f>
        <v/>
      </c>
      <c r="X4905" s="7" t="n"/>
      <c r="Y4905" s="7" t="n"/>
      <c r="Z4905" s="7" t="n"/>
      <c r="AA4905" s="7" t="n"/>
      <c r="AB4905" s="7" t="n"/>
      <c r="AC4905" s="7" t="n"/>
    </row>
    <row r="4906" ht="9.75" customHeight="1" s="12">
      <c r="A4906" s="11" t="inlineStr">
        <is>
          <t>SO - 0003204</t>
        </is>
      </c>
      <c r="B4906" s="11" t="inlineStr">
        <is>
          <t>In-Store</t>
        </is>
      </c>
      <c r="C4906" s="11" t="inlineStr">
        <is>
          <t>WARE-UHY1004</t>
        </is>
      </c>
      <c r="D4906" s="6" t="n">
        <v>43500</v>
      </c>
      <c r="E4906" s="6" t="n">
        <v>43614</v>
      </c>
      <c r="F4906" s="6" t="n">
        <v>43616</v>
      </c>
      <c r="G4906" s="6" t="n">
        <v>43622</v>
      </c>
      <c r="H4906" s="11" t="inlineStr">
        <is>
          <t>USD</t>
        </is>
      </c>
      <c r="I4906" s="11" t="n">
        <v>7</v>
      </c>
      <c r="J4906" s="11" t="n">
        <v>14</v>
      </c>
      <c r="K4906" s="11" t="n">
        <v>246</v>
      </c>
      <c r="L4906" s="11" t="n">
        <v>29</v>
      </c>
      <c r="M4906" s="11" t="n">
        <v>3</v>
      </c>
      <c r="N4906" s="11" t="n">
        <v>0.1</v>
      </c>
      <c r="O4906" s="7" t="n">
        <v>1025.1</v>
      </c>
      <c r="P4906" s="7" t="n">
        <v>809.8290000000002</v>
      </c>
      <c r="Q4906" s="7">
        <f>text(E4906,"ddd")</f>
        <v/>
      </c>
      <c r="R4906" s="7">
        <f>G4906-F4906</f>
        <v/>
      </c>
      <c r="S4906" s="7">
        <f>E4906-D4906</f>
        <v/>
      </c>
      <c r="T4906" s="7">
        <f>O4906*M4906</f>
        <v/>
      </c>
      <c r="U4906" s="7">
        <f>T4906*N4906</f>
        <v/>
      </c>
      <c r="V4906" s="7">
        <f>T4906-U4906-(P4906*M4906)</f>
        <v/>
      </c>
      <c r="W4906" s="7">
        <f>VLOOKUP(L4906,'Products Sheet'!$A:$B,2,FALSE)</f>
        <v/>
      </c>
      <c r="X4906" s="7" t="n"/>
      <c r="Y4906" s="7" t="n"/>
      <c r="Z4906" s="7" t="n"/>
      <c r="AA4906" s="7" t="n"/>
      <c r="AB4906" s="7" t="n"/>
      <c r="AC4906" s="7" t="n"/>
    </row>
    <row r="4907" ht="9.75" customHeight="1" s="12">
      <c r="A4907" s="11" t="inlineStr">
        <is>
          <t>SO - 0003292</t>
        </is>
      </c>
      <c r="B4907" s="11" t="inlineStr">
        <is>
          <t>In-Store</t>
        </is>
      </c>
      <c r="C4907" s="11" t="inlineStr">
        <is>
          <t>WARE-PUJ1005</t>
        </is>
      </c>
      <c r="D4907" s="6" t="n">
        <v>43500</v>
      </c>
      <c r="E4907" s="6" t="n">
        <v>43624</v>
      </c>
      <c r="F4907" s="6" t="n">
        <v>43639</v>
      </c>
      <c r="G4907" s="6" t="n">
        <v>43647</v>
      </c>
      <c r="H4907" s="11" t="inlineStr">
        <is>
          <t>USD</t>
        </is>
      </c>
      <c r="I4907" s="11" t="n">
        <v>12</v>
      </c>
      <c r="J4907" s="11" t="n">
        <v>19</v>
      </c>
      <c r="K4907" s="11" t="n">
        <v>288</v>
      </c>
      <c r="L4907" s="11" t="n">
        <v>29</v>
      </c>
      <c r="M4907" s="11" t="n">
        <v>2</v>
      </c>
      <c r="N4907" s="11" t="n">
        <v>0.1</v>
      </c>
      <c r="O4907" s="7" t="n">
        <v>2680</v>
      </c>
      <c r="P4907" s="7" t="n">
        <v>1152.4</v>
      </c>
      <c r="Q4907" s="7">
        <f>text(E4907,"ddd")</f>
        <v/>
      </c>
      <c r="R4907" s="7">
        <f>G4907-F4907</f>
        <v/>
      </c>
      <c r="S4907" s="7">
        <f>E4907-D4907</f>
        <v/>
      </c>
      <c r="T4907" s="7">
        <f>O4907*M4907</f>
        <v/>
      </c>
      <c r="U4907" s="7">
        <f>T4907*N4907</f>
        <v/>
      </c>
      <c r="V4907" s="7">
        <f>T4907-U4907-(P4907*M4907)</f>
        <v/>
      </c>
      <c r="W4907" s="7">
        <f>VLOOKUP(L4907,'Products Sheet'!$A:$B,2,FALSE)</f>
        <v/>
      </c>
      <c r="X4907" s="7" t="n"/>
      <c r="Y4907" s="7" t="n"/>
      <c r="Z4907" s="7" t="n"/>
      <c r="AA4907" s="7" t="n"/>
      <c r="AB4907" s="7" t="n"/>
      <c r="AC4907" s="7" t="n"/>
    </row>
    <row r="4908" ht="9.75" customHeight="1" s="12">
      <c r="A4908" s="11" t="inlineStr">
        <is>
          <t>SO - 0003302</t>
        </is>
      </c>
      <c r="B4908" s="11" t="inlineStr">
        <is>
          <t>In-Store</t>
        </is>
      </c>
      <c r="C4908" s="11" t="inlineStr">
        <is>
          <t>WARE-NMK1003</t>
        </is>
      </c>
      <c r="D4908" s="6" t="n">
        <v>43500</v>
      </c>
      <c r="E4908" s="6" t="n">
        <v>43625</v>
      </c>
      <c r="F4908" s="6" t="n">
        <v>43648</v>
      </c>
      <c r="G4908" s="6" t="n">
        <v>43649</v>
      </c>
      <c r="H4908" s="11" t="inlineStr">
        <is>
          <t>USD</t>
        </is>
      </c>
      <c r="I4908" s="11" t="n">
        <v>4</v>
      </c>
      <c r="J4908" s="11" t="n">
        <v>41</v>
      </c>
      <c r="K4908" s="11" t="n">
        <v>176</v>
      </c>
      <c r="L4908" s="11" t="n">
        <v>29</v>
      </c>
      <c r="M4908" s="11" t="n">
        <v>5</v>
      </c>
      <c r="N4908" s="11" t="n">
        <v>0.05</v>
      </c>
      <c r="O4908" s="7" t="n">
        <v>3899.4</v>
      </c>
      <c r="P4908" s="7" t="n">
        <v>3002.538</v>
      </c>
      <c r="Q4908" s="7">
        <f>text(E4908,"ddd")</f>
        <v/>
      </c>
      <c r="R4908" s="7">
        <f>G4908-F4908</f>
        <v/>
      </c>
      <c r="S4908" s="7">
        <f>E4908-D4908</f>
        <v/>
      </c>
      <c r="T4908" s="7">
        <f>O4908*M4908</f>
        <v/>
      </c>
      <c r="U4908" s="7">
        <f>T4908*N4908</f>
        <v/>
      </c>
      <c r="V4908" s="7">
        <f>T4908-U4908-(P4908*M4908)</f>
        <v/>
      </c>
      <c r="W4908" s="7">
        <f>VLOOKUP(L4908,'Products Sheet'!$A:$B,2,FALSE)</f>
        <v/>
      </c>
      <c r="X4908" s="7" t="n"/>
      <c r="Y4908" s="7" t="n"/>
      <c r="Z4908" s="7" t="n"/>
      <c r="AA4908" s="7" t="n"/>
      <c r="AB4908" s="7" t="n"/>
      <c r="AC4908" s="7" t="n"/>
    </row>
    <row r="4909" ht="9.75" customHeight="1" s="12">
      <c r="A4909" s="11" t="inlineStr">
        <is>
          <t>SO - 0003342</t>
        </is>
      </c>
      <c r="B4909" s="11" t="inlineStr">
        <is>
          <t>Online</t>
        </is>
      </c>
      <c r="C4909" s="11" t="inlineStr">
        <is>
          <t>WARE-NMK1003</t>
        </is>
      </c>
      <c r="D4909" s="6" t="n">
        <v>43500</v>
      </c>
      <c r="E4909" s="6" t="n">
        <v>43630</v>
      </c>
      <c r="F4909" s="6" t="n">
        <v>43655</v>
      </c>
      <c r="G4909" s="6" t="n">
        <v>43659</v>
      </c>
      <c r="H4909" s="11" t="inlineStr">
        <is>
          <t>USD</t>
        </is>
      </c>
      <c r="I4909" s="11" t="n">
        <v>16</v>
      </c>
      <c r="J4909" s="11" t="n">
        <v>38</v>
      </c>
      <c r="K4909" s="11" t="n">
        <v>133</v>
      </c>
      <c r="L4909" s="11" t="n">
        <v>29</v>
      </c>
      <c r="M4909" s="11" t="n">
        <v>1</v>
      </c>
      <c r="N4909" s="11" t="n">
        <v>0.3</v>
      </c>
      <c r="O4909" s="7" t="n">
        <v>2452.2</v>
      </c>
      <c r="P4909" s="7" t="n">
        <v>1054.446</v>
      </c>
      <c r="Q4909" s="7">
        <f>text(E4909,"ddd")</f>
        <v/>
      </c>
      <c r="R4909" s="7">
        <f>G4909-F4909</f>
        <v/>
      </c>
      <c r="S4909" s="7">
        <f>E4909-D4909</f>
        <v/>
      </c>
      <c r="T4909" s="7">
        <f>O4909*M4909</f>
        <v/>
      </c>
      <c r="U4909" s="7">
        <f>T4909*N4909</f>
        <v/>
      </c>
      <c r="V4909" s="7">
        <f>T4909-U4909-(P4909*M4909)</f>
        <v/>
      </c>
      <c r="W4909" s="7">
        <f>VLOOKUP(L4909,'Products Sheet'!$A:$B,2,FALSE)</f>
        <v/>
      </c>
      <c r="X4909" s="7" t="n"/>
      <c r="Y4909" s="7" t="n"/>
      <c r="Z4909" s="7" t="n"/>
      <c r="AA4909" s="7" t="n"/>
      <c r="AB4909" s="7" t="n"/>
      <c r="AC4909" s="7" t="n"/>
    </row>
    <row r="4910" ht="9.75" customHeight="1" s="12">
      <c r="A4910" s="11" t="inlineStr">
        <is>
          <t>SO - 0003351</t>
        </is>
      </c>
      <c r="B4910" s="11" t="inlineStr">
        <is>
          <t>In-Store</t>
        </is>
      </c>
      <c r="C4910" s="11" t="inlineStr">
        <is>
          <t>WARE-NBV1002</t>
        </is>
      </c>
      <c r="D4910" s="6" t="n">
        <v>43500</v>
      </c>
      <c r="E4910" s="6" t="n">
        <v>43630</v>
      </c>
      <c r="F4910" s="6" t="n">
        <v>43643</v>
      </c>
      <c r="G4910" s="6" t="n">
        <v>43650</v>
      </c>
      <c r="H4910" s="11" t="inlineStr">
        <is>
          <t>USD</t>
        </is>
      </c>
      <c r="I4910" s="11" t="n">
        <v>1</v>
      </c>
      <c r="J4910" s="11" t="n">
        <v>14</v>
      </c>
      <c r="K4910" s="11" t="n">
        <v>77</v>
      </c>
      <c r="L4910" s="11" t="n">
        <v>29</v>
      </c>
      <c r="M4910" s="11" t="n">
        <v>5</v>
      </c>
      <c r="N4910" s="11" t="n">
        <v>0.075</v>
      </c>
      <c r="O4910" s="7" t="n">
        <v>958.1</v>
      </c>
      <c r="P4910" s="7" t="n">
        <v>804.804</v>
      </c>
      <c r="Q4910" s="7">
        <f>text(E4910,"ddd")</f>
        <v/>
      </c>
      <c r="R4910" s="7">
        <f>G4910-F4910</f>
        <v/>
      </c>
      <c r="S4910" s="7">
        <f>E4910-D4910</f>
        <v/>
      </c>
      <c r="T4910" s="7">
        <f>O4910*M4910</f>
        <v/>
      </c>
      <c r="U4910" s="7">
        <f>T4910*N4910</f>
        <v/>
      </c>
      <c r="V4910" s="7">
        <f>T4910-U4910-(P4910*M4910)</f>
        <v/>
      </c>
      <c r="W4910" s="7">
        <f>VLOOKUP(L4910,'Products Sheet'!$A:$B,2,FALSE)</f>
        <v/>
      </c>
      <c r="X4910" s="7" t="n"/>
      <c r="Y4910" s="7" t="n"/>
      <c r="Z4910" s="7" t="n"/>
      <c r="AA4910" s="7" t="n"/>
      <c r="AB4910" s="7" t="n"/>
      <c r="AC4910" s="7" t="n"/>
    </row>
    <row r="4911" ht="9.75" customHeight="1" s="12">
      <c r="A4911" s="11" t="inlineStr">
        <is>
          <t>SO - 0003356</t>
        </is>
      </c>
      <c r="B4911" s="11" t="inlineStr">
        <is>
          <t>Distributor</t>
        </is>
      </c>
      <c r="C4911" s="11" t="inlineStr">
        <is>
          <t>WARE-MKL1006</t>
        </is>
      </c>
      <c r="D4911" s="6" t="n">
        <v>43500</v>
      </c>
      <c r="E4911" s="6" t="n">
        <v>43631</v>
      </c>
      <c r="F4911" s="6" t="n">
        <v>43636</v>
      </c>
      <c r="G4911" s="6" t="n">
        <v>43641</v>
      </c>
      <c r="H4911" s="11" t="inlineStr">
        <is>
          <t>USD</t>
        </is>
      </c>
      <c r="I4911" s="11" t="n">
        <v>24</v>
      </c>
      <c r="J4911" s="11" t="n">
        <v>29</v>
      </c>
      <c r="K4911" s="11" t="n">
        <v>352</v>
      </c>
      <c r="L4911" s="11" t="n">
        <v>29</v>
      </c>
      <c r="M4911" s="11" t="n">
        <v>6</v>
      </c>
      <c r="N4911" s="11" t="n">
        <v>0.15</v>
      </c>
      <c r="O4911" s="7" t="n">
        <v>1011.7</v>
      </c>
      <c r="P4911" s="7" t="n">
        <v>627.254</v>
      </c>
      <c r="Q4911" s="7">
        <f>text(E4911,"ddd")</f>
        <v/>
      </c>
      <c r="R4911" s="7">
        <f>G4911-F4911</f>
        <v/>
      </c>
      <c r="S4911" s="7">
        <f>E4911-D4911</f>
        <v/>
      </c>
      <c r="T4911" s="7">
        <f>O4911*M4911</f>
        <v/>
      </c>
      <c r="U4911" s="7">
        <f>T4911*N4911</f>
        <v/>
      </c>
      <c r="V4911" s="7">
        <f>T4911-U4911-(P4911*M4911)</f>
        <v/>
      </c>
      <c r="W4911" s="7">
        <f>VLOOKUP(L4911,'Products Sheet'!$A:$B,2,FALSE)</f>
        <v/>
      </c>
      <c r="X4911" s="7" t="n"/>
      <c r="Y4911" s="7" t="n"/>
      <c r="Z4911" s="7" t="n"/>
      <c r="AA4911" s="7" t="n"/>
      <c r="AB4911" s="7" t="n"/>
      <c r="AC4911" s="7" t="n"/>
    </row>
    <row r="4912" ht="9.75" customHeight="1" s="12">
      <c r="A4912" s="11" t="inlineStr">
        <is>
          <t>SO - 0003402</t>
        </is>
      </c>
      <c r="B4912" s="11" t="inlineStr">
        <is>
          <t>Online</t>
        </is>
      </c>
      <c r="C4912" s="11" t="inlineStr">
        <is>
          <t>WARE-PUJ1005</t>
        </is>
      </c>
      <c r="D4912" s="6" t="n">
        <v>43500</v>
      </c>
      <c r="E4912" s="6" t="n">
        <v>43638</v>
      </c>
      <c r="F4912" s="6" t="n">
        <v>43643</v>
      </c>
      <c r="G4912" s="6" t="n">
        <v>43644</v>
      </c>
      <c r="H4912" s="11" t="inlineStr">
        <is>
          <t>USD</t>
        </is>
      </c>
      <c r="I4912" s="11" t="n">
        <v>17</v>
      </c>
      <c r="J4912" s="11" t="n">
        <v>32</v>
      </c>
      <c r="K4912" s="11" t="n">
        <v>287</v>
      </c>
      <c r="L4912" s="11" t="n">
        <v>29</v>
      </c>
      <c r="M4912" s="11" t="n">
        <v>3</v>
      </c>
      <c r="N4912" s="11" t="n">
        <v>0.15</v>
      </c>
      <c r="O4912" s="7" t="n">
        <v>737</v>
      </c>
      <c r="P4912" s="7" t="n">
        <v>412.72</v>
      </c>
      <c r="Q4912" s="7">
        <f>text(E4912,"ddd")</f>
        <v/>
      </c>
      <c r="R4912" s="7">
        <f>G4912-F4912</f>
        <v/>
      </c>
      <c r="S4912" s="7">
        <f>E4912-D4912</f>
        <v/>
      </c>
      <c r="T4912" s="7">
        <f>O4912*M4912</f>
        <v/>
      </c>
      <c r="U4912" s="7">
        <f>T4912*N4912</f>
        <v/>
      </c>
      <c r="V4912" s="7">
        <f>T4912-U4912-(P4912*M4912)</f>
        <v/>
      </c>
      <c r="W4912" s="7">
        <f>VLOOKUP(L4912,'Products Sheet'!$A:$B,2,FALSE)</f>
        <v/>
      </c>
      <c r="X4912" s="7" t="n"/>
      <c r="Y4912" s="7" t="n"/>
      <c r="Z4912" s="7" t="n"/>
      <c r="AA4912" s="7" t="n"/>
      <c r="AB4912" s="7" t="n"/>
      <c r="AC4912" s="7" t="n"/>
    </row>
    <row r="4913" ht="9.75" customHeight="1" s="12">
      <c r="A4913" s="11" t="inlineStr">
        <is>
          <t>SO - 0003427</t>
        </is>
      </c>
      <c r="B4913" s="11" t="inlineStr">
        <is>
          <t>Online</t>
        </is>
      </c>
      <c r="C4913" s="11" t="inlineStr">
        <is>
          <t>WARE-UHY1004</t>
        </is>
      </c>
      <c r="D4913" s="6" t="n">
        <v>43600</v>
      </c>
      <c r="E4913" s="6" t="n">
        <v>43642</v>
      </c>
      <c r="F4913" s="6" t="n">
        <v>43660</v>
      </c>
      <c r="G4913" s="6" t="n">
        <v>43663</v>
      </c>
      <c r="H4913" s="11" t="inlineStr">
        <is>
          <t>USD</t>
        </is>
      </c>
      <c r="I4913" s="11" t="n">
        <v>20</v>
      </c>
      <c r="J4913" s="11" t="n">
        <v>36</v>
      </c>
      <c r="K4913" s="11" t="n">
        <v>236</v>
      </c>
      <c r="L4913" s="11" t="n">
        <v>29</v>
      </c>
      <c r="M4913" s="11" t="n">
        <v>8</v>
      </c>
      <c r="N4913" s="11" t="n">
        <v>0.05</v>
      </c>
      <c r="O4913" s="7" t="n">
        <v>3953</v>
      </c>
      <c r="P4913" s="7" t="n">
        <v>2767.1</v>
      </c>
      <c r="Q4913" s="7">
        <f>text(E4913,"ddd")</f>
        <v/>
      </c>
      <c r="R4913" s="7">
        <f>G4913-F4913</f>
        <v/>
      </c>
      <c r="S4913" s="7">
        <f>E4913-D4913</f>
        <v/>
      </c>
      <c r="T4913" s="7">
        <f>O4913*M4913</f>
        <v/>
      </c>
      <c r="U4913" s="7">
        <f>T4913*N4913</f>
        <v/>
      </c>
      <c r="V4913" s="7">
        <f>T4913-U4913-(P4913*M4913)</f>
        <v/>
      </c>
      <c r="W4913" s="7">
        <f>VLOOKUP(L4913,'Products Sheet'!$A:$B,2,FALSE)</f>
        <v/>
      </c>
      <c r="X4913" s="7" t="n"/>
      <c r="Y4913" s="7" t="n"/>
      <c r="Z4913" s="7" t="n"/>
      <c r="AA4913" s="7" t="n"/>
      <c r="AB4913" s="7" t="n"/>
      <c r="AC4913" s="7" t="n"/>
    </row>
    <row r="4914" ht="9.75" customHeight="1" s="12">
      <c r="A4914" s="11" t="inlineStr">
        <is>
          <t>SO - 0003457</t>
        </is>
      </c>
      <c r="B4914" s="11" t="inlineStr">
        <is>
          <t>In-Store</t>
        </is>
      </c>
      <c r="C4914" s="11" t="inlineStr">
        <is>
          <t>WARE-UHY1004</t>
        </is>
      </c>
      <c r="D4914" s="6" t="n">
        <v>43500</v>
      </c>
      <c r="E4914" s="6" t="n">
        <v>43645</v>
      </c>
      <c r="F4914" s="6" t="n">
        <v>43672</v>
      </c>
      <c r="G4914" s="6" t="n">
        <v>43679</v>
      </c>
      <c r="H4914" s="11" t="inlineStr">
        <is>
          <t>USD</t>
        </is>
      </c>
      <c r="I4914" s="11" t="n">
        <v>11</v>
      </c>
      <c r="J4914" s="11" t="n">
        <v>45</v>
      </c>
      <c r="K4914" s="11" t="n">
        <v>220</v>
      </c>
      <c r="L4914" s="11" t="n">
        <v>29</v>
      </c>
      <c r="M4914" s="11" t="n">
        <v>8</v>
      </c>
      <c r="N4914" s="11" t="n">
        <v>0.075</v>
      </c>
      <c r="O4914" s="7" t="n">
        <v>5366.7</v>
      </c>
      <c r="P4914" s="7" t="n">
        <v>4239.693</v>
      </c>
      <c r="Q4914" s="7">
        <f>text(E4914,"ddd")</f>
        <v/>
      </c>
      <c r="R4914" s="7">
        <f>G4914-F4914</f>
        <v/>
      </c>
      <c r="S4914" s="7">
        <f>E4914-D4914</f>
        <v/>
      </c>
      <c r="T4914" s="7">
        <f>O4914*M4914</f>
        <v/>
      </c>
      <c r="U4914" s="7">
        <f>T4914*N4914</f>
        <v/>
      </c>
      <c r="V4914" s="7">
        <f>T4914-U4914-(P4914*M4914)</f>
        <v/>
      </c>
      <c r="W4914" s="7">
        <f>VLOOKUP(L4914,'Products Sheet'!$A:$B,2,FALSE)</f>
        <v/>
      </c>
      <c r="X4914" s="7" t="n"/>
      <c r="Y4914" s="7" t="n"/>
      <c r="Z4914" s="7" t="n"/>
      <c r="AA4914" s="7" t="n"/>
      <c r="AB4914" s="7" t="n"/>
      <c r="AC4914" s="7" t="n"/>
    </row>
    <row r="4915" ht="9.75" customHeight="1" s="12">
      <c r="A4915" s="11" t="inlineStr">
        <is>
          <t>SO - 0003508</t>
        </is>
      </c>
      <c r="B4915" s="11" t="inlineStr">
        <is>
          <t>In-Store</t>
        </is>
      </c>
      <c r="C4915" s="11" t="inlineStr">
        <is>
          <t>WARE-NMK1003</t>
        </is>
      </c>
      <c r="D4915" s="6" t="n">
        <v>43500</v>
      </c>
      <c r="E4915" s="6" t="n">
        <v>43651</v>
      </c>
      <c r="F4915" s="6" t="n">
        <v>43654</v>
      </c>
      <c r="G4915" s="6" t="n">
        <v>43662</v>
      </c>
      <c r="H4915" s="11" t="inlineStr">
        <is>
          <t>USD</t>
        </is>
      </c>
      <c r="I4915" s="11" t="n">
        <v>9</v>
      </c>
      <c r="J4915" s="11" t="n">
        <v>21</v>
      </c>
      <c r="K4915" s="11" t="n">
        <v>124</v>
      </c>
      <c r="L4915" s="11" t="n">
        <v>29</v>
      </c>
      <c r="M4915" s="11" t="n">
        <v>5</v>
      </c>
      <c r="N4915" s="11" t="n">
        <v>0.05</v>
      </c>
      <c r="O4915" s="7" t="n">
        <v>3886</v>
      </c>
      <c r="P4915" s="7" t="n">
        <v>2953.36</v>
      </c>
      <c r="Q4915" s="7">
        <f>text(E4915,"ddd")</f>
        <v/>
      </c>
      <c r="R4915" s="7">
        <f>G4915-F4915</f>
        <v/>
      </c>
      <c r="S4915" s="7">
        <f>E4915-D4915</f>
        <v/>
      </c>
      <c r="T4915" s="7">
        <f>O4915*M4915</f>
        <v/>
      </c>
      <c r="U4915" s="7">
        <f>T4915*N4915</f>
        <v/>
      </c>
      <c r="V4915" s="7">
        <f>T4915-U4915-(P4915*M4915)</f>
        <v/>
      </c>
      <c r="W4915" s="7">
        <f>VLOOKUP(L4915,'Products Sheet'!$A:$B,2,FALSE)</f>
        <v/>
      </c>
      <c r="X4915" s="7" t="n"/>
      <c r="Y4915" s="7" t="n"/>
      <c r="Z4915" s="7" t="n"/>
      <c r="AA4915" s="7" t="n"/>
      <c r="AB4915" s="7" t="n"/>
      <c r="AC4915" s="7" t="n"/>
    </row>
    <row r="4916" ht="9.75" customHeight="1" s="12">
      <c r="A4916" s="11" t="inlineStr">
        <is>
          <t>SO - 0003686</t>
        </is>
      </c>
      <c r="B4916" s="11" t="inlineStr">
        <is>
          <t>In-Store</t>
        </is>
      </c>
      <c r="C4916" s="11" t="inlineStr">
        <is>
          <t>WARE-UHY1004</t>
        </is>
      </c>
      <c r="D4916" s="6" t="n">
        <v>43600</v>
      </c>
      <c r="E4916" s="6" t="n">
        <v>43673</v>
      </c>
      <c r="F4916" s="6" t="n">
        <v>43697</v>
      </c>
      <c r="G4916" s="6" t="n">
        <v>43703</v>
      </c>
      <c r="H4916" s="11" t="inlineStr">
        <is>
          <t>USD</t>
        </is>
      </c>
      <c r="I4916" s="11" t="n">
        <v>8</v>
      </c>
      <c r="J4916" s="11" t="n">
        <v>33</v>
      </c>
      <c r="K4916" s="11" t="n">
        <v>216</v>
      </c>
      <c r="L4916" s="11" t="n">
        <v>29</v>
      </c>
      <c r="M4916" s="11" t="n">
        <v>6</v>
      </c>
      <c r="N4916" s="11" t="n">
        <v>0.2</v>
      </c>
      <c r="O4916" s="7" t="n">
        <v>1996.6</v>
      </c>
      <c r="P4916" s="7" t="n">
        <v>1557.348</v>
      </c>
      <c r="Q4916" s="7">
        <f>text(E4916,"ddd")</f>
        <v/>
      </c>
      <c r="R4916" s="7">
        <f>G4916-F4916</f>
        <v/>
      </c>
      <c r="S4916" s="7">
        <f>E4916-D4916</f>
        <v/>
      </c>
      <c r="T4916" s="7">
        <f>O4916*M4916</f>
        <v/>
      </c>
      <c r="U4916" s="7">
        <f>T4916*N4916</f>
        <v/>
      </c>
      <c r="V4916" s="7">
        <f>T4916-U4916-(P4916*M4916)</f>
        <v/>
      </c>
      <c r="W4916" s="7">
        <f>VLOOKUP(L4916,'Products Sheet'!$A:$B,2,FALSE)</f>
        <v/>
      </c>
      <c r="X4916" s="7" t="n"/>
      <c r="Y4916" s="7" t="n"/>
      <c r="Z4916" s="7" t="n"/>
      <c r="AA4916" s="7" t="n"/>
      <c r="AB4916" s="7" t="n"/>
      <c r="AC4916" s="7" t="n"/>
    </row>
    <row r="4917" ht="9.75" customHeight="1" s="12">
      <c r="A4917" s="11" t="inlineStr">
        <is>
          <t>SO - 0003724</t>
        </is>
      </c>
      <c r="B4917" s="11" t="inlineStr">
        <is>
          <t>Distributor</t>
        </is>
      </c>
      <c r="C4917" s="11" t="inlineStr">
        <is>
          <t>WARE-MKL1006</t>
        </is>
      </c>
      <c r="D4917" s="6" t="n">
        <v>43600</v>
      </c>
      <c r="E4917" s="6" t="n">
        <v>43678</v>
      </c>
      <c r="F4917" s="6" t="n">
        <v>43698</v>
      </c>
      <c r="G4917" s="6" t="n">
        <v>43705</v>
      </c>
      <c r="H4917" s="11" t="inlineStr">
        <is>
          <t>USD</t>
        </is>
      </c>
      <c r="I4917" s="11" t="n">
        <v>22</v>
      </c>
      <c r="J4917" s="11" t="n">
        <v>4</v>
      </c>
      <c r="K4917" s="11" t="n">
        <v>359</v>
      </c>
      <c r="L4917" s="11" t="n">
        <v>29</v>
      </c>
      <c r="M4917" s="11" t="n">
        <v>7</v>
      </c>
      <c r="N4917" s="11" t="n">
        <v>0.1</v>
      </c>
      <c r="O4917" s="7" t="n">
        <v>3832.4</v>
      </c>
      <c r="P4917" s="7" t="n">
        <v>1647.932</v>
      </c>
      <c r="Q4917" s="7">
        <f>text(E4917,"ddd")</f>
        <v/>
      </c>
      <c r="R4917" s="7">
        <f>G4917-F4917</f>
        <v/>
      </c>
      <c r="S4917" s="7">
        <f>E4917-D4917</f>
        <v/>
      </c>
      <c r="T4917" s="7">
        <f>O4917*M4917</f>
        <v/>
      </c>
      <c r="U4917" s="7">
        <f>T4917*N4917</f>
        <v/>
      </c>
      <c r="V4917" s="7">
        <f>T4917-U4917-(P4917*M4917)</f>
        <v/>
      </c>
      <c r="W4917" s="7">
        <f>VLOOKUP(L4917,'Products Sheet'!$A:$B,2,FALSE)</f>
        <v/>
      </c>
      <c r="X4917" s="7" t="n"/>
      <c r="Y4917" s="7" t="n"/>
      <c r="Z4917" s="7" t="n"/>
      <c r="AA4917" s="7" t="n"/>
      <c r="AB4917" s="7" t="n"/>
      <c r="AC4917" s="7" t="n"/>
    </row>
    <row r="4918" ht="9.75" customHeight="1" s="12">
      <c r="A4918" s="11" t="inlineStr">
        <is>
          <t>SO - 0003749</t>
        </is>
      </c>
      <c r="B4918" s="11" t="inlineStr">
        <is>
          <t>In-Store</t>
        </is>
      </c>
      <c r="C4918" s="11" t="inlineStr">
        <is>
          <t>WARE-XYS1001</t>
        </is>
      </c>
      <c r="D4918" s="6" t="n">
        <v>43600</v>
      </c>
      <c r="E4918" s="6" t="n">
        <v>43680</v>
      </c>
      <c r="F4918" s="6" t="n">
        <v>43702</v>
      </c>
      <c r="G4918" s="6" t="n">
        <v>43711</v>
      </c>
      <c r="H4918" s="11" t="inlineStr">
        <is>
          <t>USD</t>
        </is>
      </c>
      <c r="I4918" s="11" t="n">
        <v>4</v>
      </c>
      <c r="J4918" s="11" t="n">
        <v>18</v>
      </c>
      <c r="K4918" s="11" t="n">
        <v>29</v>
      </c>
      <c r="L4918" s="11" t="n">
        <v>29</v>
      </c>
      <c r="M4918" s="11" t="n">
        <v>4</v>
      </c>
      <c r="N4918" s="11" t="n">
        <v>0.05</v>
      </c>
      <c r="O4918" s="7" t="n">
        <v>1748.7</v>
      </c>
      <c r="P4918" s="7" t="n">
        <v>1346.499</v>
      </c>
      <c r="Q4918" s="7">
        <f>text(E4918,"ddd")</f>
        <v/>
      </c>
      <c r="R4918" s="7">
        <f>G4918-F4918</f>
        <v/>
      </c>
      <c r="S4918" s="7">
        <f>E4918-D4918</f>
        <v/>
      </c>
      <c r="T4918" s="7">
        <f>O4918*M4918</f>
        <v/>
      </c>
      <c r="U4918" s="7">
        <f>T4918*N4918</f>
        <v/>
      </c>
      <c r="V4918" s="7">
        <f>T4918-U4918-(P4918*M4918)</f>
        <v/>
      </c>
      <c r="W4918" s="7">
        <f>VLOOKUP(L4918,'Products Sheet'!$A:$B,2,FALSE)</f>
        <v/>
      </c>
      <c r="X4918" s="7" t="n"/>
      <c r="Y4918" s="7" t="n"/>
      <c r="Z4918" s="7" t="n"/>
      <c r="AA4918" s="7" t="n"/>
      <c r="AB4918" s="7" t="n"/>
      <c r="AC4918" s="7" t="n"/>
    </row>
    <row r="4919" ht="9.75" customHeight="1" s="12">
      <c r="A4919" s="11" t="inlineStr">
        <is>
          <t>SO - 0003750</t>
        </is>
      </c>
      <c r="B4919" s="11" t="inlineStr">
        <is>
          <t>Online</t>
        </is>
      </c>
      <c r="C4919" s="11" t="inlineStr">
        <is>
          <t>WARE-NMK1003</t>
        </is>
      </c>
      <c r="D4919" s="6" t="n">
        <v>43600</v>
      </c>
      <c r="E4919" s="6" t="n">
        <v>43680</v>
      </c>
      <c r="F4919" s="6" t="n">
        <v>43685</v>
      </c>
      <c r="G4919" s="6" t="n">
        <v>43691</v>
      </c>
      <c r="H4919" s="11" t="inlineStr">
        <is>
          <t>USD</t>
        </is>
      </c>
      <c r="I4919" s="11" t="n">
        <v>12</v>
      </c>
      <c r="J4919" s="11" t="n">
        <v>22</v>
      </c>
      <c r="K4919" s="11" t="n">
        <v>173</v>
      </c>
      <c r="L4919" s="11" t="n">
        <v>29</v>
      </c>
      <c r="M4919" s="11" t="n">
        <v>2</v>
      </c>
      <c r="N4919" s="11" t="n">
        <v>0.075</v>
      </c>
      <c r="O4919" s="7" t="n">
        <v>1728.6</v>
      </c>
      <c r="P4919" s="7" t="n">
        <v>1175.448</v>
      </c>
      <c r="Q4919" s="7">
        <f>text(E4919,"ddd")</f>
        <v/>
      </c>
      <c r="R4919" s="7">
        <f>G4919-F4919</f>
        <v/>
      </c>
      <c r="S4919" s="7">
        <f>E4919-D4919</f>
        <v/>
      </c>
      <c r="T4919" s="7">
        <f>O4919*M4919</f>
        <v/>
      </c>
      <c r="U4919" s="7">
        <f>T4919*N4919</f>
        <v/>
      </c>
      <c r="V4919" s="7">
        <f>T4919-U4919-(P4919*M4919)</f>
        <v/>
      </c>
      <c r="W4919" s="7">
        <f>VLOOKUP(L4919,'Products Sheet'!$A:$B,2,FALSE)</f>
        <v/>
      </c>
      <c r="X4919" s="7" t="n"/>
      <c r="Y4919" s="7" t="n"/>
      <c r="Z4919" s="7" t="n"/>
      <c r="AA4919" s="7" t="n"/>
      <c r="AB4919" s="7" t="n"/>
      <c r="AC4919" s="7" t="n"/>
    </row>
    <row r="4920" ht="9.75" customHeight="1" s="12">
      <c r="A4920" s="11" t="inlineStr">
        <is>
          <t>SO - 0003797</t>
        </is>
      </c>
      <c r="B4920" s="11" t="inlineStr">
        <is>
          <t>Online</t>
        </is>
      </c>
      <c r="C4920" s="11" t="inlineStr">
        <is>
          <t>WARE-MKL1006</t>
        </is>
      </c>
      <c r="D4920" s="6" t="n">
        <v>43600</v>
      </c>
      <c r="E4920" s="6" t="n">
        <v>43685</v>
      </c>
      <c r="F4920" s="6" t="n">
        <v>43703</v>
      </c>
      <c r="G4920" s="6" t="n">
        <v>43707</v>
      </c>
      <c r="H4920" s="11" t="inlineStr">
        <is>
          <t>USD</t>
        </is>
      </c>
      <c r="I4920" s="11" t="n">
        <v>17</v>
      </c>
      <c r="J4920" s="11" t="n">
        <v>49</v>
      </c>
      <c r="K4920" s="11" t="n">
        <v>344</v>
      </c>
      <c r="L4920" s="11" t="n">
        <v>29</v>
      </c>
      <c r="M4920" s="11" t="n">
        <v>8</v>
      </c>
      <c r="N4920" s="11" t="n">
        <v>0.075</v>
      </c>
      <c r="O4920" s="7" t="n">
        <v>4006.6</v>
      </c>
      <c r="P4920" s="7" t="n">
        <v>2844.686</v>
      </c>
      <c r="Q4920" s="7">
        <f>text(E4920,"ddd")</f>
        <v/>
      </c>
      <c r="R4920" s="7">
        <f>G4920-F4920</f>
        <v/>
      </c>
      <c r="S4920" s="7">
        <f>E4920-D4920</f>
        <v/>
      </c>
      <c r="T4920" s="7">
        <f>O4920*M4920</f>
        <v/>
      </c>
      <c r="U4920" s="7">
        <f>T4920*N4920</f>
        <v/>
      </c>
      <c r="V4920" s="7">
        <f>T4920-U4920-(P4920*M4920)</f>
        <v/>
      </c>
      <c r="W4920" s="7">
        <f>VLOOKUP(L4920,'Products Sheet'!$A:$B,2,FALSE)</f>
        <v/>
      </c>
      <c r="X4920" s="7" t="n"/>
      <c r="Y4920" s="7" t="n"/>
      <c r="Z4920" s="7" t="n"/>
      <c r="AA4920" s="7" t="n"/>
      <c r="AB4920" s="7" t="n"/>
      <c r="AC4920" s="7" t="n"/>
    </row>
    <row r="4921" ht="9.75" customHeight="1" s="12">
      <c r="A4921" s="11" t="inlineStr">
        <is>
          <t>SO - 0003806</t>
        </is>
      </c>
      <c r="B4921" s="11" t="inlineStr">
        <is>
          <t>In-Store</t>
        </is>
      </c>
      <c r="C4921" s="11" t="inlineStr">
        <is>
          <t>WARE-UHY1004</t>
        </is>
      </c>
      <c r="D4921" s="6" t="n">
        <v>43600</v>
      </c>
      <c r="E4921" s="6" t="n">
        <v>43687</v>
      </c>
      <c r="F4921" s="6" t="n">
        <v>43711</v>
      </c>
      <c r="G4921" s="6" t="n">
        <v>43721</v>
      </c>
      <c r="H4921" s="11" t="inlineStr">
        <is>
          <t>USD</t>
        </is>
      </c>
      <c r="I4921" s="11" t="n">
        <v>9</v>
      </c>
      <c r="J4921" s="11" t="n">
        <v>13</v>
      </c>
      <c r="K4921" s="11" t="n">
        <v>244</v>
      </c>
      <c r="L4921" s="11" t="n">
        <v>29</v>
      </c>
      <c r="M4921" s="11" t="n">
        <v>4</v>
      </c>
      <c r="N4921" s="11" t="n">
        <v>0.1</v>
      </c>
      <c r="O4921" s="7" t="n">
        <v>924.6</v>
      </c>
      <c r="P4921" s="7" t="n">
        <v>369.84</v>
      </c>
      <c r="Q4921" s="7">
        <f>text(E4921,"ddd")</f>
        <v/>
      </c>
      <c r="R4921" s="7">
        <f>G4921-F4921</f>
        <v/>
      </c>
      <c r="S4921" s="7">
        <f>E4921-D4921</f>
        <v/>
      </c>
      <c r="T4921" s="7">
        <f>O4921*M4921</f>
        <v/>
      </c>
      <c r="U4921" s="7">
        <f>T4921*N4921</f>
        <v/>
      </c>
      <c r="V4921" s="7">
        <f>T4921-U4921-(P4921*M4921)</f>
        <v/>
      </c>
      <c r="W4921" s="7">
        <f>VLOOKUP(L4921,'Products Sheet'!$A:$B,2,FALSE)</f>
        <v/>
      </c>
      <c r="X4921" s="7" t="n"/>
      <c r="Y4921" s="7" t="n"/>
      <c r="Z4921" s="7" t="n"/>
      <c r="AA4921" s="7" t="n"/>
      <c r="AB4921" s="7" t="n"/>
      <c r="AC4921" s="7" t="n"/>
    </row>
    <row r="4922" ht="9.75" customHeight="1" s="12">
      <c r="A4922" s="11" t="inlineStr">
        <is>
          <t>SO - 0003848</t>
        </is>
      </c>
      <c r="B4922" s="11" t="inlineStr">
        <is>
          <t>Wholesale</t>
        </is>
      </c>
      <c r="C4922" s="11" t="inlineStr">
        <is>
          <t>WARE-UHY1004</t>
        </is>
      </c>
      <c r="D4922" s="6" t="n">
        <v>43600</v>
      </c>
      <c r="E4922" s="6" t="n">
        <v>43692</v>
      </c>
      <c r="F4922" s="6" t="n">
        <v>43700</v>
      </c>
      <c r="G4922" s="6" t="n">
        <v>43709</v>
      </c>
      <c r="H4922" s="11" t="inlineStr">
        <is>
          <t>USD</t>
        </is>
      </c>
      <c r="I4922" s="11" t="n">
        <v>28</v>
      </c>
      <c r="J4922" s="11" t="n">
        <v>27</v>
      </c>
      <c r="K4922" s="11" t="n">
        <v>234</v>
      </c>
      <c r="L4922" s="11" t="n">
        <v>29</v>
      </c>
      <c r="M4922" s="11" t="n">
        <v>8</v>
      </c>
      <c r="N4922" s="11" t="n">
        <v>0.075</v>
      </c>
      <c r="O4922" s="7" t="n">
        <v>743.7</v>
      </c>
      <c r="P4922" s="7" t="n">
        <v>349.539</v>
      </c>
      <c r="Q4922" s="7">
        <f>text(E4922,"ddd")</f>
        <v/>
      </c>
      <c r="R4922" s="7">
        <f>G4922-F4922</f>
        <v/>
      </c>
      <c r="S4922" s="7">
        <f>E4922-D4922</f>
        <v/>
      </c>
      <c r="T4922" s="7">
        <f>O4922*M4922</f>
        <v/>
      </c>
      <c r="U4922" s="7">
        <f>T4922*N4922</f>
        <v/>
      </c>
      <c r="V4922" s="7">
        <f>T4922-U4922-(P4922*M4922)</f>
        <v/>
      </c>
      <c r="W4922" s="7">
        <f>VLOOKUP(L4922,'Products Sheet'!$A:$B,2,FALSE)</f>
        <v/>
      </c>
      <c r="X4922" s="7" t="n"/>
      <c r="Y4922" s="7" t="n"/>
      <c r="Z4922" s="7" t="n"/>
      <c r="AA4922" s="7" t="n"/>
      <c r="AB4922" s="7" t="n"/>
      <c r="AC4922" s="7" t="n"/>
    </row>
    <row r="4923" ht="9.75" customHeight="1" s="12">
      <c r="A4923" s="11" t="inlineStr">
        <is>
          <t>SO - 0003894</t>
        </is>
      </c>
      <c r="B4923" s="11" t="inlineStr">
        <is>
          <t>Online</t>
        </is>
      </c>
      <c r="C4923" s="11" t="inlineStr">
        <is>
          <t>WARE-MKL1006</t>
        </is>
      </c>
      <c r="D4923" s="6" t="n">
        <v>43600</v>
      </c>
      <c r="E4923" s="6" t="n">
        <v>43697</v>
      </c>
      <c r="F4923" s="6" t="n">
        <v>43705</v>
      </c>
      <c r="G4923" s="6" t="n">
        <v>43708</v>
      </c>
      <c r="H4923" s="11" t="inlineStr">
        <is>
          <t>USD</t>
        </is>
      </c>
      <c r="I4923" s="11" t="n">
        <v>16</v>
      </c>
      <c r="J4923" s="11" t="n">
        <v>2</v>
      </c>
      <c r="K4923" s="11" t="n">
        <v>343</v>
      </c>
      <c r="L4923" s="11" t="n">
        <v>29</v>
      </c>
      <c r="M4923" s="11" t="n">
        <v>5</v>
      </c>
      <c r="N4923" s="11" t="n">
        <v>0.075</v>
      </c>
      <c r="O4923" s="7" t="n">
        <v>797.3000000000001</v>
      </c>
      <c r="P4923" s="7" t="n">
        <v>414.5960000000001</v>
      </c>
      <c r="Q4923" s="7">
        <f>text(E4923,"ddd")</f>
        <v/>
      </c>
      <c r="R4923" s="7">
        <f>G4923-F4923</f>
        <v/>
      </c>
      <c r="S4923" s="7">
        <f>E4923-D4923</f>
        <v/>
      </c>
      <c r="T4923" s="7">
        <f>O4923*M4923</f>
        <v/>
      </c>
      <c r="U4923" s="7">
        <f>T4923*N4923</f>
        <v/>
      </c>
      <c r="V4923" s="7">
        <f>T4923-U4923-(P4923*M4923)</f>
        <v/>
      </c>
      <c r="W4923" s="7">
        <f>VLOOKUP(L4923,'Products Sheet'!$A:$B,2,FALSE)</f>
        <v/>
      </c>
      <c r="X4923" s="7" t="n"/>
      <c r="Y4923" s="7" t="n"/>
      <c r="Z4923" s="7" t="n"/>
      <c r="AA4923" s="7" t="n"/>
      <c r="AB4923" s="7" t="n"/>
      <c r="AC4923" s="7" t="n"/>
    </row>
    <row r="4924" ht="9.75" customHeight="1" s="12">
      <c r="A4924" s="11" t="inlineStr">
        <is>
          <t>SO - 0003901</t>
        </is>
      </c>
      <c r="B4924" s="11" t="inlineStr">
        <is>
          <t>In-Store</t>
        </is>
      </c>
      <c r="C4924" s="11" t="inlineStr">
        <is>
          <t>WARE-XYS1001</t>
        </is>
      </c>
      <c r="D4924" s="6" t="n">
        <v>43600</v>
      </c>
      <c r="E4924" s="6" t="n">
        <v>43698</v>
      </c>
      <c r="F4924" s="6" t="n">
        <v>43711</v>
      </c>
      <c r="G4924" s="6" t="n">
        <v>43718</v>
      </c>
      <c r="H4924" s="11" t="inlineStr">
        <is>
          <t>USD</t>
        </is>
      </c>
      <c r="I4924" s="11" t="n">
        <v>3</v>
      </c>
      <c r="J4924" s="11" t="n">
        <v>12</v>
      </c>
      <c r="K4924" s="11" t="n">
        <v>1</v>
      </c>
      <c r="L4924" s="11" t="n">
        <v>29</v>
      </c>
      <c r="M4924" s="11" t="n">
        <v>1</v>
      </c>
      <c r="N4924" s="11" t="n">
        <v>0.4</v>
      </c>
      <c r="O4924" s="7" t="n">
        <v>1728.6</v>
      </c>
      <c r="P4924" s="7" t="n">
        <v>1019.874</v>
      </c>
      <c r="Q4924" s="7">
        <f>text(E4924,"ddd")</f>
        <v/>
      </c>
      <c r="R4924" s="7">
        <f>G4924-F4924</f>
        <v/>
      </c>
      <c r="S4924" s="7">
        <f>E4924-D4924</f>
        <v/>
      </c>
      <c r="T4924" s="7">
        <f>O4924*M4924</f>
        <v/>
      </c>
      <c r="U4924" s="7">
        <f>T4924*N4924</f>
        <v/>
      </c>
      <c r="V4924" s="7">
        <f>T4924-U4924-(P4924*M4924)</f>
        <v/>
      </c>
      <c r="W4924" s="7">
        <f>VLOOKUP(L4924,'Products Sheet'!$A:$B,2,FALSE)</f>
        <v/>
      </c>
      <c r="X4924" s="7" t="n"/>
      <c r="Y4924" s="7" t="n"/>
      <c r="Z4924" s="7" t="n"/>
      <c r="AA4924" s="7" t="n"/>
      <c r="AB4924" s="7" t="n"/>
      <c r="AC4924" s="7" t="n"/>
    </row>
    <row r="4925" ht="9.75" customHeight="1" s="12">
      <c r="A4925" s="11" t="inlineStr">
        <is>
          <t>SO - 0004064</t>
        </is>
      </c>
      <c r="B4925" s="11" t="inlineStr">
        <is>
          <t>In-Store</t>
        </is>
      </c>
      <c r="C4925" s="11" t="inlineStr">
        <is>
          <t>WARE-XYS1001</t>
        </is>
      </c>
      <c r="D4925" s="6" t="n">
        <v>43600</v>
      </c>
      <c r="E4925" s="6" t="n">
        <v>43720</v>
      </c>
      <c r="F4925" s="6" t="n">
        <v>43731</v>
      </c>
      <c r="G4925" s="6" t="n">
        <v>43737</v>
      </c>
      <c r="H4925" s="11" t="inlineStr">
        <is>
          <t>USD</t>
        </is>
      </c>
      <c r="I4925" s="11" t="n">
        <v>11</v>
      </c>
      <c r="J4925" s="11" t="n">
        <v>16</v>
      </c>
      <c r="K4925" s="11" t="n">
        <v>22</v>
      </c>
      <c r="L4925" s="11" t="n">
        <v>29</v>
      </c>
      <c r="M4925" s="11" t="n">
        <v>5</v>
      </c>
      <c r="N4925" s="11" t="n">
        <v>0.05</v>
      </c>
      <c r="O4925" s="7" t="n">
        <v>6559.3</v>
      </c>
      <c r="P4925" s="7" t="n">
        <v>4132.359</v>
      </c>
      <c r="Q4925" s="7">
        <f>text(E4925,"ddd")</f>
        <v/>
      </c>
      <c r="R4925" s="7">
        <f>G4925-F4925</f>
        <v/>
      </c>
      <c r="S4925" s="7">
        <f>E4925-D4925</f>
        <v/>
      </c>
      <c r="T4925" s="7">
        <f>O4925*M4925</f>
        <v/>
      </c>
      <c r="U4925" s="7">
        <f>T4925*N4925</f>
        <v/>
      </c>
      <c r="V4925" s="7">
        <f>T4925-U4925-(P4925*M4925)</f>
        <v/>
      </c>
      <c r="W4925" s="7">
        <f>VLOOKUP(L4925,'Products Sheet'!$A:$B,2,FALSE)</f>
        <v/>
      </c>
      <c r="X4925" s="7" t="n"/>
      <c r="Y4925" s="7" t="n"/>
      <c r="Z4925" s="7" t="n"/>
      <c r="AA4925" s="7" t="n"/>
      <c r="AB4925" s="7" t="n"/>
      <c r="AC4925" s="7" t="n"/>
    </row>
    <row r="4926" ht="9.75" customHeight="1" s="12">
      <c r="A4926" s="11" t="inlineStr">
        <is>
          <t>SO - 0004073</t>
        </is>
      </c>
      <c r="B4926" s="11" t="inlineStr">
        <is>
          <t>Online</t>
        </is>
      </c>
      <c r="C4926" s="11" t="inlineStr">
        <is>
          <t>WARE-NBV1002</t>
        </is>
      </c>
      <c r="D4926" s="6" t="n">
        <v>43600</v>
      </c>
      <c r="E4926" s="6" t="n">
        <v>43721</v>
      </c>
      <c r="F4926" s="6" t="n">
        <v>43739</v>
      </c>
      <c r="G4926" s="6" t="n">
        <v>43748</v>
      </c>
      <c r="H4926" s="11" t="inlineStr">
        <is>
          <t>USD</t>
        </is>
      </c>
      <c r="I4926" s="11" t="n">
        <v>17</v>
      </c>
      <c r="J4926" s="11" t="n">
        <v>43</v>
      </c>
      <c r="K4926" s="11" t="n">
        <v>79</v>
      </c>
      <c r="L4926" s="11" t="n">
        <v>29</v>
      </c>
      <c r="M4926" s="11" t="n">
        <v>6</v>
      </c>
      <c r="N4926" s="11" t="n">
        <v>0.3</v>
      </c>
      <c r="O4926" s="7" t="n">
        <v>5956.3</v>
      </c>
      <c r="P4926" s="7" t="n">
        <v>4050.284000000001</v>
      </c>
      <c r="Q4926" s="7">
        <f>text(E4926,"ddd")</f>
        <v/>
      </c>
      <c r="R4926" s="7">
        <f>G4926-F4926</f>
        <v/>
      </c>
      <c r="S4926" s="7">
        <f>E4926-D4926</f>
        <v/>
      </c>
      <c r="T4926" s="7">
        <f>O4926*M4926</f>
        <v/>
      </c>
      <c r="U4926" s="7">
        <f>T4926*N4926</f>
        <v/>
      </c>
      <c r="V4926" s="7">
        <f>T4926-U4926-(P4926*M4926)</f>
        <v/>
      </c>
      <c r="W4926" s="7">
        <f>VLOOKUP(L4926,'Products Sheet'!$A:$B,2,FALSE)</f>
        <v/>
      </c>
      <c r="X4926" s="7" t="n"/>
      <c r="Y4926" s="7" t="n"/>
      <c r="Z4926" s="7" t="n"/>
      <c r="AA4926" s="7" t="n"/>
      <c r="AB4926" s="7" t="n"/>
      <c r="AC4926" s="7" t="n"/>
    </row>
    <row r="4927" ht="9.75" customHeight="1" s="12">
      <c r="A4927" s="11" t="inlineStr">
        <is>
          <t>SO - 0004124</t>
        </is>
      </c>
      <c r="B4927" s="11" t="inlineStr">
        <is>
          <t>Wholesale</t>
        </is>
      </c>
      <c r="C4927" s="11" t="inlineStr">
        <is>
          <t>WARE-NBV1002</t>
        </is>
      </c>
      <c r="D4927" s="6" t="n">
        <v>43600</v>
      </c>
      <c r="E4927" s="6" t="n">
        <v>43728</v>
      </c>
      <c r="F4927" s="6" t="n">
        <v>43738</v>
      </c>
      <c r="G4927" s="6" t="n">
        <v>43740</v>
      </c>
      <c r="H4927" s="11" t="inlineStr">
        <is>
          <t>USD</t>
        </is>
      </c>
      <c r="I4927" s="11" t="n">
        <v>27</v>
      </c>
      <c r="J4927" s="11" t="n">
        <v>40</v>
      </c>
      <c r="K4927" s="11" t="n">
        <v>62</v>
      </c>
      <c r="L4927" s="11" t="n">
        <v>29</v>
      </c>
      <c r="M4927" s="11" t="n">
        <v>4</v>
      </c>
      <c r="N4927" s="11" t="n">
        <v>0.075</v>
      </c>
      <c r="O4927" s="7" t="n">
        <v>221.1</v>
      </c>
      <c r="P4927" s="7" t="n">
        <v>134.871</v>
      </c>
      <c r="Q4927" s="7">
        <f>text(E4927,"ddd")</f>
        <v/>
      </c>
      <c r="R4927" s="7">
        <f>G4927-F4927</f>
        <v/>
      </c>
      <c r="S4927" s="7">
        <f>E4927-D4927</f>
        <v/>
      </c>
      <c r="T4927" s="7">
        <f>O4927*M4927</f>
        <v/>
      </c>
      <c r="U4927" s="7">
        <f>T4927*N4927</f>
        <v/>
      </c>
      <c r="V4927" s="7">
        <f>T4927-U4927-(P4927*M4927)</f>
        <v/>
      </c>
      <c r="W4927" s="7">
        <f>VLOOKUP(L4927,'Products Sheet'!$A:$B,2,FALSE)</f>
        <v/>
      </c>
      <c r="X4927" s="7" t="n"/>
      <c r="Y4927" s="7" t="n"/>
      <c r="Z4927" s="7" t="n"/>
      <c r="AA4927" s="7" t="n"/>
      <c r="AB4927" s="7" t="n"/>
      <c r="AC4927" s="7" t="n"/>
    </row>
    <row r="4928" ht="9.75" customHeight="1" s="12">
      <c r="A4928" s="11" t="inlineStr">
        <is>
          <t>SO - 0004163</t>
        </is>
      </c>
      <c r="B4928" s="11" t="inlineStr">
        <is>
          <t>In-Store</t>
        </is>
      </c>
      <c r="C4928" s="11" t="inlineStr">
        <is>
          <t>WARE-PUJ1005</t>
        </is>
      </c>
      <c r="D4928" s="6" t="n">
        <v>43600</v>
      </c>
      <c r="E4928" s="6" t="n">
        <v>43732</v>
      </c>
      <c r="F4928" s="6" t="n">
        <v>43747</v>
      </c>
      <c r="G4928" s="6" t="n">
        <v>43749</v>
      </c>
      <c r="H4928" s="11" t="inlineStr">
        <is>
          <t>USD</t>
        </is>
      </c>
      <c r="I4928" s="11" t="n">
        <v>1</v>
      </c>
      <c r="J4928" s="11" t="n">
        <v>24</v>
      </c>
      <c r="K4928" s="11" t="n">
        <v>284</v>
      </c>
      <c r="L4928" s="11" t="n">
        <v>29</v>
      </c>
      <c r="M4928" s="11" t="n">
        <v>8</v>
      </c>
      <c r="N4928" s="11" t="n">
        <v>0.05</v>
      </c>
      <c r="O4928" s="7" t="n">
        <v>2231.1</v>
      </c>
      <c r="P4928" s="7" t="n">
        <v>1472.526</v>
      </c>
      <c r="Q4928" s="7">
        <f>text(E4928,"ddd")</f>
        <v/>
      </c>
      <c r="R4928" s="7">
        <f>G4928-F4928</f>
        <v/>
      </c>
      <c r="S4928" s="7">
        <f>E4928-D4928</f>
        <v/>
      </c>
      <c r="T4928" s="7">
        <f>O4928*M4928</f>
        <v/>
      </c>
      <c r="U4928" s="7">
        <f>T4928*N4928</f>
        <v/>
      </c>
      <c r="V4928" s="7">
        <f>T4928-U4928-(P4928*M4928)</f>
        <v/>
      </c>
      <c r="W4928" s="7">
        <f>VLOOKUP(L4928,'Products Sheet'!$A:$B,2,FALSE)</f>
        <v/>
      </c>
      <c r="X4928" s="7" t="n"/>
      <c r="Y4928" s="7" t="n"/>
      <c r="Z4928" s="7" t="n"/>
      <c r="AA4928" s="7" t="n"/>
      <c r="AB4928" s="7" t="n"/>
      <c r="AC4928" s="7" t="n"/>
    </row>
    <row r="4929" ht="9.75" customHeight="1" s="12">
      <c r="A4929" s="11" t="inlineStr">
        <is>
          <t>SO - 0004171</t>
        </is>
      </c>
      <c r="B4929" s="11" t="inlineStr">
        <is>
          <t>Wholesale</t>
        </is>
      </c>
      <c r="C4929" s="11" t="inlineStr">
        <is>
          <t>WARE-UHY1004</t>
        </is>
      </c>
      <c r="D4929" s="6" t="n">
        <v>43600</v>
      </c>
      <c r="E4929" s="6" t="n">
        <v>43733</v>
      </c>
      <c r="F4929" s="6" t="n">
        <v>43761</v>
      </c>
      <c r="G4929" s="6" t="n">
        <v>43768</v>
      </c>
      <c r="H4929" s="11" t="inlineStr">
        <is>
          <t>USD</t>
        </is>
      </c>
      <c r="I4929" s="11" t="n">
        <v>28</v>
      </c>
      <c r="J4929" s="11" t="n">
        <v>17</v>
      </c>
      <c r="K4929" s="11" t="n">
        <v>209</v>
      </c>
      <c r="L4929" s="11" t="n">
        <v>29</v>
      </c>
      <c r="M4929" s="11" t="n">
        <v>7</v>
      </c>
      <c r="N4929" s="11" t="n">
        <v>0.075</v>
      </c>
      <c r="O4929" s="7" t="n">
        <v>1078.7</v>
      </c>
      <c r="P4929" s="7" t="n">
        <v>841.3860000000001</v>
      </c>
      <c r="Q4929" s="7">
        <f>text(E4929,"ddd")</f>
        <v/>
      </c>
      <c r="R4929" s="7">
        <f>G4929-F4929</f>
        <v/>
      </c>
      <c r="S4929" s="7">
        <f>E4929-D4929</f>
        <v/>
      </c>
      <c r="T4929" s="7">
        <f>O4929*M4929</f>
        <v/>
      </c>
      <c r="U4929" s="7">
        <f>T4929*N4929</f>
        <v/>
      </c>
      <c r="V4929" s="7">
        <f>T4929-U4929-(P4929*M4929)</f>
        <v/>
      </c>
      <c r="W4929" s="7">
        <f>VLOOKUP(L4929,'Products Sheet'!$A:$B,2,FALSE)</f>
        <v/>
      </c>
      <c r="X4929" s="7" t="n"/>
      <c r="Y4929" s="7" t="n"/>
      <c r="Z4929" s="7" t="n"/>
      <c r="AA4929" s="7" t="n"/>
      <c r="AB4929" s="7" t="n"/>
      <c r="AC4929" s="7" t="n"/>
    </row>
    <row r="4930" ht="9.75" customHeight="1" s="12">
      <c r="A4930" s="11" t="inlineStr">
        <is>
          <t>SO - 0004333</t>
        </is>
      </c>
      <c r="B4930" s="11" t="inlineStr">
        <is>
          <t>Distributor</t>
        </is>
      </c>
      <c r="C4930" s="11" t="inlineStr">
        <is>
          <t>WARE-UHY1004</t>
        </is>
      </c>
      <c r="D4930" s="6" t="n">
        <v>43700</v>
      </c>
      <c r="E4930" s="6" t="n">
        <v>43754</v>
      </c>
      <c r="F4930" s="6" t="n">
        <v>43779</v>
      </c>
      <c r="G4930" s="6" t="n">
        <v>43783</v>
      </c>
      <c r="H4930" s="11" t="inlineStr">
        <is>
          <t>USD</t>
        </is>
      </c>
      <c r="I4930" s="11" t="n">
        <v>24</v>
      </c>
      <c r="J4930" s="11" t="n">
        <v>8</v>
      </c>
      <c r="K4930" s="11" t="n">
        <v>239</v>
      </c>
      <c r="L4930" s="11" t="n">
        <v>29</v>
      </c>
      <c r="M4930" s="11" t="n">
        <v>6</v>
      </c>
      <c r="N4930" s="11" t="n">
        <v>0.075</v>
      </c>
      <c r="O4930" s="7" t="n">
        <v>3819</v>
      </c>
      <c r="P4930" s="7" t="n">
        <v>2444.16</v>
      </c>
      <c r="Q4930" s="7">
        <f>text(E4930,"ddd")</f>
        <v/>
      </c>
      <c r="R4930" s="7">
        <f>G4930-F4930</f>
        <v/>
      </c>
      <c r="S4930" s="7">
        <f>E4930-D4930</f>
        <v/>
      </c>
      <c r="T4930" s="7">
        <f>O4930*M4930</f>
        <v/>
      </c>
      <c r="U4930" s="7">
        <f>T4930*N4930</f>
        <v/>
      </c>
      <c r="V4930" s="7">
        <f>T4930-U4930-(P4930*M4930)</f>
        <v/>
      </c>
      <c r="W4930" s="7">
        <f>VLOOKUP(L4930,'Products Sheet'!$A:$B,2,FALSE)</f>
        <v/>
      </c>
      <c r="X4930" s="7" t="n"/>
      <c r="Y4930" s="7" t="n"/>
      <c r="Z4930" s="7" t="n"/>
      <c r="AA4930" s="7" t="n"/>
      <c r="AB4930" s="7" t="n"/>
      <c r="AC4930" s="7" t="n"/>
    </row>
    <row r="4931" ht="9.75" customHeight="1" s="12">
      <c r="A4931" s="11" t="inlineStr">
        <is>
          <t>SO - 0004340</t>
        </is>
      </c>
      <c r="B4931" s="11" t="inlineStr">
        <is>
          <t>Wholesale</t>
        </is>
      </c>
      <c r="C4931" s="11" t="inlineStr">
        <is>
          <t>WARE-NMK1003</t>
        </is>
      </c>
      <c r="D4931" s="6" t="n">
        <v>43700</v>
      </c>
      <c r="E4931" s="6" t="n">
        <v>43755</v>
      </c>
      <c r="F4931" s="6" t="n">
        <v>43780</v>
      </c>
      <c r="G4931" s="6" t="n">
        <v>43782</v>
      </c>
      <c r="H4931" s="11" t="inlineStr">
        <is>
          <t>USD</t>
        </is>
      </c>
      <c r="I4931" s="11" t="n">
        <v>26</v>
      </c>
      <c r="J4931" s="11" t="n">
        <v>30</v>
      </c>
      <c r="K4931" s="11" t="n">
        <v>141</v>
      </c>
      <c r="L4931" s="11" t="n">
        <v>29</v>
      </c>
      <c r="M4931" s="11" t="n">
        <v>3</v>
      </c>
      <c r="N4931" s="11" t="n">
        <v>0.05</v>
      </c>
      <c r="O4931" s="7" t="n">
        <v>2244.5</v>
      </c>
      <c r="P4931" s="7" t="n">
        <v>1032.47</v>
      </c>
      <c r="Q4931" s="7">
        <f>text(E4931,"ddd")</f>
        <v/>
      </c>
      <c r="R4931" s="7">
        <f>G4931-F4931</f>
        <v/>
      </c>
      <c r="S4931" s="7">
        <f>E4931-D4931</f>
        <v/>
      </c>
      <c r="T4931" s="7">
        <f>O4931*M4931</f>
        <v/>
      </c>
      <c r="U4931" s="7">
        <f>T4931*N4931</f>
        <v/>
      </c>
      <c r="V4931" s="7">
        <f>T4931-U4931-(P4931*M4931)</f>
        <v/>
      </c>
      <c r="W4931" s="7">
        <f>VLOOKUP(L4931,'Products Sheet'!$A:$B,2,FALSE)</f>
        <v/>
      </c>
      <c r="X4931" s="7" t="n"/>
      <c r="Y4931" s="7" t="n"/>
      <c r="Z4931" s="7" t="n"/>
      <c r="AA4931" s="7" t="n"/>
      <c r="AB4931" s="7" t="n"/>
      <c r="AC4931" s="7" t="n"/>
    </row>
    <row r="4932" ht="9.75" customHeight="1" s="12">
      <c r="A4932" s="11" t="inlineStr">
        <is>
          <t>SO - 0004358</t>
        </is>
      </c>
      <c r="B4932" s="11" t="inlineStr">
        <is>
          <t>In-Store</t>
        </is>
      </c>
      <c r="C4932" s="11" t="inlineStr">
        <is>
          <t>WARE-XYS1001</t>
        </is>
      </c>
      <c r="D4932" s="6" t="n">
        <v>43600</v>
      </c>
      <c r="E4932" s="6" t="n">
        <v>43757</v>
      </c>
      <c r="F4932" s="6" t="n">
        <v>43780</v>
      </c>
      <c r="G4932" s="6" t="n">
        <v>43785</v>
      </c>
      <c r="H4932" s="11" t="inlineStr">
        <is>
          <t>USD</t>
        </is>
      </c>
      <c r="I4932" s="11" t="n">
        <v>11</v>
      </c>
      <c r="J4932" s="11" t="n">
        <v>2</v>
      </c>
      <c r="K4932" s="11" t="n">
        <v>25</v>
      </c>
      <c r="L4932" s="11" t="n">
        <v>29</v>
      </c>
      <c r="M4932" s="11" t="n">
        <v>5</v>
      </c>
      <c r="N4932" s="11" t="n">
        <v>0.1</v>
      </c>
      <c r="O4932" s="7" t="n">
        <v>830.8000000000001</v>
      </c>
      <c r="P4932" s="7" t="n">
        <v>407.092</v>
      </c>
      <c r="Q4932" s="7">
        <f>text(E4932,"ddd")</f>
        <v/>
      </c>
      <c r="R4932" s="7">
        <f>G4932-F4932</f>
        <v/>
      </c>
      <c r="S4932" s="7">
        <f>E4932-D4932</f>
        <v/>
      </c>
      <c r="T4932" s="7">
        <f>O4932*M4932</f>
        <v/>
      </c>
      <c r="U4932" s="7">
        <f>T4932*N4932</f>
        <v/>
      </c>
      <c r="V4932" s="7">
        <f>T4932-U4932-(P4932*M4932)</f>
        <v/>
      </c>
      <c r="W4932" s="7">
        <f>VLOOKUP(L4932,'Products Sheet'!$A:$B,2,FALSE)</f>
        <v/>
      </c>
      <c r="X4932" s="7" t="n"/>
      <c r="Y4932" s="7" t="n"/>
      <c r="Z4932" s="7" t="n"/>
      <c r="AA4932" s="7" t="n"/>
      <c r="AB4932" s="7" t="n"/>
      <c r="AC4932" s="7" t="n"/>
    </row>
    <row r="4933" ht="9.75" customHeight="1" s="12">
      <c r="A4933" s="11" t="inlineStr">
        <is>
          <t>SO - 0004423</t>
        </is>
      </c>
      <c r="B4933" s="11" t="inlineStr">
        <is>
          <t>In-Store</t>
        </is>
      </c>
      <c r="C4933" s="11" t="inlineStr">
        <is>
          <t>WARE-NBV1002</t>
        </is>
      </c>
      <c r="D4933" s="6" t="n">
        <v>43700</v>
      </c>
      <c r="E4933" s="6" t="n">
        <v>43765</v>
      </c>
      <c r="F4933" s="6" t="n">
        <v>43779</v>
      </c>
      <c r="G4933" s="6" t="n">
        <v>43781</v>
      </c>
      <c r="H4933" s="11" t="inlineStr">
        <is>
          <t>USD</t>
        </is>
      </c>
      <c r="I4933" s="11" t="n">
        <v>9</v>
      </c>
      <c r="J4933" s="11" t="n">
        <v>2</v>
      </c>
      <c r="K4933" s="11" t="n">
        <v>69</v>
      </c>
      <c r="L4933" s="11" t="n">
        <v>29</v>
      </c>
      <c r="M4933" s="11" t="n">
        <v>1</v>
      </c>
      <c r="N4933" s="11" t="n">
        <v>0.2</v>
      </c>
      <c r="O4933" s="7" t="n">
        <v>1192.6</v>
      </c>
      <c r="P4933" s="7" t="n">
        <v>596.3000000000001</v>
      </c>
      <c r="Q4933" s="7">
        <f>text(E4933,"ddd")</f>
        <v/>
      </c>
      <c r="R4933" s="7">
        <f>G4933-F4933</f>
        <v/>
      </c>
      <c r="S4933" s="7">
        <f>E4933-D4933</f>
        <v/>
      </c>
      <c r="T4933" s="7">
        <f>O4933*M4933</f>
        <v/>
      </c>
      <c r="U4933" s="7">
        <f>T4933*N4933</f>
        <v/>
      </c>
      <c r="V4933" s="7">
        <f>T4933-U4933-(P4933*M4933)</f>
        <v/>
      </c>
      <c r="W4933" s="7">
        <f>VLOOKUP(L4933,'Products Sheet'!$A:$B,2,FALSE)</f>
        <v/>
      </c>
      <c r="X4933" s="7" t="n"/>
      <c r="Y4933" s="7" t="n"/>
      <c r="Z4933" s="7" t="n"/>
      <c r="AA4933" s="7" t="n"/>
      <c r="AB4933" s="7" t="n"/>
      <c r="AC4933" s="7" t="n"/>
    </row>
    <row r="4934" ht="9.75" customHeight="1" s="12">
      <c r="A4934" s="11" t="inlineStr">
        <is>
          <t>SO - 0004426</t>
        </is>
      </c>
      <c r="B4934" s="11" t="inlineStr">
        <is>
          <t>In-Store</t>
        </is>
      </c>
      <c r="C4934" s="11" t="inlineStr">
        <is>
          <t>WARE-MKL1006</t>
        </is>
      </c>
      <c r="D4934" s="6" t="n">
        <v>43700</v>
      </c>
      <c r="E4934" s="6" t="n">
        <v>43765</v>
      </c>
      <c r="F4934" s="6" t="n">
        <v>43772</v>
      </c>
      <c r="G4934" s="6" t="n">
        <v>43782</v>
      </c>
      <c r="H4934" s="11" t="inlineStr">
        <is>
          <t>USD</t>
        </is>
      </c>
      <c r="I4934" s="11" t="n">
        <v>11</v>
      </c>
      <c r="J4934" s="11" t="n">
        <v>35</v>
      </c>
      <c r="K4934" s="11" t="n">
        <v>348</v>
      </c>
      <c r="L4934" s="11" t="n">
        <v>29</v>
      </c>
      <c r="M4934" s="11" t="n">
        <v>1</v>
      </c>
      <c r="N4934" s="11" t="n">
        <v>0.075</v>
      </c>
      <c r="O4934" s="7" t="n">
        <v>234.5</v>
      </c>
      <c r="P4934" s="7" t="n">
        <v>159.46</v>
      </c>
      <c r="Q4934" s="7">
        <f>text(E4934,"ddd")</f>
        <v/>
      </c>
      <c r="R4934" s="7">
        <f>G4934-F4934</f>
        <v/>
      </c>
      <c r="S4934" s="7">
        <f>E4934-D4934</f>
        <v/>
      </c>
      <c r="T4934" s="7">
        <f>O4934*M4934</f>
        <v/>
      </c>
      <c r="U4934" s="7">
        <f>T4934*N4934</f>
        <v/>
      </c>
      <c r="V4934" s="7">
        <f>T4934-U4934-(P4934*M4934)</f>
        <v/>
      </c>
      <c r="W4934" s="7">
        <f>VLOOKUP(L4934,'Products Sheet'!$A:$B,2,FALSE)</f>
        <v/>
      </c>
      <c r="X4934" s="7" t="n"/>
      <c r="Y4934" s="7" t="n"/>
      <c r="Z4934" s="7" t="n"/>
      <c r="AA4934" s="7" t="n"/>
      <c r="AB4934" s="7" t="n"/>
      <c r="AC4934" s="7" t="n"/>
    </row>
    <row r="4935" ht="9.75" customHeight="1" s="12">
      <c r="A4935" s="11" t="inlineStr">
        <is>
          <t>SO - 0004442</t>
        </is>
      </c>
      <c r="B4935" s="11" t="inlineStr">
        <is>
          <t>In-Store</t>
        </is>
      </c>
      <c r="C4935" s="11" t="inlineStr">
        <is>
          <t>WARE-UHY1004</t>
        </is>
      </c>
      <c r="D4935" s="6" t="n">
        <v>43700</v>
      </c>
      <c r="E4935" s="6" t="n">
        <v>43768</v>
      </c>
      <c r="F4935" s="6" t="n">
        <v>43794</v>
      </c>
      <c r="G4935" s="6" t="n">
        <v>43797</v>
      </c>
      <c r="H4935" s="11" t="inlineStr">
        <is>
          <t>USD</t>
        </is>
      </c>
      <c r="I4935" s="11" t="n">
        <v>7</v>
      </c>
      <c r="J4935" s="11" t="n">
        <v>50</v>
      </c>
      <c r="K4935" s="11" t="n">
        <v>249</v>
      </c>
      <c r="L4935" s="11" t="n">
        <v>29</v>
      </c>
      <c r="M4935" s="11" t="n">
        <v>5</v>
      </c>
      <c r="N4935" s="11" t="n">
        <v>0.05</v>
      </c>
      <c r="O4935" s="7" t="n">
        <v>1132.3</v>
      </c>
      <c r="P4935" s="7" t="n">
        <v>758.641</v>
      </c>
      <c r="Q4935" s="7">
        <f>text(E4935,"ddd")</f>
        <v/>
      </c>
      <c r="R4935" s="7">
        <f>G4935-F4935</f>
        <v/>
      </c>
      <c r="S4935" s="7">
        <f>E4935-D4935</f>
        <v/>
      </c>
      <c r="T4935" s="7">
        <f>O4935*M4935</f>
        <v/>
      </c>
      <c r="U4935" s="7">
        <f>T4935*N4935</f>
        <v/>
      </c>
      <c r="V4935" s="7">
        <f>T4935-U4935-(P4935*M4935)</f>
        <v/>
      </c>
      <c r="W4935" s="7">
        <f>VLOOKUP(L4935,'Products Sheet'!$A:$B,2,FALSE)</f>
        <v/>
      </c>
      <c r="X4935" s="7" t="n"/>
      <c r="Y4935" s="7" t="n"/>
      <c r="Z4935" s="7" t="n"/>
      <c r="AA4935" s="7" t="n"/>
      <c r="AB4935" s="7" t="n"/>
      <c r="AC4935" s="7" t="n"/>
    </row>
    <row r="4936" ht="9.75" customHeight="1" s="12">
      <c r="A4936" s="11" t="inlineStr">
        <is>
          <t>SO - 0004450</t>
        </is>
      </c>
      <c r="B4936" s="11" t="inlineStr">
        <is>
          <t>Distributor</t>
        </is>
      </c>
      <c r="C4936" s="11" t="inlineStr">
        <is>
          <t>WARE-UHY1004</t>
        </is>
      </c>
      <c r="D4936" s="6" t="n">
        <v>43700</v>
      </c>
      <c r="E4936" s="6" t="n">
        <v>43769</v>
      </c>
      <c r="F4936" s="6" t="n">
        <v>43780</v>
      </c>
      <c r="G4936" s="6" t="n">
        <v>43790</v>
      </c>
      <c r="H4936" s="11" t="inlineStr">
        <is>
          <t>USD</t>
        </is>
      </c>
      <c r="I4936" s="11" t="n">
        <v>25</v>
      </c>
      <c r="J4936" s="11" t="n">
        <v>36</v>
      </c>
      <c r="K4936" s="11" t="n">
        <v>205</v>
      </c>
      <c r="L4936" s="11" t="n">
        <v>29</v>
      </c>
      <c r="M4936" s="11" t="n">
        <v>4</v>
      </c>
      <c r="N4936" s="11" t="n">
        <v>0.2</v>
      </c>
      <c r="O4936" s="7" t="n">
        <v>1025.1</v>
      </c>
      <c r="P4936" s="7" t="n">
        <v>666.3150000000001</v>
      </c>
      <c r="Q4936" s="7">
        <f>text(E4936,"ddd")</f>
        <v/>
      </c>
      <c r="R4936" s="7">
        <f>G4936-F4936</f>
        <v/>
      </c>
      <c r="S4936" s="7">
        <f>E4936-D4936</f>
        <v/>
      </c>
      <c r="T4936" s="7">
        <f>O4936*M4936</f>
        <v/>
      </c>
      <c r="U4936" s="7">
        <f>T4936*N4936</f>
        <v/>
      </c>
      <c r="V4936" s="7">
        <f>T4936-U4936-(P4936*M4936)</f>
        <v/>
      </c>
      <c r="W4936" s="7">
        <f>VLOOKUP(L4936,'Products Sheet'!$A:$B,2,FALSE)</f>
        <v/>
      </c>
      <c r="X4936" s="7" t="n"/>
      <c r="Y4936" s="7" t="n"/>
      <c r="Z4936" s="7" t="n"/>
      <c r="AA4936" s="7" t="n"/>
      <c r="AB4936" s="7" t="n"/>
      <c r="AC4936" s="7" t="n"/>
    </row>
    <row r="4937" ht="9.75" customHeight="1" s="12">
      <c r="A4937" s="11" t="inlineStr">
        <is>
          <t>SO - 0004499</t>
        </is>
      </c>
      <c r="B4937" s="11" t="inlineStr">
        <is>
          <t>In-Store</t>
        </is>
      </c>
      <c r="C4937" s="11" t="inlineStr">
        <is>
          <t>WARE-NMK1003</t>
        </is>
      </c>
      <c r="D4937" s="6" t="n">
        <v>43600</v>
      </c>
      <c r="E4937" s="6" t="n">
        <v>43775</v>
      </c>
      <c r="F4937" s="6" t="n">
        <v>43801</v>
      </c>
      <c r="G4937" s="6" t="n">
        <v>43802</v>
      </c>
      <c r="H4937" s="11" t="inlineStr">
        <is>
          <t>USD</t>
        </is>
      </c>
      <c r="I4937" s="11" t="n">
        <v>4</v>
      </c>
      <c r="J4937" s="11" t="n">
        <v>48</v>
      </c>
      <c r="K4937" s="11" t="n">
        <v>104</v>
      </c>
      <c r="L4937" s="11" t="n">
        <v>29</v>
      </c>
      <c r="M4937" s="11" t="n">
        <v>3</v>
      </c>
      <c r="N4937" s="11" t="n">
        <v>0.075</v>
      </c>
      <c r="O4937" s="7" t="n">
        <v>234.5</v>
      </c>
      <c r="P4937" s="7" t="n">
        <v>175.875</v>
      </c>
      <c r="Q4937" s="7">
        <f>text(E4937,"ddd")</f>
        <v/>
      </c>
      <c r="R4937" s="7">
        <f>G4937-F4937</f>
        <v/>
      </c>
      <c r="S4937" s="7">
        <f>E4937-D4937</f>
        <v/>
      </c>
      <c r="T4937" s="7">
        <f>O4937*M4937</f>
        <v/>
      </c>
      <c r="U4937" s="7">
        <f>T4937*N4937</f>
        <v/>
      </c>
      <c r="V4937" s="7">
        <f>T4937-U4937-(P4937*M4937)</f>
        <v/>
      </c>
      <c r="W4937" s="7">
        <f>VLOOKUP(L4937,'Products Sheet'!$A:$B,2,FALSE)</f>
        <v/>
      </c>
      <c r="X4937" s="7" t="n"/>
      <c r="Y4937" s="7" t="n"/>
      <c r="Z4937" s="7" t="n"/>
      <c r="AA4937" s="7" t="n"/>
      <c r="AB4937" s="7" t="n"/>
      <c r="AC4937" s="7" t="n"/>
    </row>
    <row r="4938" ht="9.75" customHeight="1" s="12">
      <c r="A4938" s="11" t="inlineStr">
        <is>
          <t>SO - 0004584</t>
        </is>
      </c>
      <c r="B4938" s="11" t="inlineStr">
        <is>
          <t>Online</t>
        </is>
      </c>
      <c r="C4938" s="11" t="inlineStr">
        <is>
          <t>WARE-XYS1001</t>
        </is>
      </c>
      <c r="D4938" s="6" t="n">
        <v>43700</v>
      </c>
      <c r="E4938" s="6" t="n">
        <v>43785</v>
      </c>
      <c r="F4938" s="6" t="n">
        <v>43806</v>
      </c>
      <c r="G4938" s="6" t="n">
        <v>43814</v>
      </c>
      <c r="H4938" s="11" t="inlineStr">
        <is>
          <t>USD</t>
        </is>
      </c>
      <c r="I4938" s="11" t="n">
        <v>13</v>
      </c>
      <c r="J4938" s="11" t="n">
        <v>18</v>
      </c>
      <c r="K4938" s="11" t="n">
        <v>37</v>
      </c>
      <c r="L4938" s="11" t="n">
        <v>29</v>
      </c>
      <c r="M4938" s="11" t="n">
        <v>2</v>
      </c>
      <c r="N4938" s="11" t="n">
        <v>0.05</v>
      </c>
      <c r="O4938" s="7" t="n">
        <v>187.6</v>
      </c>
      <c r="P4938" s="7" t="n">
        <v>91.92399999999999</v>
      </c>
      <c r="Q4938" s="7">
        <f>text(E4938,"ddd")</f>
        <v/>
      </c>
      <c r="R4938" s="7">
        <f>G4938-F4938</f>
        <v/>
      </c>
      <c r="S4938" s="7">
        <f>E4938-D4938</f>
        <v/>
      </c>
      <c r="T4938" s="7">
        <f>O4938*M4938</f>
        <v/>
      </c>
      <c r="U4938" s="7">
        <f>T4938*N4938</f>
        <v/>
      </c>
      <c r="V4938" s="7">
        <f>T4938-U4938-(P4938*M4938)</f>
        <v/>
      </c>
      <c r="W4938" s="7">
        <f>VLOOKUP(L4938,'Products Sheet'!$A:$B,2,FALSE)</f>
        <v/>
      </c>
      <c r="X4938" s="7" t="n"/>
      <c r="Y4938" s="7" t="n"/>
      <c r="Z4938" s="7" t="n"/>
      <c r="AA4938" s="7" t="n"/>
      <c r="AB4938" s="7" t="n"/>
      <c r="AC4938" s="7" t="n"/>
    </row>
    <row r="4939" ht="9.75" customHeight="1" s="12">
      <c r="A4939" s="11" t="inlineStr">
        <is>
          <t>SO - 0004591</t>
        </is>
      </c>
      <c r="B4939" s="11" t="inlineStr">
        <is>
          <t>Wholesale</t>
        </is>
      </c>
      <c r="C4939" s="11" t="inlineStr">
        <is>
          <t>WARE-XYS1001</t>
        </is>
      </c>
      <c r="D4939" s="6" t="n">
        <v>43700</v>
      </c>
      <c r="E4939" s="6" t="n">
        <v>43786</v>
      </c>
      <c r="F4939" s="6" t="n">
        <v>43788</v>
      </c>
      <c r="G4939" s="6" t="n">
        <v>43793</v>
      </c>
      <c r="H4939" s="11" t="inlineStr">
        <is>
          <t>USD</t>
        </is>
      </c>
      <c r="I4939" s="11" t="n">
        <v>27</v>
      </c>
      <c r="J4939" s="11" t="n">
        <v>33</v>
      </c>
      <c r="K4939" s="11" t="n">
        <v>28</v>
      </c>
      <c r="L4939" s="11" t="n">
        <v>29</v>
      </c>
      <c r="M4939" s="11" t="n">
        <v>4</v>
      </c>
      <c r="N4939" s="11" t="n">
        <v>0.075</v>
      </c>
      <c r="O4939" s="7" t="n">
        <v>6030</v>
      </c>
      <c r="P4939" s="7" t="n">
        <v>2894.4</v>
      </c>
      <c r="Q4939" s="7">
        <f>text(E4939,"ddd")</f>
        <v/>
      </c>
      <c r="R4939" s="7">
        <f>G4939-F4939</f>
        <v/>
      </c>
      <c r="S4939" s="7">
        <f>E4939-D4939</f>
        <v/>
      </c>
      <c r="T4939" s="7">
        <f>O4939*M4939</f>
        <v/>
      </c>
      <c r="U4939" s="7">
        <f>T4939*N4939</f>
        <v/>
      </c>
      <c r="V4939" s="7">
        <f>T4939-U4939-(P4939*M4939)</f>
        <v/>
      </c>
      <c r="W4939" s="7">
        <f>VLOOKUP(L4939,'Products Sheet'!$A:$B,2,FALSE)</f>
        <v/>
      </c>
      <c r="X4939" s="7" t="n"/>
      <c r="Y4939" s="7" t="n"/>
      <c r="Z4939" s="7" t="n"/>
      <c r="AA4939" s="7" t="n"/>
      <c r="AB4939" s="7" t="n"/>
      <c r="AC4939" s="7" t="n"/>
    </row>
    <row r="4940" ht="9.75" customHeight="1" s="12">
      <c r="A4940" s="11" t="inlineStr">
        <is>
          <t>SO - 0004700</t>
        </is>
      </c>
      <c r="B4940" s="11" t="inlineStr">
        <is>
          <t>Distributor</t>
        </is>
      </c>
      <c r="C4940" s="11" t="inlineStr">
        <is>
          <t>WARE-NMK1003</t>
        </is>
      </c>
      <c r="D4940" s="6" t="n">
        <v>43700</v>
      </c>
      <c r="E4940" s="6" t="n">
        <v>43798</v>
      </c>
      <c r="F4940" s="6" t="n">
        <v>43813</v>
      </c>
      <c r="G4940" s="6" t="n">
        <v>43816</v>
      </c>
      <c r="H4940" s="11" t="inlineStr">
        <is>
          <t>USD</t>
        </is>
      </c>
      <c r="I4940" s="11" t="n">
        <v>23</v>
      </c>
      <c r="J4940" s="11" t="n">
        <v>20</v>
      </c>
      <c r="K4940" s="11" t="n">
        <v>128</v>
      </c>
      <c r="L4940" s="11" t="n">
        <v>29</v>
      </c>
      <c r="M4940" s="11" t="n">
        <v>4</v>
      </c>
      <c r="N4940" s="11" t="n">
        <v>0.05</v>
      </c>
      <c r="O4940" s="7" t="n">
        <v>5621.3</v>
      </c>
      <c r="P4940" s="7" t="n">
        <v>4215.975</v>
      </c>
      <c r="Q4940" s="7">
        <f>text(E4940,"ddd")</f>
        <v/>
      </c>
      <c r="R4940" s="7">
        <f>G4940-F4940</f>
        <v/>
      </c>
      <c r="S4940" s="7">
        <f>E4940-D4940</f>
        <v/>
      </c>
      <c r="T4940" s="7">
        <f>O4940*M4940</f>
        <v/>
      </c>
      <c r="U4940" s="7">
        <f>T4940*N4940</f>
        <v/>
      </c>
      <c r="V4940" s="7">
        <f>T4940-U4940-(P4940*M4940)</f>
        <v/>
      </c>
      <c r="W4940" s="7">
        <f>VLOOKUP(L4940,'Products Sheet'!$A:$B,2,FALSE)</f>
        <v/>
      </c>
      <c r="X4940" s="7" t="n"/>
      <c r="Y4940" s="7" t="n"/>
      <c r="Z4940" s="7" t="n"/>
      <c r="AA4940" s="7" t="n"/>
      <c r="AB4940" s="7" t="n"/>
      <c r="AC4940" s="7" t="n"/>
    </row>
    <row r="4941" ht="9.75" customHeight="1" s="12">
      <c r="A4941" s="11" t="inlineStr">
        <is>
          <t>SO - 0004705</t>
        </is>
      </c>
      <c r="B4941" s="11" t="inlineStr">
        <is>
          <t>Wholesale</t>
        </is>
      </c>
      <c r="C4941" s="11" t="inlineStr">
        <is>
          <t>WARE-UHY1004</t>
        </is>
      </c>
      <c r="D4941" s="6" t="n">
        <v>43700</v>
      </c>
      <c r="E4941" s="6" t="n">
        <v>43798</v>
      </c>
      <c r="F4941" s="6" t="n">
        <v>43805</v>
      </c>
      <c r="G4941" s="6" t="n">
        <v>43813</v>
      </c>
      <c r="H4941" s="11" t="inlineStr">
        <is>
          <t>USD</t>
        </is>
      </c>
      <c r="I4941" s="11" t="n">
        <v>27</v>
      </c>
      <c r="J4941" s="11" t="n">
        <v>5</v>
      </c>
      <c r="K4941" s="11" t="n">
        <v>249</v>
      </c>
      <c r="L4941" s="11" t="n">
        <v>29</v>
      </c>
      <c r="M4941" s="11" t="n">
        <v>4</v>
      </c>
      <c r="N4941" s="11" t="n">
        <v>0.075</v>
      </c>
      <c r="O4941" s="7" t="n">
        <v>5031.7</v>
      </c>
      <c r="P4941" s="7" t="n">
        <v>2364.899</v>
      </c>
      <c r="Q4941" s="7">
        <f>text(E4941,"ddd")</f>
        <v/>
      </c>
      <c r="R4941" s="7">
        <f>G4941-F4941</f>
        <v/>
      </c>
      <c r="S4941" s="7">
        <f>E4941-D4941</f>
        <v/>
      </c>
      <c r="T4941" s="7">
        <f>O4941*M4941</f>
        <v/>
      </c>
      <c r="U4941" s="7">
        <f>T4941*N4941</f>
        <v/>
      </c>
      <c r="V4941" s="7">
        <f>T4941-U4941-(P4941*M4941)</f>
        <v/>
      </c>
      <c r="W4941" s="7">
        <f>VLOOKUP(L4941,'Products Sheet'!$A:$B,2,FALSE)</f>
        <v/>
      </c>
      <c r="X4941" s="7" t="n"/>
      <c r="Y4941" s="7" t="n"/>
      <c r="Z4941" s="7" t="n"/>
      <c r="AA4941" s="7" t="n"/>
      <c r="AB4941" s="7" t="n"/>
      <c r="AC4941" s="7" t="n"/>
    </row>
    <row r="4942" ht="9.75" customHeight="1" s="12">
      <c r="A4942" s="11" t="inlineStr">
        <is>
          <t>SO - 0004730</t>
        </is>
      </c>
      <c r="B4942" s="11" t="inlineStr">
        <is>
          <t>Distributor</t>
        </is>
      </c>
      <c r="C4942" s="11" t="inlineStr">
        <is>
          <t>WARE-XYS1001</t>
        </is>
      </c>
      <c r="D4942" s="6" t="n">
        <v>43700</v>
      </c>
      <c r="E4942" s="6" t="n">
        <v>43801</v>
      </c>
      <c r="F4942" s="6" t="n">
        <v>43814</v>
      </c>
      <c r="G4942" s="6" t="n">
        <v>43823</v>
      </c>
      <c r="H4942" s="11" t="inlineStr">
        <is>
          <t>USD</t>
        </is>
      </c>
      <c r="I4942" s="11" t="n">
        <v>21</v>
      </c>
      <c r="J4942" s="11" t="n">
        <v>45</v>
      </c>
      <c r="K4942" s="11" t="n">
        <v>17</v>
      </c>
      <c r="L4942" s="11" t="n">
        <v>29</v>
      </c>
      <c r="M4942" s="11" t="n">
        <v>8</v>
      </c>
      <c r="N4942" s="11" t="n">
        <v>0.075</v>
      </c>
      <c r="O4942" s="7" t="n">
        <v>1855.9</v>
      </c>
      <c r="P4942" s="7" t="n">
        <v>760.919</v>
      </c>
      <c r="Q4942" s="7">
        <f>text(E4942,"ddd")</f>
        <v/>
      </c>
      <c r="R4942" s="7">
        <f>G4942-F4942</f>
        <v/>
      </c>
      <c r="S4942" s="7">
        <f>E4942-D4942</f>
        <v/>
      </c>
      <c r="T4942" s="7">
        <f>O4942*M4942</f>
        <v/>
      </c>
      <c r="U4942" s="7">
        <f>T4942*N4942</f>
        <v/>
      </c>
      <c r="V4942" s="7">
        <f>T4942-U4942-(P4942*M4942)</f>
        <v/>
      </c>
      <c r="W4942" s="7">
        <f>VLOOKUP(L4942,'Products Sheet'!$A:$B,2,FALSE)</f>
        <v/>
      </c>
      <c r="X4942" s="7" t="n"/>
      <c r="Y4942" s="7" t="n"/>
      <c r="Z4942" s="7" t="n"/>
      <c r="AA4942" s="7" t="n"/>
      <c r="AB4942" s="7" t="n"/>
      <c r="AC4942" s="7" t="n"/>
    </row>
    <row r="4943" ht="9.75" customHeight="1" s="12">
      <c r="A4943" s="11" t="inlineStr">
        <is>
          <t>SO - 0004747</t>
        </is>
      </c>
      <c r="B4943" s="11" t="inlineStr">
        <is>
          <t>Online</t>
        </is>
      </c>
      <c r="C4943" s="11" t="inlineStr">
        <is>
          <t>WARE-NMK1003</t>
        </is>
      </c>
      <c r="D4943" s="6" t="n">
        <v>43700</v>
      </c>
      <c r="E4943" s="6" t="n">
        <v>43803</v>
      </c>
      <c r="F4943" s="6" t="n">
        <v>43818</v>
      </c>
      <c r="G4943" s="6" t="n">
        <v>43825</v>
      </c>
      <c r="H4943" s="11" t="inlineStr">
        <is>
          <t>USD</t>
        </is>
      </c>
      <c r="I4943" s="11" t="n">
        <v>16</v>
      </c>
      <c r="J4943" s="11" t="n">
        <v>13</v>
      </c>
      <c r="K4943" s="11" t="n">
        <v>176</v>
      </c>
      <c r="L4943" s="11" t="n">
        <v>29</v>
      </c>
      <c r="M4943" s="11" t="n">
        <v>2</v>
      </c>
      <c r="N4943" s="11" t="n">
        <v>0.1</v>
      </c>
      <c r="O4943" s="7" t="n">
        <v>1869.3</v>
      </c>
      <c r="P4943" s="7" t="n">
        <v>1476.747</v>
      </c>
      <c r="Q4943" s="7">
        <f>text(E4943,"ddd")</f>
        <v/>
      </c>
      <c r="R4943" s="7">
        <f>G4943-F4943</f>
        <v/>
      </c>
      <c r="S4943" s="7">
        <f>E4943-D4943</f>
        <v/>
      </c>
      <c r="T4943" s="7">
        <f>O4943*M4943</f>
        <v/>
      </c>
      <c r="U4943" s="7">
        <f>T4943*N4943</f>
        <v/>
      </c>
      <c r="V4943" s="7">
        <f>T4943-U4943-(P4943*M4943)</f>
        <v/>
      </c>
      <c r="W4943" s="7">
        <f>VLOOKUP(L4943,'Products Sheet'!$A:$B,2,FALSE)</f>
        <v/>
      </c>
      <c r="X4943" s="7" t="n"/>
      <c r="Y4943" s="7" t="n"/>
      <c r="Z4943" s="7" t="n"/>
      <c r="AA4943" s="7" t="n"/>
      <c r="AB4943" s="7" t="n"/>
      <c r="AC4943" s="7" t="n"/>
    </row>
    <row r="4944" ht="9.75" customHeight="1" s="12">
      <c r="A4944" s="11" t="inlineStr">
        <is>
          <t>SO - 0004774</t>
        </is>
      </c>
      <c r="B4944" s="11" t="inlineStr">
        <is>
          <t>Wholesale</t>
        </is>
      </c>
      <c r="C4944" s="11" t="inlineStr">
        <is>
          <t>WARE-PUJ1005</t>
        </is>
      </c>
      <c r="D4944" s="6" t="n">
        <v>43700</v>
      </c>
      <c r="E4944" s="6" t="n">
        <v>43807</v>
      </c>
      <c r="F4944" s="6" t="n">
        <v>43819</v>
      </c>
      <c r="G4944" s="6" t="n">
        <v>43824</v>
      </c>
      <c r="H4944" s="11" t="inlineStr">
        <is>
          <t>USD</t>
        </is>
      </c>
      <c r="I4944" s="11" t="n">
        <v>28</v>
      </c>
      <c r="J4944" s="11" t="n">
        <v>15</v>
      </c>
      <c r="K4944" s="11" t="n">
        <v>316</v>
      </c>
      <c r="L4944" s="11" t="n">
        <v>29</v>
      </c>
      <c r="M4944" s="11" t="n">
        <v>3</v>
      </c>
      <c r="N4944" s="11" t="n">
        <v>0.15</v>
      </c>
      <c r="O4944" s="7" t="n">
        <v>958.1</v>
      </c>
      <c r="P4944" s="7" t="n">
        <v>526.955</v>
      </c>
      <c r="Q4944" s="7">
        <f>text(E4944,"ddd")</f>
        <v/>
      </c>
      <c r="R4944" s="7">
        <f>G4944-F4944</f>
        <v/>
      </c>
      <c r="S4944" s="7">
        <f>E4944-D4944</f>
        <v/>
      </c>
      <c r="T4944" s="7">
        <f>O4944*M4944</f>
        <v/>
      </c>
      <c r="U4944" s="7">
        <f>T4944*N4944</f>
        <v/>
      </c>
      <c r="V4944" s="7">
        <f>T4944-U4944-(P4944*M4944)</f>
        <v/>
      </c>
      <c r="W4944" s="7">
        <f>VLOOKUP(L4944,'Products Sheet'!$A:$B,2,FALSE)</f>
        <v/>
      </c>
      <c r="X4944" s="7" t="n"/>
      <c r="Y4944" s="7" t="n"/>
      <c r="Z4944" s="7" t="n"/>
      <c r="AA4944" s="7" t="n"/>
      <c r="AB4944" s="7" t="n"/>
      <c r="AC4944" s="7" t="n"/>
    </row>
    <row r="4945" ht="9.75" customHeight="1" s="12">
      <c r="A4945" s="11" t="inlineStr">
        <is>
          <t>SO - 0004798</t>
        </is>
      </c>
      <c r="B4945" s="11" t="inlineStr">
        <is>
          <t>In-Store</t>
        </is>
      </c>
      <c r="C4945" s="11" t="inlineStr">
        <is>
          <t>WARE-UHY1004</t>
        </is>
      </c>
      <c r="D4945" s="6" t="n">
        <v>43700</v>
      </c>
      <c r="E4945" s="6" t="n">
        <v>43810</v>
      </c>
      <c r="F4945" s="6" t="n">
        <v>43818</v>
      </c>
      <c r="G4945" s="6" t="n">
        <v>43826</v>
      </c>
      <c r="H4945" s="11" t="inlineStr">
        <is>
          <t>USD</t>
        </is>
      </c>
      <c r="I4945" s="11" t="n">
        <v>4</v>
      </c>
      <c r="J4945" s="11" t="n">
        <v>14</v>
      </c>
      <c r="K4945" s="11" t="n">
        <v>257</v>
      </c>
      <c r="L4945" s="11" t="n">
        <v>29</v>
      </c>
      <c r="M4945" s="11" t="n">
        <v>3</v>
      </c>
      <c r="N4945" s="11" t="n">
        <v>0.075</v>
      </c>
      <c r="O4945" s="7" t="n">
        <v>3999.9</v>
      </c>
      <c r="P4945" s="7" t="n">
        <v>2599.935</v>
      </c>
      <c r="Q4945" s="7">
        <f>text(E4945,"ddd")</f>
        <v/>
      </c>
      <c r="R4945" s="7">
        <f>G4945-F4945</f>
        <v/>
      </c>
      <c r="S4945" s="7">
        <f>E4945-D4945</f>
        <v/>
      </c>
      <c r="T4945" s="7">
        <f>O4945*M4945</f>
        <v/>
      </c>
      <c r="U4945" s="7">
        <f>T4945*N4945</f>
        <v/>
      </c>
      <c r="V4945" s="7">
        <f>T4945-U4945-(P4945*M4945)</f>
        <v/>
      </c>
      <c r="W4945" s="7">
        <f>VLOOKUP(L4945,'Products Sheet'!$A:$B,2,FALSE)</f>
        <v/>
      </c>
      <c r="X4945" s="7" t="n"/>
      <c r="Y4945" s="7" t="n"/>
      <c r="Z4945" s="7" t="n"/>
      <c r="AA4945" s="7" t="n"/>
      <c r="AB4945" s="7" t="n"/>
      <c r="AC4945" s="7" t="n"/>
    </row>
    <row r="4946" ht="9.75" customHeight="1" s="12">
      <c r="A4946" s="11" t="inlineStr">
        <is>
          <t>SO - 0004924</t>
        </is>
      </c>
      <c r="B4946" s="11" t="inlineStr">
        <is>
          <t>In-Store</t>
        </is>
      </c>
      <c r="C4946" s="11" t="inlineStr">
        <is>
          <t>WARE-NBV1002</t>
        </is>
      </c>
      <c r="D4946" s="6" t="n">
        <v>43700</v>
      </c>
      <c r="E4946" s="6" t="n">
        <v>43826</v>
      </c>
      <c r="F4946" s="6" t="n">
        <v>43847</v>
      </c>
      <c r="G4946" s="6" t="n">
        <v>43848</v>
      </c>
      <c r="H4946" s="11" t="inlineStr">
        <is>
          <t>USD</t>
        </is>
      </c>
      <c r="I4946" s="11" t="n">
        <v>8</v>
      </c>
      <c r="J4946" s="11" t="n">
        <v>37</v>
      </c>
      <c r="K4946" s="11" t="n">
        <v>84</v>
      </c>
      <c r="L4946" s="11" t="n">
        <v>29</v>
      </c>
      <c r="M4946" s="11" t="n">
        <v>2</v>
      </c>
      <c r="N4946" s="11" t="n">
        <v>0.05</v>
      </c>
      <c r="O4946" s="7" t="n">
        <v>5889.3</v>
      </c>
      <c r="P4946" s="7" t="n">
        <v>4888.119</v>
      </c>
      <c r="Q4946" s="7">
        <f>text(E4946,"ddd")</f>
        <v/>
      </c>
      <c r="R4946" s="7">
        <f>G4946-F4946</f>
        <v/>
      </c>
      <c r="S4946" s="7">
        <f>E4946-D4946</f>
        <v/>
      </c>
      <c r="T4946" s="7">
        <f>O4946*M4946</f>
        <v/>
      </c>
      <c r="U4946" s="7">
        <f>T4946*N4946</f>
        <v/>
      </c>
      <c r="V4946" s="7">
        <f>T4946-U4946-(P4946*M4946)</f>
        <v/>
      </c>
      <c r="W4946" s="7">
        <f>VLOOKUP(L4946,'Products Sheet'!$A:$B,2,FALSE)</f>
        <v/>
      </c>
      <c r="X4946" s="7" t="n"/>
      <c r="Y4946" s="7" t="n"/>
      <c r="Z4946" s="7" t="n"/>
      <c r="AA4946" s="7" t="n"/>
      <c r="AB4946" s="7" t="n"/>
      <c r="AC4946" s="7" t="n"/>
    </row>
    <row r="4947" ht="9.75" customHeight="1" s="12">
      <c r="A4947" s="11" t="inlineStr">
        <is>
          <t>SO - 0005112</t>
        </is>
      </c>
      <c r="B4947" s="11" t="inlineStr">
        <is>
          <t>Online</t>
        </is>
      </c>
      <c r="C4947" s="11" t="inlineStr">
        <is>
          <t>WARE-NMK1003</t>
        </is>
      </c>
      <c r="D4947" s="6" t="n">
        <v>43800</v>
      </c>
      <c r="E4947" s="6" t="n">
        <v>43845</v>
      </c>
      <c r="F4947" s="6" t="n">
        <v>43853</v>
      </c>
      <c r="G4947" s="6" t="n">
        <v>43862</v>
      </c>
      <c r="H4947" s="11" t="inlineStr">
        <is>
          <t>USD</t>
        </is>
      </c>
      <c r="I4947" s="11" t="n">
        <v>19</v>
      </c>
      <c r="J4947" s="11" t="n">
        <v>23</v>
      </c>
      <c r="K4947" s="11" t="n">
        <v>167</v>
      </c>
      <c r="L4947" s="11" t="n">
        <v>29</v>
      </c>
      <c r="M4947" s="11" t="n">
        <v>5</v>
      </c>
      <c r="N4947" s="11" t="n">
        <v>0.15</v>
      </c>
      <c r="O4947" s="7" t="n">
        <v>1681.7</v>
      </c>
      <c r="P4947" s="7" t="n">
        <v>739.948</v>
      </c>
      <c r="Q4947" s="7">
        <f>text(E4947,"ddd")</f>
        <v/>
      </c>
      <c r="R4947" s="7">
        <f>G4947-F4947</f>
        <v/>
      </c>
      <c r="S4947" s="7">
        <f>E4947-D4947</f>
        <v/>
      </c>
      <c r="T4947" s="7">
        <f>O4947*M4947</f>
        <v/>
      </c>
      <c r="U4947" s="7">
        <f>T4947*N4947</f>
        <v/>
      </c>
      <c r="V4947" s="7">
        <f>T4947-U4947-(P4947*M4947)</f>
        <v/>
      </c>
      <c r="W4947" s="7">
        <f>VLOOKUP(L4947,'Products Sheet'!$A:$B,2,FALSE)</f>
        <v/>
      </c>
      <c r="X4947" s="7" t="n"/>
      <c r="Y4947" s="7" t="n"/>
      <c r="Z4947" s="7" t="n"/>
      <c r="AA4947" s="7" t="n"/>
      <c r="AB4947" s="7" t="n"/>
      <c r="AC4947" s="7" t="n"/>
    </row>
    <row r="4948" ht="9.75" customHeight="1" s="12">
      <c r="A4948" s="11" t="inlineStr">
        <is>
          <t>SO - 0005170</t>
        </is>
      </c>
      <c r="B4948" s="11" t="inlineStr">
        <is>
          <t>Online</t>
        </is>
      </c>
      <c r="C4948" s="11" t="inlineStr">
        <is>
          <t>WARE-UHY1004</t>
        </is>
      </c>
      <c r="D4948" s="6" t="n">
        <v>43700</v>
      </c>
      <c r="E4948" s="6" t="n">
        <v>43852</v>
      </c>
      <c r="F4948" s="6" t="n">
        <v>43856</v>
      </c>
      <c r="G4948" s="6" t="n">
        <v>43860</v>
      </c>
      <c r="H4948" s="11" t="inlineStr">
        <is>
          <t>USD</t>
        </is>
      </c>
      <c r="I4948" s="11" t="n">
        <v>17</v>
      </c>
      <c r="J4948" s="11" t="n">
        <v>37</v>
      </c>
      <c r="K4948" s="11" t="n">
        <v>239</v>
      </c>
      <c r="L4948" s="11" t="n">
        <v>29</v>
      </c>
      <c r="M4948" s="11" t="n">
        <v>3</v>
      </c>
      <c r="N4948" s="11" t="n">
        <v>0.075</v>
      </c>
      <c r="O4948" s="7" t="n">
        <v>2552.7</v>
      </c>
      <c r="P4948" s="7" t="n">
        <v>1480.566</v>
      </c>
      <c r="Q4948" s="7">
        <f>text(E4948,"ddd")</f>
        <v/>
      </c>
      <c r="R4948" s="7">
        <f>G4948-F4948</f>
        <v/>
      </c>
      <c r="S4948" s="7">
        <f>E4948-D4948</f>
        <v/>
      </c>
      <c r="T4948" s="7">
        <f>O4948*M4948</f>
        <v/>
      </c>
      <c r="U4948" s="7">
        <f>T4948*N4948</f>
        <v/>
      </c>
      <c r="V4948" s="7">
        <f>T4948-U4948-(P4948*M4948)</f>
        <v/>
      </c>
      <c r="W4948" s="7">
        <f>VLOOKUP(L4948,'Products Sheet'!$A:$B,2,FALSE)</f>
        <v/>
      </c>
      <c r="X4948" s="7" t="n"/>
      <c r="Y4948" s="7" t="n"/>
      <c r="Z4948" s="7" t="n"/>
      <c r="AA4948" s="7" t="n"/>
      <c r="AB4948" s="7" t="n"/>
      <c r="AC4948" s="7" t="n"/>
    </row>
    <row r="4949" ht="9.75" customHeight="1" s="12">
      <c r="A4949" s="11" t="inlineStr">
        <is>
          <t>SO - 0005180</t>
        </is>
      </c>
      <c r="B4949" s="11" t="inlineStr">
        <is>
          <t>Online</t>
        </is>
      </c>
      <c r="C4949" s="11" t="inlineStr">
        <is>
          <t>WARE-UHY1004</t>
        </is>
      </c>
      <c r="D4949" s="6" t="n">
        <v>43800</v>
      </c>
      <c r="E4949" s="6" t="n">
        <v>43853</v>
      </c>
      <c r="F4949" s="6" t="n">
        <v>43878</v>
      </c>
      <c r="G4949" s="6" t="n">
        <v>43879</v>
      </c>
      <c r="H4949" s="11" t="inlineStr">
        <is>
          <t>USD</t>
        </is>
      </c>
      <c r="I4949" s="11" t="n">
        <v>16</v>
      </c>
      <c r="J4949" s="11" t="n">
        <v>34</v>
      </c>
      <c r="K4949" s="11" t="n">
        <v>211</v>
      </c>
      <c r="L4949" s="11" t="n">
        <v>29</v>
      </c>
      <c r="M4949" s="11" t="n">
        <v>8</v>
      </c>
      <c r="N4949" s="11" t="n">
        <v>0.075</v>
      </c>
      <c r="O4949" s="7" t="n">
        <v>2693.4</v>
      </c>
      <c r="P4949" s="7" t="n">
        <v>2289.39</v>
      </c>
      <c r="Q4949" s="7">
        <f>text(E4949,"ddd")</f>
        <v/>
      </c>
      <c r="R4949" s="7">
        <f>G4949-F4949</f>
        <v/>
      </c>
      <c r="S4949" s="7">
        <f>E4949-D4949</f>
        <v/>
      </c>
      <c r="T4949" s="7">
        <f>O4949*M4949</f>
        <v/>
      </c>
      <c r="U4949" s="7">
        <f>T4949*N4949</f>
        <v/>
      </c>
      <c r="V4949" s="7">
        <f>T4949-U4949-(P4949*M4949)</f>
        <v/>
      </c>
      <c r="W4949" s="7">
        <f>VLOOKUP(L4949,'Products Sheet'!$A:$B,2,FALSE)</f>
        <v/>
      </c>
      <c r="X4949" s="7" t="n"/>
      <c r="Y4949" s="7" t="n"/>
      <c r="Z4949" s="7" t="n"/>
      <c r="AA4949" s="7" t="n"/>
      <c r="AB4949" s="7" t="n"/>
      <c r="AC4949" s="7" t="n"/>
    </row>
    <row r="4950" ht="9.75" customHeight="1" s="12">
      <c r="A4950" s="11" t="inlineStr">
        <is>
          <t>SO - 0005197</t>
        </is>
      </c>
      <c r="B4950" s="11" t="inlineStr">
        <is>
          <t>In-Store</t>
        </is>
      </c>
      <c r="C4950" s="11" t="inlineStr">
        <is>
          <t>WARE-MKL1006</t>
        </is>
      </c>
      <c r="D4950" s="6" t="n">
        <v>43800</v>
      </c>
      <c r="E4950" s="6" t="n">
        <v>43855</v>
      </c>
      <c r="F4950" s="6" t="n">
        <v>43857</v>
      </c>
      <c r="G4950" s="6" t="n">
        <v>43866</v>
      </c>
      <c r="H4950" s="11" t="inlineStr">
        <is>
          <t>USD</t>
        </is>
      </c>
      <c r="I4950" s="11" t="n">
        <v>4</v>
      </c>
      <c r="J4950" s="11" t="n">
        <v>16</v>
      </c>
      <c r="K4950" s="11" t="n">
        <v>352</v>
      </c>
      <c r="L4950" s="11" t="n">
        <v>29</v>
      </c>
      <c r="M4950" s="11" t="n">
        <v>6</v>
      </c>
      <c r="N4950" s="11" t="n">
        <v>0.15</v>
      </c>
      <c r="O4950" s="7" t="n">
        <v>174.2</v>
      </c>
      <c r="P4950" s="7" t="n">
        <v>102.778</v>
      </c>
      <c r="Q4950" s="7">
        <f>text(E4950,"ddd")</f>
        <v/>
      </c>
      <c r="R4950" s="7">
        <f>G4950-F4950</f>
        <v/>
      </c>
      <c r="S4950" s="7">
        <f>E4950-D4950</f>
        <v/>
      </c>
      <c r="T4950" s="7">
        <f>O4950*M4950</f>
        <v/>
      </c>
      <c r="U4950" s="7">
        <f>T4950*N4950</f>
        <v/>
      </c>
      <c r="V4950" s="7">
        <f>T4950-U4950-(P4950*M4950)</f>
        <v/>
      </c>
      <c r="W4950" s="7">
        <f>VLOOKUP(L4950,'Products Sheet'!$A:$B,2,FALSE)</f>
        <v/>
      </c>
      <c r="X4950" s="7" t="n"/>
      <c r="Y4950" s="7" t="n"/>
      <c r="Z4950" s="7" t="n"/>
      <c r="AA4950" s="7" t="n"/>
      <c r="AB4950" s="7" t="n"/>
      <c r="AC4950" s="7" t="n"/>
    </row>
    <row r="4951" ht="9.75" customHeight="1" s="12">
      <c r="A4951" s="11" t="inlineStr">
        <is>
          <t>SO - 0005203</t>
        </is>
      </c>
      <c r="B4951" s="11" t="inlineStr">
        <is>
          <t>In-Store</t>
        </is>
      </c>
      <c r="C4951" s="11" t="inlineStr">
        <is>
          <t>WARE-NMK1003</t>
        </is>
      </c>
      <c r="D4951" s="6" t="n">
        <v>43800</v>
      </c>
      <c r="E4951" s="6" t="n">
        <v>43856</v>
      </c>
      <c r="F4951" s="6" t="n">
        <v>43864</v>
      </c>
      <c r="G4951" s="6" t="n">
        <v>43870</v>
      </c>
      <c r="H4951" s="11" t="inlineStr">
        <is>
          <t>USD</t>
        </is>
      </c>
      <c r="I4951" s="11" t="n">
        <v>1</v>
      </c>
      <c r="J4951" s="11" t="n">
        <v>22</v>
      </c>
      <c r="K4951" s="11" t="n">
        <v>147</v>
      </c>
      <c r="L4951" s="11" t="n">
        <v>29</v>
      </c>
      <c r="M4951" s="11" t="n">
        <v>5</v>
      </c>
      <c r="N4951" s="11" t="n">
        <v>0.15</v>
      </c>
      <c r="O4951" s="7" t="n">
        <v>1105.5</v>
      </c>
      <c r="P4951" s="7" t="n">
        <v>442.2</v>
      </c>
      <c r="Q4951" s="7">
        <f>text(E4951,"ddd")</f>
        <v/>
      </c>
      <c r="R4951" s="7">
        <f>G4951-F4951</f>
        <v/>
      </c>
      <c r="S4951" s="7">
        <f>E4951-D4951</f>
        <v/>
      </c>
      <c r="T4951" s="7">
        <f>O4951*M4951</f>
        <v/>
      </c>
      <c r="U4951" s="7">
        <f>T4951*N4951</f>
        <v/>
      </c>
      <c r="V4951" s="7">
        <f>T4951-U4951-(P4951*M4951)</f>
        <v/>
      </c>
      <c r="W4951" s="7">
        <f>VLOOKUP(L4951,'Products Sheet'!$A:$B,2,FALSE)</f>
        <v/>
      </c>
      <c r="X4951" s="7" t="n"/>
      <c r="Y4951" s="7" t="n"/>
      <c r="Z4951" s="7" t="n"/>
      <c r="AA4951" s="7" t="n"/>
      <c r="AB4951" s="7" t="n"/>
      <c r="AC4951" s="7" t="n"/>
    </row>
    <row r="4952" ht="9.75" customHeight="1" s="12">
      <c r="A4952" s="11" t="inlineStr">
        <is>
          <t>SO - 0005223</t>
        </is>
      </c>
      <c r="B4952" s="11" t="inlineStr">
        <is>
          <t>In-Store</t>
        </is>
      </c>
      <c r="C4952" s="11" t="inlineStr">
        <is>
          <t>WARE-NMK1003</t>
        </is>
      </c>
      <c r="D4952" s="6" t="n">
        <v>43700</v>
      </c>
      <c r="E4952" s="6" t="n">
        <v>43859</v>
      </c>
      <c r="F4952" s="6" t="n">
        <v>43871</v>
      </c>
      <c r="G4952" s="6" t="n">
        <v>43878</v>
      </c>
      <c r="H4952" s="11" t="inlineStr">
        <is>
          <t>USD</t>
        </is>
      </c>
      <c r="I4952" s="11" t="n">
        <v>4</v>
      </c>
      <c r="J4952" s="11" t="n">
        <v>38</v>
      </c>
      <c r="K4952" s="11" t="n">
        <v>91</v>
      </c>
      <c r="L4952" s="11" t="n">
        <v>29</v>
      </c>
      <c r="M4952" s="11" t="n">
        <v>4</v>
      </c>
      <c r="N4952" s="11" t="n">
        <v>0.075</v>
      </c>
      <c r="O4952" s="7" t="n">
        <v>2398.6</v>
      </c>
      <c r="P4952" s="7" t="n">
        <v>1990.838</v>
      </c>
      <c r="Q4952" s="7">
        <f>text(E4952,"ddd")</f>
        <v/>
      </c>
      <c r="R4952" s="7">
        <f>G4952-F4952</f>
        <v/>
      </c>
      <c r="S4952" s="7">
        <f>E4952-D4952</f>
        <v/>
      </c>
      <c r="T4952" s="7">
        <f>O4952*M4952</f>
        <v/>
      </c>
      <c r="U4952" s="7">
        <f>T4952*N4952</f>
        <v/>
      </c>
      <c r="V4952" s="7">
        <f>T4952-U4952-(P4952*M4952)</f>
        <v/>
      </c>
      <c r="W4952" s="7">
        <f>VLOOKUP(L4952,'Products Sheet'!$A:$B,2,FALSE)</f>
        <v/>
      </c>
      <c r="X4952" s="7" t="n"/>
      <c r="Y4952" s="7" t="n"/>
      <c r="Z4952" s="7" t="n"/>
      <c r="AA4952" s="7" t="n"/>
      <c r="AB4952" s="7" t="n"/>
      <c r="AC4952" s="7" t="n"/>
    </row>
    <row r="4953" ht="9.75" customHeight="1" s="12">
      <c r="A4953" s="11" t="inlineStr">
        <is>
          <t>SO - 0005288</t>
        </is>
      </c>
      <c r="B4953" s="11" t="inlineStr">
        <is>
          <t>In-Store</t>
        </is>
      </c>
      <c r="C4953" s="11" t="inlineStr">
        <is>
          <t>WARE-PUJ1005</t>
        </is>
      </c>
      <c r="D4953" s="6" t="n">
        <v>43800</v>
      </c>
      <c r="E4953" s="6" t="n">
        <v>43867</v>
      </c>
      <c r="F4953" s="6" t="n">
        <v>43889</v>
      </c>
      <c r="G4953" s="6" t="n">
        <v>43890</v>
      </c>
      <c r="H4953" s="11" t="inlineStr">
        <is>
          <t>USD</t>
        </is>
      </c>
      <c r="I4953" s="11" t="n">
        <v>10</v>
      </c>
      <c r="J4953" s="11" t="n">
        <v>17</v>
      </c>
      <c r="K4953" s="11" t="n">
        <v>288</v>
      </c>
      <c r="L4953" s="11" t="n">
        <v>29</v>
      </c>
      <c r="M4953" s="11" t="n">
        <v>7</v>
      </c>
      <c r="N4953" s="11" t="n">
        <v>0.05</v>
      </c>
      <c r="O4953" s="7" t="n">
        <v>1708.5</v>
      </c>
      <c r="P4953" s="7" t="n">
        <v>1418.055</v>
      </c>
      <c r="Q4953" s="7">
        <f>text(E4953,"ddd")</f>
        <v/>
      </c>
      <c r="R4953" s="7">
        <f>G4953-F4953</f>
        <v/>
      </c>
      <c r="S4953" s="7">
        <f>E4953-D4953</f>
        <v/>
      </c>
      <c r="T4953" s="7">
        <f>O4953*M4953</f>
        <v/>
      </c>
      <c r="U4953" s="7">
        <f>T4953*N4953</f>
        <v/>
      </c>
      <c r="V4953" s="7">
        <f>T4953-U4953-(P4953*M4953)</f>
        <v/>
      </c>
      <c r="W4953" s="7">
        <f>VLOOKUP(L4953,'Products Sheet'!$A:$B,2,FALSE)</f>
        <v/>
      </c>
      <c r="X4953" s="7" t="n"/>
      <c r="Y4953" s="7" t="n"/>
      <c r="Z4953" s="7" t="n"/>
      <c r="AA4953" s="7" t="n"/>
      <c r="AB4953" s="7" t="n"/>
      <c r="AC4953" s="7" t="n"/>
    </row>
    <row r="4954" ht="9.75" customHeight="1" s="12">
      <c r="A4954" s="11" t="inlineStr">
        <is>
          <t>SO - 0005310</t>
        </is>
      </c>
      <c r="B4954" s="11" t="inlineStr">
        <is>
          <t>In-Store</t>
        </is>
      </c>
      <c r="C4954" s="11" t="inlineStr">
        <is>
          <t>WARE-NBV1002</t>
        </is>
      </c>
      <c r="D4954" s="6" t="n">
        <v>43700</v>
      </c>
      <c r="E4954" s="6" t="n">
        <v>43870</v>
      </c>
      <c r="F4954" s="6" t="n">
        <v>43876</v>
      </c>
      <c r="G4954" s="6" t="n">
        <v>43884</v>
      </c>
      <c r="H4954" s="11" t="inlineStr">
        <is>
          <t>USD</t>
        </is>
      </c>
      <c r="I4954" s="11" t="n">
        <v>5</v>
      </c>
      <c r="J4954" s="11" t="n">
        <v>39</v>
      </c>
      <c r="K4954" s="11" t="n">
        <v>84</v>
      </c>
      <c r="L4954" s="11" t="n">
        <v>29</v>
      </c>
      <c r="M4954" s="11" t="n">
        <v>3</v>
      </c>
      <c r="N4954" s="11" t="n">
        <v>0.4</v>
      </c>
      <c r="O4954" s="7" t="n">
        <v>1165.8</v>
      </c>
      <c r="P4954" s="7" t="n">
        <v>722.7959999999999</v>
      </c>
      <c r="Q4954" s="7">
        <f>text(E4954,"ddd")</f>
        <v/>
      </c>
      <c r="R4954" s="7">
        <f>G4954-F4954</f>
        <v/>
      </c>
      <c r="S4954" s="7">
        <f>E4954-D4954</f>
        <v/>
      </c>
      <c r="T4954" s="7">
        <f>O4954*M4954</f>
        <v/>
      </c>
      <c r="U4954" s="7">
        <f>T4954*N4954</f>
        <v/>
      </c>
      <c r="V4954" s="7">
        <f>T4954-U4954-(P4954*M4954)</f>
        <v/>
      </c>
      <c r="W4954" s="7">
        <f>VLOOKUP(L4954,'Products Sheet'!$A:$B,2,FALSE)</f>
        <v/>
      </c>
      <c r="X4954" s="7" t="n"/>
      <c r="Y4954" s="7" t="n"/>
      <c r="Z4954" s="7" t="n"/>
      <c r="AA4954" s="7" t="n"/>
      <c r="AB4954" s="7" t="n"/>
      <c r="AC4954" s="7" t="n"/>
    </row>
    <row r="4955" ht="9.75" customHeight="1" s="12">
      <c r="A4955" s="11" t="inlineStr">
        <is>
          <t>SO - 0005315</t>
        </is>
      </c>
      <c r="B4955" s="11" t="inlineStr">
        <is>
          <t>Wholesale</t>
        </is>
      </c>
      <c r="C4955" s="11" t="inlineStr">
        <is>
          <t>WARE-NMK1003</t>
        </is>
      </c>
      <c r="D4955" s="6" t="n">
        <v>43800</v>
      </c>
      <c r="E4955" s="6" t="n">
        <v>43871</v>
      </c>
      <c r="F4955" s="6" t="n">
        <v>43885</v>
      </c>
      <c r="G4955" s="6" t="n">
        <v>43893</v>
      </c>
      <c r="H4955" s="11" t="inlineStr">
        <is>
          <t>USD</t>
        </is>
      </c>
      <c r="I4955" s="11" t="n">
        <v>26</v>
      </c>
      <c r="J4955" s="11" t="n">
        <v>6</v>
      </c>
      <c r="K4955" s="11" t="n">
        <v>162</v>
      </c>
      <c r="L4955" s="11" t="n">
        <v>29</v>
      </c>
      <c r="M4955" s="11" t="n">
        <v>3</v>
      </c>
      <c r="N4955" s="11" t="n">
        <v>0.05</v>
      </c>
      <c r="O4955" s="7" t="n">
        <v>261.3</v>
      </c>
      <c r="P4955" s="7" t="n">
        <v>222.105</v>
      </c>
      <c r="Q4955" s="7">
        <f>text(E4955,"ddd")</f>
        <v/>
      </c>
      <c r="R4955" s="7">
        <f>G4955-F4955</f>
        <v/>
      </c>
      <c r="S4955" s="7">
        <f>E4955-D4955</f>
        <v/>
      </c>
      <c r="T4955" s="7">
        <f>O4955*M4955</f>
        <v/>
      </c>
      <c r="U4955" s="7">
        <f>T4955*N4955</f>
        <v/>
      </c>
      <c r="V4955" s="7">
        <f>T4955-U4955-(P4955*M4955)</f>
        <v/>
      </c>
      <c r="W4955" s="7">
        <f>VLOOKUP(L4955,'Products Sheet'!$A:$B,2,FALSE)</f>
        <v/>
      </c>
      <c r="X4955" s="7" t="n"/>
      <c r="Y4955" s="7" t="n"/>
      <c r="Z4955" s="7" t="n"/>
      <c r="AA4955" s="7" t="n"/>
      <c r="AB4955" s="7" t="n"/>
      <c r="AC4955" s="7" t="n"/>
    </row>
    <row r="4956" ht="9.75" customHeight="1" s="12">
      <c r="A4956" s="11" t="inlineStr">
        <is>
          <t>SO - 0005325</t>
        </is>
      </c>
      <c r="B4956" s="11" t="inlineStr">
        <is>
          <t>In-Store</t>
        </is>
      </c>
      <c r="C4956" s="11" t="inlineStr">
        <is>
          <t>WARE-NMK1003</t>
        </is>
      </c>
      <c r="D4956" s="6" t="n">
        <v>43800</v>
      </c>
      <c r="E4956" s="6" t="n">
        <v>43872</v>
      </c>
      <c r="F4956" s="6" t="n">
        <v>43874</v>
      </c>
      <c r="G4956" s="6" t="n">
        <v>43881</v>
      </c>
      <c r="H4956" s="11" t="inlineStr">
        <is>
          <t>USD</t>
        </is>
      </c>
      <c r="I4956" s="11" t="n">
        <v>10</v>
      </c>
      <c r="J4956" s="11" t="n">
        <v>44</v>
      </c>
      <c r="K4956" s="11" t="n">
        <v>136</v>
      </c>
      <c r="L4956" s="11" t="n">
        <v>29</v>
      </c>
      <c r="M4956" s="11" t="n">
        <v>6</v>
      </c>
      <c r="N4956" s="11" t="n">
        <v>0.3</v>
      </c>
      <c r="O4956" s="7" t="n">
        <v>1112.2</v>
      </c>
      <c r="P4956" s="7" t="n">
        <v>633.954</v>
      </c>
      <c r="Q4956" s="7">
        <f>text(E4956,"ddd")</f>
        <v/>
      </c>
      <c r="R4956" s="7">
        <f>G4956-F4956</f>
        <v/>
      </c>
      <c r="S4956" s="7">
        <f>E4956-D4956</f>
        <v/>
      </c>
      <c r="T4956" s="7">
        <f>O4956*M4956</f>
        <v/>
      </c>
      <c r="U4956" s="7">
        <f>T4956*N4956</f>
        <v/>
      </c>
      <c r="V4956" s="7">
        <f>T4956-U4956-(P4956*M4956)</f>
        <v/>
      </c>
      <c r="W4956" s="7">
        <f>VLOOKUP(L4956,'Products Sheet'!$A:$B,2,FALSE)</f>
        <v/>
      </c>
      <c r="X4956" s="7" t="n"/>
      <c r="Y4956" s="7" t="n"/>
      <c r="Z4956" s="7" t="n"/>
      <c r="AA4956" s="7" t="n"/>
      <c r="AB4956" s="7" t="n"/>
      <c r="AC4956" s="7" t="n"/>
    </row>
    <row r="4957" ht="9.75" customHeight="1" s="12">
      <c r="A4957" s="11" t="inlineStr">
        <is>
          <t>SO - 0005347</t>
        </is>
      </c>
      <c r="B4957" s="11" t="inlineStr">
        <is>
          <t>Online</t>
        </is>
      </c>
      <c r="C4957" s="11" t="inlineStr">
        <is>
          <t>WARE-NBV1002</t>
        </is>
      </c>
      <c r="D4957" s="6" t="n">
        <v>43800</v>
      </c>
      <c r="E4957" s="6" t="n">
        <v>43874</v>
      </c>
      <c r="F4957" s="6" t="n">
        <v>43896</v>
      </c>
      <c r="G4957" s="6" t="n">
        <v>43906</v>
      </c>
      <c r="H4957" s="11" t="inlineStr">
        <is>
          <t>USD</t>
        </is>
      </c>
      <c r="I4957" s="11" t="n">
        <v>20</v>
      </c>
      <c r="J4957" s="11" t="n">
        <v>5</v>
      </c>
      <c r="K4957" s="11" t="n">
        <v>66</v>
      </c>
      <c r="L4957" s="11" t="n">
        <v>29</v>
      </c>
      <c r="M4957" s="11" t="n">
        <v>7</v>
      </c>
      <c r="N4957" s="11" t="n">
        <v>0.15</v>
      </c>
      <c r="O4957" s="7" t="n">
        <v>3852.5</v>
      </c>
      <c r="P4957" s="7" t="n">
        <v>3236.1</v>
      </c>
      <c r="Q4957" s="7">
        <f>text(E4957,"ddd")</f>
        <v/>
      </c>
      <c r="R4957" s="7">
        <f>G4957-F4957</f>
        <v/>
      </c>
      <c r="S4957" s="7">
        <f>E4957-D4957</f>
        <v/>
      </c>
      <c r="T4957" s="7">
        <f>O4957*M4957</f>
        <v/>
      </c>
      <c r="U4957" s="7">
        <f>T4957*N4957</f>
        <v/>
      </c>
      <c r="V4957" s="7">
        <f>T4957-U4957-(P4957*M4957)</f>
        <v/>
      </c>
      <c r="W4957" s="7">
        <f>VLOOKUP(L4957,'Products Sheet'!$A:$B,2,FALSE)</f>
        <v/>
      </c>
      <c r="X4957" s="7" t="n"/>
      <c r="Y4957" s="7" t="n"/>
      <c r="Z4957" s="7" t="n"/>
      <c r="AA4957" s="7" t="n"/>
      <c r="AB4957" s="7" t="n"/>
      <c r="AC4957" s="7" t="n"/>
    </row>
    <row r="4958" ht="9.75" customHeight="1" s="12">
      <c r="A4958" s="11" t="inlineStr">
        <is>
          <t>SO - 0005353</t>
        </is>
      </c>
      <c r="B4958" s="11" t="inlineStr">
        <is>
          <t>In-Store</t>
        </is>
      </c>
      <c r="C4958" s="11" t="inlineStr">
        <is>
          <t>WARE-NMK1003</t>
        </is>
      </c>
      <c r="D4958" s="6" t="n">
        <v>43800</v>
      </c>
      <c r="E4958" s="6" t="n">
        <v>43875</v>
      </c>
      <c r="F4958" s="6" t="n">
        <v>43881</v>
      </c>
      <c r="G4958" s="6" t="n">
        <v>43886</v>
      </c>
      <c r="H4958" s="11" t="inlineStr">
        <is>
          <t>USD</t>
        </is>
      </c>
      <c r="I4958" s="11" t="n">
        <v>11</v>
      </c>
      <c r="J4958" s="11" t="n">
        <v>20</v>
      </c>
      <c r="K4958" s="11" t="n">
        <v>91</v>
      </c>
      <c r="L4958" s="11" t="n">
        <v>29</v>
      </c>
      <c r="M4958" s="11" t="n">
        <v>4</v>
      </c>
      <c r="N4958" s="11" t="n">
        <v>0.075</v>
      </c>
      <c r="O4958" s="7" t="n">
        <v>2505.8</v>
      </c>
      <c r="P4958" s="7" t="n">
        <v>1453.364</v>
      </c>
      <c r="Q4958" s="7">
        <f>text(E4958,"ddd")</f>
        <v/>
      </c>
      <c r="R4958" s="7">
        <f>G4958-F4958</f>
        <v/>
      </c>
      <c r="S4958" s="7">
        <f>E4958-D4958</f>
        <v/>
      </c>
      <c r="T4958" s="7">
        <f>O4958*M4958</f>
        <v/>
      </c>
      <c r="U4958" s="7">
        <f>T4958*N4958</f>
        <v/>
      </c>
      <c r="V4958" s="7">
        <f>T4958-U4958-(P4958*M4958)</f>
        <v/>
      </c>
      <c r="W4958" s="7">
        <f>VLOOKUP(L4958,'Products Sheet'!$A:$B,2,FALSE)</f>
        <v/>
      </c>
      <c r="X4958" s="7" t="n"/>
      <c r="Y4958" s="7" t="n"/>
      <c r="Z4958" s="7" t="n"/>
      <c r="AA4958" s="7" t="n"/>
      <c r="AB4958" s="7" t="n"/>
      <c r="AC4958" s="7" t="n"/>
    </row>
    <row r="4959" ht="9.75" customHeight="1" s="12">
      <c r="A4959" s="11" t="inlineStr">
        <is>
          <t>SO - 0005354</t>
        </is>
      </c>
      <c r="B4959" s="11" t="inlineStr">
        <is>
          <t>Online</t>
        </is>
      </c>
      <c r="C4959" s="11" t="inlineStr">
        <is>
          <t>WARE-NMK1003</t>
        </is>
      </c>
      <c r="D4959" s="6" t="n">
        <v>43700</v>
      </c>
      <c r="E4959" s="6" t="n">
        <v>43875</v>
      </c>
      <c r="F4959" s="6" t="n">
        <v>43889</v>
      </c>
      <c r="G4959" s="6" t="n">
        <v>43898</v>
      </c>
      <c r="H4959" s="11" t="inlineStr">
        <is>
          <t>USD</t>
        </is>
      </c>
      <c r="I4959" s="11" t="n">
        <v>12</v>
      </c>
      <c r="J4959" s="11" t="n">
        <v>4</v>
      </c>
      <c r="K4959" s="11" t="n">
        <v>198</v>
      </c>
      <c r="L4959" s="11" t="n">
        <v>29</v>
      </c>
      <c r="M4959" s="11" t="n">
        <v>5</v>
      </c>
      <c r="N4959" s="11" t="n">
        <v>0.4</v>
      </c>
      <c r="O4959" s="7" t="n">
        <v>891.1</v>
      </c>
      <c r="P4959" s="7" t="n">
        <v>588.1260000000001</v>
      </c>
      <c r="Q4959" s="7">
        <f>text(E4959,"ddd")</f>
        <v/>
      </c>
      <c r="R4959" s="7">
        <f>G4959-F4959</f>
        <v/>
      </c>
      <c r="S4959" s="7">
        <f>E4959-D4959</f>
        <v/>
      </c>
      <c r="T4959" s="7">
        <f>O4959*M4959</f>
        <v/>
      </c>
      <c r="U4959" s="7">
        <f>T4959*N4959</f>
        <v/>
      </c>
      <c r="V4959" s="7">
        <f>T4959-U4959-(P4959*M4959)</f>
        <v/>
      </c>
      <c r="W4959" s="7">
        <f>VLOOKUP(L4959,'Products Sheet'!$A:$B,2,FALSE)</f>
        <v/>
      </c>
      <c r="X4959" s="7" t="n"/>
      <c r="Y4959" s="7" t="n"/>
      <c r="Z4959" s="7" t="n"/>
      <c r="AA4959" s="7" t="n"/>
      <c r="AB4959" s="7" t="n"/>
      <c r="AC4959" s="7" t="n"/>
    </row>
    <row r="4960" ht="9.75" customHeight="1" s="12">
      <c r="A4960" s="11" t="inlineStr">
        <is>
          <t>SO - 0005435</t>
        </is>
      </c>
      <c r="B4960" s="11" t="inlineStr">
        <is>
          <t>Distributor</t>
        </is>
      </c>
      <c r="C4960" s="11" t="inlineStr">
        <is>
          <t>WARE-XYS1001</t>
        </is>
      </c>
      <c r="D4960" s="6" t="n">
        <v>43800</v>
      </c>
      <c r="E4960" s="6" t="n">
        <v>43883</v>
      </c>
      <c r="F4960" s="6" t="n">
        <v>43908</v>
      </c>
      <c r="G4960" s="6" t="n">
        <v>43909</v>
      </c>
      <c r="H4960" s="11" t="inlineStr">
        <is>
          <t>USD</t>
        </is>
      </c>
      <c r="I4960" s="11" t="n">
        <v>24</v>
      </c>
      <c r="J4960" s="11" t="n">
        <v>46</v>
      </c>
      <c r="K4960" s="11" t="n">
        <v>12</v>
      </c>
      <c r="L4960" s="11" t="n">
        <v>29</v>
      </c>
      <c r="M4960" s="11" t="n">
        <v>1</v>
      </c>
      <c r="N4960" s="11" t="n">
        <v>0.075</v>
      </c>
      <c r="O4960" s="7" t="n">
        <v>3370.1</v>
      </c>
      <c r="P4960" s="7" t="n">
        <v>2527.575</v>
      </c>
      <c r="Q4960" s="7">
        <f>text(E4960,"ddd")</f>
        <v/>
      </c>
      <c r="R4960" s="7">
        <f>G4960-F4960</f>
        <v/>
      </c>
      <c r="S4960" s="7">
        <f>E4960-D4960</f>
        <v/>
      </c>
      <c r="T4960" s="7">
        <f>O4960*M4960</f>
        <v/>
      </c>
      <c r="U4960" s="7">
        <f>T4960*N4960</f>
        <v/>
      </c>
      <c r="V4960" s="7">
        <f>T4960-U4960-(P4960*M4960)</f>
        <v/>
      </c>
      <c r="W4960" s="7">
        <f>VLOOKUP(L4960,'Products Sheet'!$A:$B,2,FALSE)</f>
        <v/>
      </c>
      <c r="X4960" s="7" t="n"/>
      <c r="Y4960" s="7" t="n"/>
      <c r="Z4960" s="7" t="n"/>
      <c r="AA4960" s="7" t="n"/>
      <c r="AB4960" s="7" t="n"/>
      <c r="AC4960" s="7" t="n"/>
    </row>
    <row r="4961" ht="9.75" customHeight="1" s="12">
      <c r="A4961" s="11" t="inlineStr">
        <is>
          <t>SO - 0005453</t>
        </is>
      </c>
      <c r="B4961" s="11" t="inlineStr">
        <is>
          <t>Distributor</t>
        </is>
      </c>
      <c r="C4961" s="11" t="inlineStr">
        <is>
          <t>WARE-MKL1006</t>
        </is>
      </c>
      <c r="D4961" s="6" t="n">
        <v>43800</v>
      </c>
      <c r="E4961" s="6" t="n">
        <v>43885</v>
      </c>
      <c r="F4961" s="6" t="n">
        <v>43904</v>
      </c>
      <c r="G4961" s="6" t="n">
        <v>43909</v>
      </c>
      <c r="H4961" s="11" t="inlineStr">
        <is>
          <t>USD</t>
        </is>
      </c>
      <c r="I4961" s="11" t="n">
        <v>21</v>
      </c>
      <c r="J4961" s="11" t="n">
        <v>45</v>
      </c>
      <c r="K4961" s="11" t="n">
        <v>356</v>
      </c>
      <c r="L4961" s="11" t="n">
        <v>29</v>
      </c>
      <c r="M4961" s="11" t="n">
        <v>2</v>
      </c>
      <c r="N4961" s="11" t="n">
        <v>0.2</v>
      </c>
      <c r="O4961" s="7" t="n">
        <v>227.8</v>
      </c>
      <c r="P4961" s="7" t="n">
        <v>186.796</v>
      </c>
      <c r="Q4961" s="7">
        <f>text(E4961,"ddd")</f>
        <v/>
      </c>
      <c r="R4961" s="7">
        <f>G4961-F4961</f>
        <v/>
      </c>
      <c r="S4961" s="7">
        <f>E4961-D4961</f>
        <v/>
      </c>
      <c r="T4961" s="7">
        <f>O4961*M4961</f>
        <v/>
      </c>
      <c r="U4961" s="7">
        <f>T4961*N4961</f>
        <v/>
      </c>
      <c r="V4961" s="7">
        <f>T4961-U4961-(P4961*M4961)</f>
        <v/>
      </c>
      <c r="W4961" s="7">
        <f>VLOOKUP(L4961,'Products Sheet'!$A:$B,2,FALSE)</f>
        <v/>
      </c>
      <c r="X4961" s="7" t="n"/>
      <c r="Y4961" s="7" t="n"/>
      <c r="Z4961" s="7" t="n"/>
      <c r="AA4961" s="7" t="n"/>
      <c r="AB4961" s="7" t="n"/>
      <c r="AC4961" s="7" t="n"/>
    </row>
    <row r="4962" ht="9.75" customHeight="1" s="12">
      <c r="A4962" s="11" t="inlineStr">
        <is>
          <t>SO - 0005497</t>
        </is>
      </c>
      <c r="B4962" s="11" t="inlineStr">
        <is>
          <t>In-Store</t>
        </is>
      </c>
      <c r="C4962" s="11" t="inlineStr">
        <is>
          <t>WARE-MKL1006</t>
        </is>
      </c>
      <c r="D4962" s="6" t="n">
        <v>43800</v>
      </c>
      <c r="E4962" s="6" t="n">
        <v>43889</v>
      </c>
      <c r="F4962" s="6" t="n">
        <v>43910</v>
      </c>
      <c r="G4962" s="6" t="n">
        <v>43913</v>
      </c>
      <c r="H4962" s="11" t="inlineStr">
        <is>
          <t>USD</t>
        </is>
      </c>
      <c r="I4962" s="11" t="n">
        <v>9</v>
      </c>
      <c r="J4962" s="11" t="n">
        <v>44</v>
      </c>
      <c r="K4962" s="11" t="n">
        <v>341</v>
      </c>
      <c r="L4962" s="11" t="n">
        <v>29</v>
      </c>
      <c r="M4962" s="11" t="n">
        <v>6</v>
      </c>
      <c r="N4962" s="11" t="n">
        <v>0.4</v>
      </c>
      <c r="O4962" s="7" t="n">
        <v>2291.4</v>
      </c>
      <c r="P4962" s="7" t="n">
        <v>1283.184</v>
      </c>
      <c r="Q4962" s="7">
        <f>text(E4962,"ddd")</f>
        <v/>
      </c>
      <c r="R4962" s="7">
        <f>G4962-F4962</f>
        <v/>
      </c>
      <c r="S4962" s="7">
        <f>E4962-D4962</f>
        <v/>
      </c>
      <c r="T4962" s="7">
        <f>O4962*M4962</f>
        <v/>
      </c>
      <c r="U4962" s="7">
        <f>T4962*N4962</f>
        <v/>
      </c>
      <c r="V4962" s="7">
        <f>T4962-U4962-(P4962*M4962)</f>
        <v/>
      </c>
      <c r="W4962" s="7">
        <f>VLOOKUP(L4962,'Products Sheet'!$A:$B,2,FALSE)</f>
        <v/>
      </c>
      <c r="X4962" s="7" t="n"/>
      <c r="Y4962" s="7" t="n"/>
      <c r="Z4962" s="7" t="n"/>
      <c r="AA4962" s="7" t="n"/>
      <c r="AB4962" s="7" t="n"/>
      <c r="AC4962" s="7" t="n"/>
    </row>
    <row r="4963" ht="9.75" customHeight="1" s="12">
      <c r="A4963" s="11" t="inlineStr">
        <is>
          <t>SO - 0005498</t>
        </is>
      </c>
      <c r="B4963" s="11" t="inlineStr">
        <is>
          <t>Distributor</t>
        </is>
      </c>
      <c r="C4963" s="11" t="inlineStr">
        <is>
          <t>WARE-NBV1002</t>
        </is>
      </c>
      <c r="D4963" s="6" t="n">
        <v>43800</v>
      </c>
      <c r="E4963" s="6" t="n">
        <v>43889</v>
      </c>
      <c r="F4963" s="6" t="n">
        <v>43895</v>
      </c>
      <c r="G4963" s="6" t="n">
        <v>43905</v>
      </c>
      <c r="H4963" s="11" t="inlineStr">
        <is>
          <t>USD</t>
        </is>
      </c>
      <c r="I4963" s="11" t="n">
        <v>24</v>
      </c>
      <c r="J4963" s="11" t="n">
        <v>7</v>
      </c>
      <c r="K4963" s="11" t="n">
        <v>73</v>
      </c>
      <c r="L4963" s="11" t="n">
        <v>29</v>
      </c>
      <c r="M4963" s="11" t="n">
        <v>4</v>
      </c>
      <c r="N4963" s="11" t="n">
        <v>0.4</v>
      </c>
      <c r="O4963" s="7" t="n">
        <v>3229.4</v>
      </c>
      <c r="P4963" s="7" t="n">
        <v>2389.756</v>
      </c>
      <c r="Q4963" s="7">
        <f>text(E4963,"ddd")</f>
        <v/>
      </c>
      <c r="R4963" s="7">
        <f>G4963-F4963</f>
        <v/>
      </c>
      <c r="S4963" s="7">
        <f>E4963-D4963</f>
        <v/>
      </c>
      <c r="T4963" s="7">
        <f>O4963*M4963</f>
        <v/>
      </c>
      <c r="U4963" s="7">
        <f>T4963*N4963</f>
        <v/>
      </c>
      <c r="V4963" s="7">
        <f>T4963-U4963-(P4963*M4963)</f>
        <v/>
      </c>
      <c r="W4963" s="7">
        <f>VLOOKUP(L4963,'Products Sheet'!$A:$B,2,FALSE)</f>
        <v/>
      </c>
      <c r="X4963" s="7" t="n"/>
      <c r="Y4963" s="7" t="n"/>
      <c r="Z4963" s="7" t="n"/>
      <c r="AA4963" s="7" t="n"/>
      <c r="AB4963" s="7" t="n"/>
      <c r="AC4963" s="7" t="n"/>
    </row>
    <row r="4964" ht="9.75" customHeight="1" s="12">
      <c r="A4964" s="11" t="inlineStr">
        <is>
          <t>SO - 0005511</t>
        </is>
      </c>
      <c r="B4964" s="11" t="inlineStr">
        <is>
          <t>In-Store</t>
        </is>
      </c>
      <c r="C4964" s="11" t="inlineStr">
        <is>
          <t>WARE-UHY1004</t>
        </is>
      </c>
      <c r="D4964" s="6" t="n">
        <v>43800</v>
      </c>
      <c r="E4964" s="6" t="n">
        <v>43890</v>
      </c>
      <c r="F4964" s="6" t="n">
        <v>43895</v>
      </c>
      <c r="G4964" s="6" t="n">
        <v>43897</v>
      </c>
      <c r="H4964" s="11" t="inlineStr">
        <is>
          <t>USD</t>
        </is>
      </c>
      <c r="I4964" s="11" t="n">
        <v>6</v>
      </c>
      <c r="J4964" s="11" t="n">
        <v>7</v>
      </c>
      <c r="K4964" s="11" t="n">
        <v>226</v>
      </c>
      <c r="L4964" s="11" t="n">
        <v>29</v>
      </c>
      <c r="M4964" s="11" t="n">
        <v>7</v>
      </c>
      <c r="N4964" s="11" t="n">
        <v>0.05</v>
      </c>
      <c r="O4964" s="7" t="n">
        <v>2331.6</v>
      </c>
      <c r="P4964" s="7" t="n">
        <v>1445.592</v>
      </c>
      <c r="Q4964" s="7">
        <f>text(E4964,"ddd")</f>
        <v/>
      </c>
      <c r="R4964" s="7">
        <f>G4964-F4964</f>
        <v/>
      </c>
      <c r="S4964" s="7">
        <f>E4964-D4964</f>
        <v/>
      </c>
      <c r="T4964" s="7">
        <f>O4964*M4964</f>
        <v/>
      </c>
      <c r="U4964" s="7">
        <f>T4964*N4964</f>
        <v/>
      </c>
      <c r="V4964" s="7">
        <f>T4964-U4964-(P4964*M4964)</f>
        <v/>
      </c>
      <c r="W4964" s="7">
        <f>VLOOKUP(L4964,'Products Sheet'!$A:$B,2,FALSE)</f>
        <v/>
      </c>
      <c r="X4964" s="7" t="n"/>
      <c r="Y4964" s="7" t="n"/>
      <c r="Z4964" s="7" t="n"/>
      <c r="AA4964" s="7" t="n"/>
      <c r="AB4964" s="7" t="n"/>
      <c r="AC4964" s="7" t="n"/>
    </row>
    <row r="4965" ht="9.75" customHeight="1" s="12">
      <c r="A4965" s="11" t="inlineStr">
        <is>
          <t>SO - 0005581</t>
        </is>
      </c>
      <c r="B4965" s="11" t="inlineStr">
        <is>
          <t>In-Store</t>
        </is>
      </c>
      <c r="C4965" s="11" t="inlineStr">
        <is>
          <t>WARE-PUJ1005</t>
        </is>
      </c>
      <c r="D4965" s="6" t="n">
        <v>43800</v>
      </c>
      <c r="E4965" s="6" t="n">
        <v>43900</v>
      </c>
      <c r="F4965" s="6" t="n">
        <v>43927</v>
      </c>
      <c r="G4965" s="6" t="n">
        <v>43930</v>
      </c>
      <c r="H4965" s="11" t="inlineStr">
        <is>
          <t>USD</t>
        </is>
      </c>
      <c r="I4965" s="11" t="n">
        <v>8</v>
      </c>
      <c r="J4965" s="11" t="n">
        <v>20</v>
      </c>
      <c r="K4965" s="11" t="n">
        <v>280</v>
      </c>
      <c r="L4965" s="11" t="n">
        <v>29</v>
      </c>
      <c r="M4965" s="11" t="n">
        <v>1</v>
      </c>
      <c r="N4965" s="11" t="n">
        <v>0.075</v>
      </c>
      <c r="O4965" s="7" t="n">
        <v>1855.9</v>
      </c>
      <c r="P4965" s="7" t="n">
        <v>816.596</v>
      </c>
      <c r="Q4965" s="7">
        <f>text(E4965,"ddd")</f>
        <v/>
      </c>
      <c r="R4965" s="7">
        <f>G4965-F4965</f>
        <v/>
      </c>
      <c r="S4965" s="7">
        <f>E4965-D4965</f>
        <v/>
      </c>
      <c r="T4965" s="7">
        <f>O4965*M4965</f>
        <v/>
      </c>
      <c r="U4965" s="7">
        <f>T4965*N4965</f>
        <v/>
      </c>
      <c r="V4965" s="7">
        <f>T4965-U4965-(P4965*M4965)</f>
        <v/>
      </c>
      <c r="W4965" s="7">
        <f>VLOOKUP(L4965,'Products Sheet'!$A:$B,2,FALSE)</f>
        <v/>
      </c>
      <c r="X4965" s="7" t="n"/>
      <c r="Y4965" s="7" t="n"/>
      <c r="Z4965" s="7" t="n"/>
      <c r="AA4965" s="7" t="n"/>
      <c r="AB4965" s="7" t="n"/>
      <c r="AC4965" s="7" t="n"/>
    </row>
    <row r="4966" ht="9.75" customHeight="1" s="12">
      <c r="A4966" s="11" t="inlineStr">
        <is>
          <t>SO - 0005632</t>
        </is>
      </c>
      <c r="B4966" s="11" t="inlineStr">
        <is>
          <t>In-Store</t>
        </is>
      </c>
      <c r="C4966" s="11" t="inlineStr">
        <is>
          <t>WARE-NMK1003</t>
        </is>
      </c>
      <c r="D4966" s="6" t="n">
        <v>43800</v>
      </c>
      <c r="E4966" s="6" t="n">
        <v>43907</v>
      </c>
      <c r="F4966" s="6" t="n">
        <v>43925</v>
      </c>
      <c r="G4966" s="6" t="n">
        <v>43927</v>
      </c>
      <c r="H4966" s="11" t="inlineStr">
        <is>
          <t>USD</t>
        </is>
      </c>
      <c r="I4966" s="11" t="n">
        <v>3</v>
      </c>
      <c r="J4966" s="11" t="n">
        <v>21</v>
      </c>
      <c r="K4966" s="11" t="n">
        <v>123</v>
      </c>
      <c r="L4966" s="11" t="n">
        <v>29</v>
      </c>
      <c r="M4966" s="11" t="n">
        <v>2</v>
      </c>
      <c r="N4966" s="11" t="n">
        <v>0.075</v>
      </c>
      <c r="O4966" s="7" t="n">
        <v>3705.1</v>
      </c>
      <c r="P4966" s="7" t="n">
        <v>2778.825</v>
      </c>
      <c r="Q4966" s="7">
        <f>text(E4966,"ddd")</f>
        <v/>
      </c>
      <c r="R4966" s="7">
        <f>G4966-F4966</f>
        <v/>
      </c>
      <c r="S4966" s="7">
        <f>E4966-D4966</f>
        <v/>
      </c>
      <c r="T4966" s="7">
        <f>O4966*M4966</f>
        <v/>
      </c>
      <c r="U4966" s="7">
        <f>T4966*N4966</f>
        <v/>
      </c>
      <c r="V4966" s="7">
        <f>T4966-U4966-(P4966*M4966)</f>
        <v/>
      </c>
      <c r="W4966" s="7">
        <f>VLOOKUP(L4966,'Products Sheet'!$A:$B,2,FALSE)</f>
        <v/>
      </c>
      <c r="X4966" s="7" t="n"/>
      <c r="Y4966" s="7" t="n"/>
      <c r="Z4966" s="7" t="n"/>
      <c r="AA4966" s="7" t="n"/>
      <c r="AB4966" s="7" t="n"/>
      <c r="AC4966" s="7" t="n"/>
    </row>
    <row r="4967" ht="9.75" customHeight="1" s="12">
      <c r="A4967" s="11" t="inlineStr">
        <is>
          <t>SO - 0005635</t>
        </is>
      </c>
      <c r="B4967" s="11" t="inlineStr">
        <is>
          <t>Online</t>
        </is>
      </c>
      <c r="C4967" s="11" t="inlineStr">
        <is>
          <t>WARE-MKL1006</t>
        </is>
      </c>
      <c r="D4967" s="6" t="n">
        <v>43800</v>
      </c>
      <c r="E4967" s="6" t="n">
        <v>43907</v>
      </c>
      <c r="F4967" s="6" t="n">
        <v>43935</v>
      </c>
      <c r="G4967" s="6" t="n">
        <v>43938</v>
      </c>
      <c r="H4967" s="11" t="inlineStr">
        <is>
          <t>USD</t>
        </is>
      </c>
      <c r="I4967" s="11" t="n">
        <v>14</v>
      </c>
      <c r="J4967" s="11" t="n">
        <v>27</v>
      </c>
      <c r="K4967" s="11" t="n">
        <v>358</v>
      </c>
      <c r="L4967" s="11" t="n">
        <v>29</v>
      </c>
      <c r="M4967" s="11" t="n">
        <v>2</v>
      </c>
      <c r="N4967" s="11" t="n">
        <v>0.05</v>
      </c>
      <c r="O4967" s="7" t="n">
        <v>2519.2</v>
      </c>
      <c r="P4967" s="7" t="n">
        <v>1058.064</v>
      </c>
      <c r="Q4967" s="7">
        <f>text(E4967,"ddd")</f>
        <v/>
      </c>
      <c r="R4967" s="7">
        <f>G4967-F4967</f>
        <v/>
      </c>
      <c r="S4967" s="7">
        <f>E4967-D4967</f>
        <v/>
      </c>
      <c r="T4967" s="7">
        <f>O4967*M4967</f>
        <v/>
      </c>
      <c r="U4967" s="7">
        <f>T4967*N4967</f>
        <v/>
      </c>
      <c r="V4967" s="7">
        <f>T4967-U4967-(P4967*M4967)</f>
        <v/>
      </c>
      <c r="W4967" s="7">
        <f>VLOOKUP(L4967,'Products Sheet'!$A:$B,2,FALSE)</f>
        <v/>
      </c>
      <c r="X4967" s="7" t="n"/>
      <c r="Y4967" s="7" t="n"/>
      <c r="Z4967" s="7" t="n"/>
      <c r="AA4967" s="7" t="n"/>
      <c r="AB4967" s="7" t="n"/>
      <c r="AC4967" s="7" t="n"/>
    </row>
    <row r="4968" ht="9.75" customHeight="1" s="12">
      <c r="A4968" s="11" t="inlineStr">
        <is>
          <t>SO - 0005781</t>
        </is>
      </c>
      <c r="B4968" s="11" t="inlineStr">
        <is>
          <t>Distributor</t>
        </is>
      </c>
      <c r="C4968" s="11" t="inlineStr">
        <is>
          <t>WARE-XYS1001</t>
        </is>
      </c>
      <c r="D4968" s="6" t="n">
        <v>43800</v>
      </c>
      <c r="E4968" s="6" t="n">
        <v>43925</v>
      </c>
      <c r="F4968" s="6" t="n">
        <v>43933</v>
      </c>
      <c r="G4968" s="6" t="n">
        <v>43943</v>
      </c>
      <c r="H4968" s="11" t="inlineStr">
        <is>
          <t>USD</t>
        </is>
      </c>
      <c r="I4968" s="11" t="n">
        <v>21</v>
      </c>
      <c r="J4968" s="11" t="n">
        <v>44</v>
      </c>
      <c r="K4968" s="11" t="n">
        <v>1</v>
      </c>
      <c r="L4968" s="11" t="n">
        <v>29</v>
      </c>
      <c r="M4968" s="11" t="n">
        <v>6</v>
      </c>
      <c r="N4968" s="11" t="n">
        <v>0.2</v>
      </c>
      <c r="O4968" s="7" t="n">
        <v>2291.4</v>
      </c>
      <c r="P4968" s="7" t="n">
        <v>1260.27</v>
      </c>
      <c r="Q4968" s="7">
        <f>text(E4968,"ddd")</f>
        <v/>
      </c>
      <c r="R4968" s="7">
        <f>G4968-F4968</f>
        <v/>
      </c>
      <c r="S4968" s="7">
        <f>E4968-D4968</f>
        <v/>
      </c>
      <c r="T4968" s="7">
        <f>O4968*M4968</f>
        <v/>
      </c>
      <c r="U4968" s="7">
        <f>T4968*N4968</f>
        <v/>
      </c>
      <c r="V4968" s="7">
        <f>T4968-U4968-(P4968*M4968)</f>
        <v/>
      </c>
      <c r="W4968" s="7">
        <f>VLOOKUP(L4968,'Products Sheet'!$A:$B,2,FALSE)</f>
        <v/>
      </c>
      <c r="X4968" s="7" t="n"/>
      <c r="Y4968" s="7" t="n"/>
      <c r="Z4968" s="7" t="n"/>
      <c r="AA4968" s="7" t="n"/>
      <c r="AB4968" s="7" t="n"/>
      <c r="AC4968" s="7" t="n"/>
    </row>
    <row r="4969" ht="9.75" customHeight="1" s="12">
      <c r="A4969" s="11" t="inlineStr">
        <is>
          <t>SO - 0005840</t>
        </is>
      </c>
      <c r="B4969" s="11" t="inlineStr">
        <is>
          <t>Online</t>
        </is>
      </c>
      <c r="C4969" s="11" t="inlineStr">
        <is>
          <t>WARE-XYS1001</t>
        </is>
      </c>
      <c r="D4969" s="6" t="n">
        <v>43800</v>
      </c>
      <c r="E4969" s="6" t="n">
        <v>43931</v>
      </c>
      <c r="F4969" s="6" t="n">
        <v>43955</v>
      </c>
      <c r="G4969" s="6" t="n">
        <v>43964</v>
      </c>
      <c r="H4969" s="11" t="inlineStr">
        <is>
          <t>USD</t>
        </is>
      </c>
      <c r="I4969" s="11" t="n">
        <v>12</v>
      </c>
      <c r="J4969" s="11" t="n">
        <v>33</v>
      </c>
      <c r="K4969" s="11" t="n">
        <v>33</v>
      </c>
      <c r="L4969" s="11" t="n">
        <v>29</v>
      </c>
      <c r="M4969" s="11" t="n">
        <v>7</v>
      </c>
      <c r="N4969" s="11" t="n">
        <v>0.075</v>
      </c>
      <c r="O4969" s="7" t="n">
        <v>857.6</v>
      </c>
      <c r="P4969" s="7" t="n">
        <v>488.832</v>
      </c>
      <c r="Q4969" s="7">
        <f>text(E4969,"ddd")</f>
        <v/>
      </c>
      <c r="R4969" s="7">
        <f>G4969-F4969</f>
        <v/>
      </c>
      <c r="S4969" s="7">
        <f>E4969-D4969</f>
        <v/>
      </c>
      <c r="T4969" s="7">
        <f>O4969*M4969</f>
        <v/>
      </c>
      <c r="U4969" s="7">
        <f>T4969*N4969</f>
        <v/>
      </c>
      <c r="V4969" s="7">
        <f>T4969-U4969-(P4969*M4969)</f>
        <v/>
      </c>
      <c r="W4969" s="7">
        <f>VLOOKUP(L4969,'Products Sheet'!$A:$B,2,FALSE)</f>
        <v/>
      </c>
      <c r="X4969" s="7" t="n"/>
      <c r="Y4969" s="7" t="n"/>
      <c r="Z4969" s="7" t="n"/>
      <c r="AA4969" s="7" t="n"/>
      <c r="AB4969" s="7" t="n"/>
      <c r="AC4969" s="7" t="n"/>
    </row>
    <row r="4970" ht="9.75" customHeight="1" s="12">
      <c r="A4970" s="11" t="inlineStr">
        <is>
          <t>SO - 0005910</t>
        </is>
      </c>
      <c r="B4970" s="11" t="inlineStr">
        <is>
          <t>Distributor</t>
        </is>
      </c>
      <c r="C4970" s="11" t="inlineStr">
        <is>
          <t>WARE-PUJ1005</t>
        </is>
      </c>
      <c r="D4970" s="6" t="n">
        <v>43900</v>
      </c>
      <c r="E4970" s="6" t="n">
        <v>43941</v>
      </c>
      <c r="F4970" s="6" t="n">
        <v>43963</v>
      </c>
      <c r="G4970" s="6" t="n">
        <v>43973</v>
      </c>
      <c r="H4970" s="11" t="inlineStr">
        <is>
          <t>USD</t>
        </is>
      </c>
      <c r="I4970" s="11" t="n">
        <v>25</v>
      </c>
      <c r="J4970" s="11" t="n">
        <v>22</v>
      </c>
      <c r="K4970" s="11" t="n">
        <v>263</v>
      </c>
      <c r="L4970" s="11" t="n">
        <v>29</v>
      </c>
      <c r="M4970" s="11" t="n">
        <v>6</v>
      </c>
      <c r="N4970" s="11" t="n">
        <v>0.1</v>
      </c>
      <c r="O4970" s="7" t="n">
        <v>6552.6</v>
      </c>
      <c r="P4970" s="7" t="n">
        <v>3866.034</v>
      </c>
      <c r="Q4970" s="7">
        <f>text(E4970,"ddd")</f>
        <v/>
      </c>
      <c r="R4970" s="7">
        <f>G4970-F4970</f>
        <v/>
      </c>
      <c r="S4970" s="7">
        <f>E4970-D4970</f>
        <v/>
      </c>
      <c r="T4970" s="7">
        <f>O4970*M4970</f>
        <v/>
      </c>
      <c r="U4970" s="7">
        <f>T4970*N4970</f>
        <v/>
      </c>
      <c r="V4970" s="7">
        <f>T4970-U4970-(P4970*M4970)</f>
        <v/>
      </c>
      <c r="W4970" s="7">
        <f>VLOOKUP(L4970,'Products Sheet'!$A:$B,2,FALSE)</f>
        <v/>
      </c>
      <c r="X4970" s="7" t="n"/>
      <c r="Y4970" s="7" t="n"/>
      <c r="Z4970" s="7" t="n"/>
      <c r="AA4970" s="7" t="n"/>
      <c r="AB4970" s="7" t="n"/>
      <c r="AC4970" s="7" t="n"/>
    </row>
    <row r="4971" ht="9.75" customHeight="1" s="12">
      <c r="A4971" s="11" t="inlineStr">
        <is>
          <t>SO - 0005951</t>
        </is>
      </c>
      <c r="B4971" s="11" t="inlineStr">
        <is>
          <t>Online</t>
        </is>
      </c>
      <c r="C4971" s="11" t="inlineStr">
        <is>
          <t>WARE-XYS1001</t>
        </is>
      </c>
      <c r="D4971" s="6" t="n">
        <v>43900</v>
      </c>
      <c r="E4971" s="6" t="n">
        <v>43946</v>
      </c>
      <c r="F4971" s="6" t="n">
        <v>43951</v>
      </c>
      <c r="G4971" s="6" t="n">
        <v>43960</v>
      </c>
      <c r="H4971" s="11" t="inlineStr">
        <is>
          <t>USD</t>
        </is>
      </c>
      <c r="I4971" s="11" t="n">
        <v>20</v>
      </c>
      <c r="J4971" s="11" t="n">
        <v>36</v>
      </c>
      <c r="K4971" s="11" t="n">
        <v>33</v>
      </c>
      <c r="L4971" s="11" t="n">
        <v>29</v>
      </c>
      <c r="M4971" s="11" t="n">
        <v>6</v>
      </c>
      <c r="N4971" s="11" t="n">
        <v>0.075</v>
      </c>
      <c r="O4971" s="7" t="n">
        <v>3819</v>
      </c>
      <c r="P4971" s="7" t="n">
        <v>2902.44</v>
      </c>
      <c r="Q4971" s="7">
        <f>text(E4971,"ddd")</f>
        <v/>
      </c>
      <c r="R4971" s="7">
        <f>G4971-F4971</f>
        <v/>
      </c>
      <c r="S4971" s="7">
        <f>E4971-D4971</f>
        <v/>
      </c>
      <c r="T4971" s="7">
        <f>O4971*M4971</f>
        <v/>
      </c>
      <c r="U4971" s="7">
        <f>T4971*N4971</f>
        <v/>
      </c>
      <c r="V4971" s="7">
        <f>T4971-U4971-(P4971*M4971)</f>
        <v/>
      </c>
      <c r="W4971" s="7">
        <f>VLOOKUP(L4971,'Products Sheet'!$A:$B,2,FALSE)</f>
        <v/>
      </c>
      <c r="X4971" s="7" t="n"/>
      <c r="Y4971" s="7" t="n"/>
      <c r="Z4971" s="7" t="n"/>
      <c r="AA4971" s="7" t="n"/>
      <c r="AB4971" s="7" t="n"/>
      <c r="AC4971" s="7" t="n"/>
    </row>
    <row r="4972" ht="9.75" customHeight="1" s="12">
      <c r="A4972" s="11" t="inlineStr">
        <is>
          <t>SO - 0005973</t>
        </is>
      </c>
      <c r="B4972" s="11" t="inlineStr">
        <is>
          <t>In-Store</t>
        </is>
      </c>
      <c r="C4972" s="11" t="inlineStr">
        <is>
          <t>WARE-PUJ1005</t>
        </is>
      </c>
      <c r="D4972" s="6" t="n">
        <v>43900</v>
      </c>
      <c r="E4972" s="6" t="n">
        <v>43948</v>
      </c>
      <c r="F4972" s="6" t="n">
        <v>43951</v>
      </c>
      <c r="G4972" s="6" t="n">
        <v>43961</v>
      </c>
      <c r="H4972" s="11" t="inlineStr">
        <is>
          <t>USD</t>
        </is>
      </c>
      <c r="I4972" s="11" t="n">
        <v>10</v>
      </c>
      <c r="J4972" s="11" t="n">
        <v>46</v>
      </c>
      <c r="K4972" s="11" t="n">
        <v>262</v>
      </c>
      <c r="L4972" s="11" t="n">
        <v>29</v>
      </c>
      <c r="M4972" s="11" t="n">
        <v>4</v>
      </c>
      <c r="N4972" s="11" t="n">
        <v>0.075</v>
      </c>
      <c r="O4972" s="7" t="n">
        <v>3229.4</v>
      </c>
      <c r="P4972" s="7" t="n">
        <v>1453.23</v>
      </c>
      <c r="Q4972" s="7">
        <f>text(E4972,"ddd")</f>
        <v/>
      </c>
      <c r="R4972" s="7">
        <f>G4972-F4972</f>
        <v/>
      </c>
      <c r="S4972" s="7">
        <f>E4972-D4972</f>
        <v/>
      </c>
      <c r="T4972" s="7">
        <f>O4972*M4972</f>
        <v/>
      </c>
      <c r="U4972" s="7">
        <f>T4972*N4972</f>
        <v/>
      </c>
      <c r="V4972" s="7">
        <f>T4972-U4972-(P4972*M4972)</f>
        <v/>
      </c>
      <c r="W4972" s="7">
        <f>VLOOKUP(L4972,'Products Sheet'!$A:$B,2,FALSE)</f>
        <v/>
      </c>
      <c r="X4972" s="7" t="n"/>
      <c r="Y4972" s="7" t="n"/>
      <c r="Z4972" s="7" t="n"/>
      <c r="AA4972" s="7" t="n"/>
      <c r="AB4972" s="7" t="n"/>
      <c r="AC4972" s="7" t="n"/>
    </row>
    <row r="4973" ht="9.75" customHeight="1" s="12">
      <c r="A4973" s="11" t="inlineStr">
        <is>
          <t>SO - 0006002</t>
        </is>
      </c>
      <c r="B4973" s="11" t="inlineStr">
        <is>
          <t>In-Store</t>
        </is>
      </c>
      <c r="C4973" s="11" t="inlineStr">
        <is>
          <t>WARE-NMK1003</t>
        </is>
      </c>
      <c r="D4973" s="6" t="n">
        <v>43900</v>
      </c>
      <c r="E4973" s="6" t="n">
        <v>43951</v>
      </c>
      <c r="F4973" s="6" t="n">
        <v>43976</v>
      </c>
      <c r="G4973" s="6" t="n">
        <v>43978</v>
      </c>
      <c r="H4973" s="11" t="inlineStr">
        <is>
          <t>USD</t>
        </is>
      </c>
      <c r="I4973" s="11" t="n">
        <v>9</v>
      </c>
      <c r="J4973" s="11" t="n">
        <v>44</v>
      </c>
      <c r="K4973" s="11" t="n">
        <v>201</v>
      </c>
      <c r="L4973" s="11" t="n">
        <v>29</v>
      </c>
      <c r="M4973" s="11" t="n">
        <v>4</v>
      </c>
      <c r="N4973" s="11" t="n">
        <v>0.05</v>
      </c>
      <c r="O4973" s="7" t="n">
        <v>3979.8</v>
      </c>
      <c r="P4973" s="7" t="n">
        <v>3343.032</v>
      </c>
      <c r="Q4973" s="7">
        <f>text(E4973,"ddd")</f>
        <v/>
      </c>
      <c r="R4973" s="7">
        <f>G4973-F4973</f>
        <v/>
      </c>
      <c r="S4973" s="7">
        <f>E4973-D4973</f>
        <v/>
      </c>
      <c r="T4973" s="7">
        <f>O4973*M4973</f>
        <v/>
      </c>
      <c r="U4973" s="7">
        <f>T4973*N4973</f>
        <v/>
      </c>
      <c r="V4973" s="7">
        <f>T4973-U4973-(P4973*M4973)</f>
        <v/>
      </c>
      <c r="W4973" s="7">
        <f>VLOOKUP(L4973,'Products Sheet'!$A:$B,2,FALSE)</f>
        <v/>
      </c>
      <c r="X4973" s="7" t="n"/>
      <c r="Y4973" s="7" t="n"/>
      <c r="Z4973" s="7" t="n"/>
      <c r="AA4973" s="7" t="n"/>
      <c r="AB4973" s="7" t="n"/>
      <c r="AC4973" s="7" t="n"/>
    </row>
    <row r="4974" ht="9.75" customHeight="1" s="12">
      <c r="A4974" s="11" t="inlineStr">
        <is>
          <t>SO - 0006008</t>
        </is>
      </c>
      <c r="B4974" s="11" t="inlineStr">
        <is>
          <t>Online</t>
        </is>
      </c>
      <c r="C4974" s="11" t="inlineStr">
        <is>
          <t>WARE-NMK1003</t>
        </is>
      </c>
      <c r="D4974" s="6" t="n">
        <v>43900</v>
      </c>
      <c r="E4974" s="6" t="n">
        <v>43951</v>
      </c>
      <c r="F4974" s="6" t="n">
        <v>43955</v>
      </c>
      <c r="G4974" s="6" t="n">
        <v>43960</v>
      </c>
      <c r="H4974" s="11" t="inlineStr">
        <is>
          <t>USD</t>
        </is>
      </c>
      <c r="I4974" s="11" t="n">
        <v>17</v>
      </c>
      <c r="J4974" s="11" t="n">
        <v>5</v>
      </c>
      <c r="K4974" s="11" t="n">
        <v>170</v>
      </c>
      <c r="L4974" s="11" t="n">
        <v>29</v>
      </c>
      <c r="M4974" s="11" t="n">
        <v>3</v>
      </c>
      <c r="N4974" s="11" t="n">
        <v>0.1</v>
      </c>
      <c r="O4974" s="7" t="n">
        <v>5835.7</v>
      </c>
      <c r="P4974" s="7" t="n">
        <v>2509.351</v>
      </c>
      <c r="Q4974" s="7">
        <f>text(E4974,"ddd")</f>
        <v/>
      </c>
      <c r="R4974" s="7">
        <f>G4974-F4974</f>
        <v/>
      </c>
      <c r="S4974" s="7">
        <f>E4974-D4974</f>
        <v/>
      </c>
      <c r="T4974" s="7">
        <f>O4974*M4974</f>
        <v/>
      </c>
      <c r="U4974" s="7">
        <f>T4974*N4974</f>
        <v/>
      </c>
      <c r="V4974" s="7">
        <f>T4974-U4974-(P4974*M4974)</f>
        <v/>
      </c>
      <c r="W4974" s="7">
        <f>VLOOKUP(L4974,'Products Sheet'!$A:$B,2,FALSE)</f>
        <v/>
      </c>
      <c r="X4974" s="7" t="n"/>
      <c r="Y4974" s="7" t="n"/>
      <c r="Z4974" s="7" t="n"/>
      <c r="AA4974" s="7" t="n"/>
      <c r="AB4974" s="7" t="n"/>
      <c r="AC4974" s="7" t="n"/>
    </row>
    <row r="4975" ht="9.75" customHeight="1" s="12">
      <c r="A4975" s="11" t="inlineStr">
        <is>
          <t>SO - 0006185</t>
        </is>
      </c>
      <c r="B4975" s="11" t="inlineStr">
        <is>
          <t>Online</t>
        </is>
      </c>
      <c r="C4975" s="11" t="inlineStr">
        <is>
          <t>WARE-NMK1003</t>
        </is>
      </c>
      <c r="D4975" s="6" t="n">
        <v>43900</v>
      </c>
      <c r="E4975" s="6" t="n">
        <v>43974</v>
      </c>
      <c r="F4975" s="6" t="n">
        <v>43997</v>
      </c>
      <c r="G4975" s="6" t="n">
        <v>44005</v>
      </c>
      <c r="H4975" s="11" t="inlineStr">
        <is>
          <t>USD</t>
        </is>
      </c>
      <c r="I4975" s="11" t="n">
        <v>12</v>
      </c>
      <c r="J4975" s="11" t="n">
        <v>23</v>
      </c>
      <c r="K4975" s="11" t="n">
        <v>180</v>
      </c>
      <c r="L4975" s="11" t="n">
        <v>29</v>
      </c>
      <c r="M4975" s="11" t="n">
        <v>2</v>
      </c>
      <c r="N4975" s="11" t="n">
        <v>0.05</v>
      </c>
      <c r="O4975" s="7" t="n">
        <v>1078.7</v>
      </c>
      <c r="P4975" s="7" t="n">
        <v>442.267</v>
      </c>
      <c r="Q4975" s="7">
        <f>text(E4975,"ddd")</f>
        <v/>
      </c>
      <c r="R4975" s="7">
        <f>G4975-F4975</f>
        <v/>
      </c>
      <c r="S4975" s="7">
        <f>E4975-D4975</f>
        <v/>
      </c>
      <c r="T4975" s="7">
        <f>O4975*M4975</f>
        <v/>
      </c>
      <c r="U4975" s="7">
        <f>T4975*N4975</f>
        <v/>
      </c>
      <c r="V4975" s="7">
        <f>T4975-U4975-(P4975*M4975)</f>
        <v/>
      </c>
      <c r="W4975" s="7">
        <f>VLOOKUP(L4975,'Products Sheet'!$A:$B,2,FALSE)</f>
        <v/>
      </c>
      <c r="X4975" s="7" t="n"/>
      <c r="Y4975" s="7" t="n"/>
      <c r="Z4975" s="7" t="n"/>
      <c r="AA4975" s="7" t="n"/>
      <c r="AB4975" s="7" t="n"/>
      <c r="AC4975" s="7" t="n"/>
    </row>
    <row r="4976" ht="9.75" customHeight="1" s="12">
      <c r="A4976" s="11" t="inlineStr">
        <is>
          <t>SO - 0006254</t>
        </is>
      </c>
      <c r="B4976" s="11" t="inlineStr">
        <is>
          <t>In-Store</t>
        </is>
      </c>
      <c r="C4976" s="11" t="inlineStr">
        <is>
          <t>WARE-NMK1003</t>
        </is>
      </c>
      <c r="D4976" s="6" t="n">
        <v>43900</v>
      </c>
      <c r="E4976" s="6" t="n">
        <v>43981</v>
      </c>
      <c r="F4976" s="6" t="n">
        <v>43990</v>
      </c>
      <c r="G4976" s="6" t="n">
        <v>43991</v>
      </c>
      <c r="H4976" s="11" t="inlineStr">
        <is>
          <t>USD</t>
        </is>
      </c>
      <c r="I4976" s="11" t="n">
        <v>9</v>
      </c>
      <c r="J4976" s="11" t="n">
        <v>21</v>
      </c>
      <c r="K4976" s="11" t="n">
        <v>150</v>
      </c>
      <c r="L4976" s="11" t="n">
        <v>29</v>
      </c>
      <c r="M4976" s="11" t="n">
        <v>6</v>
      </c>
      <c r="N4976" s="11" t="n">
        <v>0.15</v>
      </c>
      <c r="O4976" s="7" t="n">
        <v>1802.3</v>
      </c>
      <c r="P4976" s="7" t="n">
        <v>1189.518</v>
      </c>
      <c r="Q4976" s="7">
        <f>text(E4976,"ddd")</f>
        <v/>
      </c>
      <c r="R4976" s="7">
        <f>G4976-F4976</f>
        <v/>
      </c>
      <c r="S4976" s="7">
        <f>E4976-D4976</f>
        <v/>
      </c>
      <c r="T4976" s="7">
        <f>O4976*M4976</f>
        <v/>
      </c>
      <c r="U4976" s="7">
        <f>T4976*N4976</f>
        <v/>
      </c>
      <c r="V4976" s="7">
        <f>T4976-U4976-(P4976*M4976)</f>
        <v/>
      </c>
      <c r="W4976" s="7">
        <f>VLOOKUP(L4976,'Products Sheet'!$A:$B,2,FALSE)</f>
        <v/>
      </c>
      <c r="X4976" s="7" t="n"/>
      <c r="Y4976" s="7" t="n"/>
      <c r="Z4976" s="7" t="n"/>
      <c r="AA4976" s="7" t="n"/>
      <c r="AB4976" s="7" t="n"/>
      <c r="AC4976" s="7" t="n"/>
    </row>
    <row r="4977" ht="9.75" customHeight="1" s="12">
      <c r="A4977" s="11" t="inlineStr">
        <is>
          <t>SO - 0006256</t>
        </is>
      </c>
      <c r="B4977" s="11" t="inlineStr">
        <is>
          <t>Distributor</t>
        </is>
      </c>
      <c r="C4977" s="11" t="inlineStr">
        <is>
          <t>WARE-NMK1003</t>
        </is>
      </c>
      <c r="D4977" s="6" t="n">
        <v>43900</v>
      </c>
      <c r="E4977" s="6" t="n">
        <v>43981</v>
      </c>
      <c r="F4977" s="6" t="n">
        <v>44001</v>
      </c>
      <c r="G4977" s="6" t="n">
        <v>44007</v>
      </c>
      <c r="H4977" s="11" t="inlineStr">
        <is>
          <t>USD</t>
        </is>
      </c>
      <c r="I4977" s="11" t="n">
        <v>25</v>
      </c>
      <c r="J4977" s="11" t="n">
        <v>49</v>
      </c>
      <c r="K4977" s="11" t="n">
        <v>163</v>
      </c>
      <c r="L4977" s="11" t="n">
        <v>29</v>
      </c>
      <c r="M4977" s="11" t="n">
        <v>8</v>
      </c>
      <c r="N4977" s="11" t="n">
        <v>0.075</v>
      </c>
      <c r="O4977" s="7" t="n">
        <v>3973.1</v>
      </c>
      <c r="P4977" s="7" t="n">
        <v>2622.246</v>
      </c>
      <c r="Q4977" s="7">
        <f>text(E4977,"ddd")</f>
        <v/>
      </c>
      <c r="R4977" s="7">
        <f>G4977-F4977</f>
        <v/>
      </c>
      <c r="S4977" s="7">
        <f>E4977-D4977</f>
        <v/>
      </c>
      <c r="T4977" s="7">
        <f>O4977*M4977</f>
        <v/>
      </c>
      <c r="U4977" s="7">
        <f>T4977*N4977</f>
        <v/>
      </c>
      <c r="V4977" s="7">
        <f>T4977-U4977-(P4977*M4977)</f>
        <v/>
      </c>
      <c r="W4977" s="7">
        <f>VLOOKUP(L4977,'Products Sheet'!$A:$B,2,FALSE)</f>
        <v/>
      </c>
      <c r="X4977" s="7" t="n"/>
      <c r="Y4977" s="7" t="n"/>
      <c r="Z4977" s="7" t="n"/>
      <c r="AA4977" s="7" t="n"/>
      <c r="AB4977" s="7" t="n"/>
      <c r="AC4977" s="7" t="n"/>
    </row>
    <row r="4978" ht="9.75" customHeight="1" s="12">
      <c r="A4978" s="11" t="inlineStr">
        <is>
          <t>SO - 0006266</t>
        </is>
      </c>
      <c r="B4978" s="11" t="inlineStr">
        <is>
          <t>In-Store</t>
        </is>
      </c>
      <c r="C4978" s="11" t="inlineStr">
        <is>
          <t>WARE-NMK1003</t>
        </is>
      </c>
      <c r="D4978" s="6" t="n">
        <v>43900</v>
      </c>
      <c r="E4978" s="6" t="n">
        <v>43982</v>
      </c>
      <c r="F4978" s="6" t="n">
        <v>44006</v>
      </c>
      <c r="G4978" s="6" t="n">
        <v>44008</v>
      </c>
      <c r="H4978" s="11" t="inlineStr">
        <is>
          <t>USD</t>
        </is>
      </c>
      <c r="I4978" s="11" t="n">
        <v>3</v>
      </c>
      <c r="J4978" s="11" t="n">
        <v>3</v>
      </c>
      <c r="K4978" s="11" t="n">
        <v>157</v>
      </c>
      <c r="L4978" s="11" t="n">
        <v>29</v>
      </c>
      <c r="M4978" s="11" t="n">
        <v>6</v>
      </c>
      <c r="N4978" s="11" t="n">
        <v>0.2</v>
      </c>
      <c r="O4978" s="7" t="n">
        <v>857.6</v>
      </c>
      <c r="P4978" s="7" t="n">
        <v>728.96</v>
      </c>
      <c r="Q4978" s="7">
        <f>text(E4978,"ddd")</f>
        <v/>
      </c>
      <c r="R4978" s="7">
        <f>G4978-F4978</f>
        <v/>
      </c>
      <c r="S4978" s="7">
        <f>E4978-D4978</f>
        <v/>
      </c>
      <c r="T4978" s="7">
        <f>O4978*M4978</f>
        <v/>
      </c>
      <c r="U4978" s="7">
        <f>T4978*N4978</f>
        <v/>
      </c>
      <c r="V4978" s="7">
        <f>T4978-U4978-(P4978*M4978)</f>
        <v/>
      </c>
      <c r="W4978" s="7">
        <f>VLOOKUP(L4978,'Products Sheet'!$A:$B,2,FALSE)</f>
        <v/>
      </c>
      <c r="X4978" s="7" t="n"/>
      <c r="Y4978" s="7" t="n"/>
      <c r="Z4978" s="7" t="n"/>
      <c r="AA4978" s="7" t="n"/>
      <c r="AB4978" s="7" t="n"/>
      <c r="AC4978" s="7" t="n"/>
    </row>
    <row r="4979" ht="9.75" customHeight="1" s="12">
      <c r="A4979" s="11" t="inlineStr">
        <is>
          <t>SO - 0006304</t>
        </is>
      </c>
      <c r="B4979" s="11" t="inlineStr">
        <is>
          <t>In-Store</t>
        </is>
      </c>
      <c r="C4979" s="11" t="inlineStr">
        <is>
          <t>WARE-NMK1003</t>
        </is>
      </c>
      <c r="D4979" s="6" t="n">
        <v>43900</v>
      </c>
      <c r="E4979" s="6" t="n">
        <v>43986</v>
      </c>
      <c r="F4979" s="6" t="n">
        <v>44010</v>
      </c>
      <c r="G4979" s="6" t="n">
        <v>44014</v>
      </c>
      <c r="H4979" s="11" t="inlineStr">
        <is>
          <t>USD</t>
        </is>
      </c>
      <c r="I4979" s="11" t="n">
        <v>11</v>
      </c>
      <c r="J4979" s="11" t="n">
        <v>13</v>
      </c>
      <c r="K4979" s="11" t="n">
        <v>148</v>
      </c>
      <c r="L4979" s="11" t="n">
        <v>29</v>
      </c>
      <c r="M4979" s="11" t="n">
        <v>6</v>
      </c>
      <c r="N4979" s="11" t="n">
        <v>0.075</v>
      </c>
      <c r="O4979" s="7" t="n">
        <v>2492.4</v>
      </c>
      <c r="P4979" s="7" t="n">
        <v>2043.768</v>
      </c>
      <c r="Q4979" s="7">
        <f>text(E4979,"ddd")</f>
        <v/>
      </c>
      <c r="R4979" s="7">
        <f>G4979-F4979</f>
        <v/>
      </c>
      <c r="S4979" s="7">
        <f>E4979-D4979</f>
        <v/>
      </c>
      <c r="T4979" s="7">
        <f>O4979*M4979</f>
        <v/>
      </c>
      <c r="U4979" s="7">
        <f>T4979*N4979</f>
        <v/>
      </c>
      <c r="V4979" s="7">
        <f>T4979-U4979-(P4979*M4979)</f>
        <v/>
      </c>
      <c r="W4979" s="7">
        <f>VLOOKUP(L4979,'Products Sheet'!$A:$B,2,FALSE)</f>
        <v/>
      </c>
      <c r="X4979" s="7" t="n"/>
      <c r="Y4979" s="7" t="n"/>
      <c r="Z4979" s="7" t="n"/>
      <c r="AA4979" s="7" t="n"/>
      <c r="AB4979" s="7" t="n"/>
      <c r="AC4979" s="7" t="n"/>
    </row>
    <row r="4980" ht="9.75" customHeight="1" s="12">
      <c r="A4980" s="11" t="inlineStr">
        <is>
          <t>SO - 0006455</t>
        </is>
      </c>
      <c r="B4980" s="11" t="inlineStr">
        <is>
          <t>In-Store</t>
        </is>
      </c>
      <c r="C4980" s="11" t="inlineStr">
        <is>
          <t>WARE-XYS1001</t>
        </is>
      </c>
      <c r="D4980" s="6" t="n">
        <v>43900</v>
      </c>
      <c r="E4980" s="6" t="n">
        <v>44004</v>
      </c>
      <c r="F4980" s="6" t="n">
        <v>44026</v>
      </c>
      <c r="G4980" s="6" t="n">
        <v>44035</v>
      </c>
      <c r="H4980" s="11" t="inlineStr">
        <is>
          <t>USD</t>
        </is>
      </c>
      <c r="I4980" s="11" t="n">
        <v>10</v>
      </c>
      <c r="J4980" s="11" t="n">
        <v>4</v>
      </c>
      <c r="K4980" s="11" t="n">
        <v>54</v>
      </c>
      <c r="L4980" s="11" t="n">
        <v>29</v>
      </c>
      <c r="M4980" s="11" t="n">
        <v>4</v>
      </c>
      <c r="N4980" s="11" t="n">
        <v>0.1</v>
      </c>
      <c r="O4980" s="7" t="n">
        <v>837.5</v>
      </c>
      <c r="P4980" s="7" t="n">
        <v>644.875</v>
      </c>
      <c r="Q4980" s="7">
        <f>text(E4980,"ddd")</f>
        <v/>
      </c>
      <c r="R4980" s="7">
        <f>G4980-F4980</f>
        <v/>
      </c>
      <c r="S4980" s="7">
        <f>E4980-D4980</f>
        <v/>
      </c>
      <c r="T4980" s="7">
        <f>O4980*M4980</f>
        <v/>
      </c>
      <c r="U4980" s="7">
        <f>T4980*N4980</f>
        <v/>
      </c>
      <c r="V4980" s="7">
        <f>T4980-U4980-(P4980*M4980)</f>
        <v/>
      </c>
      <c r="W4980" s="7">
        <f>VLOOKUP(L4980,'Products Sheet'!$A:$B,2,FALSE)</f>
        <v/>
      </c>
      <c r="X4980" s="7" t="n"/>
      <c r="Y4980" s="7" t="n"/>
      <c r="Z4980" s="7" t="n"/>
      <c r="AA4980" s="7" t="n"/>
      <c r="AB4980" s="7" t="n"/>
      <c r="AC4980" s="7" t="n"/>
    </row>
    <row r="4981" ht="9.75" customHeight="1" s="12">
      <c r="A4981" s="11" t="inlineStr">
        <is>
          <t>SO - 0006574</t>
        </is>
      </c>
      <c r="B4981" s="11" t="inlineStr">
        <is>
          <t>Online</t>
        </is>
      </c>
      <c r="C4981" s="11" t="inlineStr">
        <is>
          <t>WARE-NBV1002</t>
        </is>
      </c>
      <c r="D4981" s="6" t="n">
        <v>43900</v>
      </c>
      <c r="E4981" s="6" t="n">
        <v>44019</v>
      </c>
      <c r="F4981" s="6" t="n">
        <v>44023</v>
      </c>
      <c r="G4981" s="6" t="n">
        <v>44025</v>
      </c>
      <c r="H4981" s="11" t="inlineStr">
        <is>
          <t>USD</t>
        </is>
      </c>
      <c r="I4981" s="11" t="n">
        <v>20</v>
      </c>
      <c r="J4981" s="11" t="n">
        <v>18</v>
      </c>
      <c r="K4981" s="11" t="n">
        <v>61</v>
      </c>
      <c r="L4981" s="11" t="n">
        <v>29</v>
      </c>
      <c r="M4981" s="11" t="n">
        <v>3</v>
      </c>
      <c r="N4981" s="11" t="n">
        <v>0.05</v>
      </c>
      <c r="O4981" s="7" t="n">
        <v>3477.3</v>
      </c>
      <c r="P4981" s="7" t="n">
        <v>1390.92</v>
      </c>
      <c r="Q4981" s="7">
        <f>text(E4981,"ddd")</f>
        <v/>
      </c>
      <c r="R4981" s="7">
        <f>G4981-F4981</f>
        <v/>
      </c>
      <c r="S4981" s="7">
        <f>E4981-D4981</f>
        <v/>
      </c>
      <c r="T4981" s="7">
        <f>O4981*M4981</f>
        <v/>
      </c>
      <c r="U4981" s="7">
        <f>T4981*N4981</f>
        <v/>
      </c>
      <c r="V4981" s="7">
        <f>T4981-U4981-(P4981*M4981)</f>
        <v/>
      </c>
      <c r="W4981" s="7">
        <f>VLOOKUP(L4981,'Products Sheet'!$A:$B,2,FALSE)</f>
        <v/>
      </c>
      <c r="X4981" s="7" t="n"/>
      <c r="Y4981" s="7" t="n"/>
      <c r="Z4981" s="7" t="n"/>
      <c r="AA4981" s="7" t="n"/>
      <c r="AB4981" s="7" t="n"/>
      <c r="AC4981" s="7" t="n"/>
    </row>
    <row r="4982" ht="9.75" customHeight="1" s="12">
      <c r="A4982" s="11" t="inlineStr">
        <is>
          <t>SO - 0006717</t>
        </is>
      </c>
      <c r="B4982" s="11" t="inlineStr">
        <is>
          <t>Online</t>
        </is>
      </c>
      <c r="C4982" s="11" t="inlineStr">
        <is>
          <t>WARE-PUJ1005</t>
        </is>
      </c>
      <c r="D4982" s="6" t="n">
        <v>44000</v>
      </c>
      <c r="E4982" s="6" t="n">
        <v>44033</v>
      </c>
      <c r="F4982" s="6" t="n">
        <v>44057</v>
      </c>
      <c r="G4982" s="6" t="n">
        <v>44059</v>
      </c>
      <c r="H4982" s="11" t="inlineStr">
        <is>
          <t>USD</t>
        </is>
      </c>
      <c r="I4982" s="11" t="n">
        <v>19</v>
      </c>
      <c r="J4982" s="11" t="n">
        <v>30</v>
      </c>
      <c r="K4982" s="11" t="n">
        <v>303</v>
      </c>
      <c r="L4982" s="11" t="n">
        <v>29</v>
      </c>
      <c r="M4982" s="11" t="n">
        <v>7</v>
      </c>
      <c r="N4982" s="11" t="n">
        <v>0.075</v>
      </c>
      <c r="O4982" s="7" t="n">
        <v>5192.5</v>
      </c>
      <c r="P4982" s="7" t="n">
        <v>3634.75</v>
      </c>
      <c r="Q4982" s="7">
        <f>text(E4982,"ddd")</f>
        <v/>
      </c>
      <c r="R4982" s="7">
        <f>G4982-F4982</f>
        <v/>
      </c>
      <c r="S4982" s="7">
        <f>E4982-D4982</f>
        <v/>
      </c>
      <c r="T4982" s="7">
        <f>O4982*M4982</f>
        <v/>
      </c>
      <c r="U4982" s="7">
        <f>T4982*N4982</f>
        <v/>
      </c>
      <c r="V4982" s="7">
        <f>T4982-U4982-(P4982*M4982)</f>
        <v/>
      </c>
      <c r="W4982" s="7">
        <f>VLOOKUP(L4982,'Products Sheet'!$A:$B,2,FALSE)</f>
        <v/>
      </c>
      <c r="X4982" s="7" t="n"/>
      <c r="Y4982" s="7" t="n"/>
      <c r="Z4982" s="7" t="n"/>
      <c r="AA4982" s="7" t="n"/>
      <c r="AB4982" s="7" t="n"/>
      <c r="AC4982" s="7" t="n"/>
    </row>
    <row r="4983" ht="9.75" customHeight="1" s="12">
      <c r="A4983" s="11" t="inlineStr">
        <is>
          <t>SO - 0006734</t>
        </is>
      </c>
      <c r="B4983" s="11" t="inlineStr">
        <is>
          <t>Distributor</t>
        </is>
      </c>
      <c r="C4983" s="11" t="inlineStr">
        <is>
          <t>WARE-NBV1002</t>
        </is>
      </c>
      <c r="D4983" s="6" t="n">
        <v>43900</v>
      </c>
      <c r="E4983" s="6" t="n">
        <v>44036</v>
      </c>
      <c r="F4983" s="6" t="n">
        <v>44039</v>
      </c>
      <c r="G4983" s="6" t="n">
        <v>44041</v>
      </c>
      <c r="H4983" s="11" t="inlineStr">
        <is>
          <t>USD</t>
        </is>
      </c>
      <c r="I4983" s="11" t="n">
        <v>21</v>
      </c>
      <c r="J4983" s="11" t="n">
        <v>39</v>
      </c>
      <c r="K4983" s="11" t="n">
        <v>84</v>
      </c>
      <c r="L4983" s="11" t="n">
        <v>29</v>
      </c>
      <c r="M4983" s="11" t="n">
        <v>1</v>
      </c>
      <c r="N4983" s="11" t="n">
        <v>0.1</v>
      </c>
      <c r="O4983" s="7" t="n">
        <v>261.3</v>
      </c>
      <c r="P4983" s="7" t="n">
        <v>162.006</v>
      </c>
      <c r="Q4983" s="7">
        <f>text(E4983,"ddd")</f>
        <v/>
      </c>
      <c r="R4983" s="7">
        <f>G4983-F4983</f>
        <v/>
      </c>
      <c r="S4983" s="7">
        <f>E4983-D4983</f>
        <v/>
      </c>
      <c r="T4983" s="7">
        <f>O4983*M4983</f>
        <v/>
      </c>
      <c r="U4983" s="7">
        <f>T4983*N4983</f>
        <v/>
      </c>
      <c r="V4983" s="7">
        <f>T4983-U4983-(P4983*M4983)</f>
        <v/>
      </c>
      <c r="W4983" s="7">
        <f>VLOOKUP(L4983,'Products Sheet'!$A:$B,2,FALSE)</f>
        <v/>
      </c>
      <c r="X4983" s="7" t="n"/>
      <c r="Y4983" s="7" t="n"/>
      <c r="Z4983" s="7" t="n"/>
      <c r="AA4983" s="7" t="n"/>
      <c r="AB4983" s="7" t="n"/>
      <c r="AC4983" s="7" t="n"/>
    </row>
    <row r="4984" ht="9.75" customHeight="1" s="12">
      <c r="A4984" s="11" t="inlineStr">
        <is>
          <t>SO - 0006784</t>
        </is>
      </c>
      <c r="B4984" s="11" t="inlineStr">
        <is>
          <t>Online</t>
        </is>
      </c>
      <c r="C4984" s="11" t="inlineStr">
        <is>
          <t>WARE-PUJ1005</t>
        </is>
      </c>
      <c r="D4984" s="6" t="n">
        <v>43900</v>
      </c>
      <c r="E4984" s="6" t="n">
        <v>44042</v>
      </c>
      <c r="F4984" s="6" t="n">
        <v>44066</v>
      </c>
      <c r="G4984" s="6" t="n">
        <v>44076</v>
      </c>
      <c r="H4984" s="11" t="inlineStr">
        <is>
          <t>USD</t>
        </is>
      </c>
      <c r="I4984" s="11" t="n">
        <v>14</v>
      </c>
      <c r="J4984" s="11" t="n">
        <v>35</v>
      </c>
      <c r="K4984" s="11" t="n">
        <v>281</v>
      </c>
      <c r="L4984" s="11" t="n">
        <v>29</v>
      </c>
      <c r="M4984" s="11" t="n">
        <v>5</v>
      </c>
      <c r="N4984" s="11" t="n">
        <v>0.05</v>
      </c>
      <c r="O4984" s="7" t="n">
        <v>1172.5</v>
      </c>
      <c r="P4984" s="7" t="n">
        <v>621.4250000000001</v>
      </c>
      <c r="Q4984" s="7">
        <f>text(E4984,"ddd")</f>
        <v/>
      </c>
      <c r="R4984" s="7">
        <f>G4984-F4984</f>
        <v/>
      </c>
      <c r="S4984" s="7">
        <f>E4984-D4984</f>
        <v/>
      </c>
      <c r="T4984" s="7">
        <f>O4984*M4984</f>
        <v/>
      </c>
      <c r="U4984" s="7">
        <f>T4984*N4984</f>
        <v/>
      </c>
      <c r="V4984" s="7">
        <f>T4984-U4984-(P4984*M4984)</f>
        <v/>
      </c>
      <c r="W4984" s="7">
        <f>VLOOKUP(L4984,'Products Sheet'!$A:$B,2,FALSE)</f>
        <v/>
      </c>
      <c r="X4984" s="7" t="n"/>
      <c r="Y4984" s="7" t="n"/>
      <c r="Z4984" s="7" t="n"/>
      <c r="AA4984" s="7" t="n"/>
      <c r="AB4984" s="7" t="n"/>
      <c r="AC4984" s="7" t="n"/>
    </row>
    <row r="4985" ht="9.75" customHeight="1" s="12">
      <c r="A4985" s="11" t="inlineStr">
        <is>
          <t>SO - 0006798</t>
        </is>
      </c>
      <c r="B4985" s="11" t="inlineStr">
        <is>
          <t>In-Store</t>
        </is>
      </c>
      <c r="C4985" s="11" t="inlineStr">
        <is>
          <t>WARE-UHY1004</t>
        </is>
      </c>
      <c r="D4985" s="6" t="n">
        <v>44000</v>
      </c>
      <c r="E4985" s="6" t="n">
        <v>44043</v>
      </c>
      <c r="F4985" s="6" t="n">
        <v>44049</v>
      </c>
      <c r="G4985" s="6" t="n">
        <v>44055</v>
      </c>
      <c r="H4985" s="11" t="inlineStr">
        <is>
          <t>USD</t>
        </is>
      </c>
      <c r="I4985" s="11" t="n">
        <v>5</v>
      </c>
      <c r="J4985" s="11" t="n">
        <v>36</v>
      </c>
      <c r="K4985" s="11" t="n">
        <v>210</v>
      </c>
      <c r="L4985" s="11" t="n">
        <v>29</v>
      </c>
      <c r="M4985" s="11" t="n">
        <v>5</v>
      </c>
      <c r="N4985" s="11" t="n">
        <v>0.05</v>
      </c>
      <c r="O4985" s="7" t="n">
        <v>1018.4</v>
      </c>
      <c r="P4985" s="7" t="n">
        <v>855.4559999999999</v>
      </c>
      <c r="Q4985" s="7">
        <f>text(E4985,"ddd")</f>
        <v/>
      </c>
      <c r="R4985" s="7">
        <f>G4985-F4985</f>
        <v/>
      </c>
      <c r="S4985" s="7">
        <f>E4985-D4985</f>
        <v/>
      </c>
      <c r="T4985" s="7">
        <f>O4985*M4985</f>
        <v/>
      </c>
      <c r="U4985" s="7">
        <f>T4985*N4985</f>
        <v/>
      </c>
      <c r="V4985" s="7">
        <f>T4985-U4985-(P4985*M4985)</f>
        <v/>
      </c>
      <c r="W4985" s="7">
        <f>VLOOKUP(L4985,'Products Sheet'!$A:$B,2,FALSE)</f>
        <v/>
      </c>
      <c r="X4985" s="7" t="n"/>
      <c r="Y4985" s="7" t="n"/>
      <c r="Z4985" s="7" t="n"/>
      <c r="AA4985" s="7" t="n"/>
      <c r="AB4985" s="7" t="n"/>
      <c r="AC4985" s="7" t="n"/>
    </row>
    <row r="4986" ht="9.75" customHeight="1" s="12">
      <c r="A4986" s="11" t="inlineStr">
        <is>
          <t>SO - 0006841</t>
        </is>
      </c>
      <c r="B4986" s="11" t="inlineStr">
        <is>
          <t>In-Store</t>
        </is>
      </c>
      <c r="C4986" s="11" t="inlineStr">
        <is>
          <t>WARE-NMK1003</t>
        </is>
      </c>
      <c r="D4986" s="6" t="n">
        <v>44000</v>
      </c>
      <c r="E4986" s="6" t="n">
        <v>44049</v>
      </c>
      <c r="F4986" s="6" t="n">
        <v>44063</v>
      </c>
      <c r="G4986" s="6" t="n">
        <v>44070</v>
      </c>
      <c r="H4986" s="11" t="inlineStr">
        <is>
          <t>USD</t>
        </is>
      </c>
      <c r="I4986" s="11" t="n">
        <v>12</v>
      </c>
      <c r="J4986" s="11" t="n">
        <v>21</v>
      </c>
      <c r="K4986" s="11" t="n">
        <v>91</v>
      </c>
      <c r="L4986" s="11" t="n">
        <v>29</v>
      </c>
      <c r="M4986" s="11" t="n">
        <v>4</v>
      </c>
      <c r="N4986" s="11" t="n">
        <v>0.075</v>
      </c>
      <c r="O4986" s="7" t="n">
        <v>3819</v>
      </c>
      <c r="P4986" s="7" t="n">
        <v>2864.25</v>
      </c>
      <c r="Q4986" s="7">
        <f>text(E4986,"ddd")</f>
        <v/>
      </c>
      <c r="R4986" s="7">
        <f>G4986-F4986</f>
        <v/>
      </c>
      <c r="S4986" s="7">
        <f>E4986-D4986</f>
        <v/>
      </c>
      <c r="T4986" s="7">
        <f>O4986*M4986</f>
        <v/>
      </c>
      <c r="U4986" s="7">
        <f>T4986*N4986</f>
        <v/>
      </c>
      <c r="V4986" s="7">
        <f>T4986-U4986-(P4986*M4986)</f>
        <v/>
      </c>
      <c r="W4986" s="7">
        <f>VLOOKUP(L4986,'Products Sheet'!$A:$B,2,FALSE)</f>
        <v/>
      </c>
      <c r="X4986" s="7" t="n"/>
      <c r="Y4986" s="7" t="n"/>
      <c r="Z4986" s="7" t="n"/>
      <c r="AA4986" s="7" t="n"/>
      <c r="AB4986" s="7" t="n"/>
      <c r="AC4986" s="7" t="n"/>
    </row>
    <row r="4987" ht="9.75" customHeight="1" s="12">
      <c r="A4987" s="11" t="inlineStr">
        <is>
          <t>SO - 0006929</t>
        </is>
      </c>
      <c r="B4987" s="11" t="inlineStr">
        <is>
          <t>In-Store</t>
        </is>
      </c>
      <c r="C4987" s="11" t="inlineStr">
        <is>
          <t>WARE-UHY1004</t>
        </is>
      </c>
      <c r="D4987" s="6" t="n">
        <v>43900</v>
      </c>
      <c r="E4987" s="6" t="n">
        <v>44060</v>
      </c>
      <c r="F4987" s="6" t="n">
        <v>44083</v>
      </c>
      <c r="G4987" s="6" t="n">
        <v>44086</v>
      </c>
      <c r="H4987" s="11" t="inlineStr">
        <is>
          <t>USD</t>
        </is>
      </c>
      <c r="I4987" s="11" t="n">
        <v>2</v>
      </c>
      <c r="J4987" s="11" t="n">
        <v>10</v>
      </c>
      <c r="K4987" s="11" t="n">
        <v>239</v>
      </c>
      <c r="L4987" s="11" t="n">
        <v>29</v>
      </c>
      <c r="M4987" s="11" t="n">
        <v>3</v>
      </c>
      <c r="N4987" s="11" t="n">
        <v>0.05</v>
      </c>
      <c r="O4987" s="7" t="n">
        <v>2666.6</v>
      </c>
      <c r="P4987" s="7" t="n">
        <v>2239.944</v>
      </c>
      <c r="Q4987" s="7">
        <f>text(E4987,"ddd")</f>
        <v/>
      </c>
      <c r="R4987" s="7">
        <f>G4987-F4987</f>
        <v/>
      </c>
      <c r="S4987" s="7">
        <f>E4987-D4987</f>
        <v/>
      </c>
      <c r="T4987" s="7">
        <f>O4987*M4987</f>
        <v/>
      </c>
      <c r="U4987" s="7">
        <f>T4987*N4987</f>
        <v/>
      </c>
      <c r="V4987" s="7">
        <f>T4987-U4987-(P4987*M4987)</f>
        <v/>
      </c>
      <c r="W4987" s="7">
        <f>VLOOKUP(L4987,'Products Sheet'!$A:$B,2,FALSE)</f>
        <v/>
      </c>
      <c r="X4987" s="7" t="n"/>
      <c r="Y4987" s="7" t="n"/>
      <c r="Z4987" s="7" t="n"/>
      <c r="AA4987" s="7" t="n"/>
      <c r="AB4987" s="7" t="n"/>
      <c r="AC4987" s="7" t="n"/>
    </row>
    <row r="4988" ht="9.75" customHeight="1" s="12">
      <c r="A4988" s="11" t="inlineStr">
        <is>
          <t>SO - 0006937</t>
        </is>
      </c>
      <c r="B4988" s="11" t="inlineStr">
        <is>
          <t>In-Store</t>
        </is>
      </c>
      <c r="C4988" s="11" t="inlineStr">
        <is>
          <t>WARE-MKL1006</t>
        </is>
      </c>
      <c r="D4988" s="6" t="n">
        <v>44000</v>
      </c>
      <c r="E4988" s="6" t="n">
        <v>44061</v>
      </c>
      <c r="F4988" s="6" t="n">
        <v>44088</v>
      </c>
      <c r="G4988" s="6" t="n">
        <v>44096</v>
      </c>
      <c r="H4988" s="11" t="inlineStr">
        <is>
          <t>USD</t>
        </is>
      </c>
      <c r="I4988" s="11" t="n">
        <v>7</v>
      </c>
      <c r="J4988" s="11" t="n">
        <v>34</v>
      </c>
      <c r="K4988" s="11" t="n">
        <v>340</v>
      </c>
      <c r="L4988" s="11" t="n">
        <v>29</v>
      </c>
      <c r="M4988" s="11" t="n">
        <v>3</v>
      </c>
      <c r="N4988" s="11" t="n">
        <v>0.05</v>
      </c>
      <c r="O4988" s="7" t="n">
        <v>1085.4</v>
      </c>
      <c r="P4988" s="7" t="n">
        <v>792.3420000000001</v>
      </c>
      <c r="Q4988" s="7">
        <f>text(E4988,"ddd")</f>
        <v/>
      </c>
      <c r="R4988" s="7">
        <f>G4988-F4988</f>
        <v/>
      </c>
      <c r="S4988" s="7">
        <f>E4988-D4988</f>
        <v/>
      </c>
      <c r="T4988" s="7">
        <f>O4988*M4988</f>
        <v/>
      </c>
      <c r="U4988" s="7">
        <f>T4988*N4988</f>
        <v/>
      </c>
      <c r="V4988" s="7">
        <f>T4988-U4988-(P4988*M4988)</f>
        <v/>
      </c>
      <c r="W4988" s="7">
        <f>VLOOKUP(L4988,'Products Sheet'!$A:$B,2,FALSE)</f>
        <v/>
      </c>
      <c r="X4988" s="7" t="n"/>
      <c r="Y4988" s="7" t="n"/>
      <c r="Z4988" s="7" t="n"/>
      <c r="AA4988" s="7" t="n"/>
      <c r="AB4988" s="7" t="n"/>
      <c r="AC4988" s="7" t="n"/>
    </row>
    <row r="4989" ht="9.75" customHeight="1" s="12">
      <c r="A4989" s="11" t="inlineStr">
        <is>
          <t>SO - 0007057</t>
        </is>
      </c>
      <c r="B4989" s="11" t="inlineStr">
        <is>
          <t>Distributor</t>
        </is>
      </c>
      <c r="C4989" s="11" t="inlineStr">
        <is>
          <t>WARE-PUJ1005</t>
        </is>
      </c>
      <c r="D4989" s="6" t="n">
        <v>44000</v>
      </c>
      <c r="E4989" s="6" t="n">
        <v>44076</v>
      </c>
      <c r="F4989" s="6" t="n">
        <v>44090</v>
      </c>
      <c r="G4989" s="6" t="n">
        <v>44100</v>
      </c>
      <c r="H4989" s="11" t="inlineStr">
        <is>
          <t>USD</t>
        </is>
      </c>
      <c r="I4989" s="11" t="n">
        <v>21</v>
      </c>
      <c r="J4989" s="11" t="n">
        <v>20</v>
      </c>
      <c r="K4989" s="11" t="n">
        <v>261</v>
      </c>
      <c r="L4989" s="11" t="n">
        <v>29</v>
      </c>
      <c r="M4989" s="11" t="n">
        <v>8</v>
      </c>
      <c r="N4989" s="11" t="n">
        <v>0.2</v>
      </c>
      <c r="O4989" s="7" t="n">
        <v>891.1</v>
      </c>
      <c r="P4989" s="7" t="n">
        <v>436.639</v>
      </c>
      <c r="Q4989" s="7">
        <f>text(E4989,"ddd")</f>
        <v/>
      </c>
      <c r="R4989" s="7">
        <f>G4989-F4989</f>
        <v/>
      </c>
      <c r="S4989" s="7">
        <f>E4989-D4989</f>
        <v/>
      </c>
      <c r="T4989" s="7">
        <f>O4989*M4989</f>
        <v/>
      </c>
      <c r="U4989" s="7">
        <f>T4989*N4989</f>
        <v/>
      </c>
      <c r="V4989" s="7">
        <f>T4989-U4989-(P4989*M4989)</f>
        <v/>
      </c>
      <c r="W4989" s="7">
        <f>VLOOKUP(L4989,'Products Sheet'!$A:$B,2,FALSE)</f>
        <v/>
      </c>
      <c r="X4989" s="7" t="n"/>
      <c r="Y4989" s="7" t="n"/>
      <c r="Z4989" s="7" t="n"/>
      <c r="AA4989" s="7" t="n"/>
      <c r="AB4989" s="7" t="n"/>
      <c r="AC4989" s="7" t="n"/>
    </row>
    <row r="4990" ht="9.75" customHeight="1" s="12">
      <c r="A4990" s="11" t="inlineStr">
        <is>
          <t>SO - 0007071</t>
        </is>
      </c>
      <c r="B4990" s="11" t="inlineStr">
        <is>
          <t>Distributor</t>
        </is>
      </c>
      <c r="C4990" s="11" t="inlineStr">
        <is>
          <t>WARE-MKL1006</t>
        </is>
      </c>
      <c r="D4990" s="6" t="n">
        <v>44000</v>
      </c>
      <c r="E4990" s="6" t="n">
        <v>44077</v>
      </c>
      <c r="F4990" s="6" t="n">
        <v>44093</v>
      </c>
      <c r="G4990" s="6" t="n">
        <v>44098</v>
      </c>
      <c r="H4990" s="11" t="inlineStr">
        <is>
          <t>USD</t>
        </is>
      </c>
      <c r="I4990" s="11" t="n">
        <v>20</v>
      </c>
      <c r="J4990" s="11" t="n">
        <v>9</v>
      </c>
      <c r="K4990" s="11" t="n">
        <v>332</v>
      </c>
      <c r="L4990" s="11" t="n">
        <v>29</v>
      </c>
      <c r="M4990" s="11" t="n">
        <v>8</v>
      </c>
      <c r="N4990" s="11" t="n">
        <v>0.05</v>
      </c>
      <c r="O4990" s="7" t="n">
        <v>897.8000000000001</v>
      </c>
      <c r="P4990" s="7" t="n">
        <v>763.13</v>
      </c>
      <c r="Q4990" s="7">
        <f>text(E4990,"ddd")</f>
        <v/>
      </c>
      <c r="R4990" s="7">
        <f>G4990-F4990</f>
        <v/>
      </c>
      <c r="S4990" s="7">
        <f>E4990-D4990</f>
        <v/>
      </c>
      <c r="T4990" s="7">
        <f>O4990*M4990</f>
        <v/>
      </c>
      <c r="U4990" s="7">
        <f>T4990*N4990</f>
        <v/>
      </c>
      <c r="V4990" s="7">
        <f>T4990-U4990-(P4990*M4990)</f>
        <v/>
      </c>
      <c r="W4990" s="7">
        <f>VLOOKUP(L4990,'Products Sheet'!$A:$B,2,FALSE)</f>
        <v/>
      </c>
      <c r="X4990" s="7" t="n"/>
      <c r="Y4990" s="7" t="n"/>
      <c r="Z4990" s="7" t="n"/>
      <c r="AA4990" s="7" t="n"/>
      <c r="AB4990" s="7" t="n"/>
      <c r="AC4990" s="7" t="n"/>
    </row>
    <row r="4991" ht="9.75" customHeight="1" s="12">
      <c r="A4991" s="11" t="inlineStr">
        <is>
          <t>SO - 0007101</t>
        </is>
      </c>
      <c r="B4991" s="11" t="inlineStr">
        <is>
          <t>Wholesale</t>
        </is>
      </c>
      <c r="C4991" s="11" t="inlineStr">
        <is>
          <t>WARE-UHY1004</t>
        </is>
      </c>
      <c r="D4991" s="6" t="n">
        <v>44000</v>
      </c>
      <c r="E4991" s="6" t="n">
        <v>44081</v>
      </c>
      <c r="F4991" s="6" t="n">
        <v>44100</v>
      </c>
      <c r="G4991" s="6" t="n">
        <v>44107</v>
      </c>
      <c r="H4991" s="11" t="inlineStr">
        <is>
          <t>USD</t>
        </is>
      </c>
      <c r="I4991" s="11" t="n">
        <v>28</v>
      </c>
      <c r="J4991" s="11" t="n">
        <v>7</v>
      </c>
      <c r="K4991" s="11" t="n">
        <v>205</v>
      </c>
      <c r="L4991" s="11" t="n">
        <v>29</v>
      </c>
      <c r="M4991" s="11" t="n">
        <v>4</v>
      </c>
      <c r="N4991" s="11" t="n">
        <v>0.075</v>
      </c>
      <c r="O4991" s="7" t="n">
        <v>167.5</v>
      </c>
      <c r="P4991" s="7" t="n">
        <v>93.80000000000001</v>
      </c>
      <c r="Q4991" s="7">
        <f>text(E4991,"ddd")</f>
        <v/>
      </c>
      <c r="R4991" s="7">
        <f>G4991-F4991</f>
        <v/>
      </c>
      <c r="S4991" s="7">
        <f>E4991-D4991</f>
        <v/>
      </c>
      <c r="T4991" s="7">
        <f>O4991*M4991</f>
        <v/>
      </c>
      <c r="U4991" s="7">
        <f>T4991*N4991</f>
        <v/>
      </c>
      <c r="V4991" s="7">
        <f>T4991-U4991-(P4991*M4991)</f>
        <v/>
      </c>
      <c r="W4991" s="7">
        <f>VLOOKUP(L4991,'Products Sheet'!$A:$B,2,FALSE)</f>
        <v/>
      </c>
      <c r="X4991" s="7" t="n"/>
      <c r="Y4991" s="7" t="n"/>
      <c r="Z4991" s="7" t="n"/>
      <c r="AA4991" s="7" t="n"/>
      <c r="AB4991" s="7" t="n"/>
      <c r="AC4991" s="7" t="n"/>
    </row>
    <row r="4992" ht="9.75" customHeight="1" s="12">
      <c r="A4992" s="11" t="inlineStr">
        <is>
          <t>SO - 0007202</t>
        </is>
      </c>
      <c r="B4992" s="11" t="inlineStr">
        <is>
          <t>Wholesale</t>
        </is>
      </c>
      <c r="C4992" s="11" t="inlineStr">
        <is>
          <t>WARE-XYS1001</t>
        </is>
      </c>
      <c r="D4992" s="6" t="n">
        <v>44000</v>
      </c>
      <c r="E4992" s="6" t="n">
        <v>44093</v>
      </c>
      <c r="F4992" s="6" t="n">
        <v>44114</v>
      </c>
      <c r="G4992" s="6" t="n">
        <v>44116</v>
      </c>
      <c r="H4992" s="11" t="inlineStr">
        <is>
          <t>USD</t>
        </is>
      </c>
      <c r="I4992" s="11" t="n">
        <v>28</v>
      </c>
      <c r="J4992" s="11" t="n">
        <v>19</v>
      </c>
      <c r="K4992" s="11" t="n">
        <v>21</v>
      </c>
      <c r="L4992" s="11" t="n">
        <v>29</v>
      </c>
      <c r="M4992" s="11" t="n">
        <v>5</v>
      </c>
      <c r="N4992" s="11" t="n">
        <v>0.05</v>
      </c>
      <c r="O4992" s="7" t="n">
        <v>911.2</v>
      </c>
      <c r="P4992" s="7" t="n">
        <v>583.168</v>
      </c>
      <c r="Q4992" s="7">
        <f>text(E4992,"ddd")</f>
        <v/>
      </c>
      <c r="R4992" s="7">
        <f>G4992-F4992</f>
        <v/>
      </c>
      <c r="S4992" s="7">
        <f>E4992-D4992</f>
        <v/>
      </c>
      <c r="T4992" s="7">
        <f>O4992*M4992</f>
        <v/>
      </c>
      <c r="U4992" s="7">
        <f>T4992*N4992</f>
        <v/>
      </c>
      <c r="V4992" s="7">
        <f>T4992-U4992-(P4992*M4992)</f>
        <v/>
      </c>
      <c r="W4992" s="7">
        <f>VLOOKUP(L4992,'Products Sheet'!$A:$B,2,FALSE)</f>
        <v/>
      </c>
      <c r="X4992" s="7" t="n"/>
      <c r="Y4992" s="7" t="n"/>
      <c r="Z4992" s="7" t="n"/>
      <c r="AA4992" s="7" t="n"/>
      <c r="AB4992" s="7" t="n"/>
      <c r="AC4992" s="7" t="n"/>
    </row>
    <row r="4993" ht="9.75" customHeight="1" s="12">
      <c r="A4993" s="11" t="inlineStr">
        <is>
          <t>SO - 0007223</t>
        </is>
      </c>
      <c r="B4993" s="11" t="inlineStr">
        <is>
          <t>In-Store</t>
        </is>
      </c>
      <c r="C4993" s="11" t="inlineStr">
        <is>
          <t>WARE-MKL1006</t>
        </is>
      </c>
      <c r="D4993" s="6" t="n">
        <v>44000</v>
      </c>
      <c r="E4993" s="6" t="n">
        <v>44095</v>
      </c>
      <c r="F4993" s="6" t="n">
        <v>44111</v>
      </c>
      <c r="G4993" s="6" t="n">
        <v>44114</v>
      </c>
      <c r="H4993" s="11" t="inlineStr">
        <is>
          <t>USD</t>
        </is>
      </c>
      <c r="I4993" s="11" t="n">
        <v>8</v>
      </c>
      <c r="J4993" s="11" t="n">
        <v>18</v>
      </c>
      <c r="K4993" s="11" t="n">
        <v>352</v>
      </c>
      <c r="L4993" s="11" t="n">
        <v>29</v>
      </c>
      <c r="M4993" s="11" t="n">
        <v>1</v>
      </c>
      <c r="N4993" s="11" t="n">
        <v>0.075</v>
      </c>
      <c r="O4993" s="7" t="n">
        <v>2539.3</v>
      </c>
      <c r="P4993" s="7" t="n">
        <v>1472.794</v>
      </c>
      <c r="Q4993" s="7">
        <f>text(E4993,"ddd")</f>
        <v/>
      </c>
      <c r="R4993" s="7">
        <f>G4993-F4993</f>
        <v/>
      </c>
      <c r="S4993" s="7">
        <f>E4993-D4993</f>
        <v/>
      </c>
      <c r="T4993" s="7">
        <f>O4993*M4993</f>
        <v/>
      </c>
      <c r="U4993" s="7">
        <f>T4993*N4993</f>
        <v/>
      </c>
      <c r="V4993" s="7">
        <f>T4993-U4993-(P4993*M4993)</f>
        <v/>
      </c>
      <c r="W4993" s="7">
        <f>VLOOKUP(L4993,'Products Sheet'!$A:$B,2,FALSE)</f>
        <v/>
      </c>
      <c r="X4993" s="7" t="n"/>
      <c r="Y4993" s="7" t="n"/>
      <c r="Z4993" s="7" t="n"/>
      <c r="AA4993" s="7" t="n"/>
      <c r="AB4993" s="7" t="n"/>
      <c r="AC4993" s="7" t="n"/>
    </row>
    <row r="4994" ht="9.75" customHeight="1" s="12">
      <c r="A4994" s="11" t="inlineStr">
        <is>
          <t>SO - 0007239</t>
        </is>
      </c>
      <c r="B4994" s="11" t="inlineStr">
        <is>
          <t>In-Store</t>
        </is>
      </c>
      <c r="C4994" s="11" t="inlineStr">
        <is>
          <t>WARE-NMK1003</t>
        </is>
      </c>
      <c r="D4994" s="6" t="n">
        <v>44000</v>
      </c>
      <c r="E4994" s="6" t="n">
        <v>44096</v>
      </c>
      <c r="F4994" s="6" t="n">
        <v>44112</v>
      </c>
      <c r="G4994" s="6" t="n">
        <v>44115</v>
      </c>
      <c r="H4994" s="11" t="inlineStr">
        <is>
          <t>USD</t>
        </is>
      </c>
      <c r="I4994" s="11" t="n">
        <v>4</v>
      </c>
      <c r="J4994" s="11" t="n">
        <v>30</v>
      </c>
      <c r="K4994" s="11" t="n">
        <v>130</v>
      </c>
      <c r="L4994" s="11" t="n">
        <v>29</v>
      </c>
      <c r="M4994" s="11" t="n">
        <v>2</v>
      </c>
      <c r="N4994" s="11" t="n">
        <v>0.2</v>
      </c>
      <c r="O4994" s="7" t="n">
        <v>3906.1</v>
      </c>
      <c r="P4994" s="7" t="n">
        <v>2695.209</v>
      </c>
      <c r="Q4994" s="7">
        <f>text(E4994,"ddd")</f>
        <v/>
      </c>
      <c r="R4994" s="7">
        <f>G4994-F4994</f>
        <v/>
      </c>
      <c r="S4994" s="7">
        <f>E4994-D4994</f>
        <v/>
      </c>
      <c r="T4994" s="7">
        <f>O4994*M4994</f>
        <v/>
      </c>
      <c r="U4994" s="7">
        <f>T4994*N4994</f>
        <v/>
      </c>
      <c r="V4994" s="7">
        <f>T4994-U4994-(P4994*M4994)</f>
        <v/>
      </c>
      <c r="W4994" s="7">
        <f>VLOOKUP(L4994,'Products Sheet'!$A:$B,2,FALSE)</f>
        <v/>
      </c>
      <c r="X4994" s="7" t="n"/>
      <c r="Y4994" s="7" t="n"/>
      <c r="Z4994" s="7" t="n"/>
      <c r="AA4994" s="7" t="n"/>
      <c r="AB4994" s="7" t="n"/>
      <c r="AC4994" s="7" t="n"/>
    </row>
    <row r="4995" ht="9.75" customHeight="1" s="12">
      <c r="A4995" s="11" t="inlineStr">
        <is>
          <t>SO - 0007306</t>
        </is>
      </c>
      <c r="B4995" s="11" t="inlineStr">
        <is>
          <t>Online</t>
        </is>
      </c>
      <c r="C4995" s="11" t="inlineStr">
        <is>
          <t>WARE-UHY1004</t>
        </is>
      </c>
      <c r="D4995" s="6" t="n">
        <v>44000</v>
      </c>
      <c r="E4995" s="6" t="n">
        <v>44105</v>
      </c>
      <c r="F4995" s="6" t="n">
        <v>44130</v>
      </c>
      <c r="G4995" s="6" t="n">
        <v>44138</v>
      </c>
      <c r="H4995" s="11" t="inlineStr">
        <is>
          <t>USD</t>
        </is>
      </c>
      <c r="I4995" s="11" t="n">
        <v>20</v>
      </c>
      <c r="J4995" s="11" t="n">
        <v>9</v>
      </c>
      <c r="K4995" s="11" t="n">
        <v>231</v>
      </c>
      <c r="L4995" s="11" t="n">
        <v>29</v>
      </c>
      <c r="M4995" s="11" t="n">
        <v>7</v>
      </c>
      <c r="N4995" s="11" t="n">
        <v>0.05</v>
      </c>
      <c r="O4995" s="7" t="n">
        <v>2432.1</v>
      </c>
      <c r="P4995" s="7" t="n">
        <v>1240.371</v>
      </c>
      <c r="Q4995" s="7">
        <f>text(E4995,"ddd")</f>
        <v/>
      </c>
      <c r="R4995" s="7">
        <f>G4995-F4995</f>
        <v/>
      </c>
      <c r="S4995" s="7">
        <f>E4995-D4995</f>
        <v/>
      </c>
      <c r="T4995" s="7">
        <f>O4995*M4995</f>
        <v/>
      </c>
      <c r="U4995" s="7">
        <f>T4995*N4995</f>
        <v/>
      </c>
      <c r="V4995" s="7">
        <f>T4995-U4995-(P4995*M4995)</f>
        <v/>
      </c>
      <c r="W4995" s="7">
        <f>VLOOKUP(L4995,'Products Sheet'!$A:$B,2,FALSE)</f>
        <v/>
      </c>
      <c r="X4995" s="7" t="n"/>
      <c r="Y4995" s="7" t="n"/>
      <c r="Z4995" s="7" t="n"/>
      <c r="AA4995" s="7" t="n"/>
      <c r="AB4995" s="7" t="n"/>
      <c r="AC4995" s="7" t="n"/>
    </row>
    <row r="4996" ht="9.75" customHeight="1" s="12">
      <c r="A4996" s="11" t="inlineStr">
        <is>
          <t>SO - 0007320</t>
        </is>
      </c>
      <c r="B4996" s="11" t="inlineStr">
        <is>
          <t>Distributor</t>
        </is>
      </c>
      <c r="C4996" s="11" t="inlineStr">
        <is>
          <t>WARE-NBV1002</t>
        </is>
      </c>
      <c r="D4996" s="6" t="n">
        <v>44000</v>
      </c>
      <c r="E4996" s="6" t="n">
        <v>44106</v>
      </c>
      <c r="F4996" s="6" t="n">
        <v>44127</v>
      </c>
      <c r="G4996" s="6" t="n">
        <v>44133</v>
      </c>
      <c r="H4996" s="11" t="inlineStr">
        <is>
          <t>USD</t>
        </is>
      </c>
      <c r="I4996" s="11" t="n">
        <v>24</v>
      </c>
      <c r="J4996" s="11" t="n">
        <v>16</v>
      </c>
      <c r="K4996" s="11" t="n">
        <v>87</v>
      </c>
      <c r="L4996" s="11" t="n">
        <v>29</v>
      </c>
      <c r="M4996" s="11" t="n">
        <v>4</v>
      </c>
      <c r="N4996" s="11" t="n">
        <v>0.05</v>
      </c>
      <c r="O4996" s="7" t="n">
        <v>1118.9</v>
      </c>
      <c r="P4996" s="7" t="n">
        <v>794.419</v>
      </c>
      <c r="Q4996" s="7">
        <f>text(E4996,"ddd")</f>
        <v/>
      </c>
      <c r="R4996" s="7">
        <f>G4996-F4996</f>
        <v/>
      </c>
      <c r="S4996" s="7">
        <f>E4996-D4996</f>
        <v/>
      </c>
      <c r="T4996" s="7">
        <f>O4996*M4996</f>
        <v/>
      </c>
      <c r="U4996" s="7">
        <f>T4996*N4996</f>
        <v/>
      </c>
      <c r="V4996" s="7">
        <f>T4996-U4996-(P4996*M4996)</f>
        <v/>
      </c>
      <c r="W4996" s="7">
        <f>VLOOKUP(L4996,'Products Sheet'!$A:$B,2,FALSE)</f>
        <v/>
      </c>
      <c r="X4996" s="7" t="n"/>
      <c r="Y4996" s="7" t="n"/>
      <c r="Z4996" s="7" t="n"/>
      <c r="AA4996" s="7" t="n"/>
      <c r="AB4996" s="7" t="n"/>
      <c r="AC4996" s="7" t="n"/>
    </row>
    <row r="4997" ht="9.75" customHeight="1" s="12">
      <c r="A4997" s="11" t="inlineStr">
        <is>
          <t>SO - 0007346</t>
        </is>
      </c>
      <c r="B4997" s="11" t="inlineStr">
        <is>
          <t>Distributor</t>
        </is>
      </c>
      <c r="C4997" s="11" t="inlineStr">
        <is>
          <t>WARE-PUJ1005</t>
        </is>
      </c>
      <c r="D4997" s="6" t="n">
        <v>44000</v>
      </c>
      <c r="E4997" s="6" t="n">
        <v>44109</v>
      </c>
      <c r="F4997" s="6" t="n">
        <v>44111</v>
      </c>
      <c r="G4997" s="6" t="n">
        <v>44115</v>
      </c>
      <c r="H4997" s="11" t="inlineStr">
        <is>
          <t>USD</t>
        </is>
      </c>
      <c r="I4997" s="11" t="n">
        <v>21</v>
      </c>
      <c r="J4997" s="11" t="n">
        <v>30</v>
      </c>
      <c r="K4997" s="11" t="n">
        <v>313</v>
      </c>
      <c r="L4997" s="11" t="n">
        <v>29</v>
      </c>
      <c r="M4997" s="11" t="n">
        <v>7</v>
      </c>
      <c r="N4997" s="11" t="n">
        <v>0.075</v>
      </c>
      <c r="O4997" s="7" t="n">
        <v>1118.9</v>
      </c>
      <c r="P4997" s="7" t="n">
        <v>883.9310000000002</v>
      </c>
      <c r="Q4997" s="7">
        <f>text(E4997,"ddd")</f>
        <v/>
      </c>
      <c r="R4997" s="7">
        <f>G4997-F4997</f>
        <v/>
      </c>
      <c r="S4997" s="7">
        <f>E4997-D4997</f>
        <v/>
      </c>
      <c r="T4997" s="7">
        <f>O4997*M4997</f>
        <v/>
      </c>
      <c r="U4997" s="7">
        <f>T4997*N4997</f>
        <v/>
      </c>
      <c r="V4997" s="7">
        <f>T4997-U4997-(P4997*M4997)</f>
        <v/>
      </c>
      <c r="W4997" s="7">
        <f>VLOOKUP(L4997,'Products Sheet'!$A:$B,2,FALSE)</f>
        <v/>
      </c>
      <c r="X4997" s="7" t="n"/>
      <c r="Y4997" s="7" t="n"/>
      <c r="Z4997" s="7" t="n"/>
      <c r="AA4997" s="7" t="n"/>
      <c r="AB4997" s="7" t="n"/>
      <c r="AC4997" s="7" t="n"/>
    </row>
    <row r="4998" ht="9.75" customHeight="1" s="12">
      <c r="A4998" s="11" t="inlineStr">
        <is>
          <t>SO - 0007419</t>
        </is>
      </c>
      <c r="B4998" s="11" t="inlineStr">
        <is>
          <t>In-Store</t>
        </is>
      </c>
      <c r="C4998" s="11" t="inlineStr">
        <is>
          <t>WARE-MKL1006</t>
        </is>
      </c>
      <c r="D4998" s="6" t="n">
        <v>44000</v>
      </c>
      <c r="E4998" s="6" t="n">
        <v>44117</v>
      </c>
      <c r="F4998" s="6" t="n">
        <v>44127</v>
      </c>
      <c r="G4998" s="6" t="n">
        <v>44134</v>
      </c>
      <c r="H4998" s="11" t="inlineStr">
        <is>
          <t>USD</t>
        </is>
      </c>
      <c r="I4998" s="11" t="n">
        <v>9</v>
      </c>
      <c r="J4998" s="11" t="n">
        <v>37</v>
      </c>
      <c r="K4998" s="11" t="n">
        <v>336</v>
      </c>
      <c r="L4998" s="11" t="n">
        <v>29</v>
      </c>
      <c r="M4998" s="11" t="n">
        <v>8</v>
      </c>
      <c r="N4998" s="11" t="n">
        <v>0.4</v>
      </c>
      <c r="O4998" s="7" t="n">
        <v>716.9</v>
      </c>
      <c r="P4998" s="7" t="n">
        <v>508.999</v>
      </c>
      <c r="Q4998" s="7">
        <f>text(E4998,"ddd")</f>
        <v/>
      </c>
      <c r="R4998" s="7">
        <f>G4998-F4998</f>
        <v/>
      </c>
      <c r="S4998" s="7">
        <f>E4998-D4998</f>
        <v/>
      </c>
      <c r="T4998" s="7">
        <f>O4998*M4998</f>
        <v/>
      </c>
      <c r="U4998" s="7">
        <f>T4998*N4998</f>
        <v/>
      </c>
      <c r="V4998" s="7">
        <f>T4998-U4998-(P4998*M4998)</f>
        <v/>
      </c>
      <c r="W4998" s="7">
        <f>VLOOKUP(L4998,'Products Sheet'!$A:$B,2,FALSE)</f>
        <v/>
      </c>
      <c r="X4998" s="7" t="n"/>
      <c r="Y4998" s="7" t="n"/>
      <c r="Z4998" s="7" t="n"/>
      <c r="AA4998" s="7" t="n"/>
      <c r="AB4998" s="7" t="n"/>
      <c r="AC4998" s="7" t="n"/>
    </row>
    <row r="4999" ht="9.75" customHeight="1" s="12">
      <c r="A4999" s="11" t="inlineStr">
        <is>
          <t>SO - 0007430</t>
        </is>
      </c>
      <c r="B4999" s="11" t="inlineStr">
        <is>
          <t>Online</t>
        </is>
      </c>
      <c r="C4999" s="11" t="inlineStr">
        <is>
          <t>WARE-PUJ1005</t>
        </is>
      </c>
      <c r="D4999" s="6" t="n">
        <v>44000</v>
      </c>
      <c r="E4999" s="6" t="n">
        <v>44119</v>
      </c>
      <c r="F4999" s="6" t="n">
        <v>44137</v>
      </c>
      <c r="G4999" s="6" t="n">
        <v>44140</v>
      </c>
      <c r="H4999" s="11" t="inlineStr">
        <is>
          <t>USD</t>
        </is>
      </c>
      <c r="I4999" s="11" t="n">
        <v>18</v>
      </c>
      <c r="J4999" s="11" t="n">
        <v>49</v>
      </c>
      <c r="K4999" s="11" t="n">
        <v>283</v>
      </c>
      <c r="L4999" s="11" t="n">
        <v>29</v>
      </c>
      <c r="M4999" s="11" t="n">
        <v>3</v>
      </c>
      <c r="N4999" s="11" t="n">
        <v>0.075</v>
      </c>
      <c r="O4999" s="7" t="n">
        <v>944.7</v>
      </c>
      <c r="P4999" s="7" t="n">
        <v>651.843</v>
      </c>
      <c r="Q4999" s="7">
        <f>text(E4999,"ddd")</f>
        <v/>
      </c>
      <c r="R4999" s="7">
        <f>G4999-F4999</f>
        <v/>
      </c>
      <c r="S4999" s="7">
        <f>E4999-D4999</f>
        <v/>
      </c>
      <c r="T4999" s="7">
        <f>O4999*M4999</f>
        <v/>
      </c>
      <c r="U4999" s="7">
        <f>T4999*N4999</f>
        <v/>
      </c>
      <c r="V4999" s="7">
        <f>T4999-U4999-(P4999*M4999)</f>
        <v/>
      </c>
      <c r="W4999" s="7">
        <f>VLOOKUP(L4999,'Products Sheet'!$A:$B,2,FALSE)</f>
        <v/>
      </c>
      <c r="X4999" s="7" t="n"/>
      <c r="Y4999" s="7" t="n"/>
      <c r="Z4999" s="7" t="n"/>
      <c r="AA4999" s="7" t="n"/>
      <c r="AB4999" s="7" t="n"/>
      <c r="AC4999" s="7" t="n"/>
    </row>
    <row r="5000" ht="9.75" customHeight="1" s="12">
      <c r="A5000" s="11" t="inlineStr">
        <is>
          <t>SO - 0007437</t>
        </is>
      </c>
      <c r="B5000" s="11" t="inlineStr">
        <is>
          <t>Online</t>
        </is>
      </c>
      <c r="C5000" s="11" t="inlineStr">
        <is>
          <t>WARE-NMK1003</t>
        </is>
      </c>
      <c r="D5000" s="6" t="n">
        <v>44000</v>
      </c>
      <c r="E5000" s="6" t="n">
        <v>44119</v>
      </c>
      <c r="F5000" s="6" t="n">
        <v>44135</v>
      </c>
      <c r="G5000" s="6" t="n">
        <v>44142</v>
      </c>
      <c r="H5000" s="11" t="inlineStr">
        <is>
          <t>USD</t>
        </is>
      </c>
      <c r="I5000" s="11" t="n">
        <v>13</v>
      </c>
      <c r="J5000" s="11" t="n">
        <v>8</v>
      </c>
      <c r="K5000" s="11" t="n">
        <v>100</v>
      </c>
      <c r="L5000" s="11" t="n">
        <v>29</v>
      </c>
      <c r="M5000" s="11" t="n">
        <v>6</v>
      </c>
      <c r="N5000" s="11" t="n">
        <v>0.075</v>
      </c>
      <c r="O5000" s="7" t="n">
        <v>3819</v>
      </c>
      <c r="P5000" s="7" t="n">
        <v>2902.44</v>
      </c>
      <c r="Q5000" s="7">
        <f>text(E5000,"ddd")</f>
        <v/>
      </c>
      <c r="R5000" s="7">
        <f>G5000-F5000</f>
        <v/>
      </c>
      <c r="S5000" s="7">
        <f>E5000-D5000</f>
        <v/>
      </c>
      <c r="T5000" s="7">
        <f>O5000*M5000</f>
        <v/>
      </c>
      <c r="U5000" s="7">
        <f>T5000*N5000</f>
        <v/>
      </c>
      <c r="V5000" s="7">
        <f>T5000-U5000-(P5000*M5000)</f>
        <v/>
      </c>
      <c r="W5000" s="7">
        <f>VLOOKUP(L5000,'Products Sheet'!$A:$B,2,FALSE)</f>
        <v/>
      </c>
      <c r="X5000" s="7" t="n"/>
      <c r="Y5000" s="7" t="n"/>
      <c r="Z5000" s="7" t="n"/>
      <c r="AA5000" s="7" t="n"/>
      <c r="AB5000" s="7" t="n"/>
      <c r="AC5000" s="7" t="n"/>
    </row>
    <row r="5001" ht="9.75" customHeight="1" s="12">
      <c r="A5001" s="11" t="inlineStr">
        <is>
          <t>SO - 0007557</t>
        </is>
      </c>
      <c r="B5001" s="11" t="inlineStr">
        <is>
          <t>Distributor</t>
        </is>
      </c>
      <c r="C5001" s="11" t="inlineStr">
        <is>
          <t>WARE-NMK1003</t>
        </is>
      </c>
      <c r="D5001" s="6" t="n">
        <v>44000</v>
      </c>
      <c r="E5001" s="6" t="n">
        <v>44133</v>
      </c>
      <c r="F5001" s="6" t="n">
        <v>44136</v>
      </c>
      <c r="G5001" s="6" t="n">
        <v>44137</v>
      </c>
      <c r="H5001" s="11" t="inlineStr">
        <is>
          <t>USD</t>
        </is>
      </c>
      <c r="I5001" s="11" t="n">
        <v>20</v>
      </c>
      <c r="J5001" s="11" t="n">
        <v>16</v>
      </c>
      <c r="K5001" s="11" t="n">
        <v>189</v>
      </c>
      <c r="L5001" s="11" t="n">
        <v>29</v>
      </c>
      <c r="M5001" s="11" t="n">
        <v>6</v>
      </c>
      <c r="N5001" s="11" t="n">
        <v>0.075</v>
      </c>
      <c r="O5001" s="7" t="n">
        <v>1902.8</v>
      </c>
      <c r="P5001" s="7" t="n">
        <v>761.12</v>
      </c>
      <c r="Q5001" s="7">
        <f>text(E5001,"ddd")</f>
        <v/>
      </c>
      <c r="R5001" s="7">
        <f>G5001-F5001</f>
        <v/>
      </c>
      <c r="S5001" s="7">
        <f>E5001-D5001</f>
        <v/>
      </c>
      <c r="T5001" s="7">
        <f>O5001*M5001</f>
        <v/>
      </c>
      <c r="U5001" s="7">
        <f>T5001*N5001</f>
        <v/>
      </c>
      <c r="V5001" s="7">
        <f>T5001-U5001-(P5001*M5001)</f>
        <v/>
      </c>
      <c r="W5001" s="7">
        <f>VLOOKUP(L5001,'Products Sheet'!$A:$B,2,FALSE)</f>
        <v/>
      </c>
      <c r="X5001" s="7" t="n"/>
      <c r="Y5001" s="7" t="n"/>
      <c r="Z5001" s="7" t="n"/>
      <c r="AA5001" s="7" t="n"/>
      <c r="AB5001" s="7" t="n"/>
      <c r="AC5001" s="7" t="n"/>
    </row>
    <row r="5002" ht="9.75" customHeight="1" s="12">
      <c r="A5002" s="11" t="inlineStr">
        <is>
          <t>SO - 0007618</t>
        </is>
      </c>
      <c r="B5002" s="11" t="inlineStr">
        <is>
          <t>In-Store</t>
        </is>
      </c>
      <c r="C5002" s="11" t="inlineStr">
        <is>
          <t>WARE-UHY1004</t>
        </is>
      </c>
      <c r="D5002" s="6" t="n">
        <v>44000</v>
      </c>
      <c r="E5002" s="6" t="n">
        <v>44139</v>
      </c>
      <c r="F5002" s="6" t="n">
        <v>44151</v>
      </c>
      <c r="G5002" s="6" t="n">
        <v>44160</v>
      </c>
      <c r="H5002" s="11" t="inlineStr">
        <is>
          <t>USD</t>
        </is>
      </c>
      <c r="I5002" s="11" t="n">
        <v>4</v>
      </c>
      <c r="J5002" s="11" t="n">
        <v>50</v>
      </c>
      <c r="K5002" s="11" t="n">
        <v>260</v>
      </c>
      <c r="L5002" s="11" t="n">
        <v>29</v>
      </c>
      <c r="M5002" s="11" t="n">
        <v>8</v>
      </c>
      <c r="N5002" s="11" t="n">
        <v>0.15</v>
      </c>
      <c r="O5002" s="7" t="n">
        <v>2653.2</v>
      </c>
      <c r="P5002" s="7" t="n">
        <v>1167.408</v>
      </c>
      <c r="Q5002" s="7">
        <f>text(E5002,"ddd")</f>
        <v/>
      </c>
      <c r="R5002" s="7">
        <f>G5002-F5002</f>
        <v/>
      </c>
      <c r="S5002" s="7">
        <f>E5002-D5002</f>
        <v/>
      </c>
      <c r="T5002" s="7">
        <f>O5002*M5002</f>
        <v/>
      </c>
      <c r="U5002" s="7">
        <f>T5002*N5002</f>
        <v/>
      </c>
      <c r="V5002" s="7">
        <f>T5002-U5002-(P5002*M5002)</f>
        <v/>
      </c>
      <c r="W5002" s="7">
        <f>VLOOKUP(L5002,'Products Sheet'!$A:$B,2,FALSE)</f>
        <v/>
      </c>
      <c r="X5002" s="7" t="n"/>
      <c r="Y5002" s="7" t="n"/>
      <c r="Z5002" s="7" t="n"/>
      <c r="AA5002" s="7" t="n"/>
      <c r="AB5002" s="7" t="n"/>
      <c r="AC5002" s="7" t="n"/>
    </row>
    <row r="5003" ht="9.75" customHeight="1" s="12">
      <c r="A5003" s="11" t="inlineStr">
        <is>
          <t>SO - 0007676</t>
        </is>
      </c>
      <c r="B5003" s="11" t="inlineStr">
        <is>
          <t>In-Store</t>
        </is>
      </c>
      <c r="C5003" s="11" t="inlineStr">
        <is>
          <t>WARE-NBV1002</t>
        </is>
      </c>
      <c r="D5003" s="6" t="n">
        <v>44000</v>
      </c>
      <c r="E5003" s="6" t="n">
        <v>44147</v>
      </c>
      <c r="F5003" s="6" t="n">
        <v>44157</v>
      </c>
      <c r="G5003" s="6" t="n">
        <v>44160</v>
      </c>
      <c r="H5003" s="11" t="inlineStr">
        <is>
          <t>USD</t>
        </is>
      </c>
      <c r="I5003" s="11" t="n">
        <v>12</v>
      </c>
      <c r="J5003" s="11" t="n">
        <v>21</v>
      </c>
      <c r="K5003" s="11" t="n">
        <v>59</v>
      </c>
      <c r="L5003" s="11" t="n">
        <v>29</v>
      </c>
      <c r="M5003" s="11" t="n">
        <v>3</v>
      </c>
      <c r="N5003" s="11" t="n">
        <v>0.05</v>
      </c>
      <c r="O5003" s="7" t="n">
        <v>3953</v>
      </c>
      <c r="P5003" s="7" t="n">
        <v>2608.98</v>
      </c>
      <c r="Q5003" s="7">
        <f>text(E5003,"ddd")</f>
        <v/>
      </c>
      <c r="R5003" s="7">
        <f>G5003-F5003</f>
        <v/>
      </c>
      <c r="S5003" s="7">
        <f>E5003-D5003</f>
        <v/>
      </c>
      <c r="T5003" s="7">
        <f>O5003*M5003</f>
        <v/>
      </c>
      <c r="U5003" s="7">
        <f>T5003*N5003</f>
        <v/>
      </c>
      <c r="V5003" s="7">
        <f>T5003-U5003-(P5003*M5003)</f>
        <v/>
      </c>
      <c r="W5003" s="7">
        <f>VLOOKUP(L5003,'Products Sheet'!$A:$B,2,FALSE)</f>
        <v/>
      </c>
      <c r="X5003" s="7" t="n"/>
      <c r="Y5003" s="7" t="n"/>
      <c r="Z5003" s="7" t="n"/>
      <c r="AA5003" s="7" t="n"/>
      <c r="AB5003" s="7" t="n"/>
      <c r="AC5003" s="7" t="n"/>
    </row>
    <row r="5004" ht="9.75" customHeight="1" s="12">
      <c r="A5004" s="11" t="inlineStr">
        <is>
          <t>SO - 0007706</t>
        </is>
      </c>
      <c r="B5004" s="11" t="inlineStr">
        <is>
          <t>Distributor</t>
        </is>
      </c>
      <c r="C5004" s="11" t="inlineStr">
        <is>
          <t>WARE-MKL1006</t>
        </is>
      </c>
      <c r="D5004" s="6" t="n">
        <v>44000</v>
      </c>
      <c r="E5004" s="6" t="n">
        <v>44150</v>
      </c>
      <c r="F5004" s="6" t="n">
        <v>44168</v>
      </c>
      <c r="G5004" s="6" t="n">
        <v>44178</v>
      </c>
      <c r="H5004" s="11" t="inlineStr">
        <is>
          <t>USD</t>
        </is>
      </c>
      <c r="I5004" s="11" t="n">
        <v>20</v>
      </c>
      <c r="J5004" s="11" t="n">
        <v>16</v>
      </c>
      <c r="K5004" s="11" t="n">
        <v>331</v>
      </c>
      <c r="L5004" s="11" t="n">
        <v>29</v>
      </c>
      <c r="M5004" s="11" t="n">
        <v>6</v>
      </c>
      <c r="N5004" s="11" t="n">
        <v>0.075</v>
      </c>
      <c r="O5004" s="7" t="n">
        <v>864.3000000000001</v>
      </c>
      <c r="P5004" s="7" t="n">
        <v>579.0810000000001</v>
      </c>
      <c r="Q5004" s="7">
        <f>text(E5004,"ddd")</f>
        <v/>
      </c>
      <c r="R5004" s="7">
        <f>G5004-F5004</f>
        <v/>
      </c>
      <c r="S5004" s="7">
        <f>E5004-D5004</f>
        <v/>
      </c>
      <c r="T5004" s="7">
        <f>O5004*M5004</f>
        <v/>
      </c>
      <c r="U5004" s="7">
        <f>T5004*N5004</f>
        <v/>
      </c>
      <c r="V5004" s="7">
        <f>T5004-U5004-(P5004*M5004)</f>
        <v/>
      </c>
      <c r="W5004" s="7">
        <f>VLOOKUP(L5004,'Products Sheet'!$A:$B,2,FALSE)</f>
        <v/>
      </c>
      <c r="X5004" s="7" t="n"/>
      <c r="Y5004" s="7" t="n"/>
      <c r="Z5004" s="7" t="n"/>
      <c r="AA5004" s="7" t="n"/>
      <c r="AB5004" s="7" t="n"/>
      <c r="AC5004" s="7" t="n"/>
    </row>
    <row r="5005" ht="9.75" customHeight="1" s="12">
      <c r="A5005" s="11" t="inlineStr">
        <is>
          <t>SO - 0007757</t>
        </is>
      </c>
      <c r="B5005" s="11" t="inlineStr">
        <is>
          <t>In-Store</t>
        </is>
      </c>
      <c r="C5005" s="11" t="inlineStr">
        <is>
          <t>WARE-NMK1003</t>
        </is>
      </c>
      <c r="D5005" s="6" t="n">
        <v>44000</v>
      </c>
      <c r="E5005" s="6" t="n">
        <v>44155</v>
      </c>
      <c r="F5005" s="6" t="n">
        <v>44183</v>
      </c>
      <c r="G5005" s="6" t="n">
        <v>44186</v>
      </c>
      <c r="H5005" s="11" t="inlineStr">
        <is>
          <t>USD</t>
        </is>
      </c>
      <c r="I5005" s="11" t="n">
        <v>11</v>
      </c>
      <c r="J5005" s="11" t="n">
        <v>12</v>
      </c>
      <c r="K5005" s="11" t="n">
        <v>195</v>
      </c>
      <c r="L5005" s="11" t="n">
        <v>29</v>
      </c>
      <c r="M5005" s="11" t="n">
        <v>5</v>
      </c>
      <c r="N5005" s="11" t="n">
        <v>0.2</v>
      </c>
      <c r="O5005" s="7" t="n">
        <v>5406.900000000001</v>
      </c>
      <c r="P5005" s="7" t="n">
        <v>4325.52</v>
      </c>
      <c r="Q5005" s="7">
        <f>text(E5005,"ddd")</f>
        <v/>
      </c>
      <c r="R5005" s="7">
        <f>G5005-F5005</f>
        <v/>
      </c>
      <c r="S5005" s="7">
        <f>E5005-D5005</f>
        <v/>
      </c>
      <c r="T5005" s="7">
        <f>O5005*M5005</f>
        <v/>
      </c>
      <c r="U5005" s="7">
        <f>T5005*N5005</f>
        <v/>
      </c>
      <c r="V5005" s="7">
        <f>T5005-U5005-(P5005*M5005)</f>
        <v/>
      </c>
      <c r="W5005" s="7">
        <f>VLOOKUP(L5005,'Products Sheet'!$A:$B,2,FALSE)</f>
        <v/>
      </c>
      <c r="X5005" s="7" t="n"/>
      <c r="Y5005" s="7" t="n"/>
      <c r="Z5005" s="7" t="n"/>
      <c r="AA5005" s="7" t="n"/>
      <c r="AB5005" s="7" t="n"/>
      <c r="AC5005" s="7" t="n"/>
    </row>
    <row r="5006" ht="9.75" customHeight="1" s="12">
      <c r="A5006" s="11" t="inlineStr">
        <is>
          <t>SO - 0007794</t>
        </is>
      </c>
      <c r="B5006" s="11" t="inlineStr">
        <is>
          <t>Wholesale</t>
        </is>
      </c>
      <c r="C5006" s="11" t="inlineStr">
        <is>
          <t>WARE-NMK1003</t>
        </is>
      </c>
      <c r="D5006" s="6" t="n">
        <v>44000</v>
      </c>
      <c r="E5006" s="6" t="n">
        <v>44159</v>
      </c>
      <c r="F5006" s="6" t="n">
        <v>44174</v>
      </c>
      <c r="G5006" s="6" t="n">
        <v>44184</v>
      </c>
      <c r="H5006" s="11" t="inlineStr">
        <is>
          <t>USD</t>
        </is>
      </c>
      <c r="I5006" s="11" t="n">
        <v>28</v>
      </c>
      <c r="J5006" s="11" t="n">
        <v>48</v>
      </c>
      <c r="K5006" s="11" t="n">
        <v>122</v>
      </c>
      <c r="L5006" s="11" t="n">
        <v>29</v>
      </c>
      <c r="M5006" s="11" t="n">
        <v>2</v>
      </c>
      <c r="N5006" s="11" t="n">
        <v>0.15</v>
      </c>
      <c r="O5006" s="7" t="n">
        <v>1165.8</v>
      </c>
      <c r="P5006" s="7" t="n">
        <v>582.9</v>
      </c>
      <c r="Q5006" s="7">
        <f>text(E5006,"ddd")</f>
        <v/>
      </c>
      <c r="R5006" s="7">
        <f>G5006-F5006</f>
        <v/>
      </c>
      <c r="S5006" s="7">
        <f>E5006-D5006</f>
        <v/>
      </c>
      <c r="T5006" s="7">
        <f>O5006*M5006</f>
        <v/>
      </c>
      <c r="U5006" s="7">
        <f>T5006*N5006</f>
        <v/>
      </c>
      <c r="V5006" s="7">
        <f>T5006-U5006-(P5006*M5006)</f>
        <v/>
      </c>
      <c r="W5006" s="7">
        <f>VLOOKUP(L5006,'Products Sheet'!$A:$B,2,FALSE)</f>
        <v/>
      </c>
      <c r="X5006" s="7" t="n"/>
      <c r="Y5006" s="7" t="n"/>
      <c r="Z5006" s="7" t="n"/>
      <c r="AA5006" s="7" t="n"/>
      <c r="AB5006" s="7" t="n"/>
      <c r="AC5006" s="7" t="n"/>
    </row>
    <row r="5007" ht="9.75" customHeight="1" s="12">
      <c r="A5007" s="11" t="inlineStr">
        <is>
          <t>SO - 0007929</t>
        </is>
      </c>
      <c r="B5007" s="11" t="inlineStr">
        <is>
          <t>In-Store</t>
        </is>
      </c>
      <c r="C5007" s="11" t="inlineStr">
        <is>
          <t>WARE-MKL1006</t>
        </is>
      </c>
      <c r="D5007" s="6" t="n">
        <v>44100</v>
      </c>
      <c r="E5007" s="6" t="n">
        <v>44176</v>
      </c>
      <c r="F5007" s="6" t="n">
        <v>44185</v>
      </c>
      <c r="G5007" s="6" t="n">
        <v>44189</v>
      </c>
      <c r="H5007" s="11" t="inlineStr">
        <is>
          <t>USD</t>
        </is>
      </c>
      <c r="I5007" s="11" t="n">
        <v>3</v>
      </c>
      <c r="J5007" s="11" t="n">
        <v>3</v>
      </c>
      <c r="K5007" s="11" t="n">
        <v>364</v>
      </c>
      <c r="L5007" s="11" t="n">
        <v>29</v>
      </c>
      <c r="M5007" s="11" t="n">
        <v>4</v>
      </c>
      <c r="N5007" s="11" t="n">
        <v>0.05</v>
      </c>
      <c r="O5007" s="7" t="n">
        <v>3752</v>
      </c>
      <c r="P5007" s="7" t="n">
        <v>2363.76</v>
      </c>
      <c r="Q5007" s="7">
        <f>text(E5007,"ddd")</f>
        <v/>
      </c>
      <c r="R5007" s="7">
        <f>G5007-F5007</f>
        <v/>
      </c>
      <c r="S5007" s="7">
        <f>E5007-D5007</f>
        <v/>
      </c>
      <c r="T5007" s="7">
        <f>O5007*M5007</f>
        <v/>
      </c>
      <c r="U5007" s="7">
        <f>T5007*N5007</f>
        <v/>
      </c>
      <c r="V5007" s="7">
        <f>T5007-U5007-(P5007*M5007)</f>
        <v/>
      </c>
      <c r="W5007" s="7">
        <f>VLOOKUP(L5007,'Products Sheet'!$A:$B,2,FALSE)</f>
        <v/>
      </c>
      <c r="X5007" s="7" t="n"/>
      <c r="Y5007" s="7" t="n"/>
      <c r="Z5007" s="7" t="n"/>
      <c r="AA5007" s="7" t="n"/>
      <c r="AB5007" s="7" t="n"/>
      <c r="AC5007" s="7" t="n"/>
    </row>
    <row r="5008" ht="9.75" customHeight="1" s="12">
      <c r="A5008" s="11" t="inlineStr">
        <is>
          <t>SO - 0007970</t>
        </is>
      </c>
      <c r="B5008" s="11" t="inlineStr">
        <is>
          <t>In-Store</t>
        </is>
      </c>
      <c r="C5008" s="11" t="inlineStr">
        <is>
          <t>WARE-NMK1003</t>
        </is>
      </c>
      <c r="D5008" s="6" t="n">
        <v>44000</v>
      </c>
      <c r="E5008" s="6" t="n">
        <v>44182</v>
      </c>
      <c r="F5008" s="6" t="n">
        <v>44185</v>
      </c>
      <c r="G5008" s="6" t="n">
        <v>44187</v>
      </c>
      <c r="H5008" s="11" t="inlineStr">
        <is>
          <t>USD</t>
        </is>
      </c>
      <c r="I5008" s="11" t="n">
        <v>1</v>
      </c>
      <c r="J5008" s="11" t="n">
        <v>43</v>
      </c>
      <c r="K5008" s="11" t="n">
        <v>132</v>
      </c>
      <c r="L5008" s="11" t="n">
        <v>29</v>
      </c>
      <c r="M5008" s="11" t="n">
        <v>5</v>
      </c>
      <c r="N5008" s="11" t="n">
        <v>0.1</v>
      </c>
      <c r="O5008" s="7" t="n">
        <v>3993.2</v>
      </c>
      <c r="P5008" s="7" t="n">
        <v>2954.968</v>
      </c>
      <c r="Q5008" s="7">
        <f>text(E5008,"ddd")</f>
        <v/>
      </c>
      <c r="R5008" s="7">
        <f>G5008-F5008</f>
        <v/>
      </c>
      <c r="S5008" s="7">
        <f>E5008-D5008</f>
        <v/>
      </c>
      <c r="T5008" s="7">
        <f>O5008*M5008</f>
        <v/>
      </c>
      <c r="U5008" s="7">
        <f>T5008*N5008</f>
        <v/>
      </c>
      <c r="V5008" s="7">
        <f>T5008-U5008-(P5008*M5008)</f>
        <v/>
      </c>
      <c r="W5008" s="7">
        <f>VLOOKUP(L5008,'Products Sheet'!$A:$B,2,FALSE)</f>
        <v/>
      </c>
      <c r="X5008" s="7" t="n"/>
      <c r="Y5008" s="7" t="n"/>
      <c r="Z5008" s="7" t="n"/>
      <c r="AA5008" s="7" t="n"/>
      <c r="AB5008" s="7" t="n"/>
      <c r="AC5008" s="7" t="n"/>
    </row>
    <row r="5009" ht="9.75" customHeight="1" s="12">
      <c r="A5009" s="11" t="inlineStr">
        <is>
          <t>SO - 0008009</t>
        </is>
      </c>
      <c r="B5009" s="11" t="inlineStr">
        <is>
          <t>Online</t>
        </is>
      </c>
      <c r="C5009" s="11" t="inlineStr">
        <is>
          <t>WARE-MKL1006</t>
        </is>
      </c>
      <c r="D5009" s="6" t="n">
        <v>44100</v>
      </c>
      <c r="E5009" s="6" t="n">
        <v>44186</v>
      </c>
      <c r="F5009" s="6" t="n">
        <v>44213</v>
      </c>
      <c r="G5009" s="6" t="n">
        <v>44214</v>
      </c>
      <c r="H5009" s="11" t="inlineStr">
        <is>
          <t>USD</t>
        </is>
      </c>
      <c r="I5009" s="11" t="n">
        <v>12</v>
      </c>
      <c r="J5009" s="11" t="n">
        <v>31</v>
      </c>
      <c r="K5009" s="11" t="n">
        <v>349</v>
      </c>
      <c r="L5009" s="11" t="n">
        <v>29</v>
      </c>
      <c r="M5009" s="11" t="n">
        <v>2</v>
      </c>
      <c r="N5009" s="11" t="n">
        <v>0.05</v>
      </c>
      <c r="O5009" s="7" t="n">
        <v>1896.1</v>
      </c>
      <c r="P5009" s="7" t="n">
        <v>1611.685</v>
      </c>
      <c r="Q5009" s="7">
        <f>text(E5009,"ddd")</f>
        <v/>
      </c>
      <c r="R5009" s="7">
        <f>G5009-F5009</f>
        <v/>
      </c>
      <c r="S5009" s="7">
        <f>E5009-D5009</f>
        <v/>
      </c>
      <c r="T5009" s="7">
        <f>O5009*M5009</f>
        <v/>
      </c>
      <c r="U5009" s="7">
        <f>T5009*N5009</f>
        <v/>
      </c>
      <c r="V5009" s="7">
        <f>T5009-U5009-(P5009*M5009)</f>
        <v/>
      </c>
      <c r="W5009" s="7">
        <f>VLOOKUP(L5009,'Products Sheet'!$A:$B,2,FALSE)</f>
        <v/>
      </c>
      <c r="X5009" s="7" t="n"/>
      <c r="Y5009" s="7" t="n"/>
      <c r="Z5009" s="7" t="n"/>
      <c r="AA5009" s="7" t="n"/>
      <c r="AB5009" s="7" t="n"/>
      <c r="AC5009" s="7" t="n"/>
    </row>
    <row r="5010" ht="9.75" customHeight="1" s="12">
      <c r="A5010" s="11" t="inlineStr">
        <is>
          <t>SO - 0008018</t>
        </is>
      </c>
      <c r="B5010" s="11" t="inlineStr">
        <is>
          <t>Online</t>
        </is>
      </c>
      <c r="C5010" s="11" t="inlineStr">
        <is>
          <t>WARE-NMK1003</t>
        </is>
      </c>
      <c r="D5010" s="6" t="n">
        <v>44100</v>
      </c>
      <c r="E5010" s="6" t="n">
        <v>44187</v>
      </c>
      <c r="F5010" s="6" t="n">
        <v>44196</v>
      </c>
      <c r="G5010" s="6" t="n">
        <v>44203</v>
      </c>
      <c r="H5010" s="11" t="inlineStr">
        <is>
          <t>USD</t>
        </is>
      </c>
      <c r="I5010" s="11" t="n">
        <v>18</v>
      </c>
      <c r="J5010" s="11" t="n">
        <v>1</v>
      </c>
      <c r="K5010" s="11" t="n">
        <v>162</v>
      </c>
      <c r="L5010" s="11" t="n">
        <v>29</v>
      </c>
      <c r="M5010" s="11" t="n">
        <v>3</v>
      </c>
      <c r="N5010" s="11" t="n">
        <v>0.15</v>
      </c>
      <c r="O5010" s="7" t="n">
        <v>1943</v>
      </c>
      <c r="P5010" s="7" t="n">
        <v>1573.83</v>
      </c>
      <c r="Q5010" s="7">
        <f>text(E5010,"ddd")</f>
        <v/>
      </c>
      <c r="R5010" s="7">
        <f>G5010-F5010</f>
        <v/>
      </c>
      <c r="S5010" s="7">
        <f>E5010-D5010</f>
        <v/>
      </c>
      <c r="T5010" s="7">
        <f>O5010*M5010</f>
        <v/>
      </c>
      <c r="U5010" s="7">
        <f>T5010*N5010</f>
        <v/>
      </c>
      <c r="V5010" s="7">
        <f>T5010-U5010-(P5010*M5010)</f>
        <v/>
      </c>
      <c r="W5010" s="7">
        <f>VLOOKUP(L5010,'Products Sheet'!$A:$B,2,FALSE)</f>
        <v/>
      </c>
      <c r="X5010" s="7" t="n"/>
      <c r="Y5010" s="7" t="n"/>
      <c r="Z5010" s="7" t="n"/>
      <c r="AA5010" s="7" t="n"/>
      <c r="AB5010" s="7" t="n"/>
      <c r="AC5010" s="7" t="n"/>
    </row>
    <row r="5011" ht="9.75" customHeight="1" s="12">
      <c r="A5011" s="11" t="inlineStr">
        <is>
          <t>SO - 0008042</t>
        </is>
      </c>
      <c r="B5011" s="11" t="inlineStr">
        <is>
          <t>Online</t>
        </is>
      </c>
      <c r="C5011" s="11" t="inlineStr">
        <is>
          <t>WARE-NMK1003</t>
        </is>
      </c>
      <c r="D5011" s="6" t="n">
        <v>44100</v>
      </c>
      <c r="E5011" s="6" t="n">
        <v>44190</v>
      </c>
      <c r="F5011" s="6" t="n">
        <v>44195</v>
      </c>
      <c r="G5011" s="6" t="n">
        <v>44204</v>
      </c>
      <c r="H5011" s="11" t="inlineStr">
        <is>
          <t>USD</t>
        </is>
      </c>
      <c r="I5011" s="11" t="n">
        <v>13</v>
      </c>
      <c r="J5011" s="11" t="n">
        <v>11</v>
      </c>
      <c r="K5011" s="11" t="n">
        <v>126</v>
      </c>
      <c r="L5011" s="11" t="n">
        <v>29</v>
      </c>
      <c r="M5011" s="11" t="n">
        <v>8</v>
      </c>
      <c r="N5011" s="11" t="n">
        <v>0.05</v>
      </c>
      <c r="O5011" s="7" t="n">
        <v>1105.5</v>
      </c>
      <c r="P5011" s="7" t="n">
        <v>619.08</v>
      </c>
      <c r="Q5011" s="7">
        <f>text(E5011,"ddd")</f>
        <v/>
      </c>
      <c r="R5011" s="7">
        <f>G5011-F5011</f>
        <v/>
      </c>
      <c r="S5011" s="7">
        <f>E5011-D5011</f>
        <v/>
      </c>
      <c r="T5011" s="7">
        <f>O5011*M5011</f>
        <v/>
      </c>
      <c r="U5011" s="7">
        <f>T5011*N5011</f>
        <v/>
      </c>
      <c r="V5011" s="7">
        <f>T5011-U5011-(P5011*M5011)</f>
        <v/>
      </c>
      <c r="W5011" s="7">
        <f>VLOOKUP(L5011,'Products Sheet'!$A:$B,2,FALSE)</f>
        <v/>
      </c>
      <c r="X5011" s="7" t="n"/>
      <c r="Y5011" s="7" t="n"/>
      <c r="Z5011" s="7" t="n"/>
      <c r="AA5011" s="7" t="n"/>
      <c r="AB5011" s="7" t="n"/>
      <c r="AC5011" s="7" t="n"/>
    </row>
    <row r="5012" ht="9.75" customHeight="1" s="12">
      <c r="A5012" s="11" t="inlineStr">
        <is>
          <t>SO - 0008087</t>
        </is>
      </c>
      <c r="B5012" s="11" t="inlineStr">
        <is>
          <t>In-Store</t>
        </is>
      </c>
      <c r="C5012" s="11" t="inlineStr">
        <is>
          <t>WARE-MKL1006</t>
        </is>
      </c>
      <c r="D5012" s="6" t="n">
        <v>44100</v>
      </c>
      <c r="E5012" s="6" t="n">
        <v>44195</v>
      </c>
      <c r="F5012" s="6" t="n">
        <v>44203</v>
      </c>
      <c r="G5012" s="6" t="n">
        <v>44210</v>
      </c>
      <c r="H5012" s="11" t="inlineStr">
        <is>
          <t>USD</t>
        </is>
      </c>
      <c r="I5012" s="11" t="n">
        <v>9</v>
      </c>
      <c r="J5012" s="11" t="n">
        <v>41</v>
      </c>
      <c r="K5012" s="11" t="n">
        <v>339</v>
      </c>
      <c r="L5012" s="11" t="n">
        <v>29</v>
      </c>
      <c r="M5012" s="11" t="n">
        <v>1</v>
      </c>
      <c r="N5012" s="11" t="n">
        <v>0.075</v>
      </c>
      <c r="O5012" s="7" t="n">
        <v>234.5</v>
      </c>
      <c r="P5012" s="7" t="n">
        <v>121.94</v>
      </c>
      <c r="Q5012" s="7">
        <f>text(E5012,"ddd")</f>
        <v/>
      </c>
      <c r="R5012" s="7">
        <f>G5012-F5012</f>
        <v/>
      </c>
      <c r="S5012" s="7">
        <f>E5012-D5012</f>
        <v/>
      </c>
      <c r="T5012" s="7">
        <f>O5012*M5012</f>
        <v/>
      </c>
      <c r="U5012" s="7">
        <f>T5012*N5012</f>
        <v/>
      </c>
      <c r="V5012" s="7">
        <f>T5012-U5012-(P5012*M5012)</f>
        <v/>
      </c>
      <c r="W5012" s="7">
        <f>VLOOKUP(L5012,'Products Sheet'!$A:$B,2,FALSE)</f>
        <v/>
      </c>
      <c r="X5012" s="7" t="n"/>
      <c r="Y5012" s="7" t="n"/>
      <c r="Z5012" s="7" t="n"/>
      <c r="AA5012" s="7" t="n"/>
      <c r="AB5012" s="7" t="n"/>
      <c r="AC5012" s="7" t="n"/>
    </row>
    <row r="5013" ht="9.75" customHeight="1" s="12">
      <c r="A5013" s="11" t="inlineStr">
        <is>
          <t>SO - 000187</t>
        </is>
      </c>
      <c r="B5013" s="11" t="inlineStr">
        <is>
          <t>In-Store</t>
        </is>
      </c>
      <c r="C5013" s="11" t="inlineStr">
        <is>
          <t>WARE-MKL1006</t>
        </is>
      </c>
      <c r="D5013" s="6" t="n">
        <v>43100</v>
      </c>
      <c r="E5013" s="6" t="n">
        <v>43262</v>
      </c>
      <c r="F5013" s="6" t="n">
        <v>43280</v>
      </c>
      <c r="G5013" s="6" t="n">
        <v>43282</v>
      </c>
      <c r="H5013" s="11" t="inlineStr">
        <is>
          <t>USD</t>
        </is>
      </c>
      <c r="I5013" s="11" t="n">
        <v>6</v>
      </c>
      <c r="J5013" s="11" t="n">
        <v>47</v>
      </c>
      <c r="K5013" s="11" t="n">
        <v>337</v>
      </c>
      <c r="L5013" s="11" t="n">
        <v>30</v>
      </c>
      <c r="M5013" s="11" t="n">
        <v>3</v>
      </c>
      <c r="N5013" s="11" t="n">
        <v>0.1</v>
      </c>
      <c r="O5013" s="7" t="n">
        <v>891.1</v>
      </c>
      <c r="P5013" s="7" t="n">
        <v>632.681</v>
      </c>
      <c r="Q5013" s="7">
        <f>text(E5013,"ddd")</f>
        <v/>
      </c>
      <c r="R5013" s="7">
        <f>G5013-F5013</f>
        <v/>
      </c>
      <c r="S5013" s="7">
        <f>E5013-D5013</f>
        <v/>
      </c>
      <c r="T5013" s="7">
        <f>O5013*M5013</f>
        <v/>
      </c>
      <c r="U5013" s="7">
        <f>T5013*N5013</f>
        <v/>
      </c>
      <c r="V5013" s="7">
        <f>T5013-U5013-(P5013*M5013)</f>
        <v/>
      </c>
      <c r="W5013" s="7">
        <f>VLOOKUP(L5013,'Products Sheet'!$A:$B,2,FALSE)</f>
        <v/>
      </c>
      <c r="X5013" s="7" t="n"/>
      <c r="Y5013" s="7" t="n"/>
      <c r="Z5013" s="7" t="n"/>
      <c r="AA5013" s="7" t="n"/>
      <c r="AB5013" s="7" t="n"/>
      <c r="AC5013" s="7" t="n"/>
    </row>
    <row r="5014" ht="9.75" customHeight="1" s="12">
      <c r="A5014" s="11" t="inlineStr">
        <is>
          <t>SO - 000225</t>
        </is>
      </c>
      <c r="B5014" s="11" t="inlineStr">
        <is>
          <t>Online</t>
        </is>
      </c>
      <c r="C5014" s="11" t="inlineStr">
        <is>
          <t>WARE-XYS1001</t>
        </is>
      </c>
      <c r="D5014" s="6" t="n">
        <v>43100</v>
      </c>
      <c r="E5014" s="6" t="n">
        <v>43266</v>
      </c>
      <c r="F5014" s="6" t="n">
        <v>43283</v>
      </c>
      <c r="G5014" s="6" t="n">
        <v>43287</v>
      </c>
      <c r="H5014" s="11" t="inlineStr">
        <is>
          <t>USD</t>
        </is>
      </c>
      <c r="I5014" s="11" t="n">
        <v>18</v>
      </c>
      <c r="J5014" s="11" t="n">
        <v>28</v>
      </c>
      <c r="K5014" s="11" t="n">
        <v>1</v>
      </c>
      <c r="L5014" s="11" t="n">
        <v>30</v>
      </c>
      <c r="M5014" s="11" t="n">
        <v>1</v>
      </c>
      <c r="N5014" s="11" t="n">
        <v>0.1</v>
      </c>
      <c r="O5014" s="7" t="n">
        <v>2499.1</v>
      </c>
      <c r="P5014" s="7" t="n">
        <v>1824.343</v>
      </c>
      <c r="Q5014" s="7">
        <f>text(E5014,"ddd")</f>
        <v/>
      </c>
      <c r="R5014" s="7">
        <f>G5014-F5014</f>
        <v/>
      </c>
      <c r="S5014" s="7">
        <f>E5014-D5014</f>
        <v/>
      </c>
      <c r="T5014" s="7">
        <f>O5014*M5014</f>
        <v/>
      </c>
      <c r="U5014" s="7">
        <f>T5014*N5014</f>
        <v/>
      </c>
      <c r="V5014" s="7">
        <f>T5014-U5014-(P5014*M5014)</f>
        <v/>
      </c>
      <c r="W5014" s="7">
        <f>VLOOKUP(L5014,'Products Sheet'!$A:$B,2,FALSE)</f>
        <v/>
      </c>
      <c r="X5014" s="7" t="n"/>
      <c r="Y5014" s="7" t="n"/>
      <c r="Z5014" s="7" t="n"/>
      <c r="AA5014" s="7" t="n"/>
      <c r="AB5014" s="7" t="n"/>
      <c r="AC5014" s="7" t="n"/>
    </row>
    <row r="5015" ht="9.75" customHeight="1" s="12">
      <c r="A5015" s="11" t="inlineStr">
        <is>
          <t>SO - 000335</t>
        </is>
      </c>
      <c r="B5015" s="11" t="inlineStr">
        <is>
          <t>In-Store</t>
        </is>
      </c>
      <c r="C5015" s="11" t="inlineStr">
        <is>
          <t>WARE-XYS1001</t>
        </is>
      </c>
      <c r="D5015" s="6" t="n">
        <v>43200</v>
      </c>
      <c r="E5015" s="6" t="n">
        <v>43279</v>
      </c>
      <c r="F5015" s="6" t="n">
        <v>43289</v>
      </c>
      <c r="G5015" s="6" t="n">
        <v>43294</v>
      </c>
      <c r="H5015" s="11" t="inlineStr">
        <is>
          <t>USD</t>
        </is>
      </c>
      <c r="I5015" s="11" t="n">
        <v>8</v>
      </c>
      <c r="J5015" s="11" t="n">
        <v>26</v>
      </c>
      <c r="K5015" s="11" t="n">
        <v>25</v>
      </c>
      <c r="L5015" s="11" t="n">
        <v>30</v>
      </c>
      <c r="M5015" s="11" t="n">
        <v>4</v>
      </c>
      <c r="N5015" s="11" t="n">
        <v>0.3</v>
      </c>
      <c r="O5015" s="7" t="n">
        <v>2579.5</v>
      </c>
      <c r="P5015" s="7" t="n">
        <v>1960.42</v>
      </c>
      <c r="Q5015" s="7">
        <f>text(E5015,"ddd")</f>
        <v/>
      </c>
      <c r="R5015" s="7">
        <f>G5015-F5015</f>
        <v/>
      </c>
      <c r="S5015" s="7">
        <f>E5015-D5015</f>
        <v/>
      </c>
      <c r="T5015" s="7">
        <f>O5015*M5015</f>
        <v/>
      </c>
      <c r="U5015" s="7">
        <f>T5015*N5015</f>
        <v/>
      </c>
      <c r="V5015" s="7">
        <f>T5015-U5015-(P5015*M5015)</f>
        <v/>
      </c>
      <c r="W5015" s="7">
        <f>VLOOKUP(L5015,'Products Sheet'!$A:$B,2,FALSE)</f>
        <v/>
      </c>
      <c r="X5015" s="7" t="n"/>
      <c r="Y5015" s="7" t="n"/>
      <c r="Z5015" s="7" t="n"/>
      <c r="AA5015" s="7" t="n"/>
      <c r="AB5015" s="7" t="n"/>
      <c r="AC5015" s="7" t="n"/>
    </row>
    <row r="5016" ht="9.75" customHeight="1" s="12">
      <c r="A5016" s="11" t="inlineStr">
        <is>
          <t>SO - 000364</t>
        </is>
      </c>
      <c r="B5016" s="11" t="inlineStr">
        <is>
          <t>In-Store</t>
        </is>
      </c>
      <c r="C5016" s="11" t="inlineStr">
        <is>
          <t>WARE-NMK1003</t>
        </is>
      </c>
      <c r="D5016" s="6" t="n">
        <v>43200</v>
      </c>
      <c r="E5016" s="6" t="n">
        <v>43282</v>
      </c>
      <c r="F5016" s="6" t="n">
        <v>43297</v>
      </c>
      <c r="G5016" s="6" t="n">
        <v>43299</v>
      </c>
      <c r="H5016" s="11" t="inlineStr">
        <is>
          <t>USD</t>
        </is>
      </c>
      <c r="I5016" s="11" t="n">
        <v>1</v>
      </c>
      <c r="J5016" s="11" t="n">
        <v>48</v>
      </c>
      <c r="K5016" s="11" t="n">
        <v>154</v>
      </c>
      <c r="L5016" s="11" t="n">
        <v>30</v>
      </c>
      <c r="M5016" s="11" t="n">
        <v>2</v>
      </c>
      <c r="N5016" s="11" t="n">
        <v>0.05</v>
      </c>
      <c r="O5016" s="7" t="n">
        <v>1802.3</v>
      </c>
      <c r="P5016" s="7" t="n">
        <v>1153.472</v>
      </c>
      <c r="Q5016" s="7">
        <f>text(E5016,"ddd")</f>
        <v/>
      </c>
      <c r="R5016" s="7">
        <f>G5016-F5016</f>
        <v/>
      </c>
      <c r="S5016" s="7">
        <f>E5016-D5016</f>
        <v/>
      </c>
      <c r="T5016" s="7">
        <f>O5016*M5016</f>
        <v/>
      </c>
      <c r="U5016" s="7">
        <f>T5016*N5016</f>
        <v/>
      </c>
      <c r="V5016" s="7">
        <f>T5016-U5016-(P5016*M5016)</f>
        <v/>
      </c>
      <c r="W5016" s="7">
        <f>VLOOKUP(L5016,'Products Sheet'!$A:$B,2,FALSE)</f>
        <v/>
      </c>
      <c r="X5016" s="7" t="n"/>
      <c r="Y5016" s="7" t="n"/>
      <c r="Z5016" s="7" t="n"/>
      <c r="AA5016" s="7" t="n"/>
      <c r="AB5016" s="7" t="n"/>
      <c r="AC5016" s="7" t="n"/>
    </row>
    <row r="5017" ht="9.75" customHeight="1" s="12">
      <c r="A5017" s="11" t="inlineStr">
        <is>
          <t>SO - 000433</t>
        </is>
      </c>
      <c r="B5017" s="11" t="inlineStr">
        <is>
          <t>In-Store</t>
        </is>
      </c>
      <c r="C5017" s="11" t="inlineStr">
        <is>
          <t>WARE-NBV1002</t>
        </is>
      </c>
      <c r="D5017" s="6" t="n">
        <v>43200</v>
      </c>
      <c r="E5017" s="6" t="n">
        <v>43291</v>
      </c>
      <c r="F5017" s="6" t="n">
        <v>43313</v>
      </c>
      <c r="G5017" s="6" t="n">
        <v>43314</v>
      </c>
      <c r="H5017" s="11" t="inlineStr">
        <is>
          <t>USD</t>
        </is>
      </c>
      <c r="I5017" s="11" t="n">
        <v>7</v>
      </c>
      <c r="J5017" s="11" t="n">
        <v>20</v>
      </c>
      <c r="K5017" s="11" t="n">
        <v>81</v>
      </c>
      <c r="L5017" s="11" t="n">
        <v>30</v>
      </c>
      <c r="M5017" s="11" t="n">
        <v>6</v>
      </c>
      <c r="N5017" s="11" t="n">
        <v>0.2</v>
      </c>
      <c r="O5017" s="7" t="n">
        <v>1983.2</v>
      </c>
      <c r="P5017" s="7" t="n">
        <v>1090.76</v>
      </c>
      <c r="Q5017" s="7">
        <f>text(E5017,"ddd")</f>
        <v/>
      </c>
      <c r="R5017" s="7">
        <f>G5017-F5017</f>
        <v/>
      </c>
      <c r="S5017" s="7">
        <f>E5017-D5017</f>
        <v/>
      </c>
      <c r="T5017" s="7">
        <f>O5017*M5017</f>
        <v/>
      </c>
      <c r="U5017" s="7">
        <f>T5017*N5017</f>
        <v/>
      </c>
      <c r="V5017" s="7">
        <f>T5017-U5017-(P5017*M5017)</f>
        <v/>
      </c>
      <c r="W5017" s="7">
        <f>VLOOKUP(L5017,'Products Sheet'!$A:$B,2,FALSE)</f>
        <v/>
      </c>
      <c r="X5017" s="7" t="n"/>
      <c r="Y5017" s="7" t="n"/>
      <c r="Z5017" s="7" t="n"/>
      <c r="AA5017" s="7" t="n"/>
      <c r="AB5017" s="7" t="n"/>
      <c r="AC5017" s="7" t="n"/>
    </row>
    <row r="5018" ht="9.75" customHeight="1" s="12">
      <c r="A5018" s="11" t="inlineStr">
        <is>
          <t>SO - 000453</t>
        </is>
      </c>
      <c r="B5018" s="11" t="inlineStr">
        <is>
          <t>Online</t>
        </is>
      </c>
      <c r="C5018" s="11" t="inlineStr">
        <is>
          <t>WARE-NMK1003</t>
        </is>
      </c>
      <c r="D5018" s="6" t="n">
        <v>43200</v>
      </c>
      <c r="E5018" s="6" t="n">
        <v>43293</v>
      </c>
      <c r="F5018" s="6" t="n">
        <v>43301</v>
      </c>
      <c r="G5018" s="6" t="n">
        <v>43306</v>
      </c>
      <c r="H5018" s="11" t="inlineStr">
        <is>
          <t>USD</t>
        </is>
      </c>
      <c r="I5018" s="11" t="n">
        <v>13</v>
      </c>
      <c r="J5018" s="11" t="n">
        <v>21</v>
      </c>
      <c r="K5018" s="11" t="n">
        <v>103</v>
      </c>
      <c r="L5018" s="11" t="n">
        <v>30</v>
      </c>
      <c r="M5018" s="11" t="n">
        <v>4</v>
      </c>
      <c r="N5018" s="11" t="n">
        <v>0.15</v>
      </c>
      <c r="O5018" s="7" t="n">
        <v>2458.9</v>
      </c>
      <c r="P5018" s="7" t="n">
        <v>2090.065</v>
      </c>
      <c r="Q5018" s="7">
        <f>text(E5018,"ddd")</f>
        <v/>
      </c>
      <c r="R5018" s="7">
        <f>G5018-F5018</f>
        <v/>
      </c>
      <c r="S5018" s="7">
        <f>E5018-D5018</f>
        <v/>
      </c>
      <c r="T5018" s="7">
        <f>O5018*M5018</f>
        <v/>
      </c>
      <c r="U5018" s="7">
        <f>T5018*N5018</f>
        <v/>
      </c>
      <c r="V5018" s="7">
        <f>T5018-U5018-(P5018*M5018)</f>
        <v/>
      </c>
      <c r="W5018" s="7">
        <f>VLOOKUP(L5018,'Products Sheet'!$A:$B,2,FALSE)</f>
        <v/>
      </c>
      <c r="X5018" s="7" t="n"/>
      <c r="Y5018" s="7" t="n"/>
      <c r="Z5018" s="7" t="n"/>
      <c r="AA5018" s="7" t="n"/>
      <c r="AB5018" s="7" t="n"/>
      <c r="AC5018" s="7" t="n"/>
    </row>
    <row r="5019" ht="9.75" customHeight="1" s="12">
      <c r="A5019" s="11" t="inlineStr">
        <is>
          <t>SO - 000477</t>
        </is>
      </c>
      <c r="B5019" s="11" t="inlineStr">
        <is>
          <t>Distributor</t>
        </is>
      </c>
      <c r="C5019" s="11" t="inlineStr">
        <is>
          <t>WARE-PUJ1005</t>
        </is>
      </c>
      <c r="D5019" s="6" t="n">
        <v>43200</v>
      </c>
      <c r="E5019" s="6" t="n">
        <v>43296</v>
      </c>
      <c r="F5019" s="6" t="n">
        <v>43319</v>
      </c>
      <c r="G5019" s="6" t="n">
        <v>43321</v>
      </c>
      <c r="H5019" s="11" t="inlineStr">
        <is>
          <t>USD</t>
        </is>
      </c>
      <c r="I5019" s="11" t="n">
        <v>21</v>
      </c>
      <c r="J5019" s="11" t="n">
        <v>30</v>
      </c>
      <c r="K5019" s="11" t="n">
        <v>316</v>
      </c>
      <c r="L5019" s="11" t="n">
        <v>30</v>
      </c>
      <c r="M5019" s="11" t="n">
        <v>5</v>
      </c>
      <c r="N5019" s="11" t="n">
        <v>0.05</v>
      </c>
      <c r="O5019" s="7" t="n">
        <v>857.6</v>
      </c>
      <c r="P5019" s="7" t="n">
        <v>548.864</v>
      </c>
      <c r="Q5019" s="7">
        <f>text(E5019,"ddd")</f>
        <v/>
      </c>
      <c r="R5019" s="7">
        <f>G5019-F5019</f>
        <v/>
      </c>
      <c r="S5019" s="7">
        <f>E5019-D5019</f>
        <v/>
      </c>
      <c r="T5019" s="7">
        <f>O5019*M5019</f>
        <v/>
      </c>
      <c r="U5019" s="7">
        <f>T5019*N5019</f>
        <v/>
      </c>
      <c r="V5019" s="7">
        <f>T5019-U5019-(P5019*M5019)</f>
        <v/>
      </c>
      <c r="W5019" s="7">
        <f>VLOOKUP(L5019,'Products Sheet'!$A:$B,2,FALSE)</f>
        <v/>
      </c>
      <c r="X5019" s="7" t="n"/>
      <c r="Y5019" s="7" t="n"/>
      <c r="Z5019" s="7" t="n"/>
      <c r="AA5019" s="7" t="n"/>
      <c r="AB5019" s="7" t="n"/>
      <c r="AC5019" s="7" t="n"/>
    </row>
    <row r="5020" ht="9.75" customHeight="1" s="12">
      <c r="A5020" s="11" t="inlineStr">
        <is>
          <t>SO - 000481</t>
        </is>
      </c>
      <c r="B5020" s="11" t="inlineStr">
        <is>
          <t>Online</t>
        </is>
      </c>
      <c r="C5020" s="11" t="inlineStr">
        <is>
          <t>WARE-NMK1003</t>
        </is>
      </c>
      <c r="D5020" s="6" t="n">
        <v>43200</v>
      </c>
      <c r="E5020" s="6" t="n">
        <v>43296</v>
      </c>
      <c r="F5020" s="6" t="n">
        <v>43315</v>
      </c>
      <c r="G5020" s="6" t="n">
        <v>43324</v>
      </c>
      <c r="H5020" s="11" t="inlineStr">
        <is>
          <t>USD</t>
        </is>
      </c>
      <c r="I5020" s="11" t="n">
        <v>18</v>
      </c>
      <c r="J5020" s="11" t="n">
        <v>2</v>
      </c>
      <c r="K5020" s="11" t="n">
        <v>91</v>
      </c>
      <c r="L5020" s="11" t="n">
        <v>30</v>
      </c>
      <c r="M5020" s="11" t="n">
        <v>8</v>
      </c>
      <c r="N5020" s="11" t="n">
        <v>0.05</v>
      </c>
      <c r="O5020" s="7" t="n">
        <v>958.1</v>
      </c>
      <c r="P5020" s="7" t="n">
        <v>536.5360000000001</v>
      </c>
      <c r="Q5020" s="7">
        <f>text(E5020,"ddd")</f>
        <v/>
      </c>
      <c r="R5020" s="7">
        <f>G5020-F5020</f>
        <v/>
      </c>
      <c r="S5020" s="7">
        <f>E5020-D5020</f>
        <v/>
      </c>
      <c r="T5020" s="7">
        <f>O5020*M5020</f>
        <v/>
      </c>
      <c r="U5020" s="7">
        <f>T5020*N5020</f>
        <v/>
      </c>
      <c r="V5020" s="7">
        <f>T5020-U5020-(P5020*M5020)</f>
        <v/>
      </c>
      <c r="W5020" s="7">
        <f>VLOOKUP(L5020,'Products Sheet'!$A:$B,2,FALSE)</f>
        <v/>
      </c>
      <c r="X5020" s="7" t="n"/>
      <c r="Y5020" s="7" t="n"/>
      <c r="Z5020" s="7" t="n"/>
      <c r="AA5020" s="7" t="n"/>
      <c r="AB5020" s="7" t="n"/>
      <c r="AC5020" s="7" t="n"/>
    </row>
    <row r="5021" ht="9.75" customHeight="1" s="12">
      <c r="A5021" s="11" t="inlineStr">
        <is>
          <t>SO - 000533</t>
        </is>
      </c>
      <c r="B5021" s="11" t="inlineStr">
        <is>
          <t>Distributor</t>
        </is>
      </c>
      <c r="C5021" s="11" t="inlineStr">
        <is>
          <t>WARE-PUJ1005</t>
        </is>
      </c>
      <c r="D5021" s="6" t="n">
        <v>43200</v>
      </c>
      <c r="E5021" s="6" t="n">
        <v>43302</v>
      </c>
      <c r="F5021" s="6" t="n">
        <v>43306</v>
      </c>
      <c r="G5021" s="6" t="n">
        <v>43307</v>
      </c>
      <c r="H5021" s="11" t="inlineStr">
        <is>
          <t>USD</t>
        </is>
      </c>
      <c r="I5021" s="11" t="n">
        <v>22</v>
      </c>
      <c r="J5021" s="11" t="n">
        <v>12</v>
      </c>
      <c r="K5021" s="11" t="n">
        <v>288</v>
      </c>
      <c r="L5021" s="11" t="n">
        <v>30</v>
      </c>
      <c r="M5021" s="11" t="n">
        <v>7</v>
      </c>
      <c r="N5021" s="11" t="n">
        <v>0.075</v>
      </c>
      <c r="O5021" s="7" t="n">
        <v>6465.5</v>
      </c>
      <c r="P5021" s="7" t="n">
        <v>3879.3</v>
      </c>
      <c r="Q5021" s="7">
        <f>text(E5021,"ddd")</f>
        <v/>
      </c>
      <c r="R5021" s="7">
        <f>G5021-F5021</f>
        <v/>
      </c>
      <c r="S5021" s="7">
        <f>E5021-D5021</f>
        <v/>
      </c>
      <c r="T5021" s="7">
        <f>O5021*M5021</f>
        <v/>
      </c>
      <c r="U5021" s="7">
        <f>T5021*N5021</f>
        <v/>
      </c>
      <c r="V5021" s="7">
        <f>T5021-U5021-(P5021*M5021)</f>
        <v/>
      </c>
      <c r="W5021" s="7">
        <f>VLOOKUP(L5021,'Products Sheet'!$A:$B,2,FALSE)</f>
        <v/>
      </c>
      <c r="X5021" s="7" t="n"/>
      <c r="Y5021" s="7" t="n"/>
      <c r="Z5021" s="7" t="n"/>
      <c r="AA5021" s="7" t="n"/>
      <c r="AB5021" s="7" t="n"/>
      <c r="AC5021" s="7" t="n"/>
    </row>
    <row r="5022" ht="9.75" customHeight="1" s="12">
      <c r="A5022" s="11" t="inlineStr">
        <is>
          <t>SO - 000580</t>
        </is>
      </c>
      <c r="B5022" s="11" t="inlineStr">
        <is>
          <t>Distributor</t>
        </is>
      </c>
      <c r="C5022" s="11" t="inlineStr">
        <is>
          <t>WARE-MKL1006</t>
        </is>
      </c>
      <c r="D5022" s="6" t="n">
        <v>43200</v>
      </c>
      <c r="E5022" s="6" t="n">
        <v>43307</v>
      </c>
      <c r="F5022" s="6" t="n">
        <v>43314</v>
      </c>
      <c r="G5022" s="6" t="n">
        <v>43318</v>
      </c>
      <c r="H5022" s="11" t="inlineStr">
        <is>
          <t>USD</t>
        </is>
      </c>
      <c r="I5022" s="11" t="n">
        <v>24</v>
      </c>
      <c r="J5022" s="11" t="n">
        <v>26</v>
      </c>
      <c r="K5022" s="11" t="n">
        <v>349</v>
      </c>
      <c r="L5022" s="11" t="n">
        <v>30</v>
      </c>
      <c r="M5022" s="11" t="n">
        <v>1</v>
      </c>
      <c r="N5022" s="11" t="n">
        <v>0.1</v>
      </c>
      <c r="O5022" s="7" t="n">
        <v>1688.4</v>
      </c>
      <c r="P5022" s="7" t="n">
        <v>1215.648</v>
      </c>
      <c r="Q5022" s="7">
        <f>text(E5022,"ddd")</f>
        <v/>
      </c>
      <c r="R5022" s="7">
        <f>G5022-F5022</f>
        <v/>
      </c>
      <c r="S5022" s="7">
        <f>E5022-D5022</f>
        <v/>
      </c>
      <c r="T5022" s="7">
        <f>O5022*M5022</f>
        <v/>
      </c>
      <c r="U5022" s="7">
        <f>T5022*N5022</f>
        <v/>
      </c>
      <c r="V5022" s="7">
        <f>T5022-U5022-(P5022*M5022)</f>
        <v/>
      </c>
      <c r="W5022" s="7">
        <f>VLOOKUP(L5022,'Products Sheet'!$A:$B,2,FALSE)</f>
        <v/>
      </c>
      <c r="X5022" s="7" t="n"/>
      <c r="Y5022" s="7" t="n"/>
      <c r="Z5022" s="7" t="n"/>
      <c r="AA5022" s="7" t="n"/>
      <c r="AB5022" s="7" t="n"/>
      <c r="AC5022" s="7" t="n"/>
    </row>
    <row r="5023" ht="9.75" customHeight="1" s="12">
      <c r="A5023" s="11" t="inlineStr">
        <is>
          <t>SO - 000652</t>
        </is>
      </c>
      <c r="B5023" s="11" t="inlineStr">
        <is>
          <t>In-Store</t>
        </is>
      </c>
      <c r="C5023" s="11" t="inlineStr">
        <is>
          <t>WARE-MKL1006</t>
        </is>
      </c>
      <c r="D5023" s="6" t="n">
        <v>43200</v>
      </c>
      <c r="E5023" s="6" t="n">
        <v>43316</v>
      </c>
      <c r="F5023" s="6" t="n">
        <v>43325</v>
      </c>
      <c r="G5023" s="6" t="n">
        <v>43329</v>
      </c>
      <c r="H5023" s="11" t="inlineStr">
        <is>
          <t>USD</t>
        </is>
      </c>
      <c r="I5023" s="11" t="n">
        <v>4</v>
      </c>
      <c r="J5023" s="11" t="n">
        <v>36</v>
      </c>
      <c r="K5023" s="11" t="n">
        <v>347</v>
      </c>
      <c r="L5023" s="11" t="n">
        <v>30</v>
      </c>
      <c r="M5023" s="11" t="n">
        <v>3</v>
      </c>
      <c r="N5023" s="11" t="n">
        <v>0.1</v>
      </c>
      <c r="O5023" s="7" t="n">
        <v>241.2</v>
      </c>
      <c r="P5023" s="7" t="n">
        <v>161.604</v>
      </c>
      <c r="Q5023" s="7">
        <f>text(E5023,"ddd")</f>
        <v/>
      </c>
      <c r="R5023" s="7">
        <f>G5023-F5023</f>
        <v/>
      </c>
      <c r="S5023" s="7">
        <f>E5023-D5023</f>
        <v/>
      </c>
      <c r="T5023" s="7">
        <f>O5023*M5023</f>
        <v/>
      </c>
      <c r="U5023" s="7">
        <f>T5023*N5023</f>
        <v/>
      </c>
      <c r="V5023" s="7">
        <f>T5023-U5023-(P5023*M5023)</f>
        <v/>
      </c>
      <c r="W5023" s="7">
        <f>VLOOKUP(L5023,'Products Sheet'!$A:$B,2,FALSE)</f>
        <v/>
      </c>
      <c r="X5023" s="7" t="n"/>
      <c r="Y5023" s="7" t="n"/>
      <c r="Z5023" s="7" t="n"/>
      <c r="AA5023" s="7" t="n"/>
      <c r="AB5023" s="7" t="n"/>
      <c r="AC5023" s="7" t="n"/>
    </row>
    <row r="5024" ht="9.75" customHeight="1" s="12">
      <c r="A5024" s="11" t="inlineStr">
        <is>
          <t>SO - 000658</t>
        </is>
      </c>
      <c r="B5024" s="11" t="inlineStr">
        <is>
          <t>In-Store</t>
        </is>
      </c>
      <c r="C5024" s="11" t="inlineStr">
        <is>
          <t>WARE-MKL1006</t>
        </is>
      </c>
      <c r="D5024" s="6" t="n">
        <v>43200</v>
      </c>
      <c r="E5024" s="6" t="n">
        <v>43316</v>
      </c>
      <c r="F5024" s="6" t="n">
        <v>43331</v>
      </c>
      <c r="G5024" s="6" t="n">
        <v>43334</v>
      </c>
      <c r="H5024" s="11" t="inlineStr">
        <is>
          <t>USD</t>
        </is>
      </c>
      <c r="I5024" s="11" t="n">
        <v>2</v>
      </c>
      <c r="J5024" s="11" t="n">
        <v>11</v>
      </c>
      <c r="K5024" s="11" t="n">
        <v>350</v>
      </c>
      <c r="L5024" s="11" t="n">
        <v>30</v>
      </c>
      <c r="M5024" s="11" t="n">
        <v>5</v>
      </c>
      <c r="N5024" s="11" t="n">
        <v>0.05</v>
      </c>
      <c r="O5024" s="7" t="n">
        <v>1118.9</v>
      </c>
      <c r="P5024" s="7" t="n">
        <v>570.639</v>
      </c>
      <c r="Q5024" s="7">
        <f>text(E5024,"ddd")</f>
        <v/>
      </c>
      <c r="R5024" s="7">
        <f>G5024-F5024</f>
        <v/>
      </c>
      <c r="S5024" s="7">
        <f>E5024-D5024</f>
        <v/>
      </c>
      <c r="T5024" s="7">
        <f>O5024*M5024</f>
        <v/>
      </c>
      <c r="U5024" s="7">
        <f>T5024*N5024</f>
        <v/>
      </c>
      <c r="V5024" s="7">
        <f>T5024-U5024-(P5024*M5024)</f>
        <v/>
      </c>
      <c r="W5024" s="7">
        <f>VLOOKUP(L5024,'Products Sheet'!$A:$B,2,FALSE)</f>
        <v/>
      </c>
      <c r="X5024" s="7" t="n"/>
      <c r="Y5024" s="7" t="n"/>
      <c r="Z5024" s="7" t="n"/>
      <c r="AA5024" s="7" t="n"/>
      <c r="AB5024" s="7" t="n"/>
      <c r="AC5024" s="7" t="n"/>
    </row>
    <row r="5025" ht="9.75" customHeight="1" s="12">
      <c r="A5025" s="11" t="inlineStr">
        <is>
          <t>SO - 000726</t>
        </is>
      </c>
      <c r="B5025" s="11" t="inlineStr">
        <is>
          <t>Wholesale</t>
        </is>
      </c>
      <c r="C5025" s="11" t="inlineStr">
        <is>
          <t>WARE-UHY1004</t>
        </is>
      </c>
      <c r="D5025" s="6" t="n">
        <v>43200</v>
      </c>
      <c r="E5025" s="6" t="n">
        <v>43324</v>
      </c>
      <c r="F5025" s="6" t="n">
        <v>43351</v>
      </c>
      <c r="G5025" s="6" t="n">
        <v>43355</v>
      </c>
      <c r="H5025" s="11" t="inlineStr">
        <is>
          <t>USD</t>
        </is>
      </c>
      <c r="I5025" s="11" t="n">
        <v>28</v>
      </c>
      <c r="J5025" s="11" t="n">
        <v>29</v>
      </c>
      <c r="K5025" s="11" t="n">
        <v>238</v>
      </c>
      <c r="L5025" s="11" t="n">
        <v>30</v>
      </c>
      <c r="M5025" s="11" t="n">
        <v>6</v>
      </c>
      <c r="N5025" s="11" t="n">
        <v>0.05</v>
      </c>
      <c r="O5025" s="7" t="n">
        <v>5346.6</v>
      </c>
      <c r="P5025" s="7" t="n">
        <v>3528.756</v>
      </c>
      <c r="Q5025" s="7">
        <f>text(E5025,"ddd")</f>
        <v/>
      </c>
      <c r="R5025" s="7">
        <f>G5025-F5025</f>
        <v/>
      </c>
      <c r="S5025" s="7">
        <f>E5025-D5025</f>
        <v/>
      </c>
      <c r="T5025" s="7">
        <f>O5025*M5025</f>
        <v/>
      </c>
      <c r="U5025" s="7">
        <f>T5025*N5025</f>
        <v/>
      </c>
      <c r="V5025" s="7">
        <f>T5025-U5025-(P5025*M5025)</f>
        <v/>
      </c>
      <c r="W5025" s="7">
        <f>VLOOKUP(L5025,'Products Sheet'!$A:$B,2,FALSE)</f>
        <v/>
      </c>
      <c r="X5025" s="7" t="n"/>
      <c r="Y5025" s="7" t="n"/>
      <c r="Z5025" s="7" t="n"/>
      <c r="AA5025" s="7" t="n"/>
      <c r="AB5025" s="7" t="n"/>
      <c r="AC5025" s="7" t="n"/>
    </row>
    <row r="5026" ht="9.75" customHeight="1" s="12">
      <c r="A5026" s="11" t="inlineStr">
        <is>
          <t>SO - 000728</t>
        </is>
      </c>
      <c r="B5026" s="11" t="inlineStr">
        <is>
          <t>Online</t>
        </is>
      </c>
      <c r="C5026" s="11" t="inlineStr">
        <is>
          <t>WARE-NMK1003</t>
        </is>
      </c>
      <c r="D5026" s="6" t="n">
        <v>43200</v>
      </c>
      <c r="E5026" s="6" t="n">
        <v>43324</v>
      </c>
      <c r="F5026" s="6" t="n">
        <v>43335</v>
      </c>
      <c r="G5026" s="6" t="n">
        <v>43341</v>
      </c>
      <c r="H5026" s="11" t="inlineStr">
        <is>
          <t>USD</t>
        </is>
      </c>
      <c r="I5026" s="11" t="n">
        <v>17</v>
      </c>
      <c r="J5026" s="11" t="n">
        <v>21</v>
      </c>
      <c r="K5026" s="11" t="n">
        <v>125</v>
      </c>
      <c r="L5026" s="11" t="n">
        <v>30</v>
      </c>
      <c r="M5026" s="11" t="n">
        <v>7</v>
      </c>
      <c r="N5026" s="11" t="n">
        <v>0.075</v>
      </c>
      <c r="O5026" s="7" t="n">
        <v>1876</v>
      </c>
      <c r="P5026" s="7" t="n">
        <v>1500.8</v>
      </c>
      <c r="Q5026" s="7">
        <f>text(E5026,"ddd")</f>
        <v/>
      </c>
      <c r="R5026" s="7">
        <f>G5026-F5026</f>
        <v/>
      </c>
      <c r="S5026" s="7">
        <f>E5026-D5026</f>
        <v/>
      </c>
      <c r="T5026" s="7">
        <f>O5026*M5026</f>
        <v/>
      </c>
      <c r="U5026" s="7">
        <f>T5026*N5026</f>
        <v/>
      </c>
      <c r="V5026" s="7">
        <f>T5026-U5026-(P5026*M5026)</f>
        <v/>
      </c>
      <c r="W5026" s="7">
        <f>VLOOKUP(L5026,'Products Sheet'!$A:$B,2,FALSE)</f>
        <v/>
      </c>
      <c r="X5026" s="7" t="n"/>
      <c r="Y5026" s="7" t="n"/>
      <c r="Z5026" s="7" t="n"/>
      <c r="AA5026" s="7" t="n"/>
      <c r="AB5026" s="7" t="n"/>
      <c r="AC5026" s="7" t="n"/>
    </row>
    <row r="5027" ht="9.75" customHeight="1" s="12">
      <c r="A5027" s="11" t="inlineStr">
        <is>
          <t>SO - 000760</t>
        </is>
      </c>
      <c r="B5027" s="11" t="inlineStr">
        <is>
          <t>Distributor</t>
        </is>
      </c>
      <c r="C5027" s="11" t="inlineStr">
        <is>
          <t>WARE-MKL1006</t>
        </is>
      </c>
      <c r="D5027" s="6" t="n">
        <v>43200</v>
      </c>
      <c r="E5027" s="6" t="n">
        <v>43327</v>
      </c>
      <c r="F5027" s="6" t="n">
        <v>43355</v>
      </c>
      <c r="G5027" s="6" t="n">
        <v>43361</v>
      </c>
      <c r="H5027" s="11" t="inlineStr">
        <is>
          <t>USD</t>
        </is>
      </c>
      <c r="I5027" s="11" t="n">
        <v>22</v>
      </c>
      <c r="J5027" s="11" t="n">
        <v>21</v>
      </c>
      <c r="K5027" s="11" t="n">
        <v>354</v>
      </c>
      <c r="L5027" s="11" t="n">
        <v>30</v>
      </c>
      <c r="M5027" s="11" t="n">
        <v>3</v>
      </c>
      <c r="N5027" s="11" t="n">
        <v>0.075</v>
      </c>
      <c r="O5027" s="7" t="n">
        <v>3926.2</v>
      </c>
      <c r="P5027" s="7" t="n">
        <v>1727.528</v>
      </c>
      <c r="Q5027" s="7">
        <f>text(E5027,"ddd")</f>
        <v/>
      </c>
      <c r="R5027" s="7">
        <f>G5027-F5027</f>
        <v/>
      </c>
      <c r="S5027" s="7">
        <f>E5027-D5027</f>
        <v/>
      </c>
      <c r="T5027" s="7">
        <f>O5027*M5027</f>
        <v/>
      </c>
      <c r="U5027" s="7">
        <f>T5027*N5027</f>
        <v/>
      </c>
      <c r="V5027" s="7">
        <f>T5027-U5027-(P5027*M5027)</f>
        <v/>
      </c>
      <c r="W5027" s="7">
        <f>VLOOKUP(L5027,'Products Sheet'!$A:$B,2,FALSE)</f>
        <v/>
      </c>
      <c r="X5027" s="7" t="n"/>
      <c r="Y5027" s="7" t="n"/>
      <c r="Z5027" s="7" t="n"/>
      <c r="AA5027" s="7" t="n"/>
      <c r="AB5027" s="7" t="n"/>
      <c r="AC5027" s="7" t="n"/>
    </row>
    <row r="5028" ht="9.75" customHeight="1" s="12">
      <c r="A5028" s="11" t="inlineStr">
        <is>
          <t>SO - 000838</t>
        </is>
      </c>
      <c r="B5028" s="11" t="inlineStr">
        <is>
          <t>Online</t>
        </is>
      </c>
      <c r="C5028" s="11" t="inlineStr">
        <is>
          <t>WARE-XYS1001</t>
        </is>
      </c>
      <c r="D5028" s="6" t="n">
        <v>43200</v>
      </c>
      <c r="E5028" s="6" t="n">
        <v>43335</v>
      </c>
      <c r="F5028" s="6" t="n">
        <v>43359</v>
      </c>
      <c r="G5028" s="6" t="n">
        <v>43368</v>
      </c>
      <c r="H5028" s="11" t="inlineStr">
        <is>
          <t>USD</t>
        </is>
      </c>
      <c r="I5028" s="11" t="n">
        <v>13</v>
      </c>
      <c r="J5028" s="11" t="n">
        <v>3</v>
      </c>
      <c r="K5028" s="11" t="n">
        <v>17</v>
      </c>
      <c r="L5028" s="11" t="n">
        <v>30</v>
      </c>
      <c r="M5028" s="11" t="n">
        <v>4</v>
      </c>
      <c r="N5028" s="11" t="n">
        <v>0.075</v>
      </c>
      <c r="O5028" s="7" t="n">
        <v>1809</v>
      </c>
      <c r="P5028" s="7" t="n">
        <v>1465.29</v>
      </c>
      <c r="Q5028" s="7">
        <f>text(E5028,"ddd")</f>
        <v/>
      </c>
      <c r="R5028" s="7">
        <f>G5028-F5028</f>
        <v/>
      </c>
      <c r="S5028" s="7">
        <f>E5028-D5028</f>
        <v/>
      </c>
      <c r="T5028" s="7">
        <f>O5028*M5028</f>
        <v/>
      </c>
      <c r="U5028" s="7">
        <f>T5028*N5028</f>
        <v/>
      </c>
      <c r="V5028" s="7">
        <f>T5028-U5028-(P5028*M5028)</f>
        <v/>
      </c>
      <c r="W5028" s="7">
        <f>VLOOKUP(L5028,'Products Sheet'!$A:$B,2,FALSE)</f>
        <v/>
      </c>
      <c r="X5028" s="7" t="n"/>
      <c r="Y5028" s="7" t="n"/>
      <c r="Z5028" s="7" t="n"/>
      <c r="AA5028" s="7" t="n"/>
      <c r="AB5028" s="7" t="n"/>
      <c r="AC5028" s="7" t="n"/>
    </row>
    <row r="5029" ht="9.75" customHeight="1" s="12">
      <c r="A5029" s="11" t="inlineStr">
        <is>
          <t>SO - 000843</t>
        </is>
      </c>
      <c r="B5029" s="11" t="inlineStr">
        <is>
          <t>In-Store</t>
        </is>
      </c>
      <c r="C5029" s="11" t="inlineStr">
        <is>
          <t>WARE-NMK1003</t>
        </is>
      </c>
      <c r="D5029" s="6" t="n">
        <v>43200</v>
      </c>
      <c r="E5029" s="6" t="n">
        <v>43336</v>
      </c>
      <c r="F5029" s="6" t="n">
        <v>43340</v>
      </c>
      <c r="G5029" s="6" t="n">
        <v>43347</v>
      </c>
      <c r="H5029" s="11" t="inlineStr">
        <is>
          <t>USD</t>
        </is>
      </c>
      <c r="I5029" s="11" t="n">
        <v>6</v>
      </c>
      <c r="J5029" s="11" t="n">
        <v>1</v>
      </c>
      <c r="K5029" s="11" t="n">
        <v>106</v>
      </c>
      <c r="L5029" s="11" t="n">
        <v>30</v>
      </c>
      <c r="M5029" s="11" t="n">
        <v>8</v>
      </c>
      <c r="N5029" s="11" t="n">
        <v>0.05</v>
      </c>
      <c r="O5029" s="7" t="n">
        <v>964.8000000000001</v>
      </c>
      <c r="P5029" s="7" t="n">
        <v>665.712</v>
      </c>
      <c r="Q5029" s="7">
        <f>text(E5029,"ddd")</f>
        <v/>
      </c>
      <c r="R5029" s="7">
        <f>G5029-F5029</f>
        <v/>
      </c>
      <c r="S5029" s="7">
        <f>E5029-D5029</f>
        <v/>
      </c>
      <c r="T5029" s="7">
        <f>O5029*M5029</f>
        <v/>
      </c>
      <c r="U5029" s="7">
        <f>T5029*N5029</f>
        <v/>
      </c>
      <c r="V5029" s="7">
        <f>T5029-U5029-(P5029*M5029)</f>
        <v/>
      </c>
      <c r="W5029" s="7">
        <f>VLOOKUP(L5029,'Products Sheet'!$A:$B,2,FALSE)</f>
        <v/>
      </c>
      <c r="X5029" s="7" t="n"/>
      <c r="Y5029" s="7" t="n"/>
      <c r="Z5029" s="7" t="n"/>
      <c r="AA5029" s="7" t="n"/>
      <c r="AB5029" s="7" t="n"/>
      <c r="AC5029" s="7" t="n"/>
    </row>
    <row r="5030" ht="9.75" customHeight="1" s="12">
      <c r="A5030" s="11" t="inlineStr">
        <is>
          <t>SO - 000852</t>
        </is>
      </c>
      <c r="B5030" s="11" t="inlineStr">
        <is>
          <t>In-Store</t>
        </is>
      </c>
      <c r="C5030" s="11" t="inlineStr">
        <is>
          <t>WARE-MKL1006</t>
        </is>
      </c>
      <c r="D5030" s="6" t="n">
        <v>43200</v>
      </c>
      <c r="E5030" s="6" t="n">
        <v>43337</v>
      </c>
      <c r="F5030" s="6" t="n">
        <v>43344</v>
      </c>
      <c r="G5030" s="6" t="n">
        <v>43353</v>
      </c>
      <c r="H5030" s="11" t="inlineStr">
        <is>
          <t>USD</t>
        </is>
      </c>
      <c r="I5030" s="11" t="n">
        <v>2</v>
      </c>
      <c r="J5030" s="11" t="n">
        <v>19</v>
      </c>
      <c r="K5030" s="11" t="n">
        <v>361</v>
      </c>
      <c r="L5030" s="11" t="n">
        <v>30</v>
      </c>
      <c r="M5030" s="11" t="n">
        <v>8</v>
      </c>
      <c r="N5030" s="11" t="n">
        <v>0.15</v>
      </c>
      <c r="O5030" s="7" t="n">
        <v>3564.4</v>
      </c>
      <c r="P5030" s="7" t="n">
        <v>1497.048</v>
      </c>
      <c r="Q5030" s="7">
        <f>text(E5030,"ddd")</f>
        <v/>
      </c>
      <c r="R5030" s="7">
        <f>G5030-F5030</f>
        <v/>
      </c>
      <c r="S5030" s="7">
        <f>E5030-D5030</f>
        <v/>
      </c>
      <c r="T5030" s="7">
        <f>O5030*M5030</f>
        <v/>
      </c>
      <c r="U5030" s="7">
        <f>T5030*N5030</f>
        <v/>
      </c>
      <c r="V5030" s="7">
        <f>T5030-U5030-(P5030*M5030)</f>
        <v/>
      </c>
      <c r="W5030" s="7">
        <f>VLOOKUP(L5030,'Products Sheet'!$A:$B,2,FALSE)</f>
        <v/>
      </c>
      <c r="X5030" s="7" t="n"/>
      <c r="Y5030" s="7" t="n"/>
      <c r="Z5030" s="7" t="n"/>
      <c r="AA5030" s="7" t="n"/>
      <c r="AB5030" s="7" t="n"/>
      <c r="AC5030" s="7" t="n"/>
    </row>
    <row r="5031" ht="9.75" customHeight="1" s="12">
      <c r="A5031" s="11" t="inlineStr">
        <is>
          <t>SO - 0001004</t>
        </is>
      </c>
      <c r="B5031" s="11" t="inlineStr">
        <is>
          <t>In-Store</t>
        </is>
      </c>
      <c r="C5031" s="11" t="inlineStr">
        <is>
          <t>WARE-NMK1003</t>
        </is>
      </c>
      <c r="D5031" s="6" t="n">
        <v>43200</v>
      </c>
      <c r="E5031" s="6" t="n">
        <v>43356</v>
      </c>
      <c r="F5031" s="6" t="n">
        <v>43362</v>
      </c>
      <c r="G5031" s="6" t="n">
        <v>43368</v>
      </c>
      <c r="H5031" s="11" t="inlineStr">
        <is>
          <t>USD</t>
        </is>
      </c>
      <c r="I5031" s="11" t="n">
        <v>9</v>
      </c>
      <c r="J5031" s="11" t="n">
        <v>39</v>
      </c>
      <c r="K5031" s="11" t="n">
        <v>194</v>
      </c>
      <c r="L5031" s="11" t="n">
        <v>30</v>
      </c>
      <c r="M5031" s="11" t="n">
        <v>3</v>
      </c>
      <c r="N5031" s="11" t="n">
        <v>0.075</v>
      </c>
      <c r="O5031" s="7" t="n">
        <v>1701.8</v>
      </c>
      <c r="P5031" s="7" t="n">
        <v>1021.08</v>
      </c>
      <c r="Q5031" s="7">
        <f>text(E5031,"ddd")</f>
        <v/>
      </c>
      <c r="R5031" s="7">
        <f>G5031-F5031</f>
        <v/>
      </c>
      <c r="S5031" s="7">
        <f>E5031-D5031</f>
        <v/>
      </c>
      <c r="T5031" s="7">
        <f>O5031*M5031</f>
        <v/>
      </c>
      <c r="U5031" s="7">
        <f>T5031*N5031</f>
        <v/>
      </c>
      <c r="V5031" s="7">
        <f>T5031-U5031-(P5031*M5031)</f>
        <v/>
      </c>
      <c r="W5031" s="7">
        <f>VLOOKUP(L5031,'Products Sheet'!$A:$B,2,FALSE)</f>
        <v/>
      </c>
      <c r="X5031" s="7" t="n"/>
      <c r="Y5031" s="7" t="n"/>
      <c r="Z5031" s="7" t="n"/>
      <c r="AA5031" s="7" t="n"/>
      <c r="AB5031" s="7" t="n"/>
      <c r="AC5031" s="7" t="n"/>
    </row>
    <row r="5032" ht="9.75" customHeight="1" s="12">
      <c r="A5032" s="11" t="inlineStr">
        <is>
          <t>SO - 0001014</t>
        </is>
      </c>
      <c r="B5032" s="11" t="inlineStr">
        <is>
          <t>Distributor</t>
        </is>
      </c>
      <c r="C5032" s="11" t="inlineStr">
        <is>
          <t>WARE-NMK1003</t>
        </is>
      </c>
      <c r="D5032" s="6" t="n">
        <v>43200</v>
      </c>
      <c r="E5032" s="6" t="n">
        <v>43357</v>
      </c>
      <c r="F5032" s="6" t="n">
        <v>43382</v>
      </c>
      <c r="G5032" s="6" t="n">
        <v>43392</v>
      </c>
      <c r="H5032" s="11" t="inlineStr">
        <is>
          <t>USD</t>
        </is>
      </c>
      <c r="I5032" s="11" t="n">
        <v>23</v>
      </c>
      <c r="J5032" s="11" t="n">
        <v>32</v>
      </c>
      <c r="K5032" s="11" t="n">
        <v>146</v>
      </c>
      <c r="L5032" s="11" t="n">
        <v>30</v>
      </c>
      <c r="M5032" s="11" t="n">
        <v>7</v>
      </c>
      <c r="N5032" s="11" t="n">
        <v>0.2</v>
      </c>
      <c r="O5032" s="7" t="n">
        <v>3912.8</v>
      </c>
      <c r="P5032" s="7" t="n">
        <v>3286.752</v>
      </c>
      <c r="Q5032" s="7">
        <f>text(E5032,"ddd")</f>
        <v/>
      </c>
      <c r="R5032" s="7">
        <f>G5032-F5032</f>
        <v/>
      </c>
      <c r="S5032" s="7">
        <f>E5032-D5032</f>
        <v/>
      </c>
      <c r="T5032" s="7">
        <f>O5032*M5032</f>
        <v/>
      </c>
      <c r="U5032" s="7">
        <f>T5032*N5032</f>
        <v/>
      </c>
      <c r="V5032" s="7">
        <f>T5032-U5032-(P5032*M5032)</f>
        <v/>
      </c>
      <c r="W5032" s="7">
        <f>VLOOKUP(L5032,'Products Sheet'!$A:$B,2,FALSE)</f>
        <v/>
      </c>
      <c r="X5032" s="7" t="n"/>
      <c r="Y5032" s="7" t="n"/>
      <c r="Z5032" s="7" t="n"/>
      <c r="AA5032" s="7" t="n"/>
      <c r="AB5032" s="7" t="n"/>
      <c r="AC5032" s="7" t="n"/>
    </row>
    <row r="5033" ht="9.75" customHeight="1" s="12">
      <c r="A5033" s="11" t="inlineStr">
        <is>
          <t>SO - 0001015</t>
        </is>
      </c>
      <c r="B5033" s="11" t="inlineStr">
        <is>
          <t>Online</t>
        </is>
      </c>
      <c r="C5033" s="11" t="inlineStr">
        <is>
          <t>WARE-NBV1002</t>
        </is>
      </c>
      <c r="D5033" s="6" t="n">
        <v>43300</v>
      </c>
      <c r="E5033" s="6" t="n">
        <v>43357</v>
      </c>
      <c r="F5033" s="6" t="n">
        <v>43360</v>
      </c>
      <c r="G5033" s="6" t="n">
        <v>43364</v>
      </c>
      <c r="H5033" s="11" t="inlineStr">
        <is>
          <t>USD</t>
        </is>
      </c>
      <c r="I5033" s="11" t="n">
        <v>18</v>
      </c>
      <c r="J5033" s="11" t="n">
        <v>9</v>
      </c>
      <c r="K5033" s="11" t="n">
        <v>86</v>
      </c>
      <c r="L5033" s="11" t="n">
        <v>30</v>
      </c>
      <c r="M5033" s="11" t="n">
        <v>2</v>
      </c>
      <c r="N5033" s="11" t="n">
        <v>0.3</v>
      </c>
      <c r="O5033" s="7" t="n">
        <v>3819</v>
      </c>
      <c r="P5033" s="7" t="n">
        <v>2520.54</v>
      </c>
      <c r="Q5033" s="7">
        <f>text(E5033,"ddd")</f>
        <v/>
      </c>
      <c r="R5033" s="7">
        <f>G5033-F5033</f>
        <v/>
      </c>
      <c r="S5033" s="7">
        <f>E5033-D5033</f>
        <v/>
      </c>
      <c r="T5033" s="7">
        <f>O5033*M5033</f>
        <v/>
      </c>
      <c r="U5033" s="7">
        <f>T5033*N5033</f>
        <v/>
      </c>
      <c r="V5033" s="7">
        <f>T5033-U5033-(P5033*M5033)</f>
        <v/>
      </c>
      <c r="W5033" s="7">
        <f>VLOOKUP(L5033,'Products Sheet'!$A:$B,2,FALSE)</f>
        <v/>
      </c>
      <c r="X5033" s="7" t="n"/>
      <c r="Y5033" s="7" t="n"/>
      <c r="Z5033" s="7" t="n"/>
      <c r="AA5033" s="7" t="n"/>
      <c r="AB5033" s="7" t="n"/>
      <c r="AC5033" s="7" t="n"/>
    </row>
    <row r="5034" ht="9.75" customHeight="1" s="12">
      <c r="A5034" s="11" t="inlineStr">
        <is>
          <t>SO - 0001051</t>
        </is>
      </c>
      <c r="B5034" s="11" t="inlineStr">
        <is>
          <t>In-Store</t>
        </is>
      </c>
      <c r="C5034" s="11" t="inlineStr">
        <is>
          <t>WARE-MKL1006</t>
        </is>
      </c>
      <c r="D5034" s="6" t="n">
        <v>43300</v>
      </c>
      <c r="E5034" s="6" t="n">
        <v>43362</v>
      </c>
      <c r="F5034" s="6" t="n">
        <v>43378</v>
      </c>
      <c r="G5034" s="6" t="n">
        <v>43384</v>
      </c>
      <c r="H5034" s="11" t="inlineStr">
        <is>
          <t>USD</t>
        </is>
      </c>
      <c r="I5034" s="11" t="n">
        <v>6</v>
      </c>
      <c r="J5034" s="11" t="n">
        <v>45</v>
      </c>
      <c r="K5034" s="11" t="n">
        <v>338</v>
      </c>
      <c r="L5034" s="11" t="n">
        <v>30</v>
      </c>
      <c r="M5034" s="11" t="n">
        <v>8</v>
      </c>
      <c r="N5034" s="11" t="n">
        <v>0.1</v>
      </c>
      <c r="O5034" s="7" t="n">
        <v>2566.1</v>
      </c>
      <c r="P5034" s="7" t="n">
        <v>1334.372</v>
      </c>
      <c r="Q5034" s="7">
        <f>text(E5034,"ddd")</f>
        <v/>
      </c>
      <c r="R5034" s="7">
        <f>G5034-F5034</f>
        <v/>
      </c>
      <c r="S5034" s="7">
        <f>E5034-D5034</f>
        <v/>
      </c>
      <c r="T5034" s="7">
        <f>O5034*M5034</f>
        <v/>
      </c>
      <c r="U5034" s="7">
        <f>T5034*N5034</f>
        <v/>
      </c>
      <c r="V5034" s="7">
        <f>T5034-U5034-(P5034*M5034)</f>
        <v/>
      </c>
      <c r="W5034" s="7">
        <f>VLOOKUP(L5034,'Products Sheet'!$A:$B,2,FALSE)</f>
        <v/>
      </c>
      <c r="X5034" s="7" t="n"/>
      <c r="Y5034" s="7" t="n"/>
      <c r="Z5034" s="7" t="n"/>
      <c r="AA5034" s="7" t="n"/>
      <c r="AB5034" s="7" t="n"/>
      <c r="AC5034" s="7" t="n"/>
    </row>
    <row r="5035" ht="9.75" customHeight="1" s="12">
      <c r="A5035" s="11" t="inlineStr">
        <is>
          <t>SO - 0001072</t>
        </is>
      </c>
      <c r="B5035" s="11" t="inlineStr">
        <is>
          <t>Distributor</t>
        </is>
      </c>
      <c r="C5035" s="11" t="inlineStr">
        <is>
          <t>WARE-UHY1004</t>
        </is>
      </c>
      <c r="D5035" s="6" t="n">
        <v>43300</v>
      </c>
      <c r="E5035" s="6" t="n">
        <v>43365</v>
      </c>
      <c r="F5035" s="6" t="n">
        <v>43374</v>
      </c>
      <c r="G5035" s="6" t="n">
        <v>43376</v>
      </c>
      <c r="H5035" s="11" t="inlineStr">
        <is>
          <t>USD</t>
        </is>
      </c>
      <c r="I5035" s="11" t="n">
        <v>23</v>
      </c>
      <c r="J5035" s="11" t="n">
        <v>46</v>
      </c>
      <c r="K5035" s="11" t="n">
        <v>261</v>
      </c>
      <c r="L5035" s="11" t="n">
        <v>30</v>
      </c>
      <c r="M5035" s="11" t="n">
        <v>7</v>
      </c>
      <c r="N5035" s="11" t="n">
        <v>0.15</v>
      </c>
      <c r="O5035" s="7" t="n">
        <v>904.5</v>
      </c>
      <c r="P5035" s="7" t="n">
        <v>370.845</v>
      </c>
      <c r="Q5035" s="7">
        <f>text(E5035,"ddd")</f>
        <v/>
      </c>
      <c r="R5035" s="7">
        <f>G5035-F5035</f>
        <v/>
      </c>
      <c r="S5035" s="7">
        <f>E5035-D5035</f>
        <v/>
      </c>
      <c r="T5035" s="7">
        <f>O5035*M5035</f>
        <v/>
      </c>
      <c r="U5035" s="7">
        <f>T5035*N5035</f>
        <v/>
      </c>
      <c r="V5035" s="7">
        <f>T5035-U5035-(P5035*M5035)</f>
        <v/>
      </c>
      <c r="W5035" s="7">
        <f>VLOOKUP(L5035,'Products Sheet'!$A:$B,2,FALSE)</f>
        <v/>
      </c>
      <c r="X5035" s="7" t="n"/>
      <c r="Y5035" s="7" t="n"/>
      <c r="Z5035" s="7" t="n"/>
      <c r="AA5035" s="7" t="n"/>
      <c r="AB5035" s="7" t="n"/>
      <c r="AC5035" s="7" t="n"/>
    </row>
    <row r="5036" ht="9.75" customHeight="1" s="12">
      <c r="A5036" s="11" t="inlineStr">
        <is>
          <t>SO - 0001094</t>
        </is>
      </c>
      <c r="B5036" s="11" t="inlineStr">
        <is>
          <t>In-Store</t>
        </is>
      </c>
      <c r="C5036" s="11" t="inlineStr">
        <is>
          <t>WARE-PUJ1005</t>
        </is>
      </c>
      <c r="D5036" s="6" t="n">
        <v>43300</v>
      </c>
      <c r="E5036" s="6" t="n">
        <v>43367</v>
      </c>
      <c r="F5036" s="6" t="n">
        <v>43373</v>
      </c>
      <c r="G5036" s="6" t="n">
        <v>43382</v>
      </c>
      <c r="H5036" s="11" t="inlineStr">
        <is>
          <t>USD</t>
        </is>
      </c>
      <c r="I5036" s="11" t="n">
        <v>7</v>
      </c>
      <c r="J5036" s="11" t="n">
        <v>31</v>
      </c>
      <c r="K5036" s="11" t="n">
        <v>285</v>
      </c>
      <c r="L5036" s="11" t="n">
        <v>30</v>
      </c>
      <c r="M5036" s="11" t="n">
        <v>5</v>
      </c>
      <c r="N5036" s="11" t="n">
        <v>0.1</v>
      </c>
      <c r="O5036" s="7" t="n">
        <v>1112.2</v>
      </c>
      <c r="P5036" s="7" t="n">
        <v>778.54</v>
      </c>
      <c r="Q5036" s="7">
        <f>text(E5036,"ddd")</f>
        <v/>
      </c>
      <c r="R5036" s="7">
        <f>G5036-F5036</f>
        <v/>
      </c>
      <c r="S5036" s="7">
        <f>E5036-D5036</f>
        <v/>
      </c>
      <c r="T5036" s="7">
        <f>O5036*M5036</f>
        <v/>
      </c>
      <c r="U5036" s="7">
        <f>T5036*N5036</f>
        <v/>
      </c>
      <c r="V5036" s="7">
        <f>T5036-U5036-(P5036*M5036)</f>
        <v/>
      </c>
      <c r="W5036" s="7">
        <f>VLOOKUP(L5036,'Products Sheet'!$A:$B,2,FALSE)</f>
        <v/>
      </c>
      <c r="X5036" s="7" t="n"/>
      <c r="Y5036" s="7" t="n"/>
      <c r="Z5036" s="7" t="n"/>
      <c r="AA5036" s="7" t="n"/>
      <c r="AB5036" s="7" t="n"/>
      <c r="AC5036" s="7" t="n"/>
    </row>
    <row r="5037" ht="9.75" customHeight="1" s="12">
      <c r="A5037" s="11" t="inlineStr">
        <is>
          <t>SO - 0001179</t>
        </is>
      </c>
      <c r="B5037" s="11" t="inlineStr">
        <is>
          <t>Online</t>
        </is>
      </c>
      <c r="C5037" s="11" t="inlineStr">
        <is>
          <t>WARE-NMK1003</t>
        </is>
      </c>
      <c r="D5037" s="6" t="n">
        <v>43300</v>
      </c>
      <c r="E5037" s="6" t="n">
        <v>43377</v>
      </c>
      <c r="F5037" s="6" t="n">
        <v>43383</v>
      </c>
      <c r="G5037" s="6" t="n">
        <v>43386</v>
      </c>
      <c r="H5037" s="11" t="inlineStr">
        <is>
          <t>USD</t>
        </is>
      </c>
      <c r="I5037" s="11" t="n">
        <v>18</v>
      </c>
      <c r="J5037" s="11" t="n">
        <v>9</v>
      </c>
      <c r="K5037" s="11" t="n">
        <v>150</v>
      </c>
      <c r="L5037" s="11" t="n">
        <v>30</v>
      </c>
      <c r="M5037" s="11" t="n">
        <v>4</v>
      </c>
      <c r="N5037" s="11" t="n">
        <v>0.05</v>
      </c>
      <c r="O5037" s="7" t="n">
        <v>1045.2</v>
      </c>
      <c r="P5037" s="7" t="n">
        <v>585.3120000000001</v>
      </c>
      <c r="Q5037" s="7">
        <f>text(E5037,"ddd")</f>
        <v/>
      </c>
      <c r="R5037" s="7">
        <f>G5037-F5037</f>
        <v/>
      </c>
      <c r="S5037" s="7">
        <f>E5037-D5037</f>
        <v/>
      </c>
      <c r="T5037" s="7">
        <f>O5037*M5037</f>
        <v/>
      </c>
      <c r="U5037" s="7">
        <f>T5037*N5037</f>
        <v/>
      </c>
      <c r="V5037" s="7">
        <f>T5037-U5037-(P5037*M5037)</f>
        <v/>
      </c>
      <c r="W5037" s="7">
        <f>VLOOKUP(L5037,'Products Sheet'!$A:$B,2,FALSE)</f>
        <v/>
      </c>
      <c r="X5037" s="7" t="n"/>
      <c r="Y5037" s="7" t="n"/>
      <c r="Z5037" s="7" t="n"/>
      <c r="AA5037" s="7" t="n"/>
      <c r="AB5037" s="7" t="n"/>
      <c r="AC5037" s="7" t="n"/>
    </row>
    <row r="5038" ht="9.75" customHeight="1" s="12">
      <c r="A5038" s="11" t="inlineStr">
        <is>
          <t>SO - 0001332</t>
        </is>
      </c>
      <c r="B5038" s="11" t="inlineStr">
        <is>
          <t>In-Store</t>
        </is>
      </c>
      <c r="C5038" s="11" t="inlineStr">
        <is>
          <t>WARE-NMK1003</t>
        </is>
      </c>
      <c r="D5038" s="6" t="n">
        <v>43300</v>
      </c>
      <c r="E5038" s="6" t="n">
        <v>43398</v>
      </c>
      <c r="F5038" s="6" t="n">
        <v>43422</v>
      </c>
      <c r="G5038" s="6" t="n">
        <v>43428</v>
      </c>
      <c r="H5038" s="11" t="inlineStr">
        <is>
          <t>USD</t>
        </is>
      </c>
      <c r="I5038" s="11" t="n">
        <v>5</v>
      </c>
      <c r="J5038" s="11" t="n">
        <v>3</v>
      </c>
      <c r="K5038" s="11" t="n">
        <v>106</v>
      </c>
      <c r="L5038" s="11" t="n">
        <v>30</v>
      </c>
      <c r="M5038" s="11" t="n">
        <v>4</v>
      </c>
      <c r="N5038" s="11" t="n">
        <v>0.05</v>
      </c>
      <c r="O5038" s="7" t="n">
        <v>1949.7</v>
      </c>
      <c r="P5038" s="7" t="n">
        <v>1559.76</v>
      </c>
      <c r="Q5038" s="7">
        <f>text(E5038,"ddd")</f>
        <v/>
      </c>
      <c r="R5038" s="7">
        <f>G5038-F5038</f>
        <v/>
      </c>
      <c r="S5038" s="7">
        <f>E5038-D5038</f>
        <v/>
      </c>
      <c r="T5038" s="7">
        <f>O5038*M5038</f>
        <v/>
      </c>
      <c r="U5038" s="7">
        <f>T5038*N5038</f>
        <v/>
      </c>
      <c r="V5038" s="7">
        <f>T5038-U5038-(P5038*M5038)</f>
        <v/>
      </c>
      <c r="W5038" s="7">
        <f>VLOOKUP(L5038,'Products Sheet'!$A:$B,2,FALSE)</f>
        <v/>
      </c>
      <c r="X5038" s="7" t="n"/>
      <c r="Y5038" s="7" t="n"/>
      <c r="Z5038" s="7" t="n"/>
      <c r="AA5038" s="7" t="n"/>
      <c r="AB5038" s="7" t="n"/>
      <c r="AC5038" s="7" t="n"/>
    </row>
    <row r="5039" ht="9.75" customHeight="1" s="12">
      <c r="A5039" s="11" t="inlineStr">
        <is>
          <t>SO - 0001352</t>
        </is>
      </c>
      <c r="B5039" s="11" t="inlineStr">
        <is>
          <t>Online</t>
        </is>
      </c>
      <c r="C5039" s="11" t="inlineStr">
        <is>
          <t>WARE-XYS1001</t>
        </is>
      </c>
      <c r="D5039" s="6" t="n">
        <v>43300</v>
      </c>
      <c r="E5039" s="6" t="n">
        <v>43401</v>
      </c>
      <c r="F5039" s="6" t="n">
        <v>43424</v>
      </c>
      <c r="G5039" s="6" t="n">
        <v>43431</v>
      </c>
      <c r="H5039" s="11" t="inlineStr">
        <is>
          <t>USD</t>
        </is>
      </c>
      <c r="I5039" s="11" t="n">
        <v>16</v>
      </c>
      <c r="J5039" s="11" t="n">
        <v>9</v>
      </c>
      <c r="K5039" s="11" t="n">
        <v>22</v>
      </c>
      <c r="L5039" s="11" t="n">
        <v>30</v>
      </c>
      <c r="M5039" s="11" t="n">
        <v>3</v>
      </c>
      <c r="N5039" s="11" t="n">
        <v>0.075</v>
      </c>
      <c r="O5039" s="7" t="n">
        <v>1721.9</v>
      </c>
      <c r="P5039" s="7" t="n">
        <v>792.0740000000001</v>
      </c>
      <c r="Q5039" s="7">
        <f>text(E5039,"ddd")</f>
        <v/>
      </c>
      <c r="R5039" s="7">
        <f>G5039-F5039</f>
        <v/>
      </c>
      <c r="S5039" s="7">
        <f>E5039-D5039</f>
        <v/>
      </c>
      <c r="T5039" s="7">
        <f>O5039*M5039</f>
        <v/>
      </c>
      <c r="U5039" s="7">
        <f>T5039*N5039</f>
        <v/>
      </c>
      <c r="V5039" s="7">
        <f>T5039-U5039-(P5039*M5039)</f>
        <v/>
      </c>
      <c r="W5039" s="7">
        <f>VLOOKUP(L5039,'Products Sheet'!$A:$B,2,FALSE)</f>
        <v/>
      </c>
      <c r="X5039" s="7" t="n"/>
      <c r="Y5039" s="7" t="n"/>
      <c r="Z5039" s="7" t="n"/>
      <c r="AA5039" s="7" t="n"/>
      <c r="AB5039" s="7" t="n"/>
      <c r="AC5039" s="7" t="n"/>
    </row>
    <row r="5040" ht="9.75" customHeight="1" s="12">
      <c r="A5040" s="11" t="inlineStr">
        <is>
          <t>SO - 0001426</t>
        </is>
      </c>
      <c r="B5040" s="11" t="inlineStr">
        <is>
          <t>Distributor</t>
        </is>
      </c>
      <c r="C5040" s="11" t="inlineStr">
        <is>
          <t>WARE-NMK1003</t>
        </is>
      </c>
      <c r="D5040" s="6" t="n">
        <v>43300</v>
      </c>
      <c r="E5040" s="6" t="n">
        <v>43410</v>
      </c>
      <c r="F5040" s="6" t="n">
        <v>43414</v>
      </c>
      <c r="G5040" s="6" t="n">
        <v>43416</v>
      </c>
      <c r="H5040" s="11" t="inlineStr">
        <is>
          <t>USD</t>
        </is>
      </c>
      <c r="I5040" s="11" t="n">
        <v>22</v>
      </c>
      <c r="J5040" s="11" t="n">
        <v>39</v>
      </c>
      <c r="K5040" s="11" t="n">
        <v>141</v>
      </c>
      <c r="L5040" s="11" t="n">
        <v>30</v>
      </c>
      <c r="M5040" s="11" t="n">
        <v>3</v>
      </c>
      <c r="N5040" s="11" t="n">
        <v>0.1</v>
      </c>
      <c r="O5040" s="7" t="n">
        <v>6157.3</v>
      </c>
      <c r="P5040" s="7" t="n">
        <v>4186.964000000001</v>
      </c>
      <c r="Q5040" s="7">
        <f>text(E5040,"ddd")</f>
        <v/>
      </c>
      <c r="R5040" s="7">
        <f>G5040-F5040</f>
        <v/>
      </c>
      <c r="S5040" s="7">
        <f>E5040-D5040</f>
        <v/>
      </c>
      <c r="T5040" s="7">
        <f>O5040*M5040</f>
        <v/>
      </c>
      <c r="U5040" s="7">
        <f>T5040*N5040</f>
        <v/>
      </c>
      <c r="V5040" s="7">
        <f>T5040-U5040-(P5040*M5040)</f>
        <v/>
      </c>
      <c r="W5040" s="7">
        <f>VLOOKUP(L5040,'Products Sheet'!$A:$B,2,FALSE)</f>
        <v/>
      </c>
      <c r="X5040" s="7" t="n"/>
      <c r="Y5040" s="7" t="n"/>
      <c r="Z5040" s="7" t="n"/>
      <c r="AA5040" s="7" t="n"/>
      <c r="AB5040" s="7" t="n"/>
      <c r="AC5040" s="7" t="n"/>
    </row>
    <row r="5041" ht="9.75" customHeight="1" s="12">
      <c r="A5041" s="11" t="inlineStr">
        <is>
          <t>SO - 0001429</t>
        </is>
      </c>
      <c r="B5041" s="11" t="inlineStr">
        <is>
          <t>In-Store</t>
        </is>
      </c>
      <c r="C5041" s="11" t="inlineStr">
        <is>
          <t>WARE-NMK1003</t>
        </is>
      </c>
      <c r="D5041" s="6" t="n">
        <v>43300</v>
      </c>
      <c r="E5041" s="6" t="n">
        <v>43410</v>
      </c>
      <c r="F5041" s="6" t="n">
        <v>43429</v>
      </c>
      <c r="G5041" s="6" t="n">
        <v>43439</v>
      </c>
      <c r="H5041" s="11" t="inlineStr">
        <is>
          <t>USD</t>
        </is>
      </c>
      <c r="I5041" s="11" t="n">
        <v>12</v>
      </c>
      <c r="J5041" s="11" t="n">
        <v>35</v>
      </c>
      <c r="K5041" s="11" t="n">
        <v>192</v>
      </c>
      <c r="L5041" s="11" t="n">
        <v>30</v>
      </c>
      <c r="M5041" s="11" t="n">
        <v>5</v>
      </c>
      <c r="N5041" s="11" t="n">
        <v>0.05</v>
      </c>
      <c r="O5041" s="7" t="n">
        <v>1179.2</v>
      </c>
      <c r="P5041" s="7" t="n">
        <v>978.736</v>
      </c>
      <c r="Q5041" s="7">
        <f>text(E5041,"ddd")</f>
        <v/>
      </c>
      <c r="R5041" s="7">
        <f>G5041-F5041</f>
        <v/>
      </c>
      <c r="S5041" s="7">
        <f>E5041-D5041</f>
        <v/>
      </c>
      <c r="T5041" s="7">
        <f>O5041*M5041</f>
        <v/>
      </c>
      <c r="U5041" s="7">
        <f>T5041*N5041</f>
        <v/>
      </c>
      <c r="V5041" s="7">
        <f>T5041-U5041-(P5041*M5041)</f>
        <v/>
      </c>
      <c r="W5041" s="7">
        <f>VLOOKUP(L5041,'Products Sheet'!$A:$B,2,FALSE)</f>
        <v/>
      </c>
      <c r="X5041" s="7" t="n"/>
      <c r="Y5041" s="7" t="n"/>
      <c r="Z5041" s="7" t="n"/>
      <c r="AA5041" s="7" t="n"/>
      <c r="AB5041" s="7" t="n"/>
      <c r="AC5041" s="7" t="n"/>
    </row>
    <row r="5042" ht="9.75" customHeight="1" s="12">
      <c r="A5042" s="11" t="inlineStr">
        <is>
          <t>SO - 0001510</t>
        </is>
      </c>
      <c r="B5042" s="11" t="inlineStr">
        <is>
          <t>InStore</t>
        </is>
      </c>
      <c r="C5042" s="11" t="inlineStr">
        <is>
          <t>WARE-UHY1004</t>
        </is>
      </c>
      <c r="D5042" s="6" t="n">
        <v>43300</v>
      </c>
      <c r="E5042" s="6" t="n">
        <v>43419</v>
      </c>
      <c r="F5042" s="6" t="n">
        <v>43422</v>
      </c>
      <c r="G5042" s="6" t="n">
        <v>43426</v>
      </c>
      <c r="H5042" s="11" t="inlineStr">
        <is>
          <t>USD</t>
        </is>
      </c>
      <c r="I5042" s="11" t="n">
        <v>1</v>
      </c>
      <c r="J5042" s="11" t="n">
        <v>4</v>
      </c>
      <c r="K5042" s="11" t="n">
        <v>224</v>
      </c>
      <c r="L5042" s="11" t="n">
        <v>30</v>
      </c>
      <c r="M5042" s="11" t="n">
        <v>1</v>
      </c>
      <c r="N5042" s="11" t="n">
        <v>0.075</v>
      </c>
      <c r="O5042" s="7" t="n">
        <v>951.4</v>
      </c>
      <c r="P5042" s="7" t="n">
        <v>780.1479999999999</v>
      </c>
      <c r="Q5042" s="7">
        <f>text(E5042,"ddd")</f>
        <v/>
      </c>
      <c r="R5042" s="7">
        <f>G5042-F5042</f>
        <v/>
      </c>
      <c r="S5042" s="7">
        <f>E5042-D5042</f>
        <v/>
      </c>
      <c r="T5042" s="7">
        <f>O5042*M5042</f>
        <v/>
      </c>
      <c r="U5042" s="7">
        <f>T5042*N5042</f>
        <v/>
      </c>
      <c r="V5042" s="7">
        <f>T5042-U5042-(P5042*M5042)</f>
        <v/>
      </c>
      <c r="W5042" s="7">
        <f>VLOOKUP(L5042,'Products Sheet'!$A:$B,2,FALSE)</f>
        <v/>
      </c>
      <c r="X5042" s="7" t="n"/>
      <c r="Y5042" s="7" t="n"/>
      <c r="Z5042" s="7" t="n"/>
      <c r="AA5042" s="7" t="n"/>
      <c r="AB5042" s="7" t="n"/>
      <c r="AC5042" s="7" t="n"/>
    </row>
    <row r="5043" ht="9.75" customHeight="1" s="12">
      <c r="A5043" s="11" t="inlineStr">
        <is>
          <t>SO - 0001545</t>
        </is>
      </c>
      <c r="B5043" s="11" t="inlineStr">
        <is>
          <t>Wholesale</t>
        </is>
      </c>
      <c r="C5043" s="11" t="inlineStr">
        <is>
          <t>WARE-NBV1002</t>
        </is>
      </c>
      <c r="D5043" s="6" t="n">
        <v>43300</v>
      </c>
      <c r="E5043" s="6" t="n">
        <v>43423</v>
      </c>
      <c r="F5043" s="6" t="n">
        <v>43448</v>
      </c>
      <c r="G5043" s="6" t="n">
        <v>43458</v>
      </c>
      <c r="H5043" s="11" t="inlineStr">
        <is>
          <t>USD</t>
        </is>
      </c>
      <c r="I5043" s="11" t="n">
        <v>26</v>
      </c>
      <c r="J5043" s="11" t="n">
        <v>45</v>
      </c>
      <c r="K5043" s="11" t="n">
        <v>70</v>
      </c>
      <c r="L5043" s="11" t="n">
        <v>30</v>
      </c>
      <c r="M5043" s="11" t="n">
        <v>6</v>
      </c>
      <c r="N5043" s="11" t="n">
        <v>0.075</v>
      </c>
      <c r="O5043" s="7" t="n">
        <v>2010</v>
      </c>
      <c r="P5043" s="7" t="n">
        <v>844.1999999999999</v>
      </c>
      <c r="Q5043" s="7">
        <f>text(E5043,"ddd")</f>
        <v/>
      </c>
      <c r="R5043" s="7">
        <f>G5043-F5043</f>
        <v/>
      </c>
      <c r="S5043" s="7">
        <f>E5043-D5043</f>
        <v/>
      </c>
      <c r="T5043" s="7">
        <f>O5043*M5043</f>
        <v/>
      </c>
      <c r="U5043" s="7">
        <f>T5043*N5043</f>
        <v/>
      </c>
      <c r="V5043" s="7">
        <f>T5043-U5043-(P5043*M5043)</f>
        <v/>
      </c>
      <c r="W5043" s="7">
        <f>VLOOKUP(L5043,'Products Sheet'!$A:$B,2,FALSE)</f>
        <v/>
      </c>
      <c r="X5043" s="7" t="n"/>
      <c r="Y5043" s="7" t="n"/>
      <c r="Z5043" s="7" t="n"/>
      <c r="AA5043" s="7" t="n"/>
      <c r="AB5043" s="7" t="n"/>
      <c r="AC5043" s="7" t="n"/>
    </row>
    <row r="5044" ht="9.75" customHeight="1" s="12">
      <c r="A5044" s="11" t="inlineStr">
        <is>
          <t>SO - 0001555</t>
        </is>
      </c>
      <c r="B5044" s="11" t="inlineStr">
        <is>
          <t>Online</t>
        </is>
      </c>
      <c r="C5044" s="11" t="inlineStr">
        <is>
          <t>WARE-NMK1003</t>
        </is>
      </c>
      <c r="D5044" s="6" t="n">
        <v>43300</v>
      </c>
      <c r="E5044" s="6" t="n">
        <v>43425</v>
      </c>
      <c r="F5044" s="6" t="n">
        <v>43451</v>
      </c>
      <c r="G5044" s="6" t="n">
        <v>43457</v>
      </c>
      <c r="H5044" s="11" t="inlineStr">
        <is>
          <t>USD</t>
        </is>
      </c>
      <c r="I5044" s="11" t="n">
        <v>15</v>
      </c>
      <c r="J5044" s="11" t="n">
        <v>49</v>
      </c>
      <c r="K5044" s="11" t="n">
        <v>138</v>
      </c>
      <c r="L5044" s="11" t="n">
        <v>30</v>
      </c>
      <c r="M5044" s="11" t="n">
        <v>3</v>
      </c>
      <c r="N5044" s="11" t="n">
        <v>0.05</v>
      </c>
      <c r="O5044" s="7" t="n">
        <v>871</v>
      </c>
      <c r="P5044" s="7" t="n">
        <v>722.9299999999999</v>
      </c>
      <c r="Q5044" s="7">
        <f>text(E5044,"ddd")</f>
        <v/>
      </c>
      <c r="R5044" s="7">
        <f>G5044-F5044</f>
        <v/>
      </c>
      <c r="S5044" s="7">
        <f>E5044-D5044</f>
        <v/>
      </c>
      <c r="T5044" s="7">
        <f>O5044*M5044</f>
        <v/>
      </c>
      <c r="U5044" s="7">
        <f>T5044*N5044</f>
        <v/>
      </c>
      <c r="V5044" s="7">
        <f>T5044-U5044-(P5044*M5044)</f>
        <v/>
      </c>
      <c r="W5044" s="7">
        <f>VLOOKUP(L5044,'Products Sheet'!$A:$B,2,FALSE)</f>
        <v/>
      </c>
      <c r="X5044" s="7" t="n"/>
      <c r="Y5044" s="7" t="n"/>
      <c r="Z5044" s="7" t="n"/>
      <c r="AA5044" s="7" t="n"/>
      <c r="AB5044" s="7" t="n"/>
      <c r="AC5044" s="7" t="n"/>
    </row>
    <row r="5045" ht="9.75" customHeight="1" s="12">
      <c r="A5045" s="11" t="inlineStr">
        <is>
          <t>SO - 0001638</t>
        </is>
      </c>
      <c r="B5045" s="11" t="inlineStr">
        <is>
          <t>Online</t>
        </is>
      </c>
      <c r="C5045" s="11" t="inlineStr">
        <is>
          <t>WARE-MKL1006</t>
        </is>
      </c>
      <c r="D5045" s="6" t="n">
        <v>43300</v>
      </c>
      <c r="E5045" s="6" t="n">
        <v>43434</v>
      </c>
      <c r="F5045" s="6" t="n">
        <v>43459</v>
      </c>
      <c r="G5045" s="6" t="n">
        <v>43469</v>
      </c>
      <c r="H5045" s="11" t="inlineStr">
        <is>
          <t>USD</t>
        </is>
      </c>
      <c r="I5045" s="11" t="n">
        <v>13</v>
      </c>
      <c r="J5045" s="11" t="n">
        <v>17</v>
      </c>
      <c r="K5045" s="11" t="n">
        <v>355</v>
      </c>
      <c r="L5045" s="11" t="n">
        <v>30</v>
      </c>
      <c r="M5045" s="11" t="n">
        <v>2</v>
      </c>
      <c r="N5045" s="11" t="n">
        <v>0.075</v>
      </c>
      <c r="O5045" s="7" t="n">
        <v>2465.6</v>
      </c>
      <c r="P5045" s="7" t="n">
        <v>1430.048</v>
      </c>
      <c r="Q5045" s="7">
        <f>text(E5045,"ddd")</f>
        <v/>
      </c>
      <c r="R5045" s="7">
        <f>G5045-F5045</f>
        <v/>
      </c>
      <c r="S5045" s="7">
        <f>E5045-D5045</f>
        <v/>
      </c>
      <c r="T5045" s="7">
        <f>O5045*M5045</f>
        <v/>
      </c>
      <c r="U5045" s="7">
        <f>T5045*N5045</f>
        <v/>
      </c>
      <c r="V5045" s="7">
        <f>T5045-U5045-(P5045*M5045)</f>
        <v/>
      </c>
      <c r="W5045" s="7">
        <f>VLOOKUP(L5045,'Products Sheet'!$A:$B,2,FALSE)</f>
        <v/>
      </c>
      <c r="X5045" s="7" t="n"/>
      <c r="Y5045" s="7" t="n"/>
      <c r="Z5045" s="7" t="n"/>
      <c r="AA5045" s="7" t="n"/>
      <c r="AB5045" s="7" t="n"/>
      <c r="AC5045" s="7" t="n"/>
    </row>
    <row r="5046" ht="9.75" customHeight="1" s="12">
      <c r="A5046" s="11" t="inlineStr">
        <is>
          <t>SO - 0001667</t>
        </is>
      </c>
      <c r="B5046" s="11" t="inlineStr">
        <is>
          <t>Online</t>
        </is>
      </c>
      <c r="C5046" s="11" t="inlineStr">
        <is>
          <t>WARE-XYS1001</t>
        </is>
      </c>
      <c r="D5046" s="6" t="n">
        <v>43300</v>
      </c>
      <c r="E5046" s="6" t="n">
        <v>43438</v>
      </c>
      <c r="F5046" s="6" t="n">
        <v>43446</v>
      </c>
      <c r="G5046" s="6" t="n">
        <v>43447</v>
      </c>
      <c r="H5046" s="11" t="inlineStr">
        <is>
          <t>USD</t>
        </is>
      </c>
      <c r="I5046" s="11" t="n">
        <v>20</v>
      </c>
      <c r="J5046" s="11" t="n">
        <v>43</v>
      </c>
      <c r="K5046" s="11" t="n">
        <v>24</v>
      </c>
      <c r="L5046" s="11" t="n">
        <v>30</v>
      </c>
      <c r="M5046" s="11" t="n">
        <v>1</v>
      </c>
      <c r="N5046" s="11" t="n">
        <v>0.05</v>
      </c>
      <c r="O5046" s="7" t="n">
        <v>6344.900000000001</v>
      </c>
      <c r="P5046" s="7" t="n">
        <v>2918.654</v>
      </c>
      <c r="Q5046" s="7">
        <f>text(E5046,"ddd")</f>
        <v/>
      </c>
      <c r="R5046" s="7">
        <f>G5046-F5046</f>
        <v/>
      </c>
      <c r="S5046" s="7">
        <f>E5046-D5046</f>
        <v/>
      </c>
      <c r="T5046" s="7">
        <f>O5046*M5046</f>
        <v/>
      </c>
      <c r="U5046" s="7">
        <f>T5046*N5046</f>
        <v/>
      </c>
      <c r="V5046" s="7">
        <f>T5046-U5046-(P5046*M5046)</f>
        <v/>
      </c>
      <c r="W5046" s="7">
        <f>VLOOKUP(L5046,'Products Sheet'!$A:$B,2,FALSE)</f>
        <v/>
      </c>
      <c r="X5046" s="7" t="n"/>
      <c r="Y5046" s="7" t="n"/>
      <c r="Z5046" s="7" t="n"/>
      <c r="AA5046" s="7" t="n"/>
      <c r="AB5046" s="7" t="n"/>
      <c r="AC5046" s="7" t="n"/>
    </row>
    <row r="5047" ht="9.75" customHeight="1" s="12">
      <c r="A5047" s="11" t="inlineStr">
        <is>
          <t>SO - 0001716</t>
        </is>
      </c>
      <c r="B5047" s="11" t="inlineStr">
        <is>
          <t>In-Store</t>
        </is>
      </c>
      <c r="C5047" s="11" t="inlineStr">
        <is>
          <t>WARE-NMK1003</t>
        </is>
      </c>
      <c r="D5047" s="6" t="n">
        <v>43300</v>
      </c>
      <c r="E5047" s="6" t="n">
        <v>43443</v>
      </c>
      <c r="F5047" s="6" t="n">
        <v>43445</v>
      </c>
      <c r="G5047" s="6" t="n">
        <v>43454</v>
      </c>
      <c r="H5047" s="11" t="inlineStr">
        <is>
          <t>USD</t>
        </is>
      </c>
      <c r="I5047" s="11" t="n">
        <v>12</v>
      </c>
      <c r="J5047" s="11" t="n">
        <v>7</v>
      </c>
      <c r="K5047" s="11" t="n">
        <v>166</v>
      </c>
      <c r="L5047" s="11" t="n">
        <v>30</v>
      </c>
      <c r="M5047" s="11" t="n">
        <v>6</v>
      </c>
      <c r="N5047" s="11" t="n">
        <v>0.05</v>
      </c>
      <c r="O5047" s="7" t="n">
        <v>5648.1</v>
      </c>
      <c r="P5047" s="7" t="n">
        <v>2711.088</v>
      </c>
      <c r="Q5047" s="7">
        <f>text(E5047,"ddd")</f>
        <v/>
      </c>
      <c r="R5047" s="7">
        <f>G5047-F5047</f>
        <v/>
      </c>
      <c r="S5047" s="7">
        <f>E5047-D5047</f>
        <v/>
      </c>
      <c r="T5047" s="7">
        <f>O5047*M5047</f>
        <v/>
      </c>
      <c r="U5047" s="7">
        <f>T5047*N5047</f>
        <v/>
      </c>
      <c r="V5047" s="7">
        <f>T5047-U5047-(P5047*M5047)</f>
        <v/>
      </c>
      <c r="W5047" s="7">
        <f>VLOOKUP(L5047,'Products Sheet'!$A:$B,2,FALSE)</f>
        <v/>
      </c>
      <c r="X5047" s="7" t="n"/>
      <c r="Y5047" s="7" t="n"/>
      <c r="Z5047" s="7" t="n"/>
      <c r="AA5047" s="7" t="n"/>
      <c r="AB5047" s="7" t="n"/>
      <c r="AC5047" s="7" t="n"/>
    </row>
    <row r="5048" ht="9.75" customHeight="1" s="12">
      <c r="A5048" s="11" t="inlineStr">
        <is>
          <t>SO - 0001759</t>
        </is>
      </c>
      <c r="B5048" s="11" t="inlineStr">
        <is>
          <t>Distributor</t>
        </is>
      </c>
      <c r="C5048" s="11" t="inlineStr">
        <is>
          <t>WARE-NMK1003</t>
        </is>
      </c>
      <c r="D5048" s="6" t="n">
        <v>43300</v>
      </c>
      <c r="E5048" s="6" t="n">
        <v>43448</v>
      </c>
      <c r="F5048" s="6" t="n">
        <v>43463</v>
      </c>
      <c r="G5048" s="6" t="n">
        <v>43469</v>
      </c>
      <c r="H5048" s="11" t="inlineStr">
        <is>
          <t>USD</t>
        </is>
      </c>
      <c r="I5048" s="11" t="n">
        <v>23</v>
      </c>
      <c r="J5048" s="11" t="n">
        <v>24</v>
      </c>
      <c r="K5048" s="11" t="n">
        <v>123</v>
      </c>
      <c r="L5048" s="11" t="n">
        <v>30</v>
      </c>
      <c r="M5048" s="11" t="n">
        <v>5</v>
      </c>
      <c r="N5048" s="11" t="n">
        <v>0.2</v>
      </c>
      <c r="O5048" s="7" t="n">
        <v>2680</v>
      </c>
      <c r="P5048" s="7" t="n">
        <v>2144</v>
      </c>
      <c r="Q5048" s="7">
        <f>text(E5048,"ddd")</f>
        <v/>
      </c>
      <c r="R5048" s="7">
        <f>G5048-F5048</f>
        <v/>
      </c>
      <c r="S5048" s="7">
        <f>E5048-D5048</f>
        <v/>
      </c>
      <c r="T5048" s="7">
        <f>O5048*M5048</f>
        <v/>
      </c>
      <c r="U5048" s="7">
        <f>T5048*N5048</f>
        <v/>
      </c>
      <c r="V5048" s="7">
        <f>T5048-U5048-(P5048*M5048)</f>
        <v/>
      </c>
      <c r="W5048" s="7">
        <f>VLOOKUP(L5048,'Products Sheet'!$A:$B,2,FALSE)</f>
        <v/>
      </c>
      <c r="X5048" s="7" t="n"/>
      <c r="Y5048" s="7" t="n"/>
      <c r="Z5048" s="7" t="n"/>
      <c r="AA5048" s="7" t="n"/>
      <c r="AB5048" s="7" t="n"/>
      <c r="AC5048" s="7" t="n"/>
    </row>
    <row r="5049" ht="9.75" customHeight="1" s="12">
      <c r="A5049" s="11" t="inlineStr">
        <is>
          <t>SO - 0001799</t>
        </is>
      </c>
      <c r="B5049" s="11" t="inlineStr">
        <is>
          <t>Online</t>
        </is>
      </c>
      <c r="C5049" s="11" t="inlineStr">
        <is>
          <t>WARE-PUJ1005</t>
        </is>
      </c>
      <c r="D5049" s="6" t="n">
        <v>43400</v>
      </c>
      <c r="E5049" s="6" t="n">
        <v>43453</v>
      </c>
      <c r="F5049" s="6" t="n">
        <v>43470</v>
      </c>
      <c r="G5049" s="6" t="n">
        <v>43471</v>
      </c>
      <c r="H5049" s="11" t="inlineStr">
        <is>
          <t>USD</t>
        </is>
      </c>
      <c r="I5049" s="11" t="n">
        <v>17</v>
      </c>
      <c r="J5049" s="11" t="n">
        <v>8</v>
      </c>
      <c r="K5049" s="11" t="n">
        <v>274</v>
      </c>
      <c r="L5049" s="11" t="n">
        <v>30</v>
      </c>
      <c r="M5049" s="11" t="n">
        <v>1</v>
      </c>
      <c r="N5049" s="11" t="n">
        <v>0.05</v>
      </c>
      <c r="O5049" s="7" t="n">
        <v>1051.9</v>
      </c>
      <c r="P5049" s="7" t="n">
        <v>673.2160000000001</v>
      </c>
      <c r="Q5049" s="7">
        <f>text(E5049,"ddd")</f>
        <v/>
      </c>
      <c r="R5049" s="7">
        <f>G5049-F5049</f>
        <v/>
      </c>
      <c r="S5049" s="7">
        <f>E5049-D5049</f>
        <v/>
      </c>
      <c r="T5049" s="7">
        <f>O5049*M5049</f>
        <v/>
      </c>
      <c r="U5049" s="7">
        <f>T5049*N5049</f>
        <v/>
      </c>
      <c r="V5049" s="7">
        <f>T5049-U5049-(P5049*M5049)</f>
        <v/>
      </c>
      <c r="W5049" s="7">
        <f>VLOOKUP(L5049,'Products Sheet'!$A:$B,2,FALSE)</f>
        <v/>
      </c>
      <c r="X5049" s="7" t="n"/>
      <c r="Y5049" s="7" t="n"/>
      <c r="Z5049" s="7" t="n"/>
      <c r="AA5049" s="7" t="n"/>
      <c r="AB5049" s="7" t="n"/>
      <c r="AC5049" s="7" t="n"/>
    </row>
    <row r="5050" ht="9.75" customHeight="1" s="12">
      <c r="A5050" s="11" t="inlineStr">
        <is>
          <t>SO - 0001811</t>
        </is>
      </c>
      <c r="B5050" s="11" t="inlineStr">
        <is>
          <t>Online</t>
        </is>
      </c>
      <c r="C5050" s="11" t="inlineStr">
        <is>
          <t>WARE-UHY1004</t>
        </is>
      </c>
      <c r="D5050" s="6" t="n">
        <v>43400</v>
      </c>
      <c r="E5050" s="6" t="n">
        <v>43454</v>
      </c>
      <c r="F5050" s="6" t="n">
        <v>43463</v>
      </c>
      <c r="G5050" s="6" t="n">
        <v>43467</v>
      </c>
      <c r="H5050" s="11" t="inlineStr">
        <is>
          <t>USD</t>
        </is>
      </c>
      <c r="I5050" s="11" t="n">
        <v>15</v>
      </c>
      <c r="J5050" s="11" t="n">
        <v>24</v>
      </c>
      <c r="K5050" s="11" t="n">
        <v>208</v>
      </c>
      <c r="L5050" s="11" t="n">
        <v>30</v>
      </c>
      <c r="M5050" s="11" t="n">
        <v>7</v>
      </c>
      <c r="N5050" s="11" t="n">
        <v>0.075</v>
      </c>
      <c r="O5050" s="7" t="n">
        <v>1112.2</v>
      </c>
      <c r="P5050" s="7" t="n">
        <v>611.71</v>
      </c>
      <c r="Q5050" s="7">
        <f>text(E5050,"ddd")</f>
        <v/>
      </c>
      <c r="R5050" s="7">
        <f>G5050-F5050</f>
        <v/>
      </c>
      <c r="S5050" s="7">
        <f>E5050-D5050</f>
        <v/>
      </c>
      <c r="T5050" s="7">
        <f>O5050*M5050</f>
        <v/>
      </c>
      <c r="U5050" s="7">
        <f>T5050*N5050</f>
        <v/>
      </c>
      <c r="V5050" s="7">
        <f>T5050-U5050-(P5050*M5050)</f>
        <v/>
      </c>
      <c r="W5050" s="7">
        <f>VLOOKUP(L5050,'Products Sheet'!$A:$B,2,FALSE)</f>
        <v/>
      </c>
      <c r="X5050" s="7" t="n"/>
      <c r="Y5050" s="7" t="n"/>
      <c r="Z5050" s="7" t="n"/>
      <c r="AA5050" s="7" t="n"/>
      <c r="AB5050" s="7" t="n"/>
      <c r="AC5050" s="7" t="n"/>
    </row>
    <row r="5051" ht="9.75" customHeight="1" s="12">
      <c r="A5051" s="11" t="inlineStr">
        <is>
          <t>SO - 0001817</t>
        </is>
      </c>
      <c r="B5051" s="11" t="inlineStr">
        <is>
          <t>Wholesale</t>
        </is>
      </c>
      <c r="C5051" s="11" t="inlineStr">
        <is>
          <t>WARE-NMK1003</t>
        </is>
      </c>
      <c r="D5051" s="6" t="n">
        <v>43400</v>
      </c>
      <c r="E5051" s="6" t="n">
        <v>43455</v>
      </c>
      <c r="F5051" s="6" t="n">
        <v>43463</v>
      </c>
      <c r="G5051" s="6" t="n">
        <v>43471</v>
      </c>
      <c r="H5051" s="11" t="inlineStr">
        <is>
          <t>USD</t>
        </is>
      </c>
      <c r="I5051" s="11" t="n">
        <v>27</v>
      </c>
      <c r="J5051" s="11" t="n">
        <v>12</v>
      </c>
      <c r="K5051" s="11" t="n">
        <v>165</v>
      </c>
      <c r="L5051" s="11" t="n">
        <v>30</v>
      </c>
      <c r="M5051" s="11" t="n">
        <v>5</v>
      </c>
      <c r="N5051" s="11" t="n">
        <v>0.15</v>
      </c>
      <c r="O5051" s="7" t="n">
        <v>1125.6</v>
      </c>
      <c r="P5051" s="7" t="n">
        <v>562.8000000000001</v>
      </c>
      <c r="Q5051" s="7">
        <f>text(E5051,"ddd")</f>
        <v/>
      </c>
      <c r="R5051" s="7">
        <f>G5051-F5051</f>
        <v/>
      </c>
      <c r="S5051" s="7">
        <f>E5051-D5051</f>
        <v/>
      </c>
      <c r="T5051" s="7">
        <f>O5051*M5051</f>
        <v/>
      </c>
      <c r="U5051" s="7">
        <f>T5051*N5051</f>
        <v/>
      </c>
      <c r="V5051" s="7">
        <f>T5051-U5051-(P5051*M5051)</f>
        <v/>
      </c>
      <c r="W5051" s="7">
        <f>VLOOKUP(L5051,'Products Sheet'!$A:$B,2,FALSE)</f>
        <v/>
      </c>
      <c r="X5051" s="7" t="n"/>
      <c r="Y5051" s="7" t="n"/>
      <c r="Z5051" s="7" t="n"/>
      <c r="AA5051" s="7" t="n"/>
      <c r="AB5051" s="7" t="n"/>
      <c r="AC5051" s="7" t="n"/>
    </row>
    <row r="5052" ht="9.75" customHeight="1" s="12">
      <c r="A5052" s="11" t="inlineStr">
        <is>
          <t>SO - 0001822</t>
        </is>
      </c>
      <c r="B5052" s="11" t="inlineStr">
        <is>
          <t>In-Store</t>
        </is>
      </c>
      <c r="C5052" s="11" t="inlineStr">
        <is>
          <t>WARE-UHY1004</t>
        </is>
      </c>
      <c r="D5052" s="6" t="n">
        <v>43300</v>
      </c>
      <c r="E5052" s="6" t="n">
        <v>43455</v>
      </c>
      <c r="F5052" s="6" t="n">
        <v>43482</v>
      </c>
      <c r="G5052" s="6" t="n">
        <v>43488</v>
      </c>
      <c r="H5052" s="11" t="inlineStr">
        <is>
          <t>USD</t>
        </is>
      </c>
      <c r="I5052" s="11" t="n">
        <v>7</v>
      </c>
      <c r="J5052" s="11" t="n">
        <v>42</v>
      </c>
      <c r="K5052" s="11" t="n">
        <v>235</v>
      </c>
      <c r="L5052" s="11" t="n">
        <v>30</v>
      </c>
      <c r="M5052" s="11" t="n">
        <v>6</v>
      </c>
      <c r="N5052" s="11" t="n">
        <v>0.075</v>
      </c>
      <c r="O5052" s="7" t="n">
        <v>1031.8</v>
      </c>
      <c r="P5052" s="7" t="n">
        <v>866.7119999999999</v>
      </c>
      <c r="Q5052" s="7">
        <f>text(E5052,"ddd")</f>
        <v/>
      </c>
      <c r="R5052" s="7">
        <f>G5052-F5052</f>
        <v/>
      </c>
      <c r="S5052" s="7">
        <f>E5052-D5052</f>
        <v/>
      </c>
      <c r="T5052" s="7">
        <f>O5052*M5052</f>
        <v/>
      </c>
      <c r="U5052" s="7">
        <f>T5052*N5052</f>
        <v/>
      </c>
      <c r="V5052" s="7">
        <f>T5052-U5052-(P5052*M5052)</f>
        <v/>
      </c>
      <c r="W5052" s="7">
        <f>VLOOKUP(L5052,'Products Sheet'!$A:$B,2,FALSE)</f>
        <v/>
      </c>
      <c r="X5052" s="7" t="n"/>
      <c r="Y5052" s="7" t="n"/>
      <c r="Z5052" s="7" t="n"/>
      <c r="AA5052" s="7" t="n"/>
      <c r="AB5052" s="7" t="n"/>
      <c r="AC5052" s="7" t="n"/>
    </row>
    <row r="5053" ht="9.75" customHeight="1" s="12">
      <c r="A5053" s="11" t="inlineStr">
        <is>
          <t>SO - 0001835</t>
        </is>
      </c>
      <c r="B5053" s="11" t="inlineStr">
        <is>
          <t>Online</t>
        </is>
      </c>
      <c r="C5053" s="11" t="inlineStr">
        <is>
          <t>WARE-XYS1001</t>
        </is>
      </c>
      <c r="D5053" s="6" t="n">
        <v>43400</v>
      </c>
      <c r="E5053" s="6" t="n">
        <v>43457</v>
      </c>
      <c r="F5053" s="6" t="n">
        <v>43469</v>
      </c>
      <c r="G5053" s="6" t="n">
        <v>43470</v>
      </c>
      <c r="H5053" s="11" t="inlineStr">
        <is>
          <t>USD</t>
        </is>
      </c>
      <c r="I5053" s="11" t="n">
        <v>19</v>
      </c>
      <c r="J5053" s="11" t="n">
        <v>13</v>
      </c>
      <c r="K5053" s="11" t="n">
        <v>30</v>
      </c>
      <c r="L5053" s="11" t="n">
        <v>30</v>
      </c>
      <c r="M5053" s="11" t="n">
        <v>7</v>
      </c>
      <c r="N5053" s="11" t="n">
        <v>0.15</v>
      </c>
      <c r="O5053" s="7" t="n">
        <v>3832.4</v>
      </c>
      <c r="P5053" s="7" t="n">
        <v>2184.468</v>
      </c>
      <c r="Q5053" s="7">
        <f>text(E5053,"ddd")</f>
        <v/>
      </c>
      <c r="R5053" s="7">
        <f>G5053-F5053</f>
        <v/>
      </c>
      <c r="S5053" s="7">
        <f>E5053-D5053</f>
        <v/>
      </c>
      <c r="T5053" s="7">
        <f>O5053*M5053</f>
        <v/>
      </c>
      <c r="U5053" s="7">
        <f>T5053*N5053</f>
        <v/>
      </c>
      <c r="V5053" s="7">
        <f>T5053-U5053-(P5053*M5053)</f>
        <v/>
      </c>
      <c r="W5053" s="7">
        <f>VLOOKUP(L5053,'Products Sheet'!$A:$B,2,FALSE)</f>
        <v/>
      </c>
      <c r="X5053" s="7" t="n"/>
      <c r="Y5053" s="7" t="n"/>
      <c r="Z5053" s="7" t="n"/>
      <c r="AA5053" s="7" t="n"/>
      <c r="AB5053" s="7" t="n"/>
      <c r="AC5053" s="7" t="n"/>
    </row>
    <row r="5054" ht="9.75" customHeight="1" s="12">
      <c r="A5054" s="11" t="inlineStr">
        <is>
          <t>SO - 0001873</t>
        </is>
      </c>
      <c r="B5054" s="11" t="inlineStr">
        <is>
          <t>Online</t>
        </is>
      </c>
      <c r="C5054" s="11" t="inlineStr">
        <is>
          <t>WARE-NMK1003</t>
        </is>
      </c>
      <c r="D5054" s="6" t="n">
        <v>43300</v>
      </c>
      <c r="E5054" s="6" t="n">
        <v>43460</v>
      </c>
      <c r="F5054" s="6" t="n">
        <v>43486</v>
      </c>
      <c r="G5054" s="6" t="n">
        <v>43491</v>
      </c>
      <c r="H5054" s="11" t="inlineStr">
        <is>
          <t>USD</t>
        </is>
      </c>
      <c r="I5054" s="11" t="n">
        <v>16</v>
      </c>
      <c r="J5054" s="11" t="n">
        <v>30</v>
      </c>
      <c r="K5054" s="11" t="n">
        <v>130</v>
      </c>
      <c r="L5054" s="11" t="n">
        <v>30</v>
      </c>
      <c r="M5054" s="11" t="n">
        <v>5</v>
      </c>
      <c r="N5054" s="11" t="n">
        <v>0.075</v>
      </c>
      <c r="O5054" s="7" t="n">
        <v>1072</v>
      </c>
      <c r="P5054" s="7" t="n">
        <v>707.52</v>
      </c>
      <c r="Q5054" s="7">
        <f>text(E5054,"ddd")</f>
        <v/>
      </c>
      <c r="R5054" s="7">
        <f>G5054-F5054</f>
        <v/>
      </c>
      <c r="S5054" s="7">
        <f>E5054-D5054</f>
        <v/>
      </c>
      <c r="T5054" s="7">
        <f>O5054*M5054</f>
        <v/>
      </c>
      <c r="U5054" s="7">
        <f>T5054*N5054</f>
        <v/>
      </c>
      <c r="V5054" s="7">
        <f>T5054-U5054-(P5054*M5054)</f>
        <v/>
      </c>
      <c r="W5054" s="7">
        <f>VLOOKUP(L5054,'Products Sheet'!$A:$B,2,FALSE)</f>
        <v/>
      </c>
      <c r="X5054" s="7" t="n"/>
      <c r="Y5054" s="7" t="n"/>
      <c r="Z5054" s="7" t="n"/>
      <c r="AA5054" s="7" t="n"/>
      <c r="AB5054" s="7" t="n"/>
      <c r="AC5054" s="7" t="n"/>
    </row>
    <row r="5055" ht="9.75" customHeight="1" s="12">
      <c r="A5055" s="11" t="inlineStr">
        <is>
          <t>SO - 0001970</t>
        </is>
      </c>
      <c r="B5055" s="11" t="inlineStr">
        <is>
          <t>Online</t>
        </is>
      </c>
      <c r="C5055" s="11" t="inlineStr">
        <is>
          <t>WARE-NMK1003</t>
        </is>
      </c>
      <c r="D5055" s="6" t="n">
        <v>43400</v>
      </c>
      <c r="E5055" s="6" t="n">
        <v>43468</v>
      </c>
      <c r="F5055" s="6" t="n">
        <v>43477</v>
      </c>
      <c r="G5055" s="6" t="n">
        <v>43479</v>
      </c>
      <c r="H5055" s="11" t="inlineStr">
        <is>
          <t>USD</t>
        </is>
      </c>
      <c r="I5055" s="11" t="n">
        <v>20</v>
      </c>
      <c r="J5055" s="11" t="n">
        <v>29</v>
      </c>
      <c r="K5055" s="11" t="n">
        <v>139</v>
      </c>
      <c r="L5055" s="11" t="n">
        <v>30</v>
      </c>
      <c r="M5055" s="11" t="n">
        <v>7</v>
      </c>
      <c r="N5055" s="11" t="n">
        <v>0.1</v>
      </c>
      <c r="O5055" s="7" t="n">
        <v>5165.7</v>
      </c>
      <c r="P5055" s="7" t="n">
        <v>2066.28</v>
      </c>
      <c r="Q5055" s="7">
        <f>text(E5055,"ddd")</f>
        <v/>
      </c>
      <c r="R5055" s="7">
        <f>G5055-F5055</f>
        <v/>
      </c>
      <c r="S5055" s="7">
        <f>E5055-D5055</f>
        <v/>
      </c>
      <c r="T5055" s="7">
        <f>O5055*M5055</f>
        <v/>
      </c>
      <c r="U5055" s="7">
        <f>T5055*N5055</f>
        <v/>
      </c>
      <c r="V5055" s="7">
        <f>T5055-U5055-(P5055*M5055)</f>
        <v/>
      </c>
      <c r="W5055" s="7">
        <f>VLOOKUP(L5055,'Products Sheet'!$A:$B,2,FALSE)</f>
        <v/>
      </c>
      <c r="X5055" s="7" t="n"/>
      <c r="Y5055" s="7" t="n"/>
      <c r="Z5055" s="7" t="n"/>
      <c r="AA5055" s="7" t="n"/>
      <c r="AB5055" s="7" t="n"/>
      <c r="AC5055" s="7" t="n"/>
    </row>
    <row r="5056" ht="9.75" customHeight="1" s="12">
      <c r="A5056" s="11" t="inlineStr">
        <is>
          <t>SO - 0001991</t>
        </is>
      </c>
      <c r="B5056" s="11" t="inlineStr">
        <is>
          <t>Online</t>
        </is>
      </c>
      <c r="C5056" s="11" t="inlineStr">
        <is>
          <t>WARE-UHY1004</t>
        </is>
      </c>
      <c r="D5056" s="6" t="n">
        <v>43400</v>
      </c>
      <c r="E5056" s="6" t="n">
        <v>43470</v>
      </c>
      <c r="F5056" s="6" t="n">
        <v>43495</v>
      </c>
      <c r="G5056" s="6" t="n">
        <v>43503</v>
      </c>
      <c r="H5056" s="11" t="inlineStr">
        <is>
          <t>USD</t>
        </is>
      </c>
      <c r="I5056" s="11" t="n">
        <v>14</v>
      </c>
      <c r="J5056" s="11" t="n">
        <v>31</v>
      </c>
      <c r="K5056" s="11" t="n">
        <v>247</v>
      </c>
      <c r="L5056" s="11" t="n">
        <v>30</v>
      </c>
      <c r="M5056" s="11" t="n">
        <v>5</v>
      </c>
      <c r="N5056" s="11" t="n">
        <v>0.1</v>
      </c>
      <c r="O5056" s="7" t="n">
        <v>1721.9</v>
      </c>
      <c r="P5056" s="7" t="n">
        <v>1394.739</v>
      </c>
      <c r="Q5056" s="7">
        <f>text(E5056,"ddd")</f>
        <v/>
      </c>
      <c r="R5056" s="7">
        <f>G5056-F5056</f>
        <v/>
      </c>
      <c r="S5056" s="7">
        <f>E5056-D5056</f>
        <v/>
      </c>
      <c r="T5056" s="7">
        <f>O5056*M5056</f>
        <v/>
      </c>
      <c r="U5056" s="7">
        <f>T5056*N5056</f>
        <v/>
      </c>
      <c r="V5056" s="7">
        <f>T5056-U5056-(P5056*M5056)</f>
        <v/>
      </c>
      <c r="W5056" s="7">
        <f>VLOOKUP(L5056,'Products Sheet'!$A:$B,2,FALSE)</f>
        <v/>
      </c>
      <c r="X5056" s="7" t="n"/>
      <c r="Y5056" s="7" t="n"/>
      <c r="Z5056" s="7" t="n"/>
      <c r="AA5056" s="7" t="n"/>
      <c r="AB5056" s="7" t="n"/>
      <c r="AC5056" s="7" t="n"/>
    </row>
    <row r="5057" ht="9.75" customHeight="1" s="12">
      <c r="A5057" s="11" t="inlineStr">
        <is>
          <t>SO - 0002026</t>
        </is>
      </c>
      <c r="B5057" s="11" t="inlineStr">
        <is>
          <t>Wholesale</t>
        </is>
      </c>
      <c r="C5057" s="11" t="inlineStr">
        <is>
          <t>WARE-XYS1001</t>
        </is>
      </c>
      <c r="D5057" s="6" t="n">
        <v>43400</v>
      </c>
      <c r="E5057" s="6" t="n">
        <v>43473</v>
      </c>
      <c r="F5057" s="6" t="n">
        <v>43485</v>
      </c>
      <c r="G5057" s="6" t="n">
        <v>43490</v>
      </c>
      <c r="H5057" s="11" t="inlineStr">
        <is>
          <t>USD</t>
        </is>
      </c>
      <c r="I5057" s="11" t="n">
        <v>28</v>
      </c>
      <c r="J5057" s="11" t="n">
        <v>9</v>
      </c>
      <c r="K5057" s="11" t="n">
        <v>57</v>
      </c>
      <c r="L5057" s="11" t="n">
        <v>30</v>
      </c>
      <c r="M5057" s="11" t="n">
        <v>7</v>
      </c>
      <c r="N5057" s="11" t="n">
        <v>0.05</v>
      </c>
      <c r="O5057" s="7" t="n">
        <v>2619.7</v>
      </c>
      <c r="P5057" s="7" t="n">
        <v>1571.82</v>
      </c>
      <c r="Q5057" s="7">
        <f>text(E5057,"ddd")</f>
        <v/>
      </c>
      <c r="R5057" s="7">
        <f>G5057-F5057</f>
        <v/>
      </c>
      <c r="S5057" s="7">
        <f>E5057-D5057</f>
        <v/>
      </c>
      <c r="T5057" s="7">
        <f>O5057*M5057</f>
        <v/>
      </c>
      <c r="U5057" s="7">
        <f>T5057*N5057</f>
        <v/>
      </c>
      <c r="V5057" s="7">
        <f>T5057-U5057-(P5057*M5057)</f>
        <v/>
      </c>
      <c r="W5057" s="7">
        <f>VLOOKUP(L5057,'Products Sheet'!$A:$B,2,FALSE)</f>
        <v/>
      </c>
      <c r="X5057" s="7" t="n"/>
      <c r="Y5057" s="7" t="n"/>
      <c r="Z5057" s="7" t="n"/>
      <c r="AA5057" s="7" t="n"/>
      <c r="AB5057" s="7" t="n"/>
      <c r="AC5057" s="7" t="n"/>
    </row>
    <row r="5058" ht="9.75" customHeight="1" s="12">
      <c r="A5058" s="11" t="inlineStr">
        <is>
          <t>SO - 0002028</t>
        </is>
      </c>
      <c r="B5058" s="11" t="inlineStr">
        <is>
          <t>In-Store</t>
        </is>
      </c>
      <c r="C5058" s="11" t="inlineStr">
        <is>
          <t>WARE-PUJ1005</t>
        </is>
      </c>
      <c r="D5058" s="6" t="n">
        <v>43400</v>
      </c>
      <c r="E5058" s="6" t="n">
        <v>43473</v>
      </c>
      <c r="F5058" s="6" t="n">
        <v>43496</v>
      </c>
      <c r="G5058" s="6" t="n">
        <v>43497</v>
      </c>
      <c r="H5058" s="11" t="inlineStr">
        <is>
          <t>USD</t>
        </is>
      </c>
      <c r="I5058" s="11" t="n">
        <v>11</v>
      </c>
      <c r="J5058" s="11" t="n">
        <v>1</v>
      </c>
      <c r="K5058" s="11" t="n">
        <v>263</v>
      </c>
      <c r="L5058" s="11" t="n">
        <v>30</v>
      </c>
      <c r="M5058" s="11" t="n">
        <v>8</v>
      </c>
      <c r="N5058" s="11" t="n">
        <v>0.05</v>
      </c>
      <c r="O5058" s="7" t="n">
        <v>817.4</v>
      </c>
      <c r="P5058" s="7" t="n">
        <v>335.134</v>
      </c>
      <c r="Q5058" s="7">
        <f>text(E5058,"ddd")</f>
        <v/>
      </c>
      <c r="R5058" s="7">
        <f>G5058-F5058</f>
        <v/>
      </c>
      <c r="S5058" s="7">
        <f>E5058-D5058</f>
        <v/>
      </c>
      <c r="T5058" s="7">
        <f>O5058*M5058</f>
        <v/>
      </c>
      <c r="U5058" s="7">
        <f>T5058*N5058</f>
        <v/>
      </c>
      <c r="V5058" s="7">
        <f>T5058-U5058-(P5058*M5058)</f>
        <v/>
      </c>
      <c r="W5058" s="7">
        <f>VLOOKUP(L5058,'Products Sheet'!$A:$B,2,FALSE)</f>
        <v/>
      </c>
      <c r="X5058" s="7" t="n"/>
      <c r="Y5058" s="7" t="n"/>
      <c r="Z5058" s="7" t="n"/>
      <c r="AA5058" s="7" t="n"/>
      <c r="AB5058" s="7" t="n"/>
      <c r="AC5058" s="7" t="n"/>
    </row>
    <row r="5059" ht="9.75" customHeight="1" s="12">
      <c r="A5059" s="11" t="inlineStr">
        <is>
          <t>SO - 0002038</t>
        </is>
      </c>
      <c r="B5059" s="11" t="inlineStr">
        <is>
          <t>Online</t>
        </is>
      </c>
      <c r="C5059" s="11" t="inlineStr">
        <is>
          <t>WARE-MKL1006</t>
        </is>
      </c>
      <c r="D5059" s="6" t="n">
        <v>43400</v>
      </c>
      <c r="E5059" s="6" t="n">
        <v>43474</v>
      </c>
      <c r="F5059" s="6" t="n">
        <v>43488</v>
      </c>
      <c r="G5059" s="6" t="n">
        <v>43493</v>
      </c>
      <c r="H5059" s="11" t="inlineStr">
        <is>
          <t>USD</t>
        </is>
      </c>
      <c r="I5059" s="11" t="n">
        <v>15</v>
      </c>
      <c r="J5059" s="11" t="n">
        <v>49</v>
      </c>
      <c r="K5059" s="11" t="n">
        <v>359</v>
      </c>
      <c r="L5059" s="11" t="n">
        <v>30</v>
      </c>
      <c r="M5059" s="11" t="n">
        <v>3</v>
      </c>
      <c r="N5059" s="11" t="n">
        <v>0.15</v>
      </c>
      <c r="O5059" s="7" t="n">
        <v>891.1</v>
      </c>
      <c r="P5059" s="7" t="n">
        <v>481.194</v>
      </c>
      <c r="Q5059" s="7">
        <f>text(E5059,"ddd")</f>
        <v/>
      </c>
      <c r="R5059" s="7">
        <f>G5059-F5059</f>
        <v/>
      </c>
      <c r="S5059" s="7">
        <f>E5059-D5059</f>
        <v/>
      </c>
      <c r="T5059" s="7">
        <f>O5059*M5059</f>
        <v/>
      </c>
      <c r="U5059" s="7">
        <f>T5059*N5059</f>
        <v/>
      </c>
      <c r="V5059" s="7">
        <f>T5059-U5059-(P5059*M5059)</f>
        <v/>
      </c>
      <c r="W5059" s="7">
        <f>VLOOKUP(L5059,'Products Sheet'!$A:$B,2,FALSE)</f>
        <v/>
      </c>
      <c r="X5059" s="7" t="n"/>
      <c r="Y5059" s="7" t="n"/>
      <c r="Z5059" s="7" t="n"/>
      <c r="AA5059" s="7" t="n"/>
      <c r="AB5059" s="7" t="n"/>
      <c r="AC5059" s="7" t="n"/>
    </row>
    <row r="5060" ht="9.75" customHeight="1" s="12">
      <c r="A5060" s="11" t="inlineStr">
        <is>
          <t>SO - 0002066</t>
        </is>
      </c>
      <c r="B5060" s="11" t="inlineStr">
        <is>
          <t>In-Store</t>
        </is>
      </c>
      <c r="C5060" s="11" t="inlineStr">
        <is>
          <t>WARE-PUJ1005</t>
        </is>
      </c>
      <c r="D5060" s="6" t="n">
        <v>43400</v>
      </c>
      <c r="E5060" s="6" t="n">
        <v>43477</v>
      </c>
      <c r="F5060" s="6" t="n">
        <v>43493</v>
      </c>
      <c r="G5060" s="6" t="n">
        <v>43502</v>
      </c>
      <c r="H5060" s="11" t="inlineStr">
        <is>
          <t>USD</t>
        </is>
      </c>
      <c r="I5060" s="11" t="n">
        <v>6</v>
      </c>
      <c r="J5060" s="11" t="n">
        <v>27</v>
      </c>
      <c r="K5060" s="11" t="n">
        <v>307</v>
      </c>
      <c r="L5060" s="11" t="n">
        <v>30</v>
      </c>
      <c r="M5060" s="11" t="n">
        <v>2</v>
      </c>
      <c r="N5060" s="11" t="n">
        <v>0.075</v>
      </c>
      <c r="O5060" s="7" t="n">
        <v>187.6</v>
      </c>
      <c r="P5060" s="7" t="n">
        <v>133.196</v>
      </c>
      <c r="Q5060" s="7">
        <f>text(E5060,"ddd")</f>
        <v/>
      </c>
      <c r="R5060" s="7">
        <f>G5060-F5060</f>
        <v/>
      </c>
      <c r="S5060" s="7">
        <f>E5060-D5060</f>
        <v/>
      </c>
      <c r="T5060" s="7">
        <f>O5060*M5060</f>
        <v/>
      </c>
      <c r="U5060" s="7">
        <f>T5060*N5060</f>
        <v/>
      </c>
      <c r="V5060" s="7">
        <f>T5060-U5060-(P5060*M5060)</f>
        <v/>
      </c>
      <c r="W5060" s="7">
        <f>VLOOKUP(L5060,'Products Sheet'!$A:$B,2,FALSE)</f>
        <v/>
      </c>
      <c r="X5060" s="7" t="n"/>
      <c r="Y5060" s="7" t="n"/>
      <c r="Z5060" s="7" t="n"/>
      <c r="AA5060" s="7" t="n"/>
      <c r="AB5060" s="7" t="n"/>
      <c r="AC5060" s="7" t="n"/>
    </row>
    <row r="5061" ht="9.75" customHeight="1" s="12">
      <c r="A5061" s="11" t="inlineStr">
        <is>
          <t>SO - 0002164</t>
        </is>
      </c>
      <c r="B5061" s="11" t="inlineStr">
        <is>
          <t>Distributor</t>
        </is>
      </c>
      <c r="C5061" s="11" t="inlineStr">
        <is>
          <t>WARE-NBV1002</t>
        </is>
      </c>
      <c r="D5061" s="6" t="n">
        <v>43400</v>
      </c>
      <c r="E5061" s="6" t="n">
        <v>43489</v>
      </c>
      <c r="F5061" s="6" t="n">
        <v>43516</v>
      </c>
      <c r="G5061" s="6" t="n">
        <v>43519</v>
      </c>
      <c r="H5061" s="11" t="inlineStr">
        <is>
          <t>USD</t>
        </is>
      </c>
      <c r="I5061" s="11" t="n">
        <v>20</v>
      </c>
      <c r="J5061" s="11" t="n">
        <v>25</v>
      </c>
      <c r="K5061" s="11" t="n">
        <v>87</v>
      </c>
      <c r="L5061" s="11" t="n">
        <v>30</v>
      </c>
      <c r="M5061" s="11" t="n">
        <v>4</v>
      </c>
      <c r="N5061" s="11" t="n">
        <v>0.05</v>
      </c>
      <c r="O5061" s="7" t="n">
        <v>3772.1</v>
      </c>
      <c r="P5061" s="7" t="n">
        <v>3093.122</v>
      </c>
      <c r="Q5061" s="7">
        <f>text(E5061,"ddd")</f>
        <v/>
      </c>
      <c r="R5061" s="7">
        <f>G5061-F5061</f>
        <v/>
      </c>
      <c r="S5061" s="7">
        <f>E5061-D5061</f>
        <v/>
      </c>
      <c r="T5061" s="7">
        <f>O5061*M5061</f>
        <v/>
      </c>
      <c r="U5061" s="7">
        <f>T5061*N5061</f>
        <v/>
      </c>
      <c r="V5061" s="7">
        <f>T5061-U5061-(P5061*M5061)</f>
        <v/>
      </c>
      <c r="W5061" s="7">
        <f>VLOOKUP(L5061,'Products Sheet'!$A:$B,2,FALSE)</f>
        <v/>
      </c>
      <c r="X5061" s="7" t="n"/>
      <c r="Y5061" s="7" t="n"/>
      <c r="Z5061" s="7" t="n"/>
      <c r="AA5061" s="7" t="n"/>
      <c r="AB5061" s="7" t="n"/>
      <c r="AC5061" s="7" t="n"/>
    </row>
    <row r="5062" ht="9.75" customHeight="1" s="12">
      <c r="A5062" s="11" t="inlineStr">
        <is>
          <t>SO - 0002190</t>
        </is>
      </c>
      <c r="B5062" s="11" t="inlineStr">
        <is>
          <t>Online</t>
        </is>
      </c>
      <c r="C5062" s="11" t="inlineStr">
        <is>
          <t>WARE-MKL1006</t>
        </is>
      </c>
      <c r="D5062" s="6" t="n">
        <v>43400</v>
      </c>
      <c r="E5062" s="6" t="n">
        <v>43492</v>
      </c>
      <c r="F5062" s="6" t="n">
        <v>43514</v>
      </c>
      <c r="G5062" s="6" t="n">
        <v>43523</v>
      </c>
      <c r="H5062" s="11" t="inlineStr">
        <is>
          <t>USD</t>
        </is>
      </c>
      <c r="I5062" s="11" t="n">
        <v>12</v>
      </c>
      <c r="J5062" s="11" t="n">
        <v>19</v>
      </c>
      <c r="K5062" s="11" t="n">
        <v>344</v>
      </c>
      <c r="L5062" s="11" t="n">
        <v>30</v>
      </c>
      <c r="M5062" s="11" t="n">
        <v>1</v>
      </c>
      <c r="N5062" s="11" t="n">
        <v>0.075</v>
      </c>
      <c r="O5062" s="7" t="n">
        <v>6083.6</v>
      </c>
      <c r="P5062" s="7" t="n">
        <v>2555.112</v>
      </c>
      <c r="Q5062" s="7">
        <f>text(E5062,"ddd")</f>
        <v/>
      </c>
      <c r="R5062" s="7">
        <f>G5062-F5062</f>
        <v/>
      </c>
      <c r="S5062" s="7">
        <f>E5062-D5062</f>
        <v/>
      </c>
      <c r="T5062" s="7">
        <f>O5062*M5062</f>
        <v/>
      </c>
      <c r="U5062" s="7">
        <f>T5062*N5062</f>
        <v/>
      </c>
      <c r="V5062" s="7">
        <f>T5062-U5062-(P5062*M5062)</f>
        <v/>
      </c>
      <c r="W5062" s="7">
        <f>VLOOKUP(L5062,'Products Sheet'!$A:$B,2,FALSE)</f>
        <v/>
      </c>
      <c r="X5062" s="7" t="n"/>
      <c r="Y5062" s="7" t="n"/>
      <c r="Z5062" s="7" t="n"/>
      <c r="AA5062" s="7" t="n"/>
      <c r="AB5062" s="7" t="n"/>
      <c r="AC5062" s="7" t="n"/>
    </row>
    <row r="5063" ht="9.75" customHeight="1" s="12">
      <c r="A5063" s="11" t="inlineStr">
        <is>
          <t>SO - 0002319</t>
        </is>
      </c>
      <c r="B5063" s="11" t="inlineStr">
        <is>
          <t>In-Store</t>
        </is>
      </c>
      <c r="C5063" s="11" t="inlineStr">
        <is>
          <t>WARE-NMK1003</t>
        </is>
      </c>
      <c r="D5063" s="6" t="n">
        <v>43400</v>
      </c>
      <c r="E5063" s="6" t="n">
        <v>43507</v>
      </c>
      <c r="F5063" s="6" t="n">
        <v>43525</v>
      </c>
      <c r="G5063" s="6" t="n">
        <v>43534</v>
      </c>
      <c r="H5063" s="11" t="inlineStr">
        <is>
          <t>USD</t>
        </is>
      </c>
      <c r="I5063" s="11" t="n">
        <v>12</v>
      </c>
      <c r="J5063" s="11" t="n">
        <v>34</v>
      </c>
      <c r="K5063" s="11" t="n">
        <v>173</v>
      </c>
      <c r="L5063" s="11" t="n">
        <v>30</v>
      </c>
      <c r="M5063" s="11" t="n">
        <v>3</v>
      </c>
      <c r="N5063" s="11" t="n">
        <v>0.05</v>
      </c>
      <c r="O5063" s="7" t="n">
        <v>850.9</v>
      </c>
      <c r="P5063" s="7" t="n">
        <v>646.684</v>
      </c>
      <c r="Q5063" s="7">
        <f>text(E5063,"ddd")</f>
        <v/>
      </c>
      <c r="R5063" s="7">
        <f>G5063-F5063</f>
        <v/>
      </c>
      <c r="S5063" s="7">
        <f>E5063-D5063</f>
        <v/>
      </c>
      <c r="T5063" s="7">
        <f>O5063*M5063</f>
        <v/>
      </c>
      <c r="U5063" s="7">
        <f>T5063*N5063</f>
        <v/>
      </c>
      <c r="V5063" s="7">
        <f>T5063-U5063-(P5063*M5063)</f>
        <v/>
      </c>
      <c r="W5063" s="7">
        <f>VLOOKUP(L5063,'Products Sheet'!$A:$B,2,FALSE)</f>
        <v/>
      </c>
      <c r="X5063" s="7" t="n"/>
      <c r="Y5063" s="7" t="n"/>
      <c r="Z5063" s="7" t="n"/>
      <c r="AA5063" s="7" t="n"/>
      <c r="AB5063" s="7" t="n"/>
      <c r="AC5063" s="7" t="n"/>
    </row>
    <row r="5064" ht="9.75" customHeight="1" s="12">
      <c r="A5064" s="11" t="inlineStr">
        <is>
          <t>SO - 0002331</t>
        </is>
      </c>
      <c r="B5064" s="11" t="inlineStr">
        <is>
          <t>In-Store</t>
        </is>
      </c>
      <c r="C5064" s="11" t="inlineStr">
        <is>
          <t>WARE-XYS1001</t>
        </is>
      </c>
      <c r="D5064" s="6" t="n">
        <v>43400</v>
      </c>
      <c r="E5064" s="6" t="n">
        <v>43508</v>
      </c>
      <c r="F5064" s="6" t="n">
        <v>43533</v>
      </c>
      <c r="G5064" s="6" t="n">
        <v>43538</v>
      </c>
      <c r="H5064" s="11" t="inlineStr">
        <is>
          <t>USD</t>
        </is>
      </c>
      <c r="I5064" s="11" t="n">
        <v>10</v>
      </c>
      <c r="J5064" s="11" t="n">
        <v>18</v>
      </c>
      <c r="K5064" s="11" t="n">
        <v>6</v>
      </c>
      <c r="L5064" s="11" t="n">
        <v>30</v>
      </c>
      <c r="M5064" s="11" t="n">
        <v>1</v>
      </c>
      <c r="N5064" s="11" t="n">
        <v>0.2</v>
      </c>
      <c r="O5064" s="7" t="n">
        <v>1822.4</v>
      </c>
      <c r="P5064" s="7" t="n">
        <v>1111.664</v>
      </c>
      <c r="Q5064" s="7">
        <f>text(E5064,"ddd")</f>
        <v/>
      </c>
      <c r="R5064" s="7">
        <f>G5064-F5064</f>
        <v/>
      </c>
      <c r="S5064" s="7">
        <f>E5064-D5064</f>
        <v/>
      </c>
      <c r="T5064" s="7">
        <f>O5064*M5064</f>
        <v/>
      </c>
      <c r="U5064" s="7">
        <f>T5064*N5064</f>
        <v/>
      </c>
      <c r="V5064" s="7">
        <f>T5064-U5064-(P5064*M5064)</f>
        <v/>
      </c>
      <c r="W5064" s="7">
        <f>VLOOKUP(L5064,'Products Sheet'!$A:$B,2,FALSE)</f>
        <v/>
      </c>
      <c r="X5064" s="7" t="n"/>
      <c r="Y5064" s="7" t="n"/>
      <c r="Z5064" s="7" t="n"/>
      <c r="AA5064" s="7" t="n"/>
      <c r="AB5064" s="7" t="n"/>
      <c r="AC5064" s="7" t="n"/>
    </row>
    <row r="5065" ht="9.75" customHeight="1" s="12">
      <c r="A5065" s="11" t="inlineStr">
        <is>
          <t>SO - 0002467</t>
        </is>
      </c>
      <c r="B5065" s="11" t="inlineStr">
        <is>
          <t>In-Store</t>
        </is>
      </c>
      <c r="C5065" s="11" t="inlineStr">
        <is>
          <t>WARE-PUJ1005</t>
        </is>
      </c>
      <c r="D5065" s="6" t="n">
        <v>43400</v>
      </c>
      <c r="E5065" s="6" t="n">
        <v>43525</v>
      </c>
      <c r="F5065" s="6" t="n">
        <v>43546</v>
      </c>
      <c r="G5065" s="6" t="n">
        <v>43556</v>
      </c>
      <c r="H5065" s="11" t="inlineStr">
        <is>
          <t>USD</t>
        </is>
      </c>
      <c r="I5065" s="11" t="n">
        <v>2</v>
      </c>
      <c r="J5065" s="11" t="n">
        <v>9</v>
      </c>
      <c r="K5065" s="11" t="n">
        <v>320</v>
      </c>
      <c r="L5065" s="11" t="n">
        <v>30</v>
      </c>
      <c r="M5065" s="11" t="n">
        <v>5</v>
      </c>
      <c r="N5065" s="11" t="n">
        <v>0.05</v>
      </c>
      <c r="O5065" s="7" t="n">
        <v>2472.3</v>
      </c>
      <c r="P5065" s="7" t="n">
        <v>1161.981</v>
      </c>
      <c r="Q5065" s="7">
        <f>text(E5065,"ddd")</f>
        <v/>
      </c>
      <c r="R5065" s="7">
        <f>G5065-F5065</f>
        <v/>
      </c>
      <c r="S5065" s="7">
        <f>E5065-D5065</f>
        <v/>
      </c>
      <c r="T5065" s="7">
        <f>O5065*M5065</f>
        <v/>
      </c>
      <c r="U5065" s="7">
        <f>T5065*N5065</f>
        <v/>
      </c>
      <c r="V5065" s="7">
        <f>T5065-U5065-(P5065*M5065)</f>
        <v/>
      </c>
      <c r="W5065" s="7">
        <f>VLOOKUP(L5065,'Products Sheet'!$A:$B,2,FALSE)</f>
        <v/>
      </c>
      <c r="X5065" s="7" t="n"/>
      <c r="Y5065" s="7" t="n"/>
      <c r="Z5065" s="7" t="n"/>
      <c r="AA5065" s="7" t="n"/>
      <c r="AB5065" s="7" t="n"/>
      <c r="AC5065" s="7" t="n"/>
    </row>
    <row r="5066" ht="9.75" customHeight="1" s="12">
      <c r="A5066" s="11" t="inlineStr">
        <is>
          <t>SO - 0002539</t>
        </is>
      </c>
      <c r="B5066" s="11" t="inlineStr">
        <is>
          <t>Wholesale</t>
        </is>
      </c>
      <c r="C5066" s="11" t="inlineStr">
        <is>
          <t>WARE-PUJ1005</t>
        </is>
      </c>
      <c r="D5066" s="6" t="n">
        <v>43400</v>
      </c>
      <c r="E5066" s="6" t="n">
        <v>43537</v>
      </c>
      <c r="F5066" s="6" t="n">
        <v>43564</v>
      </c>
      <c r="G5066" s="6" t="n">
        <v>43567</v>
      </c>
      <c r="H5066" s="11" t="inlineStr">
        <is>
          <t>USD</t>
        </is>
      </c>
      <c r="I5066" s="11" t="n">
        <v>28</v>
      </c>
      <c r="J5066" s="11" t="n">
        <v>30</v>
      </c>
      <c r="K5066" s="11" t="n">
        <v>270</v>
      </c>
      <c r="L5066" s="11" t="n">
        <v>30</v>
      </c>
      <c r="M5066" s="11" t="n">
        <v>1</v>
      </c>
      <c r="N5066" s="11" t="n">
        <v>0.075</v>
      </c>
      <c r="O5066" s="7" t="n">
        <v>1112.2</v>
      </c>
      <c r="P5066" s="7" t="n">
        <v>867.5160000000001</v>
      </c>
      <c r="Q5066" s="7">
        <f>text(E5066,"ddd")</f>
        <v/>
      </c>
      <c r="R5066" s="7">
        <f>G5066-F5066</f>
        <v/>
      </c>
      <c r="S5066" s="7">
        <f>E5066-D5066</f>
        <v/>
      </c>
      <c r="T5066" s="7">
        <f>O5066*M5066</f>
        <v/>
      </c>
      <c r="U5066" s="7">
        <f>T5066*N5066</f>
        <v/>
      </c>
      <c r="V5066" s="7">
        <f>T5066-U5066-(P5066*M5066)</f>
        <v/>
      </c>
      <c r="W5066" s="7">
        <f>VLOOKUP(L5066,'Products Sheet'!$A:$B,2,FALSE)</f>
        <v/>
      </c>
      <c r="X5066" s="7" t="n"/>
      <c r="Y5066" s="7" t="n"/>
      <c r="Z5066" s="7" t="n"/>
      <c r="AA5066" s="7" t="n"/>
      <c r="AB5066" s="7" t="n"/>
      <c r="AC5066" s="7" t="n"/>
    </row>
    <row r="5067" ht="9.75" customHeight="1" s="12">
      <c r="A5067" s="11" t="inlineStr">
        <is>
          <t>SO - 0002579</t>
        </is>
      </c>
      <c r="B5067" s="11" t="inlineStr">
        <is>
          <t>In-Store</t>
        </is>
      </c>
      <c r="C5067" s="11" t="inlineStr">
        <is>
          <t>WARE-MKL1006</t>
        </is>
      </c>
      <c r="D5067" s="6" t="n">
        <v>43500</v>
      </c>
      <c r="E5067" s="6" t="n">
        <v>43542</v>
      </c>
      <c r="F5067" s="6" t="n">
        <v>43558</v>
      </c>
      <c r="G5067" s="6" t="n">
        <v>43561</v>
      </c>
      <c r="H5067" s="11" t="inlineStr">
        <is>
          <t>USD</t>
        </is>
      </c>
      <c r="I5067" s="11" t="n">
        <v>6</v>
      </c>
      <c r="J5067" s="11" t="n">
        <v>28</v>
      </c>
      <c r="K5067" s="11" t="n">
        <v>358</v>
      </c>
      <c r="L5067" s="11" t="n">
        <v>30</v>
      </c>
      <c r="M5067" s="11" t="n">
        <v>7</v>
      </c>
      <c r="N5067" s="11" t="n">
        <v>0.075</v>
      </c>
      <c r="O5067" s="7" t="n">
        <v>917.9</v>
      </c>
      <c r="P5067" s="7" t="n">
        <v>559.919</v>
      </c>
      <c r="Q5067" s="7">
        <f>text(E5067,"ddd")</f>
        <v/>
      </c>
      <c r="R5067" s="7">
        <f>G5067-F5067</f>
        <v/>
      </c>
      <c r="S5067" s="7">
        <f>E5067-D5067</f>
        <v/>
      </c>
      <c r="T5067" s="7">
        <f>O5067*M5067</f>
        <v/>
      </c>
      <c r="U5067" s="7">
        <f>T5067*N5067</f>
        <v/>
      </c>
      <c r="V5067" s="7">
        <f>T5067-U5067-(P5067*M5067)</f>
        <v/>
      </c>
      <c r="W5067" s="7">
        <f>VLOOKUP(L5067,'Products Sheet'!$A:$B,2,FALSE)</f>
        <v/>
      </c>
      <c r="X5067" s="7" t="n"/>
      <c r="Y5067" s="7" t="n"/>
      <c r="Z5067" s="7" t="n"/>
      <c r="AA5067" s="7" t="n"/>
      <c r="AB5067" s="7" t="n"/>
      <c r="AC5067" s="7" t="n"/>
    </row>
    <row r="5068" ht="9.75" customHeight="1" s="12">
      <c r="A5068" s="11" t="inlineStr">
        <is>
          <t>SO - 0002580</t>
        </is>
      </c>
      <c r="B5068" s="11" t="inlineStr">
        <is>
          <t>Online</t>
        </is>
      </c>
      <c r="C5068" s="11" t="inlineStr">
        <is>
          <t>WARE-UHY1004</t>
        </is>
      </c>
      <c r="D5068" s="6" t="n">
        <v>43400</v>
      </c>
      <c r="E5068" s="6" t="n">
        <v>43542</v>
      </c>
      <c r="F5068" s="6" t="n">
        <v>43561</v>
      </c>
      <c r="G5068" s="6" t="n">
        <v>43568</v>
      </c>
      <c r="H5068" s="11" t="inlineStr">
        <is>
          <t>USD</t>
        </is>
      </c>
      <c r="I5068" s="11" t="n">
        <v>16</v>
      </c>
      <c r="J5068" s="11" t="n">
        <v>22</v>
      </c>
      <c r="K5068" s="11" t="n">
        <v>227</v>
      </c>
      <c r="L5068" s="11" t="n">
        <v>30</v>
      </c>
      <c r="M5068" s="11" t="n">
        <v>3</v>
      </c>
      <c r="N5068" s="11" t="n">
        <v>0.075</v>
      </c>
      <c r="O5068" s="7" t="n">
        <v>1132.3</v>
      </c>
      <c r="P5068" s="7" t="n">
        <v>554.827</v>
      </c>
      <c r="Q5068" s="7">
        <f>text(E5068,"ddd")</f>
        <v/>
      </c>
      <c r="R5068" s="7">
        <f>G5068-F5068</f>
        <v/>
      </c>
      <c r="S5068" s="7">
        <f>E5068-D5068</f>
        <v/>
      </c>
      <c r="T5068" s="7">
        <f>O5068*M5068</f>
        <v/>
      </c>
      <c r="U5068" s="7">
        <f>T5068*N5068</f>
        <v/>
      </c>
      <c r="V5068" s="7">
        <f>T5068-U5068-(P5068*M5068)</f>
        <v/>
      </c>
      <c r="W5068" s="7">
        <f>VLOOKUP(L5068,'Products Sheet'!$A:$B,2,FALSE)</f>
        <v/>
      </c>
      <c r="X5068" s="7" t="n"/>
      <c r="Y5068" s="7" t="n"/>
      <c r="Z5068" s="7" t="n"/>
      <c r="AA5068" s="7" t="n"/>
      <c r="AB5068" s="7" t="n"/>
      <c r="AC5068" s="7" t="n"/>
    </row>
    <row r="5069" ht="9.75" customHeight="1" s="12">
      <c r="A5069" s="11" t="inlineStr">
        <is>
          <t>SO - 0002623</t>
        </is>
      </c>
      <c r="B5069" s="11" t="inlineStr">
        <is>
          <t>Wholesale</t>
        </is>
      </c>
      <c r="C5069" s="11" t="inlineStr">
        <is>
          <t>WARE-NMK1003</t>
        </is>
      </c>
      <c r="D5069" s="6" t="n">
        <v>43400</v>
      </c>
      <c r="E5069" s="6" t="n">
        <v>43548</v>
      </c>
      <c r="F5069" s="6" t="n">
        <v>43553</v>
      </c>
      <c r="G5069" s="6" t="n">
        <v>43557</v>
      </c>
      <c r="H5069" s="11" t="inlineStr">
        <is>
          <t>USD</t>
        </is>
      </c>
      <c r="I5069" s="11" t="n">
        <v>26</v>
      </c>
      <c r="J5069" s="11" t="n">
        <v>20</v>
      </c>
      <c r="K5069" s="11" t="n">
        <v>159</v>
      </c>
      <c r="L5069" s="11" t="n">
        <v>30</v>
      </c>
      <c r="M5069" s="11" t="n">
        <v>8</v>
      </c>
      <c r="N5069" s="11" t="n">
        <v>0.15</v>
      </c>
      <c r="O5069" s="7" t="n">
        <v>1869.3</v>
      </c>
      <c r="P5069" s="7" t="n">
        <v>1177.659</v>
      </c>
      <c r="Q5069" s="7">
        <f>text(E5069,"ddd")</f>
        <v/>
      </c>
      <c r="R5069" s="7">
        <f>G5069-F5069</f>
        <v/>
      </c>
      <c r="S5069" s="7">
        <f>E5069-D5069</f>
        <v/>
      </c>
      <c r="T5069" s="7">
        <f>O5069*M5069</f>
        <v/>
      </c>
      <c r="U5069" s="7">
        <f>T5069*N5069</f>
        <v/>
      </c>
      <c r="V5069" s="7">
        <f>T5069-U5069-(P5069*M5069)</f>
        <v/>
      </c>
      <c r="W5069" s="7">
        <f>VLOOKUP(L5069,'Products Sheet'!$A:$B,2,FALSE)</f>
        <v/>
      </c>
      <c r="X5069" s="7" t="n"/>
      <c r="Y5069" s="7" t="n"/>
      <c r="Z5069" s="7" t="n"/>
      <c r="AA5069" s="7" t="n"/>
      <c r="AB5069" s="7" t="n"/>
      <c r="AC5069" s="7" t="n"/>
    </row>
    <row r="5070" ht="9.75" customHeight="1" s="12">
      <c r="A5070" s="11" t="inlineStr">
        <is>
          <t>SO - 0002732</t>
        </is>
      </c>
      <c r="B5070" s="11" t="inlineStr">
        <is>
          <t>In-Store</t>
        </is>
      </c>
      <c r="C5070" s="11" t="inlineStr">
        <is>
          <t>WARE-XYS1001</t>
        </is>
      </c>
      <c r="D5070" s="6" t="n">
        <v>43500</v>
      </c>
      <c r="E5070" s="6" t="n">
        <v>43561</v>
      </c>
      <c r="F5070" s="6" t="n">
        <v>43575</v>
      </c>
      <c r="G5070" s="6" t="n">
        <v>43585</v>
      </c>
      <c r="H5070" s="11" t="inlineStr">
        <is>
          <t>USD</t>
        </is>
      </c>
      <c r="I5070" s="11" t="n">
        <v>9</v>
      </c>
      <c r="J5070" s="11" t="n">
        <v>23</v>
      </c>
      <c r="K5070" s="11" t="n">
        <v>16</v>
      </c>
      <c r="L5070" s="11" t="n">
        <v>30</v>
      </c>
      <c r="M5070" s="11" t="n">
        <v>5</v>
      </c>
      <c r="N5070" s="11" t="n">
        <v>0.4</v>
      </c>
      <c r="O5070" s="7" t="n">
        <v>2546</v>
      </c>
      <c r="P5070" s="7" t="n">
        <v>2062.26</v>
      </c>
      <c r="Q5070" s="7">
        <f>text(E5070,"ddd")</f>
        <v/>
      </c>
      <c r="R5070" s="7">
        <f>G5070-F5070</f>
        <v/>
      </c>
      <c r="S5070" s="7">
        <f>E5070-D5070</f>
        <v/>
      </c>
      <c r="T5070" s="7">
        <f>O5070*M5070</f>
        <v/>
      </c>
      <c r="U5070" s="7">
        <f>T5070*N5070</f>
        <v/>
      </c>
      <c r="V5070" s="7">
        <f>T5070-U5070-(P5070*M5070)</f>
        <v/>
      </c>
      <c r="W5070" s="7">
        <f>VLOOKUP(L5070,'Products Sheet'!$A:$B,2,FALSE)</f>
        <v/>
      </c>
      <c r="X5070" s="7" t="n"/>
      <c r="Y5070" s="7" t="n"/>
      <c r="Z5070" s="7" t="n"/>
      <c r="AA5070" s="7" t="n"/>
      <c r="AB5070" s="7" t="n"/>
      <c r="AC5070" s="7" t="n"/>
    </row>
    <row r="5071" ht="9.75" customHeight="1" s="12">
      <c r="A5071" s="11" t="inlineStr">
        <is>
          <t>SO - 0002867</t>
        </is>
      </c>
      <c r="B5071" s="11" t="inlineStr">
        <is>
          <t>In-Store</t>
        </is>
      </c>
      <c r="C5071" s="11" t="inlineStr">
        <is>
          <t>WARE-MKL1006</t>
        </is>
      </c>
      <c r="D5071" s="6" t="n">
        <v>43500</v>
      </c>
      <c r="E5071" s="6" t="n">
        <v>43578</v>
      </c>
      <c r="F5071" s="6" t="n">
        <v>43588</v>
      </c>
      <c r="G5071" s="6" t="n">
        <v>43598</v>
      </c>
      <c r="H5071" s="11" t="inlineStr">
        <is>
          <t>USD</t>
        </is>
      </c>
      <c r="I5071" s="11" t="n">
        <v>3</v>
      </c>
      <c r="J5071" s="11" t="n">
        <v>37</v>
      </c>
      <c r="K5071" s="11" t="n">
        <v>339</v>
      </c>
      <c r="L5071" s="11" t="n">
        <v>30</v>
      </c>
      <c r="M5071" s="11" t="n">
        <v>3</v>
      </c>
      <c r="N5071" s="11" t="n">
        <v>0.2</v>
      </c>
      <c r="O5071" s="7" t="n">
        <v>187.6</v>
      </c>
      <c r="P5071" s="7" t="n">
        <v>84.42</v>
      </c>
      <c r="Q5071" s="7">
        <f>text(E5071,"ddd")</f>
        <v/>
      </c>
      <c r="R5071" s="7">
        <f>G5071-F5071</f>
        <v/>
      </c>
      <c r="S5071" s="7">
        <f>E5071-D5071</f>
        <v/>
      </c>
      <c r="T5071" s="7">
        <f>O5071*M5071</f>
        <v/>
      </c>
      <c r="U5071" s="7">
        <f>T5071*N5071</f>
        <v/>
      </c>
      <c r="V5071" s="7">
        <f>T5071-U5071-(P5071*M5071)</f>
        <v/>
      </c>
      <c r="W5071" s="7">
        <f>VLOOKUP(L5071,'Products Sheet'!$A:$B,2,FALSE)</f>
        <v/>
      </c>
      <c r="X5071" s="7" t="n"/>
      <c r="Y5071" s="7" t="n"/>
      <c r="Z5071" s="7" t="n"/>
      <c r="AA5071" s="7" t="n"/>
      <c r="AB5071" s="7" t="n"/>
      <c r="AC5071" s="7" t="n"/>
    </row>
    <row r="5072" ht="9.75" customHeight="1" s="12">
      <c r="A5072" s="11" t="inlineStr">
        <is>
          <t>SO - 0002917</t>
        </is>
      </c>
      <c r="B5072" s="11" t="inlineStr">
        <is>
          <t>In-Store</t>
        </is>
      </c>
      <c r="C5072" s="11" t="inlineStr">
        <is>
          <t>WARE-PUJ1005</t>
        </is>
      </c>
      <c r="D5072" s="6" t="n">
        <v>43400</v>
      </c>
      <c r="E5072" s="6" t="n">
        <v>43582</v>
      </c>
      <c r="F5072" s="6" t="n">
        <v>43594</v>
      </c>
      <c r="G5072" s="6" t="n">
        <v>43599</v>
      </c>
      <c r="H5072" s="11" t="inlineStr">
        <is>
          <t>USD</t>
        </is>
      </c>
      <c r="I5072" s="11" t="n">
        <v>9</v>
      </c>
      <c r="J5072" s="11" t="n">
        <v>12</v>
      </c>
      <c r="K5072" s="11" t="n">
        <v>267</v>
      </c>
      <c r="L5072" s="11" t="n">
        <v>30</v>
      </c>
      <c r="M5072" s="11" t="n">
        <v>2</v>
      </c>
      <c r="N5072" s="11" t="n">
        <v>0.3</v>
      </c>
      <c r="O5072" s="7" t="n">
        <v>5038.400000000001</v>
      </c>
      <c r="P5072" s="7" t="n">
        <v>2418.432</v>
      </c>
      <c r="Q5072" s="7">
        <f>text(E5072,"ddd")</f>
        <v/>
      </c>
      <c r="R5072" s="7">
        <f>G5072-F5072</f>
        <v/>
      </c>
      <c r="S5072" s="7">
        <f>E5072-D5072</f>
        <v/>
      </c>
      <c r="T5072" s="7">
        <f>O5072*M5072</f>
        <v/>
      </c>
      <c r="U5072" s="7">
        <f>T5072*N5072</f>
        <v/>
      </c>
      <c r="V5072" s="7">
        <f>T5072-U5072-(P5072*M5072)</f>
        <v/>
      </c>
      <c r="W5072" s="7">
        <f>VLOOKUP(L5072,'Products Sheet'!$A:$B,2,FALSE)</f>
        <v/>
      </c>
      <c r="X5072" s="7" t="n"/>
      <c r="Y5072" s="7" t="n"/>
      <c r="Z5072" s="7" t="n"/>
      <c r="AA5072" s="7" t="n"/>
      <c r="AB5072" s="7" t="n"/>
      <c r="AC5072" s="7" t="n"/>
    </row>
    <row r="5073" ht="9.75" customHeight="1" s="12">
      <c r="A5073" s="11" t="inlineStr">
        <is>
          <t>SO - 0003098</t>
        </is>
      </c>
      <c r="B5073" s="11" t="inlineStr">
        <is>
          <t>Online</t>
        </is>
      </c>
      <c r="C5073" s="11" t="inlineStr">
        <is>
          <t>WARE-UHY1004</t>
        </is>
      </c>
      <c r="D5073" s="6" t="n">
        <v>43500</v>
      </c>
      <c r="E5073" s="6" t="n">
        <v>43602</v>
      </c>
      <c r="F5073" s="6" t="n">
        <v>43626</v>
      </c>
      <c r="G5073" s="6" t="n">
        <v>43635</v>
      </c>
      <c r="H5073" s="11" t="inlineStr">
        <is>
          <t>USD</t>
        </is>
      </c>
      <c r="I5073" s="11" t="n">
        <v>15</v>
      </c>
      <c r="J5073" s="11" t="n">
        <v>17</v>
      </c>
      <c r="K5073" s="11" t="n">
        <v>205</v>
      </c>
      <c r="L5073" s="11" t="n">
        <v>30</v>
      </c>
      <c r="M5073" s="11" t="n">
        <v>2</v>
      </c>
      <c r="N5073" s="11" t="n">
        <v>0.2</v>
      </c>
      <c r="O5073" s="7" t="n">
        <v>207.7</v>
      </c>
      <c r="P5073" s="7" t="n">
        <v>95.54200000000002</v>
      </c>
      <c r="Q5073" s="7">
        <f>text(E5073,"ddd")</f>
        <v/>
      </c>
      <c r="R5073" s="7">
        <f>G5073-F5073</f>
        <v/>
      </c>
      <c r="S5073" s="7">
        <f>E5073-D5073</f>
        <v/>
      </c>
      <c r="T5073" s="7">
        <f>O5073*M5073</f>
        <v/>
      </c>
      <c r="U5073" s="7">
        <f>T5073*N5073</f>
        <v/>
      </c>
      <c r="V5073" s="7">
        <f>T5073-U5073-(P5073*M5073)</f>
        <v/>
      </c>
      <c r="W5073" s="7">
        <f>VLOOKUP(L5073,'Products Sheet'!$A:$B,2,FALSE)</f>
        <v/>
      </c>
      <c r="X5073" s="7" t="n"/>
      <c r="Y5073" s="7" t="n"/>
      <c r="Z5073" s="7" t="n"/>
      <c r="AA5073" s="7" t="n"/>
      <c r="AB5073" s="7" t="n"/>
      <c r="AC5073" s="7" t="n"/>
    </row>
    <row r="5074" ht="9.75" customHeight="1" s="12">
      <c r="A5074" s="11" t="inlineStr">
        <is>
          <t>SO - 0003116</t>
        </is>
      </c>
      <c r="B5074" s="11" t="inlineStr">
        <is>
          <t>Distributor</t>
        </is>
      </c>
      <c r="C5074" s="11" t="inlineStr">
        <is>
          <t>WARE-PUJ1005</t>
        </is>
      </c>
      <c r="D5074" s="6" t="n">
        <v>43500</v>
      </c>
      <c r="E5074" s="6" t="n">
        <v>43605</v>
      </c>
      <c r="F5074" s="6" t="n">
        <v>43626</v>
      </c>
      <c r="G5074" s="6" t="n">
        <v>43627</v>
      </c>
      <c r="H5074" s="11" t="inlineStr">
        <is>
          <t>USD</t>
        </is>
      </c>
      <c r="I5074" s="11" t="n">
        <v>22</v>
      </c>
      <c r="J5074" s="11" t="n">
        <v>48</v>
      </c>
      <c r="K5074" s="11" t="n">
        <v>278</v>
      </c>
      <c r="L5074" s="11" t="n">
        <v>30</v>
      </c>
      <c r="M5074" s="11" t="n">
        <v>1</v>
      </c>
      <c r="N5074" s="11" t="n">
        <v>0.1</v>
      </c>
      <c r="O5074" s="7" t="n">
        <v>1058.6</v>
      </c>
      <c r="P5074" s="7" t="n">
        <v>476.3700000000001</v>
      </c>
      <c r="Q5074" s="7">
        <f>text(E5074,"ddd")</f>
        <v/>
      </c>
      <c r="R5074" s="7">
        <f>G5074-F5074</f>
        <v/>
      </c>
      <c r="S5074" s="7">
        <f>E5074-D5074</f>
        <v/>
      </c>
      <c r="T5074" s="7">
        <f>O5074*M5074</f>
        <v/>
      </c>
      <c r="U5074" s="7">
        <f>T5074*N5074</f>
        <v/>
      </c>
      <c r="V5074" s="7">
        <f>T5074-U5074-(P5074*M5074)</f>
        <v/>
      </c>
      <c r="W5074" s="7">
        <f>VLOOKUP(L5074,'Products Sheet'!$A:$B,2,FALSE)</f>
        <v/>
      </c>
      <c r="X5074" s="7" t="n"/>
      <c r="Y5074" s="7" t="n"/>
      <c r="Z5074" s="7" t="n"/>
      <c r="AA5074" s="7" t="n"/>
      <c r="AB5074" s="7" t="n"/>
      <c r="AC5074" s="7" t="n"/>
    </row>
    <row r="5075" ht="9.75" customHeight="1" s="12">
      <c r="A5075" s="11" t="inlineStr">
        <is>
          <t>SO - 0003141</t>
        </is>
      </c>
      <c r="B5075" s="11" t="inlineStr">
        <is>
          <t>Online</t>
        </is>
      </c>
      <c r="C5075" s="11" t="inlineStr">
        <is>
          <t>WARE-MKL1006</t>
        </is>
      </c>
      <c r="D5075" s="6" t="n">
        <v>43500</v>
      </c>
      <c r="E5075" s="6" t="n">
        <v>43608</v>
      </c>
      <c r="F5075" s="6" t="n">
        <v>43618</v>
      </c>
      <c r="G5075" s="6" t="n">
        <v>43622</v>
      </c>
      <c r="H5075" s="11" t="inlineStr">
        <is>
          <t>USD</t>
        </is>
      </c>
      <c r="I5075" s="11" t="n">
        <v>15</v>
      </c>
      <c r="J5075" s="11" t="n">
        <v>14</v>
      </c>
      <c r="K5075" s="11" t="n">
        <v>342</v>
      </c>
      <c r="L5075" s="11" t="n">
        <v>30</v>
      </c>
      <c r="M5075" s="11" t="n">
        <v>4</v>
      </c>
      <c r="N5075" s="11" t="n">
        <v>0.05</v>
      </c>
      <c r="O5075" s="7" t="n">
        <v>1025.1</v>
      </c>
      <c r="P5075" s="7" t="n">
        <v>850.8330000000001</v>
      </c>
      <c r="Q5075" s="7">
        <f>text(E5075,"ddd")</f>
        <v/>
      </c>
      <c r="R5075" s="7">
        <f>G5075-F5075</f>
        <v/>
      </c>
      <c r="S5075" s="7">
        <f>E5075-D5075</f>
        <v/>
      </c>
      <c r="T5075" s="7">
        <f>O5075*M5075</f>
        <v/>
      </c>
      <c r="U5075" s="7">
        <f>T5075*N5075</f>
        <v/>
      </c>
      <c r="V5075" s="7">
        <f>T5075-U5075-(P5075*M5075)</f>
        <v/>
      </c>
      <c r="W5075" s="7">
        <f>VLOOKUP(L5075,'Products Sheet'!$A:$B,2,FALSE)</f>
        <v/>
      </c>
      <c r="X5075" s="7" t="n"/>
      <c r="Y5075" s="7" t="n"/>
      <c r="Z5075" s="7" t="n"/>
      <c r="AA5075" s="7" t="n"/>
      <c r="AB5075" s="7" t="n"/>
      <c r="AC5075" s="7" t="n"/>
    </row>
    <row r="5076" ht="9.75" customHeight="1" s="12">
      <c r="A5076" s="11" t="inlineStr">
        <is>
          <t>SO - 0003217</t>
        </is>
      </c>
      <c r="B5076" s="11" t="inlineStr">
        <is>
          <t>In-Store</t>
        </is>
      </c>
      <c r="C5076" s="11" t="inlineStr">
        <is>
          <t>WARE-XYS1001</t>
        </is>
      </c>
      <c r="D5076" s="6" t="n">
        <v>43500</v>
      </c>
      <c r="E5076" s="6" t="n">
        <v>43616</v>
      </c>
      <c r="F5076" s="6" t="n">
        <v>43630</v>
      </c>
      <c r="G5076" s="6" t="n">
        <v>43638</v>
      </c>
      <c r="H5076" s="11" t="inlineStr">
        <is>
          <t>USD</t>
        </is>
      </c>
      <c r="I5076" s="11" t="n">
        <v>9</v>
      </c>
      <c r="J5076" s="11" t="n">
        <v>12</v>
      </c>
      <c r="K5076" s="11" t="n">
        <v>44</v>
      </c>
      <c r="L5076" s="11" t="n">
        <v>30</v>
      </c>
      <c r="M5076" s="11" t="n">
        <v>4</v>
      </c>
      <c r="N5076" s="11" t="n">
        <v>0.05</v>
      </c>
      <c r="O5076" s="7" t="n">
        <v>234.5</v>
      </c>
      <c r="P5076" s="7" t="n">
        <v>93.80000000000001</v>
      </c>
      <c r="Q5076" s="7">
        <f>text(E5076,"ddd")</f>
        <v/>
      </c>
      <c r="R5076" s="7">
        <f>G5076-F5076</f>
        <v/>
      </c>
      <c r="S5076" s="7">
        <f>E5076-D5076</f>
        <v/>
      </c>
      <c r="T5076" s="7">
        <f>O5076*M5076</f>
        <v/>
      </c>
      <c r="U5076" s="7">
        <f>T5076*N5076</f>
        <v/>
      </c>
      <c r="V5076" s="7">
        <f>T5076-U5076-(P5076*M5076)</f>
        <v/>
      </c>
      <c r="W5076" s="7">
        <f>VLOOKUP(L5076,'Products Sheet'!$A:$B,2,FALSE)</f>
        <v/>
      </c>
      <c r="X5076" s="7" t="n"/>
      <c r="Y5076" s="7" t="n"/>
      <c r="Z5076" s="7" t="n"/>
      <c r="AA5076" s="7" t="n"/>
      <c r="AB5076" s="7" t="n"/>
      <c r="AC5076" s="7" t="n"/>
    </row>
    <row r="5077" ht="9.75" customHeight="1" s="12">
      <c r="A5077" s="11" t="inlineStr">
        <is>
          <t>SO - 0003311</t>
        </is>
      </c>
      <c r="B5077" s="11" t="inlineStr">
        <is>
          <t>In-Store</t>
        </is>
      </c>
      <c r="C5077" s="11" t="inlineStr">
        <is>
          <t>WARE-MKL1006</t>
        </is>
      </c>
      <c r="D5077" s="6" t="n">
        <v>43500</v>
      </c>
      <c r="E5077" s="6" t="n">
        <v>43626</v>
      </c>
      <c r="F5077" s="6" t="n">
        <v>43629</v>
      </c>
      <c r="G5077" s="6" t="n">
        <v>43632</v>
      </c>
      <c r="H5077" s="11" t="inlineStr">
        <is>
          <t>USD</t>
        </is>
      </c>
      <c r="I5077" s="11" t="n">
        <v>7</v>
      </c>
      <c r="J5077" s="11" t="n">
        <v>3</v>
      </c>
      <c r="K5077" s="11" t="n">
        <v>349</v>
      </c>
      <c r="L5077" s="11" t="n">
        <v>30</v>
      </c>
      <c r="M5077" s="11" t="n">
        <v>5</v>
      </c>
      <c r="N5077" s="11" t="n">
        <v>0.05</v>
      </c>
      <c r="O5077" s="7" t="n">
        <v>1976.5</v>
      </c>
      <c r="P5077" s="7" t="n">
        <v>1264.96</v>
      </c>
      <c r="Q5077" s="7">
        <f>text(E5077,"ddd")</f>
        <v/>
      </c>
      <c r="R5077" s="7">
        <f>G5077-F5077</f>
        <v/>
      </c>
      <c r="S5077" s="7">
        <f>E5077-D5077</f>
        <v/>
      </c>
      <c r="T5077" s="7">
        <f>O5077*M5077</f>
        <v/>
      </c>
      <c r="U5077" s="7">
        <f>T5077*N5077</f>
        <v/>
      </c>
      <c r="V5077" s="7">
        <f>T5077-U5077-(P5077*M5077)</f>
        <v/>
      </c>
      <c r="W5077" s="7">
        <f>VLOOKUP(L5077,'Products Sheet'!$A:$B,2,FALSE)</f>
        <v/>
      </c>
      <c r="X5077" s="7" t="n"/>
      <c r="Y5077" s="7" t="n"/>
      <c r="Z5077" s="7" t="n"/>
      <c r="AA5077" s="7" t="n"/>
      <c r="AB5077" s="7" t="n"/>
      <c r="AC5077" s="7" t="n"/>
    </row>
    <row r="5078" ht="9.75" customHeight="1" s="12">
      <c r="A5078" s="11" t="inlineStr">
        <is>
          <t>SO - 0003337</t>
        </is>
      </c>
      <c r="B5078" s="11" t="inlineStr">
        <is>
          <t>Online</t>
        </is>
      </c>
      <c r="C5078" s="11" t="inlineStr">
        <is>
          <t>WARE-NMK1003</t>
        </is>
      </c>
      <c r="D5078" s="6" t="n">
        <v>43500</v>
      </c>
      <c r="E5078" s="6" t="n">
        <v>43629</v>
      </c>
      <c r="F5078" s="6" t="n">
        <v>43634</v>
      </c>
      <c r="G5078" s="6" t="n">
        <v>43641</v>
      </c>
      <c r="H5078" s="11" t="inlineStr">
        <is>
          <t>USD</t>
        </is>
      </c>
      <c r="I5078" s="11" t="n">
        <v>19</v>
      </c>
      <c r="J5078" s="11" t="n">
        <v>12</v>
      </c>
      <c r="K5078" s="11" t="n">
        <v>130</v>
      </c>
      <c r="L5078" s="11" t="n">
        <v>30</v>
      </c>
      <c r="M5078" s="11" t="n">
        <v>1</v>
      </c>
      <c r="N5078" s="11" t="n">
        <v>0.1</v>
      </c>
      <c r="O5078" s="7" t="n">
        <v>1092.1</v>
      </c>
      <c r="P5078" s="7" t="n">
        <v>644.3390000000001</v>
      </c>
      <c r="Q5078" s="7">
        <f>text(E5078,"ddd")</f>
        <v/>
      </c>
      <c r="R5078" s="7">
        <f>G5078-F5078</f>
        <v/>
      </c>
      <c r="S5078" s="7">
        <f>E5078-D5078</f>
        <v/>
      </c>
      <c r="T5078" s="7">
        <f>O5078*M5078</f>
        <v/>
      </c>
      <c r="U5078" s="7">
        <f>T5078*N5078</f>
        <v/>
      </c>
      <c r="V5078" s="7">
        <f>T5078-U5078-(P5078*M5078)</f>
        <v/>
      </c>
      <c r="W5078" s="7">
        <f>VLOOKUP(L5078,'Products Sheet'!$A:$B,2,FALSE)</f>
        <v/>
      </c>
      <c r="X5078" s="7" t="n"/>
      <c r="Y5078" s="7" t="n"/>
      <c r="Z5078" s="7" t="n"/>
      <c r="AA5078" s="7" t="n"/>
      <c r="AB5078" s="7" t="n"/>
      <c r="AC5078" s="7" t="n"/>
    </row>
    <row r="5079" ht="9.75" customHeight="1" s="12">
      <c r="A5079" s="11" t="inlineStr">
        <is>
          <t>SO - 0003341</t>
        </is>
      </c>
      <c r="B5079" s="11" t="inlineStr">
        <is>
          <t>In-Store</t>
        </is>
      </c>
      <c r="C5079" s="11" t="inlineStr">
        <is>
          <t>WARE-XYS1001</t>
        </is>
      </c>
      <c r="D5079" s="6" t="n">
        <v>43500</v>
      </c>
      <c r="E5079" s="6" t="n">
        <v>43629</v>
      </c>
      <c r="F5079" s="6" t="n">
        <v>43655</v>
      </c>
      <c r="G5079" s="6" t="n">
        <v>43664</v>
      </c>
      <c r="H5079" s="11" t="inlineStr">
        <is>
          <t>USD</t>
        </is>
      </c>
      <c r="I5079" s="11" t="n">
        <v>4</v>
      </c>
      <c r="J5079" s="11" t="n">
        <v>12</v>
      </c>
      <c r="K5079" s="11" t="n">
        <v>8</v>
      </c>
      <c r="L5079" s="11" t="n">
        <v>30</v>
      </c>
      <c r="M5079" s="11" t="n">
        <v>4</v>
      </c>
      <c r="N5079" s="11" t="n">
        <v>0.2</v>
      </c>
      <c r="O5079" s="7" t="n">
        <v>2224.4</v>
      </c>
      <c r="P5079" s="7" t="n">
        <v>1757.276</v>
      </c>
      <c r="Q5079" s="7">
        <f>text(E5079,"ddd")</f>
        <v/>
      </c>
      <c r="R5079" s="7">
        <f>G5079-F5079</f>
        <v/>
      </c>
      <c r="S5079" s="7">
        <f>E5079-D5079</f>
        <v/>
      </c>
      <c r="T5079" s="7">
        <f>O5079*M5079</f>
        <v/>
      </c>
      <c r="U5079" s="7">
        <f>T5079*N5079</f>
        <v/>
      </c>
      <c r="V5079" s="7">
        <f>T5079-U5079-(P5079*M5079)</f>
        <v/>
      </c>
      <c r="W5079" s="7">
        <f>VLOOKUP(L5079,'Products Sheet'!$A:$B,2,FALSE)</f>
        <v/>
      </c>
      <c r="X5079" s="7" t="n"/>
      <c r="Y5079" s="7" t="n"/>
      <c r="Z5079" s="7" t="n"/>
      <c r="AA5079" s="7" t="n"/>
      <c r="AB5079" s="7" t="n"/>
      <c r="AC5079" s="7" t="n"/>
    </row>
    <row r="5080" ht="9.75" customHeight="1" s="12">
      <c r="A5080" s="11" t="inlineStr">
        <is>
          <t>SO - 0003440</t>
        </is>
      </c>
      <c r="B5080" s="11" t="inlineStr">
        <is>
          <t>In-Store</t>
        </is>
      </c>
      <c r="C5080" s="11" t="inlineStr">
        <is>
          <t>WARE-NMK1003</t>
        </is>
      </c>
      <c r="D5080" s="6" t="n">
        <v>43500</v>
      </c>
      <c r="E5080" s="6" t="n">
        <v>43643</v>
      </c>
      <c r="F5080" s="6" t="n">
        <v>43648</v>
      </c>
      <c r="G5080" s="6" t="n">
        <v>43652</v>
      </c>
      <c r="H5080" s="11" t="inlineStr">
        <is>
          <t>USD</t>
        </is>
      </c>
      <c r="I5080" s="11" t="n">
        <v>6</v>
      </c>
      <c r="J5080" s="11" t="n">
        <v>31</v>
      </c>
      <c r="K5080" s="11" t="n">
        <v>96</v>
      </c>
      <c r="L5080" s="11" t="n">
        <v>30</v>
      </c>
      <c r="M5080" s="11" t="n">
        <v>6</v>
      </c>
      <c r="N5080" s="11" t="n">
        <v>0.4</v>
      </c>
      <c r="O5080" s="7" t="n">
        <v>3651.5</v>
      </c>
      <c r="P5080" s="7" t="n">
        <v>2117.87</v>
      </c>
      <c r="Q5080" s="7">
        <f>text(E5080,"ddd")</f>
        <v/>
      </c>
      <c r="R5080" s="7">
        <f>G5080-F5080</f>
        <v/>
      </c>
      <c r="S5080" s="7">
        <f>E5080-D5080</f>
        <v/>
      </c>
      <c r="T5080" s="7">
        <f>O5080*M5080</f>
        <v/>
      </c>
      <c r="U5080" s="7">
        <f>T5080*N5080</f>
        <v/>
      </c>
      <c r="V5080" s="7">
        <f>T5080-U5080-(P5080*M5080)</f>
        <v/>
      </c>
      <c r="W5080" s="7">
        <f>VLOOKUP(L5080,'Products Sheet'!$A:$B,2,FALSE)</f>
        <v/>
      </c>
      <c r="X5080" s="7" t="n"/>
      <c r="Y5080" s="7" t="n"/>
      <c r="Z5080" s="7" t="n"/>
      <c r="AA5080" s="7" t="n"/>
      <c r="AB5080" s="7" t="n"/>
      <c r="AC5080" s="7" t="n"/>
    </row>
    <row r="5081" ht="9.75" customHeight="1" s="12">
      <c r="A5081" s="11" t="inlineStr">
        <is>
          <t>SO - 0003478</t>
        </is>
      </c>
      <c r="B5081" s="11" t="inlineStr">
        <is>
          <t>In-Store</t>
        </is>
      </c>
      <c r="C5081" s="11" t="inlineStr">
        <is>
          <t>WARE-NMK1003</t>
        </is>
      </c>
      <c r="D5081" s="6" t="n">
        <v>43500</v>
      </c>
      <c r="E5081" s="6" t="n">
        <v>43648</v>
      </c>
      <c r="F5081" s="6" t="n">
        <v>43663</v>
      </c>
      <c r="G5081" s="6" t="n">
        <v>43671</v>
      </c>
      <c r="H5081" s="11" t="inlineStr">
        <is>
          <t>USD</t>
        </is>
      </c>
      <c r="I5081" s="11" t="n">
        <v>5</v>
      </c>
      <c r="J5081" s="11" t="n">
        <v>24</v>
      </c>
      <c r="K5081" s="11" t="n">
        <v>193</v>
      </c>
      <c r="L5081" s="11" t="n">
        <v>30</v>
      </c>
      <c r="M5081" s="11" t="n">
        <v>3</v>
      </c>
      <c r="N5081" s="11" t="n">
        <v>0.2</v>
      </c>
      <c r="O5081" s="7" t="n">
        <v>1011.7</v>
      </c>
      <c r="P5081" s="7" t="n">
        <v>718.307</v>
      </c>
      <c r="Q5081" s="7">
        <f>text(E5081,"ddd")</f>
        <v/>
      </c>
      <c r="R5081" s="7">
        <f>G5081-F5081</f>
        <v/>
      </c>
      <c r="S5081" s="7">
        <f>E5081-D5081</f>
        <v/>
      </c>
      <c r="T5081" s="7">
        <f>O5081*M5081</f>
        <v/>
      </c>
      <c r="U5081" s="7">
        <f>T5081*N5081</f>
        <v/>
      </c>
      <c r="V5081" s="7">
        <f>T5081-U5081-(P5081*M5081)</f>
        <v/>
      </c>
      <c r="W5081" s="7">
        <f>VLOOKUP(L5081,'Products Sheet'!$A:$B,2,FALSE)</f>
        <v/>
      </c>
      <c r="X5081" s="7" t="n"/>
      <c r="Y5081" s="7" t="n"/>
      <c r="Z5081" s="7" t="n"/>
      <c r="AA5081" s="7" t="n"/>
      <c r="AB5081" s="7" t="n"/>
      <c r="AC5081" s="7" t="n"/>
    </row>
    <row r="5082" ht="9.75" customHeight="1" s="12">
      <c r="A5082" s="11" t="inlineStr">
        <is>
          <t>SO - 0003509</t>
        </is>
      </c>
      <c r="B5082" s="11" t="inlineStr">
        <is>
          <t>In-Store</t>
        </is>
      </c>
      <c r="C5082" s="11" t="inlineStr">
        <is>
          <t>WARE-MKL1006</t>
        </is>
      </c>
      <c r="D5082" s="6" t="n">
        <v>43500</v>
      </c>
      <c r="E5082" s="6" t="n">
        <v>43651</v>
      </c>
      <c r="F5082" s="6" t="n">
        <v>43679</v>
      </c>
      <c r="G5082" s="6" t="n">
        <v>43685</v>
      </c>
      <c r="H5082" s="11" t="inlineStr">
        <is>
          <t>USD</t>
        </is>
      </c>
      <c r="I5082" s="11" t="n">
        <v>7</v>
      </c>
      <c r="J5082" s="11" t="n">
        <v>45</v>
      </c>
      <c r="K5082" s="11" t="n">
        <v>339</v>
      </c>
      <c r="L5082" s="11" t="n">
        <v>30</v>
      </c>
      <c r="M5082" s="11" t="n">
        <v>2</v>
      </c>
      <c r="N5082" s="11" t="n">
        <v>0.1</v>
      </c>
      <c r="O5082" s="7" t="n">
        <v>2479</v>
      </c>
      <c r="P5082" s="7" t="n">
        <v>1834.46</v>
      </c>
      <c r="Q5082" s="7">
        <f>text(E5082,"ddd")</f>
        <v/>
      </c>
      <c r="R5082" s="7">
        <f>G5082-F5082</f>
        <v/>
      </c>
      <c r="S5082" s="7">
        <f>E5082-D5082</f>
        <v/>
      </c>
      <c r="T5082" s="7">
        <f>O5082*M5082</f>
        <v/>
      </c>
      <c r="U5082" s="7">
        <f>T5082*N5082</f>
        <v/>
      </c>
      <c r="V5082" s="7">
        <f>T5082-U5082-(P5082*M5082)</f>
        <v/>
      </c>
      <c r="W5082" s="7">
        <f>VLOOKUP(L5082,'Products Sheet'!$A:$B,2,FALSE)</f>
        <v/>
      </c>
      <c r="X5082" s="7" t="n"/>
      <c r="Y5082" s="7" t="n"/>
      <c r="Z5082" s="7" t="n"/>
      <c r="AA5082" s="7" t="n"/>
      <c r="AB5082" s="7" t="n"/>
      <c r="AC5082" s="7" t="n"/>
    </row>
    <row r="5083" ht="9.75" customHeight="1" s="12">
      <c r="A5083" s="11" t="inlineStr">
        <is>
          <t>SO - 0003615</t>
        </is>
      </c>
      <c r="B5083" s="11" t="inlineStr">
        <is>
          <t>In-Store</t>
        </is>
      </c>
      <c r="C5083" s="11" t="inlineStr">
        <is>
          <t>WARE-MKL1006</t>
        </is>
      </c>
      <c r="D5083" s="6" t="n">
        <v>43500</v>
      </c>
      <c r="E5083" s="6" t="n">
        <v>43665</v>
      </c>
      <c r="F5083" s="6" t="n">
        <v>43672</v>
      </c>
      <c r="G5083" s="6" t="n">
        <v>43673</v>
      </c>
      <c r="H5083" s="11" t="inlineStr">
        <is>
          <t>USD</t>
        </is>
      </c>
      <c r="I5083" s="11" t="n">
        <v>10</v>
      </c>
      <c r="J5083" s="11" t="n">
        <v>45</v>
      </c>
      <c r="K5083" s="11" t="n">
        <v>367</v>
      </c>
      <c r="L5083" s="11" t="n">
        <v>30</v>
      </c>
      <c r="M5083" s="11" t="n">
        <v>3</v>
      </c>
      <c r="N5083" s="11" t="n">
        <v>0.15</v>
      </c>
      <c r="O5083" s="7" t="n">
        <v>917.9</v>
      </c>
      <c r="P5083" s="7" t="n">
        <v>761.857</v>
      </c>
      <c r="Q5083" s="7">
        <f>text(E5083,"ddd")</f>
        <v/>
      </c>
      <c r="R5083" s="7">
        <f>G5083-F5083</f>
        <v/>
      </c>
      <c r="S5083" s="7">
        <f>E5083-D5083</f>
        <v/>
      </c>
      <c r="T5083" s="7">
        <f>O5083*M5083</f>
        <v/>
      </c>
      <c r="U5083" s="7">
        <f>T5083*N5083</f>
        <v/>
      </c>
      <c r="V5083" s="7">
        <f>T5083-U5083-(P5083*M5083)</f>
        <v/>
      </c>
      <c r="W5083" s="7">
        <f>VLOOKUP(L5083,'Products Sheet'!$A:$B,2,FALSE)</f>
        <v/>
      </c>
      <c r="X5083" s="7" t="n"/>
      <c r="Y5083" s="7" t="n"/>
      <c r="Z5083" s="7" t="n"/>
      <c r="AA5083" s="7" t="n"/>
      <c r="AB5083" s="7" t="n"/>
      <c r="AC5083" s="7" t="n"/>
    </row>
    <row r="5084" ht="9.75" customHeight="1" s="12">
      <c r="A5084" s="11" t="inlineStr">
        <is>
          <t>SO - 0003667</t>
        </is>
      </c>
      <c r="B5084" s="11" t="inlineStr">
        <is>
          <t>In-Store</t>
        </is>
      </c>
      <c r="C5084" s="11" t="inlineStr">
        <is>
          <t>WARE-NBV1002</t>
        </is>
      </c>
      <c r="D5084" s="6" t="n">
        <v>43600</v>
      </c>
      <c r="E5084" s="6" t="n">
        <v>43670</v>
      </c>
      <c r="F5084" s="6" t="n">
        <v>43673</v>
      </c>
      <c r="G5084" s="6" t="n">
        <v>43682</v>
      </c>
      <c r="H5084" s="11" t="inlineStr">
        <is>
          <t>USD</t>
        </is>
      </c>
      <c r="I5084" s="11" t="n">
        <v>11</v>
      </c>
      <c r="J5084" s="11" t="n">
        <v>16</v>
      </c>
      <c r="K5084" s="11" t="n">
        <v>73</v>
      </c>
      <c r="L5084" s="11" t="n">
        <v>30</v>
      </c>
      <c r="M5084" s="11" t="n">
        <v>8</v>
      </c>
      <c r="N5084" s="11" t="n">
        <v>0.075</v>
      </c>
      <c r="O5084" s="7" t="n">
        <v>1956.4</v>
      </c>
      <c r="P5084" s="7" t="n">
        <v>1212.968</v>
      </c>
      <c r="Q5084" s="7">
        <f>text(E5084,"ddd")</f>
        <v/>
      </c>
      <c r="R5084" s="7">
        <f>G5084-F5084</f>
        <v/>
      </c>
      <c r="S5084" s="7">
        <f>E5084-D5084</f>
        <v/>
      </c>
      <c r="T5084" s="7">
        <f>O5084*M5084</f>
        <v/>
      </c>
      <c r="U5084" s="7">
        <f>T5084*N5084</f>
        <v/>
      </c>
      <c r="V5084" s="7">
        <f>T5084-U5084-(P5084*M5084)</f>
        <v/>
      </c>
      <c r="W5084" s="7">
        <f>VLOOKUP(L5084,'Products Sheet'!$A:$B,2,FALSE)</f>
        <v/>
      </c>
      <c r="X5084" s="7" t="n"/>
      <c r="Y5084" s="7" t="n"/>
      <c r="Z5084" s="7" t="n"/>
      <c r="AA5084" s="7" t="n"/>
      <c r="AB5084" s="7" t="n"/>
      <c r="AC5084" s="7" t="n"/>
    </row>
    <row r="5085" ht="9.75" customHeight="1" s="12">
      <c r="A5085" s="11" t="inlineStr">
        <is>
          <t>SO - 0003700</t>
        </is>
      </c>
      <c r="B5085" s="11" t="inlineStr">
        <is>
          <t>Distributor</t>
        </is>
      </c>
      <c r="C5085" s="11" t="inlineStr">
        <is>
          <t>WARE-MKL1006</t>
        </is>
      </c>
      <c r="D5085" s="6" t="n">
        <v>43500</v>
      </c>
      <c r="E5085" s="6" t="n">
        <v>43675</v>
      </c>
      <c r="F5085" s="6" t="n">
        <v>43701</v>
      </c>
      <c r="G5085" s="6" t="n">
        <v>43702</v>
      </c>
      <c r="H5085" s="11" t="inlineStr">
        <is>
          <t>USD</t>
        </is>
      </c>
      <c r="I5085" s="11" t="n">
        <v>22</v>
      </c>
      <c r="J5085" s="11" t="n">
        <v>24</v>
      </c>
      <c r="K5085" s="11" t="n">
        <v>358</v>
      </c>
      <c r="L5085" s="11" t="n">
        <v>30</v>
      </c>
      <c r="M5085" s="11" t="n">
        <v>2</v>
      </c>
      <c r="N5085" s="11" t="n">
        <v>0.3</v>
      </c>
      <c r="O5085" s="7" t="n">
        <v>5413.6</v>
      </c>
      <c r="P5085" s="7" t="n">
        <v>3735.384</v>
      </c>
      <c r="Q5085" s="7">
        <f>text(E5085,"ddd")</f>
        <v/>
      </c>
      <c r="R5085" s="7">
        <f>G5085-F5085</f>
        <v/>
      </c>
      <c r="S5085" s="7">
        <f>E5085-D5085</f>
        <v/>
      </c>
      <c r="T5085" s="7">
        <f>O5085*M5085</f>
        <v/>
      </c>
      <c r="U5085" s="7">
        <f>T5085*N5085</f>
        <v/>
      </c>
      <c r="V5085" s="7">
        <f>T5085-U5085-(P5085*M5085)</f>
        <v/>
      </c>
      <c r="W5085" s="7">
        <f>VLOOKUP(L5085,'Products Sheet'!$A:$B,2,FALSE)</f>
        <v/>
      </c>
      <c r="X5085" s="7" t="n"/>
      <c r="Y5085" s="7" t="n"/>
      <c r="Z5085" s="7" t="n"/>
      <c r="AA5085" s="7" t="n"/>
      <c r="AB5085" s="7" t="n"/>
      <c r="AC5085" s="7" t="n"/>
    </row>
    <row r="5086" ht="9.75" customHeight="1" s="12">
      <c r="A5086" s="11" t="inlineStr">
        <is>
          <t>SO - 0003746</t>
        </is>
      </c>
      <c r="B5086" s="11" t="inlineStr">
        <is>
          <t>In-Store</t>
        </is>
      </c>
      <c r="C5086" s="11" t="inlineStr">
        <is>
          <t>WARE-UHY1004</t>
        </is>
      </c>
      <c r="D5086" s="6" t="n">
        <v>43600</v>
      </c>
      <c r="E5086" s="6" t="n">
        <v>43679</v>
      </c>
      <c r="F5086" s="6" t="n">
        <v>43683</v>
      </c>
      <c r="G5086" s="6" t="n">
        <v>43690</v>
      </c>
      <c r="H5086" s="11" t="inlineStr">
        <is>
          <t>USD</t>
        </is>
      </c>
      <c r="I5086" s="11" t="n">
        <v>6</v>
      </c>
      <c r="J5086" s="11" t="n">
        <v>47</v>
      </c>
      <c r="K5086" s="11" t="n">
        <v>219</v>
      </c>
      <c r="L5086" s="11" t="n">
        <v>30</v>
      </c>
      <c r="M5086" s="11" t="n">
        <v>2</v>
      </c>
      <c r="N5086" s="11" t="n">
        <v>0.4</v>
      </c>
      <c r="O5086" s="7" t="n">
        <v>6009.900000000001</v>
      </c>
      <c r="P5086" s="7" t="n">
        <v>4507.425</v>
      </c>
      <c r="Q5086" s="7">
        <f>text(E5086,"ddd")</f>
        <v/>
      </c>
      <c r="R5086" s="7">
        <f>G5086-F5086</f>
        <v/>
      </c>
      <c r="S5086" s="7">
        <f>E5086-D5086</f>
        <v/>
      </c>
      <c r="T5086" s="7">
        <f>O5086*M5086</f>
        <v/>
      </c>
      <c r="U5086" s="7">
        <f>T5086*N5086</f>
        <v/>
      </c>
      <c r="V5086" s="7">
        <f>T5086-U5086-(P5086*M5086)</f>
        <v/>
      </c>
      <c r="W5086" s="7">
        <f>VLOOKUP(L5086,'Products Sheet'!$A:$B,2,FALSE)</f>
        <v/>
      </c>
      <c r="X5086" s="7" t="n"/>
      <c r="Y5086" s="7" t="n"/>
      <c r="Z5086" s="7" t="n"/>
      <c r="AA5086" s="7" t="n"/>
      <c r="AB5086" s="7" t="n"/>
      <c r="AC5086" s="7" t="n"/>
    </row>
    <row r="5087" ht="9.75" customHeight="1" s="12">
      <c r="A5087" s="11" t="inlineStr">
        <is>
          <t>SO - 0003758</t>
        </is>
      </c>
      <c r="B5087" s="11" t="inlineStr">
        <is>
          <t>Distributor</t>
        </is>
      </c>
      <c r="C5087" s="11" t="inlineStr">
        <is>
          <t>WARE-NMK1003</t>
        </is>
      </c>
      <c r="D5087" s="6" t="n">
        <v>43600</v>
      </c>
      <c r="E5087" s="6" t="n">
        <v>43681</v>
      </c>
      <c r="F5087" s="6" t="n">
        <v>43692</v>
      </c>
      <c r="G5087" s="6" t="n">
        <v>43702</v>
      </c>
      <c r="H5087" s="11" t="inlineStr">
        <is>
          <t>USD</t>
        </is>
      </c>
      <c r="I5087" s="11" t="n">
        <v>21</v>
      </c>
      <c r="J5087" s="11" t="n">
        <v>42</v>
      </c>
      <c r="K5087" s="11" t="n">
        <v>103</v>
      </c>
      <c r="L5087" s="11" t="n">
        <v>30</v>
      </c>
      <c r="M5087" s="11" t="n">
        <v>6</v>
      </c>
      <c r="N5087" s="11" t="n">
        <v>0.3</v>
      </c>
      <c r="O5087" s="7" t="n">
        <v>1118.9</v>
      </c>
      <c r="P5087" s="7" t="n">
        <v>626.5840000000001</v>
      </c>
      <c r="Q5087" s="7">
        <f>text(E5087,"ddd")</f>
        <v/>
      </c>
      <c r="R5087" s="7">
        <f>G5087-F5087</f>
        <v/>
      </c>
      <c r="S5087" s="7">
        <f>E5087-D5087</f>
        <v/>
      </c>
      <c r="T5087" s="7">
        <f>O5087*M5087</f>
        <v/>
      </c>
      <c r="U5087" s="7">
        <f>T5087*N5087</f>
        <v/>
      </c>
      <c r="V5087" s="7">
        <f>T5087-U5087-(P5087*M5087)</f>
        <v/>
      </c>
      <c r="W5087" s="7">
        <f>VLOOKUP(L5087,'Products Sheet'!$A:$B,2,FALSE)</f>
        <v/>
      </c>
      <c r="X5087" s="7" t="n"/>
      <c r="Y5087" s="7" t="n"/>
      <c r="Z5087" s="7" t="n"/>
      <c r="AA5087" s="7" t="n"/>
      <c r="AB5087" s="7" t="n"/>
      <c r="AC5087" s="7" t="n"/>
    </row>
    <row r="5088" ht="9.75" customHeight="1" s="12">
      <c r="A5088" s="11" t="inlineStr">
        <is>
          <t>SO - 0003861</t>
        </is>
      </c>
      <c r="B5088" s="11" t="inlineStr">
        <is>
          <t>Online</t>
        </is>
      </c>
      <c r="C5088" s="11" t="inlineStr">
        <is>
          <t>WARE-PUJ1005</t>
        </is>
      </c>
      <c r="D5088" s="6" t="n">
        <v>43600</v>
      </c>
      <c r="E5088" s="6" t="n">
        <v>43693</v>
      </c>
      <c r="F5088" s="6" t="n">
        <v>43701</v>
      </c>
      <c r="G5088" s="6" t="n">
        <v>43708</v>
      </c>
      <c r="H5088" s="11" t="inlineStr">
        <is>
          <t>USD</t>
        </is>
      </c>
      <c r="I5088" s="11" t="n">
        <v>16</v>
      </c>
      <c r="J5088" s="11" t="n">
        <v>40</v>
      </c>
      <c r="K5088" s="11" t="n">
        <v>328</v>
      </c>
      <c r="L5088" s="11" t="n">
        <v>30</v>
      </c>
      <c r="M5088" s="11" t="n">
        <v>7</v>
      </c>
      <c r="N5088" s="11" t="n">
        <v>0.05</v>
      </c>
      <c r="O5088" s="7" t="n">
        <v>1051.9</v>
      </c>
      <c r="P5088" s="7" t="n">
        <v>557.5070000000001</v>
      </c>
      <c r="Q5088" s="7">
        <f>text(E5088,"ddd")</f>
        <v/>
      </c>
      <c r="R5088" s="7">
        <f>G5088-F5088</f>
        <v/>
      </c>
      <c r="S5088" s="7">
        <f>E5088-D5088</f>
        <v/>
      </c>
      <c r="T5088" s="7">
        <f>O5088*M5088</f>
        <v/>
      </c>
      <c r="U5088" s="7">
        <f>T5088*N5088</f>
        <v/>
      </c>
      <c r="V5088" s="7">
        <f>T5088-U5088-(P5088*M5088)</f>
        <v/>
      </c>
      <c r="W5088" s="7">
        <f>VLOOKUP(L5088,'Products Sheet'!$A:$B,2,FALSE)</f>
        <v/>
      </c>
      <c r="X5088" s="7" t="n"/>
      <c r="Y5088" s="7" t="n"/>
      <c r="Z5088" s="7" t="n"/>
      <c r="AA5088" s="7" t="n"/>
      <c r="AB5088" s="7" t="n"/>
      <c r="AC5088" s="7" t="n"/>
    </row>
    <row r="5089" ht="9.75" customHeight="1" s="12">
      <c r="A5089" s="11" t="inlineStr">
        <is>
          <t>SO - 0003891</t>
        </is>
      </c>
      <c r="B5089" s="11" t="inlineStr">
        <is>
          <t>In-Store</t>
        </is>
      </c>
      <c r="C5089" s="11" t="inlineStr">
        <is>
          <t>WARE-MKL1006</t>
        </is>
      </c>
      <c r="D5089" s="6" t="n">
        <v>43600</v>
      </c>
      <c r="E5089" s="6" t="n">
        <v>43697</v>
      </c>
      <c r="F5089" s="6" t="n">
        <v>43713</v>
      </c>
      <c r="G5089" s="6" t="n">
        <v>43717</v>
      </c>
      <c r="H5089" s="11" t="inlineStr">
        <is>
          <t>USD</t>
        </is>
      </c>
      <c r="I5089" s="11" t="n">
        <v>2</v>
      </c>
      <c r="J5089" s="11" t="n">
        <v>13</v>
      </c>
      <c r="K5089" s="11" t="n">
        <v>332</v>
      </c>
      <c r="L5089" s="11" t="n">
        <v>30</v>
      </c>
      <c r="M5089" s="11" t="n">
        <v>5</v>
      </c>
      <c r="N5089" s="11" t="n">
        <v>0.075</v>
      </c>
      <c r="O5089" s="7" t="n">
        <v>5648.1</v>
      </c>
      <c r="P5089" s="7" t="n">
        <v>4574.961</v>
      </c>
      <c r="Q5089" s="7">
        <f>text(E5089,"ddd")</f>
        <v/>
      </c>
      <c r="R5089" s="7">
        <f>G5089-F5089</f>
        <v/>
      </c>
      <c r="S5089" s="7">
        <f>E5089-D5089</f>
        <v/>
      </c>
      <c r="T5089" s="7">
        <f>O5089*M5089</f>
        <v/>
      </c>
      <c r="U5089" s="7">
        <f>T5089*N5089</f>
        <v/>
      </c>
      <c r="V5089" s="7">
        <f>T5089-U5089-(P5089*M5089)</f>
        <v/>
      </c>
      <c r="W5089" s="7">
        <f>VLOOKUP(L5089,'Products Sheet'!$A:$B,2,FALSE)</f>
        <v/>
      </c>
      <c r="X5089" s="7" t="n"/>
      <c r="Y5089" s="7" t="n"/>
      <c r="Z5089" s="7" t="n"/>
      <c r="AA5089" s="7" t="n"/>
      <c r="AB5089" s="7" t="n"/>
      <c r="AC5089" s="7" t="n"/>
    </row>
    <row r="5090" ht="9.75" customHeight="1" s="12">
      <c r="A5090" s="11" t="inlineStr">
        <is>
          <t>SO - 0003920</t>
        </is>
      </c>
      <c r="B5090" s="11" t="inlineStr">
        <is>
          <t>Online</t>
        </is>
      </c>
      <c r="C5090" s="11" t="inlineStr">
        <is>
          <t>WARE-NBV1002</t>
        </is>
      </c>
      <c r="D5090" s="6" t="n">
        <v>43600</v>
      </c>
      <c r="E5090" s="6" t="n">
        <v>43701</v>
      </c>
      <c r="F5090" s="6" t="n">
        <v>43723</v>
      </c>
      <c r="G5090" s="6" t="n">
        <v>43731</v>
      </c>
      <c r="H5090" s="11" t="inlineStr">
        <is>
          <t>USD</t>
        </is>
      </c>
      <c r="I5090" s="11" t="n">
        <v>16</v>
      </c>
      <c r="J5090" s="11" t="n">
        <v>13</v>
      </c>
      <c r="K5090" s="11" t="n">
        <v>78</v>
      </c>
      <c r="L5090" s="11" t="n">
        <v>30</v>
      </c>
      <c r="M5090" s="11" t="n">
        <v>3</v>
      </c>
      <c r="N5090" s="11" t="n">
        <v>0.05</v>
      </c>
      <c r="O5090" s="7" t="n">
        <v>2284.7</v>
      </c>
      <c r="P5090" s="7" t="n">
        <v>1690.678</v>
      </c>
      <c r="Q5090" s="7">
        <f>text(E5090,"ddd")</f>
        <v/>
      </c>
      <c r="R5090" s="7">
        <f>G5090-F5090</f>
        <v/>
      </c>
      <c r="S5090" s="7">
        <f>E5090-D5090</f>
        <v/>
      </c>
      <c r="T5090" s="7">
        <f>O5090*M5090</f>
        <v/>
      </c>
      <c r="U5090" s="7">
        <f>T5090*N5090</f>
        <v/>
      </c>
      <c r="V5090" s="7">
        <f>T5090-U5090-(P5090*M5090)</f>
        <v/>
      </c>
      <c r="W5090" s="7">
        <f>VLOOKUP(L5090,'Products Sheet'!$A:$B,2,FALSE)</f>
        <v/>
      </c>
      <c r="X5090" s="7" t="n"/>
      <c r="Y5090" s="7" t="n"/>
      <c r="Z5090" s="7" t="n"/>
      <c r="AA5090" s="7" t="n"/>
      <c r="AB5090" s="7" t="n"/>
      <c r="AC5090" s="7" t="n"/>
    </row>
    <row r="5091" ht="9.75" customHeight="1" s="12">
      <c r="A5091" s="11" t="inlineStr">
        <is>
          <t>SO - 0003937</t>
        </is>
      </c>
      <c r="B5091" s="11" t="inlineStr">
        <is>
          <t>Wholesale</t>
        </is>
      </c>
      <c r="C5091" s="11" t="inlineStr">
        <is>
          <t>WARE-PUJ1005</t>
        </is>
      </c>
      <c r="D5091" s="6" t="n">
        <v>43600</v>
      </c>
      <c r="E5091" s="6" t="n">
        <v>43702</v>
      </c>
      <c r="F5091" s="6" t="n">
        <v>43722</v>
      </c>
      <c r="G5091" s="6" t="n">
        <v>43725</v>
      </c>
      <c r="H5091" s="11" t="inlineStr">
        <is>
          <t>USD</t>
        </is>
      </c>
      <c r="I5091" s="11" t="n">
        <v>26</v>
      </c>
      <c r="J5091" s="11" t="n">
        <v>5</v>
      </c>
      <c r="K5091" s="11" t="n">
        <v>262</v>
      </c>
      <c r="L5091" s="11" t="n">
        <v>30</v>
      </c>
      <c r="M5091" s="11" t="n">
        <v>5</v>
      </c>
      <c r="N5091" s="11" t="n">
        <v>0.15</v>
      </c>
      <c r="O5091" s="7" t="n">
        <v>5601.2</v>
      </c>
      <c r="P5091" s="7" t="n">
        <v>2296.492</v>
      </c>
      <c r="Q5091" s="7">
        <f>text(E5091,"ddd")</f>
        <v/>
      </c>
      <c r="R5091" s="7">
        <f>G5091-F5091</f>
        <v/>
      </c>
      <c r="S5091" s="7">
        <f>E5091-D5091</f>
        <v/>
      </c>
      <c r="T5091" s="7">
        <f>O5091*M5091</f>
        <v/>
      </c>
      <c r="U5091" s="7">
        <f>T5091*N5091</f>
        <v/>
      </c>
      <c r="V5091" s="7">
        <f>T5091-U5091-(P5091*M5091)</f>
        <v/>
      </c>
      <c r="W5091" s="7">
        <f>VLOOKUP(L5091,'Products Sheet'!$A:$B,2,FALSE)</f>
        <v/>
      </c>
      <c r="X5091" s="7" t="n"/>
      <c r="Y5091" s="7" t="n"/>
      <c r="Z5091" s="7" t="n"/>
      <c r="AA5091" s="7" t="n"/>
      <c r="AB5091" s="7" t="n"/>
      <c r="AC5091" s="7" t="n"/>
    </row>
    <row r="5092" ht="9.75" customHeight="1" s="12">
      <c r="A5092" s="11" t="inlineStr">
        <is>
          <t>SO - 0003993</t>
        </is>
      </c>
      <c r="B5092" s="11" t="inlineStr">
        <is>
          <t>In-Store</t>
        </is>
      </c>
      <c r="C5092" s="11" t="inlineStr">
        <is>
          <t>WARE-XYS1001</t>
        </is>
      </c>
      <c r="D5092" s="6" t="n">
        <v>43600</v>
      </c>
      <c r="E5092" s="6" t="n">
        <v>43710</v>
      </c>
      <c r="F5092" s="6" t="n">
        <v>43713</v>
      </c>
      <c r="G5092" s="6" t="n">
        <v>43723</v>
      </c>
      <c r="H5092" s="11" t="inlineStr">
        <is>
          <t>USD</t>
        </is>
      </c>
      <c r="I5092" s="11" t="n">
        <v>9</v>
      </c>
      <c r="J5092" s="11" t="n">
        <v>13</v>
      </c>
      <c r="K5092" s="11" t="n">
        <v>19</v>
      </c>
      <c r="L5092" s="11" t="n">
        <v>30</v>
      </c>
      <c r="M5092" s="11" t="n">
        <v>1</v>
      </c>
      <c r="N5092" s="11" t="n">
        <v>0.1</v>
      </c>
      <c r="O5092" s="7" t="n">
        <v>3825.7</v>
      </c>
      <c r="P5092" s="7" t="n">
        <v>2907.532</v>
      </c>
      <c r="Q5092" s="7">
        <f>text(E5092,"ddd")</f>
        <v/>
      </c>
      <c r="R5092" s="7">
        <f>G5092-F5092</f>
        <v/>
      </c>
      <c r="S5092" s="7">
        <f>E5092-D5092</f>
        <v/>
      </c>
      <c r="T5092" s="7">
        <f>O5092*M5092</f>
        <v/>
      </c>
      <c r="U5092" s="7">
        <f>T5092*N5092</f>
        <v/>
      </c>
      <c r="V5092" s="7">
        <f>T5092-U5092-(P5092*M5092)</f>
        <v/>
      </c>
      <c r="W5092" s="7">
        <f>VLOOKUP(L5092,'Products Sheet'!$A:$B,2,FALSE)</f>
        <v/>
      </c>
      <c r="X5092" s="7" t="n"/>
      <c r="Y5092" s="7" t="n"/>
      <c r="Z5092" s="7" t="n"/>
      <c r="AA5092" s="7" t="n"/>
      <c r="AB5092" s="7" t="n"/>
      <c r="AC5092" s="7" t="n"/>
    </row>
    <row r="5093" ht="9.75" customHeight="1" s="12">
      <c r="A5093" s="11" t="inlineStr">
        <is>
          <t>SO - 0004029</t>
        </is>
      </c>
      <c r="B5093" s="11" t="inlineStr">
        <is>
          <t>Online</t>
        </is>
      </c>
      <c r="C5093" s="11" t="inlineStr">
        <is>
          <t>WARE-MKL1006</t>
        </is>
      </c>
      <c r="D5093" s="6" t="n">
        <v>43600</v>
      </c>
      <c r="E5093" s="6" t="n">
        <v>43715</v>
      </c>
      <c r="F5093" s="6" t="n">
        <v>43734</v>
      </c>
      <c r="G5093" s="6" t="n">
        <v>43736</v>
      </c>
      <c r="H5093" s="11" t="inlineStr">
        <is>
          <t>USD</t>
        </is>
      </c>
      <c r="I5093" s="11" t="n">
        <v>18</v>
      </c>
      <c r="J5093" s="11" t="n">
        <v>48</v>
      </c>
      <c r="K5093" s="11" t="n">
        <v>340</v>
      </c>
      <c r="L5093" s="11" t="n">
        <v>30</v>
      </c>
      <c r="M5093" s="11" t="n">
        <v>6</v>
      </c>
      <c r="N5093" s="11" t="n">
        <v>0.05</v>
      </c>
      <c r="O5093" s="7" t="n">
        <v>2646.5</v>
      </c>
      <c r="P5093" s="7" t="n">
        <v>1402.645</v>
      </c>
      <c r="Q5093" s="7">
        <f>text(E5093,"ddd")</f>
        <v/>
      </c>
      <c r="R5093" s="7">
        <f>G5093-F5093</f>
        <v/>
      </c>
      <c r="S5093" s="7">
        <f>E5093-D5093</f>
        <v/>
      </c>
      <c r="T5093" s="7">
        <f>O5093*M5093</f>
        <v/>
      </c>
      <c r="U5093" s="7">
        <f>T5093*N5093</f>
        <v/>
      </c>
      <c r="V5093" s="7">
        <f>T5093-U5093-(P5093*M5093)</f>
        <v/>
      </c>
      <c r="W5093" s="7">
        <f>VLOOKUP(L5093,'Products Sheet'!$A:$B,2,FALSE)</f>
        <v/>
      </c>
      <c r="X5093" s="7" t="n"/>
      <c r="Y5093" s="7" t="n"/>
      <c r="Z5093" s="7" t="n"/>
      <c r="AA5093" s="7" t="n"/>
      <c r="AB5093" s="7" t="n"/>
      <c r="AC5093" s="7" t="n"/>
    </row>
    <row r="5094" ht="9.75" customHeight="1" s="12">
      <c r="A5094" s="11" t="inlineStr">
        <is>
          <t>SO - 0004166</t>
        </is>
      </c>
      <c r="B5094" s="11" t="inlineStr">
        <is>
          <t>In-Store</t>
        </is>
      </c>
      <c r="C5094" s="11" t="inlineStr">
        <is>
          <t>WARE-NMK1003</t>
        </is>
      </c>
      <c r="D5094" s="6" t="n">
        <v>43600</v>
      </c>
      <c r="E5094" s="6" t="n">
        <v>43733</v>
      </c>
      <c r="F5094" s="6" t="n">
        <v>43753</v>
      </c>
      <c r="G5094" s="6" t="n">
        <v>43754</v>
      </c>
      <c r="H5094" s="11" t="inlineStr">
        <is>
          <t>USD</t>
        </is>
      </c>
      <c r="I5094" s="11" t="n">
        <v>9</v>
      </c>
      <c r="J5094" s="11" t="n">
        <v>42</v>
      </c>
      <c r="K5094" s="11" t="n">
        <v>148</v>
      </c>
      <c r="L5094" s="11" t="n">
        <v>30</v>
      </c>
      <c r="M5094" s="11" t="n">
        <v>4</v>
      </c>
      <c r="N5094" s="11" t="n">
        <v>0.05</v>
      </c>
      <c r="O5094" s="7" t="n">
        <v>1045.2</v>
      </c>
      <c r="P5094" s="7" t="n">
        <v>700.2840000000001</v>
      </c>
      <c r="Q5094" s="7">
        <f>text(E5094,"ddd")</f>
        <v/>
      </c>
      <c r="R5094" s="7">
        <f>G5094-F5094</f>
        <v/>
      </c>
      <c r="S5094" s="7">
        <f>E5094-D5094</f>
        <v/>
      </c>
      <c r="T5094" s="7">
        <f>O5094*M5094</f>
        <v/>
      </c>
      <c r="U5094" s="7">
        <f>T5094*N5094</f>
        <v/>
      </c>
      <c r="V5094" s="7">
        <f>T5094-U5094-(P5094*M5094)</f>
        <v/>
      </c>
      <c r="W5094" s="7">
        <f>VLOOKUP(L5094,'Products Sheet'!$A:$B,2,FALSE)</f>
        <v/>
      </c>
      <c r="X5094" s="7" t="n"/>
      <c r="Y5094" s="7" t="n"/>
      <c r="Z5094" s="7" t="n"/>
      <c r="AA5094" s="7" t="n"/>
      <c r="AB5094" s="7" t="n"/>
      <c r="AC5094" s="7" t="n"/>
    </row>
    <row r="5095" ht="9.75" customHeight="1" s="12">
      <c r="A5095" s="11" t="inlineStr">
        <is>
          <t>SO - 0004223</t>
        </is>
      </c>
      <c r="B5095" s="11" t="inlineStr">
        <is>
          <t>In-Store</t>
        </is>
      </c>
      <c r="C5095" s="11" t="inlineStr">
        <is>
          <t>WARE-PUJ1005</t>
        </is>
      </c>
      <c r="D5095" s="6" t="n">
        <v>43600</v>
      </c>
      <c r="E5095" s="6" t="n">
        <v>43739</v>
      </c>
      <c r="F5095" s="6" t="n">
        <v>43755</v>
      </c>
      <c r="G5095" s="6" t="n">
        <v>43764</v>
      </c>
      <c r="H5095" s="11" t="inlineStr">
        <is>
          <t>USD</t>
        </is>
      </c>
      <c r="I5095" s="11" t="n">
        <v>7</v>
      </c>
      <c r="J5095" s="11" t="n">
        <v>45</v>
      </c>
      <c r="K5095" s="11" t="n">
        <v>319</v>
      </c>
      <c r="L5095" s="11" t="n">
        <v>30</v>
      </c>
      <c r="M5095" s="11" t="n">
        <v>2</v>
      </c>
      <c r="N5095" s="11" t="n">
        <v>0.15</v>
      </c>
      <c r="O5095" s="7" t="n">
        <v>1742</v>
      </c>
      <c r="P5095" s="7" t="n">
        <v>1201.98</v>
      </c>
      <c r="Q5095" s="7">
        <f>text(E5095,"ddd")</f>
        <v/>
      </c>
      <c r="R5095" s="7">
        <f>G5095-F5095</f>
        <v/>
      </c>
      <c r="S5095" s="7">
        <f>E5095-D5095</f>
        <v/>
      </c>
      <c r="T5095" s="7">
        <f>O5095*M5095</f>
        <v/>
      </c>
      <c r="U5095" s="7">
        <f>T5095*N5095</f>
        <v/>
      </c>
      <c r="V5095" s="7">
        <f>T5095-U5095-(P5095*M5095)</f>
        <v/>
      </c>
      <c r="W5095" s="7">
        <f>VLOOKUP(L5095,'Products Sheet'!$A:$B,2,FALSE)</f>
        <v/>
      </c>
      <c r="X5095" s="7" t="n"/>
      <c r="Y5095" s="7" t="n"/>
      <c r="Z5095" s="7" t="n"/>
      <c r="AA5095" s="7" t="n"/>
      <c r="AB5095" s="7" t="n"/>
      <c r="AC5095" s="7" t="n"/>
    </row>
    <row r="5096" ht="9.75" customHeight="1" s="12">
      <c r="A5096" s="11" t="inlineStr">
        <is>
          <t>SO - 0004324</t>
        </is>
      </c>
      <c r="B5096" s="11" t="inlineStr">
        <is>
          <t>In-Store</t>
        </is>
      </c>
      <c r="C5096" s="11" t="inlineStr">
        <is>
          <t>WARE-UHY1004</t>
        </is>
      </c>
      <c r="D5096" s="6" t="n">
        <v>43700</v>
      </c>
      <c r="E5096" s="6" t="n">
        <v>43753</v>
      </c>
      <c r="F5096" s="6" t="n">
        <v>43764</v>
      </c>
      <c r="G5096" s="6" t="n">
        <v>43773</v>
      </c>
      <c r="H5096" s="11" t="inlineStr">
        <is>
          <t>USD</t>
        </is>
      </c>
      <c r="I5096" s="11" t="n">
        <v>1</v>
      </c>
      <c r="J5096" s="11" t="n">
        <v>45</v>
      </c>
      <c r="K5096" s="11" t="n">
        <v>235</v>
      </c>
      <c r="L5096" s="11" t="n">
        <v>30</v>
      </c>
      <c r="M5096" s="11" t="n">
        <v>8</v>
      </c>
      <c r="N5096" s="11" t="n">
        <v>0.4</v>
      </c>
      <c r="O5096" s="7" t="n">
        <v>1105.5</v>
      </c>
      <c r="P5096" s="7" t="n">
        <v>442.2</v>
      </c>
      <c r="Q5096" s="7">
        <f>text(E5096,"ddd")</f>
        <v/>
      </c>
      <c r="R5096" s="7">
        <f>G5096-F5096</f>
        <v/>
      </c>
      <c r="S5096" s="7">
        <f>E5096-D5096</f>
        <v/>
      </c>
      <c r="T5096" s="7">
        <f>O5096*M5096</f>
        <v/>
      </c>
      <c r="U5096" s="7">
        <f>T5096*N5096</f>
        <v/>
      </c>
      <c r="V5096" s="7">
        <f>T5096-U5096-(P5096*M5096)</f>
        <v/>
      </c>
      <c r="W5096" s="7">
        <f>VLOOKUP(L5096,'Products Sheet'!$A:$B,2,FALSE)</f>
        <v/>
      </c>
      <c r="X5096" s="7" t="n"/>
      <c r="Y5096" s="7" t="n"/>
      <c r="Z5096" s="7" t="n"/>
      <c r="AA5096" s="7" t="n"/>
      <c r="AB5096" s="7" t="n"/>
      <c r="AC5096" s="7" t="n"/>
    </row>
    <row r="5097" ht="9.75" customHeight="1" s="12">
      <c r="A5097" s="11" t="inlineStr">
        <is>
          <t>SO - 0004476</t>
        </is>
      </c>
      <c r="B5097" s="11" t="inlineStr">
        <is>
          <t>Distributor</t>
        </is>
      </c>
      <c r="C5097" s="11" t="inlineStr">
        <is>
          <t>WARE-UHY1004</t>
        </is>
      </c>
      <c r="D5097" s="6" t="n">
        <v>43700</v>
      </c>
      <c r="E5097" s="6" t="n">
        <v>43772</v>
      </c>
      <c r="F5097" s="6" t="n">
        <v>43785</v>
      </c>
      <c r="G5097" s="6" t="n">
        <v>43792</v>
      </c>
      <c r="H5097" s="11" t="inlineStr">
        <is>
          <t>USD</t>
        </is>
      </c>
      <c r="I5097" s="11" t="n">
        <v>23</v>
      </c>
      <c r="J5097" s="11" t="n">
        <v>46</v>
      </c>
      <c r="K5097" s="11" t="n">
        <v>252</v>
      </c>
      <c r="L5097" s="11" t="n">
        <v>30</v>
      </c>
      <c r="M5097" s="11" t="n">
        <v>2</v>
      </c>
      <c r="N5097" s="11" t="n">
        <v>0.05</v>
      </c>
      <c r="O5097" s="7" t="n">
        <v>2425.4</v>
      </c>
      <c r="P5097" s="7" t="n">
        <v>2013.082</v>
      </c>
      <c r="Q5097" s="7">
        <f>text(E5097,"ddd")</f>
        <v/>
      </c>
      <c r="R5097" s="7">
        <f>G5097-F5097</f>
        <v/>
      </c>
      <c r="S5097" s="7">
        <f>E5097-D5097</f>
        <v/>
      </c>
      <c r="T5097" s="7">
        <f>O5097*M5097</f>
        <v/>
      </c>
      <c r="U5097" s="7">
        <f>T5097*N5097</f>
        <v/>
      </c>
      <c r="V5097" s="7">
        <f>T5097-U5097-(P5097*M5097)</f>
        <v/>
      </c>
      <c r="W5097" s="7">
        <f>VLOOKUP(L5097,'Products Sheet'!$A:$B,2,FALSE)</f>
        <v/>
      </c>
      <c r="X5097" s="7" t="n"/>
      <c r="Y5097" s="7" t="n"/>
      <c r="Z5097" s="7" t="n"/>
      <c r="AA5097" s="7" t="n"/>
      <c r="AB5097" s="7" t="n"/>
      <c r="AC5097" s="7" t="n"/>
    </row>
    <row r="5098" ht="9.75" customHeight="1" s="12">
      <c r="A5098" s="11" t="inlineStr">
        <is>
          <t>SO - 0004551</t>
        </is>
      </c>
      <c r="B5098" s="11" t="inlineStr">
        <is>
          <t>Online</t>
        </is>
      </c>
      <c r="C5098" s="11" t="inlineStr">
        <is>
          <t>WARE-XYS1001</t>
        </is>
      </c>
      <c r="D5098" s="6" t="n">
        <v>43600</v>
      </c>
      <c r="E5098" s="6" t="n">
        <v>43783</v>
      </c>
      <c r="F5098" s="6" t="n">
        <v>43798</v>
      </c>
      <c r="G5098" s="6" t="n">
        <v>43800</v>
      </c>
      <c r="H5098" s="11" t="inlineStr">
        <is>
          <t>USD</t>
        </is>
      </c>
      <c r="I5098" s="11" t="n">
        <v>18</v>
      </c>
      <c r="J5098" s="11" t="n">
        <v>42</v>
      </c>
      <c r="K5098" s="11" t="n">
        <v>13</v>
      </c>
      <c r="L5098" s="11" t="n">
        <v>30</v>
      </c>
      <c r="M5098" s="11" t="n">
        <v>1</v>
      </c>
      <c r="N5098" s="11" t="n">
        <v>0.15</v>
      </c>
      <c r="O5098" s="7" t="n">
        <v>1775.5</v>
      </c>
      <c r="P5098" s="7" t="n">
        <v>1154.075</v>
      </c>
      <c r="Q5098" s="7">
        <f>text(E5098,"ddd")</f>
        <v/>
      </c>
      <c r="R5098" s="7">
        <f>G5098-F5098</f>
        <v/>
      </c>
      <c r="S5098" s="7">
        <f>E5098-D5098</f>
        <v/>
      </c>
      <c r="T5098" s="7">
        <f>O5098*M5098</f>
        <v/>
      </c>
      <c r="U5098" s="7">
        <f>T5098*N5098</f>
        <v/>
      </c>
      <c r="V5098" s="7">
        <f>T5098-U5098-(P5098*M5098)</f>
        <v/>
      </c>
      <c r="W5098" s="7">
        <f>VLOOKUP(L5098,'Products Sheet'!$A:$B,2,FALSE)</f>
        <v/>
      </c>
      <c r="X5098" s="7" t="n"/>
      <c r="Y5098" s="7" t="n"/>
      <c r="Z5098" s="7" t="n"/>
      <c r="AA5098" s="7" t="n"/>
      <c r="AB5098" s="7" t="n"/>
      <c r="AC5098" s="7" t="n"/>
    </row>
    <row r="5099" ht="9.75" customHeight="1" s="12">
      <c r="A5099" s="11" t="inlineStr">
        <is>
          <t>SO - 0004564</t>
        </is>
      </c>
      <c r="B5099" s="11" t="inlineStr">
        <is>
          <t>Online</t>
        </is>
      </c>
      <c r="C5099" s="11" t="inlineStr">
        <is>
          <t>WARE-NMK1003</t>
        </is>
      </c>
      <c r="D5099" s="6" t="n">
        <v>43600</v>
      </c>
      <c r="E5099" s="6" t="n">
        <v>43784</v>
      </c>
      <c r="F5099" s="6" t="n">
        <v>43790</v>
      </c>
      <c r="G5099" s="6" t="n">
        <v>43798</v>
      </c>
      <c r="H5099" s="11" t="inlineStr">
        <is>
          <t>USD</t>
        </is>
      </c>
      <c r="I5099" s="11" t="n">
        <v>18</v>
      </c>
      <c r="J5099" s="11" t="n">
        <v>43</v>
      </c>
      <c r="K5099" s="11" t="n">
        <v>188</v>
      </c>
      <c r="L5099" s="11" t="n">
        <v>30</v>
      </c>
      <c r="M5099" s="11" t="n">
        <v>6</v>
      </c>
      <c r="N5099" s="11" t="n">
        <v>0.05</v>
      </c>
      <c r="O5099" s="7" t="n">
        <v>1983.2</v>
      </c>
      <c r="P5099" s="7" t="n">
        <v>1348.576</v>
      </c>
      <c r="Q5099" s="7">
        <f>text(E5099,"ddd")</f>
        <v/>
      </c>
      <c r="R5099" s="7">
        <f>G5099-F5099</f>
        <v/>
      </c>
      <c r="S5099" s="7">
        <f>E5099-D5099</f>
        <v/>
      </c>
      <c r="T5099" s="7">
        <f>O5099*M5099</f>
        <v/>
      </c>
      <c r="U5099" s="7">
        <f>T5099*N5099</f>
        <v/>
      </c>
      <c r="V5099" s="7">
        <f>T5099-U5099-(P5099*M5099)</f>
        <v/>
      </c>
      <c r="W5099" s="7">
        <f>VLOOKUP(L5099,'Products Sheet'!$A:$B,2,FALSE)</f>
        <v/>
      </c>
      <c r="X5099" s="7" t="n"/>
      <c r="Y5099" s="7" t="n"/>
      <c r="Z5099" s="7" t="n"/>
      <c r="AA5099" s="7" t="n"/>
      <c r="AB5099" s="7" t="n"/>
      <c r="AC5099" s="7" t="n"/>
    </row>
    <row r="5100" ht="9.75" customHeight="1" s="12">
      <c r="A5100" s="11" t="inlineStr">
        <is>
          <t>SO - 0004619</t>
        </is>
      </c>
      <c r="B5100" s="11" t="inlineStr">
        <is>
          <t>In-Store</t>
        </is>
      </c>
      <c r="C5100" s="11" t="inlineStr">
        <is>
          <t>WARE-PUJ1005</t>
        </is>
      </c>
      <c r="D5100" s="6" t="n">
        <v>43700</v>
      </c>
      <c r="E5100" s="6" t="n">
        <v>43789</v>
      </c>
      <c r="F5100" s="6" t="n">
        <v>43796</v>
      </c>
      <c r="G5100" s="6" t="n">
        <v>43805</v>
      </c>
      <c r="H5100" s="11" t="inlineStr">
        <is>
          <t>USD</t>
        </is>
      </c>
      <c r="I5100" s="11" t="n">
        <v>8</v>
      </c>
      <c r="J5100" s="11" t="n">
        <v>34</v>
      </c>
      <c r="K5100" s="11" t="n">
        <v>302</v>
      </c>
      <c r="L5100" s="11" t="n">
        <v>30</v>
      </c>
      <c r="M5100" s="11" t="n">
        <v>3</v>
      </c>
      <c r="N5100" s="11" t="n">
        <v>0.1</v>
      </c>
      <c r="O5100" s="7" t="n">
        <v>5145.6</v>
      </c>
      <c r="P5100" s="7" t="n">
        <v>3190.272</v>
      </c>
      <c r="Q5100" s="7">
        <f>text(E5100,"ddd")</f>
        <v/>
      </c>
      <c r="R5100" s="7">
        <f>G5100-F5100</f>
        <v/>
      </c>
      <c r="S5100" s="7">
        <f>E5100-D5100</f>
        <v/>
      </c>
      <c r="T5100" s="7">
        <f>O5100*M5100</f>
        <v/>
      </c>
      <c r="U5100" s="7">
        <f>T5100*N5100</f>
        <v/>
      </c>
      <c r="V5100" s="7">
        <f>T5100-U5100-(P5100*M5100)</f>
        <v/>
      </c>
      <c r="W5100" s="7">
        <f>VLOOKUP(L5100,'Products Sheet'!$A:$B,2,FALSE)</f>
        <v/>
      </c>
      <c r="X5100" s="7" t="n"/>
      <c r="Y5100" s="7" t="n"/>
      <c r="Z5100" s="7" t="n"/>
      <c r="AA5100" s="7" t="n"/>
      <c r="AB5100" s="7" t="n"/>
      <c r="AC5100" s="7" t="n"/>
    </row>
    <row r="5101" ht="9.75" customHeight="1" s="12">
      <c r="A5101" s="11" t="inlineStr">
        <is>
          <t>SO - 0004668</t>
        </is>
      </c>
      <c r="B5101" s="11" t="inlineStr">
        <is>
          <t>In-Store</t>
        </is>
      </c>
      <c r="C5101" s="11" t="inlineStr">
        <is>
          <t>WARE-MKL1006</t>
        </is>
      </c>
      <c r="D5101" s="6" t="n">
        <v>43700</v>
      </c>
      <c r="E5101" s="6" t="n">
        <v>43795</v>
      </c>
      <c r="F5101" s="6" t="n">
        <v>43812</v>
      </c>
      <c r="G5101" s="6" t="n">
        <v>43814</v>
      </c>
      <c r="H5101" s="11" t="inlineStr">
        <is>
          <t>USD</t>
        </is>
      </c>
      <c r="I5101" s="11" t="n">
        <v>3</v>
      </c>
      <c r="J5101" s="11" t="n">
        <v>26</v>
      </c>
      <c r="K5101" s="11" t="n">
        <v>353</v>
      </c>
      <c r="L5101" s="11" t="n">
        <v>30</v>
      </c>
      <c r="M5101" s="11" t="n">
        <v>2</v>
      </c>
      <c r="N5101" s="11" t="n">
        <v>0.1</v>
      </c>
      <c r="O5101" s="7" t="n">
        <v>2003.3</v>
      </c>
      <c r="P5101" s="7" t="n">
        <v>1161.914</v>
      </c>
      <c r="Q5101" s="7">
        <f>text(E5101,"ddd")</f>
        <v/>
      </c>
      <c r="R5101" s="7">
        <f>G5101-F5101</f>
        <v/>
      </c>
      <c r="S5101" s="7">
        <f>E5101-D5101</f>
        <v/>
      </c>
      <c r="T5101" s="7">
        <f>O5101*M5101</f>
        <v/>
      </c>
      <c r="U5101" s="7">
        <f>T5101*N5101</f>
        <v/>
      </c>
      <c r="V5101" s="7">
        <f>T5101-U5101-(P5101*M5101)</f>
        <v/>
      </c>
      <c r="W5101" s="7">
        <f>VLOOKUP(L5101,'Products Sheet'!$A:$B,2,FALSE)</f>
        <v/>
      </c>
      <c r="X5101" s="7" t="n"/>
      <c r="Y5101" s="7" t="n"/>
      <c r="Z5101" s="7" t="n"/>
      <c r="AA5101" s="7" t="n"/>
      <c r="AB5101" s="7" t="n"/>
      <c r="AC5101" s="7" t="n"/>
    </row>
    <row r="5102" ht="9.75" customHeight="1" s="12">
      <c r="A5102" s="11" t="inlineStr">
        <is>
          <t>SO - 0004672</t>
        </is>
      </c>
      <c r="B5102" s="11" t="inlineStr">
        <is>
          <t>Online</t>
        </is>
      </c>
      <c r="C5102" s="11" t="inlineStr">
        <is>
          <t>WARE-XYS1001</t>
        </is>
      </c>
      <c r="D5102" s="6" t="n">
        <v>43700</v>
      </c>
      <c r="E5102" s="6" t="n">
        <v>43795</v>
      </c>
      <c r="F5102" s="6" t="n">
        <v>43804</v>
      </c>
      <c r="G5102" s="6" t="n">
        <v>43809</v>
      </c>
      <c r="H5102" s="11" t="inlineStr">
        <is>
          <t>USD</t>
        </is>
      </c>
      <c r="I5102" s="11" t="n">
        <v>17</v>
      </c>
      <c r="J5102" s="11" t="n">
        <v>29</v>
      </c>
      <c r="K5102" s="11" t="n">
        <v>41</v>
      </c>
      <c r="L5102" s="11" t="n">
        <v>30</v>
      </c>
      <c r="M5102" s="11" t="n">
        <v>8</v>
      </c>
      <c r="N5102" s="11" t="n">
        <v>0.15</v>
      </c>
      <c r="O5102" s="7" t="n">
        <v>1721.9</v>
      </c>
      <c r="P5102" s="7" t="n">
        <v>929.8260000000001</v>
      </c>
      <c r="Q5102" s="7">
        <f>text(E5102,"ddd")</f>
        <v/>
      </c>
      <c r="R5102" s="7">
        <f>G5102-F5102</f>
        <v/>
      </c>
      <c r="S5102" s="7">
        <f>E5102-D5102</f>
        <v/>
      </c>
      <c r="T5102" s="7">
        <f>O5102*M5102</f>
        <v/>
      </c>
      <c r="U5102" s="7">
        <f>T5102*N5102</f>
        <v/>
      </c>
      <c r="V5102" s="7">
        <f>T5102-U5102-(P5102*M5102)</f>
        <v/>
      </c>
      <c r="W5102" s="7">
        <f>VLOOKUP(L5102,'Products Sheet'!$A:$B,2,FALSE)</f>
        <v/>
      </c>
      <c r="X5102" s="7" t="n"/>
      <c r="Y5102" s="7" t="n"/>
      <c r="Z5102" s="7" t="n"/>
      <c r="AA5102" s="7" t="n"/>
      <c r="AB5102" s="7" t="n"/>
      <c r="AC5102" s="7" t="n"/>
    </row>
    <row r="5103" ht="9.75" customHeight="1" s="12">
      <c r="A5103" s="11" t="inlineStr">
        <is>
          <t>SO - 0004791</t>
        </is>
      </c>
      <c r="B5103" s="11" t="inlineStr">
        <is>
          <t>Wholesale</t>
        </is>
      </c>
      <c r="C5103" s="11" t="inlineStr">
        <is>
          <t>WARE-NMK1003</t>
        </is>
      </c>
      <c r="D5103" s="6" t="n">
        <v>43700</v>
      </c>
      <c r="E5103" s="6" t="n">
        <v>43810</v>
      </c>
      <c r="F5103" s="6" t="n">
        <v>43816</v>
      </c>
      <c r="G5103" s="6" t="n">
        <v>43821</v>
      </c>
      <c r="H5103" s="11" t="inlineStr">
        <is>
          <t>USD</t>
        </is>
      </c>
      <c r="I5103" s="11" t="n">
        <v>28</v>
      </c>
      <c r="J5103" s="11" t="n">
        <v>15</v>
      </c>
      <c r="K5103" s="11" t="n">
        <v>90</v>
      </c>
      <c r="L5103" s="11" t="n">
        <v>30</v>
      </c>
      <c r="M5103" s="11" t="n">
        <v>2</v>
      </c>
      <c r="N5103" s="11" t="n">
        <v>0.1</v>
      </c>
      <c r="O5103" s="7" t="n">
        <v>3912.8</v>
      </c>
      <c r="P5103" s="7" t="n">
        <v>3208.496</v>
      </c>
      <c r="Q5103" s="7">
        <f>text(E5103,"ddd")</f>
        <v/>
      </c>
      <c r="R5103" s="7">
        <f>G5103-F5103</f>
        <v/>
      </c>
      <c r="S5103" s="7">
        <f>E5103-D5103</f>
        <v/>
      </c>
      <c r="T5103" s="7">
        <f>O5103*M5103</f>
        <v/>
      </c>
      <c r="U5103" s="7">
        <f>T5103*N5103</f>
        <v/>
      </c>
      <c r="V5103" s="7">
        <f>T5103-U5103-(P5103*M5103)</f>
        <v/>
      </c>
      <c r="W5103" s="7">
        <f>VLOOKUP(L5103,'Products Sheet'!$A:$B,2,FALSE)</f>
        <v/>
      </c>
      <c r="X5103" s="7" t="n"/>
      <c r="Y5103" s="7" t="n"/>
      <c r="Z5103" s="7" t="n"/>
      <c r="AA5103" s="7" t="n"/>
      <c r="AB5103" s="7" t="n"/>
      <c r="AC5103" s="7" t="n"/>
    </row>
    <row r="5104" ht="9.75" customHeight="1" s="12">
      <c r="A5104" s="11" t="inlineStr">
        <is>
          <t>SO - 0004834</t>
        </is>
      </c>
      <c r="B5104" s="11" t="inlineStr">
        <is>
          <t>In-Store</t>
        </is>
      </c>
      <c r="C5104" s="11" t="inlineStr">
        <is>
          <t>WARE-NMK1003</t>
        </is>
      </c>
      <c r="D5104" s="6" t="n">
        <v>43700</v>
      </c>
      <c r="E5104" s="6" t="n">
        <v>43815</v>
      </c>
      <c r="F5104" s="6" t="n">
        <v>43832</v>
      </c>
      <c r="G5104" s="6" t="n">
        <v>43840</v>
      </c>
      <c r="H5104" s="11" t="inlineStr">
        <is>
          <t>USD</t>
        </is>
      </c>
      <c r="I5104" s="11" t="n">
        <v>8</v>
      </c>
      <c r="J5104" s="11" t="n">
        <v>50</v>
      </c>
      <c r="K5104" s="11" t="n">
        <v>190</v>
      </c>
      <c r="L5104" s="11" t="n">
        <v>30</v>
      </c>
      <c r="M5104" s="11" t="n">
        <v>5</v>
      </c>
      <c r="N5104" s="11" t="n">
        <v>0.075</v>
      </c>
      <c r="O5104" s="7" t="n">
        <v>1829.1</v>
      </c>
      <c r="P5104" s="7" t="n">
        <v>1188.915</v>
      </c>
      <c r="Q5104" s="7">
        <f>text(E5104,"ddd")</f>
        <v/>
      </c>
      <c r="R5104" s="7">
        <f>G5104-F5104</f>
        <v/>
      </c>
      <c r="S5104" s="7">
        <f>E5104-D5104</f>
        <v/>
      </c>
      <c r="T5104" s="7">
        <f>O5104*M5104</f>
        <v/>
      </c>
      <c r="U5104" s="7">
        <f>T5104*N5104</f>
        <v/>
      </c>
      <c r="V5104" s="7">
        <f>T5104-U5104-(P5104*M5104)</f>
        <v/>
      </c>
      <c r="W5104" s="7">
        <f>VLOOKUP(L5104,'Products Sheet'!$A:$B,2,FALSE)</f>
        <v/>
      </c>
      <c r="X5104" s="7" t="n"/>
      <c r="Y5104" s="7" t="n"/>
      <c r="Z5104" s="7" t="n"/>
      <c r="AA5104" s="7" t="n"/>
      <c r="AB5104" s="7" t="n"/>
      <c r="AC5104" s="7" t="n"/>
    </row>
    <row r="5105" ht="9.75" customHeight="1" s="12">
      <c r="A5105" s="11" t="inlineStr">
        <is>
          <t>SO - 0004861</t>
        </is>
      </c>
      <c r="B5105" s="11" t="inlineStr">
        <is>
          <t>In-Store</t>
        </is>
      </c>
      <c r="C5105" s="11" t="inlineStr">
        <is>
          <t>WARE-NMK1003</t>
        </is>
      </c>
      <c r="D5105" s="6" t="n">
        <v>43700</v>
      </c>
      <c r="E5105" s="6" t="n">
        <v>43818</v>
      </c>
      <c r="F5105" s="6" t="n">
        <v>43825</v>
      </c>
      <c r="G5105" s="6" t="n">
        <v>43826</v>
      </c>
      <c r="H5105" s="11" t="inlineStr">
        <is>
          <t>USD</t>
        </is>
      </c>
      <c r="I5105" s="11" t="n">
        <v>9</v>
      </c>
      <c r="J5105" s="11" t="n">
        <v>30</v>
      </c>
      <c r="K5105" s="11" t="n">
        <v>143</v>
      </c>
      <c r="L5105" s="11" t="n">
        <v>30</v>
      </c>
      <c r="M5105" s="11" t="n">
        <v>2</v>
      </c>
      <c r="N5105" s="11" t="n">
        <v>0.2</v>
      </c>
      <c r="O5105" s="7" t="n">
        <v>891.1</v>
      </c>
      <c r="P5105" s="7" t="n">
        <v>499.0160000000001</v>
      </c>
      <c r="Q5105" s="7">
        <f>text(E5105,"ddd")</f>
        <v/>
      </c>
      <c r="R5105" s="7">
        <f>G5105-F5105</f>
        <v/>
      </c>
      <c r="S5105" s="7">
        <f>E5105-D5105</f>
        <v/>
      </c>
      <c r="T5105" s="7">
        <f>O5105*M5105</f>
        <v/>
      </c>
      <c r="U5105" s="7">
        <f>T5105*N5105</f>
        <v/>
      </c>
      <c r="V5105" s="7">
        <f>T5105-U5105-(P5105*M5105)</f>
        <v/>
      </c>
      <c r="W5105" s="7">
        <f>VLOOKUP(L5105,'Products Sheet'!$A:$B,2,FALSE)</f>
        <v/>
      </c>
      <c r="X5105" s="7" t="n"/>
      <c r="Y5105" s="7" t="n"/>
      <c r="Z5105" s="7" t="n"/>
      <c r="AA5105" s="7" t="n"/>
      <c r="AB5105" s="7" t="n"/>
      <c r="AC5105" s="7" t="n"/>
    </row>
    <row r="5106" ht="9.75" customHeight="1" s="12">
      <c r="A5106" s="11" t="inlineStr">
        <is>
          <t>SO - 0004895</t>
        </is>
      </c>
      <c r="B5106" s="11" t="inlineStr">
        <is>
          <t>In-Store</t>
        </is>
      </c>
      <c r="C5106" s="11" t="inlineStr">
        <is>
          <t>WARE-UHY1004</t>
        </is>
      </c>
      <c r="D5106" s="6" t="n">
        <v>43700</v>
      </c>
      <c r="E5106" s="6" t="n">
        <v>43822</v>
      </c>
      <c r="F5106" s="6" t="n">
        <v>43849</v>
      </c>
      <c r="G5106" s="6" t="n">
        <v>43856</v>
      </c>
      <c r="H5106" s="11" t="inlineStr">
        <is>
          <t>USD</t>
        </is>
      </c>
      <c r="I5106" s="11" t="n">
        <v>6</v>
      </c>
      <c r="J5106" s="11" t="n">
        <v>9</v>
      </c>
      <c r="K5106" s="11" t="n">
        <v>256</v>
      </c>
      <c r="L5106" s="11" t="n">
        <v>30</v>
      </c>
      <c r="M5106" s="11" t="n">
        <v>5</v>
      </c>
      <c r="N5106" s="11" t="n">
        <v>0.075</v>
      </c>
      <c r="O5106" s="7" t="n">
        <v>5855.8</v>
      </c>
      <c r="P5106" s="7" t="n">
        <v>4216.176</v>
      </c>
      <c r="Q5106" s="7">
        <f>text(E5106,"ddd")</f>
        <v/>
      </c>
      <c r="R5106" s="7">
        <f>G5106-F5106</f>
        <v/>
      </c>
      <c r="S5106" s="7">
        <f>E5106-D5106</f>
        <v/>
      </c>
      <c r="T5106" s="7">
        <f>O5106*M5106</f>
        <v/>
      </c>
      <c r="U5106" s="7">
        <f>T5106*N5106</f>
        <v/>
      </c>
      <c r="V5106" s="7">
        <f>T5106-U5106-(P5106*M5106)</f>
        <v/>
      </c>
      <c r="W5106" s="7">
        <f>VLOOKUP(L5106,'Products Sheet'!$A:$B,2,FALSE)</f>
        <v/>
      </c>
      <c r="X5106" s="7" t="n"/>
      <c r="Y5106" s="7" t="n"/>
      <c r="Z5106" s="7" t="n"/>
      <c r="AA5106" s="7" t="n"/>
      <c r="AB5106" s="7" t="n"/>
      <c r="AC5106" s="7" t="n"/>
    </row>
    <row r="5107" ht="9.75" customHeight="1" s="12">
      <c r="A5107" s="11" t="inlineStr">
        <is>
          <t>SO - 0004929</t>
        </is>
      </c>
      <c r="B5107" s="11" t="inlineStr">
        <is>
          <t>In-Store</t>
        </is>
      </c>
      <c r="C5107" s="11" t="inlineStr">
        <is>
          <t>WARE-UHY1004</t>
        </is>
      </c>
      <c r="D5107" s="6" t="n">
        <v>43700</v>
      </c>
      <c r="E5107" s="6" t="n">
        <v>43827</v>
      </c>
      <c r="F5107" s="6" t="n">
        <v>43854</v>
      </c>
      <c r="G5107" s="6" t="n">
        <v>43857</v>
      </c>
      <c r="H5107" s="11" t="inlineStr">
        <is>
          <t>USD</t>
        </is>
      </c>
      <c r="I5107" s="11" t="n">
        <v>8</v>
      </c>
      <c r="J5107" s="11" t="n">
        <v>30</v>
      </c>
      <c r="K5107" s="11" t="n">
        <v>234</v>
      </c>
      <c r="L5107" s="11" t="n">
        <v>30</v>
      </c>
      <c r="M5107" s="11" t="n">
        <v>8</v>
      </c>
      <c r="N5107" s="11" t="n">
        <v>0.1</v>
      </c>
      <c r="O5107" s="7" t="n">
        <v>2673.3</v>
      </c>
      <c r="P5107" s="7" t="n">
        <v>2138.64</v>
      </c>
      <c r="Q5107" s="7">
        <f>text(E5107,"ddd")</f>
        <v/>
      </c>
      <c r="R5107" s="7">
        <f>G5107-F5107</f>
        <v/>
      </c>
      <c r="S5107" s="7">
        <f>E5107-D5107</f>
        <v/>
      </c>
      <c r="T5107" s="7">
        <f>O5107*M5107</f>
        <v/>
      </c>
      <c r="U5107" s="7">
        <f>T5107*N5107</f>
        <v/>
      </c>
      <c r="V5107" s="7">
        <f>T5107-U5107-(P5107*M5107)</f>
        <v/>
      </c>
      <c r="W5107" s="7">
        <f>VLOOKUP(L5107,'Products Sheet'!$A:$B,2,FALSE)</f>
        <v/>
      </c>
      <c r="X5107" s="7" t="n"/>
      <c r="Y5107" s="7" t="n"/>
      <c r="Z5107" s="7" t="n"/>
      <c r="AA5107" s="7" t="n"/>
      <c r="AB5107" s="7" t="n"/>
      <c r="AC5107" s="7" t="n"/>
    </row>
    <row r="5108" ht="9.75" customHeight="1" s="12">
      <c r="A5108" s="11" t="inlineStr">
        <is>
          <t>SO - 0004940</t>
        </is>
      </c>
      <c r="B5108" s="11" t="inlineStr">
        <is>
          <t>Online</t>
        </is>
      </c>
      <c r="C5108" s="11" t="inlineStr">
        <is>
          <t>WARE-NMK1003</t>
        </is>
      </c>
      <c r="D5108" s="6" t="n">
        <v>43700</v>
      </c>
      <c r="E5108" s="6" t="n">
        <v>43828</v>
      </c>
      <c r="F5108" s="6" t="n">
        <v>43830</v>
      </c>
      <c r="G5108" s="6" t="n">
        <v>43836</v>
      </c>
      <c r="H5108" s="11" t="inlineStr">
        <is>
          <t>USD</t>
        </is>
      </c>
      <c r="I5108" s="11" t="n">
        <v>14</v>
      </c>
      <c r="J5108" s="11" t="n">
        <v>4</v>
      </c>
      <c r="K5108" s="11" t="n">
        <v>116</v>
      </c>
      <c r="L5108" s="11" t="n">
        <v>30</v>
      </c>
      <c r="M5108" s="11" t="n">
        <v>1</v>
      </c>
      <c r="N5108" s="11" t="n">
        <v>0.05</v>
      </c>
      <c r="O5108" s="7" t="n">
        <v>3906.1</v>
      </c>
      <c r="P5108" s="7" t="n">
        <v>2226.477</v>
      </c>
      <c r="Q5108" s="7">
        <f>text(E5108,"ddd")</f>
        <v/>
      </c>
      <c r="R5108" s="7">
        <f>G5108-F5108</f>
        <v/>
      </c>
      <c r="S5108" s="7">
        <f>E5108-D5108</f>
        <v/>
      </c>
      <c r="T5108" s="7">
        <f>O5108*M5108</f>
        <v/>
      </c>
      <c r="U5108" s="7">
        <f>T5108*N5108</f>
        <v/>
      </c>
      <c r="V5108" s="7">
        <f>T5108-U5108-(P5108*M5108)</f>
        <v/>
      </c>
      <c r="W5108" s="7">
        <f>VLOOKUP(L5108,'Products Sheet'!$A:$B,2,FALSE)</f>
        <v/>
      </c>
      <c r="X5108" s="7" t="n"/>
      <c r="Y5108" s="7" t="n"/>
      <c r="Z5108" s="7" t="n"/>
      <c r="AA5108" s="7" t="n"/>
      <c r="AB5108" s="7" t="n"/>
      <c r="AC5108" s="7" t="n"/>
    </row>
    <row r="5109" ht="9.75" customHeight="1" s="12">
      <c r="A5109" s="11" t="inlineStr">
        <is>
          <t>SO - 0005039</t>
        </is>
      </c>
      <c r="B5109" s="11" t="inlineStr">
        <is>
          <t>Distributor</t>
        </is>
      </c>
      <c r="C5109" s="11" t="inlineStr">
        <is>
          <t>WARE-NBV1002</t>
        </is>
      </c>
      <c r="D5109" s="6" t="n">
        <v>43700</v>
      </c>
      <c r="E5109" s="6" t="n">
        <v>43839</v>
      </c>
      <c r="F5109" s="6" t="n">
        <v>43844</v>
      </c>
      <c r="G5109" s="6" t="n">
        <v>43854</v>
      </c>
      <c r="H5109" s="11" t="inlineStr">
        <is>
          <t>USD</t>
        </is>
      </c>
      <c r="I5109" s="11" t="n">
        <v>25</v>
      </c>
      <c r="J5109" s="11" t="n">
        <v>17</v>
      </c>
      <c r="K5109" s="11" t="n">
        <v>85</v>
      </c>
      <c r="L5109" s="11" t="n">
        <v>30</v>
      </c>
      <c r="M5109" s="11" t="n">
        <v>7</v>
      </c>
      <c r="N5109" s="11" t="n">
        <v>0.05</v>
      </c>
      <c r="O5109" s="7" t="n">
        <v>3879.3</v>
      </c>
      <c r="P5109" s="7" t="n">
        <v>1551.72</v>
      </c>
      <c r="Q5109" s="7">
        <f>text(E5109,"ddd")</f>
        <v/>
      </c>
      <c r="R5109" s="7">
        <f>G5109-F5109</f>
        <v/>
      </c>
      <c r="S5109" s="7">
        <f>E5109-D5109</f>
        <v/>
      </c>
      <c r="T5109" s="7">
        <f>O5109*M5109</f>
        <v/>
      </c>
      <c r="U5109" s="7">
        <f>T5109*N5109</f>
        <v/>
      </c>
      <c r="V5109" s="7">
        <f>T5109-U5109-(P5109*M5109)</f>
        <v/>
      </c>
      <c r="W5109" s="7">
        <f>VLOOKUP(L5109,'Products Sheet'!$A:$B,2,FALSE)</f>
        <v/>
      </c>
      <c r="X5109" s="7" t="n"/>
      <c r="Y5109" s="7" t="n"/>
      <c r="Z5109" s="7" t="n"/>
      <c r="AA5109" s="7" t="n"/>
      <c r="AB5109" s="7" t="n"/>
      <c r="AC5109" s="7" t="n"/>
    </row>
    <row r="5110" ht="9.75" customHeight="1" s="12">
      <c r="A5110" s="11" t="inlineStr">
        <is>
          <t>SO - 0005056</t>
        </is>
      </c>
      <c r="B5110" s="11" t="inlineStr">
        <is>
          <t>In-Store</t>
        </is>
      </c>
      <c r="C5110" s="11" t="inlineStr">
        <is>
          <t>WARE-NBV1002</t>
        </is>
      </c>
      <c r="D5110" s="6" t="n">
        <v>43700</v>
      </c>
      <c r="E5110" s="6" t="n">
        <v>43840</v>
      </c>
      <c r="F5110" s="6" t="n">
        <v>43855</v>
      </c>
      <c r="G5110" s="6" t="n">
        <v>43863</v>
      </c>
      <c r="H5110" s="11" t="inlineStr">
        <is>
          <t>USD</t>
        </is>
      </c>
      <c r="I5110" s="11" t="n">
        <v>8</v>
      </c>
      <c r="J5110" s="11" t="n">
        <v>15</v>
      </c>
      <c r="K5110" s="11" t="n">
        <v>63</v>
      </c>
      <c r="L5110" s="11" t="n">
        <v>30</v>
      </c>
      <c r="M5110" s="11" t="n">
        <v>8</v>
      </c>
      <c r="N5110" s="11" t="n">
        <v>0.05</v>
      </c>
      <c r="O5110" s="7" t="n">
        <v>3892.7</v>
      </c>
      <c r="P5110" s="7" t="n">
        <v>2802.744</v>
      </c>
      <c r="Q5110" s="7">
        <f>text(E5110,"ddd")</f>
        <v/>
      </c>
      <c r="R5110" s="7">
        <f>G5110-F5110</f>
        <v/>
      </c>
      <c r="S5110" s="7">
        <f>E5110-D5110</f>
        <v/>
      </c>
      <c r="T5110" s="7">
        <f>O5110*M5110</f>
        <v/>
      </c>
      <c r="U5110" s="7">
        <f>T5110*N5110</f>
        <v/>
      </c>
      <c r="V5110" s="7">
        <f>T5110-U5110-(P5110*M5110)</f>
        <v/>
      </c>
      <c r="W5110" s="7">
        <f>VLOOKUP(L5110,'Products Sheet'!$A:$B,2,FALSE)</f>
        <v/>
      </c>
      <c r="X5110" s="7" t="n"/>
      <c r="Y5110" s="7" t="n"/>
      <c r="Z5110" s="7" t="n"/>
      <c r="AA5110" s="7" t="n"/>
      <c r="AB5110" s="7" t="n"/>
      <c r="AC5110" s="7" t="n"/>
    </row>
    <row r="5111" ht="9.75" customHeight="1" s="12">
      <c r="A5111" s="11" t="inlineStr">
        <is>
          <t>SO - 0005083</t>
        </is>
      </c>
      <c r="B5111" s="11" t="inlineStr">
        <is>
          <t>In-Store</t>
        </is>
      </c>
      <c r="C5111" s="11" t="inlineStr">
        <is>
          <t>WARE-XYS1001</t>
        </is>
      </c>
      <c r="D5111" s="6" t="n">
        <v>43700</v>
      </c>
      <c r="E5111" s="6" t="n">
        <v>43842</v>
      </c>
      <c r="F5111" s="6" t="n">
        <v>43861</v>
      </c>
      <c r="G5111" s="6" t="n">
        <v>43870</v>
      </c>
      <c r="H5111" s="11" t="inlineStr">
        <is>
          <t>USD</t>
        </is>
      </c>
      <c r="I5111" s="11" t="n">
        <v>7</v>
      </c>
      <c r="J5111" s="11" t="n">
        <v>42</v>
      </c>
      <c r="K5111" s="11" t="n">
        <v>49</v>
      </c>
      <c r="L5111" s="11" t="n">
        <v>30</v>
      </c>
      <c r="M5111" s="11" t="n">
        <v>3</v>
      </c>
      <c r="N5111" s="11" t="n">
        <v>0.05</v>
      </c>
      <c r="O5111" s="7" t="n">
        <v>2412</v>
      </c>
      <c r="P5111" s="7" t="n">
        <v>1736.64</v>
      </c>
      <c r="Q5111" s="7">
        <f>text(E5111,"ddd")</f>
        <v/>
      </c>
      <c r="R5111" s="7">
        <f>G5111-F5111</f>
        <v/>
      </c>
      <c r="S5111" s="7">
        <f>E5111-D5111</f>
        <v/>
      </c>
      <c r="T5111" s="7">
        <f>O5111*M5111</f>
        <v/>
      </c>
      <c r="U5111" s="7">
        <f>T5111*N5111</f>
        <v/>
      </c>
      <c r="V5111" s="7">
        <f>T5111-U5111-(P5111*M5111)</f>
        <v/>
      </c>
      <c r="W5111" s="7">
        <f>VLOOKUP(L5111,'Products Sheet'!$A:$B,2,FALSE)</f>
        <v/>
      </c>
      <c r="X5111" s="7" t="n"/>
      <c r="Y5111" s="7" t="n"/>
      <c r="Z5111" s="7" t="n"/>
      <c r="AA5111" s="7" t="n"/>
      <c r="AB5111" s="7" t="n"/>
      <c r="AC5111" s="7" t="n"/>
    </row>
    <row r="5112" ht="9.75" customHeight="1" s="12">
      <c r="A5112" s="11" t="inlineStr">
        <is>
          <t>SO - 0005115</t>
        </is>
      </c>
      <c r="B5112" s="11" t="inlineStr">
        <is>
          <t>Wholesale</t>
        </is>
      </c>
      <c r="C5112" s="11" t="inlineStr">
        <is>
          <t>WARE-NMK1003</t>
        </is>
      </c>
      <c r="D5112" s="6" t="n">
        <v>43800</v>
      </c>
      <c r="E5112" s="6" t="n">
        <v>43846</v>
      </c>
      <c r="F5112" s="6" t="n">
        <v>43859</v>
      </c>
      <c r="G5112" s="6" t="n">
        <v>43862</v>
      </c>
      <c r="H5112" s="11" t="inlineStr">
        <is>
          <t>USD</t>
        </is>
      </c>
      <c r="I5112" s="11" t="n">
        <v>26</v>
      </c>
      <c r="J5112" s="11" t="n">
        <v>41</v>
      </c>
      <c r="K5112" s="11" t="n">
        <v>167</v>
      </c>
      <c r="L5112" s="11" t="n">
        <v>30</v>
      </c>
      <c r="M5112" s="11" t="n">
        <v>8</v>
      </c>
      <c r="N5112" s="11" t="n">
        <v>0.15</v>
      </c>
      <c r="O5112" s="7" t="n">
        <v>3504.1</v>
      </c>
      <c r="P5112" s="7" t="n">
        <v>2207.583</v>
      </c>
      <c r="Q5112" s="7">
        <f>text(E5112,"ddd")</f>
        <v/>
      </c>
      <c r="R5112" s="7">
        <f>G5112-F5112</f>
        <v/>
      </c>
      <c r="S5112" s="7">
        <f>E5112-D5112</f>
        <v/>
      </c>
      <c r="T5112" s="7">
        <f>O5112*M5112</f>
        <v/>
      </c>
      <c r="U5112" s="7">
        <f>T5112*N5112</f>
        <v/>
      </c>
      <c r="V5112" s="7">
        <f>T5112-U5112-(P5112*M5112)</f>
        <v/>
      </c>
      <c r="W5112" s="7">
        <f>VLOOKUP(L5112,'Products Sheet'!$A:$B,2,FALSE)</f>
        <v/>
      </c>
      <c r="X5112" s="7" t="n"/>
      <c r="Y5112" s="7" t="n"/>
      <c r="Z5112" s="7" t="n"/>
      <c r="AA5112" s="7" t="n"/>
      <c r="AB5112" s="7" t="n"/>
      <c r="AC5112" s="7" t="n"/>
    </row>
    <row r="5113" ht="9.75" customHeight="1" s="12">
      <c r="A5113" s="11" t="inlineStr">
        <is>
          <t>SO - 0005159</t>
        </is>
      </c>
      <c r="B5113" s="11" t="inlineStr">
        <is>
          <t>In-Store</t>
        </is>
      </c>
      <c r="C5113" s="11" t="inlineStr">
        <is>
          <t>WARE-PUJ1005</t>
        </is>
      </c>
      <c r="D5113" s="6" t="n">
        <v>43700</v>
      </c>
      <c r="E5113" s="6" t="n">
        <v>43851</v>
      </c>
      <c r="F5113" s="6" t="n">
        <v>43855</v>
      </c>
      <c r="G5113" s="6" t="n">
        <v>43864</v>
      </c>
      <c r="H5113" s="11" t="inlineStr">
        <is>
          <t>USD</t>
        </is>
      </c>
      <c r="I5113" s="11" t="n">
        <v>4</v>
      </c>
      <c r="J5113" s="11" t="n">
        <v>33</v>
      </c>
      <c r="K5113" s="11" t="n">
        <v>308</v>
      </c>
      <c r="L5113" s="11" t="n">
        <v>30</v>
      </c>
      <c r="M5113" s="11" t="n">
        <v>1</v>
      </c>
      <c r="N5113" s="11" t="n">
        <v>0.15</v>
      </c>
      <c r="O5113" s="7" t="n">
        <v>2479</v>
      </c>
      <c r="P5113" s="7" t="n">
        <v>1958.41</v>
      </c>
      <c r="Q5113" s="7">
        <f>text(E5113,"ddd")</f>
        <v/>
      </c>
      <c r="R5113" s="7">
        <f>G5113-F5113</f>
        <v/>
      </c>
      <c r="S5113" s="7">
        <f>E5113-D5113</f>
        <v/>
      </c>
      <c r="T5113" s="7">
        <f>O5113*M5113</f>
        <v/>
      </c>
      <c r="U5113" s="7">
        <f>T5113*N5113</f>
        <v/>
      </c>
      <c r="V5113" s="7">
        <f>T5113-U5113-(P5113*M5113)</f>
        <v/>
      </c>
      <c r="W5113" s="7">
        <f>VLOOKUP(L5113,'Products Sheet'!$A:$B,2,FALSE)</f>
        <v/>
      </c>
      <c r="X5113" s="7" t="n"/>
      <c r="Y5113" s="7" t="n"/>
      <c r="Z5113" s="7" t="n"/>
      <c r="AA5113" s="7" t="n"/>
      <c r="AB5113" s="7" t="n"/>
      <c r="AC5113" s="7" t="n"/>
    </row>
    <row r="5114" ht="9.75" customHeight="1" s="12">
      <c r="A5114" s="11" t="inlineStr">
        <is>
          <t>SO - 0005381</t>
        </is>
      </c>
      <c r="B5114" s="11" t="inlineStr">
        <is>
          <t>Distributor</t>
        </is>
      </c>
      <c r="C5114" s="11" t="inlineStr">
        <is>
          <t>WARE-NMK1003</t>
        </is>
      </c>
      <c r="D5114" s="6" t="n">
        <v>43800</v>
      </c>
      <c r="E5114" s="6" t="n">
        <v>43879</v>
      </c>
      <c r="F5114" s="6" t="n">
        <v>43905</v>
      </c>
      <c r="G5114" s="6" t="n">
        <v>43909</v>
      </c>
      <c r="H5114" s="11" t="inlineStr">
        <is>
          <t>USD</t>
        </is>
      </c>
      <c r="I5114" s="11" t="n">
        <v>25</v>
      </c>
      <c r="J5114" s="11" t="n">
        <v>44</v>
      </c>
      <c r="K5114" s="11" t="n">
        <v>104</v>
      </c>
      <c r="L5114" s="11" t="n">
        <v>30</v>
      </c>
      <c r="M5114" s="11" t="n">
        <v>6</v>
      </c>
      <c r="N5114" s="11" t="n">
        <v>0.075</v>
      </c>
      <c r="O5114" s="7" t="n">
        <v>227.8</v>
      </c>
      <c r="P5114" s="7" t="n">
        <v>127.568</v>
      </c>
      <c r="Q5114" s="7">
        <f>text(E5114,"ddd")</f>
        <v/>
      </c>
      <c r="R5114" s="7">
        <f>G5114-F5114</f>
        <v/>
      </c>
      <c r="S5114" s="7">
        <f>E5114-D5114</f>
        <v/>
      </c>
      <c r="T5114" s="7">
        <f>O5114*M5114</f>
        <v/>
      </c>
      <c r="U5114" s="7">
        <f>T5114*N5114</f>
        <v/>
      </c>
      <c r="V5114" s="7">
        <f>T5114-U5114-(P5114*M5114)</f>
        <v/>
      </c>
      <c r="W5114" s="7">
        <f>VLOOKUP(L5114,'Products Sheet'!$A:$B,2,FALSE)</f>
        <v/>
      </c>
      <c r="X5114" s="7" t="n"/>
      <c r="Y5114" s="7" t="n"/>
      <c r="Z5114" s="7" t="n"/>
      <c r="AA5114" s="7" t="n"/>
      <c r="AB5114" s="7" t="n"/>
      <c r="AC5114" s="7" t="n"/>
    </row>
    <row r="5115" ht="9.75" customHeight="1" s="12">
      <c r="A5115" s="11" t="inlineStr">
        <is>
          <t>SO - 0005405</t>
        </is>
      </c>
      <c r="B5115" s="11" t="inlineStr">
        <is>
          <t>Wholesale</t>
        </is>
      </c>
      <c r="C5115" s="11" t="inlineStr">
        <is>
          <t>WARE-NMK1003</t>
        </is>
      </c>
      <c r="D5115" s="6" t="n">
        <v>43800</v>
      </c>
      <c r="E5115" s="6" t="n">
        <v>43880</v>
      </c>
      <c r="F5115" s="6" t="n">
        <v>43897</v>
      </c>
      <c r="G5115" s="6" t="n">
        <v>43898</v>
      </c>
      <c r="H5115" s="11" t="inlineStr">
        <is>
          <t>USD</t>
        </is>
      </c>
      <c r="I5115" s="11" t="n">
        <v>27</v>
      </c>
      <c r="J5115" s="11" t="n">
        <v>30</v>
      </c>
      <c r="K5115" s="11" t="n">
        <v>184</v>
      </c>
      <c r="L5115" s="11" t="n">
        <v>30</v>
      </c>
      <c r="M5115" s="11" t="n">
        <v>4</v>
      </c>
      <c r="N5115" s="11" t="n">
        <v>0.15</v>
      </c>
      <c r="O5115" s="7" t="n">
        <v>1949.7</v>
      </c>
      <c r="P5115" s="7" t="n">
        <v>1267.305</v>
      </c>
      <c r="Q5115" s="7">
        <f>text(E5115,"ddd")</f>
        <v/>
      </c>
      <c r="R5115" s="7">
        <f>G5115-F5115</f>
        <v/>
      </c>
      <c r="S5115" s="7">
        <f>E5115-D5115</f>
        <v/>
      </c>
      <c r="T5115" s="7">
        <f>O5115*M5115</f>
        <v/>
      </c>
      <c r="U5115" s="7">
        <f>T5115*N5115</f>
        <v/>
      </c>
      <c r="V5115" s="7">
        <f>T5115-U5115-(P5115*M5115)</f>
        <v/>
      </c>
      <c r="W5115" s="7">
        <f>VLOOKUP(L5115,'Products Sheet'!$A:$B,2,FALSE)</f>
        <v/>
      </c>
      <c r="X5115" s="7" t="n"/>
      <c r="Y5115" s="7" t="n"/>
      <c r="Z5115" s="7" t="n"/>
      <c r="AA5115" s="7" t="n"/>
      <c r="AB5115" s="7" t="n"/>
      <c r="AC5115" s="7" t="n"/>
    </row>
    <row r="5116" ht="9.75" customHeight="1" s="12">
      <c r="A5116" s="11" t="inlineStr">
        <is>
          <t>SO - 0005436</t>
        </is>
      </c>
      <c r="B5116" s="11" t="inlineStr">
        <is>
          <t>In-Store</t>
        </is>
      </c>
      <c r="C5116" s="11" t="inlineStr">
        <is>
          <t>WARE-MKL1006</t>
        </is>
      </c>
      <c r="D5116" s="6" t="n">
        <v>43700</v>
      </c>
      <c r="E5116" s="6" t="n">
        <v>43883</v>
      </c>
      <c r="F5116" s="6" t="n">
        <v>43891</v>
      </c>
      <c r="G5116" s="6" t="n">
        <v>43901</v>
      </c>
      <c r="H5116" s="11" t="inlineStr">
        <is>
          <t>USD</t>
        </is>
      </c>
      <c r="I5116" s="11" t="n">
        <v>1</v>
      </c>
      <c r="J5116" s="11" t="n">
        <v>15</v>
      </c>
      <c r="K5116" s="11" t="n">
        <v>366</v>
      </c>
      <c r="L5116" s="11" t="n">
        <v>30</v>
      </c>
      <c r="M5116" s="11" t="n">
        <v>5</v>
      </c>
      <c r="N5116" s="11" t="n">
        <v>0.2</v>
      </c>
      <c r="O5116" s="7" t="n">
        <v>261.3</v>
      </c>
      <c r="P5116" s="7" t="n">
        <v>169.845</v>
      </c>
      <c r="Q5116" s="7">
        <f>text(E5116,"ddd")</f>
        <v/>
      </c>
      <c r="R5116" s="7">
        <f>G5116-F5116</f>
        <v/>
      </c>
      <c r="S5116" s="7">
        <f>E5116-D5116</f>
        <v/>
      </c>
      <c r="T5116" s="7">
        <f>O5116*M5116</f>
        <v/>
      </c>
      <c r="U5116" s="7">
        <f>T5116*N5116</f>
        <v/>
      </c>
      <c r="V5116" s="7">
        <f>T5116-U5116-(P5116*M5116)</f>
        <v/>
      </c>
      <c r="W5116" s="7">
        <f>VLOOKUP(L5116,'Products Sheet'!$A:$B,2,FALSE)</f>
        <v/>
      </c>
      <c r="X5116" s="7" t="n"/>
      <c r="Y5116" s="7" t="n"/>
      <c r="Z5116" s="7" t="n"/>
      <c r="AA5116" s="7" t="n"/>
      <c r="AB5116" s="7" t="n"/>
      <c r="AC5116" s="7" t="n"/>
    </row>
    <row r="5117" ht="9.75" customHeight="1" s="12">
      <c r="A5117" s="11" t="inlineStr">
        <is>
          <t>SO - 0005486</t>
        </is>
      </c>
      <c r="B5117" s="11" t="inlineStr">
        <is>
          <t>Online</t>
        </is>
      </c>
      <c r="C5117" s="11" t="inlineStr">
        <is>
          <t>WARE-NMK1003</t>
        </is>
      </c>
      <c r="D5117" s="6" t="n">
        <v>43800</v>
      </c>
      <c r="E5117" s="6" t="n">
        <v>43888</v>
      </c>
      <c r="F5117" s="6" t="n">
        <v>43896</v>
      </c>
      <c r="G5117" s="6" t="n">
        <v>43901</v>
      </c>
      <c r="H5117" s="11" t="inlineStr">
        <is>
          <t>USD</t>
        </is>
      </c>
      <c r="I5117" s="11" t="n">
        <v>13</v>
      </c>
      <c r="J5117" s="11" t="n">
        <v>30</v>
      </c>
      <c r="K5117" s="11" t="n">
        <v>109</v>
      </c>
      <c r="L5117" s="11" t="n">
        <v>30</v>
      </c>
      <c r="M5117" s="11" t="n">
        <v>2</v>
      </c>
      <c r="N5117" s="11" t="n">
        <v>0.4</v>
      </c>
      <c r="O5117" s="7" t="n">
        <v>2606.3</v>
      </c>
      <c r="P5117" s="7" t="n">
        <v>1485.591</v>
      </c>
      <c r="Q5117" s="7">
        <f>text(E5117,"ddd")</f>
        <v/>
      </c>
      <c r="R5117" s="7">
        <f>G5117-F5117</f>
        <v/>
      </c>
      <c r="S5117" s="7">
        <f>E5117-D5117</f>
        <v/>
      </c>
      <c r="T5117" s="7">
        <f>O5117*M5117</f>
        <v/>
      </c>
      <c r="U5117" s="7">
        <f>T5117*N5117</f>
        <v/>
      </c>
      <c r="V5117" s="7">
        <f>T5117-U5117-(P5117*M5117)</f>
        <v/>
      </c>
      <c r="W5117" s="7">
        <f>VLOOKUP(L5117,'Products Sheet'!$A:$B,2,FALSE)</f>
        <v/>
      </c>
      <c r="X5117" s="7" t="n"/>
      <c r="Y5117" s="7" t="n"/>
      <c r="Z5117" s="7" t="n"/>
      <c r="AA5117" s="7" t="n"/>
      <c r="AB5117" s="7" t="n"/>
      <c r="AC5117" s="7" t="n"/>
    </row>
    <row r="5118" ht="9.75" customHeight="1" s="12">
      <c r="A5118" s="11" t="inlineStr">
        <is>
          <t>SO - 0005513</t>
        </is>
      </c>
      <c r="B5118" s="11" t="inlineStr">
        <is>
          <t>Distributor</t>
        </is>
      </c>
      <c r="C5118" s="11" t="inlineStr">
        <is>
          <t>WARE-MKL1006</t>
        </is>
      </c>
      <c r="D5118" s="6" t="n">
        <v>43800</v>
      </c>
      <c r="E5118" s="6" t="n">
        <v>43891</v>
      </c>
      <c r="F5118" s="6" t="n">
        <v>43895</v>
      </c>
      <c r="G5118" s="6" t="n">
        <v>43903</v>
      </c>
      <c r="H5118" s="11" t="inlineStr">
        <is>
          <t>USD</t>
        </is>
      </c>
      <c r="I5118" s="11" t="n">
        <v>22</v>
      </c>
      <c r="J5118" s="11" t="n">
        <v>4</v>
      </c>
      <c r="K5118" s="11" t="n">
        <v>342</v>
      </c>
      <c r="L5118" s="11" t="n">
        <v>30</v>
      </c>
      <c r="M5118" s="11" t="n">
        <v>6</v>
      </c>
      <c r="N5118" s="11" t="n">
        <v>0.05</v>
      </c>
      <c r="O5118" s="7" t="n">
        <v>3303.1</v>
      </c>
      <c r="P5118" s="7" t="n">
        <v>2312.17</v>
      </c>
      <c r="Q5118" s="7">
        <f>text(E5118,"ddd")</f>
        <v/>
      </c>
      <c r="R5118" s="7">
        <f>G5118-F5118</f>
        <v/>
      </c>
      <c r="S5118" s="7">
        <f>E5118-D5118</f>
        <v/>
      </c>
      <c r="T5118" s="7">
        <f>O5118*M5118</f>
        <v/>
      </c>
      <c r="U5118" s="7">
        <f>T5118*N5118</f>
        <v/>
      </c>
      <c r="V5118" s="7">
        <f>T5118-U5118-(P5118*M5118)</f>
        <v/>
      </c>
      <c r="W5118" s="7">
        <f>VLOOKUP(L5118,'Products Sheet'!$A:$B,2,FALSE)</f>
        <v/>
      </c>
      <c r="X5118" s="7" t="n"/>
      <c r="Y5118" s="7" t="n"/>
      <c r="Z5118" s="7" t="n"/>
      <c r="AA5118" s="7" t="n"/>
      <c r="AB5118" s="7" t="n"/>
      <c r="AC5118" s="7" t="n"/>
    </row>
    <row r="5119" ht="9.75" customHeight="1" s="12">
      <c r="A5119" s="11" t="inlineStr">
        <is>
          <t>SO - 0005527</t>
        </is>
      </c>
      <c r="B5119" s="11" t="inlineStr">
        <is>
          <t>In-Store</t>
        </is>
      </c>
      <c r="C5119" s="11" t="inlineStr">
        <is>
          <t>WARE-NMK1003</t>
        </is>
      </c>
      <c r="D5119" s="6" t="n">
        <v>43800</v>
      </c>
      <c r="E5119" s="6" t="n">
        <v>43893</v>
      </c>
      <c r="F5119" s="6" t="n">
        <v>43904</v>
      </c>
      <c r="G5119" s="6" t="n">
        <v>43910</v>
      </c>
      <c r="H5119" s="11" t="inlineStr">
        <is>
          <t>USD</t>
        </is>
      </c>
      <c r="I5119" s="11" t="n">
        <v>7</v>
      </c>
      <c r="J5119" s="11" t="n">
        <v>28</v>
      </c>
      <c r="K5119" s="11" t="n">
        <v>200</v>
      </c>
      <c r="L5119" s="11" t="n">
        <v>30</v>
      </c>
      <c r="M5119" s="11" t="n">
        <v>6</v>
      </c>
      <c r="N5119" s="11" t="n">
        <v>0.05</v>
      </c>
      <c r="O5119" s="7" t="n">
        <v>3517.5</v>
      </c>
      <c r="P5119" s="7" t="n">
        <v>2743.65</v>
      </c>
      <c r="Q5119" s="7">
        <f>text(E5119,"ddd")</f>
        <v/>
      </c>
      <c r="R5119" s="7">
        <f>G5119-F5119</f>
        <v/>
      </c>
      <c r="S5119" s="7">
        <f>E5119-D5119</f>
        <v/>
      </c>
      <c r="T5119" s="7">
        <f>O5119*M5119</f>
        <v/>
      </c>
      <c r="U5119" s="7">
        <f>T5119*N5119</f>
        <v/>
      </c>
      <c r="V5119" s="7">
        <f>T5119-U5119-(P5119*M5119)</f>
        <v/>
      </c>
      <c r="W5119" s="7">
        <f>VLOOKUP(L5119,'Products Sheet'!$A:$B,2,FALSE)</f>
        <v/>
      </c>
      <c r="X5119" s="7" t="n"/>
      <c r="Y5119" s="7" t="n"/>
      <c r="Z5119" s="7" t="n"/>
      <c r="AA5119" s="7" t="n"/>
      <c r="AB5119" s="7" t="n"/>
      <c r="AC5119" s="7" t="n"/>
    </row>
    <row r="5120" ht="9.75" customHeight="1" s="12">
      <c r="A5120" s="11" t="inlineStr">
        <is>
          <t>SO - 0005537</t>
        </is>
      </c>
      <c r="B5120" s="11" t="inlineStr">
        <is>
          <t>Online</t>
        </is>
      </c>
      <c r="C5120" s="11" t="inlineStr">
        <is>
          <t>WARE-NMK1003</t>
        </is>
      </c>
      <c r="D5120" s="6" t="n">
        <v>43800</v>
      </c>
      <c r="E5120" s="6" t="n">
        <v>43894</v>
      </c>
      <c r="F5120" s="6" t="n">
        <v>43921</v>
      </c>
      <c r="G5120" s="6" t="n">
        <v>43925</v>
      </c>
      <c r="H5120" s="11" t="inlineStr">
        <is>
          <t>USD</t>
        </is>
      </c>
      <c r="I5120" s="11" t="n">
        <v>16</v>
      </c>
      <c r="J5120" s="11" t="n">
        <v>25</v>
      </c>
      <c r="K5120" s="11" t="n">
        <v>189</v>
      </c>
      <c r="L5120" s="11" t="n">
        <v>30</v>
      </c>
      <c r="M5120" s="11" t="n">
        <v>8</v>
      </c>
      <c r="N5120" s="11" t="n">
        <v>0.15</v>
      </c>
      <c r="O5120" s="7" t="n">
        <v>3953</v>
      </c>
      <c r="P5120" s="7" t="n">
        <v>2095.09</v>
      </c>
      <c r="Q5120" s="7">
        <f>text(E5120,"ddd")</f>
        <v/>
      </c>
      <c r="R5120" s="7">
        <f>G5120-F5120</f>
        <v/>
      </c>
      <c r="S5120" s="7">
        <f>E5120-D5120</f>
        <v/>
      </c>
      <c r="T5120" s="7">
        <f>O5120*M5120</f>
        <v/>
      </c>
      <c r="U5120" s="7">
        <f>T5120*N5120</f>
        <v/>
      </c>
      <c r="V5120" s="7">
        <f>T5120-U5120-(P5120*M5120)</f>
        <v/>
      </c>
      <c r="W5120" s="7">
        <f>VLOOKUP(L5120,'Products Sheet'!$A:$B,2,FALSE)</f>
        <v/>
      </c>
      <c r="X5120" s="7" t="n"/>
      <c r="Y5120" s="7" t="n"/>
      <c r="Z5120" s="7" t="n"/>
      <c r="AA5120" s="7" t="n"/>
      <c r="AB5120" s="7" t="n"/>
      <c r="AC5120" s="7" t="n"/>
    </row>
    <row r="5121" ht="9.75" customHeight="1" s="12">
      <c r="A5121" s="11" t="inlineStr">
        <is>
          <t>SO - 0005548</t>
        </is>
      </c>
      <c r="B5121" s="11" t="inlineStr">
        <is>
          <t>Online</t>
        </is>
      </c>
      <c r="C5121" s="11" t="inlineStr">
        <is>
          <t>WARE-XYS1001</t>
        </is>
      </c>
      <c r="D5121" s="6" t="n">
        <v>43800</v>
      </c>
      <c r="E5121" s="6" t="n">
        <v>43897</v>
      </c>
      <c r="F5121" s="6" t="n">
        <v>43923</v>
      </c>
      <c r="G5121" s="6" t="n">
        <v>43933</v>
      </c>
      <c r="H5121" s="11" t="inlineStr">
        <is>
          <t>USD</t>
        </is>
      </c>
      <c r="I5121" s="11" t="n">
        <v>18</v>
      </c>
      <c r="J5121" s="11" t="n">
        <v>7</v>
      </c>
      <c r="K5121" s="11" t="n">
        <v>45</v>
      </c>
      <c r="L5121" s="11" t="n">
        <v>30</v>
      </c>
      <c r="M5121" s="11" t="n">
        <v>2</v>
      </c>
      <c r="N5121" s="11" t="n">
        <v>0.15</v>
      </c>
      <c r="O5121" s="7" t="n">
        <v>3819</v>
      </c>
      <c r="P5121" s="7" t="n">
        <v>2635.11</v>
      </c>
      <c r="Q5121" s="7">
        <f>text(E5121,"ddd")</f>
        <v/>
      </c>
      <c r="R5121" s="7">
        <f>G5121-F5121</f>
        <v/>
      </c>
      <c r="S5121" s="7">
        <f>E5121-D5121</f>
        <v/>
      </c>
      <c r="T5121" s="7">
        <f>O5121*M5121</f>
        <v/>
      </c>
      <c r="U5121" s="7">
        <f>T5121*N5121</f>
        <v/>
      </c>
      <c r="V5121" s="7">
        <f>T5121-U5121-(P5121*M5121)</f>
        <v/>
      </c>
      <c r="W5121" s="7">
        <f>VLOOKUP(L5121,'Products Sheet'!$A:$B,2,FALSE)</f>
        <v/>
      </c>
      <c r="X5121" s="7" t="n"/>
      <c r="Y5121" s="7" t="n"/>
      <c r="Z5121" s="7" t="n"/>
      <c r="AA5121" s="7" t="n"/>
      <c r="AB5121" s="7" t="n"/>
      <c r="AC5121" s="7" t="n"/>
    </row>
    <row r="5122" ht="9.75" customHeight="1" s="12">
      <c r="A5122" s="11" t="inlineStr">
        <is>
          <t>SO - 0005587</t>
        </is>
      </c>
      <c r="B5122" s="11" t="inlineStr">
        <is>
          <t>In-Store</t>
        </is>
      </c>
      <c r="C5122" s="11" t="inlineStr">
        <is>
          <t>WARE-NMK1003</t>
        </is>
      </c>
      <c r="D5122" s="6" t="n">
        <v>43800</v>
      </c>
      <c r="E5122" s="6" t="n">
        <v>43901</v>
      </c>
      <c r="F5122" s="6" t="n">
        <v>43922</v>
      </c>
      <c r="G5122" s="6" t="n">
        <v>43927</v>
      </c>
      <c r="H5122" s="11" t="inlineStr">
        <is>
          <t>USD</t>
        </is>
      </c>
      <c r="I5122" s="11" t="n">
        <v>11</v>
      </c>
      <c r="J5122" s="11" t="n">
        <v>35</v>
      </c>
      <c r="K5122" s="11" t="n">
        <v>181</v>
      </c>
      <c r="L5122" s="11" t="n">
        <v>30</v>
      </c>
      <c r="M5122" s="11" t="n">
        <v>5</v>
      </c>
      <c r="N5122" s="11" t="n">
        <v>0.05</v>
      </c>
      <c r="O5122" s="7" t="n">
        <v>2572.8</v>
      </c>
      <c r="P5122" s="7" t="n">
        <v>2186.88</v>
      </c>
      <c r="Q5122" s="7">
        <f>text(E5122,"ddd")</f>
        <v/>
      </c>
      <c r="R5122" s="7">
        <f>G5122-F5122</f>
        <v/>
      </c>
      <c r="S5122" s="7">
        <f>E5122-D5122</f>
        <v/>
      </c>
      <c r="T5122" s="7">
        <f>O5122*M5122</f>
        <v/>
      </c>
      <c r="U5122" s="7">
        <f>T5122*N5122</f>
        <v/>
      </c>
      <c r="V5122" s="7">
        <f>T5122-U5122-(P5122*M5122)</f>
        <v/>
      </c>
      <c r="W5122" s="7">
        <f>VLOOKUP(L5122,'Products Sheet'!$A:$B,2,FALSE)</f>
        <v/>
      </c>
      <c r="X5122" s="7" t="n"/>
      <c r="Y5122" s="7" t="n"/>
      <c r="Z5122" s="7" t="n"/>
      <c r="AA5122" s="7" t="n"/>
      <c r="AB5122" s="7" t="n"/>
      <c r="AC5122" s="7" t="n"/>
    </row>
    <row r="5123" ht="9.75" customHeight="1" s="12">
      <c r="A5123" s="11" t="inlineStr">
        <is>
          <t>SO - 0005599</t>
        </is>
      </c>
      <c r="B5123" s="11" t="inlineStr">
        <is>
          <t>Online</t>
        </is>
      </c>
      <c r="C5123" s="11" t="inlineStr">
        <is>
          <t>WARE-UHY1004</t>
        </is>
      </c>
      <c r="D5123" s="6" t="n">
        <v>43800</v>
      </c>
      <c r="E5123" s="6" t="n">
        <v>43902</v>
      </c>
      <c r="F5123" s="6" t="n">
        <v>43917</v>
      </c>
      <c r="G5123" s="6" t="n">
        <v>43922</v>
      </c>
      <c r="H5123" s="11" t="inlineStr">
        <is>
          <t>USD</t>
        </is>
      </c>
      <c r="I5123" s="11" t="n">
        <v>17</v>
      </c>
      <c r="J5123" s="11" t="n">
        <v>39</v>
      </c>
      <c r="K5123" s="11" t="n">
        <v>225</v>
      </c>
      <c r="L5123" s="11" t="n">
        <v>30</v>
      </c>
      <c r="M5123" s="11" t="n">
        <v>6</v>
      </c>
      <c r="N5123" s="11" t="n">
        <v>0.05</v>
      </c>
      <c r="O5123" s="7" t="n">
        <v>5567.7</v>
      </c>
      <c r="P5123" s="7" t="n">
        <v>4175.775</v>
      </c>
      <c r="Q5123" s="7">
        <f>text(E5123,"ddd")</f>
        <v/>
      </c>
      <c r="R5123" s="7">
        <f>G5123-F5123</f>
        <v/>
      </c>
      <c r="S5123" s="7">
        <f>E5123-D5123</f>
        <v/>
      </c>
      <c r="T5123" s="7">
        <f>O5123*M5123</f>
        <v/>
      </c>
      <c r="U5123" s="7">
        <f>T5123*N5123</f>
        <v/>
      </c>
      <c r="V5123" s="7">
        <f>T5123-U5123-(P5123*M5123)</f>
        <v/>
      </c>
      <c r="W5123" s="7">
        <f>VLOOKUP(L5123,'Products Sheet'!$A:$B,2,FALSE)</f>
        <v/>
      </c>
      <c r="X5123" s="7" t="n"/>
      <c r="Y5123" s="7" t="n"/>
      <c r="Z5123" s="7" t="n"/>
      <c r="AA5123" s="7" t="n"/>
      <c r="AB5123" s="7" t="n"/>
      <c r="AC5123" s="7" t="n"/>
    </row>
    <row r="5124" ht="9.75" customHeight="1" s="12">
      <c r="A5124" s="11" t="inlineStr">
        <is>
          <t>SO - 0005601</t>
        </is>
      </c>
      <c r="B5124" s="11" t="inlineStr">
        <is>
          <t>Online</t>
        </is>
      </c>
      <c r="C5124" s="11" t="inlineStr">
        <is>
          <t>WARE-NMK1003</t>
        </is>
      </c>
      <c r="D5124" s="6" t="n">
        <v>43800</v>
      </c>
      <c r="E5124" s="6" t="n">
        <v>43902</v>
      </c>
      <c r="F5124" s="6" t="n">
        <v>43912</v>
      </c>
      <c r="G5124" s="6" t="n">
        <v>43918</v>
      </c>
      <c r="H5124" s="11" t="inlineStr">
        <is>
          <t>USD</t>
        </is>
      </c>
      <c r="I5124" s="11" t="n">
        <v>20</v>
      </c>
      <c r="J5124" s="11" t="n">
        <v>14</v>
      </c>
      <c r="K5124" s="11" t="n">
        <v>160</v>
      </c>
      <c r="L5124" s="11" t="n">
        <v>30</v>
      </c>
      <c r="M5124" s="11" t="n">
        <v>6</v>
      </c>
      <c r="N5124" s="11" t="n">
        <v>0.15</v>
      </c>
      <c r="O5124" s="7" t="n">
        <v>1695.1</v>
      </c>
      <c r="P5124" s="7" t="n">
        <v>1406.933</v>
      </c>
      <c r="Q5124" s="7">
        <f>text(E5124,"ddd")</f>
        <v/>
      </c>
      <c r="R5124" s="7">
        <f>G5124-F5124</f>
        <v/>
      </c>
      <c r="S5124" s="7">
        <f>E5124-D5124</f>
        <v/>
      </c>
      <c r="T5124" s="7">
        <f>O5124*M5124</f>
        <v/>
      </c>
      <c r="U5124" s="7">
        <f>T5124*N5124</f>
        <v/>
      </c>
      <c r="V5124" s="7">
        <f>T5124-U5124-(P5124*M5124)</f>
        <v/>
      </c>
      <c r="W5124" s="7">
        <f>VLOOKUP(L5124,'Products Sheet'!$A:$B,2,FALSE)</f>
        <v/>
      </c>
      <c r="X5124" s="7" t="n"/>
      <c r="Y5124" s="7" t="n"/>
      <c r="Z5124" s="7" t="n"/>
      <c r="AA5124" s="7" t="n"/>
      <c r="AB5124" s="7" t="n"/>
      <c r="AC5124" s="7" t="n"/>
    </row>
    <row r="5125" ht="9.75" customHeight="1" s="12">
      <c r="A5125" s="11" t="inlineStr">
        <is>
          <t>SO - 0005614</t>
        </is>
      </c>
      <c r="B5125" s="11" t="inlineStr">
        <is>
          <t>In-Store</t>
        </is>
      </c>
      <c r="C5125" s="11" t="inlineStr">
        <is>
          <t>WARE-XYS1001</t>
        </is>
      </c>
      <c r="D5125" s="6" t="n">
        <v>43800</v>
      </c>
      <c r="E5125" s="6" t="n">
        <v>43904</v>
      </c>
      <c r="F5125" s="6" t="n">
        <v>43928</v>
      </c>
      <c r="G5125" s="6" t="n">
        <v>43933</v>
      </c>
      <c r="H5125" s="11" t="inlineStr">
        <is>
          <t>USD</t>
        </is>
      </c>
      <c r="I5125" s="11" t="n">
        <v>7</v>
      </c>
      <c r="J5125" s="11" t="n">
        <v>27</v>
      </c>
      <c r="K5125" s="11" t="n">
        <v>1</v>
      </c>
      <c r="L5125" s="11" t="n">
        <v>30</v>
      </c>
      <c r="M5125" s="11" t="n">
        <v>2</v>
      </c>
      <c r="N5125" s="11" t="n">
        <v>0.075</v>
      </c>
      <c r="O5125" s="7" t="n">
        <v>2338.3</v>
      </c>
      <c r="P5125" s="7" t="n">
        <v>1028.852</v>
      </c>
      <c r="Q5125" s="7">
        <f>text(E5125,"ddd")</f>
        <v/>
      </c>
      <c r="R5125" s="7">
        <f>G5125-F5125</f>
        <v/>
      </c>
      <c r="S5125" s="7">
        <f>E5125-D5125</f>
        <v/>
      </c>
      <c r="T5125" s="7">
        <f>O5125*M5125</f>
        <v/>
      </c>
      <c r="U5125" s="7">
        <f>T5125*N5125</f>
        <v/>
      </c>
      <c r="V5125" s="7">
        <f>T5125-U5125-(P5125*M5125)</f>
        <v/>
      </c>
      <c r="W5125" s="7">
        <f>VLOOKUP(L5125,'Products Sheet'!$A:$B,2,FALSE)</f>
        <v/>
      </c>
      <c r="X5125" s="7" t="n"/>
      <c r="Y5125" s="7" t="n"/>
      <c r="Z5125" s="7" t="n"/>
      <c r="AA5125" s="7" t="n"/>
      <c r="AB5125" s="7" t="n"/>
      <c r="AC5125" s="7" t="n"/>
    </row>
    <row r="5126" ht="9.75" customHeight="1" s="12">
      <c r="A5126" s="11" t="inlineStr">
        <is>
          <t>SO - 0005659</t>
        </is>
      </c>
      <c r="B5126" s="11" t="inlineStr">
        <is>
          <t>Distributor</t>
        </is>
      </c>
      <c r="C5126" s="11" t="inlineStr">
        <is>
          <t>WARE-NMK1003</t>
        </is>
      </c>
      <c r="D5126" s="6" t="n">
        <v>43800</v>
      </c>
      <c r="E5126" s="6" t="n">
        <v>43911</v>
      </c>
      <c r="F5126" s="6" t="n">
        <v>43927</v>
      </c>
      <c r="G5126" s="6" t="n">
        <v>43929</v>
      </c>
      <c r="H5126" s="11" t="inlineStr">
        <is>
          <t>USD</t>
        </is>
      </c>
      <c r="I5126" s="11" t="n">
        <v>23</v>
      </c>
      <c r="J5126" s="11" t="n">
        <v>38</v>
      </c>
      <c r="K5126" s="11" t="n">
        <v>155</v>
      </c>
      <c r="L5126" s="11" t="n">
        <v>30</v>
      </c>
      <c r="M5126" s="11" t="n">
        <v>5</v>
      </c>
      <c r="N5126" s="11" t="n">
        <v>0.4</v>
      </c>
      <c r="O5126" s="7" t="n">
        <v>3142.3</v>
      </c>
      <c r="P5126" s="7" t="n">
        <v>2419.571</v>
      </c>
      <c r="Q5126" s="7">
        <f>text(E5126,"ddd")</f>
        <v/>
      </c>
      <c r="R5126" s="7">
        <f>G5126-F5126</f>
        <v/>
      </c>
      <c r="S5126" s="7">
        <f>E5126-D5126</f>
        <v/>
      </c>
      <c r="T5126" s="7">
        <f>O5126*M5126</f>
        <v/>
      </c>
      <c r="U5126" s="7">
        <f>T5126*N5126</f>
        <v/>
      </c>
      <c r="V5126" s="7">
        <f>T5126-U5126-(P5126*M5126)</f>
        <v/>
      </c>
      <c r="W5126" s="7">
        <f>VLOOKUP(L5126,'Products Sheet'!$A:$B,2,FALSE)</f>
        <v/>
      </c>
      <c r="X5126" s="7" t="n"/>
      <c r="Y5126" s="7" t="n"/>
      <c r="Z5126" s="7" t="n"/>
      <c r="AA5126" s="7" t="n"/>
      <c r="AB5126" s="7" t="n"/>
      <c r="AC5126" s="7" t="n"/>
    </row>
    <row r="5127" ht="9.75" customHeight="1" s="12">
      <c r="A5127" s="11" t="inlineStr">
        <is>
          <t>SO - 0005668</t>
        </is>
      </c>
      <c r="B5127" s="11" t="inlineStr">
        <is>
          <t>In-Store</t>
        </is>
      </c>
      <c r="C5127" s="11" t="inlineStr">
        <is>
          <t>WARE-MKL1006</t>
        </is>
      </c>
      <c r="D5127" s="6" t="n">
        <v>43800</v>
      </c>
      <c r="E5127" s="6" t="n">
        <v>43912</v>
      </c>
      <c r="F5127" s="6" t="n">
        <v>43926</v>
      </c>
      <c r="G5127" s="6" t="n">
        <v>43932</v>
      </c>
      <c r="H5127" s="11" t="inlineStr">
        <is>
          <t>USD</t>
        </is>
      </c>
      <c r="I5127" s="11" t="n">
        <v>8</v>
      </c>
      <c r="J5127" s="11" t="n">
        <v>45</v>
      </c>
      <c r="K5127" s="11" t="n">
        <v>367</v>
      </c>
      <c r="L5127" s="11" t="n">
        <v>30</v>
      </c>
      <c r="M5127" s="11" t="n">
        <v>3</v>
      </c>
      <c r="N5127" s="11" t="n">
        <v>0.075</v>
      </c>
      <c r="O5127" s="7" t="n">
        <v>1031.8</v>
      </c>
      <c r="P5127" s="7" t="n">
        <v>577.808</v>
      </c>
      <c r="Q5127" s="7">
        <f>text(E5127,"ddd")</f>
        <v/>
      </c>
      <c r="R5127" s="7">
        <f>G5127-F5127</f>
        <v/>
      </c>
      <c r="S5127" s="7">
        <f>E5127-D5127</f>
        <v/>
      </c>
      <c r="T5127" s="7">
        <f>O5127*M5127</f>
        <v/>
      </c>
      <c r="U5127" s="7">
        <f>T5127*N5127</f>
        <v/>
      </c>
      <c r="V5127" s="7">
        <f>T5127-U5127-(P5127*M5127)</f>
        <v/>
      </c>
      <c r="W5127" s="7">
        <f>VLOOKUP(L5127,'Products Sheet'!$A:$B,2,FALSE)</f>
        <v/>
      </c>
      <c r="X5127" s="7" t="n"/>
      <c r="Y5127" s="7" t="n"/>
      <c r="Z5127" s="7" t="n"/>
      <c r="AA5127" s="7" t="n"/>
      <c r="AB5127" s="7" t="n"/>
      <c r="AC5127" s="7" t="n"/>
    </row>
    <row r="5128" ht="9.75" customHeight="1" s="12">
      <c r="A5128" s="11" t="inlineStr">
        <is>
          <t>SO - 0005691</t>
        </is>
      </c>
      <c r="B5128" s="11" t="inlineStr">
        <is>
          <t>Distributor</t>
        </is>
      </c>
      <c r="C5128" s="11" t="inlineStr">
        <is>
          <t>WARE-PUJ1005</t>
        </is>
      </c>
      <c r="D5128" s="6" t="n">
        <v>43800</v>
      </c>
      <c r="E5128" s="6" t="n">
        <v>43914</v>
      </c>
      <c r="F5128" s="6" t="n">
        <v>43916</v>
      </c>
      <c r="G5128" s="6" t="n">
        <v>43923</v>
      </c>
      <c r="H5128" s="11" t="inlineStr">
        <is>
          <t>USD</t>
        </is>
      </c>
      <c r="I5128" s="11" t="n">
        <v>21</v>
      </c>
      <c r="J5128" s="11" t="n">
        <v>46</v>
      </c>
      <c r="K5128" s="11" t="n">
        <v>282</v>
      </c>
      <c r="L5128" s="11" t="n">
        <v>30</v>
      </c>
      <c r="M5128" s="11" t="n">
        <v>1</v>
      </c>
      <c r="N5128" s="11" t="n">
        <v>0.15</v>
      </c>
      <c r="O5128" s="7" t="n">
        <v>1125.6</v>
      </c>
      <c r="P5128" s="7" t="n">
        <v>945.5040000000001</v>
      </c>
      <c r="Q5128" s="7">
        <f>text(E5128,"ddd")</f>
        <v/>
      </c>
      <c r="R5128" s="7">
        <f>G5128-F5128</f>
        <v/>
      </c>
      <c r="S5128" s="7">
        <f>E5128-D5128</f>
        <v/>
      </c>
      <c r="T5128" s="7">
        <f>O5128*M5128</f>
        <v/>
      </c>
      <c r="U5128" s="7">
        <f>T5128*N5128</f>
        <v/>
      </c>
      <c r="V5128" s="7">
        <f>T5128-U5128-(P5128*M5128)</f>
        <v/>
      </c>
      <c r="W5128" s="7">
        <f>VLOOKUP(L5128,'Products Sheet'!$A:$B,2,FALSE)</f>
        <v/>
      </c>
      <c r="X5128" s="7" t="n"/>
      <c r="Y5128" s="7" t="n"/>
      <c r="Z5128" s="7" t="n"/>
      <c r="AA5128" s="7" t="n"/>
      <c r="AB5128" s="7" t="n"/>
      <c r="AC5128" s="7" t="n"/>
    </row>
    <row r="5129" ht="9.75" customHeight="1" s="12">
      <c r="A5129" s="11" t="inlineStr">
        <is>
          <t>SO - 0005719</t>
        </is>
      </c>
      <c r="B5129" s="11" t="inlineStr">
        <is>
          <t>In-Store</t>
        </is>
      </c>
      <c r="C5129" s="11" t="inlineStr">
        <is>
          <t>WARE-UHY1004</t>
        </is>
      </c>
      <c r="D5129" s="6" t="n">
        <v>43800</v>
      </c>
      <c r="E5129" s="6" t="n">
        <v>43919</v>
      </c>
      <c r="F5129" s="6" t="n">
        <v>43935</v>
      </c>
      <c r="G5129" s="6" t="n">
        <v>43945</v>
      </c>
      <c r="H5129" s="11" t="inlineStr">
        <is>
          <t>USD</t>
        </is>
      </c>
      <c r="I5129" s="11" t="n">
        <v>5</v>
      </c>
      <c r="J5129" s="11" t="n">
        <v>38</v>
      </c>
      <c r="K5129" s="11" t="n">
        <v>257</v>
      </c>
      <c r="L5129" s="11" t="n">
        <v>30</v>
      </c>
      <c r="M5129" s="11" t="n">
        <v>5</v>
      </c>
      <c r="N5129" s="11" t="n">
        <v>0.05</v>
      </c>
      <c r="O5129" s="7" t="n">
        <v>2231.1</v>
      </c>
      <c r="P5129" s="7" t="n">
        <v>1740.258</v>
      </c>
      <c r="Q5129" s="7">
        <f>text(E5129,"ddd")</f>
        <v/>
      </c>
      <c r="R5129" s="7">
        <f>G5129-F5129</f>
        <v/>
      </c>
      <c r="S5129" s="7">
        <f>E5129-D5129</f>
        <v/>
      </c>
      <c r="T5129" s="7">
        <f>O5129*M5129</f>
        <v/>
      </c>
      <c r="U5129" s="7">
        <f>T5129*N5129</f>
        <v/>
      </c>
      <c r="V5129" s="7">
        <f>T5129-U5129-(P5129*M5129)</f>
        <v/>
      </c>
      <c r="W5129" s="7">
        <f>VLOOKUP(L5129,'Products Sheet'!$A:$B,2,FALSE)</f>
        <v/>
      </c>
      <c r="X5129" s="7" t="n"/>
      <c r="Y5129" s="7" t="n"/>
      <c r="Z5129" s="7" t="n"/>
      <c r="AA5129" s="7" t="n"/>
      <c r="AB5129" s="7" t="n"/>
      <c r="AC5129" s="7" t="n"/>
    </row>
    <row r="5130" ht="9.75" customHeight="1" s="12">
      <c r="A5130" s="11" t="inlineStr">
        <is>
          <t>SO - 0005724</t>
        </is>
      </c>
      <c r="B5130" s="11" t="inlineStr">
        <is>
          <t>Distributor</t>
        </is>
      </c>
      <c r="C5130" s="11" t="inlineStr">
        <is>
          <t>WARE-NMK1003</t>
        </is>
      </c>
      <c r="D5130" s="6" t="n">
        <v>43800</v>
      </c>
      <c r="E5130" s="6" t="n">
        <v>43919</v>
      </c>
      <c r="F5130" s="6" t="n">
        <v>43941</v>
      </c>
      <c r="G5130" s="6" t="n">
        <v>43942</v>
      </c>
      <c r="H5130" s="11" t="inlineStr">
        <is>
          <t>USD</t>
        </is>
      </c>
      <c r="I5130" s="11" t="n">
        <v>25</v>
      </c>
      <c r="J5130" s="11" t="n">
        <v>43</v>
      </c>
      <c r="K5130" s="11" t="n">
        <v>157</v>
      </c>
      <c r="L5130" s="11" t="n">
        <v>30</v>
      </c>
      <c r="M5130" s="11" t="n">
        <v>5</v>
      </c>
      <c r="N5130" s="11" t="n">
        <v>0.1</v>
      </c>
      <c r="O5130" s="7" t="n">
        <v>757.1</v>
      </c>
      <c r="P5130" s="7" t="n">
        <v>386.121</v>
      </c>
      <c r="Q5130" s="7">
        <f>text(E5130,"ddd")</f>
        <v/>
      </c>
      <c r="R5130" s="7">
        <f>G5130-F5130</f>
        <v/>
      </c>
      <c r="S5130" s="7">
        <f>E5130-D5130</f>
        <v/>
      </c>
      <c r="T5130" s="7">
        <f>O5130*M5130</f>
        <v/>
      </c>
      <c r="U5130" s="7">
        <f>T5130*N5130</f>
        <v/>
      </c>
      <c r="V5130" s="7">
        <f>T5130-U5130-(P5130*M5130)</f>
        <v/>
      </c>
      <c r="W5130" s="7">
        <f>VLOOKUP(L5130,'Products Sheet'!$A:$B,2,FALSE)</f>
        <v/>
      </c>
      <c r="X5130" s="7" t="n"/>
      <c r="Y5130" s="7" t="n"/>
      <c r="Z5130" s="7" t="n"/>
      <c r="AA5130" s="7" t="n"/>
      <c r="AB5130" s="7" t="n"/>
      <c r="AC5130" s="7" t="n"/>
    </row>
    <row r="5131" ht="9.75" customHeight="1" s="12">
      <c r="A5131" s="11" t="inlineStr">
        <is>
          <t>SO - 0005743</t>
        </is>
      </c>
      <c r="B5131" s="11" t="inlineStr">
        <is>
          <t>Online</t>
        </is>
      </c>
      <c r="C5131" s="11" t="inlineStr">
        <is>
          <t>WARE-UHY1004</t>
        </is>
      </c>
      <c r="D5131" s="6" t="n">
        <v>43800</v>
      </c>
      <c r="E5131" s="6" t="n">
        <v>43921</v>
      </c>
      <c r="F5131" s="6" t="n">
        <v>43936</v>
      </c>
      <c r="G5131" s="6" t="n">
        <v>43939</v>
      </c>
      <c r="H5131" s="11" t="inlineStr">
        <is>
          <t>USD</t>
        </is>
      </c>
      <c r="I5131" s="11" t="n">
        <v>18</v>
      </c>
      <c r="J5131" s="11" t="n">
        <v>42</v>
      </c>
      <c r="K5131" s="11" t="n">
        <v>231</v>
      </c>
      <c r="L5131" s="11" t="n">
        <v>30</v>
      </c>
      <c r="M5131" s="11" t="n">
        <v>5</v>
      </c>
      <c r="N5131" s="11" t="n">
        <v>0.05</v>
      </c>
      <c r="O5131" s="7" t="n">
        <v>1232.8</v>
      </c>
      <c r="P5131" s="7" t="n">
        <v>493.12</v>
      </c>
      <c r="Q5131" s="7">
        <f>text(E5131,"ddd")</f>
        <v/>
      </c>
      <c r="R5131" s="7">
        <f>G5131-F5131</f>
        <v/>
      </c>
      <c r="S5131" s="7">
        <f>E5131-D5131</f>
        <v/>
      </c>
      <c r="T5131" s="7">
        <f>O5131*M5131</f>
        <v/>
      </c>
      <c r="U5131" s="7">
        <f>T5131*N5131</f>
        <v/>
      </c>
      <c r="V5131" s="7">
        <f>T5131-U5131-(P5131*M5131)</f>
        <v/>
      </c>
      <c r="W5131" s="7">
        <f>VLOOKUP(L5131,'Products Sheet'!$A:$B,2,FALSE)</f>
        <v/>
      </c>
      <c r="X5131" s="7" t="n"/>
      <c r="Y5131" s="7" t="n"/>
      <c r="Z5131" s="7" t="n"/>
      <c r="AA5131" s="7" t="n"/>
      <c r="AB5131" s="7" t="n"/>
      <c r="AC5131" s="7" t="n"/>
    </row>
    <row r="5132" ht="9.75" customHeight="1" s="12">
      <c r="A5132" s="11" t="inlineStr">
        <is>
          <t>SO - 0005769</t>
        </is>
      </c>
      <c r="B5132" s="11" t="inlineStr">
        <is>
          <t>Online</t>
        </is>
      </c>
      <c r="C5132" s="11" t="inlineStr">
        <is>
          <t>WARE-PUJ1005</t>
        </is>
      </c>
      <c r="D5132" s="6" t="n">
        <v>43800</v>
      </c>
      <c r="E5132" s="6" t="n">
        <v>43924</v>
      </c>
      <c r="F5132" s="6" t="n">
        <v>43951</v>
      </c>
      <c r="G5132" s="6" t="n">
        <v>43956</v>
      </c>
      <c r="H5132" s="11" t="inlineStr">
        <is>
          <t>USD</t>
        </is>
      </c>
      <c r="I5132" s="11" t="n">
        <v>16</v>
      </c>
      <c r="J5132" s="11" t="n">
        <v>7</v>
      </c>
      <c r="K5132" s="11" t="n">
        <v>279</v>
      </c>
      <c r="L5132" s="11" t="n">
        <v>30</v>
      </c>
      <c r="M5132" s="11" t="n">
        <v>6</v>
      </c>
      <c r="N5132" s="11" t="n">
        <v>0.075</v>
      </c>
      <c r="O5132" s="7" t="n">
        <v>924.6</v>
      </c>
      <c r="P5132" s="7" t="n">
        <v>656.466</v>
      </c>
      <c r="Q5132" s="7">
        <f>text(E5132,"ddd")</f>
        <v/>
      </c>
      <c r="R5132" s="7">
        <f>G5132-F5132</f>
        <v/>
      </c>
      <c r="S5132" s="7">
        <f>E5132-D5132</f>
        <v/>
      </c>
      <c r="T5132" s="7">
        <f>O5132*M5132</f>
        <v/>
      </c>
      <c r="U5132" s="7">
        <f>T5132*N5132</f>
        <v/>
      </c>
      <c r="V5132" s="7">
        <f>T5132-U5132-(P5132*M5132)</f>
        <v/>
      </c>
      <c r="W5132" s="7">
        <f>VLOOKUP(L5132,'Products Sheet'!$A:$B,2,FALSE)</f>
        <v/>
      </c>
      <c r="X5132" s="7" t="n"/>
      <c r="Y5132" s="7" t="n"/>
      <c r="Z5132" s="7" t="n"/>
      <c r="AA5132" s="7" t="n"/>
      <c r="AB5132" s="7" t="n"/>
      <c r="AC5132" s="7" t="n"/>
    </row>
    <row r="5133" ht="9.75" customHeight="1" s="12">
      <c r="A5133" s="11" t="inlineStr">
        <is>
          <t>SO - 0005804</t>
        </is>
      </c>
      <c r="B5133" s="11" t="inlineStr">
        <is>
          <t>Online</t>
        </is>
      </c>
      <c r="C5133" s="11" t="inlineStr">
        <is>
          <t>WARE-UHY1004</t>
        </is>
      </c>
      <c r="D5133" s="6" t="n">
        <v>43800</v>
      </c>
      <c r="E5133" s="6" t="n">
        <v>43927</v>
      </c>
      <c r="F5133" s="6" t="n">
        <v>43941</v>
      </c>
      <c r="G5133" s="6" t="n">
        <v>43943</v>
      </c>
      <c r="H5133" s="11" t="inlineStr">
        <is>
          <t>USD</t>
        </is>
      </c>
      <c r="I5133" s="11" t="n">
        <v>19</v>
      </c>
      <c r="J5133" s="11" t="n">
        <v>43</v>
      </c>
      <c r="K5133" s="11" t="n">
        <v>253</v>
      </c>
      <c r="L5133" s="11" t="n">
        <v>30</v>
      </c>
      <c r="M5133" s="11" t="n">
        <v>3</v>
      </c>
      <c r="N5133" s="11" t="n">
        <v>0.1</v>
      </c>
      <c r="O5133" s="7" t="n">
        <v>2646.5</v>
      </c>
      <c r="P5133" s="7" t="n">
        <v>1243.855</v>
      </c>
      <c r="Q5133" s="7">
        <f>text(E5133,"ddd")</f>
        <v/>
      </c>
      <c r="R5133" s="7">
        <f>G5133-F5133</f>
        <v/>
      </c>
      <c r="S5133" s="7">
        <f>E5133-D5133</f>
        <v/>
      </c>
      <c r="T5133" s="7">
        <f>O5133*M5133</f>
        <v/>
      </c>
      <c r="U5133" s="7">
        <f>T5133*N5133</f>
        <v/>
      </c>
      <c r="V5133" s="7">
        <f>T5133-U5133-(P5133*M5133)</f>
        <v/>
      </c>
      <c r="W5133" s="7">
        <f>VLOOKUP(L5133,'Products Sheet'!$A:$B,2,FALSE)</f>
        <v/>
      </c>
      <c r="X5133" s="7" t="n"/>
      <c r="Y5133" s="7" t="n"/>
      <c r="Z5133" s="7" t="n"/>
      <c r="AA5133" s="7" t="n"/>
      <c r="AB5133" s="7" t="n"/>
      <c r="AC5133" s="7" t="n"/>
    </row>
    <row r="5134" ht="9.75" customHeight="1" s="12">
      <c r="A5134" s="11" t="inlineStr">
        <is>
          <t>SO - 0005834</t>
        </is>
      </c>
      <c r="B5134" s="11" t="inlineStr">
        <is>
          <t>In-Store</t>
        </is>
      </c>
      <c r="C5134" s="11" t="inlineStr">
        <is>
          <t>WARE-XYS1001</t>
        </is>
      </c>
      <c r="D5134" s="6" t="n">
        <v>43800</v>
      </c>
      <c r="E5134" s="6" t="n">
        <v>43931</v>
      </c>
      <c r="F5134" s="6" t="n">
        <v>43951</v>
      </c>
      <c r="G5134" s="6" t="n">
        <v>43960</v>
      </c>
      <c r="H5134" s="11" t="inlineStr">
        <is>
          <t>USD</t>
        </is>
      </c>
      <c r="I5134" s="11" t="n">
        <v>12</v>
      </c>
      <c r="J5134" s="11" t="n">
        <v>28</v>
      </c>
      <c r="K5134" s="11" t="n">
        <v>5</v>
      </c>
      <c r="L5134" s="11" t="n">
        <v>30</v>
      </c>
      <c r="M5134" s="11" t="n">
        <v>1</v>
      </c>
      <c r="N5134" s="11" t="n">
        <v>0.075</v>
      </c>
      <c r="O5134" s="7" t="n">
        <v>3906.1</v>
      </c>
      <c r="P5134" s="7" t="n">
        <v>2538.965</v>
      </c>
      <c r="Q5134" s="7">
        <f>text(E5134,"ddd")</f>
        <v/>
      </c>
      <c r="R5134" s="7">
        <f>G5134-F5134</f>
        <v/>
      </c>
      <c r="S5134" s="7">
        <f>E5134-D5134</f>
        <v/>
      </c>
      <c r="T5134" s="7">
        <f>O5134*M5134</f>
        <v/>
      </c>
      <c r="U5134" s="7">
        <f>T5134*N5134</f>
        <v/>
      </c>
      <c r="V5134" s="7">
        <f>T5134-U5134-(P5134*M5134)</f>
        <v/>
      </c>
      <c r="W5134" s="7">
        <f>VLOOKUP(L5134,'Products Sheet'!$A:$B,2,FALSE)</f>
        <v/>
      </c>
      <c r="X5134" s="7" t="n"/>
      <c r="Y5134" s="7" t="n"/>
      <c r="Z5134" s="7" t="n"/>
      <c r="AA5134" s="7" t="n"/>
      <c r="AB5134" s="7" t="n"/>
      <c r="AC5134" s="7" t="n"/>
    </row>
    <row r="5135" ht="9.75" customHeight="1" s="12">
      <c r="A5135" s="11" t="inlineStr">
        <is>
          <t>SO - 0005836</t>
        </is>
      </c>
      <c r="B5135" s="11" t="inlineStr">
        <is>
          <t>Online</t>
        </is>
      </c>
      <c r="C5135" s="11" t="inlineStr">
        <is>
          <t>WARE-XYS1001</t>
        </is>
      </c>
      <c r="D5135" s="6" t="n">
        <v>43800</v>
      </c>
      <c r="E5135" s="6" t="n">
        <v>43931</v>
      </c>
      <c r="F5135" s="6" t="n">
        <v>43949</v>
      </c>
      <c r="G5135" s="6" t="n">
        <v>43959</v>
      </c>
      <c r="H5135" s="11" t="inlineStr">
        <is>
          <t>USD</t>
        </is>
      </c>
      <c r="I5135" s="11" t="n">
        <v>14</v>
      </c>
      <c r="J5135" s="11" t="n">
        <v>35</v>
      </c>
      <c r="K5135" s="11" t="n">
        <v>43</v>
      </c>
      <c r="L5135" s="11" t="n">
        <v>30</v>
      </c>
      <c r="M5135" s="11" t="n">
        <v>1</v>
      </c>
      <c r="N5135" s="11" t="n">
        <v>0.2</v>
      </c>
      <c r="O5135" s="7" t="n">
        <v>670</v>
      </c>
      <c r="P5135" s="7" t="n">
        <v>569.5</v>
      </c>
      <c r="Q5135" s="7">
        <f>text(E5135,"ddd")</f>
        <v/>
      </c>
      <c r="R5135" s="7">
        <f>G5135-F5135</f>
        <v/>
      </c>
      <c r="S5135" s="7">
        <f>E5135-D5135</f>
        <v/>
      </c>
      <c r="T5135" s="7">
        <f>O5135*M5135</f>
        <v/>
      </c>
      <c r="U5135" s="7">
        <f>T5135*N5135</f>
        <v/>
      </c>
      <c r="V5135" s="7">
        <f>T5135-U5135-(P5135*M5135)</f>
        <v/>
      </c>
      <c r="W5135" s="7">
        <f>VLOOKUP(L5135,'Products Sheet'!$A:$B,2,FALSE)</f>
        <v/>
      </c>
      <c r="X5135" s="7" t="n"/>
      <c r="Y5135" s="7" t="n"/>
      <c r="Z5135" s="7" t="n"/>
      <c r="AA5135" s="7" t="n"/>
      <c r="AB5135" s="7" t="n"/>
      <c r="AC5135" s="7" t="n"/>
    </row>
    <row r="5136" ht="9.75" customHeight="1" s="12">
      <c r="A5136" s="11" t="inlineStr">
        <is>
          <t>SO - 0005856</t>
        </is>
      </c>
      <c r="B5136" s="11" t="inlineStr">
        <is>
          <t>Wholesale</t>
        </is>
      </c>
      <c r="C5136" s="11" t="inlineStr">
        <is>
          <t>WARE-PUJ1005</t>
        </is>
      </c>
      <c r="D5136" s="6" t="n">
        <v>43800</v>
      </c>
      <c r="E5136" s="6" t="n">
        <v>43933</v>
      </c>
      <c r="F5136" s="6" t="n">
        <v>43948</v>
      </c>
      <c r="G5136" s="6" t="n">
        <v>43949</v>
      </c>
      <c r="H5136" s="11" t="inlineStr">
        <is>
          <t>USD</t>
        </is>
      </c>
      <c r="I5136" s="11" t="n">
        <v>28</v>
      </c>
      <c r="J5136" s="11" t="n">
        <v>45</v>
      </c>
      <c r="K5136" s="11" t="n">
        <v>303</v>
      </c>
      <c r="L5136" s="11" t="n">
        <v>30</v>
      </c>
      <c r="M5136" s="11" t="n">
        <v>1</v>
      </c>
      <c r="N5136" s="11" t="n">
        <v>0.075</v>
      </c>
      <c r="O5136" s="7" t="n">
        <v>1051.9</v>
      </c>
      <c r="P5136" s="7" t="n">
        <v>852.0390000000001</v>
      </c>
      <c r="Q5136" s="7">
        <f>text(E5136,"ddd")</f>
        <v/>
      </c>
      <c r="R5136" s="7">
        <f>G5136-F5136</f>
        <v/>
      </c>
      <c r="S5136" s="7">
        <f>E5136-D5136</f>
        <v/>
      </c>
      <c r="T5136" s="7">
        <f>O5136*M5136</f>
        <v/>
      </c>
      <c r="U5136" s="7">
        <f>T5136*N5136</f>
        <v/>
      </c>
      <c r="V5136" s="7">
        <f>T5136-U5136-(P5136*M5136)</f>
        <v/>
      </c>
      <c r="W5136" s="7">
        <f>VLOOKUP(L5136,'Products Sheet'!$A:$B,2,FALSE)</f>
        <v/>
      </c>
      <c r="X5136" s="7" t="n"/>
      <c r="Y5136" s="7" t="n"/>
      <c r="Z5136" s="7" t="n"/>
      <c r="AA5136" s="7" t="n"/>
      <c r="AB5136" s="7" t="n"/>
      <c r="AC5136" s="7" t="n"/>
    </row>
    <row r="5137" ht="9.75" customHeight="1" s="12">
      <c r="A5137" s="11" t="inlineStr">
        <is>
          <t>SO - 0005862</t>
        </is>
      </c>
      <c r="B5137" s="11" t="inlineStr">
        <is>
          <t>In-Store</t>
        </is>
      </c>
      <c r="C5137" s="11" t="inlineStr">
        <is>
          <t>WARE-MKL1006</t>
        </is>
      </c>
      <c r="D5137" s="6" t="n">
        <v>43800</v>
      </c>
      <c r="E5137" s="6" t="n">
        <v>43934</v>
      </c>
      <c r="F5137" s="6" t="n">
        <v>43951</v>
      </c>
      <c r="G5137" s="6" t="n">
        <v>43960</v>
      </c>
      <c r="H5137" s="11" t="inlineStr">
        <is>
          <t>USD</t>
        </is>
      </c>
      <c r="I5137" s="11" t="n">
        <v>3</v>
      </c>
      <c r="J5137" s="11" t="n">
        <v>41</v>
      </c>
      <c r="K5137" s="11" t="n">
        <v>363</v>
      </c>
      <c r="L5137" s="11" t="n">
        <v>30</v>
      </c>
      <c r="M5137" s="11" t="n">
        <v>2</v>
      </c>
      <c r="N5137" s="11" t="n">
        <v>0.075</v>
      </c>
      <c r="O5137" s="7" t="n">
        <v>2921.2</v>
      </c>
      <c r="P5137" s="7" t="n">
        <v>2366.172</v>
      </c>
      <c r="Q5137" s="7">
        <f>text(E5137,"ddd")</f>
        <v/>
      </c>
      <c r="R5137" s="7">
        <f>G5137-F5137</f>
        <v/>
      </c>
      <c r="S5137" s="7">
        <f>E5137-D5137</f>
        <v/>
      </c>
      <c r="T5137" s="7">
        <f>O5137*M5137</f>
        <v/>
      </c>
      <c r="U5137" s="7">
        <f>T5137*N5137</f>
        <v/>
      </c>
      <c r="V5137" s="7">
        <f>T5137-U5137-(P5137*M5137)</f>
        <v/>
      </c>
      <c r="W5137" s="7">
        <f>VLOOKUP(L5137,'Products Sheet'!$A:$B,2,FALSE)</f>
        <v/>
      </c>
      <c r="X5137" s="7" t="n"/>
      <c r="Y5137" s="7" t="n"/>
      <c r="Z5137" s="7" t="n"/>
      <c r="AA5137" s="7" t="n"/>
      <c r="AB5137" s="7" t="n"/>
      <c r="AC5137" s="7" t="n"/>
    </row>
    <row r="5138" ht="9.75" customHeight="1" s="12">
      <c r="A5138" s="11" t="inlineStr">
        <is>
          <t>SO - 0005867</t>
        </is>
      </c>
      <c r="B5138" s="11" t="inlineStr">
        <is>
          <t>Wholesale</t>
        </is>
      </c>
      <c r="C5138" s="11" t="inlineStr">
        <is>
          <t>WARE-NBV1002</t>
        </is>
      </c>
      <c r="D5138" s="6" t="n">
        <v>43800</v>
      </c>
      <c r="E5138" s="6" t="n">
        <v>43935</v>
      </c>
      <c r="F5138" s="6" t="n">
        <v>43959</v>
      </c>
      <c r="G5138" s="6" t="n">
        <v>43967</v>
      </c>
      <c r="H5138" s="11" t="inlineStr">
        <is>
          <t>USD</t>
        </is>
      </c>
      <c r="I5138" s="11" t="n">
        <v>28</v>
      </c>
      <c r="J5138" s="11" t="n">
        <v>18</v>
      </c>
      <c r="K5138" s="11" t="n">
        <v>69</v>
      </c>
      <c r="L5138" s="11" t="n">
        <v>30</v>
      </c>
      <c r="M5138" s="11" t="n">
        <v>4</v>
      </c>
      <c r="N5138" s="11" t="n">
        <v>0.2</v>
      </c>
      <c r="O5138" s="7" t="n">
        <v>991.6</v>
      </c>
      <c r="P5138" s="7" t="n">
        <v>773.4480000000001</v>
      </c>
      <c r="Q5138" s="7">
        <f>text(E5138,"ddd")</f>
        <v/>
      </c>
      <c r="R5138" s="7">
        <f>G5138-F5138</f>
        <v/>
      </c>
      <c r="S5138" s="7">
        <f>E5138-D5138</f>
        <v/>
      </c>
      <c r="T5138" s="7">
        <f>O5138*M5138</f>
        <v/>
      </c>
      <c r="U5138" s="7">
        <f>T5138*N5138</f>
        <v/>
      </c>
      <c r="V5138" s="7">
        <f>T5138-U5138-(P5138*M5138)</f>
        <v/>
      </c>
      <c r="W5138" s="7">
        <f>VLOOKUP(L5138,'Products Sheet'!$A:$B,2,FALSE)</f>
        <v/>
      </c>
      <c r="X5138" s="7" t="n"/>
      <c r="Y5138" s="7" t="n"/>
      <c r="Z5138" s="7" t="n"/>
      <c r="AA5138" s="7" t="n"/>
      <c r="AB5138" s="7" t="n"/>
      <c r="AC5138" s="7" t="n"/>
    </row>
    <row r="5139" ht="9.75" customHeight="1" s="12">
      <c r="A5139" s="11" t="inlineStr">
        <is>
          <t>SO - 0005887</t>
        </is>
      </c>
      <c r="B5139" s="11" t="inlineStr">
        <is>
          <t>Distributor</t>
        </is>
      </c>
      <c r="C5139" s="11" t="inlineStr">
        <is>
          <t>WARE-PUJ1005</t>
        </is>
      </c>
      <c r="D5139" s="6" t="n">
        <v>43800</v>
      </c>
      <c r="E5139" s="6" t="n">
        <v>43938</v>
      </c>
      <c r="F5139" s="6" t="n">
        <v>43953</v>
      </c>
      <c r="G5139" s="6" t="n">
        <v>43954</v>
      </c>
      <c r="H5139" s="11" t="inlineStr">
        <is>
          <t>USD</t>
        </is>
      </c>
      <c r="I5139" s="11" t="n">
        <v>24</v>
      </c>
      <c r="J5139" s="11" t="n">
        <v>6</v>
      </c>
      <c r="K5139" s="11" t="n">
        <v>299</v>
      </c>
      <c r="L5139" s="11" t="n">
        <v>30</v>
      </c>
      <c r="M5139" s="11" t="n">
        <v>3</v>
      </c>
      <c r="N5139" s="11" t="n">
        <v>0.075</v>
      </c>
      <c r="O5139" s="7" t="n">
        <v>1226.1</v>
      </c>
      <c r="P5139" s="7" t="n">
        <v>514.962</v>
      </c>
      <c r="Q5139" s="7">
        <f>text(E5139,"ddd")</f>
        <v/>
      </c>
      <c r="R5139" s="7">
        <f>G5139-F5139</f>
        <v/>
      </c>
      <c r="S5139" s="7">
        <f>E5139-D5139</f>
        <v/>
      </c>
      <c r="T5139" s="7">
        <f>O5139*M5139</f>
        <v/>
      </c>
      <c r="U5139" s="7">
        <f>T5139*N5139</f>
        <v/>
      </c>
      <c r="V5139" s="7">
        <f>T5139-U5139-(P5139*M5139)</f>
        <v/>
      </c>
      <c r="W5139" s="7">
        <f>VLOOKUP(L5139,'Products Sheet'!$A:$B,2,FALSE)</f>
        <v/>
      </c>
      <c r="X5139" s="7" t="n"/>
      <c r="Y5139" s="7" t="n"/>
      <c r="Z5139" s="7" t="n"/>
      <c r="AA5139" s="7" t="n"/>
      <c r="AB5139" s="7" t="n"/>
      <c r="AC5139" s="7" t="n"/>
    </row>
    <row r="5140" ht="9.75" customHeight="1" s="12">
      <c r="A5140" s="11" t="inlineStr">
        <is>
          <t>SO - 0005963</t>
        </is>
      </c>
      <c r="B5140" s="11" t="inlineStr">
        <is>
          <t>Online</t>
        </is>
      </c>
      <c r="C5140" s="11" t="inlineStr">
        <is>
          <t>WARE-NMK1003</t>
        </is>
      </c>
      <c r="D5140" s="6" t="n">
        <v>43900</v>
      </c>
      <c r="E5140" s="6" t="n">
        <v>43947</v>
      </c>
      <c r="F5140" s="6" t="n">
        <v>43968</v>
      </c>
      <c r="G5140" s="6" t="n">
        <v>43973</v>
      </c>
      <c r="H5140" s="11" t="inlineStr">
        <is>
          <t>USD</t>
        </is>
      </c>
      <c r="I5140" s="11" t="n">
        <v>18</v>
      </c>
      <c r="J5140" s="11" t="n">
        <v>21</v>
      </c>
      <c r="K5140" s="11" t="n">
        <v>178</v>
      </c>
      <c r="L5140" s="11" t="n">
        <v>30</v>
      </c>
      <c r="M5140" s="11" t="n">
        <v>5</v>
      </c>
      <c r="N5140" s="11" t="n">
        <v>0.1</v>
      </c>
      <c r="O5140" s="7" t="n">
        <v>174.2</v>
      </c>
      <c r="P5140" s="7" t="n">
        <v>130.65</v>
      </c>
      <c r="Q5140" s="7">
        <f>text(E5140,"ddd")</f>
        <v/>
      </c>
      <c r="R5140" s="7">
        <f>G5140-F5140</f>
        <v/>
      </c>
      <c r="S5140" s="7">
        <f>E5140-D5140</f>
        <v/>
      </c>
      <c r="T5140" s="7">
        <f>O5140*M5140</f>
        <v/>
      </c>
      <c r="U5140" s="7">
        <f>T5140*N5140</f>
        <v/>
      </c>
      <c r="V5140" s="7">
        <f>T5140-U5140-(P5140*M5140)</f>
        <v/>
      </c>
      <c r="W5140" s="7">
        <f>VLOOKUP(L5140,'Products Sheet'!$A:$B,2,FALSE)</f>
        <v/>
      </c>
      <c r="X5140" s="7" t="n"/>
      <c r="Y5140" s="7" t="n"/>
      <c r="Z5140" s="7" t="n"/>
      <c r="AA5140" s="7" t="n"/>
      <c r="AB5140" s="7" t="n"/>
      <c r="AC5140" s="7" t="n"/>
    </row>
    <row r="5141" ht="9.75" customHeight="1" s="12">
      <c r="A5141" s="11" t="inlineStr">
        <is>
          <t>SO - 0006000</t>
        </is>
      </c>
      <c r="B5141" s="11" t="inlineStr">
        <is>
          <t>Distributor</t>
        </is>
      </c>
      <c r="C5141" s="11" t="inlineStr">
        <is>
          <t>WARE-PUJ1005</t>
        </is>
      </c>
      <c r="D5141" s="6" t="n">
        <v>43900</v>
      </c>
      <c r="E5141" s="6" t="n">
        <v>43950</v>
      </c>
      <c r="F5141" s="6" t="n">
        <v>43968</v>
      </c>
      <c r="G5141" s="6" t="n">
        <v>43971</v>
      </c>
      <c r="H5141" s="11" t="inlineStr">
        <is>
          <t>USD</t>
        </is>
      </c>
      <c r="I5141" s="11" t="n">
        <v>24</v>
      </c>
      <c r="J5141" s="11" t="n">
        <v>22</v>
      </c>
      <c r="K5141" s="11" t="n">
        <v>322</v>
      </c>
      <c r="L5141" s="11" t="n">
        <v>30</v>
      </c>
      <c r="M5141" s="11" t="n">
        <v>1</v>
      </c>
      <c r="N5141" s="11" t="n">
        <v>0.1</v>
      </c>
      <c r="O5141" s="7" t="n">
        <v>730.3000000000001</v>
      </c>
      <c r="P5141" s="7" t="n">
        <v>438.18</v>
      </c>
      <c r="Q5141" s="7">
        <f>text(E5141,"ddd")</f>
        <v/>
      </c>
      <c r="R5141" s="7">
        <f>G5141-F5141</f>
        <v/>
      </c>
      <c r="S5141" s="7">
        <f>E5141-D5141</f>
        <v/>
      </c>
      <c r="T5141" s="7">
        <f>O5141*M5141</f>
        <v/>
      </c>
      <c r="U5141" s="7">
        <f>T5141*N5141</f>
        <v/>
      </c>
      <c r="V5141" s="7">
        <f>T5141-U5141-(P5141*M5141)</f>
        <v/>
      </c>
      <c r="W5141" s="7">
        <f>VLOOKUP(L5141,'Products Sheet'!$A:$B,2,FALSE)</f>
        <v/>
      </c>
      <c r="X5141" s="7" t="n"/>
      <c r="Y5141" s="7" t="n"/>
      <c r="Z5141" s="7" t="n"/>
      <c r="AA5141" s="7" t="n"/>
      <c r="AB5141" s="7" t="n"/>
      <c r="AC5141" s="7" t="n"/>
    </row>
    <row r="5142" ht="9.75" customHeight="1" s="12">
      <c r="A5142" s="11" t="inlineStr">
        <is>
          <t>SO - 0006030</t>
        </is>
      </c>
      <c r="B5142" s="11" t="inlineStr">
        <is>
          <t>In-Store</t>
        </is>
      </c>
      <c r="C5142" s="11" t="inlineStr">
        <is>
          <t>WARE-NMK1003</t>
        </is>
      </c>
      <c r="D5142" s="6" t="n">
        <v>43800</v>
      </c>
      <c r="E5142" s="6" t="n">
        <v>43955</v>
      </c>
      <c r="F5142" s="6" t="n">
        <v>43969</v>
      </c>
      <c r="G5142" s="6" t="n">
        <v>43977</v>
      </c>
      <c r="H5142" s="11" t="inlineStr">
        <is>
          <t>USD</t>
        </is>
      </c>
      <c r="I5142" s="11" t="n">
        <v>7</v>
      </c>
      <c r="J5142" s="11" t="n">
        <v>48</v>
      </c>
      <c r="K5142" s="11" t="n">
        <v>176</v>
      </c>
      <c r="L5142" s="11" t="n">
        <v>30</v>
      </c>
      <c r="M5142" s="11" t="n">
        <v>8</v>
      </c>
      <c r="N5142" s="11" t="n">
        <v>0.2</v>
      </c>
      <c r="O5142" s="7" t="n">
        <v>3685</v>
      </c>
      <c r="P5142" s="7" t="n">
        <v>2395.25</v>
      </c>
      <c r="Q5142" s="7">
        <f>text(E5142,"ddd")</f>
        <v/>
      </c>
      <c r="R5142" s="7">
        <f>G5142-F5142</f>
        <v/>
      </c>
      <c r="S5142" s="7">
        <f>E5142-D5142</f>
        <v/>
      </c>
      <c r="T5142" s="7">
        <f>O5142*M5142</f>
        <v/>
      </c>
      <c r="U5142" s="7">
        <f>T5142*N5142</f>
        <v/>
      </c>
      <c r="V5142" s="7">
        <f>T5142-U5142-(P5142*M5142)</f>
        <v/>
      </c>
      <c r="W5142" s="7">
        <f>VLOOKUP(L5142,'Products Sheet'!$A:$B,2,FALSE)</f>
        <v/>
      </c>
      <c r="X5142" s="7" t="n"/>
      <c r="Y5142" s="7" t="n"/>
      <c r="Z5142" s="7" t="n"/>
      <c r="AA5142" s="7" t="n"/>
      <c r="AB5142" s="7" t="n"/>
      <c r="AC5142" s="7" t="n"/>
    </row>
    <row r="5143" ht="9.75" customHeight="1" s="12">
      <c r="A5143" s="11" t="inlineStr">
        <is>
          <t>SO - 0006048</t>
        </is>
      </c>
      <c r="B5143" s="11" t="inlineStr">
        <is>
          <t>Distributor</t>
        </is>
      </c>
      <c r="C5143" s="11" t="inlineStr">
        <is>
          <t>WARE-PUJ1005</t>
        </is>
      </c>
      <c r="D5143" s="6" t="n">
        <v>43800</v>
      </c>
      <c r="E5143" s="6" t="n">
        <v>43958</v>
      </c>
      <c r="F5143" s="6" t="n">
        <v>43977</v>
      </c>
      <c r="G5143" s="6" t="n">
        <v>43985</v>
      </c>
      <c r="H5143" s="11" t="inlineStr">
        <is>
          <t>USD</t>
        </is>
      </c>
      <c r="I5143" s="11" t="n">
        <v>22</v>
      </c>
      <c r="J5143" s="11" t="n">
        <v>20</v>
      </c>
      <c r="K5143" s="11" t="n">
        <v>296</v>
      </c>
      <c r="L5143" s="11" t="n">
        <v>30</v>
      </c>
      <c r="M5143" s="11" t="n">
        <v>7</v>
      </c>
      <c r="N5143" s="11" t="n">
        <v>0.1</v>
      </c>
      <c r="O5143" s="7" t="n">
        <v>3825.7</v>
      </c>
      <c r="P5143" s="7" t="n">
        <v>3175.331</v>
      </c>
      <c r="Q5143" s="7">
        <f>text(E5143,"ddd")</f>
        <v/>
      </c>
      <c r="R5143" s="7">
        <f>G5143-F5143</f>
        <v/>
      </c>
      <c r="S5143" s="7">
        <f>E5143-D5143</f>
        <v/>
      </c>
      <c r="T5143" s="7">
        <f>O5143*M5143</f>
        <v/>
      </c>
      <c r="U5143" s="7">
        <f>T5143*N5143</f>
        <v/>
      </c>
      <c r="V5143" s="7">
        <f>T5143-U5143-(P5143*M5143)</f>
        <v/>
      </c>
      <c r="W5143" s="7">
        <f>VLOOKUP(L5143,'Products Sheet'!$A:$B,2,FALSE)</f>
        <v/>
      </c>
      <c r="X5143" s="7" t="n"/>
      <c r="Y5143" s="7" t="n"/>
      <c r="Z5143" s="7" t="n"/>
      <c r="AA5143" s="7" t="n"/>
      <c r="AB5143" s="7" t="n"/>
      <c r="AC5143" s="7" t="n"/>
    </row>
    <row r="5144" ht="9.75" customHeight="1" s="12">
      <c r="A5144" s="11" t="inlineStr">
        <is>
          <t>SO - 0006078</t>
        </is>
      </c>
      <c r="B5144" s="11" t="inlineStr">
        <is>
          <t>In-Store</t>
        </is>
      </c>
      <c r="C5144" s="11" t="inlineStr">
        <is>
          <t>WARE-PUJ1005</t>
        </is>
      </c>
      <c r="D5144" s="6" t="n">
        <v>43900</v>
      </c>
      <c r="E5144" s="6" t="n">
        <v>43961</v>
      </c>
      <c r="F5144" s="6" t="n">
        <v>43971</v>
      </c>
      <c r="G5144" s="6" t="n">
        <v>43973</v>
      </c>
      <c r="H5144" s="11" t="inlineStr">
        <is>
          <t>USD</t>
        </is>
      </c>
      <c r="I5144" s="11" t="n">
        <v>6</v>
      </c>
      <c r="J5144" s="11" t="n">
        <v>25</v>
      </c>
      <c r="K5144" s="11" t="n">
        <v>292</v>
      </c>
      <c r="L5144" s="11" t="n">
        <v>30</v>
      </c>
      <c r="M5144" s="11" t="n">
        <v>5</v>
      </c>
      <c r="N5144" s="11" t="n">
        <v>0.15</v>
      </c>
      <c r="O5144" s="7" t="n">
        <v>3932.9</v>
      </c>
      <c r="P5144" s="7" t="n">
        <v>2831.688</v>
      </c>
      <c r="Q5144" s="7">
        <f>text(E5144,"ddd")</f>
        <v/>
      </c>
      <c r="R5144" s="7">
        <f>G5144-F5144</f>
        <v/>
      </c>
      <c r="S5144" s="7">
        <f>E5144-D5144</f>
        <v/>
      </c>
      <c r="T5144" s="7">
        <f>O5144*M5144</f>
        <v/>
      </c>
      <c r="U5144" s="7">
        <f>T5144*N5144</f>
        <v/>
      </c>
      <c r="V5144" s="7">
        <f>T5144-U5144-(P5144*M5144)</f>
        <v/>
      </c>
      <c r="W5144" s="7">
        <f>VLOOKUP(L5144,'Products Sheet'!$A:$B,2,FALSE)</f>
        <v/>
      </c>
      <c r="X5144" s="7" t="n"/>
      <c r="Y5144" s="7" t="n"/>
      <c r="Z5144" s="7" t="n"/>
      <c r="AA5144" s="7" t="n"/>
      <c r="AB5144" s="7" t="n"/>
      <c r="AC5144" s="7" t="n"/>
    </row>
    <row r="5145" ht="9.75" customHeight="1" s="12">
      <c r="A5145" s="11" t="inlineStr">
        <is>
          <t>SO - 0006146</t>
        </is>
      </c>
      <c r="B5145" s="11" t="inlineStr">
        <is>
          <t>Online</t>
        </is>
      </c>
      <c r="C5145" s="11" t="inlineStr">
        <is>
          <t>WARE-MKL1006</t>
        </is>
      </c>
      <c r="D5145" s="6" t="n">
        <v>43900</v>
      </c>
      <c r="E5145" s="6" t="n">
        <v>43969</v>
      </c>
      <c r="F5145" s="6" t="n">
        <v>43983</v>
      </c>
      <c r="G5145" s="6" t="n">
        <v>43987</v>
      </c>
      <c r="H5145" s="11" t="inlineStr">
        <is>
          <t>USD</t>
        </is>
      </c>
      <c r="I5145" s="11" t="n">
        <v>20</v>
      </c>
      <c r="J5145" s="11" t="n">
        <v>46</v>
      </c>
      <c r="K5145" s="11" t="n">
        <v>352</v>
      </c>
      <c r="L5145" s="11" t="n">
        <v>30</v>
      </c>
      <c r="M5145" s="11" t="n">
        <v>2</v>
      </c>
      <c r="N5145" s="11" t="n">
        <v>0.075</v>
      </c>
      <c r="O5145" s="7" t="n">
        <v>1078.7</v>
      </c>
      <c r="P5145" s="7" t="n">
        <v>442.267</v>
      </c>
      <c r="Q5145" s="7">
        <f>text(E5145,"ddd")</f>
        <v/>
      </c>
      <c r="R5145" s="7">
        <f>G5145-F5145</f>
        <v/>
      </c>
      <c r="S5145" s="7">
        <f>E5145-D5145</f>
        <v/>
      </c>
      <c r="T5145" s="7">
        <f>O5145*M5145</f>
        <v/>
      </c>
      <c r="U5145" s="7">
        <f>T5145*N5145</f>
        <v/>
      </c>
      <c r="V5145" s="7">
        <f>T5145-U5145-(P5145*M5145)</f>
        <v/>
      </c>
      <c r="W5145" s="7">
        <f>VLOOKUP(L5145,'Products Sheet'!$A:$B,2,FALSE)</f>
        <v/>
      </c>
      <c r="X5145" s="7" t="n"/>
      <c r="Y5145" s="7" t="n"/>
      <c r="Z5145" s="7" t="n"/>
      <c r="AA5145" s="7" t="n"/>
      <c r="AB5145" s="7" t="n"/>
      <c r="AC5145" s="7" t="n"/>
    </row>
    <row r="5146" ht="9.75" customHeight="1" s="12">
      <c r="A5146" s="11" t="inlineStr">
        <is>
          <t>SO - 0006172</t>
        </is>
      </c>
      <c r="B5146" s="11" t="inlineStr">
        <is>
          <t>Distributor</t>
        </is>
      </c>
      <c r="C5146" s="11" t="inlineStr">
        <is>
          <t>WARE-NBV1002</t>
        </is>
      </c>
      <c r="D5146" s="6" t="n">
        <v>43900</v>
      </c>
      <c r="E5146" s="6" t="n">
        <v>43972</v>
      </c>
      <c r="F5146" s="6" t="n">
        <v>43992</v>
      </c>
      <c r="G5146" s="6" t="n">
        <v>43999</v>
      </c>
      <c r="H5146" s="11" t="inlineStr">
        <is>
          <t>USD</t>
        </is>
      </c>
      <c r="I5146" s="11" t="n">
        <v>23</v>
      </c>
      <c r="J5146" s="11" t="n">
        <v>16</v>
      </c>
      <c r="K5146" s="11" t="n">
        <v>61</v>
      </c>
      <c r="L5146" s="11" t="n">
        <v>30</v>
      </c>
      <c r="M5146" s="11" t="n">
        <v>8</v>
      </c>
      <c r="N5146" s="11" t="n">
        <v>0.075</v>
      </c>
      <c r="O5146" s="7" t="n">
        <v>3999.9</v>
      </c>
      <c r="P5146" s="7" t="n">
        <v>2319.942</v>
      </c>
      <c r="Q5146" s="7">
        <f>text(E5146,"ddd")</f>
        <v/>
      </c>
      <c r="R5146" s="7">
        <f>G5146-F5146</f>
        <v/>
      </c>
      <c r="S5146" s="7">
        <f>E5146-D5146</f>
        <v/>
      </c>
      <c r="T5146" s="7">
        <f>O5146*M5146</f>
        <v/>
      </c>
      <c r="U5146" s="7">
        <f>T5146*N5146</f>
        <v/>
      </c>
      <c r="V5146" s="7">
        <f>T5146-U5146-(P5146*M5146)</f>
        <v/>
      </c>
      <c r="W5146" s="7">
        <f>VLOOKUP(L5146,'Products Sheet'!$A:$B,2,FALSE)</f>
        <v/>
      </c>
      <c r="X5146" s="7" t="n"/>
      <c r="Y5146" s="7" t="n"/>
      <c r="Z5146" s="7" t="n"/>
      <c r="AA5146" s="7" t="n"/>
      <c r="AB5146" s="7" t="n"/>
      <c r="AC5146" s="7" t="n"/>
    </row>
    <row r="5147" ht="9.75" customHeight="1" s="12">
      <c r="A5147" s="11" t="inlineStr">
        <is>
          <t>SO - 0006194</t>
        </is>
      </c>
      <c r="B5147" s="11" t="inlineStr">
        <is>
          <t>Online</t>
        </is>
      </c>
      <c r="C5147" s="11" t="inlineStr">
        <is>
          <t>WARE-MKL1006</t>
        </is>
      </c>
      <c r="D5147" s="6" t="n">
        <v>43800</v>
      </c>
      <c r="E5147" s="6" t="n">
        <v>43975</v>
      </c>
      <c r="F5147" s="6" t="n">
        <v>43999</v>
      </c>
      <c r="G5147" s="6" t="n">
        <v>44003</v>
      </c>
      <c r="H5147" s="11" t="inlineStr">
        <is>
          <t>USD</t>
        </is>
      </c>
      <c r="I5147" s="11" t="n">
        <v>17</v>
      </c>
      <c r="J5147" s="11" t="n">
        <v>12</v>
      </c>
      <c r="K5147" s="11" t="n">
        <v>364</v>
      </c>
      <c r="L5147" s="11" t="n">
        <v>30</v>
      </c>
      <c r="M5147" s="11" t="n">
        <v>5</v>
      </c>
      <c r="N5147" s="11" t="n">
        <v>0.05</v>
      </c>
      <c r="O5147" s="7" t="n">
        <v>6009.900000000001</v>
      </c>
      <c r="P5147" s="7" t="n">
        <v>3726.138</v>
      </c>
      <c r="Q5147" s="7">
        <f>text(E5147,"ddd")</f>
        <v/>
      </c>
      <c r="R5147" s="7">
        <f>G5147-F5147</f>
        <v/>
      </c>
      <c r="S5147" s="7">
        <f>E5147-D5147</f>
        <v/>
      </c>
      <c r="T5147" s="7">
        <f>O5147*M5147</f>
        <v/>
      </c>
      <c r="U5147" s="7">
        <f>T5147*N5147</f>
        <v/>
      </c>
      <c r="V5147" s="7">
        <f>T5147-U5147-(P5147*M5147)</f>
        <v/>
      </c>
      <c r="W5147" s="7">
        <f>VLOOKUP(L5147,'Products Sheet'!$A:$B,2,FALSE)</f>
        <v/>
      </c>
      <c r="X5147" s="7" t="n"/>
      <c r="Y5147" s="7" t="n"/>
      <c r="Z5147" s="7" t="n"/>
      <c r="AA5147" s="7" t="n"/>
      <c r="AB5147" s="7" t="n"/>
      <c r="AC5147" s="7" t="n"/>
    </row>
    <row r="5148" ht="9.75" customHeight="1" s="12">
      <c r="A5148" s="11" t="inlineStr">
        <is>
          <t>SO - 0006265</t>
        </is>
      </c>
      <c r="B5148" s="11" t="inlineStr">
        <is>
          <t>In-Store</t>
        </is>
      </c>
      <c r="C5148" s="11" t="inlineStr">
        <is>
          <t>WARE-NMK1003</t>
        </is>
      </c>
      <c r="D5148" s="6" t="n">
        <v>43900</v>
      </c>
      <c r="E5148" s="6" t="n">
        <v>43982</v>
      </c>
      <c r="F5148" s="6" t="n">
        <v>43989</v>
      </c>
      <c r="G5148" s="6" t="n">
        <v>43993</v>
      </c>
      <c r="H5148" s="11" t="inlineStr">
        <is>
          <t>USD</t>
        </is>
      </c>
      <c r="I5148" s="11" t="n">
        <v>1</v>
      </c>
      <c r="J5148" s="11" t="n">
        <v>47</v>
      </c>
      <c r="K5148" s="11" t="n">
        <v>97</v>
      </c>
      <c r="L5148" s="11" t="n">
        <v>30</v>
      </c>
      <c r="M5148" s="11" t="n">
        <v>4</v>
      </c>
      <c r="N5148" s="11" t="n">
        <v>0.075</v>
      </c>
      <c r="O5148" s="7" t="n">
        <v>1105.5</v>
      </c>
      <c r="P5148" s="7" t="n">
        <v>674.355</v>
      </c>
      <c r="Q5148" s="7">
        <f>text(E5148,"ddd")</f>
        <v/>
      </c>
      <c r="R5148" s="7">
        <f>G5148-F5148</f>
        <v/>
      </c>
      <c r="S5148" s="7">
        <f>E5148-D5148</f>
        <v/>
      </c>
      <c r="T5148" s="7">
        <f>O5148*M5148</f>
        <v/>
      </c>
      <c r="U5148" s="7">
        <f>T5148*N5148</f>
        <v/>
      </c>
      <c r="V5148" s="7">
        <f>T5148-U5148-(P5148*M5148)</f>
        <v/>
      </c>
      <c r="W5148" s="7">
        <f>VLOOKUP(L5148,'Products Sheet'!$A:$B,2,FALSE)</f>
        <v/>
      </c>
      <c r="X5148" s="7" t="n"/>
      <c r="Y5148" s="7" t="n"/>
      <c r="Z5148" s="7" t="n"/>
      <c r="AA5148" s="7" t="n"/>
      <c r="AB5148" s="7" t="n"/>
      <c r="AC5148" s="7" t="n"/>
    </row>
    <row r="5149" ht="9.75" customHeight="1" s="12">
      <c r="A5149" s="11" t="inlineStr">
        <is>
          <t>SO - 0006269</t>
        </is>
      </c>
      <c r="B5149" s="11" t="inlineStr">
        <is>
          <t>Online</t>
        </is>
      </c>
      <c r="C5149" s="11" t="inlineStr">
        <is>
          <t>WARE-PUJ1005</t>
        </is>
      </c>
      <c r="D5149" s="6" t="n">
        <v>43900</v>
      </c>
      <c r="E5149" s="6" t="n">
        <v>43982</v>
      </c>
      <c r="F5149" s="6" t="n">
        <v>44009</v>
      </c>
      <c r="G5149" s="6" t="n">
        <v>44018</v>
      </c>
      <c r="H5149" s="11" t="inlineStr">
        <is>
          <t>USD</t>
        </is>
      </c>
      <c r="I5149" s="11" t="n">
        <v>16</v>
      </c>
      <c r="J5149" s="11" t="n">
        <v>46</v>
      </c>
      <c r="K5149" s="11" t="n">
        <v>279</v>
      </c>
      <c r="L5149" s="11" t="n">
        <v>30</v>
      </c>
      <c r="M5149" s="11" t="n">
        <v>1</v>
      </c>
      <c r="N5149" s="11" t="n">
        <v>0.2</v>
      </c>
      <c r="O5149" s="7" t="n">
        <v>971.5</v>
      </c>
      <c r="P5149" s="7" t="n">
        <v>709.1949999999999</v>
      </c>
      <c r="Q5149" s="7">
        <f>text(E5149,"ddd")</f>
        <v/>
      </c>
      <c r="R5149" s="7">
        <f>G5149-F5149</f>
        <v/>
      </c>
      <c r="S5149" s="7">
        <f>E5149-D5149</f>
        <v/>
      </c>
      <c r="T5149" s="7">
        <f>O5149*M5149</f>
        <v/>
      </c>
      <c r="U5149" s="7">
        <f>T5149*N5149</f>
        <v/>
      </c>
      <c r="V5149" s="7">
        <f>T5149-U5149-(P5149*M5149)</f>
        <v/>
      </c>
      <c r="W5149" s="7">
        <f>VLOOKUP(L5149,'Products Sheet'!$A:$B,2,FALSE)</f>
        <v/>
      </c>
      <c r="X5149" s="7" t="n"/>
      <c r="Y5149" s="7" t="n"/>
      <c r="Z5149" s="7" t="n"/>
      <c r="AA5149" s="7" t="n"/>
      <c r="AB5149" s="7" t="n"/>
      <c r="AC5149" s="7" t="n"/>
    </row>
    <row r="5150" ht="9.75" customHeight="1" s="12">
      <c r="A5150" s="11" t="inlineStr">
        <is>
          <t>SO - 0006337</t>
        </is>
      </c>
      <c r="B5150" s="11" t="inlineStr">
        <is>
          <t>Wholesale</t>
        </is>
      </c>
      <c r="C5150" s="11" t="inlineStr">
        <is>
          <t>WARE-NMK1003</t>
        </is>
      </c>
      <c r="D5150" s="6" t="n">
        <v>43900</v>
      </c>
      <c r="E5150" s="6" t="n">
        <v>43989</v>
      </c>
      <c r="F5150" s="6" t="n">
        <v>44013</v>
      </c>
      <c r="G5150" s="6" t="n">
        <v>44021</v>
      </c>
      <c r="H5150" s="11" t="inlineStr">
        <is>
          <t>USD</t>
        </is>
      </c>
      <c r="I5150" s="11" t="n">
        <v>28</v>
      </c>
      <c r="J5150" s="11" t="n">
        <v>27</v>
      </c>
      <c r="K5150" s="11" t="n">
        <v>188</v>
      </c>
      <c r="L5150" s="11" t="n">
        <v>30</v>
      </c>
      <c r="M5150" s="11" t="n">
        <v>8</v>
      </c>
      <c r="N5150" s="11" t="n">
        <v>0.05</v>
      </c>
      <c r="O5150" s="7" t="n">
        <v>268</v>
      </c>
      <c r="P5150" s="7" t="n">
        <v>160.8</v>
      </c>
      <c r="Q5150" s="7">
        <f>text(E5150,"ddd")</f>
        <v/>
      </c>
      <c r="R5150" s="7">
        <f>G5150-F5150</f>
        <v/>
      </c>
      <c r="S5150" s="7">
        <f>E5150-D5150</f>
        <v/>
      </c>
      <c r="T5150" s="7">
        <f>O5150*M5150</f>
        <v/>
      </c>
      <c r="U5150" s="7">
        <f>T5150*N5150</f>
        <v/>
      </c>
      <c r="V5150" s="7">
        <f>T5150-U5150-(P5150*M5150)</f>
        <v/>
      </c>
      <c r="W5150" s="7">
        <f>VLOOKUP(L5150,'Products Sheet'!$A:$B,2,FALSE)</f>
        <v/>
      </c>
      <c r="X5150" s="7" t="n"/>
      <c r="Y5150" s="7" t="n"/>
      <c r="Z5150" s="7" t="n"/>
      <c r="AA5150" s="7" t="n"/>
      <c r="AB5150" s="7" t="n"/>
      <c r="AC5150" s="7" t="n"/>
    </row>
    <row r="5151" ht="9.75" customHeight="1" s="12">
      <c r="A5151" s="11" t="inlineStr">
        <is>
          <t>SO - 0006721</t>
        </is>
      </c>
      <c r="B5151" s="11" t="inlineStr">
        <is>
          <t>Wholesale</t>
        </is>
      </c>
      <c r="C5151" s="11" t="inlineStr">
        <is>
          <t>WARE-NMK1003</t>
        </is>
      </c>
      <c r="D5151" s="6" t="n">
        <v>43900</v>
      </c>
      <c r="E5151" s="6" t="n">
        <v>44034</v>
      </c>
      <c r="F5151" s="6" t="n">
        <v>44059</v>
      </c>
      <c r="G5151" s="6" t="n">
        <v>44065</v>
      </c>
      <c r="H5151" s="11" t="inlineStr">
        <is>
          <t>USD</t>
        </is>
      </c>
      <c r="I5151" s="11" t="n">
        <v>28</v>
      </c>
      <c r="J5151" s="11" t="n">
        <v>8</v>
      </c>
      <c r="K5151" s="11" t="n">
        <v>163</v>
      </c>
      <c r="L5151" s="11" t="n">
        <v>30</v>
      </c>
      <c r="M5151" s="11" t="n">
        <v>4</v>
      </c>
      <c r="N5151" s="11" t="n">
        <v>0.1</v>
      </c>
      <c r="O5151" s="7" t="n">
        <v>3477.3</v>
      </c>
      <c r="P5151" s="7" t="n">
        <v>1947.288</v>
      </c>
      <c r="Q5151" s="7">
        <f>text(E5151,"ddd")</f>
        <v/>
      </c>
      <c r="R5151" s="7">
        <f>G5151-F5151</f>
        <v/>
      </c>
      <c r="S5151" s="7">
        <f>E5151-D5151</f>
        <v/>
      </c>
      <c r="T5151" s="7">
        <f>O5151*M5151</f>
        <v/>
      </c>
      <c r="U5151" s="7">
        <f>T5151*N5151</f>
        <v/>
      </c>
      <c r="V5151" s="7">
        <f>T5151-U5151-(P5151*M5151)</f>
        <v/>
      </c>
      <c r="W5151" s="7">
        <f>VLOOKUP(L5151,'Products Sheet'!$A:$B,2,FALSE)</f>
        <v/>
      </c>
      <c r="X5151" s="7" t="n"/>
      <c r="Y5151" s="7" t="n"/>
      <c r="Z5151" s="7" t="n"/>
      <c r="AA5151" s="7" t="n"/>
      <c r="AB5151" s="7" t="n"/>
      <c r="AC5151" s="7" t="n"/>
    </row>
    <row r="5152" ht="9.75" customHeight="1" s="12">
      <c r="A5152" s="11" t="inlineStr">
        <is>
          <t>SO - 0006766</t>
        </is>
      </c>
      <c r="B5152" s="11" t="inlineStr">
        <is>
          <t>Online</t>
        </is>
      </c>
      <c r="C5152" s="11" t="inlineStr">
        <is>
          <t>WARE-MKL1006</t>
        </is>
      </c>
      <c r="D5152" s="6" t="n">
        <v>43900</v>
      </c>
      <c r="E5152" s="6" t="n">
        <v>44039</v>
      </c>
      <c r="F5152" s="6" t="n">
        <v>44049</v>
      </c>
      <c r="G5152" s="6" t="n">
        <v>44052</v>
      </c>
      <c r="H5152" s="11" t="inlineStr">
        <is>
          <t>USD</t>
        </is>
      </c>
      <c r="I5152" s="11" t="n">
        <v>15</v>
      </c>
      <c r="J5152" s="11" t="n">
        <v>29</v>
      </c>
      <c r="K5152" s="11" t="n">
        <v>366</v>
      </c>
      <c r="L5152" s="11" t="n">
        <v>30</v>
      </c>
      <c r="M5152" s="11" t="n">
        <v>5</v>
      </c>
      <c r="N5152" s="11" t="n">
        <v>0.075</v>
      </c>
      <c r="O5152" s="7" t="n">
        <v>850.9</v>
      </c>
      <c r="P5152" s="7" t="n">
        <v>433.959</v>
      </c>
      <c r="Q5152" s="7">
        <f>text(E5152,"ddd")</f>
        <v/>
      </c>
      <c r="R5152" s="7">
        <f>G5152-F5152</f>
        <v/>
      </c>
      <c r="S5152" s="7">
        <f>E5152-D5152</f>
        <v/>
      </c>
      <c r="T5152" s="7">
        <f>O5152*M5152</f>
        <v/>
      </c>
      <c r="U5152" s="7">
        <f>T5152*N5152</f>
        <v/>
      </c>
      <c r="V5152" s="7">
        <f>T5152-U5152-(P5152*M5152)</f>
        <v/>
      </c>
      <c r="W5152" s="7">
        <f>VLOOKUP(L5152,'Products Sheet'!$A:$B,2,FALSE)</f>
        <v/>
      </c>
      <c r="X5152" s="7" t="n"/>
      <c r="Y5152" s="7" t="n"/>
      <c r="Z5152" s="7" t="n"/>
      <c r="AA5152" s="7" t="n"/>
      <c r="AB5152" s="7" t="n"/>
      <c r="AC5152" s="7" t="n"/>
    </row>
    <row r="5153" ht="9.75" customHeight="1" s="12">
      <c r="A5153" s="11" t="inlineStr">
        <is>
          <t>SO - 0006951</t>
        </is>
      </c>
      <c r="B5153" s="11" t="inlineStr">
        <is>
          <t>In-Store</t>
        </is>
      </c>
      <c r="C5153" s="11" t="inlineStr">
        <is>
          <t>WARE-PUJ1005</t>
        </is>
      </c>
      <c r="D5153" s="6" t="n">
        <v>44000</v>
      </c>
      <c r="E5153" s="6" t="n">
        <v>44063</v>
      </c>
      <c r="F5153" s="6" t="n">
        <v>44077</v>
      </c>
      <c r="G5153" s="6" t="n">
        <v>44083</v>
      </c>
      <c r="H5153" s="11" t="inlineStr">
        <is>
          <t>USD</t>
        </is>
      </c>
      <c r="I5153" s="11" t="n">
        <v>7</v>
      </c>
      <c r="J5153" s="11" t="n">
        <v>45</v>
      </c>
      <c r="K5153" s="11" t="n">
        <v>295</v>
      </c>
      <c r="L5153" s="11" t="n">
        <v>30</v>
      </c>
      <c r="M5153" s="11" t="n">
        <v>5</v>
      </c>
      <c r="N5153" s="11" t="n">
        <v>0.075</v>
      </c>
      <c r="O5153" s="7" t="n">
        <v>1782.2</v>
      </c>
      <c r="P5153" s="7" t="n">
        <v>712.8800000000001</v>
      </c>
      <c r="Q5153" s="7">
        <f>text(E5153,"ddd")</f>
        <v/>
      </c>
      <c r="R5153" s="7">
        <f>G5153-F5153</f>
        <v/>
      </c>
      <c r="S5153" s="7">
        <f>E5153-D5153</f>
        <v/>
      </c>
      <c r="T5153" s="7">
        <f>O5153*M5153</f>
        <v/>
      </c>
      <c r="U5153" s="7">
        <f>T5153*N5153</f>
        <v/>
      </c>
      <c r="V5153" s="7">
        <f>T5153-U5153-(P5153*M5153)</f>
        <v/>
      </c>
      <c r="W5153" s="7">
        <f>VLOOKUP(L5153,'Products Sheet'!$A:$B,2,FALSE)</f>
        <v/>
      </c>
      <c r="X5153" s="7" t="n"/>
      <c r="Y5153" s="7" t="n"/>
      <c r="Z5153" s="7" t="n"/>
      <c r="AA5153" s="7" t="n"/>
      <c r="AB5153" s="7" t="n"/>
      <c r="AC5153" s="7" t="n"/>
    </row>
    <row r="5154" ht="9.75" customHeight="1" s="12">
      <c r="A5154" s="11" t="inlineStr">
        <is>
          <t>SO - 0007034</t>
        </is>
      </c>
      <c r="B5154" s="11" t="inlineStr">
        <is>
          <t>Online</t>
        </is>
      </c>
      <c r="C5154" s="11" t="inlineStr">
        <is>
          <t>WARE-PUJ1005</t>
        </is>
      </c>
      <c r="D5154" s="6" t="n">
        <v>43900</v>
      </c>
      <c r="E5154" s="6" t="n">
        <v>44073</v>
      </c>
      <c r="F5154" s="6" t="n">
        <v>44083</v>
      </c>
      <c r="G5154" s="6" t="n">
        <v>44092</v>
      </c>
      <c r="H5154" s="11" t="inlineStr">
        <is>
          <t>USD</t>
        </is>
      </c>
      <c r="I5154" s="11" t="n">
        <v>13</v>
      </c>
      <c r="J5154" s="11" t="n">
        <v>35</v>
      </c>
      <c r="K5154" s="11" t="n">
        <v>271</v>
      </c>
      <c r="L5154" s="11" t="n">
        <v>30</v>
      </c>
      <c r="M5154" s="11" t="n">
        <v>7</v>
      </c>
      <c r="N5154" s="11" t="n">
        <v>0.05</v>
      </c>
      <c r="O5154" s="7" t="n">
        <v>2646.5</v>
      </c>
      <c r="P5154" s="7" t="n">
        <v>1931.945</v>
      </c>
      <c r="Q5154" s="7">
        <f>text(E5154,"ddd")</f>
        <v/>
      </c>
      <c r="R5154" s="7">
        <f>G5154-F5154</f>
        <v/>
      </c>
      <c r="S5154" s="7">
        <f>E5154-D5154</f>
        <v/>
      </c>
      <c r="T5154" s="7">
        <f>O5154*M5154</f>
        <v/>
      </c>
      <c r="U5154" s="7">
        <f>T5154*N5154</f>
        <v/>
      </c>
      <c r="V5154" s="7">
        <f>T5154-U5154-(P5154*M5154)</f>
        <v/>
      </c>
      <c r="W5154" s="7">
        <f>VLOOKUP(L5154,'Products Sheet'!$A:$B,2,FALSE)</f>
        <v/>
      </c>
      <c r="X5154" s="7" t="n"/>
      <c r="Y5154" s="7" t="n"/>
      <c r="Z5154" s="7" t="n"/>
      <c r="AA5154" s="7" t="n"/>
      <c r="AB5154" s="7" t="n"/>
      <c r="AC5154" s="7" t="n"/>
    </row>
    <row r="5155" ht="9.75" customHeight="1" s="12">
      <c r="A5155" s="11" t="inlineStr">
        <is>
          <t>SO - 0007188</t>
        </is>
      </c>
      <c r="B5155" s="11" t="inlineStr">
        <is>
          <t>In-Store</t>
        </is>
      </c>
      <c r="C5155" s="11" t="inlineStr">
        <is>
          <t>WARE-NBV1002</t>
        </is>
      </c>
      <c r="D5155" s="6" t="n">
        <v>44000</v>
      </c>
      <c r="E5155" s="6" t="n">
        <v>44091</v>
      </c>
      <c r="F5155" s="6" t="n">
        <v>44104</v>
      </c>
      <c r="G5155" s="6" t="n">
        <v>44112</v>
      </c>
      <c r="H5155" s="11" t="inlineStr">
        <is>
          <t>USD</t>
        </is>
      </c>
      <c r="I5155" s="11" t="n">
        <v>6</v>
      </c>
      <c r="J5155" s="11" t="n">
        <v>14</v>
      </c>
      <c r="K5155" s="11" t="n">
        <v>66</v>
      </c>
      <c r="L5155" s="11" t="n">
        <v>30</v>
      </c>
      <c r="M5155" s="11" t="n">
        <v>2</v>
      </c>
      <c r="N5155" s="11" t="n">
        <v>0.2</v>
      </c>
      <c r="O5155" s="7" t="n">
        <v>241.2</v>
      </c>
      <c r="P5155" s="7" t="n">
        <v>205.02</v>
      </c>
      <c r="Q5155" s="7">
        <f>text(E5155,"ddd")</f>
        <v/>
      </c>
      <c r="R5155" s="7">
        <f>G5155-F5155</f>
        <v/>
      </c>
      <c r="S5155" s="7">
        <f>E5155-D5155</f>
        <v/>
      </c>
      <c r="T5155" s="7">
        <f>O5155*M5155</f>
        <v/>
      </c>
      <c r="U5155" s="7">
        <f>T5155*N5155</f>
        <v/>
      </c>
      <c r="V5155" s="7">
        <f>T5155-U5155-(P5155*M5155)</f>
        <v/>
      </c>
      <c r="W5155" s="7">
        <f>VLOOKUP(L5155,'Products Sheet'!$A:$B,2,FALSE)</f>
        <v/>
      </c>
      <c r="X5155" s="7" t="n"/>
      <c r="Y5155" s="7" t="n"/>
      <c r="Z5155" s="7" t="n"/>
      <c r="AA5155" s="7" t="n"/>
      <c r="AB5155" s="7" t="n"/>
      <c r="AC5155" s="7" t="n"/>
    </row>
    <row r="5156" ht="9.75" customHeight="1" s="12">
      <c r="A5156" s="11" t="inlineStr">
        <is>
          <t>SO - 0007208</t>
        </is>
      </c>
      <c r="B5156" s="11" t="inlineStr">
        <is>
          <t>Online</t>
        </is>
      </c>
      <c r="C5156" s="11" t="inlineStr">
        <is>
          <t>WARE-NMK1003</t>
        </is>
      </c>
      <c r="D5156" s="6" t="n">
        <v>44000</v>
      </c>
      <c r="E5156" s="6" t="n">
        <v>44093</v>
      </c>
      <c r="F5156" s="6" t="n">
        <v>44097</v>
      </c>
      <c r="G5156" s="6" t="n">
        <v>44107</v>
      </c>
      <c r="H5156" s="11" t="inlineStr">
        <is>
          <t>USD</t>
        </is>
      </c>
      <c r="I5156" s="11" t="n">
        <v>19</v>
      </c>
      <c r="J5156" s="11" t="n">
        <v>31</v>
      </c>
      <c r="K5156" s="11" t="n">
        <v>141</v>
      </c>
      <c r="L5156" s="11" t="n">
        <v>30</v>
      </c>
      <c r="M5156" s="11" t="n">
        <v>2</v>
      </c>
      <c r="N5156" s="11" t="n">
        <v>0.15</v>
      </c>
      <c r="O5156" s="7" t="n">
        <v>1916.2</v>
      </c>
      <c r="P5156" s="7" t="n">
        <v>1034.748</v>
      </c>
      <c r="Q5156" s="7">
        <f>text(E5156,"ddd")</f>
        <v/>
      </c>
      <c r="R5156" s="7">
        <f>G5156-F5156</f>
        <v/>
      </c>
      <c r="S5156" s="7">
        <f>E5156-D5156</f>
        <v/>
      </c>
      <c r="T5156" s="7">
        <f>O5156*M5156</f>
        <v/>
      </c>
      <c r="U5156" s="7">
        <f>T5156*N5156</f>
        <v/>
      </c>
      <c r="V5156" s="7">
        <f>T5156-U5156-(P5156*M5156)</f>
        <v/>
      </c>
      <c r="W5156" s="7">
        <f>VLOOKUP(L5156,'Products Sheet'!$A:$B,2,FALSE)</f>
        <v/>
      </c>
      <c r="X5156" s="7" t="n"/>
      <c r="Y5156" s="7" t="n"/>
      <c r="Z5156" s="7" t="n"/>
      <c r="AA5156" s="7" t="n"/>
      <c r="AB5156" s="7" t="n"/>
      <c r="AC5156" s="7" t="n"/>
    </row>
    <row r="5157" ht="9.75" customHeight="1" s="12">
      <c r="A5157" s="11" t="inlineStr">
        <is>
          <t>SO - 0007231</t>
        </is>
      </c>
      <c r="B5157" s="11" t="inlineStr">
        <is>
          <t>In-Store</t>
        </is>
      </c>
      <c r="C5157" s="11" t="inlineStr">
        <is>
          <t>WARE-NMK1003</t>
        </is>
      </c>
      <c r="D5157" s="6" t="n">
        <v>44000</v>
      </c>
      <c r="E5157" s="6" t="n">
        <v>44095</v>
      </c>
      <c r="F5157" s="6" t="n">
        <v>44110</v>
      </c>
      <c r="G5157" s="6" t="n">
        <v>44114</v>
      </c>
      <c r="H5157" s="11" t="inlineStr">
        <is>
          <t>USD</t>
        </is>
      </c>
      <c r="I5157" s="11" t="n">
        <v>7</v>
      </c>
      <c r="J5157" s="11" t="n">
        <v>4</v>
      </c>
      <c r="K5157" s="11" t="n">
        <v>155</v>
      </c>
      <c r="L5157" s="11" t="n">
        <v>30</v>
      </c>
      <c r="M5157" s="11" t="n">
        <v>1</v>
      </c>
      <c r="N5157" s="11" t="n">
        <v>0.05</v>
      </c>
      <c r="O5157" s="7" t="n">
        <v>5735.2</v>
      </c>
      <c r="P5157" s="7" t="n">
        <v>2580.84</v>
      </c>
      <c r="Q5157" s="7">
        <f>text(E5157,"ddd")</f>
        <v/>
      </c>
      <c r="R5157" s="7">
        <f>G5157-F5157</f>
        <v/>
      </c>
      <c r="S5157" s="7">
        <f>E5157-D5157</f>
        <v/>
      </c>
      <c r="T5157" s="7">
        <f>O5157*M5157</f>
        <v/>
      </c>
      <c r="U5157" s="7">
        <f>T5157*N5157</f>
        <v/>
      </c>
      <c r="V5157" s="7">
        <f>T5157-U5157-(P5157*M5157)</f>
        <v/>
      </c>
      <c r="W5157" s="7">
        <f>VLOOKUP(L5157,'Products Sheet'!$A:$B,2,FALSE)</f>
        <v/>
      </c>
      <c r="X5157" s="7" t="n"/>
      <c r="Y5157" s="7" t="n"/>
      <c r="Z5157" s="7" t="n"/>
      <c r="AA5157" s="7" t="n"/>
      <c r="AB5157" s="7" t="n"/>
      <c r="AC5157" s="7" t="n"/>
    </row>
    <row r="5158" ht="9.75" customHeight="1" s="12">
      <c r="A5158" s="11" t="inlineStr">
        <is>
          <t>SO - 0007276</t>
        </is>
      </c>
      <c r="B5158" s="11" t="inlineStr">
        <is>
          <t>In-Store</t>
        </is>
      </c>
      <c r="C5158" s="11" t="inlineStr">
        <is>
          <t>WARE-UHY1004</t>
        </is>
      </c>
      <c r="D5158" s="6" t="n">
        <v>44000</v>
      </c>
      <c r="E5158" s="6" t="n">
        <v>44100</v>
      </c>
      <c r="F5158" s="6" t="n">
        <v>44123</v>
      </c>
      <c r="G5158" s="6" t="n">
        <v>44128</v>
      </c>
      <c r="H5158" s="11" t="inlineStr">
        <is>
          <t>USD</t>
        </is>
      </c>
      <c r="I5158" s="11" t="n">
        <v>5</v>
      </c>
      <c r="J5158" s="11" t="n">
        <v>9</v>
      </c>
      <c r="K5158" s="11" t="n">
        <v>252</v>
      </c>
      <c r="L5158" s="11" t="n">
        <v>30</v>
      </c>
      <c r="M5158" s="11" t="n">
        <v>3</v>
      </c>
      <c r="N5158" s="11" t="n">
        <v>0.2</v>
      </c>
      <c r="O5158" s="7" t="n">
        <v>1755.4</v>
      </c>
      <c r="P5158" s="7" t="n">
        <v>1298.996</v>
      </c>
      <c r="Q5158" s="7">
        <f>text(E5158,"ddd")</f>
        <v/>
      </c>
      <c r="R5158" s="7">
        <f>G5158-F5158</f>
        <v/>
      </c>
      <c r="S5158" s="7">
        <f>E5158-D5158</f>
        <v/>
      </c>
      <c r="T5158" s="7">
        <f>O5158*M5158</f>
        <v/>
      </c>
      <c r="U5158" s="7">
        <f>T5158*N5158</f>
        <v/>
      </c>
      <c r="V5158" s="7">
        <f>T5158-U5158-(P5158*M5158)</f>
        <v/>
      </c>
      <c r="W5158" s="7">
        <f>VLOOKUP(L5158,'Products Sheet'!$A:$B,2,FALSE)</f>
        <v/>
      </c>
      <c r="X5158" s="7" t="n"/>
      <c r="Y5158" s="7" t="n"/>
      <c r="Z5158" s="7" t="n"/>
      <c r="AA5158" s="7" t="n"/>
      <c r="AB5158" s="7" t="n"/>
      <c r="AC5158" s="7" t="n"/>
    </row>
    <row r="5159" ht="9.75" customHeight="1" s="12">
      <c r="A5159" s="11" t="inlineStr">
        <is>
          <t>SO - 0007311</t>
        </is>
      </c>
      <c r="B5159" s="11" t="inlineStr">
        <is>
          <t>In-Store</t>
        </is>
      </c>
      <c r="C5159" s="11" t="inlineStr">
        <is>
          <t>WARE-UHY1004</t>
        </is>
      </c>
      <c r="D5159" s="6" t="n">
        <v>44000</v>
      </c>
      <c r="E5159" s="6" t="n">
        <v>44105</v>
      </c>
      <c r="F5159" s="6" t="n">
        <v>44115</v>
      </c>
      <c r="G5159" s="6" t="n">
        <v>44122</v>
      </c>
      <c r="H5159" s="11" t="inlineStr">
        <is>
          <t>USD</t>
        </is>
      </c>
      <c r="I5159" s="11" t="n">
        <v>7</v>
      </c>
      <c r="J5159" s="11" t="n">
        <v>4</v>
      </c>
      <c r="K5159" s="11" t="n">
        <v>244</v>
      </c>
      <c r="L5159" s="11" t="n">
        <v>30</v>
      </c>
      <c r="M5159" s="11" t="n">
        <v>5</v>
      </c>
      <c r="N5159" s="11" t="n">
        <v>0.05</v>
      </c>
      <c r="O5159" s="7" t="n">
        <v>214.4</v>
      </c>
      <c r="P5159" s="7" t="n">
        <v>180.096</v>
      </c>
      <c r="Q5159" s="7">
        <f>text(E5159,"ddd")</f>
        <v/>
      </c>
      <c r="R5159" s="7">
        <f>G5159-F5159</f>
        <v/>
      </c>
      <c r="S5159" s="7">
        <f>E5159-D5159</f>
        <v/>
      </c>
      <c r="T5159" s="7">
        <f>O5159*M5159</f>
        <v/>
      </c>
      <c r="U5159" s="7">
        <f>T5159*N5159</f>
        <v/>
      </c>
      <c r="V5159" s="7">
        <f>T5159-U5159-(P5159*M5159)</f>
        <v/>
      </c>
      <c r="W5159" s="7">
        <f>VLOOKUP(L5159,'Products Sheet'!$A:$B,2,FALSE)</f>
        <v/>
      </c>
      <c r="X5159" s="7" t="n"/>
      <c r="Y5159" s="7" t="n"/>
      <c r="Z5159" s="7" t="n"/>
      <c r="AA5159" s="7" t="n"/>
      <c r="AB5159" s="7" t="n"/>
      <c r="AC5159" s="7" t="n"/>
    </row>
    <row r="5160" ht="9.75" customHeight="1" s="12">
      <c r="A5160" s="11" t="inlineStr">
        <is>
          <t>SO - 0007461</t>
        </is>
      </c>
      <c r="B5160" s="11" t="inlineStr">
        <is>
          <t>Online</t>
        </is>
      </c>
      <c r="C5160" s="11" t="inlineStr">
        <is>
          <t>WARE-NBV1002</t>
        </is>
      </c>
      <c r="D5160" s="6" t="n">
        <v>44000</v>
      </c>
      <c r="E5160" s="6" t="n">
        <v>44122</v>
      </c>
      <c r="F5160" s="6" t="n">
        <v>44141</v>
      </c>
      <c r="G5160" s="6" t="n">
        <v>44143</v>
      </c>
      <c r="H5160" s="11" t="inlineStr">
        <is>
          <t>USD</t>
        </is>
      </c>
      <c r="I5160" s="11" t="n">
        <v>14</v>
      </c>
      <c r="J5160" s="11" t="n">
        <v>44</v>
      </c>
      <c r="K5160" s="11" t="n">
        <v>76</v>
      </c>
      <c r="L5160" s="11" t="n">
        <v>30</v>
      </c>
      <c r="M5160" s="11" t="n">
        <v>3</v>
      </c>
      <c r="N5160" s="11" t="n">
        <v>0.15</v>
      </c>
      <c r="O5160" s="7" t="n">
        <v>3892.7</v>
      </c>
      <c r="P5160" s="7" t="n">
        <v>2763.817</v>
      </c>
      <c r="Q5160" s="7">
        <f>text(E5160,"ddd")</f>
        <v/>
      </c>
      <c r="R5160" s="7">
        <f>G5160-F5160</f>
        <v/>
      </c>
      <c r="S5160" s="7">
        <f>E5160-D5160</f>
        <v/>
      </c>
      <c r="T5160" s="7">
        <f>O5160*M5160</f>
        <v/>
      </c>
      <c r="U5160" s="7">
        <f>T5160*N5160</f>
        <v/>
      </c>
      <c r="V5160" s="7">
        <f>T5160-U5160-(P5160*M5160)</f>
        <v/>
      </c>
      <c r="W5160" s="7">
        <f>VLOOKUP(L5160,'Products Sheet'!$A:$B,2,FALSE)</f>
        <v/>
      </c>
      <c r="X5160" s="7" t="n"/>
      <c r="Y5160" s="7" t="n"/>
      <c r="Z5160" s="7" t="n"/>
      <c r="AA5160" s="7" t="n"/>
      <c r="AB5160" s="7" t="n"/>
      <c r="AC5160" s="7" t="n"/>
    </row>
    <row r="5161" ht="9.75" customHeight="1" s="12">
      <c r="A5161" s="11" t="inlineStr">
        <is>
          <t>SO - 0007514</t>
        </is>
      </c>
      <c r="B5161" s="11" t="inlineStr">
        <is>
          <t>Distributor</t>
        </is>
      </c>
      <c r="C5161" s="11" t="inlineStr">
        <is>
          <t>WARE-XYS1001</t>
        </is>
      </c>
      <c r="D5161" s="6" t="n">
        <v>44000</v>
      </c>
      <c r="E5161" s="6" t="n">
        <v>44128</v>
      </c>
      <c r="F5161" s="6" t="n">
        <v>44145</v>
      </c>
      <c r="G5161" s="6" t="n">
        <v>44150</v>
      </c>
      <c r="H5161" s="11" t="inlineStr">
        <is>
          <t>USD</t>
        </is>
      </c>
      <c r="I5161" s="11" t="n">
        <v>23</v>
      </c>
      <c r="J5161" s="11" t="n">
        <v>5</v>
      </c>
      <c r="K5161" s="11" t="n">
        <v>52</v>
      </c>
      <c r="L5161" s="11" t="n">
        <v>30</v>
      </c>
      <c r="M5161" s="11" t="n">
        <v>1</v>
      </c>
      <c r="N5161" s="11" t="n">
        <v>0.2</v>
      </c>
      <c r="O5161" s="7" t="n">
        <v>2519.2</v>
      </c>
      <c r="P5161" s="7" t="n">
        <v>1914.592</v>
      </c>
      <c r="Q5161" s="7">
        <f>text(E5161,"ddd")</f>
        <v/>
      </c>
      <c r="R5161" s="7">
        <f>G5161-F5161</f>
        <v/>
      </c>
      <c r="S5161" s="7">
        <f>E5161-D5161</f>
        <v/>
      </c>
      <c r="T5161" s="7">
        <f>O5161*M5161</f>
        <v/>
      </c>
      <c r="U5161" s="7">
        <f>T5161*N5161</f>
        <v/>
      </c>
      <c r="V5161" s="7">
        <f>T5161-U5161-(P5161*M5161)</f>
        <v/>
      </c>
      <c r="W5161" s="7">
        <f>VLOOKUP(L5161,'Products Sheet'!$A:$B,2,FALSE)</f>
        <v/>
      </c>
      <c r="X5161" s="7" t="n"/>
      <c r="Y5161" s="7" t="n"/>
      <c r="Z5161" s="7" t="n"/>
      <c r="AA5161" s="7" t="n"/>
      <c r="AB5161" s="7" t="n"/>
      <c r="AC5161" s="7" t="n"/>
    </row>
    <row r="5162" ht="9.75" customHeight="1" s="12">
      <c r="A5162" s="11" t="inlineStr">
        <is>
          <t>SO - 0007696</t>
        </is>
      </c>
      <c r="B5162" s="11" t="inlineStr">
        <is>
          <t>Online</t>
        </is>
      </c>
      <c r="C5162" s="11" t="inlineStr">
        <is>
          <t>WARE-NBV1002</t>
        </is>
      </c>
      <c r="D5162" s="6" t="n">
        <v>44000</v>
      </c>
      <c r="E5162" s="6" t="n">
        <v>44149</v>
      </c>
      <c r="F5162" s="6" t="n">
        <v>44177</v>
      </c>
      <c r="G5162" s="6" t="n">
        <v>44179</v>
      </c>
      <c r="H5162" s="11" t="inlineStr">
        <is>
          <t>USD</t>
        </is>
      </c>
      <c r="I5162" s="11" t="n">
        <v>13</v>
      </c>
      <c r="J5162" s="11" t="n">
        <v>36</v>
      </c>
      <c r="K5162" s="11" t="n">
        <v>86</v>
      </c>
      <c r="L5162" s="11" t="n">
        <v>30</v>
      </c>
      <c r="M5162" s="11" t="n">
        <v>3</v>
      </c>
      <c r="N5162" s="11" t="n">
        <v>0.05</v>
      </c>
      <c r="O5162" s="7" t="n">
        <v>2371.8</v>
      </c>
      <c r="P5162" s="7" t="n">
        <v>1541.67</v>
      </c>
      <c r="Q5162" s="7">
        <f>text(E5162,"ddd")</f>
        <v/>
      </c>
      <c r="R5162" s="7">
        <f>G5162-F5162</f>
        <v/>
      </c>
      <c r="S5162" s="7">
        <f>E5162-D5162</f>
        <v/>
      </c>
      <c r="T5162" s="7">
        <f>O5162*M5162</f>
        <v/>
      </c>
      <c r="U5162" s="7">
        <f>T5162*N5162</f>
        <v/>
      </c>
      <c r="V5162" s="7">
        <f>T5162-U5162-(P5162*M5162)</f>
        <v/>
      </c>
      <c r="W5162" s="7">
        <f>VLOOKUP(L5162,'Products Sheet'!$A:$B,2,FALSE)</f>
        <v/>
      </c>
      <c r="X5162" s="7" t="n"/>
      <c r="Y5162" s="7" t="n"/>
      <c r="Z5162" s="7" t="n"/>
      <c r="AA5162" s="7" t="n"/>
      <c r="AB5162" s="7" t="n"/>
      <c r="AC5162" s="7" t="n"/>
    </row>
    <row r="5163" ht="9.75" customHeight="1" s="12">
      <c r="A5163" s="11" t="inlineStr">
        <is>
          <t>SO - 0007715</t>
        </is>
      </c>
      <c r="B5163" s="11" t="inlineStr">
        <is>
          <t>In-Store</t>
        </is>
      </c>
      <c r="C5163" s="11" t="inlineStr">
        <is>
          <t>WARE-NMK1003</t>
        </is>
      </c>
      <c r="D5163" s="6" t="n">
        <v>44000</v>
      </c>
      <c r="E5163" s="6" t="n">
        <v>44151</v>
      </c>
      <c r="F5163" s="6" t="n">
        <v>44158</v>
      </c>
      <c r="G5163" s="6" t="n">
        <v>44159</v>
      </c>
      <c r="H5163" s="11" t="inlineStr">
        <is>
          <t>USD</t>
        </is>
      </c>
      <c r="I5163" s="11" t="n">
        <v>11</v>
      </c>
      <c r="J5163" s="11" t="n">
        <v>23</v>
      </c>
      <c r="K5163" s="11" t="n">
        <v>139</v>
      </c>
      <c r="L5163" s="11" t="n">
        <v>30</v>
      </c>
      <c r="M5163" s="11" t="n">
        <v>3</v>
      </c>
      <c r="N5163" s="11" t="n">
        <v>0.05</v>
      </c>
      <c r="O5163" s="7" t="n">
        <v>6224.3</v>
      </c>
      <c r="P5163" s="7" t="n">
        <v>3672.337</v>
      </c>
      <c r="Q5163" s="7">
        <f>text(E5163,"ddd")</f>
        <v/>
      </c>
      <c r="R5163" s="7">
        <f>G5163-F5163</f>
        <v/>
      </c>
      <c r="S5163" s="7">
        <f>E5163-D5163</f>
        <v/>
      </c>
      <c r="T5163" s="7">
        <f>O5163*M5163</f>
        <v/>
      </c>
      <c r="U5163" s="7">
        <f>T5163*N5163</f>
        <v/>
      </c>
      <c r="V5163" s="7">
        <f>T5163-U5163-(P5163*M5163)</f>
        <v/>
      </c>
      <c r="W5163" s="7">
        <f>VLOOKUP(L5163,'Products Sheet'!$A:$B,2,FALSE)</f>
        <v/>
      </c>
      <c r="X5163" s="7" t="n"/>
      <c r="Y5163" s="7" t="n"/>
      <c r="Z5163" s="7" t="n"/>
      <c r="AA5163" s="7" t="n"/>
      <c r="AB5163" s="7" t="n"/>
      <c r="AC5163" s="7" t="n"/>
    </row>
    <row r="5164" ht="9.75" customHeight="1" s="12">
      <c r="A5164" s="11" t="inlineStr">
        <is>
          <t>SO - 0007722</t>
        </is>
      </c>
      <c r="B5164" s="11" t="inlineStr">
        <is>
          <t>Online</t>
        </is>
      </c>
      <c r="C5164" s="11" t="inlineStr">
        <is>
          <t>WARE-XYS1001</t>
        </is>
      </c>
      <c r="D5164" s="6" t="n">
        <v>44100</v>
      </c>
      <c r="E5164" s="6" t="n">
        <v>44151</v>
      </c>
      <c r="F5164" s="6" t="n">
        <v>44167</v>
      </c>
      <c r="G5164" s="6" t="n">
        <v>44171</v>
      </c>
      <c r="H5164" s="11" t="inlineStr">
        <is>
          <t>USD</t>
        </is>
      </c>
      <c r="I5164" s="11" t="n">
        <v>17</v>
      </c>
      <c r="J5164" s="11" t="n">
        <v>17</v>
      </c>
      <c r="K5164" s="11" t="n">
        <v>39</v>
      </c>
      <c r="L5164" s="11" t="n">
        <v>30</v>
      </c>
      <c r="M5164" s="11" t="n">
        <v>1</v>
      </c>
      <c r="N5164" s="11" t="n">
        <v>0.15</v>
      </c>
      <c r="O5164" s="7" t="n">
        <v>187.6</v>
      </c>
      <c r="P5164" s="7" t="n">
        <v>105.056</v>
      </c>
      <c r="Q5164" s="7">
        <f>text(E5164,"ddd")</f>
        <v/>
      </c>
      <c r="R5164" s="7">
        <f>G5164-F5164</f>
        <v/>
      </c>
      <c r="S5164" s="7">
        <f>E5164-D5164</f>
        <v/>
      </c>
      <c r="T5164" s="7">
        <f>O5164*M5164</f>
        <v/>
      </c>
      <c r="U5164" s="7">
        <f>T5164*N5164</f>
        <v/>
      </c>
      <c r="V5164" s="7">
        <f>T5164-U5164-(P5164*M5164)</f>
        <v/>
      </c>
      <c r="W5164" s="7">
        <f>VLOOKUP(L5164,'Products Sheet'!$A:$B,2,FALSE)</f>
        <v/>
      </c>
      <c r="X5164" s="7" t="n"/>
      <c r="Y5164" s="7" t="n"/>
      <c r="Z5164" s="7" t="n"/>
      <c r="AA5164" s="7" t="n"/>
      <c r="AB5164" s="7" t="n"/>
      <c r="AC5164" s="7" t="n"/>
    </row>
    <row r="5165" ht="9.75" customHeight="1" s="12">
      <c r="A5165" s="11" t="inlineStr">
        <is>
          <t>SO - 0007789</t>
        </is>
      </c>
      <c r="B5165" s="11" t="inlineStr">
        <is>
          <t>Online</t>
        </is>
      </c>
      <c r="C5165" s="11" t="inlineStr">
        <is>
          <t>WARE-NMK1003</t>
        </is>
      </c>
      <c r="D5165" s="6" t="n">
        <v>44100</v>
      </c>
      <c r="E5165" s="6" t="n">
        <v>44158</v>
      </c>
      <c r="F5165" s="6" t="n">
        <v>44176</v>
      </c>
      <c r="G5165" s="6" t="n">
        <v>44184</v>
      </c>
      <c r="H5165" s="11" t="inlineStr">
        <is>
          <t>USD</t>
        </is>
      </c>
      <c r="I5165" s="11" t="n">
        <v>12</v>
      </c>
      <c r="J5165" s="11" t="n">
        <v>31</v>
      </c>
      <c r="K5165" s="11" t="n">
        <v>170</v>
      </c>
      <c r="L5165" s="11" t="n">
        <v>30</v>
      </c>
      <c r="M5165" s="11" t="n">
        <v>8</v>
      </c>
      <c r="N5165" s="11" t="n">
        <v>0.2</v>
      </c>
      <c r="O5165" s="7" t="n">
        <v>180.9</v>
      </c>
      <c r="P5165" s="7" t="n">
        <v>135.675</v>
      </c>
      <c r="Q5165" s="7">
        <f>text(E5165,"ddd")</f>
        <v/>
      </c>
      <c r="R5165" s="7">
        <f>G5165-F5165</f>
        <v/>
      </c>
      <c r="S5165" s="7">
        <f>E5165-D5165</f>
        <v/>
      </c>
      <c r="T5165" s="7">
        <f>O5165*M5165</f>
        <v/>
      </c>
      <c r="U5165" s="7">
        <f>T5165*N5165</f>
        <v/>
      </c>
      <c r="V5165" s="7">
        <f>T5165-U5165-(P5165*M5165)</f>
        <v/>
      </c>
      <c r="W5165" s="7">
        <f>VLOOKUP(L5165,'Products Sheet'!$A:$B,2,FALSE)</f>
        <v/>
      </c>
      <c r="X5165" s="7" t="n"/>
      <c r="Y5165" s="7" t="n"/>
      <c r="Z5165" s="7" t="n"/>
      <c r="AA5165" s="7" t="n"/>
      <c r="AB5165" s="7" t="n"/>
      <c r="AC5165" s="7" t="n"/>
    </row>
    <row r="5166" ht="9.75" customHeight="1" s="12">
      <c r="A5166" s="11" t="inlineStr">
        <is>
          <t>SO - 0007801</t>
        </is>
      </c>
      <c r="B5166" s="11" t="inlineStr">
        <is>
          <t>In-Store</t>
        </is>
      </c>
      <c r="C5166" s="11" t="inlineStr">
        <is>
          <t>WARE-PUJ1005</t>
        </is>
      </c>
      <c r="D5166" s="6" t="n">
        <v>44000</v>
      </c>
      <c r="E5166" s="6" t="n">
        <v>44159</v>
      </c>
      <c r="F5166" s="6" t="n">
        <v>44185</v>
      </c>
      <c r="G5166" s="6" t="n">
        <v>44193</v>
      </c>
      <c r="H5166" s="11" t="inlineStr">
        <is>
          <t>USD</t>
        </is>
      </c>
      <c r="I5166" s="11" t="n">
        <v>10</v>
      </c>
      <c r="J5166" s="11" t="n">
        <v>18</v>
      </c>
      <c r="K5166" s="11" t="n">
        <v>314</v>
      </c>
      <c r="L5166" s="11" t="n">
        <v>30</v>
      </c>
      <c r="M5166" s="11" t="n">
        <v>1</v>
      </c>
      <c r="N5166" s="11" t="n">
        <v>0.4</v>
      </c>
      <c r="O5166" s="7" t="n">
        <v>2673.3</v>
      </c>
      <c r="P5166" s="7" t="n">
        <v>1256.451</v>
      </c>
      <c r="Q5166" s="7">
        <f>text(E5166,"ddd")</f>
        <v/>
      </c>
      <c r="R5166" s="7">
        <f>G5166-F5166</f>
        <v/>
      </c>
      <c r="S5166" s="7">
        <f>E5166-D5166</f>
        <v/>
      </c>
      <c r="T5166" s="7">
        <f>O5166*M5166</f>
        <v/>
      </c>
      <c r="U5166" s="7">
        <f>T5166*N5166</f>
        <v/>
      </c>
      <c r="V5166" s="7">
        <f>T5166-U5166-(P5166*M5166)</f>
        <v/>
      </c>
      <c r="W5166" s="7">
        <f>VLOOKUP(L5166,'Products Sheet'!$A:$B,2,FALSE)</f>
        <v/>
      </c>
      <c r="X5166" s="7" t="n"/>
      <c r="Y5166" s="7" t="n"/>
      <c r="Z5166" s="7" t="n"/>
      <c r="AA5166" s="7" t="n"/>
      <c r="AB5166" s="7" t="n"/>
      <c r="AC5166" s="7" t="n"/>
    </row>
    <row r="5167" ht="9.75" customHeight="1" s="12">
      <c r="A5167" s="11" t="inlineStr">
        <is>
          <t>SO - 0007862</t>
        </is>
      </c>
      <c r="B5167" s="11" t="inlineStr">
        <is>
          <t>Online</t>
        </is>
      </c>
      <c r="C5167" s="11" t="inlineStr">
        <is>
          <t>WARE-NMK1003</t>
        </is>
      </c>
      <c r="D5167" s="6" t="n">
        <v>44000</v>
      </c>
      <c r="E5167" s="6" t="n">
        <v>44167</v>
      </c>
      <c r="F5167" s="6" t="n">
        <v>44176</v>
      </c>
      <c r="G5167" s="6" t="n">
        <v>44177</v>
      </c>
      <c r="H5167" s="11" t="inlineStr">
        <is>
          <t>USD</t>
        </is>
      </c>
      <c r="I5167" s="11" t="n">
        <v>14</v>
      </c>
      <c r="J5167" s="11" t="n">
        <v>46</v>
      </c>
      <c r="K5167" s="11" t="n">
        <v>166</v>
      </c>
      <c r="L5167" s="11" t="n">
        <v>30</v>
      </c>
      <c r="M5167" s="11" t="n">
        <v>8</v>
      </c>
      <c r="N5167" s="11" t="n">
        <v>0.1</v>
      </c>
      <c r="O5167" s="7" t="n">
        <v>804</v>
      </c>
      <c r="P5167" s="7" t="n">
        <v>329.64</v>
      </c>
      <c r="Q5167" s="7">
        <f>text(E5167,"ddd")</f>
        <v/>
      </c>
      <c r="R5167" s="7">
        <f>G5167-F5167</f>
        <v/>
      </c>
      <c r="S5167" s="7">
        <f>E5167-D5167</f>
        <v/>
      </c>
      <c r="T5167" s="7">
        <f>O5167*M5167</f>
        <v/>
      </c>
      <c r="U5167" s="7">
        <f>T5167*N5167</f>
        <v/>
      </c>
      <c r="V5167" s="7">
        <f>T5167-U5167-(P5167*M5167)</f>
        <v/>
      </c>
      <c r="W5167" s="7">
        <f>VLOOKUP(L5167,'Products Sheet'!$A:$B,2,FALSE)</f>
        <v/>
      </c>
      <c r="X5167" s="7" t="n"/>
      <c r="Y5167" s="7" t="n"/>
      <c r="Z5167" s="7" t="n"/>
      <c r="AA5167" s="7" t="n"/>
      <c r="AB5167" s="7" t="n"/>
      <c r="AC5167" s="7" t="n"/>
    </row>
    <row r="5168" ht="9.75" customHeight="1" s="12">
      <c r="A5168" s="11" t="inlineStr">
        <is>
          <t>SO - 0007868</t>
        </is>
      </c>
      <c r="B5168" s="11" t="inlineStr">
        <is>
          <t>Distributor</t>
        </is>
      </c>
      <c r="C5168" s="11" t="inlineStr">
        <is>
          <t>WARE-NMK1003</t>
        </is>
      </c>
      <c r="D5168" s="6" t="n">
        <v>44000</v>
      </c>
      <c r="E5168" s="6" t="n">
        <v>44168</v>
      </c>
      <c r="F5168" s="6" t="n">
        <v>44188</v>
      </c>
      <c r="G5168" s="6" t="n">
        <v>44195</v>
      </c>
      <c r="H5168" s="11" t="inlineStr">
        <is>
          <t>USD</t>
        </is>
      </c>
      <c r="I5168" s="11" t="n">
        <v>21</v>
      </c>
      <c r="J5168" s="11" t="n">
        <v>50</v>
      </c>
      <c r="K5168" s="11" t="n">
        <v>153</v>
      </c>
      <c r="L5168" s="11" t="n">
        <v>30</v>
      </c>
      <c r="M5168" s="11" t="n">
        <v>5</v>
      </c>
      <c r="N5168" s="11" t="n">
        <v>0.075</v>
      </c>
      <c r="O5168" s="7" t="n">
        <v>850.9</v>
      </c>
      <c r="P5168" s="7" t="n">
        <v>433.959</v>
      </c>
      <c r="Q5168" s="7">
        <f>text(E5168,"ddd")</f>
        <v/>
      </c>
      <c r="R5168" s="7">
        <f>G5168-F5168</f>
        <v/>
      </c>
      <c r="S5168" s="7">
        <f>E5168-D5168</f>
        <v/>
      </c>
      <c r="T5168" s="7">
        <f>O5168*M5168</f>
        <v/>
      </c>
      <c r="U5168" s="7">
        <f>T5168*N5168</f>
        <v/>
      </c>
      <c r="V5168" s="7">
        <f>T5168-U5168-(P5168*M5168)</f>
        <v/>
      </c>
      <c r="W5168" s="7">
        <f>VLOOKUP(L5168,'Products Sheet'!$A:$B,2,FALSE)</f>
        <v/>
      </c>
      <c r="X5168" s="7" t="n"/>
      <c r="Y5168" s="7" t="n"/>
      <c r="Z5168" s="7" t="n"/>
      <c r="AA5168" s="7" t="n"/>
      <c r="AB5168" s="7" t="n"/>
      <c r="AC5168" s="7" t="n"/>
    </row>
    <row r="5169" ht="9.75" customHeight="1" s="12">
      <c r="A5169" s="11" t="inlineStr">
        <is>
          <t>SO - 000188</t>
        </is>
      </c>
      <c r="B5169" s="11" t="inlineStr">
        <is>
          <t>Online</t>
        </is>
      </c>
      <c r="C5169" s="11" t="inlineStr">
        <is>
          <t>WARE-NMK1003</t>
        </is>
      </c>
      <c r="D5169" s="6" t="n">
        <v>43100</v>
      </c>
      <c r="E5169" s="6" t="n">
        <v>43262</v>
      </c>
      <c r="F5169" s="6" t="n">
        <v>43267</v>
      </c>
      <c r="G5169" s="6" t="n">
        <v>43270</v>
      </c>
      <c r="H5169" s="11" t="inlineStr">
        <is>
          <t>USD</t>
        </is>
      </c>
      <c r="I5169" s="11" t="n">
        <v>15</v>
      </c>
      <c r="J5169" s="11" t="n">
        <v>27</v>
      </c>
      <c r="K5169" s="11" t="n">
        <v>158</v>
      </c>
      <c r="L5169" s="11" t="n">
        <v>31</v>
      </c>
      <c r="M5169" s="11" t="n">
        <v>2</v>
      </c>
      <c r="N5169" s="11" t="n">
        <v>0.2</v>
      </c>
      <c r="O5169" s="7" t="n">
        <v>3892.7</v>
      </c>
      <c r="P5169" s="7" t="n">
        <v>2724.89</v>
      </c>
      <c r="Q5169" s="7">
        <f>text(E5169,"ddd")</f>
        <v/>
      </c>
      <c r="R5169" s="7">
        <f>G5169-F5169</f>
        <v/>
      </c>
      <c r="S5169" s="7">
        <f>E5169-D5169</f>
        <v/>
      </c>
      <c r="T5169" s="7">
        <f>O5169*M5169</f>
        <v/>
      </c>
      <c r="U5169" s="7">
        <f>T5169*N5169</f>
        <v/>
      </c>
      <c r="V5169" s="7">
        <f>T5169-U5169-(P5169*M5169)</f>
        <v/>
      </c>
      <c r="W5169" s="7">
        <f>VLOOKUP(L5169,'Products Sheet'!$A:$B,2,FALSE)</f>
        <v/>
      </c>
      <c r="X5169" s="7" t="n"/>
      <c r="Y5169" s="7" t="n"/>
      <c r="Z5169" s="7" t="n"/>
      <c r="AA5169" s="7" t="n"/>
      <c r="AB5169" s="7" t="n"/>
      <c r="AC5169" s="7" t="n"/>
    </row>
    <row r="5170" ht="9.75" customHeight="1" s="12">
      <c r="A5170" s="11" t="inlineStr">
        <is>
          <t>SO - 000206</t>
        </is>
      </c>
      <c r="B5170" s="11" t="inlineStr">
        <is>
          <t>Online</t>
        </is>
      </c>
      <c r="C5170" s="11" t="inlineStr">
        <is>
          <t>WARE-UHY1004</t>
        </is>
      </c>
      <c r="D5170" s="6" t="n">
        <v>43100</v>
      </c>
      <c r="E5170" s="6" t="n">
        <v>43264</v>
      </c>
      <c r="F5170" s="6" t="n">
        <v>43274</v>
      </c>
      <c r="G5170" s="6" t="n">
        <v>43282</v>
      </c>
      <c r="H5170" s="11" t="inlineStr">
        <is>
          <t>USD</t>
        </is>
      </c>
      <c r="I5170" s="11" t="n">
        <v>13</v>
      </c>
      <c r="J5170" s="11" t="n">
        <v>34</v>
      </c>
      <c r="K5170" s="11" t="n">
        <v>231</v>
      </c>
      <c r="L5170" s="11" t="n">
        <v>31</v>
      </c>
      <c r="M5170" s="11" t="n">
        <v>1</v>
      </c>
      <c r="N5170" s="11" t="n">
        <v>0.075</v>
      </c>
      <c r="O5170" s="7" t="n">
        <v>2887.7</v>
      </c>
      <c r="P5170" s="7" t="n">
        <v>1443.85</v>
      </c>
      <c r="Q5170" s="7">
        <f>text(E5170,"ddd")</f>
        <v/>
      </c>
      <c r="R5170" s="7">
        <f>G5170-F5170</f>
        <v/>
      </c>
      <c r="S5170" s="7">
        <f>E5170-D5170</f>
        <v/>
      </c>
      <c r="T5170" s="7">
        <f>O5170*M5170</f>
        <v/>
      </c>
      <c r="U5170" s="7">
        <f>T5170*N5170</f>
        <v/>
      </c>
      <c r="V5170" s="7">
        <f>T5170-U5170-(P5170*M5170)</f>
        <v/>
      </c>
      <c r="W5170" s="7">
        <f>VLOOKUP(L5170,'Products Sheet'!$A:$B,2,FALSE)</f>
        <v/>
      </c>
      <c r="X5170" s="7" t="n"/>
      <c r="Y5170" s="7" t="n"/>
      <c r="Z5170" s="7" t="n"/>
      <c r="AA5170" s="7" t="n"/>
      <c r="AB5170" s="7" t="n"/>
      <c r="AC5170" s="7" t="n"/>
    </row>
    <row r="5171" ht="9.75" customHeight="1" s="12">
      <c r="A5171" s="11" t="inlineStr">
        <is>
          <t>SO - 000277</t>
        </is>
      </c>
      <c r="B5171" s="11" t="inlineStr">
        <is>
          <t>Distributor</t>
        </is>
      </c>
      <c r="C5171" s="11" t="inlineStr">
        <is>
          <t>WARE-UHY1004</t>
        </is>
      </c>
      <c r="D5171" s="6" t="n">
        <v>43100</v>
      </c>
      <c r="E5171" s="6" t="n">
        <v>43271</v>
      </c>
      <c r="F5171" s="6" t="n">
        <v>43298</v>
      </c>
      <c r="G5171" s="6" t="n">
        <v>43301</v>
      </c>
      <c r="H5171" s="11" t="inlineStr">
        <is>
          <t>USD</t>
        </is>
      </c>
      <c r="I5171" s="11" t="n">
        <v>25</v>
      </c>
      <c r="J5171" s="11" t="n">
        <v>35</v>
      </c>
      <c r="K5171" s="11" t="n">
        <v>233</v>
      </c>
      <c r="L5171" s="11" t="n">
        <v>31</v>
      </c>
      <c r="M5171" s="11" t="n">
        <v>7</v>
      </c>
      <c r="N5171" s="11" t="n">
        <v>0.15</v>
      </c>
      <c r="O5171" s="7" t="n">
        <v>2599.6</v>
      </c>
      <c r="P5171" s="7" t="n">
        <v>1637.748</v>
      </c>
      <c r="Q5171" s="7">
        <f>text(E5171,"ddd")</f>
        <v/>
      </c>
      <c r="R5171" s="7">
        <f>G5171-F5171</f>
        <v/>
      </c>
      <c r="S5171" s="7">
        <f>E5171-D5171</f>
        <v/>
      </c>
      <c r="T5171" s="7">
        <f>O5171*M5171</f>
        <v/>
      </c>
      <c r="U5171" s="7">
        <f>T5171*N5171</f>
        <v/>
      </c>
      <c r="V5171" s="7">
        <f>T5171-U5171-(P5171*M5171)</f>
        <v/>
      </c>
      <c r="W5171" s="7">
        <f>VLOOKUP(L5171,'Products Sheet'!$A:$B,2,FALSE)</f>
        <v/>
      </c>
      <c r="X5171" s="7" t="n"/>
      <c r="Y5171" s="7" t="n"/>
      <c r="Z5171" s="7" t="n"/>
      <c r="AA5171" s="7" t="n"/>
      <c r="AB5171" s="7" t="n"/>
      <c r="AC5171" s="7" t="n"/>
    </row>
    <row r="5172" ht="9.75" customHeight="1" s="12">
      <c r="A5172" s="11" t="inlineStr">
        <is>
          <t>SO - 000308</t>
        </is>
      </c>
      <c r="B5172" s="11" t="inlineStr">
        <is>
          <t>Online</t>
        </is>
      </c>
      <c r="C5172" s="11" t="inlineStr">
        <is>
          <t>WARE-NMK1003</t>
        </is>
      </c>
      <c r="D5172" s="6" t="n">
        <v>43100</v>
      </c>
      <c r="E5172" s="6" t="n">
        <v>43277</v>
      </c>
      <c r="F5172" s="6" t="n">
        <v>43296</v>
      </c>
      <c r="G5172" s="6" t="n">
        <v>43300</v>
      </c>
      <c r="H5172" s="11" t="inlineStr">
        <is>
          <t>USD</t>
        </is>
      </c>
      <c r="I5172" s="11" t="n">
        <v>17</v>
      </c>
      <c r="J5172" s="11" t="n">
        <v>22</v>
      </c>
      <c r="K5172" s="11" t="n">
        <v>199</v>
      </c>
      <c r="L5172" s="11" t="n">
        <v>31</v>
      </c>
      <c r="M5172" s="11" t="n">
        <v>5</v>
      </c>
      <c r="N5172" s="11" t="n">
        <v>0.2</v>
      </c>
      <c r="O5172" s="7" t="n">
        <v>1045.2</v>
      </c>
      <c r="P5172" s="7" t="n">
        <v>533.052</v>
      </c>
      <c r="Q5172" s="7">
        <f>text(E5172,"ddd")</f>
        <v/>
      </c>
      <c r="R5172" s="7">
        <f>G5172-F5172</f>
        <v/>
      </c>
      <c r="S5172" s="7">
        <f>E5172-D5172</f>
        <v/>
      </c>
      <c r="T5172" s="7">
        <f>O5172*M5172</f>
        <v/>
      </c>
      <c r="U5172" s="7">
        <f>T5172*N5172</f>
        <v/>
      </c>
      <c r="V5172" s="7">
        <f>T5172-U5172-(P5172*M5172)</f>
        <v/>
      </c>
      <c r="W5172" s="7">
        <f>VLOOKUP(L5172,'Products Sheet'!$A:$B,2,FALSE)</f>
        <v/>
      </c>
      <c r="X5172" s="7" t="n"/>
      <c r="Y5172" s="7" t="n"/>
      <c r="Z5172" s="7" t="n"/>
      <c r="AA5172" s="7" t="n"/>
      <c r="AB5172" s="7" t="n"/>
      <c r="AC5172" s="7" t="n"/>
    </row>
    <row r="5173" ht="9.75" customHeight="1" s="12">
      <c r="A5173" s="11" t="inlineStr">
        <is>
          <t>SO - 000337</t>
        </is>
      </c>
      <c r="B5173" s="11" t="inlineStr">
        <is>
          <t>Distributor</t>
        </is>
      </c>
      <c r="C5173" s="11" t="inlineStr">
        <is>
          <t>WARE-PUJ1005</t>
        </is>
      </c>
      <c r="D5173" s="6" t="n">
        <v>43200</v>
      </c>
      <c r="E5173" s="6" t="n">
        <v>43279</v>
      </c>
      <c r="F5173" s="6" t="n">
        <v>43284</v>
      </c>
      <c r="G5173" s="6" t="n">
        <v>43292</v>
      </c>
      <c r="H5173" s="11" t="inlineStr">
        <is>
          <t>USD</t>
        </is>
      </c>
      <c r="I5173" s="11" t="n">
        <v>24</v>
      </c>
      <c r="J5173" s="11" t="n">
        <v>26</v>
      </c>
      <c r="K5173" s="11" t="n">
        <v>292</v>
      </c>
      <c r="L5173" s="11" t="n">
        <v>31</v>
      </c>
      <c r="M5173" s="11" t="n">
        <v>7</v>
      </c>
      <c r="N5173" s="11" t="n">
        <v>0.2</v>
      </c>
      <c r="O5173" s="7" t="n">
        <v>3008.3</v>
      </c>
      <c r="P5173" s="7" t="n">
        <v>2226.142</v>
      </c>
      <c r="Q5173" s="7">
        <f>text(E5173,"ddd")</f>
        <v/>
      </c>
      <c r="R5173" s="7">
        <f>G5173-F5173</f>
        <v/>
      </c>
      <c r="S5173" s="7">
        <f>E5173-D5173</f>
        <v/>
      </c>
      <c r="T5173" s="7">
        <f>O5173*M5173</f>
        <v/>
      </c>
      <c r="U5173" s="7">
        <f>T5173*N5173</f>
        <v/>
      </c>
      <c r="V5173" s="7">
        <f>T5173-U5173-(P5173*M5173)</f>
        <v/>
      </c>
      <c r="W5173" s="7">
        <f>VLOOKUP(L5173,'Products Sheet'!$A:$B,2,FALSE)</f>
        <v/>
      </c>
      <c r="X5173" s="7" t="n"/>
      <c r="Y5173" s="7" t="n"/>
      <c r="Z5173" s="7" t="n"/>
      <c r="AA5173" s="7" t="n"/>
      <c r="AB5173" s="7" t="n"/>
      <c r="AC5173" s="7" t="n"/>
    </row>
    <row r="5174" ht="9.75" customHeight="1" s="12">
      <c r="A5174" s="11" t="inlineStr">
        <is>
          <t>SO - 000412</t>
        </is>
      </c>
      <c r="B5174" s="11" t="inlineStr">
        <is>
          <t xml:space="preserve"> Online</t>
        </is>
      </c>
      <c r="C5174" s="11" t="inlineStr">
        <is>
          <t>WARE-NMK1003</t>
        </is>
      </c>
      <c r="D5174" s="6" t="n">
        <v>43200</v>
      </c>
      <c r="E5174" s="6" t="n">
        <v>43289</v>
      </c>
      <c r="F5174" s="6" t="n">
        <v>43303</v>
      </c>
      <c r="G5174" s="6" t="n">
        <v>43312</v>
      </c>
      <c r="H5174" s="11" t="inlineStr">
        <is>
          <t>USD</t>
        </is>
      </c>
      <c r="I5174" s="11" t="n">
        <v>19</v>
      </c>
      <c r="J5174" s="11" t="n">
        <v>36</v>
      </c>
      <c r="K5174" s="11" t="n">
        <v>153</v>
      </c>
      <c r="L5174" s="11" t="n">
        <v>31</v>
      </c>
      <c r="M5174" s="11" t="n">
        <v>5</v>
      </c>
      <c r="N5174" s="11" t="n">
        <v>0.075</v>
      </c>
      <c r="O5174" s="7" t="n">
        <v>1105.5</v>
      </c>
      <c r="P5174" s="7" t="n">
        <v>851.235</v>
      </c>
      <c r="Q5174" s="7">
        <f>text(E5174,"ddd")</f>
        <v/>
      </c>
      <c r="R5174" s="7">
        <f>G5174-F5174</f>
        <v/>
      </c>
      <c r="S5174" s="7">
        <f>E5174-D5174</f>
        <v/>
      </c>
      <c r="T5174" s="7">
        <f>O5174*M5174</f>
        <v/>
      </c>
      <c r="U5174" s="7">
        <f>T5174*N5174</f>
        <v/>
      </c>
      <c r="V5174" s="7">
        <f>T5174-U5174-(P5174*M5174)</f>
        <v/>
      </c>
      <c r="W5174" s="7">
        <f>VLOOKUP(L5174,'Products Sheet'!$A:$B,2,FALSE)</f>
        <v/>
      </c>
      <c r="X5174" s="7" t="n"/>
      <c r="Y5174" s="7" t="n"/>
      <c r="Z5174" s="7" t="n"/>
      <c r="AA5174" s="7" t="n"/>
      <c r="AB5174" s="7" t="n"/>
      <c r="AC5174" s="7" t="n"/>
    </row>
    <row r="5175" ht="9.75" customHeight="1" s="12">
      <c r="A5175" s="11" t="inlineStr">
        <is>
          <t>SO - 000417</t>
        </is>
      </c>
      <c r="B5175" s="11" t="inlineStr">
        <is>
          <t>Online</t>
        </is>
      </c>
      <c r="C5175" s="11" t="inlineStr">
        <is>
          <t>WARE-NMK1003</t>
        </is>
      </c>
      <c r="D5175" s="6" t="n">
        <v>43200</v>
      </c>
      <c r="E5175" s="6" t="n">
        <v>43289</v>
      </c>
      <c r="F5175" s="6" t="n">
        <v>43311</v>
      </c>
      <c r="G5175" s="6" t="n">
        <v>43317</v>
      </c>
      <c r="H5175" s="11" t="inlineStr">
        <is>
          <t>USD</t>
        </is>
      </c>
      <c r="I5175" s="11" t="n">
        <v>18</v>
      </c>
      <c r="J5175" s="11" t="n">
        <v>48</v>
      </c>
      <c r="K5175" s="11" t="n">
        <v>148</v>
      </c>
      <c r="L5175" s="11" t="n">
        <v>31</v>
      </c>
      <c r="M5175" s="11" t="n">
        <v>2</v>
      </c>
      <c r="N5175" s="11" t="n">
        <v>0.075</v>
      </c>
      <c r="O5175" s="7" t="n">
        <v>254.6</v>
      </c>
      <c r="P5175" s="7" t="n">
        <v>127.3</v>
      </c>
      <c r="Q5175" s="7">
        <f>text(E5175,"ddd")</f>
        <v/>
      </c>
      <c r="R5175" s="7">
        <f>G5175-F5175</f>
        <v/>
      </c>
      <c r="S5175" s="7">
        <f>E5175-D5175</f>
        <v/>
      </c>
      <c r="T5175" s="7">
        <f>O5175*M5175</f>
        <v/>
      </c>
      <c r="U5175" s="7">
        <f>T5175*N5175</f>
        <v/>
      </c>
      <c r="V5175" s="7">
        <f>T5175-U5175-(P5175*M5175)</f>
        <v/>
      </c>
      <c r="W5175" s="7">
        <f>VLOOKUP(L5175,'Products Sheet'!$A:$B,2,FALSE)</f>
        <v/>
      </c>
      <c r="X5175" s="7" t="n"/>
      <c r="Y5175" s="7" t="n"/>
      <c r="Z5175" s="7" t="n"/>
      <c r="AA5175" s="7" t="n"/>
      <c r="AB5175" s="7" t="n"/>
      <c r="AC5175" s="7" t="n"/>
    </row>
    <row r="5176" ht="9.75" customHeight="1" s="12">
      <c r="A5176" s="11" t="inlineStr">
        <is>
          <t>SO - 000627</t>
        </is>
      </c>
      <c r="B5176" s="11" t="inlineStr">
        <is>
          <t>Online</t>
        </is>
      </c>
      <c r="C5176" s="11" t="inlineStr">
        <is>
          <t>WARE-XYS1001</t>
        </is>
      </c>
      <c r="D5176" s="6" t="n">
        <v>43200</v>
      </c>
      <c r="E5176" s="6" t="n">
        <v>43313</v>
      </c>
      <c r="F5176" s="6" t="n">
        <v>43317</v>
      </c>
      <c r="G5176" s="6" t="n">
        <v>43325</v>
      </c>
      <c r="H5176" s="11" t="inlineStr">
        <is>
          <t>USD</t>
        </is>
      </c>
      <c r="I5176" s="11" t="n">
        <v>18</v>
      </c>
      <c r="J5176" s="11" t="n">
        <v>33</v>
      </c>
      <c r="K5176" s="11" t="n">
        <v>22</v>
      </c>
      <c r="L5176" s="11" t="n">
        <v>31</v>
      </c>
      <c r="M5176" s="11" t="n">
        <v>8</v>
      </c>
      <c r="N5176" s="11" t="n">
        <v>0.05</v>
      </c>
      <c r="O5176" s="7" t="n">
        <v>207.7</v>
      </c>
      <c r="P5176" s="7" t="n">
        <v>135.005</v>
      </c>
      <c r="Q5176" s="7">
        <f>text(E5176,"ddd")</f>
        <v/>
      </c>
      <c r="R5176" s="7">
        <f>G5176-F5176</f>
        <v/>
      </c>
      <c r="S5176" s="7">
        <f>E5176-D5176</f>
        <v/>
      </c>
      <c r="T5176" s="7">
        <f>O5176*M5176</f>
        <v/>
      </c>
      <c r="U5176" s="7">
        <f>T5176*N5176</f>
        <v/>
      </c>
      <c r="V5176" s="7">
        <f>T5176-U5176-(P5176*M5176)</f>
        <v/>
      </c>
      <c r="W5176" s="7">
        <f>VLOOKUP(L5176,'Products Sheet'!$A:$B,2,FALSE)</f>
        <v/>
      </c>
      <c r="X5176" s="7" t="n"/>
      <c r="Y5176" s="7" t="n"/>
      <c r="Z5176" s="7" t="n"/>
      <c r="AA5176" s="7" t="n"/>
      <c r="AB5176" s="7" t="n"/>
      <c r="AC5176" s="7" t="n"/>
    </row>
    <row r="5177" ht="9.75" customHeight="1" s="12">
      <c r="A5177" s="11" t="inlineStr">
        <is>
          <t>SO - 000637</t>
        </is>
      </c>
      <c r="B5177" s="11" t="inlineStr">
        <is>
          <t>In-Store</t>
        </is>
      </c>
      <c r="C5177" s="11" t="inlineStr">
        <is>
          <t>WARE-PUJ1005</t>
        </is>
      </c>
      <c r="D5177" s="6" t="n">
        <v>43200</v>
      </c>
      <c r="E5177" s="6" t="n">
        <v>43315</v>
      </c>
      <c r="F5177" s="6" t="n">
        <v>43323</v>
      </c>
      <c r="G5177" s="6" t="n">
        <v>43330</v>
      </c>
      <c r="H5177" s="11" t="inlineStr">
        <is>
          <t>USD</t>
        </is>
      </c>
      <c r="I5177" s="11" t="n">
        <v>3</v>
      </c>
      <c r="J5177" s="11" t="n">
        <v>13</v>
      </c>
      <c r="K5177" s="11" t="n">
        <v>269</v>
      </c>
      <c r="L5177" s="11" t="n">
        <v>31</v>
      </c>
      <c r="M5177" s="11" t="n">
        <v>8</v>
      </c>
      <c r="N5177" s="11" t="n">
        <v>0.15</v>
      </c>
      <c r="O5177" s="7" t="n">
        <v>2740.3</v>
      </c>
      <c r="P5177" s="7" t="n">
        <v>1123.523</v>
      </c>
      <c r="Q5177" s="7">
        <f>text(E5177,"ddd")</f>
        <v/>
      </c>
      <c r="R5177" s="7">
        <f>G5177-F5177</f>
        <v/>
      </c>
      <c r="S5177" s="7">
        <f>E5177-D5177</f>
        <v/>
      </c>
      <c r="T5177" s="7">
        <f>O5177*M5177</f>
        <v/>
      </c>
      <c r="U5177" s="7">
        <f>T5177*N5177</f>
        <v/>
      </c>
      <c r="V5177" s="7">
        <f>T5177-U5177-(P5177*M5177)</f>
        <v/>
      </c>
      <c r="W5177" s="7">
        <f>VLOOKUP(L5177,'Products Sheet'!$A:$B,2,FALSE)</f>
        <v/>
      </c>
      <c r="X5177" s="7" t="n"/>
      <c r="Y5177" s="7" t="n"/>
      <c r="Z5177" s="7" t="n"/>
      <c r="AA5177" s="7" t="n"/>
      <c r="AB5177" s="7" t="n"/>
      <c r="AC5177" s="7" t="n"/>
    </row>
    <row r="5178" ht="9.75" customHeight="1" s="12">
      <c r="A5178" s="11" t="inlineStr">
        <is>
          <t>SO - 000766</t>
        </is>
      </c>
      <c r="B5178" s="11" t="inlineStr">
        <is>
          <t>In-Store</t>
        </is>
      </c>
      <c r="C5178" s="11" t="inlineStr">
        <is>
          <t>WARE-NMK1003</t>
        </is>
      </c>
      <c r="D5178" s="6" t="n">
        <v>43200</v>
      </c>
      <c r="E5178" s="6" t="n">
        <v>43328</v>
      </c>
      <c r="F5178" s="6" t="n">
        <v>43354</v>
      </c>
      <c r="G5178" s="6" t="n">
        <v>43361</v>
      </c>
      <c r="H5178" s="11" t="inlineStr">
        <is>
          <t>USD</t>
        </is>
      </c>
      <c r="I5178" s="11" t="n">
        <v>6</v>
      </c>
      <c r="J5178" s="11" t="n">
        <v>27</v>
      </c>
      <c r="K5178" s="11" t="n">
        <v>117</v>
      </c>
      <c r="L5178" s="11" t="n">
        <v>31</v>
      </c>
      <c r="M5178" s="11" t="n">
        <v>2</v>
      </c>
      <c r="N5178" s="11" t="n">
        <v>0.3</v>
      </c>
      <c r="O5178" s="7" t="n">
        <v>3839.1</v>
      </c>
      <c r="P5178" s="7" t="n">
        <v>2725.761</v>
      </c>
      <c r="Q5178" s="7">
        <f>text(E5178,"ddd")</f>
        <v/>
      </c>
      <c r="R5178" s="7">
        <f>G5178-F5178</f>
        <v/>
      </c>
      <c r="S5178" s="7">
        <f>E5178-D5178</f>
        <v/>
      </c>
      <c r="T5178" s="7">
        <f>O5178*M5178</f>
        <v/>
      </c>
      <c r="U5178" s="7">
        <f>T5178*N5178</f>
        <v/>
      </c>
      <c r="V5178" s="7">
        <f>T5178-U5178-(P5178*M5178)</f>
        <v/>
      </c>
      <c r="W5178" s="7">
        <f>VLOOKUP(L5178,'Products Sheet'!$A:$B,2,FALSE)</f>
        <v/>
      </c>
      <c r="X5178" s="7" t="n"/>
      <c r="Y5178" s="7" t="n"/>
      <c r="Z5178" s="7" t="n"/>
      <c r="AA5178" s="7" t="n"/>
      <c r="AB5178" s="7" t="n"/>
      <c r="AC5178" s="7" t="n"/>
    </row>
    <row r="5179" ht="9.75" customHeight="1" s="12">
      <c r="A5179" s="11" t="inlineStr">
        <is>
          <t>SO - 000812</t>
        </is>
      </c>
      <c r="B5179" s="11" t="inlineStr">
        <is>
          <t>In-Store</t>
        </is>
      </c>
      <c r="C5179" s="11" t="inlineStr">
        <is>
          <t>WARE-NMK1003</t>
        </is>
      </c>
      <c r="D5179" s="6" t="n">
        <v>43200</v>
      </c>
      <c r="E5179" s="6" t="n">
        <v>43333</v>
      </c>
      <c r="F5179" s="6" t="n">
        <v>43354</v>
      </c>
      <c r="G5179" s="6" t="n">
        <v>43364</v>
      </c>
      <c r="H5179" s="11" t="inlineStr">
        <is>
          <t>USD</t>
        </is>
      </c>
      <c r="I5179" s="11" t="n">
        <v>4</v>
      </c>
      <c r="J5179" s="11" t="n">
        <v>5</v>
      </c>
      <c r="K5179" s="11" t="n">
        <v>129</v>
      </c>
      <c r="L5179" s="11" t="n">
        <v>31</v>
      </c>
      <c r="M5179" s="11" t="n">
        <v>1</v>
      </c>
      <c r="N5179" s="11" t="n">
        <v>0.1</v>
      </c>
      <c r="O5179" s="7" t="n">
        <v>743.7</v>
      </c>
      <c r="P5179" s="7" t="n">
        <v>535.4640000000001</v>
      </c>
      <c r="Q5179" s="7">
        <f>text(E5179,"ddd")</f>
        <v/>
      </c>
      <c r="R5179" s="7">
        <f>G5179-F5179</f>
        <v/>
      </c>
      <c r="S5179" s="7">
        <f>E5179-D5179</f>
        <v/>
      </c>
      <c r="T5179" s="7">
        <f>O5179*M5179</f>
        <v/>
      </c>
      <c r="U5179" s="7">
        <f>T5179*N5179</f>
        <v/>
      </c>
      <c r="V5179" s="7">
        <f>T5179-U5179-(P5179*M5179)</f>
        <v/>
      </c>
      <c r="W5179" s="7">
        <f>VLOOKUP(L5179,'Products Sheet'!$A:$B,2,FALSE)</f>
        <v/>
      </c>
      <c r="X5179" s="7" t="n"/>
      <c r="Y5179" s="7" t="n"/>
      <c r="Z5179" s="7" t="n"/>
      <c r="AA5179" s="7" t="n"/>
      <c r="AB5179" s="7" t="n"/>
      <c r="AC5179" s="7" t="n"/>
    </row>
    <row r="5180" ht="9.75" customHeight="1" s="12">
      <c r="A5180" s="11" t="inlineStr">
        <is>
          <t>SO - 000822</t>
        </is>
      </c>
      <c r="B5180" s="11" t="inlineStr">
        <is>
          <t>Online</t>
        </is>
      </c>
      <c r="C5180" s="11" t="inlineStr">
        <is>
          <t>WARE-NMK1003</t>
        </is>
      </c>
      <c r="D5180" s="6" t="n">
        <v>43200</v>
      </c>
      <c r="E5180" s="6" t="n">
        <v>43334</v>
      </c>
      <c r="F5180" s="6" t="n">
        <v>43337</v>
      </c>
      <c r="G5180" s="6" t="n">
        <v>43346</v>
      </c>
      <c r="H5180" s="11" t="inlineStr">
        <is>
          <t>USD</t>
        </is>
      </c>
      <c r="I5180" s="11" t="n">
        <v>18</v>
      </c>
      <c r="J5180" s="11" t="n">
        <v>37</v>
      </c>
      <c r="K5180" s="11" t="n">
        <v>102</v>
      </c>
      <c r="L5180" s="11" t="n">
        <v>31</v>
      </c>
      <c r="M5180" s="11" t="n">
        <v>8</v>
      </c>
      <c r="N5180" s="11" t="n">
        <v>0.075</v>
      </c>
      <c r="O5180" s="7" t="n">
        <v>1031.8</v>
      </c>
      <c r="P5180" s="7" t="n">
        <v>763.5319999999999</v>
      </c>
      <c r="Q5180" s="7">
        <f>text(E5180,"ddd")</f>
        <v/>
      </c>
      <c r="R5180" s="7">
        <f>G5180-F5180</f>
        <v/>
      </c>
      <c r="S5180" s="7">
        <f>E5180-D5180</f>
        <v/>
      </c>
      <c r="T5180" s="7">
        <f>O5180*M5180</f>
        <v/>
      </c>
      <c r="U5180" s="7">
        <f>T5180*N5180</f>
        <v/>
      </c>
      <c r="V5180" s="7">
        <f>T5180-U5180-(P5180*M5180)</f>
        <v/>
      </c>
      <c r="W5180" s="7">
        <f>VLOOKUP(L5180,'Products Sheet'!$A:$B,2,FALSE)</f>
        <v/>
      </c>
      <c r="X5180" s="7" t="n"/>
      <c r="Y5180" s="7" t="n"/>
      <c r="Z5180" s="7" t="n"/>
      <c r="AA5180" s="7" t="n"/>
      <c r="AB5180" s="7" t="n"/>
      <c r="AC5180" s="7" t="n"/>
    </row>
    <row r="5181" ht="9.75" customHeight="1" s="12">
      <c r="A5181" s="11" t="inlineStr">
        <is>
          <t>SO - 000846</t>
        </is>
      </c>
      <c r="B5181" s="11" t="inlineStr">
        <is>
          <t>Online</t>
        </is>
      </c>
      <c r="C5181" s="11" t="inlineStr">
        <is>
          <t>WARE-NMK1003</t>
        </is>
      </c>
      <c r="D5181" s="6" t="n">
        <v>43200</v>
      </c>
      <c r="E5181" s="6" t="n">
        <v>43337</v>
      </c>
      <c r="F5181" s="6" t="n">
        <v>43356</v>
      </c>
      <c r="G5181" s="6" t="n">
        <v>43359</v>
      </c>
      <c r="H5181" s="11" t="inlineStr">
        <is>
          <t>USD</t>
        </is>
      </c>
      <c r="I5181" s="11" t="n">
        <v>15</v>
      </c>
      <c r="J5181" s="11" t="n">
        <v>27</v>
      </c>
      <c r="K5181" s="11" t="n">
        <v>194</v>
      </c>
      <c r="L5181" s="11" t="n">
        <v>31</v>
      </c>
      <c r="M5181" s="11" t="n">
        <v>1</v>
      </c>
      <c r="N5181" s="11" t="n">
        <v>0.075</v>
      </c>
      <c r="O5181" s="7" t="n">
        <v>2887.7</v>
      </c>
      <c r="P5181" s="7" t="n">
        <v>1530.481</v>
      </c>
      <c r="Q5181" s="7">
        <f>text(E5181,"ddd")</f>
        <v/>
      </c>
      <c r="R5181" s="7">
        <f>G5181-F5181</f>
        <v/>
      </c>
      <c r="S5181" s="7">
        <f>E5181-D5181</f>
        <v/>
      </c>
      <c r="T5181" s="7">
        <f>O5181*M5181</f>
        <v/>
      </c>
      <c r="U5181" s="7">
        <f>T5181*N5181</f>
        <v/>
      </c>
      <c r="V5181" s="7">
        <f>T5181-U5181-(P5181*M5181)</f>
        <v/>
      </c>
      <c r="W5181" s="7">
        <f>VLOOKUP(L5181,'Products Sheet'!$A:$B,2,FALSE)</f>
        <v/>
      </c>
      <c r="X5181" s="7" t="n"/>
      <c r="Y5181" s="7" t="n"/>
      <c r="Z5181" s="7" t="n"/>
      <c r="AA5181" s="7" t="n"/>
      <c r="AB5181" s="7" t="n"/>
      <c r="AC5181" s="7" t="n"/>
    </row>
    <row r="5182" ht="9.75" customHeight="1" s="12">
      <c r="A5182" s="11" t="inlineStr">
        <is>
          <t>SO - 000883</t>
        </is>
      </c>
      <c r="B5182" s="11" t="inlineStr">
        <is>
          <t>Wholesale</t>
        </is>
      </c>
      <c r="C5182" s="11" t="inlineStr">
        <is>
          <t>WARE-UHY1004</t>
        </is>
      </c>
      <c r="D5182" s="6" t="n">
        <v>43200</v>
      </c>
      <c r="E5182" s="6" t="n">
        <v>43341</v>
      </c>
      <c r="F5182" s="6" t="n">
        <v>43351</v>
      </c>
      <c r="G5182" s="6" t="n">
        <v>43354</v>
      </c>
      <c r="H5182" s="11" t="inlineStr">
        <is>
          <t>USD</t>
        </is>
      </c>
      <c r="I5182" s="11" t="n">
        <v>27</v>
      </c>
      <c r="J5182" s="11" t="n">
        <v>3</v>
      </c>
      <c r="K5182" s="11" t="n">
        <v>225</v>
      </c>
      <c r="L5182" s="11" t="n">
        <v>31</v>
      </c>
      <c r="M5182" s="11" t="n">
        <v>3</v>
      </c>
      <c r="N5182" s="11" t="n">
        <v>0.075</v>
      </c>
      <c r="O5182" s="7" t="n">
        <v>797.3000000000001</v>
      </c>
      <c r="P5182" s="7" t="n">
        <v>454.461</v>
      </c>
      <c r="Q5182" s="7">
        <f>text(E5182,"ddd")</f>
        <v/>
      </c>
      <c r="R5182" s="7">
        <f>G5182-F5182</f>
        <v/>
      </c>
      <c r="S5182" s="7">
        <f>E5182-D5182</f>
        <v/>
      </c>
      <c r="T5182" s="7">
        <f>O5182*M5182</f>
        <v/>
      </c>
      <c r="U5182" s="7">
        <f>T5182*N5182</f>
        <v/>
      </c>
      <c r="V5182" s="7">
        <f>T5182-U5182-(P5182*M5182)</f>
        <v/>
      </c>
      <c r="W5182" s="7">
        <f>VLOOKUP(L5182,'Products Sheet'!$A:$B,2,FALSE)</f>
        <v/>
      </c>
      <c r="X5182" s="7" t="n"/>
      <c r="Y5182" s="7" t="n"/>
      <c r="Z5182" s="7" t="n"/>
      <c r="AA5182" s="7" t="n"/>
      <c r="AB5182" s="7" t="n"/>
      <c r="AC5182" s="7" t="n"/>
    </row>
    <row r="5183" ht="9.75" customHeight="1" s="12">
      <c r="A5183" s="11" t="inlineStr">
        <is>
          <t>SO - 000900</t>
        </is>
      </c>
      <c r="B5183" s="11" t="inlineStr">
        <is>
          <t>Distributor</t>
        </is>
      </c>
      <c r="C5183" s="11" t="inlineStr">
        <is>
          <t>WARE-MKL1006</t>
        </is>
      </c>
      <c r="D5183" s="6" t="n">
        <v>43200</v>
      </c>
      <c r="E5183" s="6" t="n">
        <v>43343</v>
      </c>
      <c r="F5183" s="6" t="n">
        <v>43346</v>
      </c>
      <c r="G5183" s="6" t="n">
        <v>43354</v>
      </c>
      <c r="H5183" s="11" t="inlineStr">
        <is>
          <t>USD</t>
        </is>
      </c>
      <c r="I5183" s="11" t="n">
        <v>21</v>
      </c>
      <c r="J5183" s="11" t="n">
        <v>18</v>
      </c>
      <c r="K5183" s="11" t="n">
        <v>361</v>
      </c>
      <c r="L5183" s="11" t="n">
        <v>31</v>
      </c>
      <c r="M5183" s="11" t="n">
        <v>3</v>
      </c>
      <c r="N5183" s="11" t="n">
        <v>0.3</v>
      </c>
      <c r="O5183" s="7" t="n">
        <v>884.4</v>
      </c>
      <c r="P5183" s="7" t="n">
        <v>371.448</v>
      </c>
      <c r="Q5183" s="7">
        <f>text(E5183,"ddd")</f>
        <v/>
      </c>
      <c r="R5183" s="7">
        <f>G5183-F5183</f>
        <v/>
      </c>
      <c r="S5183" s="7">
        <f>E5183-D5183</f>
        <v/>
      </c>
      <c r="T5183" s="7">
        <f>O5183*M5183</f>
        <v/>
      </c>
      <c r="U5183" s="7">
        <f>T5183*N5183</f>
        <v/>
      </c>
      <c r="V5183" s="7">
        <f>T5183-U5183-(P5183*M5183)</f>
        <v/>
      </c>
      <c r="W5183" s="7">
        <f>VLOOKUP(L5183,'Products Sheet'!$A:$B,2,FALSE)</f>
        <v/>
      </c>
      <c r="X5183" s="7" t="n"/>
      <c r="Y5183" s="7" t="n"/>
      <c r="Z5183" s="7" t="n"/>
      <c r="AA5183" s="7" t="n"/>
      <c r="AB5183" s="7" t="n"/>
      <c r="AC5183" s="7" t="n"/>
    </row>
    <row r="5184" ht="9.75" customHeight="1" s="12">
      <c r="A5184" s="11" t="inlineStr">
        <is>
          <t>SO - 000963</t>
        </is>
      </c>
      <c r="B5184" s="11" t="inlineStr">
        <is>
          <t>In-Store</t>
        </is>
      </c>
      <c r="C5184" s="11" t="inlineStr">
        <is>
          <t>WARE-XYS1001</t>
        </is>
      </c>
      <c r="D5184" s="6" t="n">
        <v>43200</v>
      </c>
      <c r="E5184" s="6" t="n">
        <v>43352</v>
      </c>
      <c r="F5184" s="6" t="n">
        <v>43376</v>
      </c>
      <c r="G5184" s="6" t="n">
        <v>43377</v>
      </c>
      <c r="H5184" s="11" t="inlineStr">
        <is>
          <t>USD</t>
        </is>
      </c>
      <c r="I5184" s="11" t="n">
        <v>10</v>
      </c>
      <c r="J5184" s="11" t="n">
        <v>37</v>
      </c>
      <c r="K5184" s="11" t="n">
        <v>41</v>
      </c>
      <c r="L5184" s="11" t="n">
        <v>31</v>
      </c>
      <c r="M5184" s="11" t="n">
        <v>4</v>
      </c>
      <c r="N5184" s="11" t="n">
        <v>0.075</v>
      </c>
      <c r="O5184" s="7" t="n">
        <v>1172.5</v>
      </c>
      <c r="P5184" s="7" t="n">
        <v>480.725</v>
      </c>
      <c r="Q5184" s="7">
        <f>text(E5184,"ddd")</f>
        <v/>
      </c>
      <c r="R5184" s="7">
        <f>G5184-F5184</f>
        <v/>
      </c>
      <c r="S5184" s="7">
        <f>E5184-D5184</f>
        <v/>
      </c>
      <c r="T5184" s="7">
        <f>O5184*M5184</f>
        <v/>
      </c>
      <c r="U5184" s="7">
        <f>T5184*N5184</f>
        <v/>
      </c>
      <c r="V5184" s="7">
        <f>T5184-U5184-(P5184*M5184)</f>
        <v/>
      </c>
      <c r="W5184" s="7">
        <f>VLOOKUP(L5184,'Products Sheet'!$A:$B,2,FALSE)</f>
        <v/>
      </c>
      <c r="X5184" s="7" t="n"/>
      <c r="Y5184" s="7" t="n"/>
      <c r="Z5184" s="7" t="n"/>
      <c r="AA5184" s="7" t="n"/>
      <c r="AB5184" s="7" t="n"/>
      <c r="AC5184" s="7" t="n"/>
    </row>
    <row r="5185" ht="9.75" customHeight="1" s="12">
      <c r="A5185" s="11" t="inlineStr">
        <is>
          <t>SO - 000973</t>
        </is>
      </c>
      <c r="B5185" s="11" t="inlineStr">
        <is>
          <t>In-Store</t>
        </is>
      </c>
      <c r="C5185" s="11" t="inlineStr">
        <is>
          <t>WARE-PUJ1005</t>
        </is>
      </c>
      <c r="D5185" s="6" t="n">
        <v>43200</v>
      </c>
      <c r="E5185" s="6" t="n">
        <v>43353</v>
      </c>
      <c r="F5185" s="6" t="n">
        <v>43367</v>
      </c>
      <c r="G5185" s="6" t="n">
        <v>43368</v>
      </c>
      <c r="H5185" s="11" t="inlineStr">
        <is>
          <t>USD</t>
        </is>
      </c>
      <c r="I5185" s="11" t="n">
        <v>8</v>
      </c>
      <c r="J5185" s="11" t="n">
        <v>6</v>
      </c>
      <c r="K5185" s="11" t="n">
        <v>294</v>
      </c>
      <c r="L5185" s="11" t="n">
        <v>31</v>
      </c>
      <c r="M5185" s="11" t="n">
        <v>1</v>
      </c>
      <c r="N5185" s="11" t="n">
        <v>0.05</v>
      </c>
      <c r="O5185" s="7" t="n">
        <v>1219.4</v>
      </c>
      <c r="P5185" s="7" t="n">
        <v>609.7</v>
      </c>
      <c r="Q5185" s="7">
        <f>text(E5185,"ddd")</f>
        <v/>
      </c>
      <c r="R5185" s="7">
        <f>G5185-F5185</f>
        <v/>
      </c>
      <c r="S5185" s="7">
        <f>E5185-D5185</f>
        <v/>
      </c>
      <c r="T5185" s="7">
        <f>O5185*M5185</f>
        <v/>
      </c>
      <c r="U5185" s="7">
        <f>T5185*N5185</f>
        <v/>
      </c>
      <c r="V5185" s="7">
        <f>T5185-U5185-(P5185*M5185)</f>
        <v/>
      </c>
      <c r="W5185" s="7">
        <f>VLOOKUP(L5185,'Products Sheet'!$A:$B,2,FALSE)</f>
        <v/>
      </c>
      <c r="X5185" s="7" t="n"/>
      <c r="Y5185" s="7" t="n"/>
      <c r="Z5185" s="7" t="n"/>
      <c r="AA5185" s="7" t="n"/>
      <c r="AB5185" s="7" t="n"/>
      <c r="AC5185" s="7" t="n"/>
    </row>
    <row r="5186" ht="9.75" customHeight="1" s="12">
      <c r="A5186" s="11" t="inlineStr">
        <is>
          <t>SO - 0001049</t>
        </is>
      </c>
      <c r="B5186" s="11" t="inlineStr">
        <is>
          <t>Online</t>
        </is>
      </c>
      <c r="C5186" s="11" t="inlineStr">
        <is>
          <t>WARE-NMK1003</t>
        </is>
      </c>
      <c r="D5186" s="6" t="n">
        <v>43200</v>
      </c>
      <c r="E5186" s="6" t="n">
        <v>43361</v>
      </c>
      <c r="F5186" s="6" t="n">
        <v>43372</v>
      </c>
      <c r="G5186" s="6" t="n">
        <v>43382</v>
      </c>
      <c r="H5186" s="11" t="inlineStr">
        <is>
          <t>USD</t>
        </is>
      </c>
      <c r="I5186" s="11" t="n">
        <v>16</v>
      </c>
      <c r="J5186" s="11" t="n">
        <v>16</v>
      </c>
      <c r="K5186" s="11" t="n">
        <v>135</v>
      </c>
      <c r="L5186" s="11" t="n">
        <v>31</v>
      </c>
      <c r="M5186" s="11" t="n">
        <v>2</v>
      </c>
      <c r="N5186" s="11" t="n">
        <v>0.05</v>
      </c>
      <c r="O5186" s="7" t="n">
        <v>4006.6</v>
      </c>
      <c r="P5186" s="7" t="n">
        <v>2444.026</v>
      </c>
      <c r="Q5186" s="7">
        <f>text(E5186,"ddd")</f>
        <v/>
      </c>
      <c r="R5186" s="7">
        <f>G5186-F5186</f>
        <v/>
      </c>
      <c r="S5186" s="7">
        <f>E5186-D5186</f>
        <v/>
      </c>
      <c r="T5186" s="7">
        <f>O5186*M5186</f>
        <v/>
      </c>
      <c r="U5186" s="7">
        <f>T5186*N5186</f>
        <v/>
      </c>
      <c r="V5186" s="7">
        <f>T5186-U5186-(P5186*M5186)</f>
        <v/>
      </c>
      <c r="W5186" s="7">
        <f>VLOOKUP(L5186,'Products Sheet'!$A:$B,2,FALSE)</f>
        <v/>
      </c>
      <c r="X5186" s="7" t="n"/>
      <c r="Y5186" s="7" t="n"/>
      <c r="Z5186" s="7" t="n"/>
      <c r="AA5186" s="7" t="n"/>
      <c r="AB5186" s="7" t="n"/>
      <c r="AC5186" s="7" t="n"/>
    </row>
    <row r="5187" ht="9.75" customHeight="1" s="12">
      <c r="A5187" s="11" t="inlineStr">
        <is>
          <t>SO - 0001130</t>
        </is>
      </c>
      <c r="B5187" s="11" t="inlineStr">
        <is>
          <t>In-Store</t>
        </is>
      </c>
      <c r="C5187" s="11" t="inlineStr">
        <is>
          <t>WARE-UHY1004</t>
        </is>
      </c>
      <c r="D5187" s="6" t="n">
        <v>43300</v>
      </c>
      <c r="E5187" s="6" t="n">
        <v>43371</v>
      </c>
      <c r="F5187" s="6" t="n">
        <v>43377</v>
      </c>
      <c r="G5187" s="6" t="n">
        <v>43384</v>
      </c>
      <c r="H5187" s="11" t="inlineStr">
        <is>
          <t>USD</t>
        </is>
      </c>
      <c r="I5187" s="11" t="n">
        <v>12</v>
      </c>
      <c r="J5187" s="11" t="n">
        <v>47</v>
      </c>
      <c r="K5187" s="11" t="n">
        <v>222</v>
      </c>
      <c r="L5187" s="11" t="n">
        <v>31</v>
      </c>
      <c r="M5187" s="11" t="n">
        <v>7</v>
      </c>
      <c r="N5187" s="11" t="n">
        <v>0.05</v>
      </c>
      <c r="O5187" s="7" t="n">
        <v>1065.3</v>
      </c>
      <c r="P5187" s="7" t="n">
        <v>521.997</v>
      </c>
      <c r="Q5187" s="7">
        <f>text(E5187,"ddd")</f>
        <v/>
      </c>
      <c r="R5187" s="7">
        <f>G5187-F5187</f>
        <v/>
      </c>
      <c r="S5187" s="7">
        <f>E5187-D5187</f>
        <v/>
      </c>
      <c r="T5187" s="7">
        <f>O5187*M5187</f>
        <v/>
      </c>
      <c r="U5187" s="7">
        <f>T5187*N5187</f>
        <v/>
      </c>
      <c r="V5187" s="7">
        <f>T5187-U5187-(P5187*M5187)</f>
        <v/>
      </c>
      <c r="W5187" s="7">
        <f>VLOOKUP(L5187,'Products Sheet'!$A:$B,2,FALSE)</f>
        <v/>
      </c>
      <c r="X5187" s="7" t="n"/>
      <c r="Y5187" s="7" t="n"/>
      <c r="Z5187" s="7" t="n"/>
      <c r="AA5187" s="7" t="n"/>
      <c r="AB5187" s="7" t="n"/>
      <c r="AC5187" s="7" t="n"/>
    </row>
    <row r="5188" ht="9.75" customHeight="1" s="12">
      <c r="A5188" s="11" t="inlineStr">
        <is>
          <t>SO - 0001191</t>
        </is>
      </c>
      <c r="B5188" s="11" t="inlineStr">
        <is>
          <t>In-Store</t>
        </is>
      </c>
      <c r="C5188" s="11" t="inlineStr">
        <is>
          <t>WARE-NBV1002</t>
        </is>
      </c>
      <c r="D5188" s="6" t="n">
        <v>43300</v>
      </c>
      <c r="E5188" s="6" t="n">
        <v>43379</v>
      </c>
      <c r="F5188" s="6" t="n">
        <v>43397</v>
      </c>
      <c r="G5188" s="6" t="n">
        <v>43400</v>
      </c>
      <c r="H5188" s="11" t="inlineStr">
        <is>
          <t>USD</t>
        </is>
      </c>
      <c r="I5188" s="11" t="n">
        <v>12</v>
      </c>
      <c r="J5188" s="11" t="n">
        <v>36</v>
      </c>
      <c r="K5188" s="11" t="n">
        <v>78</v>
      </c>
      <c r="L5188" s="11" t="n">
        <v>31</v>
      </c>
      <c r="M5188" s="11" t="n">
        <v>5</v>
      </c>
      <c r="N5188" s="11" t="n">
        <v>0.05</v>
      </c>
      <c r="O5188" s="7" t="n">
        <v>5567.7</v>
      </c>
      <c r="P5188" s="7" t="n">
        <v>4175.775</v>
      </c>
      <c r="Q5188" s="7">
        <f>text(E5188,"ddd")</f>
        <v/>
      </c>
      <c r="R5188" s="7">
        <f>G5188-F5188</f>
        <v/>
      </c>
      <c r="S5188" s="7">
        <f>E5188-D5188</f>
        <v/>
      </c>
      <c r="T5188" s="7">
        <f>O5188*M5188</f>
        <v/>
      </c>
      <c r="U5188" s="7">
        <f>T5188*N5188</f>
        <v/>
      </c>
      <c r="V5188" s="7">
        <f>T5188-U5188-(P5188*M5188)</f>
        <v/>
      </c>
      <c r="W5188" s="7">
        <f>VLOOKUP(L5188,'Products Sheet'!$A:$B,2,FALSE)</f>
        <v/>
      </c>
      <c r="X5188" s="7" t="n"/>
      <c r="Y5188" s="7" t="n"/>
      <c r="Z5188" s="7" t="n"/>
      <c r="AA5188" s="7" t="n"/>
      <c r="AB5188" s="7" t="n"/>
      <c r="AC5188" s="7" t="n"/>
    </row>
    <row r="5189" ht="9.75" customHeight="1" s="12">
      <c r="A5189" s="11" t="inlineStr">
        <is>
          <t>SO - 0001209</t>
        </is>
      </c>
      <c r="B5189" s="11" t="inlineStr">
        <is>
          <t>Wholesale</t>
        </is>
      </c>
      <c r="C5189" s="11" t="inlineStr">
        <is>
          <t>WARE-NMK1003</t>
        </is>
      </c>
      <c r="D5189" s="6" t="n">
        <v>43300</v>
      </c>
      <c r="E5189" s="6" t="n">
        <v>43382</v>
      </c>
      <c r="F5189" s="6" t="n">
        <v>43403</v>
      </c>
      <c r="G5189" s="6" t="n">
        <v>43413</v>
      </c>
      <c r="H5189" s="11" t="inlineStr">
        <is>
          <t>USD</t>
        </is>
      </c>
      <c r="I5189" s="11" t="n">
        <v>26</v>
      </c>
      <c r="J5189" s="11" t="n">
        <v>1</v>
      </c>
      <c r="K5189" s="11" t="n">
        <v>136</v>
      </c>
      <c r="L5189" s="11" t="n">
        <v>31</v>
      </c>
      <c r="M5189" s="11" t="n">
        <v>7</v>
      </c>
      <c r="N5189" s="11" t="n">
        <v>0.075</v>
      </c>
      <c r="O5189" s="7" t="n">
        <v>174.2</v>
      </c>
      <c r="P5189" s="7" t="n">
        <v>114.972</v>
      </c>
      <c r="Q5189" s="7">
        <f>text(E5189,"ddd")</f>
        <v/>
      </c>
      <c r="R5189" s="7">
        <f>G5189-F5189</f>
        <v/>
      </c>
      <c r="S5189" s="7">
        <f>E5189-D5189</f>
        <v/>
      </c>
      <c r="T5189" s="7">
        <f>O5189*M5189</f>
        <v/>
      </c>
      <c r="U5189" s="7">
        <f>T5189*N5189</f>
        <v/>
      </c>
      <c r="V5189" s="7">
        <f>T5189-U5189-(P5189*M5189)</f>
        <v/>
      </c>
      <c r="W5189" s="7">
        <f>VLOOKUP(L5189,'Products Sheet'!$A:$B,2,FALSE)</f>
        <v/>
      </c>
      <c r="X5189" s="7" t="n"/>
      <c r="Y5189" s="7" t="n"/>
      <c r="Z5189" s="7" t="n"/>
      <c r="AA5189" s="7" t="n"/>
      <c r="AB5189" s="7" t="n"/>
      <c r="AC5189" s="7" t="n"/>
    </row>
    <row r="5190" ht="9.75" customHeight="1" s="12">
      <c r="A5190" s="11" t="inlineStr">
        <is>
          <t>SO - 0001403</t>
        </is>
      </c>
      <c r="B5190" s="11" t="inlineStr">
        <is>
          <t>Online</t>
        </is>
      </c>
      <c r="C5190" s="11" t="inlineStr">
        <is>
          <t>WARE-UHY1004</t>
        </is>
      </c>
      <c r="D5190" s="6" t="n">
        <v>43300</v>
      </c>
      <c r="E5190" s="6" t="n">
        <v>43406</v>
      </c>
      <c r="F5190" s="6" t="n">
        <v>43417</v>
      </c>
      <c r="G5190" s="6" t="n">
        <v>43427</v>
      </c>
      <c r="H5190" s="11" t="inlineStr">
        <is>
          <t>USD</t>
        </is>
      </c>
      <c r="I5190" s="11" t="n">
        <v>17</v>
      </c>
      <c r="J5190" s="11" t="n">
        <v>50</v>
      </c>
      <c r="K5190" s="11" t="n">
        <v>244</v>
      </c>
      <c r="L5190" s="11" t="n">
        <v>31</v>
      </c>
      <c r="M5190" s="11" t="n">
        <v>4</v>
      </c>
      <c r="N5190" s="11" t="n">
        <v>0.05</v>
      </c>
      <c r="O5190" s="7" t="n">
        <v>1005</v>
      </c>
      <c r="P5190" s="7" t="n">
        <v>452.25</v>
      </c>
      <c r="Q5190" s="7">
        <f>text(E5190,"ddd")</f>
        <v/>
      </c>
      <c r="R5190" s="7">
        <f>G5190-F5190</f>
        <v/>
      </c>
      <c r="S5190" s="7">
        <f>E5190-D5190</f>
        <v/>
      </c>
      <c r="T5190" s="7">
        <f>O5190*M5190</f>
        <v/>
      </c>
      <c r="U5190" s="7">
        <f>T5190*N5190</f>
        <v/>
      </c>
      <c r="V5190" s="7">
        <f>T5190-U5190-(P5190*M5190)</f>
        <v/>
      </c>
      <c r="W5190" s="7">
        <f>VLOOKUP(L5190,'Products Sheet'!$A:$B,2,FALSE)</f>
        <v/>
      </c>
      <c r="X5190" s="7" t="n"/>
      <c r="Y5190" s="7" t="n"/>
      <c r="Z5190" s="7" t="n"/>
      <c r="AA5190" s="7" t="n"/>
      <c r="AB5190" s="7" t="n"/>
      <c r="AC5190" s="7" t="n"/>
    </row>
    <row r="5191" ht="9.75" customHeight="1" s="12">
      <c r="A5191" s="11" t="inlineStr">
        <is>
          <t>SO - 0001477</t>
        </is>
      </c>
      <c r="B5191" s="11" t="inlineStr">
        <is>
          <t>Online</t>
        </is>
      </c>
      <c r="C5191" s="11" t="inlineStr">
        <is>
          <t>WARE-XYS1001</t>
        </is>
      </c>
      <c r="D5191" s="6" t="n">
        <v>43300</v>
      </c>
      <c r="E5191" s="6" t="n">
        <v>43415</v>
      </c>
      <c r="F5191" s="6" t="n">
        <v>43442</v>
      </c>
      <c r="G5191" s="6" t="n">
        <v>43444</v>
      </c>
      <c r="H5191" s="11" t="inlineStr">
        <is>
          <t>USD</t>
        </is>
      </c>
      <c r="I5191" s="11" t="n">
        <v>17</v>
      </c>
      <c r="J5191" s="11" t="n">
        <v>31</v>
      </c>
      <c r="K5191" s="11" t="n">
        <v>28</v>
      </c>
      <c r="L5191" s="11" t="n">
        <v>31</v>
      </c>
      <c r="M5191" s="11" t="n">
        <v>3</v>
      </c>
      <c r="N5191" s="11" t="n">
        <v>0.1</v>
      </c>
      <c r="O5191" s="7" t="n">
        <v>1125.6</v>
      </c>
      <c r="P5191" s="7" t="n">
        <v>787.9200000000001</v>
      </c>
      <c r="Q5191" s="7">
        <f>text(E5191,"ddd")</f>
        <v/>
      </c>
      <c r="R5191" s="7">
        <f>G5191-F5191</f>
        <v/>
      </c>
      <c r="S5191" s="7">
        <f>E5191-D5191</f>
        <v/>
      </c>
      <c r="T5191" s="7">
        <f>O5191*M5191</f>
        <v/>
      </c>
      <c r="U5191" s="7">
        <f>T5191*N5191</f>
        <v/>
      </c>
      <c r="V5191" s="7">
        <f>T5191-U5191-(P5191*M5191)</f>
        <v/>
      </c>
      <c r="W5191" s="7">
        <f>VLOOKUP(L5191,'Products Sheet'!$A:$B,2,FALSE)</f>
        <v/>
      </c>
      <c r="X5191" s="7" t="n"/>
      <c r="Y5191" s="7" t="n"/>
      <c r="Z5191" s="7" t="n"/>
      <c r="AA5191" s="7" t="n"/>
      <c r="AB5191" s="7" t="n"/>
      <c r="AC5191" s="7" t="n"/>
    </row>
    <row r="5192" ht="9.75" customHeight="1" s="12">
      <c r="A5192" s="11" t="inlineStr">
        <is>
          <t>SO - 0001487</t>
        </is>
      </c>
      <c r="B5192" s="11" t="inlineStr">
        <is>
          <t>In-Store</t>
        </is>
      </c>
      <c r="C5192" s="11" t="inlineStr">
        <is>
          <t>WARE-NMK1003</t>
        </is>
      </c>
      <c r="D5192" s="6" t="n">
        <v>43300</v>
      </c>
      <c r="E5192" s="6" t="n">
        <v>43416</v>
      </c>
      <c r="F5192" s="6" t="n">
        <v>43424</v>
      </c>
      <c r="G5192" s="6" t="n">
        <v>43425</v>
      </c>
      <c r="H5192" s="11" t="inlineStr">
        <is>
          <t>USD</t>
        </is>
      </c>
      <c r="I5192" s="11" t="n">
        <v>5</v>
      </c>
      <c r="J5192" s="11" t="n">
        <v>8</v>
      </c>
      <c r="K5192" s="11" t="n">
        <v>110</v>
      </c>
      <c r="L5192" s="11" t="n">
        <v>31</v>
      </c>
      <c r="M5192" s="11" t="n">
        <v>5</v>
      </c>
      <c r="N5192" s="11" t="n">
        <v>0.05</v>
      </c>
      <c r="O5192" s="7" t="n">
        <v>1031.8</v>
      </c>
      <c r="P5192" s="7" t="n">
        <v>815.122</v>
      </c>
      <c r="Q5192" s="7">
        <f>text(E5192,"ddd")</f>
        <v/>
      </c>
      <c r="R5192" s="7">
        <f>G5192-F5192</f>
        <v/>
      </c>
      <c r="S5192" s="7">
        <f>E5192-D5192</f>
        <v/>
      </c>
      <c r="T5192" s="7">
        <f>O5192*M5192</f>
        <v/>
      </c>
      <c r="U5192" s="7">
        <f>T5192*N5192</f>
        <v/>
      </c>
      <c r="V5192" s="7">
        <f>T5192-U5192-(P5192*M5192)</f>
        <v/>
      </c>
      <c r="W5192" s="7">
        <f>VLOOKUP(L5192,'Products Sheet'!$A:$B,2,FALSE)</f>
        <v/>
      </c>
      <c r="X5192" s="7" t="n"/>
      <c r="Y5192" s="7" t="n"/>
      <c r="Z5192" s="7" t="n"/>
      <c r="AA5192" s="7" t="n"/>
      <c r="AB5192" s="7" t="n"/>
      <c r="AC5192" s="7" t="n"/>
    </row>
    <row r="5193" ht="9.75" customHeight="1" s="12">
      <c r="A5193" s="11" t="inlineStr">
        <is>
          <t>SO - 0001591</t>
        </is>
      </c>
      <c r="B5193" s="11" t="inlineStr">
        <is>
          <t>In-Store</t>
        </is>
      </c>
      <c r="C5193" s="11" t="inlineStr">
        <is>
          <t>WARE-MKL1006</t>
        </is>
      </c>
      <c r="D5193" s="6" t="n">
        <v>43300</v>
      </c>
      <c r="E5193" s="6" t="n">
        <v>43429</v>
      </c>
      <c r="F5193" s="6" t="n">
        <v>43457</v>
      </c>
      <c r="G5193" s="6" t="n">
        <v>43460</v>
      </c>
      <c r="H5193" s="11" t="inlineStr">
        <is>
          <t>USD</t>
        </is>
      </c>
      <c r="I5193" s="11" t="n">
        <v>1</v>
      </c>
      <c r="J5193" s="11" t="n">
        <v>7</v>
      </c>
      <c r="K5193" s="11" t="n">
        <v>364</v>
      </c>
      <c r="L5193" s="11" t="n">
        <v>31</v>
      </c>
      <c r="M5193" s="11" t="n">
        <v>7</v>
      </c>
      <c r="N5193" s="11" t="n">
        <v>0.075</v>
      </c>
      <c r="O5193" s="7" t="n">
        <v>3946.3</v>
      </c>
      <c r="P5193" s="7" t="n">
        <v>1578.52</v>
      </c>
      <c r="Q5193" s="7">
        <f>text(E5193,"ddd")</f>
        <v/>
      </c>
      <c r="R5193" s="7">
        <f>G5193-F5193</f>
        <v/>
      </c>
      <c r="S5193" s="7">
        <f>E5193-D5193</f>
        <v/>
      </c>
      <c r="T5193" s="7">
        <f>O5193*M5193</f>
        <v/>
      </c>
      <c r="U5193" s="7">
        <f>T5193*N5193</f>
        <v/>
      </c>
      <c r="V5193" s="7">
        <f>T5193-U5193-(P5193*M5193)</f>
        <v/>
      </c>
      <c r="W5193" s="7">
        <f>VLOOKUP(L5193,'Products Sheet'!$A:$B,2,FALSE)</f>
        <v/>
      </c>
      <c r="X5193" s="7" t="n"/>
      <c r="Y5193" s="7" t="n"/>
      <c r="Z5193" s="7" t="n"/>
      <c r="AA5193" s="7" t="n"/>
      <c r="AB5193" s="7" t="n"/>
      <c r="AC5193" s="7" t="n"/>
    </row>
    <row r="5194" ht="9.75" customHeight="1" s="12">
      <c r="A5194" s="11" t="inlineStr">
        <is>
          <t>SO - 0001651</t>
        </is>
      </c>
      <c r="B5194" s="11" t="inlineStr">
        <is>
          <t>Distributor</t>
        </is>
      </c>
      <c r="C5194" s="11" t="inlineStr">
        <is>
          <t>WARE-XYS1001</t>
        </is>
      </c>
      <c r="D5194" s="6" t="n">
        <v>43300</v>
      </c>
      <c r="E5194" s="6" t="n">
        <v>43437</v>
      </c>
      <c r="F5194" s="6" t="n">
        <v>43463</v>
      </c>
      <c r="G5194" s="6" t="n">
        <v>43473</v>
      </c>
      <c r="H5194" s="11" t="inlineStr">
        <is>
          <t>USD</t>
        </is>
      </c>
      <c r="I5194" s="11" t="n">
        <v>20</v>
      </c>
      <c r="J5194" s="11" t="n">
        <v>44</v>
      </c>
      <c r="K5194" s="11" t="n">
        <v>44</v>
      </c>
      <c r="L5194" s="11" t="n">
        <v>31</v>
      </c>
      <c r="M5194" s="11" t="n">
        <v>8</v>
      </c>
      <c r="N5194" s="11" t="n">
        <v>0.05</v>
      </c>
      <c r="O5194" s="7" t="n">
        <v>3845.8</v>
      </c>
      <c r="P5194" s="7" t="n">
        <v>2999.724</v>
      </c>
      <c r="Q5194" s="7">
        <f>text(E5194,"ddd")</f>
        <v/>
      </c>
      <c r="R5194" s="7">
        <f>G5194-F5194</f>
        <v/>
      </c>
      <c r="S5194" s="7">
        <f>E5194-D5194</f>
        <v/>
      </c>
      <c r="T5194" s="7">
        <f>O5194*M5194</f>
        <v/>
      </c>
      <c r="U5194" s="7">
        <f>T5194*N5194</f>
        <v/>
      </c>
      <c r="V5194" s="7">
        <f>T5194-U5194-(P5194*M5194)</f>
        <v/>
      </c>
      <c r="W5194" s="7">
        <f>VLOOKUP(L5194,'Products Sheet'!$A:$B,2,FALSE)</f>
        <v/>
      </c>
      <c r="X5194" s="7" t="n"/>
      <c r="Y5194" s="7" t="n"/>
      <c r="Z5194" s="7" t="n"/>
      <c r="AA5194" s="7" t="n"/>
      <c r="AB5194" s="7" t="n"/>
      <c r="AC5194" s="7" t="n"/>
    </row>
    <row r="5195" ht="9.75" customHeight="1" s="12">
      <c r="A5195" s="11" t="inlineStr">
        <is>
          <t>SO - 0001685</t>
        </is>
      </c>
      <c r="B5195" s="11" t="inlineStr">
        <is>
          <t>In-Store</t>
        </is>
      </c>
      <c r="C5195" s="11" t="inlineStr">
        <is>
          <t>WARE-NMK1003</t>
        </is>
      </c>
      <c r="D5195" s="6" t="n">
        <v>43300</v>
      </c>
      <c r="E5195" s="6" t="n">
        <v>43440</v>
      </c>
      <c r="F5195" s="6" t="n">
        <v>43450</v>
      </c>
      <c r="G5195" s="6" t="n">
        <v>43459</v>
      </c>
      <c r="H5195" s="11" t="inlineStr">
        <is>
          <t>USD</t>
        </is>
      </c>
      <c r="I5195" s="11" t="n">
        <v>5</v>
      </c>
      <c r="J5195" s="11" t="n">
        <v>50</v>
      </c>
      <c r="K5195" s="11" t="n">
        <v>135</v>
      </c>
      <c r="L5195" s="11" t="n">
        <v>31</v>
      </c>
      <c r="M5195" s="11" t="n">
        <v>6</v>
      </c>
      <c r="N5195" s="11" t="n">
        <v>0.2</v>
      </c>
      <c r="O5195" s="7" t="n">
        <v>207.7</v>
      </c>
      <c r="P5195" s="7" t="n">
        <v>99.696</v>
      </c>
      <c r="Q5195" s="7">
        <f>text(E5195,"ddd")</f>
        <v/>
      </c>
      <c r="R5195" s="7">
        <f>G5195-F5195</f>
        <v/>
      </c>
      <c r="S5195" s="7">
        <f>E5195-D5195</f>
        <v/>
      </c>
      <c r="T5195" s="7">
        <f>O5195*M5195</f>
        <v/>
      </c>
      <c r="U5195" s="7">
        <f>T5195*N5195</f>
        <v/>
      </c>
      <c r="V5195" s="7">
        <f>T5195-U5195-(P5195*M5195)</f>
        <v/>
      </c>
      <c r="W5195" s="7">
        <f>VLOOKUP(L5195,'Products Sheet'!$A:$B,2,FALSE)</f>
        <v/>
      </c>
      <c r="X5195" s="7" t="n"/>
      <c r="Y5195" s="7" t="n"/>
      <c r="Z5195" s="7" t="n"/>
      <c r="AA5195" s="7" t="n"/>
      <c r="AB5195" s="7" t="n"/>
      <c r="AC5195" s="7" t="n"/>
    </row>
    <row r="5196" ht="9.75" customHeight="1" s="12">
      <c r="A5196" s="11" t="inlineStr">
        <is>
          <t>SO - 0001692</t>
        </is>
      </c>
      <c r="B5196" s="11" t="inlineStr">
        <is>
          <t>Distributor</t>
        </is>
      </c>
      <c r="C5196" s="11" t="inlineStr">
        <is>
          <t>WARE-UHY1004</t>
        </is>
      </c>
      <c r="D5196" s="6" t="n">
        <v>43300</v>
      </c>
      <c r="E5196" s="6" t="n">
        <v>43440</v>
      </c>
      <c r="F5196" s="6" t="n">
        <v>43468</v>
      </c>
      <c r="G5196" s="6" t="n">
        <v>43473</v>
      </c>
      <c r="H5196" s="11" t="inlineStr">
        <is>
          <t>USD</t>
        </is>
      </c>
      <c r="I5196" s="11" t="n">
        <v>23</v>
      </c>
      <c r="J5196" s="11" t="n">
        <v>34</v>
      </c>
      <c r="K5196" s="11" t="n">
        <v>245</v>
      </c>
      <c r="L5196" s="11" t="n">
        <v>31</v>
      </c>
      <c r="M5196" s="11" t="n">
        <v>7</v>
      </c>
      <c r="N5196" s="11" t="n">
        <v>0.15</v>
      </c>
      <c r="O5196" s="7" t="n">
        <v>1045.2</v>
      </c>
      <c r="P5196" s="7" t="n">
        <v>668.928</v>
      </c>
      <c r="Q5196" s="7">
        <f>text(E5196,"ddd")</f>
        <v/>
      </c>
      <c r="R5196" s="7">
        <f>G5196-F5196</f>
        <v/>
      </c>
      <c r="S5196" s="7">
        <f>E5196-D5196</f>
        <v/>
      </c>
      <c r="T5196" s="7">
        <f>O5196*M5196</f>
        <v/>
      </c>
      <c r="U5196" s="7">
        <f>T5196*N5196</f>
        <v/>
      </c>
      <c r="V5196" s="7">
        <f>T5196-U5196-(P5196*M5196)</f>
        <v/>
      </c>
      <c r="W5196" s="7">
        <f>VLOOKUP(L5196,'Products Sheet'!$A:$B,2,FALSE)</f>
        <v/>
      </c>
      <c r="X5196" s="7" t="n"/>
      <c r="Y5196" s="7" t="n"/>
      <c r="Z5196" s="7" t="n"/>
      <c r="AA5196" s="7" t="n"/>
      <c r="AB5196" s="7" t="n"/>
      <c r="AC5196" s="7" t="n"/>
    </row>
    <row r="5197" ht="9.75" customHeight="1" s="12">
      <c r="A5197" s="11" t="inlineStr">
        <is>
          <t>SO - 0001701</t>
        </is>
      </c>
      <c r="B5197" s="11" t="inlineStr">
        <is>
          <t>Online</t>
        </is>
      </c>
      <c r="C5197" s="11" t="inlineStr">
        <is>
          <t>WARE-PUJ1005</t>
        </is>
      </c>
      <c r="D5197" s="6" t="n">
        <v>43300</v>
      </c>
      <c r="E5197" s="6" t="n">
        <v>43442</v>
      </c>
      <c r="F5197" s="6" t="n">
        <v>43457</v>
      </c>
      <c r="G5197" s="6" t="n">
        <v>43465</v>
      </c>
      <c r="H5197" s="11" t="inlineStr">
        <is>
          <t>USD</t>
        </is>
      </c>
      <c r="I5197" s="11" t="n">
        <v>15</v>
      </c>
      <c r="J5197" s="11" t="n">
        <v>24</v>
      </c>
      <c r="K5197" s="11" t="n">
        <v>322</v>
      </c>
      <c r="L5197" s="11" t="n">
        <v>31</v>
      </c>
      <c r="M5197" s="11" t="n">
        <v>6</v>
      </c>
      <c r="N5197" s="11" t="n">
        <v>0.2</v>
      </c>
      <c r="O5197" s="7" t="n">
        <v>1078.7</v>
      </c>
      <c r="P5197" s="7" t="n">
        <v>431.48</v>
      </c>
      <c r="Q5197" s="7">
        <f>text(E5197,"ddd")</f>
        <v/>
      </c>
      <c r="R5197" s="7">
        <f>G5197-F5197</f>
        <v/>
      </c>
      <c r="S5197" s="7">
        <f>E5197-D5197</f>
        <v/>
      </c>
      <c r="T5197" s="7">
        <f>O5197*M5197</f>
        <v/>
      </c>
      <c r="U5197" s="7">
        <f>T5197*N5197</f>
        <v/>
      </c>
      <c r="V5197" s="7">
        <f>T5197-U5197-(P5197*M5197)</f>
        <v/>
      </c>
      <c r="W5197" s="7">
        <f>VLOOKUP(L5197,'Products Sheet'!$A:$B,2,FALSE)</f>
        <v/>
      </c>
      <c r="X5197" s="7" t="n"/>
      <c r="Y5197" s="7" t="n"/>
      <c r="Z5197" s="7" t="n"/>
      <c r="AA5197" s="7" t="n"/>
      <c r="AB5197" s="7" t="n"/>
      <c r="AC5197" s="7" t="n"/>
    </row>
    <row r="5198" ht="9.75" customHeight="1" s="12">
      <c r="A5198" s="11" t="inlineStr">
        <is>
          <t>SO - 0001718</t>
        </is>
      </c>
      <c r="B5198" s="11" t="inlineStr">
        <is>
          <t>In-Store</t>
        </is>
      </c>
      <c r="C5198" s="11" t="inlineStr">
        <is>
          <t>WARE-PUJ1005</t>
        </is>
      </c>
      <c r="D5198" s="6" t="n">
        <v>43400</v>
      </c>
      <c r="E5198" s="6" t="n">
        <v>43443</v>
      </c>
      <c r="F5198" s="6" t="n">
        <v>43464</v>
      </c>
      <c r="G5198" s="6" t="n">
        <v>43474</v>
      </c>
      <c r="H5198" s="11" t="inlineStr">
        <is>
          <t>USD</t>
        </is>
      </c>
      <c r="I5198" s="11" t="n">
        <v>2</v>
      </c>
      <c r="J5198" s="11" t="n">
        <v>25</v>
      </c>
      <c r="K5198" s="11" t="n">
        <v>302</v>
      </c>
      <c r="L5198" s="11" t="n">
        <v>31</v>
      </c>
      <c r="M5198" s="11" t="n">
        <v>4</v>
      </c>
      <c r="N5198" s="11" t="n">
        <v>0.075</v>
      </c>
      <c r="O5198" s="7" t="n">
        <v>2680</v>
      </c>
      <c r="P5198" s="7" t="n">
        <v>2224.4</v>
      </c>
      <c r="Q5198" s="7">
        <f>text(E5198,"ddd")</f>
        <v/>
      </c>
      <c r="R5198" s="7">
        <f>G5198-F5198</f>
        <v/>
      </c>
      <c r="S5198" s="7">
        <f>E5198-D5198</f>
        <v/>
      </c>
      <c r="T5198" s="7">
        <f>O5198*M5198</f>
        <v/>
      </c>
      <c r="U5198" s="7">
        <f>T5198*N5198</f>
        <v/>
      </c>
      <c r="V5198" s="7">
        <f>T5198-U5198-(P5198*M5198)</f>
        <v/>
      </c>
      <c r="W5198" s="7">
        <f>VLOOKUP(L5198,'Products Sheet'!$A:$B,2,FALSE)</f>
        <v/>
      </c>
      <c r="X5198" s="7" t="n"/>
      <c r="Y5198" s="7" t="n"/>
      <c r="Z5198" s="7" t="n"/>
      <c r="AA5198" s="7" t="n"/>
      <c r="AB5198" s="7" t="n"/>
      <c r="AC5198" s="7" t="n"/>
    </row>
    <row r="5199" ht="9.75" customHeight="1" s="12">
      <c r="A5199" s="11" t="inlineStr">
        <is>
          <t>SO - 0001736</t>
        </is>
      </c>
      <c r="B5199" s="11" t="inlineStr">
        <is>
          <t>In-Store</t>
        </is>
      </c>
      <c r="C5199" s="11" t="inlineStr">
        <is>
          <t>WARE-NMK1003</t>
        </is>
      </c>
      <c r="D5199" s="6" t="n">
        <v>43300</v>
      </c>
      <c r="E5199" s="6" t="n">
        <v>43446</v>
      </c>
      <c r="F5199" s="6" t="n">
        <v>43464</v>
      </c>
      <c r="G5199" s="6" t="n">
        <v>43465</v>
      </c>
      <c r="H5199" s="11" t="inlineStr">
        <is>
          <t>USD</t>
        </is>
      </c>
      <c r="I5199" s="11" t="n">
        <v>1</v>
      </c>
      <c r="J5199" s="11" t="n">
        <v>46</v>
      </c>
      <c r="K5199" s="11" t="n">
        <v>125</v>
      </c>
      <c r="L5199" s="11" t="n">
        <v>31</v>
      </c>
      <c r="M5199" s="11" t="n">
        <v>7</v>
      </c>
      <c r="N5199" s="11" t="n">
        <v>0.075</v>
      </c>
      <c r="O5199" s="7" t="n">
        <v>207.7</v>
      </c>
      <c r="P5199" s="7" t="n">
        <v>120.466</v>
      </c>
      <c r="Q5199" s="7">
        <f>text(E5199,"ddd")</f>
        <v/>
      </c>
      <c r="R5199" s="7">
        <f>G5199-F5199</f>
        <v/>
      </c>
      <c r="S5199" s="7">
        <f>E5199-D5199</f>
        <v/>
      </c>
      <c r="T5199" s="7">
        <f>O5199*M5199</f>
        <v/>
      </c>
      <c r="U5199" s="7">
        <f>T5199*N5199</f>
        <v/>
      </c>
      <c r="V5199" s="7">
        <f>T5199-U5199-(P5199*M5199)</f>
        <v/>
      </c>
      <c r="W5199" s="7">
        <f>VLOOKUP(L5199,'Products Sheet'!$A:$B,2,FALSE)</f>
        <v/>
      </c>
      <c r="X5199" s="7" t="n"/>
      <c r="Y5199" s="7" t="n"/>
      <c r="Z5199" s="7" t="n"/>
      <c r="AA5199" s="7" t="n"/>
      <c r="AB5199" s="7" t="n"/>
      <c r="AC5199" s="7" t="n"/>
    </row>
    <row r="5200" ht="9.75" customHeight="1" s="12">
      <c r="A5200" s="11" t="inlineStr">
        <is>
          <t>SO - 0001783</t>
        </is>
      </c>
      <c r="B5200" s="11" t="inlineStr">
        <is>
          <t>Wholesale</t>
        </is>
      </c>
      <c r="C5200" s="11" t="inlineStr">
        <is>
          <t>WARE-NMK1003</t>
        </is>
      </c>
      <c r="D5200" s="6" t="n">
        <v>43300</v>
      </c>
      <c r="E5200" s="6" t="n">
        <v>43451</v>
      </c>
      <c r="F5200" s="6" t="n">
        <v>43477</v>
      </c>
      <c r="G5200" s="6" t="n">
        <v>43487</v>
      </c>
      <c r="H5200" s="11" t="inlineStr">
        <is>
          <t>USD</t>
        </is>
      </c>
      <c r="I5200" s="11" t="n">
        <v>28</v>
      </c>
      <c r="J5200" s="11" t="n">
        <v>17</v>
      </c>
      <c r="K5200" s="11" t="n">
        <v>144</v>
      </c>
      <c r="L5200" s="11" t="n">
        <v>31</v>
      </c>
      <c r="M5200" s="11" t="n">
        <v>8</v>
      </c>
      <c r="N5200" s="11" t="n">
        <v>0.05</v>
      </c>
      <c r="O5200" s="7" t="n">
        <v>5138.900000000001</v>
      </c>
      <c r="P5200" s="7" t="n">
        <v>3956.953</v>
      </c>
      <c r="Q5200" s="7">
        <f>text(E5200,"ddd")</f>
        <v/>
      </c>
      <c r="R5200" s="7">
        <f>G5200-F5200</f>
        <v/>
      </c>
      <c r="S5200" s="7">
        <f>E5200-D5200</f>
        <v/>
      </c>
      <c r="T5200" s="7">
        <f>O5200*M5200</f>
        <v/>
      </c>
      <c r="U5200" s="7">
        <f>T5200*N5200</f>
        <v/>
      </c>
      <c r="V5200" s="7">
        <f>T5200-U5200-(P5200*M5200)</f>
        <v/>
      </c>
      <c r="W5200" s="7">
        <f>VLOOKUP(L5200,'Products Sheet'!$A:$B,2,FALSE)</f>
        <v/>
      </c>
      <c r="X5200" s="7" t="n"/>
      <c r="Y5200" s="7" t="n"/>
      <c r="Z5200" s="7" t="n"/>
      <c r="AA5200" s="7" t="n"/>
      <c r="AB5200" s="7" t="n"/>
      <c r="AC5200" s="7" t="n"/>
    </row>
    <row r="5201" ht="9.75" customHeight="1" s="12">
      <c r="A5201" s="11" t="inlineStr">
        <is>
          <t>SO - 0001796</t>
        </is>
      </c>
      <c r="B5201" s="11" t="inlineStr">
        <is>
          <t>Online</t>
        </is>
      </c>
      <c r="C5201" s="11" t="inlineStr">
        <is>
          <t>WARE-UHY1004</t>
        </is>
      </c>
      <c r="D5201" s="6" t="n">
        <v>43300</v>
      </c>
      <c r="E5201" s="6" t="n">
        <v>43453</v>
      </c>
      <c r="F5201" s="6" t="n">
        <v>43460</v>
      </c>
      <c r="G5201" s="6" t="n">
        <v>43462</v>
      </c>
      <c r="H5201" s="11" t="inlineStr">
        <is>
          <t>USD</t>
        </is>
      </c>
      <c r="I5201" s="11" t="n">
        <v>18</v>
      </c>
      <c r="J5201" s="11" t="n">
        <v>13</v>
      </c>
      <c r="K5201" s="11" t="n">
        <v>211</v>
      </c>
      <c r="L5201" s="11" t="n">
        <v>31</v>
      </c>
      <c r="M5201" s="11" t="n">
        <v>7</v>
      </c>
      <c r="N5201" s="11" t="n">
        <v>0.1</v>
      </c>
      <c r="O5201" s="7" t="n">
        <v>1721.9</v>
      </c>
      <c r="P5201" s="7" t="n">
        <v>1360.301</v>
      </c>
      <c r="Q5201" s="7">
        <f>text(E5201,"ddd")</f>
        <v/>
      </c>
      <c r="R5201" s="7">
        <f>G5201-F5201</f>
        <v/>
      </c>
      <c r="S5201" s="7">
        <f>E5201-D5201</f>
        <v/>
      </c>
      <c r="T5201" s="7">
        <f>O5201*M5201</f>
        <v/>
      </c>
      <c r="U5201" s="7">
        <f>T5201*N5201</f>
        <v/>
      </c>
      <c r="V5201" s="7">
        <f>T5201-U5201-(P5201*M5201)</f>
        <v/>
      </c>
      <c r="W5201" s="7">
        <f>VLOOKUP(L5201,'Products Sheet'!$A:$B,2,FALSE)</f>
        <v/>
      </c>
      <c r="X5201" s="7" t="n"/>
      <c r="Y5201" s="7" t="n"/>
      <c r="Z5201" s="7" t="n"/>
      <c r="AA5201" s="7" t="n"/>
      <c r="AB5201" s="7" t="n"/>
      <c r="AC5201" s="7" t="n"/>
    </row>
    <row r="5202" ht="9.75" customHeight="1" s="12">
      <c r="A5202" s="11" t="inlineStr">
        <is>
          <t>SO - 0001850</t>
        </is>
      </c>
      <c r="B5202" s="11" t="inlineStr">
        <is>
          <t>Wholesale</t>
        </is>
      </c>
      <c r="C5202" s="11" t="inlineStr">
        <is>
          <t>WARE-NBV1002</t>
        </is>
      </c>
      <c r="D5202" s="6" t="n">
        <v>43300</v>
      </c>
      <c r="E5202" s="6" t="n">
        <v>43457</v>
      </c>
      <c r="F5202" s="6" t="n">
        <v>43478</v>
      </c>
      <c r="G5202" s="6" t="n">
        <v>43484</v>
      </c>
      <c r="H5202" s="11" t="inlineStr">
        <is>
          <t>USD</t>
        </is>
      </c>
      <c r="I5202" s="11" t="n">
        <v>28</v>
      </c>
      <c r="J5202" s="11" t="n">
        <v>50</v>
      </c>
      <c r="K5202" s="11" t="n">
        <v>62</v>
      </c>
      <c r="L5202" s="11" t="n">
        <v>31</v>
      </c>
      <c r="M5202" s="11" t="n">
        <v>8</v>
      </c>
      <c r="N5202" s="11" t="n">
        <v>0.05</v>
      </c>
      <c r="O5202" s="7" t="n">
        <v>991.6</v>
      </c>
      <c r="P5202" s="7" t="n">
        <v>694.12</v>
      </c>
      <c r="Q5202" s="7">
        <f>text(E5202,"ddd")</f>
        <v/>
      </c>
      <c r="R5202" s="7">
        <f>G5202-F5202</f>
        <v/>
      </c>
      <c r="S5202" s="7">
        <f>E5202-D5202</f>
        <v/>
      </c>
      <c r="T5202" s="7">
        <f>O5202*M5202</f>
        <v/>
      </c>
      <c r="U5202" s="7">
        <f>T5202*N5202</f>
        <v/>
      </c>
      <c r="V5202" s="7">
        <f>T5202-U5202-(P5202*M5202)</f>
        <v/>
      </c>
      <c r="W5202" s="7">
        <f>VLOOKUP(L5202,'Products Sheet'!$A:$B,2,FALSE)</f>
        <v/>
      </c>
      <c r="X5202" s="7" t="n"/>
      <c r="Y5202" s="7" t="n"/>
      <c r="Z5202" s="7" t="n"/>
      <c r="AA5202" s="7" t="n"/>
      <c r="AB5202" s="7" t="n"/>
      <c r="AC5202" s="7" t="n"/>
    </row>
    <row r="5203" ht="9.75" customHeight="1" s="12">
      <c r="A5203" s="11" t="inlineStr">
        <is>
          <t>SO - 0001878</t>
        </is>
      </c>
      <c r="B5203" s="11" t="inlineStr">
        <is>
          <t>In-Store</t>
        </is>
      </c>
      <c r="C5203" s="11" t="inlineStr">
        <is>
          <t>WARE-PUJ1005</t>
        </is>
      </c>
      <c r="D5203" s="6" t="n">
        <v>43400</v>
      </c>
      <c r="E5203" s="6" t="n">
        <v>43460</v>
      </c>
      <c r="F5203" s="6" t="n">
        <v>43477</v>
      </c>
      <c r="G5203" s="6" t="n">
        <v>43479</v>
      </c>
      <c r="H5203" s="11" t="inlineStr">
        <is>
          <t>USD</t>
        </is>
      </c>
      <c r="I5203" s="11" t="n">
        <v>6</v>
      </c>
      <c r="J5203" s="11" t="n">
        <v>6</v>
      </c>
      <c r="K5203" s="11" t="n">
        <v>299</v>
      </c>
      <c r="L5203" s="11" t="n">
        <v>31</v>
      </c>
      <c r="M5203" s="11" t="n">
        <v>6</v>
      </c>
      <c r="N5203" s="11" t="n">
        <v>0.075</v>
      </c>
      <c r="O5203" s="7" t="n">
        <v>1835.8</v>
      </c>
      <c r="P5203" s="7" t="n">
        <v>1083.122</v>
      </c>
      <c r="Q5203" s="7">
        <f>text(E5203,"ddd")</f>
        <v/>
      </c>
      <c r="R5203" s="7">
        <f>G5203-F5203</f>
        <v/>
      </c>
      <c r="S5203" s="7">
        <f>E5203-D5203</f>
        <v/>
      </c>
      <c r="T5203" s="7">
        <f>O5203*M5203</f>
        <v/>
      </c>
      <c r="U5203" s="7">
        <f>T5203*N5203</f>
        <v/>
      </c>
      <c r="V5203" s="7">
        <f>T5203-U5203-(P5203*M5203)</f>
        <v/>
      </c>
      <c r="W5203" s="7">
        <f>VLOOKUP(L5203,'Products Sheet'!$A:$B,2,FALSE)</f>
        <v/>
      </c>
      <c r="X5203" s="7" t="n"/>
      <c r="Y5203" s="7" t="n"/>
      <c r="Z5203" s="7" t="n"/>
      <c r="AA5203" s="7" t="n"/>
      <c r="AB5203" s="7" t="n"/>
      <c r="AC5203" s="7" t="n"/>
    </row>
    <row r="5204" ht="9.75" customHeight="1" s="12">
      <c r="A5204" s="11" t="inlineStr">
        <is>
          <t>SO - 0001885</t>
        </is>
      </c>
      <c r="B5204" s="11" t="inlineStr">
        <is>
          <t>Online</t>
        </is>
      </c>
      <c r="C5204" s="11" t="inlineStr">
        <is>
          <t>WARE-NMK1003</t>
        </is>
      </c>
      <c r="D5204" s="6" t="n">
        <v>43400</v>
      </c>
      <c r="E5204" s="6" t="n">
        <v>43461</v>
      </c>
      <c r="F5204" s="6" t="n">
        <v>43478</v>
      </c>
      <c r="G5204" s="6" t="n">
        <v>43481</v>
      </c>
      <c r="H5204" s="11" t="inlineStr">
        <is>
          <t>USD</t>
        </is>
      </c>
      <c r="I5204" s="11" t="n">
        <v>18</v>
      </c>
      <c r="J5204" s="11" t="n">
        <v>11</v>
      </c>
      <c r="K5204" s="11" t="n">
        <v>90</v>
      </c>
      <c r="L5204" s="11" t="n">
        <v>31</v>
      </c>
      <c r="M5204" s="11" t="n">
        <v>5</v>
      </c>
      <c r="N5204" s="11" t="n">
        <v>0.1</v>
      </c>
      <c r="O5204" s="7" t="n">
        <v>3899.4</v>
      </c>
      <c r="P5204" s="7" t="n">
        <v>3275.496</v>
      </c>
      <c r="Q5204" s="7">
        <f>text(E5204,"ddd")</f>
        <v/>
      </c>
      <c r="R5204" s="7">
        <f>G5204-F5204</f>
        <v/>
      </c>
      <c r="S5204" s="7">
        <f>E5204-D5204</f>
        <v/>
      </c>
      <c r="T5204" s="7">
        <f>O5204*M5204</f>
        <v/>
      </c>
      <c r="U5204" s="7">
        <f>T5204*N5204</f>
        <v/>
      </c>
      <c r="V5204" s="7">
        <f>T5204-U5204-(P5204*M5204)</f>
        <v/>
      </c>
      <c r="W5204" s="7">
        <f>VLOOKUP(L5204,'Products Sheet'!$A:$B,2,FALSE)</f>
        <v/>
      </c>
      <c r="X5204" s="7" t="n"/>
      <c r="Y5204" s="7" t="n"/>
      <c r="Z5204" s="7" t="n"/>
      <c r="AA5204" s="7" t="n"/>
      <c r="AB5204" s="7" t="n"/>
      <c r="AC5204" s="7" t="n"/>
    </row>
    <row r="5205" ht="9.75" customHeight="1" s="12">
      <c r="A5205" s="11" t="inlineStr">
        <is>
          <t>SO - 0002045</t>
        </is>
      </c>
      <c r="B5205" s="11" t="inlineStr">
        <is>
          <t>Online</t>
        </is>
      </c>
      <c r="C5205" s="11" t="inlineStr">
        <is>
          <t>WARE-NMK1003</t>
        </is>
      </c>
      <c r="D5205" s="6" t="n">
        <v>43300</v>
      </c>
      <c r="E5205" s="6" t="n">
        <v>43475</v>
      </c>
      <c r="F5205" s="6" t="n">
        <v>43494</v>
      </c>
      <c r="G5205" s="6" t="n">
        <v>43500</v>
      </c>
      <c r="H5205" s="11" t="inlineStr">
        <is>
          <t>USD</t>
        </is>
      </c>
      <c r="I5205" s="11" t="n">
        <v>17</v>
      </c>
      <c r="J5205" s="11" t="n">
        <v>38</v>
      </c>
      <c r="K5205" s="11" t="n">
        <v>138</v>
      </c>
      <c r="L5205" s="11" t="n">
        <v>31</v>
      </c>
      <c r="M5205" s="11" t="n">
        <v>1</v>
      </c>
      <c r="N5205" s="11" t="n">
        <v>0.2</v>
      </c>
      <c r="O5205" s="7" t="n">
        <v>2324.9</v>
      </c>
      <c r="P5205" s="7" t="n">
        <v>1464.687</v>
      </c>
      <c r="Q5205" s="7">
        <f>text(E5205,"ddd")</f>
        <v/>
      </c>
      <c r="R5205" s="7">
        <f>G5205-F5205</f>
        <v/>
      </c>
      <c r="S5205" s="7">
        <f>E5205-D5205</f>
        <v/>
      </c>
      <c r="T5205" s="7">
        <f>O5205*M5205</f>
        <v/>
      </c>
      <c r="U5205" s="7">
        <f>T5205*N5205</f>
        <v/>
      </c>
      <c r="V5205" s="7">
        <f>T5205-U5205-(P5205*M5205)</f>
        <v/>
      </c>
      <c r="W5205" s="7">
        <f>VLOOKUP(L5205,'Products Sheet'!$A:$B,2,FALSE)</f>
        <v/>
      </c>
      <c r="X5205" s="7" t="n"/>
      <c r="Y5205" s="7" t="n"/>
      <c r="Z5205" s="7" t="n"/>
      <c r="AA5205" s="7" t="n"/>
      <c r="AB5205" s="7" t="n"/>
      <c r="AC5205" s="7" t="n"/>
    </row>
    <row r="5206" ht="9.75" customHeight="1" s="12">
      <c r="A5206" s="11" t="inlineStr">
        <is>
          <t>SO - 0002114</t>
        </is>
      </c>
      <c r="B5206" s="11" t="inlineStr">
        <is>
          <t>Online</t>
        </is>
      </c>
      <c r="C5206" s="11" t="inlineStr">
        <is>
          <t>WARE-XYS1001</t>
        </is>
      </c>
      <c r="D5206" s="6" t="n">
        <v>43300</v>
      </c>
      <c r="E5206" s="6" t="n">
        <v>43483</v>
      </c>
      <c r="F5206" s="6" t="n">
        <v>43507</v>
      </c>
      <c r="G5206" s="6" t="n">
        <v>43515</v>
      </c>
      <c r="H5206" s="11" t="inlineStr">
        <is>
          <t>USD</t>
        </is>
      </c>
      <c r="I5206" s="11" t="n">
        <v>16</v>
      </c>
      <c r="J5206" s="11" t="n">
        <v>12</v>
      </c>
      <c r="K5206" s="11" t="n">
        <v>44</v>
      </c>
      <c r="L5206" s="11" t="n">
        <v>31</v>
      </c>
      <c r="M5206" s="11" t="n">
        <v>5</v>
      </c>
      <c r="N5206" s="11" t="n">
        <v>0.3</v>
      </c>
      <c r="O5206" s="7" t="n">
        <v>3510.8</v>
      </c>
      <c r="P5206" s="7" t="n">
        <v>2211.804</v>
      </c>
      <c r="Q5206" s="7">
        <f>text(E5206,"ddd")</f>
        <v/>
      </c>
      <c r="R5206" s="7">
        <f>G5206-F5206</f>
        <v/>
      </c>
      <c r="S5206" s="7">
        <f>E5206-D5206</f>
        <v/>
      </c>
      <c r="T5206" s="7">
        <f>O5206*M5206</f>
        <v/>
      </c>
      <c r="U5206" s="7">
        <f>T5206*N5206</f>
        <v/>
      </c>
      <c r="V5206" s="7">
        <f>T5206-U5206-(P5206*M5206)</f>
        <v/>
      </c>
      <c r="W5206" s="7">
        <f>VLOOKUP(L5206,'Products Sheet'!$A:$B,2,FALSE)</f>
        <v/>
      </c>
      <c r="X5206" s="7" t="n"/>
      <c r="Y5206" s="7" t="n"/>
      <c r="Z5206" s="7" t="n"/>
      <c r="AA5206" s="7" t="n"/>
      <c r="AB5206" s="7" t="n"/>
      <c r="AC5206" s="7" t="n"/>
    </row>
    <row r="5207" ht="9.75" customHeight="1" s="12">
      <c r="A5207" s="11" t="inlineStr">
        <is>
          <t>SO - 0002140</t>
        </is>
      </c>
      <c r="B5207" s="11" t="inlineStr">
        <is>
          <t>Online</t>
        </is>
      </c>
      <c r="C5207" s="11" t="inlineStr">
        <is>
          <t>WARE-UHY1004</t>
        </is>
      </c>
      <c r="D5207" s="6" t="n">
        <v>43400</v>
      </c>
      <c r="E5207" s="6" t="n">
        <v>43485</v>
      </c>
      <c r="F5207" s="6" t="n">
        <v>43504</v>
      </c>
      <c r="G5207" s="6" t="n">
        <v>43511</v>
      </c>
      <c r="H5207" s="11" t="inlineStr">
        <is>
          <t>USD</t>
        </is>
      </c>
      <c r="I5207" s="11" t="n">
        <v>14</v>
      </c>
      <c r="J5207" s="11" t="n">
        <v>47</v>
      </c>
      <c r="K5207" s="11" t="n">
        <v>230</v>
      </c>
      <c r="L5207" s="11" t="n">
        <v>31</v>
      </c>
      <c r="M5207" s="11" t="n">
        <v>6</v>
      </c>
      <c r="N5207" s="11" t="n">
        <v>0.05</v>
      </c>
      <c r="O5207" s="7" t="n">
        <v>2639.8</v>
      </c>
      <c r="P5207" s="7" t="n">
        <v>1214.308</v>
      </c>
      <c r="Q5207" s="7">
        <f>text(E5207,"ddd")</f>
        <v/>
      </c>
      <c r="R5207" s="7">
        <f>G5207-F5207</f>
        <v/>
      </c>
      <c r="S5207" s="7">
        <f>E5207-D5207</f>
        <v/>
      </c>
      <c r="T5207" s="7">
        <f>O5207*M5207</f>
        <v/>
      </c>
      <c r="U5207" s="7">
        <f>T5207*N5207</f>
        <v/>
      </c>
      <c r="V5207" s="7">
        <f>T5207-U5207-(P5207*M5207)</f>
        <v/>
      </c>
      <c r="W5207" s="7">
        <f>VLOOKUP(L5207,'Products Sheet'!$A:$B,2,FALSE)</f>
        <v/>
      </c>
      <c r="X5207" s="7" t="n"/>
      <c r="Y5207" s="7" t="n"/>
      <c r="Z5207" s="7" t="n"/>
      <c r="AA5207" s="7" t="n"/>
      <c r="AB5207" s="7" t="n"/>
      <c r="AC5207" s="7" t="n"/>
    </row>
    <row r="5208" ht="9.75" customHeight="1" s="12">
      <c r="A5208" s="11" t="inlineStr">
        <is>
          <t>SO - 0002179</t>
        </is>
      </c>
      <c r="B5208" s="11" t="inlineStr">
        <is>
          <t>Online</t>
        </is>
      </c>
      <c r="C5208" s="11" t="inlineStr">
        <is>
          <t>WARE-NMK1003</t>
        </is>
      </c>
      <c r="D5208" s="6" t="n">
        <v>43400</v>
      </c>
      <c r="E5208" s="6" t="n">
        <v>43491</v>
      </c>
      <c r="F5208" s="6" t="n">
        <v>43496</v>
      </c>
      <c r="G5208" s="6" t="n">
        <v>43502</v>
      </c>
      <c r="H5208" s="11" t="inlineStr">
        <is>
          <t>USD</t>
        </is>
      </c>
      <c r="I5208" s="11" t="n">
        <v>13</v>
      </c>
      <c r="J5208" s="11" t="n">
        <v>20</v>
      </c>
      <c r="K5208" s="11" t="n">
        <v>98</v>
      </c>
      <c r="L5208" s="11" t="n">
        <v>31</v>
      </c>
      <c r="M5208" s="11" t="n">
        <v>6</v>
      </c>
      <c r="N5208" s="11" t="n">
        <v>0.075</v>
      </c>
      <c r="O5208" s="7" t="n">
        <v>1058.6</v>
      </c>
      <c r="P5208" s="7" t="n">
        <v>465.784</v>
      </c>
      <c r="Q5208" s="7">
        <f>text(E5208,"ddd")</f>
        <v/>
      </c>
      <c r="R5208" s="7">
        <f>G5208-F5208</f>
        <v/>
      </c>
      <c r="S5208" s="7">
        <f>E5208-D5208</f>
        <v/>
      </c>
      <c r="T5208" s="7">
        <f>O5208*M5208</f>
        <v/>
      </c>
      <c r="U5208" s="7">
        <f>T5208*N5208</f>
        <v/>
      </c>
      <c r="V5208" s="7">
        <f>T5208-U5208-(P5208*M5208)</f>
        <v/>
      </c>
      <c r="W5208" s="7">
        <f>VLOOKUP(L5208,'Products Sheet'!$A:$B,2,FALSE)</f>
        <v/>
      </c>
      <c r="X5208" s="7" t="n"/>
      <c r="Y5208" s="7" t="n"/>
      <c r="Z5208" s="7" t="n"/>
      <c r="AA5208" s="7" t="n"/>
      <c r="AB5208" s="7" t="n"/>
      <c r="AC5208" s="7" t="n"/>
    </row>
    <row r="5209" ht="9.75" customHeight="1" s="12">
      <c r="A5209" s="11" t="inlineStr">
        <is>
          <t>SO - 0002277</t>
        </is>
      </c>
      <c r="B5209" s="11" t="inlineStr">
        <is>
          <t>In-Store</t>
        </is>
      </c>
      <c r="C5209" s="11" t="inlineStr">
        <is>
          <t>WARE-PUJ1005</t>
        </is>
      </c>
      <c r="D5209" s="6" t="n">
        <v>43400</v>
      </c>
      <c r="E5209" s="6" t="n">
        <v>43503</v>
      </c>
      <c r="F5209" s="6" t="n">
        <v>43520</v>
      </c>
      <c r="G5209" s="6" t="n">
        <v>43530</v>
      </c>
      <c r="H5209" s="11" t="inlineStr">
        <is>
          <t>USD</t>
        </is>
      </c>
      <c r="I5209" s="11" t="n">
        <v>5</v>
      </c>
      <c r="J5209" s="11" t="n">
        <v>44</v>
      </c>
      <c r="K5209" s="11" t="n">
        <v>297</v>
      </c>
      <c r="L5209" s="11" t="n">
        <v>31</v>
      </c>
      <c r="M5209" s="11" t="n">
        <v>6</v>
      </c>
      <c r="N5209" s="11" t="n">
        <v>0.075</v>
      </c>
      <c r="O5209" s="7" t="n">
        <v>3718.5</v>
      </c>
      <c r="P5209" s="7" t="n">
        <v>2417.025</v>
      </c>
      <c r="Q5209" s="7">
        <f>text(E5209,"ddd")</f>
        <v/>
      </c>
      <c r="R5209" s="7">
        <f>G5209-F5209</f>
        <v/>
      </c>
      <c r="S5209" s="7">
        <f>E5209-D5209</f>
        <v/>
      </c>
      <c r="T5209" s="7">
        <f>O5209*M5209</f>
        <v/>
      </c>
      <c r="U5209" s="7">
        <f>T5209*N5209</f>
        <v/>
      </c>
      <c r="V5209" s="7">
        <f>T5209-U5209-(P5209*M5209)</f>
        <v/>
      </c>
      <c r="W5209" s="7">
        <f>VLOOKUP(L5209,'Products Sheet'!$A:$B,2,FALSE)</f>
        <v/>
      </c>
      <c r="X5209" s="7" t="n"/>
      <c r="Y5209" s="7" t="n"/>
      <c r="Z5209" s="7" t="n"/>
      <c r="AA5209" s="7" t="n"/>
      <c r="AB5209" s="7" t="n"/>
      <c r="AC5209" s="7" t="n"/>
    </row>
    <row r="5210" ht="9.75" customHeight="1" s="12">
      <c r="A5210" s="11" t="inlineStr">
        <is>
          <t>SO - 0002327</t>
        </is>
      </c>
      <c r="B5210" s="11" t="inlineStr">
        <is>
          <t>In-Store</t>
        </is>
      </c>
      <c r="C5210" s="11" t="inlineStr">
        <is>
          <t>WARE-PUJ1005</t>
        </is>
      </c>
      <c r="D5210" s="6" t="n">
        <v>43400</v>
      </c>
      <c r="E5210" s="6" t="n">
        <v>43508</v>
      </c>
      <c r="F5210" s="6" t="n">
        <v>43533</v>
      </c>
      <c r="G5210" s="6" t="n">
        <v>43534</v>
      </c>
      <c r="H5210" s="11" t="inlineStr">
        <is>
          <t>USD</t>
        </is>
      </c>
      <c r="I5210" s="11" t="n">
        <v>11</v>
      </c>
      <c r="J5210" s="11" t="n">
        <v>7</v>
      </c>
      <c r="K5210" s="11" t="n">
        <v>322</v>
      </c>
      <c r="L5210" s="11" t="n">
        <v>31</v>
      </c>
      <c r="M5210" s="11" t="n">
        <v>4</v>
      </c>
      <c r="N5210" s="11" t="n">
        <v>0.075</v>
      </c>
      <c r="O5210" s="7" t="n">
        <v>214.4</v>
      </c>
      <c r="P5210" s="7" t="n">
        <v>167.232</v>
      </c>
      <c r="Q5210" s="7">
        <f>text(E5210,"ddd")</f>
        <v/>
      </c>
      <c r="R5210" s="7">
        <f>G5210-F5210</f>
        <v/>
      </c>
      <c r="S5210" s="7">
        <f>E5210-D5210</f>
        <v/>
      </c>
      <c r="T5210" s="7">
        <f>O5210*M5210</f>
        <v/>
      </c>
      <c r="U5210" s="7">
        <f>T5210*N5210</f>
        <v/>
      </c>
      <c r="V5210" s="7">
        <f>T5210-U5210-(P5210*M5210)</f>
        <v/>
      </c>
      <c r="W5210" s="7">
        <f>VLOOKUP(L5210,'Products Sheet'!$A:$B,2,FALSE)</f>
        <v/>
      </c>
      <c r="X5210" s="7" t="n"/>
      <c r="Y5210" s="7" t="n"/>
      <c r="Z5210" s="7" t="n"/>
      <c r="AA5210" s="7" t="n"/>
      <c r="AB5210" s="7" t="n"/>
      <c r="AC5210" s="7" t="n"/>
    </row>
    <row r="5211" ht="9.75" customHeight="1" s="12">
      <c r="A5211" s="11" t="inlineStr">
        <is>
          <t>SO - 0002379</t>
        </is>
      </c>
      <c r="B5211" s="11" t="inlineStr">
        <is>
          <t>In-Store</t>
        </is>
      </c>
      <c r="C5211" s="11" t="inlineStr">
        <is>
          <t>WARE-XYS1001</t>
        </is>
      </c>
      <c r="D5211" s="6" t="n">
        <v>43400</v>
      </c>
      <c r="E5211" s="6" t="n">
        <v>43514</v>
      </c>
      <c r="F5211" s="6" t="n">
        <v>43523</v>
      </c>
      <c r="G5211" s="6" t="n">
        <v>43531</v>
      </c>
      <c r="H5211" s="11" t="inlineStr">
        <is>
          <t>USD</t>
        </is>
      </c>
      <c r="I5211" s="11" t="n">
        <v>3</v>
      </c>
      <c r="J5211" s="11" t="n">
        <v>39</v>
      </c>
      <c r="K5211" s="11" t="n">
        <v>15</v>
      </c>
      <c r="L5211" s="11" t="n">
        <v>31</v>
      </c>
      <c r="M5211" s="11" t="n">
        <v>1</v>
      </c>
      <c r="N5211" s="11" t="n">
        <v>0.075</v>
      </c>
      <c r="O5211" s="7" t="n">
        <v>3999.9</v>
      </c>
      <c r="P5211" s="7" t="n">
        <v>2519.937</v>
      </c>
      <c r="Q5211" s="7">
        <f>text(E5211,"ddd")</f>
        <v/>
      </c>
      <c r="R5211" s="7">
        <f>G5211-F5211</f>
        <v/>
      </c>
      <c r="S5211" s="7">
        <f>E5211-D5211</f>
        <v/>
      </c>
      <c r="T5211" s="7">
        <f>O5211*M5211</f>
        <v/>
      </c>
      <c r="U5211" s="7">
        <f>T5211*N5211</f>
        <v/>
      </c>
      <c r="V5211" s="7">
        <f>T5211-U5211-(P5211*M5211)</f>
        <v/>
      </c>
      <c r="W5211" s="7">
        <f>VLOOKUP(L5211,'Products Sheet'!$A:$B,2,FALSE)</f>
        <v/>
      </c>
      <c r="X5211" s="7" t="n"/>
      <c r="Y5211" s="7" t="n"/>
      <c r="Z5211" s="7" t="n"/>
      <c r="AA5211" s="7" t="n"/>
      <c r="AB5211" s="7" t="n"/>
      <c r="AC5211" s="7" t="n"/>
    </row>
    <row r="5212" ht="9.75" customHeight="1" s="12">
      <c r="A5212" s="11" t="inlineStr">
        <is>
          <t>SO - 0002393</t>
        </is>
      </c>
      <c r="B5212" s="11" t="inlineStr">
        <is>
          <t>In-Store</t>
        </is>
      </c>
      <c r="C5212" s="11" t="inlineStr">
        <is>
          <t>WARE-XYS1001</t>
        </is>
      </c>
      <c r="D5212" s="6" t="n">
        <v>43400</v>
      </c>
      <c r="E5212" s="6" t="n">
        <v>43516</v>
      </c>
      <c r="F5212" s="6" t="n">
        <v>43537</v>
      </c>
      <c r="G5212" s="6" t="n">
        <v>43541</v>
      </c>
      <c r="H5212" s="11" t="inlineStr">
        <is>
          <t>USD</t>
        </is>
      </c>
      <c r="I5212" s="11" t="n">
        <v>11</v>
      </c>
      <c r="J5212" s="11" t="n">
        <v>46</v>
      </c>
      <c r="K5212" s="11" t="n">
        <v>21</v>
      </c>
      <c r="L5212" s="11" t="n">
        <v>31</v>
      </c>
      <c r="M5212" s="11" t="n">
        <v>7</v>
      </c>
      <c r="N5212" s="11" t="n">
        <v>0.05</v>
      </c>
      <c r="O5212" s="7" t="n">
        <v>2331.6</v>
      </c>
      <c r="P5212" s="7" t="n">
        <v>1841.964</v>
      </c>
      <c r="Q5212" s="7">
        <f>text(E5212,"ddd")</f>
        <v/>
      </c>
      <c r="R5212" s="7">
        <f>G5212-F5212</f>
        <v/>
      </c>
      <c r="S5212" s="7">
        <f>E5212-D5212</f>
        <v/>
      </c>
      <c r="T5212" s="7">
        <f>O5212*M5212</f>
        <v/>
      </c>
      <c r="U5212" s="7">
        <f>T5212*N5212</f>
        <v/>
      </c>
      <c r="V5212" s="7">
        <f>T5212-U5212-(P5212*M5212)</f>
        <v/>
      </c>
      <c r="W5212" s="7">
        <f>VLOOKUP(L5212,'Products Sheet'!$A:$B,2,FALSE)</f>
        <v/>
      </c>
      <c r="X5212" s="7" t="n"/>
      <c r="Y5212" s="7" t="n"/>
      <c r="Z5212" s="7" t="n"/>
      <c r="AA5212" s="7" t="n"/>
      <c r="AB5212" s="7" t="n"/>
      <c r="AC5212" s="7" t="n"/>
    </row>
    <row r="5213" ht="9.75" customHeight="1" s="12">
      <c r="A5213" s="11" t="inlineStr">
        <is>
          <t>SO - 0002440</t>
        </is>
      </c>
      <c r="B5213" s="11" t="inlineStr">
        <is>
          <t>In-Store</t>
        </is>
      </c>
      <c r="C5213" s="11" t="inlineStr">
        <is>
          <t>WARE-MKL1006</t>
        </is>
      </c>
      <c r="D5213" s="6" t="n">
        <v>43400</v>
      </c>
      <c r="E5213" s="6" t="n">
        <v>43522</v>
      </c>
      <c r="F5213" s="6" t="n">
        <v>43527</v>
      </c>
      <c r="G5213" s="6" t="n">
        <v>43528</v>
      </c>
      <c r="H5213" s="11" t="inlineStr">
        <is>
          <t>USD</t>
        </is>
      </c>
      <c r="I5213" s="11" t="n">
        <v>1</v>
      </c>
      <c r="J5213" s="11" t="n">
        <v>18</v>
      </c>
      <c r="K5213" s="11" t="n">
        <v>356</v>
      </c>
      <c r="L5213" s="11" t="n">
        <v>31</v>
      </c>
      <c r="M5213" s="11" t="n">
        <v>5</v>
      </c>
      <c r="N5213" s="11" t="n">
        <v>0.05</v>
      </c>
      <c r="O5213" s="7" t="n">
        <v>3859.2</v>
      </c>
      <c r="P5213" s="7" t="n">
        <v>3241.728</v>
      </c>
      <c r="Q5213" s="7">
        <f>text(E5213,"ddd")</f>
        <v/>
      </c>
      <c r="R5213" s="7">
        <f>G5213-F5213</f>
        <v/>
      </c>
      <c r="S5213" s="7">
        <f>E5213-D5213</f>
        <v/>
      </c>
      <c r="T5213" s="7">
        <f>O5213*M5213</f>
        <v/>
      </c>
      <c r="U5213" s="7">
        <f>T5213*N5213</f>
        <v/>
      </c>
      <c r="V5213" s="7">
        <f>T5213-U5213-(P5213*M5213)</f>
        <v/>
      </c>
      <c r="W5213" s="7">
        <f>VLOOKUP(L5213,'Products Sheet'!$A:$B,2,FALSE)</f>
        <v/>
      </c>
      <c r="X5213" s="7" t="n"/>
      <c r="Y5213" s="7" t="n"/>
      <c r="Z5213" s="7" t="n"/>
      <c r="AA5213" s="7" t="n"/>
      <c r="AB5213" s="7" t="n"/>
      <c r="AC5213" s="7" t="n"/>
    </row>
    <row r="5214" ht="9.75" customHeight="1" s="12">
      <c r="A5214" s="11" t="inlineStr">
        <is>
          <t>SO - 0002474</t>
        </is>
      </c>
      <c r="B5214" s="11" t="inlineStr">
        <is>
          <t>In-Store</t>
        </is>
      </c>
      <c r="C5214" s="11" t="inlineStr">
        <is>
          <t>WARE-NMK1003</t>
        </is>
      </c>
      <c r="D5214" s="6" t="n">
        <v>43400</v>
      </c>
      <c r="E5214" s="6" t="n">
        <v>43526</v>
      </c>
      <c r="F5214" s="6" t="n">
        <v>43545</v>
      </c>
      <c r="G5214" s="6" t="n">
        <v>43551</v>
      </c>
      <c r="H5214" s="11" t="inlineStr">
        <is>
          <t>USD</t>
        </is>
      </c>
      <c r="I5214" s="11" t="n">
        <v>1</v>
      </c>
      <c r="J5214" s="11" t="n">
        <v>17</v>
      </c>
      <c r="K5214" s="11" t="n">
        <v>107</v>
      </c>
      <c r="L5214" s="11" t="n">
        <v>31</v>
      </c>
      <c r="M5214" s="11" t="n">
        <v>6</v>
      </c>
      <c r="N5214" s="11" t="n">
        <v>0.2</v>
      </c>
      <c r="O5214" s="7" t="n">
        <v>1762.1</v>
      </c>
      <c r="P5214" s="7" t="n">
        <v>1215.849</v>
      </c>
      <c r="Q5214" s="7">
        <f>text(E5214,"ddd")</f>
        <v/>
      </c>
      <c r="R5214" s="7">
        <f>G5214-F5214</f>
        <v/>
      </c>
      <c r="S5214" s="7">
        <f>E5214-D5214</f>
        <v/>
      </c>
      <c r="T5214" s="7">
        <f>O5214*M5214</f>
        <v/>
      </c>
      <c r="U5214" s="7">
        <f>T5214*N5214</f>
        <v/>
      </c>
      <c r="V5214" s="7">
        <f>T5214-U5214-(P5214*M5214)</f>
        <v/>
      </c>
      <c r="W5214" s="7">
        <f>VLOOKUP(L5214,'Products Sheet'!$A:$B,2,FALSE)</f>
        <v/>
      </c>
      <c r="X5214" s="7" t="n"/>
      <c r="Y5214" s="7" t="n"/>
      <c r="Z5214" s="7" t="n"/>
      <c r="AA5214" s="7" t="n"/>
      <c r="AB5214" s="7" t="n"/>
      <c r="AC5214" s="7" t="n"/>
    </row>
    <row r="5215" ht="9.75" customHeight="1" s="12">
      <c r="A5215" s="11" t="inlineStr">
        <is>
          <t>SO - 0002509</t>
        </is>
      </c>
      <c r="B5215" s="11" t="inlineStr">
        <is>
          <t>Online</t>
        </is>
      </c>
      <c r="C5215" s="11" t="inlineStr">
        <is>
          <t>WARE-UHY1004</t>
        </is>
      </c>
      <c r="D5215" s="6" t="n">
        <v>43400</v>
      </c>
      <c r="E5215" s="6" t="n">
        <v>43532</v>
      </c>
      <c r="F5215" s="6" t="n">
        <v>43536</v>
      </c>
      <c r="G5215" s="6" t="n">
        <v>43544</v>
      </c>
      <c r="H5215" s="11" t="inlineStr">
        <is>
          <t>USD</t>
        </is>
      </c>
      <c r="I5215" s="11" t="n">
        <v>13</v>
      </c>
      <c r="J5215" s="11" t="n">
        <v>41</v>
      </c>
      <c r="K5215" s="11" t="n">
        <v>206</v>
      </c>
      <c r="L5215" s="11" t="n">
        <v>31</v>
      </c>
      <c r="M5215" s="11" t="n">
        <v>2</v>
      </c>
      <c r="N5215" s="11" t="n">
        <v>0.05</v>
      </c>
      <c r="O5215" s="7" t="n">
        <v>214.4</v>
      </c>
      <c r="P5215" s="7" t="n">
        <v>105.056</v>
      </c>
      <c r="Q5215" s="7">
        <f>text(E5215,"ddd")</f>
        <v/>
      </c>
      <c r="R5215" s="7">
        <f>G5215-F5215</f>
        <v/>
      </c>
      <c r="S5215" s="7">
        <f>E5215-D5215</f>
        <v/>
      </c>
      <c r="T5215" s="7">
        <f>O5215*M5215</f>
        <v/>
      </c>
      <c r="U5215" s="7">
        <f>T5215*N5215</f>
        <v/>
      </c>
      <c r="V5215" s="7">
        <f>T5215-U5215-(P5215*M5215)</f>
        <v/>
      </c>
      <c r="W5215" s="7">
        <f>VLOOKUP(L5215,'Products Sheet'!$A:$B,2,FALSE)</f>
        <v/>
      </c>
      <c r="X5215" s="7" t="n"/>
      <c r="Y5215" s="7" t="n"/>
      <c r="Z5215" s="7" t="n"/>
      <c r="AA5215" s="7" t="n"/>
      <c r="AB5215" s="7" t="n"/>
      <c r="AC5215" s="7" t="n"/>
    </row>
    <row r="5216" ht="9.75" customHeight="1" s="12">
      <c r="A5216" s="11" t="inlineStr">
        <is>
          <t>SO - 0002528</t>
        </is>
      </c>
      <c r="B5216" s="11" t="inlineStr">
        <is>
          <t>Online</t>
        </is>
      </c>
      <c r="C5216" s="11" t="inlineStr">
        <is>
          <t>WARE-UHY1004</t>
        </is>
      </c>
      <c r="D5216" s="6" t="n">
        <v>43400</v>
      </c>
      <c r="E5216" s="6" t="n">
        <v>43535</v>
      </c>
      <c r="F5216" s="6" t="n">
        <v>43554</v>
      </c>
      <c r="G5216" s="6" t="n">
        <v>43557</v>
      </c>
      <c r="H5216" s="11" t="inlineStr">
        <is>
          <t>USD</t>
        </is>
      </c>
      <c r="I5216" s="11" t="n">
        <v>16</v>
      </c>
      <c r="J5216" s="11" t="n">
        <v>50</v>
      </c>
      <c r="K5216" s="11" t="n">
        <v>230</v>
      </c>
      <c r="L5216" s="11" t="n">
        <v>31</v>
      </c>
      <c r="M5216" s="11" t="n">
        <v>2</v>
      </c>
      <c r="N5216" s="11" t="n">
        <v>0.075</v>
      </c>
      <c r="O5216" s="7" t="n">
        <v>2606.3</v>
      </c>
      <c r="P5216" s="7" t="n">
        <v>1407.402</v>
      </c>
      <c r="Q5216" s="7">
        <f>text(E5216,"ddd")</f>
        <v/>
      </c>
      <c r="R5216" s="7">
        <f>G5216-F5216</f>
        <v/>
      </c>
      <c r="S5216" s="7">
        <f>E5216-D5216</f>
        <v/>
      </c>
      <c r="T5216" s="7">
        <f>O5216*M5216</f>
        <v/>
      </c>
      <c r="U5216" s="7">
        <f>T5216*N5216</f>
        <v/>
      </c>
      <c r="V5216" s="7">
        <f>T5216-U5216-(P5216*M5216)</f>
        <v/>
      </c>
      <c r="W5216" s="7">
        <f>VLOOKUP(L5216,'Products Sheet'!$A:$B,2,FALSE)</f>
        <v/>
      </c>
      <c r="X5216" s="7" t="n"/>
      <c r="Y5216" s="7" t="n"/>
      <c r="Z5216" s="7" t="n"/>
      <c r="AA5216" s="7" t="n"/>
      <c r="AB5216" s="7" t="n"/>
      <c r="AC5216" s="7" t="n"/>
    </row>
    <row r="5217" ht="9.75" customHeight="1" s="12">
      <c r="A5217" s="11" t="inlineStr">
        <is>
          <t>SO - 0002590</t>
        </is>
      </c>
      <c r="B5217" s="11" t="inlineStr">
        <is>
          <t>Wholesale</t>
        </is>
      </c>
      <c r="C5217" s="11" t="inlineStr">
        <is>
          <t>WARE-PUJ1005</t>
        </is>
      </c>
      <c r="D5217" s="6" t="n">
        <v>43400</v>
      </c>
      <c r="E5217" s="6" t="n">
        <v>43543</v>
      </c>
      <c r="F5217" s="6" t="n">
        <v>43567</v>
      </c>
      <c r="G5217" s="6" t="n">
        <v>43574</v>
      </c>
      <c r="H5217" s="11" t="inlineStr">
        <is>
          <t>USD</t>
        </is>
      </c>
      <c r="I5217" s="11" t="n">
        <v>26</v>
      </c>
      <c r="J5217" s="11" t="n">
        <v>32</v>
      </c>
      <c r="K5217" s="11" t="n">
        <v>309</v>
      </c>
      <c r="L5217" s="11" t="n">
        <v>31</v>
      </c>
      <c r="M5217" s="11" t="n">
        <v>1</v>
      </c>
      <c r="N5217" s="11" t="n">
        <v>0.05</v>
      </c>
      <c r="O5217" s="7" t="n">
        <v>5634.7</v>
      </c>
      <c r="P5217" s="7" t="n">
        <v>4169.678</v>
      </c>
      <c r="Q5217" s="7">
        <f>text(E5217,"ddd")</f>
        <v/>
      </c>
      <c r="R5217" s="7">
        <f>G5217-F5217</f>
        <v/>
      </c>
      <c r="S5217" s="7">
        <f>E5217-D5217</f>
        <v/>
      </c>
      <c r="T5217" s="7">
        <f>O5217*M5217</f>
        <v/>
      </c>
      <c r="U5217" s="7">
        <f>T5217*N5217</f>
        <v/>
      </c>
      <c r="V5217" s="7">
        <f>T5217-U5217-(P5217*M5217)</f>
        <v/>
      </c>
      <c r="W5217" s="7">
        <f>VLOOKUP(L5217,'Products Sheet'!$A:$B,2,FALSE)</f>
        <v/>
      </c>
      <c r="X5217" s="7" t="n"/>
      <c r="Y5217" s="7" t="n"/>
      <c r="Z5217" s="7" t="n"/>
      <c r="AA5217" s="7" t="n"/>
      <c r="AB5217" s="7" t="n"/>
      <c r="AC5217" s="7" t="n"/>
    </row>
    <row r="5218" ht="9.75" customHeight="1" s="12">
      <c r="A5218" s="11" t="inlineStr">
        <is>
          <t>SO - 0002708</t>
        </is>
      </c>
      <c r="B5218" s="11" t="inlineStr">
        <is>
          <t>In-Store</t>
        </is>
      </c>
      <c r="C5218" s="11" t="inlineStr">
        <is>
          <t>WARE-NMK1003</t>
        </is>
      </c>
      <c r="D5218" s="6" t="n">
        <v>43500</v>
      </c>
      <c r="E5218" s="6" t="n">
        <v>43559</v>
      </c>
      <c r="F5218" s="6" t="n">
        <v>43564</v>
      </c>
      <c r="G5218" s="6" t="n">
        <v>43566</v>
      </c>
      <c r="H5218" s="11" t="inlineStr">
        <is>
          <t>USD</t>
        </is>
      </c>
      <c r="I5218" s="11" t="n">
        <v>8</v>
      </c>
      <c r="J5218" s="11" t="n">
        <v>18</v>
      </c>
      <c r="K5218" s="11" t="n">
        <v>146</v>
      </c>
      <c r="L5218" s="11" t="n">
        <v>31</v>
      </c>
      <c r="M5218" s="11" t="n">
        <v>8</v>
      </c>
      <c r="N5218" s="11" t="n">
        <v>0.075</v>
      </c>
      <c r="O5218" s="7" t="n">
        <v>261.3</v>
      </c>
      <c r="P5218" s="7" t="n">
        <v>143.715</v>
      </c>
      <c r="Q5218" s="7">
        <f>text(E5218,"ddd")</f>
        <v/>
      </c>
      <c r="R5218" s="7">
        <f>G5218-F5218</f>
        <v/>
      </c>
      <c r="S5218" s="7">
        <f>E5218-D5218</f>
        <v/>
      </c>
      <c r="T5218" s="7">
        <f>O5218*M5218</f>
        <v/>
      </c>
      <c r="U5218" s="7">
        <f>T5218*N5218</f>
        <v/>
      </c>
      <c r="V5218" s="7">
        <f>T5218-U5218-(P5218*M5218)</f>
        <v/>
      </c>
      <c r="W5218" s="7">
        <f>VLOOKUP(L5218,'Products Sheet'!$A:$B,2,FALSE)</f>
        <v/>
      </c>
      <c r="X5218" s="7" t="n"/>
      <c r="Y5218" s="7" t="n"/>
      <c r="Z5218" s="7" t="n"/>
      <c r="AA5218" s="7" t="n"/>
      <c r="AB5218" s="7" t="n"/>
      <c r="AC5218" s="7" t="n"/>
    </row>
    <row r="5219" ht="9.75" customHeight="1" s="12">
      <c r="A5219" s="11" t="inlineStr">
        <is>
          <t>SO - 0002738</t>
        </is>
      </c>
      <c r="B5219" s="11" t="inlineStr">
        <is>
          <t>In-Store</t>
        </is>
      </c>
      <c r="C5219" s="11" t="inlineStr">
        <is>
          <t>WARE-PUJ1005</t>
        </is>
      </c>
      <c r="D5219" s="6" t="n">
        <v>43500</v>
      </c>
      <c r="E5219" s="6" t="n">
        <v>43562</v>
      </c>
      <c r="F5219" s="6" t="n">
        <v>43586</v>
      </c>
      <c r="G5219" s="6" t="n">
        <v>43596</v>
      </c>
      <c r="H5219" s="11" t="inlineStr">
        <is>
          <t>USD</t>
        </is>
      </c>
      <c r="I5219" s="11" t="n">
        <v>11</v>
      </c>
      <c r="J5219" s="11" t="n">
        <v>20</v>
      </c>
      <c r="K5219" s="11" t="n">
        <v>262</v>
      </c>
      <c r="L5219" s="11" t="n">
        <v>31</v>
      </c>
      <c r="M5219" s="11" t="n">
        <v>7</v>
      </c>
      <c r="N5219" s="11" t="n">
        <v>0.05</v>
      </c>
      <c r="O5219" s="7" t="n">
        <v>864.3000000000001</v>
      </c>
      <c r="P5219" s="7" t="n">
        <v>371.649</v>
      </c>
      <c r="Q5219" s="7">
        <f>text(E5219,"ddd")</f>
        <v/>
      </c>
      <c r="R5219" s="7">
        <f>G5219-F5219</f>
        <v/>
      </c>
      <c r="S5219" s="7">
        <f>E5219-D5219</f>
        <v/>
      </c>
      <c r="T5219" s="7">
        <f>O5219*M5219</f>
        <v/>
      </c>
      <c r="U5219" s="7">
        <f>T5219*N5219</f>
        <v/>
      </c>
      <c r="V5219" s="7">
        <f>T5219-U5219-(P5219*M5219)</f>
        <v/>
      </c>
      <c r="W5219" s="7">
        <f>VLOOKUP(L5219,'Products Sheet'!$A:$B,2,FALSE)</f>
        <v/>
      </c>
      <c r="X5219" s="7" t="n"/>
      <c r="Y5219" s="7" t="n"/>
      <c r="Z5219" s="7" t="n"/>
      <c r="AA5219" s="7" t="n"/>
      <c r="AB5219" s="7" t="n"/>
      <c r="AC5219" s="7" t="n"/>
    </row>
    <row r="5220" ht="9.75" customHeight="1" s="12">
      <c r="A5220" s="11" t="inlineStr">
        <is>
          <t>SO - 0002749</t>
        </is>
      </c>
      <c r="B5220" s="11" t="inlineStr">
        <is>
          <t>Online</t>
        </is>
      </c>
      <c r="C5220" s="11" t="inlineStr">
        <is>
          <t>WARE-XYS1001</t>
        </is>
      </c>
      <c r="D5220" s="6" t="n">
        <v>43400</v>
      </c>
      <c r="E5220" s="6" t="n">
        <v>43563</v>
      </c>
      <c r="F5220" s="6" t="n">
        <v>43580</v>
      </c>
      <c r="G5220" s="6" t="n">
        <v>43588</v>
      </c>
      <c r="H5220" s="11" t="inlineStr">
        <is>
          <t>USD</t>
        </is>
      </c>
      <c r="I5220" s="11" t="n">
        <v>13</v>
      </c>
      <c r="J5220" s="11" t="n">
        <v>37</v>
      </c>
      <c r="K5220" s="11" t="n">
        <v>14</v>
      </c>
      <c r="L5220" s="11" t="n">
        <v>31</v>
      </c>
      <c r="M5220" s="11" t="n">
        <v>5</v>
      </c>
      <c r="N5220" s="11" t="n">
        <v>0.05</v>
      </c>
      <c r="O5220" s="7" t="n">
        <v>1098.8</v>
      </c>
      <c r="P5220" s="7" t="n">
        <v>879.04</v>
      </c>
      <c r="Q5220" s="7">
        <f>text(E5220,"ddd")</f>
        <v/>
      </c>
      <c r="R5220" s="7">
        <f>G5220-F5220</f>
        <v/>
      </c>
      <c r="S5220" s="7">
        <f>E5220-D5220</f>
        <v/>
      </c>
      <c r="T5220" s="7">
        <f>O5220*M5220</f>
        <v/>
      </c>
      <c r="U5220" s="7">
        <f>T5220*N5220</f>
        <v/>
      </c>
      <c r="V5220" s="7">
        <f>T5220-U5220-(P5220*M5220)</f>
        <v/>
      </c>
      <c r="W5220" s="7">
        <f>VLOOKUP(L5220,'Products Sheet'!$A:$B,2,FALSE)</f>
        <v/>
      </c>
      <c r="X5220" s="7" t="n"/>
      <c r="Y5220" s="7" t="n"/>
      <c r="Z5220" s="7" t="n"/>
      <c r="AA5220" s="7" t="n"/>
      <c r="AB5220" s="7" t="n"/>
      <c r="AC5220" s="7" t="n"/>
    </row>
    <row r="5221" ht="9.75" customHeight="1" s="12">
      <c r="A5221" s="11" t="inlineStr">
        <is>
          <t>SO - 0002752</t>
        </is>
      </c>
      <c r="B5221" s="11" t="inlineStr">
        <is>
          <t>Online</t>
        </is>
      </c>
      <c r="C5221" s="11" t="inlineStr">
        <is>
          <t>WARE-NMK1003</t>
        </is>
      </c>
      <c r="D5221" s="6" t="n">
        <v>43500</v>
      </c>
      <c r="E5221" s="6" t="n">
        <v>43563</v>
      </c>
      <c r="F5221" s="6" t="n">
        <v>43581</v>
      </c>
      <c r="G5221" s="6" t="n">
        <v>43587</v>
      </c>
      <c r="H5221" s="11" t="inlineStr">
        <is>
          <t>USD</t>
        </is>
      </c>
      <c r="I5221" s="11" t="n">
        <v>19</v>
      </c>
      <c r="J5221" s="11" t="n">
        <v>22</v>
      </c>
      <c r="K5221" s="11" t="n">
        <v>142</v>
      </c>
      <c r="L5221" s="11" t="n">
        <v>31</v>
      </c>
      <c r="M5221" s="11" t="n">
        <v>1</v>
      </c>
      <c r="N5221" s="11" t="n">
        <v>0.075</v>
      </c>
      <c r="O5221" s="7" t="n">
        <v>1025.1</v>
      </c>
      <c r="P5221" s="7" t="n">
        <v>481.797</v>
      </c>
      <c r="Q5221" s="7">
        <f>text(E5221,"ddd")</f>
        <v/>
      </c>
      <c r="R5221" s="7">
        <f>G5221-F5221</f>
        <v/>
      </c>
      <c r="S5221" s="7">
        <f>E5221-D5221</f>
        <v/>
      </c>
      <c r="T5221" s="7">
        <f>O5221*M5221</f>
        <v/>
      </c>
      <c r="U5221" s="7">
        <f>T5221*N5221</f>
        <v/>
      </c>
      <c r="V5221" s="7">
        <f>T5221-U5221-(P5221*M5221)</f>
        <v/>
      </c>
      <c r="W5221" s="7">
        <f>VLOOKUP(L5221,'Products Sheet'!$A:$B,2,FALSE)</f>
        <v/>
      </c>
      <c r="X5221" s="7" t="n"/>
      <c r="Y5221" s="7" t="n"/>
      <c r="Z5221" s="7" t="n"/>
      <c r="AA5221" s="7" t="n"/>
      <c r="AB5221" s="7" t="n"/>
      <c r="AC5221" s="7" t="n"/>
    </row>
    <row r="5222" ht="9.75" customHeight="1" s="12">
      <c r="A5222" s="11" t="inlineStr">
        <is>
          <t>SO - 0002777</t>
        </is>
      </c>
      <c r="B5222" s="11" t="inlineStr">
        <is>
          <t>Distributor</t>
        </is>
      </c>
      <c r="C5222" s="11" t="inlineStr">
        <is>
          <t>WARE-PUJ1005</t>
        </is>
      </c>
      <c r="D5222" s="6" t="n">
        <v>43500</v>
      </c>
      <c r="E5222" s="6" t="n">
        <v>43567</v>
      </c>
      <c r="F5222" s="6" t="n">
        <v>43591</v>
      </c>
      <c r="G5222" s="6" t="n">
        <v>43597</v>
      </c>
      <c r="H5222" s="11" t="inlineStr">
        <is>
          <t>USD</t>
        </is>
      </c>
      <c r="I5222" s="11" t="n">
        <v>22</v>
      </c>
      <c r="J5222" s="11" t="n">
        <v>10</v>
      </c>
      <c r="K5222" s="11" t="n">
        <v>304</v>
      </c>
      <c r="L5222" s="11" t="n">
        <v>31</v>
      </c>
      <c r="M5222" s="11" t="n">
        <v>7</v>
      </c>
      <c r="N5222" s="11" t="n">
        <v>0.3</v>
      </c>
      <c r="O5222" s="7" t="n">
        <v>5078.6</v>
      </c>
      <c r="P5222" s="7" t="n">
        <v>3402.662</v>
      </c>
      <c r="Q5222" s="7">
        <f>text(E5222,"ddd")</f>
        <v/>
      </c>
      <c r="R5222" s="7">
        <f>G5222-F5222</f>
        <v/>
      </c>
      <c r="S5222" s="7">
        <f>E5222-D5222</f>
        <v/>
      </c>
      <c r="T5222" s="7">
        <f>O5222*M5222</f>
        <v/>
      </c>
      <c r="U5222" s="7">
        <f>T5222*N5222</f>
        <v/>
      </c>
      <c r="V5222" s="7">
        <f>T5222-U5222-(P5222*M5222)</f>
        <v/>
      </c>
      <c r="W5222" s="7">
        <f>VLOOKUP(L5222,'Products Sheet'!$A:$B,2,FALSE)</f>
        <v/>
      </c>
      <c r="X5222" s="7" t="n"/>
      <c r="Y5222" s="7" t="n"/>
      <c r="Z5222" s="7" t="n"/>
      <c r="AA5222" s="7" t="n"/>
      <c r="AB5222" s="7" t="n"/>
      <c r="AC5222" s="7" t="n"/>
    </row>
    <row r="5223" ht="9.75" customHeight="1" s="12">
      <c r="A5223" s="11" t="inlineStr">
        <is>
          <t>SO - 0002800</t>
        </is>
      </c>
      <c r="B5223" s="11" t="inlineStr">
        <is>
          <t>Wholesale</t>
        </is>
      </c>
      <c r="C5223" s="11" t="inlineStr">
        <is>
          <t>WARE-NMK1003</t>
        </is>
      </c>
      <c r="D5223" s="6" t="n">
        <v>43400</v>
      </c>
      <c r="E5223" s="6" t="n">
        <v>43569</v>
      </c>
      <c r="F5223" s="6" t="n">
        <v>43593</v>
      </c>
      <c r="G5223" s="6" t="n">
        <v>43603</v>
      </c>
      <c r="H5223" s="11" t="inlineStr">
        <is>
          <t>USD</t>
        </is>
      </c>
      <c r="I5223" s="11" t="n">
        <v>25</v>
      </c>
      <c r="J5223" s="11" t="n">
        <v>2</v>
      </c>
      <c r="K5223" s="11" t="n">
        <v>132</v>
      </c>
      <c r="L5223" s="11" t="n">
        <v>31</v>
      </c>
      <c r="M5223" s="11" t="n">
        <v>4</v>
      </c>
      <c r="N5223" s="11" t="n">
        <v>0.05</v>
      </c>
      <c r="O5223" s="7" t="n">
        <v>1098.8</v>
      </c>
      <c r="P5223" s="7" t="n">
        <v>549.4</v>
      </c>
      <c r="Q5223" s="7">
        <f>text(E5223,"ddd")</f>
        <v/>
      </c>
      <c r="R5223" s="7">
        <f>G5223-F5223</f>
        <v/>
      </c>
      <c r="S5223" s="7">
        <f>E5223-D5223</f>
        <v/>
      </c>
      <c r="T5223" s="7">
        <f>O5223*M5223</f>
        <v/>
      </c>
      <c r="U5223" s="7">
        <f>T5223*N5223</f>
        <v/>
      </c>
      <c r="V5223" s="7">
        <f>T5223-U5223-(P5223*M5223)</f>
        <v/>
      </c>
      <c r="W5223" s="7">
        <f>VLOOKUP(L5223,'Products Sheet'!$A:$B,2,FALSE)</f>
        <v/>
      </c>
      <c r="X5223" s="7" t="n"/>
      <c r="Y5223" s="7" t="n"/>
      <c r="Z5223" s="7" t="n"/>
      <c r="AA5223" s="7" t="n"/>
      <c r="AB5223" s="7" t="n"/>
      <c r="AC5223" s="7" t="n"/>
    </row>
    <row r="5224" ht="9.75" customHeight="1" s="12">
      <c r="A5224" s="11" t="inlineStr">
        <is>
          <t>SO - 0002809</t>
        </is>
      </c>
      <c r="B5224" s="11" t="inlineStr">
        <is>
          <t>In-Store</t>
        </is>
      </c>
      <c r="C5224" s="11" t="inlineStr">
        <is>
          <t>WARE-XYS1001</t>
        </is>
      </c>
      <c r="D5224" s="6" t="n">
        <v>43400</v>
      </c>
      <c r="E5224" s="6" t="n">
        <v>43570</v>
      </c>
      <c r="F5224" s="6" t="n">
        <v>43590</v>
      </c>
      <c r="G5224" s="6" t="n">
        <v>43592</v>
      </c>
      <c r="H5224" s="11" t="inlineStr">
        <is>
          <t>USD</t>
        </is>
      </c>
      <c r="I5224" s="11" t="n">
        <v>11</v>
      </c>
      <c r="J5224" s="11" t="n">
        <v>48</v>
      </c>
      <c r="K5224" s="11" t="n">
        <v>20</v>
      </c>
      <c r="L5224" s="11" t="n">
        <v>31</v>
      </c>
      <c r="M5224" s="11" t="n">
        <v>1</v>
      </c>
      <c r="N5224" s="11" t="n">
        <v>0.05</v>
      </c>
      <c r="O5224" s="7" t="n">
        <v>1809</v>
      </c>
      <c r="P5224" s="7" t="n">
        <v>922.59</v>
      </c>
      <c r="Q5224" s="7">
        <f>text(E5224,"ddd")</f>
        <v/>
      </c>
      <c r="R5224" s="7">
        <f>G5224-F5224</f>
        <v/>
      </c>
      <c r="S5224" s="7">
        <f>E5224-D5224</f>
        <v/>
      </c>
      <c r="T5224" s="7">
        <f>O5224*M5224</f>
        <v/>
      </c>
      <c r="U5224" s="7">
        <f>T5224*N5224</f>
        <v/>
      </c>
      <c r="V5224" s="7">
        <f>T5224-U5224-(P5224*M5224)</f>
        <v/>
      </c>
      <c r="W5224" s="7">
        <f>VLOOKUP(L5224,'Products Sheet'!$A:$B,2,FALSE)</f>
        <v/>
      </c>
      <c r="X5224" s="7" t="n"/>
      <c r="Y5224" s="7" t="n"/>
      <c r="Z5224" s="7" t="n"/>
      <c r="AA5224" s="7" t="n"/>
      <c r="AB5224" s="7" t="n"/>
      <c r="AC5224" s="7" t="n"/>
    </row>
    <row r="5225" ht="9.75" customHeight="1" s="12">
      <c r="A5225" s="11" t="inlineStr">
        <is>
          <t>SO - 0002851</t>
        </is>
      </c>
      <c r="B5225" s="11" t="inlineStr">
        <is>
          <t>In-Store</t>
        </is>
      </c>
      <c r="C5225" s="11" t="inlineStr">
        <is>
          <t>WARE-XYS1001</t>
        </is>
      </c>
      <c r="D5225" s="6" t="n">
        <v>43500</v>
      </c>
      <c r="E5225" s="6" t="n">
        <v>43575</v>
      </c>
      <c r="F5225" s="6" t="n">
        <v>43586</v>
      </c>
      <c r="G5225" s="6" t="n">
        <v>43593</v>
      </c>
      <c r="H5225" s="11" t="inlineStr">
        <is>
          <t>USD</t>
        </is>
      </c>
      <c r="I5225" s="11" t="n">
        <v>8</v>
      </c>
      <c r="J5225" s="11" t="n">
        <v>37</v>
      </c>
      <c r="K5225" s="11" t="n">
        <v>48</v>
      </c>
      <c r="L5225" s="11" t="n">
        <v>31</v>
      </c>
      <c r="M5225" s="11" t="n">
        <v>8</v>
      </c>
      <c r="N5225" s="11" t="n">
        <v>0.3</v>
      </c>
      <c r="O5225" s="7" t="n">
        <v>2485.7</v>
      </c>
      <c r="P5225" s="7" t="n">
        <v>1466.563</v>
      </c>
      <c r="Q5225" s="7">
        <f>text(E5225,"ddd")</f>
        <v/>
      </c>
      <c r="R5225" s="7">
        <f>G5225-F5225</f>
        <v/>
      </c>
      <c r="S5225" s="7">
        <f>E5225-D5225</f>
        <v/>
      </c>
      <c r="T5225" s="7">
        <f>O5225*M5225</f>
        <v/>
      </c>
      <c r="U5225" s="7">
        <f>T5225*N5225</f>
        <v/>
      </c>
      <c r="V5225" s="7">
        <f>T5225-U5225-(P5225*M5225)</f>
        <v/>
      </c>
      <c r="W5225" s="7">
        <f>VLOOKUP(L5225,'Products Sheet'!$A:$B,2,FALSE)</f>
        <v/>
      </c>
      <c r="X5225" s="7" t="n"/>
      <c r="Y5225" s="7" t="n"/>
      <c r="Z5225" s="7" t="n"/>
      <c r="AA5225" s="7" t="n"/>
      <c r="AB5225" s="7" t="n"/>
      <c r="AC5225" s="7" t="n"/>
    </row>
    <row r="5226" ht="9.75" customHeight="1" s="12">
      <c r="A5226" s="11" t="inlineStr">
        <is>
          <t>SO - 0002905</t>
        </is>
      </c>
      <c r="B5226" s="11" t="inlineStr">
        <is>
          <t>Online</t>
        </is>
      </c>
      <c r="C5226" s="11" t="inlineStr">
        <is>
          <t>WARE-NMK1003</t>
        </is>
      </c>
      <c r="D5226" s="6" t="n">
        <v>43500</v>
      </c>
      <c r="E5226" s="6" t="n">
        <v>43581</v>
      </c>
      <c r="F5226" s="6" t="n">
        <v>43583</v>
      </c>
      <c r="G5226" s="6" t="n">
        <v>43585</v>
      </c>
      <c r="H5226" s="11" t="inlineStr">
        <is>
          <t>USD</t>
        </is>
      </c>
      <c r="I5226" s="11" t="n">
        <v>16</v>
      </c>
      <c r="J5226" s="11" t="n">
        <v>6</v>
      </c>
      <c r="K5226" s="11" t="n">
        <v>126</v>
      </c>
      <c r="L5226" s="11" t="n">
        <v>31</v>
      </c>
      <c r="M5226" s="11" t="n">
        <v>1</v>
      </c>
      <c r="N5226" s="11" t="n">
        <v>0.15</v>
      </c>
      <c r="O5226" s="7" t="n">
        <v>2753.7</v>
      </c>
      <c r="P5226" s="7" t="n">
        <v>1679.757</v>
      </c>
      <c r="Q5226" s="7">
        <f>text(E5226,"ddd")</f>
        <v/>
      </c>
      <c r="R5226" s="7">
        <f>G5226-F5226</f>
        <v/>
      </c>
      <c r="S5226" s="7">
        <f>E5226-D5226</f>
        <v/>
      </c>
      <c r="T5226" s="7">
        <f>O5226*M5226</f>
        <v/>
      </c>
      <c r="U5226" s="7">
        <f>T5226*N5226</f>
        <v/>
      </c>
      <c r="V5226" s="7">
        <f>T5226-U5226-(P5226*M5226)</f>
        <v/>
      </c>
      <c r="W5226" s="7">
        <f>VLOOKUP(L5226,'Products Sheet'!$A:$B,2,FALSE)</f>
        <v/>
      </c>
      <c r="X5226" s="7" t="n"/>
      <c r="Y5226" s="7" t="n"/>
      <c r="Z5226" s="7" t="n"/>
      <c r="AA5226" s="7" t="n"/>
      <c r="AB5226" s="7" t="n"/>
      <c r="AC5226" s="7" t="n"/>
    </row>
    <row r="5227" ht="9.75" customHeight="1" s="12">
      <c r="A5227" s="11" t="inlineStr">
        <is>
          <t>SO - 0002925</t>
        </is>
      </c>
      <c r="B5227" s="11" t="inlineStr">
        <is>
          <t>In-Store</t>
        </is>
      </c>
      <c r="C5227" s="11" t="inlineStr">
        <is>
          <t>WARE-XYS1001</t>
        </is>
      </c>
      <c r="D5227" s="6" t="n">
        <v>43500</v>
      </c>
      <c r="E5227" s="6" t="n">
        <v>43583</v>
      </c>
      <c r="F5227" s="6" t="n">
        <v>43602</v>
      </c>
      <c r="G5227" s="6" t="n">
        <v>43609</v>
      </c>
      <c r="H5227" s="11" t="inlineStr">
        <is>
          <t>USD</t>
        </is>
      </c>
      <c r="I5227" s="11" t="n">
        <v>9</v>
      </c>
      <c r="J5227" s="11" t="n">
        <v>7</v>
      </c>
      <c r="K5227" s="11" t="n">
        <v>17</v>
      </c>
      <c r="L5227" s="11" t="n">
        <v>31</v>
      </c>
      <c r="M5227" s="11" t="n">
        <v>5</v>
      </c>
      <c r="N5227" s="11" t="n">
        <v>0.05</v>
      </c>
      <c r="O5227" s="7" t="n">
        <v>5172.400000000001</v>
      </c>
      <c r="P5227" s="7" t="n">
        <v>3103.44</v>
      </c>
      <c r="Q5227" s="7">
        <f>text(E5227,"ddd")</f>
        <v/>
      </c>
      <c r="R5227" s="7">
        <f>G5227-F5227</f>
        <v/>
      </c>
      <c r="S5227" s="7">
        <f>E5227-D5227</f>
        <v/>
      </c>
      <c r="T5227" s="7">
        <f>O5227*M5227</f>
        <v/>
      </c>
      <c r="U5227" s="7">
        <f>T5227*N5227</f>
        <v/>
      </c>
      <c r="V5227" s="7">
        <f>T5227-U5227-(P5227*M5227)</f>
        <v/>
      </c>
      <c r="W5227" s="7">
        <f>VLOOKUP(L5227,'Products Sheet'!$A:$B,2,FALSE)</f>
        <v/>
      </c>
      <c r="X5227" s="7" t="n"/>
      <c r="Y5227" s="7" t="n"/>
      <c r="Z5227" s="7" t="n"/>
      <c r="AA5227" s="7" t="n"/>
      <c r="AB5227" s="7" t="n"/>
      <c r="AC5227" s="7" t="n"/>
    </row>
    <row r="5228" ht="9.75" customHeight="1" s="12">
      <c r="A5228" s="11" t="inlineStr">
        <is>
          <t>SO - 0002940</t>
        </is>
      </c>
      <c r="B5228" s="11" t="inlineStr">
        <is>
          <t>Online</t>
        </is>
      </c>
      <c r="C5228" s="11" t="inlineStr">
        <is>
          <t>WARE-XYS1001</t>
        </is>
      </c>
      <c r="D5228" s="6" t="n">
        <v>43500</v>
      </c>
      <c r="E5228" s="6" t="n">
        <v>43584</v>
      </c>
      <c r="F5228" s="6" t="n">
        <v>43611</v>
      </c>
      <c r="G5228" s="6" t="n">
        <v>43619</v>
      </c>
      <c r="H5228" s="11" t="inlineStr">
        <is>
          <t>USD</t>
        </is>
      </c>
      <c r="I5228" s="11" t="n">
        <v>12</v>
      </c>
      <c r="J5228" s="11" t="n">
        <v>50</v>
      </c>
      <c r="K5228" s="11" t="n">
        <v>28</v>
      </c>
      <c r="L5228" s="11" t="n">
        <v>31</v>
      </c>
      <c r="M5228" s="11" t="n">
        <v>2</v>
      </c>
      <c r="N5228" s="11" t="n">
        <v>0.05</v>
      </c>
      <c r="O5228" s="7" t="n">
        <v>2465.6</v>
      </c>
      <c r="P5228" s="7" t="n">
        <v>1405.392</v>
      </c>
      <c r="Q5228" s="7">
        <f>text(E5228,"ddd")</f>
        <v/>
      </c>
      <c r="R5228" s="7">
        <f>G5228-F5228</f>
        <v/>
      </c>
      <c r="S5228" s="7">
        <f>E5228-D5228</f>
        <v/>
      </c>
      <c r="T5228" s="7">
        <f>O5228*M5228</f>
        <v/>
      </c>
      <c r="U5228" s="7">
        <f>T5228*N5228</f>
        <v/>
      </c>
      <c r="V5228" s="7">
        <f>T5228-U5228-(P5228*M5228)</f>
        <v/>
      </c>
      <c r="W5228" s="7">
        <f>VLOOKUP(L5228,'Products Sheet'!$A:$B,2,FALSE)</f>
        <v/>
      </c>
      <c r="X5228" s="7" t="n"/>
      <c r="Y5228" s="7" t="n"/>
      <c r="Z5228" s="7" t="n"/>
      <c r="AA5228" s="7" t="n"/>
      <c r="AB5228" s="7" t="n"/>
      <c r="AC5228" s="7" t="n"/>
    </row>
    <row r="5229" ht="9.75" customHeight="1" s="12">
      <c r="A5229" s="11" t="inlineStr">
        <is>
          <t>SO - 0002948</t>
        </is>
      </c>
      <c r="B5229" s="11" t="inlineStr">
        <is>
          <t>Distributor</t>
        </is>
      </c>
      <c r="C5229" s="11" t="inlineStr">
        <is>
          <t>WARE-NBV1002</t>
        </is>
      </c>
      <c r="D5229" s="6" t="n">
        <v>43500</v>
      </c>
      <c r="E5229" s="6" t="n">
        <v>43586</v>
      </c>
      <c r="F5229" s="6" t="n">
        <v>43604</v>
      </c>
      <c r="G5229" s="6" t="n">
        <v>43605</v>
      </c>
      <c r="H5229" s="11" t="inlineStr">
        <is>
          <t>USD</t>
        </is>
      </c>
      <c r="I5229" s="11" t="n">
        <v>21</v>
      </c>
      <c r="J5229" s="11" t="n">
        <v>18</v>
      </c>
      <c r="K5229" s="11" t="n">
        <v>63</v>
      </c>
      <c r="L5229" s="11" t="n">
        <v>31</v>
      </c>
      <c r="M5229" s="11" t="n">
        <v>2</v>
      </c>
      <c r="N5229" s="11" t="n">
        <v>0.15</v>
      </c>
      <c r="O5229" s="7" t="n">
        <v>3966.4</v>
      </c>
      <c r="P5229" s="7" t="n">
        <v>2657.488</v>
      </c>
      <c r="Q5229" s="7">
        <f>text(E5229,"ddd")</f>
        <v/>
      </c>
      <c r="R5229" s="7">
        <f>G5229-F5229</f>
        <v/>
      </c>
      <c r="S5229" s="7">
        <f>E5229-D5229</f>
        <v/>
      </c>
      <c r="T5229" s="7">
        <f>O5229*M5229</f>
        <v/>
      </c>
      <c r="U5229" s="7">
        <f>T5229*N5229</f>
        <v/>
      </c>
      <c r="V5229" s="7">
        <f>T5229-U5229-(P5229*M5229)</f>
        <v/>
      </c>
      <c r="W5229" s="7">
        <f>VLOOKUP(L5229,'Products Sheet'!$A:$B,2,FALSE)</f>
        <v/>
      </c>
      <c r="X5229" s="7" t="n"/>
      <c r="Y5229" s="7" t="n"/>
      <c r="Z5229" s="7" t="n"/>
      <c r="AA5229" s="7" t="n"/>
      <c r="AB5229" s="7" t="n"/>
      <c r="AC5229" s="7" t="n"/>
    </row>
    <row r="5230" ht="9.75" customHeight="1" s="12">
      <c r="A5230" s="11" t="inlineStr">
        <is>
          <t>SO - 0003024</t>
        </is>
      </c>
      <c r="B5230" s="11" t="inlineStr">
        <is>
          <t>In-Store</t>
        </is>
      </c>
      <c r="C5230" s="11" t="inlineStr">
        <is>
          <t>WARE-NMK1003</t>
        </is>
      </c>
      <c r="D5230" s="6" t="n">
        <v>43500</v>
      </c>
      <c r="E5230" s="6" t="n">
        <v>43594</v>
      </c>
      <c r="F5230" s="6" t="n">
        <v>43598</v>
      </c>
      <c r="G5230" s="6" t="n">
        <v>43604</v>
      </c>
      <c r="H5230" s="11" t="inlineStr">
        <is>
          <t>USD</t>
        </is>
      </c>
      <c r="I5230" s="11" t="n">
        <v>4</v>
      </c>
      <c r="J5230" s="11" t="n">
        <v>11</v>
      </c>
      <c r="K5230" s="11" t="n">
        <v>100</v>
      </c>
      <c r="L5230" s="11" t="n">
        <v>31</v>
      </c>
      <c r="M5230" s="11" t="n">
        <v>4</v>
      </c>
      <c r="N5230" s="11" t="n">
        <v>0.05</v>
      </c>
      <c r="O5230" s="7" t="n">
        <v>214.4</v>
      </c>
      <c r="P5230" s="7" t="n">
        <v>147.936</v>
      </c>
      <c r="Q5230" s="7">
        <f>text(E5230,"ddd")</f>
        <v/>
      </c>
      <c r="R5230" s="7">
        <f>G5230-F5230</f>
        <v/>
      </c>
      <c r="S5230" s="7">
        <f>E5230-D5230</f>
        <v/>
      </c>
      <c r="T5230" s="7">
        <f>O5230*M5230</f>
        <v/>
      </c>
      <c r="U5230" s="7">
        <f>T5230*N5230</f>
        <v/>
      </c>
      <c r="V5230" s="7">
        <f>T5230-U5230-(P5230*M5230)</f>
        <v/>
      </c>
      <c r="W5230" s="7">
        <f>VLOOKUP(L5230,'Products Sheet'!$A:$B,2,FALSE)</f>
        <v/>
      </c>
      <c r="X5230" s="7" t="n"/>
      <c r="Y5230" s="7" t="n"/>
      <c r="Z5230" s="7" t="n"/>
      <c r="AA5230" s="7" t="n"/>
      <c r="AB5230" s="7" t="n"/>
      <c r="AC5230" s="7" t="n"/>
    </row>
    <row r="5231" ht="9.75" customHeight="1" s="12">
      <c r="A5231" s="11" t="inlineStr">
        <is>
          <t>SO - 0003123</t>
        </is>
      </c>
      <c r="B5231" s="11" t="inlineStr">
        <is>
          <t>In-Store</t>
        </is>
      </c>
      <c r="C5231" s="11" t="inlineStr">
        <is>
          <t>WARE-NBV1002</t>
        </is>
      </c>
      <c r="D5231" s="6" t="n">
        <v>43500</v>
      </c>
      <c r="E5231" s="6" t="n">
        <v>43606</v>
      </c>
      <c r="F5231" s="6" t="n">
        <v>43627</v>
      </c>
      <c r="G5231" s="6" t="n">
        <v>43630</v>
      </c>
      <c r="H5231" s="11" t="inlineStr">
        <is>
          <t>USD</t>
        </is>
      </c>
      <c r="I5231" s="11" t="n">
        <v>5</v>
      </c>
      <c r="J5231" s="11" t="n">
        <v>48</v>
      </c>
      <c r="K5231" s="11" t="n">
        <v>76</v>
      </c>
      <c r="L5231" s="11" t="n">
        <v>31</v>
      </c>
      <c r="M5231" s="11" t="n">
        <v>5</v>
      </c>
      <c r="N5231" s="11" t="n">
        <v>0.4</v>
      </c>
      <c r="O5231" s="7" t="n">
        <v>5313.1</v>
      </c>
      <c r="P5231" s="7" t="n">
        <v>4091.087</v>
      </c>
      <c r="Q5231" s="7">
        <f>text(E5231,"ddd")</f>
        <v/>
      </c>
      <c r="R5231" s="7">
        <f>G5231-F5231</f>
        <v/>
      </c>
      <c r="S5231" s="7">
        <f>E5231-D5231</f>
        <v/>
      </c>
      <c r="T5231" s="7">
        <f>O5231*M5231</f>
        <v/>
      </c>
      <c r="U5231" s="7">
        <f>T5231*N5231</f>
        <v/>
      </c>
      <c r="V5231" s="7">
        <f>T5231-U5231-(P5231*M5231)</f>
        <v/>
      </c>
      <c r="W5231" s="7">
        <f>VLOOKUP(L5231,'Products Sheet'!$A:$B,2,FALSE)</f>
        <v/>
      </c>
      <c r="X5231" s="7" t="n"/>
      <c r="Y5231" s="7" t="n"/>
      <c r="Z5231" s="7" t="n"/>
      <c r="AA5231" s="7" t="n"/>
      <c r="AB5231" s="7" t="n"/>
      <c r="AC5231" s="7" t="n"/>
    </row>
    <row r="5232" ht="9.75" customHeight="1" s="12">
      <c r="A5232" s="11" t="inlineStr">
        <is>
          <t>SO - 0003136</t>
        </is>
      </c>
      <c r="B5232" s="11" t="inlineStr">
        <is>
          <t>In-Store</t>
        </is>
      </c>
      <c r="C5232" s="11" t="inlineStr">
        <is>
          <t>WARE-NMK1003</t>
        </is>
      </c>
      <c r="D5232" s="6" t="n">
        <v>43500</v>
      </c>
      <c r="E5232" s="6" t="n">
        <v>43607</v>
      </c>
      <c r="F5232" s="6" t="n">
        <v>43628</v>
      </c>
      <c r="G5232" s="6" t="n">
        <v>43633</v>
      </c>
      <c r="H5232" s="11" t="inlineStr">
        <is>
          <t>USD</t>
        </is>
      </c>
      <c r="I5232" s="11" t="n">
        <v>6</v>
      </c>
      <c r="J5232" s="11" t="n">
        <v>34</v>
      </c>
      <c r="K5232" s="11" t="n">
        <v>94</v>
      </c>
      <c r="L5232" s="11" t="n">
        <v>31</v>
      </c>
      <c r="M5232" s="11" t="n">
        <v>6</v>
      </c>
      <c r="N5232" s="11" t="n">
        <v>0.05</v>
      </c>
      <c r="O5232" s="7" t="n">
        <v>1876</v>
      </c>
      <c r="P5232" s="7" t="n">
        <v>1557.08</v>
      </c>
      <c r="Q5232" s="7">
        <f>text(E5232,"ddd")</f>
        <v/>
      </c>
      <c r="R5232" s="7">
        <f>G5232-F5232</f>
        <v/>
      </c>
      <c r="S5232" s="7">
        <f>E5232-D5232</f>
        <v/>
      </c>
      <c r="T5232" s="7">
        <f>O5232*M5232</f>
        <v/>
      </c>
      <c r="U5232" s="7">
        <f>T5232*N5232</f>
        <v/>
      </c>
      <c r="V5232" s="7">
        <f>T5232-U5232-(P5232*M5232)</f>
        <v/>
      </c>
      <c r="W5232" s="7">
        <f>VLOOKUP(L5232,'Products Sheet'!$A:$B,2,FALSE)</f>
        <v/>
      </c>
      <c r="X5232" s="7" t="n"/>
      <c r="Y5232" s="7" t="n"/>
      <c r="Z5232" s="7" t="n"/>
      <c r="AA5232" s="7" t="n"/>
      <c r="AB5232" s="7" t="n"/>
      <c r="AC5232" s="7" t="n"/>
    </row>
    <row r="5233" ht="9.75" customHeight="1" s="12">
      <c r="A5233" s="11" t="inlineStr">
        <is>
          <t>SO - 0003178</t>
        </is>
      </c>
      <c r="B5233" s="11" t="inlineStr">
        <is>
          <t>In-Store</t>
        </is>
      </c>
      <c r="C5233" s="11" t="inlineStr">
        <is>
          <t>WARE-XYS1001</t>
        </is>
      </c>
      <c r="D5233" s="6" t="n">
        <v>43500</v>
      </c>
      <c r="E5233" s="6" t="n">
        <v>43612</v>
      </c>
      <c r="F5233" s="6" t="n">
        <v>43627</v>
      </c>
      <c r="G5233" s="6" t="n">
        <v>43634</v>
      </c>
      <c r="H5233" s="11" t="inlineStr">
        <is>
          <t>USD</t>
        </is>
      </c>
      <c r="I5233" s="11" t="n">
        <v>5</v>
      </c>
      <c r="J5233" s="11" t="n">
        <v>38</v>
      </c>
      <c r="K5233" s="11" t="n">
        <v>6</v>
      </c>
      <c r="L5233" s="11" t="n">
        <v>31</v>
      </c>
      <c r="M5233" s="11" t="n">
        <v>2</v>
      </c>
      <c r="N5233" s="11" t="n">
        <v>0.1</v>
      </c>
      <c r="O5233" s="7" t="n">
        <v>737</v>
      </c>
      <c r="P5233" s="7" t="n">
        <v>368.5</v>
      </c>
      <c r="Q5233" s="7">
        <f>text(E5233,"ddd")</f>
        <v/>
      </c>
      <c r="R5233" s="7">
        <f>G5233-F5233</f>
        <v/>
      </c>
      <c r="S5233" s="7">
        <f>E5233-D5233</f>
        <v/>
      </c>
      <c r="T5233" s="7">
        <f>O5233*M5233</f>
        <v/>
      </c>
      <c r="U5233" s="7">
        <f>T5233*N5233</f>
        <v/>
      </c>
      <c r="V5233" s="7">
        <f>T5233-U5233-(P5233*M5233)</f>
        <v/>
      </c>
      <c r="W5233" s="7">
        <f>VLOOKUP(L5233,'Products Sheet'!$A:$B,2,FALSE)</f>
        <v/>
      </c>
      <c r="X5233" s="7" t="n"/>
      <c r="Y5233" s="7" t="n"/>
      <c r="Z5233" s="7" t="n"/>
      <c r="AA5233" s="7" t="n"/>
      <c r="AB5233" s="7" t="n"/>
      <c r="AC5233" s="7" t="n"/>
    </row>
    <row r="5234" ht="9.75" customHeight="1" s="12">
      <c r="A5234" s="11" t="inlineStr">
        <is>
          <t>SO - 0003179</t>
        </is>
      </c>
      <c r="B5234" s="11" t="inlineStr">
        <is>
          <t>In-Store</t>
        </is>
      </c>
      <c r="C5234" s="11" t="inlineStr">
        <is>
          <t>WARE-NMK1003</t>
        </is>
      </c>
      <c r="D5234" s="6" t="n">
        <v>43500</v>
      </c>
      <c r="E5234" s="6" t="n">
        <v>43612</v>
      </c>
      <c r="F5234" s="6" t="n">
        <v>43634</v>
      </c>
      <c r="G5234" s="6" t="n">
        <v>43636</v>
      </c>
      <c r="H5234" s="11" t="inlineStr">
        <is>
          <t>USD</t>
        </is>
      </c>
      <c r="I5234" s="11" t="n">
        <v>2</v>
      </c>
      <c r="J5234" s="11" t="n">
        <v>48</v>
      </c>
      <c r="K5234" s="11" t="n">
        <v>177</v>
      </c>
      <c r="L5234" s="11" t="n">
        <v>31</v>
      </c>
      <c r="M5234" s="11" t="n">
        <v>8</v>
      </c>
      <c r="N5234" s="11" t="n">
        <v>0.075</v>
      </c>
      <c r="O5234" s="7" t="n">
        <v>1708.5</v>
      </c>
      <c r="P5234" s="7" t="n">
        <v>734.655</v>
      </c>
      <c r="Q5234" s="7">
        <f>text(E5234,"ddd")</f>
        <v/>
      </c>
      <c r="R5234" s="7">
        <f>G5234-F5234</f>
        <v/>
      </c>
      <c r="S5234" s="7">
        <f>E5234-D5234</f>
        <v/>
      </c>
      <c r="T5234" s="7">
        <f>O5234*M5234</f>
        <v/>
      </c>
      <c r="U5234" s="7">
        <f>T5234*N5234</f>
        <v/>
      </c>
      <c r="V5234" s="7">
        <f>T5234-U5234-(P5234*M5234)</f>
        <v/>
      </c>
      <c r="W5234" s="7">
        <f>VLOOKUP(L5234,'Products Sheet'!$A:$B,2,FALSE)</f>
        <v/>
      </c>
      <c r="X5234" s="7" t="n"/>
      <c r="Y5234" s="7" t="n"/>
      <c r="Z5234" s="7" t="n"/>
      <c r="AA5234" s="7" t="n"/>
      <c r="AB5234" s="7" t="n"/>
      <c r="AC5234" s="7" t="n"/>
    </row>
    <row r="5235" ht="9.75" customHeight="1" s="12">
      <c r="A5235" s="11" t="inlineStr">
        <is>
          <t>SO - 0003237</t>
        </is>
      </c>
      <c r="B5235" s="11" t="inlineStr">
        <is>
          <t>In-Store</t>
        </is>
      </c>
      <c r="C5235" s="11" t="inlineStr">
        <is>
          <t>WARE-UHY1004</t>
        </is>
      </c>
      <c r="D5235" s="6" t="n">
        <v>43500</v>
      </c>
      <c r="E5235" s="6" t="n">
        <v>43618</v>
      </c>
      <c r="F5235" s="6" t="n">
        <v>43646</v>
      </c>
      <c r="G5235" s="6" t="n">
        <v>43654</v>
      </c>
      <c r="H5235" s="11" t="inlineStr">
        <is>
          <t>USD</t>
        </is>
      </c>
      <c r="I5235" s="11" t="n">
        <v>8</v>
      </c>
      <c r="J5235" s="11" t="n">
        <v>27</v>
      </c>
      <c r="K5235" s="11" t="n">
        <v>251</v>
      </c>
      <c r="L5235" s="11" t="n">
        <v>31</v>
      </c>
      <c r="M5235" s="11" t="n">
        <v>6</v>
      </c>
      <c r="N5235" s="11" t="n">
        <v>0.05</v>
      </c>
      <c r="O5235" s="7" t="n">
        <v>2646.5</v>
      </c>
      <c r="P5235" s="7" t="n">
        <v>1826.085</v>
      </c>
      <c r="Q5235" s="7">
        <f>text(E5235,"ddd")</f>
        <v/>
      </c>
      <c r="R5235" s="7">
        <f>G5235-F5235</f>
        <v/>
      </c>
      <c r="S5235" s="7">
        <f>E5235-D5235</f>
        <v/>
      </c>
      <c r="T5235" s="7">
        <f>O5235*M5235</f>
        <v/>
      </c>
      <c r="U5235" s="7">
        <f>T5235*N5235</f>
        <v/>
      </c>
      <c r="V5235" s="7">
        <f>T5235-U5235-(P5235*M5235)</f>
        <v/>
      </c>
      <c r="W5235" s="7">
        <f>VLOOKUP(L5235,'Products Sheet'!$A:$B,2,FALSE)</f>
        <v/>
      </c>
      <c r="X5235" s="7" t="n"/>
      <c r="Y5235" s="7" t="n"/>
      <c r="Z5235" s="7" t="n"/>
      <c r="AA5235" s="7" t="n"/>
      <c r="AB5235" s="7" t="n"/>
      <c r="AC5235" s="7" t="n"/>
    </row>
    <row r="5236" ht="9.75" customHeight="1" s="12">
      <c r="A5236" s="11" t="inlineStr">
        <is>
          <t>SO - 0003315</t>
        </is>
      </c>
      <c r="B5236" s="11" t="inlineStr">
        <is>
          <t>Wholesale</t>
        </is>
      </c>
      <c r="C5236" s="11" t="inlineStr">
        <is>
          <t>WARE-PUJ1005</t>
        </is>
      </c>
      <c r="D5236" s="6" t="n">
        <v>43500</v>
      </c>
      <c r="E5236" s="6" t="n">
        <v>43627</v>
      </c>
      <c r="F5236" s="6" t="n">
        <v>43637</v>
      </c>
      <c r="G5236" s="6" t="n">
        <v>43647</v>
      </c>
      <c r="H5236" s="11" t="inlineStr">
        <is>
          <t>USD</t>
        </is>
      </c>
      <c r="I5236" s="11" t="n">
        <v>27</v>
      </c>
      <c r="J5236" s="11" t="n">
        <v>10</v>
      </c>
      <c r="K5236" s="11" t="n">
        <v>326</v>
      </c>
      <c r="L5236" s="11" t="n">
        <v>31</v>
      </c>
      <c r="M5236" s="11" t="n">
        <v>1</v>
      </c>
      <c r="N5236" s="11" t="n">
        <v>0.1</v>
      </c>
      <c r="O5236" s="7" t="n">
        <v>2740.3</v>
      </c>
      <c r="P5236" s="7" t="n">
        <v>1561.971</v>
      </c>
      <c r="Q5236" s="7">
        <f>text(E5236,"ddd")</f>
        <v/>
      </c>
      <c r="R5236" s="7">
        <f>G5236-F5236</f>
        <v/>
      </c>
      <c r="S5236" s="7">
        <f>E5236-D5236</f>
        <v/>
      </c>
      <c r="T5236" s="7">
        <f>O5236*M5236</f>
        <v/>
      </c>
      <c r="U5236" s="7">
        <f>T5236*N5236</f>
        <v/>
      </c>
      <c r="V5236" s="7">
        <f>T5236-U5236-(P5236*M5236)</f>
        <v/>
      </c>
      <c r="W5236" s="7">
        <f>VLOOKUP(L5236,'Products Sheet'!$A:$B,2,FALSE)</f>
        <v/>
      </c>
      <c r="X5236" s="7" t="n"/>
      <c r="Y5236" s="7" t="n"/>
      <c r="Z5236" s="7" t="n"/>
      <c r="AA5236" s="7" t="n"/>
      <c r="AB5236" s="7" t="n"/>
      <c r="AC5236" s="7" t="n"/>
    </row>
    <row r="5237" ht="9.75" customHeight="1" s="12">
      <c r="A5237" s="11" t="inlineStr">
        <is>
          <t>SO - 0003329</t>
        </is>
      </c>
      <c r="B5237" s="11" t="inlineStr">
        <is>
          <t>Distributor</t>
        </is>
      </c>
      <c r="C5237" s="11" t="inlineStr">
        <is>
          <t>WARE-NMK1003</t>
        </is>
      </c>
      <c r="D5237" s="6" t="n">
        <v>43500</v>
      </c>
      <c r="E5237" s="6" t="n">
        <v>43628</v>
      </c>
      <c r="F5237" s="6" t="n">
        <v>43637</v>
      </c>
      <c r="G5237" s="6" t="n">
        <v>43640</v>
      </c>
      <c r="H5237" s="11" t="inlineStr">
        <is>
          <t>USD</t>
        </is>
      </c>
      <c r="I5237" s="11" t="n">
        <v>24</v>
      </c>
      <c r="J5237" s="11" t="n">
        <v>32</v>
      </c>
      <c r="K5237" s="11" t="n">
        <v>95</v>
      </c>
      <c r="L5237" s="11" t="n">
        <v>31</v>
      </c>
      <c r="M5237" s="11" t="n">
        <v>3</v>
      </c>
      <c r="N5237" s="11" t="n">
        <v>0.2</v>
      </c>
      <c r="O5237" s="7" t="n">
        <v>1118.9</v>
      </c>
      <c r="P5237" s="7" t="n">
        <v>559.45</v>
      </c>
      <c r="Q5237" s="7">
        <f>text(E5237,"ddd")</f>
        <v/>
      </c>
      <c r="R5237" s="7">
        <f>G5237-F5237</f>
        <v/>
      </c>
      <c r="S5237" s="7">
        <f>E5237-D5237</f>
        <v/>
      </c>
      <c r="T5237" s="7">
        <f>O5237*M5237</f>
        <v/>
      </c>
      <c r="U5237" s="7">
        <f>T5237*N5237</f>
        <v/>
      </c>
      <c r="V5237" s="7">
        <f>T5237-U5237-(P5237*M5237)</f>
        <v/>
      </c>
      <c r="W5237" s="7">
        <f>VLOOKUP(L5237,'Products Sheet'!$A:$B,2,FALSE)</f>
        <v/>
      </c>
      <c r="X5237" s="7" t="n"/>
      <c r="Y5237" s="7" t="n"/>
      <c r="Z5237" s="7" t="n"/>
      <c r="AA5237" s="7" t="n"/>
      <c r="AB5237" s="7" t="n"/>
      <c r="AC5237" s="7" t="n"/>
    </row>
    <row r="5238" ht="9.75" customHeight="1" s="12">
      <c r="A5238" s="11" t="inlineStr">
        <is>
          <t>SO - 0003481</t>
        </is>
      </c>
      <c r="B5238" s="11" t="inlineStr">
        <is>
          <t>Distributor</t>
        </is>
      </c>
      <c r="C5238" s="11" t="inlineStr">
        <is>
          <t>WARE-NMK1003</t>
        </is>
      </c>
      <c r="D5238" s="6" t="n">
        <v>43500</v>
      </c>
      <c r="E5238" s="6" t="n">
        <v>43648</v>
      </c>
      <c r="F5238" s="6" t="n">
        <v>43655</v>
      </c>
      <c r="G5238" s="6" t="n">
        <v>43657</v>
      </c>
      <c r="H5238" s="11" t="inlineStr">
        <is>
          <t>USD</t>
        </is>
      </c>
      <c r="I5238" s="11" t="n">
        <v>24</v>
      </c>
      <c r="J5238" s="11" t="n">
        <v>6</v>
      </c>
      <c r="K5238" s="11" t="n">
        <v>140</v>
      </c>
      <c r="L5238" s="11" t="n">
        <v>31</v>
      </c>
      <c r="M5238" s="11" t="n">
        <v>8</v>
      </c>
      <c r="N5238" s="11" t="n">
        <v>0.2</v>
      </c>
      <c r="O5238" s="7" t="n">
        <v>1708.5</v>
      </c>
      <c r="P5238" s="7" t="n">
        <v>1435.14</v>
      </c>
      <c r="Q5238" s="7">
        <f>text(E5238,"ddd")</f>
        <v/>
      </c>
      <c r="R5238" s="7">
        <f>G5238-F5238</f>
        <v/>
      </c>
      <c r="S5238" s="7">
        <f>E5238-D5238</f>
        <v/>
      </c>
      <c r="T5238" s="7">
        <f>O5238*M5238</f>
        <v/>
      </c>
      <c r="U5238" s="7">
        <f>T5238*N5238</f>
        <v/>
      </c>
      <c r="V5238" s="7">
        <f>T5238-U5238-(P5238*M5238)</f>
        <v/>
      </c>
      <c r="W5238" s="7">
        <f>VLOOKUP(L5238,'Products Sheet'!$A:$B,2,FALSE)</f>
        <v/>
      </c>
      <c r="X5238" s="7" t="n"/>
      <c r="Y5238" s="7" t="n"/>
      <c r="Z5238" s="7" t="n"/>
      <c r="AA5238" s="7" t="n"/>
      <c r="AB5238" s="7" t="n"/>
      <c r="AC5238" s="7" t="n"/>
    </row>
    <row r="5239" ht="9.75" customHeight="1" s="12">
      <c r="A5239" s="11" t="inlineStr">
        <is>
          <t>SO - 0003504</t>
        </is>
      </c>
      <c r="B5239" s="11" t="inlineStr">
        <is>
          <t>Online</t>
        </is>
      </c>
      <c r="C5239" s="11" t="inlineStr">
        <is>
          <t>WARE-UHY1004</t>
        </is>
      </c>
      <c r="D5239" s="6" t="n">
        <v>43600</v>
      </c>
      <c r="E5239" s="6" t="n">
        <v>43651</v>
      </c>
      <c r="F5239" s="6" t="n">
        <v>43655</v>
      </c>
      <c r="G5239" s="6" t="n">
        <v>43656</v>
      </c>
      <c r="H5239" s="11" t="inlineStr">
        <is>
          <t>USD</t>
        </is>
      </c>
      <c r="I5239" s="11" t="n">
        <v>15</v>
      </c>
      <c r="J5239" s="11" t="n">
        <v>42</v>
      </c>
      <c r="K5239" s="11" t="n">
        <v>214</v>
      </c>
      <c r="L5239" s="11" t="n">
        <v>31</v>
      </c>
      <c r="M5239" s="11" t="n">
        <v>1</v>
      </c>
      <c r="N5239" s="11" t="n">
        <v>0.05</v>
      </c>
      <c r="O5239" s="7" t="n">
        <v>2720.2</v>
      </c>
      <c r="P5239" s="7" t="n">
        <v>1441.706</v>
      </c>
      <c r="Q5239" s="7">
        <f>text(E5239,"ddd")</f>
        <v/>
      </c>
      <c r="R5239" s="7">
        <f>G5239-F5239</f>
        <v/>
      </c>
      <c r="S5239" s="7">
        <f>E5239-D5239</f>
        <v/>
      </c>
      <c r="T5239" s="7">
        <f>O5239*M5239</f>
        <v/>
      </c>
      <c r="U5239" s="7">
        <f>T5239*N5239</f>
        <v/>
      </c>
      <c r="V5239" s="7">
        <f>T5239-U5239-(P5239*M5239)</f>
        <v/>
      </c>
      <c r="W5239" s="7">
        <f>VLOOKUP(L5239,'Products Sheet'!$A:$B,2,FALSE)</f>
        <v/>
      </c>
      <c r="X5239" s="7" t="n"/>
      <c r="Y5239" s="7" t="n"/>
      <c r="Z5239" s="7" t="n"/>
      <c r="AA5239" s="7" t="n"/>
      <c r="AB5239" s="7" t="n"/>
      <c r="AC5239" s="7" t="n"/>
    </row>
    <row r="5240" ht="9.75" customHeight="1" s="12">
      <c r="A5240" s="11" t="inlineStr">
        <is>
          <t>SO - 0003594</t>
        </is>
      </c>
      <c r="B5240" s="11" t="inlineStr">
        <is>
          <t>In-Store</t>
        </is>
      </c>
      <c r="C5240" s="11" t="inlineStr">
        <is>
          <t>WARE-NBV1002</t>
        </is>
      </c>
      <c r="D5240" s="6" t="n">
        <v>43500</v>
      </c>
      <c r="E5240" s="6" t="n">
        <v>43663</v>
      </c>
      <c r="F5240" s="6" t="n">
        <v>43673</v>
      </c>
      <c r="G5240" s="6" t="n">
        <v>43681</v>
      </c>
      <c r="H5240" s="11" t="inlineStr">
        <is>
          <t>USD</t>
        </is>
      </c>
      <c r="I5240" s="11" t="n">
        <v>2</v>
      </c>
      <c r="J5240" s="11" t="n">
        <v>34</v>
      </c>
      <c r="K5240" s="11" t="n">
        <v>84</v>
      </c>
      <c r="L5240" s="11" t="n">
        <v>31</v>
      </c>
      <c r="M5240" s="11" t="n">
        <v>1</v>
      </c>
      <c r="N5240" s="11" t="n">
        <v>0.15</v>
      </c>
      <c r="O5240" s="7" t="n">
        <v>2257.9</v>
      </c>
      <c r="P5240" s="7" t="n">
        <v>1241.845</v>
      </c>
      <c r="Q5240" s="7">
        <f>text(E5240,"ddd")</f>
        <v/>
      </c>
      <c r="R5240" s="7">
        <f>G5240-F5240</f>
        <v/>
      </c>
      <c r="S5240" s="7">
        <f>E5240-D5240</f>
        <v/>
      </c>
      <c r="T5240" s="7">
        <f>O5240*M5240</f>
        <v/>
      </c>
      <c r="U5240" s="7">
        <f>T5240*N5240</f>
        <v/>
      </c>
      <c r="V5240" s="7">
        <f>T5240-U5240-(P5240*M5240)</f>
        <v/>
      </c>
      <c r="W5240" s="7">
        <f>VLOOKUP(L5240,'Products Sheet'!$A:$B,2,FALSE)</f>
        <v/>
      </c>
      <c r="X5240" s="7" t="n"/>
      <c r="Y5240" s="7" t="n"/>
      <c r="Z5240" s="7" t="n"/>
      <c r="AA5240" s="7" t="n"/>
      <c r="AB5240" s="7" t="n"/>
      <c r="AC5240" s="7" t="n"/>
    </row>
    <row r="5241" ht="9.75" customHeight="1" s="12">
      <c r="A5241" s="11" t="inlineStr">
        <is>
          <t>SO - 0003660</t>
        </is>
      </c>
      <c r="B5241" s="11" t="inlineStr">
        <is>
          <t>Wholesale</t>
        </is>
      </c>
      <c r="C5241" s="11" t="inlineStr">
        <is>
          <t>WARE-XYS1001</t>
        </is>
      </c>
      <c r="D5241" s="6" t="n">
        <v>43600</v>
      </c>
      <c r="E5241" s="6" t="n">
        <v>43670</v>
      </c>
      <c r="F5241" s="6" t="n">
        <v>43691</v>
      </c>
      <c r="G5241" s="6" t="n">
        <v>43699</v>
      </c>
      <c r="H5241" s="11" t="inlineStr">
        <is>
          <t>USD</t>
        </is>
      </c>
      <c r="I5241" s="11" t="n">
        <v>28</v>
      </c>
      <c r="J5241" s="11" t="n">
        <v>21</v>
      </c>
      <c r="K5241" s="11" t="n">
        <v>30</v>
      </c>
      <c r="L5241" s="11" t="n">
        <v>31</v>
      </c>
      <c r="M5241" s="11" t="n">
        <v>7</v>
      </c>
      <c r="N5241" s="11" t="n">
        <v>0.075</v>
      </c>
      <c r="O5241" s="7" t="n">
        <v>5226</v>
      </c>
      <c r="P5241" s="7" t="n">
        <v>3814.98</v>
      </c>
      <c r="Q5241" s="7">
        <f>text(E5241,"ddd")</f>
        <v/>
      </c>
      <c r="R5241" s="7">
        <f>G5241-F5241</f>
        <v/>
      </c>
      <c r="S5241" s="7">
        <f>E5241-D5241</f>
        <v/>
      </c>
      <c r="T5241" s="7">
        <f>O5241*M5241</f>
        <v/>
      </c>
      <c r="U5241" s="7">
        <f>T5241*N5241</f>
        <v/>
      </c>
      <c r="V5241" s="7">
        <f>T5241-U5241-(P5241*M5241)</f>
        <v/>
      </c>
      <c r="W5241" s="7">
        <f>VLOOKUP(L5241,'Products Sheet'!$A:$B,2,FALSE)</f>
        <v/>
      </c>
      <c r="X5241" s="7" t="n"/>
      <c r="Y5241" s="7" t="n"/>
      <c r="Z5241" s="7" t="n"/>
      <c r="AA5241" s="7" t="n"/>
      <c r="AB5241" s="7" t="n"/>
      <c r="AC5241" s="7" t="n"/>
    </row>
    <row r="5242" ht="9.75" customHeight="1" s="12">
      <c r="A5242" s="11" t="inlineStr">
        <is>
          <t>SO - 0003662</t>
        </is>
      </c>
      <c r="B5242" s="11" t="inlineStr">
        <is>
          <t>In-Store</t>
        </is>
      </c>
      <c r="C5242" s="11" t="inlineStr">
        <is>
          <t>WARE-MKL1006</t>
        </is>
      </c>
      <c r="D5242" s="6" t="n">
        <v>43600</v>
      </c>
      <c r="E5242" s="6" t="n">
        <v>43670</v>
      </c>
      <c r="F5242" s="6" t="n">
        <v>43679</v>
      </c>
      <c r="G5242" s="6" t="n">
        <v>43680</v>
      </c>
      <c r="H5242" s="11" t="inlineStr">
        <is>
          <t>USD</t>
        </is>
      </c>
      <c r="I5242" s="11" t="n">
        <v>4</v>
      </c>
      <c r="J5242" s="11" t="n">
        <v>19</v>
      </c>
      <c r="K5242" s="11" t="n">
        <v>343</v>
      </c>
      <c r="L5242" s="11" t="n">
        <v>31</v>
      </c>
      <c r="M5242" s="11" t="n">
        <v>3</v>
      </c>
      <c r="N5242" s="11" t="n">
        <v>0.075</v>
      </c>
      <c r="O5242" s="7" t="n">
        <v>1742</v>
      </c>
      <c r="P5242" s="7" t="n">
        <v>1027.78</v>
      </c>
      <c r="Q5242" s="7">
        <f>text(E5242,"ddd")</f>
        <v/>
      </c>
      <c r="R5242" s="7">
        <f>G5242-F5242</f>
        <v/>
      </c>
      <c r="S5242" s="7">
        <f>E5242-D5242</f>
        <v/>
      </c>
      <c r="T5242" s="7">
        <f>O5242*M5242</f>
        <v/>
      </c>
      <c r="U5242" s="7">
        <f>T5242*N5242</f>
        <v/>
      </c>
      <c r="V5242" s="7">
        <f>T5242-U5242-(P5242*M5242)</f>
        <v/>
      </c>
      <c r="W5242" s="7">
        <f>VLOOKUP(L5242,'Products Sheet'!$A:$B,2,FALSE)</f>
        <v/>
      </c>
      <c r="X5242" s="7" t="n"/>
      <c r="Y5242" s="7" t="n"/>
      <c r="Z5242" s="7" t="n"/>
      <c r="AA5242" s="7" t="n"/>
      <c r="AB5242" s="7" t="n"/>
      <c r="AC5242" s="7" t="n"/>
    </row>
    <row r="5243" ht="9.75" customHeight="1" s="12">
      <c r="A5243" s="11" t="inlineStr">
        <is>
          <t>SO - 0003755</t>
        </is>
      </c>
      <c r="B5243" s="11" t="inlineStr">
        <is>
          <t>In-Store</t>
        </is>
      </c>
      <c r="C5243" s="11" t="inlineStr">
        <is>
          <t>WARE-NMK1003</t>
        </is>
      </c>
      <c r="D5243" s="6" t="n">
        <v>43600</v>
      </c>
      <c r="E5243" s="6" t="n">
        <v>43680</v>
      </c>
      <c r="F5243" s="6" t="n">
        <v>43688</v>
      </c>
      <c r="G5243" s="6" t="n">
        <v>43692</v>
      </c>
      <c r="H5243" s="11" t="inlineStr">
        <is>
          <t>USD</t>
        </is>
      </c>
      <c r="I5243" s="11" t="n">
        <v>1</v>
      </c>
      <c r="J5243" s="11" t="n">
        <v>38</v>
      </c>
      <c r="K5243" s="11" t="n">
        <v>182</v>
      </c>
      <c r="L5243" s="11" t="n">
        <v>31</v>
      </c>
      <c r="M5243" s="11" t="n">
        <v>2</v>
      </c>
      <c r="N5243" s="11" t="n">
        <v>0.075</v>
      </c>
      <c r="O5243" s="7" t="n">
        <v>2579.5</v>
      </c>
      <c r="P5243" s="7" t="n">
        <v>2115.19</v>
      </c>
      <c r="Q5243" s="7">
        <f>text(E5243,"ddd")</f>
        <v/>
      </c>
      <c r="R5243" s="7">
        <f>G5243-F5243</f>
        <v/>
      </c>
      <c r="S5243" s="7">
        <f>E5243-D5243</f>
        <v/>
      </c>
      <c r="T5243" s="7">
        <f>O5243*M5243</f>
        <v/>
      </c>
      <c r="U5243" s="7">
        <f>T5243*N5243</f>
        <v/>
      </c>
      <c r="V5243" s="7">
        <f>T5243-U5243-(P5243*M5243)</f>
        <v/>
      </c>
      <c r="W5243" s="7">
        <f>VLOOKUP(L5243,'Products Sheet'!$A:$B,2,FALSE)</f>
        <v/>
      </c>
      <c r="X5243" s="7" t="n"/>
      <c r="Y5243" s="7" t="n"/>
      <c r="Z5243" s="7" t="n"/>
      <c r="AA5243" s="7" t="n"/>
      <c r="AB5243" s="7" t="n"/>
      <c r="AC5243" s="7" t="n"/>
    </row>
    <row r="5244" ht="9.75" customHeight="1" s="12">
      <c r="A5244" s="11" t="inlineStr">
        <is>
          <t>SO - 0003779</t>
        </is>
      </c>
      <c r="B5244" s="11" t="inlineStr">
        <is>
          <t>Distributor</t>
        </is>
      </c>
      <c r="C5244" s="11" t="inlineStr">
        <is>
          <t>WARE-UHY1004</t>
        </is>
      </c>
      <c r="D5244" s="6" t="n">
        <v>43600</v>
      </c>
      <c r="E5244" s="6" t="n">
        <v>43683</v>
      </c>
      <c r="F5244" s="6" t="n">
        <v>43692</v>
      </c>
      <c r="G5244" s="6" t="n">
        <v>43695</v>
      </c>
      <c r="H5244" s="11" t="inlineStr">
        <is>
          <t>USD</t>
        </is>
      </c>
      <c r="I5244" s="11" t="n">
        <v>22</v>
      </c>
      <c r="J5244" s="11" t="n">
        <v>32</v>
      </c>
      <c r="K5244" s="11" t="n">
        <v>251</v>
      </c>
      <c r="L5244" s="11" t="n">
        <v>31</v>
      </c>
      <c r="M5244" s="11" t="n">
        <v>3</v>
      </c>
      <c r="N5244" s="11" t="n">
        <v>0.05</v>
      </c>
      <c r="O5244" s="7" t="n">
        <v>1715.2</v>
      </c>
      <c r="P5244" s="7" t="n">
        <v>1011.968</v>
      </c>
      <c r="Q5244" s="7">
        <f>text(E5244,"ddd")</f>
        <v/>
      </c>
      <c r="R5244" s="7">
        <f>G5244-F5244</f>
        <v/>
      </c>
      <c r="S5244" s="7">
        <f>E5244-D5244</f>
        <v/>
      </c>
      <c r="T5244" s="7">
        <f>O5244*M5244</f>
        <v/>
      </c>
      <c r="U5244" s="7">
        <f>T5244*N5244</f>
        <v/>
      </c>
      <c r="V5244" s="7">
        <f>T5244-U5244-(P5244*M5244)</f>
        <v/>
      </c>
      <c r="W5244" s="7">
        <f>VLOOKUP(L5244,'Products Sheet'!$A:$B,2,FALSE)</f>
        <v/>
      </c>
      <c r="X5244" s="7" t="n"/>
      <c r="Y5244" s="7" t="n"/>
      <c r="Z5244" s="7" t="n"/>
      <c r="AA5244" s="7" t="n"/>
      <c r="AB5244" s="7" t="n"/>
      <c r="AC5244" s="7" t="n"/>
    </row>
    <row r="5245" ht="9.75" customHeight="1" s="12">
      <c r="A5245" s="11" t="inlineStr">
        <is>
          <t>SO - 0003886</t>
        </is>
      </c>
      <c r="B5245" s="11" t="inlineStr">
        <is>
          <t>Wholesale</t>
        </is>
      </c>
      <c r="C5245" s="11" t="inlineStr">
        <is>
          <t>WARE-NBV1002</t>
        </is>
      </c>
      <c r="D5245" s="6" t="n">
        <v>43600</v>
      </c>
      <c r="E5245" s="6" t="n">
        <v>43697</v>
      </c>
      <c r="F5245" s="6" t="n">
        <v>43711</v>
      </c>
      <c r="G5245" s="6" t="n">
        <v>43717</v>
      </c>
      <c r="H5245" s="11" t="inlineStr">
        <is>
          <t>USD</t>
        </is>
      </c>
      <c r="I5245" s="11" t="n">
        <v>26</v>
      </c>
      <c r="J5245" s="11" t="n">
        <v>46</v>
      </c>
      <c r="K5245" s="11" t="n">
        <v>86</v>
      </c>
      <c r="L5245" s="11" t="n">
        <v>31</v>
      </c>
      <c r="M5245" s="11" t="n">
        <v>8</v>
      </c>
      <c r="N5245" s="11" t="n">
        <v>0.05</v>
      </c>
      <c r="O5245" s="7" t="n">
        <v>1072</v>
      </c>
      <c r="P5245" s="7" t="n">
        <v>621.76</v>
      </c>
      <c r="Q5245" s="7">
        <f>text(E5245,"ddd")</f>
        <v/>
      </c>
      <c r="R5245" s="7">
        <f>G5245-F5245</f>
        <v/>
      </c>
      <c r="S5245" s="7">
        <f>E5245-D5245</f>
        <v/>
      </c>
      <c r="T5245" s="7">
        <f>O5245*M5245</f>
        <v/>
      </c>
      <c r="U5245" s="7">
        <f>T5245*N5245</f>
        <v/>
      </c>
      <c r="V5245" s="7">
        <f>T5245-U5245-(P5245*M5245)</f>
        <v/>
      </c>
      <c r="W5245" s="7">
        <f>VLOOKUP(L5245,'Products Sheet'!$A:$B,2,FALSE)</f>
        <v/>
      </c>
      <c r="X5245" s="7" t="n"/>
      <c r="Y5245" s="7" t="n"/>
      <c r="Z5245" s="7" t="n"/>
      <c r="AA5245" s="7" t="n"/>
      <c r="AB5245" s="7" t="n"/>
      <c r="AC5245" s="7" t="n"/>
    </row>
    <row r="5246" ht="9.75" customHeight="1" s="12">
      <c r="A5246" s="11" t="inlineStr">
        <is>
          <t>SO - 0003948</t>
        </is>
      </c>
      <c r="B5246" s="11" t="inlineStr">
        <is>
          <t>In-Store</t>
        </is>
      </c>
      <c r="C5246" s="11" t="inlineStr">
        <is>
          <t>WARE-PUJ1005</t>
        </is>
      </c>
      <c r="D5246" s="6" t="n">
        <v>43600</v>
      </c>
      <c r="E5246" s="6" t="n">
        <v>43704</v>
      </c>
      <c r="F5246" s="6" t="n">
        <v>43729</v>
      </c>
      <c r="G5246" s="6" t="n">
        <v>43738</v>
      </c>
      <c r="H5246" s="11" t="inlineStr">
        <is>
          <t>USD</t>
        </is>
      </c>
      <c r="I5246" s="11" t="n">
        <v>6</v>
      </c>
      <c r="J5246" s="11" t="n">
        <v>45</v>
      </c>
      <c r="K5246" s="11" t="n">
        <v>300</v>
      </c>
      <c r="L5246" s="11" t="n">
        <v>31</v>
      </c>
      <c r="M5246" s="11" t="n">
        <v>4</v>
      </c>
      <c r="N5246" s="11" t="n">
        <v>0.05</v>
      </c>
      <c r="O5246" s="7" t="n">
        <v>1025.1</v>
      </c>
      <c r="P5246" s="7" t="n">
        <v>697.0680000000001</v>
      </c>
      <c r="Q5246" s="7">
        <f>text(E5246,"ddd")</f>
        <v/>
      </c>
      <c r="R5246" s="7">
        <f>G5246-F5246</f>
        <v/>
      </c>
      <c r="S5246" s="7">
        <f>E5246-D5246</f>
        <v/>
      </c>
      <c r="T5246" s="7">
        <f>O5246*M5246</f>
        <v/>
      </c>
      <c r="U5246" s="7">
        <f>T5246*N5246</f>
        <v/>
      </c>
      <c r="V5246" s="7">
        <f>T5246-U5246-(P5246*M5246)</f>
        <v/>
      </c>
      <c r="W5246" s="7">
        <f>VLOOKUP(L5246,'Products Sheet'!$A:$B,2,FALSE)</f>
        <v/>
      </c>
      <c r="X5246" s="7" t="n"/>
      <c r="Y5246" s="7" t="n"/>
      <c r="Z5246" s="7" t="n"/>
      <c r="AA5246" s="7" t="n"/>
      <c r="AB5246" s="7" t="n"/>
      <c r="AC5246" s="7" t="n"/>
    </row>
    <row r="5247" ht="9.75" customHeight="1" s="12">
      <c r="A5247" s="11" t="inlineStr">
        <is>
          <t>SO - 0003962</t>
        </is>
      </c>
      <c r="B5247" s="11" t="inlineStr">
        <is>
          <t>Distributor</t>
        </is>
      </c>
      <c r="C5247" s="11" t="inlineStr">
        <is>
          <t>WARE-MKL1006</t>
        </is>
      </c>
      <c r="D5247" s="6" t="n">
        <v>43600</v>
      </c>
      <c r="E5247" s="6" t="n">
        <v>43706</v>
      </c>
      <c r="F5247" s="6" t="n">
        <v>43711</v>
      </c>
      <c r="G5247" s="6" t="n">
        <v>43713</v>
      </c>
      <c r="H5247" s="11" t="inlineStr">
        <is>
          <t>USD</t>
        </is>
      </c>
      <c r="I5247" s="11" t="n">
        <v>22</v>
      </c>
      <c r="J5247" s="11" t="n">
        <v>19</v>
      </c>
      <c r="K5247" s="11" t="n">
        <v>356</v>
      </c>
      <c r="L5247" s="11" t="n">
        <v>31</v>
      </c>
      <c r="M5247" s="11" t="n">
        <v>4</v>
      </c>
      <c r="N5247" s="11" t="n">
        <v>0.1</v>
      </c>
      <c r="O5247" s="7" t="n">
        <v>1715.2</v>
      </c>
      <c r="P5247" s="7" t="n">
        <v>1337.856</v>
      </c>
      <c r="Q5247" s="7">
        <f>text(E5247,"ddd")</f>
        <v/>
      </c>
      <c r="R5247" s="7">
        <f>G5247-F5247</f>
        <v/>
      </c>
      <c r="S5247" s="7">
        <f>E5247-D5247</f>
        <v/>
      </c>
      <c r="T5247" s="7">
        <f>O5247*M5247</f>
        <v/>
      </c>
      <c r="U5247" s="7">
        <f>T5247*N5247</f>
        <v/>
      </c>
      <c r="V5247" s="7">
        <f>T5247-U5247-(P5247*M5247)</f>
        <v/>
      </c>
      <c r="W5247" s="7">
        <f>VLOOKUP(L5247,'Products Sheet'!$A:$B,2,FALSE)</f>
        <v/>
      </c>
      <c r="X5247" s="7" t="n"/>
      <c r="Y5247" s="7" t="n"/>
      <c r="Z5247" s="7" t="n"/>
      <c r="AA5247" s="7" t="n"/>
      <c r="AB5247" s="7" t="n"/>
      <c r="AC5247" s="7" t="n"/>
    </row>
    <row r="5248" ht="9.75" customHeight="1" s="12">
      <c r="A5248" s="11" t="inlineStr">
        <is>
          <t>SO - 0003976</t>
        </is>
      </c>
      <c r="B5248" s="11" t="inlineStr">
        <is>
          <t>Online</t>
        </is>
      </c>
      <c r="C5248" s="11" t="inlineStr">
        <is>
          <t>WARE-NMK1003</t>
        </is>
      </c>
      <c r="D5248" s="6" t="n">
        <v>43600</v>
      </c>
      <c r="E5248" s="6" t="n">
        <v>43708</v>
      </c>
      <c r="F5248" s="6" t="n">
        <v>43728</v>
      </c>
      <c r="G5248" s="6" t="n">
        <v>43735</v>
      </c>
      <c r="H5248" s="11" t="inlineStr">
        <is>
          <t>USD</t>
        </is>
      </c>
      <c r="I5248" s="11" t="n">
        <v>18</v>
      </c>
      <c r="J5248" s="11" t="n">
        <v>48</v>
      </c>
      <c r="K5248" s="11" t="n">
        <v>145</v>
      </c>
      <c r="L5248" s="11" t="n">
        <v>31</v>
      </c>
      <c r="M5248" s="11" t="n">
        <v>3</v>
      </c>
      <c r="N5248" s="11" t="n">
        <v>0.05</v>
      </c>
      <c r="O5248" s="7" t="n">
        <v>1092.1</v>
      </c>
      <c r="P5248" s="7" t="n">
        <v>655.2600000000001</v>
      </c>
      <c r="Q5248" s="7">
        <f>text(E5248,"ddd")</f>
        <v/>
      </c>
      <c r="R5248" s="7">
        <f>G5248-F5248</f>
        <v/>
      </c>
      <c r="S5248" s="7">
        <f>E5248-D5248</f>
        <v/>
      </c>
      <c r="T5248" s="7">
        <f>O5248*M5248</f>
        <v/>
      </c>
      <c r="U5248" s="7">
        <f>T5248*N5248</f>
        <v/>
      </c>
      <c r="V5248" s="7">
        <f>T5248-U5248-(P5248*M5248)</f>
        <v/>
      </c>
      <c r="W5248" s="7">
        <f>VLOOKUP(L5248,'Products Sheet'!$A:$B,2,FALSE)</f>
        <v/>
      </c>
      <c r="X5248" s="7" t="n"/>
      <c r="Y5248" s="7" t="n"/>
      <c r="Z5248" s="7" t="n"/>
      <c r="AA5248" s="7" t="n"/>
      <c r="AB5248" s="7" t="n"/>
      <c r="AC5248" s="7" t="n"/>
    </row>
    <row r="5249" ht="9.75" customHeight="1" s="12">
      <c r="A5249" s="11" t="inlineStr">
        <is>
          <t>SO - 0003981</t>
        </is>
      </c>
      <c r="B5249" s="11" t="inlineStr">
        <is>
          <t>Online</t>
        </is>
      </c>
      <c r="C5249" s="11" t="inlineStr">
        <is>
          <t>WARE-NMK1003</t>
        </is>
      </c>
      <c r="D5249" s="6" t="n">
        <v>43600</v>
      </c>
      <c r="E5249" s="6" t="n">
        <v>43708</v>
      </c>
      <c r="F5249" s="6" t="n">
        <v>43725</v>
      </c>
      <c r="G5249" s="6" t="n">
        <v>43735</v>
      </c>
      <c r="H5249" s="11" t="inlineStr">
        <is>
          <t>USD</t>
        </is>
      </c>
      <c r="I5249" s="11" t="n">
        <v>16</v>
      </c>
      <c r="J5249" s="11" t="n">
        <v>11</v>
      </c>
      <c r="K5249" s="11" t="n">
        <v>132</v>
      </c>
      <c r="L5249" s="11" t="n">
        <v>31</v>
      </c>
      <c r="M5249" s="11" t="n">
        <v>1</v>
      </c>
      <c r="N5249" s="11" t="n">
        <v>0.075</v>
      </c>
      <c r="O5249" s="7" t="n">
        <v>174.2</v>
      </c>
      <c r="P5249" s="7" t="n">
        <v>109.746</v>
      </c>
      <c r="Q5249" s="7">
        <f>text(E5249,"ddd")</f>
        <v/>
      </c>
      <c r="R5249" s="7">
        <f>G5249-F5249</f>
        <v/>
      </c>
      <c r="S5249" s="7">
        <f>E5249-D5249</f>
        <v/>
      </c>
      <c r="T5249" s="7">
        <f>O5249*M5249</f>
        <v/>
      </c>
      <c r="U5249" s="7">
        <f>T5249*N5249</f>
        <v/>
      </c>
      <c r="V5249" s="7">
        <f>T5249-U5249-(P5249*M5249)</f>
        <v/>
      </c>
      <c r="W5249" s="7">
        <f>VLOOKUP(L5249,'Products Sheet'!$A:$B,2,FALSE)</f>
        <v/>
      </c>
      <c r="X5249" s="7" t="n"/>
      <c r="Y5249" s="7" t="n"/>
      <c r="Z5249" s="7" t="n"/>
      <c r="AA5249" s="7" t="n"/>
      <c r="AB5249" s="7" t="n"/>
      <c r="AC5249" s="7" t="n"/>
    </row>
    <row r="5250" ht="9.75" customHeight="1" s="12">
      <c r="A5250" s="11" t="inlineStr">
        <is>
          <t>SO - 0003996</t>
        </is>
      </c>
      <c r="B5250" s="11" t="inlineStr">
        <is>
          <t>Distributor</t>
        </is>
      </c>
      <c r="C5250" s="11" t="inlineStr">
        <is>
          <t>WARE-PUJ1005</t>
        </is>
      </c>
      <c r="D5250" s="6" t="n">
        <v>43600</v>
      </c>
      <c r="E5250" s="6" t="n">
        <v>43711</v>
      </c>
      <c r="F5250" s="6" t="n">
        <v>43739</v>
      </c>
      <c r="G5250" s="6" t="n">
        <v>43745</v>
      </c>
      <c r="H5250" s="11" t="inlineStr">
        <is>
          <t>USD</t>
        </is>
      </c>
      <c r="I5250" s="11" t="n">
        <v>22</v>
      </c>
      <c r="J5250" s="11" t="n">
        <v>35</v>
      </c>
      <c r="K5250" s="11" t="n">
        <v>306</v>
      </c>
      <c r="L5250" s="11" t="n">
        <v>31</v>
      </c>
      <c r="M5250" s="11" t="n">
        <v>6</v>
      </c>
      <c r="N5250" s="11" t="n">
        <v>0.1</v>
      </c>
      <c r="O5250" s="7" t="n">
        <v>864.3000000000001</v>
      </c>
      <c r="P5250" s="7" t="n">
        <v>613.653</v>
      </c>
      <c r="Q5250" s="7">
        <f>text(E5250,"ddd")</f>
        <v/>
      </c>
      <c r="R5250" s="7">
        <f>G5250-F5250</f>
        <v/>
      </c>
      <c r="S5250" s="7">
        <f>E5250-D5250</f>
        <v/>
      </c>
      <c r="T5250" s="7">
        <f>O5250*M5250</f>
        <v/>
      </c>
      <c r="U5250" s="7">
        <f>T5250*N5250</f>
        <v/>
      </c>
      <c r="V5250" s="7">
        <f>T5250-U5250-(P5250*M5250)</f>
        <v/>
      </c>
      <c r="W5250" s="7">
        <f>VLOOKUP(L5250,'Products Sheet'!$A:$B,2,FALSE)</f>
        <v/>
      </c>
      <c r="X5250" s="7" t="n"/>
      <c r="Y5250" s="7" t="n"/>
      <c r="Z5250" s="7" t="n"/>
      <c r="AA5250" s="7" t="n"/>
      <c r="AB5250" s="7" t="n"/>
      <c r="AC5250" s="7" t="n"/>
    </row>
    <row r="5251" ht="9.75" customHeight="1" s="12">
      <c r="A5251" s="11" t="inlineStr">
        <is>
          <t>SO - 0004096</t>
        </is>
      </c>
      <c r="B5251" s="11" t="inlineStr">
        <is>
          <t>In-Store</t>
        </is>
      </c>
      <c r="C5251" s="11" t="inlineStr">
        <is>
          <t>WARE-XYS1001</t>
        </is>
      </c>
      <c r="D5251" s="6" t="n">
        <v>43600</v>
      </c>
      <c r="E5251" s="6" t="n">
        <v>43723</v>
      </c>
      <c r="F5251" s="6" t="n">
        <v>43749</v>
      </c>
      <c r="G5251" s="6" t="n">
        <v>43750</v>
      </c>
      <c r="H5251" s="11" t="inlineStr">
        <is>
          <t>USD</t>
        </is>
      </c>
      <c r="I5251" s="11" t="n">
        <v>12</v>
      </c>
      <c r="J5251" s="11" t="n">
        <v>29</v>
      </c>
      <c r="K5251" s="11" t="n">
        <v>35</v>
      </c>
      <c r="L5251" s="11" t="n">
        <v>31</v>
      </c>
      <c r="M5251" s="11" t="n">
        <v>2</v>
      </c>
      <c r="N5251" s="11" t="n">
        <v>0.075</v>
      </c>
      <c r="O5251" s="7" t="n">
        <v>6351.6</v>
      </c>
      <c r="P5251" s="7" t="n">
        <v>3048.768</v>
      </c>
      <c r="Q5251" s="7">
        <f>text(E5251,"ddd")</f>
        <v/>
      </c>
      <c r="R5251" s="7">
        <f>G5251-F5251</f>
        <v/>
      </c>
      <c r="S5251" s="7">
        <f>E5251-D5251</f>
        <v/>
      </c>
      <c r="T5251" s="7">
        <f>O5251*M5251</f>
        <v/>
      </c>
      <c r="U5251" s="7">
        <f>T5251*N5251</f>
        <v/>
      </c>
      <c r="V5251" s="7">
        <f>T5251-U5251-(P5251*M5251)</f>
        <v/>
      </c>
      <c r="W5251" s="7">
        <f>VLOOKUP(L5251,'Products Sheet'!$A:$B,2,FALSE)</f>
        <v/>
      </c>
      <c r="X5251" s="7" t="n"/>
      <c r="Y5251" s="7" t="n"/>
      <c r="Z5251" s="7" t="n"/>
      <c r="AA5251" s="7" t="n"/>
      <c r="AB5251" s="7" t="n"/>
      <c r="AC5251" s="7" t="n"/>
    </row>
    <row r="5252" ht="9.75" customHeight="1" s="12">
      <c r="A5252" s="11" t="inlineStr">
        <is>
          <t>SO - 0004125</t>
        </is>
      </c>
      <c r="B5252" s="11" t="inlineStr">
        <is>
          <t>Wholesale</t>
        </is>
      </c>
      <c r="C5252" s="11" t="inlineStr">
        <is>
          <t>WARE-PUJ1005</t>
        </is>
      </c>
      <c r="D5252" s="6" t="n">
        <v>43600</v>
      </c>
      <c r="E5252" s="6" t="n">
        <v>43728</v>
      </c>
      <c r="F5252" s="6" t="n">
        <v>43741</v>
      </c>
      <c r="G5252" s="6" t="n">
        <v>43750</v>
      </c>
      <c r="H5252" s="11" t="inlineStr">
        <is>
          <t>USD</t>
        </is>
      </c>
      <c r="I5252" s="11" t="n">
        <v>28</v>
      </c>
      <c r="J5252" s="11" t="n">
        <v>41</v>
      </c>
      <c r="K5252" s="11" t="n">
        <v>289</v>
      </c>
      <c r="L5252" s="11" t="n">
        <v>31</v>
      </c>
      <c r="M5252" s="11" t="n">
        <v>7</v>
      </c>
      <c r="N5252" s="11" t="n">
        <v>0.4</v>
      </c>
      <c r="O5252" s="7" t="n">
        <v>2224.4</v>
      </c>
      <c r="P5252" s="7" t="n">
        <v>1846.252</v>
      </c>
      <c r="Q5252" s="7">
        <f>text(E5252,"ddd")</f>
        <v/>
      </c>
      <c r="R5252" s="7">
        <f>G5252-F5252</f>
        <v/>
      </c>
      <c r="S5252" s="7">
        <f>E5252-D5252</f>
        <v/>
      </c>
      <c r="T5252" s="7">
        <f>O5252*M5252</f>
        <v/>
      </c>
      <c r="U5252" s="7">
        <f>T5252*N5252</f>
        <v/>
      </c>
      <c r="V5252" s="7">
        <f>T5252-U5252-(P5252*M5252)</f>
        <v/>
      </c>
      <c r="W5252" s="7">
        <f>VLOOKUP(L5252,'Products Sheet'!$A:$B,2,FALSE)</f>
        <v/>
      </c>
      <c r="X5252" s="7" t="n"/>
      <c r="Y5252" s="7" t="n"/>
      <c r="Z5252" s="7" t="n"/>
      <c r="AA5252" s="7" t="n"/>
      <c r="AB5252" s="7" t="n"/>
      <c r="AC5252" s="7" t="n"/>
    </row>
    <row r="5253" ht="9.75" customHeight="1" s="12">
      <c r="A5253" s="11" t="inlineStr">
        <is>
          <t>SO - 0004131</t>
        </is>
      </c>
      <c r="B5253" s="11" t="inlineStr">
        <is>
          <t>In-Store</t>
        </is>
      </c>
      <c r="C5253" s="11" t="inlineStr">
        <is>
          <t>WARE-UHY1004</t>
        </is>
      </c>
      <c r="D5253" s="6" t="n">
        <v>43600</v>
      </c>
      <c r="E5253" s="6" t="n">
        <v>43728</v>
      </c>
      <c r="F5253" s="6" t="n">
        <v>43753</v>
      </c>
      <c r="G5253" s="6" t="n">
        <v>43755</v>
      </c>
      <c r="H5253" s="11" t="inlineStr">
        <is>
          <t>USD</t>
        </is>
      </c>
      <c r="I5253" s="11" t="n">
        <v>6</v>
      </c>
      <c r="J5253" s="11" t="n">
        <v>50</v>
      </c>
      <c r="K5253" s="11" t="n">
        <v>255</v>
      </c>
      <c r="L5253" s="11" t="n">
        <v>31</v>
      </c>
      <c r="M5253" s="11" t="n">
        <v>6</v>
      </c>
      <c r="N5253" s="11" t="n">
        <v>0.15</v>
      </c>
      <c r="O5253" s="7" t="n">
        <v>1085.4</v>
      </c>
      <c r="P5253" s="7" t="n">
        <v>868.3200000000002</v>
      </c>
      <c r="Q5253" s="7">
        <f>text(E5253,"ddd")</f>
        <v/>
      </c>
      <c r="R5253" s="7">
        <f>G5253-F5253</f>
        <v/>
      </c>
      <c r="S5253" s="7">
        <f>E5253-D5253</f>
        <v/>
      </c>
      <c r="T5253" s="7">
        <f>O5253*M5253</f>
        <v/>
      </c>
      <c r="U5253" s="7">
        <f>T5253*N5253</f>
        <v/>
      </c>
      <c r="V5253" s="7">
        <f>T5253-U5253-(P5253*M5253)</f>
        <v/>
      </c>
      <c r="W5253" s="7">
        <f>VLOOKUP(L5253,'Products Sheet'!$A:$B,2,FALSE)</f>
        <v/>
      </c>
      <c r="X5253" s="7" t="n"/>
      <c r="Y5253" s="7" t="n"/>
      <c r="Z5253" s="7" t="n"/>
      <c r="AA5253" s="7" t="n"/>
      <c r="AB5253" s="7" t="n"/>
      <c r="AC5253" s="7" t="n"/>
    </row>
    <row r="5254" ht="9.75" customHeight="1" s="12">
      <c r="A5254" s="11" t="inlineStr">
        <is>
          <t>SO - 0004179</t>
        </is>
      </c>
      <c r="B5254" s="11" t="inlineStr">
        <is>
          <t>Distributor</t>
        </is>
      </c>
      <c r="C5254" s="11" t="inlineStr">
        <is>
          <t>WARE-XYS1001</t>
        </is>
      </c>
      <c r="D5254" s="6" t="n">
        <v>43600</v>
      </c>
      <c r="E5254" s="6" t="n">
        <v>43734</v>
      </c>
      <c r="F5254" s="6" t="n">
        <v>43745</v>
      </c>
      <c r="G5254" s="6" t="n">
        <v>43752</v>
      </c>
      <c r="H5254" s="11" t="inlineStr">
        <is>
          <t>USD</t>
        </is>
      </c>
      <c r="I5254" s="11" t="n">
        <v>22</v>
      </c>
      <c r="J5254" s="11" t="n">
        <v>48</v>
      </c>
      <c r="K5254" s="11" t="n">
        <v>14</v>
      </c>
      <c r="L5254" s="11" t="n">
        <v>31</v>
      </c>
      <c r="M5254" s="11" t="n">
        <v>5</v>
      </c>
      <c r="N5254" s="11" t="n">
        <v>0.15</v>
      </c>
      <c r="O5254" s="7" t="n">
        <v>3289.7</v>
      </c>
      <c r="P5254" s="7" t="n">
        <v>1348.777</v>
      </c>
      <c r="Q5254" s="7">
        <f>text(E5254,"ddd")</f>
        <v/>
      </c>
      <c r="R5254" s="7">
        <f>G5254-F5254</f>
        <v/>
      </c>
      <c r="S5254" s="7">
        <f>E5254-D5254</f>
        <v/>
      </c>
      <c r="T5254" s="7">
        <f>O5254*M5254</f>
        <v/>
      </c>
      <c r="U5254" s="7">
        <f>T5254*N5254</f>
        <v/>
      </c>
      <c r="V5254" s="7">
        <f>T5254-U5254-(P5254*M5254)</f>
        <v/>
      </c>
      <c r="W5254" s="7">
        <f>VLOOKUP(L5254,'Products Sheet'!$A:$B,2,FALSE)</f>
        <v/>
      </c>
      <c r="X5254" s="7" t="n"/>
      <c r="Y5254" s="7" t="n"/>
      <c r="Z5254" s="7" t="n"/>
      <c r="AA5254" s="7" t="n"/>
      <c r="AB5254" s="7" t="n"/>
      <c r="AC5254" s="7" t="n"/>
    </row>
    <row r="5255" ht="9.75" customHeight="1" s="12">
      <c r="A5255" s="11" t="inlineStr">
        <is>
          <t>SO - 0004214</t>
        </is>
      </c>
      <c r="B5255" s="11" t="inlineStr">
        <is>
          <t>Online</t>
        </is>
      </c>
      <c r="C5255" s="11" t="inlineStr">
        <is>
          <t>WARE-NMK1003</t>
        </is>
      </c>
      <c r="D5255" s="6" t="n">
        <v>43700</v>
      </c>
      <c r="E5255" s="6" t="n">
        <v>43738</v>
      </c>
      <c r="F5255" s="6" t="n">
        <v>43765</v>
      </c>
      <c r="G5255" s="6" t="n">
        <v>43766</v>
      </c>
      <c r="H5255" s="11" t="inlineStr">
        <is>
          <t>USD</t>
        </is>
      </c>
      <c r="I5255" s="11" t="n">
        <v>19</v>
      </c>
      <c r="J5255" s="11" t="n">
        <v>3</v>
      </c>
      <c r="K5255" s="11" t="n">
        <v>183</v>
      </c>
      <c r="L5255" s="11" t="n">
        <v>31</v>
      </c>
      <c r="M5255" s="11" t="n">
        <v>4</v>
      </c>
      <c r="N5255" s="11" t="n">
        <v>0.075</v>
      </c>
      <c r="O5255" s="7" t="n">
        <v>3886</v>
      </c>
      <c r="P5255" s="7" t="n">
        <v>1554.4</v>
      </c>
      <c r="Q5255" s="7">
        <f>text(E5255,"ddd")</f>
        <v/>
      </c>
      <c r="R5255" s="7">
        <f>G5255-F5255</f>
        <v/>
      </c>
      <c r="S5255" s="7">
        <f>E5255-D5255</f>
        <v/>
      </c>
      <c r="T5255" s="7">
        <f>O5255*M5255</f>
        <v/>
      </c>
      <c r="U5255" s="7">
        <f>T5255*N5255</f>
        <v/>
      </c>
      <c r="V5255" s="7">
        <f>T5255-U5255-(P5255*M5255)</f>
        <v/>
      </c>
      <c r="W5255" s="7">
        <f>VLOOKUP(L5255,'Products Sheet'!$A:$B,2,FALSE)</f>
        <v/>
      </c>
      <c r="X5255" s="7" t="n"/>
      <c r="Y5255" s="7" t="n"/>
      <c r="Z5255" s="7" t="n"/>
      <c r="AA5255" s="7" t="n"/>
      <c r="AB5255" s="7" t="n"/>
      <c r="AC5255" s="7" t="n"/>
    </row>
    <row r="5256" ht="9.75" customHeight="1" s="12">
      <c r="A5256" s="11" t="inlineStr">
        <is>
          <t>SO - 0004217</t>
        </is>
      </c>
      <c r="B5256" s="11" t="inlineStr">
        <is>
          <t>Online</t>
        </is>
      </c>
      <c r="C5256" s="11" t="inlineStr">
        <is>
          <t>WARE-NMK1003</t>
        </is>
      </c>
      <c r="D5256" s="6" t="n">
        <v>43600</v>
      </c>
      <c r="E5256" s="6" t="n">
        <v>43738</v>
      </c>
      <c r="F5256" s="6" t="n">
        <v>43742</v>
      </c>
      <c r="G5256" s="6" t="n">
        <v>43749</v>
      </c>
      <c r="H5256" s="11" t="inlineStr">
        <is>
          <t>USD</t>
        </is>
      </c>
      <c r="I5256" s="11" t="n">
        <v>18</v>
      </c>
      <c r="J5256" s="11" t="n">
        <v>13</v>
      </c>
      <c r="K5256" s="11" t="n">
        <v>129</v>
      </c>
      <c r="L5256" s="11" t="n">
        <v>31</v>
      </c>
      <c r="M5256" s="11" t="n">
        <v>7</v>
      </c>
      <c r="N5256" s="11" t="n">
        <v>0.1</v>
      </c>
      <c r="O5256" s="7" t="n">
        <v>3859.2</v>
      </c>
      <c r="P5256" s="7" t="n">
        <v>2547.072</v>
      </c>
      <c r="Q5256" s="7">
        <f>text(E5256,"ddd")</f>
        <v/>
      </c>
      <c r="R5256" s="7">
        <f>G5256-F5256</f>
        <v/>
      </c>
      <c r="S5256" s="7">
        <f>E5256-D5256</f>
        <v/>
      </c>
      <c r="T5256" s="7">
        <f>O5256*M5256</f>
        <v/>
      </c>
      <c r="U5256" s="7">
        <f>T5256*N5256</f>
        <v/>
      </c>
      <c r="V5256" s="7">
        <f>T5256-U5256-(P5256*M5256)</f>
        <v/>
      </c>
      <c r="W5256" s="7">
        <f>VLOOKUP(L5256,'Products Sheet'!$A:$B,2,FALSE)</f>
        <v/>
      </c>
      <c r="X5256" s="7" t="n"/>
      <c r="Y5256" s="7" t="n"/>
      <c r="Z5256" s="7" t="n"/>
      <c r="AA5256" s="7" t="n"/>
      <c r="AB5256" s="7" t="n"/>
      <c r="AC5256" s="7" t="n"/>
    </row>
    <row r="5257" ht="9.75" customHeight="1" s="12">
      <c r="A5257" s="11" t="inlineStr">
        <is>
          <t>SO - 0004226</t>
        </is>
      </c>
      <c r="B5257" s="11" t="inlineStr">
        <is>
          <t>Wholesale</t>
        </is>
      </c>
      <c r="C5257" s="11" t="inlineStr">
        <is>
          <t>WARE-NMK1003</t>
        </is>
      </c>
      <c r="D5257" s="6" t="n">
        <v>43600</v>
      </c>
      <c r="E5257" s="6" t="n">
        <v>43739</v>
      </c>
      <c r="F5257" s="6" t="n">
        <v>43761</v>
      </c>
      <c r="G5257" s="6" t="n">
        <v>43769</v>
      </c>
      <c r="H5257" s="11" t="inlineStr">
        <is>
          <t>USD</t>
        </is>
      </c>
      <c r="I5257" s="11" t="n">
        <v>25</v>
      </c>
      <c r="J5257" s="11" t="n">
        <v>48</v>
      </c>
      <c r="K5257" s="11" t="n">
        <v>149</v>
      </c>
      <c r="L5257" s="11" t="n">
        <v>31</v>
      </c>
      <c r="M5257" s="11" t="n">
        <v>1</v>
      </c>
      <c r="N5257" s="11" t="n">
        <v>0.075</v>
      </c>
      <c r="O5257" s="7" t="n">
        <v>924.6</v>
      </c>
      <c r="P5257" s="7" t="n">
        <v>656.466</v>
      </c>
      <c r="Q5257" s="7">
        <f>text(E5257,"ddd")</f>
        <v/>
      </c>
      <c r="R5257" s="7">
        <f>G5257-F5257</f>
        <v/>
      </c>
      <c r="S5257" s="7">
        <f>E5257-D5257</f>
        <v/>
      </c>
      <c r="T5257" s="7">
        <f>O5257*M5257</f>
        <v/>
      </c>
      <c r="U5257" s="7">
        <f>T5257*N5257</f>
        <v/>
      </c>
      <c r="V5257" s="7">
        <f>T5257-U5257-(P5257*M5257)</f>
        <v/>
      </c>
      <c r="W5257" s="7">
        <f>VLOOKUP(L5257,'Products Sheet'!$A:$B,2,FALSE)</f>
        <v/>
      </c>
      <c r="X5257" s="7" t="n"/>
      <c r="Y5257" s="7" t="n"/>
      <c r="Z5257" s="7" t="n"/>
      <c r="AA5257" s="7" t="n"/>
      <c r="AB5257" s="7" t="n"/>
      <c r="AC5257" s="7" t="n"/>
    </row>
    <row r="5258" ht="9.75" customHeight="1" s="12">
      <c r="A5258" s="11" t="inlineStr">
        <is>
          <t>SO - 0004229</t>
        </is>
      </c>
      <c r="B5258" s="11" t="inlineStr">
        <is>
          <t>In-Store</t>
        </is>
      </c>
      <c r="C5258" s="11" t="inlineStr">
        <is>
          <t>WARE-MKL1006</t>
        </is>
      </c>
      <c r="D5258" s="6" t="n">
        <v>43600</v>
      </c>
      <c r="E5258" s="6" t="n">
        <v>43740</v>
      </c>
      <c r="F5258" s="6" t="n">
        <v>43745</v>
      </c>
      <c r="G5258" s="6" t="n">
        <v>43748</v>
      </c>
      <c r="H5258" s="11" t="inlineStr">
        <is>
          <t>USD</t>
        </is>
      </c>
      <c r="I5258" s="11" t="n">
        <v>6</v>
      </c>
      <c r="J5258" s="11" t="n">
        <v>21</v>
      </c>
      <c r="K5258" s="11" t="n">
        <v>352</v>
      </c>
      <c r="L5258" s="11" t="n">
        <v>31</v>
      </c>
      <c r="M5258" s="11" t="n">
        <v>2</v>
      </c>
      <c r="N5258" s="11" t="n">
        <v>0.075</v>
      </c>
      <c r="O5258" s="7" t="n">
        <v>1916.2</v>
      </c>
      <c r="P5258" s="7" t="n">
        <v>1207.206</v>
      </c>
      <c r="Q5258" s="7">
        <f>text(E5258,"ddd")</f>
        <v/>
      </c>
      <c r="R5258" s="7">
        <f>G5258-F5258</f>
        <v/>
      </c>
      <c r="S5258" s="7">
        <f>E5258-D5258</f>
        <v/>
      </c>
      <c r="T5258" s="7">
        <f>O5258*M5258</f>
        <v/>
      </c>
      <c r="U5258" s="7">
        <f>T5258*N5258</f>
        <v/>
      </c>
      <c r="V5258" s="7">
        <f>T5258-U5258-(P5258*M5258)</f>
        <v/>
      </c>
      <c r="W5258" s="7">
        <f>VLOOKUP(L5258,'Products Sheet'!$A:$B,2,FALSE)</f>
        <v/>
      </c>
      <c r="X5258" s="7" t="n"/>
      <c r="Y5258" s="7" t="n"/>
      <c r="Z5258" s="7" t="n"/>
      <c r="AA5258" s="7" t="n"/>
      <c r="AB5258" s="7" t="n"/>
      <c r="AC5258" s="7" t="n"/>
    </row>
    <row r="5259" ht="9.75" customHeight="1" s="12">
      <c r="A5259" s="11" t="inlineStr">
        <is>
          <t>SO - 0004292</t>
        </is>
      </c>
      <c r="B5259" s="11" t="inlineStr">
        <is>
          <t>Distributor</t>
        </is>
      </c>
      <c r="C5259" s="11" t="inlineStr">
        <is>
          <t>WARE-MKL1006</t>
        </is>
      </c>
      <c r="D5259" s="6" t="n">
        <v>43600</v>
      </c>
      <c r="E5259" s="6" t="n">
        <v>43748</v>
      </c>
      <c r="F5259" s="6" t="n">
        <v>43755</v>
      </c>
      <c r="G5259" s="6" t="n">
        <v>43760</v>
      </c>
      <c r="H5259" s="11" t="inlineStr">
        <is>
          <t>USD</t>
        </is>
      </c>
      <c r="I5259" s="11" t="n">
        <v>21</v>
      </c>
      <c r="J5259" s="11" t="n">
        <v>9</v>
      </c>
      <c r="K5259" s="11" t="n">
        <v>366</v>
      </c>
      <c r="L5259" s="11" t="n">
        <v>31</v>
      </c>
      <c r="M5259" s="11" t="n">
        <v>2</v>
      </c>
      <c r="N5259" s="11" t="n">
        <v>0.2</v>
      </c>
      <c r="O5259" s="7" t="n">
        <v>3946.3</v>
      </c>
      <c r="P5259" s="7" t="n">
        <v>1973.15</v>
      </c>
      <c r="Q5259" s="7">
        <f>text(E5259,"ddd")</f>
        <v/>
      </c>
      <c r="R5259" s="7">
        <f>G5259-F5259</f>
        <v/>
      </c>
      <c r="S5259" s="7">
        <f>E5259-D5259</f>
        <v/>
      </c>
      <c r="T5259" s="7">
        <f>O5259*M5259</f>
        <v/>
      </c>
      <c r="U5259" s="7">
        <f>T5259*N5259</f>
        <v/>
      </c>
      <c r="V5259" s="7">
        <f>T5259-U5259-(P5259*M5259)</f>
        <v/>
      </c>
      <c r="W5259" s="7">
        <f>VLOOKUP(L5259,'Products Sheet'!$A:$B,2,FALSE)</f>
        <v/>
      </c>
      <c r="X5259" s="7" t="n"/>
      <c r="Y5259" s="7" t="n"/>
      <c r="Z5259" s="7" t="n"/>
      <c r="AA5259" s="7" t="n"/>
      <c r="AB5259" s="7" t="n"/>
      <c r="AC5259" s="7" t="n"/>
    </row>
    <row r="5260" ht="9.75" customHeight="1" s="12">
      <c r="A5260" s="11" t="inlineStr">
        <is>
          <t>SO - 0004341</t>
        </is>
      </c>
      <c r="B5260" s="11" t="inlineStr">
        <is>
          <t>Online</t>
        </is>
      </c>
      <c r="C5260" s="11" t="inlineStr">
        <is>
          <t>WARE-XYS1001</t>
        </is>
      </c>
      <c r="D5260" s="6" t="n">
        <v>43600</v>
      </c>
      <c r="E5260" s="6" t="n">
        <v>43755</v>
      </c>
      <c r="F5260" s="6" t="n">
        <v>43768</v>
      </c>
      <c r="G5260" s="6" t="n">
        <v>43774</v>
      </c>
      <c r="H5260" s="11" t="inlineStr">
        <is>
          <t>USD</t>
        </is>
      </c>
      <c r="I5260" s="11" t="n">
        <v>19</v>
      </c>
      <c r="J5260" s="11" t="n">
        <v>29</v>
      </c>
      <c r="K5260" s="11" t="n">
        <v>22</v>
      </c>
      <c r="L5260" s="11" t="n">
        <v>31</v>
      </c>
      <c r="M5260" s="11" t="n">
        <v>2</v>
      </c>
      <c r="N5260" s="11" t="n">
        <v>0.05</v>
      </c>
      <c r="O5260" s="7" t="n">
        <v>3986.5</v>
      </c>
      <c r="P5260" s="7" t="n">
        <v>3109.47</v>
      </c>
      <c r="Q5260" s="7">
        <f>text(E5260,"ddd")</f>
        <v/>
      </c>
      <c r="R5260" s="7">
        <f>G5260-F5260</f>
        <v/>
      </c>
      <c r="S5260" s="7">
        <f>E5260-D5260</f>
        <v/>
      </c>
      <c r="T5260" s="7">
        <f>O5260*M5260</f>
        <v/>
      </c>
      <c r="U5260" s="7">
        <f>T5260*N5260</f>
        <v/>
      </c>
      <c r="V5260" s="7">
        <f>T5260-U5260-(P5260*M5260)</f>
        <v/>
      </c>
      <c r="W5260" s="7">
        <f>VLOOKUP(L5260,'Products Sheet'!$A:$B,2,FALSE)</f>
        <v/>
      </c>
      <c r="X5260" s="7" t="n"/>
      <c r="Y5260" s="7" t="n"/>
      <c r="Z5260" s="7" t="n"/>
      <c r="AA5260" s="7" t="n"/>
      <c r="AB5260" s="7" t="n"/>
      <c r="AC5260" s="7" t="n"/>
    </row>
    <row r="5261" ht="9.75" customHeight="1" s="12">
      <c r="A5261" s="11" t="inlineStr">
        <is>
          <t>SO - 0004489</t>
        </is>
      </c>
      <c r="B5261" s="11" t="inlineStr">
        <is>
          <t>Wholesale</t>
        </is>
      </c>
      <c r="C5261" s="11" t="inlineStr">
        <is>
          <t>WARE-PUJ1005</t>
        </is>
      </c>
      <c r="D5261" s="6" t="n">
        <v>43700</v>
      </c>
      <c r="E5261" s="6" t="n">
        <v>43774</v>
      </c>
      <c r="F5261" s="6" t="n">
        <v>43802</v>
      </c>
      <c r="G5261" s="6" t="n">
        <v>43811</v>
      </c>
      <c r="H5261" s="11" t="inlineStr">
        <is>
          <t>USD</t>
        </is>
      </c>
      <c r="I5261" s="11" t="n">
        <v>27</v>
      </c>
      <c r="J5261" s="11" t="n">
        <v>13</v>
      </c>
      <c r="K5261" s="11" t="n">
        <v>288</v>
      </c>
      <c r="L5261" s="11" t="n">
        <v>31</v>
      </c>
      <c r="M5261" s="11" t="n">
        <v>8</v>
      </c>
      <c r="N5261" s="11" t="n">
        <v>0.05</v>
      </c>
      <c r="O5261" s="7" t="n">
        <v>2405.3</v>
      </c>
      <c r="P5261" s="7" t="n">
        <v>1635.604</v>
      </c>
      <c r="Q5261" s="7">
        <f>text(E5261,"ddd")</f>
        <v/>
      </c>
      <c r="R5261" s="7">
        <f>G5261-F5261</f>
        <v/>
      </c>
      <c r="S5261" s="7">
        <f>E5261-D5261</f>
        <v/>
      </c>
      <c r="T5261" s="7">
        <f>O5261*M5261</f>
        <v/>
      </c>
      <c r="U5261" s="7">
        <f>T5261*N5261</f>
        <v/>
      </c>
      <c r="V5261" s="7">
        <f>T5261-U5261-(P5261*M5261)</f>
        <v/>
      </c>
      <c r="W5261" s="7">
        <f>VLOOKUP(L5261,'Products Sheet'!$A:$B,2,FALSE)</f>
        <v/>
      </c>
      <c r="X5261" s="7" t="n"/>
      <c r="Y5261" s="7" t="n"/>
      <c r="Z5261" s="7" t="n"/>
      <c r="AA5261" s="7" t="n"/>
      <c r="AB5261" s="7" t="n"/>
      <c r="AC5261" s="7" t="n"/>
    </row>
    <row r="5262" ht="9.75" customHeight="1" s="12">
      <c r="A5262" s="11" t="inlineStr">
        <is>
          <t>SO - 0004533</t>
        </is>
      </c>
      <c r="B5262" s="11" t="inlineStr">
        <is>
          <t>In-Store</t>
        </is>
      </c>
      <c r="C5262" s="11" t="inlineStr">
        <is>
          <t>WARE-NMK1003</t>
        </is>
      </c>
      <c r="D5262" s="6" t="n">
        <v>43700</v>
      </c>
      <c r="E5262" s="6" t="n">
        <v>43780</v>
      </c>
      <c r="F5262" s="6" t="n">
        <v>43783</v>
      </c>
      <c r="G5262" s="6" t="n">
        <v>43785</v>
      </c>
      <c r="H5262" s="11" t="inlineStr">
        <is>
          <t>USD</t>
        </is>
      </c>
      <c r="I5262" s="11" t="n">
        <v>7</v>
      </c>
      <c r="J5262" s="11" t="n">
        <v>31</v>
      </c>
      <c r="K5262" s="11" t="n">
        <v>193</v>
      </c>
      <c r="L5262" s="11" t="n">
        <v>31</v>
      </c>
      <c r="M5262" s="11" t="n">
        <v>6</v>
      </c>
      <c r="N5262" s="11" t="n">
        <v>0.15</v>
      </c>
      <c r="O5262" s="7" t="n">
        <v>1112.2</v>
      </c>
      <c r="P5262" s="7" t="n">
        <v>856.394</v>
      </c>
      <c r="Q5262" s="7">
        <f>text(E5262,"ddd")</f>
        <v/>
      </c>
      <c r="R5262" s="7">
        <f>G5262-F5262</f>
        <v/>
      </c>
      <c r="S5262" s="7">
        <f>E5262-D5262</f>
        <v/>
      </c>
      <c r="T5262" s="7">
        <f>O5262*M5262</f>
        <v/>
      </c>
      <c r="U5262" s="7">
        <f>T5262*N5262</f>
        <v/>
      </c>
      <c r="V5262" s="7">
        <f>T5262-U5262-(P5262*M5262)</f>
        <v/>
      </c>
      <c r="W5262" s="7">
        <f>VLOOKUP(L5262,'Products Sheet'!$A:$B,2,FALSE)</f>
        <v/>
      </c>
      <c r="X5262" s="7" t="n"/>
      <c r="Y5262" s="7" t="n"/>
      <c r="Z5262" s="7" t="n"/>
      <c r="AA5262" s="7" t="n"/>
      <c r="AB5262" s="7" t="n"/>
      <c r="AC5262" s="7" t="n"/>
    </row>
    <row r="5263" ht="9.75" customHeight="1" s="12">
      <c r="A5263" s="11" t="inlineStr">
        <is>
          <t>SO - 0004546</t>
        </is>
      </c>
      <c r="B5263" s="11" t="inlineStr">
        <is>
          <t>Distributor</t>
        </is>
      </c>
      <c r="C5263" s="11" t="inlineStr">
        <is>
          <t>WARE-NBV1002</t>
        </is>
      </c>
      <c r="D5263" s="6" t="n">
        <v>43700</v>
      </c>
      <c r="E5263" s="6" t="n">
        <v>43782</v>
      </c>
      <c r="F5263" s="6" t="n">
        <v>43784</v>
      </c>
      <c r="G5263" s="6" t="n">
        <v>43789</v>
      </c>
      <c r="H5263" s="11" t="inlineStr">
        <is>
          <t>USD</t>
        </is>
      </c>
      <c r="I5263" s="11" t="n">
        <v>22</v>
      </c>
      <c r="J5263" s="11" t="n">
        <v>41</v>
      </c>
      <c r="K5263" s="11" t="n">
        <v>70</v>
      </c>
      <c r="L5263" s="11" t="n">
        <v>31</v>
      </c>
      <c r="M5263" s="11" t="n">
        <v>7</v>
      </c>
      <c r="N5263" s="11" t="n">
        <v>0.2</v>
      </c>
      <c r="O5263" s="7" t="n">
        <v>2586.2</v>
      </c>
      <c r="P5263" s="7" t="n">
        <v>1655.168</v>
      </c>
      <c r="Q5263" s="7">
        <f>text(E5263,"ddd")</f>
        <v/>
      </c>
      <c r="R5263" s="7">
        <f>G5263-F5263</f>
        <v/>
      </c>
      <c r="S5263" s="7">
        <f>E5263-D5263</f>
        <v/>
      </c>
      <c r="T5263" s="7">
        <f>O5263*M5263</f>
        <v/>
      </c>
      <c r="U5263" s="7">
        <f>T5263*N5263</f>
        <v/>
      </c>
      <c r="V5263" s="7">
        <f>T5263-U5263-(P5263*M5263)</f>
        <v/>
      </c>
      <c r="W5263" s="7">
        <f>VLOOKUP(L5263,'Products Sheet'!$A:$B,2,FALSE)</f>
        <v/>
      </c>
      <c r="X5263" s="7" t="n"/>
      <c r="Y5263" s="7" t="n"/>
      <c r="Z5263" s="7" t="n"/>
      <c r="AA5263" s="7" t="n"/>
      <c r="AB5263" s="7" t="n"/>
      <c r="AC5263" s="7" t="n"/>
    </row>
    <row r="5264" ht="9.75" customHeight="1" s="12">
      <c r="A5264" s="11" t="inlineStr">
        <is>
          <t>SO - 0004574</t>
        </is>
      </c>
      <c r="B5264" s="11" t="inlineStr">
        <is>
          <t>In-Store</t>
        </is>
      </c>
      <c r="C5264" s="11" t="inlineStr">
        <is>
          <t>WARE-NBV1002</t>
        </is>
      </c>
      <c r="D5264" s="6" t="n">
        <v>43700</v>
      </c>
      <c r="E5264" s="6" t="n">
        <v>43785</v>
      </c>
      <c r="F5264" s="6" t="n">
        <v>43788</v>
      </c>
      <c r="G5264" s="6" t="n">
        <v>43789</v>
      </c>
      <c r="H5264" s="11" t="inlineStr">
        <is>
          <t>USD</t>
        </is>
      </c>
      <c r="I5264" s="11" t="n">
        <v>12</v>
      </c>
      <c r="J5264" s="11" t="n">
        <v>48</v>
      </c>
      <c r="K5264" s="11" t="n">
        <v>78</v>
      </c>
      <c r="L5264" s="11" t="n">
        <v>31</v>
      </c>
      <c r="M5264" s="11" t="n">
        <v>8</v>
      </c>
      <c r="N5264" s="11" t="n">
        <v>0.05</v>
      </c>
      <c r="O5264" s="7" t="n">
        <v>2324.9</v>
      </c>
      <c r="P5264" s="7" t="n">
        <v>1371.691</v>
      </c>
      <c r="Q5264" s="7">
        <f>text(E5264,"ddd")</f>
        <v/>
      </c>
      <c r="R5264" s="7">
        <f>G5264-F5264</f>
        <v/>
      </c>
      <c r="S5264" s="7">
        <f>E5264-D5264</f>
        <v/>
      </c>
      <c r="T5264" s="7">
        <f>O5264*M5264</f>
        <v/>
      </c>
      <c r="U5264" s="7">
        <f>T5264*N5264</f>
        <v/>
      </c>
      <c r="V5264" s="7">
        <f>T5264-U5264-(P5264*M5264)</f>
        <v/>
      </c>
      <c r="W5264" s="7">
        <f>VLOOKUP(L5264,'Products Sheet'!$A:$B,2,FALSE)</f>
        <v/>
      </c>
      <c r="X5264" s="7" t="n"/>
      <c r="Y5264" s="7" t="n"/>
      <c r="Z5264" s="7" t="n"/>
      <c r="AA5264" s="7" t="n"/>
      <c r="AB5264" s="7" t="n"/>
      <c r="AC5264" s="7" t="n"/>
    </row>
    <row r="5265" ht="9.75" customHeight="1" s="12">
      <c r="A5265" s="11" t="inlineStr">
        <is>
          <t>SO - 0004630</t>
        </is>
      </c>
      <c r="B5265" s="11" t="inlineStr">
        <is>
          <t>In-Store</t>
        </is>
      </c>
      <c r="C5265" s="11" t="inlineStr">
        <is>
          <t>WARE-NMK1003</t>
        </is>
      </c>
      <c r="D5265" s="6" t="n">
        <v>43700</v>
      </c>
      <c r="E5265" s="6" t="n">
        <v>43791</v>
      </c>
      <c r="F5265" s="6" t="n">
        <v>43814</v>
      </c>
      <c r="G5265" s="6" t="n">
        <v>43824</v>
      </c>
      <c r="H5265" s="11" t="inlineStr">
        <is>
          <t>USD</t>
        </is>
      </c>
      <c r="I5265" s="11" t="n">
        <v>5</v>
      </c>
      <c r="J5265" s="11" t="n">
        <v>29</v>
      </c>
      <c r="K5265" s="11" t="n">
        <v>189</v>
      </c>
      <c r="L5265" s="11" t="n">
        <v>31</v>
      </c>
      <c r="M5265" s="11" t="n">
        <v>8</v>
      </c>
      <c r="N5265" s="11" t="n">
        <v>0.4</v>
      </c>
      <c r="O5265" s="7" t="n">
        <v>5386.8</v>
      </c>
      <c r="P5265" s="7" t="n">
        <v>3878.496</v>
      </c>
      <c r="Q5265" s="7">
        <f>text(E5265,"ddd")</f>
        <v/>
      </c>
      <c r="R5265" s="7">
        <f>G5265-F5265</f>
        <v/>
      </c>
      <c r="S5265" s="7">
        <f>E5265-D5265</f>
        <v/>
      </c>
      <c r="T5265" s="7">
        <f>O5265*M5265</f>
        <v/>
      </c>
      <c r="U5265" s="7">
        <f>T5265*N5265</f>
        <v/>
      </c>
      <c r="V5265" s="7">
        <f>T5265-U5265-(P5265*M5265)</f>
        <v/>
      </c>
      <c r="W5265" s="7">
        <f>VLOOKUP(L5265,'Products Sheet'!$A:$B,2,FALSE)</f>
        <v/>
      </c>
      <c r="X5265" s="7" t="n"/>
      <c r="Y5265" s="7" t="n"/>
      <c r="Z5265" s="7" t="n"/>
      <c r="AA5265" s="7" t="n"/>
      <c r="AB5265" s="7" t="n"/>
      <c r="AC5265" s="7" t="n"/>
    </row>
    <row r="5266" ht="9.75" customHeight="1" s="12">
      <c r="A5266" s="11" t="inlineStr">
        <is>
          <t>SO - 0004653</t>
        </is>
      </c>
      <c r="B5266" s="11" t="inlineStr">
        <is>
          <t>Distributor</t>
        </is>
      </c>
      <c r="C5266" s="11" t="inlineStr">
        <is>
          <t>WARE-XYS1001</t>
        </is>
      </c>
      <c r="D5266" s="6" t="n">
        <v>43700</v>
      </c>
      <c r="E5266" s="6" t="n">
        <v>43793</v>
      </c>
      <c r="F5266" s="6" t="n">
        <v>43800</v>
      </c>
      <c r="G5266" s="6" t="n">
        <v>43803</v>
      </c>
      <c r="H5266" s="11" t="inlineStr">
        <is>
          <t>USD</t>
        </is>
      </c>
      <c r="I5266" s="11" t="n">
        <v>25</v>
      </c>
      <c r="J5266" s="11" t="n">
        <v>21</v>
      </c>
      <c r="K5266" s="11" t="n">
        <v>9</v>
      </c>
      <c r="L5266" s="11" t="n">
        <v>31</v>
      </c>
      <c r="M5266" s="11" t="n">
        <v>4</v>
      </c>
      <c r="N5266" s="11" t="n">
        <v>0.05</v>
      </c>
      <c r="O5266" s="7" t="n">
        <v>1232.8</v>
      </c>
      <c r="P5266" s="7" t="n">
        <v>788.992</v>
      </c>
      <c r="Q5266" s="7">
        <f>text(E5266,"ddd")</f>
        <v/>
      </c>
      <c r="R5266" s="7">
        <f>G5266-F5266</f>
        <v/>
      </c>
      <c r="S5266" s="7">
        <f>E5266-D5266</f>
        <v/>
      </c>
      <c r="T5266" s="7">
        <f>O5266*M5266</f>
        <v/>
      </c>
      <c r="U5266" s="7">
        <f>T5266*N5266</f>
        <v/>
      </c>
      <c r="V5266" s="7">
        <f>T5266-U5266-(P5266*M5266)</f>
        <v/>
      </c>
      <c r="W5266" s="7">
        <f>VLOOKUP(L5266,'Products Sheet'!$A:$B,2,FALSE)</f>
        <v/>
      </c>
      <c r="X5266" s="7" t="n"/>
      <c r="Y5266" s="7" t="n"/>
      <c r="Z5266" s="7" t="n"/>
      <c r="AA5266" s="7" t="n"/>
      <c r="AB5266" s="7" t="n"/>
      <c r="AC5266" s="7" t="n"/>
    </row>
    <row r="5267" ht="9.75" customHeight="1" s="12">
      <c r="A5267" s="11" t="inlineStr">
        <is>
          <t>SO - 0004692</t>
        </is>
      </c>
      <c r="B5267" s="11" t="inlineStr">
        <is>
          <t>Distributor</t>
        </is>
      </c>
      <c r="C5267" s="11" t="inlineStr">
        <is>
          <t>WARE-UHY1004</t>
        </is>
      </c>
      <c r="D5267" s="6" t="n">
        <v>43700</v>
      </c>
      <c r="E5267" s="6" t="n">
        <v>43797</v>
      </c>
      <c r="F5267" s="6" t="n">
        <v>43805</v>
      </c>
      <c r="G5267" s="6" t="n">
        <v>43815</v>
      </c>
      <c r="H5267" s="11" t="inlineStr">
        <is>
          <t>USD</t>
        </is>
      </c>
      <c r="I5267" s="11" t="n">
        <v>21</v>
      </c>
      <c r="J5267" s="11" t="n">
        <v>35</v>
      </c>
      <c r="K5267" s="11" t="n">
        <v>241</v>
      </c>
      <c r="L5267" s="11" t="n">
        <v>31</v>
      </c>
      <c r="M5267" s="11" t="n">
        <v>2</v>
      </c>
      <c r="N5267" s="11" t="n">
        <v>0.05</v>
      </c>
      <c r="O5267" s="7" t="n">
        <v>1721.9</v>
      </c>
      <c r="P5267" s="7" t="n">
        <v>843.731</v>
      </c>
      <c r="Q5267" s="7">
        <f>text(E5267,"ddd")</f>
        <v/>
      </c>
      <c r="R5267" s="7">
        <f>G5267-F5267</f>
        <v/>
      </c>
      <c r="S5267" s="7">
        <f>E5267-D5267</f>
        <v/>
      </c>
      <c r="T5267" s="7">
        <f>O5267*M5267</f>
        <v/>
      </c>
      <c r="U5267" s="7">
        <f>T5267*N5267</f>
        <v/>
      </c>
      <c r="V5267" s="7">
        <f>T5267-U5267-(P5267*M5267)</f>
        <v/>
      </c>
      <c r="W5267" s="7">
        <f>VLOOKUP(L5267,'Products Sheet'!$A:$B,2,FALSE)</f>
        <v/>
      </c>
      <c r="X5267" s="7" t="n"/>
      <c r="Y5267" s="7" t="n"/>
      <c r="Z5267" s="7" t="n"/>
      <c r="AA5267" s="7" t="n"/>
      <c r="AB5267" s="7" t="n"/>
      <c r="AC5267" s="7" t="n"/>
    </row>
    <row r="5268" ht="9.75" customHeight="1" s="12">
      <c r="A5268" s="11" t="inlineStr">
        <is>
          <t>SO - 0004704</t>
        </is>
      </c>
      <c r="B5268" s="11" t="inlineStr">
        <is>
          <t>Distributor</t>
        </is>
      </c>
      <c r="C5268" s="11" t="inlineStr">
        <is>
          <t>WARE-XYS1001</t>
        </is>
      </c>
      <c r="D5268" s="6" t="n">
        <v>43700</v>
      </c>
      <c r="E5268" s="6" t="n">
        <v>43798</v>
      </c>
      <c r="F5268" s="6" t="n">
        <v>43807</v>
      </c>
      <c r="G5268" s="6" t="n">
        <v>43810</v>
      </c>
      <c r="H5268" s="11" t="inlineStr">
        <is>
          <t>USD</t>
        </is>
      </c>
      <c r="I5268" s="11" t="n">
        <v>24</v>
      </c>
      <c r="J5268" s="11" t="n">
        <v>2</v>
      </c>
      <c r="K5268" s="11" t="n">
        <v>21</v>
      </c>
      <c r="L5268" s="11" t="n">
        <v>31</v>
      </c>
      <c r="M5268" s="11" t="n">
        <v>7</v>
      </c>
      <c r="N5268" s="11" t="n">
        <v>0.05</v>
      </c>
      <c r="O5268" s="7" t="n">
        <v>1212.7</v>
      </c>
      <c r="P5268" s="7" t="n">
        <v>933.7790000000001</v>
      </c>
      <c r="Q5268" s="7">
        <f>text(E5268,"ddd")</f>
        <v/>
      </c>
      <c r="R5268" s="7">
        <f>G5268-F5268</f>
        <v/>
      </c>
      <c r="S5268" s="7">
        <f>E5268-D5268</f>
        <v/>
      </c>
      <c r="T5268" s="7">
        <f>O5268*M5268</f>
        <v/>
      </c>
      <c r="U5268" s="7">
        <f>T5268*N5268</f>
        <v/>
      </c>
      <c r="V5268" s="7">
        <f>T5268-U5268-(P5268*M5268)</f>
        <v/>
      </c>
      <c r="W5268" s="7">
        <f>VLOOKUP(L5268,'Products Sheet'!$A:$B,2,FALSE)</f>
        <v/>
      </c>
      <c r="X5268" s="7" t="n"/>
      <c r="Y5268" s="7" t="n"/>
      <c r="Z5268" s="7" t="n"/>
      <c r="AA5268" s="7" t="n"/>
      <c r="AB5268" s="7" t="n"/>
      <c r="AC5268" s="7" t="n"/>
    </row>
    <row r="5269" ht="9.75" customHeight="1" s="12">
      <c r="A5269" s="11" t="inlineStr">
        <is>
          <t>SO - 0004755</t>
        </is>
      </c>
      <c r="B5269" s="11" t="inlineStr">
        <is>
          <t>Distributor</t>
        </is>
      </c>
      <c r="C5269" s="11" t="inlineStr">
        <is>
          <t>WARE-XYS1001</t>
        </is>
      </c>
      <c r="D5269" s="6" t="n">
        <v>43700</v>
      </c>
      <c r="E5269" s="6" t="n">
        <v>43804</v>
      </c>
      <c r="F5269" s="6" t="n">
        <v>43807</v>
      </c>
      <c r="G5269" s="6" t="n">
        <v>43810</v>
      </c>
      <c r="H5269" s="11" t="inlineStr">
        <is>
          <t>USD</t>
        </is>
      </c>
      <c r="I5269" s="11" t="n">
        <v>23</v>
      </c>
      <c r="J5269" s="11" t="n">
        <v>26</v>
      </c>
      <c r="K5269" s="11" t="n">
        <v>33</v>
      </c>
      <c r="L5269" s="11" t="n">
        <v>31</v>
      </c>
      <c r="M5269" s="11" t="n">
        <v>1</v>
      </c>
      <c r="N5269" s="11" t="n">
        <v>0.075</v>
      </c>
      <c r="O5269" s="7" t="n">
        <v>857.6</v>
      </c>
      <c r="P5269" s="7" t="n">
        <v>711.808</v>
      </c>
      <c r="Q5269" s="7">
        <f>text(E5269,"ddd")</f>
        <v/>
      </c>
      <c r="R5269" s="7">
        <f>G5269-F5269</f>
        <v/>
      </c>
      <c r="S5269" s="7">
        <f>E5269-D5269</f>
        <v/>
      </c>
      <c r="T5269" s="7">
        <f>O5269*M5269</f>
        <v/>
      </c>
      <c r="U5269" s="7">
        <f>T5269*N5269</f>
        <v/>
      </c>
      <c r="V5269" s="7">
        <f>T5269-U5269-(P5269*M5269)</f>
        <v/>
      </c>
      <c r="W5269" s="7">
        <f>VLOOKUP(L5269,'Products Sheet'!$A:$B,2,FALSE)</f>
        <v/>
      </c>
      <c r="X5269" s="7" t="n"/>
      <c r="Y5269" s="7" t="n"/>
      <c r="Z5269" s="7" t="n"/>
      <c r="AA5269" s="7" t="n"/>
      <c r="AB5269" s="7" t="n"/>
      <c r="AC5269" s="7" t="n"/>
    </row>
    <row r="5270" ht="9.75" customHeight="1" s="12">
      <c r="A5270" s="11" t="inlineStr">
        <is>
          <t>SO - 0004765</t>
        </is>
      </c>
      <c r="B5270" s="11" t="inlineStr">
        <is>
          <t>In-Store</t>
        </is>
      </c>
      <c r="C5270" s="11" t="inlineStr">
        <is>
          <t>WARE-UHY1004</t>
        </is>
      </c>
      <c r="D5270" s="6" t="n">
        <v>43700</v>
      </c>
      <c r="E5270" s="6" t="n">
        <v>43806</v>
      </c>
      <c r="F5270" s="6" t="n">
        <v>43808</v>
      </c>
      <c r="G5270" s="6" t="n">
        <v>43813</v>
      </c>
      <c r="H5270" s="11" t="inlineStr">
        <is>
          <t>USD</t>
        </is>
      </c>
      <c r="I5270" s="11" t="n">
        <v>2</v>
      </c>
      <c r="J5270" s="11" t="n">
        <v>34</v>
      </c>
      <c r="K5270" s="11" t="n">
        <v>230</v>
      </c>
      <c r="L5270" s="11" t="n">
        <v>31</v>
      </c>
      <c r="M5270" s="11" t="n">
        <v>7</v>
      </c>
      <c r="N5270" s="11" t="n">
        <v>0.05</v>
      </c>
      <c r="O5270" s="7" t="n">
        <v>2626.4</v>
      </c>
      <c r="P5270" s="7" t="n">
        <v>1575.84</v>
      </c>
      <c r="Q5270" s="7">
        <f>text(E5270,"ddd")</f>
        <v/>
      </c>
      <c r="R5270" s="7">
        <f>G5270-F5270</f>
        <v/>
      </c>
      <c r="S5270" s="7">
        <f>E5270-D5270</f>
        <v/>
      </c>
      <c r="T5270" s="7">
        <f>O5270*M5270</f>
        <v/>
      </c>
      <c r="U5270" s="7">
        <f>T5270*N5270</f>
        <v/>
      </c>
      <c r="V5270" s="7">
        <f>T5270-U5270-(P5270*M5270)</f>
        <v/>
      </c>
      <c r="W5270" s="7">
        <f>VLOOKUP(L5270,'Products Sheet'!$A:$B,2,FALSE)</f>
        <v/>
      </c>
      <c r="X5270" s="7" t="n"/>
      <c r="Y5270" s="7" t="n"/>
      <c r="Z5270" s="7" t="n"/>
      <c r="AA5270" s="7" t="n"/>
      <c r="AB5270" s="7" t="n"/>
      <c r="AC5270" s="7" t="n"/>
    </row>
    <row r="5271" ht="9.75" customHeight="1" s="12">
      <c r="A5271" s="11" t="inlineStr">
        <is>
          <t>SO - 0004766</t>
        </is>
      </c>
      <c r="B5271" s="11" t="inlineStr">
        <is>
          <t>In-Store</t>
        </is>
      </c>
      <c r="C5271" s="11" t="inlineStr">
        <is>
          <t>WARE-XYS1001</t>
        </is>
      </c>
      <c r="D5271" s="6" t="n">
        <v>43700</v>
      </c>
      <c r="E5271" s="6" t="n">
        <v>43806</v>
      </c>
      <c r="F5271" s="6" t="n">
        <v>43817</v>
      </c>
      <c r="G5271" s="6" t="n">
        <v>43820</v>
      </c>
      <c r="H5271" s="11" t="inlineStr">
        <is>
          <t>USD</t>
        </is>
      </c>
      <c r="I5271" s="11" t="n">
        <v>8</v>
      </c>
      <c r="J5271" s="11" t="n">
        <v>47</v>
      </c>
      <c r="K5271" s="11" t="n">
        <v>10</v>
      </c>
      <c r="L5271" s="11" t="n">
        <v>31</v>
      </c>
      <c r="M5271" s="11" t="n">
        <v>2</v>
      </c>
      <c r="N5271" s="11" t="n">
        <v>0.15</v>
      </c>
      <c r="O5271" s="7" t="n">
        <v>2425.4</v>
      </c>
      <c r="P5271" s="7" t="n">
        <v>1479.494</v>
      </c>
      <c r="Q5271" s="7">
        <f>text(E5271,"ddd")</f>
        <v/>
      </c>
      <c r="R5271" s="7">
        <f>G5271-F5271</f>
        <v/>
      </c>
      <c r="S5271" s="7">
        <f>E5271-D5271</f>
        <v/>
      </c>
      <c r="T5271" s="7">
        <f>O5271*M5271</f>
        <v/>
      </c>
      <c r="U5271" s="7">
        <f>T5271*N5271</f>
        <v/>
      </c>
      <c r="V5271" s="7">
        <f>T5271-U5271-(P5271*M5271)</f>
        <v/>
      </c>
      <c r="W5271" s="7">
        <f>VLOOKUP(L5271,'Products Sheet'!$A:$B,2,FALSE)</f>
        <v/>
      </c>
      <c r="X5271" s="7" t="n"/>
      <c r="Y5271" s="7" t="n"/>
      <c r="Z5271" s="7" t="n"/>
      <c r="AA5271" s="7" t="n"/>
      <c r="AB5271" s="7" t="n"/>
      <c r="AC5271" s="7" t="n"/>
    </row>
    <row r="5272" ht="9.75" customHeight="1" s="12">
      <c r="A5272" s="11" t="inlineStr">
        <is>
          <t>SO - 0004871</t>
        </is>
      </c>
      <c r="B5272" s="11" t="inlineStr">
        <is>
          <t>Online</t>
        </is>
      </c>
      <c r="C5272" s="11" t="inlineStr">
        <is>
          <t>WARE-MKL1006</t>
        </is>
      </c>
      <c r="D5272" s="6" t="n">
        <v>43700</v>
      </c>
      <c r="E5272" s="6" t="n">
        <v>43819</v>
      </c>
      <c r="F5272" s="6" t="n">
        <v>43821</v>
      </c>
      <c r="G5272" s="6" t="n">
        <v>43823</v>
      </c>
      <c r="H5272" s="11" t="inlineStr">
        <is>
          <t>USD</t>
        </is>
      </c>
      <c r="I5272" s="11" t="n">
        <v>14</v>
      </c>
      <c r="J5272" s="11" t="n">
        <v>9</v>
      </c>
      <c r="K5272" s="11" t="n">
        <v>349</v>
      </c>
      <c r="L5272" s="11" t="n">
        <v>31</v>
      </c>
      <c r="M5272" s="11" t="n">
        <v>3</v>
      </c>
      <c r="N5272" s="11" t="n">
        <v>0.075</v>
      </c>
      <c r="O5272" s="7" t="n">
        <v>5681.6</v>
      </c>
      <c r="P5272" s="7" t="n">
        <v>2897.616</v>
      </c>
      <c r="Q5272" s="7">
        <f>text(E5272,"ddd")</f>
        <v/>
      </c>
      <c r="R5272" s="7">
        <f>G5272-F5272</f>
        <v/>
      </c>
      <c r="S5272" s="7">
        <f>E5272-D5272</f>
        <v/>
      </c>
      <c r="T5272" s="7">
        <f>O5272*M5272</f>
        <v/>
      </c>
      <c r="U5272" s="7">
        <f>T5272*N5272</f>
        <v/>
      </c>
      <c r="V5272" s="7">
        <f>T5272-U5272-(P5272*M5272)</f>
        <v/>
      </c>
      <c r="W5272" s="7">
        <f>VLOOKUP(L5272,'Products Sheet'!$A:$B,2,FALSE)</f>
        <v/>
      </c>
      <c r="X5272" s="7" t="n"/>
      <c r="Y5272" s="7" t="n"/>
      <c r="Z5272" s="7" t="n"/>
      <c r="AA5272" s="7" t="n"/>
      <c r="AB5272" s="7" t="n"/>
      <c r="AC5272" s="7" t="n"/>
    </row>
    <row r="5273" ht="9.75" customHeight="1" s="12">
      <c r="A5273" s="11" t="inlineStr">
        <is>
          <t>SO - 0004885</t>
        </is>
      </c>
      <c r="B5273" s="11" t="inlineStr">
        <is>
          <t>Wholesale</t>
        </is>
      </c>
      <c r="C5273" s="11" t="inlineStr">
        <is>
          <t>WARE-MKL1006</t>
        </is>
      </c>
      <c r="D5273" s="6" t="n">
        <v>43700</v>
      </c>
      <c r="E5273" s="6" t="n">
        <v>43821</v>
      </c>
      <c r="F5273" s="6" t="n">
        <v>43824</v>
      </c>
      <c r="G5273" s="6" t="n">
        <v>43827</v>
      </c>
      <c r="H5273" s="11" t="inlineStr">
        <is>
          <t>USD</t>
        </is>
      </c>
      <c r="I5273" s="11" t="n">
        <v>28</v>
      </c>
      <c r="J5273" s="11" t="n">
        <v>8</v>
      </c>
      <c r="K5273" s="11" t="n">
        <v>352</v>
      </c>
      <c r="L5273" s="11" t="n">
        <v>31</v>
      </c>
      <c r="M5273" s="11" t="n">
        <v>8</v>
      </c>
      <c r="N5273" s="11" t="n">
        <v>0.05</v>
      </c>
      <c r="O5273" s="7" t="n">
        <v>1139</v>
      </c>
      <c r="P5273" s="7" t="n">
        <v>501.16</v>
      </c>
      <c r="Q5273" s="7">
        <f>text(E5273,"ddd")</f>
        <v/>
      </c>
      <c r="R5273" s="7">
        <f>G5273-F5273</f>
        <v/>
      </c>
      <c r="S5273" s="7">
        <f>E5273-D5273</f>
        <v/>
      </c>
      <c r="T5273" s="7">
        <f>O5273*M5273</f>
        <v/>
      </c>
      <c r="U5273" s="7">
        <f>T5273*N5273</f>
        <v/>
      </c>
      <c r="V5273" s="7">
        <f>T5273-U5273-(P5273*M5273)</f>
        <v/>
      </c>
      <c r="W5273" s="7">
        <f>VLOOKUP(L5273,'Products Sheet'!$A:$B,2,FALSE)</f>
        <v/>
      </c>
      <c r="X5273" s="7" t="n"/>
      <c r="Y5273" s="7" t="n"/>
      <c r="Z5273" s="7" t="n"/>
      <c r="AA5273" s="7" t="n"/>
      <c r="AB5273" s="7" t="n"/>
      <c r="AC5273" s="7" t="n"/>
    </row>
    <row r="5274" ht="9.75" customHeight="1" s="12">
      <c r="A5274" s="11" t="inlineStr">
        <is>
          <t>SO - 0004955</t>
        </is>
      </c>
      <c r="B5274" s="11" t="inlineStr">
        <is>
          <t>In-Store</t>
        </is>
      </c>
      <c r="C5274" s="11" t="inlineStr">
        <is>
          <t>WARE-XYS1001</t>
        </is>
      </c>
      <c r="D5274" s="6" t="n">
        <v>43700</v>
      </c>
      <c r="E5274" s="6" t="n">
        <v>43829</v>
      </c>
      <c r="F5274" s="6" t="n">
        <v>43851</v>
      </c>
      <c r="G5274" s="6" t="n">
        <v>43854</v>
      </c>
      <c r="H5274" s="11" t="inlineStr">
        <is>
          <t>USD</t>
        </is>
      </c>
      <c r="I5274" s="11" t="n">
        <v>6</v>
      </c>
      <c r="J5274" s="11" t="n">
        <v>23</v>
      </c>
      <c r="K5274" s="11" t="n">
        <v>3</v>
      </c>
      <c r="L5274" s="11" t="n">
        <v>31</v>
      </c>
      <c r="M5274" s="11" t="n">
        <v>6</v>
      </c>
      <c r="N5274" s="11" t="n">
        <v>0.075</v>
      </c>
      <c r="O5274" s="7" t="n">
        <v>5561</v>
      </c>
      <c r="P5274" s="7" t="n">
        <v>2335.62</v>
      </c>
      <c r="Q5274" s="7">
        <f>text(E5274,"ddd")</f>
        <v/>
      </c>
      <c r="R5274" s="7">
        <f>G5274-F5274</f>
        <v/>
      </c>
      <c r="S5274" s="7">
        <f>E5274-D5274</f>
        <v/>
      </c>
      <c r="T5274" s="7">
        <f>O5274*M5274</f>
        <v/>
      </c>
      <c r="U5274" s="7">
        <f>T5274*N5274</f>
        <v/>
      </c>
      <c r="V5274" s="7">
        <f>T5274-U5274-(P5274*M5274)</f>
        <v/>
      </c>
      <c r="W5274" s="7">
        <f>VLOOKUP(L5274,'Products Sheet'!$A:$B,2,FALSE)</f>
        <v/>
      </c>
      <c r="X5274" s="7" t="n"/>
      <c r="Y5274" s="7" t="n"/>
      <c r="Z5274" s="7" t="n"/>
      <c r="AA5274" s="7" t="n"/>
      <c r="AB5274" s="7" t="n"/>
      <c r="AC5274" s="7" t="n"/>
    </row>
    <row r="5275" ht="9.75" customHeight="1" s="12">
      <c r="A5275" s="11" t="inlineStr">
        <is>
          <t>SO - 0004993</t>
        </is>
      </c>
      <c r="B5275" s="11" t="inlineStr">
        <is>
          <t>Online</t>
        </is>
      </c>
      <c r="C5275" s="11" t="inlineStr">
        <is>
          <t>WARE-NMK1003</t>
        </is>
      </c>
      <c r="D5275" s="6" t="n">
        <v>43700</v>
      </c>
      <c r="E5275" s="6" t="n">
        <v>43835</v>
      </c>
      <c r="F5275" s="6" t="n">
        <v>43856</v>
      </c>
      <c r="G5275" s="6" t="n">
        <v>43857</v>
      </c>
      <c r="H5275" s="11" t="inlineStr">
        <is>
          <t>USD</t>
        </is>
      </c>
      <c r="I5275" s="11" t="n">
        <v>17</v>
      </c>
      <c r="J5275" s="11" t="n">
        <v>41</v>
      </c>
      <c r="K5275" s="11" t="n">
        <v>179</v>
      </c>
      <c r="L5275" s="11" t="n">
        <v>31</v>
      </c>
      <c r="M5275" s="11" t="n">
        <v>7</v>
      </c>
      <c r="N5275" s="11" t="n">
        <v>0.4</v>
      </c>
      <c r="O5275" s="7" t="n">
        <v>1105.5</v>
      </c>
      <c r="P5275" s="7" t="n">
        <v>718.575</v>
      </c>
      <c r="Q5275" s="7">
        <f>text(E5275,"ddd")</f>
        <v/>
      </c>
      <c r="R5275" s="7">
        <f>G5275-F5275</f>
        <v/>
      </c>
      <c r="S5275" s="7">
        <f>E5275-D5275</f>
        <v/>
      </c>
      <c r="T5275" s="7">
        <f>O5275*M5275</f>
        <v/>
      </c>
      <c r="U5275" s="7">
        <f>T5275*N5275</f>
        <v/>
      </c>
      <c r="V5275" s="7">
        <f>T5275-U5275-(P5275*M5275)</f>
        <v/>
      </c>
      <c r="W5275" s="7">
        <f>VLOOKUP(L5275,'Products Sheet'!$A:$B,2,FALSE)</f>
        <v/>
      </c>
      <c r="X5275" s="7" t="n"/>
      <c r="Y5275" s="7" t="n"/>
      <c r="Z5275" s="7" t="n"/>
      <c r="AA5275" s="7" t="n"/>
      <c r="AB5275" s="7" t="n"/>
      <c r="AC5275" s="7" t="n"/>
    </row>
    <row r="5276" ht="9.75" customHeight="1" s="12">
      <c r="A5276" s="11" t="inlineStr">
        <is>
          <t>SO - 0004996</t>
        </is>
      </c>
      <c r="B5276" s="11" t="inlineStr">
        <is>
          <t>Distributor</t>
        </is>
      </c>
      <c r="C5276" s="11" t="inlineStr">
        <is>
          <t>WARE-NMK1003</t>
        </is>
      </c>
      <c r="D5276" s="6" t="n">
        <v>43700</v>
      </c>
      <c r="E5276" s="6" t="n">
        <v>43835</v>
      </c>
      <c r="F5276" s="6" t="n">
        <v>43841</v>
      </c>
      <c r="G5276" s="6" t="n">
        <v>43849</v>
      </c>
      <c r="H5276" s="11" t="inlineStr">
        <is>
          <t>USD</t>
        </is>
      </c>
      <c r="I5276" s="11" t="n">
        <v>21</v>
      </c>
      <c r="J5276" s="11" t="n">
        <v>18</v>
      </c>
      <c r="K5276" s="11" t="n">
        <v>132</v>
      </c>
      <c r="L5276" s="11" t="n">
        <v>31</v>
      </c>
      <c r="M5276" s="11" t="n">
        <v>2</v>
      </c>
      <c r="N5276" s="11" t="n">
        <v>0.075</v>
      </c>
      <c r="O5276" s="7" t="n">
        <v>2338.3</v>
      </c>
      <c r="P5276" s="7" t="n">
        <v>1099.001</v>
      </c>
      <c r="Q5276" s="7">
        <f>text(E5276,"ddd")</f>
        <v/>
      </c>
      <c r="R5276" s="7">
        <f>G5276-F5276</f>
        <v/>
      </c>
      <c r="S5276" s="7">
        <f>E5276-D5276</f>
        <v/>
      </c>
      <c r="T5276" s="7">
        <f>O5276*M5276</f>
        <v/>
      </c>
      <c r="U5276" s="7">
        <f>T5276*N5276</f>
        <v/>
      </c>
      <c r="V5276" s="7">
        <f>T5276-U5276-(P5276*M5276)</f>
        <v/>
      </c>
      <c r="W5276" s="7">
        <f>VLOOKUP(L5276,'Products Sheet'!$A:$B,2,FALSE)</f>
        <v/>
      </c>
      <c r="X5276" s="7" t="n"/>
      <c r="Y5276" s="7" t="n"/>
      <c r="Z5276" s="7" t="n"/>
      <c r="AA5276" s="7" t="n"/>
      <c r="AB5276" s="7" t="n"/>
      <c r="AC5276" s="7" t="n"/>
    </row>
    <row r="5277" ht="9.75" customHeight="1" s="12">
      <c r="A5277" s="11" t="inlineStr">
        <is>
          <t>SO - 0005016</t>
        </is>
      </c>
      <c r="B5277" s="11" t="inlineStr">
        <is>
          <t>In-Store</t>
        </is>
      </c>
      <c r="C5277" s="11" t="inlineStr">
        <is>
          <t>WARE-XYS1001</t>
        </is>
      </c>
      <c r="D5277" s="6" t="n">
        <v>43700</v>
      </c>
      <c r="E5277" s="6" t="n">
        <v>43837</v>
      </c>
      <c r="F5277" s="6" t="n">
        <v>43843</v>
      </c>
      <c r="G5277" s="6" t="n">
        <v>43853</v>
      </c>
      <c r="H5277" s="11" t="inlineStr">
        <is>
          <t>USD</t>
        </is>
      </c>
      <c r="I5277" s="11" t="n">
        <v>2</v>
      </c>
      <c r="J5277" s="11" t="n">
        <v>50</v>
      </c>
      <c r="K5277" s="11" t="n">
        <v>6</v>
      </c>
      <c r="L5277" s="11" t="n">
        <v>31</v>
      </c>
      <c r="M5277" s="11" t="n">
        <v>8</v>
      </c>
      <c r="N5277" s="11" t="n">
        <v>0.3</v>
      </c>
      <c r="O5277" s="7" t="n">
        <v>2619.7</v>
      </c>
      <c r="P5277" s="7" t="n">
        <v>1938.578</v>
      </c>
      <c r="Q5277" s="7">
        <f>text(E5277,"ddd")</f>
        <v/>
      </c>
      <c r="R5277" s="7">
        <f>G5277-F5277</f>
        <v/>
      </c>
      <c r="S5277" s="7">
        <f>E5277-D5277</f>
        <v/>
      </c>
      <c r="T5277" s="7">
        <f>O5277*M5277</f>
        <v/>
      </c>
      <c r="U5277" s="7">
        <f>T5277*N5277</f>
        <v/>
      </c>
      <c r="V5277" s="7">
        <f>T5277-U5277-(P5277*M5277)</f>
        <v/>
      </c>
      <c r="W5277" s="7">
        <f>VLOOKUP(L5277,'Products Sheet'!$A:$B,2,FALSE)</f>
        <v/>
      </c>
      <c r="X5277" s="7" t="n"/>
      <c r="Y5277" s="7" t="n"/>
      <c r="Z5277" s="7" t="n"/>
      <c r="AA5277" s="7" t="n"/>
      <c r="AB5277" s="7" t="n"/>
      <c r="AC5277" s="7" t="n"/>
    </row>
    <row r="5278" ht="9.75" customHeight="1" s="12">
      <c r="A5278" s="11" t="inlineStr">
        <is>
          <t>SO - 0005031</t>
        </is>
      </c>
      <c r="B5278" s="11" t="inlineStr">
        <is>
          <t>Wholesale</t>
        </is>
      </c>
      <c r="C5278" s="11" t="inlineStr">
        <is>
          <t>WARE-NMK1003</t>
        </is>
      </c>
      <c r="D5278" s="6" t="n">
        <v>43700</v>
      </c>
      <c r="E5278" s="6" t="n">
        <v>43838</v>
      </c>
      <c r="F5278" s="6" t="n">
        <v>43850</v>
      </c>
      <c r="G5278" s="6" t="n">
        <v>43857</v>
      </c>
      <c r="H5278" s="11" t="inlineStr">
        <is>
          <t>USD</t>
        </is>
      </c>
      <c r="I5278" s="11" t="n">
        <v>26</v>
      </c>
      <c r="J5278" s="11" t="n">
        <v>42</v>
      </c>
      <c r="K5278" s="11" t="n">
        <v>171</v>
      </c>
      <c r="L5278" s="11" t="n">
        <v>31</v>
      </c>
      <c r="M5278" s="11" t="n">
        <v>6</v>
      </c>
      <c r="N5278" s="11" t="n">
        <v>0.075</v>
      </c>
      <c r="O5278" s="7" t="n">
        <v>964.8000000000001</v>
      </c>
      <c r="P5278" s="7" t="n">
        <v>530.6400000000001</v>
      </c>
      <c r="Q5278" s="7">
        <f>text(E5278,"ddd")</f>
        <v/>
      </c>
      <c r="R5278" s="7">
        <f>G5278-F5278</f>
        <v/>
      </c>
      <c r="S5278" s="7">
        <f>E5278-D5278</f>
        <v/>
      </c>
      <c r="T5278" s="7">
        <f>O5278*M5278</f>
        <v/>
      </c>
      <c r="U5278" s="7">
        <f>T5278*N5278</f>
        <v/>
      </c>
      <c r="V5278" s="7">
        <f>T5278-U5278-(P5278*M5278)</f>
        <v/>
      </c>
      <c r="W5278" s="7">
        <f>VLOOKUP(L5278,'Products Sheet'!$A:$B,2,FALSE)</f>
        <v/>
      </c>
      <c r="X5278" s="7" t="n"/>
      <c r="Y5278" s="7" t="n"/>
      <c r="Z5278" s="7" t="n"/>
      <c r="AA5278" s="7" t="n"/>
      <c r="AB5278" s="7" t="n"/>
      <c r="AC5278" s="7" t="n"/>
    </row>
    <row r="5279" ht="9.75" customHeight="1" s="12">
      <c r="A5279" s="11" t="inlineStr">
        <is>
          <t>SO - 0005051</t>
        </is>
      </c>
      <c r="B5279" s="11" t="inlineStr">
        <is>
          <t>Online</t>
        </is>
      </c>
      <c r="C5279" s="11" t="inlineStr">
        <is>
          <t>WARE-PUJ1005</t>
        </is>
      </c>
      <c r="D5279" s="6" t="n">
        <v>43800</v>
      </c>
      <c r="E5279" s="6" t="n">
        <v>43840</v>
      </c>
      <c r="F5279" s="6" t="n">
        <v>43843</v>
      </c>
      <c r="G5279" s="6" t="n">
        <v>43845</v>
      </c>
      <c r="H5279" s="11" t="inlineStr">
        <is>
          <t>USD</t>
        </is>
      </c>
      <c r="I5279" s="11" t="n">
        <v>12</v>
      </c>
      <c r="J5279" s="11" t="n">
        <v>31</v>
      </c>
      <c r="K5279" s="11" t="n">
        <v>324</v>
      </c>
      <c r="L5279" s="11" t="n">
        <v>31</v>
      </c>
      <c r="M5279" s="11" t="n">
        <v>6</v>
      </c>
      <c r="N5279" s="11" t="n">
        <v>0.05</v>
      </c>
      <c r="O5279" s="7" t="n">
        <v>1058.6</v>
      </c>
      <c r="P5279" s="7" t="n">
        <v>561.0580000000001</v>
      </c>
      <c r="Q5279" s="7">
        <f>text(E5279,"ddd")</f>
        <v/>
      </c>
      <c r="R5279" s="7">
        <f>G5279-F5279</f>
        <v/>
      </c>
      <c r="S5279" s="7">
        <f>E5279-D5279</f>
        <v/>
      </c>
      <c r="T5279" s="7">
        <f>O5279*M5279</f>
        <v/>
      </c>
      <c r="U5279" s="7">
        <f>T5279*N5279</f>
        <v/>
      </c>
      <c r="V5279" s="7">
        <f>T5279-U5279-(P5279*M5279)</f>
        <v/>
      </c>
      <c r="W5279" s="7">
        <f>VLOOKUP(L5279,'Products Sheet'!$A:$B,2,FALSE)</f>
        <v/>
      </c>
      <c r="X5279" s="7" t="n"/>
      <c r="Y5279" s="7" t="n"/>
      <c r="Z5279" s="7" t="n"/>
      <c r="AA5279" s="7" t="n"/>
      <c r="AB5279" s="7" t="n"/>
      <c r="AC5279" s="7" t="n"/>
    </row>
    <row r="5280" ht="9.75" customHeight="1" s="12">
      <c r="A5280" s="11" t="inlineStr">
        <is>
          <t>SO - 0005064</t>
        </is>
      </c>
      <c r="B5280" s="11" t="inlineStr">
        <is>
          <t>In-Store</t>
        </is>
      </c>
      <c r="C5280" s="11" t="inlineStr">
        <is>
          <t>WARE-XYS1001</t>
        </is>
      </c>
      <c r="D5280" s="6" t="n">
        <v>43700</v>
      </c>
      <c r="E5280" s="6" t="n">
        <v>43841</v>
      </c>
      <c r="F5280" s="6" t="n">
        <v>43850</v>
      </c>
      <c r="G5280" s="6" t="n">
        <v>43855</v>
      </c>
      <c r="H5280" s="11" t="inlineStr">
        <is>
          <t>USD</t>
        </is>
      </c>
      <c r="I5280" s="11" t="n">
        <v>6</v>
      </c>
      <c r="J5280" s="11" t="n">
        <v>31</v>
      </c>
      <c r="K5280" s="11" t="n">
        <v>2</v>
      </c>
      <c r="L5280" s="11" t="n">
        <v>31</v>
      </c>
      <c r="M5280" s="11" t="n">
        <v>4</v>
      </c>
      <c r="N5280" s="11" t="n">
        <v>0.3</v>
      </c>
      <c r="O5280" s="7" t="n">
        <v>2626.4</v>
      </c>
      <c r="P5280" s="7" t="n">
        <v>1365.728</v>
      </c>
      <c r="Q5280" s="7">
        <f>text(E5280,"ddd")</f>
        <v/>
      </c>
      <c r="R5280" s="7">
        <f>G5280-F5280</f>
        <v/>
      </c>
      <c r="S5280" s="7">
        <f>E5280-D5280</f>
        <v/>
      </c>
      <c r="T5280" s="7">
        <f>O5280*M5280</f>
        <v/>
      </c>
      <c r="U5280" s="7">
        <f>T5280*N5280</f>
        <v/>
      </c>
      <c r="V5280" s="7">
        <f>T5280-U5280-(P5280*M5280)</f>
        <v/>
      </c>
      <c r="W5280" s="7">
        <f>VLOOKUP(L5280,'Products Sheet'!$A:$B,2,FALSE)</f>
        <v/>
      </c>
      <c r="X5280" s="7" t="n"/>
      <c r="Y5280" s="7" t="n"/>
      <c r="Z5280" s="7" t="n"/>
      <c r="AA5280" s="7" t="n"/>
      <c r="AB5280" s="7" t="n"/>
      <c r="AC5280" s="7" t="n"/>
    </row>
    <row r="5281" ht="9.75" customHeight="1" s="12">
      <c r="A5281" s="11" t="inlineStr">
        <is>
          <t>SO - 0005135</t>
        </is>
      </c>
      <c r="B5281" s="11" t="inlineStr">
        <is>
          <t>In-Store</t>
        </is>
      </c>
      <c r="C5281" s="11" t="inlineStr">
        <is>
          <t>WARE-PUJ1005</t>
        </is>
      </c>
      <c r="D5281" s="6" t="n">
        <v>43700</v>
      </c>
      <c r="E5281" s="6" t="n">
        <v>43848</v>
      </c>
      <c r="F5281" s="6" t="n">
        <v>43853</v>
      </c>
      <c r="G5281" s="6" t="n">
        <v>43860</v>
      </c>
      <c r="H5281" s="11" t="inlineStr">
        <is>
          <t>USD</t>
        </is>
      </c>
      <c r="I5281" s="11" t="n">
        <v>9</v>
      </c>
      <c r="J5281" s="11" t="n">
        <v>21</v>
      </c>
      <c r="K5281" s="11" t="n">
        <v>276</v>
      </c>
      <c r="L5281" s="11" t="n">
        <v>31</v>
      </c>
      <c r="M5281" s="11" t="n">
        <v>3</v>
      </c>
      <c r="N5281" s="11" t="n">
        <v>0.075</v>
      </c>
      <c r="O5281" s="7" t="n">
        <v>1005</v>
      </c>
      <c r="P5281" s="7" t="n">
        <v>452.25</v>
      </c>
      <c r="Q5281" s="7">
        <f>text(E5281,"ddd")</f>
        <v/>
      </c>
      <c r="R5281" s="7">
        <f>G5281-F5281</f>
        <v/>
      </c>
      <c r="S5281" s="7">
        <f>E5281-D5281</f>
        <v/>
      </c>
      <c r="T5281" s="7">
        <f>O5281*M5281</f>
        <v/>
      </c>
      <c r="U5281" s="7">
        <f>T5281*N5281</f>
        <v/>
      </c>
      <c r="V5281" s="7">
        <f>T5281-U5281-(P5281*M5281)</f>
        <v/>
      </c>
      <c r="W5281" s="7">
        <f>VLOOKUP(L5281,'Products Sheet'!$A:$B,2,FALSE)</f>
        <v/>
      </c>
      <c r="X5281" s="7" t="n"/>
      <c r="Y5281" s="7" t="n"/>
      <c r="Z5281" s="7" t="n"/>
      <c r="AA5281" s="7" t="n"/>
      <c r="AB5281" s="7" t="n"/>
      <c r="AC5281" s="7" t="n"/>
    </row>
    <row r="5282" ht="9.75" customHeight="1" s="12">
      <c r="A5282" s="11" t="inlineStr">
        <is>
          <t>SO - 0005205</t>
        </is>
      </c>
      <c r="B5282" s="11" t="inlineStr">
        <is>
          <t>Online</t>
        </is>
      </c>
      <c r="C5282" s="11" t="inlineStr">
        <is>
          <t>WARE-NMK1003</t>
        </is>
      </c>
      <c r="D5282" s="6" t="n">
        <v>43700</v>
      </c>
      <c r="E5282" s="6" t="n">
        <v>43857</v>
      </c>
      <c r="F5282" s="6" t="n">
        <v>43885</v>
      </c>
      <c r="G5282" s="6" t="n">
        <v>43894</v>
      </c>
      <c r="H5282" s="11" t="inlineStr">
        <is>
          <t>USD</t>
        </is>
      </c>
      <c r="I5282" s="11" t="n">
        <v>18</v>
      </c>
      <c r="J5282" s="11" t="n">
        <v>3</v>
      </c>
      <c r="K5282" s="11" t="n">
        <v>140</v>
      </c>
      <c r="L5282" s="11" t="n">
        <v>31</v>
      </c>
      <c r="M5282" s="11" t="n">
        <v>7</v>
      </c>
      <c r="N5282" s="11" t="n">
        <v>0.05</v>
      </c>
      <c r="O5282" s="7" t="n">
        <v>2378.5</v>
      </c>
      <c r="P5282" s="7" t="n">
        <v>1403.315</v>
      </c>
      <c r="Q5282" s="7">
        <f>text(E5282,"ddd")</f>
        <v/>
      </c>
      <c r="R5282" s="7">
        <f>G5282-F5282</f>
        <v/>
      </c>
      <c r="S5282" s="7">
        <f>E5282-D5282</f>
        <v/>
      </c>
      <c r="T5282" s="7">
        <f>O5282*M5282</f>
        <v/>
      </c>
      <c r="U5282" s="7">
        <f>T5282*N5282</f>
        <v/>
      </c>
      <c r="V5282" s="7">
        <f>T5282-U5282-(P5282*M5282)</f>
        <v/>
      </c>
      <c r="W5282" s="7">
        <f>VLOOKUP(L5282,'Products Sheet'!$A:$B,2,FALSE)</f>
        <v/>
      </c>
      <c r="X5282" s="7" t="n"/>
      <c r="Y5282" s="7" t="n"/>
      <c r="Z5282" s="7" t="n"/>
      <c r="AA5282" s="7" t="n"/>
      <c r="AB5282" s="7" t="n"/>
      <c r="AC5282" s="7" t="n"/>
    </row>
    <row r="5283" ht="9.75" customHeight="1" s="12">
      <c r="A5283" s="11" t="inlineStr">
        <is>
          <t>SO - 0005226</t>
        </is>
      </c>
      <c r="B5283" s="11" t="inlineStr">
        <is>
          <t>Wholesale</t>
        </is>
      </c>
      <c r="C5283" s="11" t="inlineStr">
        <is>
          <t>WARE-NMK1003</t>
        </is>
      </c>
      <c r="D5283" s="6" t="n">
        <v>43800</v>
      </c>
      <c r="E5283" s="6" t="n">
        <v>43859</v>
      </c>
      <c r="F5283" s="6" t="n">
        <v>43880</v>
      </c>
      <c r="G5283" s="6" t="n">
        <v>43881</v>
      </c>
      <c r="H5283" s="11" t="inlineStr">
        <is>
          <t>USD</t>
        </is>
      </c>
      <c r="I5283" s="11" t="n">
        <v>26</v>
      </c>
      <c r="J5283" s="11" t="n">
        <v>28</v>
      </c>
      <c r="K5283" s="11" t="n">
        <v>157</v>
      </c>
      <c r="L5283" s="11" t="n">
        <v>31</v>
      </c>
      <c r="M5283" s="11" t="n">
        <v>4</v>
      </c>
      <c r="N5283" s="11" t="n">
        <v>0.05</v>
      </c>
      <c r="O5283" s="7" t="n">
        <v>6231</v>
      </c>
      <c r="P5283" s="7" t="n">
        <v>3177.81</v>
      </c>
      <c r="Q5283" s="7">
        <f>text(E5283,"ddd")</f>
        <v/>
      </c>
      <c r="R5283" s="7">
        <f>G5283-F5283</f>
        <v/>
      </c>
      <c r="S5283" s="7">
        <f>E5283-D5283</f>
        <v/>
      </c>
      <c r="T5283" s="7">
        <f>O5283*M5283</f>
        <v/>
      </c>
      <c r="U5283" s="7">
        <f>T5283*N5283</f>
        <v/>
      </c>
      <c r="V5283" s="7">
        <f>T5283-U5283-(P5283*M5283)</f>
        <v/>
      </c>
      <c r="W5283" s="7">
        <f>VLOOKUP(L5283,'Products Sheet'!$A:$B,2,FALSE)</f>
        <v/>
      </c>
      <c r="X5283" s="7" t="n"/>
      <c r="Y5283" s="7" t="n"/>
      <c r="Z5283" s="7" t="n"/>
      <c r="AA5283" s="7" t="n"/>
      <c r="AB5283" s="7" t="n"/>
      <c r="AC5283" s="7" t="n"/>
    </row>
    <row r="5284" ht="9.75" customHeight="1" s="12">
      <c r="A5284" s="11" t="inlineStr">
        <is>
          <t>SO - 0005247</t>
        </is>
      </c>
      <c r="B5284" s="11" t="inlineStr">
        <is>
          <t>In-Store</t>
        </is>
      </c>
      <c r="C5284" s="11" t="inlineStr">
        <is>
          <t>WARE-NMK1003</t>
        </is>
      </c>
      <c r="D5284" s="6" t="n">
        <v>43800</v>
      </c>
      <c r="E5284" s="6" t="n">
        <v>43862</v>
      </c>
      <c r="F5284" s="6" t="n">
        <v>43882</v>
      </c>
      <c r="G5284" s="6" t="n">
        <v>43884</v>
      </c>
      <c r="H5284" s="11" t="inlineStr">
        <is>
          <t>USD</t>
        </is>
      </c>
      <c r="I5284" s="11" t="n">
        <v>10</v>
      </c>
      <c r="J5284" s="11" t="n">
        <v>17</v>
      </c>
      <c r="K5284" s="11" t="n">
        <v>112</v>
      </c>
      <c r="L5284" s="11" t="n">
        <v>31</v>
      </c>
      <c r="M5284" s="11" t="n">
        <v>3</v>
      </c>
      <c r="N5284" s="11" t="n">
        <v>0.075</v>
      </c>
      <c r="O5284" s="7" t="n">
        <v>1728.6</v>
      </c>
      <c r="P5284" s="7" t="n">
        <v>1019.874</v>
      </c>
      <c r="Q5284" s="7">
        <f>text(E5284,"ddd")</f>
        <v/>
      </c>
      <c r="R5284" s="7">
        <f>G5284-F5284</f>
        <v/>
      </c>
      <c r="S5284" s="7">
        <f>E5284-D5284</f>
        <v/>
      </c>
      <c r="T5284" s="7">
        <f>O5284*M5284</f>
        <v/>
      </c>
      <c r="U5284" s="7">
        <f>T5284*N5284</f>
        <v/>
      </c>
      <c r="V5284" s="7">
        <f>T5284-U5284-(P5284*M5284)</f>
        <v/>
      </c>
      <c r="W5284" s="7">
        <f>VLOOKUP(L5284,'Products Sheet'!$A:$B,2,FALSE)</f>
        <v/>
      </c>
      <c r="X5284" s="7" t="n"/>
      <c r="Y5284" s="7" t="n"/>
      <c r="Z5284" s="7" t="n"/>
      <c r="AA5284" s="7" t="n"/>
      <c r="AB5284" s="7" t="n"/>
      <c r="AC5284" s="7" t="n"/>
    </row>
    <row r="5285" ht="9.75" customHeight="1" s="12">
      <c r="A5285" s="11" t="inlineStr">
        <is>
          <t>SO - 0005279</t>
        </is>
      </c>
      <c r="B5285" s="11" t="inlineStr">
        <is>
          <t>Online</t>
        </is>
      </c>
      <c r="C5285" s="11" t="inlineStr">
        <is>
          <t>WARE-XYS1001</t>
        </is>
      </c>
      <c r="D5285" s="6" t="n">
        <v>43700</v>
      </c>
      <c r="E5285" s="6" t="n">
        <v>43866</v>
      </c>
      <c r="F5285" s="6" t="n">
        <v>43870</v>
      </c>
      <c r="G5285" s="6" t="n">
        <v>43872</v>
      </c>
      <c r="H5285" s="11" t="inlineStr">
        <is>
          <t>USD</t>
        </is>
      </c>
      <c r="I5285" s="11" t="n">
        <v>18</v>
      </c>
      <c r="J5285" s="11" t="n">
        <v>9</v>
      </c>
      <c r="K5285" s="11" t="n">
        <v>27</v>
      </c>
      <c r="L5285" s="11" t="n">
        <v>31</v>
      </c>
      <c r="M5285" s="11" t="n">
        <v>1</v>
      </c>
      <c r="N5285" s="11" t="n">
        <v>0.05</v>
      </c>
      <c r="O5285" s="7" t="n">
        <v>1172.5</v>
      </c>
      <c r="P5285" s="7" t="n">
        <v>750.4</v>
      </c>
      <c r="Q5285" s="7">
        <f>text(E5285,"ddd")</f>
        <v/>
      </c>
      <c r="R5285" s="7">
        <f>G5285-F5285</f>
        <v/>
      </c>
      <c r="S5285" s="7">
        <f>E5285-D5285</f>
        <v/>
      </c>
      <c r="T5285" s="7">
        <f>O5285*M5285</f>
        <v/>
      </c>
      <c r="U5285" s="7">
        <f>T5285*N5285</f>
        <v/>
      </c>
      <c r="V5285" s="7">
        <f>T5285-U5285-(P5285*M5285)</f>
        <v/>
      </c>
      <c r="W5285" s="7">
        <f>VLOOKUP(L5285,'Products Sheet'!$A:$B,2,FALSE)</f>
        <v/>
      </c>
      <c r="X5285" s="7" t="n"/>
      <c r="Y5285" s="7" t="n"/>
      <c r="Z5285" s="7" t="n"/>
      <c r="AA5285" s="7" t="n"/>
      <c r="AB5285" s="7" t="n"/>
      <c r="AC5285" s="7" t="n"/>
    </row>
    <row r="5286" ht="9.75" customHeight="1" s="12">
      <c r="A5286" s="11" t="inlineStr">
        <is>
          <t>SO - 0005292</t>
        </is>
      </c>
      <c r="B5286" s="11" t="inlineStr">
        <is>
          <t>Online</t>
        </is>
      </c>
      <c r="C5286" s="11" t="inlineStr">
        <is>
          <t>WARE-UHY1004</t>
        </is>
      </c>
      <c r="D5286" s="6" t="n">
        <v>43800</v>
      </c>
      <c r="E5286" s="6" t="n">
        <v>43868</v>
      </c>
      <c r="F5286" s="6" t="n">
        <v>43883</v>
      </c>
      <c r="G5286" s="6" t="n">
        <v>43889</v>
      </c>
      <c r="H5286" s="11" t="inlineStr">
        <is>
          <t>USD</t>
        </is>
      </c>
      <c r="I5286" s="11" t="n">
        <v>20</v>
      </c>
      <c r="J5286" s="11" t="n">
        <v>5</v>
      </c>
      <c r="K5286" s="11" t="n">
        <v>233</v>
      </c>
      <c r="L5286" s="11" t="n">
        <v>31</v>
      </c>
      <c r="M5286" s="11" t="n">
        <v>8</v>
      </c>
      <c r="N5286" s="11" t="n">
        <v>0.075</v>
      </c>
      <c r="O5286" s="7" t="n">
        <v>1092.1</v>
      </c>
      <c r="P5286" s="7" t="n">
        <v>753.5490000000001</v>
      </c>
      <c r="Q5286" s="7">
        <f>text(E5286,"ddd")</f>
        <v/>
      </c>
      <c r="R5286" s="7">
        <f>G5286-F5286</f>
        <v/>
      </c>
      <c r="S5286" s="7">
        <f>E5286-D5286</f>
        <v/>
      </c>
      <c r="T5286" s="7">
        <f>O5286*M5286</f>
        <v/>
      </c>
      <c r="U5286" s="7">
        <f>T5286*N5286</f>
        <v/>
      </c>
      <c r="V5286" s="7">
        <f>T5286-U5286-(P5286*M5286)</f>
        <v/>
      </c>
      <c r="W5286" s="7">
        <f>VLOOKUP(L5286,'Products Sheet'!$A:$B,2,FALSE)</f>
        <v/>
      </c>
      <c r="X5286" s="7" t="n"/>
      <c r="Y5286" s="7" t="n"/>
      <c r="Z5286" s="7" t="n"/>
      <c r="AA5286" s="7" t="n"/>
      <c r="AB5286" s="7" t="n"/>
      <c r="AC5286" s="7" t="n"/>
    </row>
    <row r="5287" ht="9.75" customHeight="1" s="12">
      <c r="A5287" s="11" t="inlineStr">
        <is>
          <t>SO - 0005327</t>
        </is>
      </c>
      <c r="B5287" s="11" t="inlineStr">
        <is>
          <t>In-Store</t>
        </is>
      </c>
      <c r="C5287" s="11" t="inlineStr">
        <is>
          <t>WARE-NBV1002</t>
        </is>
      </c>
      <c r="D5287" s="6" t="n">
        <v>43800</v>
      </c>
      <c r="E5287" s="6" t="n">
        <v>43872</v>
      </c>
      <c r="F5287" s="6" t="n">
        <v>43876</v>
      </c>
      <c r="G5287" s="6" t="n">
        <v>43880</v>
      </c>
      <c r="H5287" s="11" t="inlineStr">
        <is>
          <t>USD</t>
        </is>
      </c>
      <c r="I5287" s="11" t="n">
        <v>2</v>
      </c>
      <c r="J5287" s="11" t="n">
        <v>9</v>
      </c>
      <c r="K5287" s="11" t="n">
        <v>61</v>
      </c>
      <c r="L5287" s="11" t="n">
        <v>31</v>
      </c>
      <c r="M5287" s="11" t="n">
        <v>8</v>
      </c>
      <c r="N5287" s="11" t="n">
        <v>0.3</v>
      </c>
      <c r="O5287" s="7" t="n">
        <v>864.3000000000001</v>
      </c>
      <c r="P5287" s="7" t="n">
        <v>596.367</v>
      </c>
      <c r="Q5287" s="7">
        <f>text(E5287,"ddd")</f>
        <v/>
      </c>
      <c r="R5287" s="7">
        <f>G5287-F5287</f>
        <v/>
      </c>
      <c r="S5287" s="7">
        <f>E5287-D5287</f>
        <v/>
      </c>
      <c r="T5287" s="7">
        <f>O5287*M5287</f>
        <v/>
      </c>
      <c r="U5287" s="7">
        <f>T5287*N5287</f>
        <v/>
      </c>
      <c r="V5287" s="7">
        <f>T5287-U5287-(P5287*M5287)</f>
        <v/>
      </c>
      <c r="W5287" s="7">
        <f>VLOOKUP(L5287,'Products Sheet'!$A:$B,2,FALSE)</f>
        <v/>
      </c>
      <c r="X5287" s="7" t="n"/>
      <c r="Y5287" s="7" t="n"/>
      <c r="Z5287" s="7" t="n"/>
      <c r="AA5287" s="7" t="n"/>
      <c r="AB5287" s="7" t="n"/>
      <c r="AC5287" s="7" t="n"/>
    </row>
    <row r="5288" ht="9.75" customHeight="1" s="12">
      <c r="A5288" s="11" t="inlineStr">
        <is>
          <t>SO - 0005518</t>
        </is>
      </c>
      <c r="B5288" s="11" t="inlineStr">
        <is>
          <t>In-Store</t>
        </is>
      </c>
      <c r="C5288" s="11" t="inlineStr">
        <is>
          <t>WARE-MKL1006</t>
        </is>
      </c>
      <c r="D5288" s="6" t="n">
        <v>43800</v>
      </c>
      <c r="E5288" s="6" t="n">
        <v>43892</v>
      </c>
      <c r="F5288" s="6" t="n">
        <v>43895</v>
      </c>
      <c r="G5288" s="6" t="n">
        <v>43902</v>
      </c>
      <c r="H5288" s="11" t="inlineStr">
        <is>
          <t>USD</t>
        </is>
      </c>
      <c r="I5288" s="11" t="n">
        <v>8</v>
      </c>
      <c r="J5288" s="11" t="n">
        <v>20</v>
      </c>
      <c r="K5288" s="11" t="n">
        <v>343</v>
      </c>
      <c r="L5288" s="11" t="n">
        <v>31</v>
      </c>
      <c r="M5288" s="11" t="n">
        <v>2</v>
      </c>
      <c r="N5288" s="11" t="n">
        <v>0.3</v>
      </c>
      <c r="O5288" s="7" t="n">
        <v>2740.3</v>
      </c>
      <c r="P5288" s="7" t="n">
        <v>2137.434</v>
      </c>
      <c r="Q5288" s="7">
        <f>text(E5288,"ddd")</f>
        <v/>
      </c>
      <c r="R5288" s="7">
        <f>G5288-F5288</f>
        <v/>
      </c>
      <c r="S5288" s="7">
        <f>E5288-D5288</f>
        <v/>
      </c>
      <c r="T5288" s="7">
        <f>O5288*M5288</f>
        <v/>
      </c>
      <c r="U5288" s="7">
        <f>T5288*N5288</f>
        <v/>
      </c>
      <c r="V5288" s="7">
        <f>T5288-U5288-(P5288*M5288)</f>
        <v/>
      </c>
      <c r="W5288" s="7">
        <f>VLOOKUP(L5288,'Products Sheet'!$A:$B,2,FALSE)</f>
        <v/>
      </c>
      <c r="X5288" s="7" t="n"/>
      <c r="Y5288" s="7" t="n"/>
      <c r="Z5288" s="7" t="n"/>
      <c r="AA5288" s="7" t="n"/>
      <c r="AB5288" s="7" t="n"/>
      <c r="AC5288" s="7" t="n"/>
    </row>
    <row r="5289" ht="9.75" customHeight="1" s="12">
      <c r="A5289" s="11" t="inlineStr">
        <is>
          <t>SO - 0005692</t>
        </is>
      </c>
      <c r="B5289" s="11" t="inlineStr">
        <is>
          <t>Online</t>
        </is>
      </c>
      <c r="C5289" s="11" t="inlineStr">
        <is>
          <t>WARE-NMK1003</t>
        </is>
      </c>
      <c r="D5289" s="6" t="n">
        <v>43800</v>
      </c>
      <c r="E5289" s="6" t="n">
        <v>43915</v>
      </c>
      <c r="F5289" s="6" t="n">
        <v>43918</v>
      </c>
      <c r="G5289" s="6" t="n">
        <v>43925</v>
      </c>
      <c r="H5289" s="11" t="inlineStr">
        <is>
          <t>USD</t>
        </is>
      </c>
      <c r="I5289" s="11" t="n">
        <v>17</v>
      </c>
      <c r="J5289" s="11" t="n">
        <v>32</v>
      </c>
      <c r="K5289" s="11" t="n">
        <v>183</v>
      </c>
      <c r="L5289" s="11" t="n">
        <v>31</v>
      </c>
      <c r="M5289" s="11" t="n">
        <v>8</v>
      </c>
      <c r="N5289" s="11" t="n">
        <v>0.2</v>
      </c>
      <c r="O5289" s="7" t="n">
        <v>3504.1</v>
      </c>
      <c r="P5289" s="7" t="n">
        <v>2417.829</v>
      </c>
      <c r="Q5289" s="7">
        <f>text(E5289,"ddd")</f>
        <v/>
      </c>
      <c r="R5289" s="7">
        <f>G5289-F5289</f>
        <v/>
      </c>
      <c r="S5289" s="7">
        <f>E5289-D5289</f>
        <v/>
      </c>
      <c r="T5289" s="7">
        <f>O5289*M5289</f>
        <v/>
      </c>
      <c r="U5289" s="7">
        <f>T5289*N5289</f>
        <v/>
      </c>
      <c r="V5289" s="7">
        <f>T5289-U5289-(P5289*M5289)</f>
        <v/>
      </c>
      <c r="W5289" s="7">
        <f>VLOOKUP(L5289,'Products Sheet'!$A:$B,2,FALSE)</f>
        <v/>
      </c>
      <c r="X5289" s="7" t="n"/>
      <c r="Y5289" s="7" t="n"/>
      <c r="Z5289" s="7" t="n"/>
      <c r="AA5289" s="7" t="n"/>
      <c r="AB5289" s="7" t="n"/>
      <c r="AC5289" s="7" t="n"/>
    </row>
    <row r="5290" ht="9.75" customHeight="1" s="12">
      <c r="A5290" s="11" t="inlineStr">
        <is>
          <t>SO - 0005741</t>
        </is>
      </c>
      <c r="B5290" s="11" t="inlineStr">
        <is>
          <t>In-Store</t>
        </is>
      </c>
      <c r="C5290" s="11" t="inlineStr">
        <is>
          <t>WARE-MKL1006</t>
        </is>
      </c>
      <c r="D5290" s="6" t="n">
        <v>43800</v>
      </c>
      <c r="E5290" s="6" t="n">
        <v>43920</v>
      </c>
      <c r="F5290" s="6" t="n">
        <v>43934</v>
      </c>
      <c r="G5290" s="6" t="n">
        <v>43944</v>
      </c>
      <c r="H5290" s="11" t="inlineStr">
        <is>
          <t>USD</t>
        </is>
      </c>
      <c r="I5290" s="11" t="n">
        <v>12</v>
      </c>
      <c r="J5290" s="11" t="n">
        <v>43</v>
      </c>
      <c r="K5290" s="11" t="n">
        <v>336</v>
      </c>
      <c r="L5290" s="11" t="n">
        <v>31</v>
      </c>
      <c r="M5290" s="11" t="n">
        <v>2</v>
      </c>
      <c r="N5290" s="11" t="n">
        <v>0.3</v>
      </c>
      <c r="O5290" s="7" t="n">
        <v>4013.3</v>
      </c>
      <c r="P5290" s="7" t="n">
        <v>2207.315</v>
      </c>
      <c r="Q5290" s="7">
        <f>text(E5290,"ddd")</f>
        <v/>
      </c>
      <c r="R5290" s="7">
        <f>G5290-F5290</f>
        <v/>
      </c>
      <c r="S5290" s="7">
        <f>E5290-D5290</f>
        <v/>
      </c>
      <c r="T5290" s="7">
        <f>O5290*M5290</f>
        <v/>
      </c>
      <c r="U5290" s="7">
        <f>T5290*N5290</f>
        <v/>
      </c>
      <c r="V5290" s="7">
        <f>T5290-U5290-(P5290*M5290)</f>
        <v/>
      </c>
      <c r="W5290" s="7">
        <f>VLOOKUP(L5290,'Products Sheet'!$A:$B,2,FALSE)</f>
        <v/>
      </c>
      <c r="X5290" s="7" t="n"/>
      <c r="Y5290" s="7" t="n"/>
      <c r="Z5290" s="7" t="n"/>
      <c r="AA5290" s="7" t="n"/>
      <c r="AB5290" s="7" t="n"/>
      <c r="AC5290" s="7" t="n"/>
    </row>
    <row r="5291" ht="9.75" customHeight="1" s="12">
      <c r="A5291" s="11" t="inlineStr">
        <is>
          <t>SO - 0005775</t>
        </is>
      </c>
      <c r="B5291" s="11" t="inlineStr">
        <is>
          <t>In-Store</t>
        </is>
      </c>
      <c r="C5291" s="11" t="inlineStr">
        <is>
          <t>WARE-NMK1003</t>
        </is>
      </c>
      <c r="D5291" s="6" t="n">
        <v>43800</v>
      </c>
      <c r="E5291" s="6" t="n">
        <v>43924</v>
      </c>
      <c r="F5291" s="6" t="n">
        <v>43941</v>
      </c>
      <c r="G5291" s="6" t="n">
        <v>43951</v>
      </c>
      <c r="H5291" s="11" t="inlineStr">
        <is>
          <t>USD</t>
        </is>
      </c>
      <c r="I5291" s="11" t="n">
        <v>8</v>
      </c>
      <c r="J5291" s="11" t="n">
        <v>41</v>
      </c>
      <c r="K5291" s="11" t="n">
        <v>168</v>
      </c>
      <c r="L5291" s="11" t="n">
        <v>31</v>
      </c>
      <c r="M5291" s="11" t="n">
        <v>7</v>
      </c>
      <c r="N5291" s="11" t="n">
        <v>0.3</v>
      </c>
      <c r="O5291" s="7" t="n">
        <v>1956.4</v>
      </c>
      <c r="P5291" s="7" t="n">
        <v>1584.684</v>
      </c>
      <c r="Q5291" s="7">
        <f>text(E5291,"ddd")</f>
        <v/>
      </c>
      <c r="R5291" s="7">
        <f>G5291-F5291</f>
        <v/>
      </c>
      <c r="S5291" s="7">
        <f>E5291-D5291</f>
        <v/>
      </c>
      <c r="T5291" s="7">
        <f>O5291*M5291</f>
        <v/>
      </c>
      <c r="U5291" s="7">
        <f>T5291*N5291</f>
        <v/>
      </c>
      <c r="V5291" s="7">
        <f>T5291-U5291-(P5291*M5291)</f>
        <v/>
      </c>
      <c r="W5291" s="7">
        <f>VLOOKUP(L5291,'Products Sheet'!$A:$B,2,FALSE)</f>
        <v/>
      </c>
      <c r="X5291" s="7" t="n"/>
      <c r="Y5291" s="7" t="n"/>
      <c r="Z5291" s="7" t="n"/>
      <c r="AA5291" s="7" t="n"/>
      <c r="AB5291" s="7" t="n"/>
      <c r="AC5291" s="7" t="n"/>
    </row>
    <row r="5292" ht="9.75" customHeight="1" s="12">
      <c r="A5292" s="11" t="inlineStr">
        <is>
          <t>SO - 0005817</t>
        </is>
      </c>
      <c r="B5292" s="11" t="inlineStr">
        <is>
          <t>In-Store</t>
        </is>
      </c>
      <c r="C5292" s="11" t="inlineStr">
        <is>
          <t>WARE-NMK1003</t>
        </is>
      </c>
      <c r="D5292" s="6" t="n">
        <v>43800</v>
      </c>
      <c r="E5292" s="6" t="n">
        <v>43928</v>
      </c>
      <c r="F5292" s="6" t="n">
        <v>43956</v>
      </c>
      <c r="G5292" s="6" t="n">
        <v>43960</v>
      </c>
      <c r="H5292" s="11" t="inlineStr">
        <is>
          <t>USD</t>
        </is>
      </c>
      <c r="I5292" s="11" t="n">
        <v>4</v>
      </c>
      <c r="J5292" s="11" t="n">
        <v>10</v>
      </c>
      <c r="K5292" s="11" t="n">
        <v>193</v>
      </c>
      <c r="L5292" s="11" t="n">
        <v>31</v>
      </c>
      <c r="M5292" s="11" t="n">
        <v>5</v>
      </c>
      <c r="N5292" s="11" t="n">
        <v>0.05</v>
      </c>
      <c r="O5292" s="7" t="n">
        <v>3959.7</v>
      </c>
      <c r="P5292" s="7" t="n">
        <v>3167.76</v>
      </c>
      <c r="Q5292" s="7">
        <f>text(E5292,"ddd")</f>
        <v/>
      </c>
      <c r="R5292" s="7">
        <f>G5292-F5292</f>
        <v/>
      </c>
      <c r="S5292" s="7">
        <f>E5292-D5292</f>
        <v/>
      </c>
      <c r="T5292" s="7">
        <f>O5292*M5292</f>
        <v/>
      </c>
      <c r="U5292" s="7">
        <f>T5292*N5292</f>
        <v/>
      </c>
      <c r="V5292" s="7">
        <f>T5292-U5292-(P5292*M5292)</f>
        <v/>
      </c>
      <c r="W5292" s="7">
        <f>VLOOKUP(L5292,'Products Sheet'!$A:$B,2,FALSE)</f>
        <v/>
      </c>
      <c r="X5292" s="7" t="n"/>
      <c r="Y5292" s="7" t="n"/>
      <c r="Z5292" s="7" t="n"/>
      <c r="AA5292" s="7" t="n"/>
      <c r="AB5292" s="7" t="n"/>
      <c r="AC5292" s="7" t="n"/>
    </row>
    <row r="5293" ht="9.75" customHeight="1" s="12">
      <c r="A5293" s="11" t="inlineStr">
        <is>
          <t>SO - 0005884</t>
        </is>
      </c>
      <c r="B5293" s="11" t="inlineStr">
        <is>
          <t>In-Store</t>
        </is>
      </c>
      <c r="C5293" s="11" t="inlineStr">
        <is>
          <t>WARE-NMK1003</t>
        </is>
      </c>
      <c r="D5293" s="6" t="n">
        <v>43800</v>
      </c>
      <c r="E5293" s="6" t="n">
        <v>43937</v>
      </c>
      <c r="F5293" s="6" t="n">
        <v>43962</v>
      </c>
      <c r="G5293" s="6" t="n">
        <v>43968</v>
      </c>
      <c r="H5293" s="11" t="inlineStr">
        <is>
          <t>USD</t>
        </is>
      </c>
      <c r="I5293" s="11" t="n">
        <v>4</v>
      </c>
      <c r="J5293" s="11" t="n">
        <v>22</v>
      </c>
      <c r="K5293" s="11" t="n">
        <v>202</v>
      </c>
      <c r="L5293" s="11" t="n">
        <v>31</v>
      </c>
      <c r="M5293" s="11" t="n">
        <v>5</v>
      </c>
      <c r="N5293" s="11" t="n">
        <v>0.15</v>
      </c>
      <c r="O5293" s="7" t="n">
        <v>1735.3</v>
      </c>
      <c r="P5293" s="7" t="n">
        <v>1180.004</v>
      </c>
      <c r="Q5293" s="7">
        <f>text(E5293,"ddd")</f>
        <v/>
      </c>
      <c r="R5293" s="7">
        <f>G5293-F5293</f>
        <v/>
      </c>
      <c r="S5293" s="7">
        <f>E5293-D5293</f>
        <v/>
      </c>
      <c r="T5293" s="7">
        <f>O5293*M5293</f>
        <v/>
      </c>
      <c r="U5293" s="7">
        <f>T5293*N5293</f>
        <v/>
      </c>
      <c r="V5293" s="7">
        <f>T5293-U5293-(P5293*M5293)</f>
        <v/>
      </c>
      <c r="W5293" s="7">
        <f>VLOOKUP(L5293,'Products Sheet'!$A:$B,2,FALSE)</f>
        <v/>
      </c>
      <c r="X5293" s="7" t="n"/>
      <c r="Y5293" s="7" t="n"/>
      <c r="Z5293" s="7" t="n"/>
      <c r="AA5293" s="7" t="n"/>
      <c r="AB5293" s="7" t="n"/>
      <c r="AC5293" s="7" t="n"/>
    </row>
    <row r="5294" ht="9.75" customHeight="1" s="12">
      <c r="A5294" s="11" t="inlineStr">
        <is>
          <t>SO - 0005955</t>
        </is>
      </c>
      <c r="B5294" s="11" t="inlineStr">
        <is>
          <t>In-Store</t>
        </is>
      </c>
      <c r="C5294" s="11" t="inlineStr">
        <is>
          <t>WARE-PUJ1005</t>
        </is>
      </c>
      <c r="D5294" s="6" t="n">
        <v>43800</v>
      </c>
      <c r="E5294" s="6" t="n">
        <v>43946</v>
      </c>
      <c r="F5294" s="6" t="n">
        <v>43961</v>
      </c>
      <c r="G5294" s="6" t="n">
        <v>43963</v>
      </c>
      <c r="H5294" s="11" t="inlineStr">
        <is>
          <t>USD</t>
        </is>
      </c>
      <c r="I5294" s="11" t="n">
        <v>1</v>
      </c>
      <c r="J5294" s="11" t="n">
        <v>22</v>
      </c>
      <c r="K5294" s="11" t="n">
        <v>291</v>
      </c>
      <c r="L5294" s="11" t="n">
        <v>31</v>
      </c>
      <c r="M5294" s="11" t="n">
        <v>5</v>
      </c>
      <c r="N5294" s="11" t="n">
        <v>0.05</v>
      </c>
      <c r="O5294" s="7" t="n">
        <v>268</v>
      </c>
      <c r="P5294" s="7" t="n">
        <v>147.4</v>
      </c>
      <c r="Q5294" s="7">
        <f>text(E5294,"ddd")</f>
        <v/>
      </c>
      <c r="R5294" s="7">
        <f>G5294-F5294</f>
        <v/>
      </c>
      <c r="S5294" s="7">
        <f>E5294-D5294</f>
        <v/>
      </c>
      <c r="T5294" s="7">
        <f>O5294*M5294</f>
        <v/>
      </c>
      <c r="U5294" s="7">
        <f>T5294*N5294</f>
        <v/>
      </c>
      <c r="V5294" s="7">
        <f>T5294-U5294-(P5294*M5294)</f>
        <v/>
      </c>
      <c r="W5294" s="7">
        <f>VLOOKUP(L5294,'Products Sheet'!$A:$B,2,FALSE)</f>
        <v/>
      </c>
      <c r="X5294" s="7" t="n"/>
      <c r="Y5294" s="7" t="n"/>
      <c r="Z5294" s="7" t="n"/>
      <c r="AA5294" s="7" t="n"/>
      <c r="AB5294" s="7" t="n"/>
      <c r="AC5294" s="7" t="n"/>
    </row>
    <row r="5295" ht="9.75" customHeight="1" s="12">
      <c r="A5295" s="11" t="inlineStr">
        <is>
          <t>SO - 0005992</t>
        </is>
      </c>
      <c r="B5295" s="11" t="inlineStr">
        <is>
          <t>Wholesale</t>
        </is>
      </c>
      <c r="C5295" s="11" t="inlineStr">
        <is>
          <t>WARE-NMK1003</t>
        </is>
      </c>
      <c r="D5295" s="6" t="n">
        <v>43800</v>
      </c>
      <c r="E5295" s="6" t="n">
        <v>43950</v>
      </c>
      <c r="F5295" s="6" t="n">
        <v>43963</v>
      </c>
      <c r="G5295" s="6" t="n">
        <v>43971</v>
      </c>
      <c r="H5295" s="11" t="inlineStr">
        <is>
          <t>USD</t>
        </is>
      </c>
      <c r="I5295" s="11" t="n">
        <v>26</v>
      </c>
      <c r="J5295" s="11" t="n">
        <v>30</v>
      </c>
      <c r="K5295" s="11" t="n">
        <v>176</v>
      </c>
      <c r="L5295" s="11" t="n">
        <v>31</v>
      </c>
      <c r="M5295" s="11" t="n">
        <v>6</v>
      </c>
      <c r="N5295" s="11" t="n">
        <v>0.05</v>
      </c>
      <c r="O5295" s="7" t="n">
        <v>743.7</v>
      </c>
      <c r="P5295" s="7" t="n">
        <v>557.7750000000001</v>
      </c>
      <c r="Q5295" s="7">
        <f>text(E5295,"ddd")</f>
        <v/>
      </c>
      <c r="R5295" s="7">
        <f>G5295-F5295</f>
        <v/>
      </c>
      <c r="S5295" s="7">
        <f>E5295-D5295</f>
        <v/>
      </c>
      <c r="T5295" s="7">
        <f>O5295*M5295</f>
        <v/>
      </c>
      <c r="U5295" s="7">
        <f>T5295*N5295</f>
        <v/>
      </c>
      <c r="V5295" s="7">
        <f>T5295-U5295-(P5295*M5295)</f>
        <v/>
      </c>
      <c r="W5295" s="7">
        <f>VLOOKUP(L5295,'Products Sheet'!$A:$B,2,FALSE)</f>
        <v/>
      </c>
      <c r="X5295" s="7" t="n"/>
      <c r="Y5295" s="7" t="n"/>
      <c r="Z5295" s="7" t="n"/>
      <c r="AA5295" s="7" t="n"/>
      <c r="AB5295" s="7" t="n"/>
      <c r="AC5295" s="7" t="n"/>
    </row>
    <row r="5296" ht="9.75" customHeight="1" s="12">
      <c r="A5296" s="11" t="inlineStr">
        <is>
          <t>SO - 0006060</t>
        </is>
      </c>
      <c r="B5296" s="11" t="inlineStr">
        <is>
          <t>Distributor</t>
        </is>
      </c>
      <c r="C5296" s="11" t="inlineStr">
        <is>
          <t>WARE-NMK1003</t>
        </is>
      </c>
      <c r="D5296" s="6" t="n">
        <v>43900</v>
      </c>
      <c r="E5296" s="6" t="n">
        <v>43959</v>
      </c>
      <c r="F5296" s="6" t="n">
        <v>43962</v>
      </c>
      <c r="G5296" s="6" t="n">
        <v>43964</v>
      </c>
      <c r="H5296" s="11" t="inlineStr">
        <is>
          <t>USD</t>
        </is>
      </c>
      <c r="I5296" s="11" t="n">
        <v>25</v>
      </c>
      <c r="J5296" s="11" t="n">
        <v>15</v>
      </c>
      <c r="K5296" s="11" t="n">
        <v>123</v>
      </c>
      <c r="L5296" s="11" t="n">
        <v>31</v>
      </c>
      <c r="M5296" s="11" t="n">
        <v>3</v>
      </c>
      <c r="N5296" s="11" t="n">
        <v>0.2</v>
      </c>
      <c r="O5296" s="7" t="n">
        <v>1078.7</v>
      </c>
      <c r="P5296" s="7" t="n">
        <v>528.563</v>
      </c>
      <c r="Q5296" s="7">
        <f>text(E5296,"ddd")</f>
        <v/>
      </c>
      <c r="R5296" s="7">
        <f>G5296-F5296</f>
        <v/>
      </c>
      <c r="S5296" s="7">
        <f>E5296-D5296</f>
        <v/>
      </c>
      <c r="T5296" s="7">
        <f>O5296*M5296</f>
        <v/>
      </c>
      <c r="U5296" s="7">
        <f>T5296*N5296</f>
        <v/>
      </c>
      <c r="V5296" s="7">
        <f>T5296-U5296-(P5296*M5296)</f>
        <v/>
      </c>
      <c r="W5296" s="7">
        <f>VLOOKUP(L5296,'Products Sheet'!$A:$B,2,FALSE)</f>
        <v/>
      </c>
      <c r="X5296" s="7" t="n"/>
      <c r="Y5296" s="7" t="n"/>
      <c r="Z5296" s="7" t="n"/>
      <c r="AA5296" s="7" t="n"/>
      <c r="AB5296" s="7" t="n"/>
      <c r="AC5296" s="7" t="n"/>
    </row>
    <row r="5297" ht="9.75" customHeight="1" s="12">
      <c r="A5297" s="11" t="inlineStr">
        <is>
          <t>SO - 0006063</t>
        </is>
      </c>
      <c r="B5297" s="11" t="inlineStr">
        <is>
          <t>Distributor</t>
        </is>
      </c>
      <c r="C5297" s="11" t="inlineStr">
        <is>
          <t>WARE-NMK1003</t>
        </is>
      </c>
      <c r="D5297" s="6" t="n">
        <v>43800</v>
      </c>
      <c r="E5297" s="6" t="n">
        <v>43959</v>
      </c>
      <c r="F5297" s="6" t="n">
        <v>43983</v>
      </c>
      <c r="G5297" s="6" t="n">
        <v>43989</v>
      </c>
      <c r="H5297" s="11" t="inlineStr">
        <is>
          <t>USD</t>
        </is>
      </c>
      <c r="I5297" s="11" t="n">
        <v>21</v>
      </c>
      <c r="J5297" s="11" t="n">
        <v>30</v>
      </c>
      <c r="K5297" s="11" t="n">
        <v>146</v>
      </c>
      <c r="L5297" s="11" t="n">
        <v>31</v>
      </c>
      <c r="M5297" s="11" t="n">
        <v>7</v>
      </c>
      <c r="N5297" s="11" t="n">
        <v>0.1</v>
      </c>
      <c r="O5297" s="7" t="n">
        <v>891.1</v>
      </c>
      <c r="P5297" s="7" t="n">
        <v>623.77</v>
      </c>
      <c r="Q5297" s="7">
        <f>text(E5297,"ddd")</f>
        <v/>
      </c>
      <c r="R5297" s="7">
        <f>G5297-F5297</f>
        <v/>
      </c>
      <c r="S5297" s="7">
        <f>E5297-D5297</f>
        <v/>
      </c>
      <c r="T5297" s="7">
        <f>O5297*M5297</f>
        <v/>
      </c>
      <c r="U5297" s="7">
        <f>T5297*N5297</f>
        <v/>
      </c>
      <c r="V5297" s="7">
        <f>T5297-U5297-(P5297*M5297)</f>
        <v/>
      </c>
      <c r="W5297" s="7">
        <f>VLOOKUP(L5297,'Products Sheet'!$A:$B,2,FALSE)</f>
        <v/>
      </c>
      <c r="X5297" s="7" t="n"/>
      <c r="Y5297" s="7" t="n"/>
      <c r="Z5297" s="7" t="n"/>
      <c r="AA5297" s="7" t="n"/>
      <c r="AB5297" s="7" t="n"/>
      <c r="AC5297" s="7" t="n"/>
    </row>
    <row r="5298" ht="9.75" customHeight="1" s="12">
      <c r="A5298" s="11" t="inlineStr">
        <is>
          <t>SO - 0006104</t>
        </is>
      </c>
      <c r="B5298" s="11" t="inlineStr">
        <is>
          <t>Online</t>
        </is>
      </c>
      <c r="C5298" s="11" t="inlineStr">
        <is>
          <t>WARE-NMK1003</t>
        </is>
      </c>
      <c r="D5298" s="6" t="n">
        <v>43900</v>
      </c>
      <c r="E5298" s="6" t="n">
        <v>43965</v>
      </c>
      <c r="F5298" s="6" t="n">
        <v>43989</v>
      </c>
      <c r="G5298" s="6" t="n">
        <v>43998</v>
      </c>
      <c r="H5298" s="11" t="inlineStr">
        <is>
          <t>USD</t>
        </is>
      </c>
      <c r="I5298" s="11" t="n">
        <v>20</v>
      </c>
      <c r="J5298" s="11" t="n">
        <v>32</v>
      </c>
      <c r="K5298" s="11" t="n">
        <v>181</v>
      </c>
      <c r="L5298" s="11" t="n">
        <v>31</v>
      </c>
      <c r="M5298" s="11" t="n">
        <v>4</v>
      </c>
      <c r="N5298" s="11" t="n">
        <v>0.05</v>
      </c>
      <c r="O5298" s="7" t="n">
        <v>3999.9</v>
      </c>
      <c r="P5298" s="7" t="n">
        <v>2119.947</v>
      </c>
      <c r="Q5298" s="7">
        <f>text(E5298,"ddd")</f>
        <v/>
      </c>
      <c r="R5298" s="7">
        <f>G5298-F5298</f>
        <v/>
      </c>
      <c r="S5298" s="7">
        <f>E5298-D5298</f>
        <v/>
      </c>
      <c r="T5298" s="7">
        <f>O5298*M5298</f>
        <v/>
      </c>
      <c r="U5298" s="7">
        <f>T5298*N5298</f>
        <v/>
      </c>
      <c r="V5298" s="7">
        <f>T5298-U5298-(P5298*M5298)</f>
        <v/>
      </c>
      <c r="W5298" s="7">
        <f>VLOOKUP(L5298,'Products Sheet'!$A:$B,2,FALSE)</f>
        <v/>
      </c>
      <c r="X5298" s="7" t="n"/>
      <c r="Y5298" s="7" t="n"/>
      <c r="Z5298" s="7" t="n"/>
      <c r="AA5298" s="7" t="n"/>
      <c r="AB5298" s="7" t="n"/>
      <c r="AC5298" s="7" t="n"/>
    </row>
    <row r="5299" ht="9.75" customHeight="1" s="12">
      <c r="A5299" s="11" t="inlineStr">
        <is>
          <t>SO - 0006136</t>
        </is>
      </c>
      <c r="B5299" s="11" t="inlineStr">
        <is>
          <t>In-Store</t>
        </is>
      </c>
      <c r="C5299" s="11" t="inlineStr">
        <is>
          <t>WARE-NMK1003</t>
        </is>
      </c>
      <c r="D5299" s="6" t="n">
        <v>43900</v>
      </c>
      <c r="E5299" s="6" t="n">
        <v>43968</v>
      </c>
      <c r="F5299" s="6" t="n">
        <v>43976</v>
      </c>
      <c r="G5299" s="6" t="n">
        <v>43979</v>
      </c>
      <c r="H5299" s="11" t="inlineStr">
        <is>
          <t>USD</t>
        </is>
      </c>
      <c r="I5299" s="11" t="n">
        <v>2</v>
      </c>
      <c r="J5299" s="11" t="n">
        <v>4</v>
      </c>
      <c r="K5299" s="11" t="n">
        <v>107</v>
      </c>
      <c r="L5299" s="11" t="n">
        <v>31</v>
      </c>
      <c r="M5299" s="11" t="n">
        <v>4</v>
      </c>
      <c r="N5299" s="11" t="n">
        <v>0.05</v>
      </c>
      <c r="O5299" s="7" t="n">
        <v>3865.9</v>
      </c>
      <c r="P5299" s="7" t="n">
        <v>2087.586</v>
      </c>
      <c r="Q5299" s="7">
        <f>text(E5299,"ddd")</f>
        <v/>
      </c>
      <c r="R5299" s="7">
        <f>G5299-F5299</f>
        <v/>
      </c>
      <c r="S5299" s="7">
        <f>E5299-D5299</f>
        <v/>
      </c>
      <c r="T5299" s="7">
        <f>O5299*M5299</f>
        <v/>
      </c>
      <c r="U5299" s="7">
        <f>T5299*N5299</f>
        <v/>
      </c>
      <c r="V5299" s="7">
        <f>T5299-U5299-(P5299*M5299)</f>
        <v/>
      </c>
      <c r="W5299" s="7">
        <f>VLOOKUP(L5299,'Products Sheet'!$A:$B,2,FALSE)</f>
        <v/>
      </c>
      <c r="X5299" s="7" t="n"/>
      <c r="Y5299" s="7" t="n"/>
      <c r="Z5299" s="7" t="n"/>
      <c r="AA5299" s="7" t="n"/>
      <c r="AB5299" s="7" t="n"/>
      <c r="AC5299" s="7" t="n"/>
    </row>
    <row r="5300" ht="9.75" customHeight="1" s="12">
      <c r="A5300" s="11" t="inlineStr">
        <is>
          <t>SO - 0006161</t>
        </is>
      </c>
      <c r="B5300" s="11" t="inlineStr">
        <is>
          <t>Wholesale</t>
        </is>
      </c>
      <c r="C5300" s="11" t="inlineStr">
        <is>
          <t>WARE-PUJ1005</t>
        </is>
      </c>
      <c r="D5300" s="6" t="n">
        <v>43800</v>
      </c>
      <c r="E5300" s="6" t="n">
        <v>43971</v>
      </c>
      <c r="F5300" s="6" t="n">
        <v>43997</v>
      </c>
      <c r="G5300" s="6" t="n">
        <v>44003</v>
      </c>
      <c r="H5300" s="11" t="inlineStr">
        <is>
          <t>USD</t>
        </is>
      </c>
      <c r="I5300" s="11" t="n">
        <v>26</v>
      </c>
      <c r="J5300" s="11" t="n">
        <v>47</v>
      </c>
      <c r="K5300" s="11" t="n">
        <v>322</v>
      </c>
      <c r="L5300" s="11" t="n">
        <v>31</v>
      </c>
      <c r="M5300" s="11" t="n">
        <v>2</v>
      </c>
      <c r="N5300" s="11" t="n">
        <v>0.075</v>
      </c>
      <c r="O5300" s="7" t="n">
        <v>1112.2</v>
      </c>
      <c r="P5300" s="7" t="n">
        <v>811.9060000000001</v>
      </c>
      <c r="Q5300" s="7">
        <f>text(E5300,"ddd")</f>
        <v/>
      </c>
      <c r="R5300" s="7">
        <f>G5300-F5300</f>
        <v/>
      </c>
      <c r="S5300" s="7">
        <f>E5300-D5300</f>
        <v/>
      </c>
      <c r="T5300" s="7">
        <f>O5300*M5300</f>
        <v/>
      </c>
      <c r="U5300" s="7">
        <f>T5300*N5300</f>
        <v/>
      </c>
      <c r="V5300" s="7">
        <f>T5300-U5300-(P5300*M5300)</f>
        <v/>
      </c>
      <c r="W5300" s="7">
        <f>VLOOKUP(L5300,'Products Sheet'!$A:$B,2,FALSE)</f>
        <v/>
      </c>
      <c r="X5300" s="7" t="n"/>
      <c r="Y5300" s="7" t="n"/>
      <c r="Z5300" s="7" t="n"/>
      <c r="AA5300" s="7" t="n"/>
      <c r="AB5300" s="7" t="n"/>
      <c r="AC5300" s="7" t="n"/>
    </row>
    <row r="5301" ht="9.75" customHeight="1" s="12">
      <c r="A5301" s="11" t="inlineStr">
        <is>
          <t>SO - 0006202</t>
        </is>
      </c>
      <c r="B5301" s="11" t="inlineStr">
        <is>
          <t>Online</t>
        </is>
      </c>
      <c r="C5301" s="11" t="inlineStr">
        <is>
          <t>WARE-NMK1003</t>
        </is>
      </c>
      <c r="D5301" s="6" t="n">
        <v>43800</v>
      </c>
      <c r="E5301" s="6" t="n">
        <v>43975</v>
      </c>
      <c r="F5301" s="6" t="n">
        <v>43984</v>
      </c>
      <c r="G5301" s="6" t="n">
        <v>43993</v>
      </c>
      <c r="H5301" s="11" t="inlineStr">
        <is>
          <t>USD</t>
        </is>
      </c>
      <c r="I5301" s="11" t="n">
        <v>17</v>
      </c>
      <c r="J5301" s="11" t="n">
        <v>5</v>
      </c>
      <c r="K5301" s="11" t="n">
        <v>170</v>
      </c>
      <c r="L5301" s="11" t="n">
        <v>31</v>
      </c>
      <c r="M5301" s="11" t="n">
        <v>4</v>
      </c>
      <c r="N5301" s="11" t="n">
        <v>0.3</v>
      </c>
      <c r="O5301" s="7" t="n">
        <v>174.2</v>
      </c>
      <c r="P5301" s="7" t="n">
        <v>69.68000000000001</v>
      </c>
      <c r="Q5301" s="7">
        <f>text(E5301,"ddd")</f>
        <v/>
      </c>
      <c r="R5301" s="7">
        <f>G5301-F5301</f>
        <v/>
      </c>
      <c r="S5301" s="7">
        <f>E5301-D5301</f>
        <v/>
      </c>
      <c r="T5301" s="7">
        <f>O5301*M5301</f>
        <v/>
      </c>
      <c r="U5301" s="7">
        <f>T5301*N5301</f>
        <v/>
      </c>
      <c r="V5301" s="7">
        <f>T5301-U5301-(P5301*M5301)</f>
        <v/>
      </c>
      <c r="W5301" s="7">
        <f>VLOOKUP(L5301,'Products Sheet'!$A:$B,2,FALSE)</f>
        <v/>
      </c>
      <c r="X5301" s="7" t="n"/>
      <c r="Y5301" s="7" t="n"/>
      <c r="Z5301" s="7" t="n"/>
      <c r="AA5301" s="7" t="n"/>
      <c r="AB5301" s="7" t="n"/>
      <c r="AC5301" s="7" t="n"/>
    </row>
    <row r="5302" ht="9.75" customHeight="1" s="12">
      <c r="A5302" s="11" t="inlineStr">
        <is>
          <t>SO - 0006243</t>
        </is>
      </c>
      <c r="B5302" s="11" t="inlineStr">
        <is>
          <t>Online</t>
        </is>
      </c>
      <c r="C5302" s="11" t="inlineStr">
        <is>
          <t>WARE-NMK1003</t>
        </is>
      </c>
      <c r="D5302" s="6" t="n">
        <v>43900</v>
      </c>
      <c r="E5302" s="6" t="n">
        <v>43980</v>
      </c>
      <c r="F5302" s="6" t="n">
        <v>44000</v>
      </c>
      <c r="G5302" s="6" t="n">
        <v>44003</v>
      </c>
      <c r="H5302" s="11" t="inlineStr">
        <is>
          <t>USD</t>
        </is>
      </c>
      <c r="I5302" s="11" t="n">
        <v>13</v>
      </c>
      <c r="J5302" s="11" t="n">
        <v>50</v>
      </c>
      <c r="K5302" s="11" t="n">
        <v>130</v>
      </c>
      <c r="L5302" s="11" t="n">
        <v>31</v>
      </c>
      <c r="M5302" s="11" t="n">
        <v>6</v>
      </c>
      <c r="N5302" s="11" t="n">
        <v>0.075</v>
      </c>
      <c r="O5302" s="7" t="n">
        <v>2010</v>
      </c>
      <c r="P5302" s="7" t="n">
        <v>1065.3</v>
      </c>
      <c r="Q5302" s="7">
        <f>text(E5302,"ddd")</f>
        <v/>
      </c>
      <c r="R5302" s="7">
        <f>G5302-F5302</f>
        <v/>
      </c>
      <c r="S5302" s="7">
        <f>E5302-D5302</f>
        <v/>
      </c>
      <c r="T5302" s="7">
        <f>O5302*M5302</f>
        <v/>
      </c>
      <c r="U5302" s="7">
        <f>T5302*N5302</f>
        <v/>
      </c>
      <c r="V5302" s="7">
        <f>T5302-U5302-(P5302*M5302)</f>
        <v/>
      </c>
      <c r="W5302" s="7">
        <f>VLOOKUP(L5302,'Products Sheet'!$A:$B,2,FALSE)</f>
        <v/>
      </c>
      <c r="X5302" s="7" t="n"/>
      <c r="Y5302" s="7" t="n"/>
      <c r="Z5302" s="7" t="n"/>
      <c r="AA5302" s="7" t="n"/>
      <c r="AB5302" s="7" t="n"/>
      <c r="AC5302" s="7" t="n"/>
    </row>
    <row r="5303" ht="9.75" customHeight="1" s="12">
      <c r="A5303" s="11" t="inlineStr">
        <is>
          <t>SO - 0006318</t>
        </is>
      </c>
      <c r="B5303" s="11" t="inlineStr">
        <is>
          <t>Online</t>
        </is>
      </c>
      <c r="C5303" s="11" t="inlineStr">
        <is>
          <t>WARE-NMK1003</t>
        </is>
      </c>
      <c r="D5303" s="6" t="n">
        <v>43900</v>
      </c>
      <c r="E5303" s="6" t="n">
        <v>43987</v>
      </c>
      <c r="F5303" s="6" t="n">
        <v>44001</v>
      </c>
      <c r="G5303" s="6" t="n">
        <v>44006</v>
      </c>
      <c r="H5303" s="11" t="inlineStr">
        <is>
          <t>USD</t>
        </is>
      </c>
      <c r="I5303" s="11" t="n">
        <v>18</v>
      </c>
      <c r="J5303" s="11" t="n">
        <v>43</v>
      </c>
      <c r="K5303" s="11" t="n">
        <v>109</v>
      </c>
      <c r="L5303" s="11" t="n">
        <v>31</v>
      </c>
      <c r="M5303" s="11" t="n">
        <v>6</v>
      </c>
      <c r="N5303" s="11" t="n">
        <v>0.075</v>
      </c>
      <c r="O5303" s="7" t="n">
        <v>737</v>
      </c>
      <c r="P5303" s="7" t="n">
        <v>574.86</v>
      </c>
      <c r="Q5303" s="7">
        <f>text(E5303,"ddd")</f>
        <v/>
      </c>
      <c r="R5303" s="7">
        <f>G5303-F5303</f>
        <v/>
      </c>
      <c r="S5303" s="7">
        <f>E5303-D5303</f>
        <v/>
      </c>
      <c r="T5303" s="7">
        <f>O5303*M5303</f>
        <v/>
      </c>
      <c r="U5303" s="7">
        <f>T5303*N5303</f>
        <v/>
      </c>
      <c r="V5303" s="7">
        <f>T5303-U5303-(P5303*M5303)</f>
        <v/>
      </c>
      <c r="W5303" s="7">
        <f>VLOOKUP(L5303,'Products Sheet'!$A:$B,2,FALSE)</f>
        <v/>
      </c>
      <c r="X5303" s="7" t="n"/>
      <c r="Y5303" s="7" t="n"/>
      <c r="Z5303" s="7" t="n"/>
      <c r="AA5303" s="7" t="n"/>
      <c r="AB5303" s="7" t="n"/>
      <c r="AC5303" s="7" t="n"/>
    </row>
    <row r="5304" ht="9.75" customHeight="1" s="12">
      <c r="A5304" s="11" t="inlineStr">
        <is>
          <t>SO - 0006335</t>
        </is>
      </c>
      <c r="B5304" s="11" t="inlineStr">
        <is>
          <t>Online</t>
        </is>
      </c>
      <c r="C5304" s="11" t="inlineStr">
        <is>
          <t>WARE-NBV1002</t>
        </is>
      </c>
      <c r="D5304" s="6" t="n">
        <v>43900</v>
      </c>
      <c r="E5304" s="6" t="n">
        <v>43989</v>
      </c>
      <c r="F5304" s="6" t="n">
        <v>44010</v>
      </c>
      <c r="G5304" s="6" t="n">
        <v>44015</v>
      </c>
      <c r="H5304" s="11" t="inlineStr">
        <is>
          <t>USD</t>
        </is>
      </c>
      <c r="I5304" s="11" t="n">
        <v>12</v>
      </c>
      <c r="J5304" s="11" t="n">
        <v>44</v>
      </c>
      <c r="K5304" s="11" t="n">
        <v>83</v>
      </c>
      <c r="L5304" s="11" t="n">
        <v>31</v>
      </c>
      <c r="M5304" s="11" t="n">
        <v>1</v>
      </c>
      <c r="N5304" s="11" t="n">
        <v>0.075</v>
      </c>
      <c r="O5304" s="7" t="n">
        <v>1929.6</v>
      </c>
      <c r="P5304" s="7" t="n">
        <v>1080.576</v>
      </c>
      <c r="Q5304" s="7">
        <f>text(E5304,"ddd")</f>
        <v/>
      </c>
      <c r="R5304" s="7">
        <f>G5304-F5304</f>
        <v/>
      </c>
      <c r="S5304" s="7">
        <f>E5304-D5304</f>
        <v/>
      </c>
      <c r="T5304" s="7">
        <f>O5304*M5304</f>
        <v/>
      </c>
      <c r="U5304" s="7">
        <f>T5304*N5304</f>
        <v/>
      </c>
      <c r="V5304" s="7">
        <f>T5304-U5304-(P5304*M5304)</f>
        <v/>
      </c>
      <c r="W5304" s="7">
        <f>VLOOKUP(L5304,'Products Sheet'!$A:$B,2,FALSE)</f>
        <v/>
      </c>
      <c r="X5304" s="7" t="n"/>
      <c r="Y5304" s="7" t="n"/>
      <c r="Z5304" s="7" t="n"/>
      <c r="AA5304" s="7" t="n"/>
      <c r="AB5304" s="7" t="n"/>
      <c r="AC5304" s="7" t="n"/>
    </row>
    <row r="5305" ht="9.75" customHeight="1" s="12">
      <c r="A5305" s="11" t="inlineStr">
        <is>
          <t>SO - 0006381</t>
        </is>
      </c>
      <c r="B5305" s="11" t="inlineStr">
        <is>
          <t>Online</t>
        </is>
      </c>
      <c r="C5305" s="11" t="inlineStr">
        <is>
          <t>WARE-NMK1003</t>
        </is>
      </c>
      <c r="D5305" s="6" t="n">
        <v>43900</v>
      </c>
      <c r="E5305" s="6" t="n">
        <v>43995</v>
      </c>
      <c r="F5305" s="6" t="n">
        <v>44008</v>
      </c>
      <c r="G5305" s="6" t="n">
        <v>44011</v>
      </c>
      <c r="H5305" s="11" t="inlineStr">
        <is>
          <t>USD</t>
        </is>
      </c>
      <c r="I5305" s="11" t="n">
        <v>12</v>
      </c>
      <c r="J5305" s="11" t="n">
        <v>37</v>
      </c>
      <c r="K5305" s="11" t="n">
        <v>187</v>
      </c>
      <c r="L5305" s="11" t="n">
        <v>31</v>
      </c>
      <c r="M5305" s="11" t="n">
        <v>7</v>
      </c>
      <c r="N5305" s="11" t="n">
        <v>0.05</v>
      </c>
      <c r="O5305" s="7" t="n">
        <v>3102.1</v>
      </c>
      <c r="P5305" s="7" t="n">
        <v>1271.861</v>
      </c>
      <c r="Q5305" s="7">
        <f>text(E5305,"ddd")</f>
        <v/>
      </c>
      <c r="R5305" s="7">
        <f>G5305-F5305</f>
        <v/>
      </c>
      <c r="S5305" s="7">
        <f>E5305-D5305</f>
        <v/>
      </c>
      <c r="T5305" s="7">
        <f>O5305*M5305</f>
        <v/>
      </c>
      <c r="U5305" s="7">
        <f>T5305*N5305</f>
        <v/>
      </c>
      <c r="V5305" s="7">
        <f>T5305-U5305-(P5305*M5305)</f>
        <v/>
      </c>
      <c r="W5305" s="7">
        <f>VLOOKUP(L5305,'Products Sheet'!$A:$B,2,FALSE)</f>
        <v/>
      </c>
      <c r="X5305" s="7" t="n"/>
      <c r="Y5305" s="7" t="n"/>
      <c r="Z5305" s="7" t="n"/>
      <c r="AA5305" s="7" t="n"/>
      <c r="AB5305" s="7" t="n"/>
      <c r="AC5305" s="7" t="n"/>
    </row>
    <row r="5306" ht="9.75" customHeight="1" s="12">
      <c r="A5306" s="11" t="inlineStr">
        <is>
          <t>SO - 0006383</t>
        </is>
      </c>
      <c r="B5306" s="11" t="inlineStr">
        <is>
          <t>In-Store</t>
        </is>
      </c>
      <c r="C5306" s="11" t="inlineStr">
        <is>
          <t>WARE-XYS1001</t>
        </is>
      </c>
      <c r="D5306" s="6" t="n">
        <v>43900</v>
      </c>
      <c r="E5306" s="6" t="n">
        <v>43995</v>
      </c>
      <c r="F5306" s="6" t="n">
        <v>44012</v>
      </c>
      <c r="G5306" s="6" t="n">
        <v>44019</v>
      </c>
      <c r="H5306" s="11" t="inlineStr">
        <is>
          <t>USD</t>
        </is>
      </c>
      <c r="I5306" s="11" t="n">
        <v>2</v>
      </c>
      <c r="J5306" s="11" t="n">
        <v>17</v>
      </c>
      <c r="K5306" s="11" t="n">
        <v>22</v>
      </c>
      <c r="L5306" s="11" t="n">
        <v>31</v>
      </c>
      <c r="M5306" s="11" t="n">
        <v>1</v>
      </c>
      <c r="N5306" s="11" t="n">
        <v>0.1</v>
      </c>
      <c r="O5306" s="7" t="n">
        <v>2659.9</v>
      </c>
      <c r="P5306" s="7" t="n">
        <v>2207.717</v>
      </c>
      <c r="Q5306" s="7">
        <f>text(E5306,"ddd")</f>
        <v/>
      </c>
      <c r="R5306" s="7">
        <f>G5306-F5306</f>
        <v/>
      </c>
      <c r="S5306" s="7">
        <f>E5306-D5306</f>
        <v/>
      </c>
      <c r="T5306" s="7">
        <f>O5306*M5306</f>
        <v/>
      </c>
      <c r="U5306" s="7">
        <f>T5306*N5306</f>
        <v/>
      </c>
      <c r="V5306" s="7">
        <f>T5306-U5306-(P5306*M5306)</f>
        <v/>
      </c>
      <c r="W5306" s="7">
        <f>VLOOKUP(L5306,'Products Sheet'!$A:$B,2,FALSE)</f>
        <v/>
      </c>
      <c r="X5306" s="7" t="n"/>
      <c r="Y5306" s="7" t="n"/>
      <c r="Z5306" s="7" t="n"/>
      <c r="AA5306" s="7" t="n"/>
      <c r="AB5306" s="7" t="n"/>
      <c r="AC5306" s="7" t="n"/>
    </row>
    <row r="5307" ht="9.75" customHeight="1" s="12">
      <c r="A5307" s="11" t="inlineStr">
        <is>
          <t>SO - 0006435</t>
        </is>
      </c>
      <c r="B5307" s="11" t="inlineStr">
        <is>
          <t>Distributor</t>
        </is>
      </c>
      <c r="C5307" s="11" t="inlineStr">
        <is>
          <t>WARE-MKL1006</t>
        </is>
      </c>
      <c r="D5307" s="6" t="n">
        <v>43900</v>
      </c>
      <c r="E5307" s="6" t="n">
        <v>44002</v>
      </c>
      <c r="F5307" s="6" t="n">
        <v>44028</v>
      </c>
      <c r="G5307" s="6" t="n">
        <v>44037</v>
      </c>
      <c r="H5307" s="11" t="inlineStr">
        <is>
          <t>USD</t>
        </is>
      </c>
      <c r="I5307" s="11" t="n">
        <v>22</v>
      </c>
      <c r="J5307" s="11" t="n">
        <v>30</v>
      </c>
      <c r="K5307" s="11" t="n">
        <v>356</v>
      </c>
      <c r="L5307" s="11" t="n">
        <v>31</v>
      </c>
      <c r="M5307" s="11" t="n">
        <v>3</v>
      </c>
      <c r="N5307" s="11" t="n">
        <v>0.05</v>
      </c>
      <c r="O5307" s="7" t="n">
        <v>944.7</v>
      </c>
      <c r="P5307" s="7" t="n">
        <v>802.995</v>
      </c>
      <c r="Q5307" s="7">
        <f>text(E5307,"ddd")</f>
        <v/>
      </c>
      <c r="R5307" s="7">
        <f>G5307-F5307</f>
        <v/>
      </c>
      <c r="S5307" s="7">
        <f>E5307-D5307</f>
        <v/>
      </c>
      <c r="T5307" s="7">
        <f>O5307*M5307</f>
        <v/>
      </c>
      <c r="U5307" s="7">
        <f>T5307*N5307</f>
        <v/>
      </c>
      <c r="V5307" s="7">
        <f>T5307-U5307-(P5307*M5307)</f>
        <v/>
      </c>
      <c r="W5307" s="7">
        <f>VLOOKUP(L5307,'Products Sheet'!$A:$B,2,FALSE)</f>
        <v/>
      </c>
      <c r="X5307" s="7" t="n"/>
      <c r="Y5307" s="7" t="n"/>
      <c r="Z5307" s="7" t="n"/>
      <c r="AA5307" s="7" t="n"/>
      <c r="AB5307" s="7" t="n"/>
      <c r="AC5307" s="7" t="n"/>
    </row>
    <row r="5308" ht="9.75" customHeight="1" s="12">
      <c r="A5308" s="11" t="inlineStr">
        <is>
          <t>SO - 0006479</t>
        </is>
      </c>
      <c r="B5308" s="11" t="inlineStr">
        <is>
          <t>Online</t>
        </is>
      </c>
      <c r="C5308" s="11" t="inlineStr">
        <is>
          <t>WARE-XYS1001</t>
        </is>
      </c>
      <c r="D5308" s="6" t="n">
        <v>43900</v>
      </c>
      <c r="E5308" s="6" t="n">
        <v>44008</v>
      </c>
      <c r="F5308" s="6" t="n">
        <v>44024</v>
      </c>
      <c r="G5308" s="6" t="n">
        <v>44033</v>
      </c>
      <c r="H5308" s="11" t="inlineStr">
        <is>
          <t>USD</t>
        </is>
      </c>
      <c r="I5308" s="11" t="n">
        <v>14</v>
      </c>
      <c r="J5308" s="11" t="n">
        <v>48</v>
      </c>
      <c r="K5308" s="11" t="n">
        <v>19</v>
      </c>
      <c r="L5308" s="11" t="n">
        <v>31</v>
      </c>
      <c r="M5308" s="11" t="n">
        <v>8</v>
      </c>
      <c r="N5308" s="11" t="n">
        <v>0.075</v>
      </c>
      <c r="O5308" s="7" t="n">
        <v>268</v>
      </c>
      <c r="P5308" s="7" t="n">
        <v>112.56</v>
      </c>
      <c r="Q5308" s="7">
        <f>text(E5308,"ddd")</f>
        <v/>
      </c>
      <c r="R5308" s="7">
        <f>G5308-F5308</f>
        <v/>
      </c>
      <c r="S5308" s="7">
        <f>E5308-D5308</f>
        <v/>
      </c>
      <c r="T5308" s="7">
        <f>O5308*M5308</f>
        <v/>
      </c>
      <c r="U5308" s="7">
        <f>T5308*N5308</f>
        <v/>
      </c>
      <c r="V5308" s="7">
        <f>T5308-U5308-(P5308*M5308)</f>
        <v/>
      </c>
      <c r="W5308" s="7">
        <f>VLOOKUP(L5308,'Products Sheet'!$A:$B,2,FALSE)</f>
        <v/>
      </c>
      <c r="X5308" s="7" t="n"/>
      <c r="Y5308" s="7" t="n"/>
      <c r="Z5308" s="7" t="n"/>
      <c r="AA5308" s="7" t="n"/>
      <c r="AB5308" s="7" t="n"/>
      <c r="AC5308" s="7" t="n"/>
    </row>
    <row r="5309" ht="9.75" customHeight="1" s="12">
      <c r="A5309" s="11" t="inlineStr">
        <is>
          <t>SO - 0006575</t>
        </is>
      </c>
      <c r="B5309" s="11" t="inlineStr">
        <is>
          <t>Distributor</t>
        </is>
      </c>
      <c r="C5309" s="11" t="inlineStr">
        <is>
          <t>WARE-NMK1003</t>
        </is>
      </c>
      <c r="D5309" s="6" t="n">
        <v>43900</v>
      </c>
      <c r="E5309" s="6" t="n">
        <v>44019</v>
      </c>
      <c r="F5309" s="6" t="n">
        <v>44045</v>
      </c>
      <c r="G5309" s="6" t="n">
        <v>44052</v>
      </c>
      <c r="H5309" s="11" t="inlineStr">
        <is>
          <t>USD</t>
        </is>
      </c>
      <c r="I5309" s="11" t="n">
        <v>24</v>
      </c>
      <c r="J5309" s="11" t="n">
        <v>42</v>
      </c>
      <c r="K5309" s="11" t="n">
        <v>120</v>
      </c>
      <c r="L5309" s="11" t="n">
        <v>31</v>
      </c>
      <c r="M5309" s="11" t="n">
        <v>1</v>
      </c>
      <c r="N5309" s="11" t="n">
        <v>0.4</v>
      </c>
      <c r="O5309" s="7" t="n">
        <v>2680</v>
      </c>
      <c r="P5309" s="7" t="n">
        <v>2251.2</v>
      </c>
      <c r="Q5309" s="7">
        <f>text(E5309,"ddd")</f>
        <v/>
      </c>
      <c r="R5309" s="7">
        <f>G5309-F5309</f>
        <v/>
      </c>
      <c r="S5309" s="7">
        <f>E5309-D5309</f>
        <v/>
      </c>
      <c r="T5309" s="7">
        <f>O5309*M5309</f>
        <v/>
      </c>
      <c r="U5309" s="7">
        <f>T5309*N5309</f>
        <v/>
      </c>
      <c r="V5309" s="7">
        <f>T5309-U5309-(P5309*M5309)</f>
        <v/>
      </c>
      <c r="W5309" s="7">
        <f>VLOOKUP(L5309,'Products Sheet'!$A:$B,2,FALSE)</f>
        <v/>
      </c>
      <c r="X5309" s="7" t="n"/>
      <c r="Y5309" s="7" t="n"/>
      <c r="Z5309" s="7" t="n"/>
      <c r="AA5309" s="7" t="n"/>
      <c r="AB5309" s="7" t="n"/>
      <c r="AC5309" s="7" t="n"/>
    </row>
    <row r="5310" ht="9.75" customHeight="1" s="12">
      <c r="A5310" s="11" t="inlineStr">
        <is>
          <t>SO - 0006576</t>
        </is>
      </c>
      <c r="B5310" s="11" t="inlineStr">
        <is>
          <t>Distributor</t>
        </is>
      </c>
      <c r="C5310" s="11" t="inlineStr">
        <is>
          <t>WARE-UHY1004</t>
        </is>
      </c>
      <c r="D5310" s="6" t="n">
        <v>43900</v>
      </c>
      <c r="E5310" s="6" t="n">
        <v>44019</v>
      </c>
      <c r="F5310" s="6" t="n">
        <v>44022</v>
      </c>
      <c r="G5310" s="6" t="n">
        <v>44031</v>
      </c>
      <c r="H5310" s="11" t="inlineStr">
        <is>
          <t>USD</t>
        </is>
      </c>
      <c r="I5310" s="11" t="n">
        <v>21</v>
      </c>
      <c r="J5310" s="11" t="n">
        <v>26</v>
      </c>
      <c r="K5310" s="11" t="n">
        <v>237</v>
      </c>
      <c r="L5310" s="11" t="n">
        <v>31</v>
      </c>
      <c r="M5310" s="11" t="n">
        <v>5</v>
      </c>
      <c r="N5310" s="11" t="n">
        <v>0.05</v>
      </c>
      <c r="O5310" s="7" t="n">
        <v>5239.400000000001</v>
      </c>
      <c r="P5310" s="7" t="n">
        <v>3615.186</v>
      </c>
      <c r="Q5310" s="7">
        <f>text(E5310,"ddd")</f>
        <v/>
      </c>
      <c r="R5310" s="7">
        <f>G5310-F5310</f>
        <v/>
      </c>
      <c r="S5310" s="7">
        <f>E5310-D5310</f>
        <v/>
      </c>
      <c r="T5310" s="7">
        <f>O5310*M5310</f>
        <v/>
      </c>
      <c r="U5310" s="7">
        <f>T5310*N5310</f>
        <v/>
      </c>
      <c r="V5310" s="7">
        <f>T5310-U5310-(P5310*M5310)</f>
        <v/>
      </c>
      <c r="W5310" s="7">
        <f>VLOOKUP(L5310,'Products Sheet'!$A:$B,2,FALSE)</f>
        <v/>
      </c>
      <c r="X5310" s="7" t="n"/>
      <c r="Y5310" s="7" t="n"/>
      <c r="Z5310" s="7" t="n"/>
      <c r="AA5310" s="7" t="n"/>
      <c r="AB5310" s="7" t="n"/>
      <c r="AC5310" s="7" t="n"/>
    </row>
    <row r="5311" ht="9.75" customHeight="1" s="12">
      <c r="A5311" s="11" t="inlineStr">
        <is>
          <t>SO - 0006580</t>
        </is>
      </c>
      <c r="B5311" s="11" t="inlineStr">
        <is>
          <t>Distributor</t>
        </is>
      </c>
      <c r="C5311" s="11" t="inlineStr">
        <is>
          <t>WARE-XYS1001</t>
        </is>
      </c>
      <c r="D5311" s="6" t="n">
        <v>43900</v>
      </c>
      <c r="E5311" s="6" t="n">
        <v>44019</v>
      </c>
      <c r="F5311" s="6" t="n">
        <v>44037</v>
      </c>
      <c r="G5311" s="6" t="n">
        <v>44044</v>
      </c>
      <c r="H5311" s="11" t="inlineStr">
        <is>
          <t>USD</t>
        </is>
      </c>
      <c r="I5311" s="11" t="n">
        <v>24</v>
      </c>
      <c r="J5311" s="11" t="n">
        <v>26</v>
      </c>
      <c r="K5311" s="11" t="n">
        <v>17</v>
      </c>
      <c r="L5311" s="11" t="n">
        <v>31</v>
      </c>
      <c r="M5311" s="11" t="n">
        <v>4</v>
      </c>
      <c r="N5311" s="11" t="n">
        <v>0.3</v>
      </c>
      <c r="O5311" s="7" t="n">
        <v>2881</v>
      </c>
      <c r="P5311" s="7" t="n">
        <v>2189.56</v>
      </c>
      <c r="Q5311" s="7">
        <f>text(E5311,"ddd")</f>
        <v/>
      </c>
      <c r="R5311" s="7">
        <f>G5311-F5311</f>
        <v/>
      </c>
      <c r="S5311" s="7">
        <f>E5311-D5311</f>
        <v/>
      </c>
      <c r="T5311" s="7">
        <f>O5311*M5311</f>
        <v/>
      </c>
      <c r="U5311" s="7">
        <f>T5311*N5311</f>
        <v/>
      </c>
      <c r="V5311" s="7">
        <f>T5311-U5311-(P5311*M5311)</f>
        <v/>
      </c>
      <c r="W5311" s="7">
        <f>VLOOKUP(L5311,'Products Sheet'!$A:$B,2,FALSE)</f>
        <v/>
      </c>
      <c r="X5311" s="7" t="n"/>
      <c r="Y5311" s="7" t="n"/>
      <c r="Z5311" s="7" t="n"/>
      <c r="AA5311" s="7" t="n"/>
      <c r="AB5311" s="7" t="n"/>
      <c r="AC5311" s="7" t="n"/>
    </row>
    <row r="5312" ht="9.75" customHeight="1" s="12">
      <c r="A5312" s="11" t="inlineStr">
        <is>
          <t>SO - 0006628</t>
        </is>
      </c>
      <c r="B5312" s="11" t="inlineStr">
        <is>
          <t>In-Store</t>
        </is>
      </c>
      <c r="C5312" s="11" t="inlineStr">
        <is>
          <t>WARE-NMK1003</t>
        </is>
      </c>
      <c r="D5312" s="6" t="n">
        <v>43900</v>
      </c>
      <c r="E5312" s="6" t="n">
        <v>44024</v>
      </c>
      <c r="F5312" s="6" t="n">
        <v>44032</v>
      </c>
      <c r="G5312" s="6" t="n">
        <v>44039</v>
      </c>
      <c r="H5312" s="11" t="inlineStr">
        <is>
          <t>USD</t>
        </is>
      </c>
      <c r="I5312" s="11" t="n">
        <v>1</v>
      </c>
      <c r="J5312" s="11" t="n">
        <v>44</v>
      </c>
      <c r="K5312" s="11" t="n">
        <v>201</v>
      </c>
      <c r="L5312" s="11" t="n">
        <v>31</v>
      </c>
      <c r="M5312" s="11" t="n">
        <v>5</v>
      </c>
      <c r="N5312" s="11" t="n">
        <v>0.1</v>
      </c>
      <c r="O5312" s="7" t="n">
        <v>1085.4</v>
      </c>
      <c r="P5312" s="7" t="n">
        <v>727.2180000000001</v>
      </c>
      <c r="Q5312" s="7">
        <f>text(E5312,"ddd")</f>
        <v/>
      </c>
      <c r="R5312" s="7">
        <f>G5312-F5312</f>
        <v/>
      </c>
      <c r="S5312" s="7">
        <f>E5312-D5312</f>
        <v/>
      </c>
      <c r="T5312" s="7">
        <f>O5312*M5312</f>
        <v/>
      </c>
      <c r="U5312" s="7">
        <f>T5312*N5312</f>
        <v/>
      </c>
      <c r="V5312" s="7">
        <f>T5312-U5312-(P5312*M5312)</f>
        <v/>
      </c>
      <c r="W5312" s="7">
        <f>VLOOKUP(L5312,'Products Sheet'!$A:$B,2,FALSE)</f>
        <v/>
      </c>
      <c r="X5312" s="7" t="n"/>
      <c r="Y5312" s="7" t="n"/>
      <c r="Z5312" s="7" t="n"/>
      <c r="AA5312" s="7" t="n"/>
      <c r="AB5312" s="7" t="n"/>
      <c r="AC5312" s="7" t="n"/>
    </row>
    <row r="5313" ht="9.75" customHeight="1" s="12">
      <c r="A5313" s="11" t="inlineStr">
        <is>
          <t>SO - 0006707</t>
        </is>
      </c>
      <c r="B5313" s="11" t="inlineStr">
        <is>
          <t>Online</t>
        </is>
      </c>
      <c r="C5313" s="11" t="inlineStr">
        <is>
          <t>WARE-MKL1006</t>
        </is>
      </c>
      <c r="D5313" s="6" t="n">
        <v>43900</v>
      </c>
      <c r="E5313" s="6" t="n">
        <v>44032</v>
      </c>
      <c r="F5313" s="6" t="n">
        <v>44039</v>
      </c>
      <c r="G5313" s="6" t="n">
        <v>44045</v>
      </c>
      <c r="H5313" s="11" t="inlineStr">
        <is>
          <t>USD</t>
        </is>
      </c>
      <c r="I5313" s="11" t="n">
        <v>16</v>
      </c>
      <c r="J5313" s="11" t="n">
        <v>5</v>
      </c>
      <c r="K5313" s="11" t="n">
        <v>349</v>
      </c>
      <c r="L5313" s="11" t="n">
        <v>31</v>
      </c>
      <c r="M5313" s="11" t="n">
        <v>3</v>
      </c>
      <c r="N5313" s="11" t="n">
        <v>0.075</v>
      </c>
      <c r="O5313" s="7" t="n">
        <v>1005</v>
      </c>
      <c r="P5313" s="7" t="n">
        <v>432.15</v>
      </c>
      <c r="Q5313" s="7">
        <f>text(E5313,"ddd")</f>
        <v/>
      </c>
      <c r="R5313" s="7">
        <f>G5313-F5313</f>
        <v/>
      </c>
      <c r="S5313" s="7">
        <f>E5313-D5313</f>
        <v/>
      </c>
      <c r="T5313" s="7">
        <f>O5313*M5313</f>
        <v/>
      </c>
      <c r="U5313" s="7">
        <f>T5313*N5313</f>
        <v/>
      </c>
      <c r="V5313" s="7">
        <f>T5313-U5313-(P5313*M5313)</f>
        <v/>
      </c>
      <c r="W5313" s="7">
        <f>VLOOKUP(L5313,'Products Sheet'!$A:$B,2,FALSE)</f>
        <v/>
      </c>
      <c r="X5313" s="7" t="n"/>
      <c r="Y5313" s="7" t="n"/>
      <c r="Z5313" s="7" t="n"/>
      <c r="AA5313" s="7" t="n"/>
      <c r="AB5313" s="7" t="n"/>
      <c r="AC5313" s="7" t="n"/>
    </row>
    <row r="5314" ht="9.75" customHeight="1" s="12">
      <c r="A5314" s="11" t="inlineStr">
        <is>
          <t>SO - 0006801</t>
        </is>
      </c>
      <c r="B5314" s="11" t="inlineStr">
        <is>
          <t>In-Store</t>
        </is>
      </c>
      <c r="C5314" s="11" t="inlineStr">
        <is>
          <t>WARE-XYS1001</t>
        </is>
      </c>
      <c r="D5314" s="6" t="n">
        <v>43900</v>
      </c>
      <c r="E5314" s="6" t="n">
        <v>44044</v>
      </c>
      <c r="F5314" s="6" t="n">
        <v>44053</v>
      </c>
      <c r="G5314" s="6" t="n">
        <v>44060</v>
      </c>
      <c r="H5314" s="11" t="inlineStr">
        <is>
          <t>USD</t>
        </is>
      </c>
      <c r="I5314" s="11" t="n">
        <v>3</v>
      </c>
      <c r="J5314" s="11" t="n">
        <v>14</v>
      </c>
      <c r="K5314" s="11" t="n">
        <v>35</v>
      </c>
      <c r="L5314" s="11" t="n">
        <v>31</v>
      </c>
      <c r="M5314" s="11" t="n">
        <v>4</v>
      </c>
      <c r="N5314" s="11" t="n">
        <v>0.15</v>
      </c>
      <c r="O5314" s="7" t="n">
        <v>1072</v>
      </c>
      <c r="P5314" s="7" t="n">
        <v>621.76</v>
      </c>
      <c r="Q5314" s="7">
        <f>text(E5314,"ddd")</f>
        <v/>
      </c>
      <c r="R5314" s="7">
        <f>G5314-F5314</f>
        <v/>
      </c>
      <c r="S5314" s="7">
        <f>E5314-D5314</f>
        <v/>
      </c>
      <c r="T5314" s="7">
        <f>O5314*M5314</f>
        <v/>
      </c>
      <c r="U5314" s="7">
        <f>T5314*N5314</f>
        <v/>
      </c>
      <c r="V5314" s="7">
        <f>T5314-U5314-(P5314*M5314)</f>
        <v/>
      </c>
      <c r="W5314" s="7">
        <f>VLOOKUP(L5314,'Products Sheet'!$A:$B,2,FALSE)</f>
        <v/>
      </c>
      <c r="X5314" s="7" t="n"/>
      <c r="Y5314" s="7" t="n"/>
      <c r="Z5314" s="7" t="n"/>
      <c r="AA5314" s="7" t="n"/>
      <c r="AB5314" s="7" t="n"/>
      <c r="AC5314" s="7" t="n"/>
    </row>
    <row r="5315" ht="9.75" customHeight="1" s="12">
      <c r="A5315" s="11" t="inlineStr">
        <is>
          <t>SO - 0006807</t>
        </is>
      </c>
      <c r="B5315" s="11" t="inlineStr">
        <is>
          <t>Online</t>
        </is>
      </c>
      <c r="C5315" s="11" t="inlineStr">
        <is>
          <t>WARE-PUJ1005</t>
        </is>
      </c>
      <c r="D5315" s="6" t="n">
        <v>43900</v>
      </c>
      <c r="E5315" s="6" t="n">
        <v>44045</v>
      </c>
      <c r="F5315" s="6" t="n">
        <v>44069</v>
      </c>
      <c r="G5315" s="6" t="n">
        <v>44077</v>
      </c>
      <c r="H5315" s="11" t="inlineStr">
        <is>
          <t>USD</t>
        </is>
      </c>
      <c r="I5315" s="11" t="n">
        <v>14</v>
      </c>
      <c r="J5315" s="11" t="n">
        <v>37</v>
      </c>
      <c r="K5315" s="11" t="n">
        <v>312</v>
      </c>
      <c r="L5315" s="11" t="n">
        <v>31</v>
      </c>
      <c r="M5315" s="11" t="n">
        <v>1</v>
      </c>
      <c r="N5315" s="11" t="n">
        <v>0.075</v>
      </c>
      <c r="O5315" s="7" t="n">
        <v>1721.9</v>
      </c>
      <c r="P5315" s="7" t="n">
        <v>1343.082</v>
      </c>
      <c r="Q5315" s="7">
        <f>text(E5315,"ddd")</f>
        <v/>
      </c>
      <c r="R5315" s="7">
        <f>G5315-F5315</f>
        <v/>
      </c>
      <c r="S5315" s="7">
        <f>E5315-D5315</f>
        <v/>
      </c>
      <c r="T5315" s="7">
        <f>O5315*M5315</f>
        <v/>
      </c>
      <c r="U5315" s="7">
        <f>T5315*N5315</f>
        <v/>
      </c>
      <c r="V5315" s="7">
        <f>T5315-U5315-(P5315*M5315)</f>
        <v/>
      </c>
      <c r="W5315" s="7">
        <f>VLOOKUP(L5315,'Products Sheet'!$A:$B,2,FALSE)</f>
        <v/>
      </c>
      <c r="X5315" s="7" t="n"/>
      <c r="Y5315" s="7" t="n"/>
      <c r="Z5315" s="7" t="n"/>
      <c r="AA5315" s="7" t="n"/>
      <c r="AB5315" s="7" t="n"/>
      <c r="AC5315" s="7" t="n"/>
    </row>
    <row r="5316" ht="9.75" customHeight="1" s="12">
      <c r="A5316" s="11" t="inlineStr">
        <is>
          <t>SO - 0007038</t>
        </is>
      </c>
      <c r="B5316" s="11" t="inlineStr">
        <is>
          <t>Online</t>
        </is>
      </c>
      <c r="C5316" s="11" t="inlineStr">
        <is>
          <t>WARE-NMK1003</t>
        </is>
      </c>
      <c r="D5316" s="6" t="n">
        <v>44000</v>
      </c>
      <c r="E5316" s="6" t="n">
        <v>44073</v>
      </c>
      <c r="F5316" s="6" t="n">
        <v>44084</v>
      </c>
      <c r="G5316" s="6" t="n">
        <v>44089</v>
      </c>
      <c r="H5316" s="11" t="inlineStr">
        <is>
          <t>USD</t>
        </is>
      </c>
      <c r="I5316" s="11" t="n">
        <v>15</v>
      </c>
      <c r="J5316" s="11" t="n">
        <v>5</v>
      </c>
      <c r="K5316" s="11" t="n">
        <v>102</v>
      </c>
      <c r="L5316" s="11" t="n">
        <v>31</v>
      </c>
      <c r="M5316" s="11" t="n">
        <v>8</v>
      </c>
      <c r="N5316" s="11" t="n">
        <v>0.05</v>
      </c>
      <c r="O5316" s="7" t="n">
        <v>1179.2</v>
      </c>
      <c r="P5316" s="7" t="n">
        <v>896.192</v>
      </c>
      <c r="Q5316" s="7">
        <f>text(E5316,"ddd")</f>
        <v/>
      </c>
      <c r="R5316" s="7">
        <f>G5316-F5316</f>
        <v/>
      </c>
      <c r="S5316" s="7">
        <f>E5316-D5316</f>
        <v/>
      </c>
      <c r="T5316" s="7">
        <f>O5316*M5316</f>
        <v/>
      </c>
      <c r="U5316" s="7">
        <f>T5316*N5316</f>
        <v/>
      </c>
      <c r="V5316" s="7">
        <f>T5316-U5316-(P5316*M5316)</f>
        <v/>
      </c>
      <c r="W5316" s="7">
        <f>VLOOKUP(L5316,'Products Sheet'!$A:$B,2,FALSE)</f>
        <v/>
      </c>
      <c r="X5316" s="7" t="n"/>
      <c r="Y5316" s="7" t="n"/>
      <c r="Z5316" s="7" t="n"/>
      <c r="AA5316" s="7" t="n"/>
      <c r="AB5316" s="7" t="n"/>
      <c r="AC5316" s="7" t="n"/>
    </row>
    <row r="5317" ht="9.75" customHeight="1" s="12">
      <c r="A5317" s="11" t="inlineStr">
        <is>
          <t>SO - 0007044</t>
        </is>
      </c>
      <c r="B5317" s="11" t="inlineStr">
        <is>
          <t>Distributor</t>
        </is>
      </c>
      <c r="C5317" s="11" t="inlineStr">
        <is>
          <t>WARE-NMK1003</t>
        </is>
      </c>
      <c r="D5317" s="6" t="n">
        <v>44000</v>
      </c>
      <c r="E5317" s="6" t="n">
        <v>44074</v>
      </c>
      <c r="F5317" s="6" t="n">
        <v>44095</v>
      </c>
      <c r="G5317" s="6" t="n">
        <v>44100</v>
      </c>
      <c r="H5317" s="11" t="inlineStr">
        <is>
          <t>USD</t>
        </is>
      </c>
      <c r="I5317" s="11" t="n">
        <v>21</v>
      </c>
      <c r="J5317" s="11" t="n">
        <v>18</v>
      </c>
      <c r="K5317" s="11" t="n">
        <v>201</v>
      </c>
      <c r="L5317" s="11" t="n">
        <v>31</v>
      </c>
      <c r="M5317" s="11" t="n">
        <v>1</v>
      </c>
      <c r="N5317" s="11" t="n">
        <v>0.05</v>
      </c>
      <c r="O5317" s="7" t="n">
        <v>1963.1</v>
      </c>
      <c r="P5317" s="7" t="n">
        <v>1413.432</v>
      </c>
      <c r="Q5317" s="7">
        <f>text(E5317,"ddd")</f>
        <v/>
      </c>
      <c r="R5317" s="7">
        <f>G5317-F5317</f>
        <v/>
      </c>
      <c r="S5317" s="7">
        <f>E5317-D5317</f>
        <v/>
      </c>
      <c r="T5317" s="7">
        <f>O5317*M5317</f>
        <v/>
      </c>
      <c r="U5317" s="7">
        <f>T5317*N5317</f>
        <v/>
      </c>
      <c r="V5317" s="7">
        <f>T5317-U5317-(P5317*M5317)</f>
        <v/>
      </c>
      <c r="W5317" s="7">
        <f>VLOOKUP(L5317,'Products Sheet'!$A:$B,2,FALSE)</f>
        <v/>
      </c>
      <c r="X5317" s="7" t="n"/>
      <c r="Y5317" s="7" t="n"/>
      <c r="Z5317" s="7" t="n"/>
      <c r="AA5317" s="7" t="n"/>
      <c r="AB5317" s="7" t="n"/>
      <c r="AC5317" s="7" t="n"/>
    </row>
    <row r="5318" ht="9.75" customHeight="1" s="12">
      <c r="A5318" s="11" t="inlineStr">
        <is>
          <t>SO - 0007079</t>
        </is>
      </c>
      <c r="B5318" s="11" t="inlineStr">
        <is>
          <t>Online</t>
        </is>
      </c>
      <c r="C5318" s="11" t="inlineStr">
        <is>
          <t>WARE-XYS1001</t>
        </is>
      </c>
      <c r="D5318" s="6" t="n">
        <v>44000</v>
      </c>
      <c r="E5318" s="6" t="n">
        <v>44078</v>
      </c>
      <c r="F5318" s="6" t="n">
        <v>44080</v>
      </c>
      <c r="G5318" s="6" t="n">
        <v>44085</v>
      </c>
      <c r="H5318" s="11" t="inlineStr">
        <is>
          <t>USD</t>
        </is>
      </c>
      <c r="I5318" s="11" t="n">
        <v>17</v>
      </c>
      <c r="J5318" s="11" t="n">
        <v>33</v>
      </c>
      <c r="K5318" s="11" t="n">
        <v>51</v>
      </c>
      <c r="L5318" s="11" t="n">
        <v>31</v>
      </c>
      <c r="M5318" s="11" t="n">
        <v>2</v>
      </c>
      <c r="N5318" s="11" t="n">
        <v>0.05</v>
      </c>
      <c r="O5318" s="7" t="n">
        <v>2847.5</v>
      </c>
      <c r="P5318" s="7" t="n">
        <v>2363.425</v>
      </c>
      <c r="Q5318" s="7">
        <f>text(E5318,"ddd")</f>
        <v/>
      </c>
      <c r="R5318" s="7">
        <f>G5318-F5318</f>
        <v/>
      </c>
      <c r="S5318" s="7">
        <f>E5318-D5318</f>
        <v/>
      </c>
      <c r="T5318" s="7">
        <f>O5318*M5318</f>
        <v/>
      </c>
      <c r="U5318" s="7">
        <f>T5318*N5318</f>
        <v/>
      </c>
      <c r="V5318" s="7">
        <f>T5318-U5318-(P5318*M5318)</f>
        <v/>
      </c>
      <c r="W5318" s="7">
        <f>VLOOKUP(L5318,'Products Sheet'!$A:$B,2,FALSE)</f>
        <v/>
      </c>
      <c r="X5318" s="7" t="n"/>
      <c r="Y5318" s="7" t="n"/>
      <c r="Z5318" s="7" t="n"/>
      <c r="AA5318" s="7" t="n"/>
      <c r="AB5318" s="7" t="n"/>
      <c r="AC5318" s="7" t="n"/>
    </row>
    <row r="5319" ht="9.75" customHeight="1" s="12">
      <c r="A5319" s="11" t="inlineStr">
        <is>
          <t>SO - 0007083</t>
        </is>
      </c>
      <c r="B5319" s="11" t="inlineStr">
        <is>
          <t>Distributor</t>
        </is>
      </c>
      <c r="C5319" s="11" t="inlineStr">
        <is>
          <t>WARE-PUJ1005</t>
        </is>
      </c>
      <c r="D5319" s="6" t="n">
        <v>44000</v>
      </c>
      <c r="E5319" s="6" t="n">
        <v>44079</v>
      </c>
      <c r="F5319" s="6" t="n">
        <v>44087</v>
      </c>
      <c r="G5319" s="6" t="n">
        <v>44093</v>
      </c>
      <c r="H5319" s="11" t="inlineStr">
        <is>
          <t>USD</t>
        </is>
      </c>
      <c r="I5319" s="11" t="n">
        <v>25</v>
      </c>
      <c r="J5319" s="11" t="n">
        <v>2</v>
      </c>
      <c r="K5319" s="11" t="n">
        <v>278</v>
      </c>
      <c r="L5319" s="11" t="n">
        <v>31</v>
      </c>
      <c r="M5319" s="11" t="n">
        <v>2</v>
      </c>
      <c r="N5319" s="11" t="n">
        <v>0.075</v>
      </c>
      <c r="O5319" s="7" t="n">
        <v>978.2</v>
      </c>
      <c r="P5319" s="7" t="n">
        <v>538.0100000000001</v>
      </c>
      <c r="Q5319" s="7">
        <f>text(E5319,"ddd")</f>
        <v/>
      </c>
      <c r="R5319" s="7">
        <f>G5319-F5319</f>
        <v/>
      </c>
      <c r="S5319" s="7">
        <f>E5319-D5319</f>
        <v/>
      </c>
      <c r="T5319" s="7">
        <f>O5319*M5319</f>
        <v/>
      </c>
      <c r="U5319" s="7">
        <f>T5319*N5319</f>
        <v/>
      </c>
      <c r="V5319" s="7">
        <f>T5319-U5319-(P5319*M5319)</f>
        <v/>
      </c>
      <c r="W5319" s="7">
        <f>VLOOKUP(L5319,'Products Sheet'!$A:$B,2,FALSE)</f>
        <v/>
      </c>
      <c r="X5319" s="7" t="n"/>
      <c r="Y5319" s="7" t="n"/>
      <c r="Z5319" s="7" t="n"/>
      <c r="AA5319" s="7" t="n"/>
      <c r="AB5319" s="7" t="n"/>
      <c r="AC5319" s="7" t="n"/>
    </row>
    <row r="5320" ht="9.75" customHeight="1" s="12">
      <c r="A5320" s="11" t="inlineStr">
        <is>
          <t>SO - 0007114</t>
        </is>
      </c>
      <c r="B5320" s="11" t="inlineStr">
        <is>
          <t>Online</t>
        </is>
      </c>
      <c r="C5320" s="11" t="inlineStr">
        <is>
          <t>WARE-XYS1001</t>
        </is>
      </c>
      <c r="D5320" s="6" t="n">
        <v>44000</v>
      </c>
      <c r="E5320" s="6" t="n">
        <v>44082</v>
      </c>
      <c r="F5320" s="6" t="n">
        <v>44086</v>
      </c>
      <c r="G5320" s="6" t="n">
        <v>44090</v>
      </c>
      <c r="H5320" s="11" t="inlineStr">
        <is>
          <t>USD</t>
        </is>
      </c>
      <c r="I5320" s="11" t="n">
        <v>13</v>
      </c>
      <c r="J5320" s="11" t="n">
        <v>2</v>
      </c>
      <c r="K5320" s="11" t="n">
        <v>47</v>
      </c>
      <c r="L5320" s="11" t="n">
        <v>31</v>
      </c>
      <c r="M5320" s="11" t="n">
        <v>4</v>
      </c>
      <c r="N5320" s="11" t="n">
        <v>0.05</v>
      </c>
      <c r="O5320" s="7" t="n">
        <v>194.3</v>
      </c>
      <c r="P5320" s="7" t="n">
        <v>157.383</v>
      </c>
      <c r="Q5320" s="7">
        <f>text(E5320,"ddd")</f>
        <v/>
      </c>
      <c r="R5320" s="7">
        <f>G5320-F5320</f>
        <v/>
      </c>
      <c r="S5320" s="7">
        <f>E5320-D5320</f>
        <v/>
      </c>
      <c r="T5320" s="7">
        <f>O5320*M5320</f>
        <v/>
      </c>
      <c r="U5320" s="7">
        <f>T5320*N5320</f>
        <v/>
      </c>
      <c r="V5320" s="7">
        <f>T5320-U5320-(P5320*M5320)</f>
        <v/>
      </c>
      <c r="W5320" s="7">
        <f>VLOOKUP(L5320,'Products Sheet'!$A:$B,2,FALSE)</f>
        <v/>
      </c>
      <c r="X5320" s="7" t="n"/>
      <c r="Y5320" s="7" t="n"/>
      <c r="Z5320" s="7" t="n"/>
      <c r="AA5320" s="7" t="n"/>
      <c r="AB5320" s="7" t="n"/>
      <c r="AC5320" s="7" t="n"/>
    </row>
    <row r="5321" ht="9.75" customHeight="1" s="12">
      <c r="A5321" s="11" t="inlineStr">
        <is>
          <t>SO - 0007185</t>
        </is>
      </c>
      <c r="B5321" s="11" t="inlineStr">
        <is>
          <t>In-Store</t>
        </is>
      </c>
      <c r="C5321" s="11" t="inlineStr">
        <is>
          <t>WARE-NMK1003</t>
        </is>
      </c>
      <c r="D5321" s="6" t="n">
        <v>44000</v>
      </c>
      <c r="E5321" s="6" t="n">
        <v>44091</v>
      </c>
      <c r="F5321" s="6" t="n">
        <v>44101</v>
      </c>
      <c r="G5321" s="6" t="n">
        <v>44102</v>
      </c>
      <c r="H5321" s="11" t="inlineStr">
        <is>
          <t>USD</t>
        </is>
      </c>
      <c r="I5321" s="11" t="n">
        <v>3</v>
      </c>
      <c r="J5321" s="11" t="n">
        <v>45</v>
      </c>
      <c r="K5321" s="11" t="n">
        <v>101</v>
      </c>
      <c r="L5321" s="11" t="n">
        <v>31</v>
      </c>
      <c r="M5321" s="11" t="n">
        <v>3</v>
      </c>
      <c r="N5321" s="11" t="n">
        <v>0.05</v>
      </c>
      <c r="O5321" s="7" t="n">
        <v>1715.2</v>
      </c>
      <c r="P5321" s="7" t="n">
        <v>771.84</v>
      </c>
      <c r="Q5321" s="7">
        <f>text(E5321,"ddd")</f>
        <v/>
      </c>
      <c r="R5321" s="7">
        <f>G5321-F5321</f>
        <v/>
      </c>
      <c r="S5321" s="7">
        <f>E5321-D5321</f>
        <v/>
      </c>
      <c r="T5321" s="7">
        <f>O5321*M5321</f>
        <v/>
      </c>
      <c r="U5321" s="7">
        <f>T5321*N5321</f>
        <v/>
      </c>
      <c r="V5321" s="7">
        <f>T5321-U5321-(P5321*M5321)</f>
        <v/>
      </c>
      <c r="W5321" s="7">
        <f>VLOOKUP(L5321,'Products Sheet'!$A:$B,2,FALSE)</f>
        <v/>
      </c>
      <c r="X5321" s="7" t="n"/>
      <c r="Y5321" s="7" t="n"/>
      <c r="Z5321" s="7" t="n"/>
      <c r="AA5321" s="7" t="n"/>
      <c r="AB5321" s="7" t="n"/>
      <c r="AC5321" s="7" t="n"/>
    </row>
    <row r="5322" ht="9.75" customHeight="1" s="12">
      <c r="A5322" s="11" t="inlineStr">
        <is>
          <t>SO - 0007224</t>
        </is>
      </c>
      <c r="B5322" s="11" t="inlineStr">
        <is>
          <t>In-Store</t>
        </is>
      </c>
      <c r="C5322" s="11" t="inlineStr">
        <is>
          <t>WARE-UHY1004</t>
        </is>
      </c>
      <c r="D5322" s="6" t="n">
        <v>44000</v>
      </c>
      <c r="E5322" s="6" t="n">
        <v>44095</v>
      </c>
      <c r="F5322" s="6" t="n">
        <v>44099</v>
      </c>
      <c r="G5322" s="6" t="n">
        <v>44109</v>
      </c>
      <c r="H5322" s="11" t="inlineStr">
        <is>
          <t>USD</t>
        </is>
      </c>
      <c r="I5322" s="11" t="n">
        <v>8</v>
      </c>
      <c r="J5322" s="11" t="n">
        <v>42</v>
      </c>
      <c r="K5322" s="11" t="n">
        <v>245</v>
      </c>
      <c r="L5322" s="11" t="n">
        <v>31</v>
      </c>
      <c r="M5322" s="11" t="n">
        <v>2</v>
      </c>
      <c r="N5322" s="11" t="n">
        <v>0.1</v>
      </c>
      <c r="O5322" s="7" t="n">
        <v>2472.3</v>
      </c>
      <c r="P5322" s="7" t="n">
        <v>1013.643</v>
      </c>
      <c r="Q5322" s="7">
        <f>text(E5322,"ddd")</f>
        <v/>
      </c>
      <c r="R5322" s="7">
        <f>G5322-F5322</f>
        <v/>
      </c>
      <c r="S5322" s="7">
        <f>E5322-D5322</f>
        <v/>
      </c>
      <c r="T5322" s="7">
        <f>O5322*M5322</f>
        <v/>
      </c>
      <c r="U5322" s="7">
        <f>T5322*N5322</f>
        <v/>
      </c>
      <c r="V5322" s="7">
        <f>T5322-U5322-(P5322*M5322)</f>
        <v/>
      </c>
      <c r="W5322" s="7">
        <f>VLOOKUP(L5322,'Products Sheet'!$A:$B,2,FALSE)</f>
        <v/>
      </c>
      <c r="X5322" s="7" t="n"/>
      <c r="Y5322" s="7" t="n"/>
      <c r="Z5322" s="7" t="n"/>
      <c r="AA5322" s="7" t="n"/>
      <c r="AB5322" s="7" t="n"/>
      <c r="AC5322" s="7" t="n"/>
    </row>
    <row r="5323" ht="9.75" customHeight="1" s="12">
      <c r="A5323" s="11" t="inlineStr">
        <is>
          <t>SO - 0007243</t>
        </is>
      </c>
      <c r="B5323" s="11" t="inlineStr">
        <is>
          <t>Distributor</t>
        </is>
      </c>
      <c r="C5323" s="11" t="inlineStr">
        <is>
          <t>WARE-XYS1001</t>
        </is>
      </c>
      <c r="D5323" s="6" t="n">
        <v>44000</v>
      </c>
      <c r="E5323" s="6" t="n">
        <v>44096</v>
      </c>
      <c r="F5323" s="6" t="n">
        <v>44099</v>
      </c>
      <c r="G5323" s="6" t="n">
        <v>44104</v>
      </c>
      <c r="H5323" s="11" t="inlineStr">
        <is>
          <t>USD</t>
        </is>
      </c>
      <c r="I5323" s="11" t="n">
        <v>22</v>
      </c>
      <c r="J5323" s="11" t="n">
        <v>43</v>
      </c>
      <c r="K5323" s="11" t="n">
        <v>27</v>
      </c>
      <c r="L5323" s="11" t="n">
        <v>31</v>
      </c>
      <c r="M5323" s="11" t="n">
        <v>2</v>
      </c>
      <c r="N5323" s="11" t="n">
        <v>0.15</v>
      </c>
      <c r="O5323" s="7" t="n">
        <v>2546</v>
      </c>
      <c r="P5323" s="7" t="n">
        <v>1654.9</v>
      </c>
      <c r="Q5323" s="7">
        <f>text(E5323,"ddd")</f>
        <v/>
      </c>
      <c r="R5323" s="7">
        <f>G5323-F5323</f>
        <v/>
      </c>
      <c r="S5323" s="7">
        <f>E5323-D5323</f>
        <v/>
      </c>
      <c r="T5323" s="7">
        <f>O5323*M5323</f>
        <v/>
      </c>
      <c r="U5323" s="7">
        <f>T5323*N5323</f>
        <v/>
      </c>
      <c r="V5323" s="7">
        <f>T5323-U5323-(P5323*M5323)</f>
        <v/>
      </c>
      <c r="W5323" s="7">
        <f>VLOOKUP(L5323,'Products Sheet'!$A:$B,2,FALSE)</f>
        <v/>
      </c>
      <c r="X5323" s="7" t="n"/>
      <c r="Y5323" s="7" t="n"/>
      <c r="Z5323" s="7" t="n"/>
      <c r="AA5323" s="7" t="n"/>
      <c r="AB5323" s="7" t="n"/>
      <c r="AC5323" s="7" t="n"/>
    </row>
    <row r="5324" ht="9.75" customHeight="1" s="12">
      <c r="A5324" s="11" t="inlineStr">
        <is>
          <t>SO - 0007301</t>
        </is>
      </c>
      <c r="B5324" s="11" t="inlineStr">
        <is>
          <t>In-Store</t>
        </is>
      </c>
      <c r="C5324" s="11" t="inlineStr">
        <is>
          <t>WARE-XYS1001</t>
        </is>
      </c>
      <c r="D5324" s="6" t="n">
        <v>44000</v>
      </c>
      <c r="E5324" s="6" t="n">
        <v>44104</v>
      </c>
      <c r="F5324" s="6" t="n">
        <v>44126</v>
      </c>
      <c r="G5324" s="6" t="n">
        <v>44135</v>
      </c>
      <c r="H5324" s="11" t="inlineStr">
        <is>
          <t>USD</t>
        </is>
      </c>
      <c r="I5324" s="11" t="n">
        <v>6</v>
      </c>
      <c r="J5324" s="11" t="n">
        <v>45</v>
      </c>
      <c r="K5324" s="11" t="n">
        <v>40</v>
      </c>
      <c r="L5324" s="11" t="n">
        <v>31</v>
      </c>
      <c r="M5324" s="11" t="n">
        <v>5</v>
      </c>
      <c r="N5324" s="11" t="n">
        <v>0.075</v>
      </c>
      <c r="O5324" s="7" t="n">
        <v>207.7</v>
      </c>
      <c r="P5324" s="7" t="n">
        <v>85.157</v>
      </c>
      <c r="Q5324" s="7">
        <f>text(E5324,"ddd")</f>
        <v/>
      </c>
      <c r="R5324" s="7">
        <f>G5324-F5324</f>
        <v/>
      </c>
      <c r="S5324" s="7">
        <f>E5324-D5324</f>
        <v/>
      </c>
      <c r="T5324" s="7">
        <f>O5324*M5324</f>
        <v/>
      </c>
      <c r="U5324" s="7">
        <f>T5324*N5324</f>
        <v/>
      </c>
      <c r="V5324" s="7">
        <f>T5324-U5324-(P5324*M5324)</f>
        <v/>
      </c>
      <c r="W5324" s="7">
        <f>VLOOKUP(L5324,'Products Sheet'!$A:$B,2,FALSE)</f>
        <v/>
      </c>
      <c r="X5324" s="7" t="n"/>
      <c r="Y5324" s="7" t="n"/>
      <c r="Z5324" s="7" t="n"/>
      <c r="AA5324" s="7" t="n"/>
      <c r="AB5324" s="7" t="n"/>
      <c r="AC5324" s="7" t="n"/>
    </row>
    <row r="5325" ht="9.75" customHeight="1" s="12">
      <c r="A5325" s="11" t="inlineStr">
        <is>
          <t>SO - 0007383</t>
        </is>
      </c>
      <c r="B5325" s="11" t="inlineStr">
        <is>
          <t>In-Store</t>
        </is>
      </c>
      <c r="C5325" s="11" t="inlineStr">
        <is>
          <t>WARE-PUJ1005</t>
        </is>
      </c>
      <c r="D5325" s="6" t="n">
        <v>44000</v>
      </c>
      <c r="E5325" s="6" t="n">
        <v>44113</v>
      </c>
      <c r="F5325" s="6" t="n">
        <v>44139</v>
      </c>
      <c r="G5325" s="6" t="n">
        <v>44149</v>
      </c>
      <c r="H5325" s="11" t="inlineStr">
        <is>
          <t>USD</t>
        </is>
      </c>
      <c r="I5325" s="11" t="n">
        <v>11</v>
      </c>
      <c r="J5325" s="11" t="n">
        <v>17</v>
      </c>
      <c r="K5325" s="11" t="n">
        <v>296</v>
      </c>
      <c r="L5325" s="11" t="n">
        <v>31</v>
      </c>
      <c r="M5325" s="11" t="n">
        <v>2</v>
      </c>
      <c r="N5325" s="11" t="n">
        <v>0.075</v>
      </c>
      <c r="O5325" s="7" t="n">
        <v>3852.5</v>
      </c>
      <c r="P5325" s="7" t="n">
        <v>2234.45</v>
      </c>
      <c r="Q5325" s="7">
        <f>text(E5325,"ddd")</f>
        <v/>
      </c>
      <c r="R5325" s="7">
        <f>G5325-F5325</f>
        <v/>
      </c>
      <c r="S5325" s="7">
        <f>E5325-D5325</f>
        <v/>
      </c>
      <c r="T5325" s="7">
        <f>O5325*M5325</f>
        <v/>
      </c>
      <c r="U5325" s="7">
        <f>T5325*N5325</f>
        <v/>
      </c>
      <c r="V5325" s="7">
        <f>T5325-U5325-(P5325*M5325)</f>
        <v/>
      </c>
      <c r="W5325" s="7">
        <f>VLOOKUP(L5325,'Products Sheet'!$A:$B,2,FALSE)</f>
        <v/>
      </c>
      <c r="X5325" s="7" t="n"/>
      <c r="Y5325" s="7" t="n"/>
      <c r="Z5325" s="7" t="n"/>
      <c r="AA5325" s="7" t="n"/>
      <c r="AB5325" s="7" t="n"/>
      <c r="AC5325" s="7" t="n"/>
    </row>
    <row r="5326" ht="9.75" customHeight="1" s="12">
      <c r="A5326" s="11" t="inlineStr">
        <is>
          <t>SO - 0007386</t>
        </is>
      </c>
      <c r="B5326" s="11" t="inlineStr">
        <is>
          <t>Online</t>
        </is>
      </c>
      <c r="C5326" s="11" t="inlineStr">
        <is>
          <t>WARE-XYS1001</t>
        </is>
      </c>
      <c r="D5326" s="6" t="n">
        <v>44000</v>
      </c>
      <c r="E5326" s="6" t="n">
        <v>44113</v>
      </c>
      <c r="F5326" s="6" t="n">
        <v>44125</v>
      </c>
      <c r="G5326" s="6" t="n">
        <v>44132</v>
      </c>
      <c r="H5326" s="11" t="inlineStr">
        <is>
          <t>USD</t>
        </is>
      </c>
      <c r="I5326" s="11" t="n">
        <v>14</v>
      </c>
      <c r="J5326" s="11" t="n">
        <v>39</v>
      </c>
      <c r="K5326" s="11" t="n">
        <v>26</v>
      </c>
      <c r="L5326" s="11" t="n">
        <v>31</v>
      </c>
      <c r="M5326" s="11" t="n">
        <v>6</v>
      </c>
      <c r="N5326" s="11" t="n">
        <v>0.1</v>
      </c>
      <c r="O5326" s="7" t="n">
        <v>207.7</v>
      </c>
      <c r="P5326" s="7" t="n">
        <v>137.082</v>
      </c>
      <c r="Q5326" s="7">
        <f>text(E5326,"ddd")</f>
        <v/>
      </c>
      <c r="R5326" s="7">
        <f>G5326-F5326</f>
        <v/>
      </c>
      <c r="S5326" s="7">
        <f>E5326-D5326</f>
        <v/>
      </c>
      <c r="T5326" s="7">
        <f>O5326*M5326</f>
        <v/>
      </c>
      <c r="U5326" s="7">
        <f>T5326*N5326</f>
        <v/>
      </c>
      <c r="V5326" s="7">
        <f>T5326-U5326-(P5326*M5326)</f>
        <v/>
      </c>
      <c r="W5326" s="7">
        <f>VLOOKUP(L5326,'Products Sheet'!$A:$B,2,FALSE)</f>
        <v/>
      </c>
      <c r="X5326" s="7" t="n"/>
      <c r="Y5326" s="7" t="n"/>
      <c r="Z5326" s="7" t="n"/>
      <c r="AA5326" s="7" t="n"/>
      <c r="AB5326" s="7" t="n"/>
      <c r="AC5326" s="7" t="n"/>
    </row>
    <row r="5327" ht="9.75" customHeight="1" s="12">
      <c r="A5327" s="11" t="inlineStr">
        <is>
          <t>SO - 0007390</t>
        </is>
      </c>
      <c r="B5327" s="11" t="inlineStr">
        <is>
          <t>Wholesale</t>
        </is>
      </c>
      <c r="C5327" s="11" t="inlineStr">
        <is>
          <t>WARE-XYS1001</t>
        </is>
      </c>
      <c r="D5327" s="6" t="n">
        <v>44000</v>
      </c>
      <c r="E5327" s="6" t="n">
        <v>44114</v>
      </c>
      <c r="F5327" s="6" t="n">
        <v>44117</v>
      </c>
      <c r="G5327" s="6" t="n">
        <v>44118</v>
      </c>
      <c r="H5327" s="11" t="inlineStr">
        <is>
          <t>USD</t>
        </is>
      </c>
      <c r="I5327" s="11" t="n">
        <v>26</v>
      </c>
      <c r="J5327" s="11" t="n">
        <v>4</v>
      </c>
      <c r="K5327" s="11" t="n">
        <v>12</v>
      </c>
      <c r="L5327" s="11" t="n">
        <v>31</v>
      </c>
      <c r="M5327" s="11" t="n">
        <v>8</v>
      </c>
      <c r="N5327" s="11" t="n">
        <v>0.075</v>
      </c>
      <c r="O5327" s="7" t="n">
        <v>3939.6</v>
      </c>
      <c r="P5327" s="7" t="n">
        <v>2718.324</v>
      </c>
      <c r="Q5327" s="7">
        <f>text(E5327,"ddd")</f>
        <v/>
      </c>
      <c r="R5327" s="7">
        <f>G5327-F5327</f>
        <v/>
      </c>
      <c r="S5327" s="7">
        <f>E5327-D5327</f>
        <v/>
      </c>
      <c r="T5327" s="7">
        <f>O5327*M5327</f>
        <v/>
      </c>
      <c r="U5327" s="7">
        <f>T5327*N5327</f>
        <v/>
      </c>
      <c r="V5327" s="7">
        <f>T5327-U5327-(P5327*M5327)</f>
        <v/>
      </c>
      <c r="W5327" s="7">
        <f>VLOOKUP(L5327,'Products Sheet'!$A:$B,2,FALSE)</f>
        <v/>
      </c>
      <c r="X5327" s="7" t="n"/>
      <c r="Y5327" s="7" t="n"/>
      <c r="Z5327" s="7" t="n"/>
      <c r="AA5327" s="7" t="n"/>
      <c r="AB5327" s="7" t="n"/>
      <c r="AC5327" s="7" t="n"/>
    </row>
    <row r="5328" ht="9.75" customHeight="1" s="12">
      <c r="A5328" s="11" t="inlineStr">
        <is>
          <t>SO - 0007426</t>
        </is>
      </c>
      <c r="B5328" s="11" t="inlineStr">
        <is>
          <t>In-Store</t>
        </is>
      </c>
      <c r="C5328" s="11" t="inlineStr">
        <is>
          <t>WARE-PUJ1005</t>
        </is>
      </c>
      <c r="D5328" s="6" t="n">
        <v>44000</v>
      </c>
      <c r="E5328" s="6" t="n">
        <v>44118</v>
      </c>
      <c r="F5328" s="6" t="n">
        <v>44127</v>
      </c>
      <c r="G5328" s="6" t="n">
        <v>44137</v>
      </c>
      <c r="H5328" s="11" t="inlineStr">
        <is>
          <t>USD</t>
        </is>
      </c>
      <c r="I5328" s="11" t="n">
        <v>5</v>
      </c>
      <c r="J5328" s="11" t="n">
        <v>1</v>
      </c>
      <c r="K5328" s="11" t="n">
        <v>286</v>
      </c>
      <c r="L5328" s="11" t="n">
        <v>31</v>
      </c>
      <c r="M5328" s="11" t="n">
        <v>4</v>
      </c>
      <c r="N5328" s="11" t="n">
        <v>0.2</v>
      </c>
      <c r="O5328" s="7" t="n">
        <v>2994.9</v>
      </c>
      <c r="P5328" s="7" t="n">
        <v>2455.818</v>
      </c>
      <c r="Q5328" s="7">
        <f>text(E5328,"ddd")</f>
        <v/>
      </c>
      <c r="R5328" s="7">
        <f>G5328-F5328</f>
        <v/>
      </c>
      <c r="S5328" s="7">
        <f>E5328-D5328</f>
        <v/>
      </c>
      <c r="T5328" s="7">
        <f>O5328*M5328</f>
        <v/>
      </c>
      <c r="U5328" s="7">
        <f>T5328*N5328</f>
        <v/>
      </c>
      <c r="V5328" s="7">
        <f>T5328-U5328-(P5328*M5328)</f>
        <v/>
      </c>
      <c r="W5328" s="7">
        <f>VLOOKUP(L5328,'Products Sheet'!$A:$B,2,FALSE)</f>
        <v/>
      </c>
      <c r="X5328" s="7" t="n"/>
      <c r="Y5328" s="7" t="n"/>
      <c r="Z5328" s="7" t="n"/>
      <c r="AA5328" s="7" t="n"/>
      <c r="AB5328" s="7" t="n"/>
      <c r="AC5328" s="7" t="n"/>
    </row>
    <row r="5329" ht="9.75" customHeight="1" s="12">
      <c r="A5329" s="11" t="inlineStr">
        <is>
          <t>SO - 0007528</t>
        </is>
      </c>
      <c r="B5329" s="11" t="inlineStr">
        <is>
          <t>Online</t>
        </is>
      </c>
      <c r="C5329" s="11" t="inlineStr">
        <is>
          <t>WARE-XYS1001</t>
        </is>
      </c>
      <c r="D5329" s="6" t="n">
        <v>44000</v>
      </c>
      <c r="E5329" s="6" t="n">
        <v>44130</v>
      </c>
      <c r="F5329" s="6" t="n">
        <v>44140</v>
      </c>
      <c r="G5329" s="6" t="n">
        <v>44146</v>
      </c>
      <c r="H5329" s="11" t="inlineStr">
        <is>
          <t>USD</t>
        </is>
      </c>
      <c r="I5329" s="11" t="n">
        <v>18</v>
      </c>
      <c r="J5329" s="11" t="n">
        <v>33</v>
      </c>
      <c r="K5329" s="11" t="n">
        <v>35</v>
      </c>
      <c r="L5329" s="11" t="n">
        <v>31</v>
      </c>
      <c r="M5329" s="11" t="n">
        <v>6</v>
      </c>
      <c r="N5329" s="11" t="n">
        <v>0.1</v>
      </c>
      <c r="O5329" s="7" t="n">
        <v>2921.2</v>
      </c>
      <c r="P5329" s="7" t="n">
        <v>2307.748000000001</v>
      </c>
      <c r="Q5329" s="7">
        <f>text(E5329,"ddd")</f>
        <v/>
      </c>
      <c r="R5329" s="7">
        <f>G5329-F5329</f>
        <v/>
      </c>
      <c r="S5329" s="7">
        <f>E5329-D5329</f>
        <v/>
      </c>
      <c r="T5329" s="7">
        <f>O5329*M5329</f>
        <v/>
      </c>
      <c r="U5329" s="7">
        <f>T5329*N5329</f>
        <v/>
      </c>
      <c r="V5329" s="7">
        <f>T5329-U5329-(P5329*M5329)</f>
        <v/>
      </c>
      <c r="W5329" s="7">
        <f>VLOOKUP(L5329,'Products Sheet'!$A:$B,2,FALSE)</f>
        <v/>
      </c>
      <c r="X5329" s="7" t="n"/>
      <c r="Y5329" s="7" t="n"/>
      <c r="Z5329" s="7" t="n"/>
      <c r="AA5329" s="7" t="n"/>
      <c r="AB5329" s="7" t="n"/>
      <c r="AC5329" s="7" t="n"/>
    </row>
    <row r="5330" ht="9.75" customHeight="1" s="12">
      <c r="A5330" s="11" t="inlineStr">
        <is>
          <t>SO - 0007581</t>
        </is>
      </c>
      <c r="B5330" s="11" t="inlineStr">
        <is>
          <t>Distributor</t>
        </is>
      </c>
      <c r="C5330" s="11" t="inlineStr">
        <is>
          <t>WARE-UHY1004</t>
        </is>
      </c>
      <c r="D5330" s="6" t="n">
        <v>44000</v>
      </c>
      <c r="E5330" s="6" t="n">
        <v>44135</v>
      </c>
      <c r="F5330" s="6" t="n">
        <v>44145</v>
      </c>
      <c r="G5330" s="6" t="n">
        <v>44149</v>
      </c>
      <c r="H5330" s="11" t="inlineStr">
        <is>
          <t>USD</t>
        </is>
      </c>
      <c r="I5330" s="11" t="n">
        <v>24</v>
      </c>
      <c r="J5330" s="11" t="n">
        <v>24</v>
      </c>
      <c r="K5330" s="11" t="n">
        <v>229</v>
      </c>
      <c r="L5330" s="11" t="n">
        <v>31</v>
      </c>
      <c r="M5330" s="11" t="n">
        <v>1</v>
      </c>
      <c r="N5330" s="11" t="n">
        <v>0.1</v>
      </c>
      <c r="O5330" s="7" t="n">
        <v>998.3000000000001</v>
      </c>
      <c r="P5330" s="7" t="n">
        <v>628.9290000000001</v>
      </c>
      <c r="Q5330" s="7">
        <f>text(E5330,"ddd")</f>
        <v/>
      </c>
      <c r="R5330" s="7">
        <f>G5330-F5330</f>
        <v/>
      </c>
      <c r="S5330" s="7">
        <f>E5330-D5330</f>
        <v/>
      </c>
      <c r="T5330" s="7">
        <f>O5330*M5330</f>
        <v/>
      </c>
      <c r="U5330" s="7">
        <f>T5330*N5330</f>
        <v/>
      </c>
      <c r="V5330" s="7">
        <f>T5330-U5330-(P5330*M5330)</f>
        <v/>
      </c>
      <c r="W5330" s="7">
        <f>VLOOKUP(L5330,'Products Sheet'!$A:$B,2,FALSE)</f>
        <v/>
      </c>
      <c r="X5330" s="7" t="n"/>
      <c r="Y5330" s="7" t="n"/>
      <c r="Z5330" s="7" t="n"/>
      <c r="AA5330" s="7" t="n"/>
      <c r="AB5330" s="7" t="n"/>
      <c r="AC5330" s="7" t="n"/>
    </row>
    <row r="5331" ht="9.75" customHeight="1" s="12">
      <c r="A5331" s="11" t="inlineStr">
        <is>
          <t>SO - 0007656</t>
        </is>
      </c>
      <c r="B5331" s="11" t="inlineStr">
        <is>
          <t>In-Store</t>
        </is>
      </c>
      <c r="C5331" s="11" t="inlineStr">
        <is>
          <t>WARE-NMK1003</t>
        </is>
      </c>
      <c r="D5331" s="6" t="n">
        <v>44100</v>
      </c>
      <c r="E5331" s="6" t="n">
        <v>44144</v>
      </c>
      <c r="F5331" s="6" t="n">
        <v>44147</v>
      </c>
      <c r="G5331" s="6" t="n">
        <v>44149</v>
      </c>
      <c r="H5331" s="11" t="inlineStr">
        <is>
          <t>USD</t>
        </is>
      </c>
      <c r="I5331" s="11" t="n">
        <v>6</v>
      </c>
      <c r="J5331" s="11" t="n">
        <v>45</v>
      </c>
      <c r="K5331" s="11" t="n">
        <v>181</v>
      </c>
      <c r="L5331" s="11" t="n">
        <v>31</v>
      </c>
      <c r="M5331" s="11" t="n">
        <v>8</v>
      </c>
      <c r="N5331" s="11" t="n">
        <v>0.05</v>
      </c>
      <c r="O5331" s="7" t="n">
        <v>247.9</v>
      </c>
      <c r="P5331" s="7" t="n">
        <v>143.782</v>
      </c>
      <c r="Q5331" s="7">
        <f>text(E5331,"ddd")</f>
        <v/>
      </c>
      <c r="R5331" s="7">
        <f>G5331-F5331</f>
        <v/>
      </c>
      <c r="S5331" s="7">
        <f>E5331-D5331</f>
        <v/>
      </c>
      <c r="T5331" s="7">
        <f>O5331*M5331</f>
        <v/>
      </c>
      <c r="U5331" s="7">
        <f>T5331*N5331</f>
        <v/>
      </c>
      <c r="V5331" s="7">
        <f>T5331-U5331-(P5331*M5331)</f>
        <v/>
      </c>
      <c r="W5331" s="7">
        <f>VLOOKUP(L5331,'Products Sheet'!$A:$B,2,FALSE)</f>
        <v/>
      </c>
      <c r="X5331" s="7" t="n"/>
      <c r="Y5331" s="7" t="n"/>
      <c r="Z5331" s="7" t="n"/>
      <c r="AA5331" s="7" t="n"/>
      <c r="AB5331" s="7" t="n"/>
      <c r="AC5331" s="7" t="n"/>
    </row>
    <row r="5332" ht="9.75" customHeight="1" s="12">
      <c r="A5332" s="11" t="inlineStr">
        <is>
          <t>SO - 0007752</t>
        </is>
      </c>
      <c r="B5332" s="11" t="inlineStr">
        <is>
          <t>Online</t>
        </is>
      </c>
      <c r="C5332" s="11" t="inlineStr">
        <is>
          <t>WARE-NBV1002</t>
        </is>
      </c>
      <c r="D5332" s="6" t="n">
        <v>44000</v>
      </c>
      <c r="E5332" s="6" t="n">
        <v>44154</v>
      </c>
      <c r="F5332" s="6" t="n">
        <v>44161</v>
      </c>
      <c r="G5332" s="6" t="n">
        <v>44162</v>
      </c>
      <c r="H5332" s="11" t="inlineStr">
        <is>
          <t>USD</t>
        </is>
      </c>
      <c r="I5332" s="11" t="n">
        <v>18</v>
      </c>
      <c r="J5332" s="11" t="n">
        <v>7</v>
      </c>
      <c r="K5332" s="11" t="n">
        <v>71</v>
      </c>
      <c r="L5332" s="11" t="n">
        <v>31</v>
      </c>
      <c r="M5332" s="11" t="n">
        <v>4</v>
      </c>
      <c r="N5332" s="11" t="n">
        <v>0.075</v>
      </c>
      <c r="O5332" s="7" t="n">
        <v>221.1</v>
      </c>
      <c r="P5332" s="7" t="n">
        <v>159.192</v>
      </c>
      <c r="Q5332" s="7">
        <f>text(E5332,"ddd")</f>
        <v/>
      </c>
      <c r="R5332" s="7">
        <f>G5332-F5332</f>
        <v/>
      </c>
      <c r="S5332" s="7">
        <f>E5332-D5332</f>
        <v/>
      </c>
      <c r="T5332" s="7">
        <f>O5332*M5332</f>
        <v/>
      </c>
      <c r="U5332" s="7">
        <f>T5332*N5332</f>
        <v/>
      </c>
      <c r="V5332" s="7">
        <f>T5332-U5332-(P5332*M5332)</f>
        <v/>
      </c>
      <c r="W5332" s="7">
        <f>VLOOKUP(L5332,'Products Sheet'!$A:$B,2,FALSE)</f>
        <v/>
      </c>
      <c r="X5332" s="7" t="n"/>
      <c r="Y5332" s="7" t="n"/>
      <c r="Z5332" s="7" t="n"/>
      <c r="AA5332" s="7" t="n"/>
      <c r="AB5332" s="7" t="n"/>
      <c r="AC5332" s="7" t="n"/>
    </row>
    <row r="5333" ht="9.75" customHeight="1" s="12">
      <c r="A5333" s="11" t="inlineStr">
        <is>
          <t>SO - 0007791</t>
        </is>
      </c>
      <c r="B5333" s="11" t="inlineStr">
        <is>
          <t>In-Store</t>
        </is>
      </c>
      <c r="C5333" s="11" t="inlineStr">
        <is>
          <t>WARE-PUJ1005</t>
        </is>
      </c>
      <c r="D5333" s="6" t="n">
        <v>44100</v>
      </c>
      <c r="E5333" s="6" t="n">
        <v>44158</v>
      </c>
      <c r="F5333" s="6" t="n">
        <v>44178</v>
      </c>
      <c r="G5333" s="6" t="n">
        <v>44180</v>
      </c>
      <c r="H5333" s="11" t="inlineStr">
        <is>
          <t>USD</t>
        </is>
      </c>
      <c r="I5333" s="11" t="n">
        <v>1</v>
      </c>
      <c r="J5333" s="11" t="n">
        <v>48</v>
      </c>
      <c r="K5333" s="11" t="n">
        <v>296</v>
      </c>
      <c r="L5333" s="11" t="n">
        <v>31</v>
      </c>
      <c r="M5333" s="11" t="n">
        <v>6</v>
      </c>
      <c r="N5333" s="11" t="n">
        <v>0.075</v>
      </c>
      <c r="O5333" s="7" t="n">
        <v>1165.8</v>
      </c>
      <c r="P5333" s="7" t="n">
        <v>629.532</v>
      </c>
      <c r="Q5333" s="7">
        <f>text(E5333,"ddd")</f>
        <v/>
      </c>
      <c r="R5333" s="7">
        <f>G5333-F5333</f>
        <v/>
      </c>
      <c r="S5333" s="7">
        <f>E5333-D5333</f>
        <v/>
      </c>
      <c r="T5333" s="7">
        <f>O5333*M5333</f>
        <v/>
      </c>
      <c r="U5333" s="7">
        <f>T5333*N5333</f>
        <v/>
      </c>
      <c r="V5333" s="7">
        <f>T5333-U5333-(P5333*M5333)</f>
        <v/>
      </c>
      <c r="W5333" s="7">
        <f>VLOOKUP(L5333,'Products Sheet'!$A:$B,2,FALSE)</f>
        <v/>
      </c>
      <c r="X5333" s="7" t="n"/>
      <c r="Y5333" s="7" t="n"/>
      <c r="Z5333" s="7" t="n"/>
      <c r="AA5333" s="7" t="n"/>
      <c r="AB5333" s="7" t="n"/>
      <c r="AC5333" s="7" t="n"/>
    </row>
    <row r="5334" ht="9.75" customHeight="1" s="12">
      <c r="A5334" s="11" t="inlineStr">
        <is>
          <t>SO - 0007827</t>
        </is>
      </c>
      <c r="B5334" s="11" t="inlineStr">
        <is>
          <t>Online</t>
        </is>
      </c>
      <c r="C5334" s="11" t="inlineStr">
        <is>
          <t>WARE-PUJ1005</t>
        </is>
      </c>
      <c r="D5334" s="6" t="n">
        <v>44100</v>
      </c>
      <c r="E5334" s="6" t="n">
        <v>44163</v>
      </c>
      <c r="F5334" s="6" t="n">
        <v>44172</v>
      </c>
      <c r="G5334" s="6" t="n">
        <v>44175</v>
      </c>
      <c r="H5334" s="11" t="inlineStr">
        <is>
          <t>USD</t>
        </is>
      </c>
      <c r="I5334" s="11" t="n">
        <v>15</v>
      </c>
      <c r="J5334" s="11" t="n">
        <v>42</v>
      </c>
      <c r="K5334" s="11" t="n">
        <v>266</v>
      </c>
      <c r="L5334" s="11" t="n">
        <v>31</v>
      </c>
      <c r="M5334" s="11" t="n">
        <v>8</v>
      </c>
      <c r="N5334" s="11" t="n">
        <v>0.075</v>
      </c>
      <c r="O5334" s="7" t="n">
        <v>167.5</v>
      </c>
      <c r="P5334" s="7" t="n">
        <v>107.2</v>
      </c>
      <c r="Q5334" s="7">
        <f>text(E5334,"ddd")</f>
        <v/>
      </c>
      <c r="R5334" s="7">
        <f>G5334-F5334</f>
        <v/>
      </c>
      <c r="S5334" s="7">
        <f>E5334-D5334</f>
        <v/>
      </c>
      <c r="T5334" s="7">
        <f>O5334*M5334</f>
        <v/>
      </c>
      <c r="U5334" s="7">
        <f>T5334*N5334</f>
        <v/>
      </c>
      <c r="V5334" s="7">
        <f>T5334-U5334-(P5334*M5334)</f>
        <v/>
      </c>
      <c r="W5334" s="7">
        <f>VLOOKUP(L5334,'Products Sheet'!$A:$B,2,FALSE)</f>
        <v/>
      </c>
      <c r="X5334" s="7" t="n"/>
      <c r="Y5334" s="7" t="n"/>
      <c r="Z5334" s="7" t="n"/>
      <c r="AA5334" s="7" t="n"/>
      <c r="AB5334" s="7" t="n"/>
      <c r="AC5334" s="7" t="n"/>
    </row>
    <row r="5335" ht="9.75" customHeight="1" s="12">
      <c r="A5335" s="11" t="inlineStr">
        <is>
          <t>SO - 0007945</t>
        </is>
      </c>
      <c r="B5335" s="11" t="inlineStr">
        <is>
          <t>Online</t>
        </is>
      </c>
      <c r="C5335" s="11" t="inlineStr">
        <is>
          <t>WARE-NBV1002</t>
        </is>
      </c>
      <c r="D5335" s="6" t="n">
        <v>44000</v>
      </c>
      <c r="E5335" s="6" t="n">
        <v>44178</v>
      </c>
      <c r="F5335" s="6" t="n">
        <v>44194</v>
      </c>
      <c r="G5335" s="6" t="n">
        <v>44196</v>
      </c>
      <c r="H5335" s="11" t="inlineStr">
        <is>
          <t>USD</t>
        </is>
      </c>
      <c r="I5335" s="11" t="n">
        <v>19</v>
      </c>
      <c r="J5335" s="11" t="n">
        <v>10</v>
      </c>
      <c r="K5335" s="11" t="n">
        <v>82</v>
      </c>
      <c r="L5335" s="11" t="n">
        <v>31</v>
      </c>
      <c r="M5335" s="11" t="n">
        <v>6</v>
      </c>
      <c r="N5335" s="11" t="n">
        <v>0.4</v>
      </c>
      <c r="O5335" s="7" t="n">
        <v>2559.4</v>
      </c>
      <c r="P5335" s="7" t="n">
        <v>1970.738</v>
      </c>
      <c r="Q5335" s="7">
        <f>text(E5335,"ddd")</f>
        <v/>
      </c>
      <c r="R5335" s="7">
        <f>G5335-F5335</f>
        <v/>
      </c>
      <c r="S5335" s="7">
        <f>E5335-D5335</f>
        <v/>
      </c>
      <c r="T5335" s="7">
        <f>O5335*M5335</f>
        <v/>
      </c>
      <c r="U5335" s="7">
        <f>T5335*N5335</f>
        <v/>
      </c>
      <c r="V5335" s="7">
        <f>T5335-U5335-(P5335*M5335)</f>
        <v/>
      </c>
      <c r="W5335" s="7">
        <f>VLOOKUP(L5335,'Products Sheet'!$A:$B,2,FALSE)</f>
        <v/>
      </c>
      <c r="X5335" s="7" t="n"/>
      <c r="Y5335" s="7" t="n"/>
      <c r="Z5335" s="7" t="n"/>
      <c r="AA5335" s="7" t="n"/>
      <c r="AB5335" s="7" t="n"/>
      <c r="AC5335" s="7" t="n"/>
    </row>
    <row r="5336" ht="9.75" customHeight="1" s="12">
      <c r="A5336" s="11" t="inlineStr">
        <is>
          <t>SO - 0007951</t>
        </is>
      </c>
      <c r="B5336" s="11" t="inlineStr">
        <is>
          <t>Distributor</t>
        </is>
      </c>
      <c r="C5336" s="11" t="inlineStr">
        <is>
          <t>WARE-PUJ1005</t>
        </is>
      </c>
      <c r="D5336" s="6" t="n">
        <v>44100</v>
      </c>
      <c r="E5336" s="6" t="n">
        <v>44179</v>
      </c>
      <c r="F5336" s="6" t="n">
        <v>44203</v>
      </c>
      <c r="G5336" s="6" t="n">
        <v>44204</v>
      </c>
      <c r="H5336" s="11" t="inlineStr">
        <is>
          <t>USD</t>
        </is>
      </c>
      <c r="I5336" s="11" t="n">
        <v>22</v>
      </c>
      <c r="J5336" s="11" t="n">
        <v>3</v>
      </c>
      <c r="K5336" s="11" t="n">
        <v>293</v>
      </c>
      <c r="L5336" s="11" t="n">
        <v>31</v>
      </c>
      <c r="M5336" s="11" t="n">
        <v>8</v>
      </c>
      <c r="N5336" s="11" t="n">
        <v>0.075</v>
      </c>
      <c r="O5336" s="7" t="n">
        <v>167.5</v>
      </c>
      <c r="P5336" s="7" t="n">
        <v>135.675</v>
      </c>
      <c r="Q5336" s="7">
        <f>text(E5336,"ddd")</f>
        <v/>
      </c>
      <c r="R5336" s="7">
        <f>G5336-F5336</f>
        <v/>
      </c>
      <c r="S5336" s="7">
        <f>E5336-D5336</f>
        <v/>
      </c>
      <c r="T5336" s="7">
        <f>O5336*M5336</f>
        <v/>
      </c>
      <c r="U5336" s="7">
        <f>T5336*N5336</f>
        <v/>
      </c>
      <c r="V5336" s="7">
        <f>T5336-U5336-(P5336*M5336)</f>
        <v/>
      </c>
      <c r="W5336" s="7">
        <f>VLOOKUP(L5336,'Products Sheet'!$A:$B,2,FALSE)</f>
        <v/>
      </c>
      <c r="X5336" s="7" t="n"/>
      <c r="Y5336" s="7" t="n"/>
      <c r="Z5336" s="7" t="n"/>
      <c r="AA5336" s="7" t="n"/>
      <c r="AB5336" s="7" t="n"/>
      <c r="AC5336" s="7" t="n"/>
    </row>
    <row r="5337" ht="9.75" customHeight="1" s="12">
      <c r="A5337" s="11" t="inlineStr">
        <is>
          <t>SO - 0008065</t>
        </is>
      </c>
      <c r="B5337" s="11" t="inlineStr">
        <is>
          <t>Online</t>
        </is>
      </c>
      <c r="C5337" s="11" t="inlineStr">
        <is>
          <t>WARE-MKL1006</t>
        </is>
      </c>
      <c r="D5337" s="6" t="n">
        <v>44100</v>
      </c>
      <c r="E5337" s="6" t="n">
        <v>44192</v>
      </c>
      <c r="F5337" s="6" t="n">
        <v>44215</v>
      </c>
      <c r="G5337" s="6" t="n">
        <v>44218</v>
      </c>
      <c r="H5337" s="11" t="inlineStr">
        <is>
          <t>USD</t>
        </is>
      </c>
      <c r="I5337" s="11" t="n">
        <v>12</v>
      </c>
      <c r="J5337" s="11" t="n">
        <v>43</v>
      </c>
      <c r="K5337" s="11" t="n">
        <v>351</v>
      </c>
      <c r="L5337" s="11" t="n">
        <v>31</v>
      </c>
      <c r="M5337" s="11" t="n">
        <v>2</v>
      </c>
      <c r="N5337" s="11" t="n">
        <v>0.1</v>
      </c>
      <c r="O5337" s="7" t="n">
        <v>984.9</v>
      </c>
      <c r="P5337" s="7" t="n">
        <v>778.071</v>
      </c>
      <c r="Q5337" s="7">
        <f>text(E5337,"ddd")</f>
        <v/>
      </c>
      <c r="R5337" s="7">
        <f>G5337-F5337</f>
        <v/>
      </c>
      <c r="S5337" s="7">
        <f>E5337-D5337</f>
        <v/>
      </c>
      <c r="T5337" s="7">
        <f>O5337*M5337</f>
        <v/>
      </c>
      <c r="U5337" s="7">
        <f>T5337*N5337</f>
        <v/>
      </c>
      <c r="V5337" s="7">
        <f>T5337-U5337-(P5337*M5337)</f>
        <v/>
      </c>
      <c r="W5337" s="7">
        <f>VLOOKUP(L5337,'Products Sheet'!$A:$B,2,FALSE)</f>
        <v/>
      </c>
      <c r="X5337" s="7" t="n"/>
      <c r="Y5337" s="7" t="n"/>
      <c r="Z5337" s="7" t="n"/>
      <c r="AA5337" s="7" t="n"/>
      <c r="AB5337" s="7" t="n"/>
      <c r="AC5337" s="7" t="n"/>
    </row>
    <row r="5338" ht="9.75" customHeight="1" s="12">
      <c r="A5338" s="11" t="inlineStr">
        <is>
          <t>SO - 000114</t>
        </is>
      </c>
      <c r="B5338" s="11" t="inlineStr">
        <is>
          <t>In-Store</t>
        </is>
      </c>
      <c r="C5338" s="11" t="inlineStr">
        <is>
          <t>WARE-PUJ1005</t>
        </is>
      </c>
      <c r="D5338" s="6" t="n">
        <v>43200</v>
      </c>
      <c r="E5338" s="6" t="n">
        <v>43252</v>
      </c>
      <c r="F5338" s="6" t="n">
        <v>43258</v>
      </c>
      <c r="G5338" s="6" t="n">
        <v>43266</v>
      </c>
      <c r="H5338" s="11" t="inlineStr">
        <is>
          <t>USD</t>
        </is>
      </c>
      <c r="I5338" s="11" t="n">
        <v>8</v>
      </c>
      <c r="J5338" s="11" t="n">
        <v>17</v>
      </c>
      <c r="K5338" s="11" t="n">
        <v>291</v>
      </c>
      <c r="L5338" s="11" t="n">
        <v>32</v>
      </c>
      <c r="M5338" s="11" t="n">
        <v>6</v>
      </c>
      <c r="N5338" s="11" t="n">
        <v>0.15</v>
      </c>
      <c r="O5338" s="7" t="n">
        <v>254.6</v>
      </c>
      <c r="P5338" s="7" t="n">
        <v>216.41</v>
      </c>
      <c r="Q5338" s="7">
        <f>text(E5338,"ddd")</f>
        <v/>
      </c>
      <c r="R5338" s="7">
        <f>G5338-F5338</f>
        <v/>
      </c>
      <c r="S5338" s="7">
        <f>E5338-D5338</f>
        <v/>
      </c>
      <c r="T5338" s="7">
        <f>O5338*M5338</f>
        <v/>
      </c>
      <c r="U5338" s="7">
        <f>T5338*N5338</f>
        <v/>
      </c>
      <c r="V5338" s="7">
        <f>T5338-U5338-(P5338*M5338)</f>
        <v/>
      </c>
      <c r="W5338" s="7">
        <f>VLOOKUP(L5338,'Products Sheet'!$A:$B,2,FALSE)</f>
        <v/>
      </c>
      <c r="X5338" s="7" t="n"/>
      <c r="Y5338" s="7" t="n"/>
      <c r="Z5338" s="7" t="n"/>
      <c r="AA5338" s="7" t="n"/>
      <c r="AB5338" s="7" t="n"/>
      <c r="AC5338" s="7" t="n"/>
    </row>
    <row r="5339" ht="9.75" customHeight="1" s="12">
      <c r="A5339" s="11" t="inlineStr">
        <is>
          <t>SO - 000130</t>
        </is>
      </c>
      <c r="B5339" s="11" t="inlineStr">
        <is>
          <t>In-Store</t>
        </is>
      </c>
      <c r="C5339" s="11" t="inlineStr">
        <is>
          <t>WARE-NMK1003</t>
        </is>
      </c>
      <c r="D5339" s="6" t="n">
        <v>43200</v>
      </c>
      <c r="E5339" s="6" t="n">
        <v>43253</v>
      </c>
      <c r="F5339" s="6" t="n">
        <v>43278</v>
      </c>
      <c r="G5339" s="6" t="n">
        <v>43280</v>
      </c>
      <c r="H5339" s="11" t="inlineStr">
        <is>
          <t>USD</t>
        </is>
      </c>
      <c r="I5339" s="11" t="n">
        <v>8</v>
      </c>
      <c r="J5339" s="11" t="n">
        <v>5</v>
      </c>
      <c r="K5339" s="11" t="n">
        <v>103</v>
      </c>
      <c r="L5339" s="11" t="n">
        <v>32</v>
      </c>
      <c r="M5339" s="11" t="n">
        <v>5</v>
      </c>
      <c r="N5339" s="11" t="n">
        <v>0.1</v>
      </c>
      <c r="O5339" s="7" t="n">
        <v>2901.1</v>
      </c>
      <c r="P5339" s="7" t="n">
        <v>2378.902</v>
      </c>
      <c r="Q5339" s="7">
        <f>text(E5339,"ddd")</f>
        <v/>
      </c>
      <c r="R5339" s="7">
        <f>G5339-F5339</f>
        <v/>
      </c>
      <c r="S5339" s="7">
        <f>E5339-D5339</f>
        <v/>
      </c>
      <c r="T5339" s="7">
        <f>O5339*M5339</f>
        <v/>
      </c>
      <c r="U5339" s="7">
        <f>T5339*N5339</f>
        <v/>
      </c>
      <c r="V5339" s="7">
        <f>T5339-U5339-(P5339*M5339)</f>
        <v/>
      </c>
      <c r="W5339" s="7">
        <f>VLOOKUP(L5339,'Products Sheet'!$A:$B,2,FALSE)</f>
        <v/>
      </c>
      <c r="X5339" s="7" t="n"/>
      <c r="Y5339" s="7" t="n"/>
      <c r="Z5339" s="7" t="n"/>
      <c r="AA5339" s="7" t="n"/>
      <c r="AB5339" s="7" t="n"/>
      <c r="AC5339" s="7" t="n"/>
    </row>
    <row r="5340" ht="9.75" customHeight="1" s="12">
      <c r="A5340" s="11" t="inlineStr">
        <is>
          <t>SO - 000214</t>
        </is>
      </c>
      <c r="B5340" s="11" t="inlineStr">
        <is>
          <t>In-Store</t>
        </is>
      </c>
      <c r="C5340" s="11" t="inlineStr">
        <is>
          <t>WARE-PUJ1005</t>
        </is>
      </c>
      <c r="D5340" s="6" t="n">
        <v>43200</v>
      </c>
      <c r="E5340" s="6" t="n">
        <v>43265</v>
      </c>
      <c r="F5340" s="6" t="n">
        <v>43287</v>
      </c>
      <c r="G5340" s="6" t="n">
        <v>43290</v>
      </c>
      <c r="H5340" s="11" t="inlineStr">
        <is>
          <t>USD</t>
        </is>
      </c>
      <c r="I5340" s="11" t="n">
        <v>6</v>
      </c>
      <c r="J5340" s="11" t="n">
        <v>25</v>
      </c>
      <c r="K5340" s="11" t="n">
        <v>288</v>
      </c>
      <c r="L5340" s="11" t="n">
        <v>32</v>
      </c>
      <c r="M5340" s="11" t="n">
        <v>7</v>
      </c>
      <c r="N5340" s="11" t="n">
        <v>0.15</v>
      </c>
      <c r="O5340" s="7" t="n">
        <v>3932.9</v>
      </c>
      <c r="P5340" s="7" t="n">
        <v>1691.147</v>
      </c>
      <c r="Q5340" s="7">
        <f>text(E5340,"ddd")</f>
        <v/>
      </c>
      <c r="R5340" s="7">
        <f>G5340-F5340</f>
        <v/>
      </c>
      <c r="S5340" s="7">
        <f>E5340-D5340</f>
        <v/>
      </c>
      <c r="T5340" s="7">
        <f>O5340*M5340</f>
        <v/>
      </c>
      <c r="U5340" s="7">
        <f>T5340*N5340</f>
        <v/>
      </c>
      <c r="V5340" s="7">
        <f>T5340-U5340-(P5340*M5340)</f>
        <v/>
      </c>
      <c r="W5340" s="7">
        <f>VLOOKUP(L5340,'Products Sheet'!$A:$B,2,FALSE)</f>
        <v/>
      </c>
      <c r="X5340" s="7" t="n"/>
      <c r="Y5340" s="7" t="n"/>
      <c r="Z5340" s="7" t="n"/>
      <c r="AA5340" s="7" t="n"/>
      <c r="AB5340" s="7" t="n"/>
      <c r="AC5340" s="7" t="n"/>
    </row>
    <row r="5341" ht="9.75" customHeight="1" s="12">
      <c r="A5341" s="11" t="inlineStr">
        <is>
          <t>SO - 000224</t>
        </is>
      </c>
      <c r="B5341" s="11" t="inlineStr">
        <is>
          <t>In-Store</t>
        </is>
      </c>
      <c r="C5341" s="11" t="inlineStr">
        <is>
          <t>WARE-XYS1001</t>
        </is>
      </c>
      <c r="D5341" s="6" t="n">
        <v>43200</v>
      </c>
      <c r="E5341" s="6" t="n">
        <v>43266</v>
      </c>
      <c r="F5341" s="6" t="n">
        <v>43288</v>
      </c>
      <c r="G5341" s="6" t="n">
        <v>43297</v>
      </c>
      <c r="H5341" s="11" t="inlineStr">
        <is>
          <t>USD</t>
        </is>
      </c>
      <c r="I5341" s="11" t="n">
        <v>4</v>
      </c>
      <c r="J5341" s="11" t="n">
        <v>17</v>
      </c>
      <c r="K5341" s="11" t="n">
        <v>48</v>
      </c>
      <c r="L5341" s="11" t="n">
        <v>32</v>
      </c>
      <c r="M5341" s="11" t="n">
        <v>4</v>
      </c>
      <c r="N5341" s="11" t="n">
        <v>0.075</v>
      </c>
      <c r="O5341" s="7" t="n">
        <v>6298</v>
      </c>
      <c r="P5341" s="7" t="n">
        <v>4534.559999999999</v>
      </c>
      <c r="Q5341" s="7">
        <f>text(E5341,"ddd")</f>
        <v/>
      </c>
      <c r="R5341" s="7">
        <f>G5341-F5341</f>
        <v/>
      </c>
      <c r="S5341" s="7">
        <f>E5341-D5341</f>
        <v/>
      </c>
      <c r="T5341" s="7">
        <f>O5341*M5341</f>
        <v/>
      </c>
      <c r="U5341" s="7">
        <f>T5341*N5341</f>
        <v/>
      </c>
      <c r="V5341" s="7">
        <f>T5341-U5341-(P5341*M5341)</f>
        <v/>
      </c>
      <c r="W5341" s="7">
        <f>VLOOKUP(L5341,'Products Sheet'!$A:$B,2,FALSE)</f>
        <v/>
      </c>
      <c r="X5341" s="7" t="n"/>
      <c r="Y5341" s="7" t="n"/>
      <c r="Z5341" s="7" t="n"/>
      <c r="AA5341" s="7" t="n"/>
      <c r="AB5341" s="7" t="n"/>
      <c r="AC5341" s="7" t="n"/>
    </row>
    <row r="5342" ht="9.75" customHeight="1" s="12">
      <c r="A5342" s="11" t="inlineStr">
        <is>
          <t>SO - 000297</t>
        </is>
      </c>
      <c r="B5342" s="11" t="inlineStr">
        <is>
          <t>In-Store</t>
        </is>
      </c>
      <c r="C5342" s="11" t="inlineStr">
        <is>
          <t>WARE-UHY1004</t>
        </is>
      </c>
      <c r="D5342" s="6" t="n">
        <v>43200</v>
      </c>
      <c r="E5342" s="6" t="n">
        <v>43274</v>
      </c>
      <c r="F5342" s="6" t="n">
        <v>43289</v>
      </c>
      <c r="G5342" s="6" t="n">
        <v>43295</v>
      </c>
      <c r="H5342" s="11" t="inlineStr">
        <is>
          <t>USD</t>
        </is>
      </c>
      <c r="I5342" s="11" t="n">
        <v>5</v>
      </c>
      <c r="J5342" s="11" t="n">
        <v>11</v>
      </c>
      <c r="K5342" s="11" t="n">
        <v>247</v>
      </c>
      <c r="L5342" s="11" t="n">
        <v>32</v>
      </c>
      <c r="M5342" s="11" t="n">
        <v>1</v>
      </c>
      <c r="N5342" s="11" t="n">
        <v>0.2</v>
      </c>
      <c r="O5342" s="7" t="n">
        <v>2539.3</v>
      </c>
      <c r="P5342" s="7" t="n">
        <v>1828.296</v>
      </c>
      <c r="Q5342" s="7">
        <f>text(E5342,"ddd")</f>
        <v/>
      </c>
      <c r="R5342" s="7">
        <f>G5342-F5342</f>
        <v/>
      </c>
      <c r="S5342" s="7">
        <f>E5342-D5342</f>
        <v/>
      </c>
      <c r="T5342" s="7">
        <f>O5342*M5342</f>
        <v/>
      </c>
      <c r="U5342" s="7">
        <f>T5342*N5342</f>
        <v/>
      </c>
      <c r="V5342" s="7">
        <f>T5342-U5342-(P5342*M5342)</f>
        <v/>
      </c>
      <c r="W5342" s="7">
        <f>VLOOKUP(L5342,'Products Sheet'!$A:$B,2,FALSE)</f>
        <v/>
      </c>
      <c r="X5342" s="7" t="n"/>
      <c r="Y5342" s="7" t="n"/>
      <c r="Z5342" s="7" t="n"/>
      <c r="AA5342" s="7" t="n"/>
      <c r="AB5342" s="7" t="n"/>
      <c r="AC5342" s="7" t="n"/>
    </row>
    <row r="5343" ht="9.75" customHeight="1" s="12">
      <c r="A5343" s="11" t="inlineStr">
        <is>
          <t>SO - 000394</t>
        </is>
      </c>
      <c r="B5343" s="11" t="inlineStr">
        <is>
          <t>Wholesale</t>
        </is>
      </c>
      <c r="C5343" s="11" t="inlineStr">
        <is>
          <t>WARE-XYS1001</t>
        </is>
      </c>
      <c r="D5343" s="6" t="n">
        <v>43200</v>
      </c>
      <c r="E5343" s="6" t="n">
        <v>43286</v>
      </c>
      <c r="F5343" s="6" t="n">
        <v>43311</v>
      </c>
      <c r="G5343" s="6" t="n">
        <v>43321</v>
      </c>
      <c r="H5343" s="11" t="inlineStr">
        <is>
          <t>USD</t>
        </is>
      </c>
      <c r="I5343" s="11" t="n">
        <v>26</v>
      </c>
      <c r="J5343" s="11" t="n">
        <v>17</v>
      </c>
      <c r="K5343" s="11" t="n">
        <v>24</v>
      </c>
      <c r="L5343" s="11" t="n">
        <v>32</v>
      </c>
      <c r="M5343" s="11" t="n">
        <v>3</v>
      </c>
      <c r="N5343" s="11" t="n">
        <v>0.075</v>
      </c>
      <c r="O5343" s="7" t="n">
        <v>1139</v>
      </c>
      <c r="P5343" s="7" t="n">
        <v>933.9799999999999</v>
      </c>
      <c r="Q5343" s="7">
        <f>text(E5343,"ddd")</f>
        <v/>
      </c>
      <c r="R5343" s="7">
        <f>G5343-F5343</f>
        <v/>
      </c>
      <c r="S5343" s="7">
        <f>E5343-D5343</f>
        <v/>
      </c>
      <c r="T5343" s="7">
        <f>O5343*M5343</f>
        <v/>
      </c>
      <c r="U5343" s="7">
        <f>T5343*N5343</f>
        <v/>
      </c>
      <c r="V5343" s="7">
        <f>T5343-U5343-(P5343*M5343)</f>
        <v/>
      </c>
      <c r="W5343" s="7">
        <f>VLOOKUP(L5343,'Products Sheet'!$A:$B,2,FALSE)</f>
        <v/>
      </c>
      <c r="X5343" s="7" t="n"/>
      <c r="Y5343" s="7" t="n"/>
      <c r="Z5343" s="7" t="n"/>
      <c r="AA5343" s="7" t="n"/>
      <c r="AB5343" s="7" t="n"/>
      <c r="AC5343" s="7" t="n"/>
    </row>
    <row r="5344" ht="9.75" customHeight="1" s="12">
      <c r="A5344" s="11" t="inlineStr">
        <is>
          <t>SO - 000406</t>
        </is>
      </c>
      <c r="B5344" s="11" t="inlineStr">
        <is>
          <t>Online</t>
        </is>
      </c>
      <c r="C5344" s="11" t="inlineStr">
        <is>
          <t>WARE-NMK1003</t>
        </is>
      </c>
      <c r="D5344" s="6" t="n">
        <v>43200</v>
      </c>
      <c r="E5344" s="6" t="n">
        <v>43287</v>
      </c>
      <c r="F5344" s="6" t="n">
        <v>43308</v>
      </c>
      <c r="G5344" s="6" t="n">
        <v>43311</v>
      </c>
      <c r="H5344" s="11" t="inlineStr">
        <is>
          <t>USD</t>
        </is>
      </c>
      <c r="I5344" s="11" t="n">
        <v>18</v>
      </c>
      <c r="J5344" s="11" t="n">
        <v>41</v>
      </c>
      <c r="K5344" s="11" t="n">
        <v>120</v>
      </c>
      <c r="L5344" s="11" t="n">
        <v>32</v>
      </c>
      <c r="M5344" s="11" t="n">
        <v>3</v>
      </c>
      <c r="N5344" s="11" t="n">
        <v>0.075</v>
      </c>
      <c r="O5344" s="7" t="n">
        <v>1206</v>
      </c>
      <c r="P5344" s="7" t="n">
        <v>988.92</v>
      </c>
      <c r="Q5344" s="7">
        <f>text(E5344,"ddd")</f>
        <v/>
      </c>
      <c r="R5344" s="7">
        <f>G5344-F5344</f>
        <v/>
      </c>
      <c r="S5344" s="7">
        <f>E5344-D5344</f>
        <v/>
      </c>
      <c r="T5344" s="7">
        <f>O5344*M5344</f>
        <v/>
      </c>
      <c r="U5344" s="7">
        <f>T5344*N5344</f>
        <v/>
      </c>
      <c r="V5344" s="7">
        <f>T5344-U5344-(P5344*M5344)</f>
        <v/>
      </c>
      <c r="W5344" s="7">
        <f>VLOOKUP(L5344,'Products Sheet'!$A:$B,2,FALSE)</f>
        <v/>
      </c>
      <c r="X5344" s="7" t="n"/>
      <c r="Y5344" s="7" t="n"/>
      <c r="Z5344" s="7" t="n"/>
      <c r="AA5344" s="7" t="n"/>
      <c r="AB5344" s="7" t="n"/>
      <c r="AC5344" s="7" t="n"/>
    </row>
    <row r="5345" ht="9.75" customHeight="1" s="12">
      <c r="A5345" s="11" t="inlineStr">
        <is>
          <t>SO - 000413</t>
        </is>
      </c>
      <c r="B5345" s="11" t="inlineStr">
        <is>
          <t>Web</t>
        </is>
      </c>
      <c r="C5345" s="11" t="inlineStr">
        <is>
          <t>WARE-XYS1001</t>
        </is>
      </c>
      <c r="D5345" s="6" t="n">
        <v>43200</v>
      </c>
      <c r="E5345" s="6" t="n">
        <v>43289</v>
      </c>
      <c r="F5345" s="6" t="n">
        <v>43305</v>
      </c>
      <c r="G5345" s="6" t="n">
        <v>43309</v>
      </c>
      <c r="H5345" s="11" t="inlineStr">
        <is>
          <t>USD</t>
        </is>
      </c>
      <c r="I5345" s="11" t="n">
        <v>12</v>
      </c>
      <c r="J5345" s="11" t="n">
        <v>16</v>
      </c>
      <c r="K5345" s="11" t="n">
        <v>46</v>
      </c>
      <c r="L5345" s="11" t="n">
        <v>32</v>
      </c>
      <c r="M5345" s="11" t="n">
        <v>7</v>
      </c>
      <c r="N5345" s="11" t="n">
        <v>0.05</v>
      </c>
      <c r="O5345" s="7" t="n">
        <v>1889.4</v>
      </c>
      <c r="P5345" s="7" t="n">
        <v>1398.156</v>
      </c>
      <c r="Q5345" s="7">
        <f>text(E5345,"ddd")</f>
        <v/>
      </c>
      <c r="R5345" s="7">
        <f>G5345-F5345</f>
        <v/>
      </c>
      <c r="S5345" s="7">
        <f>E5345-D5345</f>
        <v/>
      </c>
      <c r="T5345" s="7">
        <f>O5345*M5345</f>
        <v/>
      </c>
      <c r="U5345" s="7">
        <f>T5345*N5345</f>
        <v/>
      </c>
      <c r="V5345" s="7">
        <f>T5345-U5345-(P5345*M5345)</f>
        <v/>
      </c>
      <c r="W5345" s="7">
        <f>VLOOKUP(L5345,'Products Sheet'!$A:$B,2,FALSE)</f>
        <v/>
      </c>
      <c r="X5345" s="7" t="n"/>
      <c r="Y5345" s="7" t="n"/>
      <c r="Z5345" s="7" t="n"/>
      <c r="AA5345" s="7" t="n"/>
      <c r="AB5345" s="7" t="n"/>
      <c r="AC5345" s="7" t="n"/>
    </row>
    <row r="5346" ht="9.75" customHeight="1" s="12">
      <c r="A5346" s="11" t="inlineStr">
        <is>
          <t>SO - 000503</t>
        </is>
      </c>
      <c r="B5346" s="11" t="inlineStr">
        <is>
          <t>In-Store</t>
        </is>
      </c>
      <c r="C5346" s="11" t="inlineStr">
        <is>
          <t>WARE-NMK1003</t>
        </is>
      </c>
      <c r="D5346" s="6" t="n">
        <v>43200</v>
      </c>
      <c r="E5346" s="6" t="n">
        <v>43299</v>
      </c>
      <c r="F5346" s="6" t="n">
        <v>43318</v>
      </c>
      <c r="G5346" s="6" t="n">
        <v>43323</v>
      </c>
      <c r="H5346" s="11" t="inlineStr">
        <is>
          <t>USD</t>
        </is>
      </c>
      <c r="I5346" s="11" t="n">
        <v>7</v>
      </c>
      <c r="J5346" s="11" t="n">
        <v>50</v>
      </c>
      <c r="K5346" s="11" t="n">
        <v>152</v>
      </c>
      <c r="L5346" s="11" t="n">
        <v>32</v>
      </c>
      <c r="M5346" s="11" t="n">
        <v>6</v>
      </c>
      <c r="N5346" s="11" t="n">
        <v>0.05</v>
      </c>
      <c r="O5346" s="7" t="n">
        <v>964.8000000000001</v>
      </c>
      <c r="P5346" s="7" t="n">
        <v>675.36</v>
      </c>
      <c r="Q5346" s="7">
        <f>text(E5346,"ddd")</f>
        <v/>
      </c>
      <c r="R5346" s="7">
        <f>G5346-F5346</f>
        <v/>
      </c>
      <c r="S5346" s="7">
        <f>E5346-D5346</f>
        <v/>
      </c>
      <c r="T5346" s="7">
        <f>O5346*M5346</f>
        <v/>
      </c>
      <c r="U5346" s="7">
        <f>T5346*N5346</f>
        <v/>
      </c>
      <c r="V5346" s="7">
        <f>T5346-U5346-(P5346*M5346)</f>
        <v/>
      </c>
      <c r="W5346" s="7">
        <f>VLOOKUP(L5346,'Products Sheet'!$A:$B,2,FALSE)</f>
        <v/>
      </c>
      <c r="X5346" s="7" t="n"/>
      <c r="Y5346" s="7" t="n"/>
      <c r="Z5346" s="7" t="n"/>
      <c r="AA5346" s="7" t="n"/>
      <c r="AB5346" s="7" t="n"/>
      <c r="AC5346" s="7" t="n"/>
    </row>
    <row r="5347" ht="9.75" customHeight="1" s="12">
      <c r="A5347" s="11" t="inlineStr">
        <is>
          <t>SO - 000565</t>
        </is>
      </c>
      <c r="B5347" s="11" t="inlineStr">
        <is>
          <t>Online</t>
        </is>
      </c>
      <c r="C5347" s="11" t="inlineStr">
        <is>
          <t>WARE-XYS1001</t>
        </is>
      </c>
      <c r="D5347" s="6" t="n">
        <v>43200</v>
      </c>
      <c r="E5347" s="6" t="n">
        <v>43305</v>
      </c>
      <c r="F5347" s="6" t="n">
        <v>43308</v>
      </c>
      <c r="G5347" s="6" t="n">
        <v>43314</v>
      </c>
      <c r="H5347" s="11" t="inlineStr">
        <is>
          <t>USD</t>
        </is>
      </c>
      <c r="I5347" s="11" t="n">
        <v>20</v>
      </c>
      <c r="J5347" s="11" t="n">
        <v>31</v>
      </c>
      <c r="K5347" s="11" t="n">
        <v>41</v>
      </c>
      <c r="L5347" s="11" t="n">
        <v>32</v>
      </c>
      <c r="M5347" s="11" t="n">
        <v>3</v>
      </c>
      <c r="N5347" s="11" t="n">
        <v>0.075</v>
      </c>
      <c r="O5347" s="7" t="n">
        <v>3825.7</v>
      </c>
      <c r="P5347" s="7" t="n">
        <v>2563.219000000001</v>
      </c>
      <c r="Q5347" s="7">
        <f>text(E5347,"ddd")</f>
        <v/>
      </c>
      <c r="R5347" s="7">
        <f>G5347-F5347</f>
        <v/>
      </c>
      <c r="S5347" s="7">
        <f>E5347-D5347</f>
        <v/>
      </c>
      <c r="T5347" s="7">
        <f>O5347*M5347</f>
        <v/>
      </c>
      <c r="U5347" s="7">
        <f>T5347*N5347</f>
        <v/>
      </c>
      <c r="V5347" s="7">
        <f>T5347-U5347-(P5347*M5347)</f>
        <v/>
      </c>
      <c r="W5347" s="7">
        <f>VLOOKUP(L5347,'Products Sheet'!$A:$B,2,FALSE)</f>
        <v/>
      </c>
      <c r="X5347" s="7" t="n"/>
      <c r="Y5347" s="7" t="n"/>
      <c r="Z5347" s="7" t="n"/>
      <c r="AA5347" s="7" t="n"/>
      <c r="AB5347" s="7" t="n"/>
      <c r="AC5347" s="7" t="n"/>
    </row>
    <row r="5348" ht="9.75" customHeight="1" s="12">
      <c r="A5348" s="11" t="inlineStr">
        <is>
          <t>SO - 000569</t>
        </is>
      </c>
      <c r="B5348" s="11" t="inlineStr">
        <is>
          <t>In-Store</t>
        </is>
      </c>
      <c r="C5348" s="11" t="inlineStr">
        <is>
          <t>WARE-NMK1003</t>
        </is>
      </c>
      <c r="D5348" s="6" t="n">
        <v>43200</v>
      </c>
      <c r="E5348" s="6" t="n">
        <v>43306</v>
      </c>
      <c r="F5348" s="6" t="n">
        <v>43321</v>
      </c>
      <c r="G5348" s="6" t="n">
        <v>43331</v>
      </c>
      <c r="H5348" s="11" t="inlineStr">
        <is>
          <t>USD</t>
        </is>
      </c>
      <c r="I5348" s="11" t="n">
        <v>9</v>
      </c>
      <c r="J5348" s="11" t="n">
        <v>1</v>
      </c>
      <c r="K5348" s="11" t="n">
        <v>115</v>
      </c>
      <c r="L5348" s="11" t="n">
        <v>32</v>
      </c>
      <c r="M5348" s="11" t="n">
        <v>2</v>
      </c>
      <c r="N5348" s="11" t="n">
        <v>0.1</v>
      </c>
      <c r="O5348" s="7" t="n">
        <v>207.7</v>
      </c>
      <c r="P5348" s="7" t="n">
        <v>87.23400000000001</v>
      </c>
      <c r="Q5348" s="7">
        <f>text(E5348,"ddd")</f>
        <v/>
      </c>
      <c r="R5348" s="7">
        <f>G5348-F5348</f>
        <v/>
      </c>
      <c r="S5348" s="7">
        <f>E5348-D5348</f>
        <v/>
      </c>
      <c r="T5348" s="7">
        <f>O5348*M5348</f>
        <v/>
      </c>
      <c r="U5348" s="7">
        <f>T5348*N5348</f>
        <v/>
      </c>
      <c r="V5348" s="7">
        <f>T5348-U5348-(P5348*M5348)</f>
        <v/>
      </c>
      <c r="W5348" s="7">
        <f>VLOOKUP(L5348,'Products Sheet'!$A:$B,2,FALSE)</f>
        <v/>
      </c>
      <c r="X5348" s="7" t="n"/>
      <c r="Y5348" s="7" t="n"/>
      <c r="Z5348" s="7" t="n"/>
      <c r="AA5348" s="7" t="n"/>
      <c r="AB5348" s="7" t="n"/>
      <c r="AC5348" s="7" t="n"/>
    </row>
    <row r="5349" ht="9.75" customHeight="1" s="12">
      <c r="A5349" s="11" t="inlineStr">
        <is>
          <t>SO - 000676</t>
        </is>
      </c>
      <c r="B5349" s="11" t="inlineStr">
        <is>
          <t>Online</t>
        </is>
      </c>
      <c r="C5349" s="11" t="inlineStr">
        <is>
          <t>WARE-UHY1004</t>
        </is>
      </c>
      <c r="D5349" s="6" t="n">
        <v>43200</v>
      </c>
      <c r="E5349" s="6" t="n">
        <v>43318</v>
      </c>
      <c r="F5349" s="6" t="n">
        <v>43328</v>
      </c>
      <c r="G5349" s="6" t="n">
        <v>43330</v>
      </c>
      <c r="H5349" s="11" t="inlineStr">
        <is>
          <t>USD</t>
        </is>
      </c>
      <c r="I5349" s="11" t="n">
        <v>18</v>
      </c>
      <c r="J5349" s="11" t="n">
        <v>33</v>
      </c>
      <c r="K5349" s="11" t="n">
        <v>214</v>
      </c>
      <c r="L5349" s="11" t="n">
        <v>32</v>
      </c>
      <c r="M5349" s="11" t="n">
        <v>4</v>
      </c>
      <c r="N5349" s="11" t="n">
        <v>0.05</v>
      </c>
      <c r="O5349" s="7" t="n">
        <v>5815.6</v>
      </c>
      <c r="P5349" s="7" t="n">
        <v>4419.856000000001</v>
      </c>
      <c r="Q5349" s="7">
        <f>text(E5349,"ddd")</f>
        <v/>
      </c>
      <c r="R5349" s="7">
        <f>G5349-F5349</f>
        <v/>
      </c>
      <c r="S5349" s="7">
        <f>E5349-D5349</f>
        <v/>
      </c>
      <c r="T5349" s="7">
        <f>O5349*M5349</f>
        <v/>
      </c>
      <c r="U5349" s="7">
        <f>T5349*N5349</f>
        <v/>
      </c>
      <c r="V5349" s="7">
        <f>T5349-U5349-(P5349*M5349)</f>
        <v/>
      </c>
      <c r="W5349" s="7">
        <f>VLOOKUP(L5349,'Products Sheet'!$A:$B,2,FALSE)</f>
        <v/>
      </c>
      <c r="X5349" s="7" t="n"/>
      <c r="Y5349" s="7" t="n"/>
      <c r="Z5349" s="7" t="n"/>
      <c r="AA5349" s="7" t="n"/>
      <c r="AB5349" s="7" t="n"/>
      <c r="AC5349" s="7" t="n"/>
    </row>
    <row r="5350" ht="9.75" customHeight="1" s="12">
      <c r="A5350" s="11" t="inlineStr">
        <is>
          <t>SO - 000691</t>
        </is>
      </c>
      <c r="B5350" s="11" t="inlineStr">
        <is>
          <t>Online</t>
        </is>
      </c>
      <c r="C5350" s="11" t="inlineStr">
        <is>
          <t>WARE-NBV1002</t>
        </is>
      </c>
      <c r="D5350" s="6" t="n">
        <v>43200</v>
      </c>
      <c r="E5350" s="6" t="n">
        <v>43320</v>
      </c>
      <c r="F5350" s="6" t="n">
        <v>43348</v>
      </c>
      <c r="G5350" s="6" t="n">
        <v>43350</v>
      </c>
      <c r="H5350" s="11" t="inlineStr">
        <is>
          <t>USD</t>
        </is>
      </c>
      <c r="I5350" s="11" t="n">
        <v>15</v>
      </c>
      <c r="J5350" s="11" t="n">
        <v>49</v>
      </c>
      <c r="K5350" s="11" t="n">
        <v>68</v>
      </c>
      <c r="L5350" s="11" t="n">
        <v>32</v>
      </c>
      <c r="M5350" s="11" t="n">
        <v>1</v>
      </c>
      <c r="N5350" s="11" t="n">
        <v>0.075</v>
      </c>
      <c r="O5350" s="7" t="n">
        <v>1025.1</v>
      </c>
      <c r="P5350" s="7" t="n">
        <v>481.797</v>
      </c>
      <c r="Q5350" s="7">
        <f>text(E5350,"ddd")</f>
        <v/>
      </c>
      <c r="R5350" s="7">
        <f>G5350-F5350</f>
        <v/>
      </c>
      <c r="S5350" s="7">
        <f>E5350-D5350</f>
        <v/>
      </c>
      <c r="T5350" s="7">
        <f>O5350*M5350</f>
        <v/>
      </c>
      <c r="U5350" s="7">
        <f>T5350*N5350</f>
        <v/>
      </c>
      <c r="V5350" s="7">
        <f>T5350-U5350-(P5350*M5350)</f>
        <v/>
      </c>
      <c r="W5350" s="7">
        <f>VLOOKUP(L5350,'Products Sheet'!$A:$B,2,FALSE)</f>
        <v/>
      </c>
      <c r="X5350" s="7" t="n"/>
      <c r="Y5350" s="7" t="n"/>
      <c r="Z5350" s="7" t="n"/>
      <c r="AA5350" s="7" t="n"/>
      <c r="AB5350" s="7" t="n"/>
      <c r="AC5350" s="7" t="n"/>
    </row>
    <row r="5351" ht="9.75" customHeight="1" s="12">
      <c r="A5351" s="11" t="inlineStr">
        <is>
          <t>SO - 000742</t>
        </is>
      </c>
      <c r="B5351" s="11" t="inlineStr">
        <is>
          <t>Distributor</t>
        </is>
      </c>
      <c r="C5351" s="11" t="inlineStr">
        <is>
          <t>WARE-NMK1003</t>
        </is>
      </c>
      <c r="D5351" s="6" t="n">
        <v>43200</v>
      </c>
      <c r="E5351" s="6" t="n">
        <v>43325</v>
      </c>
      <c r="F5351" s="6" t="n">
        <v>43348</v>
      </c>
      <c r="G5351" s="6" t="n">
        <v>43356</v>
      </c>
      <c r="H5351" s="11" t="inlineStr">
        <is>
          <t>USD</t>
        </is>
      </c>
      <c r="I5351" s="11" t="n">
        <v>21</v>
      </c>
      <c r="J5351" s="11" t="n">
        <v>31</v>
      </c>
      <c r="K5351" s="11" t="n">
        <v>105</v>
      </c>
      <c r="L5351" s="11" t="n">
        <v>32</v>
      </c>
      <c r="M5351" s="11" t="n">
        <v>3</v>
      </c>
      <c r="N5351" s="11" t="n">
        <v>0.1</v>
      </c>
      <c r="O5351" s="7" t="n">
        <v>1098.8</v>
      </c>
      <c r="P5351" s="7" t="n">
        <v>835.088</v>
      </c>
      <c r="Q5351" s="7">
        <f>text(E5351,"ddd")</f>
        <v/>
      </c>
      <c r="R5351" s="7">
        <f>G5351-F5351</f>
        <v/>
      </c>
      <c r="S5351" s="7">
        <f>E5351-D5351</f>
        <v/>
      </c>
      <c r="T5351" s="7">
        <f>O5351*M5351</f>
        <v/>
      </c>
      <c r="U5351" s="7">
        <f>T5351*N5351</f>
        <v/>
      </c>
      <c r="V5351" s="7">
        <f>T5351-U5351-(P5351*M5351)</f>
        <v/>
      </c>
      <c r="W5351" s="7">
        <f>VLOOKUP(L5351,'Products Sheet'!$A:$B,2,FALSE)</f>
        <v/>
      </c>
      <c r="X5351" s="7" t="n"/>
      <c r="Y5351" s="7" t="n"/>
      <c r="Z5351" s="7" t="n"/>
      <c r="AA5351" s="7" t="n"/>
      <c r="AB5351" s="7" t="n"/>
      <c r="AC5351" s="7" t="n"/>
    </row>
    <row r="5352" ht="9.75" customHeight="1" s="12">
      <c r="A5352" s="11" t="inlineStr">
        <is>
          <t>SO - 000763</t>
        </is>
      </c>
      <c r="B5352" s="11" t="inlineStr">
        <is>
          <t>In-Store</t>
        </is>
      </c>
      <c r="C5352" s="11" t="inlineStr">
        <is>
          <t>WARE-UHY1004</t>
        </is>
      </c>
      <c r="D5352" s="6" t="n">
        <v>43200</v>
      </c>
      <c r="E5352" s="6" t="n">
        <v>43328</v>
      </c>
      <c r="F5352" s="6" t="n">
        <v>43335</v>
      </c>
      <c r="G5352" s="6" t="n">
        <v>43342</v>
      </c>
      <c r="H5352" s="11" t="inlineStr">
        <is>
          <t>USD</t>
        </is>
      </c>
      <c r="I5352" s="11" t="n">
        <v>2</v>
      </c>
      <c r="J5352" s="11" t="n">
        <v>13</v>
      </c>
      <c r="K5352" s="11" t="n">
        <v>223</v>
      </c>
      <c r="L5352" s="11" t="n">
        <v>32</v>
      </c>
      <c r="M5352" s="11" t="n">
        <v>4</v>
      </c>
      <c r="N5352" s="11" t="n">
        <v>0.05</v>
      </c>
      <c r="O5352" s="7" t="n">
        <v>857.6</v>
      </c>
      <c r="P5352" s="7" t="n">
        <v>591.7439999999999</v>
      </c>
      <c r="Q5352" s="7">
        <f>text(E5352,"ddd")</f>
        <v/>
      </c>
      <c r="R5352" s="7">
        <f>G5352-F5352</f>
        <v/>
      </c>
      <c r="S5352" s="7">
        <f>E5352-D5352</f>
        <v/>
      </c>
      <c r="T5352" s="7">
        <f>O5352*M5352</f>
        <v/>
      </c>
      <c r="U5352" s="7">
        <f>T5352*N5352</f>
        <v/>
      </c>
      <c r="V5352" s="7">
        <f>T5352-U5352-(P5352*M5352)</f>
        <v/>
      </c>
      <c r="W5352" s="7">
        <f>VLOOKUP(L5352,'Products Sheet'!$A:$B,2,FALSE)</f>
        <v/>
      </c>
      <c r="X5352" s="7" t="n"/>
      <c r="Y5352" s="7" t="n"/>
      <c r="Z5352" s="7" t="n"/>
      <c r="AA5352" s="7" t="n"/>
      <c r="AB5352" s="7" t="n"/>
      <c r="AC5352" s="7" t="n"/>
    </row>
    <row r="5353" ht="9.75" customHeight="1" s="12">
      <c r="A5353" s="11" t="inlineStr">
        <is>
          <t>SO - 000935</t>
        </is>
      </c>
      <c r="B5353" s="11" t="inlineStr">
        <is>
          <t>Online</t>
        </is>
      </c>
      <c r="C5353" s="11" t="inlineStr">
        <is>
          <t>WARE-XYS1001</t>
        </is>
      </c>
      <c r="D5353" s="6" t="n">
        <v>43200</v>
      </c>
      <c r="E5353" s="6" t="n">
        <v>43348</v>
      </c>
      <c r="F5353" s="6" t="n">
        <v>43356</v>
      </c>
      <c r="G5353" s="6" t="n">
        <v>43363</v>
      </c>
      <c r="H5353" s="11" t="inlineStr">
        <is>
          <t>USD</t>
        </is>
      </c>
      <c r="I5353" s="11" t="n">
        <v>15</v>
      </c>
      <c r="J5353" s="11" t="n">
        <v>8</v>
      </c>
      <c r="K5353" s="11" t="n">
        <v>44</v>
      </c>
      <c r="L5353" s="11" t="n">
        <v>32</v>
      </c>
      <c r="M5353" s="11" t="n">
        <v>7</v>
      </c>
      <c r="N5353" s="11" t="n">
        <v>0.15</v>
      </c>
      <c r="O5353" s="7" t="n">
        <v>2546</v>
      </c>
      <c r="P5353" s="7" t="n">
        <v>1120.24</v>
      </c>
      <c r="Q5353" s="7">
        <f>text(E5353,"ddd")</f>
        <v/>
      </c>
      <c r="R5353" s="7">
        <f>G5353-F5353</f>
        <v/>
      </c>
      <c r="S5353" s="7">
        <f>E5353-D5353</f>
        <v/>
      </c>
      <c r="T5353" s="7">
        <f>O5353*M5353</f>
        <v/>
      </c>
      <c r="U5353" s="7">
        <f>T5353*N5353</f>
        <v/>
      </c>
      <c r="V5353" s="7">
        <f>T5353-U5353-(P5353*M5353)</f>
        <v/>
      </c>
      <c r="W5353" s="7">
        <f>VLOOKUP(L5353,'Products Sheet'!$A:$B,2,FALSE)</f>
        <v/>
      </c>
      <c r="X5353" s="7" t="n"/>
      <c r="Y5353" s="7" t="n"/>
      <c r="Z5353" s="7" t="n"/>
      <c r="AA5353" s="7" t="n"/>
      <c r="AB5353" s="7" t="n"/>
      <c r="AC5353" s="7" t="n"/>
    </row>
    <row r="5354" ht="9.75" customHeight="1" s="12">
      <c r="A5354" s="11" t="inlineStr">
        <is>
          <t>SO - 000942</t>
        </is>
      </c>
      <c r="B5354" s="11" t="inlineStr">
        <is>
          <t>Wholesale</t>
        </is>
      </c>
      <c r="C5354" s="11" t="inlineStr">
        <is>
          <t>WARE-NMK1003</t>
        </is>
      </c>
      <c r="D5354" s="6" t="n">
        <v>43300</v>
      </c>
      <c r="E5354" s="6" t="n">
        <v>43349</v>
      </c>
      <c r="F5354" s="6" t="n">
        <v>43358</v>
      </c>
      <c r="G5354" s="6" t="n">
        <v>43367</v>
      </c>
      <c r="H5354" s="11" t="inlineStr">
        <is>
          <t>USD</t>
        </is>
      </c>
      <c r="I5354" s="11" t="n">
        <v>26</v>
      </c>
      <c r="J5354" s="11" t="n">
        <v>1</v>
      </c>
      <c r="K5354" s="11" t="n">
        <v>173</v>
      </c>
      <c r="L5354" s="11" t="n">
        <v>32</v>
      </c>
      <c r="M5354" s="11" t="n">
        <v>7</v>
      </c>
      <c r="N5354" s="11" t="n">
        <v>0.05</v>
      </c>
      <c r="O5354" s="7" t="n">
        <v>1031.8</v>
      </c>
      <c r="P5354" s="7" t="n">
        <v>515.9</v>
      </c>
      <c r="Q5354" s="7">
        <f>text(E5354,"ddd")</f>
        <v/>
      </c>
      <c r="R5354" s="7">
        <f>G5354-F5354</f>
        <v/>
      </c>
      <c r="S5354" s="7">
        <f>E5354-D5354</f>
        <v/>
      </c>
      <c r="T5354" s="7">
        <f>O5354*M5354</f>
        <v/>
      </c>
      <c r="U5354" s="7">
        <f>T5354*N5354</f>
        <v/>
      </c>
      <c r="V5354" s="7">
        <f>T5354-U5354-(P5354*M5354)</f>
        <v/>
      </c>
      <c r="W5354" s="7">
        <f>VLOOKUP(L5354,'Products Sheet'!$A:$B,2,FALSE)</f>
        <v/>
      </c>
      <c r="X5354" s="7" t="n"/>
      <c r="Y5354" s="7" t="n"/>
      <c r="Z5354" s="7" t="n"/>
      <c r="AA5354" s="7" t="n"/>
      <c r="AB5354" s="7" t="n"/>
      <c r="AC5354" s="7" t="n"/>
    </row>
    <row r="5355" ht="9.75" customHeight="1" s="12">
      <c r="A5355" s="11" t="inlineStr">
        <is>
          <t>SO - 000998</t>
        </is>
      </c>
      <c r="B5355" s="11" t="inlineStr">
        <is>
          <t>Distributor</t>
        </is>
      </c>
      <c r="C5355" s="11" t="inlineStr">
        <is>
          <t>WARE-NBV1002</t>
        </is>
      </c>
      <c r="D5355" s="6" t="n">
        <v>43200</v>
      </c>
      <c r="E5355" s="6" t="n">
        <v>43356</v>
      </c>
      <c r="F5355" s="6" t="n">
        <v>43363</v>
      </c>
      <c r="G5355" s="6" t="n">
        <v>43368</v>
      </c>
      <c r="H5355" s="11" t="inlineStr">
        <is>
          <t>USD</t>
        </is>
      </c>
      <c r="I5355" s="11" t="n">
        <v>21</v>
      </c>
      <c r="J5355" s="11" t="n">
        <v>31</v>
      </c>
      <c r="K5355" s="11" t="n">
        <v>70</v>
      </c>
      <c r="L5355" s="11" t="n">
        <v>32</v>
      </c>
      <c r="M5355" s="11" t="n">
        <v>8</v>
      </c>
      <c r="N5355" s="11" t="n">
        <v>0.075</v>
      </c>
      <c r="O5355" s="7" t="n">
        <v>3852.5</v>
      </c>
      <c r="P5355" s="7" t="n">
        <v>2157.4</v>
      </c>
      <c r="Q5355" s="7">
        <f>text(E5355,"ddd")</f>
        <v/>
      </c>
      <c r="R5355" s="7">
        <f>G5355-F5355</f>
        <v/>
      </c>
      <c r="S5355" s="7">
        <f>E5355-D5355</f>
        <v/>
      </c>
      <c r="T5355" s="7">
        <f>O5355*M5355</f>
        <v/>
      </c>
      <c r="U5355" s="7">
        <f>T5355*N5355</f>
        <v/>
      </c>
      <c r="V5355" s="7">
        <f>T5355-U5355-(P5355*M5355)</f>
        <v/>
      </c>
      <c r="W5355" s="7">
        <f>VLOOKUP(L5355,'Products Sheet'!$A:$B,2,FALSE)</f>
        <v/>
      </c>
      <c r="X5355" s="7" t="n"/>
      <c r="Y5355" s="7" t="n"/>
      <c r="Z5355" s="7" t="n"/>
      <c r="AA5355" s="7" t="n"/>
      <c r="AB5355" s="7" t="n"/>
      <c r="AC5355" s="7" t="n"/>
    </row>
    <row r="5356" ht="9.75" customHeight="1" s="12">
      <c r="A5356" s="11" t="inlineStr">
        <is>
          <t>SO - 0001060</t>
        </is>
      </c>
      <c r="B5356" s="11" t="inlineStr">
        <is>
          <t>In-Store</t>
        </is>
      </c>
      <c r="C5356" s="11" t="inlineStr">
        <is>
          <t>WARE-XYS1001</t>
        </is>
      </c>
      <c r="D5356" s="6" t="n">
        <v>43300</v>
      </c>
      <c r="E5356" s="6" t="n">
        <v>43363</v>
      </c>
      <c r="F5356" s="6" t="n">
        <v>43377</v>
      </c>
      <c r="G5356" s="6" t="n">
        <v>43387</v>
      </c>
      <c r="H5356" s="11" t="inlineStr">
        <is>
          <t>USD</t>
        </is>
      </c>
      <c r="I5356" s="11" t="n">
        <v>12</v>
      </c>
      <c r="J5356" s="11" t="n">
        <v>4</v>
      </c>
      <c r="K5356" s="11" t="n">
        <v>15</v>
      </c>
      <c r="L5356" s="11" t="n">
        <v>32</v>
      </c>
      <c r="M5356" s="11" t="n">
        <v>7</v>
      </c>
      <c r="N5356" s="11" t="n">
        <v>0.05</v>
      </c>
      <c r="O5356" s="7" t="n">
        <v>1139</v>
      </c>
      <c r="P5356" s="7" t="n">
        <v>740.35</v>
      </c>
      <c r="Q5356" s="7">
        <f>text(E5356,"ddd")</f>
        <v/>
      </c>
      <c r="R5356" s="7">
        <f>G5356-F5356</f>
        <v/>
      </c>
      <c r="S5356" s="7">
        <f>E5356-D5356</f>
        <v/>
      </c>
      <c r="T5356" s="7">
        <f>O5356*M5356</f>
        <v/>
      </c>
      <c r="U5356" s="7">
        <f>T5356*N5356</f>
        <v/>
      </c>
      <c r="V5356" s="7">
        <f>T5356-U5356-(P5356*M5356)</f>
        <v/>
      </c>
      <c r="W5356" s="7">
        <f>VLOOKUP(L5356,'Products Sheet'!$A:$B,2,FALSE)</f>
        <v/>
      </c>
      <c r="X5356" s="7" t="n"/>
      <c r="Y5356" s="7" t="n"/>
      <c r="Z5356" s="7" t="n"/>
      <c r="AA5356" s="7" t="n"/>
      <c r="AB5356" s="7" t="n"/>
      <c r="AC5356" s="7" t="n"/>
    </row>
    <row r="5357" ht="9.75" customHeight="1" s="12">
      <c r="A5357" s="11" t="inlineStr">
        <is>
          <t>SO - 0001090</t>
        </is>
      </c>
      <c r="B5357" s="11" t="inlineStr">
        <is>
          <t>Online</t>
        </is>
      </c>
      <c r="C5357" s="11" t="inlineStr">
        <is>
          <t>WARE-UHY1004</t>
        </is>
      </c>
      <c r="D5357" s="6" t="n">
        <v>43200</v>
      </c>
      <c r="E5357" s="6" t="n">
        <v>43366</v>
      </c>
      <c r="F5357" s="6" t="n">
        <v>43374</v>
      </c>
      <c r="G5357" s="6" t="n">
        <v>43376</v>
      </c>
      <c r="H5357" s="11" t="inlineStr">
        <is>
          <t>USD</t>
        </is>
      </c>
      <c r="I5357" s="11" t="n">
        <v>15</v>
      </c>
      <c r="J5357" s="11" t="n">
        <v>49</v>
      </c>
      <c r="K5357" s="11" t="n">
        <v>245</v>
      </c>
      <c r="L5357" s="11" t="n">
        <v>32</v>
      </c>
      <c r="M5357" s="11" t="n">
        <v>7</v>
      </c>
      <c r="N5357" s="11" t="n">
        <v>0.3</v>
      </c>
      <c r="O5357" s="7" t="n">
        <v>1681.7</v>
      </c>
      <c r="P5357" s="7" t="n">
        <v>924.9350000000001</v>
      </c>
      <c r="Q5357" s="7">
        <f>text(E5357,"ddd")</f>
        <v/>
      </c>
      <c r="R5357" s="7">
        <f>G5357-F5357</f>
        <v/>
      </c>
      <c r="S5357" s="7">
        <f>E5357-D5357</f>
        <v/>
      </c>
      <c r="T5357" s="7">
        <f>O5357*M5357</f>
        <v/>
      </c>
      <c r="U5357" s="7">
        <f>T5357*N5357</f>
        <v/>
      </c>
      <c r="V5357" s="7">
        <f>T5357-U5357-(P5357*M5357)</f>
        <v/>
      </c>
      <c r="W5357" s="7">
        <f>VLOOKUP(L5357,'Products Sheet'!$A:$B,2,FALSE)</f>
        <v/>
      </c>
      <c r="X5357" s="7" t="n"/>
      <c r="Y5357" s="7" t="n"/>
      <c r="Z5357" s="7" t="n"/>
      <c r="AA5357" s="7" t="n"/>
      <c r="AB5357" s="7" t="n"/>
      <c r="AC5357" s="7" t="n"/>
    </row>
    <row r="5358" ht="9.75" customHeight="1" s="12">
      <c r="A5358" s="11" t="inlineStr">
        <is>
          <t>SO - 0001270</t>
        </is>
      </c>
      <c r="B5358" s="11" t="inlineStr">
        <is>
          <t>In-Store</t>
        </is>
      </c>
      <c r="C5358" s="11" t="inlineStr">
        <is>
          <t>WARE-NMK1003</t>
        </is>
      </c>
      <c r="D5358" s="6" t="n">
        <v>43300</v>
      </c>
      <c r="E5358" s="6" t="n">
        <v>43391</v>
      </c>
      <c r="F5358" s="6" t="n">
        <v>43414</v>
      </c>
      <c r="G5358" s="6" t="n">
        <v>43424</v>
      </c>
      <c r="H5358" s="11" t="inlineStr">
        <is>
          <t>USD</t>
        </is>
      </c>
      <c r="I5358" s="11" t="n">
        <v>10</v>
      </c>
      <c r="J5358" s="11" t="n">
        <v>12</v>
      </c>
      <c r="K5358" s="11" t="n">
        <v>88</v>
      </c>
      <c r="L5358" s="11" t="n">
        <v>32</v>
      </c>
      <c r="M5358" s="11" t="n">
        <v>6</v>
      </c>
      <c r="N5358" s="11" t="n">
        <v>0.15</v>
      </c>
      <c r="O5358" s="7" t="n">
        <v>1085.4</v>
      </c>
      <c r="P5358" s="7" t="n">
        <v>477.576</v>
      </c>
      <c r="Q5358" s="7">
        <f>text(E5358,"ddd")</f>
        <v/>
      </c>
      <c r="R5358" s="7">
        <f>G5358-F5358</f>
        <v/>
      </c>
      <c r="S5358" s="7">
        <f>E5358-D5358</f>
        <v/>
      </c>
      <c r="T5358" s="7">
        <f>O5358*M5358</f>
        <v/>
      </c>
      <c r="U5358" s="7">
        <f>T5358*N5358</f>
        <v/>
      </c>
      <c r="V5358" s="7">
        <f>T5358-U5358-(P5358*M5358)</f>
        <v/>
      </c>
      <c r="W5358" s="7">
        <f>VLOOKUP(L5358,'Products Sheet'!$A:$B,2,FALSE)</f>
        <v/>
      </c>
      <c r="X5358" s="7" t="n"/>
      <c r="Y5358" s="7" t="n"/>
      <c r="Z5358" s="7" t="n"/>
      <c r="AA5358" s="7" t="n"/>
      <c r="AB5358" s="7" t="n"/>
      <c r="AC5358" s="7" t="n"/>
    </row>
    <row r="5359" ht="9.75" customHeight="1" s="12">
      <c r="A5359" s="11" t="inlineStr">
        <is>
          <t>SO - 0001343</t>
        </is>
      </c>
      <c r="B5359" s="11" t="inlineStr">
        <is>
          <t>Online</t>
        </is>
      </c>
      <c r="C5359" s="11" t="inlineStr">
        <is>
          <t>WARE-NMK1003</t>
        </is>
      </c>
      <c r="D5359" s="6" t="n">
        <v>43300</v>
      </c>
      <c r="E5359" s="6" t="n">
        <v>43400</v>
      </c>
      <c r="F5359" s="6" t="n">
        <v>43414</v>
      </c>
      <c r="G5359" s="6" t="n">
        <v>43423</v>
      </c>
      <c r="H5359" s="11" t="inlineStr">
        <is>
          <t>USD</t>
        </is>
      </c>
      <c r="I5359" s="11" t="n">
        <v>19</v>
      </c>
      <c r="J5359" s="11" t="n">
        <v>22</v>
      </c>
      <c r="K5359" s="11" t="n">
        <v>95</v>
      </c>
      <c r="L5359" s="11" t="n">
        <v>32</v>
      </c>
      <c r="M5359" s="11" t="n">
        <v>2</v>
      </c>
      <c r="N5359" s="11" t="n">
        <v>0.05</v>
      </c>
      <c r="O5359" s="7" t="n">
        <v>1078.7</v>
      </c>
      <c r="P5359" s="7" t="n">
        <v>528.563</v>
      </c>
      <c r="Q5359" s="7">
        <f>text(E5359,"ddd")</f>
        <v/>
      </c>
      <c r="R5359" s="7">
        <f>G5359-F5359</f>
        <v/>
      </c>
      <c r="S5359" s="7">
        <f>E5359-D5359</f>
        <v/>
      </c>
      <c r="T5359" s="7">
        <f>O5359*M5359</f>
        <v/>
      </c>
      <c r="U5359" s="7">
        <f>T5359*N5359</f>
        <v/>
      </c>
      <c r="V5359" s="7">
        <f>T5359-U5359-(P5359*M5359)</f>
        <v/>
      </c>
      <c r="W5359" s="7">
        <f>VLOOKUP(L5359,'Products Sheet'!$A:$B,2,FALSE)</f>
        <v/>
      </c>
      <c r="X5359" s="7" t="n"/>
      <c r="Y5359" s="7" t="n"/>
      <c r="Z5359" s="7" t="n"/>
      <c r="AA5359" s="7" t="n"/>
      <c r="AB5359" s="7" t="n"/>
      <c r="AC5359" s="7" t="n"/>
    </row>
    <row r="5360" ht="9.75" customHeight="1" s="12">
      <c r="A5360" s="11" t="inlineStr">
        <is>
          <t>SO - 0001451</t>
        </is>
      </c>
      <c r="B5360" s="11" t="inlineStr">
        <is>
          <t>In-Store</t>
        </is>
      </c>
      <c r="C5360" s="11" t="inlineStr">
        <is>
          <t>WARE-NMK1003</t>
        </is>
      </c>
      <c r="D5360" s="6" t="n">
        <v>43300</v>
      </c>
      <c r="E5360" s="6" t="n">
        <v>43412</v>
      </c>
      <c r="F5360" s="6" t="n">
        <v>43419</v>
      </c>
      <c r="G5360" s="6" t="n">
        <v>43425</v>
      </c>
      <c r="H5360" s="11" t="inlineStr">
        <is>
          <t>USD</t>
        </is>
      </c>
      <c r="I5360" s="11" t="n">
        <v>9</v>
      </c>
      <c r="J5360" s="11" t="n">
        <v>34</v>
      </c>
      <c r="K5360" s="11" t="n">
        <v>101</v>
      </c>
      <c r="L5360" s="11" t="n">
        <v>32</v>
      </c>
      <c r="M5360" s="11" t="n">
        <v>3</v>
      </c>
      <c r="N5360" s="11" t="n">
        <v>0.075</v>
      </c>
      <c r="O5360" s="7" t="n">
        <v>1943</v>
      </c>
      <c r="P5360" s="7" t="n">
        <v>777.2</v>
      </c>
      <c r="Q5360" s="7">
        <f>text(E5360,"ddd")</f>
        <v/>
      </c>
      <c r="R5360" s="7">
        <f>G5360-F5360</f>
        <v/>
      </c>
      <c r="S5360" s="7">
        <f>E5360-D5360</f>
        <v/>
      </c>
      <c r="T5360" s="7">
        <f>O5360*M5360</f>
        <v/>
      </c>
      <c r="U5360" s="7">
        <f>T5360*N5360</f>
        <v/>
      </c>
      <c r="V5360" s="7">
        <f>T5360-U5360-(P5360*M5360)</f>
        <v/>
      </c>
      <c r="W5360" s="7">
        <f>VLOOKUP(L5360,'Products Sheet'!$A:$B,2,FALSE)</f>
        <v/>
      </c>
      <c r="X5360" s="7" t="n"/>
      <c r="Y5360" s="7" t="n"/>
      <c r="Z5360" s="7" t="n"/>
      <c r="AA5360" s="7" t="n"/>
      <c r="AB5360" s="7" t="n"/>
      <c r="AC5360" s="7" t="n"/>
    </row>
    <row r="5361" ht="9.75" customHeight="1" s="12">
      <c r="A5361" s="11" t="inlineStr">
        <is>
          <t>SO - 0001466</t>
        </is>
      </c>
      <c r="B5361" s="11" t="inlineStr">
        <is>
          <t>Online</t>
        </is>
      </c>
      <c r="C5361" s="11" t="inlineStr">
        <is>
          <t>WARE-XYS1001</t>
        </is>
      </c>
      <c r="D5361" s="6" t="n">
        <v>43300</v>
      </c>
      <c r="E5361" s="6" t="n">
        <v>43414</v>
      </c>
      <c r="F5361" s="6" t="n">
        <v>43425</v>
      </c>
      <c r="G5361" s="6" t="n">
        <v>43430</v>
      </c>
      <c r="H5361" s="11" t="inlineStr">
        <is>
          <t>USD</t>
        </is>
      </c>
      <c r="I5361" s="11" t="n">
        <v>14</v>
      </c>
      <c r="J5361" s="11" t="n">
        <v>24</v>
      </c>
      <c r="K5361" s="11" t="n">
        <v>6</v>
      </c>
      <c r="L5361" s="11" t="n">
        <v>32</v>
      </c>
      <c r="M5361" s="11" t="n">
        <v>5</v>
      </c>
      <c r="N5361" s="11" t="n">
        <v>0.4</v>
      </c>
      <c r="O5361" s="7" t="n">
        <v>1172.5</v>
      </c>
      <c r="P5361" s="7" t="n">
        <v>715.225</v>
      </c>
      <c r="Q5361" s="7">
        <f>text(E5361,"ddd")</f>
        <v/>
      </c>
      <c r="R5361" s="7">
        <f>G5361-F5361</f>
        <v/>
      </c>
      <c r="S5361" s="7">
        <f>E5361-D5361</f>
        <v/>
      </c>
      <c r="T5361" s="7">
        <f>O5361*M5361</f>
        <v/>
      </c>
      <c r="U5361" s="7">
        <f>T5361*N5361</f>
        <v/>
      </c>
      <c r="V5361" s="7">
        <f>T5361-U5361-(P5361*M5361)</f>
        <v/>
      </c>
      <c r="W5361" s="7">
        <f>VLOOKUP(L5361,'Products Sheet'!$A:$B,2,FALSE)</f>
        <v/>
      </c>
      <c r="X5361" s="7" t="n"/>
      <c r="Y5361" s="7" t="n"/>
      <c r="Z5361" s="7" t="n"/>
      <c r="AA5361" s="7" t="n"/>
      <c r="AB5361" s="7" t="n"/>
      <c r="AC5361" s="7" t="n"/>
    </row>
    <row r="5362" ht="9.75" customHeight="1" s="12">
      <c r="A5362" s="11" t="inlineStr">
        <is>
          <t>SO - 0001496</t>
        </is>
      </c>
      <c r="B5362" s="11" t="inlineStr">
        <is>
          <t>Online</t>
        </is>
      </c>
      <c r="C5362" s="11" t="inlineStr">
        <is>
          <t>WARE-NMK1003</t>
        </is>
      </c>
      <c r="D5362" s="6" t="n">
        <v>43300</v>
      </c>
      <c r="E5362" s="6" t="n">
        <v>43417</v>
      </c>
      <c r="F5362" s="6" t="n">
        <v>43431</v>
      </c>
      <c r="G5362" s="6" t="n">
        <v>43439</v>
      </c>
      <c r="H5362" s="11" t="inlineStr">
        <is>
          <t>USD</t>
        </is>
      </c>
      <c r="I5362" s="11" t="n">
        <v>12</v>
      </c>
      <c r="J5362" s="11" t="n">
        <v>47</v>
      </c>
      <c r="K5362" s="11" t="n">
        <v>159</v>
      </c>
      <c r="L5362" s="11" t="n">
        <v>32</v>
      </c>
      <c r="M5362" s="11" t="n">
        <v>2</v>
      </c>
      <c r="N5362" s="11" t="n">
        <v>0.05</v>
      </c>
      <c r="O5362" s="7" t="n">
        <v>4013.3</v>
      </c>
      <c r="P5362" s="7" t="n">
        <v>2729.044</v>
      </c>
      <c r="Q5362" s="7">
        <f>text(E5362,"ddd")</f>
        <v/>
      </c>
      <c r="R5362" s="7">
        <f>G5362-F5362</f>
        <v/>
      </c>
      <c r="S5362" s="7">
        <f>E5362-D5362</f>
        <v/>
      </c>
      <c r="T5362" s="7">
        <f>O5362*M5362</f>
        <v/>
      </c>
      <c r="U5362" s="7">
        <f>T5362*N5362</f>
        <v/>
      </c>
      <c r="V5362" s="7">
        <f>T5362-U5362-(P5362*M5362)</f>
        <v/>
      </c>
      <c r="W5362" s="7">
        <f>VLOOKUP(L5362,'Products Sheet'!$A:$B,2,FALSE)</f>
        <v/>
      </c>
      <c r="X5362" s="7" t="n"/>
      <c r="Y5362" s="7" t="n"/>
      <c r="Z5362" s="7" t="n"/>
      <c r="AA5362" s="7" t="n"/>
      <c r="AB5362" s="7" t="n"/>
      <c r="AC5362" s="7" t="n"/>
    </row>
    <row r="5363" ht="9.75" customHeight="1" s="12">
      <c r="A5363" s="11" t="inlineStr">
        <is>
          <t>SO - 0001507</t>
        </is>
      </c>
      <c r="B5363" s="11" t="inlineStr">
        <is>
          <t>Online</t>
        </is>
      </c>
      <c r="C5363" s="11" t="inlineStr">
        <is>
          <t>WARE-PUJ1005</t>
        </is>
      </c>
      <c r="D5363" s="6" t="n">
        <v>43300</v>
      </c>
      <c r="E5363" s="6" t="n">
        <v>43418</v>
      </c>
      <c r="F5363" s="6" t="n">
        <v>43431</v>
      </c>
      <c r="G5363" s="6" t="n">
        <v>43440</v>
      </c>
      <c r="H5363" s="11" t="inlineStr">
        <is>
          <t>USD</t>
        </is>
      </c>
      <c r="I5363" s="11" t="n">
        <v>20</v>
      </c>
      <c r="J5363" s="11" t="n">
        <v>2</v>
      </c>
      <c r="K5363" s="11" t="n">
        <v>281</v>
      </c>
      <c r="L5363" s="11" t="n">
        <v>32</v>
      </c>
      <c r="M5363" s="11" t="n">
        <v>3</v>
      </c>
      <c r="N5363" s="11" t="n">
        <v>0.05</v>
      </c>
      <c r="O5363" s="7" t="n">
        <v>5862.5</v>
      </c>
      <c r="P5363" s="7" t="n">
        <v>2520.875</v>
      </c>
      <c r="Q5363" s="7">
        <f>text(E5363,"ddd")</f>
        <v/>
      </c>
      <c r="R5363" s="7">
        <f>G5363-F5363</f>
        <v/>
      </c>
      <c r="S5363" s="7">
        <f>E5363-D5363</f>
        <v/>
      </c>
      <c r="T5363" s="7">
        <f>O5363*M5363</f>
        <v/>
      </c>
      <c r="U5363" s="7">
        <f>T5363*N5363</f>
        <v/>
      </c>
      <c r="V5363" s="7">
        <f>T5363-U5363-(P5363*M5363)</f>
        <v/>
      </c>
      <c r="W5363" s="7">
        <f>VLOOKUP(L5363,'Products Sheet'!$A:$B,2,FALSE)</f>
        <v/>
      </c>
      <c r="X5363" s="7" t="n"/>
      <c r="Y5363" s="7" t="n"/>
      <c r="Z5363" s="7" t="n"/>
      <c r="AA5363" s="7" t="n"/>
      <c r="AB5363" s="7" t="n"/>
      <c r="AC5363" s="7" t="n"/>
    </row>
    <row r="5364" ht="9.75" customHeight="1" s="12">
      <c r="A5364" s="11" t="inlineStr">
        <is>
          <t>SO - 0001668</t>
        </is>
      </c>
      <c r="B5364" s="11" t="inlineStr">
        <is>
          <t>Distributor</t>
        </is>
      </c>
      <c r="C5364" s="11" t="inlineStr">
        <is>
          <t>WARE-NMK1003</t>
        </is>
      </c>
      <c r="D5364" s="6" t="n">
        <v>43300</v>
      </c>
      <c r="E5364" s="6" t="n">
        <v>43438</v>
      </c>
      <c r="F5364" s="6" t="n">
        <v>43450</v>
      </c>
      <c r="G5364" s="6" t="n">
        <v>43452</v>
      </c>
      <c r="H5364" s="11" t="inlineStr">
        <is>
          <t>USD</t>
        </is>
      </c>
      <c r="I5364" s="11" t="n">
        <v>23</v>
      </c>
      <c r="J5364" s="11" t="n">
        <v>42</v>
      </c>
      <c r="K5364" s="11" t="n">
        <v>126</v>
      </c>
      <c r="L5364" s="11" t="n">
        <v>32</v>
      </c>
      <c r="M5364" s="11" t="n">
        <v>6</v>
      </c>
      <c r="N5364" s="11" t="n">
        <v>0.1</v>
      </c>
      <c r="O5364" s="7" t="n">
        <v>5621.3</v>
      </c>
      <c r="P5364" s="7" t="n">
        <v>3541.419</v>
      </c>
      <c r="Q5364" s="7">
        <f>text(E5364,"ddd")</f>
        <v/>
      </c>
      <c r="R5364" s="7">
        <f>G5364-F5364</f>
        <v/>
      </c>
      <c r="S5364" s="7">
        <f>E5364-D5364</f>
        <v/>
      </c>
      <c r="T5364" s="7">
        <f>O5364*M5364</f>
        <v/>
      </c>
      <c r="U5364" s="7">
        <f>T5364*N5364</f>
        <v/>
      </c>
      <c r="V5364" s="7">
        <f>T5364-U5364-(P5364*M5364)</f>
        <v/>
      </c>
      <c r="W5364" s="7">
        <f>VLOOKUP(L5364,'Products Sheet'!$A:$B,2,FALSE)</f>
        <v/>
      </c>
      <c r="X5364" s="7" t="n"/>
      <c r="Y5364" s="7" t="n"/>
      <c r="Z5364" s="7" t="n"/>
      <c r="AA5364" s="7" t="n"/>
      <c r="AB5364" s="7" t="n"/>
      <c r="AC5364" s="7" t="n"/>
    </row>
    <row r="5365" ht="9.75" customHeight="1" s="12">
      <c r="A5365" s="11" t="inlineStr">
        <is>
          <t>SO - 0001699</t>
        </is>
      </c>
      <c r="B5365" s="11" t="inlineStr">
        <is>
          <t>In-Store</t>
        </is>
      </c>
      <c r="C5365" s="11" t="inlineStr">
        <is>
          <t>WARE-NMK1003</t>
        </is>
      </c>
      <c r="D5365" s="6" t="n">
        <v>43300</v>
      </c>
      <c r="E5365" s="6" t="n">
        <v>43441</v>
      </c>
      <c r="F5365" s="6" t="n">
        <v>43454</v>
      </c>
      <c r="G5365" s="6" t="n">
        <v>43462</v>
      </c>
      <c r="H5365" s="11" t="inlineStr">
        <is>
          <t>USD</t>
        </is>
      </c>
      <c r="I5365" s="11" t="n">
        <v>6</v>
      </c>
      <c r="J5365" s="11" t="n">
        <v>5</v>
      </c>
      <c r="K5365" s="11" t="n">
        <v>203</v>
      </c>
      <c r="L5365" s="11" t="n">
        <v>32</v>
      </c>
      <c r="M5365" s="11" t="n">
        <v>5</v>
      </c>
      <c r="N5365" s="11" t="n">
        <v>0.05</v>
      </c>
      <c r="O5365" s="7" t="n">
        <v>2465.6</v>
      </c>
      <c r="P5365" s="7" t="n">
        <v>1651.952</v>
      </c>
      <c r="Q5365" s="7">
        <f>text(E5365,"ddd")</f>
        <v/>
      </c>
      <c r="R5365" s="7">
        <f>G5365-F5365</f>
        <v/>
      </c>
      <c r="S5365" s="7">
        <f>E5365-D5365</f>
        <v/>
      </c>
      <c r="T5365" s="7">
        <f>O5365*M5365</f>
        <v/>
      </c>
      <c r="U5365" s="7">
        <f>T5365*N5365</f>
        <v/>
      </c>
      <c r="V5365" s="7">
        <f>T5365-U5365-(P5365*M5365)</f>
        <v/>
      </c>
      <c r="W5365" s="7">
        <f>VLOOKUP(L5365,'Products Sheet'!$A:$B,2,FALSE)</f>
        <v/>
      </c>
      <c r="X5365" s="7" t="n"/>
      <c r="Y5365" s="7" t="n"/>
      <c r="Z5365" s="7" t="n"/>
      <c r="AA5365" s="7" t="n"/>
      <c r="AB5365" s="7" t="n"/>
      <c r="AC5365" s="7" t="n"/>
    </row>
    <row r="5366" ht="9.75" customHeight="1" s="12">
      <c r="A5366" s="11" t="inlineStr">
        <is>
          <t>SO - 0001758</t>
        </is>
      </c>
      <c r="B5366" s="11" t="inlineStr">
        <is>
          <t>In-Store</t>
        </is>
      </c>
      <c r="C5366" s="11" t="inlineStr">
        <is>
          <t>WARE-NMK1003</t>
        </is>
      </c>
      <c r="D5366" s="6" t="n">
        <v>43300</v>
      </c>
      <c r="E5366" s="6" t="n">
        <v>43448</v>
      </c>
      <c r="F5366" s="6" t="n">
        <v>43467</v>
      </c>
      <c r="G5366" s="6" t="n">
        <v>43469</v>
      </c>
      <c r="H5366" s="11" t="inlineStr">
        <is>
          <t>USD</t>
        </is>
      </c>
      <c r="I5366" s="11" t="n">
        <v>2</v>
      </c>
      <c r="J5366" s="11" t="n">
        <v>27</v>
      </c>
      <c r="K5366" s="11" t="n">
        <v>173</v>
      </c>
      <c r="L5366" s="11" t="n">
        <v>32</v>
      </c>
      <c r="M5366" s="11" t="n">
        <v>7</v>
      </c>
      <c r="N5366" s="11" t="n">
        <v>0.05</v>
      </c>
      <c r="O5366" s="7" t="n">
        <v>3155.7</v>
      </c>
      <c r="P5366" s="7" t="n">
        <v>2335.218</v>
      </c>
      <c r="Q5366" s="7">
        <f>text(E5366,"ddd")</f>
        <v/>
      </c>
      <c r="R5366" s="7">
        <f>G5366-F5366</f>
        <v/>
      </c>
      <c r="S5366" s="7">
        <f>E5366-D5366</f>
        <v/>
      </c>
      <c r="T5366" s="7">
        <f>O5366*M5366</f>
        <v/>
      </c>
      <c r="U5366" s="7">
        <f>T5366*N5366</f>
        <v/>
      </c>
      <c r="V5366" s="7">
        <f>T5366-U5366-(P5366*M5366)</f>
        <v/>
      </c>
      <c r="W5366" s="7">
        <f>VLOOKUP(L5366,'Products Sheet'!$A:$B,2,FALSE)</f>
        <v/>
      </c>
      <c r="X5366" s="7" t="n"/>
      <c r="Y5366" s="7" t="n"/>
      <c r="Z5366" s="7" t="n"/>
      <c r="AA5366" s="7" t="n"/>
      <c r="AB5366" s="7" t="n"/>
      <c r="AC5366" s="7" t="n"/>
    </row>
    <row r="5367" ht="9.75" customHeight="1" s="12">
      <c r="A5367" s="11" t="inlineStr">
        <is>
          <t>SO - 0001782</t>
        </is>
      </c>
      <c r="B5367" s="11" t="inlineStr">
        <is>
          <t>Online</t>
        </is>
      </c>
      <c r="C5367" s="11" t="inlineStr">
        <is>
          <t>WARE-NMK1003</t>
        </is>
      </c>
      <c r="D5367" s="6" t="n">
        <v>43400</v>
      </c>
      <c r="E5367" s="6" t="n">
        <v>43451</v>
      </c>
      <c r="F5367" s="6" t="n">
        <v>43468</v>
      </c>
      <c r="G5367" s="6" t="n">
        <v>43478</v>
      </c>
      <c r="H5367" s="11" t="inlineStr">
        <is>
          <t>USD</t>
        </is>
      </c>
      <c r="I5367" s="11" t="n">
        <v>20</v>
      </c>
      <c r="J5367" s="11" t="n">
        <v>45</v>
      </c>
      <c r="K5367" s="11" t="n">
        <v>194</v>
      </c>
      <c r="L5367" s="11" t="n">
        <v>32</v>
      </c>
      <c r="M5367" s="11" t="n">
        <v>4</v>
      </c>
      <c r="N5367" s="11" t="n">
        <v>0.05</v>
      </c>
      <c r="O5367" s="7" t="n">
        <v>167.5</v>
      </c>
      <c r="P5367" s="7" t="n">
        <v>125.625</v>
      </c>
      <c r="Q5367" s="7">
        <f>text(E5367,"ddd")</f>
        <v/>
      </c>
      <c r="R5367" s="7">
        <f>G5367-F5367</f>
        <v/>
      </c>
      <c r="S5367" s="7">
        <f>E5367-D5367</f>
        <v/>
      </c>
      <c r="T5367" s="7">
        <f>O5367*M5367</f>
        <v/>
      </c>
      <c r="U5367" s="7">
        <f>T5367*N5367</f>
        <v/>
      </c>
      <c r="V5367" s="7">
        <f>T5367-U5367-(P5367*M5367)</f>
        <v/>
      </c>
      <c r="W5367" s="7">
        <f>VLOOKUP(L5367,'Products Sheet'!$A:$B,2,FALSE)</f>
        <v/>
      </c>
      <c r="X5367" s="7" t="n"/>
      <c r="Y5367" s="7" t="n"/>
      <c r="Z5367" s="7" t="n"/>
      <c r="AA5367" s="7" t="n"/>
      <c r="AB5367" s="7" t="n"/>
      <c r="AC5367" s="7" t="n"/>
    </row>
    <row r="5368" ht="9.75" customHeight="1" s="12">
      <c r="A5368" s="11" t="inlineStr">
        <is>
          <t>SO - 0001875</t>
        </is>
      </c>
      <c r="B5368" s="11" t="inlineStr">
        <is>
          <t>Distributor</t>
        </is>
      </c>
      <c r="C5368" s="11" t="inlineStr">
        <is>
          <t>WARE-UHY1004</t>
        </is>
      </c>
      <c r="D5368" s="6" t="n">
        <v>43300</v>
      </c>
      <c r="E5368" s="6" t="n">
        <v>43460</v>
      </c>
      <c r="F5368" s="6" t="n">
        <v>43478</v>
      </c>
      <c r="G5368" s="6" t="n">
        <v>43487</v>
      </c>
      <c r="H5368" s="11" t="inlineStr">
        <is>
          <t>USD</t>
        </is>
      </c>
      <c r="I5368" s="11" t="n">
        <v>21</v>
      </c>
      <c r="J5368" s="11" t="n">
        <v>48</v>
      </c>
      <c r="K5368" s="11" t="n">
        <v>256</v>
      </c>
      <c r="L5368" s="11" t="n">
        <v>32</v>
      </c>
      <c r="M5368" s="11" t="n">
        <v>2</v>
      </c>
      <c r="N5368" s="11" t="n">
        <v>0.1</v>
      </c>
      <c r="O5368" s="7" t="n">
        <v>3825.7</v>
      </c>
      <c r="P5368" s="7" t="n">
        <v>2333.677</v>
      </c>
      <c r="Q5368" s="7">
        <f>text(E5368,"ddd")</f>
        <v/>
      </c>
      <c r="R5368" s="7">
        <f>G5368-F5368</f>
        <v/>
      </c>
      <c r="S5368" s="7">
        <f>E5368-D5368</f>
        <v/>
      </c>
      <c r="T5368" s="7">
        <f>O5368*M5368</f>
        <v/>
      </c>
      <c r="U5368" s="7">
        <f>T5368*N5368</f>
        <v/>
      </c>
      <c r="V5368" s="7">
        <f>T5368-U5368-(P5368*M5368)</f>
        <v/>
      </c>
      <c r="W5368" s="7">
        <f>VLOOKUP(L5368,'Products Sheet'!$A:$B,2,FALSE)</f>
        <v/>
      </c>
      <c r="X5368" s="7" t="n"/>
      <c r="Y5368" s="7" t="n"/>
      <c r="Z5368" s="7" t="n"/>
      <c r="AA5368" s="7" t="n"/>
      <c r="AB5368" s="7" t="n"/>
      <c r="AC5368" s="7" t="n"/>
    </row>
    <row r="5369" ht="9.75" customHeight="1" s="12">
      <c r="A5369" s="11" t="inlineStr">
        <is>
          <t>SO - 0001883</t>
        </is>
      </c>
      <c r="B5369" s="11" t="inlineStr">
        <is>
          <t>In-Store</t>
        </is>
      </c>
      <c r="C5369" s="11" t="inlineStr">
        <is>
          <t>WARE-XYS1001</t>
        </is>
      </c>
      <c r="D5369" s="6" t="n">
        <v>43300</v>
      </c>
      <c r="E5369" s="6" t="n">
        <v>43461</v>
      </c>
      <c r="F5369" s="6" t="n">
        <v>43483</v>
      </c>
      <c r="G5369" s="6" t="n">
        <v>43488</v>
      </c>
      <c r="H5369" s="11" t="inlineStr">
        <is>
          <t>USD</t>
        </is>
      </c>
      <c r="I5369" s="11" t="n">
        <v>8</v>
      </c>
      <c r="J5369" s="11" t="n">
        <v>46</v>
      </c>
      <c r="K5369" s="11" t="n">
        <v>32</v>
      </c>
      <c r="L5369" s="11" t="n">
        <v>32</v>
      </c>
      <c r="M5369" s="11" t="n">
        <v>7</v>
      </c>
      <c r="N5369" s="11" t="n">
        <v>0.05</v>
      </c>
      <c r="O5369" s="7" t="n">
        <v>958.1</v>
      </c>
      <c r="P5369" s="7" t="n">
        <v>613.1840000000001</v>
      </c>
      <c r="Q5369" s="7">
        <f>text(E5369,"ddd")</f>
        <v/>
      </c>
      <c r="R5369" s="7">
        <f>G5369-F5369</f>
        <v/>
      </c>
      <c r="S5369" s="7">
        <f>E5369-D5369</f>
        <v/>
      </c>
      <c r="T5369" s="7">
        <f>O5369*M5369</f>
        <v/>
      </c>
      <c r="U5369" s="7">
        <f>T5369*N5369</f>
        <v/>
      </c>
      <c r="V5369" s="7">
        <f>T5369-U5369-(P5369*M5369)</f>
        <v/>
      </c>
      <c r="W5369" s="7">
        <f>VLOOKUP(L5369,'Products Sheet'!$A:$B,2,FALSE)</f>
        <v/>
      </c>
      <c r="X5369" s="7" t="n"/>
      <c r="Y5369" s="7" t="n"/>
      <c r="Z5369" s="7" t="n"/>
      <c r="AA5369" s="7" t="n"/>
      <c r="AB5369" s="7" t="n"/>
      <c r="AC5369" s="7" t="n"/>
    </row>
    <row r="5370" ht="9.75" customHeight="1" s="12">
      <c r="A5370" s="11" t="inlineStr">
        <is>
          <t>SO - 0002061</t>
        </is>
      </c>
      <c r="B5370" s="11" t="inlineStr">
        <is>
          <t>In-Store</t>
        </is>
      </c>
      <c r="C5370" s="11" t="inlineStr">
        <is>
          <t>WARE-UHY1004</t>
        </is>
      </c>
      <c r="D5370" s="6" t="n">
        <v>43400</v>
      </c>
      <c r="E5370" s="6" t="n">
        <v>43476</v>
      </c>
      <c r="F5370" s="6" t="n">
        <v>43491</v>
      </c>
      <c r="G5370" s="6" t="n">
        <v>43497</v>
      </c>
      <c r="H5370" s="11" t="inlineStr">
        <is>
          <t>USD</t>
        </is>
      </c>
      <c r="I5370" s="11" t="n">
        <v>4</v>
      </c>
      <c r="J5370" s="11" t="n">
        <v>35</v>
      </c>
      <c r="K5370" s="11" t="n">
        <v>257</v>
      </c>
      <c r="L5370" s="11" t="n">
        <v>32</v>
      </c>
      <c r="M5370" s="11" t="n">
        <v>7</v>
      </c>
      <c r="N5370" s="11" t="n">
        <v>0.05</v>
      </c>
      <c r="O5370" s="7" t="n">
        <v>3075.3</v>
      </c>
      <c r="P5370" s="7" t="n">
        <v>1998.945</v>
      </c>
      <c r="Q5370" s="7">
        <f>text(E5370,"ddd")</f>
        <v/>
      </c>
      <c r="R5370" s="7">
        <f>G5370-F5370</f>
        <v/>
      </c>
      <c r="S5370" s="7">
        <f>E5370-D5370</f>
        <v/>
      </c>
      <c r="T5370" s="7">
        <f>O5370*M5370</f>
        <v/>
      </c>
      <c r="U5370" s="7">
        <f>T5370*N5370</f>
        <v/>
      </c>
      <c r="V5370" s="7">
        <f>T5370-U5370-(P5370*M5370)</f>
        <v/>
      </c>
      <c r="W5370" s="7">
        <f>VLOOKUP(L5370,'Products Sheet'!$A:$B,2,FALSE)</f>
        <v/>
      </c>
      <c r="X5370" s="7" t="n"/>
      <c r="Y5370" s="7" t="n"/>
      <c r="Z5370" s="7" t="n"/>
      <c r="AA5370" s="7" t="n"/>
      <c r="AB5370" s="7" t="n"/>
      <c r="AC5370" s="7" t="n"/>
    </row>
    <row r="5371" ht="9.75" customHeight="1" s="12">
      <c r="A5371" s="11" t="inlineStr">
        <is>
          <t>SO - 0002089</t>
        </is>
      </c>
      <c r="B5371" s="11" t="inlineStr">
        <is>
          <t>Distributor</t>
        </is>
      </c>
      <c r="C5371" s="11" t="inlineStr">
        <is>
          <t>WARE-PUJ1005</t>
        </is>
      </c>
      <c r="D5371" s="6" t="n">
        <v>43300</v>
      </c>
      <c r="E5371" s="6" t="n">
        <v>43480</v>
      </c>
      <c r="F5371" s="6" t="n">
        <v>43501</v>
      </c>
      <c r="G5371" s="6" t="n">
        <v>43511</v>
      </c>
      <c r="H5371" s="11" t="inlineStr">
        <is>
          <t>USD</t>
        </is>
      </c>
      <c r="I5371" s="11" t="n">
        <v>23</v>
      </c>
      <c r="J5371" s="11" t="n">
        <v>41</v>
      </c>
      <c r="K5371" s="11" t="n">
        <v>273</v>
      </c>
      <c r="L5371" s="11" t="n">
        <v>32</v>
      </c>
      <c r="M5371" s="11" t="n">
        <v>6</v>
      </c>
      <c r="N5371" s="11" t="n">
        <v>0.05</v>
      </c>
      <c r="O5371" s="7" t="n">
        <v>877.7</v>
      </c>
      <c r="P5371" s="7" t="n">
        <v>658.2750000000001</v>
      </c>
      <c r="Q5371" s="7">
        <f>text(E5371,"ddd")</f>
        <v/>
      </c>
      <c r="R5371" s="7">
        <f>G5371-F5371</f>
        <v/>
      </c>
      <c r="S5371" s="7">
        <f>E5371-D5371</f>
        <v/>
      </c>
      <c r="T5371" s="7">
        <f>O5371*M5371</f>
        <v/>
      </c>
      <c r="U5371" s="7">
        <f>T5371*N5371</f>
        <v/>
      </c>
      <c r="V5371" s="7">
        <f>T5371-U5371-(P5371*M5371)</f>
        <v/>
      </c>
      <c r="W5371" s="7">
        <f>VLOOKUP(L5371,'Products Sheet'!$A:$B,2,FALSE)</f>
        <v/>
      </c>
      <c r="X5371" s="7" t="n"/>
      <c r="Y5371" s="7" t="n"/>
      <c r="Z5371" s="7" t="n"/>
      <c r="AA5371" s="7" t="n"/>
      <c r="AB5371" s="7" t="n"/>
      <c r="AC5371" s="7" t="n"/>
    </row>
    <row r="5372" ht="9.75" customHeight="1" s="12">
      <c r="A5372" s="11" t="inlineStr">
        <is>
          <t>SO - 0002169</t>
        </is>
      </c>
      <c r="B5372" s="11" t="inlineStr">
        <is>
          <t>In-Store</t>
        </is>
      </c>
      <c r="C5372" s="11" t="inlineStr">
        <is>
          <t>WARE-NMK1003</t>
        </is>
      </c>
      <c r="D5372" s="6" t="n">
        <v>43400</v>
      </c>
      <c r="E5372" s="6" t="n">
        <v>43490</v>
      </c>
      <c r="F5372" s="6" t="n">
        <v>43513</v>
      </c>
      <c r="G5372" s="6" t="n">
        <v>43522</v>
      </c>
      <c r="H5372" s="11" t="inlineStr">
        <is>
          <t>USD</t>
        </is>
      </c>
      <c r="I5372" s="11" t="n">
        <v>8</v>
      </c>
      <c r="J5372" s="11" t="n">
        <v>30</v>
      </c>
      <c r="K5372" s="11" t="n">
        <v>161</v>
      </c>
      <c r="L5372" s="11" t="n">
        <v>32</v>
      </c>
      <c r="M5372" s="11" t="n">
        <v>2</v>
      </c>
      <c r="N5372" s="11" t="n">
        <v>0.15</v>
      </c>
      <c r="O5372" s="7" t="n">
        <v>1118.9</v>
      </c>
      <c r="P5372" s="7" t="n">
        <v>794.419</v>
      </c>
      <c r="Q5372" s="7">
        <f>text(E5372,"ddd")</f>
        <v/>
      </c>
      <c r="R5372" s="7">
        <f>G5372-F5372</f>
        <v/>
      </c>
      <c r="S5372" s="7">
        <f>E5372-D5372</f>
        <v/>
      </c>
      <c r="T5372" s="7">
        <f>O5372*M5372</f>
        <v/>
      </c>
      <c r="U5372" s="7">
        <f>T5372*N5372</f>
        <v/>
      </c>
      <c r="V5372" s="7">
        <f>T5372-U5372-(P5372*M5372)</f>
        <v/>
      </c>
      <c r="W5372" s="7">
        <f>VLOOKUP(L5372,'Products Sheet'!$A:$B,2,FALSE)</f>
        <v/>
      </c>
      <c r="X5372" s="7" t="n"/>
      <c r="Y5372" s="7" t="n"/>
      <c r="Z5372" s="7" t="n"/>
      <c r="AA5372" s="7" t="n"/>
      <c r="AB5372" s="7" t="n"/>
      <c r="AC5372" s="7" t="n"/>
    </row>
    <row r="5373" ht="9.75" customHeight="1" s="12">
      <c r="A5373" s="11" t="inlineStr">
        <is>
          <t>SO - 0002239</t>
        </is>
      </c>
      <c r="B5373" s="11" t="inlineStr">
        <is>
          <t>Online</t>
        </is>
      </c>
      <c r="C5373" s="11" t="inlineStr">
        <is>
          <t>WARE-NMK1003</t>
        </is>
      </c>
      <c r="D5373" s="6" t="n">
        <v>43400</v>
      </c>
      <c r="E5373" s="6" t="n">
        <v>43498</v>
      </c>
      <c r="F5373" s="6" t="n">
        <v>43514</v>
      </c>
      <c r="G5373" s="6" t="n">
        <v>43520</v>
      </c>
      <c r="H5373" s="11" t="inlineStr">
        <is>
          <t>USD</t>
        </is>
      </c>
      <c r="I5373" s="11" t="n">
        <v>18</v>
      </c>
      <c r="J5373" s="11" t="n">
        <v>29</v>
      </c>
      <c r="K5373" s="11" t="n">
        <v>154</v>
      </c>
      <c r="L5373" s="11" t="n">
        <v>32</v>
      </c>
      <c r="M5373" s="11" t="n">
        <v>5</v>
      </c>
      <c r="N5373" s="11" t="n">
        <v>0.05</v>
      </c>
      <c r="O5373" s="7" t="n">
        <v>2532.6</v>
      </c>
      <c r="P5373" s="7" t="n">
        <v>1443.582</v>
      </c>
      <c r="Q5373" s="7">
        <f>text(E5373,"ddd")</f>
        <v/>
      </c>
      <c r="R5373" s="7">
        <f>G5373-F5373</f>
        <v/>
      </c>
      <c r="S5373" s="7">
        <f>E5373-D5373</f>
        <v/>
      </c>
      <c r="T5373" s="7">
        <f>O5373*M5373</f>
        <v/>
      </c>
      <c r="U5373" s="7">
        <f>T5373*N5373</f>
        <v/>
      </c>
      <c r="V5373" s="7">
        <f>T5373-U5373-(P5373*M5373)</f>
        <v/>
      </c>
      <c r="W5373" s="7">
        <f>VLOOKUP(L5373,'Products Sheet'!$A:$B,2,FALSE)</f>
        <v/>
      </c>
      <c r="X5373" s="7" t="n"/>
      <c r="Y5373" s="7" t="n"/>
      <c r="Z5373" s="7" t="n"/>
      <c r="AA5373" s="7" t="n"/>
      <c r="AB5373" s="7" t="n"/>
      <c r="AC5373" s="7" t="n"/>
    </row>
    <row r="5374" ht="9.75" customHeight="1" s="12">
      <c r="A5374" s="11" t="inlineStr">
        <is>
          <t>SO - 0002245</t>
        </is>
      </c>
      <c r="B5374" s="11" t="inlineStr">
        <is>
          <t>Online</t>
        </is>
      </c>
      <c r="C5374" s="11" t="inlineStr">
        <is>
          <t>WARE-MKL1006</t>
        </is>
      </c>
      <c r="D5374" s="6" t="n">
        <v>43400</v>
      </c>
      <c r="E5374" s="6" t="n">
        <v>43499</v>
      </c>
      <c r="F5374" s="6" t="n">
        <v>43520</v>
      </c>
      <c r="G5374" s="6" t="n">
        <v>43526</v>
      </c>
      <c r="H5374" s="11" t="inlineStr">
        <is>
          <t>USD</t>
        </is>
      </c>
      <c r="I5374" s="11" t="n">
        <v>15</v>
      </c>
      <c r="J5374" s="11" t="n">
        <v>6</v>
      </c>
      <c r="K5374" s="11" t="n">
        <v>353</v>
      </c>
      <c r="L5374" s="11" t="n">
        <v>32</v>
      </c>
      <c r="M5374" s="11" t="n">
        <v>4</v>
      </c>
      <c r="N5374" s="11" t="n">
        <v>0.2</v>
      </c>
      <c r="O5374" s="7" t="n">
        <v>174.2</v>
      </c>
      <c r="P5374" s="7" t="n">
        <v>125.424</v>
      </c>
      <c r="Q5374" s="7">
        <f>text(E5374,"ddd")</f>
        <v/>
      </c>
      <c r="R5374" s="7">
        <f>G5374-F5374</f>
        <v/>
      </c>
      <c r="S5374" s="7">
        <f>E5374-D5374</f>
        <v/>
      </c>
      <c r="T5374" s="7">
        <f>O5374*M5374</f>
        <v/>
      </c>
      <c r="U5374" s="7">
        <f>T5374*N5374</f>
        <v/>
      </c>
      <c r="V5374" s="7">
        <f>T5374-U5374-(P5374*M5374)</f>
        <v/>
      </c>
      <c r="W5374" s="7">
        <f>VLOOKUP(L5374,'Products Sheet'!$A:$B,2,FALSE)</f>
        <v/>
      </c>
      <c r="X5374" s="7" t="n"/>
      <c r="Y5374" s="7" t="n"/>
      <c r="Z5374" s="7" t="n"/>
      <c r="AA5374" s="7" t="n"/>
      <c r="AB5374" s="7" t="n"/>
      <c r="AC5374" s="7" t="n"/>
    </row>
    <row r="5375" ht="9.75" customHeight="1" s="12">
      <c r="A5375" s="11" t="inlineStr">
        <is>
          <t>SO - 0002494</t>
        </is>
      </c>
      <c r="B5375" s="11" t="inlineStr">
        <is>
          <t>In-Store</t>
        </is>
      </c>
      <c r="C5375" s="11" t="inlineStr">
        <is>
          <t>WARE-UHY1004</t>
        </is>
      </c>
      <c r="D5375" s="6" t="n">
        <v>43400</v>
      </c>
      <c r="E5375" s="6" t="n">
        <v>43531</v>
      </c>
      <c r="F5375" s="6" t="n">
        <v>43534</v>
      </c>
      <c r="G5375" s="6" t="n">
        <v>43544</v>
      </c>
      <c r="H5375" s="11" t="inlineStr">
        <is>
          <t>USD</t>
        </is>
      </c>
      <c r="I5375" s="11" t="n">
        <v>5</v>
      </c>
      <c r="J5375" s="11" t="n">
        <v>37</v>
      </c>
      <c r="K5375" s="11" t="n">
        <v>230</v>
      </c>
      <c r="L5375" s="11" t="n">
        <v>32</v>
      </c>
      <c r="M5375" s="11" t="n">
        <v>8</v>
      </c>
      <c r="N5375" s="11" t="n">
        <v>0.075</v>
      </c>
      <c r="O5375" s="7" t="n">
        <v>1072</v>
      </c>
      <c r="P5375" s="7" t="n">
        <v>450.24</v>
      </c>
      <c r="Q5375" s="7">
        <f>text(E5375,"ddd")</f>
        <v/>
      </c>
      <c r="R5375" s="7">
        <f>G5375-F5375</f>
        <v/>
      </c>
      <c r="S5375" s="7">
        <f>E5375-D5375</f>
        <v/>
      </c>
      <c r="T5375" s="7">
        <f>O5375*M5375</f>
        <v/>
      </c>
      <c r="U5375" s="7">
        <f>T5375*N5375</f>
        <v/>
      </c>
      <c r="V5375" s="7">
        <f>T5375-U5375-(P5375*M5375)</f>
        <v/>
      </c>
      <c r="W5375" s="7">
        <f>VLOOKUP(L5375,'Products Sheet'!$A:$B,2,FALSE)</f>
        <v/>
      </c>
      <c r="X5375" s="7" t="n"/>
      <c r="Y5375" s="7" t="n"/>
      <c r="Z5375" s="7" t="n"/>
      <c r="AA5375" s="7" t="n"/>
      <c r="AB5375" s="7" t="n"/>
      <c r="AC5375" s="7" t="n"/>
    </row>
    <row r="5376" ht="9.75" customHeight="1" s="12">
      <c r="A5376" s="11" t="inlineStr">
        <is>
          <t>SO - 0002518</t>
        </is>
      </c>
      <c r="B5376" s="11" t="inlineStr">
        <is>
          <t>In-Store</t>
        </is>
      </c>
      <c r="C5376" s="11" t="inlineStr">
        <is>
          <t>WARE-XYS1001</t>
        </is>
      </c>
      <c r="D5376" s="6" t="n">
        <v>43400</v>
      </c>
      <c r="E5376" s="6" t="n">
        <v>43534</v>
      </c>
      <c r="F5376" s="6" t="n">
        <v>43543</v>
      </c>
      <c r="G5376" s="6" t="n">
        <v>43549</v>
      </c>
      <c r="H5376" s="11" t="inlineStr">
        <is>
          <t>USD</t>
        </is>
      </c>
      <c r="I5376" s="11" t="n">
        <v>10</v>
      </c>
      <c r="J5376" s="11" t="n">
        <v>48</v>
      </c>
      <c r="K5376" s="11" t="n">
        <v>26</v>
      </c>
      <c r="L5376" s="11" t="n">
        <v>32</v>
      </c>
      <c r="M5376" s="11" t="n">
        <v>6</v>
      </c>
      <c r="N5376" s="11" t="n">
        <v>0.15</v>
      </c>
      <c r="O5376" s="7" t="n">
        <v>991.6</v>
      </c>
      <c r="P5376" s="7" t="n">
        <v>763.532</v>
      </c>
      <c r="Q5376" s="7">
        <f>text(E5376,"ddd")</f>
        <v/>
      </c>
      <c r="R5376" s="7">
        <f>G5376-F5376</f>
        <v/>
      </c>
      <c r="S5376" s="7">
        <f>E5376-D5376</f>
        <v/>
      </c>
      <c r="T5376" s="7">
        <f>O5376*M5376</f>
        <v/>
      </c>
      <c r="U5376" s="7">
        <f>T5376*N5376</f>
        <v/>
      </c>
      <c r="V5376" s="7">
        <f>T5376-U5376-(P5376*M5376)</f>
        <v/>
      </c>
      <c r="W5376" s="7">
        <f>VLOOKUP(L5376,'Products Sheet'!$A:$B,2,FALSE)</f>
        <v/>
      </c>
      <c r="X5376" s="7" t="n"/>
      <c r="Y5376" s="7" t="n"/>
      <c r="Z5376" s="7" t="n"/>
      <c r="AA5376" s="7" t="n"/>
      <c r="AB5376" s="7" t="n"/>
      <c r="AC5376" s="7" t="n"/>
    </row>
    <row r="5377" ht="9.75" customHeight="1" s="12">
      <c r="A5377" s="11" t="inlineStr">
        <is>
          <t>SO - 0002561</t>
        </is>
      </c>
      <c r="B5377" s="11" t="inlineStr">
        <is>
          <t>In-Store</t>
        </is>
      </c>
      <c r="C5377" s="11" t="inlineStr">
        <is>
          <t>WARE-NMK1003</t>
        </is>
      </c>
      <c r="D5377" s="6" t="n">
        <v>43400</v>
      </c>
      <c r="E5377" s="6" t="n">
        <v>43539</v>
      </c>
      <c r="F5377" s="6" t="n">
        <v>43553</v>
      </c>
      <c r="G5377" s="6" t="n">
        <v>43561</v>
      </c>
      <c r="H5377" s="11" t="inlineStr">
        <is>
          <t>USD</t>
        </is>
      </c>
      <c r="I5377" s="11" t="n">
        <v>5</v>
      </c>
      <c r="J5377" s="11" t="n">
        <v>39</v>
      </c>
      <c r="K5377" s="11" t="n">
        <v>201</v>
      </c>
      <c r="L5377" s="11" t="n">
        <v>32</v>
      </c>
      <c r="M5377" s="11" t="n">
        <v>8</v>
      </c>
      <c r="N5377" s="11" t="n">
        <v>0.2</v>
      </c>
      <c r="O5377" s="7" t="n">
        <v>3825.7</v>
      </c>
      <c r="P5377" s="7" t="n">
        <v>2295.42</v>
      </c>
      <c r="Q5377" s="7">
        <f>text(E5377,"ddd")</f>
        <v/>
      </c>
      <c r="R5377" s="7">
        <f>G5377-F5377</f>
        <v/>
      </c>
      <c r="S5377" s="7">
        <f>E5377-D5377</f>
        <v/>
      </c>
      <c r="T5377" s="7">
        <f>O5377*M5377</f>
        <v/>
      </c>
      <c r="U5377" s="7">
        <f>T5377*N5377</f>
        <v/>
      </c>
      <c r="V5377" s="7">
        <f>T5377-U5377-(P5377*M5377)</f>
        <v/>
      </c>
      <c r="W5377" s="7">
        <f>VLOOKUP(L5377,'Products Sheet'!$A:$B,2,FALSE)</f>
        <v/>
      </c>
      <c r="X5377" s="7" t="n"/>
      <c r="Y5377" s="7" t="n"/>
      <c r="Z5377" s="7" t="n"/>
      <c r="AA5377" s="7" t="n"/>
      <c r="AB5377" s="7" t="n"/>
      <c r="AC5377" s="7" t="n"/>
    </row>
    <row r="5378" ht="9.75" customHeight="1" s="12">
      <c r="A5378" s="11" t="inlineStr">
        <is>
          <t>SO - 0002660</t>
        </is>
      </c>
      <c r="B5378" s="11" t="inlineStr">
        <is>
          <t>In-Store</t>
        </is>
      </c>
      <c r="C5378" s="11" t="inlineStr">
        <is>
          <t>WARE-MKL1006</t>
        </is>
      </c>
      <c r="D5378" s="6" t="n">
        <v>43500</v>
      </c>
      <c r="E5378" s="6" t="n">
        <v>43554</v>
      </c>
      <c r="F5378" s="6" t="n">
        <v>43579</v>
      </c>
      <c r="G5378" s="6" t="n">
        <v>43586</v>
      </c>
      <c r="H5378" s="11" t="inlineStr">
        <is>
          <t>USD</t>
        </is>
      </c>
      <c r="I5378" s="11" t="n">
        <v>1</v>
      </c>
      <c r="J5378" s="11" t="n">
        <v>50</v>
      </c>
      <c r="K5378" s="11" t="n">
        <v>357</v>
      </c>
      <c r="L5378" s="11" t="n">
        <v>32</v>
      </c>
      <c r="M5378" s="11" t="n">
        <v>3</v>
      </c>
      <c r="N5378" s="11" t="n">
        <v>0.075</v>
      </c>
      <c r="O5378" s="7" t="n">
        <v>2425.4</v>
      </c>
      <c r="P5378" s="7" t="n">
        <v>2013.082</v>
      </c>
      <c r="Q5378" s="7">
        <f>text(E5378,"ddd")</f>
        <v/>
      </c>
      <c r="R5378" s="7">
        <f>G5378-F5378</f>
        <v/>
      </c>
      <c r="S5378" s="7">
        <f>E5378-D5378</f>
        <v/>
      </c>
      <c r="T5378" s="7">
        <f>O5378*M5378</f>
        <v/>
      </c>
      <c r="U5378" s="7">
        <f>T5378*N5378</f>
        <v/>
      </c>
      <c r="V5378" s="7">
        <f>T5378-U5378-(P5378*M5378)</f>
        <v/>
      </c>
      <c r="W5378" s="7">
        <f>VLOOKUP(L5378,'Products Sheet'!$A:$B,2,FALSE)</f>
        <v/>
      </c>
      <c r="X5378" s="7" t="n"/>
      <c r="Y5378" s="7" t="n"/>
      <c r="Z5378" s="7" t="n"/>
      <c r="AA5378" s="7" t="n"/>
      <c r="AB5378" s="7" t="n"/>
      <c r="AC5378" s="7" t="n"/>
    </row>
    <row r="5379" ht="9.75" customHeight="1" s="12">
      <c r="A5379" s="11" t="inlineStr">
        <is>
          <t>SO - 0002695</t>
        </is>
      </c>
      <c r="B5379" s="11" t="inlineStr">
        <is>
          <t>In-Store</t>
        </is>
      </c>
      <c r="C5379" s="11" t="inlineStr">
        <is>
          <t>WARE-MKL1006</t>
        </is>
      </c>
      <c r="D5379" s="6" t="n">
        <v>43500</v>
      </c>
      <c r="E5379" s="6" t="n">
        <v>43558</v>
      </c>
      <c r="F5379" s="6" t="n">
        <v>43564</v>
      </c>
      <c r="G5379" s="6" t="n">
        <v>43570</v>
      </c>
      <c r="H5379" s="11" t="inlineStr">
        <is>
          <t>USD</t>
        </is>
      </c>
      <c r="I5379" s="11" t="n">
        <v>3</v>
      </c>
      <c r="J5379" s="11" t="n">
        <v>43</v>
      </c>
      <c r="K5379" s="11" t="n">
        <v>350</v>
      </c>
      <c r="L5379" s="11" t="n">
        <v>32</v>
      </c>
      <c r="M5379" s="11" t="n">
        <v>3</v>
      </c>
      <c r="N5379" s="11" t="n">
        <v>0.1</v>
      </c>
      <c r="O5379" s="7" t="n">
        <v>234.5</v>
      </c>
      <c r="P5379" s="7" t="n">
        <v>173.53</v>
      </c>
      <c r="Q5379" s="7">
        <f>text(E5379,"ddd")</f>
        <v/>
      </c>
      <c r="R5379" s="7">
        <f>G5379-F5379</f>
        <v/>
      </c>
      <c r="S5379" s="7">
        <f>E5379-D5379</f>
        <v/>
      </c>
      <c r="T5379" s="7">
        <f>O5379*M5379</f>
        <v/>
      </c>
      <c r="U5379" s="7">
        <f>T5379*N5379</f>
        <v/>
      </c>
      <c r="V5379" s="7">
        <f>T5379-U5379-(P5379*M5379)</f>
        <v/>
      </c>
      <c r="W5379" s="7">
        <f>VLOOKUP(L5379,'Products Sheet'!$A:$B,2,FALSE)</f>
        <v/>
      </c>
      <c r="X5379" s="7" t="n"/>
      <c r="Y5379" s="7" t="n"/>
      <c r="Z5379" s="7" t="n"/>
      <c r="AA5379" s="7" t="n"/>
      <c r="AB5379" s="7" t="n"/>
      <c r="AC5379" s="7" t="n"/>
    </row>
    <row r="5380" ht="9.75" customHeight="1" s="12">
      <c r="A5380" s="11" t="inlineStr">
        <is>
          <t>SO - 0002737</t>
        </is>
      </c>
      <c r="B5380" s="11" t="inlineStr">
        <is>
          <t>In-Store</t>
        </is>
      </c>
      <c r="C5380" s="11" t="inlineStr">
        <is>
          <t>WARE-NBV1002</t>
        </is>
      </c>
      <c r="D5380" s="6" t="n">
        <v>43500</v>
      </c>
      <c r="E5380" s="6" t="n">
        <v>43562</v>
      </c>
      <c r="F5380" s="6" t="n">
        <v>43588</v>
      </c>
      <c r="G5380" s="6" t="n">
        <v>43595</v>
      </c>
      <c r="H5380" s="11" t="inlineStr">
        <is>
          <t>USD</t>
        </is>
      </c>
      <c r="I5380" s="11" t="n">
        <v>4</v>
      </c>
      <c r="J5380" s="11" t="n">
        <v>20</v>
      </c>
      <c r="K5380" s="11" t="n">
        <v>73</v>
      </c>
      <c r="L5380" s="11" t="n">
        <v>32</v>
      </c>
      <c r="M5380" s="11" t="n">
        <v>8</v>
      </c>
      <c r="N5380" s="11" t="n">
        <v>0.05</v>
      </c>
      <c r="O5380" s="7" t="n">
        <v>1232.8</v>
      </c>
      <c r="P5380" s="7" t="n">
        <v>678.0400000000001</v>
      </c>
      <c r="Q5380" s="7">
        <f>text(E5380,"ddd")</f>
        <v/>
      </c>
      <c r="R5380" s="7">
        <f>G5380-F5380</f>
        <v/>
      </c>
      <c r="S5380" s="7">
        <f>E5380-D5380</f>
        <v/>
      </c>
      <c r="T5380" s="7">
        <f>O5380*M5380</f>
        <v/>
      </c>
      <c r="U5380" s="7">
        <f>T5380*N5380</f>
        <v/>
      </c>
      <c r="V5380" s="7">
        <f>T5380-U5380-(P5380*M5380)</f>
        <v/>
      </c>
      <c r="W5380" s="7">
        <f>VLOOKUP(L5380,'Products Sheet'!$A:$B,2,FALSE)</f>
        <v/>
      </c>
      <c r="X5380" s="7" t="n"/>
      <c r="Y5380" s="7" t="n"/>
      <c r="Z5380" s="7" t="n"/>
      <c r="AA5380" s="7" t="n"/>
      <c r="AB5380" s="7" t="n"/>
      <c r="AC5380" s="7" t="n"/>
    </row>
    <row r="5381" ht="9.75" customHeight="1" s="12">
      <c r="A5381" s="11" t="inlineStr">
        <is>
          <t>SO - 0002874</t>
        </is>
      </c>
      <c r="B5381" s="11" t="inlineStr">
        <is>
          <t>Distributor</t>
        </is>
      </c>
      <c r="C5381" s="11" t="inlineStr">
        <is>
          <t>WARE-NBV1002</t>
        </is>
      </c>
      <c r="D5381" s="6" t="n">
        <v>43500</v>
      </c>
      <c r="E5381" s="6" t="n">
        <v>43579</v>
      </c>
      <c r="F5381" s="6" t="n">
        <v>43602</v>
      </c>
      <c r="G5381" s="6" t="n">
        <v>43605</v>
      </c>
      <c r="H5381" s="11" t="inlineStr">
        <is>
          <t>USD</t>
        </is>
      </c>
      <c r="I5381" s="11" t="n">
        <v>22</v>
      </c>
      <c r="J5381" s="11" t="n">
        <v>15</v>
      </c>
      <c r="K5381" s="11" t="n">
        <v>81</v>
      </c>
      <c r="L5381" s="11" t="n">
        <v>32</v>
      </c>
      <c r="M5381" s="11" t="n">
        <v>2</v>
      </c>
      <c r="N5381" s="11" t="n">
        <v>0.075</v>
      </c>
      <c r="O5381" s="7" t="n">
        <v>1179.2</v>
      </c>
      <c r="P5381" s="7" t="n">
        <v>919.7760000000001</v>
      </c>
      <c r="Q5381" s="7">
        <f>text(E5381,"ddd")</f>
        <v/>
      </c>
      <c r="R5381" s="7">
        <f>G5381-F5381</f>
        <v/>
      </c>
      <c r="S5381" s="7">
        <f>E5381-D5381</f>
        <v/>
      </c>
      <c r="T5381" s="7">
        <f>O5381*M5381</f>
        <v/>
      </c>
      <c r="U5381" s="7">
        <f>T5381*N5381</f>
        <v/>
      </c>
      <c r="V5381" s="7">
        <f>T5381-U5381-(P5381*M5381)</f>
        <v/>
      </c>
      <c r="W5381" s="7">
        <f>VLOOKUP(L5381,'Products Sheet'!$A:$B,2,FALSE)</f>
        <v/>
      </c>
      <c r="X5381" s="7" t="n"/>
      <c r="Y5381" s="7" t="n"/>
      <c r="Z5381" s="7" t="n"/>
      <c r="AA5381" s="7" t="n"/>
      <c r="AB5381" s="7" t="n"/>
      <c r="AC5381" s="7" t="n"/>
    </row>
    <row r="5382" ht="9.75" customHeight="1" s="12">
      <c r="A5382" s="11" t="inlineStr">
        <is>
          <t>SO - 0002908</t>
        </is>
      </c>
      <c r="B5382" s="11" t="inlineStr">
        <is>
          <t>Online</t>
        </is>
      </c>
      <c r="C5382" s="11" t="inlineStr">
        <is>
          <t>WARE-PUJ1005</t>
        </is>
      </c>
      <c r="D5382" s="6" t="n">
        <v>43500</v>
      </c>
      <c r="E5382" s="6" t="n">
        <v>43581</v>
      </c>
      <c r="F5382" s="6" t="n">
        <v>43585</v>
      </c>
      <c r="G5382" s="6" t="n">
        <v>43591</v>
      </c>
      <c r="H5382" s="11" t="inlineStr">
        <is>
          <t>USD</t>
        </is>
      </c>
      <c r="I5382" s="11" t="n">
        <v>18</v>
      </c>
      <c r="J5382" s="11" t="n">
        <v>20</v>
      </c>
      <c r="K5382" s="11" t="n">
        <v>266</v>
      </c>
      <c r="L5382" s="11" t="n">
        <v>32</v>
      </c>
      <c r="M5382" s="11" t="n">
        <v>8</v>
      </c>
      <c r="N5382" s="11" t="n">
        <v>0.075</v>
      </c>
      <c r="O5382" s="7" t="n">
        <v>1072</v>
      </c>
      <c r="P5382" s="7" t="n">
        <v>428.8</v>
      </c>
      <c r="Q5382" s="7">
        <f>text(E5382,"ddd")</f>
        <v/>
      </c>
      <c r="R5382" s="7">
        <f>G5382-F5382</f>
        <v/>
      </c>
      <c r="S5382" s="7">
        <f>E5382-D5382</f>
        <v/>
      </c>
      <c r="T5382" s="7">
        <f>O5382*M5382</f>
        <v/>
      </c>
      <c r="U5382" s="7">
        <f>T5382*N5382</f>
        <v/>
      </c>
      <c r="V5382" s="7">
        <f>T5382-U5382-(P5382*M5382)</f>
        <v/>
      </c>
      <c r="W5382" s="7">
        <f>VLOOKUP(L5382,'Products Sheet'!$A:$B,2,FALSE)</f>
        <v/>
      </c>
      <c r="X5382" s="7" t="n"/>
      <c r="Y5382" s="7" t="n"/>
      <c r="Z5382" s="7" t="n"/>
      <c r="AA5382" s="7" t="n"/>
      <c r="AB5382" s="7" t="n"/>
      <c r="AC5382" s="7" t="n"/>
    </row>
    <row r="5383" ht="9.75" customHeight="1" s="12">
      <c r="A5383" s="11" t="inlineStr">
        <is>
          <t>SO - 0002983</t>
        </is>
      </c>
      <c r="B5383" s="11" t="inlineStr">
        <is>
          <t>In-Store</t>
        </is>
      </c>
      <c r="C5383" s="11" t="inlineStr">
        <is>
          <t>WARE-PUJ1005</t>
        </is>
      </c>
      <c r="D5383" s="6" t="n">
        <v>43500</v>
      </c>
      <c r="E5383" s="6" t="n">
        <v>43589</v>
      </c>
      <c r="F5383" s="6" t="n">
        <v>43601</v>
      </c>
      <c r="G5383" s="6" t="n">
        <v>43611</v>
      </c>
      <c r="H5383" s="11" t="inlineStr">
        <is>
          <t>USD</t>
        </is>
      </c>
      <c r="I5383" s="11" t="n">
        <v>7</v>
      </c>
      <c r="J5383" s="11" t="n">
        <v>50</v>
      </c>
      <c r="K5383" s="11" t="n">
        <v>291</v>
      </c>
      <c r="L5383" s="11" t="n">
        <v>32</v>
      </c>
      <c r="M5383" s="11" t="n">
        <v>3</v>
      </c>
      <c r="N5383" s="11" t="n">
        <v>0.1</v>
      </c>
      <c r="O5383" s="7" t="n">
        <v>227.8</v>
      </c>
      <c r="P5383" s="7" t="n">
        <v>164.016</v>
      </c>
      <c r="Q5383" s="7">
        <f>text(E5383,"ddd")</f>
        <v/>
      </c>
      <c r="R5383" s="7">
        <f>G5383-F5383</f>
        <v/>
      </c>
      <c r="S5383" s="7">
        <f>E5383-D5383</f>
        <v/>
      </c>
      <c r="T5383" s="7">
        <f>O5383*M5383</f>
        <v/>
      </c>
      <c r="U5383" s="7">
        <f>T5383*N5383</f>
        <v/>
      </c>
      <c r="V5383" s="7">
        <f>T5383-U5383-(P5383*M5383)</f>
        <v/>
      </c>
      <c r="W5383" s="7">
        <f>VLOOKUP(L5383,'Products Sheet'!$A:$B,2,FALSE)</f>
        <v/>
      </c>
      <c r="X5383" s="7" t="n"/>
      <c r="Y5383" s="7" t="n"/>
      <c r="Z5383" s="7" t="n"/>
      <c r="AA5383" s="7" t="n"/>
      <c r="AB5383" s="7" t="n"/>
      <c r="AC5383" s="7" t="n"/>
    </row>
    <row r="5384" ht="9.75" customHeight="1" s="12">
      <c r="A5384" s="11" t="inlineStr">
        <is>
          <t>SO - 0002986</t>
        </is>
      </c>
      <c r="B5384" s="11" t="inlineStr">
        <is>
          <t>Distributor</t>
        </is>
      </c>
      <c r="C5384" s="11" t="inlineStr">
        <is>
          <t>WARE-UHY1004</t>
        </is>
      </c>
      <c r="D5384" s="6" t="n">
        <v>43500</v>
      </c>
      <c r="E5384" s="6" t="n">
        <v>43589</v>
      </c>
      <c r="F5384" s="6" t="n">
        <v>43595</v>
      </c>
      <c r="G5384" s="6" t="n">
        <v>43598</v>
      </c>
      <c r="H5384" s="11" t="inlineStr">
        <is>
          <t>USD</t>
        </is>
      </c>
      <c r="I5384" s="11" t="n">
        <v>22</v>
      </c>
      <c r="J5384" s="11" t="n">
        <v>45</v>
      </c>
      <c r="K5384" s="11" t="n">
        <v>251</v>
      </c>
      <c r="L5384" s="11" t="n">
        <v>32</v>
      </c>
      <c r="M5384" s="11" t="n">
        <v>2</v>
      </c>
      <c r="N5384" s="11" t="n">
        <v>0.4</v>
      </c>
      <c r="O5384" s="7" t="n">
        <v>187.6</v>
      </c>
      <c r="P5384" s="7" t="n">
        <v>88.172</v>
      </c>
      <c r="Q5384" s="7">
        <f>text(E5384,"ddd")</f>
        <v/>
      </c>
      <c r="R5384" s="7">
        <f>G5384-F5384</f>
        <v/>
      </c>
      <c r="S5384" s="7">
        <f>E5384-D5384</f>
        <v/>
      </c>
      <c r="T5384" s="7">
        <f>O5384*M5384</f>
        <v/>
      </c>
      <c r="U5384" s="7">
        <f>T5384*N5384</f>
        <v/>
      </c>
      <c r="V5384" s="7">
        <f>T5384-U5384-(P5384*M5384)</f>
        <v/>
      </c>
      <c r="W5384" s="7">
        <f>VLOOKUP(L5384,'Products Sheet'!$A:$B,2,FALSE)</f>
        <v/>
      </c>
      <c r="X5384" s="7" t="n"/>
      <c r="Y5384" s="7" t="n"/>
      <c r="Z5384" s="7" t="n"/>
      <c r="AA5384" s="7" t="n"/>
      <c r="AB5384" s="7" t="n"/>
      <c r="AC5384" s="7" t="n"/>
    </row>
    <row r="5385" ht="9.75" customHeight="1" s="12">
      <c r="A5385" s="11" t="inlineStr">
        <is>
          <t>SO - 0002995</t>
        </is>
      </c>
      <c r="B5385" s="11" t="inlineStr">
        <is>
          <t>In-Store</t>
        </is>
      </c>
      <c r="C5385" s="11" t="inlineStr">
        <is>
          <t>WARE-XYS1001</t>
        </is>
      </c>
      <c r="D5385" s="6" t="n">
        <v>43500</v>
      </c>
      <c r="E5385" s="6" t="n">
        <v>43590</v>
      </c>
      <c r="F5385" s="6" t="n">
        <v>43609</v>
      </c>
      <c r="G5385" s="6" t="n">
        <v>43612</v>
      </c>
      <c r="H5385" s="11" t="inlineStr">
        <is>
          <t>USD</t>
        </is>
      </c>
      <c r="I5385" s="11" t="n">
        <v>6</v>
      </c>
      <c r="J5385" s="11" t="n">
        <v>16</v>
      </c>
      <c r="K5385" s="11" t="n">
        <v>17</v>
      </c>
      <c r="L5385" s="11" t="n">
        <v>32</v>
      </c>
      <c r="M5385" s="11" t="n">
        <v>1</v>
      </c>
      <c r="N5385" s="11" t="n">
        <v>0.1</v>
      </c>
      <c r="O5385" s="7" t="n">
        <v>1936.3</v>
      </c>
      <c r="P5385" s="7" t="n">
        <v>929.424</v>
      </c>
      <c r="Q5385" s="7">
        <f>text(E5385,"ddd")</f>
        <v/>
      </c>
      <c r="R5385" s="7">
        <f>G5385-F5385</f>
        <v/>
      </c>
      <c r="S5385" s="7">
        <f>E5385-D5385</f>
        <v/>
      </c>
      <c r="T5385" s="7">
        <f>O5385*M5385</f>
        <v/>
      </c>
      <c r="U5385" s="7">
        <f>T5385*N5385</f>
        <v/>
      </c>
      <c r="V5385" s="7">
        <f>T5385-U5385-(P5385*M5385)</f>
        <v/>
      </c>
      <c r="W5385" s="7">
        <f>VLOOKUP(L5385,'Products Sheet'!$A:$B,2,FALSE)</f>
        <v/>
      </c>
      <c r="X5385" s="7" t="n"/>
      <c r="Y5385" s="7" t="n"/>
      <c r="Z5385" s="7" t="n"/>
      <c r="AA5385" s="7" t="n"/>
      <c r="AB5385" s="7" t="n"/>
      <c r="AC5385" s="7" t="n"/>
    </row>
    <row r="5386" ht="9.75" customHeight="1" s="12">
      <c r="A5386" s="11" t="inlineStr">
        <is>
          <t>SO - 0003082</t>
        </is>
      </c>
      <c r="B5386" s="11" t="inlineStr">
        <is>
          <t>Distributor</t>
        </is>
      </c>
      <c r="C5386" s="11" t="inlineStr">
        <is>
          <t>WARE-NBV1002</t>
        </is>
      </c>
      <c r="D5386" s="6" t="n">
        <v>43500</v>
      </c>
      <c r="E5386" s="6" t="n">
        <v>43600</v>
      </c>
      <c r="F5386" s="6" t="n">
        <v>43614</v>
      </c>
      <c r="G5386" s="6" t="n">
        <v>43616</v>
      </c>
      <c r="H5386" s="11" t="inlineStr">
        <is>
          <t>USD</t>
        </is>
      </c>
      <c r="I5386" s="11" t="n">
        <v>21</v>
      </c>
      <c r="J5386" s="11" t="n">
        <v>50</v>
      </c>
      <c r="K5386" s="11" t="n">
        <v>68</v>
      </c>
      <c r="L5386" s="11" t="n">
        <v>32</v>
      </c>
      <c r="M5386" s="11" t="n">
        <v>6</v>
      </c>
      <c r="N5386" s="11" t="n">
        <v>0.05</v>
      </c>
      <c r="O5386" s="7" t="n">
        <v>2492.4</v>
      </c>
      <c r="P5386" s="7" t="n">
        <v>1520.364</v>
      </c>
      <c r="Q5386" s="7">
        <f>text(E5386,"ddd")</f>
        <v/>
      </c>
      <c r="R5386" s="7">
        <f>G5386-F5386</f>
        <v/>
      </c>
      <c r="S5386" s="7">
        <f>E5386-D5386</f>
        <v/>
      </c>
      <c r="T5386" s="7">
        <f>O5386*M5386</f>
        <v/>
      </c>
      <c r="U5386" s="7">
        <f>T5386*N5386</f>
        <v/>
      </c>
      <c r="V5386" s="7">
        <f>T5386-U5386-(P5386*M5386)</f>
        <v/>
      </c>
      <c r="W5386" s="7">
        <f>VLOOKUP(L5386,'Products Sheet'!$A:$B,2,FALSE)</f>
        <v/>
      </c>
      <c r="X5386" s="7" t="n"/>
      <c r="Y5386" s="7" t="n"/>
      <c r="Z5386" s="7" t="n"/>
      <c r="AA5386" s="7" t="n"/>
      <c r="AB5386" s="7" t="n"/>
      <c r="AC5386" s="7" t="n"/>
    </row>
    <row r="5387" ht="9.75" customHeight="1" s="12">
      <c r="A5387" s="11" t="inlineStr">
        <is>
          <t>SO - 0003145</t>
        </is>
      </c>
      <c r="B5387" s="11" t="inlineStr">
        <is>
          <t>In-Store</t>
        </is>
      </c>
      <c r="C5387" s="11" t="inlineStr">
        <is>
          <t>WARE-NMK1003</t>
        </is>
      </c>
      <c r="D5387" s="6" t="n">
        <v>43500</v>
      </c>
      <c r="E5387" s="6" t="n">
        <v>43608</v>
      </c>
      <c r="F5387" s="6" t="n">
        <v>43610</v>
      </c>
      <c r="G5387" s="6" t="n">
        <v>43614</v>
      </c>
      <c r="H5387" s="11" t="inlineStr">
        <is>
          <t>USD</t>
        </is>
      </c>
      <c r="I5387" s="11" t="n">
        <v>6</v>
      </c>
      <c r="J5387" s="11" t="n">
        <v>32</v>
      </c>
      <c r="K5387" s="11" t="n">
        <v>167</v>
      </c>
      <c r="L5387" s="11" t="n">
        <v>32</v>
      </c>
      <c r="M5387" s="11" t="n">
        <v>2</v>
      </c>
      <c r="N5387" s="11" t="n">
        <v>0.05</v>
      </c>
      <c r="O5387" s="7" t="n">
        <v>1889.4</v>
      </c>
      <c r="P5387" s="7" t="n">
        <v>1209.216</v>
      </c>
      <c r="Q5387" s="7">
        <f>text(E5387,"ddd")</f>
        <v/>
      </c>
      <c r="R5387" s="7">
        <f>G5387-F5387</f>
        <v/>
      </c>
      <c r="S5387" s="7">
        <f>E5387-D5387</f>
        <v/>
      </c>
      <c r="T5387" s="7">
        <f>O5387*M5387</f>
        <v/>
      </c>
      <c r="U5387" s="7">
        <f>T5387*N5387</f>
        <v/>
      </c>
      <c r="V5387" s="7">
        <f>T5387-U5387-(P5387*M5387)</f>
        <v/>
      </c>
      <c r="W5387" s="7">
        <f>VLOOKUP(L5387,'Products Sheet'!$A:$B,2,FALSE)</f>
        <v/>
      </c>
      <c r="X5387" s="7" t="n"/>
      <c r="Y5387" s="7" t="n"/>
      <c r="Z5387" s="7" t="n"/>
      <c r="AA5387" s="7" t="n"/>
      <c r="AB5387" s="7" t="n"/>
      <c r="AC5387" s="7" t="n"/>
    </row>
    <row r="5388" ht="9.75" customHeight="1" s="12">
      <c r="A5388" s="11" t="inlineStr">
        <is>
          <t>SO - 0003310</t>
        </is>
      </c>
      <c r="B5388" s="11" t="inlineStr">
        <is>
          <t>Distributor</t>
        </is>
      </c>
      <c r="C5388" s="11" t="inlineStr">
        <is>
          <t>WARE-MKL1006</t>
        </is>
      </c>
      <c r="D5388" s="6" t="n">
        <v>43500</v>
      </c>
      <c r="E5388" s="6" t="n">
        <v>43626</v>
      </c>
      <c r="F5388" s="6" t="n">
        <v>43640</v>
      </c>
      <c r="G5388" s="6" t="n">
        <v>43641</v>
      </c>
      <c r="H5388" s="11" t="inlineStr">
        <is>
          <t>USD</t>
        </is>
      </c>
      <c r="I5388" s="11" t="n">
        <v>23</v>
      </c>
      <c r="J5388" s="11" t="n">
        <v>18</v>
      </c>
      <c r="K5388" s="11" t="n">
        <v>358</v>
      </c>
      <c r="L5388" s="11" t="n">
        <v>32</v>
      </c>
      <c r="M5388" s="11" t="n">
        <v>6</v>
      </c>
      <c r="N5388" s="11" t="n">
        <v>0.3</v>
      </c>
      <c r="O5388" s="7" t="n">
        <v>1038.5</v>
      </c>
      <c r="P5388" s="7" t="n">
        <v>529.635</v>
      </c>
      <c r="Q5388" s="7">
        <f>text(E5388,"ddd")</f>
        <v/>
      </c>
      <c r="R5388" s="7">
        <f>G5388-F5388</f>
        <v/>
      </c>
      <c r="S5388" s="7">
        <f>E5388-D5388</f>
        <v/>
      </c>
      <c r="T5388" s="7">
        <f>O5388*M5388</f>
        <v/>
      </c>
      <c r="U5388" s="7">
        <f>T5388*N5388</f>
        <v/>
      </c>
      <c r="V5388" s="7">
        <f>T5388-U5388-(P5388*M5388)</f>
        <v/>
      </c>
      <c r="W5388" s="7">
        <f>VLOOKUP(L5388,'Products Sheet'!$A:$B,2,FALSE)</f>
        <v/>
      </c>
      <c r="X5388" s="7" t="n"/>
      <c r="Y5388" s="7" t="n"/>
      <c r="Z5388" s="7" t="n"/>
      <c r="AA5388" s="7" t="n"/>
      <c r="AB5388" s="7" t="n"/>
      <c r="AC5388" s="7" t="n"/>
    </row>
    <row r="5389" ht="9.75" customHeight="1" s="12">
      <c r="A5389" s="11" t="inlineStr">
        <is>
          <t>SO - 0003368</t>
        </is>
      </c>
      <c r="B5389" s="11" t="inlineStr">
        <is>
          <t>Wholesale</t>
        </is>
      </c>
      <c r="C5389" s="11" t="inlineStr">
        <is>
          <t>WARE-PUJ1005</t>
        </is>
      </c>
      <c r="D5389" s="6" t="n">
        <v>43500</v>
      </c>
      <c r="E5389" s="6" t="n">
        <v>43634</v>
      </c>
      <c r="F5389" s="6" t="n">
        <v>43656</v>
      </c>
      <c r="G5389" s="6" t="n">
        <v>43666</v>
      </c>
      <c r="H5389" s="11" t="inlineStr">
        <is>
          <t>USD</t>
        </is>
      </c>
      <c r="I5389" s="11" t="n">
        <v>25</v>
      </c>
      <c r="J5389" s="11" t="n">
        <v>2</v>
      </c>
      <c r="K5389" s="11" t="n">
        <v>281</v>
      </c>
      <c r="L5389" s="11" t="n">
        <v>32</v>
      </c>
      <c r="M5389" s="11" t="n">
        <v>1</v>
      </c>
      <c r="N5389" s="11" t="n">
        <v>0.1</v>
      </c>
      <c r="O5389" s="7" t="n">
        <v>1018.4</v>
      </c>
      <c r="P5389" s="7" t="n">
        <v>763.8</v>
      </c>
      <c r="Q5389" s="7">
        <f>text(E5389,"ddd")</f>
        <v/>
      </c>
      <c r="R5389" s="7">
        <f>G5389-F5389</f>
        <v/>
      </c>
      <c r="S5389" s="7">
        <f>E5389-D5389</f>
        <v/>
      </c>
      <c r="T5389" s="7">
        <f>O5389*M5389</f>
        <v/>
      </c>
      <c r="U5389" s="7">
        <f>T5389*N5389</f>
        <v/>
      </c>
      <c r="V5389" s="7">
        <f>T5389-U5389-(P5389*M5389)</f>
        <v/>
      </c>
      <c r="W5389" s="7">
        <f>VLOOKUP(L5389,'Products Sheet'!$A:$B,2,FALSE)</f>
        <v/>
      </c>
      <c r="X5389" s="7" t="n"/>
      <c r="Y5389" s="7" t="n"/>
      <c r="Z5389" s="7" t="n"/>
      <c r="AA5389" s="7" t="n"/>
      <c r="AB5389" s="7" t="n"/>
      <c r="AC5389" s="7" t="n"/>
    </row>
    <row r="5390" ht="9.75" customHeight="1" s="12">
      <c r="A5390" s="11" t="inlineStr">
        <is>
          <t>SO - 0003383</t>
        </is>
      </c>
      <c r="B5390" s="11" t="inlineStr">
        <is>
          <t>Distributor</t>
        </is>
      </c>
      <c r="C5390" s="11" t="inlineStr">
        <is>
          <t>WARE-XYS1001</t>
        </is>
      </c>
      <c r="D5390" s="6" t="n">
        <v>43500</v>
      </c>
      <c r="E5390" s="6" t="n">
        <v>43635</v>
      </c>
      <c r="F5390" s="6" t="n">
        <v>43660</v>
      </c>
      <c r="G5390" s="6" t="n">
        <v>43666</v>
      </c>
      <c r="H5390" s="11" t="inlineStr">
        <is>
          <t>USD</t>
        </is>
      </c>
      <c r="I5390" s="11" t="n">
        <v>25</v>
      </c>
      <c r="J5390" s="11" t="n">
        <v>21</v>
      </c>
      <c r="K5390" s="11" t="n">
        <v>23</v>
      </c>
      <c r="L5390" s="11" t="n">
        <v>32</v>
      </c>
      <c r="M5390" s="11" t="n">
        <v>1</v>
      </c>
      <c r="N5390" s="11" t="n">
        <v>0.075</v>
      </c>
      <c r="O5390" s="7" t="n">
        <v>4006.6</v>
      </c>
      <c r="P5390" s="7" t="n">
        <v>2604.29</v>
      </c>
      <c r="Q5390" s="7">
        <f>text(E5390,"ddd")</f>
        <v/>
      </c>
      <c r="R5390" s="7">
        <f>G5390-F5390</f>
        <v/>
      </c>
      <c r="S5390" s="7">
        <f>E5390-D5390</f>
        <v/>
      </c>
      <c r="T5390" s="7">
        <f>O5390*M5390</f>
        <v/>
      </c>
      <c r="U5390" s="7">
        <f>T5390*N5390</f>
        <v/>
      </c>
      <c r="V5390" s="7">
        <f>T5390-U5390-(P5390*M5390)</f>
        <v/>
      </c>
      <c r="W5390" s="7">
        <f>VLOOKUP(L5390,'Products Sheet'!$A:$B,2,FALSE)</f>
        <v/>
      </c>
      <c r="X5390" s="7" t="n"/>
      <c r="Y5390" s="7" t="n"/>
      <c r="Z5390" s="7" t="n"/>
      <c r="AA5390" s="7" t="n"/>
      <c r="AB5390" s="7" t="n"/>
      <c r="AC5390" s="7" t="n"/>
    </row>
    <row r="5391" ht="9.75" customHeight="1" s="12">
      <c r="A5391" s="11" t="inlineStr">
        <is>
          <t>SO - 0003396</t>
        </is>
      </c>
      <c r="B5391" s="11" t="inlineStr">
        <is>
          <t>Online</t>
        </is>
      </c>
      <c r="C5391" s="11" t="inlineStr">
        <is>
          <t>WARE-MKL1006</t>
        </is>
      </c>
      <c r="D5391" s="6" t="n">
        <v>43500</v>
      </c>
      <c r="E5391" s="6" t="n">
        <v>43637</v>
      </c>
      <c r="F5391" s="6" t="n">
        <v>43643</v>
      </c>
      <c r="G5391" s="6" t="n">
        <v>43644</v>
      </c>
      <c r="H5391" s="11" t="inlineStr">
        <is>
          <t>USD</t>
        </is>
      </c>
      <c r="I5391" s="11" t="n">
        <v>14</v>
      </c>
      <c r="J5391" s="11" t="n">
        <v>29</v>
      </c>
      <c r="K5391" s="11" t="n">
        <v>340</v>
      </c>
      <c r="L5391" s="11" t="n">
        <v>32</v>
      </c>
      <c r="M5391" s="11" t="n">
        <v>2</v>
      </c>
      <c r="N5391" s="11" t="n">
        <v>0.05</v>
      </c>
      <c r="O5391" s="7" t="n">
        <v>3919.5</v>
      </c>
      <c r="P5391" s="7" t="n">
        <v>3135.6</v>
      </c>
      <c r="Q5391" s="7">
        <f>text(E5391,"ddd")</f>
        <v/>
      </c>
      <c r="R5391" s="7">
        <f>G5391-F5391</f>
        <v/>
      </c>
      <c r="S5391" s="7">
        <f>E5391-D5391</f>
        <v/>
      </c>
      <c r="T5391" s="7">
        <f>O5391*M5391</f>
        <v/>
      </c>
      <c r="U5391" s="7">
        <f>T5391*N5391</f>
        <v/>
      </c>
      <c r="V5391" s="7">
        <f>T5391-U5391-(P5391*M5391)</f>
        <v/>
      </c>
      <c r="W5391" s="7">
        <f>VLOOKUP(L5391,'Products Sheet'!$A:$B,2,FALSE)</f>
        <v/>
      </c>
      <c r="X5391" s="7" t="n"/>
      <c r="Y5391" s="7" t="n"/>
      <c r="Z5391" s="7" t="n"/>
      <c r="AA5391" s="7" t="n"/>
      <c r="AB5391" s="7" t="n"/>
      <c r="AC5391" s="7" t="n"/>
    </row>
    <row r="5392" ht="9.75" customHeight="1" s="12">
      <c r="A5392" s="11" t="inlineStr">
        <is>
          <t>SO - 0003445</t>
        </is>
      </c>
      <c r="B5392" s="11" t="inlineStr">
        <is>
          <t>Wholesale</t>
        </is>
      </c>
      <c r="C5392" s="11" t="inlineStr">
        <is>
          <t>WARE-UHY1004</t>
        </is>
      </c>
      <c r="D5392" s="6" t="n">
        <v>43500</v>
      </c>
      <c r="E5392" s="6" t="n">
        <v>43644</v>
      </c>
      <c r="F5392" s="6" t="n">
        <v>43666</v>
      </c>
      <c r="G5392" s="6" t="n">
        <v>43671</v>
      </c>
      <c r="H5392" s="11" t="inlineStr">
        <is>
          <t>USD</t>
        </is>
      </c>
      <c r="I5392" s="11" t="n">
        <v>27</v>
      </c>
      <c r="J5392" s="11" t="n">
        <v>31</v>
      </c>
      <c r="K5392" s="11" t="n">
        <v>228</v>
      </c>
      <c r="L5392" s="11" t="n">
        <v>32</v>
      </c>
      <c r="M5392" s="11" t="n">
        <v>6</v>
      </c>
      <c r="N5392" s="11" t="n">
        <v>0.075</v>
      </c>
      <c r="O5392" s="7" t="n">
        <v>1085.4</v>
      </c>
      <c r="P5392" s="7" t="n">
        <v>586.1160000000001</v>
      </c>
      <c r="Q5392" s="7">
        <f>text(E5392,"ddd")</f>
        <v/>
      </c>
      <c r="R5392" s="7">
        <f>G5392-F5392</f>
        <v/>
      </c>
      <c r="S5392" s="7">
        <f>E5392-D5392</f>
        <v/>
      </c>
      <c r="T5392" s="7">
        <f>O5392*M5392</f>
        <v/>
      </c>
      <c r="U5392" s="7">
        <f>T5392*N5392</f>
        <v/>
      </c>
      <c r="V5392" s="7">
        <f>T5392-U5392-(P5392*M5392)</f>
        <v/>
      </c>
      <c r="W5392" s="7">
        <f>VLOOKUP(L5392,'Products Sheet'!$A:$B,2,FALSE)</f>
        <v/>
      </c>
      <c r="X5392" s="7" t="n"/>
      <c r="Y5392" s="7" t="n"/>
      <c r="Z5392" s="7" t="n"/>
      <c r="AA5392" s="7" t="n"/>
      <c r="AB5392" s="7" t="n"/>
      <c r="AC5392" s="7" t="n"/>
    </row>
    <row r="5393" ht="9.75" customHeight="1" s="12">
      <c r="A5393" s="11" t="inlineStr">
        <is>
          <t>SO - 0003447</t>
        </is>
      </c>
      <c r="B5393" s="11" t="inlineStr">
        <is>
          <t>In-Store</t>
        </is>
      </c>
      <c r="C5393" s="11" t="inlineStr">
        <is>
          <t>WARE-XYS1001</t>
        </is>
      </c>
      <c r="D5393" s="6" t="n">
        <v>43500</v>
      </c>
      <c r="E5393" s="6" t="n">
        <v>43644</v>
      </c>
      <c r="F5393" s="6" t="n">
        <v>43665</v>
      </c>
      <c r="G5393" s="6" t="n">
        <v>43675</v>
      </c>
      <c r="H5393" s="11" t="inlineStr">
        <is>
          <t>USD</t>
        </is>
      </c>
      <c r="I5393" s="11" t="n">
        <v>8</v>
      </c>
      <c r="J5393" s="11" t="n">
        <v>31</v>
      </c>
      <c r="K5393" s="11" t="n">
        <v>31</v>
      </c>
      <c r="L5393" s="11" t="n">
        <v>32</v>
      </c>
      <c r="M5393" s="11" t="n">
        <v>7</v>
      </c>
      <c r="N5393" s="11" t="n">
        <v>0.05</v>
      </c>
      <c r="O5393" s="7" t="n">
        <v>247.9</v>
      </c>
      <c r="P5393" s="7" t="n">
        <v>131.387</v>
      </c>
      <c r="Q5393" s="7">
        <f>text(E5393,"ddd")</f>
        <v/>
      </c>
      <c r="R5393" s="7">
        <f>G5393-F5393</f>
        <v/>
      </c>
      <c r="S5393" s="7">
        <f>E5393-D5393</f>
        <v/>
      </c>
      <c r="T5393" s="7">
        <f>O5393*M5393</f>
        <v/>
      </c>
      <c r="U5393" s="7">
        <f>T5393*N5393</f>
        <v/>
      </c>
      <c r="V5393" s="7">
        <f>T5393-U5393-(P5393*M5393)</f>
        <v/>
      </c>
      <c r="W5393" s="7">
        <f>VLOOKUP(L5393,'Products Sheet'!$A:$B,2,FALSE)</f>
        <v/>
      </c>
      <c r="X5393" s="7" t="n"/>
      <c r="Y5393" s="7" t="n"/>
      <c r="Z5393" s="7" t="n"/>
      <c r="AA5393" s="7" t="n"/>
      <c r="AB5393" s="7" t="n"/>
      <c r="AC5393" s="7" t="n"/>
    </row>
    <row r="5394" ht="9.75" customHeight="1" s="12">
      <c r="A5394" s="11" t="inlineStr">
        <is>
          <t>SO - 0003455</t>
        </is>
      </c>
      <c r="B5394" s="11" t="inlineStr">
        <is>
          <t>Distributor</t>
        </is>
      </c>
      <c r="C5394" s="11" t="inlineStr">
        <is>
          <t>WARE-XYS1001</t>
        </is>
      </c>
      <c r="D5394" s="6" t="n">
        <v>43600</v>
      </c>
      <c r="E5394" s="6" t="n">
        <v>43645</v>
      </c>
      <c r="F5394" s="6" t="n">
        <v>43661</v>
      </c>
      <c r="G5394" s="6" t="n">
        <v>43662</v>
      </c>
      <c r="H5394" s="11" t="inlineStr">
        <is>
          <t>USD</t>
        </is>
      </c>
      <c r="I5394" s="11" t="n">
        <v>22</v>
      </c>
      <c r="J5394" s="11" t="n">
        <v>24</v>
      </c>
      <c r="K5394" s="11" t="n">
        <v>53</v>
      </c>
      <c r="L5394" s="11" t="n">
        <v>32</v>
      </c>
      <c r="M5394" s="11" t="n">
        <v>3</v>
      </c>
      <c r="N5394" s="11" t="n">
        <v>0.05</v>
      </c>
      <c r="O5394" s="7" t="n">
        <v>2512.5</v>
      </c>
      <c r="P5394" s="7" t="n">
        <v>1130.625</v>
      </c>
      <c r="Q5394" s="7">
        <f>text(E5394,"ddd")</f>
        <v/>
      </c>
      <c r="R5394" s="7">
        <f>G5394-F5394</f>
        <v/>
      </c>
      <c r="S5394" s="7">
        <f>E5394-D5394</f>
        <v/>
      </c>
      <c r="T5394" s="7">
        <f>O5394*M5394</f>
        <v/>
      </c>
      <c r="U5394" s="7">
        <f>T5394*N5394</f>
        <v/>
      </c>
      <c r="V5394" s="7">
        <f>T5394-U5394-(P5394*M5394)</f>
        <v/>
      </c>
      <c r="W5394" s="7">
        <f>VLOOKUP(L5394,'Products Sheet'!$A:$B,2,FALSE)</f>
        <v/>
      </c>
      <c r="X5394" s="7" t="n"/>
      <c r="Y5394" s="7" t="n"/>
      <c r="Z5394" s="7" t="n"/>
      <c r="AA5394" s="7" t="n"/>
      <c r="AB5394" s="7" t="n"/>
      <c r="AC5394" s="7" t="n"/>
    </row>
    <row r="5395" ht="9.75" customHeight="1" s="12">
      <c r="A5395" s="11" t="inlineStr">
        <is>
          <t>SO - 0003459</t>
        </is>
      </c>
      <c r="B5395" s="11" t="inlineStr">
        <is>
          <t>In-Store</t>
        </is>
      </c>
      <c r="C5395" s="11" t="inlineStr">
        <is>
          <t>WARE-PUJ1005</t>
        </is>
      </c>
      <c r="D5395" s="6" t="n">
        <v>43500</v>
      </c>
      <c r="E5395" s="6" t="n">
        <v>43645</v>
      </c>
      <c r="F5395" s="6" t="n">
        <v>43649</v>
      </c>
      <c r="G5395" s="6" t="n">
        <v>43653</v>
      </c>
      <c r="H5395" s="11" t="inlineStr">
        <is>
          <t>USD</t>
        </is>
      </c>
      <c r="I5395" s="11" t="n">
        <v>8</v>
      </c>
      <c r="J5395" s="11" t="n">
        <v>47</v>
      </c>
      <c r="K5395" s="11" t="n">
        <v>270</v>
      </c>
      <c r="L5395" s="11" t="n">
        <v>32</v>
      </c>
      <c r="M5395" s="11" t="n">
        <v>6</v>
      </c>
      <c r="N5395" s="11" t="n">
        <v>0.075</v>
      </c>
      <c r="O5395" s="7" t="n">
        <v>1058.6</v>
      </c>
      <c r="P5395" s="7" t="n">
        <v>539.8860000000001</v>
      </c>
      <c r="Q5395" s="7">
        <f>text(E5395,"ddd")</f>
        <v/>
      </c>
      <c r="R5395" s="7">
        <f>G5395-F5395</f>
        <v/>
      </c>
      <c r="S5395" s="7">
        <f>E5395-D5395</f>
        <v/>
      </c>
      <c r="T5395" s="7">
        <f>O5395*M5395</f>
        <v/>
      </c>
      <c r="U5395" s="7">
        <f>T5395*N5395</f>
        <v/>
      </c>
      <c r="V5395" s="7">
        <f>T5395-U5395-(P5395*M5395)</f>
        <v/>
      </c>
      <c r="W5395" s="7">
        <f>VLOOKUP(L5395,'Products Sheet'!$A:$B,2,FALSE)</f>
        <v/>
      </c>
      <c r="X5395" s="7" t="n"/>
      <c r="Y5395" s="7" t="n"/>
      <c r="Z5395" s="7" t="n"/>
      <c r="AA5395" s="7" t="n"/>
      <c r="AB5395" s="7" t="n"/>
      <c r="AC5395" s="7" t="n"/>
    </row>
    <row r="5396" ht="9.75" customHeight="1" s="12">
      <c r="A5396" s="11" t="inlineStr">
        <is>
          <t>SO - 0003490</t>
        </is>
      </c>
      <c r="B5396" s="11" t="inlineStr">
        <is>
          <t>Online</t>
        </is>
      </c>
      <c r="C5396" s="11" t="inlineStr">
        <is>
          <t>WARE-UHY1004</t>
        </is>
      </c>
      <c r="D5396" s="6" t="n">
        <v>43500</v>
      </c>
      <c r="E5396" s="6" t="n">
        <v>43648</v>
      </c>
      <c r="F5396" s="6" t="n">
        <v>43664</v>
      </c>
      <c r="G5396" s="6" t="n">
        <v>43671</v>
      </c>
      <c r="H5396" s="11" t="inlineStr">
        <is>
          <t>USD</t>
        </is>
      </c>
      <c r="I5396" s="11" t="n">
        <v>14</v>
      </c>
      <c r="J5396" s="11" t="n">
        <v>29</v>
      </c>
      <c r="K5396" s="11" t="n">
        <v>222</v>
      </c>
      <c r="L5396" s="11" t="n">
        <v>32</v>
      </c>
      <c r="M5396" s="11" t="n">
        <v>1</v>
      </c>
      <c r="N5396" s="11" t="n">
        <v>0.075</v>
      </c>
      <c r="O5396" s="7" t="n">
        <v>1038.5</v>
      </c>
      <c r="P5396" s="7" t="n">
        <v>810.03</v>
      </c>
      <c r="Q5396" s="7">
        <f>text(E5396,"ddd")</f>
        <v/>
      </c>
      <c r="R5396" s="7">
        <f>G5396-F5396</f>
        <v/>
      </c>
      <c r="S5396" s="7">
        <f>E5396-D5396</f>
        <v/>
      </c>
      <c r="T5396" s="7">
        <f>O5396*M5396</f>
        <v/>
      </c>
      <c r="U5396" s="7">
        <f>T5396*N5396</f>
        <v/>
      </c>
      <c r="V5396" s="7">
        <f>T5396-U5396-(P5396*M5396)</f>
        <v/>
      </c>
      <c r="W5396" s="7">
        <f>VLOOKUP(L5396,'Products Sheet'!$A:$B,2,FALSE)</f>
        <v/>
      </c>
      <c r="X5396" s="7" t="n"/>
      <c r="Y5396" s="7" t="n"/>
      <c r="Z5396" s="7" t="n"/>
      <c r="AA5396" s="7" t="n"/>
      <c r="AB5396" s="7" t="n"/>
      <c r="AC5396" s="7" t="n"/>
    </row>
    <row r="5397" ht="9.75" customHeight="1" s="12">
      <c r="A5397" s="11" t="inlineStr">
        <is>
          <t>SO - 0003513</t>
        </is>
      </c>
      <c r="B5397" s="11" t="inlineStr">
        <is>
          <t>In-Store</t>
        </is>
      </c>
      <c r="C5397" s="11" t="inlineStr">
        <is>
          <t>WARE-UHY1004</t>
        </is>
      </c>
      <c r="D5397" s="6" t="n">
        <v>43500</v>
      </c>
      <c r="E5397" s="6" t="n">
        <v>43652</v>
      </c>
      <c r="F5397" s="6" t="n">
        <v>43661</v>
      </c>
      <c r="G5397" s="6" t="n">
        <v>43670</v>
      </c>
      <c r="H5397" s="11" t="inlineStr">
        <is>
          <t>USD</t>
        </is>
      </c>
      <c r="I5397" s="11" t="n">
        <v>7</v>
      </c>
      <c r="J5397" s="11" t="n">
        <v>33</v>
      </c>
      <c r="K5397" s="11" t="n">
        <v>208</v>
      </c>
      <c r="L5397" s="11" t="n">
        <v>32</v>
      </c>
      <c r="M5397" s="11" t="n">
        <v>4</v>
      </c>
      <c r="N5397" s="11" t="n">
        <v>0.075</v>
      </c>
      <c r="O5397" s="7" t="n">
        <v>1045.2</v>
      </c>
      <c r="P5397" s="7" t="n">
        <v>648.024</v>
      </c>
      <c r="Q5397" s="7">
        <f>text(E5397,"ddd")</f>
        <v/>
      </c>
      <c r="R5397" s="7">
        <f>G5397-F5397</f>
        <v/>
      </c>
      <c r="S5397" s="7">
        <f>E5397-D5397</f>
        <v/>
      </c>
      <c r="T5397" s="7">
        <f>O5397*M5397</f>
        <v/>
      </c>
      <c r="U5397" s="7">
        <f>T5397*N5397</f>
        <v/>
      </c>
      <c r="V5397" s="7">
        <f>T5397-U5397-(P5397*M5397)</f>
        <v/>
      </c>
      <c r="W5397" s="7">
        <f>VLOOKUP(L5397,'Products Sheet'!$A:$B,2,FALSE)</f>
        <v/>
      </c>
      <c r="X5397" s="7" t="n"/>
      <c r="Y5397" s="7" t="n"/>
      <c r="Z5397" s="7" t="n"/>
      <c r="AA5397" s="7" t="n"/>
      <c r="AB5397" s="7" t="n"/>
      <c r="AC5397" s="7" t="n"/>
    </row>
    <row r="5398" ht="9.75" customHeight="1" s="12">
      <c r="A5398" s="11" t="inlineStr">
        <is>
          <t>SO - 0003553</t>
        </is>
      </c>
      <c r="B5398" s="11" t="inlineStr">
        <is>
          <t>In-Store</t>
        </is>
      </c>
      <c r="C5398" s="11" t="inlineStr">
        <is>
          <t>WARE-NMK1003</t>
        </is>
      </c>
      <c r="D5398" s="6" t="n">
        <v>43500</v>
      </c>
      <c r="E5398" s="6" t="n">
        <v>43657</v>
      </c>
      <c r="F5398" s="6" t="n">
        <v>43663</v>
      </c>
      <c r="G5398" s="6" t="n">
        <v>43665</v>
      </c>
      <c r="H5398" s="11" t="inlineStr">
        <is>
          <t>USD</t>
        </is>
      </c>
      <c r="I5398" s="11" t="n">
        <v>9</v>
      </c>
      <c r="J5398" s="11" t="n">
        <v>42</v>
      </c>
      <c r="K5398" s="11" t="n">
        <v>151</v>
      </c>
      <c r="L5398" s="11" t="n">
        <v>32</v>
      </c>
      <c r="M5398" s="11" t="n">
        <v>4</v>
      </c>
      <c r="N5398" s="11" t="n">
        <v>0.15</v>
      </c>
      <c r="O5398" s="7" t="n">
        <v>3859.2</v>
      </c>
      <c r="P5398" s="7" t="n">
        <v>3241.728</v>
      </c>
      <c r="Q5398" s="7">
        <f>text(E5398,"ddd")</f>
        <v/>
      </c>
      <c r="R5398" s="7">
        <f>G5398-F5398</f>
        <v/>
      </c>
      <c r="S5398" s="7">
        <f>E5398-D5398</f>
        <v/>
      </c>
      <c r="T5398" s="7">
        <f>O5398*M5398</f>
        <v/>
      </c>
      <c r="U5398" s="7">
        <f>T5398*N5398</f>
        <v/>
      </c>
      <c r="V5398" s="7">
        <f>T5398-U5398-(P5398*M5398)</f>
        <v/>
      </c>
      <c r="W5398" s="7">
        <f>VLOOKUP(L5398,'Products Sheet'!$A:$B,2,FALSE)</f>
        <v/>
      </c>
      <c r="X5398" s="7" t="n"/>
      <c r="Y5398" s="7" t="n"/>
      <c r="Z5398" s="7" t="n"/>
      <c r="AA5398" s="7" t="n"/>
      <c r="AB5398" s="7" t="n"/>
      <c r="AC5398" s="7" t="n"/>
    </row>
    <row r="5399" ht="9.75" customHeight="1" s="12">
      <c r="A5399" s="11" t="inlineStr">
        <is>
          <t>SO - 0003693</t>
        </is>
      </c>
      <c r="B5399" s="11" t="inlineStr">
        <is>
          <t>In-Store</t>
        </is>
      </c>
      <c r="C5399" s="11" t="inlineStr">
        <is>
          <t>WARE-NMK1003</t>
        </is>
      </c>
      <c r="D5399" s="6" t="n">
        <v>43500</v>
      </c>
      <c r="E5399" s="6" t="n">
        <v>43674</v>
      </c>
      <c r="F5399" s="6" t="n">
        <v>43689</v>
      </c>
      <c r="G5399" s="6" t="n">
        <v>43691</v>
      </c>
      <c r="H5399" s="11" t="inlineStr">
        <is>
          <t>USD</t>
        </is>
      </c>
      <c r="I5399" s="11" t="n">
        <v>11</v>
      </c>
      <c r="J5399" s="11" t="n">
        <v>5</v>
      </c>
      <c r="K5399" s="11" t="n">
        <v>135</v>
      </c>
      <c r="L5399" s="11" t="n">
        <v>32</v>
      </c>
      <c r="M5399" s="11" t="n">
        <v>4</v>
      </c>
      <c r="N5399" s="11" t="n">
        <v>0.05</v>
      </c>
      <c r="O5399" s="7" t="n">
        <v>6204.2</v>
      </c>
      <c r="P5399" s="7" t="n">
        <v>4963.360000000001</v>
      </c>
      <c r="Q5399" s="7">
        <f>text(E5399,"ddd")</f>
        <v/>
      </c>
      <c r="R5399" s="7">
        <f>G5399-F5399</f>
        <v/>
      </c>
      <c r="S5399" s="7">
        <f>E5399-D5399</f>
        <v/>
      </c>
      <c r="T5399" s="7">
        <f>O5399*M5399</f>
        <v/>
      </c>
      <c r="U5399" s="7">
        <f>T5399*N5399</f>
        <v/>
      </c>
      <c r="V5399" s="7">
        <f>T5399-U5399-(P5399*M5399)</f>
        <v/>
      </c>
      <c r="W5399" s="7">
        <f>VLOOKUP(L5399,'Products Sheet'!$A:$B,2,FALSE)</f>
        <v/>
      </c>
      <c r="X5399" s="7" t="n"/>
      <c r="Y5399" s="7" t="n"/>
      <c r="Z5399" s="7" t="n"/>
      <c r="AA5399" s="7" t="n"/>
      <c r="AB5399" s="7" t="n"/>
      <c r="AC5399" s="7" t="n"/>
    </row>
    <row r="5400" ht="9.75" customHeight="1" s="12">
      <c r="A5400" s="11" t="inlineStr">
        <is>
          <t>SO - 0003793</t>
        </is>
      </c>
      <c r="B5400" s="11" t="inlineStr">
        <is>
          <t>Online</t>
        </is>
      </c>
      <c r="C5400" s="11" t="inlineStr">
        <is>
          <t>WARE-NMK1003</t>
        </is>
      </c>
      <c r="D5400" s="6" t="n">
        <v>43600</v>
      </c>
      <c r="E5400" s="6" t="n">
        <v>43685</v>
      </c>
      <c r="F5400" s="6" t="n">
        <v>43690</v>
      </c>
      <c r="G5400" s="6" t="n">
        <v>43695</v>
      </c>
      <c r="H5400" s="11" t="inlineStr">
        <is>
          <t>USD</t>
        </is>
      </c>
      <c r="I5400" s="11" t="n">
        <v>17</v>
      </c>
      <c r="J5400" s="11" t="n">
        <v>22</v>
      </c>
      <c r="K5400" s="11" t="n">
        <v>127</v>
      </c>
      <c r="L5400" s="11" t="n">
        <v>32</v>
      </c>
      <c r="M5400" s="11" t="n">
        <v>4</v>
      </c>
      <c r="N5400" s="11" t="n">
        <v>0.3</v>
      </c>
      <c r="O5400" s="7" t="n">
        <v>3819</v>
      </c>
      <c r="P5400" s="7" t="n">
        <v>2329.59</v>
      </c>
      <c r="Q5400" s="7">
        <f>text(E5400,"ddd")</f>
        <v/>
      </c>
      <c r="R5400" s="7">
        <f>G5400-F5400</f>
        <v/>
      </c>
      <c r="S5400" s="7">
        <f>E5400-D5400</f>
        <v/>
      </c>
      <c r="T5400" s="7">
        <f>O5400*M5400</f>
        <v/>
      </c>
      <c r="U5400" s="7">
        <f>T5400*N5400</f>
        <v/>
      </c>
      <c r="V5400" s="7">
        <f>T5400-U5400-(P5400*M5400)</f>
        <v/>
      </c>
      <c r="W5400" s="7">
        <f>VLOOKUP(L5400,'Products Sheet'!$A:$B,2,FALSE)</f>
        <v/>
      </c>
      <c r="X5400" s="7" t="n"/>
      <c r="Y5400" s="7" t="n"/>
      <c r="Z5400" s="7" t="n"/>
      <c r="AA5400" s="7" t="n"/>
      <c r="AB5400" s="7" t="n"/>
      <c r="AC5400" s="7" t="n"/>
    </row>
    <row r="5401" ht="9.75" customHeight="1" s="12">
      <c r="A5401" s="11" t="inlineStr">
        <is>
          <t>SO - 0003856</t>
        </is>
      </c>
      <c r="B5401" s="11" t="inlineStr">
        <is>
          <t>Online</t>
        </is>
      </c>
      <c r="C5401" s="11" t="inlineStr">
        <is>
          <t>WARE-NMK1003</t>
        </is>
      </c>
      <c r="D5401" s="6" t="n">
        <v>43600</v>
      </c>
      <c r="E5401" s="6" t="n">
        <v>43693</v>
      </c>
      <c r="F5401" s="6" t="n">
        <v>43714</v>
      </c>
      <c r="G5401" s="6" t="n">
        <v>43719</v>
      </c>
      <c r="H5401" s="11" t="inlineStr">
        <is>
          <t>USD</t>
        </is>
      </c>
      <c r="I5401" s="11" t="n">
        <v>19</v>
      </c>
      <c r="J5401" s="11" t="n">
        <v>18</v>
      </c>
      <c r="K5401" s="11" t="n">
        <v>95</v>
      </c>
      <c r="L5401" s="11" t="n">
        <v>32</v>
      </c>
      <c r="M5401" s="11" t="n">
        <v>2</v>
      </c>
      <c r="N5401" s="11" t="n">
        <v>0.2</v>
      </c>
      <c r="O5401" s="7" t="n">
        <v>837.5</v>
      </c>
      <c r="P5401" s="7" t="n">
        <v>368.5</v>
      </c>
      <c r="Q5401" s="7">
        <f>text(E5401,"ddd")</f>
        <v/>
      </c>
      <c r="R5401" s="7">
        <f>G5401-F5401</f>
        <v/>
      </c>
      <c r="S5401" s="7">
        <f>E5401-D5401</f>
        <v/>
      </c>
      <c r="T5401" s="7">
        <f>O5401*M5401</f>
        <v/>
      </c>
      <c r="U5401" s="7">
        <f>T5401*N5401</f>
        <v/>
      </c>
      <c r="V5401" s="7">
        <f>T5401-U5401-(P5401*M5401)</f>
        <v/>
      </c>
      <c r="W5401" s="7">
        <f>VLOOKUP(L5401,'Products Sheet'!$A:$B,2,FALSE)</f>
        <v/>
      </c>
      <c r="X5401" s="7" t="n"/>
      <c r="Y5401" s="7" t="n"/>
      <c r="Z5401" s="7" t="n"/>
      <c r="AA5401" s="7" t="n"/>
      <c r="AB5401" s="7" t="n"/>
      <c r="AC5401" s="7" t="n"/>
    </row>
    <row r="5402" ht="9.75" customHeight="1" s="12">
      <c r="A5402" s="11" t="inlineStr">
        <is>
          <t>SO - 0003867</t>
        </is>
      </c>
      <c r="B5402" s="11" t="inlineStr">
        <is>
          <t>In-Store</t>
        </is>
      </c>
      <c r="C5402" s="11" t="inlineStr">
        <is>
          <t>WARE-UHY1004</t>
        </is>
      </c>
      <c r="D5402" s="6" t="n">
        <v>43600</v>
      </c>
      <c r="E5402" s="6" t="n">
        <v>43694</v>
      </c>
      <c r="F5402" s="6" t="n">
        <v>43700</v>
      </c>
      <c r="G5402" s="6" t="n">
        <v>43705</v>
      </c>
      <c r="H5402" s="11" t="inlineStr">
        <is>
          <t>USD</t>
        </is>
      </c>
      <c r="I5402" s="11" t="n">
        <v>5</v>
      </c>
      <c r="J5402" s="11" t="n">
        <v>20</v>
      </c>
      <c r="K5402" s="11" t="n">
        <v>247</v>
      </c>
      <c r="L5402" s="11" t="n">
        <v>32</v>
      </c>
      <c r="M5402" s="11" t="n">
        <v>5</v>
      </c>
      <c r="N5402" s="11" t="n">
        <v>0.05</v>
      </c>
      <c r="O5402" s="7" t="n">
        <v>5313.1</v>
      </c>
      <c r="P5402" s="7" t="n">
        <v>2125.24</v>
      </c>
      <c r="Q5402" s="7">
        <f>text(E5402,"ddd")</f>
        <v/>
      </c>
      <c r="R5402" s="7">
        <f>G5402-F5402</f>
        <v/>
      </c>
      <c r="S5402" s="7">
        <f>E5402-D5402</f>
        <v/>
      </c>
      <c r="T5402" s="7">
        <f>O5402*M5402</f>
        <v/>
      </c>
      <c r="U5402" s="7">
        <f>T5402*N5402</f>
        <v/>
      </c>
      <c r="V5402" s="7">
        <f>T5402-U5402-(P5402*M5402)</f>
        <v/>
      </c>
      <c r="W5402" s="7">
        <f>VLOOKUP(L5402,'Products Sheet'!$A:$B,2,FALSE)</f>
        <v/>
      </c>
      <c r="X5402" s="7" t="n"/>
      <c r="Y5402" s="7" t="n"/>
      <c r="Z5402" s="7" t="n"/>
      <c r="AA5402" s="7" t="n"/>
      <c r="AB5402" s="7" t="n"/>
      <c r="AC5402" s="7" t="n"/>
    </row>
    <row r="5403" ht="9.75" customHeight="1" s="12">
      <c r="A5403" s="11" t="inlineStr">
        <is>
          <t>SO - 0003905</t>
        </is>
      </c>
      <c r="B5403" s="11" t="inlineStr">
        <is>
          <t>Online</t>
        </is>
      </c>
      <c r="C5403" s="11" t="inlineStr">
        <is>
          <t>WARE-UHY1004</t>
        </is>
      </c>
      <c r="D5403" s="6" t="n">
        <v>43600</v>
      </c>
      <c r="E5403" s="6" t="n">
        <v>43698</v>
      </c>
      <c r="F5403" s="6" t="n">
        <v>43716</v>
      </c>
      <c r="G5403" s="6" t="n">
        <v>43725</v>
      </c>
      <c r="H5403" s="11" t="inlineStr">
        <is>
          <t>USD</t>
        </is>
      </c>
      <c r="I5403" s="11" t="n">
        <v>18</v>
      </c>
      <c r="J5403" s="11" t="n">
        <v>12</v>
      </c>
      <c r="K5403" s="11" t="n">
        <v>244</v>
      </c>
      <c r="L5403" s="11" t="n">
        <v>32</v>
      </c>
      <c r="M5403" s="11" t="n">
        <v>6</v>
      </c>
      <c r="N5403" s="11" t="n">
        <v>0.2</v>
      </c>
      <c r="O5403" s="7" t="n">
        <v>2666.6</v>
      </c>
      <c r="P5403" s="7" t="n">
        <v>1839.954</v>
      </c>
      <c r="Q5403" s="7">
        <f>text(E5403,"ddd")</f>
        <v/>
      </c>
      <c r="R5403" s="7">
        <f>G5403-F5403</f>
        <v/>
      </c>
      <c r="S5403" s="7">
        <f>E5403-D5403</f>
        <v/>
      </c>
      <c r="T5403" s="7">
        <f>O5403*M5403</f>
        <v/>
      </c>
      <c r="U5403" s="7">
        <f>T5403*N5403</f>
        <v/>
      </c>
      <c r="V5403" s="7">
        <f>T5403-U5403-(P5403*M5403)</f>
        <v/>
      </c>
      <c r="W5403" s="7">
        <f>VLOOKUP(L5403,'Products Sheet'!$A:$B,2,FALSE)</f>
        <v/>
      </c>
      <c r="X5403" s="7" t="n"/>
      <c r="Y5403" s="7" t="n"/>
      <c r="Z5403" s="7" t="n"/>
      <c r="AA5403" s="7" t="n"/>
      <c r="AB5403" s="7" t="n"/>
      <c r="AC5403" s="7" t="n"/>
    </row>
    <row r="5404" ht="9.75" customHeight="1" s="12">
      <c r="A5404" s="11" t="inlineStr">
        <is>
          <t>SO - 0003921</t>
        </is>
      </c>
      <c r="B5404" s="11" t="inlineStr">
        <is>
          <t>In-Store</t>
        </is>
      </c>
      <c r="C5404" s="11" t="inlineStr">
        <is>
          <t>WARE-NMK1003</t>
        </is>
      </c>
      <c r="D5404" s="6" t="n">
        <v>43600</v>
      </c>
      <c r="E5404" s="6" t="n">
        <v>43701</v>
      </c>
      <c r="F5404" s="6" t="n">
        <v>43706</v>
      </c>
      <c r="G5404" s="6" t="n">
        <v>43707</v>
      </c>
      <c r="H5404" s="11" t="inlineStr">
        <is>
          <t>USD</t>
        </is>
      </c>
      <c r="I5404" s="11" t="n">
        <v>6</v>
      </c>
      <c r="J5404" s="11" t="n">
        <v>46</v>
      </c>
      <c r="K5404" s="11" t="n">
        <v>114</v>
      </c>
      <c r="L5404" s="11" t="n">
        <v>32</v>
      </c>
      <c r="M5404" s="11" t="n">
        <v>3</v>
      </c>
      <c r="N5404" s="11" t="n">
        <v>0.2</v>
      </c>
      <c r="O5404" s="7" t="n">
        <v>1118.9</v>
      </c>
      <c r="P5404" s="7" t="n">
        <v>648.962</v>
      </c>
      <c r="Q5404" s="7">
        <f>text(E5404,"ddd")</f>
        <v/>
      </c>
      <c r="R5404" s="7">
        <f>G5404-F5404</f>
        <v/>
      </c>
      <c r="S5404" s="7">
        <f>E5404-D5404</f>
        <v/>
      </c>
      <c r="T5404" s="7">
        <f>O5404*M5404</f>
        <v/>
      </c>
      <c r="U5404" s="7">
        <f>T5404*N5404</f>
        <v/>
      </c>
      <c r="V5404" s="7">
        <f>T5404-U5404-(P5404*M5404)</f>
        <v/>
      </c>
      <c r="W5404" s="7">
        <f>VLOOKUP(L5404,'Products Sheet'!$A:$B,2,FALSE)</f>
        <v/>
      </c>
      <c r="X5404" s="7" t="n"/>
      <c r="Y5404" s="7" t="n"/>
      <c r="Z5404" s="7" t="n"/>
      <c r="AA5404" s="7" t="n"/>
      <c r="AB5404" s="7" t="n"/>
      <c r="AC5404" s="7" t="n"/>
    </row>
    <row r="5405" ht="9.75" customHeight="1" s="12">
      <c r="A5405" s="11" t="inlineStr">
        <is>
          <t>SO - 0004136</t>
        </is>
      </c>
      <c r="B5405" s="11" t="inlineStr">
        <is>
          <t>Online</t>
        </is>
      </c>
      <c r="C5405" s="11" t="inlineStr">
        <is>
          <t>WARE-NMK1003</t>
        </is>
      </c>
      <c r="D5405" s="6" t="n">
        <v>43600</v>
      </c>
      <c r="E5405" s="6" t="n">
        <v>43729</v>
      </c>
      <c r="F5405" s="6" t="n">
        <v>43733</v>
      </c>
      <c r="G5405" s="6" t="n">
        <v>43734</v>
      </c>
      <c r="H5405" s="11" t="inlineStr">
        <is>
          <t>USD</t>
        </is>
      </c>
      <c r="I5405" s="11" t="n">
        <v>18</v>
      </c>
      <c r="J5405" s="11" t="n">
        <v>30</v>
      </c>
      <c r="K5405" s="11" t="n">
        <v>141</v>
      </c>
      <c r="L5405" s="11" t="n">
        <v>32</v>
      </c>
      <c r="M5405" s="11" t="n">
        <v>6</v>
      </c>
      <c r="N5405" s="11" t="n">
        <v>0.2</v>
      </c>
      <c r="O5405" s="7" t="n">
        <v>214.4</v>
      </c>
      <c r="P5405" s="7" t="n">
        <v>154.368</v>
      </c>
      <c r="Q5405" s="7">
        <f>text(E5405,"ddd")</f>
        <v/>
      </c>
      <c r="R5405" s="7">
        <f>G5405-F5405</f>
        <v/>
      </c>
      <c r="S5405" s="7">
        <f>E5405-D5405</f>
        <v/>
      </c>
      <c r="T5405" s="7">
        <f>O5405*M5405</f>
        <v/>
      </c>
      <c r="U5405" s="7">
        <f>T5405*N5405</f>
        <v/>
      </c>
      <c r="V5405" s="7">
        <f>T5405-U5405-(P5405*M5405)</f>
        <v/>
      </c>
      <c r="W5405" s="7">
        <f>VLOOKUP(L5405,'Products Sheet'!$A:$B,2,FALSE)</f>
        <v/>
      </c>
      <c r="X5405" s="7" t="n"/>
      <c r="Y5405" s="7" t="n"/>
      <c r="Z5405" s="7" t="n"/>
      <c r="AA5405" s="7" t="n"/>
      <c r="AB5405" s="7" t="n"/>
      <c r="AC5405" s="7" t="n"/>
    </row>
    <row r="5406" ht="9.75" customHeight="1" s="12">
      <c r="A5406" s="11" t="inlineStr">
        <is>
          <t>SO - 0004213</t>
        </is>
      </c>
      <c r="B5406" s="11" t="inlineStr">
        <is>
          <t>In-Store</t>
        </is>
      </c>
      <c r="C5406" s="11" t="inlineStr">
        <is>
          <t>WARE-NMK1003</t>
        </is>
      </c>
      <c r="D5406" s="6" t="n">
        <v>43600</v>
      </c>
      <c r="E5406" s="6" t="n">
        <v>43738</v>
      </c>
      <c r="F5406" s="6" t="n">
        <v>43745</v>
      </c>
      <c r="G5406" s="6" t="n">
        <v>43754</v>
      </c>
      <c r="H5406" s="11" t="inlineStr">
        <is>
          <t>USD</t>
        </is>
      </c>
      <c r="I5406" s="11" t="n">
        <v>8</v>
      </c>
      <c r="J5406" s="11" t="n">
        <v>40</v>
      </c>
      <c r="K5406" s="11" t="n">
        <v>175</v>
      </c>
      <c r="L5406" s="11" t="n">
        <v>32</v>
      </c>
      <c r="M5406" s="11" t="n">
        <v>7</v>
      </c>
      <c r="N5406" s="11" t="n">
        <v>0.1</v>
      </c>
      <c r="O5406" s="7" t="n">
        <v>1842.5</v>
      </c>
      <c r="P5406" s="7" t="n">
        <v>1123.925</v>
      </c>
      <c r="Q5406" s="7">
        <f>text(E5406,"ddd")</f>
        <v/>
      </c>
      <c r="R5406" s="7">
        <f>G5406-F5406</f>
        <v/>
      </c>
      <c r="S5406" s="7">
        <f>E5406-D5406</f>
        <v/>
      </c>
      <c r="T5406" s="7">
        <f>O5406*M5406</f>
        <v/>
      </c>
      <c r="U5406" s="7">
        <f>T5406*N5406</f>
        <v/>
      </c>
      <c r="V5406" s="7">
        <f>T5406-U5406-(P5406*M5406)</f>
        <v/>
      </c>
      <c r="W5406" s="7">
        <f>VLOOKUP(L5406,'Products Sheet'!$A:$B,2,FALSE)</f>
        <v/>
      </c>
      <c r="X5406" s="7" t="n"/>
      <c r="Y5406" s="7" t="n"/>
      <c r="Z5406" s="7" t="n"/>
      <c r="AA5406" s="7" t="n"/>
      <c r="AB5406" s="7" t="n"/>
      <c r="AC5406" s="7" t="n"/>
    </row>
    <row r="5407" ht="9.75" customHeight="1" s="12">
      <c r="A5407" s="11" t="inlineStr">
        <is>
          <t>SO - 0004249</t>
        </is>
      </c>
      <c r="B5407" s="11" t="inlineStr">
        <is>
          <t>In-Store</t>
        </is>
      </c>
      <c r="C5407" s="11" t="inlineStr">
        <is>
          <t>WARE-XYS1001</t>
        </is>
      </c>
      <c r="D5407" s="6" t="n">
        <v>43600</v>
      </c>
      <c r="E5407" s="6" t="n">
        <v>43742</v>
      </c>
      <c r="F5407" s="6" t="n">
        <v>43744</v>
      </c>
      <c r="G5407" s="6" t="n">
        <v>43751</v>
      </c>
      <c r="H5407" s="11" t="inlineStr">
        <is>
          <t>USD</t>
        </is>
      </c>
      <c r="I5407" s="11" t="n">
        <v>2</v>
      </c>
      <c r="J5407" s="11" t="n">
        <v>40</v>
      </c>
      <c r="K5407" s="11" t="n">
        <v>58</v>
      </c>
      <c r="L5407" s="11" t="n">
        <v>32</v>
      </c>
      <c r="M5407" s="11" t="n">
        <v>4</v>
      </c>
      <c r="N5407" s="11" t="n">
        <v>0.15</v>
      </c>
      <c r="O5407" s="7" t="n">
        <v>2532.6</v>
      </c>
      <c r="P5407" s="7" t="n">
        <v>1013.04</v>
      </c>
      <c r="Q5407" s="7">
        <f>text(E5407,"ddd")</f>
        <v/>
      </c>
      <c r="R5407" s="7">
        <f>G5407-F5407</f>
        <v/>
      </c>
      <c r="S5407" s="7">
        <f>E5407-D5407</f>
        <v/>
      </c>
      <c r="T5407" s="7">
        <f>O5407*M5407</f>
        <v/>
      </c>
      <c r="U5407" s="7">
        <f>T5407*N5407</f>
        <v/>
      </c>
      <c r="V5407" s="7">
        <f>T5407-U5407-(P5407*M5407)</f>
        <v/>
      </c>
      <c r="W5407" s="7">
        <f>VLOOKUP(L5407,'Products Sheet'!$A:$B,2,FALSE)</f>
        <v/>
      </c>
      <c r="X5407" s="7" t="n"/>
      <c r="Y5407" s="7" t="n"/>
      <c r="Z5407" s="7" t="n"/>
      <c r="AA5407" s="7" t="n"/>
      <c r="AB5407" s="7" t="n"/>
      <c r="AC5407" s="7" t="n"/>
    </row>
    <row r="5408" ht="9.75" customHeight="1" s="12">
      <c r="A5408" s="11" t="inlineStr">
        <is>
          <t>SO - 0004299</t>
        </is>
      </c>
      <c r="B5408" s="11" t="inlineStr">
        <is>
          <t>In-Store</t>
        </is>
      </c>
      <c r="C5408" s="11" t="inlineStr">
        <is>
          <t>WARE-PUJ1005</t>
        </is>
      </c>
      <c r="D5408" s="6" t="n">
        <v>43600</v>
      </c>
      <c r="E5408" s="6" t="n">
        <v>43748</v>
      </c>
      <c r="F5408" s="6" t="n">
        <v>43775</v>
      </c>
      <c r="G5408" s="6" t="n">
        <v>43784</v>
      </c>
      <c r="H5408" s="11" t="inlineStr">
        <is>
          <t>USD</t>
        </is>
      </c>
      <c r="I5408" s="11" t="n">
        <v>6</v>
      </c>
      <c r="J5408" s="11" t="n">
        <v>43</v>
      </c>
      <c r="K5408" s="11" t="n">
        <v>290</v>
      </c>
      <c r="L5408" s="11" t="n">
        <v>32</v>
      </c>
      <c r="M5408" s="11" t="n">
        <v>4</v>
      </c>
      <c r="N5408" s="11" t="n">
        <v>0.4</v>
      </c>
      <c r="O5408" s="7" t="n">
        <v>1078.7</v>
      </c>
      <c r="P5408" s="7" t="n">
        <v>733.5160000000001</v>
      </c>
      <c r="Q5408" s="7">
        <f>text(E5408,"ddd")</f>
        <v/>
      </c>
      <c r="R5408" s="7">
        <f>G5408-F5408</f>
        <v/>
      </c>
      <c r="S5408" s="7">
        <f>E5408-D5408</f>
        <v/>
      </c>
      <c r="T5408" s="7">
        <f>O5408*M5408</f>
        <v/>
      </c>
      <c r="U5408" s="7">
        <f>T5408*N5408</f>
        <v/>
      </c>
      <c r="V5408" s="7">
        <f>T5408-U5408-(P5408*M5408)</f>
        <v/>
      </c>
      <c r="W5408" s="7">
        <f>VLOOKUP(L5408,'Products Sheet'!$A:$B,2,FALSE)</f>
        <v/>
      </c>
      <c r="X5408" s="7" t="n"/>
      <c r="Y5408" s="7" t="n"/>
      <c r="Z5408" s="7" t="n"/>
      <c r="AA5408" s="7" t="n"/>
      <c r="AB5408" s="7" t="n"/>
      <c r="AC5408" s="7" t="n"/>
    </row>
    <row r="5409" ht="9.75" customHeight="1" s="12">
      <c r="A5409" s="11" t="inlineStr">
        <is>
          <t>SO - 0004412</t>
        </is>
      </c>
      <c r="B5409" s="11" t="inlineStr">
        <is>
          <t>In-Store</t>
        </is>
      </c>
      <c r="C5409" s="11" t="inlineStr">
        <is>
          <t>WARE-PUJ1005</t>
        </is>
      </c>
      <c r="D5409" s="6" t="n">
        <v>43600</v>
      </c>
      <c r="E5409" s="6" t="n">
        <v>43764</v>
      </c>
      <c r="F5409" s="6" t="n">
        <v>43786</v>
      </c>
      <c r="G5409" s="6" t="n">
        <v>43792</v>
      </c>
      <c r="H5409" s="11" t="inlineStr">
        <is>
          <t>USD</t>
        </is>
      </c>
      <c r="I5409" s="11" t="n">
        <v>3</v>
      </c>
      <c r="J5409" s="11" t="n">
        <v>50</v>
      </c>
      <c r="K5409" s="11" t="n">
        <v>284</v>
      </c>
      <c r="L5409" s="11" t="n">
        <v>32</v>
      </c>
      <c r="M5409" s="11" t="n">
        <v>2</v>
      </c>
      <c r="N5409" s="11" t="n">
        <v>0.075</v>
      </c>
      <c r="O5409" s="7" t="n">
        <v>1065.3</v>
      </c>
      <c r="P5409" s="7" t="n">
        <v>607.2209999999999</v>
      </c>
      <c r="Q5409" s="7">
        <f>text(E5409,"ddd")</f>
        <v/>
      </c>
      <c r="R5409" s="7">
        <f>G5409-F5409</f>
        <v/>
      </c>
      <c r="S5409" s="7">
        <f>E5409-D5409</f>
        <v/>
      </c>
      <c r="T5409" s="7">
        <f>O5409*M5409</f>
        <v/>
      </c>
      <c r="U5409" s="7">
        <f>T5409*N5409</f>
        <v/>
      </c>
      <c r="V5409" s="7">
        <f>T5409-U5409-(P5409*M5409)</f>
        <v/>
      </c>
      <c r="W5409" s="7">
        <f>VLOOKUP(L5409,'Products Sheet'!$A:$B,2,FALSE)</f>
        <v/>
      </c>
      <c r="X5409" s="7" t="n"/>
      <c r="Y5409" s="7" t="n"/>
      <c r="Z5409" s="7" t="n"/>
      <c r="AA5409" s="7" t="n"/>
      <c r="AB5409" s="7" t="n"/>
      <c r="AC5409" s="7" t="n"/>
    </row>
    <row r="5410" ht="9.75" customHeight="1" s="12">
      <c r="A5410" s="11" t="inlineStr">
        <is>
          <t>SO - 0004587</t>
        </is>
      </c>
      <c r="B5410" s="11" t="inlineStr">
        <is>
          <t>In-Store</t>
        </is>
      </c>
      <c r="C5410" s="11" t="inlineStr">
        <is>
          <t>WARE-PUJ1005</t>
        </is>
      </c>
      <c r="D5410" s="6" t="n">
        <v>43700</v>
      </c>
      <c r="E5410" s="6" t="n">
        <v>43786</v>
      </c>
      <c r="F5410" s="6" t="n">
        <v>43789</v>
      </c>
      <c r="G5410" s="6" t="n">
        <v>43792</v>
      </c>
      <c r="H5410" s="11" t="inlineStr">
        <is>
          <t>USD</t>
        </is>
      </c>
      <c r="I5410" s="11" t="n">
        <v>9</v>
      </c>
      <c r="J5410" s="11" t="n">
        <v>49</v>
      </c>
      <c r="K5410" s="11" t="n">
        <v>300</v>
      </c>
      <c r="L5410" s="11" t="n">
        <v>32</v>
      </c>
      <c r="M5410" s="11" t="n">
        <v>4</v>
      </c>
      <c r="N5410" s="11" t="n">
        <v>0.15</v>
      </c>
      <c r="O5410" s="7" t="n">
        <v>877.7</v>
      </c>
      <c r="P5410" s="7" t="n">
        <v>675.8290000000001</v>
      </c>
      <c r="Q5410" s="7">
        <f>text(E5410,"ddd")</f>
        <v/>
      </c>
      <c r="R5410" s="7">
        <f>G5410-F5410</f>
        <v/>
      </c>
      <c r="S5410" s="7">
        <f>E5410-D5410</f>
        <v/>
      </c>
      <c r="T5410" s="7">
        <f>O5410*M5410</f>
        <v/>
      </c>
      <c r="U5410" s="7">
        <f>T5410*N5410</f>
        <v/>
      </c>
      <c r="V5410" s="7">
        <f>T5410-U5410-(P5410*M5410)</f>
        <v/>
      </c>
      <c r="W5410" s="7">
        <f>VLOOKUP(L5410,'Products Sheet'!$A:$B,2,FALSE)</f>
        <v/>
      </c>
      <c r="X5410" s="7" t="n"/>
      <c r="Y5410" s="7" t="n"/>
      <c r="Z5410" s="7" t="n"/>
      <c r="AA5410" s="7" t="n"/>
      <c r="AB5410" s="7" t="n"/>
      <c r="AC5410" s="7" t="n"/>
    </row>
    <row r="5411" ht="9.75" customHeight="1" s="12">
      <c r="A5411" s="11" t="inlineStr">
        <is>
          <t>SO - 0004614</t>
        </is>
      </c>
      <c r="B5411" s="11" t="inlineStr">
        <is>
          <t>Online</t>
        </is>
      </c>
      <c r="C5411" s="11" t="inlineStr">
        <is>
          <t>WARE-PUJ1005</t>
        </is>
      </c>
      <c r="D5411" s="6" t="n">
        <v>43600</v>
      </c>
      <c r="E5411" s="6" t="n">
        <v>43788</v>
      </c>
      <c r="F5411" s="6" t="n">
        <v>43802</v>
      </c>
      <c r="G5411" s="6" t="n">
        <v>43807</v>
      </c>
      <c r="H5411" s="11" t="inlineStr">
        <is>
          <t>USD</t>
        </is>
      </c>
      <c r="I5411" s="11" t="n">
        <v>13</v>
      </c>
      <c r="J5411" s="11" t="n">
        <v>12</v>
      </c>
      <c r="K5411" s="11" t="n">
        <v>309</v>
      </c>
      <c r="L5411" s="11" t="n">
        <v>32</v>
      </c>
      <c r="M5411" s="11" t="n">
        <v>7</v>
      </c>
      <c r="N5411" s="11" t="n">
        <v>0.1</v>
      </c>
      <c r="O5411" s="7" t="n">
        <v>187.6</v>
      </c>
      <c r="P5411" s="7" t="n">
        <v>150.08</v>
      </c>
      <c r="Q5411" s="7">
        <f>text(E5411,"ddd")</f>
        <v/>
      </c>
      <c r="R5411" s="7">
        <f>G5411-F5411</f>
        <v/>
      </c>
      <c r="S5411" s="7">
        <f>E5411-D5411</f>
        <v/>
      </c>
      <c r="T5411" s="7">
        <f>O5411*M5411</f>
        <v/>
      </c>
      <c r="U5411" s="7">
        <f>T5411*N5411</f>
        <v/>
      </c>
      <c r="V5411" s="7">
        <f>T5411-U5411-(P5411*M5411)</f>
        <v/>
      </c>
      <c r="W5411" s="7">
        <f>VLOOKUP(L5411,'Products Sheet'!$A:$B,2,FALSE)</f>
        <v/>
      </c>
      <c r="X5411" s="7" t="n"/>
      <c r="Y5411" s="7" t="n"/>
      <c r="Z5411" s="7" t="n"/>
      <c r="AA5411" s="7" t="n"/>
      <c r="AB5411" s="7" t="n"/>
      <c r="AC5411" s="7" t="n"/>
    </row>
    <row r="5412" ht="9.75" customHeight="1" s="12">
      <c r="A5412" s="11" t="inlineStr">
        <is>
          <t>SO - 0004639</t>
        </is>
      </c>
      <c r="B5412" s="11" t="inlineStr">
        <is>
          <t>In-Store</t>
        </is>
      </c>
      <c r="C5412" s="11" t="inlineStr">
        <is>
          <t>WARE-MKL1006</t>
        </is>
      </c>
      <c r="D5412" s="6" t="n">
        <v>43700</v>
      </c>
      <c r="E5412" s="6" t="n">
        <v>43792</v>
      </c>
      <c r="F5412" s="6" t="n">
        <v>43814</v>
      </c>
      <c r="G5412" s="6" t="n">
        <v>43822</v>
      </c>
      <c r="H5412" s="11" t="inlineStr">
        <is>
          <t>USD</t>
        </is>
      </c>
      <c r="I5412" s="11" t="n">
        <v>1</v>
      </c>
      <c r="J5412" s="11" t="n">
        <v>34</v>
      </c>
      <c r="K5412" s="11" t="n">
        <v>358</v>
      </c>
      <c r="L5412" s="11" t="n">
        <v>32</v>
      </c>
      <c r="M5412" s="11" t="n">
        <v>7</v>
      </c>
      <c r="N5412" s="11" t="n">
        <v>0.15</v>
      </c>
      <c r="O5412" s="7" t="n">
        <v>904.5</v>
      </c>
      <c r="P5412" s="7" t="n">
        <v>768.8249999999999</v>
      </c>
      <c r="Q5412" s="7">
        <f>text(E5412,"ddd")</f>
        <v/>
      </c>
      <c r="R5412" s="7">
        <f>G5412-F5412</f>
        <v/>
      </c>
      <c r="S5412" s="7">
        <f>E5412-D5412</f>
        <v/>
      </c>
      <c r="T5412" s="7">
        <f>O5412*M5412</f>
        <v/>
      </c>
      <c r="U5412" s="7">
        <f>T5412*N5412</f>
        <v/>
      </c>
      <c r="V5412" s="7">
        <f>T5412-U5412-(P5412*M5412)</f>
        <v/>
      </c>
      <c r="W5412" s="7">
        <f>VLOOKUP(L5412,'Products Sheet'!$A:$B,2,FALSE)</f>
        <v/>
      </c>
      <c r="X5412" s="7" t="n"/>
      <c r="Y5412" s="7" t="n"/>
      <c r="Z5412" s="7" t="n"/>
      <c r="AA5412" s="7" t="n"/>
      <c r="AB5412" s="7" t="n"/>
      <c r="AC5412" s="7" t="n"/>
    </row>
    <row r="5413" ht="9.75" customHeight="1" s="12">
      <c r="A5413" s="11" t="inlineStr">
        <is>
          <t>SO - 0004651</t>
        </is>
      </c>
      <c r="B5413" s="11" t="inlineStr">
        <is>
          <t>Online</t>
        </is>
      </c>
      <c r="C5413" s="11" t="inlineStr">
        <is>
          <t>WARE-XYS1001</t>
        </is>
      </c>
      <c r="D5413" s="6" t="n">
        <v>43700</v>
      </c>
      <c r="E5413" s="6" t="n">
        <v>43793</v>
      </c>
      <c r="F5413" s="6" t="n">
        <v>43808</v>
      </c>
      <c r="G5413" s="6" t="n">
        <v>43812</v>
      </c>
      <c r="H5413" s="11" t="inlineStr">
        <is>
          <t>USD</t>
        </is>
      </c>
      <c r="I5413" s="11" t="n">
        <v>14</v>
      </c>
      <c r="J5413" s="11" t="n">
        <v>13</v>
      </c>
      <c r="K5413" s="11" t="n">
        <v>50</v>
      </c>
      <c r="L5413" s="11" t="n">
        <v>32</v>
      </c>
      <c r="M5413" s="11" t="n">
        <v>4</v>
      </c>
      <c r="N5413" s="11" t="n">
        <v>0.1</v>
      </c>
      <c r="O5413" s="7" t="n">
        <v>884.4</v>
      </c>
      <c r="P5413" s="7" t="n">
        <v>389.136</v>
      </c>
      <c r="Q5413" s="7">
        <f>text(E5413,"ddd")</f>
        <v/>
      </c>
      <c r="R5413" s="7">
        <f>G5413-F5413</f>
        <v/>
      </c>
      <c r="S5413" s="7">
        <f>E5413-D5413</f>
        <v/>
      </c>
      <c r="T5413" s="7">
        <f>O5413*M5413</f>
        <v/>
      </c>
      <c r="U5413" s="7">
        <f>T5413*N5413</f>
        <v/>
      </c>
      <c r="V5413" s="7">
        <f>T5413-U5413-(P5413*M5413)</f>
        <v/>
      </c>
      <c r="W5413" s="7">
        <f>VLOOKUP(L5413,'Products Sheet'!$A:$B,2,FALSE)</f>
        <v/>
      </c>
      <c r="X5413" s="7" t="n"/>
      <c r="Y5413" s="7" t="n"/>
      <c r="Z5413" s="7" t="n"/>
      <c r="AA5413" s="7" t="n"/>
      <c r="AB5413" s="7" t="n"/>
      <c r="AC5413" s="7" t="n"/>
    </row>
    <row r="5414" ht="9.75" customHeight="1" s="12">
      <c r="A5414" s="11" t="inlineStr">
        <is>
          <t>SO - 0004897</t>
        </is>
      </c>
      <c r="B5414" s="11" t="inlineStr">
        <is>
          <t>Online</t>
        </is>
      </c>
      <c r="C5414" s="11" t="inlineStr">
        <is>
          <t>WARE-NMK1003</t>
        </is>
      </c>
      <c r="D5414" s="6" t="n">
        <v>43700</v>
      </c>
      <c r="E5414" s="6" t="n">
        <v>43822</v>
      </c>
      <c r="F5414" s="6" t="n">
        <v>43826</v>
      </c>
      <c r="G5414" s="6" t="n">
        <v>43836</v>
      </c>
      <c r="H5414" s="11" t="inlineStr">
        <is>
          <t>USD</t>
        </is>
      </c>
      <c r="I5414" s="11" t="n">
        <v>13</v>
      </c>
      <c r="J5414" s="11" t="n">
        <v>18</v>
      </c>
      <c r="K5414" s="11" t="n">
        <v>150</v>
      </c>
      <c r="L5414" s="11" t="n">
        <v>32</v>
      </c>
      <c r="M5414" s="11" t="n">
        <v>6</v>
      </c>
      <c r="N5414" s="11" t="n">
        <v>0.1</v>
      </c>
      <c r="O5414" s="7" t="n">
        <v>931.3000000000001</v>
      </c>
      <c r="P5414" s="7" t="n">
        <v>596.032</v>
      </c>
      <c r="Q5414" s="7">
        <f>text(E5414,"ddd")</f>
        <v/>
      </c>
      <c r="R5414" s="7">
        <f>G5414-F5414</f>
        <v/>
      </c>
      <c r="S5414" s="7">
        <f>E5414-D5414</f>
        <v/>
      </c>
      <c r="T5414" s="7">
        <f>O5414*M5414</f>
        <v/>
      </c>
      <c r="U5414" s="7">
        <f>T5414*N5414</f>
        <v/>
      </c>
      <c r="V5414" s="7">
        <f>T5414-U5414-(P5414*M5414)</f>
        <v/>
      </c>
      <c r="W5414" s="7">
        <f>VLOOKUP(L5414,'Products Sheet'!$A:$B,2,FALSE)</f>
        <v/>
      </c>
      <c r="X5414" s="7" t="n"/>
      <c r="Y5414" s="7" t="n"/>
      <c r="Z5414" s="7" t="n"/>
      <c r="AA5414" s="7" t="n"/>
      <c r="AB5414" s="7" t="n"/>
      <c r="AC5414" s="7" t="n"/>
    </row>
    <row r="5415" ht="9.75" customHeight="1" s="12">
      <c r="A5415" s="11" t="inlineStr">
        <is>
          <t>SO - 0005009</t>
        </is>
      </c>
      <c r="B5415" s="11" t="inlineStr">
        <is>
          <t>Wholesale</t>
        </is>
      </c>
      <c r="C5415" s="11" t="inlineStr">
        <is>
          <t>WARE-NBV1002</t>
        </is>
      </c>
      <c r="D5415" s="6" t="n">
        <v>43700</v>
      </c>
      <c r="E5415" s="6" t="n">
        <v>43836</v>
      </c>
      <c r="F5415" s="6" t="n">
        <v>43864</v>
      </c>
      <c r="G5415" s="6" t="n">
        <v>43874</v>
      </c>
      <c r="H5415" s="11" t="inlineStr">
        <is>
          <t>USD</t>
        </is>
      </c>
      <c r="I5415" s="11" t="n">
        <v>26</v>
      </c>
      <c r="J5415" s="11" t="n">
        <v>15</v>
      </c>
      <c r="K5415" s="11" t="n">
        <v>83</v>
      </c>
      <c r="L5415" s="11" t="n">
        <v>32</v>
      </c>
      <c r="M5415" s="11" t="n">
        <v>2</v>
      </c>
      <c r="N5415" s="11" t="n">
        <v>0.05</v>
      </c>
      <c r="O5415" s="7" t="n">
        <v>1125.6</v>
      </c>
      <c r="P5415" s="7" t="n">
        <v>697.8720000000001</v>
      </c>
      <c r="Q5415" s="7">
        <f>text(E5415,"ddd")</f>
        <v/>
      </c>
      <c r="R5415" s="7">
        <f>G5415-F5415</f>
        <v/>
      </c>
      <c r="S5415" s="7">
        <f>E5415-D5415</f>
        <v/>
      </c>
      <c r="T5415" s="7">
        <f>O5415*M5415</f>
        <v/>
      </c>
      <c r="U5415" s="7">
        <f>T5415*N5415</f>
        <v/>
      </c>
      <c r="V5415" s="7">
        <f>T5415-U5415-(P5415*M5415)</f>
        <v/>
      </c>
      <c r="W5415" s="7">
        <f>VLOOKUP(L5415,'Products Sheet'!$A:$B,2,FALSE)</f>
        <v/>
      </c>
      <c r="X5415" s="7" t="n"/>
      <c r="Y5415" s="7" t="n"/>
      <c r="Z5415" s="7" t="n"/>
      <c r="AA5415" s="7" t="n"/>
      <c r="AB5415" s="7" t="n"/>
      <c r="AC5415" s="7" t="n"/>
    </row>
    <row r="5416" ht="9.75" customHeight="1" s="12">
      <c r="A5416" s="11" t="inlineStr">
        <is>
          <t>SO - 0005018</t>
        </is>
      </c>
      <c r="B5416" s="11" t="inlineStr">
        <is>
          <t>Distributor</t>
        </is>
      </c>
      <c r="C5416" s="11" t="inlineStr">
        <is>
          <t>WARE-UHY1004</t>
        </is>
      </c>
      <c r="D5416" s="6" t="n">
        <v>43800</v>
      </c>
      <c r="E5416" s="6" t="n">
        <v>43837</v>
      </c>
      <c r="F5416" s="6" t="n">
        <v>43839</v>
      </c>
      <c r="G5416" s="6" t="n">
        <v>43840</v>
      </c>
      <c r="H5416" s="11" t="inlineStr">
        <is>
          <t>USD</t>
        </is>
      </c>
      <c r="I5416" s="11" t="n">
        <v>21</v>
      </c>
      <c r="J5416" s="11" t="n">
        <v>32</v>
      </c>
      <c r="K5416" s="11" t="n">
        <v>223</v>
      </c>
      <c r="L5416" s="11" t="n">
        <v>32</v>
      </c>
      <c r="M5416" s="11" t="n">
        <v>1</v>
      </c>
      <c r="N5416" s="11" t="n">
        <v>0.075</v>
      </c>
      <c r="O5416" s="7" t="n">
        <v>3993.2</v>
      </c>
      <c r="P5416" s="7" t="n">
        <v>1637.212</v>
      </c>
      <c r="Q5416" s="7">
        <f>text(E5416,"ddd")</f>
        <v/>
      </c>
      <c r="R5416" s="7">
        <f>G5416-F5416</f>
        <v/>
      </c>
      <c r="S5416" s="7">
        <f>E5416-D5416</f>
        <v/>
      </c>
      <c r="T5416" s="7">
        <f>O5416*M5416</f>
        <v/>
      </c>
      <c r="U5416" s="7">
        <f>T5416*N5416</f>
        <v/>
      </c>
      <c r="V5416" s="7">
        <f>T5416-U5416-(P5416*M5416)</f>
        <v/>
      </c>
      <c r="W5416" s="7">
        <f>VLOOKUP(L5416,'Products Sheet'!$A:$B,2,FALSE)</f>
        <v/>
      </c>
      <c r="X5416" s="7" t="n"/>
      <c r="Y5416" s="7" t="n"/>
      <c r="Z5416" s="7" t="n"/>
      <c r="AA5416" s="7" t="n"/>
      <c r="AB5416" s="7" t="n"/>
      <c r="AC5416" s="7" t="n"/>
    </row>
    <row r="5417" ht="9.75" customHeight="1" s="12">
      <c r="A5417" s="11" t="inlineStr">
        <is>
          <t>SO - 0005036</t>
        </is>
      </c>
      <c r="B5417" s="11" t="inlineStr">
        <is>
          <t>Wholesale</t>
        </is>
      </c>
      <c r="C5417" s="11" t="inlineStr">
        <is>
          <t>WARE-NBV1002</t>
        </is>
      </c>
      <c r="D5417" s="6" t="n">
        <v>43700</v>
      </c>
      <c r="E5417" s="6" t="n">
        <v>43838</v>
      </c>
      <c r="F5417" s="6" t="n">
        <v>43845</v>
      </c>
      <c r="G5417" s="6" t="n">
        <v>43846</v>
      </c>
      <c r="H5417" s="11" t="inlineStr">
        <is>
          <t>USD</t>
        </is>
      </c>
      <c r="I5417" s="11" t="n">
        <v>27</v>
      </c>
      <c r="J5417" s="11" t="n">
        <v>39</v>
      </c>
      <c r="K5417" s="11" t="n">
        <v>82</v>
      </c>
      <c r="L5417" s="11" t="n">
        <v>32</v>
      </c>
      <c r="M5417" s="11" t="n">
        <v>4</v>
      </c>
      <c r="N5417" s="11" t="n">
        <v>0.1</v>
      </c>
      <c r="O5417" s="7" t="n">
        <v>3128.9</v>
      </c>
      <c r="P5417" s="7" t="n">
        <v>1439.294</v>
      </c>
      <c r="Q5417" s="7">
        <f>text(E5417,"ddd")</f>
        <v/>
      </c>
      <c r="R5417" s="7">
        <f>G5417-F5417</f>
        <v/>
      </c>
      <c r="S5417" s="7">
        <f>E5417-D5417</f>
        <v/>
      </c>
      <c r="T5417" s="7">
        <f>O5417*M5417</f>
        <v/>
      </c>
      <c r="U5417" s="7">
        <f>T5417*N5417</f>
        <v/>
      </c>
      <c r="V5417" s="7">
        <f>T5417-U5417-(P5417*M5417)</f>
        <v/>
      </c>
      <c r="W5417" s="7">
        <f>VLOOKUP(L5417,'Products Sheet'!$A:$B,2,FALSE)</f>
        <v/>
      </c>
      <c r="X5417" s="7" t="n"/>
      <c r="Y5417" s="7" t="n"/>
      <c r="Z5417" s="7" t="n"/>
      <c r="AA5417" s="7" t="n"/>
      <c r="AB5417" s="7" t="n"/>
      <c r="AC5417" s="7" t="n"/>
    </row>
    <row r="5418" ht="9.75" customHeight="1" s="12">
      <c r="A5418" s="11" t="inlineStr">
        <is>
          <t>SO - 0005089</t>
        </is>
      </c>
      <c r="B5418" s="11" t="inlineStr">
        <is>
          <t>In-Store</t>
        </is>
      </c>
      <c r="C5418" s="11" t="inlineStr">
        <is>
          <t>WARE-NMK1003</t>
        </is>
      </c>
      <c r="D5418" s="6" t="n">
        <v>43700</v>
      </c>
      <c r="E5418" s="6" t="n">
        <v>43843</v>
      </c>
      <c r="F5418" s="6" t="n">
        <v>43853</v>
      </c>
      <c r="G5418" s="6" t="n">
        <v>43860</v>
      </c>
      <c r="H5418" s="11" t="inlineStr">
        <is>
          <t>USD</t>
        </is>
      </c>
      <c r="I5418" s="11" t="n">
        <v>11</v>
      </c>
      <c r="J5418" s="11" t="n">
        <v>41</v>
      </c>
      <c r="K5418" s="11" t="n">
        <v>124</v>
      </c>
      <c r="L5418" s="11" t="n">
        <v>32</v>
      </c>
      <c r="M5418" s="11" t="n">
        <v>8</v>
      </c>
      <c r="N5418" s="11" t="n">
        <v>0.05</v>
      </c>
      <c r="O5418" s="7" t="n">
        <v>3912.8</v>
      </c>
      <c r="P5418" s="7" t="n">
        <v>1956.4</v>
      </c>
      <c r="Q5418" s="7">
        <f>text(E5418,"ddd")</f>
        <v/>
      </c>
      <c r="R5418" s="7">
        <f>G5418-F5418</f>
        <v/>
      </c>
      <c r="S5418" s="7">
        <f>E5418-D5418</f>
        <v/>
      </c>
      <c r="T5418" s="7">
        <f>O5418*M5418</f>
        <v/>
      </c>
      <c r="U5418" s="7">
        <f>T5418*N5418</f>
        <v/>
      </c>
      <c r="V5418" s="7">
        <f>T5418-U5418-(P5418*M5418)</f>
        <v/>
      </c>
      <c r="W5418" s="7">
        <f>VLOOKUP(L5418,'Products Sheet'!$A:$B,2,FALSE)</f>
        <v/>
      </c>
      <c r="X5418" s="7" t="n"/>
      <c r="Y5418" s="7" t="n"/>
      <c r="Z5418" s="7" t="n"/>
      <c r="AA5418" s="7" t="n"/>
      <c r="AB5418" s="7" t="n"/>
      <c r="AC5418" s="7" t="n"/>
    </row>
    <row r="5419" ht="9.75" customHeight="1" s="12">
      <c r="A5419" s="11" t="inlineStr">
        <is>
          <t>SO - 0005106</t>
        </is>
      </c>
      <c r="B5419" s="11" t="inlineStr">
        <is>
          <t>In-Store</t>
        </is>
      </c>
      <c r="C5419" s="11" t="inlineStr">
        <is>
          <t>WARE-NMK1003</t>
        </is>
      </c>
      <c r="D5419" s="6" t="n">
        <v>43700</v>
      </c>
      <c r="E5419" s="6" t="n">
        <v>43845</v>
      </c>
      <c r="F5419" s="6" t="n">
        <v>43873</v>
      </c>
      <c r="G5419" s="6" t="n">
        <v>43880</v>
      </c>
      <c r="H5419" s="11" t="inlineStr">
        <is>
          <t>USD</t>
        </is>
      </c>
      <c r="I5419" s="11" t="n">
        <v>9</v>
      </c>
      <c r="J5419" s="11" t="n">
        <v>10</v>
      </c>
      <c r="K5419" s="11" t="n">
        <v>107</v>
      </c>
      <c r="L5419" s="11" t="n">
        <v>32</v>
      </c>
      <c r="M5419" s="11" t="n">
        <v>7</v>
      </c>
      <c r="N5419" s="11" t="n">
        <v>0.075</v>
      </c>
      <c r="O5419" s="7" t="n">
        <v>2680</v>
      </c>
      <c r="P5419" s="7" t="n">
        <v>1795.6</v>
      </c>
      <c r="Q5419" s="7">
        <f>text(E5419,"ddd")</f>
        <v/>
      </c>
      <c r="R5419" s="7">
        <f>G5419-F5419</f>
        <v/>
      </c>
      <c r="S5419" s="7">
        <f>E5419-D5419</f>
        <v/>
      </c>
      <c r="T5419" s="7">
        <f>O5419*M5419</f>
        <v/>
      </c>
      <c r="U5419" s="7">
        <f>T5419*N5419</f>
        <v/>
      </c>
      <c r="V5419" s="7">
        <f>T5419-U5419-(P5419*M5419)</f>
        <v/>
      </c>
      <c r="W5419" s="7">
        <f>VLOOKUP(L5419,'Products Sheet'!$A:$B,2,FALSE)</f>
        <v/>
      </c>
      <c r="X5419" s="7" t="n"/>
      <c r="Y5419" s="7" t="n"/>
      <c r="Z5419" s="7" t="n"/>
      <c r="AA5419" s="7" t="n"/>
      <c r="AB5419" s="7" t="n"/>
      <c r="AC5419" s="7" t="n"/>
    </row>
    <row r="5420" ht="9.75" customHeight="1" s="12">
      <c r="A5420" s="11" t="inlineStr">
        <is>
          <t>SO - 0005146</t>
        </is>
      </c>
      <c r="B5420" s="11" t="inlineStr">
        <is>
          <t>Wholesale</t>
        </is>
      </c>
      <c r="C5420" s="11" t="inlineStr">
        <is>
          <t>WARE-UHY1004</t>
        </is>
      </c>
      <c r="D5420" s="6" t="n">
        <v>43700</v>
      </c>
      <c r="E5420" s="6" t="n">
        <v>43849</v>
      </c>
      <c r="F5420" s="6" t="n">
        <v>43867</v>
      </c>
      <c r="G5420" s="6" t="n">
        <v>43870</v>
      </c>
      <c r="H5420" s="11" t="inlineStr">
        <is>
          <t>USD</t>
        </is>
      </c>
      <c r="I5420" s="11" t="n">
        <v>28</v>
      </c>
      <c r="J5420" s="11" t="n">
        <v>10</v>
      </c>
      <c r="K5420" s="11" t="n">
        <v>215</v>
      </c>
      <c r="L5420" s="11" t="n">
        <v>32</v>
      </c>
      <c r="M5420" s="11" t="n">
        <v>6</v>
      </c>
      <c r="N5420" s="11" t="n">
        <v>0.4</v>
      </c>
      <c r="O5420" s="7" t="n">
        <v>971.5</v>
      </c>
      <c r="P5420" s="7" t="n">
        <v>806.3449999999999</v>
      </c>
      <c r="Q5420" s="7">
        <f>text(E5420,"ddd")</f>
        <v/>
      </c>
      <c r="R5420" s="7">
        <f>G5420-F5420</f>
        <v/>
      </c>
      <c r="S5420" s="7">
        <f>E5420-D5420</f>
        <v/>
      </c>
      <c r="T5420" s="7">
        <f>O5420*M5420</f>
        <v/>
      </c>
      <c r="U5420" s="7">
        <f>T5420*N5420</f>
        <v/>
      </c>
      <c r="V5420" s="7">
        <f>T5420-U5420-(P5420*M5420)</f>
        <v/>
      </c>
      <c r="W5420" s="7">
        <f>VLOOKUP(L5420,'Products Sheet'!$A:$B,2,FALSE)</f>
        <v/>
      </c>
      <c r="X5420" s="7" t="n"/>
      <c r="Y5420" s="7" t="n"/>
      <c r="Z5420" s="7" t="n"/>
      <c r="AA5420" s="7" t="n"/>
      <c r="AB5420" s="7" t="n"/>
      <c r="AC5420" s="7" t="n"/>
    </row>
    <row r="5421" ht="9.75" customHeight="1" s="12">
      <c r="A5421" s="11" t="inlineStr">
        <is>
          <t>SO - 0005238</t>
        </is>
      </c>
      <c r="B5421" s="11" t="inlineStr">
        <is>
          <t>Online</t>
        </is>
      </c>
      <c r="C5421" s="11" t="inlineStr">
        <is>
          <t>WARE-NBV1002</t>
        </is>
      </c>
      <c r="D5421" s="6" t="n">
        <v>43800</v>
      </c>
      <c r="E5421" s="6" t="n">
        <v>43861</v>
      </c>
      <c r="F5421" s="6" t="n">
        <v>43883</v>
      </c>
      <c r="G5421" s="6" t="n">
        <v>43886</v>
      </c>
      <c r="H5421" s="11" t="inlineStr">
        <is>
          <t>USD</t>
        </is>
      </c>
      <c r="I5421" s="11" t="n">
        <v>18</v>
      </c>
      <c r="J5421" s="11" t="n">
        <v>40</v>
      </c>
      <c r="K5421" s="11" t="n">
        <v>86</v>
      </c>
      <c r="L5421" s="11" t="n">
        <v>32</v>
      </c>
      <c r="M5421" s="11" t="n">
        <v>5</v>
      </c>
      <c r="N5421" s="11" t="n">
        <v>0.05</v>
      </c>
      <c r="O5421" s="7" t="n">
        <v>938</v>
      </c>
      <c r="P5421" s="7" t="n">
        <v>534.66</v>
      </c>
      <c r="Q5421" s="7">
        <f>text(E5421,"ddd")</f>
        <v/>
      </c>
      <c r="R5421" s="7">
        <f>G5421-F5421</f>
        <v/>
      </c>
      <c r="S5421" s="7">
        <f>E5421-D5421</f>
        <v/>
      </c>
      <c r="T5421" s="7">
        <f>O5421*M5421</f>
        <v/>
      </c>
      <c r="U5421" s="7">
        <f>T5421*N5421</f>
        <v/>
      </c>
      <c r="V5421" s="7">
        <f>T5421-U5421-(P5421*M5421)</f>
        <v/>
      </c>
      <c r="W5421" s="7">
        <f>VLOOKUP(L5421,'Products Sheet'!$A:$B,2,FALSE)</f>
        <v/>
      </c>
      <c r="X5421" s="7" t="n"/>
      <c r="Y5421" s="7" t="n"/>
      <c r="Z5421" s="7" t="n"/>
      <c r="AA5421" s="7" t="n"/>
      <c r="AB5421" s="7" t="n"/>
      <c r="AC5421" s="7" t="n"/>
    </row>
    <row r="5422" ht="9.75" customHeight="1" s="12">
      <c r="A5422" s="11" t="inlineStr">
        <is>
          <t>SO - 0005239</t>
        </is>
      </c>
      <c r="B5422" s="11" t="inlineStr">
        <is>
          <t>Online</t>
        </is>
      </c>
      <c r="C5422" s="11" t="inlineStr">
        <is>
          <t>WARE-PUJ1005</t>
        </is>
      </c>
      <c r="D5422" s="6" t="n">
        <v>43700</v>
      </c>
      <c r="E5422" s="6" t="n">
        <v>43861</v>
      </c>
      <c r="F5422" s="6" t="n">
        <v>43879</v>
      </c>
      <c r="G5422" s="6" t="n">
        <v>43888</v>
      </c>
      <c r="H5422" s="11" t="inlineStr">
        <is>
          <t>USD</t>
        </is>
      </c>
      <c r="I5422" s="11" t="n">
        <v>16</v>
      </c>
      <c r="J5422" s="11" t="n">
        <v>15</v>
      </c>
      <c r="K5422" s="11" t="n">
        <v>269</v>
      </c>
      <c r="L5422" s="11" t="n">
        <v>32</v>
      </c>
      <c r="M5422" s="11" t="n">
        <v>3</v>
      </c>
      <c r="N5422" s="11" t="n">
        <v>0.05</v>
      </c>
      <c r="O5422" s="7" t="n">
        <v>3028.4</v>
      </c>
      <c r="P5422" s="7" t="n">
        <v>2150.164</v>
      </c>
      <c r="Q5422" s="7">
        <f>text(E5422,"ddd")</f>
        <v/>
      </c>
      <c r="R5422" s="7">
        <f>G5422-F5422</f>
        <v/>
      </c>
      <c r="S5422" s="7">
        <f>E5422-D5422</f>
        <v/>
      </c>
      <c r="T5422" s="7">
        <f>O5422*M5422</f>
        <v/>
      </c>
      <c r="U5422" s="7">
        <f>T5422*N5422</f>
        <v/>
      </c>
      <c r="V5422" s="7">
        <f>T5422-U5422-(P5422*M5422)</f>
        <v/>
      </c>
      <c r="W5422" s="7">
        <f>VLOOKUP(L5422,'Products Sheet'!$A:$B,2,FALSE)</f>
        <v/>
      </c>
      <c r="X5422" s="7" t="n"/>
      <c r="Y5422" s="7" t="n"/>
      <c r="Z5422" s="7" t="n"/>
      <c r="AA5422" s="7" t="n"/>
      <c r="AB5422" s="7" t="n"/>
      <c r="AC5422" s="7" t="n"/>
    </row>
    <row r="5423" ht="9.75" customHeight="1" s="12">
      <c r="A5423" s="11" t="inlineStr">
        <is>
          <t>SO - 0005243</t>
        </is>
      </c>
      <c r="B5423" s="11" t="inlineStr">
        <is>
          <t>Online</t>
        </is>
      </c>
      <c r="C5423" s="11" t="inlineStr">
        <is>
          <t>WARE-UHY1004</t>
        </is>
      </c>
      <c r="D5423" s="6" t="n">
        <v>43800</v>
      </c>
      <c r="E5423" s="6" t="n">
        <v>43862</v>
      </c>
      <c r="F5423" s="6" t="n">
        <v>43880</v>
      </c>
      <c r="G5423" s="6" t="n">
        <v>43888</v>
      </c>
      <c r="H5423" s="11" t="inlineStr">
        <is>
          <t>USD</t>
        </is>
      </c>
      <c r="I5423" s="11" t="n">
        <v>19</v>
      </c>
      <c r="J5423" s="11" t="n">
        <v>25</v>
      </c>
      <c r="K5423" s="11" t="n">
        <v>217</v>
      </c>
      <c r="L5423" s="11" t="n">
        <v>32</v>
      </c>
      <c r="M5423" s="11" t="n">
        <v>5</v>
      </c>
      <c r="N5423" s="11" t="n">
        <v>0.05</v>
      </c>
      <c r="O5423" s="7" t="n">
        <v>3845.8</v>
      </c>
      <c r="P5423" s="7" t="n">
        <v>1922.9</v>
      </c>
      <c r="Q5423" s="7">
        <f>text(E5423,"ddd")</f>
        <v/>
      </c>
      <c r="R5423" s="7">
        <f>G5423-F5423</f>
        <v/>
      </c>
      <c r="S5423" s="7">
        <f>E5423-D5423</f>
        <v/>
      </c>
      <c r="T5423" s="7">
        <f>O5423*M5423</f>
        <v/>
      </c>
      <c r="U5423" s="7">
        <f>T5423*N5423</f>
        <v/>
      </c>
      <c r="V5423" s="7">
        <f>T5423-U5423-(P5423*M5423)</f>
        <v/>
      </c>
      <c r="W5423" s="7">
        <f>VLOOKUP(L5423,'Products Sheet'!$A:$B,2,FALSE)</f>
        <v/>
      </c>
      <c r="X5423" s="7" t="n"/>
      <c r="Y5423" s="7" t="n"/>
      <c r="Z5423" s="7" t="n"/>
      <c r="AA5423" s="7" t="n"/>
      <c r="AB5423" s="7" t="n"/>
      <c r="AC5423" s="7" t="n"/>
    </row>
    <row r="5424" ht="9.75" customHeight="1" s="12">
      <c r="A5424" s="11" t="inlineStr">
        <is>
          <t>SO - 0005386</t>
        </is>
      </c>
      <c r="B5424" s="11" t="inlineStr">
        <is>
          <t>Distributor</t>
        </is>
      </c>
      <c r="C5424" s="11" t="inlineStr">
        <is>
          <t>WARE-UHY1004</t>
        </is>
      </c>
      <c r="D5424" s="6" t="n">
        <v>43800</v>
      </c>
      <c r="E5424" s="6" t="n">
        <v>43879</v>
      </c>
      <c r="F5424" s="6" t="n">
        <v>43904</v>
      </c>
      <c r="G5424" s="6" t="n">
        <v>43906</v>
      </c>
      <c r="H5424" s="11" t="inlineStr">
        <is>
          <t>USD</t>
        </is>
      </c>
      <c r="I5424" s="11" t="n">
        <v>20</v>
      </c>
      <c r="J5424" s="11" t="n">
        <v>50</v>
      </c>
      <c r="K5424" s="11" t="n">
        <v>241</v>
      </c>
      <c r="L5424" s="11" t="n">
        <v>32</v>
      </c>
      <c r="M5424" s="11" t="n">
        <v>1</v>
      </c>
      <c r="N5424" s="11" t="n">
        <v>0.05</v>
      </c>
      <c r="O5424" s="7" t="n">
        <v>3879.3</v>
      </c>
      <c r="P5424" s="7" t="n">
        <v>2754.303</v>
      </c>
      <c r="Q5424" s="7">
        <f>text(E5424,"ddd")</f>
        <v/>
      </c>
      <c r="R5424" s="7">
        <f>G5424-F5424</f>
        <v/>
      </c>
      <c r="S5424" s="7">
        <f>E5424-D5424</f>
        <v/>
      </c>
      <c r="T5424" s="7">
        <f>O5424*M5424</f>
        <v/>
      </c>
      <c r="U5424" s="7">
        <f>T5424*N5424</f>
        <v/>
      </c>
      <c r="V5424" s="7">
        <f>T5424-U5424-(P5424*M5424)</f>
        <v/>
      </c>
      <c r="W5424" s="7">
        <f>VLOOKUP(L5424,'Products Sheet'!$A:$B,2,FALSE)</f>
        <v/>
      </c>
      <c r="X5424" s="7" t="n"/>
      <c r="Y5424" s="7" t="n"/>
      <c r="Z5424" s="7" t="n"/>
      <c r="AA5424" s="7" t="n"/>
      <c r="AB5424" s="7" t="n"/>
      <c r="AC5424" s="7" t="n"/>
    </row>
    <row r="5425" ht="9.75" customHeight="1" s="12">
      <c r="A5425" s="11" t="inlineStr">
        <is>
          <t>SO - 0005430</t>
        </is>
      </c>
      <c r="B5425" s="11" t="inlineStr">
        <is>
          <t>Distributor</t>
        </is>
      </c>
      <c r="C5425" s="11" t="inlineStr">
        <is>
          <t>WARE-PUJ1005</t>
        </is>
      </c>
      <c r="D5425" s="6" t="n">
        <v>43800</v>
      </c>
      <c r="E5425" s="6" t="n">
        <v>43883</v>
      </c>
      <c r="F5425" s="6" t="n">
        <v>43889</v>
      </c>
      <c r="G5425" s="6" t="n">
        <v>43890</v>
      </c>
      <c r="H5425" s="11" t="inlineStr">
        <is>
          <t>USD</t>
        </is>
      </c>
      <c r="I5425" s="11" t="n">
        <v>25</v>
      </c>
      <c r="J5425" s="11" t="n">
        <v>45</v>
      </c>
      <c r="K5425" s="11" t="n">
        <v>270</v>
      </c>
      <c r="L5425" s="11" t="n">
        <v>32</v>
      </c>
      <c r="M5425" s="11" t="n">
        <v>3</v>
      </c>
      <c r="N5425" s="11" t="n">
        <v>0.05</v>
      </c>
      <c r="O5425" s="7" t="n">
        <v>3289.7</v>
      </c>
      <c r="P5425" s="7" t="n">
        <v>1480.365</v>
      </c>
      <c r="Q5425" s="7">
        <f>text(E5425,"ddd")</f>
        <v/>
      </c>
      <c r="R5425" s="7">
        <f>G5425-F5425</f>
        <v/>
      </c>
      <c r="S5425" s="7">
        <f>E5425-D5425</f>
        <v/>
      </c>
      <c r="T5425" s="7">
        <f>O5425*M5425</f>
        <v/>
      </c>
      <c r="U5425" s="7">
        <f>T5425*N5425</f>
        <v/>
      </c>
      <c r="V5425" s="7">
        <f>T5425-U5425-(P5425*M5425)</f>
        <v/>
      </c>
      <c r="W5425" s="7">
        <f>VLOOKUP(L5425,'Products Sheet'!$A:$B,2,FALSE)</f>
        <v/>
      </c>
      <c r="X5425" s="7" t="n"/>
      <c r="Y5425" s="7" t="n"/>
      <c r="Z5425" s="7" t="n"/>
      <c r="AA5425" s="7" t="n"/>
      <c r="AB5425" s="7" t="n"/>
      <c r="AC5425" s="7" t="n"/>
    </row>
    <row r="5426" ht="9.75" customHeight="1" s="12">
      <c r="A5426" s="11" t="inlineStr">
        <is>
          <t>SO - 0005617</t>
        </is>
      </c>
      <c r="B5426" s="11" t="inlineStr">
        <is>
          <t>Online</t>
        </is>
      </c>
      <c r="C5426" s="11" t="inlineStr">
        <is>
          <t>WARE-UHY1004</t>
        </is>
      </c>
      <c r="D5426" s="6" t="n">
        <v>43800</v>
      </c>
      <c r="E5426" s="6" t="n">
        <v>43905</v>
      </c>
      <c r="F5426" s="6" t="n">
        <v>43920</v>
      </c>
      <c r="G5426" s="6" t="n">
        <v>43922</v>
      </c>
      <c r="H5426" s="11" t="inlineStr">
        <is>
          <t>USD</t>
        </is>
      </c>
      <c r="I5426" s="11" t="n">
        <v>14</v>
      </c>
      <c r="J5426" s="11" t="n">
        <v>31</v>
      </c>
      <c r="K5426" s="11" t="n">
        <v>212</v>
      </c>
      <c r="L5426" s="11" t="n">
        <v>32</v>
      </c>
      <c r="M5426" s="11" t="n">
        <v>4</v>
      </c>
      <c r="N5426" s="11" t="n">
        <v>0.1</v>
      </c>
      <c r="O5426" s="7" t="n">
        <v>6157.3</v>
      </c>
      <c r="P5426" s="7" t="n">
        <v>4617.975</v>
      </c>
      <c r="Q5426" s="7">
        <f>text(E5426,"ddd")</f>
        <v/>
      </c>
      <c r="R5426" s="7">
        <f>G5426-F5426</f>
        <v/>
      </c>
      <c r="S5426" s="7">
        <f>E5426-D5426</f>
        <v/>
      </c>
      <c r="T5426" s="7">
        <f>O5426*M5426</f>
        <v/>
      </c>
      <c r="U5426" s="7">
        <f>T5426*N5426</f>
        <v/>
      </c>
      <c r="V5426" s="7">
        <f>T5426-U5426-(P5426*M5426)</f>
        <v/>
      </c>
      <c r="W5426" s="7">
        <f>VLOOKUP(L5426,'Products Sheet'!$A:$B,2,FALSE)</f>
        <v/>
      </c>
      <c r="X5426" s="7" t="n"/>
      <c r="Y5426" s="7" t="n"/>
      <c r="Z5426" s="7" t="n"/>
      <c r="AA5426" s="7" t="n"/>
      <c r="AB5426" s="7" t="n"/>
      <c r="AC5426" s="7" t="n"/>
    </row>
    <row r="5427" ht="9.75" customHeight="1" s="12">
      <c r="A5427" s="11" t="inlineStr">
        <is>
          <t>SO - 0005636</t>
        </is>
      </c>
      <c r="B5427" s="11" t="inlineStr">
        <is>
          <t>In-Store</t>
        </is>
      </c>
      <c r="C5427" s="11" t="inlineStr">
        <is>
          <t>WARE-PUJ1005</t>
        </is>
      </c>
      <c r="D5427" s="6" t="n">
        <v>43800</v>
      </c>
      <c r="E5427" s="6" t="n">
        <v>43908</v>
      </c>
      <c r="F5427" s="6" t="n">
        <v>43925</v>
      </c>
      <c r="G5427" s="6" t="n">
        <v>43928</v>
      </c>
      <c r="H5427" s="11" t="inlineStr">
        <is>
          <t>USD</t>
        </is>
      </c>
      <c r="I5427" s="11" t="n">
        <v>8</v>
      </c>
      <c r="J5427" s="11" t="n">
        <v>29</v>
      </c>
      <c r="K5427" s="11" t="n">
        <v>278</v>
      </c>
      <c r="L5427" s="11" t="n">
        <v>32</v>
      </c>
      <c r="M5427" s="11" t="n">
        <v>5</v>
      </c>
      <c r="N5427" s="11" t="n">
        <v>0.05</v>
      </c>
      <c r="O5427" s="7" t="n">
        <v>931.3000000000001</v>
      </c>
      <c r="P5427" s="7" t="n">
        <v>540.154</v>
      </c>
      <c r="Q5427" s="7">
        <f>text(E5427,"ddd")</f>
        <v/>
      </c>
      <c r="R5427" s="7">
        <f>G5427-F5427</f>
        <v/>
      </c>
      <c r="S5427" s="7">
        <f>E5427-D5427</f>
        <v/>
      </c>
      <c r="T5427" s="7">
        <f>O5427*M5427</f>
        <v/>
      </c>
      <c r="U5427" s="7">
        <f>T5427*N5427</f>
        <v/>
      </c>
      <c r="V5427" s="7">
        <f>T5427-U5427-(P5427*M5427)</f>
        <v/>
      </c>
      <c r="W5427" s="7">
        <f>VLOOKUP(L5427,'Products Sheet'!$A:$B,2,FALSE)</f>
        <v/>
      </c>
      <c r="X5427" s="7" t="n"/>
      <c r="Y5427" s="7" t="n"/>
      <c r="Z5427" s="7" t="n"/>
      <c r="AA5427" s="7" t="n"/>
      <c r="AB5427" s="7" t="n"/>
      <c r="AC5427" s="7" t="n"/>
    </row>
    <row r="5428" ht="9.75" customHeight="1" s="12">
      <c r="A5428" s="11" t="inlineStr">
        <is>
          <t>SO - 0005637</t>
        </is>
      </c>
      <c r="B5428" s="11" t="inlineStr">
        <is>
          <t>Distributor</t>
        </is>
      </c>
      <c r="C5428" s="11" t="inlineStr">
        <is>
          <t>WARE-UHY1004</t>
        </is>
      </c>
      <c r="D5428" s="6" t="n">
        <v>43800</v>
      </c>
      <c r="E5428" s="6" t="n">
        <v>43908</v>
      </c>
      <c r="F5428" s="6" t="n">
        <v>43934</v>
      </c>
      <c r="G5428" s="6" t="n">
        <v>43937</v>
      </c>
      <c r="H5428" s="11" t="inlineStr">
        <is>
          <t>USD</t>
        </is>
      </c>
      <c r="I5428" s="11" t="n">
        <v>23</v>
      </c>
      <c r="J5428" s="11" t="n">
        <v>43</v>
      </c>
      <c r="K5428" s="11" t="n">
        <v>256</v>
      </c>
      <c r="L5428" s="11" t="n">
        <v>32</v>
      </c>
      <c r="M5428" s="11" t="n">
        <v>2</v>
      </c>
      <c r="N5428" s="11" t="n">
        <v>0.075</v>
      </c>
      <c r="O5428" s="7" t="n">
        <v>1065.3</v>
      </c>
      <c r="P5428" s="7" t="n">
        <v>767.016</v>
      </c>
      <c r="Q5428" s="7">
        <f>text(E5428,"ddd")</f>
        <v/>
      </c>
      <c r="R5428" s="7">
        <f>G5428-F5428</f>
        <v/>
      </c>
      <c r="S5428" s="7">
        <f>E5428-D5428</f>
        <v/>
      </c>
      <c r="T5428" s="7">
        <f>O5428*M5428</f>
        <v/>
      </c>
      <c r="U5428" s="7">
        <f>T5428*N5428</f>
        <v/>
      </c>
      <c r="V5428" s="7">
        <f>T5428-U5428-(P5428*M5428)</f>
        <v/>
      </c>
      <c r="W5428" s="7">
        <f>VLOOKUP(L5428,'Products Sheet'!$A:$B,2,FALSE)</f>
        <v/>
      </c>
      <c r="X5428" s="7" t="n"/>
      <c r="Y5428" s="7" t="n"/>
      <c r="Z5428" s="7" t="n"/>
      <c r="AA5428" s="7" t="n"/>
      <c r="AB5428" s="7" t="n"/>
      <c r="AC5428" s="7" t="n"/>
    </row>
    <row r="5429" ht="9.75" customHeight="1" s="12">
      <c r="A5429" s="11" t="inlineStr">
        <is>
          <t>SO - 0005641</t>
        </is>
      </c>
      <c r="B5429" s="11" t="inlineStr">
        <is>
          <t>In-Store</t>
        </is>
      </c>
      <c r="C5429" s="11" t="inlineStr">
        <is>
          <t>WARE-NMK1003</t>
        </is>
      </c>
      <c r="D5429" s="6" t="n">
        <v>43800</v>
      </c>
      <c r="E5429" s="6" t="n">
        <v>43908</v>
      </c>
      <c r="F5429" s="6" t="n">
        <v>43928</v>
      </c>
      <c r="G5429" s="6" t="n">
        <v>43936</v>
      </c>
      <c r="H5429" s="11" t="inlineStr">
        <is>
          <t>USD</t>
        </is>
      </c>
      <c r="I5429" s="11" t="n">
        <v>11</v>
      </c>
      <c r="J5429" s="11" t="n">
        <v>39</v>
      </c>
      <c r="K5429" s="11" t="n">
        <v>149</v>
      </c>
      <c r="L5429" s="11" t="n">
        <v>32</v>
      </c>
      <c r="M5429" s="11" t="n">
        <v>2</v>
      </c>
      <c r="N5429" s="11" t="n">
        <v>0.075</v>
      </c>
      <c r="O5429" s="7" t="n">
        <v>2512.5</v>
      </c>
      <c r="P5429" s="7" t="n">
        <v>1457.25</v>
      </c>
      <c r="Q5429" s="7">
        <f>text(E5429,"ddd")</f>
        <v/>
      </c>
      <c r="R5429" s="7">
        <f>G5429-F5429</f>
        <v/>
      </c>
      <c r="S5429" s="7">
        <f>E5429-D5429</f>
        <v/>
      </c>
      <c r="T5429" s="7">
        <f>O5429*M5429</f>
        <v/>
      </c>
      <c r="U5429" s="7">
        <f>T5429*N5429</f>
        <v/>
      </c>
      <c r="V5429" s="7">
        <f>T5429-U5429-(P5429*M5429)</f>
        <v/>
      </c>
      <c r="W5429" s="7">
        <f>VLOOKUP(L5429,'Products Sheet'!$A:$B,2,FALSE)</f>
        <v/>
      </c>
      <c r="X5429" s="7" t="n"/>
      <c r="Y5429" s="7" t="n"/>
      <c r="Z5429" s="7" t="n"/>
      <c r="AA5429" s="7" t="n"/>
      <c r="AB5429" s="7" t="n"/>
      <c r="AC5429" s="7" t="n"/>
    </row>
    <row r="5430" ht="9.75" customHeight="1" s="12">
      <c r="A5430" s="11" t="inlineStr">
        <is>
          <t>SO - 0005762</t>
        </is>
      </c>
      <c r="B5430" s="11" t="inlineStr">
        <is>
          <t>In-Store</t>
        </is>
      </c>
      <c r="C5430" s="11" t="inlineStr">
        <is>
          <t>WARE-NMK1003</t>
        </is>
      </c>
      <c r="D5430" s="6" t="n">
        <v>43800</v>
      </c>
      <c r="E5430" s="6" t="n">
        <v>43923</v>
      </c>
      <c r="F5430" s="6" t="n">
        <v>43950</v>
      </c>
      <c r="G5430" s="6" t="n">
        <v>43955</v>
      </c>
      <c r="H5430" s="11" t="inlineStr">
        <is>
          <t>USD</t>
        </is>
      </c>
      <c r="I5430" s="11" t="n">
        <v>12</v>
      </c>
      <c r="J5430" s="11" t="n">
        <v>41</v>
      </c>
      <c r="K5430" s="11" t="n">
        <v>132</v>
      </c>
      <c r="L5430" s="11" t="n">
        <v>32</v>
      </c>
      <c r="M5430" s="11" t="n">
        <v>2</v>
      </c>
      <c r="N5430" s="11" t="n">
        <v>0.05</v>
      </c>
      <c r="O5430" s="7" t="n">
        <v>3865.9</v>
      </c>
      <c r="P5430" s="7" t="n">
        <v>2860.766</v>
      </c>
      <c r="Q5430" s="7">
        <f>text(E5430,"ddd")</f>
        <v/>
      </c>
      <c r="R5430" s="7">
        <f>G5430-F5430</f>
        <v/>
      </c>
      <c r="S5430" s="7">
        <f>E5430-D5430</f>
        <v/>
      </c>
      <c r="T5430" s="7">
        <f>O5430*M5430</f>
        <v/>
      </c>
      <c r="U5430" s="7">
        <f>T5430*N5430</f>
        <v/>
      </c>
      <c r="V5430" s="7">
        <f>T5430-U5430-(P5430*M5430)</f>
        <v/>
      </c>
      <c r="W5430" s="7">
        <f>VLOOKUP(L5430,'Products Sheet'!$A:$B,2,FALSE)</f>
        <v/>
      </c>
      <c r="X5430" s="7" t="n"/>
      <c r="Y5430" s="7" t="n"/>
      <c r="Z5430" s="7" t="n"/>
      <c r="AA5430" s="7" t="n"/>
      <c r="AB5430" s="7" t="n"/>
      <c r="AC5430" s="7" t="n"/>
    </row>
    <row r="5431" ht="9.75" customHeight="1" s="12">
      <c r="A5431" s="11" t="inlineStr">
        <is>
          <t>SO - 0005786</t>
        </is>
      </c>
      <c r="B5431" s="11" t="inlineStr">
        <is>
          <t>Distributor</t>
        </is>
      </c>
      <c r="C5431" s="11" t="inlineStr">
        <is>
          <t>WARE-UHY1004</t>
        </is>
      </c>
      <c r="D5431" s="6" t="n">
        <v>43800</v>
      </c>
      <c r="E5431" s="6" t="n">
        <v>43925</v>
      </c>
      <c r="F5431" s="6" t="n">
        <v>43947</v>
      </c>
      <c r="G5431" s="6" t="n">
        <v>43955</v>
      </c>
      <c r="H5431" s="11" t="inlineStr">
        <is>
          <t>USD</t>
        </is>
      </c>
      <c r="I5431" s="11" t="n">
        <v>22</v>
      </c>
      <c r="J5431" s="11" t="n">
        <v>6</v>
      </c>
      <c r="K5431" s="11" t="n">
        <v>244</v>
      </c>
      <c r="L5431" s="11" t="n">
        <v>32</v>
      </c>
      <c r="M5431" s="11" t="n">
        <v>7</v>
      </c>
      <c r="N5431" s="11" t="n">
        <v>0.05</v>
      </c>
      <c r="O5431" s="7" t="n">
        <v>3450.5</v>
      </c>
      <c r="P5431" s="7" t="n">
        <v>2070.3</v>
      </c>
      <c r="Q5431" s="7">
        <f>text(E5431,"ddd")</f>
        <v/>
      </c>
      <c r="R5431" s="7">
        <f>G5431-F5431</f>
        <v/>
      </c>
      <c r="S5431" s="7">
        <f>E5431-D5431</f>
        <v/>
      </c>
      <c r="T5431" s="7">
        <f>O5431*M5431</f>
        <v/>
      </c>
      <c r="U5431" s="7">
        <f>T5431*N5431</f>
        <v/>
      </c>
      <c r="V5431" s="7">
        <f>T5431-U5431-(P5431*M5431)</f>
        <v/>
      </c>
      <c r="W5431" s="7">
        <f>VLOOKUP(L5431,'Products Sheet'!$A:$B,2,FALSE)</f>
        <v/>
      </c>
      <c r="X5431" s="7" t="n"/>
      <c r="Y5431" s="7" t="n"/>
      <c r="Z5431" s="7" t="n"/>
      <c r="AA5431" s="7" t="n"/>
      <c r="AB5431" s="7" t="n"/>
      <c r="AC5431" s="7" t="n"/>
    </row>
    <row r="5432" ht="9.75" customHeight="1" s="12">
      <c r="A5432" s="11" t="inlineStr">
        <is>
          <t>SO - 0005859</t>
        </is>
      </c>
      <c r="B5432" s="11" t="inlineStr">
        <is>
          <t>Distributor</t>
        </is>
      </c>
      <c r="C5432" s="11" t="inlineStr">
        <is>
          <t>WARE-NMK1003</t>
        </is>
      </c>
      <c r="D5432" s="6" t="n">
        <v>43800</v>
      </c>
      <c r="E5432" s="6" t="n">
        <v>43934</v>
      </c>
      <c r="F5432" s="6" t="n">
        <v>43957</v>
      </c>
      <c r="G5432" s="6" t="n">
        <v>43965</v>
      </c>
      <c r="H5432" s="11" t="inlineStr">
        <is>
          <t>USD</t>
        </is>
      </c>
      <c r="I5432" s="11" t="n">
        <v>21</v>
      </c>
      <c r="J5432" s="11" t="n">
        <v>14</v>
      </c>
      <c r="K5432" s="11" t="n">
        <v>157</v>
      </c>
      <c r="L5432" s="11" t="n">
        <v>32</v>
      </c>
      <c r="M5432" s="11" t="n">
        <v>4</v>
      </c>
      <c r="N5432" s="11" t="n">
        <v>0.15</v>
      </c>
      <c r="O5432" s="7" t="n">
        <v>180.9</v>
      </c>
      <c r="P5432" s="7" t="n">
        <v>144.72</v>
      </c>
      <c r="Q5432" s="7">
        <f>text(E5432,"ddd")</f>
        <v/>
      </c>
      <c r="R5432" s="7">
        <f>G5432-F5432</f>
        <v/>
      </c>
      <c r="S5432" s="7">
        <f>E5432-D5432</f>
        <v/>
      </c>
      <c r="T5432" s="7">
        <f>O5432*M5432</f>
        <v/>
      </c>
      <c r="U5432" s="7">
        <f>T5432*N5432</f>
        <v/>
      </c>
      <c r="V5432" s="7">
        <f>T5432-U5432-(P5432*M5432)</f>
        <v/>
      </c>
      <c r="W5432" s="7">
        <f>VLOOKUP(L5432,'Products Sheet'!$A:$B,2,FALSE)</f>
        <v/>
      </c>
      <c r="X5432" s="7" t="n"/>
      <c r="Y5432" s="7" t="n"/>
      <c r="Z5432" s="7" t="n"/>
      <c r="AA5432" s="7" t="n"/>
      <c r="AB5432" s="7" t="n"/>
      <c r="AC5432" s="7" t="n"/>
    </row>
    <row r="5433" ht="9.75" customHeight="1" s="12">
      <c r="A5433" s="11" t="inlineStr">
        <is>
          <t>SO - 0005860</t>
        </is>
      </c>
      <c r="B5433" s="11" t="inlineStr">
        <is>
          <t>Online</t>
        </is>
      </c>
      <c r="C5433" s="11" t="inlineStr">
        <is>
          <t>WARE-UHY1004</t>
        </is>
      </c>
      <c r="D5433" s="6" t="n">
        <v>43800</v>
      </c>
      <c r="E5433" s="6" t="n">
        <v>43934</v>
      </c>
      <c r="F5433" s="6" t="n">
        <v>43956</v>
      </c>
      <c r="G5433" s="6" t="n">
        <v>43958</v>
      </c>
      <c r="H5433" s="11" t="inlineStr">
        <is>
          <t>USD</t>
        </is>
      </c>
      <c r="I5433" s="11" t="n">
        <v>17</v>
      </c>
      <c r="J5433" s="11" t="n">
        <v>36</v>
      </c>
      <c r="K5433" s="11" t="n">
        <v>260</v>
      </c>
      <c r="L5433" s="11" t="n">
        <v>32</v>
      </c>
      <c r="M5433" s="11" t="n">
        <v>7</v>
      </c>
      <c r="N5433" s="11" t="n">
        <v>0.2</v>
      </c>
      <c r="O5433" s="7" t="n">
        <v>241.2</v>
      </c>
      <c r="P5433" s="7" t="n">
        <v>161.604</v>
      </c>
      <c r="Q5433" s="7">
        <f>text(E5433,"ddd")</f>
        <v/>
      </c>
      <c r="R5433" s="7">
        <f>G5433-F5433</f>
        <v/>
      </c>
      <c r="S5433" s="7">
        <f>E5433-D5433</f>
        <v/>
      </c>
      <c r="T5433" s="7">
        <f>O5433*M5433</f>
        <v/>
      </c>
      <c r="U5433" s="7">
        <f>T5433*N5433</f>
        <v/>
      </c>
      <c r="V5433" s="7">
        <f>T5433-U5433-(P5433*M5433)</f>
        <v/>
      </c>
      <c r="W5433" s="7">
        <f>VLOOKUP(L5433,'Products Sheet'!$A:$B,2,FALSE)</f>
        <v/>
      </c>
      <c r="X5433" s="7" t="n"/>
      <c r="Y5433" s="7" t="n"/>
      <c r="Z5433" s="7" t="n"/>
      <c r="AA5433" s="7" t="n"/>
      <c r="AB5433" s="7" t="n"/>
      <c r="AC5433" s="7" t="n"/>
    </row>
    <row r="5434" ht="9.75" customHeight="1" s="12">
      <c r="A5434" s="11" t="inlineStr">
        <is>
          <t>SO - 0005866</t>
        </is>
      </c>
      <c r="B5434" s="11" t="inlineStr">
        <is>
          <t>In-Store</t>
        </is>
      </c>
      <c r="C5434" s="11" t="inlineStr">
        <is>
          <t>WARE-UHY1004</t>
        </is>
      </c>
      <c r="D5434" s="6" t="n">
        <v>43800</v>
      </c>
      <c r="E5434" s="6" t="n">
        <v>43935</v>
      </c>
      <c r="F5434" s="6" t="n">
        <v>43958</v>
      </c>
      <c r="G5434" s="6" t="n">
        <v>43962</v>
      </c>
      <c r="H5434" s="11" t="inlineStr">
        <is>
          <t>USD</t>
        </is>
      </c>
      <c r="I5434" s="11" t="n">
        <v>1</v>
      </c>
      <c r="J5434" s="11" t="n">
        <v>20</v>
      </c>
      <c r="K5434" s="11" t="n">
        <v>230</v>
      </c>
      <c r="L5434" s="11" t="n">
        <v>32</v>
      </c>
      <c r="M5434" s="11" t="n">
        <v>2</v>
      </c>
      <c r="N5434" s="11" t="n">
        <v>0.05</v>
      </c>
      <c r="O5434" s="7" t="n">
        <v>5313.1</v>
      </c>
      <c r="P5434" s="7" t="n">
        <v>3028.467</v>
      </c>
      <c r="Q5434" s="7">
        <f>text(E5434,"ddd")</f>
        <v/>
      </c>
      <c r="R5434" s="7">
        <f>G5434-F5434</f>
        <v/>
      </c>
      <c r="S5434" s="7">
        <f>E5434-D5434</f>
        <v/>
      </c>
      <c r="T5434" s="7">
        <f>O5434*M5434</f>
        <v/>
      </c>
      <c r="U5434" s="7">
        <f>T5434*N5434</f>
        <v/>
      </c>
      <c r="V5434" s="7">
        <f>T5434-U5434-(P5434*M5434)</f>
        <v/>
      </c>
      <c r="W5434" s="7">
        <f>VLOOKUP(L5434,'Products Sheet'!$A:$B,2,FALSE)</f>
        <v/>
      </c>
      <c r="X5434" s="7" t="n"/>
      <c r="Y5434" s="7" t="n"/>
      <c r="Z5434" s="7" t="n"/>
      <c r="AA5434" s="7" t="n"/>
      <c r="AB5434" s="7" t="n"/>
      <c r="AC5434" s="7" t="n"/>
    </row>
    <row r="5435" ht="9.75" customHeight="1" s="12">
      <c r="A5435" s="11" t="inlineStr">
        <is>
          <t>SO - 0005869</t>
        </is>
      </c>
      <c r="B5435" s="11" t="inlineStr">
        <is>
          <t>In-Store</t>
        </is>
      </c>
      <c r="C5435" s="11" t="inlineStr">
        <is>
          <t>WARE-NMK1003</t>
        </is>
      </c>
      <c r="D5435" s="6" t="n">
        <v>43800</v>
      </c>
      <c r="E5435" s="6" t="n">
        <v>43935</v>
      </c>
      <c r="F5435" s="6" t="n">
        <v>43948</v>
      </c>
      <c r="G5435" s="6" t="n">
        <v>43951</v>
      </c>
      <c r="H5435" s="11" t="inlineStr">
        <is>
          <t>USD</t>
        </is>
      </c>
      <c r="I5435" s="11" t="n">
        <v>9</v>
      </c>
      <c r="J5435" s="11" t="n">
        <v>25</v>
      </c>
      <c r="K5435" s="11" t="n">
        <v>166</v>
      </c>
      <c r="L5435" s="11" t="n">
        <v>32</v>
      </c>
      <c r="M5435" s="11" t="n">
        <v>8</v>
      </c>
      <c r="N5435" s="11" t="n">
        <v>0.05</v>
      </c>
      <c r="O5435" s="7" t="n">
        <v>2003.3</v>
      </c>
      <c r="P5435" s="7" t="n">
        <v>1201.98</v>
      </c>
      <c r="Q5435" s="7">
        <f>text(E5435,"ddd")</f>
        <v/>
      </c>
      <c r="R5435" s="7">
        <f>G5435-F5435</f>
        <v/>
      </c>
      <c r="S5435" s="7">
        <f>E5435-D5435</f>
        <v/>
      </c>
      <c r="T5435" s="7">
        <f>O5435*M5435</f>
        <v/>
      </c>
      <c r="U5435" s="7">
        <f>T5435*N5435</f>
        <v/>
      </c>
      <c r="V5435" s="7">
        <f>T5435-U5435-(P5435*M5435)</f>
        <v/>
      </c>
      <c r="W5435" s="7">
        <f>VLOOKUP(L5435,'Products Sheet'!$A:$B,2,FALSE)</f>
        <v/>
      </c>
      <c r="X5435" s="7" t="n"/>
      <c r="Y5435" s="7" t="n"/>
      <c r="Z5435" s="7" t="n"/>
      <c r="AA5435" s="7" t="n"/>
      <c r="AB5435" s="7" t="n"/>
      <c r="AC5435" s="7" t="n"/>
    </row>
    <row r="5436" ht="9.75" customHeight="1" s="12">
      <c r="A5436" s="11" t="inlineStr">
        <is>
          <t>SO - 0006096</t>
        </is>
      </c>
      <c r="B5436" s="11" t="inlineStr">
        <is>
          <t>In-Store</t>
        </is>
      </c>
      <c r="C5436" s="11" t="inlineStr">
        <is>
          <t>WARE-MKL1006</t>
        </is>
      </c>
      <c r="D5436" s="6" t="n">
        <v>43900</v>
      </c>
      <c r="E5436" s="6" t="n">
        <v>43964</v>
      </c>
      <c r="F5436" s="6" t="n">
        <v>43975</v>
      </c>
      <c r="G5436" s="6" t="n">
        <v>43980</v>
      </c>
      <c r="H5436" s="11" t="inlineStr">
        <is>
          <t>USD</t>
        </is>
      </c>
      <c r="I5436" s="11" t="n">
        <v>2</v>
      </c>
      <c r="J5436" s="11" t="n">
        <v>48</v>
      </c>
      <c r="K5436" s="11" t="n">
        <v>349</v>
      </c>
      <c r="L5436" s="11" t="n">
        <v>32</v>
      </c>
      <c r="M5436" s="11" t="n">
        <v>2</v>
      </c>
      <c r="N5436" s="11" t="n">
        <v>0.1</v>
      </c>
      <c r="O5436" s="7" t="n">
        <v>268</v>
      </c>
      <c r="P5436" s="7" t="n">
        <v>198.32</v>
      </c>
      <c r="Q5436" s="7">
        <f>text(E5436,"ddd")</f>
        <v/>
      </c>
      <c r="R5436" s="7">
        <f>G5436-F5436</f>
        <v/>
      </c>
      <c r="S5436" s="7">
        <f>E5436-D5436</f>
        <v/>
      </c>
      <c r="T5436" s="7">
        <f>O5436*M5436</f>
        <v/>
      </c>
      <c r="U5436" s="7">
        <f>T5436*N5436</f>
        <v/>
      </c>
      <c r="V5436" s="7">
        <f>T5436-U5436-(P5436*M5436)</f>
        <v/>
      </c>
      <c r="W5436" s="7">
        <f>VLOOKUP(L5436,'Products Sheet'!$A:$B,2,FALSE)</f>
        <v/>
      </c>
      <c r="X5436" s="7" t="n"/>
      <c r="Y5436" s="7" t="n"/>
      <c r="Z5436" s="7" t="n"/>
      <c r="AA5436" s="7" t="n"/>
      <c r="AB5436" s="7" t="n"/>
      <c r="AC5436" s="7" t="n"/>
    </row>
    <row r="5437" ht="9.75" customHeight="1" s="12">
      <c r="A5437" s="11" t="inlineStr">
        <is>
          <t>SO - 0006121</t>
        </is>
      </c>
      <c r="B5437" s="11" t="inlineStr">
        <is>
          <t>In-Store</t>
        </is>
      </c>
      <c r="C5437" s="11" t="inlineStr">
        <is>
          <t>WARE-XYS1001</t>
        </is>
      </c>
      <c r="D5437" s="6" t="n">
        <v>43900</v>
      </c>
      <c r="E5437" s="6" t="n">
        <v>43967</v>
      </c>
      <c r="F5437" s="6" t="n">
        <v>43977</v>
      </c>
      <c r="G5437" s="6" t="n">
        <v>43978</v>
      </c>
      <c r="H5437" s="11" t="inlineStr">
        <is>
          <t>USD</t>
        </is>
      </c>
      <c r="I5437" s="11" t="n">
        <v>7</v>
      </c>
      <c r="J5437" s="11" t="n">
        <v>20</v>
      </c>
      <c r="K5437" s="11" t="n">
        <v>21</v>
      </c>
      <c r="L5437" s="11" t="n">
        <v>32</v>
      </c>
      <c r="M5437" s="11" t="n">
        <v>7</v>
      </c>
      <c r="N5437" s="11" t="n">
        <v>0.05</v>
      </c>
      <c r="O5437" s="7" t="n">
        <v>1038.5</v>
      </c>
      <c r="P5437" s="7" t="n">
        <v>571.1750000000001</v>
      </c>
      <c r="Q5437" s="7">
        <f>text(E5437,"ddd")</f>
        <v/>
      </c>
      <c r="R5437" s="7">
        <f>G5437-F5437</f>
        <v/>
      </c>
      <c r="S5437" s="7">
        <f>E5437-D5437</f>
        <v/>
      </c>
      <c r="T5437" s="7">
        <f>O5437*M5437</f>
        <v/>
      </c>
      <c r="U5437" s="7">
        <f>T5437*N5437</f>
        <v/>
      </c>
      <c r="V5437" s="7">
        <f>T5437-U5437-(P5437*M5437)</f>
        <v/>
      </c>
      <c r="W5437" s="7">
        <f>VLOOKUP(L5437,'Products Sheet'!$A:$B,2,FALSE)</f>
        <v/>
      </c>
      <c r="X5437" s="7" t="n"/>
      <c r="Y5437" s="7" t="n"/>
      <c r="Z5437" s="7" t="n"/>
      <c r="AA5437" s="7" t="n"/>
      <c r="AB5437" s="7" t="n"/>
      <c r="AC5437" s="7" t="n"/>
    </row>
    <row r="5438" ht="9.75" customHeight="1" s="12">
      <c r="A5438" s="11" t="inlineStr">
        <is>
          <t>SO - 0006207</t>
        </is>
      </c>
      <c r="B5438" s="11" t="inlineStr">
        <is>
          <t>Distributor</t>
        </is>
      </c>
      <c r="C5438" s="11" t="inlineStr">
        <is>
          <t>WARE-NMK1003</t>
        </is>
      </c>
      <c r="D5438" s="6" t="n">
        <v>43900</v>
      </c>
      <c r="E5438" s="6" t="n">
        <v>43976</v>
      </c>
      <c r="F5438" s="6" t="n">
        <v>43997</v>
      </c>
      <c r="G5438" s="6" t="n">
        <v>44001</v>
      </c>
      <c r="H5438" s="11" t="inlineStr">
        <is>
          <t>USD</t>
        </is>
      </c>
      <c r="I5438" s="11" t="n">
        <v>23</v>
      </c>
      <c r="J5438" s="11" t="n">
        <v>8</v>
      </c>
      <c r="K5438" s="11" t="n">
        <v>138</v>
      </c>
      <c r="L5438" s="11" t="n">
        <v>32</v>
      </c>
      <c r="M5438" s="11" t="n">
        <v>1</v>
      </c>
      <c r="N5438" s="11" t="n">
        <v>0.15</v>
      </c>
      <c r="O5438" s="7" t="n">
        <v>1695.1</v>
      </c>
      <c r="P5438" s="7" t="n">
        <v>1373.031</v>
      </c>
      <c r="Q5438" s="7">
        <f>text(E5438,"ddd")</f>
        <v/>
      </c>
      <c r="R5438" s="7">
        <f>G5438-F5438</f>
        <v/>
      </c>
      <c r="S5438" s="7">
        <f>E5438-D5438</f>
        <v/>
      </c>
      <c r="T5438" s="7">
        <f>O5438*M5438</f>
        <v/>
      </c>
      <c r="U5438" s="7">
        <f>T5438*N5438</f>
        <v/>
      </c>
      <c r="V5438" s="7">
        <f>T5438-U5438-(P5438*M5438)</f>
        <v/>
      </c>
      <c r="W5438" s="7">
        <f>VLOOKUP(L5438,'Products Sheet'!$A:$B,2,FALSE)</f>
        <v/>
      </c>
      <c r="X5438" s="7" t="n"/>
      <c r="Y5438" s="7" t="n"/>
      <c r="Z5438" s="7" t="n"/>
      <c r="AA5438" s="7" t="n"/>
      <c r="AB5438" s="7" t="n"/>
      <c r="AC5438" s="7" t="n"/>
    </row>
    <row r="5439" ht="9.75" customHeight="1" s="12">
      <c r="A5439" s="11" t="inlineStr">
        <is>
          <t>SO - 0006235</t>
        </is>
      </c>
      <c r="B5439" s="11" t="inlineStr">
        <is>
          <t>Distributor</t>
        </is>
      </c>
      <c r="C5439" s="11" t="inlineStr">
        <is>
          <t>WARE-NMK1003</t>
        </is>
      </c>
      <c r="D5439" s="6" t="n">
        <v>43900</v>
      </c>
      <c r="E5439" s="6" t="n">
        <v>43979</v>
      </c>
      <c r="F5439" s="6" t="n">
        <v>43988</v>
      </c>
      <c r="G5439" s="6" t="n">
        <v>43998</v>
      </c>
      <c r="H5439" s="11" t="inlineStr">
        <is>
          <t>USD</t>
        </is>
      </c>
      <c r="I5439" s="11" t="n">
        <v>22</v>
      </c>
      <c r="J5439" s="11" t="n">
        <v>40</v>
      </c>
      <c r="K5439" s="11" t="n">
        <v>167</v>
      </c>
      <c r="L5439" s="11" t="n">
        <v>32</v>
      </c>
      <c r="M5439" s="11" t="n">
        <v>7</v>
      </c>
      <c r="N5439" s="11" t="n">
        <v>0.075</v>
      </c>
      <c r="O5439" s="7" t="n">
        <v>3879.3</v>
      </c>
      <c r="P5439" s="7" t="n">
        <v>3103.440000000001</v>
      </c>
      <c r="Q5439" s="7">
        <f>text(E5439,"ddd")</f>
        <v/>
      </c>
      <c r="R5439" s="7">
        <f>G5439-F5439</f>
        <v/>
      </c>
      <c r="S5439" s="7">
        <f>E5439-D5439</f>
        <v/>
      </c>
      <c r="T5439" s="7">
        <f>O5439*M5439</f>
        <v/>
      </c>
      <c r="U5439" s="7">
        <f>T5439*N5439</f>
        <v/>
      </c>
      <c r="V5439" s="7">
        <f>T5439-U5439-(P5439*M5439)</f>
        <v/>
      </c>
      <c r="W5439" s="7">
        <f>VLOOKUP(L5439,'Products Sheet'!$A:$B,2,FALSE)</f>
        <v/>
      </c>
      <c r="X5439" s="7" t="n"/>
      <c r="Y5439" s="7" t="n"/>
      <c r="Z5439" s="7" t="n"/>
      <c r="AA5439" s="7" t="n"/>
      <c r="AB5439" s="7" t="n"/>
      <c r="AC5439" s="7" t="n"/>
    </row>
    <row r="5440" ht="9.75" customHeight="1" s="12">
      <c r="A5440" s="11" t="inlineStr">
        <is>
          <t>SO - 0006253</t>
        </is>
      </c>
      <c r="B5440" s="11" t="inlineStr">
        <is>
          <t>Wholesale</t>
        </is>
      </c>
      <c r="C5440" s="11" t="inlineStr">
        <is>
          <t>WARE-NBV1002</t>
        </is>
      </c>
      <c r="D5440" s="6" t="n">
        <v>43900</v>
      </c>
      <c r="E5440" s="6" t="n">
        <v>43981</v>
      </c>
      <c r="F5440" s="6" t="n">
        <v>44001</v>
      </c>
      <c r="G5440" s="6" t="n">
        <v>44005</v>
      </c>
      <c r="H5440" s="11" t="inlineStr">
        <is>
          <t>USD</t>
        </is>
      </c>
      <c r="I5440" s="11" t="n">
        <v>27</v>
      </c>
      <c r="J5440" s="11" t="n">
        <v>11</v>
      </c>
      <c r="K5440" s="11" t="n">
        <v>76</v>
      </c>
      <c r="L5440" s="11" t="n">
        <v>32</v>
      </c>
      <c r="M5440" s="11" t="n">
        <v>5</v>
      </c>
      <c r="N5440" s="11" t="n">
        <v>0.075</v>
      </c>
      <c r="O5440" s="7" t="n">
        <v>3999.9</v>
      </c>
      <c r="P5440" s="7" t="n">
        <v>2439.939</v>
      </c>
      <c r="Q5440" s="7">
        <f>text(E5440,"ddd")</f>
        <v/>
      </c>
      <c r="R5440" s="7">
        <f>G5440-F5440</f>
        <v/>
      </c>
      <c r="S5440" s="7">
        <f>E5440-D5440</f>
        <v/>
      </c>
      <c r="T5440" s="7">
        <f>O5440*M5440</f>
        <v/>
      </c>
      <c r="U5440" s="7">
        <f>T5440*N5440</f>
        <v/>
      </c>
      <c r="V5440" s="7">
        <f>T5440-U5440-(P5440*M5440)</f>
        <v/>
      </c>
      <c r="W5440" s="7">
        <f>VLOOKUP(L5440,'Products Sheet'!$A:$B,2,FALSE)</f>
        <v/>
      </c>
      <c r="X5440" s="7" t="n"/>
      <c r="Y5440" s="7" t="n"/>
      <c r="Z5440" s="7" t="n"/>
      <c r="AA5440" s="7" t="n"/>
      <c r="AB5440" s="7" t="n"/>
      <c r="AC5440" s="7" t="n"/>
    </row>
    <row r="5441" ht="9.75" customHeight="1" s="12">
      <c r="A5441" s="11" t="inlineStr">
        <is>
          <t>SO - 0006255</t>
        </is>
      </c>
      <c r="B5441" s="11" t="inlineStr">
        <is>
          <t>Distributor</t>
        </is>
      </c>
      <c r="C5441" s="11" t="inlineStr">
        <is>
          <t>WARE-NMK1003</t>
        </is>
      </c>
      <c r="D5441" s="6" t="n">
        <v>43800</v>
      </c>
      <c r="E5441" s="6" t="n">
        <v>43981</v>
      </c>
      <c r="F5441" s="6" t="n">
        <v>44001</v>
      </c>
      <c r="G5441" s="6" t="n">
        <v>44006</v>
      </c>
      <c r="H5441" s="11" t="inlineStr">
        <is>
          <t>USD</t>
        </is>
      </c>
      <c r="I5441" s="11" t="n">
        <v>22</v>
      </c>
      <c r="J5441" s="11" t="n">
        <v>26</v>
      </c>
      <c r="K5441" s="11" t="n">
        <v>121</v>
      </c>
      <c r="L5441" s="11" t="n">
        <v>32</v>
      </c>
      <c r="M5441" s="11" t="n">
        <v>7</v>
      </c>
      <c r="N5441" s="11" t="n">
        <v>0.05</v>
      </c>
      <c r="O5441" s="7" t="n">
        <v>1172.5</v>
      </c>
      <c r="P5441" s="7" t="n">
        <v>527.625</v>
      </c>
      <c r="Q5441" s="7">
        <f>text(E5441,"ddd")</f>
        <v/>
      </c>
      <c r="R5441" s="7">
        <f>G5441-F5441</f>
        <v/>
      </c>
      <c r="S5441" s="7">
        <f>E5441-D5441</f>
        <v/>
      </c>
      <c r="T5441" s="7">
        <f>O5441*M5441</f>
        <v/>
      </c>
      <c r="U5441" s="7">
        <f>T5441*N5441</f>
        <v/>
      </c>
      <c r="V5441" s="7">
        <f>T5441-U5441-(P5441*M5441)</f>
        <v/>
      </c>
      <c r="W5441" s="7">
        <f>VLOOKUP(L5441,'Products Sheet'!$A:$B,2,FALSE)</f>
        <v/>
      </c>
      <c r="X5441" s="7" t="n"/>
      <c r="Y5441" s="7" t="n"/>
      <c r="Z5441" s="7" t="n"/>
      <c r="AA5441" s="7" t="n"/>
      <c r="AB5441" s="7" t="n"/>
      <c r="AC5441" s="7" t="n"/>
    </row>
    <row r="5442" ht="9.75" customHeight="1" s="12">
      <c r="A5442" s="11" t="inlineStr">
        <is>
          <t>SO - 0006263</t>
        </is>
      </c>
      <c r="B5442" s="11" t="inlineStr">
        <is>
          <t>In-Store</t>
        </is>
      </c>
      <c r="C5442" s="11" t="inlineStr">
        <is>
          <t>WARE-PUJ1005</t>
        </is>
      </c>
      <c r="D5442" s="6" t="n">
        <v>43800</v>
      </c>
      <c r="E5442" s="6" t="n">
        <v>43982</v>
      </c>
      <c r="F5442" s="6" t="n">
        <v>43985</v>
      </c>
      <c r="G5442" s="6" t="n">
        <v>43995</v>
      </c>
      <c r="H5442" s="11" t="inlineStr">
        <is>
          <t>USD</t>
        </is>
      </c>
      <c r="I5442" s="11" t="n">
        <v>6</v>
      </c>
      <c r="J5442" s="11" t="n">
        <v>45</v>
      </c>
      <c r="K5442" s="11" t="n">
        <v>308</v>
      </c>
      <c r="L5442" s="11" t="n">
        <v>32</v>
      </c>
      <c r="M5442" s="11" t="n">
        <v>2</v>
      </c>
      <c r="N5442" s="11" t="n">
        <v>0.15</v>
      </c>
      <c r="O5442" s="7" t="n">
        <v>2405.3</v>
      </c>
      <c r="P5442" s="7" t="n">
        <v>1635.604</v>
      </c>
      <c r="Q5442" s="7">
        <f>text(E5442,"ddd")</f>
        <v/>
      </c>
      <c r="R5442" s="7">
        <f>G5442-F5442</f>
        <v/>
      </c>
      <c r="S5442" s="7">
        <f>E5442-D5442</f>
        <v/>
      </c>
      <c r="T5442" s="7">
        <f>O5442*M5442</f>
        <v/>
      </c>
      <c r="U5442" s="7">
        <f>T5442*N5442</f>
        <v/>
      </c>
      <c r="V5442" s="7">
        <f>T5442-U5442-(P5442*M5442)</f>
        <v/>
      </c>
      <c r="W5442" s="7">
        <f>VLOOKUP(L5442,'Products Sheet'!$A:$B,2,FALSE)</f>
        <v/>
      </c>
      <c r="X5442" s="7" t="n"/>
      <c r="Y5442" s="7" t="n"/>
      <c r="Z5442" s="7" t="n"/>
      <c r="AA5442" s="7" t="n"/>
      <c r="AB5442" s="7" t="n"/>
      <c r="AC5442" s="7" t="n"/>
    </row>
    <row r="5443" ht="9.75" customHeight="1" s="12">
      <c r="A5443" s="11" t="inlineStr">
        <is>
          <t>SO - 0006302</t>
        </is>
      </c>
      <c r="B5443" s="11" t="inlineStr">
        <is>
          <t>In-Store</t>
        </is>
      </c>
      <c r="C5443" s="11" t="inlineStr">
        <is>
          <t>WARE-NMK1003</t>
        </is>
      </c>
      <c r="D5443" s="6" t="n">
        <v>43900</v>
      </c>
      <c r="E5443" s="6" t="n">
        <v>43985</v>
      </c>
      <c r="F5443" s="6" t="n">
        <v>44001</v>
      </c>
      <c r="G5443" s="6" t="n">
        <v>44009</v>
      </c>
      <c r="H5443" s="11" t="inlineStr">
        <is>
          <t>USD</t>
        </is>
      </c>
      <c r="I5443" s="11" t="n">
        <v>10</v>
      </c>
      <c r="J5443" s="11" t="n">
        <v>7</v>
      </c>
      <c r="K5443" s="11" t="n">
        <v>100</v>
      </c>
      <c r="L5443" s="11" t="n">
        <v>32</v>
      </c>
      <c r="M5443" s="11" t="n">
        <v>4</v>
      </c>
      <c r="N5443" s="11" t="n">
        <v>0.15</v>
      </c>
      <c r="O5443" s="7" t="n">
        <v>3953</v>
      </c>
      <c r="P5443" s="7" t="n">
        <v>3360.05</v>
      </c>
      <c r="Q5443" s="7">
        <f>text(E5443,"ddd")</f>
        <v/>
      </c>
      <c r="R5443" s="7">
        <f>G5443-F5443</f>
        <v/>
      </c>
      <c r="S5443" s="7">
        <f>E5443-D5443</f>
        <v/>
      </c>
      <c r="T5443" s="7">
        <f>O5443*M5443</f>
        <v/>
      </c>
      <c r="U5443" s="7">
        <f>T5443*N5443</f>
        <v/>
      </c>
      <c r="V5443" s="7">
        <f>T5443-U5443-(P5443*M5443)</f>
        <v/>
      </c>
      <c r="W5443" s="7">
        <f>VLOOKUP(L5443,'Products Sheet'!$A:$B,2,FALSE)</f>
        <v/>
      </c>
      <c r="X5443" s="7" t="n"/>
      <c r="Y5443" s="7" t="n"/>
      <c r="Z5443" s="7" t="n"/>
      <c r="AA5443" s="7" t="n"/>
      <c r="AB5443" s="7" t="n"/>
      <c r="AC5443" s="7" t="n"/>
    </row>
    <row r="5444" ht="9.75" customHeight="1" s="12">
      <c r="A5444" s="11" t="inlineStr">
        <is>
          <t>SO - 0006305</t>
        </is>
      </c>
      <c r="B5444" s="11" t="inlineStr">
        <is>
          <t>Distributor</t>
        </is>
      </c>
      <c r="C5444" s="11" t="inlineStr">
        <is>
          <t>WARE-NMK1003</t>
        </is>
      </c>
      <c r="D5444" s="6" t="n">
        <v>43900</v>
      </c>
      <c r="E5444" s="6" t="n">
        <v>43986</v>
      </c>
      <c r="F5444" s="6" t="n">
        <v>43993</v>
      </c>
      <c r="G5444" s="6" t="n">
        <v>44002</v>
      </c>
      <c r="H5444" s="11" t="inlineStr">
        <is>
          <t>USD</t>
        </is>
      </c>
      <c r="I5444" s="11" t="n">
        <v>25</v>
      </c>
      <c r="J5444" s="11" t="n">
        <v>7</v>
      </c>
      <c r="K5444" s="11" t="n">
        <v>191</v>
      </c>
      <c r="L5444" s="11" t="n">
        <v>32</v>
      </c>
      <c r="M5444" s="11" t="n">
        <v>7</v>
      </c>
      <c r="N5444" s="11" t="n">
        <v>0.05</v>
      </c>
      <c r="O5444" s="7" t="n">
        <v>2934.6</v>
      </c>
      <c r="P5444" s="7" t="n">
        <v>1643.376</v>
      </c>
      <c r="Q5444" s="7">
        <f>text(E5444,"ddd")</f>
        <v/>
      </c>
      <c r="R5444" s="7">
        <f>G5444-F5444</f>
        <v/>
      </c>
      <c r="S5444" s="7">
        <f>E5444-D5444</f>
        <v/>
      </c>
      <c r="T5444" s="7">
        <f>O5444*M5444</f>
        <v/>
      </c>
      <c r="U5444" s="7">
        <f>T5444*N5444</f>
        <v/>
      </c>
      <c r="V5444" s="7">
        <f>T5444-U5444-(P5444*M5444)</f>
        <v/>
      </c>
      <c r="W5444" s="7">
        <f>VLOOKUP(L5444,'Products Sheet'!$A:$B,2,FALSE)</f>
        <v/>
      </c>
      <c r="X5444" s="7" t="n"/>
      <c r="Y5444" s="7" t="n"/>
      <c r="Z5444" s="7" t="n"/>
      <c r="AA5444" s="7" t="n"/>
      <c r="AB5444" s="7" t="n"/>
      <c r="AC5444" s="7" t="n"/>
    </row>
    <row r="5445" ht="9.75" customHeight="1" s="12">
      <c r="A5445" s="11" t="inlineStr">
        <is>
          <t>SO - 0006331</t>
        </is>
      </c>
      <c r="B5445" s="11" t="inlineStr">
        <is>
          <t>Distributor</t>
        </is>
      </c>
      <c r="C5445" s="11" t="inlineStr">
        <is>
          <t>WARE-XYS1001</t>
        </is>
      </c>
      <c r="D5445" s="6" t="n">
        <v>43900</v>
      </c>
      <c r="E5445" s="6" t="n">
        <v>43989</v>
      </c>
      <c r="F5445" s="6" t="n">
        <v>44010</v>
      </c>
      <c r="G5445" s="6" t="n">
        <v>44014</v>
      </c>
      <c r="H5445" s="11" t="inlineStr">
        <is>
          <t>USD</t>
        </is>
      </c>
      <c r="I5445" s="11" t="n">
        <v>22</v>
      </c>
      <c r="J5445" s="11" t="n">
        <v>26</v>
      </c>
      <c r="K5445" s="11" t="n">
        <v>57</v>
      </c>
      <c r="L5445" s="11" t="n">
        <v>32</v>
      </c>
      <c r="M5445" s="11" t="n">
        <v>2</v>
      </c>
      <c r="N5445" s="11" t="n">
        <v>0.15</v>
      </c>
      <c r="O5445" s="7" t="n">
        <v>1078.7</v>
      </c>
      <c r="P5445" s="7" t="n">
        <v>571.711</v>
      </c>
      <c r="Q5445" s="7">
        <f>text(E5445,"ddd")</f>
        <v/>
      </c>
      <c r="R5445" s="7">
        <f>G5445-F5445</f>
        <v/>
      </c>
      <c r="S5445" s="7">
        <f>E5445-D5445</f>
        <v/>
      </c>
      <c r="T5445" s="7">
        <f>O5445*M5445</f>
        <v/>
      </c>
      <c r="U5445" s="7">
        <f>T5445*N5445</f>
        <v/>
      </c>
      <c r="V5445" s="7">
        <f>T5445-U5445-(P5445*M5445)</f>
        <v/>
      </c>
      <c r="W5445" s="7">
        <f>VLOOKUP(L5445,'Products Sheet'!$A:$B,2,FALSE)</f>
        <v/>
      </c>
      <c r="X5445" s="7" t="n"/>
      <c r="Y5445" s="7" t="n"/>
      <c r="Z5445" s="7" t="n"/>
      <c r="AA5445" s="7" t="n"/>
      <c r="AB5445" s="7" t="n"/>
      <c r="AC5445" s="7" t="n"/>
    </row>
    <row r="5446" ht="9.75" customHeight="1" s="12">
      <c r="A5446" s="11" t="inlineStr">
        <is>
          <t>SO - 0006386</t>
        </is>
      </c>
      <c r="B5446" s="11" t="inlineStr">
        <is>
          <t>Wholesale</t>
        </is>
      </c>
      <c r="C5446" s="11" t="inlineStr">
        <is>
          <t>WARE-MKL1006</t>
        </is>
      </c>
      <c r="D5446" s="6" t="n">
        <v>43900</v>
      </c>
      <c r="E5446" s="6" t="n">
        <v>43996</v>
      </c>
      <c r="F5446" s="6" t="n">
        <v>44021</v>
      </c>
      <c r="G5446" s="6" t="n">
        <v>44026</v>
      </c>
      <c r="H5446" s="11" t="inlineStr">
        <is>
          <t>USD</t>
        </is>
      </c>
      <c r="I5446" s="11" t="n">
        <v>28</v>
      </c>
      <c r="J5446" s="11" t="n">
        <v>27</v>
      </c>
      <c r="K5446" s="11" t="n">
        <v>334</v>
      </c>
      <c r="L5446" s="11" t="n">
        <v>32</v>
      </c>
      <c r="M5446" s="11" t="n">
        <v>4</v>
      </c>
      <c r="N5446" s="11" t="n">
        <v>0.1</v>
      </c>
      <c r="O5446" s="7" t="n">
        <v>1742</v>
      </c>
      <c r="P5446" s="7" t="n">
        <v>1323.92</v>
      </c>
      <c r="Q5446" s="7">
        <f>text(E5446,"ddd")</f>
        <v/>
      </c>
      <c r="R5446" s="7">
        <f>G5446-F5446</f>
        <v/>
      </c>
      <c r="S5446" s="7">
        <f>E5446-D5446</f>
        <v/>
      </c>
      <c r="T5446" s="7">
        <f>O5446*M5446</f>
        <v/>
      </c>
      <c r="U5446" s="7">
        <f>T5446*N5446</f>
        <v/>
      </c>
      <c r="V5446" s="7">
        <f>T5446-U5446-(P5446*M5446)</f>
        <v/>
      </c>
      <c r="W5446" s="7">
        <f>VLOOKUP(L5446,'Products Sheet'!$A:$B,2,FALSE)</f>
        <v/>
      </c>
      <c r="X5446" s="7" t="n"/>
      <c r="Y5446" s="7" t="n"/>
      <c r="Z5446" s="7" t="n"/>
      <c r="AA5446" s="7" t="n"/>
      <c r="AB5446" s="7" t="n"/>
      <c r="AC5446" s="7" t="n"/>
    </row>
    <row r="5447" ht="9.75" customHeight="1" s="12">
      <c r="A5447" s="11" t="inlineStr">
        <is>
          <t>SO - 0006400</t>
        </is>
      </c>
      <c r="B5447" s="11" t="inlineStr">
        <is>
          <t>Distributor</t>
        </is>
      </c>
      <c r="C5447" s="11" t="inlineStr">
        <is>
          <t>WARE-NMK1003</t>
        </is>
      </c>
      <c r="D5447" s="6" t="n">
        <v>43900</v>
      </c>
      <c r="E5447" s="6" t="n">
        <v>43998</v>
      </c>
      <c r="F5447" s="6" t="n">
        <v>44026</v>
      </c>
      <c r="G5447" s="6" t="n">
        <v>44030</v>
      </c>
      <c r="H5447" s="11" t="inlineStr">
        <is>
          <t>USD</t>
        </is>
      </c>
      <c r="I5447" s="11" t="n">
        <v>21</v>
      </c>
      <c r="J5447" s="11" t="n">
        <v>36</v>
      </c>
      <c r="K5447" s="11" t="n">
        <v>141</v>
      </c>
      <c r="L5447" s="11" t="n">
        <v>32</v>
      </c>
      <c r="M5447" s="11" t="n">
        <v>7</v>
      </c>
      <c r="N5447" s="11" t="n">
        <v>0.075</v>
      </c>
      <c r="O5447" s="7" t="n">
        <v>5219.3</v>
      </c>
      <c r="P5447" s="7" t="n">
        <v>3027.194</v>
      </c>
      <c r="Q5447" s="7">
        <f>text(E5447,"ddd")</f>
        <v/>
      </c>
      <c r="R5447" s="7">
        <f>G5447-F5447</f>
        <v/>
      </c>
      <c r="S5447" s="7">
        <f>E5447-D5447</f>
        <v/>
      </c>
      <c r="T5447" s="7">
        <f>O5447*M5447</f>
        <v/>
      </c>
      <c r="U5447" s="7">
        <f>T5447*N5447</f>
        <v/>
      </c>
      <c r="V5447" s="7">
        <f>T5447-U5447-(P5447*M5447)</f>
        <v/>
      </c>
      <c r="W5447" s="7">
        <f>VLOOKUP(L5447,'Products Sheet'!$A:$B,2,FALSE)</f>
        <v/>
      </c>
      <c r="X5447" s="7" t="n"/>
      <c r="Y5447" s="7" t="n"/>
      <c r="Z5447" s="7" t="n"/>
      <c r="AA5447" s="7" t="n"/>
      <c r="AB5447" s="7" t="n"/>
      <c r="AC5447" s="7" t="n"/>
    </row>
    <row r="5448" ht="9.75" customHeight="1" s="12">
      <c r="A5448" s="11" t="inlineStr">
        <is>
          <t>SO - 0006412</t>
        </is>
      </c>
      <c r="B5448" s="11" t="inlineStr">
        <is>
          <t>Online</t>
        </is>
      </c>
      <c r="C5448" s="11" t="inlineStr">
        <is>
          <t>WARE-MKL1006</t>
        </is>
      </c>
      <c r="D5448" s="6" t="n">
        <v>43900</v>
      </c>
      <c r="E5448" s="6" t="n">
        <v>43999</v>
      </c>
      <c r="F5448" s="6" t="n">
        <v>44016</v>
      </c>
      <c r="G5448" s="6" t="n">
        <v>44023</v>
      </c>
      <c r="H5448" s="11" t="inlineStr">
        <is>
          <t>USD</t>
        </is>
      </c>
      <c r="I5448" s="11" t="n">
        <v>16</v>
      </c>
      <c r="J5448" s="11" t="n">
        <v>48</v>
      </c>
      <c r="K5448" s="11" t="n">
        <v>361</v>
      </c>
      <c r="L5448" s="11" t="n">
        <v>32</v>
      </c>
      <c r="M5448" s="11" t="n">
        <v>2</v>
      </c>
      <c r="N5448" s="11" t="n">
        <v>0.075</v>
      </c>
      <c r="O5448" s="7" t="n">
        <v>1058.6</v>
      </c>
      <c r="P5448" s="7" t="n">
        <v>868.052</v>
      </c>
      <c r="Q5448" s="7">
        <f>text(E5448,"ddd")</f>
        <v/>
      </c>
      <c r="R5448" s="7">
        <f>G5448-F5448</f>
        <v/>
      </c>
      <c r="S5448" s="7">
        <f>E5448-D5448</f>
        <v/>
      </c>
      <c r="T5448" s="7">
        <f>O5448*M5448</f>
        <v/>
      </c>
      <c r="U5448" s="7">
        <f>T5448*N5448</f>
        <v/>
      </c>
      <c r="V5448" s="7">
        <f>T5448-U5448-(P5448*M5448)</f>
        <v/>
      </c>
      <c r="W5448" s="7">
        <f>VLOOKUP(L5448,'Products Sheet'!$A:$B,2,FALSE)</f>
        <v/>
      </c>
      <c r="X5448" s="7" t="n"/>
      <c r="Y5448" s="7" t="n"/>
      <c r="Z5448" s="7" t="n"/>
      <c r="AA5448" s="7" t="n"/>
      <c r="AB5448" s="7" t="n"/>
      <c r="AC5448" s="7" t="n"/>
    </row>
    <row r="5449" ht="9.75" customHeight="1" s="12">
      <c r="A5449" s="11" t="inlineStr">
        <is>
          <t>SO - 0006470</t>
        </is>
      </c>
      <c r="B5449" s="11" t="inlineStr">
        <is>
          <t>Online</t>
        </is>
      </c>
      <c r="C5449" s="11" t="inlineStr">
        <is>
          <t>WARE-XYS1001</t>
        </is>
      </c>
      <c r="D5449" s="6" t="n">
        <v>43900</v>
      </c>
      <c r="E5449" s="6" t="n">
        <v>44007</v>
      </c>
      <c r="F5449" s="6" t="n">
        <v>44024</v>
      </c>
      <c r="G5449" s="6" t="n">
        <v>44030</v>
      </c>
      <c r="H5449" s="11" t="inlineStr">
        <is>
          <t>USD</t>
        </is>
      </c>
      <c r="I5449" s="11" t="n">
        <v>14</v>
      </c>
      <c r="J5449" s="11" t="n">
        <v>27</v>
      </c>
      <c r="K5449" s="11" t="n">
        <v>24</v>
      </c>
      <c r="L5449" s="11" t="n">
        <v>32</v>
      </c>
      <c r="M5449" s="11" t="n">
        <v>4</v>
      </c>
      <c r="N5449" s="11" t="n">
        <v>0.15</v>
      </c>
      <c r="O5449" s="7" t="n">
        <v>1051.9</v>
      </c>
      <c r="P5449" s="7" t="n">
        <v>820.4820000000001</v>
      </c>
      <c r="Q5449" s="7">
        <f>text(E5449,"ddd")</f>
        <v/>
      </c>
      <c r="R5449" s="7">
        <f>G5449-F5449</f>
        <v/>
      </c>
      <c r="S5449" s="7">
        <f>E5449-D5449</f>
        <v/>
      </c>
      <c r="T5449" s="7">
        <f>O5449*M5449</f>
        <v/>
      </c>
      <c r="U5449" s="7">
        <f>T5449*N5449</f>
        <v/>
      </c>
      <c r="V5449" s="7">
        <f>T5449-U5449-(P5449*M5449)</f>
        <v/>
      </c>
      <c r="W5449" s="7">
        <f>VLOOKUP(L5449,'Products Sheet'!$A:$B,2,FALSE)</f>
        <v/>
      </c>
      <c r="X5449" s="7" t="n"/>
      <c r="Y5449" s="7" t="n"/>
      <c r="Z5449" s="7" t="n"/>
      <c r="AA5449" s="7" t="n"/>
      <c r="AB5449" s="7" t="n"/>
      <c r="AC5449" s="7" t="n"/>
    </row>
    <row r="5450" ht="9.75" customHeight="1" s="12">
      <c r="A5450" s="11" t="inlineStr">
        <is>
          <t>SO - 0006478</t>
        </is>
      </c>
      <c r="B5450" s="11" t="inlineStr">
        <is>
          <t>Distributor</t>
        </is>
      </c>
      <c r="C5450" s="11" t="inlineStr">
        <is>
          <t>WARE-NMK1003</t>
        </is>
      </c>
      <c r="D5450" s="6" t="n">
        <v>43900</v>
      </c>
      <c r="E5450" s="6" t="n">
        <v>44008</v>
      </c>
      <c r="F5450" s="6" t="n">
        <v>44013</v>
      </c>
      <c r="G5450" s="6" t="n">
        <v>44023</v>
      </c>
      <c r="H5450" s="11" t="inlineStr">
        <is>
          <t>USD</t>
        </is>
      </c>
      <c r="I5450" s="11" t="n">
        <v>25</v>
      </c>
      <c r="J5450" s="11" t="n">
        <v>47</v>
      </c>
      <c r="K5450" s="11" t="n">
        <v>155</v>
      </c>
      <c r="L5450" s="11" t="n">
        <v>32</v>
      </c>
      <c r="M5450" s="11" t="n">
        <v>4</v>
      </c>
      <c r="N5450" s="11" t="n">
        <v>0.4</v>
      </c>
      <c r="O5450" s="7" t="n">
        <v>1092.1</v>
      </c>
      <c r="P5450" s="7" t="n">
        <v>458.682</v>
      </c>
      <c r="Q5450" s="7">
        <f>text(E5450,"ddd")</f>
        <v/>
      </c>
      <c r="R5450" s="7">
        <f>G5450-F5450</f>
        <v/>
      </c>
      <c r="S5450" s="7">
        <f>E5450-D5450</f>
        <v/>
      </c>
      <c r="T5450" s="7">
        <f>O5450*M5450</f>
        <v/>
      </c>
      <c r="U5450" s="7">
        <f>T5450*N5450</f>
        <v/>
      </c>
      <c r="V5450" s="7">
        <f>T5450-U5450-(P5450*M5450)</f>
        <v/>
      </c>
      <c r="W5450" s="7">
        <f>VLOOKUP(L5450,'Products Sheet'!$A:$B,2,FALSE)</f>
        <v/>
      </c>
      <c r="X5450" s="7" t="n"/>
      <c r="Y5450" s="7" t="n"/>
      <c r="Z5450" s="7" t="n"/>
      <c r="AA5450" s="7" t="n"/>
      <c r="AB5450" s="7" t="n"/>
      <c r="AC5450" s="7" t="n"/>
    </row>
    <row r="5451" ht="9.75" customHeight="1" s="12">
      <c r="A5451" s="11" t="inlineStr">
        <is>
          <t>SO - 0006640</t>
        </is>
      </c>
      <c r="B5451" s="11" t="inlineStr">
        <is>
          <t>Distributor</t>
        </is>
      </c>
      <c r="C5451" s="11" t="inlineStr">
        <is>
          <t>WARE-NMK1003</t>
        </is>
      </c>
      <c r="D5451" s="6" t="n">
        <v>43900</v>
      </c>
      <c r="E5451" s="6" t="n">
        <v>44026</v>
      </c>
      <c r="F5451" s="6" t="n">
        <v>44036</v>
      </c>
      <c r="G5451" s="6" t="n">
        <v>44042</v>
      </c>
      <c r="H5451" s="11" t="inlineStr">
        <is>
          <t>USD</t>
        </is>
      </c>
      <c r="I5451" s="11" t="n">
        <v>25</v>
      </c>
      <c r="J5451" s="11" t="n">
        <v>15</v>
      </c>
      <c r="K5451" s="11" t="n">
        <v>104</v>
      </c>
      <c r="L5451" s="11" t="n">
        <v>32</v>
      </c>
      <c r="M5451" s="11" t="n">
        <v>8</v>
      </c>
      <c r="N5451" s="11" t="n">
        <v>0.05</v>
      </c>
      <c r="O5451" s="7" t="n">
        <v>3953</v>
      </c>
      <c r="P5451" s="7" t="n">
        <v>2134.62</v>
      </c>
      <c r="Q5451" s="7">
        <f>text(E5451,"ddd")</f>
        <v/>
      </c>
      <c r="R5451" s="7">
        <f>G5451-F5451</f>
        <v/>
      </c>
      <c r="S5451" s="7">
        <f>E5451-D5451</f>
        <v/>
      </c>
      <c r="T5451" s="7">
        <f>O5451*M5451</f>
        <v/>
      </c>
      <c r="U5451" s="7">
        <f>T5451*N5451</f>
        <v/>
      </c>
      <c r="V5451" s="7">
        <f>T5451-U5451-(P5451*M5451)</f>
        <v/>
      </c>
      <c r="W5451" s="7">
        <f>VLOOKUP(L5451,'Products Sheet'!$A:$B,2,FALSE)</f>
        <v/>
      </c>
      <c r="X5451" s="7" t="n"/>
      <c r="Y5451" s="7" t="n"/>
      <c r="Z5451" s="7" t="n"/>
      <c r="AA5451" s="7" t="n"/>
      <c r="AB5451" s="7" t="n"/>
      <c r="AC5451" s="7" t="n"/>
    </row>
    <row r="5452" ht="9.75" customHeight="1" s="12">
      <c r="A5452" s="11" t="inlineStr">
        <is>
          <t>SO - 0006693</t>
        </is>
      </c>
      <c r="B5452" s="11" t="inlineStr">
        <is>
          <t>Wholesale</t>
        </is>
      </c>
      <c r="C5452" s="11" t="inlineStr">
        <is>
          <t>WARE-NMK1003</t>
        </is>
      </c>
      <c r="D5452" s="6" t="n">
        <v>43900</v>
      </c>
      <c r="E5452" s="6" t="n">
        <v>44031</v>
      </c>
      <c r="F5452" s="6" t="n">
        <v>44042</v>
      </c>
      <c r="G5452" s="6" t="n">
        <v>44051</v>
      </c>
      <c r="H5452" s="11" t="inlineStr">
        <is>
          <t>USD</t>
        </is>
      </c>
      <c r="I5452" s="11" t="n">
        <v>26</v>
      </c>
      <c r="J5452" s="11" t="n">
        <v>37</v>
      </c>
      <c r="K5452" s="11" t="n">
        <v>169</v>
      </c>
      <c r="L5452" s="11" t="n">
        <v>32</v>
      </c>
      <c r="M5452" s="11" t="n">
        <v>8</v>
      </c>
      <c r="N5452" s="11" t="n">
        <v>0.3</v>
      </c>
      <c r="O5452" s="7" t="n">
        <v>3986.5</v>
      </c>
      <c r="P5452" s="7" t="n">
        <v>3229.065</v>
      </c>
      <c r="Q5452" s="7">
        <f>text(E5452,"ddd")</f>
        <v/>
      </c>
      <c r="R5452" s="7">
        <f>G5452-F5452</f>
        <v/>
      </c>
      <c r="S5452" s="7">
        <f>E5452-D5452</f>
        <v/>
      </c>
      <c r="T5452" s="7">
        <f>O5452*M5452</f>
        <v/>
      </c>
      <c r="U5452" s="7">
        <f>T5452*N5452</f>
        <v/>
      </c>
      <c r="V5452" s="7">
        <f>T5452-U5452-(P5452*M5452)</f>
        <v/>
      </c>
      <c r="W5452" s="7">
        <f>VLOOKUP(L5452,'Products Sheet'!$A:$B,2,FALSE)</f>
        <v/>
      </c>
      <c r="X5452" s="7" t="n"/>
      <c r="Y5452" s="7" t="n"/>
      <c r="Z5452" s="7" t="n"/>
      <c r="AA5452" s="7" t="n"/>
      <c r="AB5452" s="7" t="n"/>
      <c r="AC5452" s="7" t="n"/>
    </row>
    <row r="5453" ht="9.75" customHeight="1" s="12">
      <c r="A5453" s="11" t="inlineStr">
        <is>
          <t>SO - 0006741</t>
        </is>
      </c>
      <c r="B5453" s="11" t="inlineStr">
        <is>
          <t>Distributor</t>
        </is>
      </c>
      <c r="C5453" s="11" t="inlineStr">
        <is>
          <t>WARE-NMK1003</t>
        </is>
      </c>
      <c r="D5453" s="6" t="n">
        <v>43900</v>
      </c>
      <c r="E5453" s="6" t="n">
        <v>44037</v>
      </c>
      <c r="F5453" s="6" t="n">
        <v>44059</v>
      </c>
      <c r="G5453" s="6" t="n">
        <v>44066</v>
      </c>
      <c r="H5453" s="11" t="inlineStr">
        <is>
          <t>USD</t>
        </is>
      </c>
      <c r="I5453" s="11" t="n">
        <v>21</v>
      </c>
      <c r="J5453" s="11" t="n">
        <v>14</v>
      </c>
      <c r="K5453" s="11" t="n">
        <v>161</v>
      </c>
      <c r="L5453" s="11" t="n">
        <v>32</v>
      </c>
      <c r="M5453" s="11" t="n">
        <v>2</v>
      </c>
      <c r="N5453" s="11" t="n">
        <v>0.05</v>
      </c>
      <c r="O5453" s="7" t="n">
        <v>5165.7</v>
      </c>
      <c r="P5453" s="7" t="n">
        <v>2996.106</v>
      </c>
      <c r="Q5453" s="7">
        <f>text(E5453,"ddd")</f>
        <v/>
      </c>
      <c r="R5453" s="7">
        <f>G5453-F5453</f>
        <v/>
      </c>
      <c r="S5453" s="7">
        <f>E5453-D5453</f>
        <v/>
      </c>
      <c r="T5453" s="7">
        <f>O5453*M5453</f>
        <v/>
      </c>
      <c r="U5453" s="7">
        <f>T5453*N5453</f>
        <v/>
      </c>
      <c r="V5453" s="7">
        <f>T5453-U5453-(P5453*M5453)</f>
        <v/>
      </c>
      <c r="W5453" s="7">
        <f>VLOOKUP(L5453,'Products Sheet'!$A:$B,2,FALSE)</f>
        <v/>
      </c>
      <c r="X5453" s="7" t="n"/>
      <c r="Y5453" s="7" t="n"/>
      <c r="Z5453" s="7" t="n"/>
      <c r="AA5453" s="7" t="n"/>
      <c r="AB5453" s="7" t="n"/>
      <c r="AC5453" s="7" t="n"/>
    </row>
    <row r="5454" ht="9.75" customHeight="1" s="12">
      <c r="A5454" s="11" t="inlineStr">
        <is>
          <t>SO - 0006793</t>
        </is>
      </c>
      <c r="B5454" s="11" t="inlineStr">
        <is>
          <t>Wholesale</t>
        </is>
      </c>
      <c r="C5454" s="11" t="inlineStr">
        <is>
          <t>WARE-NBV1002</t>
        </is>
      </c>
      <c r="D5454" s="6" t="n">
        <v>44000</v>
      </c>
      <c r="E5454" s="6" t="n">
        <v>44042</v>
      </c>
      <c r="F5454" s="6" t="n">
        <v>44063</v>
      </c>
      <c r="G5454" s="6" t="n">
        <v>44069</v>
      </c>
      <c r="H5454" s="11" t="inlineStr">
        <is>
          <t>USD</t>
        </is>
      </c>
      <c r="I5454" s="11" t="n">
        <v>27</v>
      </c>
      <c r="J5454" s="11" t="n">
        <v>38</v>
      </c>
      <c r="K5454" s="11" t="n">
        <v>81</v>
      </c>
      <c r="L5454" s="11" t="n">
        <v>32</v>
      </c>
      <c r="M5454" s="11" t="n">
        <v>6</v>
      </c>
      <c r="N5454" s="11" t="n">
        <v>0.075</v>
      </c>
      <c r="O5454" s="7" t="n">
        <v>3953</v>
      </c>
      <c r="P5454" s="7" t="n">
        <v>3043.81</v>
      </c>
      <c r="Q5454" s="7">
        <f>text(E5454,"ddd")</f>
        <v/>
      </c>
      <c r="R5454" s="7">
        <f>G5454-F5454</f>
        <v/>
      </c>
      <c r="S5454" s="7">
        <f>E5454-D5454</f>
        <v/>
      </c>
      <c r="T5454" s="7">
        <f>O5454*M5454</f>
        <v/>
      </c>
      <c r="U5454" s="7">
        <f>T5454*N5454</f>
        <v/>
      </c>
      <c r="V5454" s="7">
        <f>T5454-U5454-(P5454*M5454)</f>
        <v/>
      </c>
      <c r="W5454" s="7">
        <f>VLOOKUP(L5454,'Products Sheet'!$A:$B,2,FALSE)</f>
        <v/>
      </c>
      <c r="X5454" s="7" t="n"/>
      <c r="Y5454" s="7" t="n"/>
      <c r="Z5454" s="7" t="n"/>
      <c r="AA5454" s="7" t="n"/>
      <c r="AB5454" s="7" t="n"/>
      <c r="AC5454" s="7" t="n"/>
    </row>
    <row r="5455" ht="9.75" customHeight="1" s="12">
      <c r="A5455" s="11" t="inlineStr">
        <is>
          <t>SO - 0006825</t>
        </is>
      </c>
      <c r="B5455" s="11" t="inlineStr">
        <is>
          <t>Distributor</t>
        </is>
      </c>
      <c r="C5455" s="11" t="inlineStr">
        <is>
          <t>WARE-NMK1003</t>
        </is>
      </c>
      <c r="D5455" s="6" t="n">
        <v>43900</v>
      </c>
      <c r="E5455" s="6" t="n">
        <v>44047</v>
      </c>
      <c r="F5455" s="6" t="n">
        <v>44072</v>
      </c>
      <c r="G5455" s="6" t="n">
        <v>44082</v>
      </c>
      <c r="H5455" s="11" t="inlineStr">
        <is>
          <t>USD</t>
        </is>
      </c>
      <c r="I5455" s="11" t="n">
        <v>24</v>
      </c>
      <c r="J5455" s="11" t="n">
        <v>35</v>
      </c>
      <c r="K5455" s="11" t="n">
        <v>103</v>
      </c>
      <c r="L5455" s="11" t="n">
        <v>32</v>
      </c>
      <c r="M5455" s="11" t="n">
        <v>1</v>
      </c>
      <c r="N5455" s="11" t="n">
        <v>0.05</v>
      </c>
      <c r="O5455" s="7" t="n">
        <v>2398.6</v>
      </c>
      <c r="P5455" s="7" t="n">
        <v>1199.3</v>
      </c>
      <c r="Q5455" s="7">
        <f>text(E5455,"ddd")</f>
        <v/>
      </c>
      <c r="R5455" s="7">
        <f>G5455-F5455</f>
        <v/>
      </c>
      <c r="S5455" s="7">
        <f>E5455-D5455</f>
        <v/>
      </c>
      <c r="T5455" s="7">
        <f>O5455*M5455</f>
        <v/>
      </c>
      <c r="U5455" s="7">
        <f>T5455*N5455</f>
        <v/>
      </c>
      <c r="V5455" s="7">
        <f>T5455-U5455-(P5455*M5455)</f>
        <v/>
      </c>
      <c r="W5455" s="7">
        <f>VLOOKUP(L5455,'Products Sheet'!$A:$B,2,FALSE)</f>
        <v/>
      </c>
      <c r="X5455" s="7" t="n"/>
      <c r="Y5455" s="7" t="n"/>
      <c r="Z5455" s="7" t="n"/>
      <c r="AA5455" s="7" t="n"/>
      <c r="AB5455" s="7" t="n"/>
      <c r="AC5455" s="7" t="n"/>
    </row>
    <row r="5456" ht="9.75" customHeight="1" s="12">
      <c r="A5456" s="11" t="inlineStr">
        <is>
          <t>SO - 0006914</t>
        </is>
      </c>
      <c r="B5456" s="11" t="inlineStr">
        <is>
          <t>In-Store</t>
        </is>
      </c>
      <c r="C5456" s="11" t="inlineStr">
        <is>
          <t>WARE-UHY1004</t>
        </is>
      </c>
      <c r="D5456" s="6" t="n">
        <v>43900</v>
      </c>
      <c r="E5456" s="6" t="n">
        <v>44058</v>
      </c>
      <c r="F5456" s="6" t="n">
        <v>44070</v>
      </c>
      <c r="G5456" s="6" t="n">
        <v>44074</v>
      </c>
      <c r="H5456" s="11" t="inlineStr">
        <is>
          <t>USD</t>
        </is>
      </c>
      <c r="I5456" s="11" t="n">
        <v>7</v>
      </c>
      <c r="J5456" s="11" t="n">
        <v>12</v>
      </c>
      <c r="K5456" s="11" t="n">
        <v>217</v>
      </c>
      <c r="L5456" s="11" t="n">
        <v>32</v>
      </c>
      <c r="M5456" s="11" t="n">
        <v>4</v>
      </c>
      <c r="N5456" s="11" t="n">
        <v>0.05</v>
      </c>
      <c r="O5456" s="7" t="n">
        <v>5540.900000000001</v>
      </c>
      <c r="P5456" s="7" t="n">
        <v>2437.996</v>
      </c>
      <c r="Q5456" s="7">
        <f>text(E5456,"ddd")</f>
        <v/>
      </c>
      <c r="R5456" s="7">
        <f>G5456-F5456</f>
        <v/>
      </c>
      <c r="S5456" s="7">
        <f>E5456-D5456</f>
        <v/>
      </c>
      <c r="T5456" s="7">
        <f>O5456*M5456</f>
        <v/>
      </c>
      <c r="U5456" s="7">
        <f>T5456*N5456</f>
        <v/>
      </c>
      <c r="V5456" s="7">
        <f>T5456-U5456-(P5456*M5456)</f>
        <v/>
      </c>
      <c r="W5456" s="7">
        <f>VLOOKUP(L5456,'Products Sheet'!$A:$B,2,FALSE)</f>
        <v/>
      </c>
      <c r="X5456" s="7" t="n"/>
      <c r="Y5456" s="7" t="n"/>
      <c r="Z5456" s="7" t="n"/>
      <c r="AA5456" s="7" t="n"/>
      <c r="AB5456" s="7" t="n"/>
      <c r="AC5456" s="7" t="n"/>
    </row>
    <row r="5457" ht="9.75" customHeight="1" s="12">
      <c r="A5457" s="11" t="inlineStr">
        <is>
          <t>SO - 0006952</t>
        </is>
      </c>
      <c r="B5457" s="11" t="inlineStr">
        <is>
          <t>Distributor</t>
        </is>
      </c>
      <c r="C5457" s="11" t="inlineStr">
        <is>
          <t>WARE-PUJ1005</t>
        </is>
      </c>
      <c r="D5457" s="6" t="n">
        <v>44000</v>
      </c>
      <c r="E5457" s="6" t="n">
        <v>44063</v>
      </c>
      <c r="F5457" s="6" t="n">
        <v>44085</v>
      </c>
      <c r="G5457" s="6" t="n">
        <v>44095</v>
      </c>
      <c r="H5457" s="11" t="inlineStr">
        <is>
          <t>USD</t>
        </is>
      </c>
      <c r="I5457" s="11" t="n">
        <v>24</v>
      </c>
      <c r="J5457" s="11" t="n">
        <v>27</v>
      </c>
      <c r="K5457" s="11" t="n">
        <v>274</v>
      </c>
      <c r="L5457" s="11" t="n">
        <v>32</v>
      </c>
      <c r="M5457" s="11" t="n">
        <v>4</v>
      </c>
      <c r="N5457" s="11" t="n">
        <v>0.075</v>
      </c>
      <c r="O5457" s="7" t="n">
        <v>1132.3</v>
      </c>
      <c r="P5457" s="7" t="n">
        <v>566.15</v>
      </c>
      <c r="Q5457" s="7">
        <f>text(E5457,"ddd")</f>
        <v/>
      </c>
      <c r="R5457" s="7">
        <f>G5457-F5457</f>
        <v/>
      </c>
      <c r="S5457" s="7">
        <f>E5457-D5457</f>
        <v/>
      </c>
      <c r="T5457" s="7">
        <f>O5457*M5457</f>
        <v/>
      </c>
      <c r="U5457" s="7">
        <f>T5457*N5457</f>
        <v/>
      </c>
      <c r="V5457" s="7">
        <f>T5457-U5457-(P5457*M5457)</f>
        <v/>
      </c>
      <c r="W5457" s="7">
        <f>VLOOKUP(L5457,'Products Sheet'!$A:$B,2,FALSE)</f>
        <v/>
      </c>
      <c r="X5457" s="7" t="n"/>
      <c r="Y5457" s="7" t="n"/>
      <c r="Z5457" s="7" t="n"/>
      <c r="AA5457" s="7" t="n"/>
      <c r="AB5457" s="7" t="n"/>
      <c r="AC5457" s="7" t="n"/>
    </row>
    <row r="5458" ht="9.75" customHeight="1" s="12">
      <c r="A5458" s="11" t="inlineStr">
        <is>
          <t>SO - 0007064</t>
        </is>
      </c>
      <c r="B5458" s="11" t="inlineStr">
        <is>
          <t>Online</t>
        </is>
      </c>
      <c r="C5458" s="11" t="inlineStr">
        <is>
          <t>WARE-NMK1003</t>
        </is>
      </c>
      <c r="D5458" s="6" t="n">
        <v>44000</v>
      </c>
      <c r="E5458" s="6" t="n">
        <v>44077</v>
      </c>
      <c r="F5458" s="6" t="n">
        <v>44079</v>
      </c>
      <c r="G5458" s="6" t="n">
        <v>44081</v>
      </c>
      <c r="H5458" s="11" t="inlineStr">
        <is>
          <t>USD</t>
        </is>
      </c>
      <c r="I5458" s="11" t="n">
        <v>12</v>
      </c>
      <c r="J5458" s="11" t="n">
        <v>7</v>
      </c>
      <c r="K5458" s="11" t="n">
        <v>167</v>
      </c>
      <c r="L5458" s="11" t="n">
        <v>32</v>
      </c>
      <c r="M5458" s="11" t="n">
        <v>2</v>
      </c>
      <c r="N5458" s="11" t="n">
        <v>0.075</v>
      </c>
      <c r="O5458" s="7" t="n">
        <v>3008.3</v>
      </c>
      <c r="P5458" s="7" t="n">
        <v>2075.727</v>
      </c>
      <c r="Q5458" s="7">
        <f>text(E5458,"ddd")</f>
        <v/>
      </c>
      <c r="R5458" s="7">
        <f>G5458-F5458</f>
        <v/>
      </c>
      <c r="S5458" s="7">
        <f>E5458-D5458</f>
        <v/>
      </c>
      <c r="T5458" s="7">
        <f>O5458*M5458</f>
        <v/>
      </c>
      <c r="U5458" s="7">
        <f>T5458*N5458</f>
        <v/>
      </c>
      <c r="V5458" s="7">
        <f>T5458-U5458-(P5458*M5458)</f>
        <v/>
      </c>
      <c r="W5458" s="7">
        <f>VLOOKUP(L5458,'Products Sheet'!$A:$B,2,FALSE)</f>
        <v/>
      </c>
      <c r="X5458" s="7" t="n"/>
      <c r="Y5458" s="7" t="n"/>
      <c r="Z5458" s="7" t="n"/>
      <c r="AA5458" s="7" t="n"/>
      <c r="AB5458" s="7" t="n"/>
      <c r="AC5458" s="7" t="n"/>
    </row>
    <row r="5459" ht="9.75" customHeight="1" s="12">
      <c r="A5459" s="11" t="inlineStr">
        <is>
          <t>SO - 0007104</t>
        </is>
      </c>
      <c r="B5459" s="11" t="inlineStr">
        <is>
          <t>In-Store</t>
        </is>
      </c>
      <c r="C5459" s="11" t="inlineStr">
        <is>
          <t>WARE-MKL1006</t>
        </is>
      </c>
      <c r="D5459" s="6" t="n">
        <v>44000</v>
      </c>
      <c r="E5459" s="6" t="n">
        <v>44081</v>
      </c>
      <c r="F5459" s="6" t="n">
        <v>44087</v>
      </c>
      <c r="G5459" s="6" t="n">
        <v>44092</v>
      </c>
      <c r="H5459" s="11" t="inlineStr">
        <is>
          <t>USD</t>
        </is>
      </c>
      <c r="I5459" s="11" t="n">
        <v>2</v>
      </c>
      <c r="J5459" s="11" t="n">
        <v>16</v>
      </c>
      <c r="K5459" s="11" t="n">
        <v>352</v>
      </c>
      <c r="L5459" s="11" t="n">
        <v>32</v>
      </c>
      <c r="M5459" s="11" t="n">
        <v>3</v>
      </c>
      <c r="N5459" s="11" t="n">
        <v>0.05</v>
      </c>
      <c r="O5459" s="7" t="n">
        <v>234.5</v>
      </c>
      <c r="P5459" s="7" t="n">
        <v>117.25</v>
      </c>
      <c r="Q5459" s="7">
        <f>text(E5459,"ddd")</f>
        <v/>
      </c>
      <c r="R5459" s="7">
        <f>G5459-F5459</f>
        <v/>
      </c>
      <c r="S5459" s="7">
        <f>E5459-D5459</f>
        <v/>
      </c>
      <c r="T5459" s="7">
        <f>O5459*M5459</f>
        <v/>
      </c>
      <c r="U5459" s="7">
        <f>T5459*N5459</f>
        <v/>
      </c>
      <c r="V5459" s="7">
        <f>T5459-U5459-(P5459*M5459)</f>
        <v/>
      </c>
      <c r="W5459" s="7">
        <f>VLOOKUP(L5459,'Products Sheet'!$A:$B,2,FALSE)</f>
        <v/>
      </c>
      <c r="X5459" s="7" t="n"/>
      <c r="Y5459" s="7" t="n"/>
      <c r="Z5459" s="7" t="n"/>
      <c r="AA5459" s="7" t="n"/>
      <c r="AB5459" s="7" t="n"/>
      <c r="AC5459" s="7" t="n"/>
    </row>
    <row r="5460" ht="9.75" customHeight="1" s="12">
      <c r="A5460" s="11" t="inlineStr">
        <is>
          <t>SO - 0007155</t>
        </is>
      </c>
      <c r="B5460" s="11" t="inlineStr">
        <is>
          <t>Online</t>
        </is>
      </c>
      <c r="C5460" s="11" t="inlineStr">
        <is>
          <t>WARE-XYS1001</t>
        </is>
      </c>
      <c r="D5460" s="6" t="n">
        <v>44000</v>
      </c>
      <c r="E5460" s="6" t="n">
        <v>44088</v>
      </c>
      <c r="F5460" s="6" t="n">
        <v>44111</v>
      </c>
      <c r="G5460" s="6" t="n">
        <v>44116</v>
      </c>
      <c r="H5460" s="11" t="inlineStr">
        <is>
          <t>USD</t>
        </is>
      </c>
      <c r="I5460" s="11" t="n">
        <v>16</v>
      </c>
      <c r="J5460" s="11" t="n">
        <v>2</v>
      </c>
      <c r="K5460" s="11" t="n">
        <v>39</v>
      </c>
      <c r="L5460" s="11" t="n">
        <v>32</v>
      </c>
      <c r="M5460" s="11" t="n">
        <v>4</v>
      </c>
      <c r="N5460" s="11" t="n">
        <v>0.4</v>
      </c>
      <c r="O5460" s="7" t="n">
        <v>837.5</v>
      </c>
      <c r="P5460" s="7" t="n">
        <v>695.125</v>
      </c>
      <c r="Q5460" s="7">
        <f>text(E5460,"ddd")</f>
        <v/>
      </c>
      <c r="R5460" s="7">
        <f>G5460-F5460</f>
        <v/>
      </c>
      <c r="S5460" s="7">
        <f>E5460-D5460</f>
        <v/>
      </c>
      <c r="T5460" s="7">
        <f>O5460*M5460</f>
        <v/>
      </c>
      <c r="U5460" s="7">
        <f>T5460*N5460</f>
        <v/>
      </c>
      <c r="V5460" s="7">
        <f>T5460-U5460-(P5460*M5460)</f>
        <v/>
      </c>
      <c r="W5460" s="7">
        <f>VLOOKUP(L5460,'Products Sheet'!$A:$B,2,FALSE)</f>
        <v/>
      </c>
      <c r="X5460" s="7" t="n"/>
      <c r="Y5460" s="7" t="n"/>
      <c r="Z5460" s="7" t="n"/>
      <c r="AA5460" s="7" t="n"/>
      <c r="AB5460" s="7" t="n"/>
      <c r="AC5460" s="7" t="n"/>
    </row>
    <row r="5461" ht="9.75" customHeight="1" s="12">
      <c r="A5461" s="11" t="inlineStr">
        <is>
          <t>SO - 0007210</t>
        </is>
      </c>
      <c r="B5461" s="11" t="inlineStr">
        <is>
          <t>In-Store</t>
        </is>
      </c>
      <c r="C5461" s="11" t="inlineStr">
        <is>
          <t>WARE-MKL1006</t>
        </is>
      </c>
      <c r="D5461" s="6" t="n">
        <v>44000</v>
      </c>
      <c r="E5461" s="6" t="n">
        <v>44094</v>
      </c>
      <c r="F5461" s="6" t="n">
        <v>44111</v>
      </c>
      <c r="G5461" s="6" t="n">
        <v>44115</v>
      </c>
      <c r="H5461" s="11" t="inlineStr">
        <is>
          <t>USD</t>
        </is>
      </c>
      <c r="I5461" s="11" t="n">
        <v>8</v>
      </c>
      <c r="J5461" s="11" t="n">
        <v>45</v>
      </c>
      <c r="K5461" s="11" t="n">
        <v>348</v>
      </c>
      <c r="L5461" s="11" t="n">
        <v>32</v>
      </c>
      <c r="M5461" s="11" t="n">
        <v>1</v>
      </c>
      <c r="N5461" s="11" t="n">
        <v>0.05</v>
      </c>
      <c r="O5461" s="7" t="n">
        <v>2666.6</v>
      </c>
      <c r="P5461" s="7" t="n">
        <v>1546.628</v>
      </c>
      <c r="Q5461" s="7">
        <f>text(E5461,"ddd")</f>
        <v/>
      </c>
      <c r="R5461" s="7">
        <f>G5461-F5461</f>
        <v/>
      </c>
      <c r="S5461" s="7">
        <f>E5461-D5461</f>
        <v/>
      </c>
      <c r="T5461" s="7">
        <f>O5461*M5461</f>
        <v/>
      </c>
      <c r="U5461" s="7">
        <f>T5461*N5461</f>
        <v/>
      </c>
      <c r="V5461" s="7">
        <f>T5461-U5461-(P5461*M5461)</f>
        <v/>
      </c>
      <c r="W5461" s="7">
        <f>VLOOKUP(L5461,'Products Sheet'!$A:$B,2,FALSE)</f>
        <v/>
      </c>
      <c r="X5461" s="7" t="n"/>
      <c r="Y5461" s="7" t="n"/>
      <c r="Z5461" s="7" t="n"/>
      <c r="AA5461" s="7" t="n"/>
      <c r="AB5461" s="7" t="n"/>
      <c r="AC5461" s="7" t="n"/>
    </row>
    <row r="5462" ht="9.75" customHeight="1" s="12">
      <c r="A5462" s="11" t="inlineStr">
        <is>
          <t>SO - 0007274</t>
        </is>
      </c>
      <c r="B5462" s="11" t="inlineStr">
        <is>
          <t>Online</t>
        </is>
      </c>
      <c r="C5462" s="11" t="inlineStr">
        <is>
          <t>WARE-PUJ1005</t>
        </is>
      </c>
      <c r="D5462" s="6" t="n">
        <v>44000</v>
      </c>
      <c r="E5462" s="6" t="n">
        <v>44100</v>
      </c>
      <c r="F5462" s="6" t="n">
        <v>44114</v>
      </c>
      <c r="G5462" s="6" t="n">
        <v>44121</v>
      </c>
      <c r="H5462" s="11" t="inlineStr">
        <is>
          <t>USD</t>
        </is>
      </c>
      <c r="I5462" s="11" t="n">
        <v>19</v>
      </c>
      <c r="J5462" s="11" t="n">
        <v>19</v>
      </c>
      <c r="K5462" s="11" t="n">
        <v>307</v>
      </c>
      <c r="L5462" s="11" t="n">
        <v>32</v>
      </c>
      <c r="M5462" s="11" t="n">
        <v>6</v>
      </c>
      <c r="N5462" s="11" t="n">
        <v>0.075</v>
      </c>
      <c r="O5462" s="7" t="n">
        <v>971.5</v>
      </c>
      <c r="P5462" s="7" t="n">
        <v>505.18</v>
      </c>
      <c r="Q5462" s="7">
        <f>text(E5462,"ddd")</f>
        <v/>
      </c>
      <c r="R5462" s="7">
        <f>G5462-F5462</f>
        <v/>
      </c>
      <c r="S5462" s="7">
        <f>E5462-D5462</f>
        <v/>
      </c>
      <c r="T5462" s="7">
        <f>O5462*M5462</f>
        <v/>
      </c>
      <c r="U5462" s="7">
        <f>T5462*N5462</f>
        <v/>
      </c>
      <c r="V5462" s="7">
        <f>T5462-U5462-(P5462*M5462)</f>
        <v/>
      </c>
      <c r="W5462" s="7">
        <f>VLOOKUP(L5462,'Products Sheet'!$A:$B,2,FALSE)</f>
        <v/>
      </c>
      <c r="X5462" s="7" t="n"/>
      <c r="Y5462" s="7" t="n"/>
      <c r="Z5462" s="7" t="n"/>
      <c r="AA5462" s="7" t="n"/>
      <c r="AB5462" s="7" t="n"/>
      <c r="AC5462" s="7" t="n"/>
    </row>
    <row r="5463" ht="9.75" customHeight="1" s="12">
      <c r="A5463" s="11" t="inlineStr">
        <is>
          <t>SO - 0007279</t>
        </is>
      </c>
      <c r="B5463" s="11" t="inlineStr">
        <is>
          <t>Online</t>
        </is>
      </c>
      <c r="C5463" s="11" t="inlineStr">
        <is>
          <t>WARE-NMK1003</t>
        </is>
      </c>
      <c r="D5463" s="6" t="n">
        <v>44000</v>
      </c>
      <c r="E5463" s="6" t="n">
        <v>44101</v>
      </c>
      <c r="F5463" s="6" t="n">
        <v>44106</v>
      </c>
      <c r="G5463" s="6" t="n">
        <v>44116</v>
      </c>
      <c r="H5463" s="11" t="inlineStr">
        <is>
          <t>USD</t>
        </is>
      </c>
      <c r="I5463" s="11" t="n">
        <v>14</v>
      </c>
      <c r="J5463" s="11" t="n">
        <v>4</v>
      </c>
      <c r="K5463" s="11" t="n">
        <v>153</v>
      </c>
      <c r="L5463" s="11" t="n">
        <v>32</v>
      </c>
      <c r="M5463" s="11" t="n">
        <v>7</v>
      </c>
      <c r="N5463" s="11" t="n">
        <v>0.05</v>
      </c>
      <c r="O5463" s="7" t="n">
        <v>201</v>
      </c>
      <c r="P5463" s="7" t="n">
        <v>104.52</v>
      </c>
      <c r="Q5463" s="7">
        <f>text(E5463,"ddd")</f>
        <v/>
      </c>
      <c r="R5463" s="7">
        <f>G5463-F5463</f>
        <v/>
      </c>
      <c r="S5463" s="7">
        <f>E5463-D5463</f>
        <v/>
      </c>
      <c r="T5463" s="7">
        <f>O5463*M5463</f>
        <v/>
      </c>
      <c r="U5463" s="7">
        <f>T5463*N5463</f>
        <v/>
      </c>
      <c r="V5463" s="7">
        <f>T5463-U5463-(P5463*M5463)</f>
        <v/>
      </c>
      <c r="W5463" s="7">
        <f>VLOOKUP(L5463,'Products Sheet'!$A:$B,2,FALSE)</f>
        <v/>
      </c>
      <c r="X5463" s="7" t="n"/>
      <c r="Y5463" s="7" t="n"/>
      <c r="Z5463" s="7" t="n"/>
      <c r="AA5463" s="7" t="n"/>
      <c r="AB5463" s="7" t="n"/>
      <c r="AC5463" s="7" t="n"/>
    </row>
    <row r="5464" ht="9.75" customHeight="1" s="12">
      <c r="A5464" s="11" t="inlineStr">
        <is>
          <t>SO - 0007371</t>
        </is>
      </c>
      <c r="B5464" s="11" t="inlineStr">
        <is>
          <t>Distributor</t>
        </is>
      </c>
      <c r="C5464" s="11" t="inlineStr">
        <is>
          <t>WARE-XYS1001</t>
        </is>
      </c>
      <c r="D5464" s="6" t="n">
        <v>44000</v>
      </c>
      <c r="E5464" s="6" t="n">
        <v>44112</v>
      </c>
      <c r="F5464" s="6" t="n">
        <v>44127</v>
      </c>
      <c r="G5464" s="6" t="n">
        <v>44130</v>
      </c>
      <c r="H5464" s="11" t="inlineStr">
        <is>
          <t>USD</t>
        </is>
      </c>
      <c r="I5464" s="11" t="n">
        <v>20</v>
      </c>
      <c r="J5464" s="11" t="n">
        <v>49</v>
      </c>
      <c r="K5464" s="11" t="n">
        <v>51</v>
      </c>
      <c r="L5464" s="11" t="n">
        <v>32</v>
      </c>
      <c r="M5464" s="11" t="n">
        <v>2</v>
      </c>
      <c r="N5464" s="11" t="n">
        <v>0.075</v>
      </c>
      <c r="O5464" s="7" t="n">
        <v>1326.6</v>
      </c>
      <c r="P5464" s="7" t="n">
        <v>703.0980000000001</v>
      </c>
      <c r="Q5464" s="7">
        <f>text(E5464,"ddd")</f>
        <v/>
      </c>
      <c r="R5464" s="7">
        <f>G5464-F5464</f>
        <v/>
      </c>
      <c r="S5464" s="7">
        <f>E5464-D5464</f>
        <v/>
      </c>
      <c r="T5464" s="7">
        <f>O5464*M5464</f>
        <v/>
      </c>
      <c r="U5464" s="7">
        <f>T5464*N5464</f>
        <v/>
      </c>
      <c r="V5464" s="7">
        <f>T5464-U5464-(P5464*M5464)</f>
        <v/>
      </c>
      <c r="W5464" s="7">
        <f>VLOOKUP(L5464,'Products Sheet'!$A:$B,2,FALSE)</f>
        <v/>
      </c>
      <c r="X5464" s="7" t="n"/>
      <c r="Y5464" s="7" t="n"/>
      <c r="Z5464" s="7" t="n"/>
      <c r="AA5464" s="7" t="n"/>
      <c r="AB5464" s="7" t="n"/>
      <c r="AC5464" s="7" t="n"/>
    </row>
    <row r="5465" ht="9.75" customHeight="1" s="12">
      <c r="A5465" s="11" t="inlineStr">
        <is>
          <t>SO - 0007451</t>
        </is>
      </c>
      <c r="B5465" s="11" t="inlineStr">
        <is>
          <t>In-Store</t>
        </is>
      </c>
      <c r="C5465" s="11" t="inlineStr">
        <is>
          <t>WARE-UHY1004</t>
        </is>
      </c>
      <c r="D5465" s="6" t="n">
        <v>44000</v>
      </c>
      <c r="E5465" s="6" t="n">
        <v>44121</v>
      </c>
      <c r="F5465" s="6" t="n">
        <v>44127</v>
      </c>
      <c r="G5465" s="6" t="n">
        <v>44136</v>
      </c>
      <c r="H5465" s="11" t="inlineStr">
        <is>
          <t>USD</t>
        </is>
      </c>
      <c r="I5465" s="11" t="n">
        <v>5</v>
      </c>
      <c r="J5465" s="11" t="n">
        <v>32</v>
      </c>
      <c r="K5465" s="11" t="n">
        <v>206</v>
      </c>
      <c r="L5465" s="11" t="n">
        <v>32</v>
      </c>
      <c r="M5465" s="11" t="n">
        <v>7</v>
      </c>
      <c r="N5465" s="11" t="n">
        <v>0.4</v>
      </c>
      <c r="O5465" s="7" t="n">
        <v>944.7</v>
      </c>
      <c r="P5465" s="7" t="n">
        <v>472.35</v>
      </c>
      <c r="Q5465" s="7">
        <f>text(E5465,"ddd")</f>
        <v/>
      </c>
      <c r="R5465" s="7">
        <f>G5465-F5465</f>
        <v/>
      </c>
      <c r="S5465" s="7">
        <f>E5465-D5465</f>
        <v/>
      </c>
      <c r="T5465" s="7">
        <f>O5465*M5465</f>
        <v/>
      </c>
      <c r="U5465" s="7">
        <f>T5465*N5465</f>
        <v/>
      </c>
      <c r="V5465" s="7">
        <f>T5465-U5465-(P5465*M5465)</f>
        <v/>
      </c>
      <c r="W5465" s="7">
        <f>VLOOKUP(L5465,'Products Sheet'!$A:$B,2,FALSE)</f>
        <v/>
      </c>
      <c r="X5465" s="7" t="n"/>
      <c r="Y5465" s="7" t="n"/>
      <c r="Z5465" s="7" t="n"/>
      <c r="AA5465" s="7" t="n"/>
      <c r="AB5465" s="7" t="n"/>
      <c r="AC5465" s="7" t="n"/>
    </row>
    <row r="5466" ht="9.75" customHeight="1" s="12">
      <c r="A5466" s="11" t="inlineStr">
        <is>
          <t>SO - 0007474</t>
        </is>
      </c>
      <c r="B5466" s="11" t="inlineStr">
        <is>
          <t>Wholesale</t>
        </is>
      </c>
      <c r="C5466" s="11" t="inlineStr">
        <is>
          <t>WARE-XYS1001</t>
        </is>
      </c>
      <c r="D5466" s="6" t="n">
        <v>44000</v>
      </c>
      <c r="E5466" s="6" t="n">
        <v>44124</v>
      </c>
      <c r="F5466" s="6" t="n">
        <v>44145</v>
      </c>
      <c r="G5466" s="6" t="n">
        <v>44153</v>
      </c>
      <c r="H5466" s="11" t="inlineStr">
        <is>
          <t>USD</t>
        </is>
      </c>
      <c r="I5466" s="11" t="n">
        <v>27</v>
      </c>
      <c r="J5466" s="11" t="n">
        <v>43</v>
      </c>
      <c r="K5466" s="11" t="n">
        <v>41</v>
      </c>
      <c r="L5466" s="11" t="n">
        <v>32</v>
      </c>
      <c r="M5466" s="11" t="n">
        <v>8</v>
      </c>
      <c r="N5466" s="11" t="n">
        <v>0.2</v>
      </c>
      <c r="O5466" s="7" t="n">
        <v>2646.5</v>
      </c>
      <c r="P5466" s="7" t="n">
        <v>1482.04</v>
      </c>
      <c r="Q5466" s="7">
        <f>text(E5466,"ddd")</f>
        <v/>
      </c>
      <c r="R5466" s="7">
        <f>G5466-F5466</f>
        <v/>
      </c>
      <c r="S5466" s="7">
        <f>E5466-D5466</f>
        <v/>
      </c>
      <c r="T5466" s="7">
        <f>O5466*M5466</f>
        <v/>
      </c>
      <c r="U5466" s="7">
        <f>T5466*N5466</f>
        <v/>
      </c>
      <c r="V5466" s="7">
        <f>T5466-U5466-(P5466*M5466)</f>
        <v/>
      </c>
      <c r="W5466" s="7">
        <f>VLOOKUP(L5466,'Products Sheet'!$A:$B,2,FALSE)</f>
        <v/>
      </c>
      <c r="X5466" s="7" t="n"/>
      <c r="Y5466" s="7" t="n"/>
      <c r="Z5466" s="7" t="n"/>
      <c r="AA5466" s="7" t="n"/>
      <c r="AB5466" s="7" t="n"/>
      <c r="AC5466" s="7" t="n"/>
    </row>
    <row r="5467" ht="9.75" customHeight="1" s="12">
      <c r="A5467" s="11" t="inlineStr">
        <is>
          <t>SO - 0007565</t>
        </is>
      </c>
      <c r="B5467" s="11" t="inlineStr">
        <is>
          <t>Online</t>
        </is>
      </c>
      <c r="C5467" s="11" t="inlineStr">
        <is>
          <t>WARE-NMK1003</t>
        </is>
      </c>
      <c r="D5467" s="6" t="n">
        <v>44000</v>
      </c>
      <c r="E5467" s="6" t="n">
        <v>44134</v>
      </c>
      <c r="F5467" s="6" t="n">
        <v>44162</v>
      </c>
      <c r="G5467" s="6" t="n">
        <v>44164</v>
      </c>
      <c r="H5467" s="11" t="inlineStr">
        <is>
          <t>USD</t>
        </is>
      </c>
      <c r="I5467" s="11" t="n">
        <v>13</v>
      </c>
      <c r="J5467" s="11" t="n">
        <v>37</v>
      </c>
      <c r="K5467" s="11" t="n">
        <v>103</v>
      </c>
      <c r="L5467" s="11" t="n">
        <v>32</v>
      </c>
      <c r="M5467" s="11" t="n">
        <v>2</v>
      </c>
      <c r="N5467" s="11" t="n">
        <v>0.05</v>
      </c>
      <c r="O5467" s="7" t="n">
        <v>1092.1</v>
      </c>
      <c r="P5467" s="7" t="n">
        <v>797.2330000000001</v>
      </c>
      <c r="Q5467" s="7">
        <f>text(E5467,"ddd")</f>
        <v/>
      </c>
      <c r="R5467" s="7">
        <f>G5467-F5467</f>
        <v/>
      </c>
      <c r="S5467" s="7">
        <f>E5467-D5467</f>
        <v/>
      </c>
      <c r="T5467" s="7">
        <f>O5467*M5467</f>
        <v/>
      </c>
      <c r="U5467" s="7">
        <f>T5467*N5467</f>
        <v/>
      </c>
      <c r="V5467" s="7">
        <f>T5467-U5467-(P5467*M5467)</f>
        <v/>
      </c>
      <c r="W5467" s="7">
        <f>VLOOKUP(L5467,'Products Sheet'!$A:$B,2,FALSE)</f>
        <v/>
      </c>
      <c r="X5467" s="7" t="n"/>
      <c r="Y5467" s="7" t="n"/>
      <c r="Z5467" s="7" t="n"/>
      <c r="AA5467" s="7" t="n"/>
      <c r="AB5467" s="7" t="n"/>
      <c r="AC5467" s="7" t="n"/>
    </row>
    <row r="5468" ht="9.75" customHeight="1" s="12">
      <c r="A5468" s="11" t="inlineStr">
        <is>
          <t>SO - 0007571</t>
        </is>
      </c>
      <c r="B5468" s="11" t="inlineStr">
        <is>
          <t>In-Store</t>
        </is>
      </c>
      <c r="C5468" s="11" t="inlineStr">
        <is>
          <t>WARE-NBV1002</t>
        </is>
      </c>
      <c r="D5468" s="6" t="n">
        <v>44000</v>
      </c>
      <c r="E5468" s="6" t="n">
        <v>44134</v>
      </c>
      <c r="F5468" s="6" t="n">
        <v>44158</v>
      </c>
      <c r="G5468" s="6" t="n">
        <v>44159</v>
      </c>
      <c r="H5468" s="11" t="inlineStr">
        <is>
          <t>USD</t>
        </is>
      </c>
      <c r="I5468" s="11" t="n">
        <v>11</v>
      </c>
      <c r="J5468" s="11" t="n">
        <v>5</v>
      </c>
      <c r="K5468" s="11" t="n">
        <v>85</v>
      </c>
      <c r="L5468" s="11" t="n">
        <v>32</v>
      </c>
      <c r="M5468" s="11" t="n">
        <v>4</v>
      </c>
      <c r="N5468" s="11" t="n">
        <v>0.05</v>
      </c>
      <c r="O5468" s="7" t="n">
        <v>1098.8</v>
      </c>
      <c r="P5468" s="7" t="n">
        <v>648.2919999999999</v>
      </c>
      <c r="Q5468" s="7">
        <f>text(E5468,"ddd")</f>
        <v/>
      </c>
      <c r="R5468" s="7">
        <f>G5468-F5468</f>
        <v/>
      </c>
      <c r="S5468" s="7">
        <f>E5468-D5468</f>
        <v/>
      </c>
      <c r="T5468" s="7">
        <f>O5468*M5468</f>
        <v/>
      </c>
      <c r="U5468" s="7">
        <f>T5468*N5468</f>
        <v/>
      </c>
      <c r="V5468" s="7">
        <f>T5468-U5468-(P5468*M5468)</f>
        <v/>
      </c>
      <c r="W5468" s="7">
        <f>VLOOKUP(L5468,'Products Sheet'!$A:$B,2,FALSE)</f>
        <v/>
      </c>
      <c r="X5468" s="7" t="n"/>
      <c r="Y5468" s="7" t="n"/>
      <c r="Z5468" s="7" t="n"/>
      <c r="AA5468" s="7" t="n"/>
      <c r="AB5468" s="7" t="n"/>
      <c r="AC5468" s="7" t="n"/>
    </row>
    <row r="5469" ht="9.75" customHeight="1" s="12">
      <c r="A5469" s="11" t="inlineStr">
        <is>
          <t>SO - 0007586</t>
        </is>
      </c>
      <c r="B5469" s="11" t="inlineStr">
        <is>
          <t>Online</t>
        </is>
      </c>
      <c r="C5469" s="11" t="inlineStr">
        <is>
          <t>WARE-PUJ1005</t>
        </is>
      </c>
      <c r="D5469" s="6" t="n">
        <v>44100</v>
      </c>
      <c r="E5469" s="6" t="n">
        <v>44135</v>
      </c>
      <c r="F5469" s="6" t="n">
        <v>44144</v>
      </c>
      <c r="G5469" s="6" t="n">
        <v>44150</v>
      </c>
      <c r="H5469" s="11" t="inlineStr">
        <is>
          <t>USD</t>
        </is>
      </c>
      <c r="I5469" s="11" t="n">
        <v>12</v>
      </c>
      <c r="J5469" s="11" t="n">
        <v>42</v>
      </c>
      <c r="K5469" s="11" t="n">
        <v>325</v>
      </c>
      <c r="L5469" s="11" t="n">
        <v>32</v>
      </c>
      <c r="M5469" s="11" t="n">
        <v>3</v>
      </c>
      <c r="N5469" s="11" t="n">
        <v>0.05</v>
      </c>
      <c r="O5469" s="7" t="n">
        <v>2525.9</v>
      </c>
      <c r="P5469" s="7" t="n">
        <v>1742.871</v>
      </c>
      <c r="Q5469" s="7">
        <f>text(E5469,"ddd")</f>
        <v/>
      </c>
      <c r="R5469" s="7">
        <f>G5469-F5469</f>
        <v/>
      </c>
      <c r="S5469" s="7">
        <f>E5469-D5469</f>
        <v/>
      </c>
      <c r="T5469" s="7">
        <f>O5469*M5469</f>
        <v/>
      </c>
      <c r="U5469" s="7">
        <f>T5469*N5469</f>
        <v/>
      </c>
      <c r="V5469" s="7">
        <f>T5469-U5469-(P5469*M5469)</f>
        <v/>
      </c>
      <c r="W5469" s="7">
        <f>VLOOKUP(L5469,'Products Sheet'!$A:$B,2,FALSE)</f>
        <v/>
      </c>
      <c r="X5469" s="7" t="n"/>
      <c r="Y5469" s="7" t="n"/>
      <c r="Z5469" s="7" t="n"/>
      <c r="AA5469" s="7" t="n"/>
      <c r="AB5469" s="7" t="n"/>
      <c r="AC5469" s="7" t="n"/>
    </row>
    <row r="5470" ht="9.75" customHeight="1" s="12">
      <c r="A5470" s="11" t="inlineStr">
        <is>
          <t>SO - 0007648</t>
        </is>
      </c>
      <c r="B5470" s="11" t="inlineStr">
        <is>
          <t>Online</t>
        </is>
      </c>
      <c r="C5470" s="11" t="inlineStr">
        <is>
          <t>WARE-UHY1004</t>
        </is>
      </c>
      <c r="D5470" s="6" t="n">
        <v>44000</v>
      </c>
      <c r="E5470" s="6" t="n">
        <v>44143</v>
      </c>
      <c r="F5470" s="6" t="n">
        <v>44158</v>
      </c>
      <c r="G5470" s="6" t="n">
        <v>44163</v>
      </c>
      <c r="H5470" s="11" t="inlineStr">
        <is>
          <t>USD</t>
        </is>
      </c>
      <c r="I5470" s="11" t="n">
        <v>20</v>
      </c>
      <c r="J5470" s="11" t="n">
        <v>9</v>
      </c>
      <c r="K5470" s="11" t="n">
        <v>245</v>
      </c>
      <c r="L5470" s="11" t="n">
        <v>32</v>
      </c>
      <c r="M5470" s="11" t="n">
        <v>4</v>
      </c>
      <c r="N5470" s="11" t="n">
        <v>0.05</v>
      </c>
      <c r="O5470" s="7" t="n">
        <v>1098.8</v>
      </c>
      <c r="P5470" s="7" t="n">
        <v>846.076</v>
      </c>
      <c r="Q5470" s="7">
        <f>text(E5470,"ddd")</f>
        <v/>
      </c>
      <c r="R5470" s="7">
        <f>G5470-F5470</f>
        <v/>
      </c>
      <c r="S5470" s="7">
        <f>E5470-D5470</f>
        <v/>
      </c>
      <c r="T5470" s="7">
        <f>O5470*M5470</f>
        <v/>
      </c>
      <c r="U5470" s="7">
        <f>T5470*N5470</f>
        <v/>
      </c>
      <c r="V5470" s="7">
        <f>T5470-U5470-(P5470*M5470)</f>
        <v/>
      </c>
      <c r="W5470" s="7">
        <f>VLOOKUP(L5470,'Products Sheet'!$A:$B,2,FALSE)</f>
        <v/>
      </c>
      <c r="X5470" s="7" t="n"/>
      <c r="Y5470" s="7" t="n"/>
      <c r="Z5470" s="7" t="n"/>
      <c r="AA5470" s="7" t="n"/>
      <c r="AB5470" s="7" t="n"/>
      <c r="AC5470" s="7" t="n"/>
    </row>
    <row r="5471" ht="9.75" customHeight="1" s="12">
      <c r="A5471" s="11" t="inlineStr">
        <is>
          <t>SO - 0007672</t>
        </is>
      </c>
      <c r="B5471" s="11" t="inlineStr">
        <is>
          <t>Distributor</t>
        </is>
      </c>
      <c r="C5471" s="11" t="inlineStr">
        <is>
          <t>WARE-PUJ1005</t>
        </is>
      </c>
      <c r="D5471" s="6" t="n">
        <v>44000</v>
      </c>
      <c r="E5471" s="6" t="n">
        <v>44146</v>
      </c>
      <c r="F5471" s="6" t="n">
        <v>44150</v>
      </c>
      <c r="G5471" s="6" t="n">
        <v>44155</v>
      </c>
      <c r="H5471" s="11" t="inlineStr">
        <is>
          <t>USD</t>
        </is>
      </c>
      <c r="I5471" s="11" t="n">
        <v>24</v>
      </c>
      <c r="J5471" s="11" t="n">
        <v>6</v>
      </c>
      <c r="K5471" s="11" t="n">
        <v>327</v>
      </c>
      <c r="L5471" s="11" t="n">
        <v>32</v>
      </c>
      <c r="M5471" s="11" t="n">
        <v>5</v>
      </c>
      <c r="N5471" s="11" t="n">
        <v>0.075</v>
      </c>
      <c r="O5471" s="7" t="n">
        <v>6452.1</v>
      </c>
      <c r="P5471" s="7" t="n">
        <v>4387.428000000001</v>
      </c>
      <c r="Q5471" s="7">
        <f>text(E5471,"ddd")</f>
        <v/>
      </c>
      <c r="R5471" s="7">
        <f>G5471-F5471</f>
        <v/>
      </c>
      <c r="S5471" s="7">
        <f>E5471-D5471</f>
        <v/>
      </c>
      <c r="T5471" s="7">
        <f>O5471*M5471</f>
        <v/>
      </c>
      <c r="U5471" s="7">
        <f>T5471*N5471</f>
        <v/>
      </c>
      <c r="V5471" s="7">
        <f>T5471-U5471-(P5471*M5471)</f>
        <v/>
      </c>
      <c r="W5471" s="7">
        <f>VLOOKUP(L5471,'Products Sheet'!$A:$B,2,FALSE)</f>
        <v/>
      </c>
      <c r="X5471" s="7" t="n"/>
      <c r="Y5471" s="7" t="n"/>
      <c r="Z5471" s="7" t="n"/>
      <c r="AA5471" s="7" t="n"/>
      <c r="AB5471" s="7" t="n"/>
      <c r="AC5471" s="7" t="n"/>
    </row>
    <row r="5472" ht="9.75" customHeight="1" s="12">
      <c r="A5472" s="11" t="inlineStr">
        <is>
          <t>SO - 0007681</t>
        </is>
      </c>
      <c r="B5472" s="11" t="inlineStr">
        <is>
          <t>Distributor</t>
        </is>
      </c>
      <c r="C5472" s="11" t="inlineStr">
        <is>
          <t>WARE-NMK1003</t>
        </is>
      </c>
      <c r="D5472" s="6" t="n">
        <v>44000</v>
      </c>
      <c r="E5472" s="6" t="n">
        <v>44147</v>
      </c>
      <c r="F5472" s="6" t="n">
        <v>44172</v>
      </c>
      <c r="G5472" s="6" t="n">
        <v>44178</v>
      </c>
      <c r="H5472" s="11" t="inlineStr">
        <is>
          <t>USD</t>
        </is>
      </c>
      <c r="I5472" s="11" t="n">
        <v>23</v>
      </c>
      <c r="J5472" s="11" t="n">
        <v>19</v>
      </c>
      <c r="K5472" s="11" t="n">
        <v>101</v>
      </c>
      <c r="L5472" s="11" t="n">
        <v>32</v>
      </c>
      <c r="M5472" s="11" t="n">
        <v>8</v>
      </c>
      <c r="N5472" s="11" t="n">
        <v>0.2</v>
      </c>
      <c r="O5472" s="7" t="n">
        <v>2458.9</v>
      </c>
      <c r="P5472" s="7" t="n">
        <v>1278.628</v>
      </c>
      <c r="Q5472" s="7">
        <f>text(E5472,"ddd")</f>
        <v/>
      </c>
      <c r="R5472" s="7">
        <f>G5472-F5472</f>
        <v/>
      </c>
      <c r="S5472" s="7">
        <f>E5472-D5472</f>
        <v/>
      </c>
      <c r="T5472" s="7">
        <f>O5472*M5472</f>
        <v/>
      </c>
      <c r="U5472" s="7">
        <f>T5472*N5472</f>
        <v/>
      </c>
      <c r="V5472" s="7">
        <f>T5472-U5472-(P5472*M5472)</f>
        <v/>
      </c>
      <c r="W5472" s="7">
        <f>VLOOKUP(L5472,'Products Sheet'!$A:$B,2,FALSE)</f>
        <v/>
      </c>
      <c r="X5472" s="7" t="n"/>
      <c r="Y5472" s="7" t="n"/>
      <c r="Z5472" s="7" t="n"/>
      <c r="AA5472" s="7" t="n"/>
      <c r="AB5472" s="7" t="n"/>
      <c r="AC5472" s="7" t="n"/>
    </row>
    <row r="5473" ht="9.75" customHeight="1" s="12">
      <c r="A5473" s="11" t="inlineStr">
        <is>
          <t>SO - 0007732</t>
        </is>
      </c>
      <c r="B5473" s="11" t="inlineStr">
        <is>
          <t>Wholesale</t>
        </is>
      </c>
      <c r="C5473" s="11" t="inlineStr">
        <is>
          <t>WARE-PUJ1005</t>
        </is>
      </c>
      <c r="D5473" s="6" t="n">
        <v>44000</v>
      </c>
      <c r="E5473" s="6" t="n">
        <v>44152</v>
      </c>
      <c r="F5473" s="6" t="n">
        <v>44168</v>
      </c>
      <c r="G5473" s="6" t="n">
        <v>44170</v>
      </c>
      <c r="H5473" s="11" t="inlineStr">
        <is>
          <t>USD</t>
        </is>
      </c>
      <c r="I5473" s="11" t="n">
        <v>28</v>
      </c>
      <c r="J5473" s="11" t="n">
        <v>42</v>
      </c>
      <c r="K5473" s="11" t="n">
        <v>285</v>
      </c>
      <c r="L5473" s="11" t="n">
        <v>32</v>
      </c>
      <c r="M5473" s="11" t="n">
        <v>4</v>
      </c>
      <c r="N5473" s="11" t="n">
        <v>0.15</v>
      </c>
      <c r="O5473" s="7" t="n">
        <v>194.3</v>
      </c>
      <c r="P5473" s="7" t="n">
        <v>97.15000000000001</v>
      </c>
      <c r="Q5473" s="7">
        <f>text(E5473,"ddd")</f>
        <v/>
      </c>
      <c r="R5473" s="7">
        <f>G5473-F5473</f>
        <v/>
      </c>
      <c r="S5473" s="7">
        <f>E5473-D5473</f>
        <v/>
      </c>
      <c r="T5473" s="7">
        <f>O5473*M5473</f>
        <v/>
      </c>
      <c r="U5473" s="7">
        <f>T5473*N5473</f>
        <v/>
      </c>
      <c r="V5473" s="7">
        <f>T5473-U5473-(P5473*M5473)</f>
        <v/>
      </c>
      <c r="W5473" s="7">
        <f>VLOOKUP(L5473,'Products Sheet'!$A:$B,2,FALSE)</f>
        <v/>
      </c>
      <c r="X5473" s="7" t="n"/>
      <c r="Y5473" s="7" t="n"/>
      <c r="Z5473" s="7" t="n"/>
      <c r="AA5473" s="7" t="n"/>
      <c r="AB5473" s="7" t="n"/>
      <c r="AC5473" s="7" t="n"/>
    </row>
    <row r="5474" ht="9.75" customHeight="1" s="12">
      <c r="A5474" s="11" t="inlineStr">
        <is>
          <t>SO - 0007735</t>
        </is>
      </c>
      <c r="B5474" s="11" t="inlineStr">
        <is>
          <t>In-Store</t>
        </is>
      </c>
      <c r="C5474" s="11" t="inlineStr">
        <is>
          <t>WARE-PUJ1005</t>
        </is>
      </c>
      <c r="D5474" s="6" t="n">
        <v>44000</v>
      </c>
      <c r="E5474" s="6" t="n">
        <v>44152</v>
      </c>
      <c r="F5474" s="6" t="n">
        <v>44154</v>
      </c>
      <c r="G5474" s="6" t="n">
        <v>44162</v>
      </c>
      <c r="H5474" s="11" t="inlineStr">
        <is>
          <t>USD</t>
        </is>
      </c>
      <c r="I5474" s="11" t="n">
        <v>3</v>
      </c>
      <c r="J5474" s="11" t="n">
        <v>6</v>
      </c>
      <c r="K5474" s="11" t="n">
        <v>288</v>
      </c>
      <c r="L5474" s="11" t="n">
        <v>32</v>
      </c>
      <c r="M5474" s="11" t="n">
        <v>8</v>
      </c>
      <c r="N5474" s="11" t="n">
        <v>0.05</v>
      </c>
      <c r="O5474" s="7" t="n">
        <v>938</v>
      </c>
      <c r="P5474" s="7" t="n">
        <v>656.5999999999999</v>
      </c>
      <c r="Q5474" s="7">
        <f>text(E5474,"ddd")</f>
        <v/>
      </c>
      <c r="R5474" s="7">
        <f>G5474-F5474</f>
        <v/>
      </c>
      <c r="S5474" s="7">
        <f>E5474-D5474</f>
        <v/>
      </c>
      <c r="T5474" s="7">
        <f>O5474*M5474</f>
        <v/>
      </c>
      <c r="U5474" s="7">
        <f>T5474*N5474</f>
        <v/>
      </c>
      <c r="V5474" s="7">
        <f>T5474-U5474-(P5474*M5474)</f>
        <v/>
      </c>
      <c r="W5474" s="7">
        <f>VLOOKUP(L5474,'Products Sheet'!$A:$B,2,FALSE)</f>
        <v/>
      </c>
      <c r="X5474" s="7" t="n"/>
      <c r="Y5474" s="7" t="n"/>
      <c r="Z5474" s="7" t="n"/>
      <c r="AA5474" s="7" t="n"/>
      <c r="AB5474" s="7" t="n"/>
      <c r="AC5474" s="7" t="n"/>
    </row>
    <row r="5475" ht="9.75" customHeight="1" s="12">
      <c r="A5475" s="11" t="inlineStr">
        <is>
          <t>SO - 0007766</t>
        </is>
      </c>
      <c r="B5475" s="11" t="inlineStr">
        <is>
          <t>In-Store</t>
        </is>
      </c>
      <c r="C5475" s="11" t="inlineStr">
        <is>
          <t>WARE-NBV1002</t>
        </is>
      </c>
      <c r="D5475" s="6" t="n">
        <v>44100</v>
      </c>
      <c r="E5475" s="6" t="n">
        <v>44156</v>
      </c>
      <c r="F5475" s="6" t="n">
        <v>44166</v>
      </c>
      <c r="G5475" s="6" t="n">
        <v>44169</v>
      </c>
      <c r="H5475" s="11" t="inlineStr">
        <is>
          <t>USD</t>
        </is>
      </c>
      <c r="I5475" s="11" t="n">
        <v>1</v>
      </c>
      <c r="J5475" s="11" t="n">
        <v>45</v>
      </c>
      <c r="K5475" s="11" t="n">
        <v>62</v>
      </c>
      <c r="L5475" s="11" t="n">
        <v>32</v>
      </c>
      <c r="M5475" s="11" t="n">
        <v>8</v>
      </c>
      <c r="N5475" s="11" t="n">
        <v>0.075</v>
      </c>
      <c r="O5475" s="7" t="n">
        <v>1139</v>
      </c>
      <c r="P5475" s="7" t="n">
        <v>865.64</v>
      </c>
      <c r="Q5475" s="7">
        <f>text(E5475,"ddd")</f>
        <v/>
      </c>
      <c r="R5475" s="7">
        <f>G5475-F5475</f>
        <v/>
      </c>
      <c r="S5475" s="7">
        <f>E5475-D5475</f>
        <v/>
      </c>
      <c r="T5475" s="7">
        <f>O5475*M5475</f>
        <v/>
      </c>
      <c r="U5475" s="7">
        <f>T5475*N5475</f>
        <v/>
      </c>
      <c r="V5475" s="7">
        <f>T5475-U5475-(P5475*M5475)</f>
        <v/>
      </c>
      <c r="W5475" s="7">
        <f>VLOOKUP(L5475,'Products Sheet'!$A:$B,2,FALSE)</f>
        <v/>
      </c>
      <c r="X5475" s="7" t="n"/>
      <c r="Y5475" s="7" t="n"/>
      <c r="Z5475" s="7" t="n"/>
      <c r="AA5475" s="7" t="n"/>
      <c r="AB5475" s="7" t="n"/>
      <c r="AC5475" s="7" t="n"/>
    </row>
    <row r="5476" ht="9.75" customHeight="1" s="12">
      <c r="A5476" s="11" t="inlineStr">
        <is>
          <t>SO - 0007802</t>
        </is>
      </c>
      <c r="B5476" s="11" t="inlineStr">
        <is>
          <t>Wholesale</t>
        </is>
      </c>
      <c r="C5476" s="11" t="inlineStr">
        <is>
          <t>WARE-XYS1001</t>
        </is>
      </c>
      <c r="D5476" s="6" t="n">
        <v>44000</v>
      </c>
      <c r="E5476" s="6" t="n">
        <v>44159</v>
      </c>
      <c r="F5476" s="6" t="n">
        <v>44172</v>
      </c>
      <c r="G5476" s="6" t="n">
        <v>44175</v>
      </c>
      <c r="H5476" s="11" t="inlineStr">
        <is>
          <t>USD</t>
        </is>
      </c>
      <c r="I5476" s="11" t="n">
        <v>28</v>
      </c>
      <c r="J5476" s="11" t="n">
        <v>2</v>
      </c>
      <c r="K5476" s="11" t="n">
        <v>46</v>
      </c>
      <c r="L5476" s="11" t="n">
        <v>32</v>
      </c>
      <c r="M5476" s="11" t="n">
        <v>6</v>
      </c>
      <c r="N5476" s="11" t="n">
        <v>0.4</v>
      </c>
      <c r="O5476" s="7" t="n">
        <v>1963.1</v>
      </c>
      <c r="P5476" s="7" t="n">
        <v>1668.635</v>
      </c>
      <c r="Q5476" s="7">
        <f>text(E5476,"ddd")</f>
        <v/>
      </c>
      <c r="R5476" s="7">
        <f>G5476-F5476</f>
        <v/>
      </c>
      <c r="S5476" s="7">
        <f>E5476-D5476</f>
        <v/>
      </c>
      <c r="T5476" s="7">
        <f>O5476*M5476</f>
        <v/>
      </c>
      <c r="U5476" s="7">
        <f>T5476*N5476</f>
        <v/>
      </c>
      <c r="V5476" s="7">
        <f>T5476-U5476-(P5476*M5476)</f>
        <v/>
      </c>
      <c r="W5476" s="7">
        <f>VLOOKUP(L5476,'Products Sheet'!$A:$B,2,FALSE)</f>
        <v/>
      </c>
      <c r="X5476" s="7" t="n"/>
      <c r="Y5476" s="7" t="n"/>
      <c r="Z5476" s="7" t="n"/>
      <c r="AA5476" s="7" t="n"/>
      <c r="AB5476" s="7" t="n"/>
      <c r="AC5476" s="7" t="n"/>
    </row>
    <row r="5477" ht="9.75" customHeight="1" s="12">
      <c r="A5477" s="11" t="inlineStr">
        <is>
          <t>SO - 0007808</t>
        </is>
      </c>
      <c r="B5477" s="11" t="inlineStr">
        <is>
          <t>Distributor</t>
        </is>
      </c>
      <c r="C5477" s="11" t="inlineStr">
        <is>
          <t>WARE-NMK1003</t>
        </is>
      </c>
      <c r="D5477" s="6" t="n">
        <v>44000</v>
      </c>
      <c r="E5477" s="6" t="n">
        <v>44160</v>
      </c>
      <c r="F5477" s="6" t="n">
        <v>44183</v>
      </c>
      <c r="G5477" s="6" t="n">
        <v>44186</v>
      </c>
      <c r="H5477" s="11" t="inlineStr">
        <is>
          <t>USD</t>
        </is>
      </c>
      <c r="I5477" s="11" t="n">
        <v>22</v>
      </c>
      <c r="J5477" s="11" t="n">
        <v>41</v>
      </c>
      <c r="K5477" s="11" t="n">
        <v>145</v>
      </c>
      <c r="L5477" s="11" t="n">
        <v>32</v>
      </c>
      <c r="M5477" s="11" t="n">
        <v>2</v>
      </c>
      <c r="N5477" s="11" t="n">
        <v>0.075</v>
      </c>
      <c r="O5477" s="7" t="n">
        <v>1701.8</v>
      </c>
      <c r="P5477" s="7" t="n">
        <v>748.792</v>
      </c>
      <c r="Q5477" s="7">
        <f>text(E5477,"ddd")</f>
        <v/>
      </c>
      <c r="R5477" s="7">
        <f>G5477-F5477</f>
        <v/>
      </c>
      <c r="S5477" s="7">
        <f>E5477-D5477</f>
        <v/>
      </c>
      <c r="T5477" s="7">
        <f>O5477*M5477</f>
        <v/>
      </c>
      <c r="U5477" s="7">
        <f>T5477*N5477</f>
        <v/>
      </c>
      <c r="V5477" s="7">
        <f>T5477-U5477-(P5477*M5477)</f>
        <v/>
      </c>
      <c r="W5477" s="7">
        <f>VLOOKUP(L5477,'Products Sheet'!$A:$B,2,FALSE)</f>
        <v/>
      </c>
      <c r="X5477" s="7" t="n"/>
      <c r="Y5477" s="7" t="n"/>
      <c r="Z5477" s="7" t="n"/>
      <c r="AA5477" s="7" t="n"/>
      <c r="AB5477" s="7" t="n"/>
      <c r="AC5477" s="7" t="n"/>
    </row>
    <row r="5478" ht="9.75" customHeight="1" s="12">
      <c r="A5478" s="11" t="inlineStr">
        <is>
          <t>SO - 0007835</t>
        </is>
      </c>
      <c r="B5478" s="11" t="inlineStr">
        <is>
          <t>In-Store</t>
        </is>
      </c>
      <c r="C5478" s="11" t="inlineStr">
        <is>
          <t>WARE-NMK1003</t>
        </is>
      </c>
      <c r="D5478" s="6" t="n">
        <v>44000</v>
      </c>
      <c r="E5478" s="6" t="n">
        <v>44164</v>
      </c>
      <c r="F5478" s="6" t="n">
        <v>44182</v>
      </c>
      <c r="G5478" s="6" t="n">
        <v>44191</v>
      </c>
      <c r="H5478" s="11" t="inlineStr">
        <is>
          <t>USD</t>
        </is>
      </c>
      <c r="I5478" s="11" t="n">
        <v>4</v>
      </c>
      <c r="J5478" s="11" t="n">
        <v>39</v>
      </c>
      <c r="K5478" s="11" t="n">
        <v>195</v>
      </c>
      <c r="L5478" s="11" t="n">
        <v>32</v>
      </c>
      <c r="M5478" s="11" t="n">
        <v>8</v>
      </c>
      <c r="N5478" s="11" t="n">
        <v>0.05</v>
      </c>
      <c r="O5478" s="7" t="n">
        <v>2619.7</v>
      </c>
      <c r="P5478" s="7" t="n">
        <v>1231.259</v>
      </c>
      <c r="Q5478" s="7">
        <f>text(E5478,"ddd")</f>
        <v/>
      </c>
      <c r="R5478" s="7">
        <f>G5478-F5478</f>
        <v/>
      </c>
      <c r="S5478" s="7">
        <f>E5478-D5478</f>
        <v/>
      </c>
      <c r="T5478" s="7">
        <f>O5478*M5478</f>
        <v/>
      </c>
      <c r="U5478" s="7">
        <f>T5478*N5478</f>
        <v/>
      </c>
      <c r="V5478" s="7">
        <f>T5478-U5478-(P5478*M5478)</f>
        <v/>
      </c>
      <c r="W5478" s="7">
        <f>VLOOKUP(L5478,'Products Sheet'!$A:$B,2,FALSE)</f>
        <v/>
      </c>
      <c r="X5478" s="7" t="n"/>
      <c r="Y5478" s="7" t="n"/>
      <c r="Z5478" s="7" t="n"/>
      <c r="AA5478" s="7" t="n"/>
      <c r="AB5478" s="7" t="n"/>
      <c r="AC5478" s="7" t="n"/>
    </row>
    <row r="5479" ht="9.75" customHeight="1" s="12">
      <c r="A5479" s="11" t="inlineStr">
        <is>
          <t>SO - 0008035</t>
        </is>
      </c>
      <c r="B5479" s="11" t="inlineStr">
        <is>
          <t>In-Store</t>
        </is>
      </c>
      <c r="C5479" s="11" t="inlineStr">
        <is>
          <t>WARE-XYS1001</t>
        </is>
      </c>
      <c r="D5479" s="6" t="n">
        <v>44100</v>
      </c>
      <c r="E5479" s="6" t="n">
        <v>44189</v>
      </c>
      <c r="F5479" s="6" t="n">
        <v>44191</v>
      </c>
      <c r="G5479" s="6" t="n">
        <v>44192</v>
      </c>
      <c r="H5479" s="11" t="inlineStr">
        <is>
          <t>USD</t>
        </is>
      </c>
      <c r="I5479" s="11" t="n">
        <v>4</v>
      </c>
      <c r="J5479" s="11" t="n">
        <v>41</v>
      </c>
      <c r="K5479" s="11" t="n">
        <v>45</v>
      </c>
      <c r="L5479" s="11" t="n">
        <v>32</v>
      </c>
      <c r="M5479" s="11" t="n">
        <v>8</v>
      </c>
      <c r="N5479" s="11" t="n">
        <v>0.1</v>
      </c>
      <c r="O5479" s="7" t="n">
        <v>221.1</v>
      </c>
      <c r="P5479" s="7" t="n">
        <v>159.192</v>
      </c>
      <c r="Q5479" s="7">
        <f>text(E5479,"ddd")</f>
        <v/>
      </c>
      <c r="R5479" s="7">
        <f>G5479-F5479</f>
        <v/>
      </c>
      <c r="S5479" s="7">
        <f>E5479-D5479</f>
        <v/>
      </c>
      <c r="T5479" s="7">
        <f>O5479*M5479</f>
        <v/>
      </c>
      <c r="U5479" s="7">
        <f>T5479*N5479</f>
        <v/>
      </c>
      <c r="V5479" s="7">
        <f>T5479-U5479-(P5479*M5479)</f>
        <v/>
      </c>
      <c r="W5479" s="7">
        <f>VLOOKUP(L5479,'Products Sheet'!$A:$B,2,FALSE)</f>
        <v/>
      </c>
      <c r="X5479" s="7" t="n"/>
      <c r="Y5479" s="7" t="n"/>
      <c r="Z5479" s="7" t="n"/>
      <c r="AA5479" s="7" t="n"/>
      <c r="AB5479" s="7" t="n"/>
      <c r="AC5479" s="7" t="n"/>
    </row>
    <row r="5480" ht="9.75" customHeight="1" s="12">
      <c r="A5480" s="11" t="inlineStr">
        <is>
          <t>SO - 0008038</t>
        </is>
      </c>
      <c r="B5480" s="11" t="inlineStr">
        <is>
          <t>Online</t>
        </is>
      </c>
      <c r="C5480" s="11" t="inlineStr">
        <is>
          <t>WARE-PUJ1005</t>
        </is>
      </c>
      <c r="D5480" s="6" t="n">
        <v>44100</v>
      </c>
      <c r="E5480" s="6" t="n">
        <v>44189</v>
      </c>
      <c r="F5480" s="6" t="n">
        <v>44213</v>
      </c>
      <c r="G5480" s="6" t="n">
        <v>44221</v>
      </c>
      <c r="H5480" s="11" t="inlineStr">
        <is>
          <t>USD</t>
        </is>
      </c>
      <c r="I5480" s="11" t="n">
        <v>13</v>
      </c>
      <c r="J5480" s="11" t="n">
        <v>28</v>
      </c>
      <c r="K5480" s="11" t="n">
        <v>300</v>
      </c>
      <c r="L5480" s="11" t="n">
        <v>32</v>
      </c>
      <c r="M5480" s="11" t="n">
        <v>6</v>
      </c>
      <c r="N5480" s="11" t="n">
        <v>0.2</v>
      </c>
      <c r="O5480" s="7" t="n">
        <v>1005</v>
      </c>
      <c r="P5480" s="7" t="n">
        <v>452.25</v>
      </c>
      <c r="Q5480" s="7">
        <f>text(E5480,"ddd")</f>
        <v/>
      </c>
      <c r="R5480" s="7">
        <f>G5480-F5480</f>
        <v/>
      </c>
      <c r="S5480" s="7">
        <f>E5480-D5480</f>
        <v/>
      </c>
      <c r="T5480" s="7">
        <f>O5480*M5480</f>
        <v/>
      </c>
      <c r="U5480" s="7">
        <f>T5480*N5480</f>
        <v/>
      </c>
      <c r="V5480" s="7">
        <f>T5480-U5480-(P5480*M5480)</f>
        <v/>
      </c>
      <c r="W5480" s="7">
        <f>VLOOKUP(L5480,'Products Sheet'!$A:$B,2,FALSE)</f>
        <v/>
      </c>
      <c r="X5480" s="7" t="n"/>
      <c r="Y5480" s="7" t="n"/>
      <c r="Z5480" s="7" t="n"/>
      <c r="AA5480" s="7" t="n"/>
      <c r="AB5480" s="7" t="n"/>
      <c r="AC5480" s="7" t="n"/>
    </row>
    <row r="5481" ht="9.75" customHeight="1" s="12">
      <c r="A5481" s="11" t="inlineStr">
        <is>
          <t>SO - 0008055</t>
        </is>
      </c>
      <c r="B5481" s="11" t="inlineStr">
        <is>
          <t>Online</t>
        </is>
      </c>
      <c r="C5481" s="11" t="inlineStr">
        <is>
          <t>WARE-UHY1004</t>
        </is>
      </c>
      <c r="D5481" s="6" t="n">
        <v>44100</v>
      </c>
      <c r="E5481" s="6" t="n">
        <v>44192</v>
      </c>
      <c r="F5481" s="6" t="n">
        <v>44194</v>
      </c>
      <c r="G5481" s="6" t="n">
        <v>44204</v>
      </c>
      <c r="H5481" s="11" t="inlineStr">
        <is>
          <t>USD</t>
        </is>
      </c>
      <c r="I5481" s="11" t="n">
        <v>18</v>
      </c>
      <c r="J5481" s="11" t="n">
        <v>14</v>
      </c>
      <c r="K5481" s="11" t="n">
        <v>207</v>
      </c>
      <c r="L5481" s="11" t="n">
        <v>32</v>
      </c>
      <c r="M5481" s="11" t="n">
        <v>4</v>
      </c>
      <c r="N5481" s="11" t="n">
        <v>0.075</v>
      </c>
      <c r="O5481" s="7" t="n">
        <v>5554.3</v>
      </c>
      <c r="P5481" s="7" t="n">
        <v>3499.209</v>
      </c>
      <c r="Q5481" s="7">
        <f>text(E5481,"ddd")</f>
        <v/>
      </c>
      <c r="R5481" s="7">
        <f>G5481-F5481</f>
        <v/>
      </c>
      <c r="S5481" s="7">
        <f>E5481-D5481</f>
        <v/>
      </c>
      <c r="T5481" s="7">
        <f>O5481*M5481</f>
        <v/>
      </c>
      <c r="U5481" s="7">
        <f>T5481*N5481</f>
        <v/>
      </c>
      <c r="V5481" s="7">
        <f>T5481-U5481-(P5481*M5481)</f>
        <v/>
      </c>
      <c r="W5481" s="7">
        <f>VLOOKUP(L5481,'Products Sheet'!$A:$B,2,FALSE)</f>
        <v/>
      </c>
      <c r="X5481" s="7" t="n"/>
      <c r="Y5481" s="7" t="n"/>
      <c r="Z5481" s="7" t="n"/>
      <c r="AA5481" s="7" t="n"/>
      <c r="AB5481" s="7" t="n"/>
      <c r="AC5481" s="7" t="n"/>
    </row>
    <row r="5482" ht="9.75" customHeight="1" s="12">
      <c r="A5482" s="11" t="inlineStr">
        <is>
          <t>SO - 0008080</t>
        </is>
      </c>
      <c r="B5482" s="11" t="inlineStr">
        <is>
          <t>In-Store</t>
        </is>
      </c>
      <c r="C5482" s="11" t="inlineStr">
        <is>
          <t>WARE-NBV1002</t>
        </is>
      </c>
      <c r="D5482" s="6" t="n">
        <v>44100</v>
      </c>
      <c r="E5482" s="6" t="n">
        <v>44194</v>
      </c>
      <c r="F5482" s="6" t="n">
        <v>44216</v>
      </c>
      <c r="G5482" s="6" t="n">
        <v>44223</v>
      </c>
      <c r="H5482" s="11" t="inlineStr">
        <is>
          <t>USD</t>
        </is>
      </c>
      <c r="I5482" s="11" t="n">
        <v>2</v>
      </c>
      <c r="J5482" s="11" t="n">
        <v>7</v>
      </c>
      <c r="K5482" s="11" t="n">
        <v>80</v>
      </c>
      <c r="L5482" s="11" t="n">
        <v>32</v>
      </c>
      <c r="M5482" s="11" t="n">
        <v>7</v>
      </c>
      <c r="N5482" s="11" t="n">
        <v>0.3</v>
      </c>
      <c r="O5482" s="7" t="n">
        <v>964.8000000000001</v>
      </c>
      <c r="P5482" s="7" t="n">
        <v>492.0480000000001</v>
      </c>
      <c r="Q5482" s="7">
        <f>text(E5482,"ddd")</f>
        <v/>
      </c>
      <c r="R5482" s="7">
        <f>G5482-F5482</f>
        <v/>
      </c>
      <c r="S5482" s="7">
        <f>E5482-D5482</f>
        <v/>
      </c>
      <c r="T5482" s="7">
        <f>O5482*M5482</f>
        <v/>
      </c>
      <c r="U5482" s="7">
        <f>T5482*N5482</f>
        <v/>
      </c>
      <c r="V5482" s="7">
        <f>T5482-U5482-(P5482*M5482)</f>
        <v/>
      </c>
      <c r="W5482" s="7">
        <f>VLOOKUP(L5482,'Products Sheet'!$A:$B,2,FALSE)</f>
        <v/>
      </c>
      <c r="X5482" s="7" t="n"/>
      <c r="Y5482" s="7" t="n"/>
      <c r="Z5482" s="7" t="n"/>
      <c r="AA5482" s="7" t="n"/>
      <c r="AB5482" s="7" t="n"/>
      <c r="AC5482" s="7" t="n"/>
    </row>
    <row r="5483" ht="9.75" customHeight="1" s="12">
      <c r="A5483" s="11" t="inlineStr">
        <is>
          <t>SO - 000121</t>
        </is>
      </c>
      <c r="B5483" s="11" t="inlineStr">
        <is>
          <t>Wholesale</t>
        </is>
      </c>
      <c r="C5483" s="11" t="inlineStr">
        <is>
          <t>WARE-NMK1003</t>
        </is>
      </c>
      <c r="D5483" s="6" t="n">
        <v>43200</v>
      </c>
      <c r="E5483" s="6" t="n">
        <v>43252</v>
      </c>
      <c r="F5483" s="6" t="n">
        <v>43269</v>
      </c>
      <c r="G5483" s="6" t="n">
        <v>43271</v>
      </c>
      <c r="H5483" s="11" t="inlineStr">
        <is>
          <t>USD</t>
        </is>
      </c>
      <c r="I5483" s="11" t="n">
        <v>25</v>
      </c>
      <c r="J5483" s="11" t="n">
        <v>46</v>
      </c>
      <c r="K5483" s="11" t="n">
        <v>193</v>
      </c>
      <c r="L5483" s="11" t="n">
        <v>33</v>
      </c>
      <c r="M5483" s="11" t="n">
        <v>4</v>
      </c>
      <c r="N5483" s="11" t="n">
        <v>0.4</v>
      </c>
      <c r="O5483" s="7" t="n">
        <v>2278</v>
      </c>
      <c r="P5483" s="7" t="n">
        <v>1754.06</v>
      </c>
      <c r="Q5483" s="7">
        <f>text(E5483,"ddd")</f>
        <v/>
      </c>
      <c r="R5483" s="7">
        <f>G5483-F5483</f>
        <v/>
      </c>
      <c r="S5483" s="7">
        <f>E5483-D5483</f>
        <v/>
      </c>
      <c r="T5483" s="7">
        <f>O5483*M5483</f>
        <v/>
      </c>
      <c r="U5483" s="7">
        <f>T5483*N5483</f>
        <v/>
      </c>
      <c r="V5483" s="7">
        <f>T5483-U5483-(P5483*M5483)</f>
        <v/>
      </c>
      <c r="W5483" s="7">
        <f>VLOOKUP(L5483,'Products Sheet'!$A:$B,2,FALSE)</f>
        <v/>
      </c>
      <c r="X5483" s="7" t="n"/>
      <c r="Y5483" s="7" t="n"/>
      <c r="Z5483" s="7" t="n"/>
      <c r="AA5483" s="7" t="n"/>
      <c r="AB5483" s="7" t="n"/>
      <c r="AC5483" s="7" t="n"/>
    </row>
    <row r="5484" ht="9.75" customHeight="1" s="12">
      <c r="A5484" s="11" t="inlineStr">
        <is>
          <t>SO - 000148</t>
        </is>
      </c>
      <c r="B5484" s="11" t="inlineStr">
        <is>
          <t>Online</t>
        </is>
      </c>
      <c r="C5484" s="11" t="inlineStr">
        <is>
          <t>WARE-PUJ1005</t>
        </is>
      </c>
      <c r="D5484" s="6" t="n">
        <v>43100</v>
      </c>
      <c r="E5484" s="6" t="n">
        <v>43255</v>
      </c>
      <c r="F5484" s="6" t="n">
        <v>43270</v>
      </c>
      <c r="G5484" s="6" t="n">
        <v>43277</v>
      </c>
      <c r="H5484" s="11" t="inlineStr">
        <is>
          <t>USD</t>
        </is>
      </c>
      <c r="I5484" s="11" t="n">
        <v>18</v>
      </c>
      <c r="J5484" s="11" t="n">
        <v>49</v>
      </c>
      <c r="K5484" s="11" t="n">
        <v>294</v>
      </c>
      <c r="L5484" s="11" t="n">
        <v>33</v>
      </c>
      <c r="M5484" s="11" t="n">
        <v>7</v>
      </c>
      <c r="N5484" s="11" t="n">
        <v>0.05</v>
      </c>
      <c r="O5484" s="7" t="n">
        <v>6452.1</v>
      </c>
      <c r="P5484" s="7" t="n">
        <v>5161.68</v>
      </c>
      <c r="Q5484" s="7">
        <f>text(E5484,"ddd")</f>
        <v/>
      </c>
      <c r="R5484" s="7">
        <f>G5484-F5484</f>
        <v/>
      </c>
      <c r="S5484" s="7">
        <f>E5484-D5484</f>
        <v/>
      </c>
      <c r="T5484" s="7">
        <f>O5484*M5484</f>
        <v/>
      </c>
      <c r="U5484" s="7">
        <f>T5484*N5484</f>
        <v/>
      </c>
      <c r="V5484" s="7">
        <f>T5484-U5484-(P5484*M5484)</f>
        <v/>
      </c>
      <c r="W5484" s="7">
        <f>VLOOKUP(L5484,'Products Sheet'!$A:$B,2,FALSE)</f>
        <v/>
      </c>
      <c r="X5484" s="7" t="n"/>
      <c r="Y5484" s="7" t="n"/>
      <c r="Z5484" s="7" t="n"/>
      <c r="AA5484" s="7" t="n"/>
      <c r="AB5484" s="7" t="n"/>
      <c r="AC5484" s="7" t="n"/>
    </row>
    <row r="5485" ht="9.75" customHeight="1" s="12">
      <c r="A5485" s="11" t="inlineStr">
        <is>
          <t>SO - 000156</t>
        </is>
      </c>
      <c r="B5485" s="11" t="inlineStr">
        <is>
          <t>Distributor</t>
        </is>
      </c>
      <c r="C5485" s="11" t="inlineStr">
        <is>
          <t>WARE-NMK1003</t>
        </is>
      </c>
      <c r="D5485" s="6" t="n">
        <v>43100</v>
      </c>
      <c r="E5485" s="6" t="n">
        <v>43257</v>
      </c>
      <c r="F5485" s="6" t="n">
        <v>43283</v>
      </c>
      <c r="G5485" s="6" t="n">
        <v>43289</v>
      </c>
      <c r="H5485" s="11" t="inlineStr">
        <is>
          <t>USD</t>
        </is>
      </c>
      <c r="I5485" s="11" t="n">
        <v>24</v>
      </c>
      <c r="J5485" s="11" t="n">
        <v>32</v>
      </c>
      <c r="K5485" s="11" t="n">
        <v>148</v>
      </c>
      <c r="L5485" s="11" t="n">
        <v>33</v>
      </c>
      <c r="M5485" s="11" t="n">
        <v>8</v>
      </c>
      <c r="N5485" s="11" t="n">
        <v>0.075</v>
      </c>
      <c r="O5485" s="7" t="n">
        <v>1112.2</v>
      </c>
      <c r="P5485" s="7" t="n">
        <v>756.296</v>
      </c>
      <c r="Q5485" s="7">
        <f>text(E5485,"ddd")</f>
        <v/>
      </c>
      <c r="R5485" s="7">
        <f>G5485-F5485</f>
        <v/>
      </c>
      <c r="S5485" s="7">
        <f>E5485-D5485</f>
        <v/>
      </c>
      <c r="T5485" s="7">
        <f>O5485*M5485</f>
        <v/>
      </c>
      <c r="U5485" s="7">
        <f>T5485*N5485</f>
        <v/>
      </c>
      <c r="V5485" s="7">
        <f>T5485-U5485-(P5485*M5485)</f>
        <v/>
      </c>
      <c r="W5485" s="7">
        <f>VLOOKUP(L5485,'Products Sheet'!$A:$B,2,FALSE)</f>
        <v/>
      </c>
      <c r="X5485" s="7" t="n"/>
      <c r="Y5485" s="7" t="n"/>
      <c r="Z5485" s="7" t="n"/>
      <c r="AA5485" s="7" t="n"/>
      <c r="AB5485" s="7" t="n"/>
      <c r="AC5485" s="7" t="n"/>
    </row>
    <row r="5486" ht="9.75" customHeight="1" s="12">
      <c r="A5486" s="11" t="inlineStr">
        <is>
          <t>SO - 000195</t>
        </is>
      </c>
      <c r="B5486" s="11" t="inlineStr">
        <is>
          <t>Distributor</t>
        </is>
      </c>
      <c r="C5486" s="11" t="inlineStr">
        <is>
          <t>WARE-NMK1003</t>
        </is>
      </c>
      <c r="D5486" s="6" t="n">
        <v>43200</v>
      </c>
      <c r="E5486" s="6" t="n">
        <v>43263</v>
      </c>
      <c r="F5486" s="6" t="n">
        <v>43279</v>
      </c>
      <c r="G5486" s="6" t="n">
        <v>43284</v>
      </c>
      <c r="H5486" s="11" t="inlineStr">
        <is>
          <t>USD</t>
        </is>
      </c>
      <c r="I5486" s="11" t="n">
        <v>24</v>
      </c>
      <c r="J5486" s="11" t="n">
        <v>17</v>
      </c>
      <c r="K5486" s="11" t="n">
        <v>99</v>
      </c>
      <c r="L5486" s="11" t="n">
        <v>33</v>
      </c>
      <c r="M5486" s="11" t="n">
        <v>7</v>
      </c>
      <c r="N5486" s="11" t="n">
        <v>0.15</v>
      </c>
      <c r="O5486" s="7" t="n">
        <v>1092.1</v>
      </c>
      <c r="P5486" s="7" t="n">
        <v>436.8400000000001</v>
      </c>
      <c r="Q5486" s="7">
        <f>text(E5486,"ddd")</f>
        <v/>
      </c>
      <c r="R5486" s="7">
        <f>G5486-F5486</f>
        <v/>
      </c>
      <c r="S5486" s="7">
        <f>E5486-D5486</f>
        <v/>
      </c>
      <c r="T5486" s="7">
        <f>O5486*M5486</f>
        <v/>
      </c>
      <c r="U5486" s="7">
        <f>T5486*N5486</f>
        <v/>
      </c>
      <c r="V5486" s="7">
        <f>T5486-U5486-(P5486*M5486)</f>
        <v/>
      </c>
      <c r="W5486" s="7">
        <f>VLOOKUP(L5486,'Products Sheet'!$A:$B,2,FALSE)</f>
        <v/>
      </c>
      <c r="X5486" s="7" t="n"/>
      <c r="Y5486" s="7" t="n"/>
      <c r="Z5486" s="7" t="n"/>
      <c r="AA5486" s="7" t="n"/>
      <c r="AB5486" s="7" t="n"/>
      <c r="AC5486" s="7" t="n"/>
    </row>
    <row r="5487" ht="9.75" customHeight="1" s="12">
      <c r="A5487" s="11" t="inlineStr">
        <is>
          <t>SO - 000231</t>
        </is>
      </c>
      <c r="B5487" s="11" t="inlineStr">
        <is>
          <t>Online</t>
        </is>
      </c>
      <c r="C5487" s="11" t="inlineStr">
        <is>
          <t>WARE-NBV1002</t>
        </is>
      </c>
      <c r="D5487" s="6" t="n">
        <v>43100</v>
      </c>
      <c r="E5487" s="6" t="n">
        <v>43266</v>
      </c>
      <c r="F5487" s="6" t="n">
        <v>43287</v>
      </c>
      <c r="G5487" s="6" t="n">
        <v>43297</v>
      </c>
      <c r="H5487" s="11" t="inlineStr">
        <is>
          <t>USD</t>
        </is>
      </c>
      <c r="I5487" s="11" t="n">
        <v>19</v>
      </c>
      <c r="J5487" s="11" t="n">
        <v>47</v>
      </c>
      <c r="K5487" s="11" t="n">
        <v>71</v>
      </c>
      <c r="L5487" s="11" t="n">
        <v>33</v>
      </c>
      <c r="M5487" s="11" t="n">
        <v>2</v>
      </c>
      <c r="N5487" s="11" t="n">
        <v>0.05</v>
      </c>
      <c r="O5487" s="7" t="n">
        <v>3999.9</v>
      </c>
      <c r="P5487" s="7" t="n">
        <v>2359.941</v>
      </c>
      <c r="Q5487" s="7">
        <f>text(E5487,"ddd")</f>
        <v/>
      </c>
      <c r="R5487" s="7">
        <f>G5487-F5487</f>
        <v/>
      </c>
      <c r="S5487" s="7">
        <f>E5487-D5487</f>
        <v/>
      </c>
      <c r="T5487" s="7">
        <f>O5487*M5487</f>
        <v/>
      </c>
      <c r="U5487" s="7">
        <f>T5487*N5487</f>
        <v/>
      </c>
      <c r="V5487" s="7">
        <f>T5487-U5487-(P5487*M5487)</f>
        <v/>
      </c>
      <c r="W5487" s="7">
        <f>VLOOKUP(L5487,'Products Sheet'!$A:$B,2,FALSE)</f>
        <v/>
      </c>
      <c r="X5487" s="7" t="n"/>
      <c r="Y5487" s="7" t="n"/>
      <c r="Z5487" s="7" t="n"/>
      <c r="AA5487" s="7" t="n"/>
      <c r="AB5487" s="7" t="n"/>
      <c r="AC5487" s="7" t="n"/>
    </row>
    <row r="5488" ht="9.75" customHeight="1" s="12">
      <c r="A5488" s="11" t="inlineStr">
        <is>
          <t>SO - 000285</t>
        </is>
      </c>
      <c r="B5488" s="11" t="inlineStr">
        <is>
          <t>Distributor</t>
        </is>
      </c>
      <c r="C5488" s="11" t="inlineStr">
        <is>
          <t>WARE-NMK1003</t>
        </is>
      </c>
      <c r="D5488" s="6" t="n">
        <v>43200</v>
      </c>
      <c r="E5488" s="6" t="n">
        <v>43273</v>
      </c>
      <c r="F5488" s="6" t="n">
        <v>43297</v>
      </c>
      <c r="G5488" s="6" t="n">
        <v>43305</v>
      </c>
      <c r="H5488" s="11" t="inlineStr">
        <is>
          <t>USD</t>
        </is>
      </c>
      <c r="I5488" s="11" t="n">
        <v>24</v>
      </c>
      <c r="J5488" s="11" t="n">
        <v>4</v>
      </c>
      <c r="K5488" s="11" t="n">
        <v>177</v>
      </c>
      <c r="L5488" s="11" t="n">
        <v>33</v>
      </c>
      <c r="M5488" s="11" t="n">
        <v>5</v>
      </c>
      <c r="N5488" s="11" t="n">
        <v>0.1</v>
      </c>
      <c r="O5488" s="7" t="n">
        <v>871</v>
      </c>
      <c r="P5488" s="7" t="n">
        <v>374.53</v>
      </c>
      <c r="Q5488" s="7">
        <f>text(E5488,"ddd")</f>
        <v/>
      </c>
      <c r="R5488" s="7">
        <f>G5488-F5488</f>
        <v/>
      </c>
      <c r="S5488" s="7">
        <f>E5488-D5488</f>
        <v/>
      </c>
      <c r="T5488" s="7">
        <f>O5488*M5488</f>
        <v/>
      </c>
      <c r="U5488" s="7">
        <f>T5488*N5488</f>
        <v/>
      </c>
      <c r="V5488" s="7">
        <f>T5488-U5488-(P5488*M5488)</f>
        <v/>
      </c>
      <c r="W5488" s="7">
        <f>VLOOKUP(L5488,'Products Sheet'!$A:$B,2,FALSE)</f>
        <v/>
      </c>
      <c r="X5488" s="7" t="n"/>
      <c r="Y5488" s="7" t="n"/>
      <c r="Z5488" s="7" t="n"/>
      <c r="AA5488" s="7" t="n"/>
      <c r="AB5488" s="7" t="n"/>
      <c r="AC5488" s="7" t="n"/>
    </row>
    <row r="5489" ht="9.75" customHeight="1" s="12">
      <c r="A5489" s="11" t="inlineStr">
        <is>
          <t>SO - 000305</t>
        </is>
      </c>
      <c r="B5489" s="11" t="inlineStr">
        <is>
          <t>Online</t>
        </is>
      </c>
      <c r="C5489" s="11" t="inlineStr">
        <is>
          <t>WARE-NMK1003</t>
        </is>
      </c>
      <c r="D5489" s="6" t="n">
        <v>43100</v>
      </c>
      <c r="E5489" s="6" t="n">
        <v>43276</v>
      </c>
      <c r="F5489" s="6" t="n">
        <v>43286</v>
      </c>
      <c r="G5489" s="6" t="n">
        <v>43294</v>
      </c>
      <c r="H5489" s="11" t="inlineStr">
        <is>
          <t>USD</t>
        </is>
      </c>
      <c r="I5489" s="11" t="n">
        <v>17</v>
      </c>
      <c r="J5489" s="11" t="n">
        <v>32</v>
      </c>
      <c r="K5489" s="11" t="n">
        <v>156</v>
      </c>
      <c r="L5489" s="11" t="n">
        <v>33</v>
      </c>
      <c r="M5489" s="11" t="n">
        <v>4</v>
      </c>
      <c r="N5489" s="11" t="n">
        <v>0.075</v>
      </c>
      <c r="O5489" s="7" t="n">
        <v>3477.3</v>
      </c>
      <c r="P5489" s="7" t="n">
        <v>2190.699</v>
      </c>
      <c r="Q5489" s="7">
        <f>text(E5489,"ddd")</f>
        <v/>
      </c>
      <c r="R5489" s="7">
        <f>G5489-F5489</f>
        <v/>
      </c>
      <c r="S5489" s="7">
        <f>E5489-D5489</f>
        <v/>
      </c>
      <c r="T5489" s="7">
        <f>O5489*M5489</f>
        <v/>
      </c>
      <c r="U5489" s="7">
        <f>T5489*N5489</f>
        <v/>
      </c>
      <c r="V5489" s="7">
        <f>T5489-U5489-(P5489*M5489)</f>
        <v/>
      </c>
      <c r="W5489" s="7">
        <f>VLOOKUP(L5489,'Products Sheet'!$A:$B,2,FALSE)</f>
        <v/>
      </c>
      <c r="X5489" s="7" t="n"/>
      <c r="Y5489" s="7" t="n"/>
      <c r="Z5489" s="7" t="n"/>
      <c r="AA5489" s="7" t="n"/>
      <c r="AB5489" s="7" t="n"/>
      <c r="AC5489" s="7" t="n"/>
    </row>
    <row r="5490" ht="9.75" customHeight="1" s="12">
      <c r="A5490" s="11" t="inlineStr">
        <is>
          <t>SO - 000368</t>
        </is>
      </c>
      <c r="B5490" s="11" t="inlineStr">
        <is>
          <t>In-Store</t>
        </is>
      </c>
      <c r="C5490" s="11" t="inlineStr">
        <is>
          <t>WARE-NMK1003</t>
        </is>
      </c>
      <c r="D5490" s="6" t="n">
        <v>43100</v>
      </c>
      <c r="E5490" s="6" t="n">
        <v>43283</v>
      </c>
      <c r="F5490" s="6" t="n">
        <v>43297</v>
      </c>
      <c r="G5490" s="6" t="n">
        <v>43303</v>
      </c>
      <c r="H5490" s="11" t="inlineStr">
        <is>
          <t>USD</t>
        </is>
      </c>
      <c r="I5490" s="11" t="n">
        <v>11</v>
      </c>
      <c r="J5490" s="11" t="n">
        <v>1</v>
      </c>
      <c r="K5490" s="11" t="n">
        <v>160</v>
      </c>
      <c r="L5490" s="11" t="n">
        <v>33</v>
      </c>
      <c r="M5490" s="11" t="n">
        <v>6</v>
      </c>
      <c r="N5490" s="11" t="n">
        <v>0.075</v>
      </c>
      <c r="O5490" s="7" t="n">
        <v>5098.7</v>
      </c>
      <c r="P5490" s="7" t="n">
        <v>3416.129</v>
      </c>
      <c r="Q5490" s="7">
        <f>text(E5490,"ddd")</f>
        <v/>
      </c>
      <c r="R5490" s="7">
        <f>G5490-F5490</f>
        <v/>
      </c>
      <c r="S5490" s="7">
        <f>E5490-D5490</f>
        <v/>
      </c>
      <c r="T5490" s="7">
        <f>O5490*M5490</f>
        <v/>
      </c>
      <c r="U5490" s="7">
        <f>T5490*N5490</f>
        <v/>
      </c>
      <c r="V5490" s="7">
        <f>T5490-U5490-(P5490*M5490)</f>
        <v/>
      </c>
      <c r="W5490" s="7">
        <f>VLOOKUP(L5490,'Products Sheet'!$A:$B,2,FALSE)</f>
        <v/>
      </c>
      <c r="X5490" s="7" t="n"/>
      <c r="Y5490" s="7" t="n"/>
      <c r="Z5490" s="7" t="n"/>
      <c r="AA5490" s="7" t="n"/>
      <c r="AB5490" s="7" t="n"/>
      <c r="AC5490" s="7" t="n"/>
    </row>
    <row r="5491" ht="9.75" customHeight="1" s="12">
      <c r="A5491" s="11" t="inlineStr">
        <is>
          <t>SO - 000403</t>
        </is>
      </c>
      <c r="B5491" s="11" t="inlineStr">
        <is>
          <t>Online</t>
        </is>
      </c>
      <c r="C5491" s="11" t="inlineStr">
        <is>
          <t>WARE-NMK1003</t>
        </is>
      </c>
      <c r="D5491" s="6" t="n">
        <v>43100</v>
      </c>
      <c r="E5491" s="6" t="n">
        <v>43287</v>
      </c>
      <c r="F5491" s="6" t="n">
        <v>43313</v>
      </c>
      <c r="G5491" s="6" t="n">
        <v>43316</v>
      </c>
      <c r="H5491" s="11" t="inlineStr">
        <is>
          <t>USD</t>
        </is>
      </c>
      <c r="I5491" s="11" t="n">
        <v>16</v>
      </c>
      <c r="J5491" s="11" t="n">
        <v>14</v>
      </c>
      <c r="K5491" s="11" t="n">
        <v>191</v>
      </c>
      <c r="L5491" s="11" t="n">
        <v>33</v>
      </c>
      <c r="M5491" s="11" t="n">
        <v>8</v>
      </c>
      <c r="N5491" s="11" t="n">
        <v>0.2</v>
      </c>
      <c r="O5491" s="7" t="n">
        <v>1085.4</v>
      </c>
      <c r="P5491" s="7" t="n">
        <v>792.3420000000001</v>
      </c>
      <c r="Q5491" s="7">
        <f>text(E5491,"ddd")</f>
        <v/>
      </c>
      <c r="R5491" s="7">
        <f>G5491-F5491</f>
        <v/>
      </c>
      <c r="S5491" s="7">
        <f>E5491-D5491</f>
        <v/>
      </c>
      <c r="T5491" s="7">
        <f>O5491*M5491</f>
        <v/>
      </c>
      <c r="U5491" s="7">
        <f>T5491*N5491</f>
        <v/>
      </c>
      <c r="V5491" s="7">
        <f>T5491-U5491-(P5491*M5491)</f>
        <v/>
      </c>
      <c r="W5491" s="7">
        <f>VLOOKUP(L5491,'Products Sheet'!$A:$B,2,FALSE)</f>
        <v/>
      </c>
      <c r="X5491" s="7" t="n"/>
      <c r="Y5491" s="7" t="n"/>
      <c r="Z5491" s="7" t="n"/>
      <c r="AA5491" s="7" t="n"/>
      <c r="AB5491" s="7" t="n"/>
      <c r="AC5491" s="7" t="n"/>
    </row>
    <row r="5492" ht="9.75" customHeight="1" s="12">
      <c r="A5492" s="11" t="inlineStr">
        <is>
          <t>SO - 000545</t>
        </is>
      </c>
      <c r="B5492" s="11" t="inlineStr">
        <is>
          <t>Distributor</t>
        </is>
      </c>
      <c r="C5492" s="11" t="inlineStr">
        <is>
          <t>WARE-NMK1003</t>
        </is>
      </c>
      <c r="D5492" s="6" t="n">
        <v>43200</v>
      </c>
      <c r="E5492" s="6" t="n">
        <v>43303</v>
      </c>
      <c r="F5492" s="6" t="n">
        <v>43307</v>
      </c>
      <c r="G5492" s="6" t="n">
        <v>43317</v>
      </c>
      <c r="H5492" s="11" t="inlineStr">
        <is>
          <t>USD</t>
        </is>
      </c>
      <c r="I5492" s="11" t="n">
        <v>24</v>
      </c>
      <c r="J5492" s="11" t="n">
        <v>50</v>
      </c>
      <c r="K5492" s="11" t="n">
        <v>194</v>
      </c>
      <c r="L5492" s="11" t="n">
        <v>33</v>
      </c>
      <c r="M5492" s="11" t="n">
        <v>7</v>
      </c>
      <c r="N5492" s="11" t="n">
        <v>0.05</v>
      </c>
      <c r="O5492" s="7" t="n">
        <v>944.7</v>
      </c>
      <c r="P5492" s="7" t="n">
        <v>689.631</v>
      </c>
      <c r="Q5492" s="7">
        <f>text(E5492,"ddd")</f>
        <v/>
      </c>
      <c r="R5492" s="7">
        <f>G5492-F5492</f>
        <v/>
      </c>
      <c r="S5492" s="7">
        <f>E5492-D5492</f>
        <v/>
      </c>
      <c r="T5492" s="7">
        <f>O5492*M5492</f>
        <v/>
      </c>
      <c r="U5492" s="7">
        <f>T5492*N5492</f>
        <v/>
      </c>
      <c r="V5492" s="7">
        <f>T5492-U5492-(P5492*M5492)</f>
        <v/>
      </c>
      <c r="W5492" s="7">
        <f>VLOOKUP(L5492,'Products Sheet'!$A:$B,2,FALSE)</f>
        <v/>
      </c>
      <c r="X5492" s="7" t="n"/>
      <c r="Y5492" s="7" t="n"/>
      <c r="Z5492" s="7" t="n"/>
      <c r="AA5492" s="7" t="n"/>
      <c r="AB5492" s="7" t="n"/>
      <c r="AC5492" s="7" t="n"/>
    </row>
    <row r="5493" ht="9.75" customHeight="1" s="12">
      <c r="A5493" s="11" t="inlineStr">
        <is>
          <t>SO - 000675</t>
        </is>
      </c>
      <c r="B5493" s="11" t="inlineStr">
        <is>
          <t>In-Store</t>
        </is>
      </c>
      <c r="C5493" s="11" t="inlineStr">
        <is>
          <t>WARE-PUJ1005</t>
        </is>
      </c>
      <c r="D5493" s="6" t="n">
        <v>43200</v>
      </c>
      <c r="E5493" s="6" t="n">
        <v>43318</v>
      </c>
      <c r="F5493" s="6" t="n">
        <v>43329</v>
      </c>
      <c r="G5493" s="6" t="n">
        <v>43331</v>
      </c>
      <c r="H5493" s="11" t="inlineStr">
        <is>
          <t>USD</t>
        </is>
      </c>
      <c r="I5493" s="11" t="n">
        <v>11</v>
      </c>
      <c r="J5493" s="11" t="n">
        <v>2</v>
      </c>
      <c r="K5493" s="11" t="n">
        <v>281</v>
      </c>
      <c r="L5493" s="11" t="n">
        <v>33</v>
      </c>
      <c r="M5493" s="11" t="n">
        <v>6</v>
      </c>
      <c r="N5493" s="11" t="n">
        <v>0.075</v>
      </c>
      <c r="O5493" s="7" t="n">
        <v>1058.6</v>
      </c>
      <c r="P5493" s="7" t="n">
        <v>635.1600000000001</v>
      </c>
      <c r="Q5493" s="7">
        <f>text(E5493,"ddd")</f>
        <v/>
      </c>
      <c r="R5493" s="7">
        <f>G5493-F5493</f>
        <v/>
      </c>
      <c r="S5493" s="7">
        <f>E5493-D5493</f>
        <v/>
      </c>
      <c r="T5493" s="7">
        <f>O5493*M5493</f>
        <v/>
      </c>
      <c r="U5493" s="7">
        <f>T5493*N5493</f>
        <v/>
      </c>
      <c r="V5493" s="7">
        <f>T5493-U5493-(P5493*M5493)</f>
        <v/>
      </c>
      <c r="W5493" s="7">
        <f>VLOOKUP(L5493,'Products Sheet'!$A:$B,2,FALSE)</f>
        <v/>
      </c>
      <c r="X5493" s="7" t="n"/>
      <c r="Y5493" s="7" t="n"/>
      <c r="Z5493" s="7" t="n"/>
      <c r="AA5493" s="7" t="n"/>
      <c r="AB5493" s="7" t="n"/>
      <c r="AC5493" s="7" t="n"/>
    </row>
    <row r="5494" ht="9.75" customHeight="1" s="12">
      <c r="A5494" s="11" t="inlineStr">
        <is>
          <t>SO - 000709</t>
        </is>
      </c>
      <c r="B5494" s="11" t="inlineStr">
        <is>
          <t>In-Store</t>
        </is>
      </c>
      <c r="C5494" s="11" t="inlineStr">
        <is>
          <t>WARE-UHY1004</t>
        </is>
      </c>
      <c r="D5494" s="6" t="n">
        <v>43200</v>
      </c>
      <c r="E5494" s="6" t="n">
        <v>43321</v>
      </c>
      <c r="F5494" s="6" t="n">
        <v>43343</v>
      </c>
      <c r="G5494" s="6" t="n">
        <v>43349</v>
      </c>
      <c r="H5494" s="11" t="inlineStr">
        <is>
          <t>USD</t>
        </is>
      </c>
      <c r="I5494" s="11" t="n">
        <v>11</v>
      </c>
      <c r="J5494" s="11" t="n">
        <v>32</v>
      </c>
      <c r="K5494" s="11" t="n">
        <v>213</v>
      </c>
      <c r="L5494" s="11" t="n">
        <v>33</v>
      </c>
      <c r="M5494" s="11" t="n">
        <v>3</v>
      </c>
      <c r="N5494" s="11" t="n">
        <v>0.075</v>
      </c>
      <c r="O5494" s="7" t="n">
        <v>3979.8</v>
      </c>
      <c r="P5494" s="7" t="n">
        <v>1989.9</v>
      </c>
      <c r="Q5494" s="7">
        <f>text(E5494,"ddd")</f>
        <v/>
      </c>
      <c r="R5494" s="7">
        <f>G5494-F5494</f>
        <v/>
      </c>
      <c r="S5494" s="7">
        <f>E5494-D5494</f>
        <v/>
      </c>
      <c r="T5494" s="7">
        <f>O5494*M5494</f>
        <v/>
      </c>
      <c r="U5494" s="7">
        <f>T5494*N5494</f>
        <v/>
      </c>
      <c r="V5494" s="7">
        <f>T5494-U5494-(P5494*M5494)</f>
        <v/>
      </c>
      <c r="W5494" s="7">
        <f>VLOOKUP(L5494,'Products Sheet'!$A:$B,2,FALSE)</f>
        <v/>
      </c>
      <c r="X5494" s="7" t="n"/>
      <c r="Y5494" s="7" t="n"/>
      <c r="Z5494" s="7" t="n"/>
      <c r="AA5494" s="7" t="n"/>
      <c r="AB5494" s="7" t="n"/>
      <c r="AC5494" s="7" t="n"/>
    </row>
    <row r="5495" ht="9.75" customHeight="1" s="12">
      <c r="A5495" s="11" t="inlineStr">
        <is>
          <t>SO - 000799</t>
        </is>
      </c>
      <c r="B5495" s="11" t="inlineStr">
        <is>
          <t>Online</t>
        </is>
      </c>
      <c r="C5495" s="11" t="inlineStr">
        <is>
          <t>WARE-XYS1001</t>
        </is>
      </c>
      <c r="D5495" s="6" t="n">
        <v>43200</v>
      </c>
      <c r="E5495" s="6" t="n">
        <v>43331</v>
      </c>
      <c r="F5495" s="6" t="n">
        <v>43352</v>
      </c>
      <c r="G5495" s="6" t="n">
        <v>43355</v>
      </c>
      <c r="H5495" s="11" t="inlineStr">
        <is>
          <t>USD</t>
        </is>
      </c>
      <c r="I5495" s="11" t="n">
        <v>19</v>
      </c>
      <c r="J5495" s="11" t="n">
        <v>13</v>
      </c>
      <c r="K5495" s="11" t="n">
        <v>17</v>
      </c>
      <c r="L5495" s="11" t="n">
        <v>33</v>
      </c>
      <c r="M5495" s="11" t="n">
        <v>7</v>
      </c>
      <c r="N5495" s="11" t="n">
        <v>0.05</v>
      </c>
      <c r="O5495" s="7" t="n">
        <v>3832.4</v>
      </c>
      <c r="P5495" s="7" t="n">
        <v>2835.976</v>
      </c>
      <c r="Q5495" s="7">
        <f>text(E5495,"ddd")</f>
        <v/>
      </c>
      <c r="R5495" s="7">
        <f>G5495-F5495</f>
        <v/>
      </c>
      <c r="S5495" s="7">
        <f>E5495-D5495</f>
        <v/>
      </c>
      <c r="T5495" s="7">
        <f>O5495*M5495</f>
        <v/>
      </c>
      <c r="U5495" s="7">
        <f>T5495*N5495</f>
        <v/>
      </c>
      <c r="V5495" s="7">
        <f>T5495-U5495-(P5495*M5495)</f>
        <v/>
      </c>
      <c r="W5495" s="7">
        <f>VLOOKUP(L5495,'Products Sheet'!$A:$B,2,FALSE)</f>
        <v/>
      </c>
      <c r="X5495" s="7" t="n"/>
      <c r="Y5495" s="7" t="n"/>
      <c r="Z5495" s="7" t="n"/>
      <c r="AA5495" s="7" t="n"/>
      <c r="AB5495" s="7" t="n"/>
      <c r="AC5495" s="7" t="n"/>
    </row>
    <row r="5496" ht="9.75" customHeight="1" s="12">
      <c r="A5496" s="11" t="inlineStr">
        <is>
          <t>SO - 000848</t>
        </is>
      </c>
      <c r="B5496" s="11" t="inlineStr">
        <is>
          <t>Online</t>
        </is>
      </c>
      <c r="C5496" s="11" t="inlineStr">
        <is>
          <t>WARE-XYS1001</t>
        </is>
      </c>
      <c r="D5496" s="6" t="n">
        <v>43200</v>
      </c>
      <c r="E5496" s="6" t="n">
        <v>43337</v>
      </c>
      <c r="F5496" s="6" t="n">
        <v>43348</v>
      </c>
      <c r="G5496" s="6" t="n">
        <v>43349</v>
      </c>
      <c r="H5496" s="11" t="inlineStr">
        <is>
          <t>USD</t>
        </is>
      </c>
      <c r="I5496" s="11" t="n">
        <v>12</v>
      </c>
      <c r="J5496" s="11" t="n">
        <v>36</v>
      </c>
      <c r="K5496" s="11" t="n">
        <v>1</v>
      </c>
      <c r="L5496" s="11" t="n">
        <v>33</v>
      </c>
      <c r="M5496" s="11" t="n">
        <v>5</v>
      </c>
      <c r="N5496" s="11" t="n">
        <v>0.05</v>
      </c>
      <c r="O5496" s="7" t="n">
        <v>2217.7</v>
      </c>
      <c r="P5496" s="7" t="n">
        <v>1596.744</v>
      </c>
      <c r="Q5496" s="7">
        <f>text(E5496,"ddd")</f>
        <v/>
      </c>
      <c r="R5496" s="7">
        <f>G5496-F5496</f>
        <v/>
      </c>
      <c r="S5496" s="7">
        <f>E5496-D5496</f>
        <v/>
      </c>
      <c r="T5496" s="7">
        <f>O5496*M5496</f>
        <v/>
      </c>
      <c r="U5496" s="7">
        <f>T5496*N5496</f>
        <v/>
      </c>
      <c r="V5496" s="7">
        <f>T5496-U5496-(P5496*M5496)</f>
        <v/>
      </c>
      <c r="W5496" s="7">
        <f>VLOOKUP(L5496,'Products Sheet'!$A:$B,2,FALSE)</f>
        <v/>
      </c>
      <c r="X5496" s="7" t="n"/>
      <c r="Y5496" s="7" t="n"/>
      <c r="Z5496" s="7" t="n"/>
      <c r="AA5496" s="7" t="n"/>
      <c r="AB5496" s="7" t="n"/>
      <c r="AC5496" s="7" t="n"/>
    </row>
    <row r="5497" ht="9.75" customHeight="1" s="12">
      <c r="A5497" s="11" t="inlineStr">
        <is>
          <t>SO - 000896</t>
        </is>
      </c>
      <c r="B5497" s="11" t="inlineStr">
        <is>
          <t>In-Store</t>
        </is>
      </c>
      <c r="C5497" s="11" t="inlineStr">
        <is>
          <t>WARE-NMK1003</t>
        </is>
      </c>
      <c r="D5497" s="6" t="n">
        <v>43200</v>
      </c>
      <c r="E5497" s="6" t="n">
        <v>43343</v>
      </c>
      <c r="F5497" s="6" t="n">
        <v>43359</v>
      </c>
      <c r="G5497" s="6" t="n">
        <v>43366</v>
      </c>
      <c r="H5497" s="11" t="inlineStr">
        <is>
          <t>USD</t>
        </is>
      </c>
      <c r="I5497" s="11" t="n">
        <v>7</v>
      </c>
      <c r="J5497" s="11" t="n">
        <v>48</v>
      </c>
      <c r="K5497" s="11" t="n">
        <v>196</v>
      </c>
      <c r="L5497" s="11" t="n">
        <v>33</v>
      </c>
      <c r="M5497" s="11" t="n">
        <v>8</v>
      </c>
      <c r="N5497" s="11" t="n">
        <v>0.075</v>
      </c>
      <c r="O5497" s="7" t="n">
        <v>2653.2</v>
      </c>
      <c r="P5497" s="7" t="n">
        <v>2069.496</v>
      </c>
      <c r="Q5497" s="7">
        <f>text(E5497,"ddd")</f>
        <v/>
      </c>
      <c r="R5497" s="7">
        <f>G5497-F5497</f>
        <v/>
      </c>
      <c r="S5497" s="7">
        <f>E5497-D5497</f>
        <v/>
      </c>
      <c r="T5497" s="7">
        <f>O5497*M5497</f>
        <v/>
      </c>
      <c r="U5497" s="7">
        <f>T5497*N5497</f>
        <v/>
      </c>
      <c r="V5497" s="7">
        <f>T5497-U5497-(P5497*M5497)</f>
        <v/>
      </c>
      <c r="W5497" s="7">
        <f>VLOOKUP(L5497,'Products Sheet'!$A:$B,2,FALSE)</f>
        <v/>
      </c>
      <c r="X5497" s="7" t="n"/>
      <c r="Y5497" s="7" t="n"/>
      <c r="Z5497" s="7" t="n"/>
      <c r="AA5497" s="7" t="n"/>
      <c r="AB5497" s="7" t="n"/>
      <c r="AC5497" s="7" t="n"/>
    </row>
    <row r="5498" ht="9.75" customHeight="1" s="12">
      <c r="A5498" s="11" t="inlineStr">
        <is>
          <t>SO - 000929</t>
        </is>
      </c>
      <c r="B5498" s="11" t="inlineStr">
        <is>
          <t>In-Store</t>
        </is>
      </c>
      <c r="C5498" s="11" t="inlineStr">
        <is>
          <t>WARE-NMK1003</t>
        </is>
      </c>
      <c r="D5498" s="6" t="n">
        <v>43200</v>
      </c>
      <c r="E5498" s="6" t="n">
        <v>43348</v>
      </c>
      <c r="F5498" s="6" t="n">
        <v>43369</v>
      </c>
      <c r="G5498" s="6" t="n">
        <v>43377</v>
      </c>
      <c r="H5498" s="11" t="inlineStr">
        <is>
          <t>USD</t>
        </is>
      </c>
      <c r="I5498" s="11" t="n">
        <v>7</v>
      </c>
      <c r="J5498" s="11" t="n">
        <v>14</v>
      </c>
      <c r="K5498" s="11" t="n">
        <v>159</v>
      </c>
      <c r="L5498" s="11" t="n">
        <v>33</v>
      </c>
      <c r="M5498" s="11" t="n">
        <v>3</v>
      </c>
      <c r="N5498" s="11" t="n">
        <v>0.1</v>
      </c>
      <c r="O5498" s="7" t="n">
        <v>261.3</v>
      </c>
      <c r="P5498" s="7" t="n">
        <v>198.588</v>
      </c>
      <c r="Q5498" s="7">
        <f>text(E5498,"ddd")</f>
        <v/>
      </c>
      <c r="R5498" s="7">
        <f>G5498-F5498</f>
        <v/>
      </c>
      <c r="S5498" s="7">
        <f>E5498-D5498</f>
        <v/>
      </c>
      <c r="T5498" s="7">
        <f>O5498*M5498</f>
        <v/>
      </c>
      <c r="U5498" s="7">
        <f>T5498*N5498</f>
        <v/>
      </c>
      <c r="V5498" s="7">
        <f>T5498-U5498-(P5498*M5498)</f>
        <v/>
      </c>
      <c r="W5498" s="7">
        <f>VLOOKUP(L5498,'Products Sheet'!$A:$B,2,FALSE)</f>
        <v/>
      </c>
      <c r="X5498" s="7" t="n"/>
      <c r="Y5498" s="7" t="n"/>
      <c r="Z5498" s="7" t="n"/>
      <c r="AA5498" s="7" t="n"/>
      <c r="AB5498" s="7" t="n"/>
      <c r="AC5498" s="7" t="n"/>
    </row>
    <row r="5499" ht="9.75" customHeight="1" s="12">
      <c r="A5499" s="11" t="inlineStr">
        <is>
          <t>SO - 000954</t>
        </is>
      </c>
      <c r="B5499" s="11" t="inlineStr">
        <is>
          <t>In-Store</t>
        </is>
      </c>
      <c r="C5499" s="11" t="inlineStr">
        <is>
          <t>WARE-XYS1001</t>
        </is>
      </c>
      <c r="D5499" s="6" t="n">
        <v>43300</v>
      </c>
      <c r="E5499" s="6" t="n">
        <v>43351</v>
      </c>
      <c r="F5499" s="6" t="n">
        <v>43373</v>
      </c>
      <c r="G5499" s="6" t="n">
        <v>43375</v>
      </c>
      <c r="H5499" s="11" t="inlineStr">
        <is>
          <t>USD</t>
        </is>
      </c>
      <c r="I5499" s="11" t="n">
        <v>7</v>
      </c>
      <c r="J5499" s="11" t="n">
        <v>27</v>
      </c>
      <c r="K5499" s="11" t="n">
        <v>25</v>
      </c>
      <c r="L5499" s="11" t="n">
        <v>33</v>
      </c>
      <c r="M5499" s="11" t="n">
        <v>7</v>
      </c>
      <c r="N5499" s="11" t="n">
        <v>0.05</v>
      </c>
      <c r="O5499" s="7" t="n">
        <v>1809</v>
      </c>
      <c r="P5499" s="7" t="n">
        <v>1465.29</v>
      </c>
      <c r="Q5499" s="7">
        <f>text(E5499,"ddd")</f>
        <v/>
      </c>
      <c r="R5499" s="7">
        <f>G5499-F5499</f>
        <v/>
      </c>
      <c r="S5499" s="7">
        <f>E5499-D5499</f>
        <v/>
      </c>
      <c r="T5499" s="7">
        <f>O5499*M5499</f>
        <v/>
      </c>
      <c r="U5499" s="7">
        <f>T5499*N5499</f>
        <v/>
      </c>
      <c r="V5499" s="7">
        <f>T5499-U5499-(P5499*M5499)</f>
        <v/>
      </c>
      <c r="W5499" s="7">
        <f>VLOOKUP(L5499,'Products Sheet'!$A:$B,2,FALSE)</f>
        <v/>
      </c>
      <c r="X5499" s="7" t="n"/>
      <c r="Y5499" s="7" t="n"/>
      <c r="Z5499" s="7" t="n"/>
      <c r="AA5499" s="7" t="n"/>
      <c r="AB5499" s="7" t="n"/>
      <c r="AC5499" s="7" t="n"/>
    </row>
    <row r="5500" ht="9.75" customHeight="1" s="12">
      <c r="A5500" s="11" t="inlineStr">
        <is>
          <t>SO - 000958</t>
        </is>
      </c>
      <c r="B5500" s="11" t="inlineStr">
        <is>
          <t>Distributor</t>
        </is>
      </c>
      <c r="C5500" s="11" t="inlineStr">
        <is>
          <t>WARE-PUJ1005</t>
        </is>
      </c>
      <c r="D5500" s="6" t="n">
        <v>43300</v>
      </c>
      <c r="E5500" s="6" t="n">
        <v>43351</v>
      </c>
      <c r="F5500" s="6" t="n">
        <v>43354</v>
      </c>
      <c r="G5500" s="6" t="n">
        <v>43360</v>
      </c>
      <c r="H5500" s="11" t="inlineStr">
        <is>
          <t>USD</t>
        </is>
      </c>
      <c r="I5500" s="11" t="n">
        <v>22</v>
      </c>
      <c r="J5500" s="11" t="n">
        <v>40</v>
      </c>
      <c r="K5500" s="11" t="n">
        <v>324</v>
      </c>
      <c r="L5500" s="11" t="n">
        <v>33</v>
      </c>
      <c r="M5500" s="11" t="n">
        <v>4</v>
      </c>
      <c r="N5500" s="11" t="n">
        <v>0.05</v>
      </c>
      <c r="O5500" s="7" t="n">
        <v>187.6</v>
      </c>
      <c r="P5500" s="7" t="n">
        <v>91.92399999999999</v>
      </c>
      <c r="Q5500" s="7">
        <f>text(E5500,"ddd")</f>
        <v/>
      </c>
      <c r="R5500" s="7">
        <f>G5500-F5500</f>
        <v/>
      </c>
      <c r="S5500" s="7">
        <f>E5500-D5500</f>
        <v/>
      </c>
      <c r="T5500" s="7">
        <f>O5500*M5500</f>
        <v/>
      </c>
      <c r="U5500" s="7">
        <f>T5500*N5500</f>
        <v/>
      </c>
      <c r="V5500" s="7">
        <f>T5500-U5500-(P5500*M5500)</f>
        <v/>
      </c>
      <c r="W5500" s="7">
        <f>VLOOKUP(L5500,'Products Sheet'!$A:$B,2,FALSE)</f>
        <v/>
      </c>
      <c r="X5500" s="7" t="n"/>
      <c r="Y5500" s="7" t="n"/>
      <c r="Z5500" s="7" t="n"/>
      <c r="AA5500" s="7" t="n"/>
      <c r="AB5500" s="7" t="n"/>
      <c r="AC5500" s="7" t="n"/>
    </row>
    <row r="5501" ht="9.75" customHeight="1" s="12">
      <c r="A5501" s="11" t="inlineStr">
        <is>
          <t>SO - 000981</t>
        </is>
      </c>
      <c r="B5501" s="11" t="inlineStr">
        <is>
          <t>In-Store</t>
        </is>
      </c>
      <c r="C5501" s="11" t="inlineStr">
        <is>
          <t>WARE-NMK1003</t>
        </is>
      </c>
      <c r="D5501" s="6" t="n">
        <v>43200</v>
      </c>
      <c r="E5501" s="6" t="n">
        <v>43354</v>
      </c>
      <c r="F5501" s="6" t="n">
        <v>43378</v>
      </c>
      <c r="G5501" s="6" t="n">
        <v>43388</v>
      </c>
      <c r="H5501" s="11" t="inlineStr">
        <is>
          <t>USD</t>
        </is>
      </c>
      <c r="I5501" s="11" t="n">
        <v>9</v>
      </c>
      <c r="J5501" s="11" t="n">
        <v>12</v>
      </c>
      <c r="K5501" s="11" t="n">
        <v>148</v>
      </c>
      <c r="L5501" s="11" t="n">
        <v>33</v>
      </c>
      <c r="M5501" s="11" t="n">
        <v>6</v>
      </c>
      <c r="N5501" s="11" t="n">
        <v>0.1</v>
      </c>
      <c r="O5501" s="7" t="n">
        <v>1922.9</v>
      </c>
      <c r="P5501" s="7" t="n">
        <v>903.763</v>
      </c>
      <c r="Q5501" s="7">
        <f>text(E5501,"ddd")</f>
        <v/>
      </c>
      <c r="R5501" s="7">
        <f>G5501-F5501</f>
        <v/>
      </c>
      <c r="S5501" s="7">
        <f>E5501-D5501</f>
        <v/>
      </c>
      <c r="T5501" s="7">
        <f>O5501*M5501</f>
        <v/>
      </c>
      <c r="U5501" s="7">
        <f>T5501*N5501</f>
        <v/>
      </c>
      <c r="V5501" s="7">
        <f>T5501-U5501-(P5501*M5501)</f>
        <v/>
      </c>
      <c r="W5501" s="7">
        <f>VLOOKUP(L5501,'Products Sheet'!$A:$B,2,FALSE)</f>
        <v/>
      </c>
      <c r="X5501" s="7" t="n"/>
      <c r="Y5501" s="7" t="n"/>
      <c r="Z5501" s="7" t="n"/>
      <c r="AA5501" s="7" t="n"/>
      <c r="AB5501" s="7" t="n"/>
      <c r="AC5501" s="7" t="n"/>
    </row>
    <row r="5502" ht="9.75" customHeight="1" s="12">
      <c r="A5502" s="11" t="inlineStr">
        <is>
          <t>SO - 0001127</t>
        </is>
      </c>
      <c r="B5502" s="11" t="inlineStr">
        <is>
          <t>In-Store</t>
        </is>
      </c>
      <c r="C5502" s="11" t="inlineStr">
        <is>
          <t>WARE-NBV1002</t>
        </is>
      </c>
      <c r="D5502" s="6" t="n">
        <v>43200</v>
      </c>
      <c r="E5502" s="6" t="n">
        <v>43371</v>
      </c>
      <c r="F5502" s="6" t="n">
        <v>43394</v>
      </c>
      <c r="G5502" s="6" t="n">
        <v>43400</v>
      </c>
      <c r="H5502" s="11" t="inlineStr">
        <is>
          <t>USD</t>
        </is>
      </c>
      <c r="I5502" s="11" t="n">
        <v>9</v>
      </c>
      <c r="J5502" s="11" t="n">
        <v>45</v>
      </c>
      <c r="K5502" s="11" t="n">
        <v>79</v>
      </c>
      <c r="L5502" s="11" t="n">
        <v>33</v>
      </c>
      <c r="M5502" s="11" t="n">
        <v>7</v>
      </c>
      <c r="N5502" s="11" t="n">
        <v>0.15</v>
      </c>
      <c r="O5502" s="7" t="n">
        <v>2646.5</v>
      </c>
      <c r="P5502" s="7" t="n">
        <v>1984.875</v>
      </c>
      <c r="Q5502" s="7">
        <f>text(E5502,"ddd")</f>
        <v/>
      </c>
      <c r="R5502" s="7">
        <f>G5502-F5502</f>
        <v/>
      </c>
      <c r="S5502" s="7">
        <f>E5502-D5502</f>
        <v/>
      </c>
      <c r="T5502" s="7">
        <f>O5502*M5502</f>
        <v/>
      </c>
      <c r="U5502" s="7">
        <f>T5502*N5502</f>
        <v/>
      </c>
      <c r="V5502" s="7">
        <f>T5502-U5502-(P5502*M5502)</f>
        <v/>
      </c>
      <c r="W5502" s="7">
        <f>VLOOKUP(L5502,'Products Sheet'!$A:$B,2,FALSE)</f>
        <v/>
      </c>
      <c r="X5502" s="7" t="n"/>
      <c r="Y5502" s="7" t="n"/>
      <c r="Z5502" s="7" t="n"/>
      <c r="AA5502" s="7" t="n"/>
      <c r="AB5502" s="7" t="n"/>
      <c r="AC5502" s="7" t="n"/>
    </row>
    <row r="5503" ht="9.75" customHeight="1" s="12">
      <c r="A5503" s="11" t="inlineStr">
        <is>
          <t>SO - 0001198</t>
        </is>
      </c>
      <c r="B5503" s="11" t="inlineStr">
        <is>
          <t>In-Store</t>
        </is>
      </c>
      <c r="C5503" s="11" t="inlineStr">
        <is>
          <t>WARE-UHY1004</t>
        </is>
      </c>
      <c r="D5503" s="6" t="n">
        <v>43200</v>
      </c>
      <c r="E5503" s="6" t="n">
        <v>43380</v>
      </c>
      <c r="F5503" s="6" t="n">
        <v>43394</v>
      </c>
      <c r="G5503" s="6" t="n">
        <v>43401</v>
      </c>
      <c r="H5503" s="11" t="inlineStr">
        <is>
          <t>USD</t>
        </is>
      </c>
      <c r="I5503" s="11" t="n">
        <v>11</v>
      </c>
      <c r="J5503" s="11" t="n">
        <v>32</v>
      </c>
      <c r="K5503" s="11" t="n">
        <v>211</v>
      </c>
      <c r="L5503" s="11" t="n">
        <v>33</v>
      </c>
      <c r="M5503" s="11" t="n">
        <v>8</v>
      </c>
      <c r="N5503" s="11" t="n">
        <v>0.075</v>
      </c>
      <c r="O5503" s="7" t="n">
        <v>3993.2</v>
      </c>
      <c r="P5503" s="7" t="n">
        <v>3314.356</v>
      </c>
      <c r="Q5503" s="7">
        <f>text(E5503,"ddd")</f>
        <v/>
      </c>
      <c r="R5503" s="7">
        <f>G5503-F5503</f>
        <v/>
      </c>
      <c r="S5503" s="7">
        <f>E5503-D5503</f>
        <v/>
      </c>
      <c r="T5503" s="7">
        <f>O5503*M5503</f>
        <v/>
      </c>
      <c r="U5503" s="7">
        <f>T5503*N5503</f>
        <v/>
      </c>
      <c r="V5503" s="7">
        <f>T5503-U5503-(P5503*M5503)</f>
        <v/>
      </c>
      <c r="W5503" s="7">
        <f>VLOOKUP(L5503,'Products Sheet'!$A:$B,2,FALSE)</f>
        <v/>
      </c>
      <c r="X5503" s="7" t="n"/>
      <c r="Y5503" s="7" t="n"/>
      <c r="Z5503" s="7" t="n"/>
      <c r="AA5503" s="7" t="n"/>
      <c r="AB5503" s="7" t="n"/>
      <c r="AC5503" s="7" t="n"/>
    </row>
    <row r="5504" ht="9.75" customHeight="1" s="12">
      <c r="A5504" s="11" t="inlineStr">
        <is>
          <t>SO - 0001226</t>
        </is>
      </c>
      <c r="B5504" s="11" t="inlineStr">
        <is>
          <t>Distributor</t>
        </is>
      </c>
      <c r="C5504" s="11" t="inlineStr">
        <is>
          <t>WARE-MKL1006</t>
        </is>
      </c>
      <c r="D5504" s="6" t="n">
        <v>43300</v>
      </c>
      <c r="E5504" s="6" t="n">
        <v>43385</v>
      </c>
      <c r="F5504" s="6" t="n">
        <v>43394</v>
      </c>
      <c r="G5504" s="6" t="n">
        <v>43400</v>
      </c>
      <c r="H5504" s="11" t="inlineStr">
        <is>
          <t>USD</t>
        </is>
      </c>
      <c r="I5504" s="11" t="n">
        <v>20</v>
      </c>
      <c r="J5504" s="11" t="n">
        <v>21</v>
      </c>
      <c r="K5504" s="11" t="n">
        <v>367</v>
      </c>
      <c r="L5504" s="11" t="n">
        <v>33</v>
      </c>
      <c r="M5504" s="11" t="n">
        <v>7</v>
      </c>
      <c r="N5504" s="11" t="n">
        <v>0.4</v>
      </c>
      <c r="O5504" s="7" t="n">
        <v>2505.8</v>
      </c>
      <c r="P5504" s="7" t="n">
        <v>2079.814</v>
      </c>
      <c r="Q5504" s="7">
        <f>text(E5504,"ddd")</f>
        <v/>
      </c>
      <c r="R5504" s="7">
        <f>G5504-F5504</f>
        <v/>
      </c>
      <c r="S5504" s="7">
        <f>E5504-D5504</f>
        <v/>
      </c>
      <c r="T5504" s="7">
        <f>O5504*M5504</f>
        <v/>
      </c>
      <c r="U5504" s="7">
        <f>T5504*N5504</f>
        <v/>
      </c>
      <c r="V5504" s="7">
        <f>T5504-U5504-(P5504*M5504)</f>
        <v/>
      </c>
      <c r="W5504" s="7">
        <f>VLOOKUP(L5504,'Products Sheet'!$A:$B,2,FALSE)</f>
        <v/>
      </c>
      <c r="X5504" s="7" t="n"/>
      <c r="Y5504" s="7" t="n"/>
      <c r="Z5504" s="7" t="n"/>
      <c r="AA5504" s="7" t="n"/>
      <c r="AB5504" s="7" t="n"/>
      <c r="AC5504" s="7" t="n"/>
    </row>
    <row r="5505" ht="9.75" customHeight="1" s="12">
      <c r="A5505" s="11" t="inlineStr">
        <is>
          <t>SO - 0001250</t>
        </is>
      </c>
      <c r="B5505" s="11" t="inlineStr">
        <is>
          <t>Distributor</t>
        </is>
      </c>
      <c r="C5505" s="11" t="inlineStr">
        <is>
          <t>WARE-UHY1004</t>
        </is>
      </c>
      <c r="D5505" s="6" t="n">
        <v>43300</v>
      </c>
      <c r="E5505" s="6" t="n">
        <v>43388</v>
      </c>
      <c r="F5505" s="6" t="n">
        <v>43399</v>
      </c>
      <c r="G5505" s="6" t="n">
        <v>43402</v>
      </c>
      <c r="H5505" s="11" t="inlineStr">
        <is>
          <t>USD</t>
        </is>
      </c>
      <c r="I5505" s="11" t="n">
        <v>24</v>
      </c>
      <c r="J5505" s="11" t="n">
        <v>27</v>
      </c>
      <c r="K5505" s="11" t="n">
        <v>229</v>
      </c>
      <c r="L5505" s="11" t="n">
        <v>33</v>
      </c>
      <c r="M5505" s="11" t="n">
        <v>1</v>
      </c>
      <c r="N5505" s="11" t="n">
        <v>0.05</v>
      </c>
      <c r="O5505" s="7" t="n">
        <v>1815.7</v>
      </c>
      <c r="P5505" s="7" t="n">
        <v>1180.205</v>
      </c>
      <c r="Q5505" s="7">
        <f>text(E5505,"ddd")</f>
        <v/>
      </c>
      <c r="R5505" s="7">
        <f>G5505-F5505</f>
        <v/>
      </c>
      <c r="S5505" s="7">
        <f>E5505-D5505</f>
        <v/>
      </c>
      <c r="T5505" s="7">
        <f>O5505*M5505</f>
        <v/>
      </c>
      <c r="U5505" s="7">
        <f>T5505*N5505</f>
        <v/>
      </c>
      <c r="V5505" s="7">
        <f>T5505-U5505-(P5505*M5505)</f>
        <v/>
      </c>
      <c r="W5505" s="7">
        <f>VLOOKUP(L5505,'Products Sheet'!$A:$B,2,FALSE)</f>
        <v/>
      </c>
      <c r="X5505" s="7" t="n"/>
      <c r="Y5505" s="7" t="n"/>
      <c r="Z5505" s="7" t="n"/>
      <c r="AA5505" s="7" t="n"/>
      <c r="AB5505" s="7" t="n"/>
      <c r="AC5505" s="7" t="n"/>
    </row>
    <row r="5506" ht="9.75" customHeight="1" s="12">
      <c r="A5506" s="11" t="inlineStr">
        <is>
          <t>SO - 0001278</t>
        </is>
      </c>
      <c r="B5506" s="11" t="inlineStr">
        <is>
          <t>In-Store</t>
        </is>
      </c>
      <c r="C5506" s="11" t="inlineStr">
        <is>
          <t>WARE-UHY1004</t>
        </is>
      </c>
      <c r="D5506" s="6" t="n">
        <v>43300</v>
      </c>
      <c r="E5506" s="6" t="n">
        <v>43392</v>
      </c>
      <c r="F5506" s="6" t="n">
        <v>43404</v>
      </c>
      <c r="G5506" s="6" t="n">
        <v>43413</v>
      </c>
      <c r="H5506" s="11" t="inlineStr">
        <is>
          <t>USD</t>
        </is>
      </c>
      <c r="I5506" s="11" t="n">
        <v>10</v>
      </c>
      <c r="J5506" s="11" t="n">
        <v>11</v>
      </c>
      <c r="K5506" s="11" t="n">
        <v>257</v>
      </c>
      <c r="L5506" s="11" t="n">
        <v>33</v>
      </c>
      <c r="M5506" s="11" t="n">
        <v>7</v>
      </c>
      <c r="N5506" s="11" t="n">
        <v>0.075</v>
      </c>
      <c r="O5506" s="7" t="n">
        <v>241.2</v>
      </c>
      <c r="P5506" s="7" t="n">
        <v>200.196</v>
      </c>
      <c r="Q5506" s="7">
        <f>text(E5506,"ddd")</f>
        <v/>
      </c>
      <c r="R5506" s="7">
        <f>G5506-F5506</f>
        <v/>
      </c>
      <c r="S5506" s="7">
        <f>E5506-D5506</f>
        <v/>
      </c>
      <c r="T5506" s="7">
        <f>O5506*M5506</f>
        <v/>
      </c>
      <c r="U5506" s="7">
        <f>T5506*N5506</f>
        <v/>
      </c>
      <c r="V5506" s="7">
        <f>T5506-U5506-(P5506*M5506)</f>
        <v/>
      </c>
      <c r="W5506" s="7">
        <f>VLOOKUP(L5506,'Products Sheet'!$A:$B,2,FALSE)</f>
        <v/>
      </c>
      <c r="X5506" s="7" t="n"/>
      <c r="Y5506" s="7" t="n"/>
      <c r="Z5506" s="7" t="n"/>
      <c r="AA5506" s="7" t="n"/>
      <c r="AB5506" s="7" t="n"/>
      <c r="AC5506" s="7" t="n"/>
    </row>
    <row r="5507" ht="9.75" customHeight="1" s="12">
      <c r="A5507" s="11" t="inlineStr">
        <is>
          <t>SO - 0001323</t>
        </is>
      </c>
      <c r="B5507" s="11" t="inlineStr">
        <is>
          <t>In-Store</t>
        </is>
      </c>
      <c r="C5507" s="11" t="inlineStr">
        <is>
          <t>WARE-NMK1003</t>
        </is>
      </c>
      <c r="D5507" s="6" t="n">
        <v>43300</v>
      </c>
      <c r="E5507" s="6" t="n">
        <v>43397</v>
      </c>
      <c r="F5507" s="6" t="n">
        <v>43399</v>
      </c>
      <c r="G5507" s="6" t="n">
        <v>43408</v>
      </c>
      <c r="H5507" s="11" t="inlineStr">
        <is>
          <t>USD</t>
        </is>
      </c>
      <c r="I5507" s="11" t="n">
        <v>10</v>
      </c>
      <c r="J5507" s="11" t="n">
        <v>1</v>
      </c>
      <c r="K5507" s="11" t="n">
        <v>181</v>
      </c>
      <c r="L5507" s="11" t="n">
        <v>33</v>
      </c>
      <c r="M5507" s="11" t="n">
        <v>6</v>
      </c>
      <c r="N5507" s="11" t="n">
        <v>0.075</v>
      </c>
      <c r="O5507" s="7" t="n">
        <v>3155.7</v>
      </c>
      <c r="P5507" s="7" t="n">
        <v>1924.977</v>
      </c>
      <c r="Q5507" s="7">
        <f>text(E5507,"ddd")</f>
        <v/>
      </c>
      <c r="R5507" s="7">
        <f>G5507-F5507</f>
        <v/>
      </c>
      <c r="S5507" s="7">
        <f>E5507-D5507</f>
        <v/>
      </c>
      <c r="T5507" s="7">
        <f>O5507*M5507</f>
        <v/>
      </c>
      <c r="U5507" s="7">
        <f>T5507*N5507</f>
        <v/>
      </c>
      <c r="V5507" s="7">
        <f>T5507-U5507-(P5507*M5507)</f>
        <v/>
      </c>
      <c r="W5507" s="7">
        <f>VLOOKUP(L5507,'Products Sheet'!$A:$B,2,FALSE)</f>
        <v/>
      </c>
      <c r="X5507" s="7" t="n"/>
      <c r="Y5507" s="7" t="n"/>
      <c r="Z5507" s="7" t="n"/>
      <c r="AA5507" s="7" t="n"/>
      <c r="AB5507" s="7" t="n"/>
      <c r="AC5507" s="7" t="n"/>
    </row>
    <row r="5508" ht="9.75" customHeight="1" s="12">
      <c r="A5508" s="11" t="inlineStr">
        <is>
          <t>SO - 0001360</t>
        </is>
      </c>
      <c r="B5508" s="11" t="inlineStr">
        <is>
          <t>Distributor</t>
        </is>
      </c>
      <c r="C5508" s="11" t="inlineStr">
        <is>
          <t>WARE-NMK1003</t>
        </is>
      </c>
      <c r="D5508" s="6" t="n">
        <v>43300</v>
      </c>
      <c r="E5508" s="6" t="n">
        <v>43402</v>
      </c>
      <c r="F5508" s="6" t="n">
        <v>43428</v>
      </c>
      <c r="G5508" s="6" t="n">
        <v>43434</v>
      </c>
      <c r="H5508" s="11" t="inlineStr">
        <is>
          <t>USD</t>
        </is>
      </c>
      <c r="I5508" s="11" t="n">
        <v>25</v>
      </c>
      <c r="J5508" s="11" t="n">
        <v>6</v>
      </c>
      <c r="K5508" s="11" t="n">
        <v>95</v>
      </c>
      <c r="L5508" s="11" t="n">
        <v>33</v>
      </c>
      <c r="M5508" s="11" t="n">
        <v>4</v>
      </c>
      <c r="N5508" s="11" t="n">
        <v>0.15</v>
      </c>
      <c r="O5508" s="7" t="n">
        <v>3048.5</v>
      </c>
      <c r="P5508" s="7" t="n">
        <v>1768.13</v>
      </c>
      <c r="Q5508" s="7">
        <f>text(E5508,"ddd")</f>
        <v/>
      </c>
      <c r="R5508" s="7">
        <f>G5508-F5508</f>
        <v/>
      </c>
      <c r="S5508" s="7">
        <f>E5508-D5508</f>
        <v/>
      </c>
      <c r="T5508" s="7">
        <f>O5508*M5508</f>
        <v/>
      </c>
      <c r="U5508" s="7">
        <f>T5508*N5508</f>
        <v/>
      </c>
      <c r="V5508" s="7">
        <f>T5508-U5508-(P5508*M5508)</f>
        <v/>
      </c>
      <c r="W5508" s="7">
        <f>VLOOKUP(L5508,'Products Sheet'!$A:$B,2,FALSE)</f>
        <v/>
      </c>
      <c r="X5508" s="7" t="n"/>
      <c r="Y5508" s="7" t="n"/>
      <c r="Z5508" s="7" t="n"/>
      <c r="AA5508" s="7" t="n"/>
      <c r="AB5508" s="7" t="n"/>
      <c r="AC5508" s="7" t="n"/>
    </row>
    <row r="5509" ht="9.75" customHeight="1" s="12">
      <c r="A5509" s="11" t="inlineStr">
        <is>
          <t>SO - 0001374</t>
        </is>
      </c>
      <c r="B5509" s="11" t="inlineStr">
        <is>
          <t>In-Store</t>
        </is>
      </c>
      <c r="C5509" s="11" t="inlineStr">
        <is>
          <t>WARE-NMK1003</t>
        </is>
      </c>
      <c r="D5509" s="6" t="n">
        <v>43300</v>
      </c>
      <c r="E5509" s="6" t="n">
        <v>43404</v>
      </c>
      <c r="F5509" s="6" t="n">
        <v>43421</v>
      </c>
      <c r="G5509" s="6" t="n">
        <v>43425</v>
      </c>
      <c r="H5509" s="11" t="inlineStr">
        <is>
          <t>USD</t>
        </is>
      </c>
      <c r="I5509" s="11" t="n">
        <v>6</v>
      </c>
      <c r="J5509" s="11" t="n">
        <v>43</v>
      </c>
      <c r="K5509" s="11" t="n">
        <v>94</v>
      </c>
      <c r="L5509" s="11" t="n">
        <v>33</v>
      </c>
      <c r="M5509" s="11" t="n">
        <v>8</v>
      </c>
      <c r="N5509" s="11" t="n">
        <v>0.3</v>
      </c>
      <c r="O5509" s="7" t="n">
        <v>2391.9</v>
      </c>
      <c r="P5509" s="7" t="n">
        <v>1770.006</v>
      </c>
      <c r="Q5509" s="7">
        <f>text(E5509,"ddd")</f>
        <v/>
      </c>
      <c r="R5509" s="7">
        <f>G5509-F5509</f>
        <v/>
      </c>
      <c r="S5509" s="7">
        <f>E5509-D5509</f>
        <v/>
      </c>
      <c r="T5509" s="7">
        <f>O5509*M5509</f>
        <v/>
      </c>
      <c r="U5509" s="7">
        <f>T5509*N5509</f>
        <v/>
      </c>
      <c r="V5509" s="7">
        <f>T5509-U5509-(P5509*M5509)</f>
        <v/>
      </c>
      <c r="W5509" s="7">
        <f>VLOOKUP(L5509,'Products Sheet'!$A:$B,2,FALSE)</f>
        <v/>
      </c>
      <c r="X5509" s="7" t="n"/>
      <c r="Y5509" s="7" t="n"/>
      <c r="Z5509" s="7" t="n"/>
      <c r="AA5509" s="7" t="n"/>
      <c r="AB5509" s="7" t="n"/>
      <c r="AC5509" s="7" t="n"/>
    </row>
    <row r="5510" ht="9.75" customHeight="1" s="12">
      <c r="A5510" s="11" t="inlineStr">
        <is>
          <t>SO - 0001443</t>
        </is>
      </c>
      <c r="B5510" s="11" t="inlineStr">
        <is>
          <t>Distributor</t>
        </is>
      </c>
      <c r="C5510" s="11" t="inlineStr">
        <is>
          <t>WARE-NMK1003</t>
        </is>
      </c>
      <c r="D5510" s="6" t="n">
        <v>43300</v>
      </c>
      <c r="E5510" s="6" t="n">
        <v>43412</v>
      </c>
      <c r="F5510" s="6" t="n">
        <v>43431</v>
      </c>
      <c r="G5510" s="6" t="n">
        <v>43433</v>
      </c>
      <c r="H5510" s="11" t="inlineStr">
        <is>
          <t>USD</t>
        </is>
      </c>
      <c r="I5510" s="11" t="n">
        <v>23</v>
      </c>
      <c r="J5510" s="11" t="n">
        <v>47</v>
      </c>
      <c r="K5510" s="11" t="n">
        <v>145</v>
      </c>
      <c r="L5510" s="11" t="n">
        <v>33</v>
      </c>
      <c r="M5510" s="11" t="n">
        <v>1</v>
      </c>
      <c r="N5510" s="11" t="n">
        <v>0.05</v>
      </c>
      <c r="O5510" s="7" t="n">
        <v>1058.6</v>
      </c>
      <c r="P5510" s="7" t="n">
        <v>455.198</v>
      </c>
      <c r="Q5510" s="7">
        <f>text(E5510,"ddd")</f>
        <v/>
      </c>
      <c r="R5510" s="7">
        <f>G5510-F5510</f>
        <v/>
      </c>
      <c r="S5510" s="7">
        <f>E5510-D5510</f>
        <v/>
      </c>
      <c r="T5510" s="7">
        <f>O5510*M5510</f>
        <v/>
      </c>
      <c r="U5510" s="7">
        <f>T5510*N5510</f>
        <v/>
      </c>
      <c r="V5510" s="7">
        <f>T5510-U5510-(P5510*M5510)</f>
        <v/>
      </c>
      <c r="W5510" s="7">
        <f>VLOOKUP(L5510,'Products Sheet'!$A:$B,2,FALSE)</f>
        <v/>
      </c>
      <c r="X5510" s="7" t="n"/>
      <c r="Y5510" s="7" t="n"/>
      <c r="Z5510" s="7" t="n"/>
      <c r="AA5510" s="7" t="n"/>
      <c r="AB5510" s="7" t="n"/>
      <c r="AC5510" s="7" t="n"/>
    </row>
    <row r="5511" ht="9.75" customHeight="1" s="12">
      <c r="A5511" s="11" t="inlineStr">
        <is>
          <t>SO - 0001619</t>
        </is>
      </c>
      <c r="B5511" s="11" t="inlineStr">
        <is>
          <t>Wholesale</t>
        </is>
      </c>
      <c r="C5511" s="11" t="inlineStr">
        <is>
          <t>WARE-NMK1003</t>
        </is>
      </c>
      <c r="D5511" s="6" t="n">
        <v>43300</v>
      </c>
      <c r="E5511" s="6" t="n">
        <v>43432</v>
      </c>
      <c r="F5511" s="6" t="n">
        <v>43458</v>
      </c>
      <c r="G5511" s="6" t="n">
        <v>43467</v>
      </c>
      <c r="H5511" s="11" t="inlineStr">
        <is>
          <t>USD</t>
        </is>
      </c>
      <c r="I5511" s="11" t="n">
        <v>25</v>
      </c>
      <c r="J5511" s="11" t="n">
        <v>20</v>
      </c>
      <c r="K5511" s="11" t="n">
        <v>174</v>
      </c>
      <c r="L5511" s="11" t="n">
        <v>33</v>
      </c>
      <c r="M5511" s="11" t="n">
        <v>8</v>
      </c>
      <c r="N5511" s="11" t="n">
        <v>0.075</v>
      </c>
      <c r="O5511" s="7" t="n">
        <v>991.6</v>
      </c>
      <c r="P5511" s="7" t="n">
        <v>624.708</v>
      </c>
      <c r="Q5511" s="7">
        <f>text(E5511,"ddd")</f>
        <v/>
      </c>
      <c r="R5511" s="7">
        <f>G5511-F5511</f>
        <v/>
      </c>
      <c r="S5511" s="7">
        <f>E5511-D5511</f>
        <v/>
      </c>
      <c r="T5511" s="7">
        <f>O5511*M5511</f>
        <v/>
      </c>
      <c r="U5511" s="7">
        <f>T5511*N5511</f>
        <v/>
      </c>
      <c r="V5511" s="7">
        <f>T5511-U5511-(P5511*M5511)</f>
        <v/>
      </c>
      <c r="W5511" s="7">
        <f>VLOOKUP(L5511,'Products Sheet'!$A:$B,2,FALSE)</f>
        <v/>
      </c>
      <c r="X5511" s="7" t="n"/>
      <c r="Y5511" s="7" t="n"/>
      <c r="Z5511" s="7" t="n"/>
      <c r="AA5511" s="7" t="n"/>
      <c r="AB5511" s="7" t="n"/>
      <c r="AC5511" s="7" t="n"/>
    </row>
    <row r="5512" ht="9.75" customHeight="1" s="12">
      <c r="A5512" s="11" t="inlineStr">
        <is>
          <t>SO - 0001645</t>
        </is>
      </c>
      <c r="B5512" s="11" t="inlineStr">
        <is>
          <t>In-Store</t>
        </is>
      </c>
      <c r="C5512" s="11" t="inlineStr">
        <is>
          <t>WARE-PUJ1005</t>
        </is>
      </c>
      <c r="D5512" s="6" t="n">
        <v>43300</v>
      </c>
      <c r="E5512" s="6" t="n">
        <v>43436</v>
      </c>
      <c r="F5512" s="6" t="n">
        <v>43444</v>
      </c>
      <c r="G5512" s="6" t="n">
        <v>43453</v>
      </c>
      <c r="H5512" s="11" t="inlineStr">
        <is>
          <t>USD</t>
        </is>
      </c>
      <c r="I5512" s="11" t="n">
        <v>11</v>
      </c>
      <c r="J5512" s="11" t="n">
        <v>17</v>
      </c>
      <c r="K5512" s="11" t="n">
        <v>301</v>
      </c>
      <c r="L5512" s="11" t="n">
        <v>33</v>
      </c>
      <c r="M5512" s="11" t="n">
        <v>6</v>
      </c>
      <c r="N5512" s="11" t="n">
        <v>0.05</v>
      </c>
      <c r="O5512" s="7" t="n">
        <v>2479</v>
      </c>
      <c r="P5512" s="7" t="n">
        <v>1462.61</v>
      </c>
      <c r="Q5512" s="7">
        <f>text(E5512,"ddd")</f>
        <v/>
      </c>
      <c r="R5512" s="7">
        <f>G5512-F5512</f>
        <v/>
      </c>
      <c r="S5512" s="7">
        <f>E5512-D5512</f>
        <v/>
      </c>
      <c r="T5512" s="7">
        <f>O5512*M5512</f>
        <v/>
      </c>
      <c r="U5512" s="7">
        <f>T5512*N5512</f>
        <v/>
      </c>
      <c r="V5512" s="7">
        <f>T5512-U5512-(P5512*M5512)</f>
        <v/>
      </c>
      <c r="W5512" s="7">
        <f>VLOOKUP(L5512,'Products Sheet'!$A:$B,2,FALSE)</f>
        <v/>
      </c>
      <c r="X5512" s="7" t="n"/>
      <c r="Y5512" s="7" t="n"/>
      <c r="Z5512" s="7" t="n"/>
      <c r="AA5512" s="7" t="n"/>
      <c r="AB5512" s="7" t="n"/>
      <c r="AC5512" s="7" t="n"/>
    </row>
    <row r="5513" ht="9.75" customHeight="1" s="12">
      <c r="A5513" s="11" t="inlineStr">
        <is>
          <t>SO - 0001774</t>
        </is>
      </c>
      <c r="B5513" s="11" t="inlineStr">
        <is>
          <t>Distributor</t>
        </is>
      </c>
      <c r="C5513" s="11" t="inlineStr">
        <is>
          <t>WARE-UHY1004</t>
        </is>
      </c>
      <c r="D5513" s="6" t="n">
        <v>43300</v>
      </c>
      <c r="E5513" s="6" t="n">
        <v>43449</v>
      </c>
      <c r="F5513" s="6" t="n">
        <v>43460</v>
      </c>
      <c r="G5513" s="6" t="n">
        <v>43463</v>
      </c>
      <c r="H5513" s="11" t="inlineStr">
        <is>
          <t>USD</t>
        </is>
      </c>
      <c r="I5513" s="11" t="n">
        <v>23</v>
      </c>
      <c r="J5513" s="11" t="n">
        <v>17</v>
      </c>
      <c r="K5513" s="11" t="n">
        <v>219</v>
      </c>
      <c r="L5513" s="11" t="n">
        <v>33</v>
      </c>
      <c r="M5513" s="11" t="n">
        <v>1</v>
      </c>
      <c r="N5513" s="11" t="n">
        <v>0.075</v>
      </c>
      <c r="O5513" s="7" t="n">
        <v>5105.400000000001</v>
      </c>
      <c r="P5513" s="7" t="n">
        <v>3982.212</v>
      </c>
      <c r="Q5513" s="7">
        <f>text(E5513,"ddd")</f>
        <v/>
      </c>
      <c r="R5513" s="7">
        <f>G5513-F5513</f>
        <v/>
      </c>
      <c r="S5513" s="7">
        <f>E5513-D5513</f>
        <v/>
      </c>
      <c r="T5513" s="7">
        <f>O5513*M5513</f>
        <v/>
      </c>
      <c r="U5513" s="7">
        <f>T5513*N5513</f>
        <v/>
      </c>
      <c r="V5513" s="7">
        <f>T5513-U5513-(P5513*M5513)</f>
        <v/>
      </c>
      <c r="W5513" s="7">
        <f>VLOOKUP(L5513,'Products Sheet'!$A:$B,2,FALSE)</f>
        <v/>
      </c>
      <c r="X5513" s="7" t="n"/>
      <c r="Y5513" s="7" t="n"/>
      <c r="Z5513" s="7" t="n"/>
      <c r="AA5513" s="7" t="n"/>
      <c r="AB5513" s="7" t="n"/>
      <c r="AC5513" s="7" t="n"/>
    </row>
    <row r="5514" ht="9.75" customHeight="1" s="12">
      <c r="A5514" s="11" t="inlineStr">
        <is>
          <t>SO - 0001812</t>
        </is>
      </c>
      <c r="B5514" s="11" t="inlineStr">
        <is>
          <t>In-Store</t>
        </is>
      </c>
      <c r="C5514" s="11" t="inlineStr">
        <is>
          <t>WARE-NBV1002</t>
        </is>
      </c>
      <c r="D5514" s="6" t="n">
        <v>43300</v>
      </c>
      <c r="E5514" s="6" t="n">
        <v>43454</v>
      </c>
      <c r="F5514" s="6" t="n">
        <v>43478</v>
      </c>
      <c r="G5514" s="6" t="n">
        <v>43487</v>
      </c>
      <c r="H5514" s="11" t="inlineStr">
        <is>
          <t>USD</t>
        </is>
      </c>
      <c r="I5514" s="11" t="n">
        <v>9</v>
      </c>
      <c r="J5514" s="11" t="n">
        <v>10</v>
      </c>
      <c r="K5514" s="11" t="n">
        <v>87</v>
      </c>
      <c r="L5514" s="11" t="n">
        <v>33</v>
      </c>
      <c r="M5514" s="11" t="n">
        <v>3</v>
      </c>
      <c r="N5514" s="11" t="n">
        <v>0.1</v>
      </c>
      <c r="O5514" s="7" t="n">
        <v>2780.5</v>
      </c>
      <c r="P5514" s="7" t="n">
        <v>1390.25</v>
      </c>
      <c r="Q5514" s="7">
        <f>text(E5514,"ddd")</f>
        <v/>
      </c>
      <c r="R5514" s="7">
        <f>G5514-F5514</f>
        <v/>
      </c>
      <c r="S5514" s="7">
        <f>E5514-D5514</f>
        <v/>
      </c>
      <c r="T5514" s="7">
        <f>O5514*M5514</f>
        <v/>
      </c>
      <c r="U5514" s="7">
        <f>T5514*N5514</f>
        <v/>
      </c>
      <c r="V5514" s="7">
        <f>T5514-U5514-(P5514*M5514)</f>
        <v/>
      </c>
      <c r="W5514" s="7">
        <f>VLOOKUP(L5514,'Products Sheet'!$A:$B,2,FALSE)</f>
        <v/>
      </c>
      <c r="X5514" s="7" t="n"/>
      <c r="Y5514" s="7" t="n"/>
      <c r="Z5514" s="7" t="n"/>
      <c r="AA5514" s="7" t="n"/>
      <c r="AB5514" s="7" t="n"/>
      <c r="AC5514" s="7" t="n"/>
    </row>
    <row r="5515" ht="9.75" customHeight="1" s="12">
      <c r="A5515" s="11" t="inlineStr">
        <is>
          <t>SO - 0001818</t>
        </is>
      </c>
      <c r="B5515" s="11" t="inlineStr">
        <is>
          <t>In-Store</t>
        </is>
      </c>
      <c r="C5515" s="11" t="inlineStr">
        <is>
          <t>WARE-NMK1003</t>
        </is>
      </c>
      <c r="D5515" s="6" t="n">
        <v>43400</v>
      </c>
      <c r="E5515" s="6" t="n">
        <v>43455</v>
      </c>
      <c r="F5515" s="6" t="n">
        <v>43470</v>
      </c>
      <c r="G5515" s="6" t="n">
        <v>43479</v>
      </c>
      <c r="H5515" s="11" t="inlineStr">
        <is>
          <t>USD</t>
        </is>
      </c>
      <c r="I5515" s="11" t="n">
        <v>11</v>
      </c>
      <c r="J5515" s="11" t="n">
        <v>42</v>
      </c>
      <c r="K5515" s="11" t="n">
        <v>190</v>
      </c>
      <c r="L5515" s="11" t="n">
        <v>33</v>
      </c>
      <c r="M5515" s="11" t="n">
        <v>8</v>
      </c>
      <c r="N5515" s="11" t="n">
        <v>0.15</v>
      </c>
      <c r="O5515" s="7" t="n">
        <v>6224.3</v>
      </c>
      <c r="P5515" s="7" t="n">
        <v>4170.281</v>
      </c>
      <c r="Q5515" s="7">
        <f>text(E5515,"ddd")</f>
        <v/>
      </c>
      <c r="R5515" s="7">
        <f>G5515-F5515</f>
        <v/>
      </c>
      <c r="S5515" s="7">
        <f>E5515-D5515</f>
        <v/>
      </c>
      <c r="T5515" s="7">
        <f>O5515*M5515</f>
        <v/>
      </c>
      <c r="U5515" s="7">
        <f>T5515*N5515</f>
        <v/>
      </c>
      <c r="V5515" s="7">
        <f>T5515-U5515-(P5515*M5515)</f>
        <v/>
      </c>
      <c r="W5515" s="7">
        <f>VLOOKUP(L5515,'Products Sheet'!$A:$B,2,FALSE)</f>
        <v/>
      </c>
      <c r="X5515" s="7" t="n"/>
      <c r="Y5515" s="7" t="n"/>
      <c r="Z5515" s="7" t="n"/>
      <c r="AA5515" s="7" t="n"/>
      <c r="AB5515" s="7" t="n"/>
      <c r="AC5515" s="7" t="n"/>
    </row>
    <row r="5516" ht="9.75" customHeight="1" s="12">
      <c r="A5516" s="11" t="inlineStr">
        <is>
          <t>SO - 0001853</t>
        </is>
      </c>
      <c r="B5516" s="11" t="inlineStr">
        <is>
          <t>In-Store</t>
        </is>
      </c>
      <c r="C5516" s="11" t="inlineStr">
        <is>
          <t>WARE-NBV1002</t>
        </is>
      </c>
      <c r="D5516" s="6" t="n">
        <v>43300</v>
      </c>
      <c r="E5516" s="6" t="n">
        <v>43458</v>
      </c>
      <c r="F5516" s="6" t="n">
        <v>43483</v>
      </c>
      <c r="G5516" s="6" t="n">
        <v>43491</v>
      </c>
      <c r="H5516" s="11" t="inlineStr">
        <is>
          <t>USD</t>
        </is>
      </c>
      <c r="I5516" s="11" t="n">
        <v>2</v>
      </c>
      <c r="J5516" s="11" t="n">
        <v>47</v>
      </c>
      <c r="K5516" s="11" t="n">
        <v>84</v>
      </c>
      <c r="L5516" s="11" t="n">
        <v>33</v>
      </c>
      <c r="M5516" s="11" t="n">
        <v>2</v>
      </c>
      <c r="N5516" s="11" t="n">
        <v>0.1</v>
      </c>
      <c r="O5516" s="7" t="n">
        <v>2365.1</v>
      </c>
      <c r="P5516" s="7" t="n">
        <v>1773.825</v>
      </c>
      <c r="Q5516" s="7">
        <f>text(E5516,"ddd")</f>
        <v/>
      </c>
      <c r="R5516" s="7">
        <f>G5516-F5516</f>
        <v/>
      </c>
      <c r="S5516" s="7">
        <f>E5516-D5516</f>
        <v/>
      </c>
      <c r="T5516" s="7">
        <f>O5516*M5516</f>
        <v/>
      </c>
      <c r="U5516" s="7">
        <f>T5516*N5516</f>
        <v/>
      </c>
      <c r="V5516" s="7">
        <f>T5516-U5516-(P5516*M5516)</f>
        <v/>
      </c>
      <c r="W5516" s="7">
        <f>VLOOKUP(L5516,'Products Sheet'!$A:$B,2,FALSE)</f>
        <v/>
      </c>
      <c r="X5516" s="7" t="n"/>
      <c r="Y5516" s="7" t="n"/>
      <c r="Z5516" s="7" t="n"/>
      <c r="AA5516" s="7" t="n"/>
      <c r="AB5516" s="7" t="n"/>
      <c r="AC5516" s="7" t="n"/>
    </row>
    <row r="5517" ht="9.75" customHeight="1" s="12">
      <c r="A5517" s="11" t="inlineStr">
        <is>
          <t>SO - 0001934</t>
        </is>
      </c>
      <c r="B5517" s="11" t="inlineStr">
        <is>
          <t>In-Store</t>
        </is>
      </c>
      <c r="C5517" s="11" t="inlineStr">
        <is>
          <t>WARE-PUJ1005</t>
        </is>
      </c>
      <c r="D5517" s="6" t="n">
        <v>43400</v>
      </c>
      <c r="E5517" s="6" t="n">
        <v>43465</v>
      </c>
      <c r="F5517" s="6" t="n">
        <v>43482</v>
      </c>
      <c r="G5517" s="6" t="n">
        <v>43487</v>
      </c>
      <c r="H5517" s="11" t="inlineStr">
        <is>
          <t>USD</t>
        </is>
      </c>
      <c r="I5517" s="11" t="n">
        <v>9</v>
      </c>
      <c r="J5517" s="11" t="n">
        <v>19</v>
      </c>
      <c r="K5517" s="11" t="n">
        <v>315</v>
      </c>
      <c r="L5517" s="11" t="n">
        <v>33</v>
      </c>
      <c r="M5517" s="11" t="n">
        <v>2</v>
      </c>
      <c r="N5517" s="11" t="n">
        <v>0.075</v>
      </c>
      <c r="O5517" s="7" t="n">
        <v>2860.9</v>
      </c>
      <c r="P5517" s="7" t="n">
        <v>1745.149</v>
      </c>
      <c r="Q5517" s="7">
        <f>text(E5517,"ddd")</f>
        <v/>
      </c>
      <c r="R5517" s="7">
        <f>G5517-F5517</f>
        <v/>
      </c>
      <c r="S5517" s="7">
        <f>E5517-D5517</f>
        <v/>
      </c>
      <c r="T5517" s="7">
        <f>O5517*M5517</f>
        <v/>
      </c>
      <c r="U5517" s="7">
        <f>T5517*N5517</f>
        <v/>
      </c>
      <c r="V5517" s="7">
        <f>T5517-U5517-(P5517*M5517)</f>
        <v/>
      </c>
      <c r="W5517" s="7">
        <f>VLOOKUP(L5517,'Products Sheet'!$A:$B,2,FALSE)</f>
        <v/>
      </c>
      <c r="X5517" s="7" t="n"/>
      <c r="Y5517" s="7" t="n"/>
      <c r="Z5517" s="7" t="n"/>
      <c r="AA5517" s="7" t="n"/>
      <c r="AB5517" s="7" t="n"/>
      <c r="AC5517" s="7" t="n"/>
    </row>
    <row r="5518" ht="9.75" customHeight="1" s="12">
      <c r="A5518" s="11" t="inlineStr">
        <is>
          <t>SO - 0001948</t>
        </is>
      </c>
      <c r="B5518" s="11" t="inlineStr">
        <is>
          <t>Online</t>
        </is>
      </c>
      <c r="C5518" s="11" t="inlineStr">
        <is>
          <t>WARE-XYS1001</t>
        </is>
      </c>
      <c r="D5518" s="6" t="n">
        <v>43400</v>
      </c>
      <c r="E5518" s="6" t="n">
        <v>43466</v>
      </c>
      <c r="F5518" s="6" t="n">
        <v>43483</v>
      </c>
      <c r="G5518" s="6" t="n">
        <v>43491</v>
      </c>
      <c r="H5518" s="11" t="inlineStr">
        <is>
          <t>USD</t>
        </is>
      </c>
      <c r="I5518" s="11" t="n">
        <v>14</v>
      </c>
      <c r="J5518" s="11" t="n">
        <v>49</v>
      </c>
      <c r="K5518" s="11" t="n">
        <v>55</v>
      </c>
      <c r="L5518" s="11" t="n">
        <v>33</v>
      </c>
      <c r="M5518" s="11" t="n">
        <v>4</v>
      </c>
      <c r="N5518" s="11" t="n">
        <v>0.075</v>
      </c>
      <c r="O5518" s="7" t="n">
        <v>1165.8</v>
      </c>
      <c r="P5518" s="7" t="n">
        <v>897.6659999999999</v>
      </c>
      <c r="Q5518" s="7">
        <f>text(E5518,"ddd")</f>
        <v/>
      </c>
      <c r="R5518" s="7">
        <f>G5518-F5518</f>
        <v/>
      </c>
      <c r="S5518" s="7">
        <f>E5518-D5518</f>
        <v/>
      </c>
      <c r="T5518" s="7">
        <f>O5518*M5518</f>
        <v/>
      </c>
      <c r="U5518" s="7">
        <f>T5518*N5518</f>
        <v/>
      </c>
      <c r="V5518" s="7">
        <f>T5518-U5518-(P5518*M5518)</f>
        <v/>
      </c>
      <c r="W5518" s="7">
        <f>VLOOKUP(L5518,'Products Sheet'!$A:$B,2,FALSE)</f>
        <v/>
      </c>
      <c r="X5518" s="7" t="n"/>
      <c r="Y5518" s="7" t="n"/>
      <c r="Z5518" s="7" t="n"/>
      <c r="AA5518" s="7" t="n"/>
      <c r="AB5518" s="7" t="n"/>
      <c r="AC5518" s="7" t="n"/>
    </row>
    <row r="5519" ht="9.75" customHeight="1" s="12">
      <c r="A5519" s="11" t="inlineStr">
        <is>
          <t>SO - 0001979</t>
        </is>
      </c>
      <c r="B5519" s="11" t="inlineStr">
        <is>
          <t>In-Store</t>
        </is>
      </c>
      <c r="C5519" s="11" t="inlineStr">
        <is>
          <t>WARE-UHY1004</t>
        </is>
      </c>
      <c r="D5519" s="6" t="n">
        <v>43300</v>
      </c>
      <c r="E5519" s="6" t="n">
        <v>43469</v>
      </c>
      <c r="F5519" s="6" t="n">
        <v>43487</v>
      </c>
      <c r="G5519" s="6" t="n">
        <v>43494</v>
      </c>
      <c r="H5519" s="11" t="inlineStr">
        <is>
          <t>USD</t>
        </is>
      </c>
      <c r="I5519" s="11" t="n">
        <v>6</v>
      </c>
      <c r="J5519" s="11" t="n">
        <v>7</v>
      </c>
      <c r="K5519" s="11" t="n">
        <v>212</v>
      </c>
      <c r="L5519" s="11" t="n">
        <v>33</v>
      </c>
      <c r="M5519" s="11" t="n">
        <v>8</v>
      </c>
      <c r="N5519" s="11" t="n">
        <v>0.075</v>
      </c>
      <c r="O5519" s="7" t="n">
        <v>1835.8</v>
      </c>
      <c r="P5519" s="7" t="n">
        <v>1193.27</v>
      </c>
      <c r="Q5519" s="7">
        <f>text(E5519,"ddd")</f>
        <v/>
      </c>
      <c r="R5519" s="7">
        <f>G5519-F5519</f>
        <v/>
      </c>
      <c r="S5519" s="7">
        <f>E5519-D5519</f>
        <v/>
      </c>
      <c r="T5519" s="7">
        <f>O5519*M5519</f>
        <v/>
      </c>
      <c r="U5519" s="7">
        <f>T5519*N5519</f>
        <v/>
      </c>
      <c r="V5519" s="7">
        <f>T5519-U5519-(P5519*M5519)</f>
        <v/>
      </c>
      <c r="W5519" s="7">
        <f>VLOOKUP(L5519,'Products Sheet'!$A:$B,2,FALSE)</f>
        <v/>
      </c>
      <c r="X5519" s="7" t="n"/>
      <c r="Y5519" s="7" t="n"/>
      <c r="Z5519" s="7" t="n"/>
      <c r="AA5519" s="7" t="n"/>
      <c r="AB5519" s="7" t="n"/>
      <c r="AC5519" s="7" t="n"/>
    </row>
    <row r="5520" ht="9.75" customHeight="1" s="12">
      <c r="A5520" s="11" t="inlineStr">
        <is>
          <t>SO - 0002011</t>
        </is>
      </c>
      <c r="B5520" s="11" t="inlineStr">
        <is>
          <t>Online</t>
        </is>
      </c>
      <c r="C5520" s="11" t="inlineStr">
        <is>
          <t>WARE-NMK1003</t>
        </is>
      </c>
      <c r="D5520" s="6" t="n">
        <v>43400</v>
      </c>
      <c r="E5520" s="6" t="n">
        <v>43472</v>
      </c>
      <c r="F5520" s="6" t="n">
        <v>43495</v>
      </c>
      <c r="G5520" s="6" t="n">
        <v>43500</v>
      </c>
      <c r="H5520" s="11" t="inlineStr">
        <is>
          <t>USD</t>
        </is>
      </c>
      <c r="I5520" s="11" t="n">
        <v>17</v>
      </c>
      <c r="J5520" s="11" t="n">
        <v>35</v>
      </c>
      <c r="K5520" s="11" t="n">
        <v>134</v>
      </c>
      <c r="L5520" s="11" t="n">
        <v>33</v>
      </c>
      <c r="M5520" s="11" t="n">
        <v>1</v>
      </c>
      <c r="N5520" s="11" t="n">
        <v>0.1</v>
      </c>
      <c r="O5520" s="7" t="n">
        <v>1025.1</v>
      </c>
      <c r="P5520" s="7" t="n">
        <v>512.5500000000001</v>
      </c>
      <c r="Q5520" s="7">
        <f>text(E5520,"ddd")</f>
        <v/>
      </c>
      <c r="R5520" s="7">
        <f>G5520-F5520</f>
        <v/>
      </c>
      <c r="S5520" s="7">
        <f>E5520-D5520</f>
        <v/>
      </c>
      <c r="T5520" s="7">
        <f>O5520*M5520</f>
        <v/>
      </c>
      <c r="U5520" s="7">
        <f>T5520*N5520</f>
        <v/>
      </c>
      <c r="V5520" s="7">
        <f>T5520-U5520-(P5520*M5520)</f>
        <v/>
      </c>
      <c r="W5520" s="7">
        <f>VLOOKUP(L5520,'Products Sheet'!$A:$B,2,FALSE)</f>
        <v/>
      </c>
      <c r="X5520" s="7" t="n"/>
      <c r="Y5520" s="7" t="n"/>
      <c r="Z5520" s="7" t="n"/>
      <c r="AA5520" s="7" t="n"/>
      <c r="AB5520" s="7" t="n"/>
      <c r="AC5520" s="7" t="n"/>
    </row>
    <row r="5521" ht="9.75" customHeight="1" s="12">
      <c r="A5521" s="11" t="inlineStr">
        <is>
          <t>SO - 0002043</t>
        </is>
      </c>
      <c r="B5521" s="11" t="inlineStr">
        <is>
          <t>Distributor</t>
        </is>
      </c>
      <c r="C5521" s="11" t="inlineStr">
        <is>
          <t>WARE-NBV1002</t>
        </is>
      </c>
      <c r="D5521" s="6" t="n">
        <v>43400</v>
      </c>
      <c r="E5521" s="6" t="n">
        <v>43475</v>
      </c>
      <c r="F5521" s="6" t="n">
        <v>43500</v>
      </c>
      <c r="G5521" s="6" t="n">
        <v>43504</v>
      </c>
      <c r="H5521" s="11" t="inlineStr">
        <is>
          <t>USD</t>
        </is>
      </c>
      <c r="I5521" s="11" t="n">
        <v>24</v>
      </c>
      <c r="J5521" s="11" t="n">
        <v>2</v>
      </c>
      <c r="K5521" s="11" t="n">
        <v>83</v>
      </c>
      <c r="L5521" s="11" t="n">
        <v>33</v>
      </c>
      <c r="M5521" s="11" t="n">
        <v>1</v>
      </c>
      <c r="N5521" s="11" t="n">
        <v>0.075</v>
      </c>
      <c r="O5521" s="7" t="n">
        <v>1011.7</v>
      </c>
      <c r="P5521" s="7" t="n">
        <v>536.201</v>
      </c>
      <c r="Q5521" s="7">
        <f>text(E5521,"ddd")</f>
        <v/>
      </c>
      <c r="R5521" s="7">
        <f>G5521-F5521</f>
        <v/>
      </c>
      <c r="S5521" s="7">
        <f>E5521-D5521</f>
        <v/>
      </c>
      <c r="T5521" s="7">
        <f>O5521*M5521</f>
        <v/>
      </c>
      <c r="U5521" s="7">
        <f>T5521*N5521</f>
        <v/>
      </c>
      <c r="V5521" s="7">
        <f>T5521-U5521-(P5521*M5521)</f>
        <v/>
      </c>
      <c r="W5521" s="7">
        <f>VLOOKUP(L5521,'Products Sheet'!$A:$B,2,FALSE)</f>
        <v/>
      </c>
      <c r="X5521" s="7" t="n"/>
      <c r="Y5521" s="7" t="n"/>
      <c r="Z5521" s="7" t="n"/>
      <c r="AA5521" s="7" t="n"/>
      <c r="AB5521" s="7" t="n"/>
      <c r="AC5521" s="7" t="n"/>
    </row>
    <row r="5522" ht="9.75" customHeight="1" s="12">
      <c r="A5522" s="11" t="inlineStr">
        <is>
          <t>SO - 0002073</t>
        </is>
      </c>
      <c r="B5522" s="11" t="inlineStr">
        <is>
          <t>In-Store</t>
        </is>
      </c>
      <c r="C5522" s="11" t="inlineStr">
        <is>
          <t>WARE-NBV1002</t>
        </is>
      </c>
      <c r="D5522" s="6" t="n">
        <v>43400</v>
      </c>
      <c r="E5522" s="6" t="n">
        <v>43477</v>
      </c>
      <c r="F5522" s="6" t="n">
        <v>43504</v>
      </c>
      <c r="G5522" s="6" t="n">
        <v>43508</v>
      </c>
      <c r="H5522" s="11" t="inlineStr">
        <is>
          <t>USD</t>
        </is>
      </c>
      <c r="I5522" s="11" t="n">
        <v>11</v>
      </c>
      <c r="J5522" s="11" t="n">
        <v>41</v>
      </c>
      <c r="K5522" s="11" t="n">
        <v>64</v>
      </c>
      <c r="L5522" s="11" t="n">
        <v>33</v>
      </c>
      <c r="M5522" s="11" t="n">
        <v>2</v>
      </c>
      <c r="N5522" s="11" t="n">
        <v>0.075</v>
      </c>
      <c r="O5522" s="7" t="n">
        <v>2921.2</v>
      </c>
      <c r="P5522" s="7" t="n">
        <v>1460.6</v>
      </c>
      <c r="Q5522" s="7">
        <f>text(E5522,"ddd")</f>
        <v/>
      </c>
      <c r="R5522" s="7">
        <f>G5522-F5522</f>
        <v/>
      </c>
      <c r="S5522" s="7">
        <f>E5522-D5522</f>
        <v/>
      </c>
      <c r="T5522" s="7">
        <f>O5522*M5522</f>
        <v/>
      </c>
      <c r="U5522" s="7">
        <f>T5522*N5522</f>
        <v/>
      </c>
      <c r="V5522" s="7">
        <f>T5522-U5522-(P5522*M5522)</f>
        <v/>
      </c>
      <c r="W5522" s="7">
        <f>VLOOKUP(L5522,'Products Sheet'!$A:$B,2,FALSE)</f>
        <v/>
      </c>
      <c r="X5522" s="7" t="n"/>
      <c r="Y5522" s="7" t="n"/>
      <c r="Z5522" s="7" t="n"/>
      <c r="AA5522" s="7" t="n"/>
      <c r="AB5522" s="7" t="n"/>
      <c r="AC5522" s="7" t="n"/>
    </row>
    <row r="5523" ht="9.75" customHeight="1" s="12">
      <c r="A5523" s="11" t="inlineStr">
        <is>
          <t>SO - 0002108</t>
        </is>
      </c>
      <c r="B5523" s="11" t="inlineStr">
        <is>
          <t>In-Store</t>
        </is>
      </c>
      <c r="C5523" s="11" t="inlineStr">
        <is>
          <t>WARE-UHY1004</t>
        </is>
      </c>
      <c r="D5523" s="6" t="n">
        <v>43400</v>
      </c>
      <c r="E5523" s="6" t="n">
        <v>43482</v>
      </c>
      <c r="F5523" s="6" t="n">
        <v>43485</v>
      </c>
      <c r="G5523" s="6" t="n">
        <v>43492</v>
      </c>
      <c r="H5523" s="11" t="inlineStr">
        <is>
          <t>USD</t>
        </is>
      </c>
      <c r="I5523" s="11" t="n">
        <v>6</v>
      </c>
      <c r="J5523" s="11" t="n">
        <v>48</v>
      </c>
      <c r="K5523" s="11" t="n">
        <v>215</v>
      </c>
      <c r="L5523" s="11" t="n">
        <v>33</v>
      </c>
      <c r="M5523" s="11" t="n">
        <v>4</v>
      </c>
      <c r="N5523" s="11" t="n">
        <v>0.05</v>
      </c>
      <c r="O5523" s="7" t="n">
        <v>3932.9</v>
      </c>
      <c r="P5523" s="7" t="n">
        <v>2359.74</v>
      </c>
      <c r="Q5523" s="7">
        <f>text(E5523,"ddd")</f>
        <v/>
      </c>
      <c r="R5523" s="7">
        <f>G5523-F5523</f>
        <v/>
      </c>
      <c r="S5523" s="7">
        <f>E5523-D5523</f>
        <v/>
      </c>
      <c r="T5523" s="7">
        <f>O5523*M5523</f>
        <v/>
      </c>
      <c r="U5523" s="7">
        <f>T5523*N5523</f>
        <v/>
      </c>
      <c r="V5523" s="7">
        <f>T5523-U5523-(P5523*M5523)</f>
        <v/>
      </c>
      <c r="W5523" s="7">
        <f>VLOOKUP(L5523,'Products Sheet'!$A:$B,2,FALSE)</f>
        <v/>
      </c>
      <c r="X5523" s="7" t="n"/>
      <c r="Y5523" s="7" t="n"/>
      <c r="Z5523" s="7" t="n"/>
      <c r="AA5523" s="7" t="n"/>
      <c r="AB5523" s="7" t="n"/>
      <c r="AC5523" s="7" t="n"/>
    </row>
    <row r="5524" ht="9.75" customHeight="1" s="12">
      <c r="A5524" s="11" t="inlineStr">
        <is>
          <t>SO - 0002121</t>
        </is>
      </c>
      <c r="B5524" s="11" t="inlineStr">
        <is>
          <t>Online</t>
        </is>
      </c>
      <c r="C5524" s="11" t="inlineStr">
        <is>
          <t>WARE-NMK1003</t>
        </is>
      </c>
      <c r="D5524" s="6" t="n">
        <v>43400</v>
      </c>
      <c r="E5524" s="6" t="n">
        <v>43484</v>
      </c>
      <c r="F5524" s="6" t="n">
        <v>43496</v>
      </c>
      <c r="G5524" s="6" t="n">
        <v>43506</v>
      </c>
      <c r="H5524" s="11" t="inlineStr">
        <is>
          <t>USD</t>
        </is>
      </c>
      <c r="I5524" s="11" t="n">
        <v>15</v>
      </c>
      <c r="J5524" s="11" t="n">
        <v>26</v>
      </c>
      <c r="K5524" s="11" t="n">
        <v>142</v>
      </c>
      <c r="L5524" s="11" t="n">
        <v>33</v>
      </c>
      <c r="M5524" s="11" t="n">
        <v>3</v>
      </c>
      <c r="N5524" s="11" t="n">
        <v>0.1</v>
      </c>
      <c r="O5524" s="7" t="n">
        <v>2827.4</v>
      </c>
      <c r="P5524" s="7" t="n">
        <v>2403.29</v>
      </c>
      <c r="Q5524" s="7">
        <f>text(E5524,"ddd")</f>
        <v/>
      </c>
      <c r="R5524" s="7">
        <f>G5524-F5524</f>
        <v/>
      </c>
      <c r="S5524" s="7">
        <f>E5524-D5524</f>
        <v/>
      </c>
      <c r="T5524" s="7">
        <f>O5524*M5524</f>
        <v/>
      </c>
      <c r="U5524" s="7">
        <f>T5524*N5524</f>
        <v/>
      </c>
      <c r="V5524" s="7">
        <f>T5524-U5524-(P5524*M5524)</f>
        <v/>
      </c>
      <c r="W5524" s="7">
        <f>VLOOKUP(L5524,'Products Sheet'!$A:$B,2,FALSE)</f>
        <v/>
      </c>
      <c r="X5524" s="7" t="n"/>
      <c r="Y5524" s="7" t="n"/>
      <c r="Z5524" s="7" t="n"/>
      <c r="AA5524" s="7" t="n"/>
      <c r="AB5524" s="7" t="n"/>
      <c r="AC5524" s="7" t="n"/>
    </row>
    <row r="5525" ht="9.75" customHeight="1" s="12">
      <c r="A5525" s="11" t="inlineStr">
        <is>
          <t>SO - 0002161</t>
        </is>
      </c>
      <c r="B5525" s="11" t="inlineStr">
        <is>
          <t>In-Store</t>
        </is>
      </c>
      <c r="C5525" s="11" t="inlineStr">
        <is>
          <t>WARE-MKL1006</t>
        </is>
      </c>
      <c r="D5525" s="6" t="n">
        <v>43400</v>
      </c>
      <c r="E5525" s="6" t="n">
        <v>43488</v>
      </c>
      <c r="F5525" s="6" t="n">
        <v>43499</v>
      </c>
      <c r="G5525" s="6" t="n">
        <v>43507</v>
      </c>
      <c r="H5525" s="11" t="inlineStr">
        <is>
          <t>USD</t>
        </is>
      </c>
      <c r="I5525" s="11" t="n">
        <v>7</v>
      </c>
      <c r="J5525" s="11" t="n">
        <v>15</v>
      </c>
      <c r="K5525" s="11" t="n">
        <v>352</v>
      </c>
      <c r="L5525" s="11" t="n">
        <v>33</v>
      </c>
      <c r="M5525" s="11" t="n">
        <v>2</v>
      </c>
      <c r="N5525" s="11" t="n">
        <v>0.1</v>
      </c>
      <c r="O5525" s="7" t="n">
        <v>167.5</v>
      </c>
      <c r="P5525" s="7" t="n">
        <v>113.9</v>
      </c>
      <c r="Q5525" s="7">
        <f>text(E5525,"ddd")</f>
        <v/>
      </c>
      <c r="R5525" s="7">
        <f>G5525-F5525</f>
        <v/>
      </c>
      <c r="S5525" s="7">
        <f>E5525-D5525</f>
        <v/>
      </c>
      <c r="T5525" s="7">
        <f>O5525*M5525</f>
        <v/>
      </c>
      <c r="U5525" s="7">
        <f>T5525*N5525</f>
        <v/>
      </c>
      <c r="V5525" s="7">
        <f>T5525-U5525-(P5525*M5525)</f>
        <v/>
      </c>
      <c r="W5525" s="7">
        <f>VLOOKUP(L5525,'Products Sheet'!$A:$B,2,FALSE)</f>
        <v/>
      </c>
      <c r="X5525" s="7" t="n"/>
      <c r="Y5525" s="7" t="n"/>
      <c r="Z5525" s="7" t="n"/>
      <c r="AA5525" s="7" t="n"/>
      <c r="AB5525" s="7" t="n"/>
      <c r="AC5525" s="7" t="n"/>
    </row>
    <row r="5526" ht="9.75" customHeight="1" s="12">
      <c r="A5526" s="11" t="inlineStr">
        <is>
          <t>SO - 0002280</t>
        </is>
      </c>
      <c r="B5526" s="11" t="inlineStr">
        <is>
          <t>Online</t>
        </is>
      </c>
      <c r="C5526" s="11" t="inlineStr">
        <is>
          <t>WARE-XYS1001</t>
        </is>
      </c>
      <c r="D5526" s="6" t="n">
        <v>43400</v>
      </c>
      <c r="E5526" s="6" t="n">
        <v>43503</v>
      </c>
      <c r="F5526" s="6" t="n">
        <v>43512</v>
      </c>
      <c r="G5526" s="6" t="n">
        <v>43516</v>
      </c>
      <c r="H5526" s="11" t="inlineStr">
        <is>
          <t>USD</t>
        </is>
      </c>
      <c r="I5526" s="11" t="n">
        <v>16</v>
      </c>
      <c r="J5526" s="11" t="n">
        <v>39</v>
      </c>
      <c r="K5526" s="11" t="n">
        <v>24</v>
      </c>
      <c r="L5526" s="11" t="n">
        <v>33</v>
      </c>
      <c r="M5526" s="11" t="n">
        <v>3</v>
      </c>
      <c r="N5526" s="11" t="n">
        <v>0.3</v>
      </c>
      <c r="O5526" s="7" t="n">
        <v>3959.7</v>
      </c>
      <c r="P5526" s="7" t="n">
        <v>1861.059</v>
      </c>
      <c r="Q5526" s="7">
        <f>text(E5526,"ddd")</f>
        <v/>
      </c>
      <c r="R5526" s="7">
        <f>G5526-F5526</f>
        <v/>
      </c>
      <c r="S5526" s="7">
        <f>E5526-D5526</f>
        <v/>
      </c>
      <c r="T5526" s="7">
        <f>O5526*M5526</f>
        <v/>
      </c>
      <c r="U5526" s="7">
        <f>T5526*N5526</f>
        <v/>
      </c>
      <c r="V5526" s="7">
        <f>T5526-U5526-(P5526*M5526)</f>
        <v/>
      </c>
      <c r="W5526" s="7">
        <f>VLOOKUP(L5526,'Products Sheet'!$A:$B,2,FALSE)</f>
        <v/>
      </c>
      <c r="X5526" s="7" t="n"/>
      <c r="Y5526" s="7" t="n"/>
      <c r="Z5526" s="7" t="n"/>
      <c r="AA5526" s="7" t="n"/>
      <c r="AB5526" s="7" t="n"/>
      <c r="AC5526" s="7" t="n"/>
    </row>
    <row r="5527" ht="9.75" customHeight="1" s="12">
      <c r="A5527" s="11" t="inlineStr">
        <is>
          <t>SO - 0002367</t>
        </is>
      </c>
      <c r="B5527" s="11" t="inlineStr">
        <is>
          <t>Online</t>
        </is>
      </c>
      <c r="C5527" s="11" t="inlineStr">
        <is>
          <t>WARE-UHY1004</t>
        </is>
      </c>
      <c r="D5527" s="6" t="n">
        <v>43400</v>
      </c>
      <c r="E5527" s="6" t="n">
        <v>43513</v>
      </c>
      <c r="F5527" s="6" t="n">
        <v>43523</v>
      </c>
      <c r="G5527" s="6" t="n">
        <v>43531</v>
      </c>
      <c r="H5527" s="11" t="inlineStr">
        <is>
          <t>USD</t>
        </is>
      </c>
      <c r="I5527" s="11" t="n">
        <v>19</v>
      </c>
      <c r="J5527" s="11" t="n">
        <v>9</v>
      </c>
      <c r="K5527" s="11" t="n">
        <v>227</v>
      </c>
      <c r="L5527" s="11" t="n">
        <v>33</v>
      </c>
      <c r="M5527" s="11" t="n">
        <v>5</v>
      </c>
      <c r="N5527" s="11" t="n">
        <v>0.05</v>
      </c>
      <c r="O5527" s="7" t="n">
        <v>1038.5</v>
      </c>
      <c r="P5527" s="7" t="n">
        <v>643.87</v>
      </c>
      <c r="Q5527" s="7">
        <f>text(E5527,"ddd")</f>
        <v/>
      </c>
      <c r="R5527" s="7">
        <f>G5527-F5527</f>
        <v/>
      </c>
      <c r="S5527" s="7">
        <f>E5527-D5527</f>
        <v/>
      </c>
      <c r="T5527" s="7">
        <f>O5527*M5527</f>
        <v/>
      </c>
      <c r="U5527" s="7">
        <f>T5527*N5527</f>
        <v/>
      </c>
      <c r="V5527" s="7">
        <f>T5527-U5527-(P5527*M5527)</f>
        <v/>
      </c>
      <c r="W5527" s="7">
        <f>VLOOKUP(L5527,'Products Sheet'!$A:$B,2,FALSE)</f>
        <v/>
      </c>
      <c r="X5527" s="7" t="n"/>
      <c r="Y5527" s="7" t="n"/>
      <c r="Z5527" s="7" t="n"/>
      <c r="AA5527" s="7" t="n"/>
      <c r="AB5527" s="7" t="n"/>
      <c r="AC5527" s="7" t="n"/>
    </row>
    <row r="5528" ht="9.75" customHeight="1" s="12">
      <c r="A5528" s="11" t="inlineStr">
        <is>
          <t>SO - 0002386</t>
        </is>
      </c>
      <c r="B5528" s="11" t="inlineStr">
        <is>
          <t>Distributor</t>
        </is>
      </c>
      <c r="C5528" s="11" t="inlineStr">
        <is>
          <t>WARE-NMK1003</t>
        </is>
      </c>
      <c r="D5528" s="6" t="n">
        <v>43400</v>
      </c>
      <c r="E5528" s="6" t="n">
        <v>43515</v>
      </c>
      <c r="F5528" s="6" t="n">
        <v>43529</v>
      </c>
      <c r="G5528" s="6" t="n">
        <v>43537</v>
      </c>
      <c r="H5528" s="11" t="inlineStr">
        <is>
          <t>USD</t>
        </is>
      </c>
      <c r="I5528" s="11" t="n">
        <v>23</v>
      </c>
      <c r="J5528" s="11" t="n">
        <v>46</v>
      </c>
      <c r="K5528" s="11" t="n">
        <v>143</v>
      </c>
      <c r="L5528" s="11" t="n">
        <v>33</v>
      </c>
      <c r="M5528" s="11" t="n">
        <v>8</v>
      </c>
      <c r="N5528" s="11" t="n">
        <v>0.1</v>
      </c>
      <c r="O5528" s="7" t="n">
        <v>1045.2</v>
      </c>
      <c r="P5528" s="7" t="n">
        <v>522.6</v>
      </c>
      <c r="Q5528" s="7">
        <f>text(E5528,"ddd")</f>
        <v/>
      </c>
      <c r="R5528" s="7">
        <f>G5528-F5528</f>
        <v/>
      </c>
      <c r="S5528" s="7">
        <f>E5528-D5528</f>
        <v/>
      </c>
      <c r="T5528" s="7">
        <f>O5528*M5528</f>
        <v/>
      </c>
      <c r="U5528" s="7">
        <f>T5528*N5528</f>
        <v/>
      </c>
      <c r="V5528" s="7">
        <f>T5528-U5528-(P5528*M5528)</f>
        <v/>
      </c>
      <c r="W5528" s="7">
        <f>VLOOKUP(L5528,'Products Sheet'!$A:$B,2,FALSE)</f>
        <v/>
      </c>
      <c r="X5528" s="7" t="n"/>
      <c r="Y5528" s="7" t="n"/>
      <c r="Z5528" s="7" t="n"/>
      <c r="AA5528" s="7" t="n"/>
      <c r="AB5528" s="7" t="n"/>
      <c r="AC5528" s="7" t="n"/>
    </row>
    <row r="5529" ht="9.75" customHeight="1" s="12">
      <c r="A5529" s="11" t="inlineStr">
        <is>
          <t>SO - 0002398</t>
        </is>
      </c>
      <c r="B5529" s="11" t="inlineStr">
        <is>
          <t>In-Store</t>
        </is>
      </c>
      <c r="C5529" s="11" t="inlineStr">
        <is>
          <t>WARE-XYS1001</t>
        </is>
      </c>
      <c r="D5529" s="6" t="n">
        <v>43400</v>
      </c>
      <c r="E5529" s="6" t="n">
        <v>43516</v>
      </c>
      <c r="F5529" s="6" t="n">
        <v>43544</v>
      </c>
      <c r="G5529" s="6" t="n">
        <v>43551</v>
      </c>
      <c r="H5529" s="11" t="inlineStr">
        <is>
          <t>USD</t>
        </is>
      </c>
      <c r="I5529" s="11" t="n">
        <v>4</v>
      </c>
      <c r="J5529" s="11" t="n">
        <v>32</v>
      </c>
      <c r="K5529" s="11" t="n">
        <v>4</v>
      </c>
      <c r="L5529" s="11" t="n">
        <v>33</v>
      </c>
      <c r="M5529" s="11" t="n">
        <v>8</v>
      </c>
      <c r="N5529" s="11" t="n">
        <v>0.05</v>
      </c>
      <c r="O5529" s="7" t="n">
        <v>1996.6</v>
      </c>
      <c r="P5529" s="7" t="n">
        <v>1637.212</v>
      </c>
      <c r="Q5529" s="7">
        <f>text(E5529,"ddd")</f>
        <v/>
      </c>
      <c r="R5529" s="7">
        <f>G5529-F5529</f>
        <v/>
      </c>
      <c r="S5529" s="7">
        <f>E5529-D5529</f>
        <v/>
      </c>
      <c r="T5529" s="7">
        <f>O5529*M5529</f>
        <v/>
      </c>
      <c r="U5529" s="7">
        <f>T5529*N5529</f>
        <v/>
      </c>
      <c r="V5529" s="7">
        <f>T5529-U5529-(P5529*M5529)</f>
        <v/>
      </c>
      <c r="W5529" s="7">
        <f>VLOOKUP(L5529,'Products Sheet'!$A:$B,2,FALSE)</f>
        <v/>
      </c>
      <c r="X5529" s="7" t="n"/>
      <c r="Y5529" s="7" t="n"/>
      <c r="Z5529" s="7" t="n"/>
      <c r="AA5529" s="7" t="n"/>
      <c r="AB5529" s="7" t="n"/>
      <c r="AC5529" s="7" t="n"/>
    </row>
    <row r="5530" ht="9.75" customHeight="1" s="12">
      <c r="A5530" s="11" t="inlineStr">
        <is>
          <t>SO - 0002465</t>
        </is>
      </c>
      <c r="B5530" s="11" t="inlineStr">
        <is>
          <t>Distributor</t>
        </is>
      </c>
      <c r="C5530" s="11" t="inlineStr">
        <is>
          <t>WARE-MKL1006</t>
        </is>
      </c>
      <c r="D5530" s="6" t="n">
        <v>43400</v>
      </c>
      <c r="E5530" s="6" t="n">
        <v>43525</v>
      </c>
      <c r="F5530" s="6" t="n">
        <v>43552</v>
      </c>
      <c r="G5530" s="6" t="n">
        <v>43557</v>
      </c>
      <c r="H5530" s="11" t="inlineStr">
        <is>
          <t>USD</t>
        </is>
      </c>
      <c r="I5530" s="11" t="n">
        <v>25</v>
      </c>
      <c r="J5530" s="11" t="n">
        <v>31</v>
      </c>
      <c r="K5530" s="11" t="n">
        <v>329</v>
      </c>
      <c r="L5530" s="11" t="n">
        <v>33</v>
      </c>
      <c r="M5530" s="11" t="n">
        <v>3</v>
      </c>
      <c r="N5530" s="11" t="n">
        <v>0.05</v>
      </c>
      <c r="O5530" s="7" t="n">
        <v>1085.4</v>
      </c>
      <c r="P5530" s="7" t="n">
        <v>586.1160000000001</v>
      </c>
      <c r="Q5530" s="7">
        <f>text(E5530,"ddd")</f>
        <v/>
      </c>
      <c r="R5530" s="7">
        <f>G5530-F5530</f>
        <v/>
      </c>
      <c r="S5530" s="7">
        <f>E5530-D5530</f>
        <v/>
      </c>
      <c r="T5530" s="7">
        <f>O5530*M5530</f>
        <v/>
      </c>
      <c r="U5530" s="7">
        <f>T5530*N5530</f>
        <v/>
      </c>
      <c r="V5530" s="7">
        <f>T5530-U5530-(P5530*M5530)</f>
        <v/>
      </c>
      <c r="W5530" s="7">
        <f>VLOOKUP(L5530,'Products Sheet'!$A:$B,2,FALSE)</f>
        <v/>
      </c>
      <c r="X5530" s="7" t="n"/>
      <c r="Y5530" s="7" t="n"/>
      <c r="Z5530" s="7" t="n"/>
      <c r="AA5530" s="7" t="n"/>
      <c r="AB5530" s="7" t="n"/>
      <c r="AC5530" s="7" t="n"/>
    </row>
    <row r="5531" ht="9.75" customHeight="1" s="12">
      <c r="A5531" s="11" t="inlineStr">
        <is>
          <t>SO - 0002673</t>
        </is>
      </c>
      <c r="B5531" s="11" t="inlineStr">
        <is>
          <t>In-Store</t>
        </is>
      </c>
      <c r="C5531" s="11" t="inlineStr">
        <is>
          <t>WARE-NMK1003</t>
        </is>
      </c>
      <c r="D5531" s="6" t="n">
        <v>43400</v>
      </c>
      <c r="E5531" s="6" t="n">
        <v>43555</v>
      </c>
      <c r="F5531" s="6" t="n">
        <v>43560</v>
      </c>
      <c r="G5531" s="6" t="n">
        <v>43570</v>
      </c>
      <c r="H5531" s="11" t="inlineStr">
        <is>
          <t>USD</t>
        </is>
      </c>
      <c r="I5531" s="11" t="n">
        <v>2</v>
      </c>
      <c r="J5531" s="11" t="n">
        <v>30</v>
      </c>
      <c r="K5531" s="11" t="n">
        <v>143</v>
      </c>
      <c r="L5531" s="11" t="n">
        <v>33</v>
      </c>
      <c r="M5531" s="11" t="n">
        <v>8</v>
      </c>
      <c r="N5531" s="11" t="n">
        <v>0.075</v>
      </c>
      <c r="O5531" s="7" t="n">
        <v>1172.5</v>
      </c>
      <c r="P5531" s="7" t="n">
        <v>562.8</v>
      </c>
      <c r="Q5531" s="7">
        <f>text(E5531,"ddd")</f>
        <v/>
      </c>
      <c r="R5531" s="7">
        <f>G5531-F5531</f>
        <v/>
      </c>
      <c r="S5531" s="7">
        <f>E5531-D5531</f>
        <v/>
      </c>
      <c r="T5531" s="7">
        <f>O5531*M5531</f>
        <v/>
      </c>
      <c r="U5531" s="7">
        <f>T5531*N5531</f>
        <v/>
      </c>
      <c r="V5531" s="7">
        <f>T5531-U5531-(P5531*M5531)</f>
        <v/>
      </c>
      <c r="W5531" s="7">
        <f>VLOOKUP(L5531,'Products Sheet'!$A:$B,2,FALSE)</f>
        <v/>
      </c>
      <c r="X5531" s="7" t="n"/>
      <c r="Y5531" s="7" t="n"/>
      <c r="Z5531" s="7" t="n"/>
      <c r="AA5531" s="7" t="n"/>
      <c r="AB5531" s="7" t="n"/>
      <c r="AC5531" s="7" t="n"/>
    </row>
    <row r="5532" ht="9.75" customHeight="1" s="12">
      <c r="A5532" s="11" t="inlineStr">
        <is>
          <t>SO - 0002681</t>
        </is>
      </c>
      <c r="B5532" s="11" t="inlineStr">
        <is>
          <t>Wholesale</t>
        </is>
      </c>
      <c r="C5532" s="11" t="inlineStr">
        <is>
          <t>WARE-XYS1001</t>
        </is>
      </c>
      <c r="D5532" s="6" t="n">
        <v>43400</v>
      </c>
      <c r="E5532" s="6" t="n">
        <v>43556</v>
      </c>
      <c r="F5532" s="6" t="n">
        <v>43561</v>
      </c>
      <c r="G5532" s="6" t="n">
        <v>43571</v>
      </c>
      <c r="H5532" s="11" t="inlineStr">
        <is>
          <t>USD</t>
        </is>
      </c>
      <c r="I5532" s="11" t="n">
        <v>25</v>
      </c>
      <c r="J5532" s="11" t="n">
        <v>33</v>
      </c>
      <c r="K5532" s="11" t="n">
        <v>27</v>
      </c>
      <c r="L5532" s="11" t="n">
        <v>33</v>
      </c>
      <c r="M5532" s="11" t="n">
        <v>4</v>
      </c>
      <c r="N5532" s="11" t="n">
        <v>0.2</v>
      </c>
      <c r="O5532" s="7" t="n">
        <v>3852.5</v>
      </c>
      <c r="P5532" s="7" t="n">
        <v>3197.575</v>
      </c>
      <c r="Q5532" s="7">
        <f>text(E5532,"ddd")</f>
        <v/>
      </c>
      <c r="R5532" s="7">
        <f>G5532-F5532</f>
        <v/>
      </c>
      <c r="S5532" s="7">
        <f>E5532-D5532</f>
        <v/>
      </c>
      <c r="T5532" s="7">
        <f>O5532*M5532</f>
        <v/>
      </c>
      <c r="U5532" s="7">
        <f>T5532*N5532</f>
        <v/>
      </c>
      <c r="V5532" s="7">
        <f>T5532-U5532-(P5532*M5532)</f>
        <v/>
      </c>
      <c r="W5532" s="7">
        <f>VLOOKUP(L5532,'Products Sheet'!$A:$B,2,FALSE)</f>
        <v/>
      </c>
      <c r="X5532" s="7" t="n"/>
      <c r="Y5532" s="7" t="n"/>
      <c r="Z5532" s="7" t="n"/>
      <c r="AA5532" s="7" t="n"/>
      <c r="AB5532" s="7" t="n"/>
      <c r="AC5532" s="7" t="n"/>
    </row>
    <row r="5533" ht="9.75" customHeight="1" s="12">
      <c r="A5533" s="11" t="inlineStr">
        <is>
          <t>SO - 0002690</t>
        </is>
      </c>
      <c r="B5533" s="11" t="inlineStr">
        <is>
          <t>Wholesale</t>
        </is>
      </c>
      <c r="C5533" s="11" t="inlineStr">
        <is>
          <t>WARE-PUJ1005</t>
        </is>
      </c>
      <c r="D5533" s="6" t="n">
        <v>43500</v>
      </c>
      <c r="E5533" s="6" t="n">
        <v>43557</v>
      </c>
      <c r="F5533" s="6" t="n">
        <v>43580</v>
      </c>
      <c r="G5533" s="6" t="n">
        <v>43583</v>
      </c>
      <c r="H5533" s="11" t="inlineStr">
        <is>
          <t>USD</t>
        </is>
      </c>
      <c r="I5533" s="11" t="n">
        <v>27</v>
      </c>
      <c r="J5533" s="11" t="n">
        <v>46</v>
      </c>
      <c r="K5533" s="11" t="n">
        <v>281</v>
      </c>
      <c r="L5533" s="11" t="n">
        <v>33</v>
      </c>
      <c r="M5533" s="11" t="n">
        <v>3</v>
      </c>
      <c r="N5533" s="11" t="n">
        <v>0.1</v>
      </c>
      <c r="O5533" s="7" t="n">
        <v>1855.9</v>
      </c>
      <c r="P5533" s="7" t="n">
        <v>1317.689</v>
      </c>
      <c r="Q5533" s="7">
        <f>text(E5533,"ddd")</f>
        <v/>
      </c>
      <c r="R5533" s="7">
        <f>G5533-F5533</f>
        <v/>
      </c>
      <c r="S5533" s="7">
        <f>E5533-D5533</f>
        <v/>
      </c>
      <c r="T5533" s="7">
        <f>O5533*M5533</f>
        <v/>
      </c>
      <c r="U5533" s="7">
        <f>T5533*N5533</f>
        <v/>
      </c>
      <c r="V5533" s="7">
        <f>T5533-U5533-(P5533*M5533)</f>
        <v/>
      </c>
      <c r="W5533" s="7">
        <f>VLOOKUP(L5533,'Products Sheet'!$A:$B,2,FALSE)</f>
        <v/>
      </c>
      <c r="X5533" s="7" t="n"/>
      <c r="Y5533" s="7" t="n"/>
      <c r="Z5533" s="7" t="n"/>
      <c r="AA5533" s="7" t="n"/>
      <c r="AB5533" s="7" t="n"/>
      <c r="AC5533" s="7" t="n"/>
    </row>
    <row r="5534" ht="9.75" customHeight="1" s="12">
      <c r="A5534" s="11" t="inlineStr">
        <is>
          <t>SO - 0002694</t>
        </is>
      </c>
      <c r="B5534" s="11" t="inlineStr">
        <is>
          <t>In-Store</t>
        </is>
      </c>
      <c r="C5534" s="11" t="inlineStr">
        <is>
          <t>WARE-NMK1003</t>
        </is>
      </c>
      <c r="D5534" s="6" t="n">
        <v>43400</v>
      </c>
      <c r="E5534" s="6" t="n">
        <v>43558</v>
      </c>
      <c r="F5534" s="6" t="n">
        <v>43561</v>
      </c>
      <c r="G5534" s="6" t="n">
        <v>43565</v>
      </c>
      <c r="H5534" s="11" t="inlineStr">
        <is>
          <t>USD</t>
        </is>
      </c>
      <c r="I5534" s="11" t="n">
        <v>9</v>
      </c>
      <c r="J5534" s="11" t="n">
        <v>18</v>
      </c>
      <c r="K5534" s="11" t="n">
        <v>132</v>
      </c>
      <c r="L5534" s="11" t="n">
        <v>33</v>
      </c>
      <c r="M5534" s="11" t="n">
        <v>1</v>
      </c>
      <c r="N5534" s="11" t="n">
        <v>0.075</v>
      </c>
      <c r="O5534" s="7" t="n">
        <v>1728.6</v>
      </c>
      <c r="P5534" s="7" t="n">
        <v>1037.16</v>
      </c>
      <c r="Q5534" s="7">
        <f>text(E5534,"ddd")</f>
        <v/>
      </c>
      <c r="R5534" s="7">
        <f>G5534-F5534</f>
        <v/>
      </c>
      <c r="S5534" s="7">
        <f>E5534-D5534</f>
        <v/>
      </c>
      <c r="T5534" s="7">
        <f>O5534*M5534</f>
        <v/>
      </c>
      <c r="U5534" s="7">
        <f>T5534*N5534</f>
        <v/>
      </c>
      <c r="V5534" s="7">
        <f>T5534-U5534-(P5534*M5534)</f>
        <v/>
      </c>
      <c r="W5534" s="7">
        <f>VLOOKUP(L5534,'Products Sheet'!$A:$B,2,FALSE)</f>
        <v/>
      </c>
      <c r="X5534" s="7" t="n"/>
      <c r="Y5534" s="7" t="n"/>
      <c r="Z5534" s="7" t="n"/>
      <c r="AA5534" s="7" t="n"/>
      <c r="AB5534" s="7" t="n"/>
      <c r="AC5534" s="7" t="n"/>
    </row>
    <row r="5535" ht="9.75" customHeight="1" s="12">
      <c r="A5535" s="11" t="inlineStr">
        <is>
          <t>SO - 0002700</t>
        </is>
      </c>
      <c r="B5535" s="11" t="inlineStr">
        <is>
          <t>Wholesale</t>
        </is>
      </c>
      <c r="C5535" s="11" t="inlineStr">
        <is>
          <t>WARE-PUJ1005</t>
        </is>
      </c>
      <c r="D5535" s="6" t="n">
        <v>43500</v>
      </c>
      <c r="E5535" s="6" t="n">
        <v>43559</v>
      </c>
      <c r="F5535" s="6" t="n">
        <v>43573</v>
      </c>
      <c r="G5535" s="6" t="n">
        <v>43582</v>
      </c>
      <c r="H5535" s="11" t="inlineStr">
        <is>
          <t>USD</t>
        </is>
      </c>
      <c r="I5535" s="11" t="n">
        <v>27</v>
      </c>
      <c r="J5535" s="11" t="n">
        <v>36</v>
      </c>
      <c r="K5535" s="11" t="n">
        <v>263</v>
      </c>
      <c r="L5535" s="11" t="n">
        <v>33</v>
      </c>
      <c r="M5535" s="11" t="n">
        <v>7</v>
      </c>
      <c r="N5535" s="11" t="n">
        <v>0.075</v>
      </c>
      <c r="O5535" s="7" t="n">
        <v>2345</v>
      </c>
      <c r="P5535" s="7" t="n">
        <v>1289.75</v>
      </c>
      <c r="Q5535" s="7">
        <f>text(E5535,"ddd")</f>
        <v/>
      </c>
      <c r="R5535" s="7">
        <f>G5535-F5535</f>
        <v/>
      </c>
      <c r="S5535" s="7">
        <f>E5535-D5535</f>
        <v/>
      </c>
      <c r="T5535" s="7">
        <f>O5535*M5535</f>
        <v/>
      </c>
      <c r="U5535" s="7">
        <f>T5535*N5535</f>
        <v/>
      </c>
      <c r="V5535" s="7">
        <f>T5535-U5535-(P5535*M5535)</f>
        <v/>
      </c>
      <c r="W5535" s="7">
        <f>VLOOKUP(L5535,'Products Sheet'!$A:$B,2,FALSE)</f>
        <v/>
      </c>
      <c r="X5535" s="7" t="n"/>
      <c r="Y5535" s="7" t="n"/>
      <c r="Z5535" s="7" t="n"/>
      <c r="AA5535" s="7" t="n"/>
      <c r="AB5535" s="7" t="n"/>
      <c r="AC5535" s="7" t="n"/>
    </row>
    <row r="5536" ht="9.75" customHeight="1" s="12">
      <c r="A5536" s="11" t="inlineStr">
        <is>
          <t>SO - 0002712</t>
        </is>
      </c>
      <c r="B5536" s="11" t="inlineStr">
        <is>
          <t>Online</t>
        </is>
      </c>
      <c r="C5536" s="11" t="inlineStr">
        <is>
          <t>WARE-PUJ1005</t>
        </is>
      </c>
      <c r="D5536" s="6" t="n">
        <v>43500</v>
      </c>
      <c r="E5536" s="6" t="n">
        <v>43559</v>
      </c>
      <c r="F5536" s="6" t="n">
        <v>43563</v>
      </c>
      <c r="G5536" s="6" t="n">
        <v>43566</v>
      </c>
      <c r="H5536" s="11" t="inlineStr">
        <is>
          <t>USD</t>
        </is>
      </c>
      <c r="I5536" s="11" t="n">
        <v>13</v>
      </c>
      <c r="J5536" s="11" t="n">
        <v>18</v>
      </c>
      <c r="K5536" s="11" t="n">
        <v>320</v>
      </c>
      <c r="L5536" s="11" t="n">
        <v>33</v>
      </c>
      <c r="M5536" s="11" t="n">
        <v>2</v>
      </c>
      <c r="N5536" s="11" t="n">
        <v>0.05</v>
      </c>
      <c r="O5536" s="7" t="n">
        <v>3932.9</v>
      </c>
      <c r="P5536" s="7" t="n">
        <v>2123.766</v>
      </c>
      <c r="Q5536" s="7">
        <f>text(E5536,"ddd")</f>
        <v/>
      </c>
      <c r="R5536" s="7">
        <f>G5536-F5536</f>
        <v/>
      </c>
      <c r="S5536" s="7">
        <f>E5536-D5536</f>
        <v/>
      </c>
      <c r="T5536" s="7">
        <f>O5536*M5536</f>
        <v/>
      </c>
      <c r="U5536" s="7">
        <f>T5536*N5536</f>
        <v/>
      </c>
      <c r="V5536" s="7">
        <f>T5536-U5536-(P5536*M5536)</f>
        <v/>
      </c>
      <c r="W5536" s="7">
        <f>VLOOKUP(L5536,'Products Sheet'!$A:$B,2,FALSE)</f>
        <v/>
      </c>
      <c r="X5536" s="7" t="n"/>
      <c r="Y5536" s="7" t="n"/>
      <c r="Z5536" s="7" t="n"/>
      <c r="AA5536" s="7" t="n"/>
      <c r="AB5536" s="7" t="n"/>
      <c r="AC5536" s="7" t="n"/>
    </row>
    <row r="5537" ht="9.75" customHeight="1" s="12">
      <c r="A5537" s="11" t="inlineStr">
        <is>
          <t>SO - 0002742</t>
        </is>
      </c>
      <c r="B5537" s="11" t="inlineStr">
        <is>
          <t>In-Store</t>
        </is>
      </c>
      <c r="C5537" s="11" t="inlineStr">
        <is>
          <t>WARE-UHY1004</t>
        </is>
      </c>
      <c r="D5537" s="6" t="n">
        <v>43500</v>
      </c>
      <c r="E5537" s="6" t="n">
        <v>43562</v>
      </c>
      <c r="F5537" s="6" t="n">
        <v>43572</v>
      </c>
      <c r="G5537" s="6" t="n">
        <v>43576</v>
      </c>
      <c r="H5537" s="11" t="inlineStr">
        <is>
          <t>USD</t>
        </is>
      </c>
      <c r="I5537" s="11" t="n">
        <v>5</v>
      </c>
      <c r="J5537" s="11" t="n">
        <v>48</v>
      </c>
      <c r="K5537" s="11" t="n">
        <v>233</v>
      </c>
      <c r="L5537" s="11" t="n">
        <v>33</v>
      </c>
      <c r="M5537" s="11" t="n">
        <v>4</v>
      </c>
      <c r="N5537" s="11" t="n">
        <v>0.15</v>
      </c>
      <c r="O5537" s="7" t="n">
        <v>1018.4</v>
      </c>
      <c r="P5537" s="7" t="n">
        <v>784.168</v>
      </c>
      <c r="Q5537" s="7">
        <f>text(E5537,"ddd")</f>
        <v/>
      </c>
      <c r="R5537" s="7">
        <f>G5537-F5537</f>
        <v/>
      </c>
      <c r="S5537" s="7">
        <f>E5537-D5537</f>
        <v/>
      </c>
      <c r="T5537" s="7">
        <f>O5537*M5537</f>
        <v/>
      </c>
      <c r="U5537" s="7">
        <f>T5537*N5537</f>
        <v/>
      </c>
      <c r="V5537" s="7">
        <f>T5537-U5537-(P5537*M5537)</f>
        <v/>
      </c>
      <c r="W5537" s="7">
        <f>VLOOKUP(L5537,'Products Sheet'!$A:$B,2,FALSE)</f>
        <v/>
      </c>
      <c r="X5537" s="7" t="n"/>
      <c r="Y5537" s="7" t="n"/>
      <c r="Z5537" s="7" t="n"/>
      <c r="AA5537" s="7" t="n"/>
      <c r="AB5537" s="7" t="n"/>
      <c r="AC5537" s="7" t="n"/>
    </row>
    <row r="5538" ht="9.75" customHeight="1" s="12">
      <c r="A5538" s="11" t="inlineStr">
        <is>
          <t>SO - 0002790</t>
        </is>
      </c>
      <c r="B5538" s="11" t="inlineStr">
        <is>
          <t>In-Store</t>
        </is>
      </c>
      <c r="C5538" s="11" t="inlineStr">
        <is>
          <t>WARE-NBV1002</t>
        </is>
      </c>
      <c r="D5538" s="6" t="n">
        <v>43500</v>
      </c>
      <c r="E5538" s="6" t="n">
        <v>43568</v>
      </c>
      <c r="F5538" s="6" t="n">
        <v>43590</v>
      </c>
      <c r="G5538" s="6" t="n">
        <v>43599</v>
      </c>
      <c r="H5538" s="11" t="inlineStr">
        <is>
          <t>USD</t>
        </is>
      </c>
      <c r="I5538" s="11" t="n">
        <v>4</v>
      </c>
      <c r="J5538" s="11" t="n">
        <v>38</v>
      </c>
      <c r="K5538" s="11" t="n">
        <v>80</v>
      </c>
      <c r="L5538" s="11" t="n">
        <v>33</v>
      </c>
      <c r="M5538" s="11" t="n">
        <v>1</v>
      </c>
      <c r="N5538" s="11" t="n">
        <v>0.05</v>
      </c>
      <c r="O5538" s="7" t="n">
        <v>1788.9</v>
      </c>
      <c r="P5538" s="7" t="n">
        <v>948.1170000000001</v>
      </c>
      <c r="Q5538" s="7">
        <f>text(E5538,"ddd")</f>
        <v/>
      </c>
      <c r="R5538" s="7">
        <f>G5538-F5538</f>
        <v/>
      </c>
      <c r="S5538" s="7">
        <f>E5538-D5538</f>
        <v/>
      </c>
      <c r="T5538" s="7">
        <f>O5538*M5538</f>
        <v/>
      </c>
      <c r="U5538" s="7">
        <f>T5538*N5538</f>
        <v/>
      </c>
      <c r="V5538" s="7">
        <f>T5538-U5538-(P5538*M5538)</f>
        <v/>
      </c>
      <c r="W5538" s="7">
        <f>VLOOKUP(L5538,'Products Sheet'!$A:$B,2,FALSE)</f>
        <v/>
      </c>
      <c r="X5538" s="7" t="n"/>
      <c r="Y5538" s="7" t="n"/>
      <c r="Z5538" s="7" t="n"/>
      <c r="AA5538" s="7" t="n"/>
      <c r="AB5538" s="7" t="n"/>
      <c r="AC5538" s="7" t="n"/>
    </row>
    <row r="5539" ht="9.75" customHeight="1" s="12">
      <c r="A5539" s="11" t="inlineStr">
        <is>
          <t>SO - 0002822</t>
        </is>
      </c>
      <c r="B5539" s="11" t="inlineStr">
        <is>
          <t>In-Store</t>
        </is>
      </c>
      <c r="C5539" s="11" t="inlineStr">
        <is>
          <t>WARE-UHY1004</t>
        </is>
      </c>
      <c r="D5539" s="6" t="n">
        <v>43500</v>
      </c>
      <c r="E5539" s="6" t="n">
        <v>43572</v>
      </c>
      <c r="F5539" s="6" t="n">
        <v>43581</v>
      </c>
      <c r="G5539" s="6" t="n">
        <v>43589</v>
      </c>
      <c r="H5539" s="11" t="inlineStr">
        <is>
          <t>USD</t>
        </is>
      </c>
      <c r="I5539" s="11" t="n">
        <v>4</v>
      </c>
      <c r="J5539" s="11" t="n">
        <v>15</v>
      </c>
      <c r="K5539" s="11" t="n">
        <v>252</v>
      </c>
      <c r="L5539" s="11" t="n">
        <v>33</v>
      </c>
      <c r="M5539" s="11" t="n">
        <v>2</v>
      </c>
      <c r="N5539" s="11" t="n">
        <v>0.075</v>
      </c>
      <c r="O5539" s="7" t="n">
        <v>1051.9</v>
      </c>
      <c r="P5539" s="7" t="n">
        <v>452.317</v>
      </c>
      <c r="Q5539" s="7">
        <f>text(E5539,"ddd")</f>
        <v/>
      </c>
      <c r="R5539" s="7">
        <f>G5539-F5539</f>
        <v/>
      </c>
      <c r="S5539" s="7">
        <f>E5539-D5539</f>
        <v/>
      </c>
      <c r="T5539" s="7">
        <f>O5539*M5539</f>
        <v/>
      </c>
      <c r="U5539" s="7">
        <f>T5539*N5539</f>
        <v/>
      </c>
      <c r="V5539" s="7">
        <f>T5539-U5539-(P5539*M5539)</f>
        <v/>
      </c>
      <c r="W5539" s="7">
        <f>VLOOKUP(L5539,'Products Sheet'!$A:$B,2,FALSE)</f>
        <v/>
      </c>
      <c r="X5539" s="7" t="n"/>
      <c r="Y5539" s="7" t="n"/>
      <c r="Z5539" s="7" t="n"/>
      <c r="AA5539" s="7" t="n"/>
      <c r="AB5539" s="7" t="n"/>
      <c r="AC5539" s="7" t="n"/>
    </row>
    <row r="5540" ht="9.75" customHeight="1" s="12">
      <c r="A5540" s="11" t="inlineStr">
        <is>
          <t>SO - 0002825</t>
        </is>
      </c>
      <c r="B5540" s="11" t="inlineStr">
        <is>
          <t>Online</t>
        </is>
      </c>
      <c r="C5540" s="11" t="inlineStr">
        <is>
          <t>WARE-XYS1001</t>
        </is>
      </c>
      <c r="D5540" s="6" t="n">
        <v>43500</v>
      </c>
      <c r="E5540" s="6" t="n">
        <v>43572</v>
      </c>
      <c r="F5540" s="6" t="n">
        <v>43588</v>
      </c>
      <c r="G5540" s="6" t="n">
        <v>43589</v>
      </c>
      <c r="H5540" s="11" t="inlineStr">
        <is>
          <t>USD</t>
        </is>
      </c>
      <c r="I5540" s="11" t="n">
        <v>19</v>
      </c>
      <c r="J5540" s="11" t="n">
        <v>47</v>
      </c>
      <c r="K5540" s="11" t="n">
        <v>6</v>
      </c>
      <c r="L5540" s="11" t="n">
        <v>33</v>
      </c>
      <c r="M5540" s="11" t="n">
        <v>2</v>
      </c>
      <c r="N5540" s="11" t="n">
        <v>0.2</v>
      </c>
      <c r="O5540" s="7" t="n">
        <v>3175.8</v>
      </c>
      <c r="P5540" s="7" t="n">
        <v>1905.48</v>
      </c>
      <c r="Q5540" s="7">
        <f>text(E5540,"ddd")</f>
        <v/>
      </c>
      <c r="R5540" s="7">
        <f>G5540-F5540</f>
        <v/>
      </c>
      <c r="S5540" s="7">
        <f>E5540-D5540</f>
        <v/>
      </c>
      <c r="T5540" s="7">
        <f>O5540*M5540</f>
        <v/>
      </c>
      <c r="U5540" s="7">
        <f>T5540*N5540</f>
        <v/>
      </c>
      <c r="V5540" s="7">
        <f>T5540-U5540-(P5540*M5540)</f>
        <v/>
      </c>
      <c r="W5540" s="7">
        <f>VLOOKUP(L5540,'Products Sheet'!$A:$B,2,FALSE)</f>
        <v/>
      </c>
      <c r="X5540" s="7" t="n"/>
      <c r="Y5540" s="7" t="n"/>
      <c r="Z5540" s="7" t="n"/>
      <c r="AA5540" s="7" t="n"/>
      <c r="AB5540" s="7" t="n"/>
      <c r="AC5540" s="7" t="n"/>
    </row>
    <row r="5541" ht="9.75" customHeight="1" s="12">
      <c r="A5541" s="11" t="inlineStr">
        <is>
          <t>SO - 0002831</t>
        </is>
      </c>
      <c r="B5541" s="11" t="inlineStr">
        <is>
          <t>In-Store</t>
        </is>
      </c>
      <c r="C5541" s="11" t="inlineStr">
        <is>
          <t>WARE-UHY1004</t>
        </is>
      </c>
      <c r="D5541" s="6" t="n">
        <v>43500</v>
      </c>
      <c r="E5541" s="6" t="n">
        <v>43573</v>
      </c>
      <c r="F5541" s="6" t="n">
        <v>43582</v>
      </c>
      <c r="G5541" s="6" t="n">
        <v>43583</v>
      </c>
      <c r="H5541" s="11" t="inlineStr">
        <is>
          <t>USD</t>
        </is>
      </c>
      <c r="I5541" s="11" t="n">
        <v>3</v>
      </c>
      <c r="J5541" s="11" t="n">
        <v>47</v>
      </c>
      <c r="K5541" s="11" t="n">
        <v>219</v>
      </c>
      <c r="L5541" s="11" t="n">
        <v>33</v>
      </c>
      <c r="M5541" s="11" t="n">
        <v>4</v>
      </c>
      <c r="N5541" s="11" t="n">
        <v>0.05</v>
      </c>
      <c r="O5541" s="7" t="n">
        <v>777.2</v>
      </c>
      <c r="P5541" s="7" t="n">
        <v>334.196</v>
      </c>
      <c r="Q5541" s="7">
        <f>text(E5541,"ddd")</f>
        <v/>
      </c>
      <c r="R5541" s="7">
        <f>G5541-F5541</f>
        <v/>
      </c>
      <c r="S5541" s="7">
        <f>E5541-D5541</f>
        <v/>
      </c>
      <c r="T5541" s="7">
        <f>O5541*M5541</f>
        <v/>
      </c>
      <c r="U5541" s="7">
        <f>T5541*N5541</f>
        <v/>
      </c>
      <c r="V5541" s="7">
        <f>T5541-U5541-(P5541*M5541)</f>
        <v/>
      </c>
      <c r="W5541" s="7">
        <f>VLOOKUP(L5541,'Products Sheet'!$A:$B,2,FALSE)</f>
        <v/>
      </c>
      <c r="X5541" s="7" t="n"/>
      <c r="Y5541" s="7" t="n"/>
      <c r="Z5541" s="7" t="n"/>
      <c r="AA5541" s="7" t="n"/>
      <c r="AB5541" s="7" t="n"/>
      <c r="AC5541" s="7" t="n"/>
    </row>
    <row r="5542" ht="9.75" customHeight="1" s="12">
      <c r="A5542" s="11" t="inlineStr">
        <is>
          <t>SO - 0002883</t>
        </is>
      </c>
      <c r="B5542" s="11" t="inlineStr">
        <is>
          <t>Online</t>
        </is>
      </c>
      <c r="C5542" s="11" t="inlineStr">
        <is>
          <t>WARE-XYS1001</t>
        </is>
      </c>
      <c r="D5542" s="6" t="n">
        <v>43500</v>
      </c>
      <c r="E5542" s="6" t="n">
        <v>43579</v>
      </c>
      <c r="F5542" s="6" t="n">
        <v>43594</v>
      </c>
      <c r="G5542" s="6" t="n">
        <v>43595</v>
      </c>
      <c r="H5542" s="11" t="inlineStr">
        <is>
          <t>USD</t>
        </is>
      </c>
      <c r="I5542" s="11" t="n">
        <v>13</v>
      </c>
      <c r="J5542" s="11" t="n">
        <v>3</v>
      </c>
      <c r="K5542" s="11" t="n">
        <v>45</v>
      </c>
      <c r="L5542" s="11" t="n">
        <v>33</v>
      </c>
      <c r="M5542" s="11" t="n">
        <v>8</v>
      </c>
      <c r="N5542" s="11" t="n">
        <v>0.075</v>
      </c>
      <c r="O5542" s="7" t="n">
        <v>2599.6</v>
      </c>
      <c r="P5542" s="7" t="n">
        <v>1221.812</v>
      </c>
      <c r="Q5542" s="7">
        <f>text(E5542,"ddd")</f>
        <v/>
      </c>
      <c r="R5542" s="7">
        <f>G5542-F5542</f>
        <v/>
      </c>
      <c r="S5542" s="7">
        <f>E5542-D5542</f>
        <v/>
      </c>
      <c r="T5542" s="7">
        <f>O5542*M5542</f>
        <v/>
      </c>
      <c r="U5542" s="7">
        <f>T5542*N5542</f>
        <v/>
      </c>
      <c r="V5542" s="7">
        <f>T5542-U5542-(P5542*M5542)</f>
        <v/>
      </c>
      <c r="W5542" s="7">
        <f>VLOOKUP(L5542,'Products Sheet'!$A:$B,2,FALSE)</f>
        <v/>
      </c>
      <c r="X5542" s="7" t="n"/>
      <c r="Y5542" s="7" t="n"/>
      <c r="Z5542" s="7" t="n"/>
      <c r="AA5542" s="7" t="n"/>
      <c r="AB5542" s="7" t="n"/>
      <c r="AC5542" s="7" t="n"/>
    </row>
    <row r="5543" ht="9.75" customHeight="1" s="12">
      <c r="A5543" s="11" t="inlineStr">
        <is>
          <t>SO - 0003025</t>
        </is>
      </c>
      <c r="B5543" s="11" t="inlineStr">
        <is>
          <t>Wholesale</t>
        </is>
      </c>
      <c r="C5543" s="11" t="inlineStr">
        <is>
          <t>WARE-XYS1001</t>
        </is>
      </c>
      <c r="D5543" s="6" t="n">
        <v>43500</v>
      </c>
      <c r="E5543" s="6" t="n">
        <v>43594</v>
      </c>
      <c r="F5543" s="6" t="n">
        <v>43597</v>
      </c>
      <c r="G5543" s="6" t="n">
        <v>43598</v>
      </c>
      <c r="H5543" s="11" t="inlineStr">
        <is>
          <t>USD</t>
        </is>
      </c>
      <c r="I5543" s="11" t="n">
        <v>25</v>
      </c>
      <c r="J5543" s="11" t="n">
        <v>31</v>
      </c>
      <c r="K5543" s="11" t="n">
        <v>53</v>
      </c>
      <c r="L5543" s="11" t="n">
        <v>33</v>
      </c>
      <c r="M5543" s="11" t="n">
        <v>3</v>
      </c>
      <c r="N5543" s="11" t="n">
        <v>0.05</v>
      </c>
      <c r="O5543" s="7" t="n">
        <v>1098.8</v>
      </c>
      <c r="P5543" s="7" t="n">
        <v>461.496</v>
      </c>
      <c r="Q5543" s="7">
        <f>text(E5543,"ddd")</f>
        <v/>
      </c>
      <c r="R5543" s="7">
        <f>G5543-F5543</f>
        <v/>
      </c>
      <c r="S5543" s="7">
        <f>E5543-D5543</f>
        <v/>
      </c>
      <c r="T5543" s="7">
        <f>O5543*M5543</f>
        <v/>
      </c>
      <c r="U5543" s="7">
        <f>T5543*N5543</f>
        <v/>
      </c>
      <c r="V5543" s="7">
        <f>T5543-U5543-(P5543*M5543)</f>
        <v/>
      </c>
      <c r="W5543" s="7">
        <f>VLOOKUP(L5543,'Products Sheet'!$A:$B,2,FALSE)</f>
        <v/>
      </c>
      <c r="X5543" s="7" t="n"/>
      <c r="Y5543" s="7" t="n"/>
      <c r="Z5543" s="7" t="n"/>
      <c r="AA5543" s="7" t="n"/>
      <c r="AB5543" s="7" t="n"/>
      <c r="AC5543" s="7" t="n"/>
    </row>
    <row r="5544" ht="9.75" customHeight="1" s="12">
      <c r="A5544" s="11" t="inlineStr">
        <is>
          <t>SO - 0003090</t>
        </is>
      </c>
      <c r="B5544" s="11" t="inlineStr">
        <is>
          <t>In-Store</t>
        </is>
      </c>
      <c r="C5544" s="11" t="inlineStr">
        <is>
          <t>WARE-MKL1006</t>
        </is>
      </c>
      <c r="D5544" s="6" t="n">
        <v>43500</v>
      </c>
      <c r="E5544" s="6" t="n">
        <v>43601</v>
      </c>
      <c r="F5544" s="6" t="n">
        <v>43625</v>
      </c>
      <c r="G5544" s="6" t="n">
        <v>43631</v>
      </c>
      <c r="H5544" s="11" t="inlineStr">
        <is>
          <t>USD</t>
        </is>
      </c>
      <c r="I5544" s="11" t="n">
        <v>7</v>
      </c>
      <c r="J5544" s="11" t="n">
        <v>25</v>
      </c>
      <c r="K5544" s="11" t="n">
        <v>348</v>
      </c>
      <c r="L5544" s="11" t="n">
        <v>33</v>
      </c>
      <c r="M5544" s="11" t="n">
        <v>3</v>
      </c>
      <c r="N5544" s="11" t="n">
        <v>0.15</v>
      </c>
      <c r="O5544" s="7" t="n">
        <v>1085.4</v>
      </c>
      <c r="P5544" s="7" t="n">
        <v>716.3640000000001</v>
      </c>
      <c r="Q5544" s="7">
        <f>text(E5544,"ddd")</f>
        <v/>
      </c>
      <c r="R5544" s="7">
        <f>G5544-F5544</f>
        <v/>
      </c>
      <c r="S5544" s="7">
        <f>E5544-D5544</f>
        <v/>
      </c>
      <c r="T5544" s="7">
        <f>O5544*M5544</f>
        <v/>
      </c>
      <c r="U5544" s="7">
        <f>T5544*N5544</f>
        <v/>
      </c>
      <c r="V5544" s="7">
        <f>T5544-U5544-(P5544*M5544)</f>
        <v/>
      </c>
      <c r="W5544" s="7">
        <f>VLOOKUP(L5544,'Products Sheet'!$A:$B,2,FALSE)</f>
        <v/>
      </c>
      <c r="X5544" s="7" t="n"/>
      <c r="Y5544" s="7" t="n"/>
      <c r="Z5544" s="7" t="n"/>
      <c r="AA5544" s="7" t="n"/>
      <c r="AB5544" s="7" t="n"/>
      <c r="AC5544" s="7" t="n"/>
    </row>
    <row r="5545" ht="9.75" customHeight="1" s="12">
      <c r="A5545" s="11" t="inlineStr">
        <is>
          <t>SO - 0003194</t>
        </is>
      </c>
      <c r="B5545" s="11" t="inlineStr">
        <is>
          <t>Wholesale</t>
        </is>
      </c>
      <c r="C5545" s="11" t="inlineStr">
        <is>
          <t>WARE-MKL1006</t>
        </is>
      </c>
      <c r="D5545" s="6" t="n">
        <v>43500</v>
      </c>
      <c r="E5545" s="6" t="n">
        <v>43613</v>
      </c>
      <c r="F5545" s="6" t="n">
        <v>43616</v>
      </c>
      <c r="G5545" s="6" t="n">
        <v>43617</v>
      </c>
      <c r="H5545" s="11" t="inlineStr">
        <is>
          <t>USD</t>
        </is>
      </c>
      <c r="I5545" s="11" t="n">
        <v>27</v>
      </c>
      <c r="J5545" s="11" t="n">
        <v>27</v>
      </c>
      <c r="K5545" s="11" t="n">
        <v>357</v>
      </c>
      <c r="L5545" s="11" t="n">
        <v>33</v>
      </c>
      <c r="M5545" s="11" t="n">
        <v>5</v>
      </c>
      <c r="N5545" s="11" t="n">
        <v>0.05</v>
      </c>
      <c r="O5545" s="7" t="n">
        <v>3872.6</v>
      </c>
      <c r="P5545" s="7" t="n">
        <v>1820.122</v>
      </c>
      <c r="Q5545" s="7">
        <f>text(E5545,"ddd")</f>
        <v/>
      </c>
      <c r="R5545" s="7">
        <f>G5545-F5545</f>
        <v/>
      </c>
      <c r="S5545" s="7">
        <f>E5545-D5545</f>
        <v/>
      </c>
      <c r="T5545" s="7">
        <f>O5545*M5545</f>
        <v/>
      </c>
      <c r="U5545" s="7">
        <f>T5545*N5545</f>
        <v/>
      </c>
      <c r="V5545" s="7">
        <f>T5545-U5545-(P5545*M5545)</f>
        <v/>
      </c>
      <c r="W5545" s="7">
        <f>VLOOKUP(L5545,'Products Sheet'!$A:$B,2,FALSE)</f>
        <v/>
      </c>
      <c r="X5545" s="7" t="n"/>
      <c r="Y5545" s="7" t="n"/>
      <c r="Z5545" s="7" t="n"/>
      <c r="AA5545" s="7" t="n"/>
      <c r="AB5545" s="7" t="n"/>
      <c r="AC5545" s="7" t="n"/>
    </row>
    <row r="5546" ht="9.75" customHeight="1" s="12">
      <c r="A5546" s="11" t="inlineStr">
        <is>
          <t>SO - 0003208</t>
        </is>
      </c>
      <c r="B5546" s="11" t="inlineStr">
        <is>
          <t>Distributor</t>
        </is>
      </c>
      <c r="C5546" s="11" t="inlineStr">
        <is>
          <t>WARE-NMK1003</t>
        </is>
      </c>
      <c r="D5546" s="6" t="n">
        <v>43500</v>
      </c>
      <c r="E5546" s="6" t="n">
        <v>43614</v>
      </c>
      <c r="F5546" s="6" t="n">
        <v>43629</v>
      </c>
      <c r="G5546" s="6" t="n">
        <v>43635</v>
      </c>
      <c r="H5546" s="11" t="inlineStr">
        <is>
          <t>USD</t>
        </is>
      </c>
      <c r="I5546" s="11" t="n">
        <v>23</v>
      </c>
      <c r="J5546" s="11" t="n">
        <v>6</v>
      </c>
      <c r="K5546" s="11" t="n">
        <v>167</v>
      </c>
      <c r="L5546" s="11" t="n">
        <v>33</v>
      </c>
      <c r="M5546" s="11" t="n">
        <v>7</v>
      </c>
      <c r="N5546" s="11" t="n">
        <v>0.15</v>
      </c>
      <c r="O5546" s="7" t="n">
        <v>1139</v>
      </c>
      <c r="P5546" s="7" t="n">
        <v>455.6</v>
      </c>
      <c r="Q5546" s="7">
        <f>text(E5546,"ddd")</f>
        <v/>
      </c>
      <c r="R5546" s="7">
        <f>G5546-F5546</f>
        <v/>
      </c>
      <c r="S5546" s="7">
        <f>E5546-D5546</f>
        <v/>
      </c>
      <c r="T5546" s="7">
        <f>O5546*M5546</f>
        <v/>
      </c>
      <c r="U5546" s="7">
        <f>T5546*N5546</f>
        <v/>
      </c>
      <c r="V5546" s="7">
        <f>T5546-U5546-(P5546*M5546)</f>
        <v/>
      </c>
      <c r="W5546" s="7">
        <f>VLOOKUP(L5546,'Products Sheet'!$A:$B,2,FALSE)</f>
        <v/>
      </c>
      <c r="X5546" s="7" t="n"/>
      <c r="Y5546" s="7" t="n"/>
      <c r="Z5546" s="7" t="n"/>
      <c r="AA5546" s="7" t="n"/>
      <c r="AB5546" s="7" t="n"/>
      <c r="AC5546" s="7" t="n"/>
    </row>
    <row r="5547" ht="9.75" customHeight="1" s="12">
      <c r="A5547" s="11" t="inlineStr">
        <is>
          <t>SO - 0003230</t>
        </is>
      </c>
      <c r="B5547" s="11" t="inlineStr">
        <is>
          <t>Distributor</t>
        </is>
      </c>
      <c r="C5547" s="11" t="inlineStr">
        <is>
          <t>WARE-XYS1001</t>
        </is>
      </c>
      <c r="D5547" s="6" t="n">
        <v>43500</v>
      </c>
      <c r="E5547" s="6" t="n">
        <v>43617</v>
      </c>
      <c r="F5547" s="6" t="n">
        <v>43643</v>
      </c>
      <c r="G5547" s="6" t="n">
        <v>43647</v>
      </c>
      <c r="H5547" s="11" t="inlineStr">
        <is>
          <t>USD</t>
        </is>
      </c>
      <c r="I5547" s="11" t="n">
        <v>22</v>
      </c>
      <c r="J5547" s="11" t="n">
        <v>27</v>
      </c>
      <c r="K5547" s="11" t="n">
        <v>34</v>
      </c>
      <c r="L5547" s="11" t="n">
        <v>33</v>
      </c>
      <c r="M5547" s="11" t="n">
        <v>2</v>
      </c>
      <c r="N5547" s="11" t="n">
        <v>0.15</v>
      </c>
      <c r="O5547" s="7" t="n">
        <v>1072</v>
      </c>
      <c r="P5547" s="7" t="n">
        <v>428.8</v>
      </c>
      <c r="Q5547" s="7">
        <f>text(E5547,"ddd")</f>
        <v/>
      </c>
      <c r="R5547" s="7">
        <f>G5547-F5547</f>
        <v/>
      </c>
      <c r="S5547" s="7">
        <f>E5547-D5547</f>
        <v/>
      </c>
      <c r="T5547" s="7">
        <f>O5547*M5547</f>
        <v/>
      </c>
      <c r="U5547" s="7">
        <f>T5547*N5547</f>
        <v/>
      </c>
      <c r="V5547" s="7">
        <f>T5547-U5547-(P5547*M5547)</f>
        <v/>
      </c>
      <c r="W5547" s="7">
        <f>VLOOKUP(L5547,'Products Sheet'!$A:$B,2,FALSE)</f>
        <v/>
      </c>
      <c r="X5547" s="7" t="n"/>
      <c r="Y5547" s="7" t="n"/>
      <c r="Z5547" s="7" t="n"/>
      <c r="AA5547" s="7" t="n"/>
      <c r="AB5547" s="7" t="n"/>
      <c r="AC5547" s="7" t="n"/>
    </row>
    <row r="5548" ht="9.75" customHeight="1" s="12">
      <c r="A5548" s="11" t="inlineStr">
        <is>
          <t>SO - 0003287</t>
        </is>
      </c>
      <c r="B5548" s="11" t="inlineStr">
        <is>
          <t>In-Store</t>
        </is>
      </c>
      <c r="C5548" s="11" t="inlineStr">
        <is>
          <t>WARE-NMK1003</t>
        </is>
      </c>
      <c r="D5548" s="6" t="n">
        <v>43500</v>
      </c>
      <c r="E5548" s="6" t="n">
        <v>43623</v>
      </c>
      <c r="F5548" s="6" t="n">
        <v>43640</v>
      </c>
      <c r="G5548" s="6" t="n">
        <v>43649</v>
      </c>
      <c r="H5548" s="11" t="inlineStr">
        <is>
          <t>USD</t>
        </is>
      </c>
      <c r="I5548" s="11" t="n">
        <v>4</v>
      </c>
      <c r="J5548" s="11" t="n">
        <v>18</v>
      </c>
      <c r="K5548" s="11" t="n">
        <v>197</v>
      </c>
      <c r="L5548" s="11" t="n">
        <v>33</v>
      </c>
      <c r="M5548" s="11" t="n">
        <v>2</v>
      </c>
      <c r="N5548" s="11" t="n">
        <v>0.075</v>
      </c>
      <c r="O5548" s="7" t="n">
        <v>6210.900000000001</v>
      </c>
      <c r="P5548" s="7" t="n">
        <v>4409.739</v>
      </c>
      <c r="Q5548" s="7">
        <f>text(E5548,"ddd")</f>
        <v/>
      </c>
      <c r="R5548" s="7">
        <f>G5548-F5548</f>
        <v/>
      </c>
      <c r="S5548" s="7">
        <f>E5548-D5548</f>
        <v/>
      </c>
      <c r="T5548" s="7">
        <f>O5548*M5548</f>
        <v/>
      </c>
      <c r="U5548" s="7">
        <f>T5548*N5548</f>
        <v/>
      </c>
      <c r="V5548" s="7">
        <f>T5548-U5548-(P5548*M5548)</f>
        <v/>
      </c>
      <c r="W5548" s="7">
        <f>VLOOKUP(L5548,'Products Sheet'!$A:$B,2,FALSE)</f>
        <v/>
      </c>
      <c r="X5548" s="7" t="n"/>
      <c r="Y5548" s="7" t="n"/>
      <c r="Z5548" s="7" t="n"/>
      <c r="AA5548" s="7" t="n"/>
      <c r="AB5548" s="7" t="n"/>
      <c r="AC5548" s="7" t="n"/>
    </row>
    <row r="5549" ht="9.75" customHeight="1" s="12">
      <c r="A5549" s="11" t="inlineStr">
        <is>
          <t>SO - 0003390</t>
        </is>
      </c>
      <c r="B5549" s="11" t="inlineStr">
        <is>
          <t>In-Store</t>
        </is>
      </c>
      <c r="C5549" s="11" t="inlineStr">
        <is>
          <t>WARE-MKL1006</t>
        </is>
      </c>
      <c r="D5549" s="6" t="n">
        <v>43500</v>
      </c>
      <c r="E5549" s="6" t="n">
        <v>43636</v>
      </c>
      <c r="F5549" s="6" t="n">
        <v>43643</v>
      </c>
      <c r="G5549" s="6" t="n">
        <v>43649</v>
      </c>
      <c r="H5549" s="11" t="inlineStr">
        <is>
          <t>USD</t>
        </is>
      </c>
      <c r="I5549" s="11" t="n">
        <v>12</v>
      </c>
      <c r="J5549" s="11" t="n">
        <v>14</v>
      </c>
      <c r="K5549" s="11" t="n">
        <v>366</v>
      </c>
      <c r="L5549" s="11" t="n">
        <v>33</v>
      </c>
      <c r="M5549" s="11" t="n">
        <v>1</v>
      </c>
      <c r="N5549" s="11" t="n">
        <v>0.075</v>
      </c>
      <c r="O5549" s="7" t="n">
        <v>1782.2</v>
      </c>
      <c r="P5549" s="7" t="n">
        <v>1372.294</v>
      </c>
      <c r="Q5549" s="7">
        <f>text(E5549,"ddd")</f>
        <v/>
      </c>
      <c r="R5549" s="7">
        <f>G5549-F5549</f>
        <v/>
      </c>
      <c r="S5549" s="7">
        <f>E5549-D5549</f>
        <v/>
      </c>
      <c r="T5549" s="7">
        <f>O5549*M5549</f>
        <v/>
      </c>
      <c r="U5549" s="7">
        <f>T5549*N5549</f>
        <v/>
      </c>
      <c r="V5549" s="7">
        <f>T5549-U5549-(P5549*M5549)</f>
        <v/>
      </c>
      <c r="W5549" s="7">
        <f>VLOOKUP(L5549,'Products Sheet'!$A:$B,2,FALSE)</f>
        <v/>
      </c>
      <c r="X5549" s="7" t="n"/>
      <c r="Y5549" s="7" t="n"/>
      <c r="Z5549" s="7" t="n"/>
      <c r="AA5549" s="7" t="n"/>
      <c r="AB5549" s="7" t="n"/>
      <c r="AC5549" s="7" t="n"/>
    </row>
    <row r="5550" ht="9.75" customHeight="1" s="12">
      <c r="A5550" s="11" t="inlineStr">
        <is>
          <t>SO - 0003479</t>
        </is>
      </c>
      <c r="B5550" s="11" t="inlineStr">
        <is>
          <t>In-Store</t>
        </is>
      </c>
      <c r="C5550" s="11" t="inlineStr">
        <is>
          <t>WARE-UHY1004</t>
        </is>
      </c>
      <c r="D5550" s="6" t="n">
        <v>43600</v>
      </c>
      <c r="E5550" s="6" t="n">
        <v>43648</v>
      </c>
      <c r="F5550" s="6" t="n">
        <v>43652</v>
      </c>
      <c r="G5550" s="6" t="n">
        <v>43660</v>
      </c>
      <c r="H5550" s="11" t="inlineStr">
        <is>
          <t>USD</t>
        </is>
      </c>
      <c r="I5550" s="11" t="n">
        <v>11</v>
      </c>
      <c r="J5550" s="11" t="n">
        <v>25</v>
      </c>
      <c r="K5550" s="11" t="n">
        <v>208</v>
      </c>
      <c r="L5550" s="11" t="n">
        <v>33</v>
      </c>
      <c r="M5550" s="11" t="n">
        <v>3</v>
      </c>
      <c r="N5550" s="11" t="n">
        <v>0.075</v>
      </c>
      <c r="O5550" s="7" t="n">
        <v>1882.7</v>
      </c>
      <c r="P5550" s="7" t="n">
        <v>1186.101</v>
      </c>
      <c r="Q5550" s="7">
        <f>text(E5550,"ddd")</f>
        <v/>
      </c>
      <c r="R5550" s="7">
        <f>G5550-F5550</f>
        <v/>
      </c>
      <c r="S5550" s="7">
        <f>E5550-D5550</f>
        <v/>
      </c>
      <c r="T5550" s="7">
        <f>O5550*M5550</f>
        <v/>
      </c>
      <c r="U5550" s="7">
        <f>T5550*N5550</f>
        <v/>
      </c>
      <c r="V5550" s="7">
        <f>T5550-U5550-(P5550*M5550)</f>
        <v/>
      </c>
      <c r="W5550" s="7">
        <f>VLOOKUP(L5550,'Products Sheet'!$A:$B,2,FALSE)</f>
        <v/>
      </c>
      <c r="X5550" s="7" t="n"/>
      <c r="Y5550" s="7" t="n"/>
      <c r="Z5550" s="7" t="n"/>
      <c r="AA5550" s="7" t="n"/>
      <c r="AB5550" s="7" t="n"/>
      <c r="AC5550" s="7" t="n"/>
    </row>
    <row r="5551" ht="9.75" customHeight="1" s="12">
      <c r="A5551" s="11" t="inlineStr">
        <is>
          <t>SO - 0003557</t>
        </is>
      </c>
      <c r="B5551" s="11" t="inlineStr">
        <is>
          <t>Online</t>
        </is>
      </c>
      <c r="C5551" s="11" t="inlineStr">
        <is>
          <t>WARE-NMK1003</t>
        </is>
      </c>
      <c r="D5551" s="6" t="n">
        <v>43500</v>
      </c>
      <c r="E5551" s="6" t="n">
        <v>43658</v>
      </c>
      <c r="F5551" s="6" t="n">
        <v>43663</v>
      </c>
      <c r="G5551" s="6" t="n">
        <v>43667</v>
      </c>
      <c r="H5551" s="11" t="inlineStr">
        <is>
          <t>USD</t>
        </is>
      </c>
      <c r="I5551" s="11" t="n">
        <v>13</v>
      </c>
      <c r="J5551" s="11" t="n">
        <v>14</v>
      </c>
      <c r="K5551" s="11" t="n">
        <v>112</v>
      </c>
      <c r="L5551" s="11" t="n">
        <v>33</v>
      </c>
      <c r="M5551" s="11" t="n">
        <v>2</v>
      </c>
      <c r="N5551" s="11" t="n">
        <v>0.15</v>
      </c>
      <c r="O5551" s="7" t="n">
        <v>1078.7</v>
      </c>
      <c r="P5551" s="7" t="n">
        <v>679.581</v>
      </c>
      <c r="Q5551" s="7">
        <f>text(E5551,"ddd")</f>
        <v/>
      </c>
      <c r="R5551" s="7">
        <f>G5551-F5551</f>
        <v/>
      </c>
      <c r="S5551" s="7">
        <f>E5551-D5551</f>
        <v/>
      </c>
      <c r="T5551" s="7">
        <f>O5551*M5551</f>
        <v/>
      </c>
      <c r="U5551" s="7">
        <f>T5551*N5551</f>
        <v/>
      </c>
      <c r="V5551" s="7">
        <f>T5551-U5551-(P5551*M5551)</f>
        <v/>
      </c>
      <c r="W5551" s="7">
        <f>VLOOKUP(L5551,'Products Sheet'!$A:$B,2,FALSE)</f>
        <v/>
      </c>
      <c r="X5551" s="7" t="n"/>
      <c r="Y5551" s="7" t="n"/>
      <c r="Z5551" s="7" t="n"/>
      <c r="AA5551" s="7" t="n"/>
      <c r="AB5551" s="7" t="n"/>
      <c r="AC5551" s="7" t="n"/>
    </row>
    <row r="5552" ht="9.75" customHeight="1" s="12">
      <c r="A5552" s="11" t="inlineStr">
        <is>
          <t>SO - 0003623</t>
        </is>
      </c>
      <c r="B5552" s="11" t="inlineStr">
        <is>
          <t>In-Store</t>
        </is>
      </c>
      <c r="C5552" s="11" t="inlineStr">
        <is>
          <t>WARE-PUJ1005</t>
        </is>
      </c>
      <c r="D5552" s="6" t="n">
        <v>43600</v>
      </c>
      <c r="E5552" s="6" t="n">
        <v>43666</v>
      </c>
      <c r="F5552" s="6" t="n">
        <v>43680</v>
      </c>
      <c r="G5552" s="6" t="n">
        <v>43687</v>
      </c>
      <c r="H5552" s="11" t="inlineStr">
        <is>
          <t>USD</t>
        </is>
      </c>
      <c r="I5552" s="11" t="n">
        <v>1</v>
      </c>
      <c r="J5552" s="11" t="n">
        <v>7</v>
      </c>
      <c r="K5552" s="11" t="n">
        <v>300</v>
      </c>
      <c r="L5552" s="11" t="n">
        <v>33</v>
      </c>
      <c r="M5552" s="11" t="n">
        <v>8</v>
      </c>
      <c r="N5552" s="11" t="n">
        <v>0.1</v>
      </c>
      <c r="O5552" s="7" t="n">
        <v>1125.6</v>
      </c>
      <c r="P5552" s="7" t="n">
        <v>799.176</v>
      </c>
      <c r="Q5552" s="7">
        <f>text(E5552,"ddd")</f>
        <v/>
      </c>
      <c r="R5552" s="7">
        <f>G5552-F5552</f>
        <v/>
      </c>
      <c r="S5552" s="7">
        <f>E5552-D5552</f>
        <v/>
      </c>
      <c r="T5552" s="7">
        <f>O5552*M5552</f>
        <v/>
      </c>
      <c r="U5552" s="7">
        <f>T5552*N5552</f>
        <v/>
      </c>
      <c r="V5552" s="7">
        <f>T5552-U5552-(P5552*M5552)</f>
        <v/>
      </c>
      <c r="W5552" s="7">
        <f>VLOOKUP(L5552,'Products Sheet'!$A:$B,2,FALSE)</f>
        <v/>
      </c>
      <c r="X5552" s="7" t="n"/>
      <c r="Y5552" s="7" t="n"/>
      <c r="Z5552" s="7" t="n"/>
      <c r="AA5552" s="7" t="n"/>
      <c r="AB5552" s="7" t="n"/>
      <c r="AC5552" s="7" t="n"/>
    </row>
    <row r="5553" ht="9.75" customHeight="1" s="12">
      <c r="A5553" s="11" t="inlineStr">
        <is>
          <t>SO - 0003626</t>
        </is>
      </c>
      <c r="B5553" s="11" t="inlineStr">
        <is>
          <t>Online</t>
        </is>
      </c>
      <c r="C5553" s="11" t="inlineStr">
        <is>
          <t>WARE-UHY1004</t>
        </is>
      </c>
      <c r="D5553" s="6" t="n">
        <v>43600</v>
      </c>
      <c r="E5553" s="6" t="n">
        <v>43666</v>
      </c>
      <c r="F5553" s="6" t="n">
        <v>43679</v>
      </c>
      <c r="G5553" s="6" t="n">
        <v>43685</v>
      </c>
      <c r="H5553" s="11" t="inlineStr">
        <is>
          <t>USD</t>
        </is>
      </c>
      <c r="I5553" s="11" t="n">
        <v>19</v>
      </c>
      <c r="J5553" s="11" t="n">
        <v>27</v>
      </c>
      <c r="K5553" s="11" t="n">
        <v>219</v>
      </c>
      <c r="L5553" s="11" t="n">
        <v>33</v>
      </c>
      <c r="M5553" s="11" t="n">
        <v>7</v>
      </c>
      <c r="N5553" s="11" t="n">
        <v>0.1</v>
      </c>
      <c r="O5553" s="7" t="n">
        <v>757.1</v>
      </c>
      <c r="P5553" s="7" t="n">
        <v>431.547</v>
      </c>
      <c r="Q5553" s="7">
        <f>text(E5553,"ddd")</f>
        <v/>
      </c>
      <c r="R5553" s="7">
        <f>G5553-F5553</f>
        <v/>
      </c>
      <c r="S5553" s="7">
        <f>E5553-D5553</f>
        <v/>
      </c>
      <c r="T5553" s="7">
        <f>O5553*M5553</f>
        <v/>
      </c>
      <c r="U5553" s="7">
        <f>T5553*N5553</f>
        <v/>
      </c>
      <c r="V5553" s="7">
        <f>T5553-U5553-(P5553*M5553)</f>
        <v/>
      </c>
      <c r="W5553" s="7">
        <f>VLOOKUP(L5553,'Products Sheet'!$A:$B,2,FALSE)</f>
        <v/>
      </c>
      <c r="X5553" s="7" t="n"/>
      <c r="Y5553" s="7" t="n"/>
      <c r="Z5553" s="7" t="n"/>
      <c r="AA5553" s="7" t="n"/>
      <c r="AB5553" s="7" t="n"/>
      <c r="AC5553" s="7" t="n"/>
    </row>
    <row r="5554" ht="9.75" customHeight="1" s="12">
      <c r="A5554" s="11" t="inlineStr">
        <is>
          <t>SO - 0003627</t>
        </is>
      </c>
      <c r="B5554" s="11" t="inlineStr">
        <is>
          <t>Distribut</t>
        </is>
      </c>
      <c r="C5554" s="11" t="inlineStr">
        <is>
          <t>WARE-NMK1003</t>
        </is>
      </c>
      <c r="D5554" s="6" t="n">
        <v>43600</v>
      </c>
      <c r="E5554" s="6" t="n">
        <v>43666</v>
      </c>
      <c r="F5554" s="6" t="n">
        <v>43671</v>
      </c>
      <c r="G5554" s="6" t="n">
        <v>43672</v>
      </c>
      <c r="H5554" s="11" t="inlineStr">
        <is>
          <t>USD</t>
        </is>
      </c>
      <c r="I5554" s="11" t="n">
        <v>22</v>
      </c>
      <c r="J5554" s="11" t="n">
        <v>9</v>
      </c>
      <c r="K5554" s="11" t="n">
        <v>121</v>
      </c>
      <c r="L5554" s="11" t="n">
        <v>33</v>
      </c>
      <c r="M5554" s="11" t="n">
        <v>7</v>
      </c>
      <c r="N5554" s="11" t="n">
        <v>0.05</v>
      </c>
      <c r="O5554" s="7" t="n">
        <v>214.4</v>
      </c>
      <c r="P5554" s="7" t="n">
        <v>100.768</v>
      </c>
      <c r="Q5554" s="7">
        <f>text(E5554,"ddd")</f>
        <v/>
      </c>
      <c r="R5554" s="7">
        <f>G5554-F5554</f>
        <v/>
      </c>
      <c r="S5554" s="7">
        <f>E5554-D5554</f>
        <v/>
      </c>
      <c r="T5554" s="7">
        <f>O5554*M5554</f>
        <v/>
      </c>
      <c r="U5554" s="7">
        <f>T5554*N5554</f>
        <v/>
      </c>
      <c r="V5554" s="7">
        <f>T5554-U5554-(P5554*M5554)</f>
        <v/>
      </c>
      <c r="W5554" s="7">
        <f>VLOOKUP(L5554,'Products Sheet'!$A:$B,2,FALSE)</f>
        <v/>
      </c>
      <c r="X5554" s="7" t="n"/>
      <c r="Y5554" s="7" t="n"/>
      <c r="Z5554" s="7" t="n"/>
      <c r="AA5554" s="7" t="n"/>
      <c r="AB5554" s="7" t="n"/>
      <c r="AC5554" s="7" t="n"/>
    </row>
    <row r="5555" ht="9.75" customHeight="1" s="12">
      <c r="A5555" s="11" t="inlineStr">
        <is>
          <t>SO - 0003659</t>
        </is>
      </c>
      <c r="B5555" s="11" t="inlineStr">
        <is>
          <t>Online</t>
        </is>
      </c>
      <c r="C5555" s="11" t="inlineStr">
        <is>
          <t>WARE-PUJ1005</t>
        </is>
      </c>
      <c r="D5555" s="6" t="n">
        <v>43600</v>
      </c>
      <c r="E5555" s="6" t="n">
        <v>43669</v>
      </c>
      <c r="F5555" s="6" t="n">
        <v>43689</v>
      </c>
      <c r="G5555" s="6" t="n">
        <v>43692</v>
      </c>
      <c r="H5555" s="11" t="inlineStr">
        <is>
          <t>USD</t>
        </is>
      </c>
      <c r="I5555" s="11" t="n">
        <v>16</v>
      </c>
      <c r="J5555" s="11" t="n">
        <v>32</v>
      </c>
      <c r="K5555" s="11" t="n">
        <v>288</v>
      </c>
      <c r="L5555" s="11" t="n">
        <v>33</v>
      </c>
      <c r="M5555" s="11" t="n">
        <v>3</v>
      </c>
      <c r="N5555" s="11" t="n">
        <v>0.075</v>
      </c>
      <c r="O5555" s="7" t="n">
        <v>3839.1</v>
      </c>
      <c r="P5555" s="7" t="n">
        <v>2073.114</v>
      </c>
      <c r="Q5555" s="7">
        <f>text(E5555,"ddd")</f>
        <v/>
      </c>
      <c r="R5555" s="7">
        <f>G5555-F5555</f>
        <v/>
      </c>
      <c r="S5555" s="7">
        <f>E5555-D5555</f>
        <v/>
      </c>
      <c r="T5555" s="7">
        <f>O5555*M5555</f>
        <v/>
      </c>
      <c r="U5555" s="7">
        <f>T5555*N5555</f>
        <v/>
      </c>
      <c r="V5555" s="7">
        <f>T5555-U5555-(P5555*M5555)</f>
        <v/>
      </c>
      <c r="W5555" s="7">
        <f>VLOOKUP(L5555,'Products Sheet'!$A:$B,2,FALSE)</f>
        <v/>
      </c>
      <c r="X5555" s="7" t="n"/>
      <c r="Y5555" s="7" t="n"/>
      <c r="Z5555" s="7" t="n"/>
      <c r="AA5555" s="7" t="n"/>
      <c r="AB5555" s="7" t="n"/>
      <c r="AC5555" s="7" t="n"/>
    </row>
    <row r="5556" ht="9.75" customHeight="1" s="12">
      <c r="A5556" s="11" t="inlineStr">
        <is>
          <t>SO - 0003741</t>
        </is>
      </c>
      <c r="B5556" s="11" t="inlineStr">
        <is>
          <t>In-Store</t>
        </is>
      </c>
      <c r="C5556" s="11" t="inlineStr">
        <is>
          <t>WARE-PUJ1005</t>
        </is>
      </c>
      <c r="D5556" s="6" t="n">
        <v>43600</v>
      </c>
      <c r="E5556" s="6" t="n">
        <v>43679</v>
      </c>
      <c r="F5556" s="6" t="n">
        <v>43705</v>
      </c>
      <c r="G5556" s="6" t="n">
        <v>43709</v>
      </c>
      <c r="H5556" s="11" t="inlineStr">
        <is>
          <t>USD</t>
        </is>
      </c>
      <c r="I5556" s="11" t="n">
        <v>3</v>
      </c>
      <c r="J5556" s="11" t="n">
        <v>19</v>
      </c>
      <c r="K5556" s="11" t="n">
        <v>286</v>
      </c>
      <c r="L5556" s="11" t="n">
        <v>33</v>
      </c>
      <c r="M5556" s="11" t="n">
        <v>3</v>
      </c>
      <c r="N5556" s="11" t="n">
        <v>0.05</v>
      </c>
      <c r="O5556" s="7" t="n">
        <v>234.5</v>
      </c>
      <c r="P5556" s="7" t="n">
        <v>133.665</v>
      </c>
      <c r="Q5556" s="7">
        <f>text(E5556,"ddd")</f>
        <v/>
      </c>
      <c r="R5556" s="7">
        <f>G5556-F5556</f>
        <v/>
      </c>
      <c r="S5556" s="7">
        <f>E5556-D5556</f>
        <v/>
      </c>
      <c r="T5556" s="7">
        <f>O5556*M5556</f>
        <v/>
      </c>
      <c r="U5556" s="7">
        <f>T5556*N5556</f>
        <v/>
      </c>
      <c r="V5556" s="7">
        <f>T5556-U5556-(P5556*M5556)</f>
        <v/>
      </c>
      <c r="W5556" s="7">
        <f>VLOOKUP(L5556,'Products Sheet'!$A:$B,2,FALSE)</f>
        <v/>
      </c>
      <c r="X5556" s="7" t="n"/>
      <c r="Y5556" s="7" t="n"/>
      <c r="Z5556" s="7" t="n"/>
      <c r="AA5556" s="7" t="n"/>
      <c r="AB5556" s="7" t="n"/>
      <c r="AC5556" s="7" t="n"/>
    </row>
    <row r="5557" ht="9.75" customHeight="1" s="12">
      <c r="A5557" s="11" t="inlineStr">
        <is>
          <t>SO - 0003786</t>
        </is>
      </c>
      <c r="B5557" s="11" t="inlineStr">
        <is>
          <t>In-Store</t>
        </is>
      </c>
      <c r="C5557" s="11" t="inlineStr">
        <is>
          <t>WARE-MKL1006</t>
        </is>
      </c>
      <c r="D5557" s="6" t="n">
        <v>43600</v>
      </c>
      <c r="E5557" s="6" t="n">
        <v>43685</v>
      </c>
      <c r="F5557" s="6" t="n">
        <v>43688</v>
      </c>
      <c r="G5557" s="6" t="n">
        <v>43691</v>
      </c>
      <c r="H5557" s="11" t="inlineStr">
        <is>
          <t>USD</t>
        </is>
      </c>
      <c r="I5557" s="11" t="n">
        <v>11</v>
      </c>
      <c r="J5557" s="11" t="n">
        <v>13</v>
      </c>
      <c r="K5557" s="11" t="n">
        <v>365</v>
      </c>
      <c r="L5557" s="11" t="n">
        <v>33</v>
      </c>
      <c r="M5557" s="11" t="n">
        <v>8</v>
      </c>
      <c r="N5557" s="11" t="n">
        <v>0.05</v>
      </c>
      <c r="O5557" s="7" t="n">
        <v>2479</v>
      </c>
      <c r="P5557" s="7" t="n">
        <v>1090.76</v>
      </c>
      <c r="Q5557" s="7">
        <f>text(E5557,"ddd")</f>
        <v/>
      </c>
      <c r="R5557" s="7">
        <f>G5557-F5557</f>
        <v/>
      </c>
      <c r="S5557" s="7">
        <f>E5557-D5557</f>
        <v/>
      </c>
      <c r="T5557" s="7">
        <f>O5557*M5557</f>
        <v/>
      </c>
      <c r="U5557" s="7">
        <f>T5557*N5557</f>
        <v/>
      </c>
      <c r="V5557" s="7">
        <f>T5557-U5557-(P5557*M5557)</f>
        <v/>
      </c>
      <c r="W5557" s="7">
        <f>VLOOKUP(L5557,'Products Sheet'!$A:$B,2,FALSE)</f>
        <v/>
      </c>
      <c r="X5557" s="7" t="n"/>
      <c r="Y5557" s="7" t="n"/>
      <c r="Z5557" s="7" t="n"/>
      <c r="AA5557" s="7" t="n"/>
      <c r="AB5557" s="7" t="n"/>
      <c r="AC5557" s="7" t="n"/>
    </row>
    <row r="5558" ht="9.75" customHeight="1" s="12">
      <c r="A5558" s="11" t="inlineStr">
        <is>
          <t>SO - 0003795</t>
        </is>
      </c>
      <c r="B5558" s="11" t="inlineStr">
        <is>
          <t>Online</t>
        </is>
      </c>
      <c r="C5558" s="11" t="inlineStr">
        <is>
          <t>WARE-UHY1004</t>
        </is>
      </c>
      <c r="D5558" s="6" t="n">
        <v>43600</v>
      </c>
      <c r="E5558" s="6" t="n">
        <v>43685</v>
      </c>
      <c r="F5558" s="6" t="n">
        <v>43690</v>
      </c>
      <c r="G5558" s="6" t="n">
        <v>43699</v>
      </c>
      <c r="H5558" s="11" t="inlineStr">
        <is>
          <t>USD</t>
        </is>
      </c>
      <c r="I5558" s="11" t="n">
        <v>13</v>
      </c>
      <c r="J5558" s="11" t="n">
        <v>19</v>
      </c>
      <c r="K5558" s="11" t="n">
        <v>223</v>
      </c>
      <c r="L5558" s="11" t="n">
        <v>33</v>
      </c>
      <c r="M5558" s="11" t="n">
        <v>8</v>
      </c>
      <c r="N5558" s="11" t="n">
        <v>0.2</v>
      </c>
      <c r="O5558" s="7" t="n">
        <v>1299.8</v>
      </c>
      <c r="P5558" s="7" t="n">
        <v>961.852</v>
      </c>
      <c r="Q5558" s="7">
        <f>text(E5558,"ddd")</f>
        <v/>
      </c>
      <c r="R5558" s="7">
        <f>G5558-F5558</f>
        <v/>
      </c>
      <c r="S5558" s="7">
        <f>E5558-D5558</f>
        <v/>
      </c>
      <c r="T5558" s="7">
        <f>O5558*M5558</f>
        <v/>
      </c>
      <c r="U5558" s="7">
        <f>T5558*N5558</f>
        <v/>
      </c>
      <c r="V5558" s="7">
        <f>T5558-U5558-(P5558*M5558)</f>
        <v/>
      </c>
      <c r="W5558" s="7">
        <f>VLOOKUP(L5558,'Products Sheet'!$A:$B,2,FALSE)</f>
        <v/>
      </c>
      <c r="X5558" s="7" t="n"/>
      <c r="Y5558" s="7" t="n"/>
      <c r="Z5558" s="7" t="n"/>
      <c r="AA5558" s="7" t="n"/>
      <c r="AB5558" s="7" t="n"/>
      <c r="AC5558" s="7" t="n"/>
    </row>
    <row r="5559" ht="9.75" customHeight="1" s="12">
      <c r="A5559" s="11" t="inlineStr">
        <is>
          <t>SO - 0003801</t>
        </is>
      </c>
      <c r="B5559" s="11" t="inlineStr">
        <is>
          <t>Online</t>
        </is>
      </c>
      <c r="C5559" s="11" t="inlineStr">
        <is>
          <t>WARE-UHY1004</t>
        </is>
      </c>
      <c r="D5559" s="6" t="n">
        <v>43600</v>
      </c>
      <c r="E5559" s="6" t="n">
        <v>43686</v>
      </c>
      <c r="F5559" s="6" t="n">
        <v>43701</v>
      </c>
      <c r="G5559" s="6" t="n">
        <v>43709</v>
      </c>
      <c r="H5559" s="11" t="inlineStr">
        <is>
          <t>USD</t>
        </is>
      </c>
      <c r="I5559" s="11" t="n">
        <v>13</v>
      </c>
      <c r="J5559" s="11" t="n">
        <v>50</v>
      </c>
      <c r="K5559" s="11" t="n">
        <v>205</v>
      </c>
      <c r="L5559" s="11" t="n">
        <v>33</v>
      </c>
      <c r="M5559" s="11" t="n">
        <v>1</v>
      </c>
      <c r="N5559" s="11" t="n">
        <v>0.3</v>
      </c>
      <c r="O5559" s="7" t="n">
        <v>1092.1</v>
      </c>
      <c r="P5559" s="7" t="n">
        <v>862.7590000000001</v>
      </c>
      <c r="Q5559" s="7">
        <f>text(E5559,"ddd")</f>
        <v/>
      </c>
      <c r="R5559" s="7">
        <f>G5559-F5559</f>
        <v/>
      </c>
      <c r="S5559" s="7">
        <f>E5559-D5559</f>
        <v/>
      </c>
      <c r="T5559" s="7">
        <f>O5559*M5559</f>
        <v/>
      </c>
      <c r="U5559" s="7">
        <f>T5559*N5559</f>
        <v/>
      </c>
      <c r="V5559" s="7">
        <f>T5559-U5559-(P5559*M5559)</f>
        <v/>
      </c>
      <c r="W5559" s="7">
        <f>VLOOKUP(L5559,'Products Sheet'!$A:$B,2,FALSE)</f>
        <v/>
      </c>
      <c r="X5559" s="7" t="n"/>
      <c r="Y5559" s="7" t="n"/>
      <c r="Z5559" s="7" t="n"/>
      <c r="AA5559" s="7" t="n"/>
      <c r="AB5559" s="7" t="n"/>
      <c r="AC5559" s="7" t="n"/>
    </row>
    <row r="5560" ht="9.75" customHeight="1" s="12">
      <c r="A5560" s="11" t="inlineStr">
        <is>
          <t>SO - 0003823</t>
        </is>
      </c>
      <c r="B5560" s="11" t="inlineStr">
        <is>
          <t>Online</t>
        </is>
      </c>
      <c r="C5560" s="11" t="inlineStr">
        <is>
          <t>WARE-PUJ1005</t>
        </is>
      </c>
      <c r="D5560" s="6" t="n">
        <v>43600</v>
      </c>
      <c r="E5560" s="6" t="n">
        <v>43689</v>
      </c>
      <c r="F5560" s="6" t="n">
        <v>43692</v>
      </c>
      <c r="G5560" s="6" t="n">
        <v>43698</v>
      </c>
      <c r="H5560" s="11" t="inlineStr">
        <is>
          <t>USD</t>
        </is>
      </c>
      <c r="I5560" s="11" t="n">
        <v>15</v>
      </c>
      <c r="J5560" s="11" t="n">
        <v>23</v>
      </c>
      <c r="K5560" s="11" t="n">
        <v>268</v>
      </c>
      <c r="L5560" s="11" t="n">
        <v>33</v>
      </c>
      <c r="M5560" s="11" t="n">
        <v>5</v>
      </c>
      <c r="N5560" s="11" t="n">
        <v>0.1</v>
      </c>
      <c r="O5560" s="7" t="n">
        <v>737</v>
      </c>
      <c r="P5560" s="7" t="n">
        <v>346.39</v>
      </c>
      <c r="Q5560" s="7">
        <f>text(E5560,"ddd")</f>
        <v/>
      </c>
      <c r="R5560" s="7">
        <f>G5560-F5560</f>
        <v/>
      </c>
      <c r="S5560" s="7">
        <f>E5560-D5560</f>
        <v/>
      </c>
      <c r="T5560" s="7">
        <f>O5560*M5560</f>
        <v/>
      </c>
      <c r="U5560" s="7">
        <f>T5560*N5560</f>
        <v/>
      </c>
      <c r="V5560" s="7">
        <f>T5560-U5560-(P5560*M5560)</f>
        <v/>
      </c>
      <c r="W5560" s="7">
        <f>VLOOKUP(L5560,'Products Sheet'!$A:$B,2,FALSE)</f>
        <v/>
      </c>
      <c r="X5560" s="7" t="n"/>
      <c r="Y5560" s="7" t="n"/>
      <c r="Z5560" s="7" t="n"/>
      <c r="AA5560" s="7" t="n"/>
      <c r="AB5560" s="7" t="n"/>
      <c r="AC5560" s="7" t="n"/>
    </row>
    <row r="5561" ht="9.75" customHeight="1" s="12">
      <c r="A5561" s="11" t="inlineStr">
        <is>
          <t>SO - 0004030</t>
        </is>
      </c>
      <c r="B5561" s="11" t="inlineStr">
        <is>
          <t>In-Store</t>
        </is>
      </c>
      <c r="C5561" s="11" t="inlineStr">
        <is>
          <t>WARE-UHY1004</t>
        </is>
      </c>
      <c r="D5561" s="6" t="n">
        <v>43600</v>
      </c>
      <c r="E5561" s="6" t="n">
        <v>43716</v>
      </c>
      <c r="F5561" s="6" t="n">
        <v>43739</v>
      </c>
      <c r="G5561" s="6" t="n">
        <v>43744</v>
      </c>
      <c r="H5561" s="11" t="inlineStr">
        <is>
          <t>USD</t>
        </is>
      </c>
      <c r="I5561" s="11" t="n">
        <v>3</v>
      </c>
      <c r="J5561" s="11" t="n">
        <v>24</v>
      </c>
      <c r="K5561" s="11" t="n">
        <v>250</v>
      </c>
      <c r="L5561" s="11" t="n">
        <v>33</v>
      </c>
      <c r="M5561" s="11" t="n">
        <v>7</v>
      </c>
      <c r="N5561" s="11" t="n">
        <v>0.15</v>
      </c>
      <c r="O5561" s="7" t="n">
        <v>1748.7</v>
      </c>
      <c r="P5561" s="7" t="n">
        <v>1451.421</v>
      </c>
      <c r="Q5561" s="7">
        <f>text(E5561,"ddd")</f>
        <v/>
      </c>
      <c r="R5561" s="7">
        <f>G5561-F5561</f>
        <v/>
      </c>
      <c r="S5561" s="7">
        <f>E5561-D5561</f>
        <v/>
      </c>
      <c r="T5561" s="7">
        <f>O5561*M5561</f>
        <v/>
      </c>
      <c r="U5561" s="7">
        <f>T5561*N5561</f>
        <v/>
      </c>
      <c r="V5561" s="7">
        <f>T5561-U5561-(P5561*M5561)</f>
        <v/>
      </c>
      <c r="W5561" s="7">
        <f>VLOOKUP(L5561,'Products Sheet'!$A:$B,2,FALSE)</f>
        <v/>
      </c>
      <c r="X5561" s="7" t="n"/>
      <c r="Y5561" s="7" t="n"/>
      <c r="Z5561" s="7" t="n"/>
      <c r="AA5561" s="7" t="n"/>
      <c r="AB5561" s="7" t="n"/>
      <c r="AC5561" s="7" t="n"/>
    </row>
    <row r="5562" ht="9.75" customHeight="1" s="12">
      <c r="A5562" s="11" t="inlineStr">
        <is>
          <t>SO - 0004057</t>
        </is>
      </c>
      <c r="B5562" s="11" t="inlineStr">
        <is>
          <t>In-Store</t>
        </is>
      </c>
      <c r="C5562" s="11" t="inlineStr">
        <is>
          <t>WARE-PUJ1005</t>
        </is>
      </c>
      <c r="D5562" s="6" t="n">
        <v>43600</v>
      </c>
      <c r="E5562" s="6" t="n">
        <v>43719</v>
      </c>
      <c r="F5562" s="6" t="n">
        <v>43725</v>
      </c>
      <c r="G5562" s="6" t="n">
        <v>43731</v>
      </c>
      <c r="H5562" s="11" t="inlineStr">
        <is>
          <t>USD</t>
        </is>
      </c>
      <c r="I5562" s="11" t="n">
        <v>6</v>
      </c>
      <c r="J5562" s="11" t="n">
        <v>15</v>
      </c>
      <c r="K5562" s="11" t="n">
        <v>286</v>
      </c>
      <c r="L5562" s="11" t="n">
        <v>33</v>
      </c>
      <c r="M5562" s="11" t="n">
        <v>1</v>
      </c>
      <c r="N5562" s="11" t="n">
        <v>0.05</v>
      </c>
      <c r="O5562" s="7" t="n">
        <v>4013.3</v>
      </c>
      <c r="P5562" s="7" t="n">
        <v>1886.251</v>
      </c>
      <c r="Q5562" s="7">
        <f>text(E5562,"ddd")</f>
        <v/>
      </c>
      <c r="R5562" s="7">
        <f>G5562-F5562</f>
        <v/>
      </c>
      <c r="S5562" s="7">
        <f>E5562-D5562</f>
        <v/>
      </c>
      <c r="T5562" s="7">
        <f>O5562*M5562</f>
        <v/>
      </c>
      <c r="U5562" s="7">
        <f>T5562*N5562</f>
        <v/>
      </c>
      <c r="V5562" s="7">
        <f>T5562-U5562-(P5562*M5562)</f>
        <v/>
      </c>
      <c r="W5562" s="7">
        <f>VLOOKUP(L5562,'Products Sheet'!$A:$B,2,FALSE)</f>
        <v/>
      </c>
      <c r="X5562" s="7" t="n"/>
      <c r="Y5562" s="7" t="n"/>
      <c r="Z5562" s="7" t="n"/>
      <c r="AA5562" s="7" t="n"/>
      <c r="AB5562" s="7" t="n"/>
      <c r="AC5562" s="7" t="n"/>
    </row>
    <row r="5563" ht="9.75" customHeight="1" s="12">
      <c r="A5563" s="11" t="inlineStr">
        <is>
          <t>SO - 0004098</t>
        </is>
      </c>
      <c r="B5563" s="11" t="inlineStr">
        <is>
          <t>Wholesale</t>
        </is>
      </c>
      <c r="C5563" s="11" t="inlineStr">
        <is>
          <t>WARE-NBV1002</t>
        </is>
      </c>
      <c r="D5563" s="6" t="n">
        <v>43600</v>
      </c>
      <c r="E5563" s="6" t="n">
        <v>43724</v>
      </c>
      <c r="F5563" s="6" t="n">
        <v>43748</v>
      </c>
      <c r="G5563" s="6" t="n">
        <v>43758</v>
      </c>
      <c r="H5563" s="11" t="inlineStr">
        <is>
          <t>USD</t>
        </is>
      </c>
      <c r="I5563" s="11" t="n">
        <v>27</v>
      </c>
      <c r="J5563" s="11" t="n">
        <v>40</v>
      </c>
      <c r="K5563" s="11" t="n">
        <v>77</v>
      </c>
      <c r="L5563" s="11" t="n">
        <v>33</v>
      </c>
      <c r="M5563" s="11" t="n">
        <v>2</v>
      </c>
      <c r="N5563" s="11" t="n">
        <v>0.05</v>
      </c>
      <c r="O5563" s="7" t="n">
        <v>1005</v>
      </c>
      <c r="P5563" s="7" t="n">
        <v>723.6</v>
      </c>
      <c r="Q5563" s="7">
        <f>text(E5563,"ddd")</f>
        <v/>
      </c>
      <c r="R5563" s="7">
        <f>G5563-F5563</f>
        <v/>
      </c>
      <c r="S5563" s="7">
        <f>E5563-D5563</f>
        <v/>
      </c>
      <c r="T5563" s="7">
        <f>O5563*M5563</f>
        <v/>
      </c>
      <c r="U5563" s="7">
        <f>T5563*N5563</f>
        <v/>
      </c>
      <c r="V5563" s="7">
        <f>T5563-U5563-(P5563*M5563)</f>
        <v/>
      </c>
      <c r="W5563" s="7">
        <f>VLOOKUP(L5563,'Products Sheet'!$A:$B,2,FALSE)</f>
        <v/>
      </c>
      <c r="X5563" s="7" t="n"/>
      <c r="Y5563" s="7" t="n"/>
      <c r="Z5563" s="7" t="n"/>
      <c r="AA5563" s="7" t="n"/>
      <c r="AB5563" s="7" t="n"/>
      <c r="AC5563" s="7" t="n"/>
    </row>
    <row r="5564" ht="9.75" customHeight="1" s="12">
      <c r="A5564" s="11" t="inlineStr">
        <is>
          <t>SO - 0004165</t>
        </is>
      </c>
      <c r="B5564" s="11" t="inlineStr">
        <is>
          <t>Wholesale</t>
        </is>
      </c>
      <c r="C5564" s="11" t="inlineStr">
        <is>
          <t>WARE-PUJ1005</t>
        </is>
      </c>
      <c r="D5564" s="6" t="n">
        <v>43600</v>
      </c>
      <c r="E5564" s="6" t="n">
        <v>43733</v>
      </c>
      <c r="F5564" s="6" t="n">
        <v>43755</v>
      </c>
      <c r="G5564" s="6" t="n">
        <v>43758</v>
      </c>
      <c r="H5564" s="11" t="inlineStr">
        <is>
          <t>USD</t>
        </is>
      </c>
      <c r="I5564" s="11" t="n">
        <v>27</v>
      </c>
      <c r="J5564" s="11" t="n">
        <v>44</v>
      </c>
      <c r="K5564" s="11" t="n">
        <v>324</v>
      </c>
      <c r="L5564" s="11" t="n">
        <v>33</v>
      </c>
      <c r="M5564" s="11" t="n">
        <v>8</v>
      </c>
      <c r="N5564" s="11" t="n">
        <v>0.15</v>
      </c>
      <c r="O5564" s="7" t="n">
        <v>2639.8</v>
      </c>
      <c r="P5564" s="7" t="n">
        <v>1847.86</v>
      </c>
      <c r="Q5564" s="7">
        <f>text(E5564,"ddd")</f>
        <v/>
      </c>
      <c r="R5564" s="7">
        <f>G5564-F5564</f>
        <v/>
      </c>
      <c r="S5564" s="7">
        <f>E5564-D5564</f>
        <v/>
      </c>
      <c r="T5564" s="7">
        <f>O5564*M5564</f>
        <v/>
      </c>
      <c r="U5564" s="7">
        <f>T5564*N5564</f>
        <v/>
      </c>
      <c r="V5564" s="7">
        <f>T5564-U5564-(P5564*M5564)</f>
        <v/>
      </c>
      <c r="W5564" s="7">
        <f>VLOOKUP(L5564,'Products Sheet'!$A:$B,2,FALSE)</f>
        <v/>
      </c>
      <c r="X5564" s="7" t="n"/>
      <c r="Y5564" s="7" t="n"/>
      <c r="Z5564" s="7" t="n"/>
      <c r="AA5564" s="7" t="n"/>
      <c r="AB5564" s="7" t="n"/>
      <c r="AC5564" s="7" t="n"/>
    </row>
    <row r="5565" ht="9.75" customHeight="1" s="12">
      <c r="A5565" s="11" t="inlineStr">
        <is>
          <t>SO - 0004188</t>
        </is>
      </c>
      <c r="B5565" s="11" t="inlineStr">
        <is>
          <t>Online</t>
        </is>
      </c>
      <c r="C5565" s="11" t="inlineStr">
        <is>
          <t>WARE-PUJ1005</t>
        </is>
      </c>
      <c r="D5565" s="6" t="n">
        <v>43600</v>
      </c>
      <c r="E5565" s="6" t="n">
        <v>43735</v>
      </c>
      <c r="F5565" s="6" t="n">
        <v>43760</v>
      </c>
      <c r="G5565" s="6" t="n">
        <v>43766</v>
      </c>
      <c r="H5565" s="11" t="inlineStr">
        <is>
          <t>USD</t>
        </is>
      </c>
      <c r="I5565" s="11" t="n">
        <v>18</v>
      </c>
      <c r="J5565" s="11" t="n">
        <v>44</v>
      </c>
      <c r="K5565" s="11" t="n">
        <v>286</v>
      </c>
      <c r="L5565" s="11" t="n">
        <v>33</v>
      </c>
      <c r="M5565" s="11" t="n">
        <v>7</v>
      </c>
      <c r="N5565" s="11" t="n">
        <v>0.05</v>
      </c>
      <c r="O5565" s="7" t="n">
        <v>971.5</v>
      </c>
      <c r="P5565" s="7" t="n">
        <v>437.175</v>
      </c>
      <c r="Q5565" s="7">
        <f>text(E5565,"ddd")</f>
        <v/>
      </c>
      <c r="R5565" s="7">
        <f>G5565-F5565</f>
        <v/>
      </c>
      <c r="S5565" s="7">
        <f>E5565-D5565</f>
        <v/>
      </c>
      <c r="T5565" s="7">
        <f>O5565*M5565</f>
        <v/>
      </c>
      <c r="U5565" s="7">
        <f>T5565*N5565</f>
        <v/>
      </c>
      <c r="V5565" s="7">
        <f>T5565-U5565-(P5565*M5565)</f>
        <v/>
      </c>
      <c r="W5565" s="7">
        <f>VLOOKUP(L5565,'Products Sheet'!$A:$B,2,FALSE)</f>
        <v/>
      </c>
      <c r="X5565" s="7" t="n"/>
      <c r="Y5565" s="7" t="n"/>
      <c r="Z5565" s="7" t="n"/>
      <c r="AA5565" s="7" t="n"/>
      <c r="AB5565" s="7" t="n"/>
      <c r="AC5565" s="7" t="n"/>
    </row>
    <row r="5566" ht="9.75" customHeight="1" s="12">
      <c r="A5566" s="11" t="inlineStr">
        <is>
          <t>SO - 0004230</t>
        </is>
      </c>
      <c r="B5566" s="11" t="inlineStr">
        <is>
          <t>In-Store</t>
        </is>
      </c>
      <c r="C5566" s="11" t="inlineStr">
        <is>
          <t>WARE-XYS1001</t>
        </is>
      </c>
      <c r="D5566" s="6" t="n">
        <v>43600</v>
      </c>
      <c r="E5566" s="6" t="n">
        <v>43740</v>
      </c>
      <c r="F5566" s="6" t="n">
        <v>43763</v>
      </c>
      <c r="G5566" s="6" t="n">
        <v>43764</v>
      </c>
      <c r="H5566" s="11" t="inlineStr">
        <is>
          <t>USD</t>
        </is>
      </c>
      <c r="I5566" s="11" t="n">
        <v>8</v>
      </c>
      <c r="J5566" s="11" t="n">
        <v>32</v>
      </c>
      <c r="K5566" s="11" t="n">
        <v>49</v>
      </c>
      <c r="L5566" s="11" t="n">
        <v>33</v>
      </c>
      <c r="M5566" s="11" t="n">
        <v>5</v>
      </c>
      <c r="N5566" s="11" t="n">
        <v>0.4</v>
      </c>
      <c r="O5566" s="7" t="n">
        <v>1889.4</v>
      </c>
      <c r="P5566" s="7" t="n">
        <v>888.018</v>
      </c>
      <c r="Q5566" s="7">
        <f>text(E5566,"ddd")</f>
        <v/>
      </c>
      <c r="R5566" s="7">
        <f>G5566-F5566</f>
        <v/>
      </c>
      <c r="S5566" s="7">
        <f>E5566-D5566</f>
        <v/>
      </c>
      <c r="T5566" s="7">
        <f>O5566*M5566</f>
        <v/>
      </c>
      <c r="U5566" s="7">
        <f>T5566*N5566</f>
        <v/>
      </c>
      <c r="V5566" s="7">
        <f>T5566-U5566-(P5566*M5566)</f>
        <v/>
      </c>
      <c r="W5566" s="7">
        <f>VLOOKUP(L5566,'Products Sheet'!$A:$B,2,FALSE)</f>
        <v/>
      </c>
      <c r="X5566" s="7" t="n"/>
      <c r="Y5566" s="7" t="n"/>
      <c r="Z5566" s="7" t="n"/>
      <c r="AA5566" s="7" t="n"/>
      <c r="AB5566" s="7" t="n"/>
      <c r="AC5566" s="7" t="n"/>
    </row>
    <row r="5567" ht="9.75" customHeight="1" s="12">
      <c r="A5567" s="11" t="inlineStr">
        <is>
          <t>SO - 0004250</t>
        </is>
      </c>
      <c r="B5567" s="11" t="inlineStr">
        <is>
          <t>Distributor</t>
        </is>
      </c>
      <c r="C5567" s="11" t="inlineStr">
        <is>
          <t>WARE-UHY1004</t>
        </is>
      </c>
      <c r="D5567" s="6" t="n">
        <v>43700</v>
      </c>
      <c r="E5567" s="6" t="n">
        <v>43742</v>
      </c>
      <c r="F5567" s="6" t="n">
        <v>43763</v>
      </c>
      <c r="G5567" s="6" t="n">
        <v>43767</v>
      </c>
      <c r="H5567" s="11" t="inlineStr">
        <is>
          <t>USD</t>
        </is>
      </c>
      <c r="I5567" s="11" t="n">
        <v>24</v>
      </c>
      <c r="J5567" s="11" t="n">
        <v>42</v>
      </c>
      <c r="K5567" s="11" t="n">
        <v>231</v>
      </c>
      <c r="L5567" s="11" t="n">
        <v>33</v>
      </c>
      <c r="M5567" s="11" t="n">
        <v>1</v>
      </c>
      <c r="N5567" s="11" t="n">
        <v>0.075</v>
      </c>
      <c r="O5567" s="7" t="n">
        <v>3939.6</v>
      </c>
      <c r="P5567" s="7" t="n">
        <v>1812.216</v>
      </c>
      <c r="Q5567" s="7">
        <f>text(E5567,"ddd")</f>
        <v/>
      </c>
      <c r="R5567" s="7">
        <f>G5567-F5567</f>
        <v/>
      </c>
      <c r="S5567" s="7">
        <f>E5567-D5567</f>
        <v/>
      </c>
      <c r="T5567" s="7">
        <f>O5567*M5567</f>
        <v/>
      </c>
      <c r="U5567" s="7">
        <f>T5567*N5567</f>
        <v/>
      </c>
      <c r="V5567" s="7">
        <f>T5567-U5567-(P5567*M5567)</f>
        <v/>
      </c>
      <c r="W5567" s="7">
        <f>VLOOKUP(L5567,'Products Sheet'!$A:$B,2,FALSE)</f>
        <v/>
      </c>
      <c r="X5567" s="7" t="n"/>
      <c r="Y5567" s="7" t="n"/>
      <c r="Z5567" s="7" t="n"/>
      <c r="AA5567" s="7" t="n"/>
      <c r="AB5567" s="7" t="n"/>
      <c r="AC5567" s="7" t="n"/>
    </row>
    <row r="5568" ht="9.75" customHeight="1" s="12">
      <c r="A5568" s="11" t="inlineStr">
        <is>
          <t>SO - 0004258</t>
        </is>
      </c>
      <c r="B5568" s="11" t="inlineStr">
        <is>
          <t>In-Store</t>
        </is>
      </c>
      <c r="C5568" s="11" t="inlineStr">
        <is>
          <t>WARE-NMK1003</t>
        </is>
      </c>
      <c r="D5568" s="6" t="n">
        <v>43600</v>
      </c>
      <c r="E5568" s="6" t="n">
        <v>43744</v>
      </c>
      <c r="F5568" s="6" t="n">
        <v>43759</v>
      </c>
      <c r="G5568" s="6" t="n">
        <v>43765</v>
      </c>
      <c r="H5568" s="11" t="inlineStr">
        <is>
          <t>USD</t>
        </is>
      </c>
      <c r="I5568" s="11" t="n">
        <v>4</v>
      </c>
      <c r="J5568" s="11" t="n">
        <v>21</v>
      </c>
      <c r="K5568" s="11" t="n">
        <v>164</v>
      </c>
      <c r="L5568" s="11" t="n">
        <v>33</v>
      </c>
      <c r="M5568" s="11" t="n">
        <v>5</v>
      </c>
      <c r="N5568" s="11" t="n">
        <v>0.05</v>
      </c>
      <c r="O5568" s="7" t="n">
        <v>1976.5</v>
      </c>
      <c r="P5568" s="7" t="n">
        <v>1067.31</v>
      </c>
      <c r="Q5568" s="7">
        <f>text(E5568,"ddd")</f>
        <v/>
      </c>
      <c r="R5568" s="7">
        <f>G5568-F5568</f>
        <v/>
      </c>
      <c r="S5568" s="7">
        <f>E5568-D5568</f>
        <v/>
      </c>
      <c r="T5568" s="7">
        <f>O5568*M5568</f>
        <v/>
      </c>
      <c r="U5568" s="7">
        <f>T5568*N5568</f>
        <v/>
      </c>
      <c r="V5568" s="7">
        <f>T5568-U5568-(P5568*M5568)</f>
        <v/>
      </c>
      <c r="W5568" s="7">
        <f>VLOOKUP(L5568,'Products Sheet'!$A:$B,2,FALSE)</f>
        <v/>
      </c>
      <c r="X5568" s="7" t="n"/>
      <c r="Y5568" s="7" t="n"/>
      <c r="Z5568" s="7" t="n"/>
      <c r="AA5568" s="7" t="n"/>
      <c r="AB5568" s="7" t="n"/>
      <c r="AC5568" s="7" t="n"/>
    </row>
    <row r="5569" ht="9.75" customHeight="1" s="12">
      <c r="A5569" s="11" t="inlineStr">
        <is>
          <t>SO - 0004363</t>
        </is>
      </c>
      <c r="B5569" s="11" t="inlineStr">
        <is>
          <t>In-Store</t>
        </is>
      </c>
      <c r="C5569" s="11" t="inlineStr">
        <is>
          <t>WARE-NMK1003</t>
        </is>
      </c>
      <c r="D5569" s="6" t="n">
        <v>43600</v>
      </c>
      <c r="E5569" s="6" t="n">
        <v>43758</v>
      </c>
      <c r="F5569" s="6" t="n">
        <v>43772</v>
      </c>
      <c r="G5569" s="6" t="n">
        <v>43773</v>
      </c>
      <c r="H5569" s="11" t="inlineStr">
        <is>
          <t>USD</t>
        </is>
      </c>
      <c r="I5569" s="11" t="n">
        <v>12</v>
      </c>
      <c r="J5569" s="11" t="n">
        <v>18</v>
      </c>
      <c r="K5569" s="11" t="n">
        <v>88</v>
      </c>
      <c r="L5569" s="11" t="n">
        <v>33</v>
      </c>
      <c r="M5569" s="11" t="n">
        <v>2</v>
      </c>
      <c r="N5569" s="11" t="n">
        <v>0.075</v>
      </c>
      <c r="O5569" s="7" t="n">
        <v>1179.2</v>
      </c>
      <c r="P5569" s="7" t="n">
        <v>801.8560000000001</v>
      </c>
      <c r="Q5569" s="7">
        <f>text(E5569,"ddd")</f>
        <v/>
      </c>
      <c r="R5569" s="7">
        <f>G5569-F5569</f>
        <v/>
      </c>
      <c r="S5569" s="7">
        <f>E5569-D5569</f>
        <v/>
      </c>
      <c r="T5569" s="7">
        <f>O5569*M5569</f>
        <v/>
      </c>
      <c r="U5569" s="7">
        <f>T5569*N5569</f>
        <v/>
      </c>
      <c r="V5569" s="7">
        <f>T5569-U5569-(P5569*M5569)</f>
        <v/>
      </c>
      <c r="W5569" s="7">
        <f>VLOOKUP(L5569,'Products Sheet'!$A:$B,2,FALSE)</f>
        <v/>
      </c>
      <c r="X5569" s="7" t="n"/>
      <c r="Y5569" s="7" t="n"/>
      <c r="Z5569" s="7" t="n"/>
      <c r="AA5569" s="7" t="n"/>
      <c r="AB5569" s="7" t="n"/>
      <c r="AC5569" s="7" t="n"/>
    </row>
    <row r="5570" ht="9.75" customHeight="1" s="12">
      <c r="A5570" s="11" t="inlineStr">
        <is>
          <t>SO - 0004386</t>
        </is>
      </c>
      <c r="B5570" s="11" t="inlineStr">
        <is>
          <t>In-Store</t>
        </is>
      </c>
      <c r="C5570" s="11" t="inlineStr">
        <is>
          <t>WARE-XYS1001</t>
        </is>
      </c>
      <c r="D5570" s="6" t="n">
        <v>43600</v>
      </c>
      <c r="E5570" s="6" t="n">
        <v>43761</v>
      </c>
      <c r="F5570" s="6" t="n">
        <v>43766</v>
      </c>
      <c r="G5570" s="6" t="n">
        <v>43774</v>
      </c>
      <c r="H5570" s="11" t="inlineStr">
        <is>
          <t>USD</t>
        </is>
      </c>
      <c r="I5570" s="11" t="n">
        <v>5</v>
      </c>
      <c r="J5570" s="11" t="n">
        <v>39</v>
      </c>
      <c r="K5570" s="11" t="n">
        <v>1</v>
      </c>
      <c r="L5570" s="11" t="n">
        <v>33</v>
      </c>
      <c r="M5570" s="11" t="n">
        <v>5</v>
      </c>
      <c r="N5570" s="11" t="n">
        <v>0.075</v>
      </c>
      <c r="O5570" s="7" t="n">
        <v>1045.2</v>
      </c>
      <c r="P5570" s="7" t="n">
        <v>418.08</v>
      </c>
      <c r="Q5570" s="7">
        <f>text(E5570,"ddd")</f>
        <v/>
      </c>
      <c r="R5570" s="7">
        <f>G5570-F5570</f>
        <v/>
      </c>
      <c r="S5570" s="7">
        <f>E5570-D5570</f>
        <v/>
      </c>
      <c r="T5570" s="7">
        <f>O5570*M5570</f>
        <v/>
      </c>
      <c r="U5570" s="7">
        <f>T5570*N5570</f>
        <v/>
      </c>
      <c r="V5570" s="7">
        <f>T5570-U5570-(P5570*M5570)</f>
        <v/>
      </c>
      <c r="W5570" s="7">
        <f>VLOOKUP(L5570,'Products Sheet'!$A:$B,2,FALSE)</f>
        <v/>
      </c>
      <c r="X5570" s="7" t="n"/>
      <c r="Y5570" s="7" t="n"/>
      <c r="Z5570" s="7" t="n"/>
      <c r="AA5570" s="7" t="n"/>
      <c r="AB5570" s="7" t="n"/>
      <c r="AC5570" s="7" t="n"/>
    </row>
    <row r="5571" ht="9.75" customHeight="1" s="12">
      <c r="A5571" s="11" t="inlineStr">
        <is>
          <t>SO - 0004470</t>
        </is>
      </c>
      <c r="B5571" s="11" t="inlineStr">
        <is>
          <t>Distributor</t>
        </is>
      </c>
      <c r="C5571" s="11" t="inlineStr">
        <is>
          <t>WARE-PUJ1005</t>
        </is>
      </c>
      <c r="D5571" s="6" t="n">
        <v>43700</v>
      </c>
      <c r="E5571" s="6" t="n">
        <v>43771</v>
      </c>
      <c r="F5571" s="6" t="n">
        <v>43794</v>
      </c>
      <c r="G5571" s="6" t="n">
        <v>43796</v>
      </c>
      <c r="H5571" s="11" t="inlineStr">
        <is>
          <t>USD</t>
        </is>
      </c>
      <c r="I5571" s="11" t="n">
        <v>22</v>
      </c>
      <c r="J5571" s="11" t="n">
        <v>50</v>
      </c>
      <c r="K5571" s="11" t="n">
        <v>322</v>
      </c>
      <c r="L5571" s="11" t="n">
        <v>33</v>
      </c>
      <c r="M5571" s="11" t="n">
        <v>6</v>
      </c>
      <c r="N5571" s="11" t="n">
        <v>0.075</v>
      </c>
      <c r="O5571" s="7" t="n">
        <v>1922.9</v>
      </c>
      <c r="P5571" s="7" t="n">
        <v>1115.282</v>
      </c>
      <c r="Q5571" s="7">
        <f>text(E5571,"ddd")</f>
        <v/>
      </c>
      <c r="R5571" s="7">
        <f>G5571-F5571</f>
        <v/>
      </c>
      <c r="S5571" s="7">
        <f>E5571-D5571</f>
        <v/>
      </c>
      <c r="T5571" s="7">
        <f>O5571*M5571</f>
        <v/>
      </c>
      <c r="U5571" s="7">
        <f>T5571*N5571</f>
        <v/>
      </c>
      <c r="V5571" s="7">
        <f>T5571-U5571-(P5571*M5571)</f>
        <v/>
      </c>
      <c r="W5571" s="7">
        <f>VLOOKUP(L5571,'Products Sheet'!$A:$B,2,FALSE)</f>
        <v/>
      </c>
      <c r="X5571" s="7" t="n"/>
      <c r="Y5571" s="7" t="n"/>
      <c r="Z5571" s="7" t="n"/>
      <c r="AA5571" s="7" t="n"/>
      <c r="AB5571" s="7" t="n"/>
      <c r="AC5571" s="7" t="n"/>
    </row>
    <row r="5572" ht="9.75" customHeight="1" s="12">
      <c r="A5572" s="11" t="inlineStr">
        <is>
          <t>SO - 0004563</t>
        </is>
      </c>
      <c r="B5572" s="11" t="inlineStr">
        <is>
          <t>In-Store</t>
        </is>
      </c>
      <c r="C5572" s="11" t="inlineStr">
        <is>
          <t>WARE-NMK1003</t>
        </is>
      </c>
      <c r="D5572" s="6" t="n">
        <v>43700</v>
      </c>
      <c r="E5572" s="6" t="n">
        <v>43784</v>
      </c>
      <c r="F5572" s="6" t="n">
        <v>43799</v>
      </c>
      <c r="G5572" s="6" t="n">
        <v>43802</v>
      </c>
      <c r="H5572" s="11" t="inlineStr">
        <is>
          <t>USD</t>
        </is>
      </c>
      <c r="I5572" s="11" t="n">
        <v>12</v>
      </c>
      <c r="J5572" s="11" t="n">
        <v>32</v>
      </c>
      <c r="K5572" s="11" t="n">
        <v>105</v>
      </c>
      <c r="L5572" s="11" t="n">
        <v>33</v>
      </c>
      <c r="M5572" s="11" t="n">
        <v>2</v>
      </c>
      <c r="N5572" s="11" t="n">
        <v>0.4</v>
      </c>
      <c r="O5572" s="7" t="n">
        <v>5339.900000000001</v>
      </c>
      <c r="P5572" s="7" t="n">
        <v>2189.359</v>
      </c>
      <c r="Q5572" s="7">
        <f>text(E5572,"ddd")</f>
        <v/>
      </c>
      <c r="R5572" s="7">
        <f>G5572-F5572</f>
        <v/>
      </c>
      <c r="S5572" s="7">
        <f>E5572-D5572</f>
        <v/>
      </c>
      <c r="T5572" s="7">
        <f>O5572*M5572</f>
        <v/>
      </c>
      <c r="U5572" s="7">
        <f>T5572*N5572</f>
        <v/>
      </c>
      <c r="V5572" s="7">
        <f>T5572-U5572-(P5572*M5572)</f>
        <v/>
      </c>
      <c r="W5572" s="7">
        <f>VLOOKUP(L5572,'Products Sheet'!$A:$B,2,FALSE)</f>
        <v/>
      </c>
      <c r="X5572" s="7" t="n"/>
      <c r="Y5572" s="7" t="n"/>
      <c r="Z5572" s="7" t="n"/>
      <c r="AA5572" s="7" t="n"/>
      <c r="AB5572" s="7" t="n"/>
      <c r="AC5572" s="7" t="n"/>
    </row>
    <row r="5573" ht="9.75" customHeight="1" s="12">
      <c r="A5573" s="11" t="inlineStr">
        <is>
          <t>SO - 0004581</t>
        </is>
      </c>
      <c r="B5573" s="11" t="inlineStr">
        <is>
          <t>Wholesale</t>
        </is>
      </c>
      <c r="C5573" s="11" t="inlineStr">
        <is>
          <t>WARE-NMK1003</t>
        </is>
      </c>
      <c r="D5573" s="6" t="n">
        <v>43700</v>
      </c>
      <c r="E5573" s="6" t="n">
        <v>43785</v>
      </c>
      <c r="F5573" s="6" t="n">
        <v>43802</v>
      </c>
      <c r="G5573" s="6" t="n">
        <v>43803</v>
      </c>
      <c r="H5573" s="11" t="inlineStr">
        <is>
          <t>USD</t>
        </is>
      </c>
      <c r="I5573" s="11" t="n">
        <v>25</v>
      </c>
      <c r="J5573" s="11" t="n">
        <v>21</v>
      </c>
      <c r="K5573" s="11" t="n">
        <v>178</v>
      </c>
      <c r="L5573" s="11" t="n">
        <v>33</v>
      </c>
      <c r="M5573" s="11" t="n">
        <v>7</v>
      </c>
      <c r="N5573" s="11" t="n">
        <v>0.2</v>
      </c>
      <c r="O5573" s="7" t="n">
        <v>3892.7</v>
      </c>
      <c r="P5573" s="7" t="n">
        <v>2296.693</v>
      </c>
      <c r="Q5573" s="7">
        <f>text(E5573,"ddd")</f>
        <v/>
      </c>
      <c r="R5573" s="7">
        <f>G5573-F5573</f>
        <v/>
      </c>
      <c r="S5573" s="7">
        <f>E5573-D5573</f>
        <v/>
      </c>
      <c r="T5573" s="7">
        <f>O5573*M5573</f>
        <v/>
      </c>
      <c r="U5573" s="7">
        <f>T5573*N5573</f>
        <v/>
      </c>
      <c r="V5573" s="7">
        <f>T5573-U5573-(P5573*M5573)</f>
        <v/>
      </c>
      <c r="W5573" s="7">
        <f>VLOOKUP(L5573,'Products Sheet'!$A:$B,2,FALSE)</f>
        <v/>
      </c>
      <c r="X5573" s="7" t="n"/>
      <c r="Y5573" s="7" t="n"/>
      <c r="Z5573" s="7" t="n"/>
      <c r="AA5573" s="7" t="n"/>
      <c r="AB5573" s="7" t="n"/>
      <c r="AC5573" s="7" t="n"/>
    </row>
    <row r="5574" ht="9.75" customHeight="1" s="12">
      <c r="A5574" s="11" t="inlineStr">
        <is>
          <t>SO - 0004590</t>
        </is>
      </c>
      <c r="B5574" s="11" t="inlineStr">
        <is>
          <t>Online</t>
        </is>
      </c>
      <c r="C5574" s="11" t="inlineStr">
        <is>
          <t>WARE-NMK1003</t>
        </is>
      </c>
      <c r="D5574" s="6" t="n">
        <v>43700</v>
      </c>
      <c r="E5574" s="6" t="n">
        <v>43786</v>
      </c>
      <c r="F5574" s="6" t="n">
        <v>43805</v>
      </c>
      <c r="G5574" s="6" t="n">
        <v>43809</v>
      </c>
      <c r="H5574" s="11" t="inlineStr">
        <is>
          <t>USD</t>
        </is>
      </c>
      <c r="I5574" s="11" t="n">
        <v>18</v>
      </c>
      <c r="J5574" s="11" t="n">
        <v>20</v>
      </c>
      <c r="K5574" s="11" t="n">
        <v>107</v>
      </c>
      <c r="L5574" s="11" t="n">
        <v>33</v>
      </c>
      <c r="M5574" s="11" t="n">
        <v>3</v>
      </c>
      <c r="N5574" s="11" t="n">
        <v>0.05</v>
      </c>
      <c r="O5574" s="7" t="n">
        <v>871</v>
      </c>
      <c r="P5574" s="7" t="n">
        <v>688.09</v>
      </c>
      <c r="Q5574" s="7">
        <f>text(E5574,"ddd")</f>
        <v/>
      </c>
      <c r="R5574" s="7">
        <f>G5574-F5574</f>
        <v/>
      </c>
      <c r="S5574" s="7">
        <f>E5574-D5574</f>
        <v/>
      </c>
      <c r="T5574" s="7">
        <f>O5574*M5574</f>
        <v/>
      </c>
      <c r="U5574" s="7">
        <f>T5574*N5574</f>
        <v/>
      </c>
      <c r="V5574" s="7">
        <f>T5574-U5574-(P5574*M5574)</f>
        <v/>
      </c>
      <c r="W5574" s="7">
        <f>VLOOKUP(L5574,'Products Sheet'!$A:$B,2,FALSE)</f>
        <v/>
      </c>
      <c r="X5574" s="7" t="n"/>
      <c r="Y5574" s="7" t="n"/>
      <c r="Z5574" s="7" t="n"/>
      <c r="AA5574" s="7" t="n"/>
      <c r="AB5574" s="7" t="n"/>
      <c r="AC5574" s="7" t="n"/>
    </row>
    <row r="5575" ht="9.75" customHeight="1" s="12">
      <c r="A5575" s="11" t="inlineStr">
        <is>
          <t>SO - 0004596</t>
        </is>
      </c>
      <c r="B5575" s="11" t="inlineStr">
        <is>
          <t>Online</t>
        </is>
      </c>
      <c r="C5575" s="11" t="inlineStr">
        <is>
          <t>WARE-PUJ1005</t>
        </is>
      </c>
      <c r="D5575" s="6" t="n">
        <v>43700</v>
      </c>
      <c r="E5575" s="6" t="n">
        <v>43787</v>
      </c>
      <c r="F5575" s="6" t="n">
        <v>43803</v>
      </c>
      <c r="G5575" s="6" t="n">
        <v>43812</v>
      </c>
      <c r="H5575" s="11" t="inlineStr">
        <is>
          <t>USD</t>
        </is>
      </c>
      <c r="I5575" s="11" t="n">
        <v>12</v>
      </c>
      <c r="J5575" s="11" t="n">
        <v>32</v>
      </c>
      <c r="K5575" s="11" t="n">
        <v>297</v>
      </c>
      <c r="L5575" s="11" t="n">
        <v>33</v>
      </c>
      <c r="M5575" s="11" t="n">
        <v>2</v>
      </c>
      <c r="N5575" s="11" t="n">
        <v>0.15</v>
      </c>
      <c r="O5575" s="7" t="n">
        <v>1078.7</v>
      </c>
      <c r="P5575" s="7" t="n">
        <v>690.3680000000001</v>
      </c>
      <c r="Q5575" s="7">
        <f>text(E5575,"ddd")</f>
        <v/>
      </c>
      <c r="R5575" s="7">
        <f>G5575-F5575</f>
        <v/>
      </c>
      <c r="S5575" s="7">
        <f>E5575-D5575</f>
        <v/>
      </c>
      <c r="T5575" s="7">
        <f>O5575*M5575</f>
        <v/>
      </c>
      <c r="U5575" s="7">
        <f>T5575*N5575</f>
        <v/>
      </c>
      <c r="V5575" s="7">
        <f>T5575-U5575-(P5575*M5575)</f>
        <v/>
      </c>
      <c r="W5575" s="7">
        <f>VLOOKUP(L5575,'Products Sheet'!$A:$B,2,FALSE)</f>
        <v/>
      </c>
      <c r="X5575" s="7" t="n"/>
      <c r="Y5575" s="7" t="n"/>
      <c r="Z5575" s="7" t="n"/>
      <c r="AA5575" s="7" t="n"/>
      <c r="AB5575" s="7" t="n"/>
      <c r="AC5575" s="7" t="n"/>
    </row>
    <row r="5576" ht="9.75" customHeight="1" s="12">
      <c r="A5576" s="11" t="inlineStr">
        <is>
          <t>SO - 0004624</t>
        </is>
      </c>
      <c r="B5576" s="11" t="inlineStr">
        <is>
          <t>In-Store</t>
        </is>
      </c>
      <c r="C5576" s="11" t="inlineStr">
        <is>
          <t>WARE-MKL1006</t>
        </is>
      </c>
      <c r="D5576" s="6" t="n">
        <v>43700</v>
      </c>
      <c r="E5576" s="6" t="n">
        <v>43790</v>
      </c>
      <c r="F5576" s="6" t="n">
        <v>43815</v>
      </c>
      <c r="G5576" s="6" t="n">
        <v>43822</v>
      </c>
      <c r="H5576" s="11" t="inlineStr">
        <is>
          <t>USD</t>
        </is>
      </c>
      <c r="I5576" s="11" t="n">
        <v>6</v>
      </c>
      <c r="J5576" s="11" t="n">
        <v>24</v>
      </c>
      <c r="K5576" s="11" t="n">
        <v>348</v>
      </c>
      <c r="L5576" s="11" t="n">
        <v>33</v>
      </c>
      <c r="M5576" s="11" t="n">
        <v>6</v>
      </c>
      <c r="N5576" s="11" t="n">
        <v>0.1</v>
      </c>
      <c r="O5576" s="7" t="n">
        <v>1721.9</v>
      </c>
      <c r="P5576" s="7" t="n">
        <v>688.7600000000001</v>
      </c>
      <c r="Q5576" s="7">
        <f>text(E5576,"ddd")</f>
        <v/>
      </c>
      <c r="R5576" s="7">
        <f>G5576-F5576</f>
        <v/>
      </c>
      <c r="S5576" s="7">
        <f>E5576-D5576</f>
        <v/>
      </c>
      <c r="T5576" s="7">
        <f>O5576*M5576</f>
        <v/>
      </c>
      <c r="U5576" s="7">
        <f>T5576*N5576</f>
        <v/>
      </c>
      <c r="V5576" s="7">
        <f>T5576-U5576-(P5576*M5576)</f>
        <v/>
      </c>
      <c r="W5576" s="7">
        <f>VLOOKUP(L5576,'Products Sheet'!$A:$B,2,FALSE)</f>
        <v/>
      </c>
      <c r="X5576" s="7" t="n"/>
      <c r="Y5576" s="7" t="n"/>
      <c r="Z5576" s="7" t="n"/>
      <c r="AA5576" s="7" t="n"/>
      <c r="AB5576" s="7" t="n"/>
      <c r="AC5576" s="7" t="n"/>
    </row>
    <row r="5577" ht="9.75" customHeight="1" s="12">
      <c r="A5577" s="11" t="inlineStr">
        <is>
          <t>SO - 0004680</t>
        </is>
      </c>
      <c r="B5577" s="11" t="inlineStr">
        <is>
          <t>Distributor</t>
        </is>
      </c>
      <c r="C5577" s="11" t="inlineStr">
        <is>
          <t>WARE-UHY1004</t>
        </is>
      </c>
      <c r="D5577" s="6" t="n">
        <v>43700</v>
      </c>
      <c r="E5577" s="6" t="n">
        <v>43796</v>
      </c>
      <c r="F5577" s="6" t="n">
        <v>43822</v>
      </c>
      <c r="G5577" s="6" t="n">
        <v>43824</v>
      </c>
      <c r="H5577" s="11" t="inlineStr">
        <is>
          <t>USD</t>
        </is>
      </c>
      <c r="I5577" s="11" t="n">
        <v>25</v>
      </c>
      <c r="J5577" s="11" t="n">
        <v>3</v>
      </c>
      <c r="K5577" s="11" t="n">
        <v>211</v>
      </c>
      <c r="L5577" s="11" t="n">
        <v>33</v>
      </c>
      <c r="M5577" s="11" t="n">
        <v>5</v>
      </c>
      <c r="N5577" s="11" t="n">
        <v>0.4</v>
      </c>
      <c r="O5577" s="7" t="n">
        <v>1125.6</v>
      </c>
      <c r="P5577" s="7" t="n">
        <v>607.8240000000001</v>
      </c>
      <c r="Q5577" s="7">
        <f>text(E5577,"ddd")</f>
        <v/>
      </c>
      <c r="R5577" s="7">
        <f>G5577-F5577</f>
        <v/>
      </c>
      <c r="S5577" s="7">
        <f>E5577-D5577</f>
        <v/>
      </c>
      <c r="T5577" s="7">
        <f>O5577*M5577</f>
        <v/>
      </c>
      <c r="U5577" s="7">
        <f>T5577*N5577</f>
        <v/>
      </c>
      <c r="V5577" s="7">
        <f>T5577-U5577-(P5577*M5577)</f>
        <v/>
      </c>
      <c r="W5577" s="7">
        <f>VLOOKUP(L5577,'Products Sheet'!$A:$B,2,FALSE)</f>
        <v/>
      </c>
      <c r="X5577" s="7" t="n"/>
      <c r="Y5577" s="7" t="n"/>
      <c r="Z5577" s="7" t="n"/>
      <c r="AA5577" s="7" t="n"/>
      <c r="AB5577" s="7" t="n"/>
      <c r="AC5577" s="7" t="n"/>
    </row>
    <row r="5578" ht="9.75" customHeight="1" s="12">
      <c r="A5578" s="11" t="inlineStr">
        <is>
          <t>SO - 0004681</t>
        </is>
      </c>
      <c r="B5578" s="11" t="inlineStr">
        <is>
          <t>Online</t>
        </is>
      </c>
      <c r="C5578" s="11" t="inlineStr">
        <is>
          <t>WARE-XYS1001</t>
        </is>
      </c>
      <c r="D5578" s="6" t="n">
        <v>43700</v>
      </c>
      <c r="E5578" s="6" t="n">
        <v>43796</v>
      </c>
      <c r="F5578" s="6" t="n">
        <v>43807</v>
      </c>
      <c r="G5578" s="6" t="n">
        <v>43808</v>
      </c>
      <c r="H5578" s="11" t="inlineStr">
        <is>
          <t>USD</t>
        </is>
      </c>
      <c r="I5578" s="11" t="n">
        <v>17</v>
      </c>
      <c r="J5578" s="11" t="n">
        <v>1</v>
      </c>
      <c r="K5578" s="11" t="n">
        <v>10</v>
      </c>
      <c r="L5578" s="11" t="n">
        <v>33</v>
      </c>
      <c r="M5578" s="11" t="n">
        <v>1</v>
      </c>
      <c r="N5578" s="11" t="n">
        <v>0.075</v>
      </c>
      <c r="O5578" s="7" t="n">
        <v>5045.1</v>
      </c>
      <c r="P5578" s="7" t="n">
        <v>3027.06</v>
      </c>
      <c r="Q5578" s="7">
        <f>text(E5578,"ddd")</f>
        <v/>
      </c>
      <c r="R5578" s="7">
        <f>G5578-F5578</f>
        <v/>
      </c>
      <c r="S5578" s="7">
        <f>E5578-D5578</f>
        <v/>
      </c>
      <c r="T5578" s="7">
        <f>O5578*M5578</f>
        <v/>
      </c>
      <c r="U5578" s="7">
        <f>T5578*N5578</f>
        <v/>
      </c>
      <c r="V5578" s="7">
        <f>T5578-U5578-(P5578*M5578)</f>
        <v/>
      </c>
      <c r="W5578" s="7">
        <f>VLOOKUP(L5578,'Products Sheet'!$A:$B,2,FALSE)</f>
        <v/>
      </c>
      <c r="X5578" s="7" t="n"/>
      <c r="Y5578" s="7" t="n"/>
      <c r="Z5578" s="7" t="n"/>
      <c r="AA5578" s="7" t="n"/>
      <c r="AB5578" s="7" t="n"/>
      <c r="AC5578" s="7" t="n"/>
    </row>
    <row r="5579" ht="9.75" customHeight="1" s="12">
      <c r="A5579" s="11" t="inlineStr">
        <is>
          <t>SO - 0004709</t>
        </is>
      </c>
      <c r="B5579" s="11" t="inlineStr">
        <is>
          <t>In-Store</t>
        </is>
      </c>
      <c r="C5579" s="11" t="inlineStr">
        <is>
          <t>WARE-MKL1006</t>
        </is>
      </c>
      <c r="D5579" s="6" t="n">
        <v>43700</v>
      </c>
      <c r="E5579" s="6" t="n">
        <v>43799</v>
      </c>
      <c r="F5579" s="6" t="n">
        <v>43809</v>
      </c>
      <c r="G5579" s="6" t="n">
        <v>43817</v>
      </c>
      <c r="H5579" s="11" t="inlineStr">
        <is>
          <t>USD</t>
        </is>
      </c>
      <c r="I5579" s="11" t="n">
        <v>1</v>
      </c>
      <c r="J5579" s="11" t="n">
        <v>13</v>
      </c>
      <c r="K5579" s="11" t="n">
        <v>341</v>
      </c>
      <c r="L5579" s="11" t="n">
        <v>33</v>
      </c>
      <c r="M5579" s="11" t="n">
        <v>7</v>
      </c>
      <c r="N5579" s="11" t="n">
        <v>0.2</v>
      </c>
      <c r="O5579" s="7" t="n">
        <v>214.4</v>
      </c>
      <c r="P5579" s="7" t="n">
        <v>122.208</v>
      </c>
      <c r="Q5579" s="7">
        <f>text(E5579,"ddd")</f>
        <v/>
      </c>
      <c r="R5579" s="7">
        <f>G5579-F5579</f>
        <v/>
      </c>
      <c r="S5579" s="7">
        <f>E5579-D5579</f>
        <v/>
      </c>
      <c r="T5579" s="7">
        <f>O5579*M5579</f>
        <v/>
      </c>
      <c r="U5579" s="7">
        <f>T5579*N5579</f>
        <v/>
      </c>
      <c r="V5579" s="7">
        <f>T5579-U5579-(P5579*M5579)</f>
        <v/>
      </c>
      <c r="W5579" s="7">
        <f>VLOOKUP(L5579,'Products Sheet'!$A:$B,2,FALSE)</f>
        <v/>
      </c>
      <c r="X5579" s="7" t="n"/>
      <c r="Y5579" s="7" t="n"/>
      <c r="Z5579" s="7" t="n"/>
      <c r="AA5579" s="7" t="n"/>
      <c r="AB5579" s="7" t="n"/>
      <c r="AC5579" s="7" t="n"/>
    </row>
    <row r="5580" ht="9.75" customHeight="1" s="12">
      <c r="A5580" s="11" t="inlineStr">
        <is>
          <t>SO - 0004819</t>
        </is>
      </c>
      <c r="B5580" s="11" t="inlineStr">
        <is>
          <t>Wholesale</t>
        </is>
      </c>
      <c r="C5580" s="11" t="inlineStr">
        <is>
          <t>WARE-XYS1001</t>
        </is>
      </c>
      <c r="D5580" s="6" t="n">
        <v>43700</v>
      </c>
      <c r="E5580" s="6" t="n">
        <v>43813</v>
      </c>
      <c r="F5580" s="6" t="n">
        <v>43828</v>
      </c>
      <c r="G5580" s="6" t="n">
        <v>43838</v>
      </c>
      <c r="H5580" s="11" t="inlineStr">
        <is>
          <t>USD</t>
        </is>
      </c>
      <c r="I5580" s="11" t="n">
        <v>27</v>
      </c>
      <c r="J5580" s="11" t="n">
        <v>13</v>
      </c>
      <c r="K5580" s="11" t="n">
        <v>46</v>
      </c>
      <c r="L5580" s="11" t="n">
        <v>33</v>
      </c>
      <c r="M5580" s="11" t="n">
        <v>6</v>
      </c>
      <c r="N5580" s="11" t="n">
        <v>0.1</v>
      </c>
      <c r="O5580" s="7" t="n">
        <v>1929.6</v>
      </c>
      <c r="P5580" s="7" t="n">
        <v>1447.2</v>
      </c>
      <c r="Q5580" s="7">
        <f>text(E5580,"ddd")</f>
        <v/>
      </c>
      <c r="R5580" s="7">
        <f>G5580-F5580</f>
        <v/>
      </c>
      <c r="S5580" s="7">
        <f>E5580-D5580</f>
        <v/>
      </c>
      <c r="T5580" s="7">
        <f>O5580*M5580</f>
        <v/>
      </c>
      <c r="U5580" s="7">
        <f>T5580*N5580</f>
        <v/>
      </c>
      <c r="V5580" s="7">
        <f>T5580-U5580-(P5580*M5580)</f>
        <v/>
      </c>
      <c r="W5580" s="7">
        <f>VLOOKUP(L5580,'Products Sheet'!$A:$B,2,FALSE)</f>
        <v/>
      </c>
      <c r="X5580" s="7" t="n"/>
      <c r="Y5580" s="7" t="n"/>
      <c r="Z5580" s="7" t="n"/>
      <c r="AA5580" s="7" t="n"/>
      <c r="AB5580" s="7" t="n"/>
      <c r="AC5580" s="7" t="n"/>
    </row>
    <row r="5581" ht="9.75" customHeight="1" s="12">
      <c r="A5581" s="11" t="inlineStr">
        <is>
          <t>SO - 0004857</t>
        </is>
      </c>
      <c r="B5581" s="11" t="inlineStr">
        <is>
          <t>In-Store</t>
        </is>
      </c>
      <c r="C5581" s="11" t="inlineStr">
        <is>
          <t>WARE-NMK1003</t>
        </is>
      </c>
      <c r="D5581" s="6" t="n">
        <v>43700</v>
      </c>
      <c r="E5581" s="6" t="n">
        <v>43817</v>
      </c>
      <c r="F5581" s="6" t="n">
        <v>43840</v>
      </c>
      <c r="G5581" s="6" t="n">
        <v>43848</v>
      </c>
      <c r="H5581" s="11" t="inlineStr">
        <is>
          <t>USD</t>
        </is>
      </c>
      <c r="I5581" s="11" t="n">
        <v>9</v>
      </c>
      <c r="J5581" s="11" t="n">
        <v>22</v>
      </c>
      <c r="K5581" s="11" t="n">
        <v>103</v>
      </c>
      <c r="L5581" s="11" t="n">
        <v>33</v>
      </c>
      <c r="M5581" s="11" t="n">
        <v>1</v>
      </c>
      <c r="N5581" s="11" t="n">
        <v>0.15</v>
      </c>
      <c r="O5581" s="7" t="n">
        <v>180.9</v>
      </c>
      <c r="P5581" s="7" t="n">
        <v>88.64100000000001</v>
      </c>
      <c r="Q5581" s="7">
        <f>text(E5581,"ddd")</f>
        <v/>
      </c>
      <c r="R5581" s="7">
        <f>G5581-F5581</f>
        <v/>
      </c>
      <c r="S5581" s="7">
        <f>E5581-D5581</f>
        <v/>
      </c>
      <c r="T5581" s="7">
        <f>O5581*M5581</f>
        <v/>
      </c>
      <c r="U5581" s="7">
        <f>T5581*N5581</f>
        <v/>
      </c>
      <c r="V5581" s="7">
        <f>T5581-U5581-(P5581*M5581)</f>
        <v/>
      </c>
      <c r="W5581" s="7">
        <f>VLOOKUP(L5581,'Products Sheet'!$A:$B,2,FALSE)</f>
        <v/>
      </c>
      <c r="X5581" s="7" t="n"/>
      <c r="Y5581" s="7" t="n"/>
      <c r="Z5581" s="7" t="n"/>
      <c r="AA5581" s="7" t="n"/>
      <c r="AB5581" s="7" t="n"/>
      <c r="AC5581" s="7" t="n"/>
    </row>
    <row r="5582" ht="9.75" customHeight="1" s="12">
      <c r="A5582" s="11" t="inlineStr">
        <is>
          <t>SO - 0004900</t>
        </is>
      </c>
      <c r="B5582" s="11" t="inlineStr">
        <is>
          <t>Online</t>
        </is>
      </c>
      <c r="C5582" s="11" t="inlineStr">
        <is>
          <t>WARE-UHY1004</t>
        </is>
      </c>
      <c r="D5582" s="6" t="n">
        <v>43700</v>
      </c>
      <c r="E5582" s="6" t="n">
        <v>43822</v>
      </c>
      <c r="F5582" s="6" t="n">
        <v>43848</v>
      </c>
      <c r="G5582" s="6" t="n">
        <v>43849</v>
      </c>
      <c r="H5582" s="11" t="inlineStr">
        <is>
          <t>USD</t>
        </is>
      </c>
      <c r="I5582" s="11" t="n">
        <v>16</v>
      </c>
      <c r="J5582" s="11" t="n">
        <v>2</v>
      </c>
      <c r="K5582" s="11" t="n">
        <v>244</v>
      </c>
      <c r="L5582" s="11" t="n">
        <v>33</v>
      </c>
      <c r="M5582" s="11" t="n">
        <v>2</v>
      </c>
      <c r="N5582" s="11" t="n">
        <v>0.05</v>
      </c>
      <c r="O5582" s="7" t="n">
        <v>2405.3</v>
      </c>
      <c r="P5582" s="7" t="n">
        <v>986.173</v>
      </c>
      <c r="Q5582" s="7">
        <f>text(E5582,"ddd")</f>
        <v/>
      </c>
      <c r="R5582" s="7">
        <f>G5582-F5582</f>
        <v/>
      </c>
      <c r="S5582" s="7">
        <f>E5582-D5582</f>
        <v/>
      </c>
      <c r="T5582" s="7">
        <f>O5582*M5582</f>
        <v/>
      </c>
      <c r="U5582" s="7">
        <f>T5582*N5582</f>
        <v/>
      </c>
      <c r="V5582" s="7">
        <f>T5582-U5582-(P5582*M5582)</f>
        <v/>
      </c>
      <c r="W5582" s="7">
        <f>VLOOKUP(L5582,'Products Sheet'!$A:$B,2,FALSE)</f>
        <v/>
      </c>
      <c r="X5582" s="7" t="n"/>
      <c r="Y5582" s="7" t="n"/>
      <c r="Z5582" s="7" t="n"/>
      <c r="AA5582" s="7" t="n"/>
      <c r="AB5582" s="7" t="n"/>
      <c r="AC5582" s="7" t="n"/>
    </row>
    <row r="5583" ht="9.75" customHeight="1" s="12">
      <c r="A5583" s="11" t="inlineStr">
        <is>
          <t>SO - 0004926</t>
        </is>
      </c>
      <c r="B5583" s="11" t="inlineStr">
        <is>
          <t>Wholesale</t>
        </is>
      </c>
      <c r="C5583" s="11" t="inlineStr">
        <is>
          <t>WARE-PUJ1005</t>
        </is>
      </c>
      <c r="D5583" s="6" t="n">
        <v>43700</v>
      </c>
      <c r="E5583" s="6" t="n">
        <v>43826</v>
      </c>
      <c r="F5583" s="6" t="n">
        <v>43845</v>
      </c>
      <c r="G5583" s="6" t="n">
        <v>43852</v>
      </c>
      <c r="H5583" s="11" t="inlineStr">
        <is>
          <t>USD</t>
        </is>
      </c>
      <c r="I5583" s="11" t="n">
        <v>26</v>
      </c>
      <c r="J5583" s="11" t="n">
        <v>45</v>
      </c>
      <c r="K5583" s="11" t="n">
        <v>301</v>
      </c>
      <c r="L5583" s="11" t="n">
        <v>33</v>
      </c>
      <c r="M5583" s="11" t="n">
        <v>4</v>
      </c>
      <c r="N5583" s="11" t="n">
        <v>0.075</v>
      </c>
      <c r="O5583" s="7" t="n">
        <v>3872.6</v>
      </c>
      <c r="P5583" s="7" t="n">
        <v>1858.848</v>
      </c>
      <c r="Q5583" s="7">
        <f>text(E5583,"ddd")</f>
        <v/>
      </c>
      <c r="R5583" s="7">
        <f>G5583-F5583</f>
        <v/>
      </c>
      <c r="S5583" s="7">
        <f>E5583-D5583</f>
        <v/>
      </c>
      <c r="T5583" s="7">
        <f>O5583*M5583</f>
        <v/>
      </c>
      <c r="U5583" s="7">
        <f>T5583*N5583</f>
        <v/>
      </c>
      <c r="V5583" s="7">
        <f>T5583-U5583-(P5583*M5583)</f>
        <v/>
      </c>
      <c r="W5583" s="7">
        <f>VLOOKUP(L5583,'Products Sheet'!$A:$B,2,FALSE)</f>
        <v/>
      </c>
      <c r="X5583" s="7" t="n"/>
      <c r="Y5583" s="7" t="n"/>
      <c r="Z5583" s="7" t="n"/>
      <c r="AA5583" s="7" t="n"/>
      <c r="AB5583" s="7" t="n"/>
      <c r="AC5583" s="7" t="n"/>
    </row>
    <row r="5584" ht="9.75" customHeight="1" s="12">
      <c r="A5584" s="11" t="inlineStr">
        <is>
          <t>SO - 0004961</t>
        </is>
      </c>
      <c r="B5584" s="11" t="inlineStr">
        <is>
          <t>Wholesale</t>
        </is>
      </c>
      <c r="C5584" s="11" t="inlineStr">
        <is>
          <t>WARE-UHY1004</t>
        </is>
      </c>
      <c r="D5584" s="6" t="n">
        <v>43700</v>
      </c>
      <c r="E5584" s="6" t="n">
        <v>43830</v>
      </c>
      <c r="F5584" s="6" t="n">
        <v>43834</v>
      </c>
      <c r="G5584" s="6" t="n">
        <v>43840</v>
      </c>
      <c r="H5584" s="11" t="inlineStr">
        <is>
          <t>USD</t>
        </is>
      </c>
      <c r="I5584" s="11" t="n">
        <v>27</v>
      </c>
      <c r="J5584" s="11" t="n">
        <v>2</v>
      </c>
      <c r="K5584" s="11" t="n">
        <v>256</v>
      </c>
      <c r="L5584" s="11" t="n">
        <v>33</v>
      </c>
      <c r="M5584" s="11" t="n">
        <v>2</v>
      </c>
      <c r="N5584" s="11" t="n">
        <v>0.1</v>
      </c>
      <c r="O5584" s="7" t="n">
        <v>6070.2</v>
      </c>
      <c r="P5584" s="7" t="n">
        <v>4127.736</v>
      </c>
      <c r="Q5584" s="7">
        <f>text(E5584,"ddd")</f>
        <v/>
      </c>
      <c r="R5584" s="7">
        <f>G5584-F5584</f>
        <v/>
      </c>
      <c r="S5584" s="7">
        <f>E5584-D5584</f>
        <v/>
      </c>
      <c r="T5584" s="7">
        <f>O5584*M5584</f>
        <v/>
      </c>
      <c r="U5584" s="7">
        <f>T5584*N5584</f>
        <v/>
      </c>
      <c r="V5584" s="7">
        <f>T5584-U5584-(P5584*M5584)</f>
        <v/>
      </c>
      <c r="W5584" s="7">
        <f>VLOOKUP(L5584,'Products Sheet'!$A:$B,2,FALSE)</f>
        <v/>
      </c>
      <c r="X5584" s="7" t="n"/>
      <c r="Y5584" s="7" t="n"/>
      <c r="Z5584" s="7" t="n"/>
      <c r="AA5584" s="7" t="n"/>
      <c r="AB5584" s="7" t="n"/>
      <c r="AC5584" s="7" t="n"/>
    </row>
    <row r="5585" ht="9.75" customHeight="1" s="12">
      <c r="A5585" s="11" t="inlineStr">
        <is>
          <t>SO - 0004982</t>
        </is>
      </c>
      <c r="B5585" s="11" t="inlineStr">
        <is>
          <t>In-Store</t>
        </is>
      </c>
      <c r="C5585" s="11" t="inlineStr">
        <is>
          <t>WARE-NMK1003</t>
        </is>
      </c>
      <c r="D5585" s="6" t="n">
        <v>43700</v>
      </c>
      <c r="E5585" s="6" t="n">
        <v>43833</v>
      </c>
      <c r="F5585" s="6" t="n">
        <v>43854</v>
      </c>
      <c r="G5585" s="6" t="n">
        <v>43862</v>
      </c>
      <c r="H5585" s="11" t="inlineStr">
        <is>
          <t>USD</t>
        </is>
      </c>
      <c r="I5585" s="11" t="n">
        <v>7</v>
      </c>
      <c r="J5585" s="11" t="n">
        <v>18</v>
      </c>
      <c r="K5585" s="11" t="n">
        <v>90</v>
      </c>
      <c r="L5585" s="11" t="n">
        <v>33</v>
      </c>
      <c r="M5585" s="11" t="n">
        <v>3</v>
      </c>
      <c r="N5585" s="11" t="n">
        <v>0.05</v>
      </c>
      <c r="O5585" s="7" t="n">
        <v>6123.8</v>
      </c>
      <c r="P5585" s="7" t="n">
        <v>4041.708</v>
      </c>
      <c r="Q5585" s="7">
        <f>text(E5585,"ddd")</f>
        <v/>
      </c>
      <c r="R5585" s="7">
        <f>G5585-F5585</f>
        <v/>
      </c>
      <c r="S5585" s="7">
        <f>E5585-D5585</f>
        <v/>
      </c>
      <c r="T5585" s="7">
        <f>O5585*M5585</f>
        <v/>
      </c>
      <c r="U5585" s="7">
        <f>T5585*N5585</f>
        <v/>
      </c>
      <c r="V5585" s="7">
        <f>T5585-U5585-(P5585*M5585)</f>
        <v/>
      </c>
      <c r="W5585" s="7">
        <f>VLOOKUP(L5585,'Products Sheet'!$A:$B,2,FALSE)</f>
        <v/>
      </c>
      <c r="X5585" s="7" t="n"/>
      <c r="Y5585" s="7" t="n"/>
      <c r="Z5585" s="7" t="n"/>
      <c r="AA5585" s="7" t="n"/>
      <c r="AB5585" s="7" t="n"/>
      <c r="AC5585" s="7" t="n"/>
    </row>
    <row r="5586" ht="9.75" customHeight="1" s="12">
      <c r="A5586" s="11" t="inlineStr">
        <is>
          <t>SO - 0004987</t>
        </is>
      </c>
      <c r="B5586" s="11" t="inlineStr">
        <is>
          <t>In-Store</t>
        </is>
      </c>
      <c r="C5586" s="11" t="inlineStr">
        <is>
          <t>WARE-MKL1006</t>
        </is>
      </c>
      <c r="D5586" s="6" t="n">
        <v>43700</v>
      </c>
      <c r="E5586" s="6" t="n">
        <v>43833</v>
      </c>
      <c r="F5586" s="6" t="n">
        <v>43836</v>
      </c>
      <c r="G5586" s="6" t="n">
        <v>43838</v>
      </c>
      <c r="H5586" s="11" t="inlineStr">
        <is>
          <t>USD</t>
        </is>
      </c>
      <c r="I5586" s="11" t="n">
        <v>5</v>
      </c>
      <c r="J5586" s="11" t="n">
        <v>42</v>
      </c>
      <c r="K5586" s="11" t="n">
        <v>359</v>
      </c>
      <c r="L5586" s="11" t="n">
        <v>33</v>
      </c>
      <c r="M5586" s="11" t="n">
        <v>5</v>
      </c>
      <c r="N5586" s="11" t="n">
        <v>0.15</v>
      </c>
      <c r="O5586" s="7" t="n">
        <v>5226</v>
      </c>
      <c r="P5586" s="7" t="n">
        <v>3240.12</v>
      </c>
      <c r="Q5586" s="7">
        <f>text(E5586,"ddd")</f>
        <v/>
      </c>
      <c r="R5586" s="7">
        <f>G5586-F5586</f>
        <v/>
      </c>
      <c r="S5586" s="7">
        <f>E5586-D5586</f>
        <v/>
      </c>
      <c r="T5586" s="7">
        <f>O5586*M5586</f>
        <v/>
      </c>
      <c r="U5586" s="7">
        <f>T5586*N5586</f>
        <v/>
      </c>
      <c r="V5586" s="7">
        <f>T5586-U5586-(P5586*M5586)</f>
        <v/>
      </c>
      <c r="W5586" s="7">
        <f>VLOOKUP(L5586,'Products Sheet'!$A:$B,2,FALSE)</f>
        <v/>
      </c>
      <c r="X5586" s="7" t="n"/>
      <c r="Y5586" s="7" t="n"/>
      <c r="Z5586" s="7" t="n"/>
      <c r="AA5586" s="7" t="n"/>
      <c r="AB5586" s="7" t="n"/>
      <c r="AC5586" s="7" t="n"/>
    </row>
    <row r="5587" ht="9.75" customHeight="1" s="12">
      <c r="A5587" s="11" t="inlineStr">
        <is>
          <t>SO - 0005019</t>
        </is>
      </c>
      <c r="B5587" s="11" t="inlineStr">
        <is>
          <t>In-Store</t>
        </is>
      </c>
      <c r="C5587" s="11" t="inlineStr">
        <is>
          <t>WARE-NMK1003</t>
        </is>
      </c>
      <c r="D5587" s="6" t="n">
        <v>43700</v>
      </c>
      <c r="E5587" s="6" t="n">
        <v>43837</v>
      </c>
      <c r="F5587" s="6" t="n">
        <v>43864</v>
      </c>
      <c r="G5587" s="6" t="n">
        <v>43865</v>
      </c>
      <c r="H5587" s="11" t="inlineStr">
        <is>
          <t>USD</t>
        </is>
      </c>
      <c r="I5587" s="11" t="n">
        <v>5</v>
      </c>
      <c r="J5587" s="11" t="n">
        <v>37</v>
      </c>
      <c r="K5587" s="11" t="n">
        <v>202</v>
      </c>
      <c r="L5587" s="11" t="n">
        <v>33</v>
      </c>
      <c r="M5587" s="11" t="n">
        <v>3</v>
      </c>
      <c r="N5587" s="11" t="n">
        <v>0.05</v>
      </c>
      <c r="O5587" s="7" t="n">
        <v>2398.6</v>
      </c>
      <c r="P5587" s="7" t="n">
        <v>1199.3</v>
      </c>
      <c r="Q5587" s="7">
        <f>text(E5587,"ddd")</f>
        <v/>
      </c>
      <c r="R5587" s="7">
        <f>G5587-F5587</f>
        <v/>
      </c>
      <c r="S5587" s="7">
        <f>E5587-D5587</f>
        <v/>
      </c>
      <c r="T5587" s="7">
        <f>O5587*M5587</f>
        <v/>
      </c>
      <c r="U5587" s="7">
        <f>T5587*N5587</f>
        <v/>
      </c>
      <c r="V5587" s="7">
        <f>T5587-U5587-(P5587*M5587)</f>
        <v/>
      </c>
      <c r="W5587" s="7">
        <f>VLOOKUP(L5587,'Products Sheet'!$A:$B,2,FALSE)</f>
        <v/>
      </c>
      <c r="X5587" s="7" t="n"/>
      <c r="Y5587" s="7" t="n"/>
      <c r="Z5587" s="7" t="n"/>
      <c r="AA5587" s="7" t="n"/>
      <c r="AB5587" s="7" t="n"/>
      <c r="AC5587" s="7" t="n"/>
    </row>
    <row r="5588" ht="9.75" customHeight="1" s="12">
      <c r="A5588" s="11" t="inlineStr">
        <is>
          <t>SO - 0005237</t>
        </is>
      </c>
      <c r="B5588" s="11" t="inlineStr">
        <is>
          <t>In-Store</t>
        </is>
      </c>
      <c r="C5588" s="11" t="inlineStr">
        <is>
          <t>WARE-MKL1006</t>
        </is>
      </c>
      <c r="D5588" s="6" t="n">
        <v>43700</v>
      </c>
      <c r="E5588" s="6" t="n">
        <v>43861</v>
      </c>
      <c r="F5588" s="6" t="n">
        <v>43880</v>
      </c>
      <c r="G5588" s="6" t="n">
        <v>43886</v>
      </c>
      <c r="H5588" s="11" t="inlineStr">
        <is>
          <t>USD</t>
        </is>
      </c>
      <c r="I5588" s="11" t="n">
        <v>4</v>
      </c>
      <c r="J5588" s="11" t="n">
        <v>41</v>
      </c>
      <c r="K5588" s="11" t="n">
        <v>367</v>
      </c>
      <c r="L5588" s="11" t="n">
        <v>33</v>
      </c>
      <c r="M5588" s="11" t="n">
        <v>4</v>
      </c>
      <c r="N5588" s="11" t="n">
        <v>0.075</v>
      </c>
      <c r="O5588" s="7" t="n">
        <v>261.3</v>
      </c>
      <c r="P5588" s="7" t="n">
        <v>107.133</v>
      </c>
      <c r="Q5588" s="7">
        <f>text(E5588,"ddd")</f>
        <v/>
      </c>
      <c r="R5588" s="7">
        <f>G5588-F5588</f>
        <v/>
      </c>
      <c r="S5588" s="7">
        <f>E5588-D5588</f>
        <v/>
      </c>
      <c r="T5588" s="7">
        <f>O5588*M5588</f>
        <v/>
      </c>
      <c r="U5588" s="7">
        <f>T5588*N5588</f>
        <v/>
      </c>
      <c r="V5588" s="7">
        <f>T5588-U5588-(P5588*M5588)</f>
        <v/>
      </c>
      <c r="W5588" s="7">
        <f>VLOOKUP(L5588,'Products Sheet'!$A:$B,2,FALSE)</f>
        <v/>
      </c>
      <c r="X5588" s="7" t="n"/>
      <c r="Y5588" s="7" t="n"/>
      <c r="Z5588" s="7" t="n"/>
      <c r="AA5588" s="7" t="n"/>
      <c r="AB5588" s="7" t="n"/>
      <c r="AC5588" s="7" t="n"/>
    </row>
    <row r="5589" ht="9.75" customHeight="1" s="12">
      <c r="A5589" s="11" t="inlineStr">
        <is>
          <t>SO - 0005284</t>
        </is>
      </c>
      <c r="B5589" s="11" t="inlineStr">
        <is>
          <t>In-Store</t>
        </is>
      </c>
      <c r="C5589" s="11" t="inlineStr">
        <is>
          <t>WARE-MKL1006</t>
        </is>
      </c>
      <c r="D5589" s="6" t="n">
        <v>43700</v>
      </c>
      <c r="E5589" s="6" t="n">
        <v>43867</v>
      </c>
      <c r="F5589" s="6" t="n">
        <v>43879</v>
      </c>
      <c r="G5589" s="6" t="n">
        <v>43880</v>
      </c>
      <c r="H5589" s="11" t="inlineStr">
        <is>
          <t>USD</t>
        </is>
      </c>
      <c r="I5589" s="11" t="n">
        <v>5</v>
      </c>
      <c r="J5589" s="11" t="n">
        <v>50</v>
      </c>
      <c r="K5589" s="11" t="n">
        <v>342</v>
      </c>
      <c r="L5589" s="11" t="n">
        <v>33</v>
      </c>
      <c r="M5589" s="11" t="n">
        <v>2</v>
      </c>
      <c r="N5589" s="11" t="n">
        <v>0.1</v>
      </c>
      <c r="O5589" s="7" t="n">
        <v>3906.1</v>
      </c>
      <c r="P5589" s="7" t="n">
        <v>1874.928</v>
      </c>
      <c r="Q5589" s="7">
        <f>text(E5589,"ddd")</f>
        <v/>
      </c>
      <c r="R5589" s="7">
        <f>G5589-F5589</f>
        <v/>
      </c>
      <c r="S5589" s="7">
        <f>E5589-D5589</f>
        <v/>
      </c>
      <c r="T5589" s="7">
        <f>O5589*M5589</f>
        <v/>
      </c>
      <c r="U5589" s="7">
        <f>T5589*N5589</f>
        <v/>
      </c>
      <c r="V5589" s="7">
        <f>T5589-U5589-(P5589*M5589)</f>
        <v/>
      </c>
      <c r="W5589" s="7">
        <f>VLOOKUP(L5589,'Products Sheet'!$A:$B,2,FALSE)</f>
        <v/>
      </c>
      <c r="X5589" s="7" t="n"/>
      <c r="Y5589" s="7" t="n"/>
      <c r="Z5589" s="7" t="n"/>
      <c r="AA5589" s="7" t="n"/>
      <c r="AB5589" s="7" t="n"/>
      <c r="AC5589" s="7" t="n"/>
    </row>
    <row r="5590" ht="9.75" customHeight="1" s="12">
      <c r="A5590" s="11" t="inlineStr">
        <is>
          <t>SO - 0005333</t>
        </is>
      </c>
      <c r="B5590" s="11" t="inlineStr">
        <is>
          <t>In-Store</t>
        </is>
      </c>
      <c r="C5590" s="11" t="inlineStr">
        <is>
          <t>WARE-NBV1002</t>
        </is>
      </c>
      <c r="D5590" s="6" t="n">
        <v>43800</v>
      </c>
      <c r="E5590" s="6" t="n">
        <v>43873</v>
      </c>
      <c r="F5590" s="6" t="n">
        <v>43899</v>
      </c>
      <c r="G5590" s="6" t="n">
        <v>43906</v>
      </c>
      <c r="H5590" s="11" t="inlineStr">
        <is>
          <t>USD</t>
        </is>
      </c>
      <c r="I5590" s="11" t="n">
        <v>3</v>
      </c>
      <c r="J5590" s="11" t="n">
        <v>15</v>
      </c>
      <c r="K5590" s="11" t="n">
        <v>84</v>
      </c>
      <c r="L5590" s="11" t="n">
        <v>33</v>
      </c>
      <c r="M5590" s="11" t="n">
        <v>7</v>
      </c>
      <c r="N5590" s="11" t="n">
        <v>0.2</v>
      </c>
      <c r="O5590" s="7" t="n">
        <v>2405.3</v>
      </c>
      <c r="P5590" s="7" t="n">
        <v>1154.544</v>
      </c>
      <c r="Q5590" s="7">
        <f>text(E5590,"ddd")</f>
        <v/>
      </c>
      <c r="R5590" s="7">
        <f>G5590-F5590</f>
        <v/>
      </c>
      <c r="S5590" s="7">
        <f>E5590-D5590</f>
        <v/>
      </c>
      <c r="T5590" s="7">
        <f>O5590*M5590</f>
        <v/>
      </c>
      <c r="U5590" s="7">
        <f>T5590*N5590</f>
        <v/>
      </c>
      <c r="V5590" s="7">
        <f>T5590-U5590-(P5590*M5590)</f>
        <v/>
      </c>
      <c r="W5590" s="7">
        <f>VLOOKUP(L5590,'Products Sheet'!$A:$B,2,FALSE)</f>
        <v/>
      </c>
      <c r="X5590" s="7" t="n"/>
      <c r="Y5590" s="7" t="n"/>
      <c r="Z5590" s="7" t="n"/>
      <c r="AA5590" s="7" t="n"/>
      <c r="AB5590" s="7" t="n"/>
      <c r="AC5590" s="7" t="n"/>
    </row>
    <row r="5591" ht="9.75" customHeight="1" s="12">
      <c r="A5591" s="11" t="inlineStr">
        <is>
          <t>SO - 0005382</t>
        </is>
      </c>
      <c r="B5591" s="11" t="inlineStr">
        <is>
          <t>In-Store</t>
        </is>
      </c>
      <c r="C5591" s="11" t="inlineStr">
        <is>
          <t>WARE-NMK1003</t>
        </is>
      </c>
      <c r="D5591" s="6" t="n">
        <v>43800</v>
      </c>
      <c r="E5591" s="6" t="n">
        <v>43879</v>
      </c>
      <c r="F5591" s="6" t="n">
        <v>43906</v>
      </c>
      <c r="G5591" s="6" t="n">
        <v>43910</v>
      </c>
      <c r="H5591" s="11" t="inlineStr">
        <is>
          <t>USD</t>
        </is>
      </c>
      <c r="I5591" s="11" t="n">
        <v>6</v>
      </c>
      <c r="J5591" s="11" t="n">
        <v>38</v>
      </c>
      <c r="K5591" s="11" t="n">
        <v>142</v>
      </c>
      <c r="L5591" s="11" t="n">
        <v>33</v>
      </c>
      <c r="M5591" s="11" t="n">
        <v>2</v>
      </c>
      <c r="N5591" s="11" t="n">
        <v>0.075</v>
      </c>
      <c r="O5591" s="7" t="n">
        <v>5956.3</v>
      </c>
      <c r="P5591" s="7" t="n">
        <v>4467.225</v>
      </c>
      <c r="Q5591" s="7">
        <f>text(E5591,"ddd")</f>
        <v/>
      </c>
      <c r="R5591" s="7">
        <f>G5591-F5591</f>
        <v/>
      </c>
      <c r="S5591" s="7">
        <f>E5591-D5591</f>
        <v/>
      </c>
      <c r="T5591" s="7">
        <f>O5591*M5591</f>
        <v/>
      </c>
      <c r="U5591" s="7">
        <f>T5591*N5591</f>
        <v/>
      </c>
      <c r="V5591" s="7">
        <f>T5591-U5591-(P5591*M5591)</f>
        <v/>
      </c>
      <c r="W5591" s="7">
        <f>VLOOKUP(L5591,'Products Sheet'!$A:$B,2,FALSE)</f>
        <v/>
      </c>
      <c r="X5591" s="7" t="n"/>
      <c r="Y5591" s="7" t="n"/>
      <c r="Z5591" s="7" t="n"/>
      <c r="AA5591" s="7" t="n"/>
      <c r="AB5591" s="7" t="n"/>
      <c r="AC5591" s="7" t="n"/>
    </row>
    <row r="5592" ht="9.75" customHeight="1" s="12">
      <c r="A5592" s="11" t="inlineStr">
        <is>
          <t>SO - 0005398</t>
        </is>
      </c>
      <c r="B5592" s="11" t="inlineStr">
        <is>
          <t>In-Store</t>
        </is>
      </c>
      <c r="C5592" s="11" t="inlineStr">
        <is>
          <t>WARE-UHY1004</t>
        </is>
      </c>
      <c r="D5592" s="6" t="n">
        <v>43800</v>
      </c>
      <c r="E5592" s="6" t="n">
        <v>43880</v>
      </c>
      <c r="F5592" s="6" t="n">
        <v>43882</v>
      </c>
      <c r="G5592" s="6" t="n">
        <v>43889</v>
      </c>
      <c r="H5592" s="11" t="inlineStr">
        <is>
          <t>USD</t>
        </is>
      </c>
      <c r="I5592" s="11" t="n">
        <v>3</v>
      </c>
      <c r="J5592" s="11" t="n">
        <v>40</v>
      </c>
      <c r="K5592" s="11" t="n">
        <v>230</v>
      </c>
      <c r="L5592" s="11" t="n">
        <v>33</v>
      </c>
      <c r="M5592" s="11" t="n">
        <v>6</v>
      </c>
      <c r="N5592" s="11" t="n">
        <v>0.2</v>
      </c>
      <c r="O5592" s="7" t="n">
        <v>938</v>
      </c>
      <c r="P5592" s="7" t="n">
        <v>675.36</v>
      </c>
      <c r="Q5592" s="7">
        <f>text(E5592,"ddd")</f>
        <v/>
      </c>
      <c r="R5592" s="7">
        <f>G5592-F5592</f>
        <v/>
      </c>
      <c r="S5592" s="7">
        <f>E5592-D5592</f>
        <v/>
      </c>
      <c r="T5592" s="7">
        <f>O5592*M5592</f>
        <v/>
      </c>
      <c r="U5592" s="7">
        <f>T5592*N5592</f>
        <v/>
      </c>
      <c r="V5592" s="7">
        <f>T5592-U5592-(P5592*M5592)</f>
        <v/>
      </c>
      <c r="W5592" s="7">
        <f>VLOOKUP(L5592,'Products Sheet'!$A:$B,2,FALSE)</f>
        <v/>
      </c>
      <c r="X5592" s="7" t="n"/>
      <c r="Y5592" s="7" t="n"/>
      <c r="Z5592" s="7" t="n"/>
      <c r="AA5592" s="7" t="n"/>
      <c r="AB5592" s="7" t="n"/>
      <c r="AC5592" s="7" t="n"/>
    </row>
    <row r="5593" ht="9.75" customHeight="1" s="12">
      <c r="A5593" s="11" t="inlineStr">
        <is>
          <t>SO - 0005446</t>
        </is>
      </c>
      <c r="B5593" s="11" t="inlineStr">
        <is>
          <t>Online</t>
        </is>
      </c>
      <c r="C5593" s="11" t="inlineStr">
        <is>
          <t>WARE-NMK1003</t>
        </is>
      </c>
      <c r="D5593" s="6" t="n">
        <v>43800</v>
      </c>
      <c r="E5593" s="6" t="n">
        <v>43884</v>
      </c>
      <c r="F5593" s="6" t="n">
        <v>43909</v>
      </c>
      <c r="G5593" s="6" t="n">
        <v>43912</v>
      </c>
      <c r="H5593" s="11" t="inlineStr">
        <is>
          <t>USD</t>
        </is>
      </c>
      <c r="I5593" s="11" t="n">
        <v>18</v>
      </c>
      <c r="J5593" s="11" t="n">
        <v>36</v>
      </c>
      <c r="K5593" s="11" t="n">
        <v>108</v>
      </c>
      <c r="L5593" s="11" t="n">
        <v>33</v>
      </c>
      <c r="M5593" s="11" t="n">
        <v>5</v>
      </c>
      <c r="N5593" s="11" t="n">
        <v>0.05</v>
      </c>
      <c r="O5593" s="7" t="n">
        <v>1132.3</v>
      </c>
      <c r="P5593" s="7" t="n">
        <v>905.84</v>
      </c>
      <c r="Q5593" s="7">
        <f>text(E5593,"ddd")</f>
        <v/>
      </c>
      <c r="R5593" s="7">
        <f>G5593-F5593</f>
        <v/>
      </c>
      <c r="S5593" s="7">
        <f>E5593-D5593</f>
        <v/>
      </c>
      <c r="T5593" s="7">
        <f>O5593*M5593</f>
        <v/>
      </c>
      <c r="U5593" s="7">
        <f>T5593*N5593</f>
        <v/>
      </c>
      <c r="V5593" s="7">
        <f>T5593-U5593-(P5593*M5593)</f>
        <v/>
      </c>
      <c r="W5593" s="7">
        <f>VLOOKUP(L5593,'Products Sheet'!$A:$B,2,FALSE)</f>
        <v/>
      </c>
      <c r="X5593" s="7" t="n"/>
      <c r="Y5593" s="7" t="n"/>
      <c r="Z5593" s="7" t="n"/>
      <c r="AA5593" s="7" t="n"/>
      <c r="AB5593" s="7" t="n"/>
      <c r="AC5593" s="7" t="n"/>
    </row>
    <row r="5594" ht="9.75" customHeight="1" s="12">
      <c r="A5594" s="11" t="inlineStr">
        <is>
          <t>SO - 0005466</t>
        </is>
      </c>
      <c r="B5594" s="11" t="inlineStr">
        <is>
          <t>In-Store</t>
        </is>
      </c>
      <c r="C5594" s="11" t="inlineStr">
        <is>
          <t>WARE-UHY1004</t>
        </is>
      </c>
      <c r="D5594" s="6" t="n">
        <v>43800</v>
      </c>
      <c r="E5594" s="6" t="n">
        <v>43886</v>
      </c>
      <c r="F5594" s="6" t="n">
        <v>43904</v>
      </c>
      <c r="G5594" s="6" t="n">
        <v>43913</v>
      </c>
      <c r="H5594" s="11" t="inlineStr">
        <is>
          <t>USD</t>
        </is>
      </c>
      <c r="I5594" s="11" t="n">
        <v>5</v>
      </c>
      <c r="J5594" s="11" t="n">
        <v>22</v>
      </c>
      <c r="K5594" s="11" t="n">
        <v>214</v>
      </c>
      <c r="L5594" s="11" t="n">
        <v>33</v>
      </c>
      <c r="M5594" s="11" t="n">
        <v>4</v>
      </c>
      <c r="N5594" s="11" t="n">
        <v>0.075</v>
      </c>
      <c r="O5594" s="7" t="n">
        <v>167.5</v>
      </c>
      <c r="P5594" s="7" t="n">
        <v>72.02500000000001</v>
      </c>
      <c r="Q5594" s="7">
        <f>text(E5594,"ddd")</f>
        <v/>
      </c>
      <c r="R5594" s="7">
        <f>G5594-F5594</f>
        <v/>
      </c>
      <c r="S5594" s="7">
        <f>E5594-D5594</f>
        <v/>
      </c>
      <c r="T5594" s="7">
        <f>O5594*M5594</f>
        <v/>
      </c>
      <c r="U5594" s="7">
        <f>T5594*N5594</f>
        <v/>
      </c>
      <c r="V5594" s="7">
        <f>T5594-U5594-(P5594*M5594)</f>
        <v/>
      </c>
      <c r="W5594" s="7">
        <f>VLOOKUP(L5594,'Products Sheet'!$A:$B,2,FALSE)</f>
        <v/>
      </c>
      <c r="X5594" s="7" t="n"/>
      <c r="Y5594" s="7" t="n"/>
      <c r="Z5594" s="7" t="n"/>
      <c r="AA5594" s="7" t="n"/>
      <c r="AB5594" s="7" t="n"/>
      <c r="AC5594" s="7" t="n"/>
    </row>
    <row r="5595" ht="9.75" customHeight="1" s="12">
      <c r="A5595" s="11" t="inlineStr">
        <is>
          <t>SO - 0005598</t>
        </is>
      </c>
      <c r="B5595" s="11" t="inlineStr">
        <is>
          <t>Online</t>
        </is>
      </c>
      <c r="C5595" s="11" t="inlineStr">
        <is>
          <t>WARE-XYS1001</t>
        </is>
      </c>
      <c r="D5595" s="6" t="n">
        <v>43800</v>
      </c>
      <c r="E5595" s="6" t="n">
        <v>43902</v>
      </c>
      <c r="F5595" s="6" t="n">
        <v>43919</v>
      </c>
      <c r="G5595" s="6" t="n">
        <v>43924</v>
      </c>
      <c r="H5595" s="11" t="inlineStr">
        <is>
          <t>USD</t>
        </is>
      </c>
      <c r="I5595" s="11" t="n">
        <v>17</v>
      </c>
      <c r="J5595" s="11" t="n">
        <v>7</v>
      </c>
      <c r="K5595" s="11" t="n">
        <v>45</v>
      </c>
      <c r="L5595" s="11" t="n">
        <v>33</v>
      </c>
      <c r="M5595" s="11" t="n">
        <v>5</v>
      </c>
      <c r="N5595" s="11" t="n">
        <v>0.05</v>
      </c>
      <c r="O5595" s="7" t="n">
        <v>268</v>
      </c>
      <c r="P5595" s="7" t="n">
        <v>182.24</v>
      </c>
      <c r="Q5595" s="7">
        <f>text(E5595,"ddd")</f>
        <v/>
      </c>
      <c r="R5595" s="7">
        <f>G5595-F5595</f>
        <v/>
      </c>
      <c r="S5595" s="7">
        <f>E5595-D5595</f>
        <v/>
      </c>
      <c r="T5595" s="7">
        <f>O5595*M5595</f>
        <v/>
      </c>
      <c r="U5595" s="7">
        <f>T5595*N5595</f>
        <v/>
      </c>
      <c r="V5595" s="7">
        <f>T5595-U5595-(P5595*M5595)</f>
        <v/>
      </c>
      <c r="W5595" s="7">
        <f>VLOOKUP(L5595,'Products Sheet'!$A:$B,2,FALSE)</f>
        <v/>
      </c>
      <c r="X5595" s="7" t="n"/>
      <c r="Y5595" s="7" t="n"/>
      <c r="Z5595" s="7" t="n"/>
      <c r="AA5595" s="7" t="n"/>
      <c r="AB5595" s="7" t="n"/>
      <c r="AC5595" s="7" t="n"/>
    </row>
    <row r="5596" ht="9.75" customHeight="1" s="12">
      <c r="A5596" s="11" t="inlineStr">
        <is>
          <t>SO - 0005610</t>
        </is>
      </c>
      <c r="B5596" s="11" t="inlineStr">
        <is>
          <t>Distributor</t>
        </is>
      </c>
      <c r="C5596" s="11" t="inlineStr">
        <is>
          <t>WARE-NMK1003</t>
        </is>
      </c>
      <c r="D5596" s="6" t="n">
        <v>43800</v>
      </c>
      <c r="E5596" s="6" t="n">
        <v>43904</v>
      </c>
      <c r="F5596" s="6" t="n">
        <v>43909</v>
      </c>
      <c r="G5596" s="6" t="n">
        <v>43918</v>
      </c>
      <c r="H5596" s="11" t="inlineStr">
        <is>
          <t>USD</t>
        </is>
      </c>
      <c r="I5596" s="11" t="n">
        <v>20</v>
      </c>
      <c r="J5596" s="11" t="n">
        <v>35</v>
      </c>
      <c r="K5596" s="11" t="n">
        <v>131</v>
      </c>
      <c r="L5596" s="11" t="n">
        <v>33</v>
      </c>
      <c r="M5596" s="11" t="n">
        <v>6</v>
      </c>
      <c r="N5596" s="11" t="n">
        <v>0.1</v>
      </c>
      <c r="O5596" s="7" t="n">
        <v>3564.4</v>
      </c>
      <c r="P5596" s="7" t="n">
        <v>2708.944</v>
      </c>
      <c r="Q5596" s="7">
        <f>text(E5596,"ddd")</f>
        <v/>
      </c>
      <c r="R5596" s="7">
        <f>G5596-F5596</f>
        <v/>
      </c>
      <c r="S5596" s="7">
        <f>E5596-D5596</f>
        <v/>
      </c>
      <c r="T5596" s="7">
        <f>O5596*M5596</f>
        <v/>
      </c>
      <c r="U5596" s="7">
        <f>T5596*N5596</f>
        <v/>
      </c>
      <c r="V5596" s="7">
        <f>T5596-U5596-(P5596*M5596)</f>
        <v/>
      </c>
      <c r="W5596" s="7">
        <f>VLOOKUP(L5596,'Products Sheet'!$A:$B,2,FALSE)</f>
        <v/>
      </c>
      <c r="X5596" s="7" t="n"/>
      <c r="Y5596" s="7" t="n"/>
      <c r="Z5596" s="7" t="n"/>
      <c r="AA5596" s="7" t="n"/>
      <c r="AB5596" s="7" t="n"/>
      <c r="AC5596" s="7" t="n"/>
    </row>
    <row r="5597" ht="9.75" customHeight="1" s="12">
      <c r="A5597" s="11" t="inlineStr">
        <is>
          <t>SO - 0005618</t>
        </is>
      </c>
      <c r="B5597" s="11" t="inlineStr">
        <is>
          <t>In-Store</t>
        </is>
      </c>
      <c r="C5597" s="11" t="inlineStr">
        <is>
          <t>WARE-XYS1001</t>
        </is>
      </c>
      <c r="D5597" s="6" t="n">
        <v>43800</v>
      </c>
      <c r="E5597" s="6" t="n">
        <v>43905</v>
      </c>
      <c r="F5597" s="6" t="n">
        <v>43912</v>
      </c>
      <c r="G5597" s="6" t="n">
        <v>43918</v>
      </c>
      <c r="H5597" s="11" t="inlineStr">
        <is>
          <t>USD</t>
        </is>
      </c>
      <c r="I5597" s="11" t="n">
        <v>2</v>
      </c>
      <c r="J5597" s="11" t="n">
        <v>50</v>
      </c>
      <c r="K5597" s="11" t="n">
        <v>29</v>
      </c>
      <c r="L5597" s="11" t="n">
        <v>33</v>
      </c>
      <c r="M5597" s="11" t="n">
        <v>2</v>
      </c>
      <c r="N5597" s="11" t="n">
        <v>0.1</v>
      </c>
      <c r="O5597" s="7" t="n">
        <v>2345</v>
      </c>
      <c r="P5597" s="7" t="n">
        <v>1360.1</v>
      </c>
      <c r="Q5597" s="7">
        <f>text(E5597,"ddd")</f>
        <v/>
      </c>
      <c r="R5597" s="7">
        <f>G5597-F5597</f>
        <v/>
      </c>
      <c r="S5597" s="7">
        <f>E5597-D5597</f>
        <v/>
      </c>
      <c r="T5597" s="7">
        <f>O5597*M5597</f>
        <v/>
      </c>
      <c r="U5597" s="7">
        <f>T5597*N5597</f>
        <v/>
      </c>
      <c r="V5597" s="7">
        <f>T5597-U5597-(P5597*M5597)</f>
        <v/>
      </c>
      <c r="W5597" s="7">
        <f>VLOOKUP(L5597,'Products Sheet'!$A:$B,2,FALSE)</f>
        <v/>
      </c>
      <c r="X5597" s="7" t="n"/>
      <c r="Y5597" s="7" t="n"/>
      <c r="Z5597" s="7" t="n"/>
      <c r="AA5597" s="7" t="n"/>
      <c r="AB5597" s="7" t="n"/>
      <c r="AC5597" s="7" t="n"/>
    </row>
    <row r="5598" ht="9.75" customHeight="1" s="12">
      <c r="A5598" s="11" t="inlineStr">
        <is>
          <t>SO - 0005643</t>
        </is>
      </c>
      <c r="B5598" s="11" t="inlineStr">
        <is>
          <t>In-Store</t>
        </is>
      </c>
      <c r="C5598" s="11" t="inlineStr">
        <is>
          <t>WARE-UHY1004</t>
        </is>
      </c>
      <c r="D5598" s="6" t="n">
        <v>43800</v>
      </c>
      <c r="E5598" s="6" t="n">
        <v>43908</v>
      </c>
      <c r="F5598" s="6" t="n">
        <v>43933</v>
      </c>
      <c r="G5598" s="6" t="n">
        <v>43936</v>
      </c>
      <c r="H5598" s="11" t="inlineStr">
        <is>
          <t>USD</t>
        </is>
      </c>
      <c r="I5598" s="11" t="n">
        <v>9</v>
      </c>
      <c r="J5598" s="11" t="n">
        <v>32</v>
      </c>
      <c r="K5598" s="11" t="n">
        <v>205</v>
      </c>
      <c r="L5598" s="11" t="n">
        <v>33</v>
      </c>
      <c r="M5598" s="11" t="n">
        <v>5</v>
      </c>
      <c r="N5598" s="11" t="n">
        <v>0.075</v>
      </c>
      <c r="O5598" s="7" t="n">
        <v>167.5</v>
      </c>
      <c r="P5598" s="7" t="n">
        <v>87.10000000000001</v>
      </c>
      <c r="Q5598" s="7">
        <f>text(E5598,"ddd")</f>
        <v/>
      </c>
      <c r="R5598" s="7">
        <f>G5598-F5598</f>
        <v/>
      </c>
      <c r="S5598" s="7">
        <f>E5598-D5598</f>
        <v/>
      </c>
      <c r="T5598" s="7">
        <f>O5598*M5598</f>
        <v/>
      </c>
      <c r="U5598" s="7">
        <f>T5598*N5598</f>
        <v/>
      </c>
      <c r="V5598" s="7">
        <f>T5598-U5598-(P5598*M5598)</f>
        <v/>
      </c>
      <c r="W5598" s="7">
        <f>VLOOKUP(L5598,'Products Sheet'!$A:$B,2,FALSE)</f>
        <v/>
      </c>
      <c r="X5598" s="7" t="n"/>
      <c r="Y5598" s="7" t="n"/>
      <c r="Z5598" s="7" t="n"/>
      <c r="AA5598" s="7" t="n"/>
      <c r="AB5598" s="7" t="n"/>
      <c r="AC5598" s="7" t="n"/>
    </row>
    <row r="5599" ht="9.75" customHeight="1" s="12">
      <c r="A5599" s="11" t="inlineStr">
        <is>
          <t>SO - 0005690</t>
        </is>
      </c>
      <c r="B5599" s="11" t="inlineStr">
        <is>
          <t>Distributor</t>
        </is>
      </c>
      <c r="C5599" s="11" t="inlineStr">
        <is>
          <t>WARE-PUJ1005</t>
        </is>
      </c>
      <c r="D5599" s="6" t="n">
        <v>43800</v>
      </c>
      <c r="E5599" s="6" t="n">
        <v>43914</v>
      </c>
      <c r="F5599" s="6" t="n">
        <v>43924</v>
      </c>
      <c r="G5599" s="6" t="n">
        <v>43927</v>
      </c>
      <c r="H5599" s="11" t="inlineStr">
        <is>
          <t>USD</t>
        </is>
      </c>
      <c r="I5599" s="11" t="n">
        <v>22</v>
      </c>
      <c r="J5599" s="11" t="n">
        <v>13</v>
      </c>
      <c r="K5599" s="11" t="n">
        <v>275</v>
      </c>
      <c r="L5599" s="11" t="n">
        <v>33</v>
      </c>
      <c r="M5599" s="11" t="n">
        <v>2</v>
      </c>
      <c r="N5599" s="11" t="n">
        <v>0.1</v>
      </c>
      <c r="O5599" s="7" t="n">
        <v>804</v>
      </c>
      <c r="P5599" s="7" t="n">
        <v>683.4</v>
      </c>
      <c r="Q5599" s="7">
        <f>text(E5599,"ddd")</f>
        <v/>
      </c>
      <c r="R5599" s="7">
        <f>G5599-F5599</f>
        <v/>
      </c>
      <c r="S5599" s="7">
        <f>E5599-D5599</f>
        <v/>
      </c>
      <c r="T5599" s="7">
        <f>O5599*M5599</f>
        <v/>
      </c>
      <c r="U5599" s="7">
        <f>T5599*N5599</f>
        <v/>
      </c>
      <c r="V5599" s="7">
        <f>T5599-U5599-(P5599*M5599)</f>
        <v/>
      </c>
      <c r="W5599" s="7">
        <f>VLOOKUP(L5599,'Products Sheet'!$A:$B,2,FALSE)</f>
        <v/>
      </c>
      <c r="X5599" s="7" t="n"/>
      <c r="Y5599" s="7" t="n"/>
      <c r="Z5599" s="7" t="n"/>
      <c r="AA5599" s="7" t="n"/>
      <c r="AB5599" s="7" t="n"/>
      <c r="AC5599" s="7" t="n"/>
    </row>
    <row r="5600" ht="9.75" customHeight="1" s="12">
      <c r="A5600" s="11" t="inlineStr">
        <is>
          <t>SO - 0005739</t>
        </is>
      </c>
      <c r="B5600" s="11" t="inlineStr">
        <is>
          <t>Distributor</t>
        </is>
      </c>
      <c r="C5600" s="11" t="inlineStr">
        <is>
          <t>WARE-XYS1001</t>
        </is>
      </c>
      <c r="D5600" s="6" t="n">
        <v>43800</v>
      </c>
      <c r="E5600" s="6" t="n">
        <v>43920</v>
      </c>
      <c r="F5600" s="6" t="n">
        <v>43939</v>
      </c>
      <c r="G5600" s="6" t="n">
        <v>43946</v>
      </c>
      <c r="H5600" s="11" t="inlineStr">
        <is>
          <t>USD</t>
        </is>
      </c>
      <c r="I5600" s="11" t="n">
        <v>23</v>
      </c>
      <c r="J5600" s="11" t="n">
        <v>37</v>
      </c>
      <c r="K5600" s="11" t="n">
        <v>2</v>
      </c>
      <c r="L5600" s="11" t="n">
        <v>33</v>
      </c>
      <c r="M5600" s="11" t="n">
        <v>2</v>
      </c>
      <c r="N5600" s="11" t="n">
        <v>0.075</v>
      </c>
      <c r="O5600" s="7" t="n">
        <v>1132.3</v>
      </c>
      <c r="P5600" s="7" t="n">
        <v>600.119</v>
      </c>
      <c r="Q5600" s="7">
        <f>text(E5600,"ddd")</f>
        <v/>
      </c>
      <c r="R5600" s="7">
        <f>G5600-F5600</f>
        <v/>
      </c>
      <c r="S5600" s="7">
        <f>E5600-D5600</f>
        <v/>
      </c>
      <c r="T5600" s="7">
        <f>O5600*M5600</f>
        <v/>
      </c>
      <c r="U5600" s="7">
        <f>T5600*N5600</f>
        <v/>
      </c>
      <c r="V5600" s="7">
        <f>T5600-U5600-(P5600*M5600)</f>
        <v/>
      </c>
      <c r="W5600" s="7">
        <f>VLOOKUP(L5600,'Products Sheet'!$A:$B,2,FALSE)</f>
        <v/>
      </c>
      <c r="X5600" s="7" t="n"/>
      <c r="Y5600" s="7" t="n"/>
      <c r="Z5600" s="7" t="n"/>
      <c r="AA5600" s="7" t="n"/>
      <c r="AB5600" s="7" t="n"/>
      <c r="AC5600" s="7" t="n"/>
    </row>
    <row r="5601" ht="9.75" customHeight="1" s="12">
      <c r="A5601" s="11" t="inlineStr">
        <is>
          <t>SO - 0005898</t>
        </is>
      </c>
      <c r="B5601" s="11" t="inlineStr">
        <is>
          <t>In-Store</t>
        </is>
      </c>
      <c r="C5601" s="11" t="inlineStr">
        <is>
          <t>WARE-PUJ1005</t>
        </is>
      </c>
      <c r="D5601" s="6" t="n">
        <v>43800</v>
      </c>
      <c r="E5601" s="6" t="n">
        <v>43939</v>
      </c>
      <c r="F5601" s="6" t="n">
        <v>43966</v>
      </c>
      <c r="G5601" s="6" t="n">
        <v>43973</v>
      </c>
      <c r="H5601" s="11" t="inlineStr">
        <is>
          <t>USD</t>
        </is>
      </c>
      <c r="I5601" s="11" t="n">
        <v>10</v>
      </c>
      <c r="J5601" s="11" t="n">
        <v>4</v>
      </c>
      <c r="K5601" s="11" t="n">
        <v>315</v>
      </c>
      <c r="L5601" s="11" t="n">
        <v>33</v>
      </c>
      <c r="M5601" s="11" t="n">
        <v>2</v>
      </c>
      <c r="N5601" s="11" t="n">
        <v>0.1</v>
      </c>
      <c r="O5601" s="7" t="n">
        <v>261.3</v>
      </c>
      <c r="P5601" s="7" t="n">
        <v>175.071</v>
      </c>
      <c r="Q5601" s="7">
        <f>text(E5601,"ddd")</f>
        <v/>
      </c>
      <c r="R5601" s="7">
        <f>G5601-F5601</f>
        <v/>
      </c>
      <c r="S5601" s="7">
        <f>E5601-D5601</f>
        <v/>
      </c>
      <c r="T5601" s="7">
        <f>O5601*M5601</f>
        <v/>
      </c>
      <c r="U5601" s="7">
        <f>T5601*N5601</f>
        <v/>
      </c>
      <c r="V5601" s="7">
        <f>T5601-U5601-(P5601*M5601)</f>
        <v/>
      </c>
      <c r="W5601" s="7">
        <f>VLOOKUP(L5601,'Products Sheet'!$A:$B,2,FALSE)</f>
        <v/>
      </c>
      <c r="X5601" s="7" t="n"/>
      <c r="Y5601" s="7" t="n"/>
      <c r="Z5601" s="7" t="n"/>
      <c r="AA5601" s="7" t="n"/>
      <c r="AB5601" s="7" t="n"/>
      <c r="AC5601" s="7" t="n"/>
    </row>
    <row r="5602" ht="9.75" customHeight="1" s="12">
      <c r="A5602" s="11" t="inlineStr">
        <is>
          <t>SO - 0005934</t>
        </is>
      </c>
      <c r="B5602" s="11" t="inlineStr">
        <is>
          <t>Online</t>
        </is>
      </c>
      <c r="C5602" s="11" t="inlineStr">
        <is>
          <t>WARE-NMK1003</t>
        </is>
      </c>
      <c r="D5602" s="6" t="n">
        <v>43900</v>
      </c>
      <c r="E5602" s="6" t="n">
        <v>43944</v>
      </c>
      <c r="F5602" s="6" t="n">
        <v>43948</v>
      </c>
      <c r="G5602" s="6" t="n">
        <v>43956</v>
      </c>
      <c r="H5602" s="11" t="inlineStr">
        <is>
          <t>USD</t>
        </is>
      </c>
      <c r="I5602" s="11" t="n">
        <v>16</v>
      </c>
      <c r="J5602" s="11" t="n">
        <v>11</v>
      </c>
      <c r="K5602" s="11" t="n">
        <v>160</v>
      </c>
      <c r="L5602" s="11" t="n">
        <v>33</v>
      </c>
      <c r="M5602" s="11" t="n">
        <v>1</v>
      </c>
      <c r="N5602" s="11" t="n">
        <v>0.1</v>
      </c>
      <c r="O5602" s="7" t="n">
        <v>3865.9</v>
      </c>
      <c r="P5602" s="7" t="n">
        <v>1585.019</v>
      </c>
      <c r="Q5602" s="7">
        <f>text(E5602,"ddd")</f>
        <v/>
      </c>
      <c r="R5602" s="7">
        <f>G5602-F5602</f>
        <v/>
      </c>
      <c r="S5602" s="7">
        <f>E5602-D5602</f>
        <v/>
      </c>
      <c r="T5602" s="7">
        <f>O5602*M5602</f>
        <v/>
      </c>
      <c r="U5602" s="7">
        <f>T5602*N5602</f>
        <v/>
      </c>
      <c r="V5602" s="7">
        <f>T5602-U5602-(P5602*M5602)</f>
        <v/>
      </c>
      <c r="W5602" s="7">
        <f>VLOOKUP(L5602,'Products Sheet'!$A:$B,2,FALSE)</f>
        <v/>
      </c>
      <c r="X5602" s="7" t="n"/>
      <c r="Y5602" s="7" t="n"/>
      <c r="Z5602" s="7" t="n"/>
      <c r="AA5602" s="7" t="n"/>
      <c r="AB5602" s="7" t="n"/>
      <c r="AC5602" s="7" t="n"/>
    </row>
    <row r="5603" ht="9.75" customHeight="1" s="12">
      <c r="A5603" s="11" t="inlineStr">
        <is>
          <t>SO - 0005948</t>
        </is>
      </c>
      <c r="B5603" s="11" t="inlineStr">
        <is>
          <t>In-Store</t>
        </is>
      </c>
      <c r="C5603" s="11" t="inlineStr">
        <is>
          <t>WARE-XYS1001</t>
        </is>
      </c>
      <c r="D5603" s="6" t="n">
        <v>43800</v>
      </c>
      <c r="E5603" s="6" t="n">
        <v>43945</v>
      </c>
      <c r="F5603" s="6" t="n">
        <v>43966</v>
      </c>
      <c r="G5603" s="6" t="n">
        <v>43973</v>
      </c>
      <c r="H5603" s="11" t="inlineStr">
        <is>
          <t>USD</t>
        </is>
      </c>
      <c r="I5603" s="11" t="n">
        <v>9</v>
      </c>
      <c r="J5603" s="11" t="n">
        <v>34</v>
      </c>
      <c r="K5603" s="11" t="n">
        <v>29</v>
      </c>
      <c r="L5603" s="11" t="n">
        <v>33</v>
      </c>
      <c r="M5603" s="11" t="n">
        <v>2</v>
      </c>
      <c r="N5603" s="11" t="n">
        <v>0.075</v>
      </c>
      <c r="O5603" s="7" t="n">
        <v>5835.7</v>
      </c>
      <c r="P5603" s="7" t="n">
        <v>2917.85</v>
      </c>
      <c r="Q5603" s="7">
        <f>text(E5603,"ddd")</f>
        <v/>
      </c>
      <c r="R5603" s="7">
        <f>G5603-F5603</f>
        <v/>
      </c>
      <c r="S5603" s="7">
        <f>E5603-D5603</f>
        <v/>
      </c>
      <c r="T5603" s="7">
        <f>O5603*M5603</f>
        <v/>
      </c>
      <c r="U5603" s="7">
        <f>T5603*N5603</f>
        <v/>
      </c>
      <c r="V5603" s="7">
        <f>T5603-U5603-(P5603*M5603)</f>
        <v/>
      </c>
      <c r="W5603" s="7">
        <f>VLOOKUP(L5603,'Products Sheet'!$A:$B,2,FALSE)</f>
        <v/>
      </c>
      <c r="X5603" s="7" t="n"/>
      <c r="Y5603" s="7" t="n"/>
      <c r="Z5603" s="7" t="n"/>
      <c r="AA5603" s="7" t="n"/>
      <c r="AB5603" s="7" t="n"/>
      <c r="AC5603" s="7" t="n"/>
    </row>
    <row r="5604" ht="9.75" customHeight="1" s="12">
      <c r="A5604" s="11" t="inlineStr">
        <is>
          <t>SO - 0006031</t>
        </is>
      </c>
      <c r="B5604" s="11" t="inlineStr">
        <is>
          <t>Distributor</t>
        </is>
      </c>
      <c r="C5604" s="11" t="inlineStr">
        <is>
          <t>WARE-UHY1004</t>
        </is>
      </c>
      <c r="D5604" s="6" t="n">
        <v>43800</v>
      </c>
      <c r="E5604" s="6" t="n">
        <v>43955</v>
      </c>
      <c r="F5604" s="6" t="n">
        <v>43972</v>
      </c>
      <c r="G5604" s="6" t="n">
        <v>43980</v>
      </c>
      <c r="H5604" s="11" t="inlineStr">
        <is>
          <t>USD</t>
        </is>
      </c>
      <c r="I5604" s="11" t="n">
        <v>21</v>
      </c>
      <c r="J5604" s="11" t="n">
        <v>8</v>
      </c>
      <c r="K5604" s="11" t="n">
        <v>220</v>
      </c>
      <c r="L5604" s="11" t="n">
        <v>33</v>
      </c>
      <c r="M5604" s="11" t="n">
        <v>6</v>
      </c>
      <c r="N5604" s="11" t="n">
        <v>0.2</v>
      </c>
      <c r="O5604" s="7" t="n">
        <v>3530.9</v>
      </c>
      <c r="P5604" s="7" t="n">
        <v>1482.978</v>
      </c>
      <c r="Q5604" s="7">
        <f>text(E5604,"ddd")</f>
        <v/>
      </c>
      <c r="R5604" s="7">
        <f>G5604-F5604</f>
        <v/>
      </c>
      <c r="S5604" s="7">
        <f>E5604-D5604</f>
        <v/>
      </c>
      <c r="T5604" s="7">
        <f>O5604*M5604</f>
        <v/>
      </c>
      <c r="U5604" s="7">
        <f>T5604*N5604</f>
        <v/>
      </c>
      <c r="V5604" s="7">
        <f>T5604-U5604-(P5604*M5604)</f>
        <v/>
      </c>
      <c r="W5604" s="7">
        <f>VLOOKUP(L5604,'Products Sheet'!$A:$B,2,FALSE)</f>
        <v/>
      </c>
      <c r="X5604" s="7" t="n"/>
      <c r="Y5604" s="7" t="n"/>
      <c r="Z5604" s="7" t="n"/>
      <c r="AA5604" s="7" t="n"/>
      <c r="AB5604" s="7" t="n"/>
      <c r="AC5604" s="7" t="n"/>
    </row>
    <row r="5605" ht="9.75" customHeight="1" s="12">
      <c r="A5605" s="11" t="inlineStr">
        <is>
          <t>SO - 0006041</t>
        </is>
      </c>
      <c r="B5605" s="11" t="inlineStr">
        <is>
          <t>In-Store</t>
        </is>
      </c>
      <c r="C5605" s="11" t="inlineStr">
        <is>
          <t>WARE-NMK1003</t>
        </is>
      </c>
      <c r="D5605" s="6" t="n">
        <v>43800</v>
      </c>
      <c r="E5605" s="6" t="n">
        <v>43956</v>
      </c>
      <c r="F5605" s="6" t="n">
        <v>43965</v>
      </c>
      <c r="G5605" s="6" t="n">
        <v>43974</v>
      </c>
      <c r="H5605" s="11" t="inlineStr">
        <is>
          <t>USD</t>
        </is>
      </c>
      <c r="I5605" s="11" t="n">
        <v>12</v>
      </c>
      <c r="J5605" s="11" t="n">
        <v>23</v>
      </c>
      <c r="K5605" s="11" t="n">
        <v>130</v>
      </c>
      <c r="L5605" s="11" t="n">
        <v>33</v>
      </c>
      <c r="M5605" s="11" t="n">
        <v>7</v>
      </c>
      <c r="N5605" s="11" t="n">
        <v>0.15</v>
      </c>
      <c r="O5605" s="7" t="n">
        <v>991.6</v>
      </c>
      <c r="P5605" s="7" t="n">
        <v>505.716</v>
      </c>
      <c r="Q5605" s="7">
        <f>text(E5605,"ddd")</f>
        <v/>
      </c>
      <c r="R5605" s="7">
        <f>G5605-F5605</f>
        <v/>
      </c>
      <c r="S5605" s="7">
        <f>E5605-D5605</f>
        <v/>
      </c>
      <c r="T5605" s="7">
        <f>O5605*M5605</f>
        <v/>
      </c>
      <c r="U5605" s="7">
        <f>T5605*N5605</f>
        <v/>
      </c>
      <c r="V5605" s="7">
        <f>T5605-U5605-(P5605*M5605)</f>
        <v/>
      </c>
      <c r="W5605" s="7">
        <f>VLOOKUP(L5605,'Products Sheet'!$A:$B,2,FALSE)</f>
        <v/>
      </c>
      <c r="X5605" s="7" t="n"/>
      <c r="Y5605" s="7" t="n"/>
      <c r="Z5605" s="7" t="n"/>
      <c r="AA5605" s="7" t="n"/>
      <c r="AB5605" s="7" t="n"/>
      <c r="AC5605" s="7" t="n"/>
    </row>
    <row r="5606" ht="9.75" customHeight="1" s="12">
      <c r="A5606" s="11" t="inlineStr">
        <is>
          <t>SO - 0006203</t>
        </is>
      </c>
      <c r="B5606" s="11" t="inlineStr">
        <is>
          <t>In-Store</t>
        </is>
      </c>
      <c r="C5606" s="11" t="inlineStr">
        <is>
          <t>WARE-XYS1001</t>
        </is>
      </c>
      <c r="D5606" s="6" t="n">
        <v>43900</v>
      </c>
      <c r="E5606" s="6" t="n">
        <v>43975</v>
      </c>
      <c r="F5606" s="6" t="n">
        <v>43986</v>
      </c>
      <c r="G5606" s="6" t="n">
        <v>43990</v>
      </c>
      <c r="H5606" s="11" t="inlineStr">
        <is>
          <t>USD</t>
        </is>
      </c>
      <c r="I5606" s="11" t="n">
        <v>11</v>
      </c>
      <c r="J5606" s="11" t="n">
        <v>11</v>
      </c>
      <c r="K5606" s="11" t="n">
        <v>58</v>
      </c>
      <c r="L5606" s="11" t="n">
        <v>33</v>
      </c>
      <c r="M5606" s="11" t="n">
        <v>3</v>
      </c>
      <c r="N5606" s="11" t="n">
        <v>0.05</v>
      </c>
      <c r="O5606" s="7" t="n">
        <v>1681.7</v>
      </c>
      <c r="P5606" s="7" t="n">
        <v>1294.909</v>
      </c>
      <c r="Q5606" s="7">
        <f>text(E5606,"ddd")</f>
        <v/>
      </c>
      <c r="R5606" s="7">
        <f>G5606-F5606</f>
        <v/>
      </c>
      <c r="S5606" s="7">
        <f>E5606-D5606</f>
        <v/>
      </c>
      <c r="T5606" s="7">
        <f>O5606*M5606</f>
        <v/>
      </c>
      <c r="U5606" s="7">
        <f>T5606*N5606</f>
        <v/>
      </c>
      <c r="V5606" s="7">
        <f>T5606-U5606-(P5606*M5606)</f>
        <v/>
      </c>
      <c r="W5606" s="7">
        <f>VLOOKUP(L5606,'Products Sheet'!$A:$B,2,FALSE)</f>
        <v/>
      </c>
      <c r="X5606" s="7" t="n"/>
      <c r="Y5606" s="7" t="n"/>
      <c r="Z5606" s="7" t="n"/>
      <c r="AA5606" s="7" t="n"/>
      <c r="AB5606" s="7" t="n"/>
      <c r="AC5606" s="7" t="n"/>
    </row>
    <row r="5607" ht="9.75" customHeight="1" s="12">
      <c r="A5607" s="11" t="inlineStr">
        <is>
          <t>SO - 0006244</t>
        </is>
      </c>
      <c r="B5607" s="11" t="inlineStr">
        <is>
          <t>Online</t>
        </is>
      </c>
      <c r="C5607" s="11" t="inlineStr">
        <is>
          <t>WARE-NBV1002</t>
        </is>
      </c>
      <c r="D5607" s="6" t="n">
        <v>43900</v>
      </c>
      <c r="E5607" s="6" t="n">
        <v>43980</v>
      </c>
      <c r="F5607" s="6" t="n">
        <v>43998</v>
      </c>
      <c r="G5607" s="6" t="n">
        <v>44003</v>
      </c>
      <c r="H5607" s="11" t="inlineStr">
        <is>
          <t>USD</t>
        </is>
      </c>
      <c r="I5607" s="11" t="n">
        <v>17</v>
      </c>
      <c r="J5607" s="11" t="n">
        <v>41</v>
      </c>
      <c r="K5607" s="11" t="n">
        <v>83</v>
      </c>
      <c r="L5607" s="11" t="n">
        <v>33</v>
      </c>
      <c r="M5607" s="11" t="n">
        <v>1</v>
      </c>
      <c r="N5607" s="11" t="n">
        <v>0.05</v>
      </c>
      <c r="O5607" s="7" t="n">
        <v>3832.4</v>
      </c>
      <c r="P5607" s="7" t="n">
        <v>1647.932</v>
      </c>
      <c r="Q5607" s="7">
        <f>text(E5607,"ddd")</f>
        <v/>
      </c>
      <c r="R5607" s="7">
        <f>G5607-F5607</f>
        <v/>
      </c>
      <c r="S5607" s="7">
        <f>E5607-D5607</f>
        <v/>
      </c>
      <c r="T5607" s="7">
        <f>O5607*M5607</f>
        <v/>
      </c>
      <c r="U5607" s="7">
        <f>T5607*N5607</f>
        <v/>
      </c>
      <c r="V5607" s="7">
        <f>T5607-U5607-(P5607*M5607)</f>
        <v/>
      </c>
      <c r="W5607" s="7">
        <f>VLOOKUP(L5607,'Products Sheet'!$A:$B,2,FALSE)</f>
        <v/>
      </c>
      <c r="X5607" s="7" t="n"/>
      <c r="Y5607" s="7" t="n"/>
      <c r="Z5607" s="7" t="n"/>
      <c r="AA5607" s="7" t="n"/>
      <c r="AB5607" s="7" t="n"/>
      <c r="AC5607" s="7" t="n"/>
    </row>
    <row r="5608" ht="9.75" customHeight="1" s="12">
      <c r="A5608" s="11" t="inlineStr">
        <is>
          <t>SO - 0006316</t>
        </is>
      </c>
      <c r="B5608" s="11" t="inlineStr">
        <is>
          <t>In-Store</t>
        </is>
      </c>
      <c r="C5608" s="11" t="inlineStr">
        <is>
          <t>WARE-XYS1001</t>
        </is>
      </c>
      <c r="D5608" s="6" t="n">
        <v>43800</v>
      </c>
      <c r="E5608" s="6" t="n">
        <v>43987</v>
      </c>
      <c r="F5608" s="6" t="n">
        <v>44006</v>
      </c>
      <c r="G5608" s="6" t="n">
        <v>44016</v>
      </c>
      <c r="H5608" s="11" t="inlineStr">
        <is>
          <t>USD</t>
        </is>
      </c>
      <c r="I5608" s="11" t="n">
        <v>6</v>
      </c>
      <c r="J5608" s="11" t="n">
        <v>22</v>
      </c>
      <c r="K5608" s="11" t="n">
        <v>22</v>
      </c>
      <c r="L5608" s="11" t="n">
        <v>33</v>
      </c>
      <c r="M5608" s="11" t="n">
        <v>1</v>
      </c>
      <c r="N5608" s="11" t="n">
        <v>0.075</v>
      </c>
      <c r="O5608" s="7" t="n">
        <v>1319.9</v>
      </c>
      <c r="P5608" s="7" t="n">
        <v>989.9250000000001</v>
      </c>
      <c r="Q5608" s="7">
        <f>text(E5608,"ddd")</f>
        <v/>
      </c>
      <c r="R5608" s="7">
        <f>G5608-F5608</f>
        <v/>
      </c>
      <c r="S5608" s="7">
        <f>E5608-D5608</f>
        <v/>
      </c>
      <c r="T5608" s="7">
        <f>O5608*M5608</f>
        <v/>
      </c>
      <c r="U5608" s="7">
        <f>T5608*N5608</f>
        <v/>
      </c>
      <c r="V5608" s="7">
        <f>T5608-U5608-(P5608*M5608)</f>
        <v/>
      </c>
      <c r="W5608" s="7">
        <f>VLOOKUP(L5608,'Products Sheet'!$A:$B,2,FALSE)</f>
        <v/>
      </c>
      <c r="X5608" s="7" t="n"/>
      <c r="Y5608" s="7" t="n"/>
      <c r="Z5608" s="7" t="n"/>
      <c r="AA5608" s="7" t="n"/>
      <c r="AB5608" s="7" t="n"/>
      <c r="AC5608" s="7" t="n"/>
    </row>
    <row r="5609" ht="9.75" customHeight="1" s="12">
      <c r="A5609" s="11" t="inlineStr">
        <is>
          <t>SO - 0006366</t>
        </is>
      </c>
      <c r="B5609" s="11" t="inlineStr">
        <is>
          <t>In-Store</t>
        </is>
      </c>
      <c r="C5609" s="11" t="inlineStr">
        <is>
          <t>WARE-NMK1003</t>
        </is>
      </c>
      <c r="D5609" s="6" t="n">
        <v>43900</v>
      </c>
      <c r="E5609" s="6" t="n">
        <v>43993</v>
      </c>
      <c r="F5609" s="6" t="n">
        <v>44020</v>
      </c>
      <c r="G5609" s="6" t="n">
        <v>44030</v>
      </c>
      <c r="H5609" s="11" t="inlineStr">
        <is>
          <t>USD</t>
        </is>
      </c>
      <c r="I5609" s="11" t="n">
        <v>8</v>
      </c>
      <c r="J5609" s="11" t="n">
        <v>36</v>
      </c>
      <c r="K5609" s="11" t="n">
        <v>160</v>
      </c>
      <c r="L5609" s="11" t="n">
        <v>33</v>
      </c>
      <c r="M5609" s="11" t="n">
        <v>5</v>
      </c>
      <c r="N5609" s="11" t="n">
        <v>0.05</v>
      </c>
      <c r="O5609" s="7" t="n">
        <v>1715.2</v>
      </c>
      <c r="P5609" s="7" t="n">
        <v>1080.576</v>
      </c>
      <c r="Q5609" s="7">
        <f>text(E5609,"ddd")</f>
        <v/>
      </c>
      <c r="R5609" s="7">
        <f>G5609-F5609</f>
        <v/>
      </c>
      <c r="S5609" s="7">
        <f>E5609-D5609</f>
        <v/>
      </c>
      <c r="T5609" s="7">
        <f>O5609*M5609</f>
        <v/>
      </c>
      <c r="U5609" s="7">
        <f>T5609*N5609</f>
        <v/>
      </c>
      <c r="V5609" s="7">
        <f>T5609-U5609-(P5609*M5609)</f>
        <v/>
      </c>
      <c r="W5609" s="7">
        <f>VLOOKUP(L5609,'Products Sheet'!$A:$B,2,FALSE)</f>
        <v/>
      </c>
      <c r="X5609" s="7" t="n"/>
      <c r="Y5609" s="7" t="n"/>
      <c r="Z5609" s="7" t="n"/>
      <c r="AA5609" s="7" t="n"/>
      <c r="AB5609" s="7" t="n"/>
      <c r="AC5609" s="7" t="n"/>
    </row>
    <row r="5610" ht="9.75" customHeight="1" s="12">
      <c r="A5610" s="11" t="inlineStr">
        <is>
          <t>SO - 0006379</t>
        </is>
      </c>
      <c r="B5610" s="11" t="inlineStr">
        <is>
          <t>In-Store</t>
        </is>
      </c>
      <c r="C5610" s="11" t="inlineStr">
        <is>
          <t>WARE-XYS1001</t>
        </is>
      </c>
      <c r="D5610" s="6" t="n">
        <v>43900</v>
      </c>
      <c r="E5610" s="6" t="n">
        <v>43995</v>
      </c>
      <c r="F5610" s="6" t="n">
        <v>44012</v>
      </c>
      <c r="G5610" s="6" t="n">
        <v>44017</v>
      </c>
      <c r="H5610" s="11" t="inlineStr">
        <is>
          <t>USD</t>
        </is>
      </c>
      <c r="I5610" s="11" t="n">
        <v>4</v>
      </c>
      <c r="J5610" s="11" t="n">
        <v>13</v>
      </c>
      <c r="K5610" s="11" t="n">
        <v>8</v>
      </c>
      <c r="L5610" s="11" t="n">
        <v>33</v>
      </c>
      <c r="M5610" s="11" t="n">
        <v>3</v>
      </c>
      <c r="N5610" s="11" t="n">
        <v>0.1</v>
      </c>
      <c r="O5610" s="7" t="n">
        <v>1038.5</v>
      </c>
      <c r="P5610" s="7" t="n">
        <v>726.9499999999999</v>
      </c>
      <c r="Q5610" s="7">
        <f>text(E5610,"ddd")</f>
        <v/>
      </c>
      <c r="R5610" s="7">
        <f>G5610-F5610</f>
        <v/>
      </c>
      <c r="S5610" s="7">
        <f>E5610-D5610</f>
        <v/>
      </c>
      <c r="T5610" s="7">
        <f>O5610*M5610</f>
        <v/>
      </c>
      <c r="U5610" s="7">
        <f>T5610*N5610</f>
        <v/>
      </c>
      <c r="V5610" s="7">
        <f>T5610-U5610-(P5610*M5610)</f>
        <v/>
      </c>
      <c r="W5610" s="7">
        <f>VLOOKUP(L5610,'Products Sheet'!$A:$B,2,FALSE)</f>
        <v/>
      </c>
      <c r="X5610" s="7" t="n"/>
      <c r="Y5610" s="7" t="n"/>
      <c r="Z5610" s="7" t="n"/>
      <c r="AA5610" s="7" t="n"/>
      <c r="AB5610" s="7" t="n"/>
      <c r="AC5610" s="7" t="n"/>
    </row>
    <row r="5611" ht="9.75" customHeight="1" s="12">
      <c r="A5611" s="11" t="inlineStr">
        <is>
          <t>SO - 0006483</t>
        </is>
      </c>
      <c r="B5611" s="11" t="inlineStr">
        <is>
          <t>Online</t>
        </is>
      </c>
      <c r="C5611" s="11" t="inlineStr">
        <is>
          <t>WARE-PUJ1005</t>
        </is>
      </c>
      <c r="D5611" s="6" t="n">
        <v>43900</v>
      </c>
      <c r="E5611" s="6" t="n">
        <v>44008</v>
      </c>
      <c r="F5611" s="6" t="n">
        <v>44020</v>
      </c>
      <c r="G5611" s="6" t="n">
        <v>44022</v>
      </c>
      <c r="H5611" s="11" t="inlineStr">
        <is>
          <t>USD</t>
        </is>
      </c>
      <c r="I5611" s="11" t="n">
        <v>15</v>
      </c>
      <c r="J5611" s="11" t="n">
        <v>25</v>
      </c>
      <c r="K5611" s="11" t="n">
        <v>282</v>
      </c>
      <c r="L5611" s="11" t="n">
        <v>33</v>
      </c>
      <c r="M5611" s="11" t="n">
        <v>2</v>
      </c>
      <c r="N5611" s="11" t="n">
        <v>0.05</v>
      </c>
      <c r="O5611" s="7" t="n">
        <v>2519.2</v>
      </c>
      <c r="P5611" s="7" t="n">
        <v>1158.832</v>
      </c>
      <c r="Q5611" s="7">
        <f>text(E5611,"ddd")</f>
        <v/>
      </c>
      <c r="R5611" s="7">
        <f>G5611-F5611</f>
        <v/>
      </c>
      <c r="S5611" s="7">
        <f>E5611-D5611</f>
        <v/>
      </c>
      <c r="T5611" s="7">
        <f>O5611*M5611</f>
        <v/>
      </c>
      <c r="U5611" s="7">
        <f>T5611*N5611</f>
        <v/>
      </c>
      <c r="V5611" s="7">
        <f>T5611-U5611-(P5611*M5611)</f>
        <v/>
      </c>
      <c r="W5611" s="7">
        <f>VLOOKUP(L5611,'Products Sheet'!$A:$B,2,FALSE)</f>
        <v/>
      </c>
      <c r="X5611" s="7" t="n"/>
      <c r="Y5611" s="7" t="n"/>
      <c r="Z5611" s="7" t="n"/>
      <c r="AA5611" s="7" t="n"/>
      <c r="AB5611" s="7" t="n"/>
      <c r="AC5611" s="7" t="n"/>
    </row>
    <row r="5612" ht="9.75" customHeight="1" s="12">
      <c r="A5612" s="11" t="inlineStr">
        <is>
          <t>SO - 0006554</t>
        </is>
      </c>
      <c r="B5612" s="11" t="inlineStr">
        <is>
          <t>Wholesale</t>
        </is>
      </c>
      <c r="C5612" s="11" t="inlineStr">
        <is>
          <t>WARE-PUJ1005</t>
        </is>
      </c>
      <c r="D5612" s="6" t="n">
        <v>43900</v>
      </c>
      <c r="E5612" s="6" t="n">
        <v>44016</v>
      </c>
      <c r="F5612" s="6" t="n">
        <v>44037</v>
      </c>
      <c r="G5612" s="6" t="n">
        <v>44047</v>
      </c>
      <c r="H5612" s="11" t="inlineStr">
        <is>
          <t>USD</t>
        </is>
      </c>
      <c r="I5612" s="11" t="n">
        <v>27</v>
      </c>
      <c r="J5612" s="11" t="n">
        <v>16</v>
      </c>
      <c r="K5612" s="11" t="n">
        <v>294</v>
      </c>
      <c r="L5612" s="11" t="n">
        <v>33</v>
      </c>
      <c r="M5612" s="11" t="n">
        <v>3</v>
      </c>
      <c r="N5612" s="11" t="n">
        <v>0.05</v>
      </c>
      <c r="O5612" s="7" t="n">
        <v>2224.4</v>
      </c>
      <c r="P5612" s="7" t="n">
        <v>1267.908</v>
      </c>
      <c r="Q5612" s="7">
        <f>text(E5612,"ddd")</f>
        <v/>
      </c>
      <c r="R5612" s="7">
        <f>G5612-F5612</f>
        <v/>
      </c>
      <c r="S5612" s="7">
        <f>E5612-D5612</f>
        <v/>
      </c>
      <c r="T5612" s="7">
        <f>O5612*M5612</f>
        <v/>
      </c>
      <c r="U5612" s="7">
        <f>T5612*N5612</f>
        <v/>
      </c>
      <c r="V5612" s="7">
        <f>T5612-U5612-(P5612*M5612)</f>
        <v/>
      </c>
      <c r="W5612" s="7">
        <f>VLOOKUP(L5612,'Products Sheet'!$A:$B,2,FALSE)</f>
        <v/>
      </c>
      <c r="X5612" s="7" t="n"/>
      <c r="Y5612" s="7" t="n"/>
      <c r="Z5612" s="7" t="n"/>
      <c r="AA5612" s="7" t="n"/>
      <c r="AB5612" s="7" t="n"/>
      <c r="AC5612" s="7" t="n"/>
    </row>
    <row r="5613" ht="9.75" customHeight="1" s="12">
      <c r="A5613" s="11" t="inlineStr">
        <is>
          <t>SO - 0006737</t>
        </is>
      </c>
      <c r="B5613" s="11" t="inlineStr">
        <is>
          <t>In-Store</t>
        </is>
      </c>
      <c r="C5613" s="11" t="inlineStr">
        <is>
          <t>WARE-XYS1001</t>
        </is>
      </c>
      <c r="D5613" s="6" t="n">
        <v>44000</v>
      </c>
      <c r="E5613" s="6" t="n">
        <v>44036</v>
      </c>
      <c r="F5613" s="6" t="n">
        <v>44055</v>
      </c>
      <c r="G5613" s="6" t="n">
        <v>44060</v>
      </c>
      <c r="H5613" s="11" t="inlineStr">
        <is>
          <t>USD</t>
        </is>
      </c>
      <c r="I5613" s="11" t="n">
        <v>4</v>
      </c>
      <c r="J5613" s="11" t="n">
        <v>21</v>
      </c>
      <c r="K5613" s="11" t="n">
        <v>3</v>
      </c>
      <c r="L5613" s="11" t="n">
        <v>33</v>
      </c>
      <c r="M5613" s="11" t="n">
        <v>4</v>
      </c>
      <c r="N5613" s="11" t="n">
        <v>0.075</v>
      </c>
      <c r="O5613" s="7" t="n">
        <v>1206</v>
      </c>
      <c r="P5613" s="7" t="n">
        <v>964.8000000000001</v>
      </c>
      <c r="Q5613" s="7">
        <f>text(E5613,"ddd")</f>
        <v/>
      </c>
      <c r="R5613" s="7">
        <f>G5613-F5613</f>
        <v/>
      </c>
      <c r="S5613" s="7">
        <f>E5613-D5613</f>
        <v/>
      </c>
      <c r="T5613" s="7">
        <f>O5613*M5613</f>
        <v/>
      </c>
      <c r="U5613" s="7">
        <f>T5613*N5613</f>
        <v/>
      </c>
      <c r="V5613" s="7">
        <f>T5613-U5613-(P5613*M5613)</f>
        <v/>
      </c>
      <c r="W5613" s="7">
        <f>VLOOKUP(L5613,'Products Sheet'!$A:$B,2,FALSE)</f>
        <v/>
      </c>
      <c r="X5613" s="7" t="n"/>
      <c r="Y5613" s="7" t="n"/>
      <c r="Z5613" s="7" t="n"/>
      <c r="AA5613" s="7" t="n"/>
      <c r="AB5613" s="7" t="n"/>
      <c r="AC5613" s="7" t="n"/>
    </row>
    <row r="5614" ht="9.75" customHeight="1" s="12">
      <c r="A5614" s="11" t="inlineStr">
        <is>
          <t>SO - 0006911</t>
        </is>
      </c>
      <c r="B5614" s="11" t="inlineStr">
        <is>
          <t>In-Store</t>
        </is>
      </c>
      <c r="C5614" s="11" t="inlineStr">
        <is>
          <t>WARE-NMK1003</t>
        </is>
      </c>
      <c r="D5614" s="6" t="n">
        <v>43900</v>
      </c>
      <c r="E5614" s="6" t="n">
        <v>44058</v>
      </c>
      <c r="F5614" s="6" t="n">
        <v>44061</v>
      </c>
      <c r="G5614" s="6" t="n">
        <v>44071</v>
      </c>
      <c r="H5614" s="11" t="inlineStr">
        <is>
          <t>USD</t>
        </is>
      </c>
      <c r="I5614" s="11" t="n">
        <v>7</v>
      </c>
      <c r="J5614" s="11" t="n">
        <v>48</v>
      </c>
      <c r="K5614" s="11" t="n">
        <v>150</v>
      </c>
      <c r="L5614" s="11" t="n">
        <v>33</v>
      </c>
      <c r="M5614" s="11" t="n">
        <v>1</v>
      </c>
      <c r="N5614" s="11" t="n">
        <v>0.2</v>
      </c>
      <c r="O5614" s="7" t="n">
        <v>3899.4</v>
      </c>
      <c r="P5614" s="7" t="n">
        <v>3119.52</v>
      </c>
      <c r="Q5614" s="7">
        <f>text(E5614,"ddd")</f>
        <v/>
      </c>
      <c r="R5614" s="7">
        <f>G5614-F5614</f>
        <v/>
      </c>
      <c r="S5614" s="7">
        <f>E5614-D5614</f>
        <v/>
      </c>
      <c r="T5614" s="7">
        <f>O5614*M5614</f>
        <v/>
      </c>
      <c r="U5614" s="7">
        <f>T5614*N5614</f>
        <v/>
      </c>
      <c r="V5614" s="7">
        <f>T5614-U5614-(P5614*M5614)</f>
        <v/>
      </c>
      <c r="W5614" s="7">
        <f>VLOOKUP(L5614,'Products Sheet'!$A:$B,2,FALSE)</f>
        <v/>
      </c>
      <c r="X5614" s="7" t="n"/>
      <c r="Y5614" s="7" t="n"/>
      <c r="Z5614" s="7" t="n"/>
      <c r="AA5614" s="7" t="n"/>
      <c r="AB5614" s="7" t="n"/>
      <c r="AC5614" s="7" t="n"/>
    </row>
    <row r="5615" ht="9.75" customHeight="1" s="12">
      <c r="A5615" s="11" t="inlineStr">
        <is>
          <t>SO - 0006989</t>
        </is>
      </c>
      <c r="B5615" s="11" t="inlineStr">
        <is>
          <t>Online</t>
        </is>
      </c>
      <c r="C5615" s="11" t="inlineStr">
        <is>
          <t>WARE-XYS1001</t>
        </is>
      </c>
      <c r="D5615" s="6" t="n">
        <v>43900</v>
      </c>
      <c r="E5615" s="6" t="n">
        <v>44067</v>
      </c>
      <c r="F5615" s="6" t="n">
        <v>44084</v>
      </c>
      <c r="G5615" s="6" t="n">
        <v>44085</v>
      </c>
      <c r="H5615" s="11" t="inlineStr">
        <is>
          <t>USD</t>
        </is>
      </c>
      <c r="I5615" s="11" t="n">
        <v>18</v>
      </c>
      <c r="J5615" s="11" t="n">
        <v>6</v>
      </c>
      <c r="K5615" s="11" t="n">
        <v>44</v>
      </c>
      <c r="L5615" s="11" t="n">
        <v>33</v>
      </c>
      <c r="M5615" s="11" t="n">
        <v>4</v>
      </c>
      <c r="N5615" s="11" t="n">
        <v>0.05</v>
      </c>
      <c r="O5615" s="7" t="n">
        <v>864.3000000000001</v>
      </c>
      <c r="P5615" s="7" t="n">
        <v>535.866</v>
      </c>
      <c r="Q5615" s="7">
        <f>text(E5615,"ddd")</f>
        <v/>
      </c>
      <c r="R5615" s="7">
        <f>G5615-F5615</f>
        <v/>
      </c>
      <c r="S5615" s="7">
        <f>E5615-D5615</f>
        <v/>
      </c>
      <c r="T5615" s="7">
        <f>O5615*M5615</f>
        <v/>
      </c>
      <c r="U5615" s="7">
        <f>T5615*N5615</f>
        <v/>
      </c>
      <c r="V5615" s="7">
        <f>T5615-U5615-(P5615*M5615)</f>
        <v/>
      </c>
      <c r="W5615" s="7">
        <f>VLOOKUP(L5615,'Products Sheet'!$A:$B,2,FALSE)</f>
        <v/>
      </c>
      <c r="X5615" s="7" t="n"/>
      <c r="Y5615" s="7" t="n"/>
      <c r="Z5615" s="7" t="n"/>
      <c r="AA5615" s="7" t="n"/>
      <c r="AB5615" s="7" t="n"/>
      <c r="AC5615" s="7" t="n"/>
    </row>
    <row r="5616" ht="9.75" customHeight="1" s="12">
      <c r="A5616" s="11" t="inlineStr">
        <is>
          <t>SO - 0006990</t>
        </is>
      </c>
      <c r="B5616" s="11" t="inlineStr">
        <is>
          <t>Distributor</t>
        </is>
      </c>
      <c r="C5616" s="11" t="inlineStr">
        <is>
          <t>WARE-PUJ1005</t>
        </is>
      </c>
      <c r="D5616" s="6" t="n">
        <v>44000</v>
      </c>
      <c r="E5616" s="6" t="n">
        <v>44068</v>
      </c>
      <c r="F5616" s="6" t="n">
        <v>44094</v>
      </c>
      <c r="G5616" s="6" t="n">
        <v>44099</v>
      </c>
      <c r="H5616" s="11" t="inlineStr">
        <is>
          <t>USD</t>
        </is>
      </c>
      <c r="I5616" s="11" t="n">
        <v>24</v>
      </c>
      <c r="J5616" s="11" t="n">
        <v>47</v>
      </c>
      <c r="K5616" s="11" t="n">
        <v>272</v>
      </c>
      <c r="L5616" s="11" t="n">
        <v>33</v>
      </c>
      <c r="M5616" s="11" t="n">
        <v>2</v>
      </c>
      <c r="N5616" s="11" t="n">
        <v>0.075</v>
      </c>
      <c r="O5616" s="7" t="n">
        <v>2291.4</v>
      </c>
      <c r="P5616" s="7" t="n">
        <v>1512.324</v>
      </c>
      <c r="Q5616" s="7">
        <f>text(E5616,"ddd")</f>
        <v/>
      </c>
      <c r="R5616" s="7">
        <f>G5616-F5616</f>
        <v/>
      </c>
      <c r="S5616" s="7">
        <f>E5616-D5616</f>
        <v/>
      </c>
      <c r="T5616" s="7">
        <f>O5616*M5616</f>
        <v/>
      </c>
      <c r="U5616" s="7">
        <f>T5616*N5616</f>
        <v/>
      </c>
      <c r="V5616" s="7">
        <f>T5616-U5616-(P5616*M5616)</f>
        <v/>
      </c>
      <c r="W5616" s="7">
        <f>VLOOKUP(L5616,'Products Sheet'!$A:$B,2,FALSE)</f>
        <v/>
      </c>
      <c r="X5616" s="7" t="n"/>
      <c r="Y5616" s="7" t="n"/>
      <c r="Z5616" s="7" t="n"/>
      <c r="AA5616" s="7" t="n"/>
      <c r="AB5616" s="7" t="n"/>
      <c r="AC5616" s="7" t="n"/>
    </row>
    <row r="5617" ht="9.75" customHeight="1" s="12">
      <c r="A5617" s="11" t="inlineStr">
        <is>
          <t>SO - 0007011</t>
        </is>
      </c>
      <c r="B5617" s="11" t="inlineStr">
        <is>
          <t>Online</t>
        </is>
      </c>
      <c r="C5617" s="11" t="inlineStr">
        <is>
          <t>WARE-NMK1003</t>
        </is>
      </c>
      <c r="D5617" s="6" t="n">
        <v>44000</v>
      </c>
      <c r="E5617" s="6" t="n">
        <v>44070</v>
      </c>
      <c r="F5617" s="6" t="n">
        <v>44074</v>
      </c>
      <c r="G5617" s="6" t="n">
        <v>44078</v>
      </c>
      <c r="H5617" s="11" t="inlineStr">
        <is>
          <t>USD</t>
        </is>
      </c>
      <c r="I5617" s="11" t="n">
        <v>13</v>
      </c>
      <c r="J5617" s="11" t="n">
        <v>23</v>
      </c>
      <c r="K5617" s="11" t="n">
        <v>151</v>
      </c>
      <c r="L5617" s="11" t="n">
        <v>33</v>
      </c>
      <c r="M5617" s="11" t="n">
        <v>7</v>
      </c>
      <c r="N5617" s="11" t="n">
        <v>0.05</v>
      </c>
      <c r="O5617" s="7" t="n">
        <v>3524.2</v>
      </c>
      <c r="P5617" s="7" t="n">
        <v>1515.406</v>
      </c>
      <c r="Q5617" s="7">
        <f>text(E5617,"ddd")</f>
        <v/>
      </c>
      <c r="R5617" s="7">
        <f>G5617-F5617</f>
        <v/>
      </c>
      <c r="S5617" s="7">
        <f>E5617-D5617</f>
        <v/>
      </c>
      <c r="T5617" s="7">
        <f>O5617*M5617</f>
        <v/>
      </c>
      <c r="U5617" s="7">
        <f>T5617*N5617</f>
        <v/>
      </c>
      <c r="V5617" s="7">
        <f>T5617-U5617-(P5617*M5617)</f>
        <v/>
      </c>
      <c r="W5617" s="7">
        <f>VLOOKUP(L5617,'Products Sheet'!$A:$B,2,FALSE)</f>
        <v/>
      </c>
      <c r="X5617" s="7" t="n"/>
      <c r="Y5617" s="7" t="n"/>
      <c r="Z5617" s="7" t="n"/>
      <c r="AA5617" s="7" t="n"/>
      <c r="AB5617" s="7" t="n"/>
      <c r="AC5617" s="7" t="n"/>
    </row>
    <row r="5618" ht="9.75" customHeight="1" s="12">
      <c r="A5618" s="11" t="inlineStr">
        <is>
          <t>SO - 0007026</t>
        </is>
      </c>
      <c r="B5618" s="11" t="inlineStr">
        <is>
          <t>In-Store</t>
        </is>
      </c>
      <c r="C5618" s="11" t="inlineStr">
        <is>
          <t>WARE-NMK1003</t>
        </is>
      </c>
      <c r="D5618" s="6" t="n">
        <v>43900</v>
      </c>
      <c r="E5618" s="6" t="n">
        <v>44072</v>
      </c>
      <c r="F5618" s="6" t="n">
        <v>44092</v>
      </c>
      <c r="G5618" s="6" t="n">
        <v>44096</v>
      </c>
      <c r="H5618" s="11" t="inlineStr">
        <is>
          <t>USD</t>
        </is>
      </c>
      <c r="I5618" s="11" t="n">
        <v>1</v>
      </c>
      <c r="J5618" s="11" t="n">
        <v>44</v>
      </c>
      <c r="K5618" s="11" t="n">
        <v>102</v>
      </c>
      <c r="L5618" s="11" t="n">
        <v>33</v>
      </c>
      <c r="M5618" s="11" t="n">
        <v>7</v>
      </c>
      <c r="N5618" s="11" t="n">
        <v>0.05</v>
      </c>
      <c r="O5618" s="7" t="n">
        <v>1018.4</v>
      </c>
      <c r="P5618" s="7" t="n">
        <v>692.5120000000001</v>
      </c>
      <c r="Q5618" s="7">
        <f>text(E5618,"ddd")</f>
        <v/>
      </c>
      <c r="R5618" s="7">
        <f>G5618-F5618</f>
        <v/>
      </c>
      <c r="S5618" s="7">
        <f>E5618-D5618</f>
        <v/>
      </c>
      <c r="T5618" s="7">
        <f>O5618*M5618</f>
        <v/>
      </c>
      <c r="U5618" s="7">
        <f>T5618*N5618</f>
        <v/>
      </c>
      <c r="V5618" s="7">
        <f>T5618-U5618-(P5618*M5618)</f>
        <v/>
      </c>
      <c r="W5618" s="7">
        <f>VLOOKUP(L5618,'Products Sheet'!$A:$B,2,FALSE)</f>
        <v/>
      </c>
      <c r="X5618" s="7" t="n"/>
      <c r="Y5618" s="7" t="n"/>
      <c r="Z5618" s="7" t="n"/>
      <c r="AA5618" s="7" t="n"/>
      <c r="AB5618" s="7" t="n"/>
      <c r="AC5618" s="7" t="n"/>
    </row>
    <row r="5619" ht="9.75" customHeight="1" s="12">
      <c r="A5619" s="11" t="inlineStr">
        <is>
          <t>SO - 0007055</t>
        </is>
      </c>
      <c r="B5619" s="11" t="inlineStr">
        <is>
          <t>Distributor</t>
        </is>
      </c>
      <c r="C5619" s="11" t="inlineStr">
        <is>
          <t>WARE-XYS1001</t>
        </is>
      </c>
      <c r="D5619" s="6" t="n">
        <v>44000</v>
      </c>
      <c r="E5619" s="6" t="n">
        <v>44075</v>
      </c>
      <c r="F5619" s="6" t="n">
        <v>44088</v>
      </c>
      <c r="G5619" s="6" t="n">
        <v>44093</v>
      </c>
      <c r="H5619" s="11" t="inlineStr">
        <is>
          <t>USD</t>
        </is>
      </c>
      <c r="I5619" s="11" t="n">
        <v>21</v>
      </c>
      <c r="J5619" s="11" t="n">
        <v>34</v>
      </c>
      <c r="K5619" s="11" t="n">
        <v>26</v>
      </c>
      <c r="L5619" s="11" t="n">
        <v>33</v>
      </c>
      <c r="M5619" s="11" t="n">
        <v>5</v>
      </c>
      <c r="N5619" s="11" t="n">
        <v>0.075</v>
      </c>
      <c r="O5619" s="7" t="n">
        <v>3691.7</v>
      </c>
      <c r="P5619" s="7" t="n">
        <v>2178.103</v>
      </c>
      <c r="Q5619" s="7">
        <f>text(E5619,"ddd")</f>
        <v/>
      </c>
      <c r="R5619" s="7">
        <f>G5619-F5619</f>
        <v/>
      </c>
      <c r="S5619" s="7">
        <f>E5619-D5619</f>
        <v/>
      </c>
      <c r="T5619" s="7">
        <f>O5619*M5619</f>
        <v/>
      </c>
      <c r="U5619" s="7">
        <f>T5619*N5619</f>
        <v/>
      </c>
      <c r="V5619" s="7">
        <f>T5619-U5619-(P5619*M5619)</f>
        <v/>
      </c>
      <c r="W5619" s="7">
        <f>VLOOKUP(L5619,'Products Sheet'!$A:$B,2,FALSE)</f>
        <v/>
      </c>
      <c r="X5619" s="7" t="n"/>
      <c r="Y5619" s="7" t="n"/>
      <c r="Z5619" s="7" t="n"/>
      <c r="AA5619" s="7" t="n"/>
      <c r="AB5619" s="7" t="n"/>
      <c r="AC5619" s="7" t="n"/>
    </row>
    <row r="5620" ht="9.75" customHeight="1" s="12">
      <c r="A5620" s="11" t="inlineStr">
        <is>
          <t>SO - 0007100</t>
        </is>
      </c>
      <c r="B5620" s="11" t="inlineStr">
        <is>
          <t>Distributor</t>
        </is>
      </c>
      <c r="C5620" s="11" t="inlineStr">
        <is>
          <t>WARE-XYS1001</t>
        </is>
      </c>
      <c r="D5620" s="6" t="n">
        <v>44000</v>
      </c>
      <c r="E5620" s="6" t="n">
        <v>44080</v>
      </c>
      <c r="F5620" s="6" t="n">
        <v>44099</v>
      </c>
      <c r="G5620" s="6" t="n">
        <v>44108</v>
      </c>
      <c r="H5620" s="11" t="inlineStr">
        <is>
          <t>USD</t>
        </is>
      </c>
      <c r="I5620" s="11" t="n">
        <v>24</v>
      </c>
      <c r="J5620" s="11" t="n">
        <v>33</v>
      </c>
      <c r="K5620" s="11" t="n">
        <v>57</v>
      </c>
      <c r="L5620" s="11" t="n">
        <v>33</v>
      </c>
      <c r="M5620" s="11" t="n">
        <v>2</v>
      </c>
      <c r="N5620" s="11" t="n">
        <v>0.1</v>
      </c>
      <c r="O5620" s="7" t="n">
        <v>1038.5</v>
      </c>
      <c r="P5620" s="7" t="n">
        <v>851.5699999999999</v>
      </c>
      <c r="Q5620" s="7">
        <f>text(E5620,"ddd")</f>
        <v/>
      </c>
      <c r="R5620" s="7">
        <f>G5620-F5620</f>
        <v/>
      </c>
      <c r="S5620" s="7">
        <f>E5620-D5620</f>
        <v/>
      </c>
      <c r="T5620" s="7">
        <f>O5620*M5620</f>
        <v/>
      </c>
      <c r="U5620" s="7">
        <f>T5620*N5620</f>
        <v/>
      </c>
      <c r="V5620" s="7">
        <f>T5620-U5620-(P5620*M5620)</f>
        <v/>
      </c>
      <c r="W5620" s="7">
        <f>VLOOKUP(L5620,'Products Sheet'!$A:$B,2,FALSE)</f>
        <v/>
      </c>
      <c r="X5620" s="7" t="n"/>
      <c r="Y5620" s="7" t="n"/>
      <c r="Z5620" s="7" t="n"/>
      <c r="AA5620" s="7" t="n"/>
      <c r="AB5620" s="7" t="n"/>
      <c r="AC5620" s="7" t="n"/>
    </row>
    <row r="5621" ht="9.75" customHeight="1" s="12">
      <c r="A5621" s="11" t="inlineStr">
        <is>
          <t>SO - 0007132</t>
        </is>
      </c>
      <c r="B5621" s="11" t="inlineStr">
        <is>
          <t>In-Store</t>
        </is>
      </c>
      <c r="C5621" s="11" t="inlineStr">
        <is>
          <t>WARE-UHY1004</t>
        </is>
      </c>
      <c r="D5621" s="6" t="n">
        <v>44000</v>
      </c>
      <c r="E5621" s="6" t="n">
        <v>44085</v>
      </c>
      <c r="F5621" s="6" t="n">
        <v>44099</v>
      </c>
      <c r="G5621" s="6" t="n">
        <v>44105</v>
      </c>
      <c r="H5621" s="11" t="inlineStr">
        <is>
          <t>USD</t>
        </is>
      </c>
      <c r="I5621" s="11" t="n">
        <v>5</v>
      </c>
      <c r="J5621" s="11" t="n">
        <v>44</v>
      </c>
      <c r="K5621" s="11" t="n">
        <v>210</v>
      </c>
      <c r="L5621" s="11" t="n">
        <v>33</v>
      </c>
      <c r="M5621" s="11" t="n">
        <v>3</v>
      </c>
      <c r="N5621" s="11" t="n">
        <v>0.05</v>
      </c>
      <c r="O5621" s="7" t="n">
        <v>3979.8</v>
      </c>
      <c r="P5621" s="7" t="n">
        <v>1830.708</v>
      </c>
      <c r="Q5621" s="7">
        <f>text(E5621,"ddd")</f>
        <v/>
      </c>
      <c r="R5621" s="7">
        <f>G5621-F5621</f>
        <v/>
      </c>
      <c r="S5621" s="7">
        <f>E5621-D5621</f>
        <v/>
      </c>
      <c r="T5621" s="7">
        <f>O5621*M5621</f>
        <v/>
      </c>
      <c r="U5621" s="7">
        <f>T5621*N5621</f>
        <v/>
      </c>
      <c r="V5621" s="7">
        <f>T5621-U5621-(P5621*M5621)</f>
        <v/>
      </c>
      <c r="W5621" s="7">
        <f>VLOOKUP(L5621,'Products Sheet'!$A:$B,2,FALSE)</f>
        <v/>
      </c>
      <c r="X5621" s="7" t="n"/>
      <c r="Y5621" s="7" t="n"/>
      <c r="Z5621" s="7" t="n"/>
      <c r="AA5621" s="7" t="n"/>
      <c r="AB5621" s="7" t="n"/>
      <c r="AC5621" s="7" t="n"/>
    </row>
    <row r="5622" ht="9.75" customHeight="1" s="12">
      <c r="A5622" s="11" t="inlineStr">
        <is>
          <t>SO - 0007194</t>
        </is>
      </c>
      <c r="B5622" s="11" t="inlineStr">
        <is>
          <t>Online</t>
        </is>
      </c>
      <c r="C5622" s="11" t="inlineStr">
        <is>
          <t>WARE-UHY1004</t>
        </is>
      </c>
      <c r="D5622" s="6" t="n">
        <v>44000</v>
      </c>
      <c r="E5622" s="6" t="n">
        <v>44092</v>
      </c>
      <c r="F5622" s="6" t="n">
        <v>44118</v>
      </c>
      <c r="G5622" s="6" t="n">
        <v>44127</v>
      </c>
      <c r="H5622" s="11" t="inlineStr">
        <is>
          <t>USD</t>
        </is>
      </c>
      <c r="I5622" s="11" t="n">
        <v>13</v>
      </c>
      <c r="J5622" s="11" t="n">
        <v>4</v>
      </c>
      <c r="K5622" s="11" t="n">
        <v>225</v>
      </c>
      <c r="L5622" s="11" t="n">
        <v>33</v>
      </c>
      <c r="M5622" s="11" t="n">
        <v>2</v>
      </c>
      <c r="N5622" s="11" t="n">
        <v>0.05</v>
      </c>
      <c r="O5622" s="7" t="n">
        <v>1058.6</v>
      </c>
      <c r="P5622" s="7" t="n">
        <v>783.3640000000001</v>
      </c>
      <c r="Q5622" s="7">
        <f>text(E5622,"ddd")</f>
        <v/>
      </c>
      <c r="R5622" s="7">
        <f>G5622-F5622</f>
        <v/>
      </c>
      <c r="S5622" s="7">
        <f>E5622-D5622</f>
        <v/>
      </c>
      <c r="T5622" s="7">
        <f>O5622*M5622</f>
        <v/>
      </c>
      <c r="U5622" s="7">
        <f>T5622*N5622</f>
        <v/>
      </c>
      <c r="V5622" s="7">
        <f>T5622-U5622-(P5622*M5622)</f>
        <v/>
      </c>
      <c r="W5622" s="7">
        <f>VLOOKUP(L5622,'Products Sheet'!$A:$B,2,FALSE)</f>
        <v/>
      </c>
      <c r="X5622" s="7" t="n"/>
      <c r="Y5622" s="7" t="n"/>
      <c r="Z5622" s="7" t="n"/>
      <c r="AA5622" s="7" t="n"/>
      <c r="AB5622" s="7" t="n"/>
      <c r="AC5622" s="7" t="n"/>
    </row>
    <row r="5623" ht="9.75" customHeight="1" s="12">
      <c r="A5623" s="11" t="inlineStr">
        <is>
          <t>SO - 0007206</t>
        </is>
      </c>
      <c r="B5623" s="11" t="inlineStr">
        <is>
          <t>In-Store</t>
        </is>
      </c>
      <c r="C5623" s="11" t="inlineStr">
        <is>
          <t>WARE-NMK1003</t>
        </is>
      </c>
      <c r="D5623" s="6" t="n">
        <v>44000</v>
      </c>
      <c r="E5623" s="6" t="n">
        <v>44093</v>
      </c>
      <c r="F5623" s="6" t="n">
        <v>44120</v>
      </c>
      <c r="G5623" s="6" t="n">
        <v>44125</v>
      </c>
      <c r="H5623" s="11" t="inlineStr">
        <is>
          <t>USD</t>
        </is>
      </c>
      <c r="I5623" s="11" t="n">
        <v>4</v>
      </c>
      <c r="J5623" s="11" t="n">
        <v>41</v>
      </c>
      <c r="K5623" s="11" t="n">
        <v>112</v>
      </c>
      <c r="L5623" s="11" t="n">
        <v>33</v>
      </c>
      <c r="M5623" s="11" t="n">
        <v>2</v>
      </c>
      <c r="N5623" s="11" t="n">
        <v>0.075</v>
      </c>
      <c r="O5623" s="7" t="n">
        <v>1159.1</v>
      </c>
      <c r="P5623" s="7" t="n">
        <v>579.5500000000001</v>
      </c>
      <c r="Q5623" s="7">
        <f>text(E5623,"ddd")</f>
        <v/>
      </c>
      <c r="R5623" s="7">
        <f>G5623-F5623</f>
        <v/>
      </c>
      <c r="S5623" s="7">
        <f>E5623-D5623</f>
        <v/>
      </c>
      <c r="T5623" s="7">
        <f>O5623*M5623</f>
        <v/>
      </c>
      <c r="U5623" s="7">
        <f>T5623*N5623</f>
        <v/>
      </c>
      <c r="V5623" s="7">
        <f>T5623-U5623-(P5623*M5623)</f>
        <v/>
      </c>
      <c r="W5623" s="7">
        <f>VLOOKUP(L5623,'Products Sheet'!$A:$B,2,FALSE)</f>
        <v/>
      </c>
      <c r="X5623" s="7" t="n"/>
      <c r="Y5623" s="7" t="n"/>
      <c r="Z5623" s="7" t="n"/>
      <c r="AA5623" s="7" t="n"/>
      <c r="AB5623" s="7" t="n"/>
      <c r="AC5623" s="7" t="n"/>
    </row>
    <row r="5624" ht="9.75" customHeight="1" s="12">
      <c r="A5624" s="11" t="inlineStr">
        <is>
          <t>SO - 0007249</t>
        </is>
      </c>
      <c r="B5624" s="11" t="inlineStr">
        <is>
          <t>Distributor</t>
        </is>
      </c>
      <c r="C5624" s="11" t="inlineStr">
        <is>
          <t>WARE-NMK1003</t>
        </is>
      </c>
      <c r="D5624" s="6" t="n">
        <v>44000</v>
      </c>
      <c r="E5624" s="6" t="n">
        <v>44097</v>
      </c>
      <c r="F5624" s="6" t="n">
        <v>44104</v>
      </c>
      <c r="G5624" s="6" t="n">
        <v>44111</v>
      </c>
      <c r="H5624" s="11" t="inlineStr">
        <is>
          <t>USD</t>
        </is>
      </c>
      <c r="I5624" s="11" t="n">
        <v>23</v>
      </c>
      <c r="J5624" s="11" t="n">
        <v>12</v>
      </c>
      <c r="K5624" s="11" t="n">
        <v>90</v>
      </c>
      <c r="L5624" s="11" t="n">
        <v>33</v>
      </c>
      <c r="M5624" s="11" t="n">
        <v>8</v>
      </c>
      <c r="N5624" s="11" t="n">
        <v>0.1</v>
      </c>
      <c r="O5624" s="7" t="n">
        <v>5607.900000000001</v>
      </c>
      <c r="P5624" s="7" t="n">
        <v>4374.162</v>
      </c>
      <c r="Q5624" s="7">
        <f>text(E5624,"ddd")</f>
        <v/>
      </c>
      <c r="R5624" s="7">
        <f>G5624-F5624</f>
        <v/>
      </c>
      <c r="S5624" s="7">
        <f>E5624-D5624</f>
        <v/>
      </c>
      <c r="T5624" s="7">
        <f>O5624*M5624</f>
        <v/>
      </c>
      <c r="U5624" s="7">
        <f>T5624*N5624</f>
        <v/>
      </c>
      <c r="V5624" s="7">
        <f>T5624-U5624-(P5624*M5624)</f>
        <v/>
      </c>
      <c r="W5624" s="7">
        <f>VLOOKUP(L5624,'Products Sheet'!$A:$B,2,FALSE)</f>
        <v/>
      </c>
      <c r="X5624" s="7" t="n"/>
      <c r="Y5624" s="7" t="n"/>
      <c r="Z5624" s="7" t="n"/>
      <c r="AA5624" s="7" t="n"/>
      <c r="AB5624" s="7" t="n"/>
      <c r="AC5624" s="7" t="n"/>
    </row>
    <row r="5625" ht="9.75" customHeight="1" s="12">
      <c r="A5625" s="11" t="inlineStr">
        <is>
          <t>SO - 0007267</t>
        </is>
      </c>
      <c r="B5625" s="11" t="inlineStr">
        <is>
          <t>Online</t>
        </is>
      </c>
      <c r="C5625" s="11" t="inlineStr">
        <is>
          <t>WARE-NMK1003</t>
        </is>
      </c>
      <c r="D5625" s="6" t="n">
        <v>44000</v>
      </c>
      <c r="E5625" s="6" t="n">
        <v>44099</v>
      </c>
      <c r="F5625" s="6" t="n">
        <v>44106</v>
      </c>
      <c r="G5625" s="6" t="n">
        <v>44112</v>
      </c>
      <c r="H5625" s="11" t="inlineStr">
        <is>
          <t>USD</t>
        </is>
      </c>
      <c r="I5625" s="11" t="n">
        <v>20</v>
      </c>
      <c r="J5625" s="11" t="n">
        <v>8</v>
      </c>
      <c r="K5625" s="11" t="n">
        <v>139</v>
      </c>
      <c r="L5625" s="11" t="n">
        <v>33</v>
      </c>
      <c r="M5625" s="11" t="n">
        <v>1</v>
      </c>
      <c r="N5625" s="11" t="n">
        <v>0.1</v>
      </c>
      <c r="O5625" s="7" t="n">
        <v>1695.1</v>
      </c>
      <c r="P5625" s="7" t="n">
        <v>1440.835</v>
      </c>
      <c r="Q5625" s="7">
        <f>text(E5625,"ddd")</f>
        <v/>
      </c>
      <c r="R5625" s="7">
        <f>G5625-F5625</f>
        <v/>
      </c>
      <c r="S5625" s="7">
        <f>E5625-D5625</f>
        <v/>
      </c>
      <c r="T5625" s="7">
        <f>O5625*M5625</f>
        <v/>
      </c>
      <c r="U5625" s="7">
        <f>T5625*N5625</f>
        <v/>
      </c>
      <c r="V5625" s="7">
        <f>T5625-U5625-(P5625*M5625)</f>
        <v/>
      </c>
      <c r="W5625" s="7">
        <f>VLOOKUP(L5625,'Products Sheet'!$A:$B,2,FALSE)</f>
        <v/>
      </c>
      <c r="X5625" s="7" t="n"/>
      <c r="Y5625" s="7" t="n"/>
      <c r="Z5625" s="7" t="n"/>
      <c r="AA5625" s="7" t="n"/>
      <c r="AB5625" s="7" t="n"/>
      <c r="AC5625" s="7" t="n"/>
    </row>
    <row r="5626" ht="9.75" customHeight="1" s="12">
      <c r="A5626" s="11" t="inlineStr">
        <is>
          <t>SO - 0007354</t>
        </is>
      </c>
      <c r="B5626" s="11" t="inlineStr">
        <is>
          <t>Online</t>
        </is>
      </c>
      <c r="C5626" s="11" t="inlineStr">
        <is>
          <t>WARE-UHY1004</t>
        </is>
      </c>
      <c r="D5626" s="6" t="n">
        <v>44000</v>
      </c>
      <c r="E5626" s="6" t="n">
        <v>44110</v>
      </c>
      <c r="F5626" s="6" t="n">
        <v>44121</v>
      </c>
      <c r="G5626" s="6" t="n">
        <v>44126</v>
      </c>
      <c r="H5626" s="11" t="inlineStr">
        <is>
          <t>USD</t>
        </is>
      </c>
      <c r="I5626" s="11" t="n">
        <v>13</v>
      </c>
      <c r="J5626" s="11" t="n">
        <v>37</v>
      </c>
      <c r="K5626" s="11" t="n">
        <v>255</v>
      </c>
      <c r="L5626" s="11" t="n">
        <v>33</v>
      </c>
      <c r="M5626" s="11" t="n">
        <v>7</v>
      </c>
      <c r="N5626" s="11" t="n">
        <v>0.05</v>
      </c>
      <c r="O5626" s="7" t="n">
        <v>3845.8</v>
      </c>
      <c r="P5626" s="7" t="n">
        <v>2845.892</v>
      </c>
      <c r="Q5626" s="7">
        <f>text(E5626,"ddd")</f>
        <v/>
      </c>
      <c r="R5626" s="7">
        <f>G5626-F5626</f>
        <v/>
      </c>
      <c r="S5626" s="7">
        <f>E5626-D5626</f>
        <v/>
      </c>
      <c r="T5626" s="7">
        <f>O5626*M5626</f>
        <v/>
      </c>
      <c r="U5626" s="7">
        <f>T5626*N5626</f>
        <v/>
      </c>
      <c r="V5626" s="7">
        <f>T5626-U5626-(P5626*M5626)</f>
        <v/>
      </c>
      <c r="W5626" s="7">
        <f>VLOOKUP(L5626,'Products Sheet'!$A:$B,2,FALSE)</f>
        <v/>
      </c>
      <c r="X5626" s="7" t="n"/>
      <c r="Y5626" s="7" t="n"/>
      <c r="Z5626" s="7" t="n"/>
      <c r="AA5626" s="7" t="n"/>
      <c r="AB5626" s="7" t="n"/>
      <c r="AC5626" s="7" t="n"/>
    </row>
    <row r="5627" ht="9.75" customHeight="1" s="12">
      <c r="A5627" s="11" t="inlineStr">
        <is>
          <t>SO - 0007365</t>
        </is>
      </c>
      <c r="B5627" s="11" t="inlineStr">
        <is>
          <t>Online</t>
        </is>
      </c>
      <c r="C5627" s="11" t="inlineStr">
        <is>
          <t>WARE-UHY1004</t>
        </is>
      </c>
      <c r="D5627" s="6" t="n">
        <v>44000</v>
      </c>
      <c r="E5627" s="6" t="n">
        <v>44111</v>
      </c>
      <c r="F5627" s="6" t="n">
        <v>44126</v>
      </c>
      <c r="G5627" s="6" t="n">
        <v>44132</v>
      </c>
      <c r="H5627" s="11" t="inlineStr">
        <is>
          <t>USD</t>
        </is>
      </c>
      <c r="I5627" s="11" t="n">
        <v>20</v>
      </c>
      <c r="J5627" s="11" t="n">
        <v>16</v>
      </c>
      <c r="K5627" s="11" t="n">
        <v>229</v>
      </c>
      <c r="L5627" s="11" t="n">
        <v>33</v>
      </c>
      <c r="M5627" s="11" t="n">
        <v>7</v>
      </c>
      <c r="N5627" s="11" t="n">
        <v>0.05</v>
      </c>
      <c r="O5627" s="7" t="n">
        <v>6043.400000000001</v>
      </c>
      <c r="P5627" s="7" t="n">
        <v>2659.096</v>
      </c>
      <c r="Q5627" s="7">
        <f>text(E5627,"ddd")</f>
        <v/>
      </c>
      <c r="R5627" s="7">
        <f>G5627-F5627</f>
        <v/>
      </c>
      <c r="S5627" s="7">
        <f>E5627-D5627</f>
        <v/>
      </c>
      <c r="T5627" s="7">
        <f>O5627*M5627</f>
        <v/>
      </c>
      <c r="U5627" s="7">
        <f>T5627*N5627</f>
        <v/>
      </c>
      <c r="V5627" s="7">
        <f>T5627-U5627-(P5627*M5627)</f>
        <v/>
      </c>
      <c r="W5627" s="7">
        <f>VLOOKUP(L5627,'Products Sheet'!$A:$B,2,FALSE)</f>
        <v/>
      </c>
      <c r="X5627" s="7" t="n"/>
      <c r="Y5627" s="7" t="n"/>
      <c r="Z5627" s="7" t="n"/>
      <c r="AA5627" s="7" t="n"/>
      <c r="AB5627" s="7" t="n"/>
      <c r="AC5627" s="7" t="n"/>
    </row>
    <row r="5628" ht="9.75" customHeight="1" s="12">
      <c r="A5628" s="11" t="inlineStr">
        <is>
          <t>SO - 0007366</t>
        </is>
      </c>
      <c r="B5628" s="11" t="inlineStr">
        <is>
          <t>In-Store</t>
        </is>
      </c>
      <c r="C5628" s="11" t="inlineStr">
        <is>
          <t>WARE-XYS1001</t>
        </is>
      </c>
      <c r="D5628" s="6" t="n">
        <v>44000</v>
      </c>
      <c r="E5628" s="6" t="n">
        <v>44111</v>
      </c>
      <c r="F5628" s="6" t="n">
        <v>44113</v>
      </c>
      <c r="G5628" s="6" t="n">
        <v>44118</v>
      </c>
      <c r="H5628" s="11" t="inlineStr">
        <is>
          <t>USD</t>
        </is>
      </c>
      <c r="I5628" s="11" t="n">
        <v>4</v>
      </c>
      <c r="J5628" s="11" t="n">
        <v>36</v>
      </c>
      <c r="K5628" s="11" t="n">
        <v>11</v>
      </c>
      <c r="L5628" s="11" t="n">
        <v>33</v>
      </c>
      <c r="M5628" s="11" t="n">
        <v>6</v>
      </c>
      <c r="N5628" s="11" t="n">
        <v>0.05</v>
      </c>
      <c r="O5628" s="7" t="n">
        <v>790.6</v>
      </c>
      <c r="P5628" s="7" t="n">
        <v>545.514</v>
      </c>
      <c r="Q5628" s="7">
        <f>text(E5628,"ddd")</f>
        <v/>
      </c>
      <c r="R5628" s="7">
        <f>G5628-F5628</f>
        <v/>
      </c>
      <c r="S5628" s="7">
        <f>E5628-D5628</f>
        <v/>
      </c>
      <c r="T5628" s="7">
        <f>O5628*M5628</f>
        <v/>
      </c>
      <c r="U5628" s="7">
        <f>T5628*N5628</f>
        <v/>
      </c>
      <c r="V5628" s="7">
        <f>T5628-U5628-(P5628*M5628)</f>
        <v/>
      </c>
      <c r="W5628" s="7">
        <f>VLOOKUP(L5628,'Products Sheet'!$A:$B,2,FALSE)</f>
        <v/>
      </c>
      <c r="X5628" s="7" t="n"/>
      <c r="Y5628" s="7" t="n"/>
      <c r="Z5628" s="7" t="n"/>
      <c r="AA5628" s="7" t="n"/>
      <c r="AB5628" s="7" t="n"/>
      <c r="AC5628" s="7" t="n"/>
    </row>
    <row r="5629" ht="9.75" customHeight="1" s="12">
      <c r="A5629" s="11" t="inlineStr">
        <is>
          <t>SO - 0007406</t>
        </is>
      </c>
      <c r="B5629" s="11" t="inlineStr">
        <is>
          <t>Online</t>
        </is>
      </c>
      <c r="C5629" s="11" t="inlineStr">
        <is>
          <t>WARE-XYS1001</t>
        </is>
      </c>
      <c r="D5629" s="6" t="n">
        <v>44000</v>
      </c>
      <c r="E5629" s="6" t="n">
        <v>44115</v>
      </c>
      <c r="F5629" s="6" t="n">
        <v>44140</v>
      </c>
      <c r="G5629" s="6" t="n">
        <v>44149</v>
      </c>
      <c r="H5629" s="11" t="inlineStr">
        <is>
          <t>USD</t>
        </is>
      </c>
      <c r="I5629" s="11" t="n">
        <v>17</v>
      </c>
      <c r="J5629" s="11" t="n">
        <v>8</v>
      </c>
      <c r="K5629" s="11" t="n">
        <v>24</v>
      </c>
      <c r="L5629" s="11" t="n">
        <v>33</v>
      </c>
      <c r="M5629" s="11" t="n">
        <v>4</v>
      </c>
      <c r="N5629" s="11" t="n">
        <v>0.05</v>
      </c>
      <c r="O5629" s="7" t="n">
        <v>1708.5</v>
      </c>
      <c r="P5629" s="7" t="n">
        <v>1008.015</v>
      </c>
      <c r="Q5629" s="7">
        <f>text(E5629,"ddd")</f>
        <v/>
      </c>
      <c r="R5629" s="7">
        <f>G5629-F5629</f>
        <v/>
      </c>
      <c r="S5629" s="7">
        <f>E5629-D5629</f>
        <v/>
      </c>
      <c r="T5629" s="7">
        <f>O5629*M5629</f>
        <v/>
      </c>
      <c r="U5629" s="7">
        <f>T5629*N5629</f>
        <v/>
      </c>
      <c r="V5629" s="7">
        <f>T5629-U5629-(P5629*M5629)</f>
        <v/>
      </c>
      <c r="W5629" s="7">
        <f>VLOOKUP(L5629,'Products Sheet'!$A:$B,2,FALSE)</f>
        <v/>
      </c>
      <c r="X5629" s="7" t="n"/>
      <c r="Y5629" s="7" t="n"/>
      <c r="Z5629" s="7" t="n"/>
      <c r="AA5629" s="7" t="n"/>
      <c r="AB5629" s="7" t="n"/>
      <c r="AC5629" s="7" t="n"/>
    </row>
    <row r="5630" ht="9.75" customHeight="1" s="12">
      <c r="A5630" s="11" t="inlineStr">
        <is>
          <t>SO - 0007425</t>
        </is>
      </c>
      <c r="B5630" s="11" t="inlineStr">
        <is>
          <t>Wholesale</t>
        </is>
      </c>
      <c r="C5630" s="11" t="inlineStr">
        <is>
          <t>WARE-XYS1001</t>
        </is>
      </c>
      <c r="D5630" s="6" t="n">
        <v>44000</v>
      </c>
      <c r="E5630" s="6" t="n">
        <v>44118</v>
      </c>
      <c r="F5630" s="6" t="n">
        <v>44142</v>
      </c>
      <c r="G5630" s="6" t="n">
        <v>44144</v>
      </c>
      <c r="H5630" s="11" t="inlineStr">
        <is>
          <t>USD</t>
        </is>
      </c>
      <c r="I5630" s="11" t="n">
        <v>28</v>
      </c>
      <c r="J5630" s="11" t="n">
        <v>28</v>
      </c>
      <c r="K5630" s="11" t="n">
        <v>33</v>
      </c>
      <c r="L5630" s="11" t="n">
        <v>33</v>
      </c>
      <c r="M5630" s="11" t="n">
        <v>1</v>
      </c>
      <c r="N5630" s="11" t="n">
        <v>0.075</v>
      </c>
      <c r="O5630" s="7" t="n">
        <v>1902.8</v>
      </c>
      <c r="P5630" s="7" t="n">
        <v>1065.568</v>
      </c>
      <c r="Q5630" s="7">
        <f>text(E5630,"ddd")</f>
        <v/>
      </c>
      <c r="R5630" s="7">
        <f>G5630-F5630</f>
        <v/>
      </c>
      <c r="S5630" s="7">
        <f>E5630-D5630</f>
        <v/>
      </c>
      <c r="T5630" s="7">
        <f>O5630*M5630</f>
        <v/>
      </c>
      <c r="U5630" s="7">
        <f>T5630*N5630</f>
        <v/>
      </c>
      <c r="V5630" s="7">
        <f>T5630-U5630-(P5630*M5630)</f>
        <v/>
      </c>
      <c r="W5630" s="7">
        <f>VLOOKUP(L5630,'Products Sheet'!$A:$B,2,FALSE)</f>
        <v/>
      </c>
      <c r="X5630" s="7" t="n"/>
      <c r="Y5630" s="7" t="n"/>
      <c r="Z5630" s="7" t="n"/>
      <c r="AA5630" s="7" t="n"/>
      <c r="AB5630" s="7" t="n"/>
      <c r="AC5630" s="7" t="n"/>
    </row>
    <row r="5631" ht="9.75" customHeight="1" s="12">
      <c r="A5631" s="11" t="inlineStr">
        <is>
          <t>SO - 0007429</t>
        </is>
      </c>
      <c r="B5631" s="11" t="inlineStr">
        <is>
          <t>Online</t>
        </is>
      </c>
      <c r="C5631" s="11" t="inlineStr">
        <is>
          <t>WARE-XYS1001</t>
        </is>
      </c>
      <c r="D5631" s="6" t="n">
        <v>44000</v>
      </c>
      <c r="E5631" s="6" t="n">
        <v>44119</v>
      </c>
      <c r="F5631" s="6" t="n">
        <v>44126</v>
      </c>
      <c r="G5631" s="6" t="n">
        <v>44135</v>
      </c>
      <c r="H5631" s="11" t="inlineStr">
        <is>
          <t>USD</t>
        </is>
      </c>
      <c r="I5631" s="11" t="n">
        <v>13</v>
      </c>
      <c r="J5631" s="11" t="n">
        <v>34</v>
      </c>
      <c r="K5631" s="11" t="n">
        <v>11</v>
      </c>
      <c r="L5631" s="11" t="n">
        <v>33</v>
      </c>
      <c r="M5631" s="11" t="n">
        <v>2</v>
      </c>
      <c r="N5631" s="11" t="n">
        <v>0.05</v>
      </c>
      <c r="O5631" s="7" t="n">
        <v>3966.4</v>
      </c>
      <c r="P5631" s="7" t="n">
        <v>2974.8</v>
      </c>
      <c r="Q5631" s="7">
        <f>text(E5631,"ddd")</f>
        <v/>
      </c>
      <c r="R5631" s="7">
        <f>G5631-F5631</f>
        <v/>
      </c>
      <c r="S5631" s="7">
        <f>E5631-D5631</f>
        <v/>
      </c>
      <c r="T5631" s="7">
        <f>O5631*M5631</f>
        <v/>
      </c>
      <c r="U5631" s="7">
        <f>T5631*N5631</f>
        <v/>
      </c>
      <c r="V5631" s="7">
        <f>T5631-U5631-(P5631*M5631)</f>
        <v/>
      </c>
      <c r="W5631" s="7">
        <f>VLOOKUP(L5631,'Products Sheet'!$A:$B,2,FALSE)</f>
        <v/>
      </c>
      <c r="X5631" s="7" t="n"/>
      <c r="Y5631" s="7" t="n"/>
      <c r="Z5631" s="7" t="n"/>
      <c r="AA5631" s="7" t="n"/>
      <c r="AB5631" s="7" t="n"/>
      <c r="AC5631" s="7" t="n"/>
    </row>
    <row r="5632" ht="9.75" customHeight="1" s="12">
      <c r="A5632" s="11" t="inlineStr">
        <is>
          <t>SO - 0007435</t>
        </is>
      </c>
      <c r="B5632" s="11" t="inlineStr">
        <is>
          <t>Distributor</t>
        </is>
      </c>
      <c r="C5632" s="11" t="inlineStr">
        <is>
          <t>WARE-NMK1003</t>
        </is>
      </c>
      <c r="D5632" s="6" t="n">
        <v>44000</v>
      </c>
      <c r="E5632" s="6" t="n">
        <v>44119</v>
      </c>
      <c r="F5632" s="6" t="n">
        <v>44137</v>
      </c>
      <c r="G5632" s="6" t="n">
        <v>44140</v>
      </c>
      <c r="H5632" s="11" t="inlineStr">
        <is>
          <t>USD</t>
        </is>
      </c>
      <c r="I5632" s="11" t="n">
        <v>22</v>
      </c>
      <c r="J5632" s="11" t="n">
        <v>39</v>
      </c>
      <c r="K5632" s="11" t="n">
        <v>188</v>
      </c>
      <c r="L5632" s="11" t="n">
        <v>33</v>
      </c>
      <c r="M5632" s="11" t="n">
        <v>1</v>
      </c>
      <c r="N5632" s="11" t="n">
        <v>0.075</v>
      </c>
      <c r="O5632" s="7" t="n">
        <v>1118.9</v>
      </c>
      <c r="P5632" s="7" t="n">
        <v>839.1750000000001</v>
      </c>
      <c r="Q5632" s="7">
        <f>text(E5632,"ddd")</f>
        <v/>
      </c>
      <c r="R5632" s="7">
        <f>G5632-F5632</f>
        <v/>
      </c>
      <c r="S5632" s="7">
        <f>E5632-D5632</f>
        <v/>
      </c>
      <c r="T5632" s="7">
        <f>O5632*M5632</f>
        <v/>
      </c>
      <c r="U5632" s="7">
        <f>T5632*N5632</f>
        <v/>
      </c>
      <c r="V5632" s="7">
        <f>T5632-U5632-(P5632*M5632)</f>
        <v/>
      </c>
      <c r="W5632" s="7">
        <f>VLOOKUP(L5632,'Products Sheet'!$A:$B,2,FALSE)</f>
        <v/>
      </c>
      <c r="X5632" s="7" t="n"/>
      <c r="Y5632" s="7" t="n"/>
      <c r="Z5632" s="7" t="n"/>
      <c r="AA5632" s="7" t="n"/>
      <c r="AB5632" s="7" t="n"/>
      <c r="AC5632" s="7" t="n"/>
    </row>
    <row r="5633" ht="9.75" customHeight="1" s="12">
      <c r="A5633" s="11" t="inlineStr">
        <is>
          <t>SO - 0007446</t>
        </is>
      </c>
      <c r="B5633" s="11" t="inlineStr">
        <is>
          <t>Online</t>
        </is>
      </c>
      <c r="C5633" s="11" t="inlineStr">
        <is>
          <t>WARE-PUJ1005</t>
        </is>
      </c>
      <c r="D5633" s="6" t="n">
        <v>44000</v>
      </c>
      <c r="E5633" s="6" t="n">
        <v>44120</v>
      </c>
      <c r="F5633" s="6" t="n">
        <v>44139</v>
      </c>
      <c r="G5633" s="6" t="n">
        <v>44147</v>
      </c>
      <c r="H5633" s="11" t="inlineStr">
        <is>
          <t>USD</t>
        </is>
      </c>
      <c r="I5633" s="11" t="n">
        <v>18</v>
      </c>
      <c r="J5633" s="11" t="n">
        <v>9</v>
      </c>
      <c r="K5633" s="11" t="n">
        <v>317</v>
      </c>
      <c r="L5633" s="11" t="n">
        <v>33</v>
      </c>
      <c r="M5633" s="11" t="n">
        <v>4</v>
      </c>
      <c r="N5633" s="11" t="n">
        <v>0.05</v>
      </c>
      <c r="O5633" s="7" t="n">
        <v>1045.2</v>
      </c>
      <c r="P5633" s="7" t="n">
        <v>846.6120000000001</v>
      </c>
      <c r="Q5633" s="7">
        <f>text(E5633,"ddd")</f>
        <v/>
      </c>
      <c r="R5633" s="7">
        <f>G5633-F5633</f>
        <v/>
      </c>
      <c r="S5633" s="7">
        <f>E5633-D5633</f>
        <v/>
      </c>
      <c r="T5633" s="7">
        <f>O5633*M5633</f>
        <v/>
      </c>
      <c r="U5633" s="7">
        <f>T5633*N5633</f>
        <v/>
      </c>
      <c r="V5633" s="7">
        <f>T5633-U5633-(P5633*M5633)</f>
        <v/>
      </c>
      <c r="W5633" s="7">
        <f>VLOOKUP(L5633,'Products Sheet'!$A:$B,2,FALSE)</f>
        <v/>
      </c>
      <c r="X5633" s="7" t="n"/>
      <c r="Y5633" s="7" t="n"/>
      <c r="Z5633" s="7" t="n"/>
      <c r="AA5633" s="7" t="n"/>
      <c r="AB5633" s="7" t="n"/>
      <c r="AC5633" s="7" t="n"/>
    </row>
    <row r="5634" ht="9.75" customHeight="1" s="12">
      <c r="A5634" s="11" t="inlineStr">
        <is>
          <t>SO - 0007503</t>
        </is>
      </c>
      <c r="B5634" s="11" t="inlineStr">
        <is>
          <t>Wholesale</t>
        </is>
      </c>
      <c r="C5634" s="11" t="inlineStr">
        <is>
          <t>WARE-PUJ1005</t>
        </is>
      </c>
      <c r="D5634" s="6" t="n">
        <v>44000</v>
      </c>
      <c r="E5634" s="6" t="n">
        <v>44127</v>
      </c>
      <c r="F5634" s="6" t="n">
        <v>44150</v>
      </c>
      <c r="G5634" s="6" t="n">
        <v>44157</v>
      </c>
      <c r="H5634" s="11" t="inlineStr">
        <is>
          <t>USD</t>
        </is>
      </c>
      <c r="I5634" s="11" t="n">
        <v>26</v>
      </c>
      <c r="J5634" s="11" t="n">
        <v>28</v>
      </c>
      <c r="K5634" s="11" t="n">
        <v>278</v>
      </c>
      <c r="L5634" s="11" t="n">
        <v>33</v>
      </c>
      <c r="M5634" s="11" t="n">
        <v>3</v>
      </c>
      <c r="N5634" s="11" t="n">
        <v>0.05</v>
      </c>
      <c r="O5634" s="7" t="n">
        <v>837.5</v>
      </c>
      <c r="P5634" s="7" t="n">
        <v>711.875</v>
      </c>
      <c r="Q5634" s="7">
        <f>text(E5634,"ddd")</f>
        <v/>
      </c>
      <c r="R5634" s="7">
        <f>G5634-F5634</f>
        <v/>
      </c>
      <c r="S5634" s="7">
        <f>E5634-D5634</f>
        <v/>
      </c>
      <c r="T5634" s="7">
        <f>O5634*M5634</f>
        <v/>
      </c>
      <c r="U5634" s="7">
        <f>T5634*N5634</f>
        <v/>
      </c>
      <c r="V5634" s="7">
        <f>T5634-U5634-(P5634*M5634)</f>
        <v/>
      </c>
      <c r="W5634" s="7">
        <f>VLOOKUP(L5634,'Products Sheet'!$A:$B,2,FALSE)</f>
        <v/>
      </c>
      <c r="X5634" s="7" t="n"/>
      <c r="Y5634" s="7" t="n"/>
      <c r="Z5634" s="7" t="n"/>
      <c r="AA5634" s="7" t="n"/>
      <c r="AB5634" s="7" t="n"/>
      <c r="AC5634" s="7" t="n"/>
    </row>
    <row r="5635" ht="9.75" customHeight="1" s="12">
      <c r="A5635" s="11" t="inlineStr">
        <is>
          <t>SO - 0007609</t>
        </is>
      </c>
      <c r="B5635" s="11" t="inlineStr">
        <is>
          <t>Online</t>
        </is>
      </c>
      <c r="C5635" s="11" t="inlineStr">
        <is>
          <t>WARE-UHY1004</t>
        </is>
      </c>
      <c r="D5635" s="6" t="n">
        <v>44000</v>
      </c>
      <c r="E5635" s="6" t="n">
        <v>44138</v>
      </c>
      <c r="F5635" s="6" t="n">
        <v>44163</v>
      </c>
      <c r="G5635" s="6" t="n">
        <v>44165</v>
      </c>
      <c r="H5635" s="11" t="inlineStr">
        <is>
          <t>USD</t>
        </is>
      </c>
      <c r="I5635" s="11" t="n">
        <v>16</v>
      </c>
      <c r="J5635" s="11" t="n">
        <v>41</v>
      </c>
      <c r="K5635" s="11" t="n">
        <v>258</v>
      </c>
      <c r="L5635" s="11" t="n">
        <v>33</v>
      </c>
      <c r="M5635" s="11" t="n">
        <v>1</v>
      </c>
      <c r="N5635" s="11" t="n">
        <v>0.4</v>
      </c>
      <c r="O5635" s="7" t="n">
        <v>1132.3</v>
      </c>
      <c r="P5635" s="7" t="n">
        <v>622.765</v>
      </c>
      <c r="Q5635" s="7">
        <f>text(E5635,"ddd")</f>
        <v/>
      </c>
      <c r="R5635" s="7">
        <f>G5635-F5635</f>
        <v/>
      </c>
      <c r="S5635" s="7">
        <f>E5635-D5635</f>
        <v/>
      </c>
      <c r="T5635" s="7">
        <f>O5635*M5635</f>
        <v/>
      </c>
      <c r="U5635" s="7">
        <f>T5635*N5635</f>
        <v/>
      </c>
      <c r="V5635" s="7">
        <f>T5635-U5635-(P5635*M5635)</f>
        <v/>
      </c>
      <c r="W5635" s="7">
        <f>VLOOKUP(L5635,'Products Sheet'!$A:$B,2,FALSE)</f>
        <v/>
      </c>
      <c r="X5635" s="7" t="n"/>
      <c r="Y5635" s="7" t="n"/>
      <c r="Z5635" s="7" t="n"/>
      <c r="AA5635" s="7" t="n"/>
      <c r="AB5635" s="7" t="n"/>
      <c r="AC5635" s="7" t="n"/>
    </row>
    <row r="5636" ht="9.75" customHeight="1" s="12">
      <c r="A5636" s="11" t="inlineStr">
        <is>
          <t>SO - 0007626</t>
        </is>
      </c>
      <c r="B5636" s="11" t="inlineStr">
        <is>
          <t>Distributor</t>
        </is>
      </c>
      <c r="C5636" s="11" t="inlineStr">
        <is>
          <t>WARE-MKL1006</t>
        </is>
      </c>
      <c r="D5636" s="6" t="n">
        <v>44000</v>
      </c>
      <c r="E5636" s="6" t="n">
        <v>44140</v>
      </c>
      <c r="F5636" s="6" t="n">
        <v>44148</v>
      </c>
      <c r="G5636" s="6" t="n">
        <v>44150</v>
      </c>
      <c r="H5636" s="11" t="inlineStr">
        <is>
          <t>USD</t>
        </is>
      </c>
      <c r="I5636" s="11" t="n">
        <v>22</v>
      </c>
      <c r="J5636" s="11" t="n">
        <v>8</v>
      </c>
      <c r="K5636" s="11" t="n">
        <v>347</v>
      </c>
      <c r="L5636" s="11" t="n">
        <v>33</v>
      </c>
      <c r="M5636" s="11" t="n">
        <v>7</v>
      </c>
      <c r="N5636" s="11" t="n">
        <v>0.075</v>
      </c>
      <c r="O5636" s="7" t="n">
        <v>2311.5</v>
      </c>
      <c r="P5636" s="7" t="n">
        <v>1525.59</v>
      </c>
      <c r="Q5636" s="7">
        <f>text(E5636,"ddd")</f>
        <v/>
      </c>
      <c r="R5636" s="7">
        <f>G5636-F5636</f>
        <v/>
      </c>
      <c r="S5636" s="7">
        <f>E5636-D5636</f>
        <v/>
      </c>
      <c r="T5636" s="7">
        <f>O5636*M5636</f>
        <v/>
      </c>
      <c r="U5636" s="7">
        <f>T5636*N5636</f>
        <v/>
      </c>
      <c r="V5636" s="7">
        <f>T5636-U5636-(P5636*M5636)</f>
        <v/>
      </c>
      <c r="W5636" s="7">
        <f>VLOOKUP(L5636,'Products Sheet'!$A:$B,2,FALSE)</f>
        <v/>
      </c>
      <c r="X5636" s="7" t="n"/>
      <c r="Y5636" s="7" t="n"/>
      <c r="Z5636" s="7" t="n"/>
      <c r="AA5636" s="7" t="n"/>
      <c r="AB5636" s="7" t="n"/>
      <c r="AC5636" s="7" t="n"/>
    </row>
    <row r="5637" ht="9.75" customHeight="1" s="12">
      <c r="A5637" s="11" t="inlineStr">
        <is>
          <t>SO - 0007636</t>
        </is>
      </c>
      <c r="B5637" s="11" t="inlineStr">
        <is>
          <t>Wholesale</t>
        </is>
      </c>
      <c r="C5637" s="11" t="inlineStr">
        <is>
          <t>WARE-PUJ1005</t>
        </is>
      </c>
      <c r="D5637" s="6" t="n">
        <v>44000</v>
      </c>
      <c r="E5637" s="6" t="n">
        <v>44141</v>
      </c>
      <c r="F5637" s="6" t="n">
        <v>44153</v>
      </c>
      <c r="G5637" s="6" t="n">
        <v>44156</v>
      </c>
      <c r="H5637" s="11" t="inlineStr">
        <is>
          <t>USD</t>
        </is>
      </c>
      <c r="I5637" s="11" t="n">
        <v>26</v>
      </c>
      <c r="J5637" s="11" t="n">
        <v>50</v>
      </c>
      <c r="K5637" s="11" t="n">
        <v>308</v>
      </c>
      <c r="L5637" s="11" t="n">
        <v>33</v>
      </c>
      <c r="M5637" s="11" t="n">
        <v>6</v>
      </c>
      <c r="N5637" s="11" t="n">
        <v>0.075</v>
      </c>
      <c r="O5637" s="7" t="n">
        <v>4006.6</v>
      </c>
      <c r="P5637" s="7" t="n">
        <v>2283.762</v>
      </c>
      <c r="Q5637" s="7">
        <f>text(E5637,"ddd")</f>
        <v/>
      </c>
      <c r="R5637" s="7">
        <f>G5637-F5637</f>
        <v/>
      </c>
      <c r="S5637" s="7">
        <f>E5637-D5637</f>
        <v/>
      </c>
      <c r="T5637" s="7">
        <f>O5637*M5637</f>
        <v/>
      </c>
      <c r="U5637" s="7">
        <f>T5637*N5637</f>
        <v/>
      </c>
      <c r="V5637" s="7">
        <f>T5637-U5637-(P5637*M5637)</f>
        <v/>
      </c>
      <c r="W5637" s="7">
        <f>VLOOKUP(L5637,'Products Sheet'!$A:$B,2,FALSE)</f>
        <v/>
      </c>
      <c r="X5637" s="7" t="n"/>
      <c r="Y5637" s="7" t="n"/>
      <c r="Z5637" s="7" t="n"/>
      <c r="AA5637" s="7" t="n"/>
      <c r="AB5637" s="7" t="n"/>
      <c r="AC5637" s="7" t="n"/>
    </row>
    <row r="5638" ht="9.75" customHeight="1" s="12">
      <c r="A5638" s="11" t="inlineStr">
        <is>
          <t>SO - 0007675</t>
        </is>
      </c>
      <c r="B5638" s="11" t="inlineStr">
        <is>
          <t>In-Store</t>
        </is>
      </c>
      <c r="C5638" s="11" t="inlineStr">
        <is>
          <t>WARE-UHY1004</t>
        </is>
      </c>
      <c r="D5638" s="6" t="n">
        <v>44000</v>
      </c>
      <c r="E5638" s="6" t="n">
        <v>44147</v>
      </c>
      <c r="F5638" s="6" t="n">
        <v>44157</v>
      </c>
      <c r="G5638" s="6" t="n">
        <v>44158</v>
      </c>
      <c r="H5638" s="11" t="inlineStr">
        <is>
          <t>USD</t>
        </is>
      </c>
      <c r="I5638" s="11" t="n">
        <v>10</v>
      </c>
      <c r="J5638" s="11" t="n">
        <v>34</v>
      </c>
      <c r="K5638" s="11" t="n">
        <v>225</v>
      </c>
      <c r="L5638" s="11" t="n">
        <v>33</v>
      </c>
      <c r="M5638" s="11" t="n">
        <v>2</v>
      </c>
      <c r="N5638" s="11" t="n">
        <v>0.1</v>
      </c>
      <c r="O5638" s="7" t="n">
        <v>1132.3</v>
      </c>
      <c r="P5638" s="7" t="n">
        <v>600.119</v>
      </c>
      <c r="Q5638" s="7">
        <f>text(E5638,"ddd")</f>
        <v/>
      </c>
      <c r="R5638" s="7">
        <f>G5638-F5638</f>
        <v/>
      </c>
      <c r="S5638" s="7">
        <f>E5638-D5638</f>
        <v/>
      </c>
      <c r="T5638" s="7">
        <f>O5638*M5638</f>
        <v/>
      </c>
      <c r="U5638" s="7">
        <f>T5638*N5638</f>
        <v/>
      </c>
      <c r="V5638" s="7">
        <f>T5638-U5638-(P5638*M5638)</f>
        <v/>
      </c>
      <c r="W5638" s="7">
        <f>VLOOKUP(L5638,'Products Sheet'!$A:$B,2,FALSE)</f>
        <v/>
      </c>
      <c r="X5638" s="7" t="n"/>
      <c r="Y5638" s="7" t="n"/>
      <c r="Z5638" s="7" t="n"/>
      <c r="AA5638" s="7" t="n"/>
      <c r="AB5638" s="7" t="n"/>
      <c r="AC5638" s="7" t="n"/>
    </row>
    <row r="5639" ht="9.75" customHeight="1" s="12">
      <c r="A5639" s="11" t="inlineStr">
        <is>
          <t>SO - 0007753</t>
        </is>
      </c>
      <c r="B5639" s="11" t="inlineStr">
        <is>
          <t>Distributor</t>
        </is>
      </c>
      <c r="C5639" s="11" t="inlineStr">
        <is>
          <t>WARE-PUJ1005</t>
        </is>
      </c>
      <c r="D5639" s="6" t="n">
        <v>44100</v>
      </c>
      <c r="E5639" s="6" t="n">
        <v>44154</v>
      </c>
      <c r="F5639" s="6" t="n">
        <v>44167</v>
      </c>
      <c r="G5639" s="6" t="n">
        <v>44172</v>
      </c>
      <c r="H5639" s="11" t="inlineStr">
        <is>
          <t>USD</t>
        </is>
      </c>
      <c r="I5639" s="11" t="n">
        <v>22</v>
      </c>
      <c r="J5639" s="11" t="n">
        <v>48</v>
      </c>
      <c r="K5639" s="11" t="n">
        <v>316</v>
      </c>
      <c r="L5639" s="11" t="n">
        <v>33</v>
      </c>
      <c r="M5639" s="11" t="n">
        <v>3</v>
      </c>
      <c r="N5639" s="11" t="n">
        <v>0.2</v>
      </c>
      <c r="O5639" s="7" t="n">
        <v>221.1</v>
      </c>
      <c r="P5639" s="7" t="n">
        <v>106.128</v>
      </c>
      <c r="Q5639" s="7">
        <f>text(E5639,"ddd")</f>
        <v/>
      </c>
      <c r="R5639" s="7">
        <f>G5639-F5639</f>
        <v/>
      </c>
      <c r="S5639" s="7">
        <f>E5639-D5639</f>
        <v/>
      </c>
      <c r="T5639" s="7">
        <f>O5639*M5639</f>
        <v/>
      </c>
      <c r="U5639" s="7">
        <f>T5639*N5639</f>
        <v/>
      </c>
      <c r="V5639" s="7">
        <f>T5639-U5639-(P5639*M5639)</f>
        <v/>
      </c>
      <c r="W5639" s="7">
        <f>VLOOKUP(L5639,'Products Sheet'!$A:$B,2,FALSE)</f>
        <v/>
      </c>
      <c r="X5639" s="7" t="n"/>
      <c r="Y5639" s="7" t="n"/>
      <c r="Z5639" s="7" t="n"/>
      <c r="AA5639" s="7" t="n"/>
      <c r="AB5639" s="7" t="n"/>
      <c r="AC5639" s="7" t="n"/>
    </row>
    <row r="5640" ht="9.75" customHeight="1" s="12">
      <c r="A5640" s="11" t="inlineStr">
        <is>
          <t>SO - 0007804</t>
        </is>
      </c>
      <c r="B5640" s="11" t="inlineStr">
        <is>
          <t>In-Store</t>
        </is>
      </c>
      <c r="C5640" s="11" t="inlineStr">
        <is>
          <t>WARE-MKL1006</t>
        </is>
      </c>
      <c r="D5640" s="6" t="n">
        <v>44100</v>
      </c>
      <c r="E5640" s="6" t="n">
        <v>44160</v>
      </c>
      <c r="F5640" s="6" t="n">
        <v>44166</v>
      </c>
      <c r="G5640" s="6" t="n">
        <v>44176</v>
      </c>
      <c r="H5640" s="11" t="inlineStr">
        <is>
          <t>USD</t>
        </is>
      </c>
      <c r="I5640" s="11" t="n">
        <v>1</v>
      </c>
      <c r="J5640" s="11" t="n">
        <v>3</v>
      </c>
      <c r="K5640" s="11" t="n">
        <v>365</v>
      </c>
      <c r="L5640" s="11" t="n">
        <v>33</v>
      </c>
      <c r="M5640" s="11" t="n">
        <v>1</v>
      </c>
      <c r="N5640" s="11" t="n">
        <v>0.1</v>
      </c>
      <c r="O5640" s="7" t="n">
        <v>1782.2</v>
      </c>
      <c r="P5640" s="7" t="n">
        <v>962.388</v>
      </c>
      <c r="Q5640" s="7">
        <f>text(E5640,"ddd")</f>
        <v/>
      </c>
      <c r="R5640" s="7">
        <f>G5640-F5640</f>
        <v/>
      </c>
      <c r="S5640" s="7">
        <f>E5640-D5640</f>
        <v/>
      </c>
      <c r="T5640" s="7">
        <f>O5640*M5640</f>
        <v/>
      </c>
      <c r="U5640" s="7">
        <f>T5640*N5640</f>
        <v/>
      </c>
      <c r="V5640" s="7">
        <f>T5640-U5640-(P5640*M5640)</f>
        <v/>
      </c>
      <c r="W5640" s="7">
        <f>VLOOKUP(L5640,'Products Sheet'!$A:$B,2,FALSE)</f>
        <v/>
      </c>
      <c r="X5640" s="7" t="n"/>
      <c r="Y5640" s="7" t="n"/>
      <c r="Z5640" s="7" t="n"/>
      <c r="AA5640" s="7" t="n"/>
      <c r="AB5640" s="7" t="n"/>
      <c r="AC5640" s="7" t="n"/>
    </row>
    <row r="5641" ht="9.75" customHeight="1" s="12">
      <c r="A5641" s="11" t="inlineStr">
        <is>
          <t>SO - 0007825</t>
        </is>
      </c>
      <c r="B5641" s="11" t="inlineStr">
        <is>
          <t>Online</t>
        </is>
      </c>
      <c r="C5641" s="11" t="inlineStr">
        <is>
          <t>WARE-UHY1004</t>
        </is>
      </c>
      <c r="D5641" s="6" t="n">
        <v>44100</v>
      </c>
      <c r="E5641" s="6" t="n">
        <v>44163</v>
      </c>
      <c r="F5641" s="6" t="n">
        <v>44169</v>
      </c>
      <c r="G5641" s="6" t="n">
        <v>44175</v>
      </c>
      <c r="H5641" s="11" t="inlineStr">
        <is>
          <t>USD</t>
        </is>
      </c>
      <c r="I5641" s="11" t="n">
        <v>16</v>
      </c>
      <c r="J5641" s="11" t="n">
        <v>31</v>
      </c>
      <c r="K5641" s="11" t="n">
        <v>239</v>
      </c>
      <c r="L5641" s="11" t="n">
        <v>33</v>
      </c>
      <c r="M5641" s="11" t="n">
        <v>2</v>
      </c>
      <c r="N5641" s="11" t="n">
        <v>0.075</v>
      </c>
      <c r="O5641" s="7" t="n">
        <v>2519.2</v>
      </c>
      <c r="P5641" s="7" t="n">
        <v>1964.976</v>
      </c>
      <c r="Q5641" s="7">
        <f>text(E5641,"ddd")</f>
        <v/>
      </c>
      <c r="R5641" s="7">
        <f>G5641-F5641</f>
        <v/>
      </c>
      <c r="S5641" s="7">
        <f>E5641-D5641</f>
        <v/>
      </c>
      <c r="T5641" s="7">
        <f>O5641*M5641</f>
        <v/>
      </c>
      <c r="U5641" s="7">
        <f>T5641*N5641</f>
        <v/>
      </c>
      <c r="V5641" s="7">
        <f>T5641-U5641-(P5641*M5641)</f>
        <v/>
      </c>
      <c r="W5641" s="7">
        <f>VLOOKUP(L5641,'Products Sheet'!$A:$B,2,FALSE)</f>
        <v/>
      </c>
      <c r="X5641" s="7" t="n"/>
      <c r="Y5641" s="7" t="n"/>
      <c r="Z5641" s="7" t="n"/>
      <c r="AA5641" s="7" t="n"/>
      <c r="AB5641" s="7" t="n"/>
      <c r="AC5641" s="7" t="n"/>
    </row>
    <row r="5642" ht="9.75" customHeight="1" s="12">
      <c r="A5642" s="11" t="inlineStr">
        <is>
          <t>SO - 0007839</t>
        </is>
      </c>
      <c r="B5642" s="11" t="inlineStr">
        <is>
          <t>Online</t>
        </is>
      </c>
      <c r="C5642" s="11" t="inlineStr">
        <is>
          <t>WARE-UHY1004</t>
        </is>
      </c>
      <c r="D5642" s="6" t="n">
        <v>44100</v>
      </c>
      <c r="E5642" s="6" t="n">
        <v>44165</v>
      </c>
      <c r="F5642" s="6" t="n">
        <v>44181</v>
      </c>
      <c r="G5642" s="6" t="n">
        <v>44183</v>
      </c>
      <c r="H5642" s="11" t="inlineStr">
        <is>
          <t>USD</t>
        </is>
      </c>
      <c r="I5642" s="11" t="n">
        <v>19</v>
      </c>
      <c r="J5642" s="11" t="n">
        <v>7</v>
      </c>
      <c r="K5642" s="11" t="n">
        <v>228</v>
      </c>
      <c r="L5642" s="11" t="n">
        <v>33</v>
      </c>
      <c r="M5642" s="11" t="n">
        <v>2</v>
      </c>
      <c r="N5642" s="11" t="n">
        <v>0.05</v>
      </c>
      <c r="O5642" s="7" t="n">
        <v>3959.7</v>
      </c>
      <c r="P5642" s="7" t="n">
        <v>1702.671</v>
      </c>
      <c r="Q5642" s="7">
        <f>text(E5642,"ddd")</f>
        <v/>
      </c>
      <c r="R5642" s="7">
        <f>G5642-F5642</f>
        <v/>
      </c>
      <c r="S5642" s="7">
        <f>E5642-D5642</f>
        <v/>
      </c>
      <c r="T5642" s="7">
        <f>O5642*M5642</f>
        <v/>
      </c>
      <c r="U5642" s="7">
        <f>T5642*N5642</f>
        <v/>
      </c>
      <c r="V5642" s="7">
        <f>T5642-U5642-(P5642*M5642)</f>
        <v/>
      </c>
      <c r="W5642" s="7">
        <f>VLOOKUP(L5642,'Products Sheet'!$A:$B,2,FALSE)</f>
        <v/>
      </c>
      <c r="X5642" s="7" t="n"/>
      <c r="Y5642" s="7" t="n"/>
      <c r="Z5642" s="7" t="n"/>
      <c r="AA5642" s="7" t="n"/>
      <c r="AB5642" s="7" t="n"/>
      <c r="AC5642" s="7" t="n"/>
    </row>
    <row r="5643" ht="9.75" customHeight="1" s="12">
      <c r="A5643" s="11" t="inlineStr">
        <is>
          <t>SO - 0007851</t>
        </is>
      </c>
      <c r="B5643" s="11" t="inlineStr">
        <is>
          <t>In-Store</t>
        </is>
      </c>
      <c r="C5643" s="11" t="inlineStr">
        <is>
          <t>WARE-NMK1003</t>
        </is>
      </c>
      <c r="D5643" s="6" t="n">
        <v>44100</v>
      </c>
      <c r="E5643" s="6" t="n">
        <v>44166</v>
      </c>
      <c r="F5643" s="6" t="n">
        <v>44187</v>
      </c>
      <c r="G5643" s="6" t="n">
        <v>44197</v>
      </c>
      <c r="H5643" s="11" t="inlineStr">
        <is>
          <t>USD</t>
        </is>
      </c>
      <c r="I5643" s="11" t="n">
        <v>3</v>
      </c>
      <c r="J5643" s="11" t="n">
        <v>36</v>
      </c>
      <c r="K5643" s="11" t="n">
        <v>127</v>
      </c>
      <c r="L5643" s="11" t="n">
        <v>33</v>
      </c>
      <c r="M5643" s="11" t="n">
        <v>6</v>
      </c>
      <c r="N5643" s="11" t="n">
        <v>0.075</v>
      </c>
      <c r="O5643" s="7" t="n">
        <v>1025.1</v>
      </c>
      <c r="P5643" s="7" t="n">
        <v>799.5780000000001</v>
      </c>
      <c r="Q5643" s="7">
        <f>text(E5643,"ddd")</f>
        <v/>
      </c>
      <c r="R5643" s="7">
        <f>G5643-F5643</f>
        <v/>
      </c>
      <c r="S5643" s="7">
        <f>E5643-D5643</f>
        <v/>
      </c>
      <c r="T5643" s="7">
        <f>O5643*M5643</f>
        <v/>
      </c>
      <c r="U5643" s="7">
        <f>T5643*N5643</f>
        <v/>
      </c>
      <c r="V5643" s="7">
        <f>T5643-U5643-(P5643*M5643)</f>
        <v/>
      </c>
      <c r="W5643" s="7">
        <f>VLOOKUP(L5643,'Products Sheet'!$A:$B,2,FALSE)</f>
        <v/>
      </c>
      <c r="X5643" s="7" t="n"/>
      <c r="Y5643" s="7" t="n"/>
      <c r="Z5643" s="7" t="n"/>
      <c r="AA5643" s="7" t="n"/>
      <c r="AB5643" s="7" t="n"/>
      <c r="AC5643" s="7" t="n"/>
    </row>
    <row r="5644" ht="9.75" customHeight="1" s="12">
      <c r="A5644" s="11" t="inlineStr">
        <is>
          <t>SO - 0007916</t>
        </is>
      </c>
      <c r="B5644" s="11" t="inlineStr">
        <is>
          <t>Online</t>
        </is>
      </c>
      <c r="C5644" s="11" t="inlineStr">
        <is>
          <t>WARE-UHY1004</t>
        </is>
      </c>
      <c r="D5644" s="6" t="n">
        <v>44000</v>
      </c>
      <c r="E5644" s="6" t="n">
        <v>44174</v>
      </c>
      <c r="F5644" s="6" t="n">
        <v>44202</v>
      </c>
      <c r="G5644" s="6" t="n">
        <v>44210</v>
      </c>
      <c r="H5644" s="11" t="inlineStr">
        <is>
          <t>USD</t>
        </is>
      </c>
      <c r="I5644" s="11" t="n">
        <v>13</v>
      </c>
      <c r="J5644" s="11" t="n">
        <v>22</v>
      </c>
      <c r="K5644" s="11" t="n">
        <v>209</v>
      </c>
      <c r="L5644" s="11" t="n">
        <v>33</v>
      </c>
      <c r="M5644" s="11" t="n">
        <v>3</v>
      </c>
      <c r="N5644" s="11" t="n">
        <v>0.1</v>
      </c>
      <c r="O5644" s="7" t="n">
        <v>180.9</v>
      </c>
      <c r="P5644" s="7" t="n">
        <v>110.349</v>
      </c>
      <c r="Q5644" s="7">
        <f>text(E5644,"ddd")</f>
        <v/>
      </c>
      <c r="R5644" s="7">
        <f>G5644-F5644</f>
        <v/>
      </c>
      <c r="S5644" s="7">
        <f>E5644-D5644</f>
        <v/>
      </c>
      <c r="T5644" s="7">
        <f>O5644*M5644</f>
        <v/>
      </c>
      <c r="U5644" s="7">
        <f>T5644*N5644</f>
        <v/>
      </c>
      <c r="V5644" s="7">
        <f>T5644-U5644-(P5644*M5644)</f>
        <v/>
      </c>
      <c r="W5644" s="7">
        <f>VLOOKUP(L5644,'Products Sheet'!$A:$B,2,FALSE)</f>
        <v/>
      </c>
      <c r="X5644" s="7" t="n"/>
      <c r="Y5644" s="7" t="n"/>
      <c r="Z5644" s="7" t="n"/>
      <c r="AA5644" s="7" t="n"/>
      <c r="AB5644" s="7" t="n"/>
      <c r="AC5644" s="7" t="n"/>
    </row>
    <row r="5645" ht="9.75" customHeight="1" s="12">
      <c r="A5645" s="11" t="inlineStr">
        <is>
          <t>SO - 0007928</t>
        </is>
      </c>
      <c r="B5645" s="11" t="inlineStr">
        <is>
          <t>Distributor</t>
        </is>
      </c>
      <c r="C5645" s="11" t="inlineStr">
        <is>
          <t>WARE-PUJ1005</t>
        </is>
      </c>
      <c r="D5645" s="6" t="n">
        <v>44100</v>
      </c>
      <c r="E5645" s="6" t="n">
        <v>44176</v>
      </c>
      <c r="F5645" s="6" t="n">
        <v>44178</v>
      </c>
      <c r="G5645" s="6" t="n">
        <v>44186</v>
      </c>
      <c r="H5645" s="11" t="inlineStr">
        <is>
          <t>USD</t>
        </is>
      </c>
      <c r="I5645" s="11" t="n">
        <v>22</v>
      </c>
      <c r="J5645" s="11" t="n">
        <v>19</v>
      </c>
      <c r="K5645" s="11" t="n">
        <v>327</v>
      </c>
      <c r="L5645" s="11" t="n">
        <v>33</v>
      </c>
      <c r="M5645" s="11" t="n">
        <v>4</v>
      </c>
      <c r="N5645" s="11" t="n">
        <v>0.4</v>
      </c>
      <c r="O5645" s="7" t="n">
        <v>3865.9</v>
      </c>
      <c r="P5645" s="7" t="n">
        <v>2280.881</v>
      </c>
      <c r="Q5645" s="7">
        <f>text(E5645,"ddd")</f>
        <v/>
      </c>
      <c r="R5645" s="7">
        <f>G5645-F5645</f>
        <v/>
      </c>
      <c r="S5645" s="7">
        <f>E5645-D5645</f>
        <v/>
      </c>
      <c r="T5645" s="7">
        <f>O5645*M5645</f>
        <v/>
      </c>
      <c r="U5645" s="7">
        <f>T5645*N5645</f>
        <v/>
      </c>
      <c r="V5645" s="7">
        <f>T5645-U5645-(P5645*M5645)</f>
        <v/>
      </c>
      <c r="W5645" s="7">
        <f>VLOOKUP(L5645,'Products Sheet'!$A:$B,2,FALSE)</f>
        <v/>
      </c>
      <c r="X5645" s="7" t="n"/>
      <c r="Y5645" s="7" t="n"/>
      <c r="Z5645" s="7" t="n"/>
      <c r="AA5645" s="7" t="n"/>
      <c r="AB5645" s="7" t="n"/>
      <c r="AC5645" s="7" t="n"/>
    </row>
    <row r="5646" ht="9.75" customHeight="1" s="12">
      <c r="A5646" s="11" t="inlineStr">
        <is>
          <t>SO - 0007964</t>
        </is>
      </c>
      <c r="B5646" s="11" t="inlineStr">
        <is>
          <t>Online</t>
        </is>
      </c>
      <c r="C5646" s="11" t="inlineStr">
        <is>
          <t>WARE-PUJ1005</t>
        </is>
      </c>
      <c r="D5646" s="6" t="n">
        <v>44100</v>
      </c>
      <c r="E5646" s="6" t="n">
        <v>44181</v>
      </c>
      <c r="F5646" s="6" t="n">
        <v>44193</v>
      </c>
      <c r="G5646" s="6" t="n">
        <v>44197</v>
      </c>
      <c r="H5646" s="11" t="inlineStr">
        <is>
          <t>USD</t>
        </is>
      </c>
      <c r="I5646" s="11" t="n">
        <v>16</v>
      </c>
      <c r="J5646" s="11" t="n">
        <v>41</v>
      </c>
      <c r="K5646" s="11" t="n">
        <v>281</v>
      </c>
      <c r="L5646" s="11" t="n">
        <v>33</v>
      </c>
      <c r="M5646" s="11" t="n">
        <v>2</v>
      </c>
      <c r="N5646" s="11" t="n">
        <v>0.075</v>
      </c>
      <c r="O5646" s="7" t="n">
        <v>1802.3</v>
      </c>
      <c r="P5646" s="7" t="n">
        <v>1477.886</v>
      </c>
      <c r="Q5646" s="7">
        <f>text(E5646,"ddd")</f>
        <v/>
      </c>
      <c r="R5646" s="7">
        <f>G5646-F5646</f>
        <v/>
      </c>
      <c r="S5646" s="7">
        <f>E5646-D5646</f>
        <v/>
      </c>
      <c r="T5646" s="7">
        <f>O5646*M5646</f>
        <v/>
      </c>
      <c r="U5646" s="7">
        <f>T5646*N5646</f>
        <v/>
      </c>
      <c r="V5646" s="7">
        <f>T5646-U5646-(P5646*M5646)</f>
        <v/>
      </c>
      <c r="W5646" s="7">
        <f>VLOOKUP(L5646,'Products Sheet'!$A:$B,2,FALSE)</f>
        <v/>
      </c>
      <c r="X5646" s="7" t="n"/>
      <c r="Y5646" s="7" t="n"/>
      <c r="Z5646" s="7" t="n"/>
      <c r="AA5646" s="7" t="n"/>
      <c r="AB5646" s="7" t="n"/>
      <c r="AC5646" s="7" t="n"/>
    </row>
    <row r="5647" ht="9.75" customHeight="1" s="12">
      <c r="A5647" s="11" t="inlineStr">
        <is>
          <t>SO - 0008015</t>
        </is>
      </c>
      <c r="B5647" s="11" t="inlineStr">
        <is>
          <t>In-Store</t>
        </is>
      </c>
      <c r="C5647" s="11" t="inlineStr">
        <is>
          <t>WARE-MKL1006</t>
        </is>
      </c>
      <c r="D5647" s="6" t="n">
        <v>44100</v>
      </c>
      <c r="E5647" s="6" t="n">
        <v>44186</v>
      </c>
      <c r="F5647" s="6" t="n">
        <v>44191</v>
      </c>
      <c r="G5647" s="6" t="n">
        <v>44198</v>
      </c>
      <c r="H5647" s="11" t="inlineStr">
        <is>
          <t>USD</t>
        </is>
      </c>
      <c r="I5647" s="11" t="n">
        <v>10</v>
      </c>
      <c r="J5647" s="11" t="n">
        <v>48</v>
      </c>
      <c r="K5647" s="11" t="n">
        <v>350</v>
      </c>
      <c r="L5647" s="11" t="n">
        <v>33</v>
      </c>
      <c r="M5647" s="11" t="n">
        <v>7</v>
      </c>
      <c r="N5647" s="11" t="n">
        <v>0.15</v>
      </c>
      <c r="O5647" s="7" t="n">
        <v>207.7</v>
      </c>
      <c r="P5647" s="7" t="n">
        <v>122.543</v>
      </c>
      <c r="Q5647" s="7">
        <f>text(E5647,"ddd")</f>
        <v/>
      </c>
      <c r="R5647" s="7">
        <f>G5647-F5647</f>
        <v/>
      </c>
      <c r="S5647" s="7">
        <f>E5647-D5647</f>
        <v/>
      </c>
      <c r="T5647" s="7">
        <f>O5647*M5647</f>
        <v/>
      </c>
      <c r="U5647" s="7">
        <f>T5647*N5647</f>
        <v/>
      </c>
      <c r="V5647" s="7">
        <f>T5647-U5647-(P5647*M5647)</f>
        <v/>
      </c>
      <c r="W5647" s="7">
        <f>VLOOKUP(L5647,'Products Sheet'!$A:$B,2,FALSE)</f>
        <v/>
      </c>
      <c r="X5647" s="7" t="n"/>
      <c r="Y5647" s="7" t="n"/>
      <c r="Z5647" s="7" t="n"/>
      <c r="AA5647" s="7" t="n"/>
      <c r="AB5647" s="7" t="n"/>
      <c r="AC5647" s="7" t="n"/>
    </row>
    <row r="5648" ht="9.75" customHeight="1" s="12">
      <c r="A5648" s="11" t="inlineStr">
        <is>
          <t>SO - 0008049</t>
        </is>
      </c>
      <c r="B5648" s="11" t="inlineStr">
        <is>
          <t>Online</t>
        </is>
      </c>
      <c r="C5648" s="11" t="inlineStr">
        <is>
          <t>WARE-UHY1004</t>
        </is>
      </c>
      <c r="D5648" s="6" t="n">
        <v>44100</v>
      </c>
      <c r="E5648" s="6" t="n">
        <v>44191</v>
      </c>
      <c r="F5648" s="6" t="n">
        <v>44218</v>
      </c>
      <c r="G5648" s="6" t="n">
        <v>44224</v>
      </c>
      <c r="H5648" s="11" t="inlineStr">
        <is>
          <t>USD</t>
        </is>
      </c>
      <c r="I5648" s="11" t="n">
        <v>15</v>
      </c>
      <c r="J5648" s="11" t="n">
        <v>11</v>
      </c>
      <c r="K5648" s="11" t="n">
        <v>250</v>
      </c>
      <c r="L5648" s="11" t="n">
        <v>33</v>
      </c>
      <c r="M5648" s="11" t="n">
        <v>8</v>
      </c>
      <c r="N5648" s="11" t="n">
        <v>0.075</v>
      </c>
      <c r="O5648" s="7" t="n">
        <v>3222.7</v>
      </c>
      <c r="P5648" s="7" t="n">
        <v>1933.62</v>
      </c>
      <c r="Q5648" s="7">
        <f>text(E5648,"ddd")</f>
        <v/>
      </c>
      <c r="R5648" s="7">
        <f>G5648-F5648</f>
        <v/>
      </c>
      <c r="S5648" s="7">
        <f>E5648-D5648</f>
        <v/>
      </c>
      <c r="T5648" s="7">
        <f>O5648*M5648</f>
        <v/>
      </c>
      <c r="U5648" s="7">
        <f>T5648*N5648</f>
        <v/>
      </c>
      <c r="V5648" s="7">
        <f>T5648-U5648-(P5648*M5648)</f>
        <v/>
      </c>
      <c r="W5648" s="7">
        <f>VLOOKUP(L5648,'Products Sheet'!$A:$B,2,FALSE)</f>
        <v/>
      </c>
      <c r="X5648" s="7" t="n"/>
      <c r="Y5648" s="7" t="n"/>
      <c r="Z5648" s="7" t="n"/>
      <c r="AA5648" s="7" t="n"/>
      <c r="AB5648" s="7" t="n"/>
      <c r="AC5648" s="7" t="n"/>
    </row>
    <row r="5649" ht="9.75" customHeight="1" s="12">
      <c r="A5649" s="11" t="inlineStr">
        <is>
          <t>SO - 000143</t>
        </is>
      </c>
      <c r="B5649" s="11" t="inlineStr">
        <is>
          <t>Distributor</t>
        </is>
      </c>
      <c r="C5649" s="11" t="inlineStr">
        <is>
          <t>WARE-UHY1004</t>
        </is>
      </c>
      <c r="D5649" s="6" t="n">
        <v>43100</v>
      </c>
      <c r="E5649" s="6" t="n">
        <v>43255</v>
      </c>
      <c r="F5649" s="6" t="n">
        <v>43260</v>
      </c>
      <c r="G5649" s="6" t="n">
        <v>43267</v>
      </c>
      <c r="H5649" s="11" t="inlineStr">
        <is>
          <t>USD</t>
        </is>
      </c>
      <c r="I5649" s="11" t="n">
        <v>25</v>
      </c>
      <c r="J5649" s="11" t="n">
        <v>18</v>
      </c>
      <c r="K5649" s="11" t="n">
        <v>249</v>
      </c>
      <c r="L5649" s="11" t="n">
        <v>34</v>
      </c>
      <c r="M5649" s="11" t="n">
        <v>1</v>
      </c>
      <c r="N5649" s="11" t="n">
        <v>0.2</v>
      </c>
      <c r="O5649" s="7" t="n">
        <v>2452.2</v>
      </c>
      <c r="P5649" s="7" t="n">
        <v>1446.798</v>
      </c>
      <c r="Q5649" s="7">
        <f>text(E5649,"ddd")</f>
        <v/>
      </c>
      <c r="R5649" s="7">
        <f>G5649-F5649</f>
        <v/>
      </c>
      <c r="S5649" s="7">
        <f>E5649-D5649</f>
        <v/>
      </c>
      <c r="T5649" s="7">
        <f>O5649*M5649</f>
        <v/>
      </c>
      <c r="U5649" s="7">
        <f>T5649*N5649</f>
        <v/>
      </c>
      <c r="V5649" s="7">
        <f>T5649-U5649-(P5649*M5649)</f>
        <v/>
      </c>
      <c r="W5649" s="7">
        <f>VLOOKUP(L5649,'Products Sheet'!$A:$B,2,FALSE)</f>
        <v/>
      </c>
      <c r="X5649" s="7" t="n"/>
      <c r="Y5649" s="7" t="n"/>
      <c r="Z5649" s="7" t="n"/>
      <c r="AA5649" s="7" t="n"/>
      <c r="AB5649" s="7" t="n"/>
      <c r="AC5649" s="7" t="n"/>
    </row>
    <row r="5650" ht="9.75" customHeight="1" s="12">
      <c r="A5650" s="11" t="inlineStr">
        <is>
          <t>SO - 000351</t>
        </is>
      </c>
      <c r="B5650" s="11" t="inlineStr">
        <is>
          <t>Distributor</t>
        </is>
      </c>
      <c r="C5650" s="11" t="inlineStr">
        <is>
          <t>WARE-NMK1003</t>
        </is>
      </c>
      <c r="D5650" s="6" t="n">
        <v>43200</v>
      </c>
      <c r="E5650" s="6" t="n">
        <v>43281</v>
      </c>
      <c r="F5650" s="6" t="n">
        <v>43292</v>
      </c>
      <c r="G5650" s="6" t="n">
        <v>43297</v>
      </c>
      <c r="H5650" s="11" t="inlineStr">
        <is>
          <t>USD</t>
        </is>
      </c>
      <c r="I5650" s="11" t="n">
        <v>21</v>
      </c>
      <c r="J5650" s="11" t="n">
        <v>40</v>
      </c>
      <c r="K5650" s="11" t="n">
        <v>147</v>
      </c>
      <c r="L5650" s="11" t="n">
        <v>34</v>
      </c>
      <c r="M5650" s="11" t="n">
        <v>8</v>
      </c>
      <c r="N5650" s="11" t="n">
        <v>0.1</v>
      </c>
      <c r="O5650" s="7" t="n">
        <v>3685</v>
      </c>
      <c r="P5650" s="7" t="n">
        <v>2690.05</v>
      </c>
      <c r="Q5650" s="7">
        <f>text(E5650,"ddd")</f>
        <v/>
      </c>
      <c r="R5650" s="7">
        <f>G5650-F5650</f>
        <v/>
      </c>
      <c r="S5650" s="7">
        <f>E5650-D5650</f>
        <v/>
      </c>
      <c r="T5650" s="7">
        <f>O5650*M5650</f>
        <v/>
      </c>
      <c r="U5650" s="7">
        <f>T5650*N5650</f>
        <v/>
      </c>
      <c r="V5650" s="7">
        <f>T5650-U5650-(P5650*M5650)</f>
        <v/>
      </c>
      <c r="W5650" s="7">
        <f>VLOOKUP(L5650,'Products Sheet'!$A:$B,2,FALSE)</f>
        <v/>
      </c>
      <c r="X5650" s="7" t="n"/>
      <c r="Y5650" s="7" t="n"/>
      <c r="Z5650" s="7" t="n"/>
      <c r="AA5650" s="7" t="n"/>
      <c r="AB5650" s="7" t="n"/>
      <c r="AC5650" s="7" t="n"/>
    </row>
    <row r="5651" ht="9.75" customHeight="1" s="12">
      <c r="A5651" s="11" t="inlineStr">
        <is>
          <t>SO - 000474</t>
        </is>
      </c>
      <c r="B5651" s="11" t="inlineStr">
        <is>
          <t>Online</t>
        </is>
      </c>
      <c r="C5651" s="11" t="inlineStr">
        <is>
          <t>WARE-MKL1006</t>
        </is>
      </c>
      <c r="D5651" s="6" t="n">
        <v>43200</v>
      </c>
      <c r="E5651" s="6" t="n">
        <v>43295</v>
      </c>
      <c r="F5651" s="6" t="n">
        <v>43303</v>
      </c>
      <c r="G5651" s="6" t="n">
        <v>43309</v>
      </c>
      <c r="H5651" s="11" t="inlineStr">
        <is>
          <t>USD</t>
        </is>
      </c>
      <c r="I5651" s="11" t="n">
        <v>18</v>
      </c>
      <c r="J5651" s="11" t="n">
        <v>10</v>
      </c>
      <c r="K5651" s="11" t="n">
        <v>332</v>
      </c>
      <c r="L5651" s="11" t="n">
        <v>34</v>
      </c>
      <c r="M5651" s="11" t="n">
        <v>8</v>
      </c>
      <c r="N5651" s="11" t="n">
        <v>0.1</v>
      </c>
      <c r="O5651" s="7" t="n">
        <v>2452.2</v>
      </c>
      <c r="P5651" s="7" t="n">
        <v>1569.408</v>
      </c>
      <c r="Q5651" s="7">
        <f>text(E5651,"ddd")</f>
        <v/>
      </c>
      <c r="R5651" s="7">
        <f>G5651-F5651</f>
        <v/>
      </c>
      <c r="S5651" s="7">
        <f>E5651-D5651</f>
        <v/>
      </c>
      <c r="T5651" s="7">
        <f>O5651*M5651</f>
        <v/>
      </c>
      <c r="U5651" s="7">
        <f>T5651*N5651</f>
        <v/>
      </c>
      <c r="V5651" s="7">
        <f>T5651-U5651-(P5651*M5651)</f>
        <v/>
      </c>
      <c r="W5651" s="7">
        <f>VLOOKUP(L5651,'Products Sheet'!$A:$B,2,FALSE)</f>
        <v/>
      </c>
      <c r="X5651" s="7" t="n"/>
      <c r="Y5651" s="7" t="n"/>
      <c r="Z5651" s="7" t="n"/>
      <c r="AA5651" s="7" t="n"/>
      <c r="AB5651" s="7" t="n"/>
      <c r="AC5651" s="7" t="n"/>
    </row>
    <row r="5652" ht="9.75" customHeight="1" s="12">
      <c r="A5652" s="11" t="inlineStr">
        <is>
          <t>SO - 000559</t>
        </is>
      </c>
      <c r="B5652" s="11" t="inlineStr">
        <is>
          <t>In-Store</t>
        </is>
      </c>
      <c r="C5652" s="11" t="inlineStr">
        <is>
          <t>WARE-NBV1002</t>
        </is>
      </c>
      <c r="D5652" s="6" t="n">
        <v>43200</v>
      </c>
      <c r="E5652" s="6" t="n">
        <v>43304</v>
      </c>
      <c r="F5652" s="6" t="n">
        <v>43332</v>
      </c>
      <c r="G5652" s="6" t="n">
        <v>43337</v>
      </c>
      <c r="H5652" s="11" t="inlineStr">
        <is>
          <t>USD</t>
        </is>
      </c>
      <c r="I5652" s="11" t="n">
        <v>12</v>
      </c>
      <c r="J5652" s="11" t="n">
        <v>25</v>
      </c>
      <c r="K5652" s="11" t="n">
        <v>65</v>
      </c>
      <c r="L5652" s="11" t="n">
        <v>34</v>
      </c>
      <c r="M5652" s="11" t="n">
        <v>7</v>
      </c>
      <c r="N5652" s="11" t="n">
        <v>0.2</v>
      </c>
      <c r="O5652" s="7" t="n">
        <v>3845.8</v>
      </c>
      <c r="P5652" s="7" t="n">
        <v>1845.984</v>
      </c>
      <c r="Q5652" s="7">
        <f>text(E5652,"ddd")</f>
        <v/>
      </c>
      <c r="R5652" s="7">
        <f>G5652-F5652</f>
        <v/>
      </c>
      <c r="S5652" s="7">
        <f>E5652-D5652</f>
        <v/>
      </c>
      <c r="T5652" s="7">
        <f>O5652*M5652</f>
        <v/>
      </c>
      <c r="U5652" s="7">
        <f>T5652*N5652</f>
        <v/>
      </c>
      <c r="V5652" s="7">
        <f>T5652-U5652-(P5652*M5652)</f>
        <v/>
      </c>
      <c r="W5652" s="7">
        <f>VLOOKUP(L5652,'Products Sheet'!$A:$B,2,FALSE)</f>
        <v/>
      </c>
      <c r="X5652" s="7" t="n"/>
      <c r="Y5652" s="7" t="n"/>
      <c r="Z5652" s="7" t="n"/>
      <c r="AA5652" s="7" t="n"/>
      <c r="AB5652" s="7" t="n"/>
      <c r="AC5652" s="7" t="n"/>
    </row>
    <row r="5653" ht="9.75" customHeight="1" s="12">
      <c r="A5653" s="11" t="inlineStr">
        <is>
          <t>SO - 000605</t>
        </is>
      </c>
      <c r="B5653" s="11" t="inlineStr">
        <is>
          <t>Online</t>
        </is>
      </c>
      <c r="C5653" s="11" t="inlineStr">
        <is>
          <t>WARE-NMK1003</t>
        </is>
      </c>
      <c r="D5653" s="6" t="n">
        <v>43200</v>
      </c>
      <c r="E5653" s="6" t="n">
        <v>43310</v>
      </c>
      <c r="F5653" s="6" t="n">
        <v>43332</v>
      </c>
      <c r="G5653" s="6" t="n">
        <v>43336</v>
      </c>
      <c r="H5653" s="11" t="inlineStr">
        <is>
          <t>USD</t>
        </is>
      </c>
      <c r="I5653" s="11" t="n">
        <v>19</v>
      </c>
      <c r="J5653" s="11" t="n">
        <v>34</v>
      </c>
      <c r="K5653" s="11" t="n">
        <v>153</v>
      </c>
      <c r="L5653" s="11" t="n">
        <v>34</v>
      </c>
      <c r="M5653" s="11" t="n">
        <v>4</v>
      </c>
      <c r="N5653" s="11" t="n">
        <v>0.1</v>
      </c>
      <c r="O5653" s="7" t="n">
        <v>938</v>
      </c>
      <c r="P5653" s="7" t="n">
        <v>478.38</v>
      </c>
      <c r="Q5653" s="7">
        <f>text(E5653,"ddd")</f>
        <v/>
      </c>
      <c r="R5653" s="7">
        <f>G5653-F5653</f>
        <v/>
      </c>
      <c r="S5653" s="7">
        <f>E5653-D5653</f>
        <v/>
      </c>
      <c r="T5653" s="7">
        <f>O5653*M5653</f>
        <v/>
      </c>
      <c r="U5653" s="7">
        <f>T5653*N5653</f>
        <v/>
      </c>
      <c r="V5653" s="7">
        <f>T5653-U5653-(P5653*M5653)</f>
        <v/>
      </c>
      <c r="W5653" s="7">
        <f>VLOOKUP(L5653,'Products Sheet'!$A:$B,2,FALSE)</f>
        <v/>
      </c>
      <c r="X5653" s="7" t="n"/>
      <c r="Y5653" s="7" t="n"/>
      <c r="Z5653" s="7" t="n"/>
      <c r="AA5653" s="7" t="n"/>
      <c r="AB5653" s="7" t="n"/>
      <c r="AC5653" s="7" t="n"/>
    </row>
    <row r="5654" ht="9.75" customHeight="1" s="12">
      <c r="A5654" s="11" t="inlineStr">
        <is>
          <t>SO - 000634</t>
        </is>
      </c>
      <c r="B5654" s="11" t="inlineStr">
        <is>
          <t>In-Store</t>
        </is>
      </c>
      <c r="C5654" s="11" t="inlineStr">
        <is>
          <t>WARE-PUJ1005</t>
        </is>
      </c>
      <c r="D5654" s="6" t="n">
        <v>43200</v>
      </c>
      <c r="E5654" s="6" t="n">
        <v>43314</v>
      </c>
      <c r="F5654" s="6" t="n">
        <v>43327</v>
      </c>
      <c r="G5654" s="6" t="n">
        <v>43334</v>
      </c>
      <c r="H5654" s="11" t="inlineStr">
        <is>
          <t>USD</t>
        </is>
      </c>
      <c r="I5654" s="11" t="n">
        <v>7</v>
      </c>
      <c r="J5654" s="11" t="n">
        <v>10</v>
      </c>
      <c r="K5654" s="11" t="n">
        <v>283</v>
      </c>
      <c r="L5654" s="11" t="n">
        <v>34</v>
      </c>
      <c r="M5654" s="11" t="n">
        <v>2</v>
      </c>
      <c r="N5654" s="11" t="n">
        <v>0.15</v>
      </c>
      <c r="O5654" s="7" t="n">
        <v>757.1</v>
      </c>
      <c r="P5654" s="7" t="n">
        <v>507.2570000000001</v>
      </c>
      <c r="Q5654" s="7">
        <f>text(E5654,"ddd")</f>
        <v/>
      </c>
      <c r="R5654" s="7">
        <f>G5654-F5654</f>
        <v/>
      </c>
      <c r="S5654" s="7">
        <f>E5654-D5654</f>
        <v/>
      </c>
      <c r="T5654" s="7">
        <f>O5654*M5654</f>
        <v/>
      </c>
      <c r="U5654" s="7">
        <f>T5654*N5654</f>
        <v/>
      </c>
      <c r="V5654" s="7">
        <f>T5654-U5654-(P5654*M5654)</f>
        <v/>
      </c>
      <c r="W5654" s="7">
        <f>VLOOKUP(L5654,'Products Sheet'!$A:$B,2,FALSE)</f>
        <v/>
      </c>
      <c r="X5654" s="7" t="n"/>
      <c r="Y5654" s="7" t="n"/>
      <c r="Z5654" s="7" t="n"/>
      <c r="AA5654" s="7" t="n"/>
      <c r="AB5654" s="7" t="n"/>
      <c r="AC5654" s="7" t="n"/>
    </row>
    <row r="5655" ht="9.75" customHeight="1" s="12">
      <c r="A5655" s="11" t="inlineStr">
        <is>
          <t>SO - 000657</t>
        </is>
      </c>
      <c r="B5655" s="11" t="inlineStr">
        <is>
          <t>Online</t>
        </is>
      </c>
      <c r="C5655" s="11" t="inlineStr">
        <is>
          <t>WARE-XYS1001</t>
        </is>
      </c>
      <c r="D5655" s="6" t="n">
        <v>43200</v>
      </c>
      <c r="E5655" s="6" t="n">
        <v>43316</v>
      </c>
      <c r="F5655" s="6" t="n">
        <v>43328</v>
      </c>
      <c r="G5655" s="6" t="n">
        <v>43338</v>
      </c>
      <c r="H5655" s="11" t="inlineStr">
        <is>
          <t>USD</t>
        </is>
      </c>
      <c r="I5655" s="11" t="n">
        <v>16</v>
      </c>
      <c r="J5655" s="11" t="n">
        <v>18</v>
      </c>
      <c r="K5655" s="11" t="n">
        <v>4</v>
      </c>
      <c r="L5655" s="11" t="n">
        <v>34</v>
      </c>
      <c r="M5655" s="11" t="n">
        <v>4</v>
      </c>
      <c r="N5655" s="11" t="n">
        <v>0.15</v>
      </c>
      <c r="O5655" s="7" t="n">
        <v>1118.9</v>
      </c>
      <c r="P5655" s="7" t="n">
        <v>492.316</v>
      </c>
      <c r="Q5655" s="7">
        <f>text(E5655,"ddd")</f>
        <v/>
      </c>
      <c r="R5655" s="7">
        <f>G5655-F5655</f>
        <v/>
      </c>
      <c r="S5655" s="7">
        <f>E5655-D5655</f>
        <v/>
      </c>
      <c r="T5655" s="7">
        <f>O5655*M5655</f>
        <v/>
      </c>
      <c r="U5655" s="7">
        <f>T5655*N5655</f>
        <v/>
      </c>
      <c r="V5655" s="7">
        <f>T5655-U5655-(P5655*M5655)</f>
        <v/>
      </c>
      <c r="W5655" s="7">
        <f>VLOOKUP(L5655,'Products Sheet'!$A:$B,2,FALSE)</f>
        <v/>
      </c>
      <c r="X5655" s="7" t="n"/>
      <c r="Y5655" s="7" t="n"/>
      <c r="Z5655" s="7" t="n"/>
      <c r="AA5655" s="7" t="n"/>
      <c r="AB5655" s="7" t="n"/>
      <c r="AC5655" s="7" t="n"/>
    </row>
    <row r="5656" ht="9.75" customHeight="1" s="12">
      <c r="A5656" s="11" t="inlineStr">
        <is>
          <t>SO - 000697</t>
        </is>
      </c>
      <c r="B5656" s="11" t="inlineStr">
        <is>
          <t>Online</t>
        </is>
      </c>
      <c r="C5656" s="11" t="inlineStr">
        <is>
          <t>WARE-UHY1004</t>
        </is>
      </c>
      <c r="D5656" s="6" t="n">
        <v>43200</v>
      </c>
      <c r="E5656" s="6" t="n">
        <v>43320</v>
      </c>
      <c r="F5656" s="6" t="n">
        <v>43322</v>
      </c>
      <c r="G5656" s="6" t="n">
        <v>43329</v>
      </c>
      <c r="H5656" s="11" t="inlineStr">
        <is>
          <t>USD</t>
        </is>
      </c>
      <c r="I5656" s="11" t="n">
        <v>16</v>
      </c>
      <c r="J5656" s="11" t="n">
        <v>40</v>
      </c>
      <c r="K5656" s="11" t="n">
        <v>245</v>
      </c>
      <c r="L5656" s="11" t="n">
        <v>34</v>
      </c>
      <c r="M5656" s="11" t="n">
        <v>1</v>
      </c>
      <c r="N5656" s="11" t="n">
        <v>0.15</v>
      </c>
      <c r="O5656" s="7" t="n">
        <v>5118.8</v>
      </c>
      <c r="P5656" s="7" t="n">
        <v>2354.648</v>
      </c>
      <c r="Q5656" s="7">
        <f>text(E5656,"ddd")</f>
        <v/>
      </c>
      <c r="R5656" s="7">
        <f>G5656-F5656</f>
        <v/>
      </c>
      <c r="S5656" s="7">
        <f>E5656-D5656</f>
        <v/>
      </c>
      <c r="T5656" s="7">
        <f>O5656*M5656</f>
        <v/>
      </c>
      <c r="U5656" s="7">
        <f>T5656*N5656</f>
        <v/>
      </c>
      <c r="V5656" s="7">
        <f>T5656-U5656-(P5656*M5656)</f>
        <v/>
      </c>
      <c r="W5656" s="7">
        <f>VLOOKUP(L5656,'Products Sheet'!$A:$B,2,FALSE)</f>
        <v/>
      </c>
      <c r="X5656" s="7" t="n"/>
      <c r="Y5656" s="7" t="n"/>
      <c r="Z5656" s="7" t="n"/>
      <c r="AA5656" s="7" t="n"/>
      <c r="AB5656" s="7" t="n"/>
      <c r="AC5656" s="7" t="n"/>
    </row>
    <row r="5657" ht="9.75" customHeight="1" s="12">
      <c r="A5657" s="11" t="inlineStr">
        <is>
          <t>SO - 000721</t>
        </is>
      </c>
      <c r="B5657" s="11" t="inlineStr">
        <is>
          <t>Online</t>
        </is>
      </c>
      <c r="C5657" s="11" t="inlineStr">
        <is>
          <t>WARE-NMK1003</t>
        </is>
      </c>
      <c r="D5657" s="6" t="n">
        <v>43200</v>
      </c>
      <c r="E5657" s="6" t="n">
        <v>43323</v>
      </c>
      <c r="F5657" s="6" t="n">
        <v>43332</v>
      </c>
      <c r="G5657" s="6" t="n">
        <v>43337</v>
      </c>
      <c r="H5657" s="11" t="inlineStr">
        <is>
          <t>USD</t>
        </is>
      </c>
      <c r="I5657" s="11" t="n">
        <v>14</v>
      </c>
      <c r="J5657" s="11" t="n">
        <v>35</v>
      </c>
      <c r="K5657" s="11" t="n">
        <v>140</v>
      </c>
      <c r="L5657" s="11" t="n">
        <v>34</v>
      </c>
      <c r="M5657" s="11" t="n">
        <v>6</v>
      </c>
      <c r="N5657" s="11" t="n">
        <v>0.2</v>
      </c>
      <c r="O5657" s="7" t="n">
        <v>5447.1</v>
      </c>
      <c r="P5657" s="7" t="n">
        <v>4248.738</v>
      </c>
      <c r="Q5657" s="7">
        <f>text(E5657,"ddd")</f>
        <v/>
      </c>
      <c r="R5657" s="7">
        <f>G5657-F5657</f>
        <v/>
      </c>
      <c r="S5657" s="7">
        <f>E5657-D5657</f>
        <v/>
      </c>
      <c r="T5657" s="7">
        <f>O5657*M5657</f>
        <v/>
      </c>
      <c r="U5657" s="7">
        <f>T5657*N5657</f>
        <v/>
      </c>
      <c r="V5657" s="7">
        <f>T5657-U5657-(P5657*M5657)</f>
        <v/>
      </c>
      <c r="W5657" s="7">
        <f>VLOOKUP(L5657,'Products Sheet'!$A:$B,2,FALSE)</f>
        <v/>
      </c>
      <c r="X5657" s="7" t="n"/>
      <c r="Y5657" s="7" t="n"/>
      <c r="Z5657" s="7" t="n"/>
      <c r="AA5657" s="7" t="n"/>
      <c r="AB5657" s="7" t="n"/>
      <c r="AC5657" s="7" t="n"/>
    </row>
    <row r="5658" ht="9.75" customHeight="1" s="12">
      <c r="A5658" s="11" t="inlineStr">
        <is>
          <t>SO - 000801</t>
        </is>
      </c>
      <c r="B5658" s="11" t="inlineStr">
        <is>
          <t>In-Store</t>
        </is>
      </c>
      <c r="C5658" s="11" t="inlineStr">
        <is>
          <t>WARE-XYS1001</t>
        </is>
      </c>
      <c r="D5658" s="6" t="n">
        <v>43200</v>
      </c>
      <c r="E5658" s="6" t="n">
        <v>43331</v>
      </c>
      <c r="F5658" s="6" t="n">
        <v>43336</v>
      </c>
      <c r="G5658" s="6" t="n">
        <v>43343</v>
      </c>
      <c r="H5658" s="11" t="inlineStr">
        <is>
          <t>USD</t>
        </is>
      </c>
      <c r="I5658" s="11" t="n">
        <v>5</v>
      </c>
      <c r="J5658" s="11" t="n">
        <v>33</v>
      </c>
      <c r="K5658" s="11" t="n">
        <v>16</v>
      </c>
      <c r="L5658" s="11" t="n">
        <v>34</v>
      </c>
      <c r="M5658" s="11" t="n">
        <v>8</v>
      </c>
      <c r="N5658" s="11" t="n">
        <v>0.15</v>
      </c>
      <c r="O5658" s="7" t="n">
        <v>1065.3</v>
      </c>
      <c r="P5658" s="7" t="n">
        <v>671.139</v>
      </c>
      <c r="Q5658" s="7">
        <f>text(E5658,"ddd")</f>
        <v/>
      </c>
      <c r="R5658" s="7">
        <f>G5658-F5658</f>
        <v/>
      </c>
      <c r="S5658" s="7">
        <f>E5658-D5658</f>
        <v/>
      </c>
      <c r="T5658" s="7">
        <f>O5658*M5658</f>
        <v/>
      </c>
      <c r="U5658" s="7">
        <f>T5658*N5658</f>
        <v/>
      </c>
      <c r="V5658" s="7">
        <f>T5658-U5658-(P5658*M5658)</f>
        <v/>
      </c>
      <c r="W5658" s="7">
        <f>VLOOKUP(L5658,'Products Sheet'!$A:$B,2,FALSE)</f>
        <v/>
      </c>
      <c r="X5658" s="7" t="n"/>
      <c r="Y5658" s="7" t="n"/>
      <c r="Z5658" s="7" t="n"/>
      <c r="AA5658" s="7" t="n"/>
      <c r="AB5658" s="7" t="n"/>
      <c r="AC5658" s="7" t="n"/>
    </row>
    <row r="5659" ht="9.75" customHeight="1" s="12">
      <c r="A5659" s="11" t="inlineStr">
        <is>
          <t>SO - 000872</t>
        </is>
      </c>
      <c r="B5659" s="11" t="inlineStr">
        <is>
          <t>In-Store</t>
        </is>
      </c>
      <c r="C5659" s="11" t="inlineStr">
        <is>
          <t>WARE-PUJ1005</t>
        </is>
      </c>
      <c r="D5659" s="6" t="n">
        <v>43200</v>
      </c>
      <c r="E5659" s="6" t="n">
        <v>43339</v>
      </c>
      <c r="F5659" s="6" t="n">
        <v>43350</v>
      </c>
      <c r="G5659" s="6" t="n">
        <v>43353</v>
      </c>
      <c r="H5659" s="11" t="inlineStr">
        <is>
          <t>USD</t>
        </is>
      </c>
      <c r="I5659" s="11" t="n">
        <v>11</v>
      </c>
      <c r="J5659" s="11" t="n">
        <v>9</v>
      </c>
      <c r="K5659" s="11" t="n">
        <v>269</v>
      </c>
      <c r="L5659" s="11" t="n">
        <v>34</v>
      </c>
      <c r="M5659" s="11" t="n">
        <v>8</v>
      </c>
      <c r="N5659" s="11" t="n">
        <v>0.15</v>
      </c>
      <c r="O5659" s="7" t="n">
        <v>1762.1</v>
      </c>
      <c r="P5659" s="7" t="n">
        <v>1127.744</v>
      </c>
      <c r="Q5659" s="7">
        <f>text(E5659,"ddd")</f>
        <v/>
      </c>
      <c r="R5659" s="7">
        <f>G5659-F5659</f>
        <v/>
      </c>
      <c r="S5659" s="7">
        <f>E5659-D5659</f>
        <v/>
      </c>
      <c r="T5659" s="7">
        <f>O5659*M5659</f>
        <v/>
      </c>
      <c r="U5659" s="7">
        <f>T5659*N5659</f>
        <v/>
      </c>
      <c r="V5659" s="7">
        <f>T5659-U5659-(P5659*M5659)</f>
        <v/>
      </c>
      <c r="W5659" s="7">
        <f>VLOOKUP(L5659,'Products Sheet'!$A:$B,2,FALSE)</f>
        <v/>
      </c>
      <c r="X5659" s="7" t="n"/>
      <c r="Y5659" s="7" t="n"/>
      <c r="Z5659" s="7" t="n"/>
      <c r="AA5659" s="7" t="n"/>
      <c r="AB5659" s="7" t="n"/>
      <c r="AC5659" s="7" t="n"/>
    </row>
    <row r="5660" ht="9.75" customHeight="1" s="12">
      <c r="A5660" s="11" t="inlineStr">
        <is>
          <t>SO - 000908</t>
        </is>
      </c>
      <c r="B5660" s="11" t="inlineStr">
        <is>
          <t>In-Store</t>
        </is>
      </c>
      <c r="C5660" s="11" t="inlineStr">
        <is>
          <t>WARE-NMK1003</t>
        </is>
      </c>
      <c r="D5660" s="6" t="n">
        <v>43200</v>
      </c>
      <c r="E5660" s="6" t="n">
        <v>43344</v>
      </c>
      <c r="F5660" s="6" t="n">
        <v>43358</v>
      </c>
      <c r="G5660" s="6" t="n">
        <v>43359</v>
      </c>
      <c r="H5660" s="11" t="inlineStr">
        <is>
          <t>USD</t>
        </is>
      </c>
      <c r="I5660" s="11" t="n">
        <v>7</v>
      </c>
      <c r="J5660" s="11" t="n">
        <v>45</v>
      </c>
      <c r="K5660" s="11" t="n">
        <v>99</v>
      </c>
      <c r="L5660" s="11" t="n">
        <v>34</v>
      </c>
      <c r="M5660" s="11" t="n">
        <v>4</v>
      </c>
      <c r="N5660" s="11" t="n">
        <v>0.1</v>
      </c>
      <c r="O5660" s="7" t="n">
        <v>2358.4</v>
      </c>
      <c r="P5660" s="7" t="n">
        <v>1084.864</v>
      </c>
      <c r="Q5660" s="7">
        <f>text(E5660,"ddd")</f>
        <v/>
      </c>
      <c r="R5660" s="7">
        <f>G5660-F5660</f>
        <v/>
      </c>
      <c r="S5660" s="7">
        <f>E5660-D5660</f>
        <v/>
      </c>
      <c r="T5660" s="7">
        <f>O5660*M5660</f>
        <v/>
      </c>
      <c r="U5660" s="7">
        <f>T5660*N5660</f>
        <v/>
      </c>
      <c r="V5660" s="7">
        <f>T5660-U5660-(P5660*M5660)</f>
        <v/>
      </c>
      <c r="W5660" s="7">
        <f>VLOOKUP(L5660,'Products Sheet'!$A:$B,2,FALSE)</f>
        <v/>
      </c>
      <c r="X5660" s="7" t="n"/>
      <c r="Y5660" s="7" t="n"/>
      <c r="Z5660" s="7" t="n"/>
      <c r="AA5660" s="7" t="n"/>
      <c r="AB5660" s="7" t="n"/>
      <c r="AC5660" s="7" t="n"/>
    </row>
    <row r="5661" ht="9.75" customHeight="1" s="12">
      <c r="A5661" s="11" t="inlineStr">
        <is>
          <t>SO - 000930</t>
        </is>
      </c>
      <c r="B5661" s="11" t="inlineStr">
        <is>
          <t>Wholesale</t>
        </is>
      </c>
      <c r="C5661" s="11" t="inlineStr">
        <is>
          <t>WARE-XYS1001</t>
        </is>
      </c>
      <c r="D5661" s="6" t="n">
        <v>43200</v>
      </c>
      <c r="E5661" s="6" t="n">
        <v>43348</v>
      </c>
      <c r="F5661" s="6" t="n">
        <v>43350</v>
      </c>
      <c r="G5661" s="6" t="n">
        <v>43355</v>
      </c>
      <c r="H5661" s="11" t="inlineStr">
        <is>
          <t>USD</t>
        </is>
      </c>
      <c r="I5661" s="11" t="n">
        <v>27</v>
      </c>
      <c r="J5661" s="11" t="n">
        <v>35</v>
      </c>
      <c r="K5661" s="11" t="n">
        <v>31</v>
      </c>
      <c r="L5661" s="11" t="n">
        <v>34</v>
      </c>
      <c r="M5661" s="11" t="n">
        <v>6</v>
      </c>
      <c r="N5661" s="11" t="n">
        <v>0.1</v>
      </c>
      <c r="O5661" s="7" t="n">
        <v>1072</v>
      </c>
      <c r="P5661" s="7" t="n">
        <v>675.36</v>
      </c>
      <c r="Q5661" s="7">
        <f>text(E5661,"ddd")</f>
        <v/>
      </c>
      <c r="R5661" s="7">
        <f>G5661-F5661</f>
        <v/>
      </c>
      <c r="S5661" s="7">
        <f>E5661-D5661</f>
        <v/>
      </c>
      <c r="T5661" s="7">
        <f>O5661*M5661</f>
        <v/>
      </c>
      <c r="U5661" s="7">
        <f>T5661*N5661</f>
        <v/>
      </c>
      <c r="V5661" s="7">
        <f>T5661-U5661-(P5661*M5661)</f>
        <v/>
      </c>
      <c r="W5661" s="7">
        <f>VLOOKUP(L5661,'Products Sheet'!$A:$B,2,FALSE)</f>
        <v/>
      </c>
      <c r="X5661" s="7" t="n"/>
      <c r="Y5661" s="7" t="n"/>
      <c r="Z5661" s="7" t="n"/>
      <c r="AA5661" s="7" t="n"/>
      <c r="AB5661" s="7" t="n"/>
      <c r="AC5661" s="7" t="n"/>
    </row>
    <row r="5662" ht="9.75" customHeight="1" s="12">
      <c r="A5662" s="11" t="inlineStr">
        <is>
          <t>SO - 000934</t>
        </is>
      </c>
      <c r="B5662" s="11" t="inlineStr">
        <is>
          <t>In-Store</t>
        </is>
      </c>
      <c r="C5662" s="11" t="inlineStr">
        <is>
          <t>WARE-NMK1003</t>
        </is>
      </c>
      <c r="D5662" s="6" t="n">
        <v>43200</v>
      </c>
      <c r="E5662" s="6" t="n">
        <v>43348</v>
      </c>
      <c r="F5662" s="6" t="n">
        <v>43373</v>
      </c>
      <c r="G5662" s="6" t="n">
        <v>43382</v>
      </c>
      <c r="H5662" s="11" t="inlineStr">
        <is>
          <t>USD</t>
        </is>
      </c>
      <c r="I5662" s="11" t="n">
        <v>9</v>
      </c>
      <c r="J5662" s="11" t="n">
        <v>44</v>
      </c>
      <c r="K5662" s="11" t="n">
        <v>152</v>
      </c>
      <c r="L5662" s="11" t="n">
        <v>34</v>
      </c>
      <c r="M5662" s="11" t="n">
        <v>3</v>
      </c>
      <c r="N5662" s="11" t="n">
        <v>0.05</v>
      </c>
      <c r="O5662" s="7" t="n">
        <v>1031.8</v>
      </c>
      <c r="P5662" s="7" t="n">
        <v>866.7119999999999</v>
      </c>
      <c r="Q5662" s="7">
        <f>text(E5662,"ddd")</f>
        <v/>
      </c>
      <c r="R5662" s="7">
        <f>G5662-F5662</f>
        <v/>
      </c>
      <c r="S5662" s="7">
        <f>E5662-D5662</f>
        <v/>
      </c>
      <c r="T5662" s="7">
        <f>O5662*M5662</f>
        <v/>
      </c>
      <c r="U5662" s="7">
        <f>T5662*N5662</f>
        <v/>
      </c>
      <c r="V5662" s="7">
        <f>T5662-U5662-(P5662*M5662)</f>
        <v/>
      </c>
      <c r="W5662" s="7">
        <f>VLOOKUP(L5662,'Products Sheet'!$A:$B,2,FALSE)</f>
        <v/>
      </c>
      <c r="X5662" s="7" t="n"/>
      <c r="Y5662" s="7" t="n"/>
      <c r="Z5662" s="7" t="n"/>
      <c r="AA5662" s="7" t="n"/>
      <c r="AB5662" s="7" t="n"/>
      <c r="AC5662" s="7" t="n"/>
    </row>
    <row r="5663" ht="9.75" customHeight="1" s="12">
      <c r="A5663" s="11" t="inlineStr">
        <is>
          <t>SO - 0001010</t>
        </is>
      </c>
      <c r="B5663" s="11" t="inlineStr">
        <is>
          <t>Distributor</t>
        </is>
      </c>
      <c r="C5663" s="11" t="inlineStr">
        <is>
          <t>WARE-NMK1003</t>
        </is>
      </c>
      <c r="D5663" s="6" t="n">
        <v>43300</v>
      </c>
      <c r="E5663" s="6" t="n">
        <v>43357</v>
      </c>
      <c r="F5663" s="6" t="n">
        <v>43367</v>
      </c>
      <c r="G5663" s="6" t="n">
        <v>43376</v>
      </c>
      <c r="H5663" s="11" t="inlineStr">
        <is>
          <t>USD</t>
        </is>
      </c>
      <c r="I5663" s="11" t="n">
        <v>24</v>
      </c>
      <c r="J5663" s="11" t="n">
        <v>2</v>
      </c>
      <c r="K5663" s="11" t="n">
        <v>90</v>
      </c>
      <c r="L5663" s="11" t="n">
        <v>34</v>
      </c>
      <c r="M5663" s="11" t="n">
        <v>1</v>
      </c>
      <c r="N5663" s="11" t="n">
        <v>0.05</v>
      </c>
      <c r="O5663" s="7" t="n">
        <v>1078.7</v>
      </c>
      <c r="P5663" s="7" t="n">
        <v>593.2850000000001</v>
      </c>
      <c r="Q5663" s="7">
        <f>text(E5663,"ddd")</f>
        <v/>
      </c>
      <c r="R5663" s="7">
        <f>G5663-F5663</f>
        <v/>
      </c>
      <c r="S5663" s="7">
        <f>E5663-D5663</f>
        <v/>
      </c>
      <c r="T5663" s="7">
        <f>O5663*M5663</f>
        <v/>
      </c>
      <c r="U5663" s="7">
        <f>T5663*N5663</f>
        <v/>
      </c>
      <c r="V5663" s="7">
        <f>T5663-U5663-(P5663*M5663)</f>
        <v/>
      </c>
      <c r="W5663" s="7">
        <f>VLOOKUP(L5663,'Products Sheet'!$A:$B,2,FALSE)</f>
        <v/>
      </c>
      <c r="X5663" s="7" t="n"/>
      <c r="Y5663" s="7" t="n"/>
      <c r="Z5663" s="7" t="n"/>
      <c r="AA5663" s="7" t="n"/>
      <c r="AB5663" s="7" t="n"/>
      <c r="AC5663" s="7" t="n"/>
    </row>
    <row r="5664" ht="9.75" customHeight="1" s="12">
      <c r="A5664" s="11" t="inlineStr">
        <is>
          <t>SO - 0001021</t>
        </is>
      </c>
      <c r="B5664" s="11" t="inlineStr">
        <is>
          <t>In-Store</t>
        </is>
      </c>
      <c r="C5664" s="11" t="inlineStr">
        <is>
          <t>WARE-XYS1001</t>
        </is>
      </c>
      <c r="D5664" s="6" t="n">
        <v>43200</v>
      </c>
      <c r="E5664" s="6" t="n">
        <v>43357</v>
      </c>
      <c r="F5664" s="6" t="n">
        <v>43363</v>
      </c>
      <c r="G5664" s="6" t="n">
        <v>43372</v>
      </c>
      <c r="H5664" s="11" t="inlineStr">
        <is>
          <t>USD</t>
        </is>
      </c>
      <c r="I5664" s="11" t="n">
        <v>7</v>
      </c>
      <c r="J5664" s="11" t="n">
        <v>41</v>
      </c>
      <c r="K5664" s="11" t="n">
        <v>24</v>
      </c>
      <c r="L5664" s="11" t="n">
        <v>34</v>
      </c>
      <c r="M5664" s="11" t="n">
        <v>8</v>
      </c>
      <c r="N5664" s="11" t="n">
        <v>0.05</v>
      </c>
      <c r="O5664" s="7" t="n">
        <v>1051.9</v>
      </c>
      <c r="P5664" s="7" t="n">
        <v>757.3680000000001</v>
      </c>
      <c r="Q5664" s="7">
        <f>text(E5664,"ddd")</f>
        <v/>
      </c>
      <c r="R5664" s="7">
        <f>G5664-F5664</f>
        <v/>
      </c>
      <c r="S5664" s="7">
        <f>E5664-D5664</f>
        <v/>
      </c>
      <c r="T5664" s="7">
        <f>O5664*M5664</f>
        <v/>
      </c>
      <c r="U5664" s="7">
        <f>T5664*N5664</f>
        <v/>
      </c>
      <c r="V5664" s="7">
        <f>T5664-U5664-(P5664*M5664)</f>
        <v/>
      </c>
      <c r="W5664" s="7">
        <f>VLOOKUP(L5664,'Products Sheet'!$A:$B,2,FALSE)</f>
        <v/>
      </c>
      <c r="X5664" s="7" t="n"/>
      <c r="Y5664" s="7" t="n"/>
      <c r="Z5664" s="7" t="n"/>
      <c r="AA5664" s="7" t="n"/>
      <c r="AB5664" s="7" t="n"/>
      <c r="AC5664" s="7" t="n"/>
    </row>
    <row r="5665" ht="9.75" customHeight="1" s="12">
      <c r="A5665" s="11" t="inlineStr">
        <is>
          <t>SO - 0001078</t>
        </is>
      </c>
      <c r="B5665" s="11" t="inlineStr">
        <is>
          <t>Online</t>
        </is>
      </c>
      <c r="C5665" s="11" t="inlineStr">
        <is>
          <t>WARE-NMK1003</t>
        </is>
      </c>
      <c r="D5665" s="6" t="n">
        <v>43300</v>
      </c>
      <c r="E5665" s="6" t="n">
        <v>43365</v>
      </c>
      <c r="F5665" s="6" t="n">
        <v>43388</v>
      </c>
      <c r="G5665" s="6" t="n">
        <v>43398</v>
      </c>
      <c r="H5665" s="11" t="inlineStr">
        <is>
          <t>USD</t>
        </is>
      </c>
      <c r="I5665" s="11" t="n">
        <v>16</v>
      </c>
      <c r="J5665" s="11" t="n">
        <v>11</v>
      </c>
      <c r="K5665" s="11" t="n">
        <v>170</v>
      </c>
      <c r="L5665" s="11" t="n">
        <v>34</v>
      </c>
      <c r="M5665" s="11" t="n">
        <v>8</v>
      </c>
      <c r="N5665" s="11" t="n">
        <v>0.15</v>
      </c>
      <c r="O5665" s="7" t="n">
        <v>1031.8</v>
      </c>
      <c r="P5665" s="7" t="n">
        <v>650.034</v>
      </c>
      <c r="Q5665" s="7">
        <f>text(E5665,"ddd")</f>
        <v/>
      </c>
      <c r="R5665" s="7">
        <f>G5665-F5665</f>
        <v/>
      </c>
      <c r="S5665" s="7">
        <f>E5665-D5665</f>
        <v/>
      </c>
      <c r="T5665" s="7">
        <f>O5665*M5665</f>
        <v/>
      </c>
      <c r="U5665" s="7">
        <f>T5665*N5665</f>
        <v/>
      </c>
      <c r="V5665" s="7">
        <f>T5665-U5665-(P5665*M5665)</f>
        <v/>
      </c>
      <c r="W5665" s="7">
        <f>VLOOKUP(L5665,'Products Sheet'!$A:$B,2,FALSE)</f>
        <v/>
      </c>
      <c r="X5665" s="7" t="n"/>
      <c r="Y5665" s="7" t="n"/>
      <c r="Z5665" s="7" t="n"/>
      <c r="AA5665" s="7" t="n"/>
      <c r="AB5665" s="7" t="n"/>
      <c r="AC5665" s="7" t="n"/>
    </row>
    <row r="5666" ht="9.75" customHeight="1" s="12">
      <c r="A5666" s="11" t="inlineStr">
        <is>
          <t>SO - 0001111</t>
        </is>
      </c>
      <c r="B5666" s="11" t="inlineStr">
        <is>
          <t>Distributor</t>
        </is>
      </c>
      <c r="C5666" s="11" t="inlineStr">
        <is>
          <t>WARE-PUJ1005</t>
        </is>
      </c>
      <c r="D5666" s="6" t="n">
        <v>43200</v>
      </c>
      <c r="E5666" s="6" t="n">
        <v>43369</v>
      </c>
      <c r="F5666" s="6" t="n">
        <v>43394</v>
      </c>
      <c r="G5666" s="6" t="n">
        <v>43404</v>
      </c>
      <c r="H5666" s="11" t="inlineStr">
        <is>
          <t>USD</t>
        </is>
      </c>
      <c r="I5666" s="11" t="n">
        <v>23</v>
      </c>
      <c r="J5666" s="11" t="n">
        <v>40</v>
      </c>
      <c r="K5666" s="11" t="n">
        <v>323</v>
      </c>
      <c r="L5666" s="11" t="n">
        <v>34</v>
      </c>
      <c r="M5666" s="11" t="n">
        <v>2</v>
      </c>
      <c r="N5666" s="11" t="n">
        <v>0.075</v>
      </c>
      <c r="O5666" s="7" t="n">
        <v>5252.8</v>
      </c>
      <c r="P5666" s="7" t="n">
        <v>2836.512</v>
      </c>
      <c r="Q5666" s="7">
        <f>text(E5666,"ddd")</f>
        <v/>
      </c>
      <c r="R5666" s="7">
        <f>G5666-F5666</f>
        <v/>
      </c>
      <c r="S5666" s="7">
        <f>E5666-D5666</f>
        <v/>
      </c>
      <c r="T5666" s="7">
        <f>O5666*M5666</f>
        <v/>
      </c>
      <c r="U5666" s="7">
        <f>T5666*N5666</f>
        <v/>
      </c>
      <c r="V5666" s="7">
        <f>T5666-U5666-(P5666*M5666)</f>
        <v/>
      </c>
      <c r="W5666" s="7">
        <f>VLOOKUP(L5666,'Products Sheet'!$A:$B,2,FALSE)</f>
        <v/>
      </c>
      <c r="X5666" s="7" t="n"/>
      <c r="Y5666" s="7" t="n"/>
      <c r="Z5666" s="7" t="n"/>
      <c r="AA5666" s="7" t="n"/>
      <c r="AB5666" s="7" t="n"/>
      <c r="AC5666" s="7" t="n"/>
    </row>
    <row r="5667" ht="9.75" customHeight="1" s="12">
      <c r="A5667" s="11" t="inlineStr">
        <is>
          <t>SO - 0001114</t>
        </is>
      </c>
      <c r="B5667" s="11" t="inlineStr">
        <is>
          <t>In-Store</t>
        </is>
      </c>
      <c r="C5667" s="11" t="inlineStr">
        <is>
          <t>WARE-PUJ1005</t>
        </is>
      </c>
      <c r="D5667" s="6" t="n">
        <v>43200</v>
      </c>
      <c r="E5667" s="6" t="n">
        <v>43369</v>
      </c>
      <c r="F5667" s="6" t="n">
        <v>43391</v>
      </c>
      <c r="G5667" s="6" t="n">
        <v>43397</v>
      </c>
      <c r="H5667" s="11" t="inlineStr">
        <is>
          <t>USD</t>
        </is>
      </c>
      <c r="I5667" s="11" t="n">
        <v>6</v>
      </c>
      <c r="J5667" s="11" t="n">
        <v>34</v>
      </c>
      <c r="K5667" s="11" t="n">
        <v>298</v>
      </c>
      <c r="L5667" s="11" t="n">
        <v>34</v>
      </c>
      <c r="M5667" s="11" t="n">
        <v>5</v>
      </c>
      <c r="N5667" s="11" t="n">
        <v>0.075</v>
      </c>
      <c r="O5667" s="7" t="n">
        <v>221.1</v>
      </c>
      <c r="P5667" s="7" t="n">
        <v>108.339</v>
      </c>
      <c r="Q5667" s="7">
        <f>text(E5667,"ddd")</f>
        <v/>
      </c>
      <c r="R5667" s="7">
        <f>G5667-F5667</f>
        <v/>
      </c>
      <c r="S5667" s="7">
        <f>E5667-D5667</f>
        <v/>
      </c>
      <c r="T5667" s="7">
        <f>O5667*M5667</f>
        <v/>
      </c>
      <c r="U5667" s="7">
        <f>T5667*N5667</f>
        <v/>
      </c>
      <c r="V5667" s="7">
        <f>T5667-U5667-(P5667*M5667)</f>
        <v/>
      </c>
      <c r="W5667" s="7">
        <f>VLOOKUP(L5667,'Products Sheet'!$A:$B,2,FALSE)</f>
        <v/>
      </c>
      <c r="X5667" s="7" t="n"/>
      <c r="Y5667" s="7" t="n"/>
      <c r="Z5667" s="7" t="n"/>
      <c r="AA5667" s="7" t="n"/>
      <c r="AB5667" s="7" t="n"/>
      <c r="AC5667" s="7" t="n"/>
    </row>
    <row r="5668" ht="9.75" customHeight="1" s="12">
      <c r="A5668" s="11" t="inlineStr">
        <is>
          <t>SO - 0001166</t>
        </is>
      </c>
      <c r="B5668" s="11" t="inlineStr">
        <is>
          <t>Online</t>
        </is>
      </c>
      <c r="C5668" s="11" t="inlineStr">
        <is>
          <t>WARE-PUJ1005</t>
        </is>
      </c>
      <c r="D5668" s="6" t="n">
        <v>43300</v>
      </c>
      <c r="E5668" s="6" t="n">
        <v>43375</v>
      </c>
      <c r="F5668" s="6" t="n">
        <v>43390</v>
      </c>
      <c r="G5668" s="6" t="n">
        <v>43391</v>
      </c>
      <c r="H5668" s="11" t="inlineStr">
        <is>
          <t>USD</t>
        </is>
      </c>
      <c r="I5668" s="11" t="n">
        <v>15</v>
      </c>
      <c r="J5668" s="11" t="n">
        <v>15</v>
      </c>
      <c r="K5668" s="11" t="n">
        <v>310</v>
      </c>
      <c r="L5668" s="11" t="n">
        <v>34</v>
      </c>
      <c r="M5668" s="11" t="n">
        <v>3</v>
      </c>
      <c r="N5668" s="11" t="n">
        <v>0.1</v>
      </c>
      <c r="O5668" s="7" t="n">
        <v>5896</v>
      </c>
      <c r="P5668" s="7" t="n">
        <v>3950.32</v>
      </c>
      <c r="Q5668" s="7">
        <f>text(E5668,"ddd")</f>
        <v/>
      </c>
      <c r="R5668" s="7">
        <f>G5668-F5668</f>
        <v/>
      </c>
      <c r="S5668" s="7">
        <f>E5668-D5668</f>
        <v/>
      </c>
      <c r="T5668" s="7">
        <f>O5668*M5668</f>
        <v/>
      </c>
      <c r="U5668" s="7">
        <f>T5668*N5668</f>
        <v/>
      </c>
      <c r="V5668" s="7">
        <f>T5668-U5668-(P5668*M5668)</f>
        <v/>
      </c>
      <c r="W5668" s="7">
        <f>VLOOKUP(L5668,'Products Sheet'!$A:$B,2,FALSE)</f>
        <v/>
      </c>
      <c r="X5668" s="7" t="n"/>
      <c r="Y5668" s="7" t="n"/>
      <c r="Z5668" s="7" t="n"/>
      <c r="AA5668" s="7" t="n"/>
      <c r="AB5668" s="7" t="n"/>
      <c r="AC5668" s="7" t="n"/>
    </row>
    <row r="5669" ht="9.75" customHeight="1" s="12">
      <c r="A5669" s="11" t="inlineStr">
        <is>
          <t>SO - 0001194</t>
        </is>
      </c>
      <c r="B5669" s="11" t="inlineStr">
        <is>
          <t>Wholesale</t>
        </is>
      </c>
      <c r="C5669" s="11" t="inlineStr">
        <is>
          <t>WARE-PUJ1005</t>
        </is>
      </c>
      <c r="D5669" s="6" t="n">
        <v>43200</v>
      </c>
      <c r="E5669" s="6" t="n">
        <v>43379</v>
      </c>
      <c r="F5669" s="6" t="n">
        <v>43393</v>
      </c>
      <c r="G5669" s="6" t="n">
        <v>43399</v>
      </c>
      <c r="H5669" s="11" t="inlineStr">
        <is>
          <t>USD</t>
        </is>
      </c>
      <c r="I5669" s="11" t="n">
        <v>25</v>
      </c>
      <c r="J5669" s="11" t="n">
        <v>41</v>
      </c>
      <c r="K5669" s="11" t="n">
        <v>273</v>
      </c>
      <c r="L5669" s="11" t="n">
        <v>34</v>
      </c>
      <c r="M5669" s="11" t="n">
        <v>1</v>
      </c>
      <c r="N5669" s="11" t="n">
        <v>0.1</v>
      </c>
      <c r="O5669" s="7" t="n">
        <v>214.4</v>
      </c>
      <c r="P5669" s="7" t="n">
        <v>154.368</v>
      </c>
      <c r="Q5669" s="7">
        <f>text(E5669,"ddd")</f>
        <v/>
      </c>
      <c r="R5669" s="7">
        <f>G5669-F5669</f>
        <v/>
      </c>
      <c r="S5669" s="7">
        <f>E5669-D5669</f>
        <v/>
      </c>
      <c r="T5669" s="7">
        <f>O5669*M5669</f>
        <v/>
      </c>
      <c r="U5669" s="7">
        <f>T5669*N5669</f>
        <v/>
      </c>
      <c r="V5669" s="7">
        <f>T5669-U5669-(P5669*M5669)</f>
        <v/>
      </c>
      <c r="W5669" s="7">
        <f>VLOOKUP(L5669,'Products Sheet'!$A:$B,2,FALSE)</f>
        <v/>
      </c>
      <c r="X5669" s="7" t="n"/>
      <c r="Y5669" s="7" t="n"/>
      <c r="Z5669" s="7" t="n"/>
      <c r="AA5669" s="7" t="n"/>
      <c r="AB5669" s="7" t="n"/>
      <c r="AC5669" s="7" t="n"/>
    </row>
    <row r="5670" ht="9.75" customHeight="1" s="12">
      <c r="A5670" s="11" t="inlineStr">
        <is>
          <t>SO - 0001213</t>
        </is>
      </c>
      <c r="B5670" s="11" t="inlineStr">
        <is>
          <t>In-Store</t>
        </is>
      </c>
      <c r="C5670" s="11" t="inlineStr">
        <is>
          <t>WARE-XYS1001</t>
        </is>
      </c>
      <c r="D5670" s="6" t="n">
        <v>43300</v>
      </c>
      <c r="E5670" s="6" t="n">
        <v>43382</v>
      </c>
      <c r="F5670" s="6" t="n">
        <v>43385</v>
      </c>
      <c r="G5670" s="6" t="n">
        <v>43389</v>
      </c>
      <c r="H5670" s="11" t="inlineStr">
        <is>
          <t>USD</t>
        </is>
      </c>
      <c r="I5670" s="11" t="n">
        <v>9</v>
      </c>
      <c r="J5670" s="11" t="n">
        <v>23</v>
      </c>
      <c r="K5670" s="11" t="n">
        <v>13</v>
      </c>
      <c r="L5670" s="11" t="n">
        <v>34</v>
      </c>
      <c r="M5670" s="11" t="n">
        <v>5</v>
      </c>
      <c r="N5670" s="11" t="n">
        <v>0.075</v>
      </c>
      <c r="O5670" s="7" t="n">
        <v>2659.9</v>
      </c>
      <c r="P5670" s="7" t="n">
        <v>2154.519</v>
      </c>
      <c r="Q5670" s="7">
        <f>text(E5670,"ddd")</f>
        <v/>
      </c>
      <c r="R5670" s="7">
        <f>G5670-F5670</f>
        <v/>
      </c>
      <c r="S5670" s="7">
        <f>E5670-D5670</f>
        <v/>
      </c>
      <c r="T5670" s="7">
        <f>O5670*M5670</f>
        <v/>
      </c>
      <c r="U5670" s="7">
        <f>T5670*N5670</f>
        <v/>
      </c>
      <c r="V5670" s="7">
        <f>T5670-U5670-(P5670*M5670)</f>
        <v/>
      </c>
      <c r="W5670" s="7">
        <f>VLOOKUP(L5670,'Products Sheet'!$A:$B,2,FALSE)</f>
        <v/>
      </c>
      <c r="X5670" s="7" t="n"/>
      <c r="Y5670" s="7" t="n"/>
      <c r="Z5670" s="7" t="n"/>
      <c r="AA5670" s="7" t="n"/>
      <c r="AB5670" s="7" t="n"/>
      <c r="AC5670" s="7" t="n"/>
    </row>
    <row r="5671" ht="9.75" customHeight="1" s="12">
      <c r="A5671" s="11" t="inlineStr">
        <is>
          <t>SO - 0001245</t>
        </is>
      </c>
      <c r="B5671" s="11" t="inlineStr">
        <is>
          <t>In-Store</t>
        </is>
      </c>
      <c r="C5671" s="11" t="inlineStr">
        <is>
          <t>WARE-PUJ1005</t>
        </is>
      </c>
      <c r="D5671" s="6" t="n">
        <v>43300</v>
      </c>
      <c r="E5671" s="6" t="n">
        <v>43388</v>
      </c>
      <c r="F5671" s="6" t="n">
        <v>43395</v>
      </c>
      <c r="G5671" s="6" t="n">
        <v>43397</v>
      </c>
      <c r="H5671" s="11" t="inlineStr">
        <is>
          <t>USD</t>
        </is>
      </c>
      <c r="I5671" s="11" t="n">
        <v>7</v>
      </c>
      <c r="J5671" s="11" t="n">
        <v>46</v>
      </c>
      <c r="K5671" s="11" t="n">
        <v>299</v>
      </c>
      <c r="L5671" s="11" t="n">
        <v>34</v>
      </c>
      <c r="M5671" s="11" t="n">
        <v>6</v>
      </c>
      <c r="N5671" s="11" t="n">
        <v>0.075</v>
      </c>
      <c r="O5671" s="7" t="n">
        <v>1072</v>
      </c>
      <c r="P5671" s="7" t="n">
        <v>825.4400000000001</v>
      </c>
      <c r="Q5671" s="7">
        <f>text(E5671,"ddd")</f>
        <v/>
      </c>
      <c r="R5671" s="7">
        <f>G5671-F5671</f>
        <v/>
      </c>
      <c r="S5671" s="7">
        <f>E5671-D5671</f>
        <v/>
      </c>
      <c r="T5671" s="7">
        <f>O5671*M5671</f>
        <v/>
      </c>
      <c r="U5671" s="7">
        <f>T5671*N5671</f>
        <v/>
      </c>
      <c r="V5671" s="7">
        <f>T5671-U5671-(P5671*M5671)</f>
        <v/>
      </c>
      <c r="W5671" s="7">
        <f>VLOOKUP(L5671,'Products Sheet'!$A:$B,2,FALSE)</f>
        <v/>
      </c>
      <c r="X5671" s="7" t="n"/>
      <c r="Y5671" s="7" t="n"/>
      <c r="Z5671" s="7" t="n"/>
      <c r="AA5671" s="7" t="n"/>
      <c r="AB5671" s="7" t="n"/>
      <c r="AC5671" s="7" t="n"/>
    </row>
    <row r="5672" ht="9.75" customHeight="1" s="12">
      <c r="A5672" s="11" t="inlineStr">
        <is>
          <t>SO - 0001268</t>
        </is>
      </c>
      <c r="B5672" s="11" t="inlineStr">
        <is>
          <t>Online</t>
        </is>
      </c>
      <c r="C5672" s="11" t="inlineStr">
        <is>
          <t>WARE-NMK1003</t>
        </is>
      </c>
      <c r="D5672" s="6" t="n">
        <v>43300</v>
      </c>
      <c r="E5672" s="6" t="n">
        <v>43391</v>
      </c>
      <c r="F5672" s="6" t="n">
        <v>43411</v>
      </c>
      <c r="G5672" s="6" t="n">
        <v>43417</v>
      </c>
      <c r="H5672" s="11" t="inlineStr">
        <is>
          <t>USD</t>
        </is>
      </c>
      <c r="I5672" s="11" t="n">
        <v>18</v>
      </c>
      <c r="J5672" s="11" t="n">
        <v>42</v>
      </c>
      <c r="K5672" s="11" t="n">
        <v>139</v>
      </c>
      <c r="L5672" s="11" t="n">
        <v>34</v>
      </c>
      <c r="M5672" s="11" t="n">
        <v>1</v>
      </c>
      <c r="N5672" s="11" t="n">
        <v>0.1</v>
      </c>
      <c r="O5672" s="7" t="n">
        <v>234.5</v>
      </c>
      <c r="P5672" s="7" t="n">
        <v>178.22</v>
      </c>
      <c r="Q5672" s="7">
        <f>text(E5672,"ddd")</f>
        <v/>
      </c>
      <c r="R5672" s="7">
        <f>G5672-F5672</f>
        <v/>
      </c>
      <c r="S5672" s="7">
        <f>E5672-D5672</f>
        <v/>
      </c>
      <c r="T5672" s="7">
        <f>O5672*M5672</f>
        <v/>
      </c>
      <c r="U5672" s="7">
        <f>T5672*N5672</f>
        <v/>
      </c>
      <c r="V5672" s="7">
        <f>T5672-U5672-(P5672*M5672)</f>
        <v/>
      </c>
      <c r="W5672" s="7">
        <f>VLOOKUP(L5672,'Products Sheet'!$A:$B,2,FALSE)</f>
        <v/>
      </c>
      <c r="X5672" s="7" t="n"/>
      <c r="Y5672" s="7" t="n"/>
      <c r="Z5672" s="7" t="n"/>
      <c r="AA5672" s="7" t="n"/>
      <c r="AB5672" s="7" t="n"/>
      <c r="AC5672" s="7" t="n"/>
    </row>
    <row r="5673" ht="9.75" customHeight="1" s="12">
      <c r="A5673" s="11" t="inlineStr">
        <is>
          <t>SO - 0001288</t>
        </is>
      </c>
      <c r="B5673" s="11" t="inlineStr">
        <is>
          <t>In-Store</t>
        </is>
      </c>
      <c r="C5673" s="11" t="inlineStr">
        <is>
          <t>WARE-MKL1006</t>
        </is>
      </c>
      <c r="D5673" s="6" t="n">
        <v>43300</v>
      </c>
      <c r="E5673" s="6" t="n">
        <v>43393</v>
      </c>
      <c r="F5673" s="6" t="n">
        <v>43420</v>
      </c>
      <c r="G5673" s="6" t="n">
        <v>43424</v>
      </c>
      <c r="H5673" s="11" t="inlineStr">
        <is>
          <t>USD</t>
        </is>
      </c>
      <c r="I5673" s="11" t="n">
        <v>8</v>
      </c>
      <c r="J5673" s="11" t="n">
        <v>43</v>
      </c>
      <c r="K5673" s="11" t="n">
        <v>354</v>
      </c>
      <c r="L5673" s="11" t="n">
        <v>34</v>
      </c>
      <c r="M5673" s="11" t="n">
        <v>3</v>
      </c>
      <c r="N5673" s="11" t="n">
        <v>0.15</v>
      </c>
      <c r="O5673" s="7" t="n">
        <v>1112.2</v>
      </c>
      <c r="P5673" s="7" t="n">
        <v>444.8800000000001</v>
      </c>
      <c r="Q5673" s="7">
        <f>text(E5673,"ddd")</f>
        <v/>
      </c>
      <c r="R5673" s="7">
        <f>G5673-F5673</f>
        <v/>
      </c>
      <c r="S5673" s="7">
        <f>E5673-D5673</f>
        <v/>
      </c>
      <c r="T5673" s="7">
        <f>O5673*M5673</f>
        <v/>
      </c>
      <c r="U5673" s="7">
        <f>T5673*N5673</f>
        <v/>
      </c>
      <c r="V5673" s="7">
        <f>T5673-U5673-(P5673*M5673)</f>
        <v/>
      </c>
      <c r="W5673" s="7">
        <f>VLOOKUP(L5673,'Products Sheet'!$A:$B,2,FALSE)</f>
        <v/>
      </c>
      <c r="X5673" s="7" t="n"/>
      <c r="Y5673" s="7" t="n"/>
      <c r="Z5673" s="7" t="n"/>
      <c r="AA5673" s="7" t="n"/>
      <c r="AB5673" s="7" t="n"/>
      <c r="AC5673" s="7" t="n"/>
    </row>
    <row r="5674" ht="9.75" customHeight="1" s="12">
      <c r="A5674" s="11" t="inlineStr">
        <is>
          <t>SO - 0001302</t>
        </is>
      </c>
      <c r="B5674" s="11" t="inlineStr">
        <is>
          <t>In-Store</t>
        </is>
      </c>
      <c r="C5674" s="11" t="inlineStr">
        <is>
          <t>WARE-XYS1001</t>
        </is>
      </c>
      <c r="D5674" s="6" t="n">
        <v>43300</v>
      </c>
      <c r="E5674" s="6" t="n">
        <v>43395</v>
      </c>
      <c r="F5674" s="6" t="n">
        <v>43421</v>
      </c>
      <c r="G5674" s="6" t="n">
        <v>43431</v>
      </c>
      <c r="H5674" s="11" t="inlineStr">
        <is>
          <t>USD</t>
        </is>
      </c>
      <c r="I5674" s="11" t="n">
        <v>1</v>
      </c>
      <c r="J5674" s="11" t="n">
        <v>3</v>
      </c>
      <c r="K5674" s="11" t="n">
        <v>57</v>
      </c>
      <c r="L5674" s="11" t="n">
        <v>34</v>
      </c>
      <c r="M5674" s="11" t="n">
        <v>2</v>
      </c>
      <c r="N5674" s="11" t="n">
        <v>0.075</v>
      </c>
      <c r="O5674" s="7" t="n">
        <v>1192.6</v>
      </c>
      <c r="P5674" s="7" t="n">
        <v>632.0780000000001</v>
      </c>
      <c r="Q5674" s="7">
        <f>text(E5674,"ddd")</f>
        <v/>
      </c>
      <c r="R5674" s="7">
        <f>G5674-F5674</f>
        <v/>
      </c>
      <c r="S5674" s="7">
        <f>E5674-D5674</f>
        <v/>
      </c>
      <c r="T5674" s="7">
        <f>O5674*M5674</f>
        <v/>
      </c>
      <c r="U5674" s="7">
        <f>T5674*N5674</f>
        <v/>
      </c>
      <c r="V5674" s="7">
        <f>T5674-U5674-(P5674*M5674)</f>
        <v/>
      </c>
      <c r="W5674" s="7">
        <f>VLOOKUP(L5674,'Products Sheet'!$A:$B,2,FALSE)</f>
        <v/>
      </c>
      <c r="X5674" s="7" t="n"/>
      <c r="Y5674" s="7" t="n"/>
      <c r="Z5674" s="7" t="n"/>
      <c r="AA5674" s="7" t="n"/>
      <c r="AB5674" s="7" t="n"/>
      <c r="AC5674" s="7" t="n"/>
    </row>
    <row r="5675" ht="9.75" customHeight="1" s="12">
      <c r="A5675" s="11" t="inlineStr">
        <is>
          <t>SO - 0001367</t>
        </is>
      </c>
      <c r="B5675" s="11" t="inlineStr">
        <is>
          <t>Online</t>
        </is>
      </c>
      <c r="C5675" s="11" t="inlineStr">
        <is>
          <t>WARE-NMK1003</t>
        </is>
      </c>
      <c r="D5675" s="6" t="n">
        <v>43300</v>
      </c>
      <c r="E5675" s="6" t="n">
        <v>43403</v>
      </c>
      <c r="F5675" s="6" t="n">
        <v>43426</v>
      </c>
      <c r="G5675" s="6" t="n">
        <v>43429</v>
      </c>
      <c r="H5675" s="11" t="inlineStr">
        <is>
          <t>USD</t>
        </is>
      </c>
      <c r="I5675" s="11" t="n">
        <v>17</v>
      </c>
      <c r="J5675" s="11" t="n">
        <v>43</v>
      </c>
      <c r="K5675" s="11" t="n">
        <v>100</v>
      </c>
      <c r="L5675" s="11" t="n">
        <v>34</v>
      </c>
      <c r="M5675" s="11" t="n">
        <v>1</v>
      </c>
      <c r="N5675" s="11" t="n">
        <v>0.2</v>
      </c>
      <c r="O5675" s="7" t="n">
        <v>2954.7</v>
      </c>
      <c r="P5675" s="7" t="n">
        <v>2511.495</v>
      </c>
      <c r="Q5675" s="7">
        <f>text(E5675,"ddd")</f>
        <v/>
      </c>
      <c r="R5675" s="7">
        <f>G5675-F5675</f>
        <v/>
      </c>
      <c r="S5675" s="7">
        <f>E5675-D5675</f>
        <v/>
      </c>
      <c r="T5675" s="7">
        <f>O5675*M5675</f>
        <v/>
      </c>
      <c r="U5675" s="7">
        <f>T5675*N5675</f>
        <v/>
      </c>
      <c r="V5675" s="7">
        <f>T5675-U5675-(P5675*M5675)</f>
        <v/>
      </c>
      <c r="W5675" s="7">
        <f>VLOOKUP(L5675,'Products Sheet'!$A:$B,2,FALSE)</f>
        <v/>
      </c>
      <c r="X5675" s="7" t="n"/>
      <c r="Y5675" s="7" t="n"/>
      <c r="Z5675" s="7" t="n"/>
      <c r="AA5675" s="7" t="n"/>
      <c r="AB5675" s="7" t="n"/>
      <c r="AC5675" s="7" t="n"/>
    </row>
    <row r="5676" ht="9.75" customHeight="1" s="12">
      <c r="A5676" s="11" t="inlineStr">
        <is>
          <t>SO - 0001447</t>
        </is>
      </c>
      <c r="B5676" s="11" t="inlineStr">
        <is>
          <t>Wholesale</t>
        </is>
      </c>
      <c r="C5676" s="11" t="inlineStr">
        <is>
          <t>WARE-UHY1004</t>
        </is>
      </c>
      <c r="D5676" s="6" t="n">
        <v>43300</v>
      </c>
      <c r="E5676" s="6" t="n">
        <v>43412</v>
      </c>
      <c r="F5676" s="6" t="n">
        <v>43427</v>
      </c>
      <c r="G5676" s="6" t="n">
        <v>43434</v>
      </c>
      <c r="H5676" s="11" t="inlineStr">
        <is>
          <t>USD</t>
        </is>
      </c>
      <c r="I5676" s="11" t="n">
        <v>28</v>
      </c>
      <c r="J5676" s="11" t="n">
        <v>39</v>
      </c>
      <c r="K5676" s="11" t="n">
        <v>255</v>
      </c>
      <c r="L5676" s="11" t="n">
        <v>34</v>
      </c>
      <c r="M5676" s="11" t="n">
        <v>3</v>
      </c>
      <c r="N5676" s="11" t="n">
        <v>0.2</v>
      </c>
      <c r="O5676" s="7" t="n">
        <v>3932.9</v>
      </c>
      <c r="P5676" s="7" t="n">
        <v>1612.489</v>
      </c>
      <c r="Q5676" s="7">
        <f>text(E5676,"ddd")</f>
        <v/>
      </c>
      <c r="R5676" s="7">
        <f>G5676-F5676</f>
        <v/>
      </c>
      <c r="S5676" s="7">
        <f>E5676-D5676</f>
        <v/>
      </c>
      <c r="T5676" s="7">
        <f>O5676*M5676</f>
        <v/>
      </c>
      <c r="U5676" s="7">
        <f>T5676*N5676</f>
        <v/>
      </c>
      <c r="V5676" s="7">
        <f>T5676-U5676-(P5676*M5676)</f>
        <v/>
      </c>
      <c r="W5676" s="7">
        <f>VLOOKUP(L5676,'Products Sheet'!$A:$B,2,FALSE)</f>
        <v/>
      </c>
      <c r="X5676" s="7" t="n"/>
      <c r="Y5676" s="7" t="n"/>
      <c r="Z5676" s="7" t="n"/>
      <c r="AA5676" s="7" t="n"/>
      <c r="AB5676" s="7" t="n"/>
      <c r="AC5676" s="7" t="n"/>
    </row>
    <row r="5677" ht="9.75" customHeight="1" s="12">
      <c r="A5677" s="11" t="inlineStr">
        <is>
          <t>SO - 0001452</t>
        </is>
      </c>
      <c r="B5677" s="11" t="inlineStr">
        <is>
          <t>Wholesale</t>
        </is>
      </c>
      <c r="C5677" s="11" t="inlineStr">
        <is>
          <t>WARE-UHY1004</t>
        </is>
      </c>
      <c r="D5677" s="6" t="n">
        <v>43300</v>
      </c>
      <c r="E5677" s="6" t="n">
        <v>43412</v>
      </c>
      <c r="F5677" s="6" t="n">
        <v>43434</v>
      </c>
      <c r="G5677" s="6" t="n">
        <v>43436</v>
      </c>
      <c r="H5677" s="11" t="inlineStr">
        <is>
          <t>USD</t>
        </is>
      </c>
      <c r="I5677" s="11" t="n">
        <v>26</v>
      </c>
      <c r="J5677" s="11" t="n">
        <v>50</v>
      </c>
      <c r="K5677" s="11" t="n">
        <v>248</v>
      </c>
      <c r="L5677" s="11" t="n">
        <v>34</v>
      </c>
      <c r="M5677" s="11" t="n">
        <v>8</v>
      </c>
      <c r="N5677" s="11" t="n">
        <v>0.15</v>
      </c>
      <c r="O5677" s="7" t="n">
        <v>1038.5</v>
      </c>
      <c r="P5677" s="7" t="n">
        <v>591.9449999999999</v>
      </c>
      <c r="Q5677" s="7">
        <f>text(E5677,"ddd")</f>
        <v/>
      </c>
      <c r="R5677" s="7">
        <f>G5677-F5677</f>
        <v/>
      </c>
      <c r="S5677" s="7">
        <f>E5677-D5677</f>
        <v/>
      </c>
      <c r="T5677" s="7">
        <f>O5677*M5677</f>
        <v/>
      </c>
      <c r="U5677" s="7">
        <f>T5677*N5677</f>
        <v/>
      </c>
      <c r="V5677" s="7">
        <f>T5677-U5677-(P5677*M5677)</f>
        <v/>
      </c>
      <c r="W5677" s="7">
        <f>VLOOKUP(L5677,'Products Sheet'!$A:$B,2,FALSE)</f>
        <v/>
      </c>
      <c r="X5677" s="7" t="n"/>
      <c r="Y5677" s="7" t="n"/>
      <c r="Z5677" s="7" t="n"/>
      <c r="AA5677" s="7" t="n"/>
      <c r="AB5677" s="7" t="n"/>
      <c r="AC5677" s="7" t="n"/>
    </row>
    <row r="5678" ht="9.75" customHeight="1" s="12">
      <c r="A5678" s="11" t="inlineStr">
        <is>
          <t>SO - 0001506</t>
        </is>
      </c>
      <c r="B5678" s="11" t="inlineStr">
        <is>
          <t>Online</t>
        </is>
      </c>
      <c r="C5678" s="11" t="inlineStr">
        <is>
          <t>WARE-NMK1003</t>
        </is>
      </c>
      <c r="D5678" s="6" t="n">
        <v>43300</v>
      </c>
      <c r="E5678" s="6" t="n">
        <v>43418</v>
      </c>
      <c r="F5678" s="6" t="n">
        <v>43439</v>
      </c>
      <c r="G5678" s="6" t="n">
        <v>43441</v>
      </c>
      <c r="H5678" s="11" t="inlineStr">
        <is>
          <t>USD</t>
        </is>
      </c>
      <c r="I5678" s="11" t="n">
        <v>15</v>
      </c>
      <c r="J5678" s="11" t="n">
        <v>30</v>
      </c>
      <c r="K5678" s="11" t="n">
        <v>102</v>
      </c>
      <c r="L5678" s="11" t="n">
        <v>34</v>
      </c>
      <c r="M5678" s="11" t="n">
        <v>5</v>
      </c>
      <c r="N5678" s="11" t="n">
        <v>0.05</v>
      </c>
      <c r="O5678" s="7" t="n">
        <v>1098.8</v>
      </c>
      <c r="P5678" s="7" t="n">
        <v>527.424</v>
      </c>
      <c r="Q5678" s="7">
        <f>text(E5678,"ddd")</f>
        <v/>
      </c>
      <c r="R5678" s="7">
        <f>G5678-F5678</f>
        <v/>
      </c>
      <c r="S5678" s="7">
        <f>E5678-D5678</f>
        <v/>
      </c>
      <c r="T5678" s="7">
        <f>O5678*M5678</f>
        <v/>
      </c>
      <c r="U5678" s="7">
        <f>T5678*N5678</f>
        <v/>
      </c>
      <c r="V5678" s="7">
        <f>T5678-U5678-(P5678*M5678)</f>
        <v/>
      </c>
      <c r="W5678" s="7">
        <f>VLOOKUP(L5678,'Products Sheet'!$A:$B,2,FALSE)</f>
        <v/>
      </c>
      <c r="X5678" s="7" t="n"/>
      <c r="Y5678" s="7" t="n"/>
      <c r="Z5678" s="7" t="n"/>
      <c r="AA5678" s="7" t="n"/>
      <c r="AB5678" s="7" t="n"/>
      <c r="AC5678" s="7" t="n"/>
    </row>
    <row r="5679" ht="9.75" customHeight="1" s="12">
      <c r="A5679" s="11" t="inlineStr">
        <is>
          <t>SO - 0001630</t>
        </is>
      </c>
      <c r="B5679" s="11" t="inlineStr">
        <is>
          <t>In-Store</t>
        </is>
      </c>
      <c r="C5679" s="11" t="inlineStr">
        <is>
          <t>WARE-NMK1003</t>
        </is>
      </c>
      <c r="D5679" s="6" t="n">
        <v>43300</v>
      </c>
      <c r="E5679" s="6" t="n">
        <v>43433</v>
      </c>
      <c r="F5679" s="6" t="n">
        <v>43459</v>
      </c>
      <c r="G5679" s="6" t="n">
        <v>43462</v>
      </c>
      <c r="H5679" s="11" t="inlineStr">
        <is>
          <t>USD</t>
        </is>
      </c>
      <c r="I5679" s="11" t="n">
        <v>9</v>
      </c>
      <c r="J5679" s="11" t="n">
        <v>41</v>
      </c>
      <c r="K5679" s="11" t="n">
        <v>143</v>
      </c>
      <c r="L5679" s="11" t="n">
        <v>34</v>
      </c>
      <c r="M5679" s="11" t="n">
        <v>1</v>
      </c>
      <c r="N5679" s="11" t="n">
        <v>0.05</v>
      </c>
      <c r="O5679" s="7" t="n">
        <v>1025.1</v>
      </c>
      <c r="P5679" s="7" t="n">
        <v>563.8050000000002</v>
      </c>
      <c r="Q5679" s="7">
        <f>text(E5679,"ddd")</f>
        <v/>
      </c>
      <c r="R5679" s="7">
        <f>G5679-F5679</f>
        <v/>
      </c>
      <c r="S5679" s="7">
        <f>E5679-D5679</f>
        <v/>
      </c>
      <c r="T5679" s="7">
        <f>O5679*M5679</f>
        <v/>
      </c>
      <c r="U5679" s="7">
        <f>T5679*N5679</f>
        <v/>
      </c>
      <c r="V5679" s="7">
        <f>T5679-U5679-(P5679*M5679)</f>
        <v/>
      </c>
      <c r="W5679" s="7">
        <f>VLOOKUP(L5679,'Products Sheet'!$A:$B,2,FALSE)</f>
        <v/>
      </c>
      <c r="X5679" s="7" t="n"/>
      <c r="Y5679" s="7" t="n"/>
      <c r="Z5679" s="7" t="n"/>
      <c r="AA5679" s="7" t="n"/>
      <c r="AB5679" s="7" t="n"/>
      <c r="AC5679" s="7" t="n"/>
    </row>
    <row r="5680" ht="9.75" customHeight="1" s="12">
      <c r="A5680" s="11" t="inlineStr">
        <is>
          <t>SO - 0001695</t>
        </is>
      </c>
      <c r="B5680" s="11" t="inlineStr">
        <is>
          <t>In-Store</t>
        </is>
      </c>
      <c r="C5680" s="11" t="inlineStr">
        <is>
          <t>WARE-NMK1003</t>
        </is>
      </c>
      <c r="D5680" s="6" t="n">
        <v>43300</v>
      </c>
      <c r="E5680" s="6" t="n">
        <v>43441</v>
      </c>
      <c r="F5680" s="6" t="n">
        <v>43464</v>
      </c>
      <c r="G5680" s="6" t="n">
        <v>43469</v>
      </c>
      <c r="H5680" s="11" t="inlineStr">
        <is>
          <t>USD</t>
        </is>
      </c>
      <c r="I5680" s="11" t="n">
        <v>9</v>
      </c>
      <c r="J5680" s="11" t="n">
        <v>23</v>
      </c>
      <c r="K5680" s="11" t="n">
        <v>121</v>
      </c>
      <c r="L5680" s="11" t="n">
        <v>34</v>
      </c>
      <c r="M5680" s="11" t="n">
        <v>6</v>
      </c>
      <c r="N5680" s="11" t="n">
        <v>0.2</v>
      </c>
      <c r="O5680" s="7" t="n">
        <v>1855.9</v>
      </c>
      <c r="P5680" s="7" t="n">
        <v>816.596</v>
      </c>
      <c r="Q5680" s="7">
        <f>text(E5680,"ddd")</f>
        <v/>
      </c>
      <c r="R5680" s="7">
        <f>G5680-F5680</f>
        <v/>
      </c>
      <c r="S5680" s="7">
        <f>E5680-D5680</f>
        <v/>
      </c>
      <c r="T5680" s="7">
        <f>O5680*M5680</f>
        <v/>
      </c>
      <c r="U5680" s="7">
        <f>T5680*N5680</f>
        <v/>
      </c>
      <c r="V5680" s="7">
        <f>T5680-U5680-(P5680*M5680)</f>
        <v/>
      </c>
      <c r="W5680" s="7">
        <f>VLOOKUP(L5680,'Products Sheet'!$A:$B,2,FALSE)</f>
        <v/>
      </c>
      <c r="X5680" s="7" t="n"/>
      <c r="Y5680" s="7" t="n"/>
      <c r="Z5680" s="7" t="n"/>
      <c r="AA5680" s="7" t="n"/>
      <c r="AB5680" s="7" t="n"/>
      <c r="AC5680" s="7" t="n"/>
    </row>
    <row r="5681" ht="9.75" customHeight="1" s="12">
      <c r="A5681" s="11" t="inlineStr">
        <is>
          <t>SO - 0001742</t>
        </is>
      </c>
      <c r="B5681" s="11" t="inlineStr">
        <is>
          <t>Online</t>
        </is>
      </c>
      <c r="C5681" s="11" t="inlineStr">
        <is>
          <t>WARE-UHY1004</t>
        </is>
      </c>
      <c r="D5681" s="6" t="n">
        <v>43300</v>
      </c>
      <c r="E5681" s="6" t="n">
        <v>43446</v>
      </c>
      <c r="F5681" s="6" t="n">
        <v>43468</v>
      </c>
      <c r="G5681" s="6" t="n">
        <v>43477</v>
      </c>
      <c r="H5681" s="11" t="inlineStr">
        <is>
          <t>USD</t>
        </is>
      </c>
      <c r="I5681" s="11" t="n">
        <v>13</v>
      </c>
      <c r="J5681" s="11" t="n">
        <v>20</v>
      </c>
      <c r="K5681" s="11" t="n">
        <v>245</v>
      </c>
      <c r="L5681" s="11" t="n">
        <v>34</v>
      </c>
      <c r="M5681" s="11" t="n">
        <v>1</v>
      </c>
      <c r="N5681" s="11" t="n">
        <v>0.05</v>
      </c>
      <c r="O5681" s="7" t="n">
        <v>991.6</v>
      </c>
      <c r="P5681" s="7" t="n">
        <v>545.3800000000001</v>
      </c>
      <c r="Q5681" s="7">
        <f>text(E5681,"ddd")</f>
        <v/>
      </c>
      <c r="R5681" s="7">
        <f>G5681-F5681</f>
        <v/>
      </c>
      <c r="S5681" s="7">
        <f>E5681-D5681</f>
        <v/>
      </c>
      <c r="T5681" s="7">
        <f>O5681*M5681</f>
        <v/>
      </c>
      <c r="U5681" s="7">
        <f>T5681*N5681</f>
        <v/>
      </c>
      <c r="V5681" s="7">
        <f>T5681-U5681-(P5681*M5681)</f>
        <v/>
      </c>
      <c r="W5681" s="7">
        <f>VLOOKUP(L5681,'Products Sheet'!$A:$B,2,FALSE)</f>
        <v/>
      </c>
      <c r="X5681" s="7" t="n"/>
      <c r="Y5681" s="7" t="n"/>
      <c r="Z5681" s="7" t="n"/>
      <c r="AA5681" s="7" t="n"/>
      <c r="AB5681" s="7" t="n"/>
      <c r="AC5681" s="7" t="n"/>
    </row>
    <row r="5682" ht="9.75" customHeight="1" s="12">
      <c r="A5682" s="11" t="inlineStr">
        <is>
          <t>SO - 0001846</t>
        </is>
      </c>
      <c r="B5682" s="11" t="inlineStr">
        <is>
          <t>In-Store</t>
        </is>
      </c>
      <c r="C5682" s="11" t="inlineStr">
        <is>
          <t>WARE-NMK1003</t>
        </is>
      </c>
      <c r="D5682" s="6" t="n">
        <v>43400</v>
      </c>
      <c r="E5682" s="6" t="n">
        <v>43457</v>
      </c>
      <c r="F5682" s="6" t="n">
        <v>43474</v>
      </c>
      <c r="G5682" s="6" t="n">
        <v>43477</v>
      </c>
      <c r="H5682" s="11" t="inlineStr">
        <is>
          <t>USD</t>
        </is>
      </c>
      <c r="I5682" s="11" t="n">
        <v>1</v>
      </c>
      <c r="J5682" s="11" t="n">
        <v>30</v>
      </c>
      <c r="K5682" s="11" t="n">
        <v>90</v>
      </c>
      <c r="L5682" s="11" t="n">
        <v>34</v>
      </c>
      <c r="M5682" s="11" t="n">
        <v>5</v>
      </c>
      <c r="N5682" s="11" t="n">
        <v>0.075</v>
      </c>
      <c r="O5682" s="7" t="n">
        <v>1969.8</v>
      </c>
      <c r="P5682" s="7" t="n">
        <v>1378.86</v>
      </c>
      <c r="Q5682" s="7">
        <f>text(E5682,"ddd")</f>
        <v/>
      </c>
      <c r="R5682" s="7">
        <f>G5682-F5682</f>
        <v/>
      </c>
      <c r="S5682" s="7">
        <f>E5682-D5682</f>
        <v/>
      </c>
      <c r="T5682" s="7">
        <f>O5682*M5682</f>
        <v/>
      </c>
      <c r="U5682" s="7">
        <f>T5682*N5682</f>
        <v/>
      </c>
      <c r="V5682" s="7">
        <f>T5682-U5682-(P5682*M5682)</f>
        <v/>
      </c>
      <c r="W5682" s="7">
        <f>VLOOKUP(L5682,'Products Sheet'!$A:$B,2,FALSE)</f>
        <v/>
      </c>
      <c r="X5682" s="7" t="n"/>
      <c r="Y5682" s="7" t="n"/>
      <c r="Z5682" s="7" t="n"/>
      <c r="AA5682" s="7" t="n"/>
      <c r="AB5682" s="7" t="n"/>
      <c r="AC5682" s="7" t="n"/>
    </row>
    <row r="5683" ht="9.75" customHeight="1" s="12">
      <c r="A5683" s="11" t="inlineStr">
        <is>
          <t>SO - 0001882</t>
        </is>
      </c>
      <c r="B5683" s="11" t="inlineStr">
        <is>
          <t>Online</t>
        </is>
      </c>
      <c r="C5683" s="11" t="inlineStr">
        <is>
          <t>WARE-XYS1001</t>
        </is>
      </c>
      <c r="D5683" s="6" t="n">
        <v>43300</v>
      </c>
      <c r="E5683" s="6" t="n">
        <v>43461</v>
      </c>
      <c r="F5683" s="6" t="n">
        <v>43488</v>
      </c>
      <c r="G5683" s="6" t="n">
        <v>43493</v>
      </c>
      <c r="H5683" s="11" t="inlineStr">
        <is>
          <t>USD</t>
        </is>
      </c>
      <c r="I5683" s="11" t="n">
        <v>15</v>
      </c>
      <c r="J5683" s="11" t="n">
        <v>18</v>
      </c>
      <c r="K5683" s="11" t="n">
        <v>51</v>
      </c>
      <c r="L5683" s="11" t="n">
        <v>34</v>
      </c>
      <c r="M5683" s="11" t="n">
        <v>4</v>
      </c>
      <c r="N5683" s="11" t="n">
        <v>0.05</v>
      </c>
      <c r="O5683" s="7" t="n">
        <v>1038.5</v>
      </c>
      <c r="P5683" s="7" t="n">
        <v>768.49</v>
      </c>
      <c r="Q5683" s="7">
        <f>text(E5683,"ddd")</f>
        <v/>
      </c>
      <c r="R5683" s="7">
        <f>G5683-F5683</f>
        <v/>
      </c>
      <c r="S5683" s="7">
        <f>E5683-D5683</f>
        <v/>
      </c>
      <c r="T5683" s="7">
        <f>O5683*M5683</f>
        <v/>
      </c>
      <c r="U5683" s="7">
        <f>T5683*N5683</f>
        <v/>
      </c>
      <c r="V5683" s="7">
        <f>T5683-U5683-(P5683*M5683)</f>
        <v/>
      </c>
      <c r="W5683" s="7">
        <f>VLOOKUP(L5683,'Products Sheet'!$A:$B,2,FALSE)</f>
        <v/>
      </c>
      <c r="X5683" s="7" t="n"/>
      <c r="Y5683" s="7" t="n"/>
      <c r="Z5683" s="7" t="n"/>
      <c r="AA5683" s="7" t="n"/>
      <c r="AB5683" s="7" t="n"/>
      <c r="AC5683" s="7" t="n"/>
    </row>
    <row r="5684" ht="9.75" customHeight="1" s="12">
      <c r="A5684" s="11" t="inlineStr">
        <is>
          <t>SO - 0002158</t>
        </is>
      </c>
      <c r="B5684" s="11" t="inlineStr">
        <is>
          <t>Online</t>
        </is>
      </c>
      <c r="C5684" s="11" t="inlineStr">
        <is>
          <t>WARE-MKL1006</t>
        </is>
      </c>
      <c r="D5684" s="6" t="n">
        <v>43400</v>
      </c>
      <c r="E5684" s="6" t="n">
        <v>43488</v>
      </c>
      <c r="F5684" s="6" t="n">
        <v>43499</v>
      </c>
      <c r="G5684" s="6" t="n">
        <v>43501</v>
      </c>
      <c r="H5684" s="11" t="inlineStr">
        <is>
          <t>USD</t>
        </is>
      </c>
      <c r="I5684" s="11" t="n">
        <v>19</v>
      </c>
      <c r="J5684" s="11" t="n">
        <v>12</v>
      </c>
      <c r="K5684" s="11" t="n">
        <v>346</v>
      </c>
      <c r="L5684" s="11" t="n">
        <v>34</v>
      </c>
      <c r="M5684" s="11" t="n">
        <v>5</v>
      </c>
      <c r="N5684" s="11" t="n">
        <v>0.075</v>
      </c>
      <c r="O5684" s="7" t="n">
        <v>676.7</v>
      </c>
      <c r="P5684" s="7" t="n">
        <v>433.088</v>
      </c>
      <c r="Q5684" s="7">
        <f>text(E5684,"ddd")</f>
        <v/>
      </c>
      <c r="R5684" s="7">
        <f>G5684-F5684</f>
        <v/>
      </c>
      <c r="S5684" s="7">
        <f>E5684-D5684</f>
        <v/>
      </c>
      <c r="T5684" s="7">
        <f>O5684*M5684</f>
        <v/>
      </c>
      <c r="U5684" s="7">
        <f>T5684*N5684</f>
        <v/>
      </c>
      <c r="V5684" s="7">
        <f>T5684-U5684-(P5684*M5684)</f>
        <v/>
      </c>
      <c r="W5684" s="7">
        <f>VLOOKUP(L5684,'Products Sheet'!$A:$B,2,FALSE)</f>
        <v/>
      </c>
      <c r="X5684" s="7" t="n"/>
      <c r="Y5684" s="7" t="n"/>
      <c r="Z5684" s="7" t="n"/>
      <c r="AA5684" s="7" t="n"/>
      <c r="AB5684" s="7" t="n"/>
      <c r="AC5684" s="7" t="n"/>
    </row>
    <row r="5685" ht="9.75" customHeight="1" s="12">
      <c r="A5685" s="11" t="inlineStr">
        <is>
          <t>SO - 0002173</t>
        </is>
      </c>
      <c r="B5685" s="11" t="inlineStr">
        <is>
          <t>Wholesale</t>
        </is>
      </c>
      <c r="C5685" s="11" t="inlineStr">
        <is>
          <t>WARE-MKL1006</t>
        </is>
      </c>
      <c r="D5685" s="6" t="n">
        <v>43400</v>
      </c>
      <c r="E5685" s="6" t="n">
        <v>43490</v>
      </c>
      <c r="F5685" s="6" t="n">
        <v>43517</v>
      </c>
      <c r="G5685" s="6" t="n">
        <v>43521</v>
      </c>
      <c r="H5685" s="11" t="inlineStr">
        <is>
          <t>USD</t>
        </is>
      </c>
      <c r="I5685" s="11" t="n">
        <v>26</v>
      </c>
      <c r="J5685" s="11" t="n">
        <v>25</v>
      </c>
      <c r="K5685" s="11" t="n">
        <v>330</v>
      </c>
      <c r="L5685" s="11" t="n">
        <v>34</v>
      </c>
      <c r="M5685" s="11" t="n">
        <v>1</v>
      </c>
      <c r="N5685" s="11" t="n">
        <v>0.075</v>
      </c>
      <c r="O5685" s="7" t="n">
        <v>1065.3</v>
      </c>
      <c r="P5685" s="7" t="n">
        <v>607.2209999999999</v>
      </c>
      <c r="Q5685" s="7">
        <f>text(E5685,"ddd")</f>
        <v/>
      </c>
      <c r="R5685" s="7">
        <f>G5685-F5685</f>
        <v/>
      </c>
      <c r="S5685" s="7">
        <f>E5685-D5685</f>
        <v/>
      </c>
      <c r="T5685" s="7">
        <f>O5685*M5685</f>
        <v/>
      </c>
      <c r="U5685" s="7">
        <f>T5685*N5685</f>
        <v/>
      </c>
      <c r="V5685" s="7">
        <f>T5685-U5685-(P5685*M5685)</f>
        <v/>
      </c>
      <c r="W5685" s="7">
        <f>VLOOKUP(L5685,'Products Sheet'!$A:$B,2,FALSE)</f>
        <v/>
      </c>
      <c r="X5685" s="7" t="n"/>
      <c r="Y5685" s="7" t="n"/>
      <c r="Z5685" s="7" t="n"/>
      <c r="AA5685" s="7" t="n"/>
      <c r="AB5685" s="7" t="n"/>
      <c r="AC5685" s="7" t="n"/>
    </row>
    <row r="5686" ht="9.75" customHeight="1" s="12">
      <c r="A5686" s="11" t="inlineStr">
        <is>
          <t>SO - 0002281</t>
        </is>
      </c>
      <c r="B5686" s="11" t="inlineStr">
        <is>
          <t>Online</t>
        </is>
      </c>
      <c r="C5686" s="11" t="inlineStr">
        <is>
          <t>WARE-NMK1003</t>
        </is>
      </c>
      <c r="D5686" s="6" t="n">
        <v>43400</v>
      </c>
      <c r="E5686" s="6" t="n">
        <v>43503</v>
      </c>
      <c r="F5686" s="6" t="n">
        <v>43515</v>
      </c>
      <c r="G5686" s="6" t="n">
        <v>43516</v>
      </c>
      <c r="H5686" s="11" t="inlineStr">
        <is>
          <t>USD</t>
        </is>
      </c>
      <c r="I5686" s="11" t="n">
        <v>18</v>
      </c>
      <c r="J5686" s="11" t="n">
        <v>1</v>
      </c>
      <c r="K5686" s="11" t="n">
        <v>155</v>
      </c>
      <c r="L5686" s="11" t="n">
        <v>34</v>
      </c>
      <c r="M5686" s="11" t="n">
        <v>5</v>
      </c>
      <c r="N5686" s="11" t="n">
        <v>0.15</v>
      </c>
      <c r="O5686" s="7" t="n">
        <v>1802.3</v>
      </c>
      <c r="P5686" s="7" t="n">
        <v>720.9200000000001</v>
      </c>
      <c r="Q5686" s="7">
        <f>text(E5686,"ddd")</f>
        <v/>
      </c>
      <c r="R5686" s="7">
        <f>G5686-F5686</f>
        <v/>
      </c>
      <c r="S5686" s="7">
        <f>E5686-D5686</f>
        <v/>
      </c>
      <c r="T5686" s="7">
        <f>O5686*M5686</f>
        <v/>
      </c>
      <c r="U5686" s="7">
        <f>T5686*N5686</f>
        <v/>
      </c>
      <c r="V5686" s="7">
        <f>T5686-U5686-(P5686*M5686)</f>
        <v/>
      </c>
      <c r="W5686" s="7">
        <f>VLOOKUP(L5686,'Products Sheet'!$A:$B,2,FALSE)</f>
        <v/>
      </c>
      <c r="X5686" s="7" t="n"/>
      <c r="Y5686" s="7" t="n"/>
      <c r="Z5686" s="7" t="n"/>
      <c r="AA5686" s="7" t="n"/>
      <c r="AB5686" s="7" t="n"/>
      <c r="AC5686" s="7" t="n"/>
    </row>
    <row r="5687" ht="9.75" customHeight="1" s="12">
      <c r="A5687" s="11" t="inlineStr">
        <is>
          <t>SO - 0002346</t>
        </is>
      </c>
      <c r="B5687" s="11" t="inlineStr">
        <is>
          <t>Online</t>
        </is>
      </c>
      <c r="C5687" s="11" t="inlineStr">
        <is>
          <t>WARE-NMK1003</t>
        </is>
      </c>
      <c r="D5687" s="6" t="n">
        <v>43400</v>
      </c>
      <c r="E5687" s="6" t="n">
        <v>43510</v>
      </c>
      <c r="F5687" s="6" t="n">
        <v>43533</v>
      </c>
      <c r="G5687" s="6" t="n">
        <v>43542</v>
      </c>
      <c r="H5687" s="11" t="inlineStr">
        <is>
          <t>USD</t>
        </is>
      </c>
      <c r="I5687" s="11" t="n">
        <v>20</v>
      </c>
      <c r="J5687" s="11" t="n">
        <v>13</v>
      </c>
      <c r="K5687" s="11" t="n">
        <v>129</v>
      </c>
      <c r="L5687" s="11" t="n">
        <v>34</v>
      </c>
      <c r="M5687" s="11" t="n">
        <v>1</v>
      </c>
      <c r="N5687" s="11" t="n">
        <v>0.05</v>
      </c>
      <c r="O5687" s="7" t="n">
        <v>984.9</v>
      </c>
      <c r="P5687" s="7" t="n">
        <v>453.054</v>
      </c>
      <c r="Q5687" s="7">
        <f>text(E5687,"ddd")</f>
        <v/>
      </c>
      <c r="R5687" s="7">
        <f>G5687-F5687</f>
        <v/>
      </c>
      <c r="S5687" s="7">
        <f>E5687-D5687</f>
        <v/>
      </c>
      <c r="T5687" s="7">
        <f>O5687*M5687</f>
        <v/>
      </c>
      <c r="U5687" s="7">
        <f>T5687*N5687</f>
        <v/>
      </c>
      <c r="V5687" s="7">
        <f>T5687-U5687-(P5687*M5687)</f>
        <v/>
      </c>
      <c r="W5687" s="7">
        <f>VLOOKUP(L5687,'Products Sheet'!$A:$B,2,FALSE)</f>
        <v/>
      </c>
      <c r="X5687" s="7" t="n"/>
      <c r="Y5687" s="7" t="n"/>
      <c r="Z5687" s="7" t="n"/>
      <c r="AA5687" s="7" t="n"/>
      <c r="AB5687" s="7" t="n"/>
      <c r="AC5687" s="7" t="n"/>
    </row>
    <row r="5688" ht="9.75" customHeight="1" s="12">
      <c r="A5688" s="11" t="inlineStr">
        <is>
          <t>SO - 0002446</t>
        </is>
      </c>
      <c r="B5688" s="11" t="inlineStr">
        <is>
          <t>Distributor</t>
        </is>
      </c>
      <c r="C5688" s="11" t="inlineStr">
        <is>
          <t>WARE-PUJ1005</t>
        </is>
      </c>
      <c r="D5688" s="6" t="n">
        <v>43400</v>
      </c>
      <c r="E5688" s="6" t="n">
        <v>43523</v>
      </c>
      <c r="F5688" s="6" t="n">
        <v>43527</v>
      </c>
      <c r="G5688" s="6" t="n">
        <v>43532</v>
      </c>
      <c r="H5688" s="11" t="inlineStr">
        <is>
          <t>USD</t>
        </is>
      </c>
      <c r="I5688" s="11" t="n">
        <v>23</v>
      </c>
      <c r="J5688" s="11" t="n">
        <v>36</v>
      </c>
      <c r="K5688" s="11" t="n">
        <v>263</v>
      </c>
      <c r="L5688" s="11" t="n">
        <v>34</v>
      </c>
      <c r="M5688" s="11" t="n">
        <v>3</v>
      </c>
      <c r="N5688" s="11" t="n">
        <v>0.05</v>
      </c>
      <c r="O5688" s="7" t="n">
        <v>1715.2</v>
      </c>
      <c r="P5688" s="7" t="n">
        <v>891.9040000000001</v>
      </c>
      <c r="Q5688" s="7">
        <f>text(E5688,"ddd")</f>
        <v/>
      </c>
      <c r="R5688" s="7">
        <f>G5688-F5688</f>
        <v/>
      </c>
      <c r="S5688" s="7">
        <f>E5688-D5688</f>
        <v/>
      </c>
      <c r="T5688" s="7">
        <f>O5688*M5688</f>
        <v/>
      </c>
      <c r="U5688" s="7">
        <f>T5688*N5688</f>
        <v/>
      </c>
      <c r="V5688" s="7">
        <f>T5688-U5688-(P5688*M5688)</f>
        <v/>
      </c>
      <c r="W5688" s="7">
        <f>VLOOKUP(L5688,'Products Sheet'!$A:$B,2,FALSE)</f>
        <v/>
      </c>
      <c r="X5688" s="7" t="n"/>
      <c r="Y5688" s="7" t="n"/>
      <c r="Z5688" s="7" t="n"/>
      <c r="AA5688" s="7" t="n"/>
      <c r="AB5688" s="7" t="n"/>
      <c r="AC5688" s="7" t="n"/>
    </row>
    <row r="5689" ht="9.75" customHeight="1" s="12">
      <c r="A5689" s="11" t="inlineStr">
        <is>
          <t>SO - 0002454</t>
        </is>
      </c>
      <c r="B5689" s="11" t="inlineStr">
        <is>
          <t>Distributor</t>
        </is>
      </c>
      <c r="C5689" s="11" t="inlineStr">
        <is>
          <t>WARE-PUJ1005</t>
        </is>
      </c>
      <c r="D5689" s="6" t="n">
        <v>43400</v>
      </c>
      <c r="E5689" s="6" t="n">
        <v>43523</v>
      </c>
      <c r="F5689" s="6" t="n">
        <v>43541</v>
      </c>
      <c r="G5689" s="6" t="n">
        <v>43544</v>
      </c>
      <c r="H5689" s="11" t="inlineStr">
        <is>
          <t>USD</t>
        </is>
      </c>
      <c r="I5689" s="11" t="n">
        <v>21</v>
      </c>
      <c r="J5689" s="11" t="n">
        <v>50</v>
      </c>
      <c r="K5689" s="11" t="n">
        <v>321</v>
      </c>
      <c r="L5689" s="11" t="n">
        <v>34</v>
      </c>
      <c r="M5689" s="11" t="n">
        <v>4</v>
      </c>
      <c r="N5689" s="11" t="n">
        <v>0.075</v>
      </c>
      <c r="O5689" s="7" t="n">
        <v>938</v>
      </c>
      <c r="P5689" s="7" t="n">
        <v>450.24</v>
      </c>
      <c r="Q5689" s="7">
        <f>text(E5689,"ddd")</f>
        <v/>
      </c>
      <c r="R5689" s="7">
        <f>G5689-F5689</f>
        <v/>
      </c>
      <c r="S5689" s="7">
        <f>E5689-D5689</f>
        <v/>
      </c>
      <c r="T5689" s="7">
        <f>O5689*M5689</f>
        <v/>
      </c>
      <c r="U5689" s="7">
        <f>T5689*N5689</f>
        <v/>
      </c>
      <c r="V5689" s="7">
        <f>T5689-U5689-(P5689*M5689)</f>
        <v/>
      </c>
      <c r="W5689" s="7">
        <f>VLOOKUP(L5689,'Products Sheet'!$A:$B,2,FALSE)</f>
        <v/>
      </c>
      <c r="X5689" s="7" t="n"/>
      <c r="Y5689" s="7" t="n"/>
      <c r="Z5689" s="7" t="n"/>
      <c r="AA5689" s="7" t="n"/>
      <c r="AB5689" s="7" t="n"/>
      <c r="AC5689" s="7" t="n"/>
    </row>
    <row r="5690" ht="9.75" customHeight="1" s="12">
      <c r="A5690" s="11" t="inlineStr">
        <is>
          <t>SO - 0002461</t>
        </is>
      </c>
      <c r="B5690" s="11" t="inlineStr">
        <is>
          <t>Online</t>
        </is>
      </c>
      <c r="C5690" s="11" t="inlineStr">
        <is>
          <t>WARE-NMK1003</t>
        </is>
      </c>
      <c r="D5690" s="6" t="n">
        <v>43400</v>
      </c>
      <c r="E5690" s="6" t="n">
        <v>43524</v>
      </c>
      <c r="F5690" s="6" t="n">
        <v>43536</v>
      </c>
      <c r="G5690" s="6" t="n">
        <v>43543</v>
      </c>
      <c r="H5690" s="11" t="inlineStr">
        <is>
          <t>USD</t>
        </is>
      </c>
      <c r="I5690" s="11" t="n">
        <v>13</v>
      </c>
      <c r="J5690" s="11" t="n">
        <v>27</v>
      </c>
      <c r="K5690" s="11" t="n">
        <v>163</v>
      </c>
      <c r="L5690" s="11" t="n">
        <v>34</v>
      </c>
      <c r="M5690" s="11" t="n">
        <v>4</v>
      </c>
      <c r="N5690" s="11" t="n">
        <v>0.1</v>
      </c>
      <c r="O5690" s="7" t="n">
        <v>3852.5</v>
      </c>
      <c r="P5690" s="7" t="n">
        <v>1541</v>
      </c>
      <c r="Q5690" s="7">
        <f>text(E5690,"ddd")</f>
        <v/>
      </c>
      <c r="R5690" s="7">
        <f>G5690-F5690</f>
        <v/>
      </c>
      <c r="S5690" s="7">
        <f>E5690-D5690</f>
        <v/>
      </c>
      <c r="T5690" s="7">
        <f>O5690*M5690</f>
        <v/>
      </c>
      <c r="U5690" s="7">
        <f>T5690*N5690</f>
        <v/>
      </c>
      <c r="V5690" s="7">
        <f>T5690-U5690-(P5690*M5690)</f>
        <v/>
      </c>
      <c r="W5690" s="7">
        <f>VLOOKUP(L5690,'Products Sheet'!$A:$B,2,FALSE)</f>
        <v/>
      </c>
      <c r="X5690" s="7" t="n"/>
      <c r="Y5690" s="7" t="n"/>
      <c r="Z5690" s="7" t="n"/>
      <c r="AA5690" s="7" t="n"/>
      <c r="AB5690" s="7" t="n"/>
      <c r="AC5690" s="7" t="n"/>
    </row>
    <row r="5691" ht="9.75" customHeight="1" s="12">
      <c r="A5691" s="11" t="inlineStr">
        <is>
          <t>SO - 0002471</t>
        </is>
      </c>
      <c r="B5691" s="11" t="inlineStr">
        <is>
          <t>In-Store</t>
        </is>
      </c>
      <c r="C5691" s="11" t="inlineStr">
        <is>
          <t>WARE-NMK1003</t>
        </is>
      </c>
      <c r="D5691" s="6" t="n">
        <v>43400</v>
      </c>
      <c r="E5691" s="6" t="n">
        <v>43525</v>
      </c>
      <c r="F5691" s="6" t="n">
        <v>43548</v>
      </c>
      <c r="G5691" s="6" t="n">
        <v>43557</v>
      </c>
      <c r="H5691" s="11" t="inlineStr">
        <is>
          <t>USD</t>
        </is>
      </c>
      <c r="I5691" s="11" t="n">
        <v>10</v>
      </c>
      <c r="J5691" s="11" t="n">
        <v>10</v>
      </c>
      <c r="K5691" s="11" t="n">
        <v>195</v>
      </c>
      <c r="L5691" s="11" t="n">
        <v>34</v>
      </c>
      <c r="M5691" s="11" t="n">
        <v>1</v>
      </c>
      <c r="N5691" s="11" t="n">
        <v>0.05</v>
      </c>
      <c r="O5691" s="7" t="n">
        <v>2680</v>
      </c>
      <c r="P5691" s="7" t="n">
        <v>2090.4</v>
      </c>
      <c r="Q5691" s="7">
        <f>text(E5691,"ddd")</f>
        <v/>
      </c>
      <c r="R5691" s="7">
        <f>G5691-F5691</f>
        <v/>
      </c>
      <c r="S5691" s="7">
        <f>E5691-D5691</f>
        <v/>
      </c>
      <c r="T5691" s="7">
        <f>O5691*M5691</f>
        <v/>
      </c>
      <c r="U5691" s="7">
        <f>T5691*N5691</f>
        <v/>
      </c>
      <c r="V5691" s="7">
        <f>T5691-U5691-(P5691*M5691)</f>
        <v/>
      </c>
      <c r="W5691" s="7">
        <f>VLOOKUP(L5691,'Products Sheet'!$A:$B,2,FALSE)</f>
        <v/>
      </c>
      <c r="X5691" s="7" t="n"/>
      <c r="Y5691" s="7" t="n"/>
      <c r="Z5691" s="7" t="n"/>
      <c r="AA5691" s="7" t="n"/>
      <c r="AB5691" s="7" t="n"/>
      <c r="AC5691" s="7" t="n"/>
    </row>
    <row r="5692" ht="9.75" customHeight="1" s="12">
      <c r="A5692" s="11" t="inlineStr">
        <is>
          <t>SO - 0002488</t>
        </is>
      </c>
      <c r="B5692" s="11" t="inlineStr">
        <is>
          <t>In-Store</t>
        </is>
      </c>
      <c r="C5692" s="11" t="inlineStr">
        <is>
          <t>WARE-PUJ1005</t>
        </is>
      </c>
      <c r="D5692" s="6" t="n">
        <v>43400</v>
      </c>
      <c r="E5692" s="6" t="n">
        <v>43529</v>
      </c>
      <c r="F5692" s="6" t="n">
        <v>43546</v>
      </c>
      <c r="G5692" s="6" t="n">
        <v>43547</v>
      </c>
      <c r="H5692" s="11" t="inlineStr">
        <is>
          <t>USD</t>
        </is>
      </c>
      <c r="I5692" s="11" t="n">
        <v>2</v>
      </c>
      <c r="J5692" s="11" t="n">
        <v>23</v>
      </c>
      <c r="K5692" s="11" t="n">
        <v>323</v>
      </c>
      <c r="L5692" s="11" t="n">
        <v>34</v>
      </c>
      <c r="M5692" s="11" t="n">
        <v>7</v>
      </c>
      <c r="N5692" s="11" t="n">
        <v>0.4</v>
      </c>
      <c r="O5692" s="7" t="n">
        <v>6070.2</v>
      </c>
      <c r="P5692" s="7" t="n">
        <v>4552.65</v>
      </c>
      <c r="Q5692" s="7">
        <f>text(E5692,"ddd")</f>
        <v/>
      </c>
      <c r="R5692" s="7">
        <f>G5692-F5692</f>
        <v/>
      </c>
      <c r="S5692" s="7">
        <f>E5692-D5692</f>
        <v/>
      </c>
      <c r="T5692" s="7">
        <f>O5692*M5692</f>
        <v/>
      </c>
      <c r="U5692" s="7">
        <f>T5692*N5692</f>
        <v/>
      </c>
      <c r="V5692" s="7">
        <f>T5692-U5692-(P5692*M5692)</f>
        <v/>
      </c>
      <c r="W5692" s="7">
        <f>VLOOKUP(L5692,'Products Sheet'!$A:$B,2,FALSE)</f>
        <v/>
      </c>
      <c r="X5692" s="7" t="n"/>
      <c r="Y5692" s="7" t="n"/>
      <c r="Z5692" s="7" t="n"/>
      <c r="AA5692" s="7" t="n"/>
      <c r="AB5692" s="7" t="n"/>
      <c r="AC5692" s="7" t="n"/>
    </row>
    <row r="5693" ht="9.75" customHeight="1" s="12">
      <c r="A5693" s="11" t="inlineStr">
        <is>
          <t>SO - 0002522</t>
        </is>
      </c>
      <c r="B5693" s="11" t="inlineStr">
        <is>
          <t>Distributor</t>
        </is>
      </c>
      <c r="C5693" s="11" t="inlineStr">
        <is>
          <t>WARE-PUJ1005</t>
        </is>
      </c>
      <c r="D5693" s="6" t="n">
        <v>43400</v>
      </c>
      <c r="E5693" s="6" t="n">
        <v>43534</v>
      </c>
      <c r="F5693" s="6" t="n">
        <v>43549</v>
      </c>
      <c r="G5693" s="6" t="n">
        <v>43557</v>
      </c>
      <c r="H5693" s="11" t="inlineStr">
        <is>
          <t>USD</t>
        </is>
      </c>
      <c r="I5693" s="11" t="n">
        <v>23</v>
      </c>
      <c r="J5693" s="11" t="n">
        <v>33</v>
      </c>
      <c r="K5693" s="11" t="n">
        <v>284</v>
      </c>
      <c r="L5693" s="11" t="n">
        <v>34</v>
      </c>
      <c r="M5693" s="11" t="n">
        <v>7</v>
      </c>
      <c r="N5693" s="11" t="n">
        <v>0.3</v>
      </c>
      <c r="O5693" s="7" t="n">
        <v>207.7</v>
      </c>
      <c r="P5693" s="7" t="n">
        <v>110.081</v>
      </c>
      <c r="Q5693" s="7">
        <f>text(E5693,"ddd")</f>
        <v/>
      </c>
      <c r="R5693" s="7">
        <f>G5693-F5693</f>
        <v/>
      </c>
      <c r="S5693" s="7">
        <f>E5693-D5693</f>
        <v/>
      </c>
      <c r="T5693" s="7">
        <f>O5693*M5693</f>
        <v/>
      </c>
      <c r="U5693" s="7">
        <f>T5693*N5693</f>
        <v/>
      </c>
      <c r="V5693" s="7">
        <f>T5693-U5693-(P5693*M5693)</f>
        <v/>
      </c>
      <c r="W5693" s="7">
        <f>VLOOKUP(L5693,'Products Sheet'!$A:$B,2,FALSE)</f>
        <v/>
      </c>
      <c r="X5693" s="7" t="n"/>
      <c r="Y5693" s="7" t="n"/>
      <c r="Z5693" s="7" t="n"/>
      <c r="AA5693" s="7" t="n"/>
      <c r="AB5693" s="7" t="n"/>
      <c r="AC5693" s="7" t="n"/>
    </row>
    <row r="5694" ht="9.75" customHeight="1" s="12">
      <c r="A5694" s="11" t="inlineStr">
        <is>
          <t>SO - 0002664</t>
        </is>
      </c>
      <c r="B5694" s="11" t="inlineStr">
        <is>
          <t>Online</t>
        </is>
      </c>
      <c r="C5694" s="11" t="inlineStr">
        <is>
          <t>WARE-NMK1003</t>
        </is>
      </c>
      <c r="D5694" s="6" t="n">
        <v>43400</v>
      </c>
      <c r="E5694" s="6" t="n">
        <v>43554</v>
      </c>
      <c r="F5694" s="6" t="n">
        <v>43558</v>
      </c>
      <c r="G5694" s="6" t="n">
        <v>43565</v>
      </c>
      <c r="H5694" s="11" t="inlineStr">
        <is>
          <t>USD</t>
        </is>
      </c>
      <c r="I5694" s="11" t="n">
        <v>14</v>
      </c>
      <c r="J5694" s="11" t="n">
        <v>46</v>
      </c>
      <c r="K5694" s="11" t="n">
        <v>152</v>
      </c>
      <c r="L5694" s="11" t="n">
        <v>34</v>
      </c>
      <c r="M5694" s="11" t="n">
        <v>5</v>
      </c>
      <c r="N5694" s="11" t="n">
        <v>0.15</v>
      </c>
      <c r="O5694" s="7" t="n">
        <v>2633.1</v>
      </c>
      <c r="P5694" s="7" t="n">
        <v>2106.48</v>
      </c>
      <c r="Q5694" s="7">
        <f>text(E5694,"ddd")</f>
        <v/>
      </c>
      <c r="R5694" s="7">
        <f>G5694-F5694</f>
        <v/>
      </c>
      <c r="S5694" s="7">
        <f>E5694-D5694</f>
        <v/>
      </c>
      <c r="T5694" s="7">
        <f>O5694*M5694</f>
        <v/>
      </c>
      <c r="U5694" s="7">
        <f>T5694*N5694</f>
        <v/>
      </c>
      <c r="V5694" s="7">
        <f>T5694-U5694-(P5694*M5694)</f>
        <v/>
      </c>
      <c r="W5694" s="7">
        <f>VLOOKUP(L5694,'Products Sheet'!$A:$B,2,FALSE)</f>
        <v/>
      </c>
      <c r="X5694" s="7" t="n"/>
      <c r="Y5694" s="7" t="n"/>
      <c r="Z5694" s="7" t="n"/>
      <c r="AA5694" s="7" t="n"/>
      <c r="AB5694" s="7" t="n"/>
      <c r="AC5694" s="7" t="n"/>
    </row>
    <row r="5695" ht="9.75" customHeight="1" s="12">
      <c r="A5695" s="11" t="inlineStr">
        <is>
          <t>SO - 0002730</t>
        </is>
      </c>
      <c r="B5695" s="11" t="inlineStr">
        <is>
          <t>Distributor</t>
        </is>
      </c>
      <c r="C5695" s="11" t="inlineStr">
        <is>
          <t>WARE-PUJ1005</t>
        </is>
      </c>
      <c r="D5695" s="6" t="n">
        <v>43400</v>
      </c>
      <c r="E5695" s="6" t="n">
        <v>43561</v>
      </c>
      <c r="F5695" s="6" t="n">
        <v>43579</v>
      </c>
      <c r="G5695" s="6" t="n">
        <v>43587</v>
      </c>
      <c r="H5695" s="11" t="inlineStr">
        <is>
          <t>USD</t>
        </is>
      </c>
      <c r="I5695" s="11" t="n">
        <v>25</v>
      </c>
      <c r="J5695" s="11" t="n">
        <v>4</v>
      </c>
      <c r="K5695" s="11" t="n">
        <v>279</v>
      </c>
      <c r="L5695" s="11" t="n">
        <v>34</v>
      </c>
      <c r="M5695" s="11" t="n">
        <v>7</v>
      </c>
      <c r="N5695" s="11" t="n">
        <v>0.05</v>
      </c>
      <c r="O5695" s="7" t="n">
        <v>187.6</v>
      </c>
      <c r="P5695" s="7" t="n">
        <v>91.92399999999999</v>
      </c>
      <c r="Q5695" s="7">
        <f>text(E5695,"ddd")</f>
        <v/>
      </c>
      <c r="R5695" s="7">
        <f>G5695-F5695</f>
        <v/>
      </c>
      <c r="S5695" s="7">
        <f>E5695-D5695</f>
        <v/>
      </c>
      <c r="T5695" s="7">
        <f>O5695*M5695</f>
        <v/>
      </c>
      <c r="U5695" s="7">
        <f>T5695*N5695</f>
        <v/>
      </c>
      <c r="V5695" s="7">
        <f>T5695-U5695-(P5695*M5695)</f>
        <v/>
      </c>
      <c r="W5695" s="7">
        <f>VLOOKUP(L5695,'Products Sheet'!$A:$B,2,FALSE)</f>
        <v/>
      </c>
      <c r="X5695" s="7" t="n"/>
      <c r="Y5695" s="7" t="n"/>
      <c r="Z5695" s="7" t="n"/>
      <c r="AA5695" s="7" t="n"/>
      <c r="AB5695" s="7" t="n"/>
      <c r="AC5695" s="7" t="n"/>
    </row>
    <row r="5696" ht="9.75" customHeight="1" s="12">
      <c r="A5696" s="11" t="inlineStr">
        <is>
          <t>SO - 0002786</t>
        </is>
      </c>
      <c r="B5696" s="11" t="inlineStr">
        <is>
          <t>Online</t>
        </is>
      </c>
      <c r="C5696" s="11" t="inlineStr">
        <is>
          <t>WARE-PUJ1005</t>
        </is>
      </c>
      <c r="D5696" s="6" t="n">
        <v>43400</v>
      </c>
      <c r="E5696" s="6" t="n">
        <v>43568</v>
      </c>
      <c r="F5696" s="6" t="n">
        <v>43578</v>
      </c>
      <c r="G5696" s="6" t="n">
        <v>43579</v>
      </c>
      <c r="H5696" s="11" t="inlineStr">
        <is>
          <t>USD</t>
        </is>
      </c>
      <c r="I5696" s="11" t="n">
        <v>18</v>
      </c>
      <c r="J5696" s="11" t="n">
        <v>29</v>
      </c>
      <c r="K5696" s="11" t="n">
        <v>311</v>
      </c>
      <c r="L5696" s="11" t="n">
        <v>34</v>
      </c>
      <c r="M5696" s="11" t="n">
        <v>4</v>
      </c>
      <c r="N5696" s="11" t="n">
        <v>0.15</v>
      </c>
      <c r="O5696" s="7" t="n">
        <v>3685</v>
      </c>
      <c r="P5696" s="7" t="n">
        <v>2726.9</v>
      </c>
      <c r="Q5696" s="7">
        <f>text(E5696,"ddd")</f>
        <v/>
      </c>
      <c r="R5696" s="7">
        <f>G5696-F5696</f>
        <v/>
      </c>
      <c r="S5696" s="7">
        <f>E5696-D5696</f>
        <v/>
      </c>
      <c r="T5696" s="7">
        <f>O5696*M5696</f>
        <v/>
      </c>
      <c r="U5696" s="7">
        <f>T5696*N5696</f>
        <v/>
      </c>
      <c r="V5696" s="7">
        <f>T5696-U5696-(P5696*M5696)</f>
        <v/>
      </c>
      <c r="W5696" s="7">
        <f>VLOOKUP(L5696,'Products Sheet'!$A:$B,2,FALSE)</f>
        <v/>
      </c>
      <c r="X5696" s="7" t="n"/>
      <c r="Y5696" s="7" t="n"/>
      <c r="Z5696" s="7" t="n"/>
      <c r="AA5696" s="7" t="n"/>
      <c r="AB5696" s="7" t="n"/>
      <c r="AC5696" s="7" t="n"/>
    </row>
    <row r="5697" ht="9.75" customHeight="1" s="12">
      <c r="A5697" s="11" t="inlineStr">
        <is>
          <t>SO - 0002789</t>
        </is>
      </c>
      <c r="B5697" s="11" t="inlineStr">
        <is>
          <t>Online</t>
        </is>
      </c>
      <c r="C5697" s="11" t="inlineStr">
        <is>
          <t>WARE-NBV1002</t>
        </is>
      </c>
      <c r="D5697" s="6" t="n">
        <v>43500</v>
      </c>
      <c r="E5697" s="6" t="n">
        <v>43568</v>
      </c>
      <c r="F5697" s="6" t="n">
        <v>43572</v>
      </c>
      <c r="G5697" s="6" t="n">
        <v>43580</v>
      </c>
      <c r="H5697" s="11" t="inlineStr">
        <is>
          <t>USD</t>
        </is>
      </c>
      <c r="I5697" s="11" t="n">
        <v>13</v>
      </c>
      <c r="J5697" s="11" t="n">
        <v>14</v>
      </c>
      <c r="K5697" s="11" t="n">
        <v>78</v>
      </c>
      <c r="L5697" s="11" t="n">
        <v>34</v>
      </c>
      <c r="M5697" s="11" t="n">
        <v>7</v>
      </c>
      <c r="N5697" s="11" t="n">
        <v>0.075</v>
      </c>
      <c r="O5697" s="7" t="n">
        <v>3839.1</v>
      </c>
      <c r="P5697" s="7" t="n">
        <v>1650.813</v>
      </c>
      <c r="Q5697" s="7">
        <f>text(E5697,"ddd")</f>
        <v/>
      </c>
      <c r="R5697" s="7">
        <f>G5697-F5697</f>
        <v/>
      </c>
      <c r="S5697" s="7">
        <f>E5697-D5697</f>
        <v/>
      </c>
      <c r="T5697" s="7">
        <f>O5697*M5697</f>
        <v/>
      </c>
      <c r="U5697" s="7">
        <f>T5697*N5697</f>
        <v/>
      </c>
      <c r="V5697" s="7">
        <f>T5697-U5697-(P5697*M5697)</f>
        <v/>
      </c>
      <c r="W5697" s="7">
        <f>VLOOKUP(L5697,'Products Sheet'!$A:$B,2,FALSE)</f>
        <v/>
      </c>
      <c r="X5697" s="7" t="n"/>
      <c r="Y5697" s="7" t="n"/>
      <c r="Z5697" s="7" t="n"/>
      <c r="AA5697" s="7" t="n"/>
      <c r="AB5697" s="7" t="n"/>
      <c r="AC5697" s="7" t="n"/>
    </row>
    <row r="5698" ht="9.75" customHeight="1" s="12">
      <c r="A5698" s="11" t="inlineStr">
        <is>
          <t>SO - 0002954</t>
        </is>
      </c>
      <c r="B5698" s="11" t="inlineStr">
        <is>
          <t>Online</t>
        </is>
      </c>
      <c r="C5698" s="11" t="inlineStr">
        <is>
          <t>WARE-PUJ1005</t>
        </is>
      </c>
      <c r="D5698" s="6" t="n">
        <v>43500</v>
      </c>
      <c r="E5698" s="6" t="n">
        <v>43587</v>
      </c>
      <c r="F5698" s="6" t="n">
        <v>43609</v>
      </c>
      <c r="G5698" s="6" t="n">
        <v>43614</v>
      </c>
      <c r="H5698" s="11" t="inlineStr">
        <is>
          <t>USD</t>
        </is>
      </c>
      <c r="I5698" s="11" t="n">
        <v>15</v>
      </c>
      <c r="J5698" s="11" t="n">
        <v>32</v>
      </c>
      <c r="K5698" s="11" t="n">
        <v>306</v>
      </c>
      <c r="L5698" s="11" t="n">
        <v>34</v>
      </c>
      <c r="M5698" s="11" t="n">
        <v>3</v>
      </c>
      <c r="N5698" s="11" t="n">
        <v>0.05</v>
      </c>
      <c r="O5698" s="7" t="n">
        <v>3899.4</v>
      </c>
      <c r="P5698" s="7" t="n">
        <v>3119.52</v>
      </c>
      <c r="Q5698" s="7">
        <f>text(E5698,"ddd")</f>
        <v/>
      </c>
      <c r="R5698" s="7">
        <f>G5698-F5698</f>
        <v/>
      </c>
      <c r="S5698" s="7">
        <f>E5698-D5698</f>
        <v/>
      </c>
      <c r="T5698" s="7">
        <f>O5698*M5698</f>
        <v/>
      </c>
      <c r="U5698" s="7">
        <f>T5698*N5698</f>
        <v/>
      </c>
      <c r="V5698" s="7">
        <f>T5698-U5698-(P5698*M5698)</f>
        <v/>
      </c>
      <c r="W5698" s="7">
        <f>VLOOKUP(L5698,'Products Sheet'!$A:$B,2,FALSE)</f>
        <v/>
      </c>
      <c r="X5698" s="7" t="n"/>
      <c r="Y5698" s="7" t="n"/>
      <c r="Z5698" s="7" t="n"/>
      <c r="AA5698" s="7" t="n"/>
      <c r="AB5698" s="7" t="n"/>
      <c r="AC5698" s="7" t="n"/>
    </row>
    <row r="5699" ht="9.75" customHeight="1" s="12">
      <c r="A5699" s="11" t="inlineStr">
        <is>
          <t>SO - 0003085</t>
        </is>
      </c>
      <c r="B5699" s="11" t="inlineStr">
        <is>
          <t>Distributor</t>
        </is>
      </c>
      <c r="C5699" s="11" t="inlineStr">
        <is>
          <t>WARE-PUJ1005</t>
        </is>
      </c>
      <c r="D5699" s="6" t="n">
        <v>43500</v>
      </c>
      <c r="E5699" s="6" t="n">
        <v>43600</v>
      </c>
      <c r="F5699" s="6" t="n">
        <v>43613</v>
      </c>
      <c r="G5699" s="6" t="n">
        <v>43621</v>
      </c>
      <c r="H5699" s="11" t="inlineStr">
        <is>
          <t>USD</t>
        </is>
      </c>
      <c r="I5699" s="11" t="n">
        <v>22</v>
      </c>
      <c r="J5699" s="11" t="n">
        <v>37</v>
      </c>
      <c r="K5699" s="11" t="n">
        <v>303</v>
      </c>
      <c r="L5699" s="11" t="n">
        <v>34</v>
      </c>
      <c r="M5699" s="11" t="n">
        <v>8</v>
      </c>
      <c r="N5699" s="11" t="n">
        <v>0.05</v>
      </c>
      <c r="O5699" s="7" t="n">
        <v>3852.5</v>
      </c>
      <c r="P5699" s="7" t="n">
        <v>1695.1</v>
      </c>
      <c r="Q5699" s="7">
        <f>text(E5699,"ddd")</f>
        <v/>
      </c>
      <c r="R5699" s="7">
        <f>G5699-F5699</f>
        <v/>
      </c>
      <c r="S5699" s="7">
        <f>E5699-D5699</f>
        <v/>
      </c>
      <c r="T5699" s="7">
        <f>O5699*M5699</f>
        <v/>
      </c>
      <c r="U5699" s="7">
        <f>T5699*N5699</f>
        <v/>
      </c>
      <c r="V5699" s="7">
        <f>T5699-U5699-(P5699*M5699)</f>
        <v/>
      </c>
      <c r="W5699" s="7">
        <f>VLOOKUP(L5699,'Products Sheet'!$A:$B,2,FALSE)</f>
        <v/>
      </c>
      <c r="X5699" s="7" t="n"/>
      <c r="Y5699" s="7" t="n"/>
      <c r="Z5699" s="7" t="n"/>
      <c r="AA5699" s="7" t="n"/>
      <c r="AB5699" s="7" t="n"/>
      <c r="AC5699" s="7" t="n"/>
    </row>
    <row r="5700" ht="9.75" customHeight="1" s="12">
      <c r="A5700" s="11" t="inlineStr">
        <is>
          <t>SO - 0003102</t>
        </is>
      </c>
      <c r="B5700" s="11" t="inlineStr">
        <is>
          <t>In-Store</t>
        </is>
      </c>
      <c r="C5700" s="11" t="inlineStr">
        <is>
          <t>WARE-NMK1003</t>
        </is>
      </c>
      <c r="D5700" s="6" t="n">
        <v>43500</v>
      </c>
      <c r="E5700" s="6" t="n">
        <v>43604</v>
      </c>
      <c r="F5700" s="6" t="n">
        <v>43606</v>
      </c>
      <c r="G5700" s="6" t="n">
        <v>43615</v>
      </c>
      <c r="H5700" s="11" t="inlineStr">
        <is>
          <t>USD</t>
        </is>
      </c>
      <c r="I5700" s="11" t="n">
        <v>11</v>
      </c>
      <c r="J5700" s="11" t="n">
        <v>25</v>
      </c>
      <c r="K5700" s="11" t="n">
        <v>180</v>
      </c>
      <c r="L5700" s="11" t="n">
        <v>34</v>
      </c>
      <c r="M5700" s="11" t="n">
        <v>8</v>
      </c>
      <c r="N5700" s="11" t="n">
        <v>0.2</v>
      </c>
      <c r="O5700" s="7" t="n">
        <v>2599.6</v>
      </c>
      <c r="P5700" s="7" t="n">
        <v>1195.816</v>
      </c>
      <c r="Q5700" s="7">
        <f>text(E5700,"ddd")</f>
        <v/>
      </c>
      <c r="R5700" s="7">
        <f>G5700-F5700</f>
        <v/>
      </c>
      <c r="S5700" s="7">
        <f>E5700-D5700</f>
        <v/>
      </c>
      <c r="T5700" s="7">
        <f>O5700*M5700</f>
        <v/>
      </c>
      <c r="U5700" s="7">
        <f>T5700*N5700</f>
        <v/>
      </c>
      <c r="V5700" s="7">
        <f>T5700-U5700-(P5700*M5700)</f>
        <v/>
      </c>
      <c r="W5700" s="7">
        <f>VLOOKUP(L5700,'Products Sheet'!$A:$B,2,FALSE)</f>
        <v/>
      </c>
      <c r="X5700" s="7" t="n"/>
      <c r="Y5700" s="7" t="n"/>
      <c r="Z5700" s="7" t="n"/>
      <c r="AA5700" s="7" t="n"/>
      <c r="AB5700" s="7" t="n"/>
      <c r="AC5700" s="7" t="n"/>
    </row>
    <row r="5701" ht="9.75" customHeight="1" s="12">
      <c r="A5701" s="11" t="inlineStr">
        <is>
          <t>SO - 0003142</t>
        </is>
      </c>
      <c r="B5701" s="11" t="inlineStr">
        <is>
          <t>In-Store</t>
        </is>
      </c>
      <c r="C5701" s="11" t="inlineStr">
        <is>
          <t>WARE-MKL1006</t>
        </is>
      </c>
      <c r="D5701" s="6" t="n">
        <v>43500</v>
      </c>
      <c r="E5701" s="6" t="n">
        <v>43608</v>
      </c>
      <c r="F5701" s="6" t="n">
        <v>43617</v>
      </c>
      <c r="G5701" s="6" t="n">
        <v>43621</v>
      </c>
      <c r="H5701" s="11" t="inlineStr">
        <is>
          <t>USD</t>
        </is>
      </c>
      <c r="I5701" s="11" t="n">
        <v>2</v>
      </c>
      <c r="J5701" s="11" t="n">
        <v>43</v>
      </c>
      <c r="K5701" s="11" t="n">
        <v>346</v>
      </c>
      <c r="L5701" s="11" t="n">
        <v>34</v>
      </c>
      <c r="M5701" s="11" t="n">
        <v>8</v>
      </c>
      <c r="N5701" s="11" t="n">
        <v>0.075</v>
      </c>
      <c r="O5701" s="7" t="n">
        <v>2271.3</v>
      </c>
      <c r="P5701" s="7" t="n">
        <v>1635.336</v>
      </c>
      <c r="Q5701" s="7">
        <f>text(E5701,"ddd")</f>
        <v/>
      </c>
      <c r="R5701" s="7">
        <f>G5701-F5701</f>
        <v/>
      </c>
      <c r="S5701" s="7">
        <f>E5701-D5701</f>
        <v/>
      </c>
      <c r="T5701" s="7">
        <f>O5701*M5701</f>
        <v/>
      </c>
      <c r="U5701" s="7">
        <f>T5701*N5701</f>
        <v/>
      </c>
      <c r="V5701" s="7">
        <f>T5701-U5701-(P5701*M5701)</f>
        <v/>
      </c>
      <c r="W5701" s="7">
        <f>VLOOKUP(L5701,'Products Sheet'!$A:$B,2,FALSE)</f>
        <v/>
      </c>
      <c r="X5701" s="7" t="n"/>
      <c r="Y5701" s="7" t="n"/>
      <c r="Z5701" s="7" t="n"/>
      <c r="AA5701" s="7" t="n"/>
      <c r="AB5701" s="7" t="n"/>
      <c r="AC5701" s="7" t="n"/>
    </row>
    <row r="5702" ht="9.75" customHeight="1" s="12">
      <c r="A5702" s="11" t="inlineStr">
        <is>
          <t>SO - 0003177</t>
        </is>
      </c>
      <c r="B5702" s="11" t="inlineStr">
        <is>
          <t>In-Store</t>
        </is>
      </c>
      <c r="C5702" s="11" t="inlineStr">
        <is>
          <t>WARE-NMK1003</t>
        </is>
      </c>
      <c r="D5702" s="6" t="n">
        <v>43500</v>
      </c>
      <c r="E5702" s="6" t="n">
        <v>43612</v>
      </c>
      <c r="F5702" s="6" t="n">
        <v>43630</v>
      </c>
      <c r="G5702" s="6" t="n">
        <v>43634</v>
      </c>
      <c r="H5702" s="11" t="inlineStr">
        <is>
          <t>USD</t>
        </is>
      </c>
      <c r="I5702" s="11" t="n">
        <v>3</v>
      </c>
      <c r="J5702" s="11" t="n">
        <v>1</v>
      </c>
      <c r="K5702" s="11" t="n">
        <v>197</v>
      </c>
      <c r="L5702" s="11" t="n">
        <v>34</v>
      </c>
      <c r="M5702" s="11" t="n">
        <v>6</v>
      </c>
      <c r="N5702" s="11" t="n">
        <v>0.075</v>
      </c>
      <c r="O5702" s="7" t="n">
        <v>194.3</v>
      </c>
      <c r="P5702" s="7" t="n">
        <v>128.238</v>
      </c>
      <c r="Q5702" s="7">
        <f>text(E5702,"ddd")</f>
        <v/>
      </c>
      <c r="R5702" s="7">
        <f>G5702-F5702</f>
        <v/>
      </c>
      <c r="S5702" s="7">
        <f>E5702-D5702</f>
        <v/>
      </c>
      <c r="T5702" s="7">
        <f>O5702*M5702</f>
        <v/>
      </c>
      <c r="U5702" s="7">
        <f>T5702*N5702</f>
        <v/>
      </c>
      <c r="V5702" s="7">
        <f>T5702-U5702-(P5702*M5702)</f>
        <v/>
      </c>
      <c r="W5702" s="7">
        <f>VLOOKUP(L5702,'Products Sheet'!$A:$B,2,FALSE)</f>
        <v/>
      </c>
      <c r="X5702" s="7" t="n"/>
      <c r="Y5702" s="7" t="n"/>
      <c r="Z5702" s="7" t="n"/>
      <c r="AA5702" s="7" t="n"/>
      <c r="AB5702" s="7" t="n"/>
      <c r="AC5702" s="7" t="n"/>
    </row>
    <row r="5703" ht="9.75" customHeight="1" s="12">
      <c r="A5703" s="11" t="inlineStr">
        <is>
          <t>SO - 0003181</t>
        </is>
      </c>
      <c r="B5703" s="11" t="inlineStr">
        <is>
          <t>In-Store</t>
        </is>
      </c>
      <c r="C5703" s="11" t="inlineStr">
        <is>
          <t>WARE-NMK1003</t>
        </is>
      </c>
      <c r="D5703" s="6" t="n">
        <v>43500</v>
      </c>
      <c r="E5703" s="6" t="n">
        <v>43612</v>
      </c>
      <c r="F5703" s="6" t="n">
        <v>43621</v>
      </c>
      <c r="G5703" s="6" t="n">
        <v>43627</v>
      </c>
      <c r="H5703" s="11" t="inlineStr">
        <is>
          <t>USD</t>
        </is>
      </c>
      <c r="I5703" s="11" t="n">
        <v>12</v>
      </c>
      <c r="J5703" s="11" t="n">
        <v>28</v>
      </c>
      <c r="K5703" s="11" t="n">
        <v>142</v>
      </c>
      <c r="L5703" s="11" t="n">
        <v>34</v>
      </c>
      <c r="M5703" s="11" t="n">
        <v>3</v>
      </c>
      <c r="N5703" s="11" t="n">
        <v>0.075</v>
      </c>
      <c r="O5703" s="7" t="n">
        <v>2251.2</v>
      </c>
      <c r="P5703" s="7" t="n">
        <v>1710.912</v>
      </c>
      <c r="Q5703" s="7">
        <f>text(E5703,"ddd")</f>
        <v/>
      </c>
      <c r="R5703" s="7">
        <f>G5703-F5703</f>
        <v/>
      </c>
      <c r="S5703" s="7">
        <f>E5703-D5703</f>
        <v/>
      </c>
      <c r="T5703" s="7">
        <f>O5703*M5703</f>
        <v/>
      </c>
      <c r="U5703" s="7">
        <f>T5703*N5703</f>
        <v/>
      </c>
      <c r="V5703" s="7">
        <f>T5703-U5703-(P5703*M5703)</f>
        <v/>
      </c>
      <c r="W5703" s="7">
        <f>VLOOKUP(L5703,'Products Sheet'!$A:$B,2,FALSE)</f>
        <v/>
      </c>
      <c r="X5703" s="7" t="n"/>
      <c r="Y5703" s="7" t="n"/>
      <c r="Z5703" s="7" t="n"/>
      <c r="AA5703" s="7" t="n"/>
      <c r="AB5703" s="7" t="n"/>
      <c r="AC5703" s="7" t="n"/>
    </row>
    <row r="5704" ht="9.75" customHeight="1" s="12">
      <c r="A5704" s="11" t="inlineStr">
        <is>
          <t>SO - 0003225</t>
        </is>
      </c>
      <c r="B5704" s="11" t="inlineStr">
        <is>
          <t>In-Store</t>
        </is>
      </c>
      <c r="C5704" s="11" t="inlineStr">
        <is>
          <t>WARE-PUJ1005</t>
        </is>
      </c>
      <c r="D5704" s="6" t="n">
        <v>43500</v>
      </c>
      <c r="E5704" s="6" t="n">
        <v>43617</v>
      </c>
      <c r="F5704" s="6" t="n">
        <v>43627</v>
      </c>
      <c r="G5704" s="6" t="n">
        <v>43630</v>
      </c>
      <c r="H5704" s="11" t="inlineStr">
        <is>
          <t>USD</t>
        </is>
      </c>
      <c r="I5704" s="11" t="n">
        <v>3</v>
      </c>
      <c r="J5704" s="11" t="n">
        <v>26</v>
      </c>
      <c r="K5704" s="11" t="n">
        <v>301</v>
      </c>
      <c r="L5704" s="11" t="n">
        <v>34</v>
      </c>
      <c r="M5704" s="11" t="n">
        <v>3</v>
      </c>
      <c r="N5704" s="11" t="n">
        <v>0.4</v>
      </c>
      <c r="O5704" s="7" t="n">
        <v>1031.8</v>
      </c>
      <c r="P5704" s="7" t="n">
        <v>567.49</v>
      </c>
      <c r="Q5704" s="7">
        <f>text(E5704,"ddd")</f>
        <v/>
      </c>
      <c r="R5704" s="7">
        <f>G5704-F5704</f>
        <v/>
      </c>
      <c r="S5704" s="7">
        <f>E5704-D5704</f>
        <v/>
      </c>
      <c r="T5704" s="7">
        <f>O5704*M5704</f>
        <v/>
      </c>
      <c r="U5704" s="7">
        <f>T5704*N5704</f>
        <v/>
      </c>
      <c r="V5704" s="7">
        <f>T5704-U5704-(P5704*M5704)</f>
        <v/>
      </c>
      <c r="W5704" s="7">
        <f>VLOOKUP(L5704,'Products Sheet'!$A:$B,2,FALSE)</f>
        <v/>
      </c>
      <c r="X5704" s="7" t="n"/>
      <c r="Y5704" s="7" t="n"/>
      <c r="Z5704" s="7" t="n"/>
      <c r="AA5704" s="7" t="n"/>
      <c r="AB5704" s="7" t="n"/>
      <c r="AC5704" s="7" t="n"/>
    </row>
    <row r="5705" ht="9.75" customHeight="1" s="12">
      <c r="A5705" s="11" t="inlineStr">
        <is>
          <t>SO - 0003258</t>
        </is>
      </c>
      <c r="B5705" s="11" t="inlineStr">
        <is>
          <t>In-Store</t>
        </is>
      </c>
      <c r="C5705" s="11" t="inlineStr">
        <is>
          <t>WARE-XYS1001</t>
        </is>
      </c>
      <c r="D5705" s="6" t="n">
        <v>43500</v>
      </c>
      <c r="E5705" s="6" t="n">
        <v>43619</v>
      </c>
      <c r="F5705" s="6" t="n">
        <v>43626</v>
      </c>
      <c r="G5705" s="6" t="n">
        <v>43635</v>
      </c>
      <c r="H5705" s="11" t="inlineStr">
        <is>
          <t>USD</t>
        </is>
      </c>
      <c r="I5705" s="11" t="n">
        <v>11</v>
      </c>
      <c r="J5705" s="11" t="n">
        <v>11</v>
      </c>
      <c r="K5705" s="11" t="n">
        <v>40</v>
      </c>
      <c r="L5705" s="11" t="n">
        <v>34</v>
      </c>
      <c r="M5705" s="11" t="n">
        <v>6</v>
      </c>
      <c r="N5705" s="11" t="n">
        <v>0.075</v>
      </c>
      <c r="O5705" s="7" t="n">
        <v>5788.8</v>
      </c>
      <c r="P5705" s="7" t="n">
        <v>2952.288</v>
      </c>
      <c r="Q5705" s="7">
        <f>text(E5705,"ddd")</f>
        <v/>
      </c>
      <c r="R5705" s="7">
        <f>G5705-F5705</f>
        <v/>
      </c>
      <c r="S5705" s="7">
        <f>E5705-D5705</f>
        <v/>
      </c>
      <c r="T5705" s="7">
        <f>O5705*M5705</f>
        <v/>
      </c>
      <c r="U5705" s="7">
        <f>T5705*N5705</f>
        <v/>
      </c>
      <c r="V5705" s="7">
        <f>T5705-U5705-(P5705*M5705)</f>
        <v/>
      </c>
      <c r="W5705" s="7">
        <f>VLOOKUP(L5705,'Products Sheet'!$A:$B,2,FALSE)</f>
        <v/>
      </c>
      <c r="X5705" s="7" t="n"/>
      <c r="Y5705" s="7" t="n"/>
      <c r="Z5705" s="7" t="n"/>
      <c r="AA5705" s="7" t="n"/>
      <c r="AB5705" s="7" t="n"/>
      <c r="AC5705" s="7" t="n"/>
    </row>
    <row r="5706" ht="9.75" customHeight="1" s="12">
      <c r="A5706" s="11" t="inlineStr">
        <is>
          <t>SO - 0003308</t>
        </is>
      </c>
      <c r="B5706" s="11" t="inlineStr">
        <is>
          <t>Online</t>
        </is>
      </c>
      <c r="C5706" s="11" t="inlineStr">
        <is>
          <t>WARE-NBV1002</t>
        </is>
      </c>
      <c r="D5706" s="6" t="n">
        <v>43500</v>
      </c>
      <c r="E5706" s="6" t="n">
        <v>43626</v>
      </c>
      <c r="F5706" s="6" t="n">
        <v>43647</v>
      </c>
      <c r="G5706" s="6" t="n">
        <v>43657</v>
      </c>
      <c r="H5706" s="11" t="inlineStr">
        <is>
          <t>USD</t>
        </is>
      </c>
      <c r="I5706" s="11" t="n">
        <v>18</v>
      </c>
      <c r="J5706" s="11" t="n">
        <v>19</v>
      </c>
      <c r="K5706" s="11" t="n">
        <v>78</v>
      </c>
      <c r="L5706" s="11" t="n">
        <v>34</v>
      </c>
      <c r="M5706" s="11" t="n">
        <v>8</v>
      </c>
      <c r="N5706" s="11" t="n">
        <v>0.075</v>
      </c>
      <c r="O5706" s="7" t="n">
        <v>167.5</v>
      </c>
      <c r="P5706" s="7" t="n">
        <v>93.80000000000001</v>
      </c>
      <c r="Q5706" s="7">
        <f>text(E5706,"ddd")</f>
        <v/>
      </c>
      <c r="R5706" s="7">
        <f>G5706-F5706</f>
        <v/>
      </c>
      <c r="S5706" s="7">
        <f>E5706-D5706</f>
        <v/>
      </c>
      <c r="T5706" s="7">
        <f>O5706*M5706</f>
        <v/>
      </c>
      <c r="U5706" s="7">
        <f>T5706*N5706</f>
        <v/>
      </c>
      <c r="V5706" s="7">
        <f>T5706-U5706-(P5706*M5706)</f>
        <v/>
      </c>
      <c r="W5706" s="7">
        <f>VLOOKUP(L5706,'Products Sheet'!$A:$B,2,FALSE)</f>
        <v/>
      </c>
      <c r="X5706" s="7" t="n"/>
      <c r="Y5706" s="7" t="n"/>
      <c r="Z5706" s="7" t="n"/>
      <c r="AA5706" s="7" t="n"/>
      <c r="AB5706" s="7" t="n"/>
      <c r="AC5706" s="7" t="n"/>
    </row>
    <row r="5707" ht="9.75" customHeight="1" s="12">
      <c r="A5707" s="11" t="inlineStr">
        <is>
          <t>SO - 0003350</t>
        </is>
      </c>
      <c r="B5707" s="11" t="inlineStr">
        <is>
          <t>Online</t>
        </is>
      </c>
      <c r="C5707" s="11" t="inlineStr">
        <is>
          <t>WARE-NMK1003</t>
        </is>
      </c>
      <c r="D5707" s="6" t="n">
        <v>43500</v>
      </c>
      <c r="E5707" s="6" t="n">
        <v>43630</v>
      </c>
      <c r="F5707" s="6" t="n">
        <v>43648</v>
      </c>
      <c r="G5707" s="6" t="n">
        <v>43650</v>
      </c>
      <c r="H5707" s="11" t="inlineStr">
        <is>
          <t>USD</t>
        </is>
      </c>
      <c r="I5707" s="11" t="n">
        <v>16</v>
      </c>
      <c r="J5707" s="11" t="n">
        <v>22</v>
      </c>
      <c r="K5707" s="11" t="n">
        <v>144</v>
      </c>
      <c r="L5707" s="11" t="n">
        <v>34</v>
      </c>
      <c r="M5707" s="11" t="n">
        <v>8</v>
      </c>
      <c r="N5707" s="11" t="n">
        <v>0.1</v>
      </c>
      <c r="O5707" s="7" t="n">
        <v>1688.4</v>
      </c>
      <c r="P5707" s="7" t="n">
        <v>1063.692</v>
      </c>
      <c r="Q5707" s="7">
        <f>text(E5707,"ddd")</f>
        <v/>
      </c>
      <c r="R5707" s="7">
        <f>G5707-F5707</f>
        <v/>
      </c>
      <c r="S5707" s="7">
        <f>E5707-D5707</f>
        <v/>
      </c>
      <c r="T5707" s="7">
        <f>O5707*M5707</f>
        <v/>
      </c>
      <c r="U5707" s="7">
        <f>T5707*N5707</f>
        <v/>
      </c>
      <c r="V5707" s="7">
        <f>T5707-U5707-(P5707*M5707)</f>
        <v/>
      </c>
      <c r="W5707" s="7">
        <f>VLOOKUP(L5707,'Products Sheet'!$A:$B,2,FALSE)</f>
        <v/>
      </c>
      <c r="X5707" s="7" t="n"/>
      <c r="Y5707" s="7" t="n"/>
      <c r="Z5707" s="7" t="n"/>
      <c r="AA5707" s="7" t="n"/>
      <c r="AB5707" s="7" t="n"/>
      <c r="AC5707" s="7" t="n"/>
    </row>
    <row r="5708" ht="9.75" customHeight="1" s="12">
      <c r="A5708" s="11" t="inlineStr">
        <is>
          <t>SO - 0003410</t>
        </is>
      </c>
      <c r="B5708" s="11" t="inlineStr">
        <is>
          <t>In-Store</t>
        </is>
      </c>
      <c r="C5708" s="11" t="inlineStr">
        <is>
          <t>WARE-NMK1003</t>
        </is>
      </c>
      <c r="D5708" s="6" t="n">
        <v>43500</v>
      </c>
      <c r="E5708" s="6" t="n">
        <v>43639</v>
      </c>
      <c r="F5708" s="6" t="n">
        <v>43651</v>
      </c>
      <c r="G5708" s="6" t="n">
        <v>43652</v>
      </c>
      <c r="H5708" s="11" t="inlineStr">
        <is>
          <t>USD</t>
        </is>
      </c>
      <c r="I5708" s="11" t="n">
        <v>11</v>
      </c>
      <c r="J5708" s="11" t="n">
        <v>38</v>
      </c>
      <c r="K5708" s="11" t="n">
        <v>98</v>
      </c>
      <c r="L5708" s="11" t="n">
        <v>34</v>
      </c>
      <c r="M5708" s="11" t="n">
        <v>5</v>
      </c>
      <c r="N5708" s="11" t="n">
        <v>0.1</v>
      </c>
      <c r="O5708" s="7" t="n">
        <v>2358.4</v>
      </c>
      <c r="P5708" s="7" t="n">
        <v>1532.96</v>
      </c>
      <c r="Q5708" s="7">
        <f>text(E5708,"ddd")</f>
        <v/>
      </c>
      <c r="R5708" s="7">
        <f>G5708-F5708</f>
        <v/>
      </c>
      <c r="S5708" s="7">
        <f>E5708-D5708</f>
        <v/>
      </c>
      <c r="T5708" s="7">
        <f>O5708*M5708</f>
        <v/>
      </c>
      <c r="U5708" s="7">
        <f>T5708*N5708</f>
        <v/>
      </c>
      <c r="V5708" s="7">
        <f>T5708-U5708-(P5708*M5708)</f>
        <v/>
      </c>
      <c r="W5708" s="7">
        <f>VLOOKUP(L5708,'Products Sheet'!$A:$B,2,FALSE)</f>
        <v/>
      </c>
      <c r="X5708" s="7" t="n"/>
      <c r="Y5708" s="7" t="n"/>
      <c r="Z5708" s="7" t="n"/>
      <c r="AA5708" s="7" t="n"/>
      <c r="AB5708" s="7" t="n"/>
      <c r="AC5708" s="7" t="n"/>
    </row>
    <row r="5709" ht="9.75" customHeight="1" s="12">
      <c r="A5709" s="11" t="inlineStr">
        <is>
          <t>SO - 0003424</t>
        </is>
      </c>
      <c r="B5709" s="11" t="inlineStr">
        <is>
          <t>Online</t>
        </is>
      </c>
      <c r="C5709" s="11" t="inlineStr">
        <is>
          <t>WARE-XYS1001</t>
        </is>
      </c>
      <c r="D5709" s="6" t="n">
        <v>43500</v>
      </c>
      <c r="E5709" s="6" t="n">
        <v>43641</v>
      </c>
      <c r="F5709" s="6" t="n">
        <v>43659</v>
      </c>
      <c r="G5709" s="6" t="n">
        <v>43660</v>
      </c>
      <c r="H5709" s="11" t="inlineStr">
        <is>
          <t>USD</t>
        </is>
      </c>
      <c r="I5709" s="11" t="n">
        <v>18</v>
      </c>
      <c r="J5709" s="11" t="n">
        <v>40</v>
      </c>
      <c r="K5709" s="11" t="n">
        <v>40</v>
      </c>
      <c r="L5709" s="11" t="n">
        <v>34</v>
      </c>
      <c r="M5709" s="11" t="n">
        <v>7</v>
      </c>
      <c r="N5709" s="11" t="n">
        <v>0.3</v>
      </c>
      <c r="O5709" s="7" t="n">
        <v>2244.5</v>
      </c>
      <c r="P5709" s="7" t="n">
        <v>1391.59</v>
      </c>
      <c r="Q5709" s="7">
        <f>text(E5709,"ddd")</f>
        <v/>
      </c>
      <c r="R5709" s="7">
        <f>G5709-F5709</f>
        <v/>
      </c>
      <c r="S5709" s="7">
        <f>E5709-D5709</f>
        <v/>
      </c>
      <c r="T5709" s="7">
        <f>O5709*M5709</f>
        <v/>
      </c>
      <c r="U5709" s="7">
        <f>T5709*N5709</f>
        <v/>
      </c>
      <c r="V5709" s="7">
        <f>T5709-U5709-(P5709*M5709)</f>
        <v/>
      </c>
      <c r="W5709" s="7">
        <f>VLOOKUP(L5709,'Products Sheet'!$A:$B,2,FALSE)</f>
        <v/>
      </c>
      <c r="X5709" s="7" t="n"/>
      <c r="Y5709" s="7" t="n"/>
      <c r="Z5709" s="7" t="n"/>
      <c r="AA5709" s="7" t="n"/>
      <c r="AB5709" s="7" t="n"/>
      <c r="AC5709" s="7" t="n"/>
    </row>
    <row r="5710" ht="9.75" customHeight="1" s="12">
      <c r="A5710" s="11" t="inlineStr">
        <is>
          <t>SO - 0003437</t>
        </is>
      </c>
      <c r="B5710" s="11" t="inlineStr">
        <is>
          <t>In-Store</t>
        </is>
      </c>
      <c r="C5710" s="11" t="inlineStr">
        <is>
          <t>WARE-NMK1003</t>
        </is>
      </c>
      <c r="D5710" s="6" t="n">
        <v>43500</v>
      </c>
      <c r="E5710" s="6" t="n">
        <v>43642</v>
      </c>
      <c r="F5710" s="6" t="n">
        <v>43661</v>
      </c>
      <c r="G5710" s="6" t="n">
        <v>43665</v>
      </c>
      <c r="H5710" s="11" t="inlineStr">
        <is>
          <t>USD</t>
        </is>
      </c>
      <c r="I5710" s="11" t="n">
        <v>3</v>
      </c>
      <c r="J5710" s="11" t="n">
        <v>44</v>
      </c>
      <c r="K5710" s="11" t="n">
        <v>182</v>
      </c>
      <c r="L5710" s="11" t="n">
        <v>34</v>
      </c>
      <c r="M5710" s="11" t="n">
        <v>5</v>
      </c>
      <c r="N5710" s="11" t="n">
        <v>0.075</v>
      </c>
      <c r="O5710" s="7" t="n">
        <v>1051.9</v>
      </c>
      <c r="P5710" s="7" t="n">
        <v>715.2920000000001</v>
      </c>
      <c r="Q5710" s="7">
        <f>text(E5710,"ddd")</f>
        <v/>
      </c>
      <c r="R5710" s="7">
        <f>G5710-F5710</f>
        <v/>
      </c>
      <c r="S5710" s="7">
        <f>E5710-D5710</f>
        <v/>
      </c>
      <c r="T5710" s="7">
        <f>O5710*M5710</f>
        <v/>
      </c>
      <c r="U5710" s="7">
        <f>T5710*N5710</f>
        <v/>
      </c>
      <c r="V5710" s="7">
        <f>T5710-U5710-(P5710*M5710)</f>
        <v/>
      </c>
      <c r="W5710" s="7">
        <f>VLOOKUP(L5710,'Products Sheet'!$A:$B,2,FALSE)</f>
        <v/>
      </c>
      <c r="X5710" s="7" t="n"/>
      <c r="Y5710" s="7" t="n"/>
      <c r="Z5710" s="7" t="n"/>
      <c r="AA5710" s="7" t="n"/>
      <c r="AB5710" s="7" t="n"/>
      <c r="AC5710" s="7" t="n"/>
    </row>
    <row r="5711" ht="9.75" customHeight="1" s="12">
      <c r="A5711" s="11" t="inlineStr">
        <is>
          <t>SO - 0003655</t>
        </is>
      </c>
      <c r="B5711" s="11" t="inlineStr">
        <is>
          <t>In-Store</t>
        </is>
      </c>
      <c r="C5711" s="11" t="inlineStr">
        <is>
          <t>WARE-NBV1002</t>
        </is>
      </c>
      <c r="D5711" s="6" t="n">
        <v>43600</v>
      </c>
      <c r="E5711" s="6" t="n">
        <v>43669</v>
      </c>
      <c r="F5711" s="6" t="n">
        <v>43692</v>
      </c>
      <c r="G5711" s="6" t="n">
        <v>43697</v>
      </c>
      <c r="H5711" s="11" t="inlineStr">
        <is>
          <t>USD</t>
        </is>
      </c>
      <c r="I5711" s="11" t="n">
        <v>1</v>
      </c>
      <c r="J5711" s="11" t="n">
        <v>27</v>
      </c>
      <c r="K5711" s="11" t="n">
        <v>60</v>
      </c>
      <c r="L5711" s="11" t="n">
        <v>34</v>
      </c>
      <c r="M5711" s="11" t="n">
        <v>3</v>
      </c>
      <c r="N5711" s="11" t="n">
        <v>0.075</v>
      </c>
      <c r="O5711" s="7" t="n">
        <v>1969.8</v>
      </c>
      <c r="P5711" s="7" t="n">
        <v>1260.672</v>
      </c>
      <c r="Q5711" s="7">
        <f>text(E5711,"ddd")</f>
        <v/>
      </c>
      <c r="R5711" s="7">
        <f>G5711-F5711</f>
        <v/>
      </c>
      <c r="S5711" s="7">
        <f>E5711-D5711</f>
        <v/>
      </c>
      <c r="T5711" s="7">
        <f>O5711*M5711</f>
        <v/>
      </c>
      <c r="U5711" s="7">
        <f>T5711*N5711</f>
        <v/>
      </c>
      <c r="V5711" s="7">
        <f>T5711-U5711-(P5711*M5711)</f>
        <v/>
      </c>
      <c r="W5711" s="7">
        <f>VLOOKUP(L5711,'Products Sheet'!$A:$B,2,FALSE)</f>
        <v/>
      </c>
      <c r="X5711" s="7" t="n"/>
      <c r="Y5711" s="7" t="n"/>
      <c r="Z5711" s="7" t="n"/>
      <c r="AA5711" s="7" t="n"/>
      <c r="AB5711" s="7" t="n"/>
      <c r="AC5711" s="7" t="n"/>
    </row>
    <row r="5712" ht="9.75" customHeight="1" s="12">
      <c r="A5712" s="11" t="inlineStr">
        <is>
          <t>SO - 0003665</t>
        </is>
      </c>
      <c r="B5712" s="11" t="inlineStr">
        <is>
          <t>Distributor</t>
        </is>
      </c>
      <c r="C5712" s="11" t="inlineStr">
        <is>
          <t>WARE-PUJ1005</t>
        </is>
      </c>
      <c r="D5712" s="6" t="n">
        <v>43500</v>
      </c>
      <c r="E5712" s="6" t="n">
        <v>43670</v>
      </c>
      <c r="F5712" s="6" t="n">
        <v>43685</v>
      </c>
      <c r="G5712" s="6" t="n">
        <v>43687</v>
      </c>
      <c r="H5712" s="11" t="inlineStr">
        <is>
          <t>USD</t>
        </is>
      </c>
      <c r="I5712" s="11" t="n">
        <v>20</v>
      </c>
      <c r="J5712" s="11" t="n">
        <v>13</v>
      </c>
      <c r="K5712" s="11" t="n">
        <v>325</v>
      </c>
      <c r="L5712" s="11" t="n">
        <v>34</v>
      </c>
      <c r="M5712" s="11" t="n">
        <v>2</v>
      </c>
      <c r="N5712" s="11" t="n">
        <v>0.075</v>
      </c>
      <c r="O5712" s="7" t="n">
        <v>1869.3</v>
      </c>
      <c r="P5712" s="7" t="n">
        <v>915.957</v>
      </c>
      <c r="Q5712" s="7">
        <f>text(E5712,"ddd")</f>
        <v/>
      </c>
      <c r="R5712" s="7">
        <f>G5712-F5712</f>
        <v/>
      </c>
      <c r="S5712" s="7">
        <f>E5712-D5712</f>
        <v/>
      </c>
      <c r="T5712" s="7">
        <f>O5712*M5712</f>
        <v/>
      </c>
      <c r="U5712" s="7">
        <f>T5712*N5712</f>
        <v/>
      </c>
      <c r="V5712" s="7">
        <f>T5712-U5712-(P5712*M5712)</f>
        <v/>
      </c>
      <c r="W5712" s="7">
        <f>VLOOKUP(L5712,'Products Sheet'!$A:$B,2,FALSE)</f>
        <v/>
      </c>
      <c r="X5712" s="7" t="n"/>
      <c r="Y5712" s="7" t="n"/>
      <c r="Z5712" s="7" t="n"/>
      <c r="AA5712" s="7" t="n"/>
      <c r="AB5712" s="7" t="n"/>
      <c r="AC5712" s="7" t="n"/>
    </row>
    <row r="5713" ht="9.75" customHeight="1" s="12">
      <c r="A5713" s="11" t="inlineStr">
        <is>
          <t>SO - 0003722</t>
        </is>
      </c>
      <c r="B5713" s="11" t="inlineStr">
        <is>
          <t>Online</t>
        </is>
      </c>
      <c r="C5713" s="11" t="inlineStr">
        <is>
          <t>WARE-NMK1003</t>
        </is>
      </c>
      <c r="D5713" s="6" t="n">
        <v>43600</v>
      </c>
      <c r="E5713" s="6" t="n">
        <v>43678</v>
      </c>
      <c r="F5713" s="6" t="n">
        <v>43706</v>
      </c>
      <c r="G5713" s="6" t="n">
        <v>43710</v>
      </c>
      <c r="H5713" s="11" t="inlineStr">
        <is>
          <t>USD</t>
        </is>
      </c>
      <c r="I5713" s="11" t="n">
        <v>15</v>
      </c>
      <c r="J5713" s="11" t="n">
        <v>8</v>
      </c>
      <c r="K5713" s="11" t="n">
        <v>146</v>
      </c>
      <c r="L5713" s="11" t="n">
        <v>34</v>
      </c>
      <c r="M5713" s="11" t="n">
        <v>4</v>
      </c>
      <c r="N5713" s="11" t="n">
        <v>0.05</v>
      </c>
      <c r="O5713" s="7" t="n">
        <v>2271.3</v>
      </c>
      <c r="P5713" s="7" t="n">
        <v>1612.623</v>
      </c>
      <c r="Q5713" s="7">
        <f>text(E5713,"ddd")</f>
        <v/>
      </c>
      <c r="R5713" s="7">
        <f>G5713-F5713</f>
        <v/>
      </c>
      <c r="S5713" s="7">
        <f>E5713-D5713</f>
        <v/>
      </c>
      <c r="T5713" s="7">
        <f>O5713*M5713</f>
        <v/>
      </c>
      <c r="U5713" s="7">
        <f>T5713*N5713</f>
        <v/>
      </c>
      <c r="V5713" s="7">
        <f>T5713-U5713-(P5713*M5713)</f>
        <v/>
      </c>
      <c r="W5713" s="7">
        <f>VLOOKUP(L5713,'Products Sheet'!$A:$B,2,FALSE)</f>
        <v/>
      </c>
      <c r="X5713" s="7" t="n"/>
      <c r="Y5713" s="7" t="n"/>
      <c r="Z5713" s="7" t="n"/>
      <c r="AA5713" s="7" t="n"/>
      <c r="AB5713" s="7" t="n"/>
      <c r="AC5713" s="7" t="n"/>
    </row>
    <row r="5714" ht="9.75" customHeight="1" s="12">
      <c r="A5714" s="11" t="inlineStr">
        <is>
          <t>SO - 0003751</t>
        </is>
      </c>
      <c r="B5714" s="11" t="inlineStr">
        <is>
          <t>Distributor</t>
        </is>
      </c>
      <c r="C5714" s="11" t="inlineStr">
        <is>
          <t>WARE-UHY1004</t>
        </is>
      </c>
      <c r="D5714" s="6" t="n">
        <v>43600</v>
      </c>
      <c r="E5714" s="6" t="n">
        <v>43680</v>
      </c>
      <c r="F5714" s="6" t="n">
        <v>43684</v>
      </c>
      <c r="G5714" s="6" t="n">
        <v>43689</v>
      </c>
      <c r="H5714" s="11" t="inlineStr">
        <is>
          <t>USD</t>
        </is>
      </c>
      <c r="I5714" s="11" t="n">
        <v>24</v>
      </c>
      <c r="J5714" s="11" t="n">
        <v>28</v>
      </c>
      <c r="K5714" s="11" t="n">
        <v>226</v>
      </c>
      <c r="L5714" s="11" t="n">
        <v>34</v>
      </c>
      <c r="M5714" s="11" t="n">
        <v>1</v>
      </c>
      <c r="N5714" s="11" t="n">
        <v>0.4</v>
      </c>
      <c r="O5714" s="7" t="n">
        <v>3959.7</v>
      </c>
      <c r="P5714" s="7" t="n">
        <v>2217.432</v>
      </c>
      <c r="Q5714" s="7">
        <f>text(E5714,"ddd")</f>
        <v/>
      </c>
      <c r="R5714" s="7">
        <f>G5714-F5714</f>
        <v/>
      </c>
      <c r="S5714" s="7">
        <f>E5714-D5714</f>
        <v/>
      </c>
      <c r="T5714" s="7">
        <f>O5714*M5714</f>
        <v/>
      </c>
      <c r="U5714" s="7">
        <f>T5714*N5714</f>
        <v/>
      </c>
      <c r="V5714" s="7">
        <f>T5714-U5714-(P5714*M5714)</f>
        <v/>
      </c>
      <c r="W5714" s="7">
        <f>VLOOKUP(L5714,'Products Sheet'!$A:$B,2,FALSE)</f>
        <v/>
      </c>
      <c r="X5714" s="7" t="n"/>
      <c r="Y5714" s="7" t="n"/>
      <c r="Z5714" s="7" t="n"/>
      <c r="AA5714" s="7" t="n"/>
      <c r="AB5714" s="7" t="n"/>
      <c r="AC5714" s="7" t="n"/>
    </row>
    <row r="5715" ht="9.75" customHeight="1" s="12">
      <c r="A5715" s="11" t="inlineStr">
        <is>
          <t>SO - 0003785</t>
        </is>
      </c>
      <c r="B5715" s="11" t="inlineStr">
        <is>
          <t>Online</t>
        </is>
      </c>
      <c r="C5715" s="11" t="inlineStr">
        <is>
          <t>WARE-UHY1004</t>
        </is>
      </c>
      <c r="D5715" s="6" t="n">
        <v>43500</v>
      </c>
      <c r="E5715" s="6" t="n">
        <v>43685</v>
      </c>
      <c r="F5715" s="6" t="n">
        <v>43697</v>
      </c>
      <c r="G5715" s="6" t="n">
        <v>43702</v>
      </c>
      <c r="H5715" s="11" t="inlineStr">
        <is>
          <t>USD</t>
        </is>
      </c>
      <c r="I5715" s="11" t="n">
        <v>12</v>
      </c>
      <c r="J5715" s="11" t="n">
        <v>20</v>
      </c>
      <c r="K5715" s="11" t="n">
        <v>207</v>
      </c>
      <c r="L5715" s="11" t="n">
        <v>34</v>
      </c>
      <c r="M5715" s="11" t="n">
        <v>1</v>
      </c>
      <c r="N5715" s="11" t="n">
        <v>0.075</v>
      </c>
      <c r="O5715" s="7" t="n">
        <v>1815.7</v>
      </c>
      <c r="P5715" s="7" t="n">
        <v>1143.891</v>
      </c>
      <c r="Q5715" s="7">
        <f>text(E5715,"ddd")</f>
        <v/>
      </c>
      <c r="R5715" s="7">
        <f>G5715-F5715</f>
        <v/>
      </c>
      <c r="S5715" s="7">
        <f>E5715-D5715</f>
        <v/>
      </c>
      <c r="T5715" s="7">
        <f>O5715*M5715</f>
        <v/>
      </c>
      <c r="U5715" s="7">
        <f>T5715*N5715</f>
        <v/>
      </c>
      <c r="V5715" s="7">
        <f>T5715-U5715-(P5715*M5715)</f>
        <v/>
      </c>
      <c r="W5715" s="7">
        <f>VLOOKUP(L5715,'Products Sheet'!$A:$B,2,FALSE)</f>
        <v/>
      </c>
      <c r="X5715" s="7" t="n"/>
      <c r="Y5715" s="7" t="n"/>
      <c r="Z5715" s="7" t="n"/>
      <c r="AA5715" s="7" t="n"/>
      <c r="AB5715" s="7" t="n"/>
      <c r="AC5715" s="7" t="n"/>
    </row>
    <row r="5716" ht="9.75" customHeight="1" s="12">
      <c r="A5716" s="11" t="inlineStr">
        <is>
          <t>SO - 0003789</t>
        </is>
      </c>
      <c r="B5716" s="11" t="inlineStr">
        <is>
          <t>In-Store</t>
        </is>
      </c>
      <c r="C5716" s="11" t="inlineStr">
        <is>
          <t>WARE-XYS1001</t>
        </is>
      </c>
      <c r="D5716" s="6" t="n">
        <v>43600</v>
      </c>
      <c r="E5716" s="6" t="n">
        <v>43685</v>
      </c>
      <c r="F5716" s="6" t="n">
        <v>43709</v>
      </c>
      <c r="G5716" s="6" t="n">
        <v>43711</v>
      </c>
      <c r="H5716" s="11" t="inlineStr">
        <is>
          <t>USD</t>
        </is>
      </c>
      <c r="I5716" s="11" t="n">
        <v>1</v>
      </c>
      <c r="J5716" s="11" t="n">
        <v>19</v>
      </c>
      <c r="K5716" s="11" t="n">
        <v>29</v>
      </c>
      <c r="L5716" s="11" t="n">
        <v>34</v>
      </c>
      <c r="M5716" s="11" t="n">
        <v>5</v>
      </c>
      <c r="N5716" s="11" t="n">
        <v>0.1</v>
      </c>
      <c r="O5716" s="7" t="n">
        <v>268</v>
      </c>
      <c r="P5716" s="7" t="n">
        <v>166.16</v>
      </c>
      <c r="Q5716" s="7">
        <f>text(E5716,"ddd")</f>
        <v/>
      </c>
      <c r="R5716" s="7">
        <f>G5716-F5716</f>
        <v/>
      </c>
      <c r="S5716" s="7">
        <f>E5716-D5716</f>
        <v/>
      </c>
      <c r="T5716" s="7">
        <f>O5716*M5716</f>
        <v/>
      </c>
      <c r="U5716" s="7">
        <f>T5716*N5716</f>
        <v/>
      </c>
      <c r="V5716" s="7">
        <f>T5716-U5716-(P5716*M5716)</f>
        <v/>
      </c>
      <c r="W5716" s="7">
        <f>VLOOKUP(L5716,'Products Sheet'!$A:$B,2,FALSE)</f>
        <v/>
      </c>
      <c r="X5716" s="7" t="n"/>
      <c r="Y5716" s="7" t="n"/>
      <c r="Z5716" s="7" t="n"/>
      <c r="AA5716" s="7" t="n"/>
      <c r="AB5716" s="7" t="n"/>
      <c r="AC5716" s="7" t="n"/>
    </row>
    <row r="5717" ht="9.75" customHeight="1" s="12">
      <c r="A5717" s="11" t="inlineStr">
        <is>
          <t>SO - 0003796</t>
        </is>
      </c>
      <c r="B5717" s="11" t="inlineStr">
        <is>
          <t>In-Store</t>
        </is>
      </c>
      <c r="C5717" s="11" t="inlineStr">
        <is>
          <t>WARE-MKL1006</t>
        </is>
      </c>
      <c r="D5717" s="6" t="n">
        <v>43600</v>
      </c>
      <c r="E5717" s="6" t="n">
        <v>43685</v>
      </c>
      <c r="F5717" s="6" t="n">
        <v>43713</v>
      </c>
      <c r="G5717" s="6" t="n">
        <v>43720</v>
      </c>
      <c r="H5717" s="11" t="inlineStr">
        <is>
          <t>USD</t>
        </is>
      </c>
      <c r="I5717" s="11" t="n">
        <v>7</v>
      </c>
      <c r="J5717" s="11" t="n">
        <v>7</v>
      </c>
      <c r="K5717" s="11" t="n">
        <v>344</v>
      </c>
      <c r="L5717" s="11" t="n">
        <v>34</v>
      </c>
      <c r="M5717" s="11" t="n">
        <v>3</v>
      </c>
      <c r="N5717" s="11" t="n">
        <v>0.1</v>
      </c>
      <c r="O5717" s="7" t="n">
        <v>1112.2</v>
      </c>
      <c r="P5717" s="7" t="n">
        <v>456.002</v>
      </c>
      <c r="Q5717" s="7">
        <f>text(E5717,"ddd")</f>
        <v/>
      </c>
      <c r="R5717" s="7">
        <f>G5717-F5717</f>
        <v/>
      </c>
      <c r="S5717" s="7">
        <f>E5717-D5717</f>
        <v/>
      </c>
      <c r="T5717" s="7">
        <f>O5717*M5717</f>
        <v/>
      </c>
      <c r="U5717" s="7">
        <f>T5717*N5717</f>
        <v/>
      </c>
      <c r="V5717" s="7">
        <f>T5717-U5717-(P5717*M5717)</f>
        <v/>
      </c>
      <c r="W5717" s="7">
        <f>VLOOKUP(L5717,'Products Sheet'!$A:$B,2,FALSE)</f>
        <v/>
      </c>
      <c r="X5717" s="7" t="n"/>
      <c r="Y5717" s="7" t="n"/>
      <c r="Z5717" s="7" t="n"/>
      <c r="AA5717" s="7" t="n"/>
      <c r="AB5717" s="7" t="n"/>
      <c r="AC5717" s="7" t="n"/>
    </row>
    <row r="5718" ht="9.75" customHeight="1" s="12">
      <c r="A5718" s="11" t="inlineStr">
        <is>
          <t>SO - 0003834</t>
        </is>
      </c>
      <c r="B5718" s="11" t="inlineStr">
        <is>
          <t>Online</t>
        </is>
      </c>
      <c r="C5718" s="11" t="inlineStr">
        <is>
          <t>WARE-NMK1003</t>
        </is>
      </c>
      <c r="D5718" s="6" t="n">
        <v>43600</v>
      </c>
      <c r="E5718" s="6" t="n">
        <v>43691</v>
      </c>
      <c r="F5718" s="6" t="n">
        <v>43713</v>
      </c>
      <c r="G5718" s="6" t="n">
        <v>43720</v>
      </c>
      <c r="H5718" s="11" t="inlineStr">
        <is>
          <t>USD</t>
        </is>
      </c>
      <c r="I5718" s="11" t="n">
        <v>18</v>
      </c>
      <c r="J5718" s="11" t="n">
        <v>49</v>
      </c>
      <c r="K5718" s="11" t="n">
        <v>130</v>
      </c>
      <c r="L5718" s="11" t="n">
        <v>34</v>
      </c>
      <c r="M5718" s="11" t="n">
        <v>7</v>
      </c>
      <c r="N5718" s="11" t="n">
        <v>0.05</v>
      </c>
      <c r="O5718" s="7" t="n">
        <v>971.5</v>
      </c>
      <c r="P5718" s="7" t="n">
        <v>670.3349999999999</v>
      </c>
      <c r="Q5718" s="7">
        <f>text(E5718,"ddd")</f>
        <v/>
      </c>
      <c r="R5718" s="7">
        <f>G5718-F5718</f>
        <v/>
      </c>
      <c r="S5718" s="7">
        <f>E5718-D5718</f>
        <v/>
      </c>
      <c r="T5718" s="7">
        <f>O5718*M5718</f>
        <v/>
      </c>
      <c r="U5718" s="7">
        <f>T5718*N5718</f>
        <v/>
      </c>
      <c r="V5718" s="7">
        <f>T5718-U5718-(P5718*M5718)</f>
        <v/>
      </c>
      <c r="W5718" s="7">
        <f>VLOOKUP(L5718,'Products Sheet'!$A:$B,2,FALSE)</f>
        <v/>
      </c>
      <c r="X5718" s="7" t="n"/>
      <c r="Y5718" s="7" t="n"/>
      <c r="Z5718" s="7" t="n"/>
      <c r="AA5718" s="7" t="n"/>
      <c r="AB5718" s="7" t="n"/>
      <c r="AC5718" s="7" t="n"/>
    </row>
    <row r="5719" ht="9.75" customHeight="1" s="12">
      <c r="A5719" s="11" t="inlineStr">
        <is>
          <t>SO - 0003847</t>
        </is>
      </c>
      <c r="B5719" s="11" t="inlineStr">
        <is>
          <t>In-Store</t>
        </is>
      </c>
      <c r="C5719" s="11" t="inlineStr">
        <is>
          <t>WARE-MKL1006</t>
        </is>
      </c>
      <c r="D5719" s="6" t="n">
        <v>43600</v>
      </c>
      <c r="E5719" s="6" t="n">
        <v>43692</v>
      </c>
      <c r="F5719" s="6" t="n">
        <v>43714</v>
      </c>
      <c r="G5719" s="6" t="n">
        <v>43723</v>
      </c>
      <c r="H5719" s="11" t="inlineStr">
        <is>
          <t>USD</t>
        </is>
      </c>
      <c r="I5719" s="11" t="n">
        <v>8</v>
      </c>
      <c r="J5719" s="11" t="n">
        <v>46</v>
      </c>
      <c r="K5719" s="11" t="n">
        <v>355</v>
      </c>
      <c r="L5719" s="11" t="n">
        <v>34</v>
      </c>
      <c r="M5719" s="11" t="n">
        <v>3</v>
      </c>
      <c r="N5719" s="11" t="n">
        <v>0.05</v>
      </c>
      <c r="O5719" s="7" t="n">
        <v>5641.400000000001</v>
      </c>
      <c r="P5719" s="7" t="n">
        <v>4174.636</v>
      </c>
      <c r="Q5719" s="7">
        <f>text(E5719,"ddd")</f>
        <v/>
      </c>
      <c r="R5719" s="7">
        <f>G5719-F5719</f>
        <v/>
      </c>
      <c r="S5719" s="7">
        <f>E5719-D5719</f>
        <v/>
      </c>
      <c r="T5719" s="7">
        <f>O5719*M5719</f>
        <v/>
      </c>
      <c r="U5719" s="7">
        <f>T5719*N5719</f>
        <v/>
      </c>
      <c r="V5719" s="7">
        <f>T5719-U5719-(P5719*M5719)</f>
        <v/>
      </c>
      <c r="W5719" s="7">
        <f>VLOOKUP(L5719,'Products Sheet'!$A:$B,2,FALSE)</f>
        <v/>
      </c>
      <c r="X5719" s="7" t="n"/>
      <c r="Y5719" s="7" t="n"/>
      <c r="Z5719" s="7" t="n"/>
      <c r="AA5719" s="7" t="n"/>
      <c r="AB5719" s="7" t="n"/>
      <c r="AC5719" s="7" t="n"/>
    </row>
    <row r="5720" ht="9.75" customHeight="1" s="12">
      <c r="A5720" s="11" t="inlineStr">
        <is>
          <t>SO - 0004138</t>
        </is>
      </c>
      <c r="B5720" s="11" t="inlineStr">
        <is>
          <t>Online</t>
        </is>
      </c>
      <c r="C5720" s="11" t="inlineStr">
        <is>
          <t>WARE-XYS1001</t>
        </is>
      </c>
      <c r="D5720" s="6" t="n">
        <v>43600</v>
      </c>
      <c r="E5720" s="6" t="n">
        <v>43729</v>
      </c>
      <c r="F5720" s="6" t="n">
        <v>43749</v>
      </c>
      <c r="G5720" s="6" t="n">
        <v>43756</v>
      </c>
      <c r="H5720" s="11" t="inlineStr">
        <is>
          <t>USD</t>
        </is>
      </c>
      <c r="I5720" s="11" t="n">
        <v>16</v>
      </c>
      <c r="J5720" s="11" t="n">
        <v>39</v>
      </c>
      <c r="K5720" s="11" t="n">
        <v>24</v>
      </c>
      <c r="L5720" s="11" t="n">
        <v>34</v>
      </c>
      <c r="M5720" s="11" t="n">
        <v>2</v>
      </c>
      <c r="N5720" s="11" t="n">
        <v>0.05</v>
      </c>
      <c r="O5720" s="7" t="n">
        <v>1889.4</v>
      </c>
      <c r="P5720" s="7" t="n">
        <v>1095.852</v>
      </c>
      <c r="Q5720" s="7">
        <f>text(E5720,"ddd")</f>
        <v/>
      </c>
      <c r="R5720" s="7">
        <f>G5720-F5720</f>
        <v/>
      </c>
      <c r="S5720" s="7">
        <f>E5720-D5720</f>
        <v/>
      </c>
      <c r="T5720" s="7">
        <f>O5720*M5720</f>
        <v/>
      </c>
      <c r="U5720" s="7">
        <f>T5720*N5720</f>
        <v/>
      </c>
      <c r="V5720" s="7">
        <f>T5720-U5720-(P5720*M5720)</f>
        <v/>
      </c>
      <c r="W5720" s="7">
        <f>VLOOKUP(L5720,'Products Sheet'!$A:$B,2,FALSE)</f>
        <v/>
      </c>
      <c r="X5720" s="7" t="n"/>
      <c r="Y5720" s="7" t="n"/>
      <c r="Z5720" s="7" t="n"/>
      <c r="AA5720" s="7" t="n"/>
      <c r="AB5720" s="7" t="n"/>
      <c r="AC5720" s="7" t="n"/>
    </row>
    <row r="5721" ht="9.75" customHeight="1" s="12">
      <c r="A5721" s="11" t="inlineStr">
        <is>
          <t>SO - 0004156</t>
        </is>
      </c>
      <c r="B5721" s="11" t="inlineStr">
        <is>
          <t>In-Store</t>
        </is>
      </c>
      <c r="C5721" s="11" t="inlineStr">
        <is>
          <t>WARE-UHY1004</t>
        </is>
      </c>
      <c r="D5721" s="6" t="n">
        <v>43600</v>
      </c>
      <c r="E5721" s="6" t="n">
        <v>43731</v>
      </c>
      <c r="F5721" s="6" t="n">
        <v>43748</v>
      </c>
      <c r="G5721" s="6" t="n">
        <v>43755</v>
      </c>
      <c r="H5721" s="11" t="inlineStr">
        <is>
          <t>USD</t>
        </is>
      </c>
      <c r="I5721" s="11" t="n">
        <v>6</v>
      </c>
      <c r="J5721" s="11" t="n">
        <v>9</v>
      </c>
      <c r="K5721" s="11" t="n">
        <v>243</v>
      </c>
      <c r="L5721" s="11" t="n">
        <v>34</v>
      </c>
      <c r="M5721" s="11" t="n">
        <v>7</v>
      </c>
      <c r="N5721" s="11" t="n">
        <v>0.1</v>
      </c>
      <c r="O5721" s="7" t="n">
        <v>2680</v>
      </c>
      <c r="P5721" s="7" t="n">
        <v>2144</v>
      </c>
      <c r="Q5721" s="7">
        <f>text(E5721,"ddd")</f>
        <v/>
      </c>
      <c r="R5721" s="7">
        <f>G5721-F5721</f>
        <v/>
      </c>
      <c r="S5721" s="7">
        <f>E5721-D5721</f>
        <v/>
      </c>
      <c r="T5721" s="7">
        <f>O5721*M5721</f>
        <v/>
      </c>
      <c r="U5721" s="7">
        <f>T5721*N5721</f>
        <v/>
      </c>
      <c r="V5721" s="7">
        <f>T5721-U5721-(P5721*M5721)</f>
        <v/>
      </c>
      <c r="W5721" s="7">
        <f>VLOOKUP(L5721,'Products Sheet'!$A:$B,2,FALSE)</f>
        <v/>
      </c>
      <c r="X5721" s="7" t="n"/>
      <c r="Y5721" s="7" t="n"/>
      <c r="Z5721" s="7" t="n"/>
      <c r="AA5721" s="7" t="n"/>
      <c r="AB5721" s="7" t="n"/>
      <c r="AC5721" s="7" t="n"/>
    </row>
    <row r="5722" ht="9.75" customHeight="1" s="12">
      <c r="A5722" s="11" t="inlineStr">
        <is>
          <t>SO - 0004235</t>
        </is>
      </c>
      <c r="B5722" s="11" t="inlineStr">
        <is>
          <t>Distributor</t>
        </is>
      </c>
      <c r="C5722" s="11" t="inlineStr">
        <is>
          <t>WARE-NMK1003</t>
        </is>
      </c>
      <c r="D5722" s="6" t="n">
        <v>43600</v>
      </c>
      <c r="E5722" s="6" t="n">
        <v>43741</v>
      </c>
      <c r="F5722" s="6" t="n">
        <v>43753</v>
      </c>
      <c r="G5722" s="6" t="n">
        <v>43759</v>
      </c>
      <c r="H5722" s="11" t="inlineStr">
        <is>
          <t>USD</t>
        </is>
      </c>
      <c r="I5722" s="11" t="n">
        <v>24</v>
      </c>
      <c r="J5722" s="11" t="n">
        <v>31</v>
      </c>
      <c r="K5722" s="11" t="n">
        <v>116</v>
      </c>
      <c r="L5722" s="11" t="n">
        <v>34</v>
      </c>
      <c r="M5722" s="11" t="n">
        <v>1</v>
      </c>
      <c r="N5722" s="11" t="n">
        <v>0.075</v>
      </c>
      <c r="O5722" s="7" t="n">
        <v>4006.6</v>
      </c>
      <c r="P5722" s="7" t="n">
        <v>1802.97</v>
      </c>
      <c r="Q5722" s="7">
        <f>text(E5722,"ddd")</f>
        <v/>
      </c>
      <c r="R5722" s="7">
        <f>G5722-F5722</f>
        <v/>
      </c>
      <c r="S5722" s="7">
        <f>E5722-D5722</f>
        <v/>
      </c>
      <c r="T5722" s="7">
        <f>O5722*M5722</f>
        <v/>
      </c>
      <c r="U5722" s="7">
        <f>T5722*N5722</f>
        <v/>
      </c>
      <c r="V5722" s="7">
        <f>T5722-U5722-(P5722*M5722)</f>
        <v/>
      </c>
      <c r="W5722" s="7">
        <f>VLOOKUP(L5722,'Products Sheet'!$A:$B,2,FALSE)</f>
        <v/>
      </c>
      <c r="X5722" s="7" t="n"/>
      <c r="Y5722" s="7" t="n"/>
      <c r="Z5722" s="7" t="n"/>
      <c r="AA5722" s="7" t="n"/>
      <c r="AB5722" s="7" t="n"/>
      <c r="AC5722" s="7" t="n"/>
    </row>
    <row r="5723" ht="9.75" customHeight="1" s="12">
      <c r="A5723" s="11" t="inlineStr">
        <is>
          <t>SO - 0004345</t>
        </is>
      </c>
      <c r="B5723" s="11" t="inlineStr">
        <is>
          <t>In-Store</t>
        </is>
      </c>
      <c r="C5723" s="11" t="inlineStr">
        <is>
          <t>WARE-PUJ1005</t>
        </is>
      </c>
      <c r="D5723" s="6" t="n">
        <v>43700</v>
      </c>
      <c r="E5723" s="6" t="n">
        <v>43756</v>
      </c>
      <c r="F5723" s="6" t="n">
        <v>43772</v>
      </c>
      <c r="G5723" s="6" t="n">
        <v>43778</v>
      </c>
      <c r="H5723" s="11" t="inlineStr">
        <is>
          <t>USD</t>
        </is>
      </c>
      <c r="I5723" s="11" t="n">
        <v>4</v>
      </c>
      <c r="J5723" s="11" t="n">
        <v>24</v>
      </c>
      <c r="K5723" s="11" t="n">
        <v>323</v>
      </c>
      <c r="L5723" s="11" t="n">
        <v>34</v>
      </c>
      <c r="M5723" s="11" t="n">
        <v>2</v>
      </c>
      <c r="N5723" s="11" t="n">
        <v>0.05</v>
      </c>
      <c r="O5723" s="7" t="n">
        <v>174.2</v>
      </c>
      <c r="P5723" s="7" t="n">
        <v>109.746</v>
      </c>
      <c r="Q5723" s="7">
        <f>text(E5723,"ddd")</f>
        <v/>
      </c>
      <c r="R5723" s="7">
        <f>G5723-F5723</f>
        <v/>
      </c>
      <c r="S5723" s="7">
        <f>E5723-D5723</f>
        <v/>
      </c>
      <c r="T5723" s="7">
        <f>O5723*M5723</f>
        <v/>
      </c>
      <c r="U5723" s="7">
        <f>T5723*N5723</f>
        <v/>
      </c>
      <c r="V5723" s="7">
        <f>T5723-U5723-(P5723*M5723)</f>
        <v/>
      </c>
      <c r="W5723" s="7">
        <f>VLOOKUP(L5723,'Products Sheet'!$A:$B,2,FALSE)</f>
        <v/>
      </c>
      <c r="X5723" s="7" t="n"/>
      <c r="Y5723" s="7" t="n"/>
      <c r="Z5723" s="7" t="n"/>
      <c r="AA5723" s="7" t="n"/>
      <c r="AB5723" s="7" t="n"/>
      <c r="AC5723" s="7" t="n"/>
    </row>
    <row r="5724" ht="9.75" customHeight="1" s="12">
      <c r="A5724" s="11" t="inlineStr">
        <is>
          <t>SO - 0004438</t>
        </is>
      </c>
      <c r="B5724" s="11" t="inlineStr">
        <is>
          <t>Online</t>
        </is>
      </c>
      <c r="C5724" s="11" t="inlineStr">
        <is>
          <t>WARE-NMK1003</t>
        </is>
      </c>
      <c r="D5724" s="6" t="n">
        <v>43700</v>
      </c>
      <c r="E5724" s="6" t="n">
        <v>43767</v>
      </c>
      <c r="F5724" s="6" t="n">
        <v>43770</v>
      </c>
      <c r="G5724" s="6" t="n">
        <v>43771</v>
      </c>
      <c r="H5724" s="11" t="inlineStr">
        <is>
          <t>USD</t>
        </is>
      </c>
      <c r="I5724" s="11" t="n">
        <v>14</v>
      </c>
      <c r="J5724" s="11" t="n">
        <v>25</v>
      </c>
      <c r="K5724" s="11" t="n">
        <v>169</v>
      </c>
      <c r="L5724" s="11" t="n">
        <v>34</v>
      </c>
      <c r="M5724" s="11" t="n">
        <v>1</v>
      </c>
      <c r="N5724" s="11" t="n">
        <v>0.075</v>
      </c>
      <c r="O5724" s="7" t="n">
        <v>951.4</v>
      </c>
      <c r="P5724" s="7" t="n">
        <v>704.0359999999999</v>
      </c>
      <c r="Q5724" s="7">
        <f>text(E5724,"ddd")</f>
        <v/>
      </c>
      <c r="R5724" s="7">
        <f>G5724-F5724</f>
        <v/>
      </c>
      <c r="S5724" s="7">
        <f>E5724-D5724</f>
        <v/>
      </c>
      <c r="T5724" s="7">
        <f>O5724*M5724</f>
        <v/>
      </c>
      <c r="U5724" s="7">
        <f>T5724*N5724</f>
        <v/>
      </c>
      <c r="V5724" s="7">
        <f>T5724-U5724-(P5724*M5724)</f>
        <v/>
      </c>
      <c r="W5724" s="7">
        <f>VLOOKUP(L5724,'Products Sheet'!$A:$B,2,FALSE)</f>
        <v/>
      </c>
      <c r="X5724" s="7" t="n"/>
      <c r="Y5724" s="7" t="n"/>
      <c r="Z5724" s="7" t="n"/>
      <c r="AA5724" s="7" t="n"/>
      <c r="AB5724" s="7" t="n"/>
      <c r="AC5724" s="7" t="n"/>
    </row>
    <row r="5725" ht="9.75" customHeight="1" s="12">
      <c r="A5725" s="11" t="inlineStr">
        <is>
          <t>SO - 0004466</t>
        </is>
      </c>
      <c r="B5725" s="11" t="inlineStr">
        <is>
          <t>Online</t>
        </is>
      </c>
      <c r="C5725" s="11" t="inlineStr">
        <is>
          <t>WARE-XYS1001</t>
        </is>
      </c>
      <c r="D5725" s="6" t="n">
        <v>43700</v>
      </c>
      <c r="E5725" s="6" t="n">
        <v>43771</v>
      </c>
      <c r="F5725" s="6" t="n">
        <v>43798</v>
      </c>
      <c r="G5725" s="6" t="n">
        <v>43808</v>
      </c>
      <c r="H5725" s="11" t="inlineStr">
        <is>
          <t>USD</t>
        </is>
      </c>
      <c r="I5725" s="11" t="n">
        <v>20</v>
      </c>
      <c r="J5725" s="11" t="n">
        <v>10</v>
      </c>
      <c r="K5725" s="11" t="n">
        <v>17</v>
      </c>
      <c r="L5725" s="11" t="n">
        <v>34</v>
      </c>
      <c r="M5725" s="11" t="n">
        <v>4</v>
      </c>
      <c r="N5725" s="11" t="n">
        <v>0.4</v>
      </c>
      <c r="O5725" s="7" t="n">
        <v>174.2</v>
      </c>
      <c r="P5725" s="7" t="n">
        <v>85.358</v>
      </c>
      <c r="Q5725" s="7">
        <f>text(E5725,"ddd")</f>
        <v/>
      </c>
      <c r="R5725" s="7">
        <f>G5725-F5725</f>
        <v/>
      </c>
      <c r="S5725" s="7">
        <f>E5725-D5725</f>
        <v/>
      </c>
      <c r="T5725" s="7">
        <f>O5725*M5725</f>
        <v/>
      </c>
      <c r="U5725" s="7">
        <f>T5725*N5725</f>
        <v/>
      </c>
      <c r="V5725" s="7">
        <f>T5725-U5725-(P5725*M5725)</f>
        <v/>
      </c>
      <c r="W5725" s="7">
        <f>VLOOKUP(L5725,'Products Sheet'!$A:$B,2,FALSE)</f>
        <v/>
      </c>
      <c r="X5725" s="7" t="n"/>
      <c r="Y5725" s="7" t="n"/>
      <c r="Z5725" s="7" t="n"/>
      <c r="AA5725" s="7" t="n"/>
      <c r="AB5725" s="7" t="n"/>
      <c r="AC5725" s="7" t="n"/>
    </row>
    <row r="5726" ht="9.75" customHeight="1" s="12">
      <c r="A5726" s="11" t="inlineStr">
        <is>
          <t>SO - 0004467</t>
        </is>
      </c>
      <c r="B5726" s="11" t="inlineStr">
        <is>
          <t>In-Store</t>
        </is>
      </c>
      <c r="C5726" s="11" t="inlineStr">
        <is>
          <t>WARE-XYS1001</t>
        </is>
      </c>
      <c r="D5726" s="6" t="n">
        <v>43600</v>
      </c>
      <c r="E5726" s="6" t="n">
        <v>43771</v>
      </c>
      <c r="F5726" s="6" t="n">
        <v>43791</v>
      </c>
      <c r="G5726" s="6" t="n">
        <v>43799</v>
      </c>
      <c r="H5726" s="11" t="inlineStr">
        <is>
          <t>USD</t>
        </is>
      </c>
      <c r="I5726" s="11" t="n">
        <v>10</v>
      </c>
      <c r="J5726" s="11" t="n">
        <v>33</v>
      </c>
      <c r="K5726" s="11" t="n">
        <v>48</v>
      </c>
      <c r="L5726" s="11" t="n">
        <v>34</v>
      </c>
      <c r="M5726" s="11" t="n">
        <v>8</v>
      </c>
      <c r="N5726" s="11" t="n">
        <v>0.075</v>
      </c>
      <c r="O5726" s="7" t="n">
        <v>5185.8</v>
      </c>
      <c r="P5726" s="7" t="n">
        <v>3111.48</v>
      </c>
      <c r="Q5726" s="7">
        <f>text(E5726,"ddd")</f>
        <v/>
      </c>
      <c r="R5726" s="7">
        <f>G5726-F5726</f>
        <v/>
      </c>
      <c r="S5726" s="7">
        <f>E5726-D5726</f>
        <v/>
      </c>
      <c r="T5726" s="7">
        <f>O5726*M5726</f>
        <v/>
      </c>
      <c r="U5726" s="7">
        <f>T5726*N5726</f>
        <v/>
      </c>
      <c r="V5726" s="7">
        <f>T5726-U5726-(P5726*M5726)</f>
        <v/>
      </c>
      <c r="W5726" s="7">
        <f>VLOOKUP(L5726,'Products Sheet'!$A:$B,2,FALSE)</f>
        <v/>
      </c>
      <c r="X5726" s="7" t="n"/>
      <c r="Y5726" s="7" t="n"/>
      <c r="Z5726" s="7" t="n"/>
      <c r="AA5726" s="7" t="n"/>
      <c r="AB5726" s="7" t="n"/>
      <c r="AC5726" s="7" t="n"/>
    </row>
    <row r="5727" ht="9.75" customHeight="1" s="12">
      <c r="A5727" s="11" t="inlineStr">
        <is>
          <t>SO - 0004490</t>
        </is>
      </c>
      <c r="B5727" s="11" t="inlineStr">
        <is>
          <t>Online</t>
        </is>
      </c>
      <c r="C5727" s="11" t="inlineStr">
        <is>
          <t>WARE-XYS1001</t>
        </is>
      </c>
      <c r="D5727" s="6" t="n">
        <v>43700</v>
      </c>
      <c r="E5727" s="6" t="n">
        <v>43774</v>
      </c>
      <c r="F5727" s="6" t="n">
        <v>43788</v>
      </c>
      <c r="G5727" s="6" t="n">
        <v>43797</v>
      </c>
      <c r="H5727" s="11" t="inlineStr">
        <is>
          <t>USD</t>
        </is>
      </c>
      <c r="I5727" s="11" t="n">
        <v>19</v>
      </c>
      <c r="J5727" s="11" t="n">
        <v>18</v>
      </c>
      <c r="K5727" s="11" t="n">
        <v>16</v>
      </c>
      <c r="L5727" s="11" t="n">
        <v>34</v>
      </c>
      <c r="M5727" s="11" t="n">
        <v>4</v>
      </c>
      <c r="N5727" s="11" t="n">
        <v>0.05</v>
      </c>
      <c r="O5727" s="7" t="n">
        <v>3095.4</v>
      </c>
      <c r="P5727" s="7" t="n">
        <v>2631.09</v>
      </c>
      <c r="Q5727" s="7">
        <f>text(E5727,"ddd")</f>
        <v/>
      </c>
      <c r="R5727" s="7">
        <f>G5727-F5727</f>
        <v/>
      </c>
      <c r="S5727" s="7">
        <f>E5727-D5727</f>
        <v/>
      </c>
      <c r="T5727" s="7">
        <f>O5727*M5727</f>
        <v/>
      </c>
      <c r="U5727" s="7">
        <f>T5727*N5727</f>
        <v/>
      </c>
      <c r="V5727" s="7">
        <f>T5727-U5727-(P5727*M5727)</f>
        <v/>
      </c>
      <c r="W5727" s="7">
        <f>VLOOKUP(L5727,'Products Sheet'!$A:$B,2,FALSE)</f>
        <v/>
      </c>
      <c r="X5727" s="7" t="n"/>
      <c r="Y5727" s="7" t="n"/>
      <c r="Z5727" s="7" t="n"/>
      <c r="AA5727" s="7" t="n"/>
      <c r="AB5727" s="7" t="n"/>
      <c r="AC5727" s="7" t="n"/>
    </row>
    <row r="5728" ht="9.75" customHeight="1" s="12">
      <c r="A5728" s="11" t="inlineStr">
        <is>
          <t>SO - 0004570</t>
        </is>
      </c>
      <c r="B5728" s="11" t="inlineStr">
        <is>
          <t>Wholesale</t>
        </is>
      </c>
      <c r="C5728" s="11" t="inlineStr">
        <is>
          <t>WARE-UHY1004</t>
        </is>
      </c>
      <c r="D5728" s="6" t="n">
        <v>43700</v>
      </c>
      <c r="E5728" s="6" t="n">
        <v>43784</v>
      </c>
      <c r="F5728" s="6" t="n">
        <v>43800</v>
      </c>
      <c r="G5728" s="6" t="n">
        <v>43808</v>
      </c>
      <c r="H5728" s="11" t="inlineStr">
        <is>
          <t>USD</t>
        </is>
      </c>
      <c r="I5728" s="11" t="n">
        <v>28</v>
      </c>
      <c r="J5728" s="11" t="n">
        <v>6</v>
      </c>
      <c r="K5728" s="11" t="n">
        <v>237</v>
      </c>
      <c r="L5728" s="11" t="n">
        <v>34</v>
      </c>
      <c r="M5728" s="11" t="n">
        <v>6</v>
      </c>
      <c r="N5728" s="11" t="n">
        <v>0.05</v>
      </c>
      <c r="O5728" s="7" t="n">
        <v>871</v>
      </c>
      <c r="P5728" s="7" t="n">
        <v>374.53</v>
      </c>
      <c r="Q5728" s="7">
        <f>text(E5728,"ddd")</f>
        <v/>
      </c>
      <c r="R5728" s="7">
        <f>G5728-F5728</f>
        <v/>
      </c>
      <c r="S5728" s="7">
        <f>E5728-D5728</f>
        <v/>
      </c>
      <c r="T5728" s="7">
        <f>O5728*M5728</f>
        <v/>
      </c>
      <c r="U5728" s="7">
        <f>T5728*N5728</f>
        <v/>
      </c>
      <c r="V5728" s="7">
        <f>T5728-U5728-(P5728*M5728)</f>
        <v/>
      </c>
      <c r="W5728" s="7">
        <f>VLOOKUP(L5728,'Products Sheet'!$A:$B,2,FALSE)</f>
        <v/>
      </c>
      <c r="X5728" s="7" t="n"/>
      <c r="Y5728" s="7" t="n"/>
      <c r="Z5728" s="7" t="n"/>
      <c r="AA5728" s="7" t="n"/>
      <c r="AB5728" s="7" t="n"/>
      <c r="AC5728" s="7" t="n"/>
    </row>
    <row r="5729" ht="9.75" customHeight="1" s="12">
      <c r="A5729" s="11" t="inlineStr">
        <is>
          <t>SO - 0004576</t>
        </is>
      </c>
      <c r="B5729" s="11" t="inlineStr">
        <is>
          <t>Online</t>
        </is>
      </c>
      <c r="C5729" s="11" t="inlineStr">
        <is>
          <t>WARE-NMK1003</t>
        </is>
      </c>
      <c r="D5729" s="6" t="n">
        <v>43700</v>
      </c>
      <c r="E5729" s="6" t="n">
        <v>43785</v>
      </c>
      <c r="F5729" s="6" t="n">
        <v>43811</v>
      </c>
      <c r="G5729" s="6" t="n">
        <v>43812</v>
      </c>
      <c r="H5729" s="11" t="inlineStr">
        <is>
          <t>USD</t>
        </is>
      </c>
      <c r="I5729" s="11" t="n">
        <v>13</v>
      </c>
      <c r="J5729" s="11" t="n">
        <v>36</v>
      </c>
      <c r="K5729" s="11" t="n">
        <v>181</v>
      </c>
      <c r="L5729" s="11" t="n">
        <v>34</v>
      </c>
      <c r="M5729" s="11" t="n">
        <v>3</v>
      </c>
      <c r="N5729" s="11" t="n">
        <v>0.05</v>
      </c>
      <c r="O5729" s="7" t="n">
        <v>904.5</v>
      </c>
      <c r="P5729" s="7" t="n">
        <v>506.52</v>
      </c>
      <c r="Q5729" s="7">
        <f>text(E5729,"ddd")</f>
        <v/>
      </c>
      <c r="R5729" s="7">
        <f>G5729-F5729</f>
        <v/>
      </c>
      <c r="S5729" s="7">
        <f>E5729-D5729</f>
        <v/>
      </c>
      <c r="T5729" s="7">
        <f>O5729*M5729</f>
        <v/>
      </c>
      <c r="U5729" s="7">
        <f>T5729*N5729</f>
        <v/>
      </c>
      <c r="V5729" s="7">
        <f>T5729-U5729-(P5729*M5729)</f>
        <v/>
      </c>
      <c r="W5729" s="7">
        <f>VLOOKUP(L5729,'Products Sheet'!$A:$B,2,FALSE)</f>
        <v/>
      </c>
      <c r="X5729" s="7" t="n"/>
      <c r="Y5729" s="7" t="n"/>
      <c r="Z5729" s="7" t="n"/>
      <c r="AA5729" s="7" t="n"/>
      <c r="AB5729" s="7" t="n"/>
      <c r="AC5729" s="7" t="n"/>
    </row>
    <row r="5730" ht="9.75" customHeight="1" s="12">
      <c r="A5730" s="11" t="inlineStr">
        <is>
          <t>SO - 0004579</t>
        </is>
      </c>
      <c r="B5730" s="11" t="inlineStr">
        <is>
          <t>Online</t>
        </is>
      </c>
      <c r="C5730" s="11" t="inlineStr">
        <is>
          <t>WARE-NMK1003</t>
        </is>
      </c>
      <c r="D5730" s="6" t="n">
        <v>43700</v>
      </c>
      <c r="E5730" s="6" t="n">
        <v>43785</v>
      </c>
      <c r="F5730" s="6" t="n">
        <v>43789</v>
      </c>
      <c r="G5730" s="6" t="n">
        <v>43791</v>
      </c>
      <c r="H5730" s="11" t="inlineStr">
        <is>
          <t>USD</t>
        </is>
      </c>
      <c r="I5730" s="11" t="n">
        <v>15</v>
      </c>
      <c r="J5730" s="11" t="n">
        <v>15</v>
      </c>
      <c r="K5730" s="11" t="n">
        <v>135</v>
      </c>
      <c r="L5730" s="11" t="n">
        <v>34</v>
      </c>
      <c r="M5730" s="11" t="n">
        <v>4</v>
      </c>
      <c r="N5730" s="11" t="n">
        <v>0.075</v>
      </c>
      <c r="O5730" s="7" t="n">
        <v>4006.6</v>
      </c>
      <c r="P5730" s="7" t="n">
        <v>1762.904</v>
      </c>
      <c r="Q5730" s="7">
        <f>text(E5730,"ddd")</f>
        <v/>
      </c>
      <c r="R5730" s="7">
        <f>G5730-F5730</f>
        <v/>
      </c>
      <c r="S5730" s="7">
        <f>E5730-D5730</f>
        <v/>
      </c>
      <c r="T5730" s="7">
        <f>O5730*M5730</f>
        <v/>
      </c>
      <c r="U5730" s="7">
        <f>T5730*N5730</f>
        <v/>
      </c>
      <c r="V5730" s="7">
        <f>T5730-U5730-(P5730*M5730)</f>
        <v/>
      </c>
      <c r="W5730" s="7">
        <f>VLOOKUP(L5730,'Products Sheet'!$A:$B,2,FALSE)</f>
        <v/>
      </c>
      <c r="X5730" s="7" t="n"/>
      <c r="Y5730" s="7" t="n"/>
      <c r="Z5730" s="7" t="n"/>
      <c r="AA5730" s="7" t="n"/>
      <c r="AB5730" s="7" t="n"/>
      <c r="AC5730" s="7" t="n"/>
    </row>
    <row r="5731" ht="9.75" customHeight="1" s="12">
      <c r="A5731" s="11" t="inlineStr">
        <is>
          <t>SO - 0004586</t>
        </is>
      </c>
      <c r="B5731" s="11" t="inlineStr">
        <is>
          <t>Online</t>
        </is>
      </c>
      <c r="C5731" s="11" t="inlineStr">
        <is>
          <t>WARE-PUJ1005</t>
        </is>
      </c>
      <c r="D5731" s="6" t="n">
        <v>43700</v>
      </c>
      <c r="E5731" s="6" t="n">
        <v>43786</v>
      </c>
      <c r="F5731" s="6" t="n">
        <v>43790</v>
      </c>
      <c r="G5731" s="6" t="n">
        <v>43791</v>
      </c>
      <c r="H5731" s="11" t="inlineStr">
        <is>
          <t>USD</t>
        </is>
      </c>
      <c r="I5731" s="11" t="n">
        <v>18</v>
      </c>
      <c r="J5731" s="11" t="n">
        <v>35</v>
      </c>
      <c r="K5731" s="11" t="n">
        <v>297</v>
      </c>
      <c r="L5731" s="11" t="n">
        <v>34</v>
      </c>
      <c r="M5731" s="11" t="n">
        <v>3</v>
      </c>
      <c r="N5731" s="11" t="n">
        <v>0.2</v>
      </c>
      <c r="O5731" s="7" t="n">
        <v>1072</v>
      </c>
      <c r="P5731" s="7" t="n">
        <v>578.88</v>
      </c>
      <c r="Q5731" s="7">
        <f>text(E5731,"ddd")</f>
        <v/>
      </c>
      <c r="R5731" s="7">
        <f>G5731-F5731</f>
        <v/>
      </c>
      <c r="S5731" s="7">
        <f>E5731-D5731</f>
        <v/>
      </c>
      <c r="T5731" s="7">
        <f>O5731*M5731</f>
        <v/>
      </c>
      <c r="U5731" s="7">
        <f>T5731*N5731</f>
        <v/>
      </c>
      <c r="V5731" s="7">
        <f>T5731-U5731-(P5731*M5731)</f>
        <v/>
      </c>
      <c r="W5731" s="7">
        <f>VLOOKUP(L5731,'Products Sheet'!$A:$B,2,FALSE)</f>
        <v/>
      </c>
      <c r="X5731" s="7" t="n"/>
      <c r="Y5731" s="7" t="n"/>
      <c r="Z5731" s="7" t="n"/>
      <c r="AA5731" s="7" t="n"/>
      <c r="AB5731" s="7" t="n"/>
      <c r="AC5731" s="7" t="n"/>
    </row>
    <row r="5732" ht="9.75" customHeight="1" s="12">
      <c r="A5732" s="11" t="inlineStr">
        <is>
          <t>SO - 0004749</t>
        </is>
      </c>
      <c r="B5732" s="11" t="inlineStr">
        <is>
          <t>In-Store</t>
        </is>
      </c>
      <c r="C5732" s="11" t="inlineStr">
        <is>
          <t>WARE-NMK1003</t>
        </is>
      </c>
      <c r="D5732" s="6" t="n">
        <v>43700</v>
      </c>
      <c r="E5732" s="6" t="n">
        <v>43804</v>
      </c>
      <c r="F5732" s="6" t="n">
        <v>43821</v>
      </c>
      <c r="G5732" s="6" t="n">
        <v>43824</v>
      </c>
      <c r="H5732" s="11" t="inlineStr">
        <is>
          <t>USD</t>
        </is>
      </c>
      <c r="I5732" s="11" t="n">
        <v>12</v>
      </c>
      <c r="J5732" s="11" t="n">
        <v>11</v>
      </c>
      <c r="K5732" s="11" t="n">
        <v>103</v>
      </c>
      <c r="L5732" s="11" t="n">
        <v>34</v>
      </c>
      <c r="M5732" s="11" t="n">
        <v>2</v>
      </c>
      <c r="N5732" s="11" t="n">
        <v>0.15</v>
      </c>
      <c r="O5732" s="7" t="n">
        <v>817.4</v>
      </c>
      <c r="P5732" s="7" t="n">
        <v>678.4419999999999</v>
      </c>
      <c r="Q5732" s="7">
        <f>text(E5732,"ddd")</f>
        <v/>
      </c>
      <c r="R5732" s="7">
        <f>G5732-F5732</f>
        <v/>
      </c>
      <c r="S5732" s="7">
        <f>E5732-D5732</f>
        <v/>
      </c>
      <c r="T5732" s="7">
        <f>O5732*M5732</f>
        <v/>
      </c>
      <c r="U5732" s="7">
        <f>T5732*N5732</f>
        <v/>
      </c>
      <c r="V5732" s="7">
        <f>T5732-U5732-(P5732*M5732)</f>
        <v/>
      </c>
      <c r="W5732" s="7">
        <f>VLOOKUP(L5732,'Products Sheet'!$A:$B,2,FALSE)</f>
        <v/>
      </c>
      <c r="X5732" s="7" t="n"/>
      <c r="Y5732" s="7" t="n"/>
      <c r="Z5732" s="7" t="n"/>
      <c r="AA5732" s="7" t="n"/>
      <c r="AB5732" s="7" t="n"/>
      <c r="AC5732" s="7" t="n"/>
    </row>
    <row r="5733" ht="9.75" customHeight="1" s="12">
      <c r="A5733" s="11" t="inlineStr">
        <is>
          <t>SO - 0004768</t>
        </is>
      </c>
      <c r="B5733" s="11" t="inlineStr">
        <is>
          <t>Online</t>
        </is>
      </c>
      <c r="C5733" s="11" t="inlineStr">
        <is>
          <t>WARE-PUJ1005</t>
        </is>
      </c>
      <c r="D5733" s="6" t="n">
        <v>43700</v>
      </c>
      <c r="E5733" s="6" t="n">
        <v>43806</v>
      </c>
      <c r="F5733" s="6" t="n">
        <v>43823</v>
      </c>
      <c r="G5733" s="6" t="n">
        <v>43830</v>
      </c>
      <c r="H5733" s="11" t="inlineStr">
        <is>
          <t>USD</t>
        </is>
      </c>
      <c r="I5733" s="11" t="n">
        <v>16</v>
      </c>
      <c r="J5733" s="11" t="n">
        <v>19</v>
      </c>
      <c r="K5733" s="11" t="n">
        <v>274</v>
      </c>
      <c r="L5733" s="11" t="n">
        <v>34</v>
      </c>
      <c r="M5733" s="11" t="n">
        <v>2</v>
      </c>
      <c r="N5733" s="11" t="n">
        <v>0.075</v>
      </c>
      <c r="O5733" s="7" t="n">
        <v>783.9</v>
      </c>
      <c r="P5733" s="7" t="n">
        <v>501.696</v>
      </c>
      <c r="Q5733" s="7">
        <f>text(E5733,"ddd")</f>
        <v/>
      </c>
      <c r="R5733" s="7">
        <f>G5733-F5733</f>
        <v/>
      </c>
      <c r="S5733" s="7">
        <f>E5733-D5733</f>
        <v/>
      </c>
      <c r="T5733" s="7">
        <f>O5733*M5733</f>
        <v/>
      </c>
      <c r="U5733" s="7">
        <f>T5733*N5733</f>
        <v/>
      </c>
      <c r="V5733" s="7">
        <f>T5733-U5733-(P5733*M5733)</f>
        <v/>
      </c>
      <c r="W5733" s="7">
        <f>VLOOKUP(L5733,'Products Sheet'!$A:$B,2,FALSE)</f>
        <v/>
      </c>
      <c r="X5733" s="7" t="n"/>
      <c r="Y5733" s="7" t="n"/>
      <c r="Z5733" s="7" t="n"/>
      <c r="AA5733" s="7" t="n"/>
      <c r="AB5733" s="7" t="n"/>
      <c r="AC5733" s="7" t="n"/>
    </row>
    <row r="5734" ht="9.75" customHeight="1" s="12">
      <c r="A5734" s="11" t="inlineStr">
        <is>
          <t>SO - 0004780</t>
        </is>
      </c>
      <c r="B5734" s="11" t="inlineStr">
        <is>
          <t>In-Store</t>
        </is>
      </c>
      <c r="C5734" s="11" t="inlineStr">
        <is>
          <t>WARE-PUJ1005</t>
        </is>
      </c>
      <c r="D5734" s="6" t="n">
        <v>43700</v>
      </c>
      <c r="E5734" s="6" t="n">
        <v>43808</v>
      </c>
      <c r="F5734" s="6" t="n">
        <v>43826</v>
      </c>
      <c r="G5734" s="6" t="n">
        <v>43832</v>
      </c>
      <c r="H5734" s="11" t="inlineStr">
        <is>
          <t>USD</t>
        </is>
      </c>
      <c r="I5734" s="11" t="n">
        <v>9</v>
      </c>
      <c r="J5734" s="11" t="n">
        <v>7</v>
      </c>
      <c r="K5734" s="11" t="n">
        <v>327</v>
      </c>
      <c r="L5734" s="11" t="n">
        <v>34</v>
      </c>
      <c r="M5734" s="11" t="n">
        <v>7</v>
      </c>
      <c r="N5734" s="11" t="n">
        <v>0.05</v>
      </c>
      <c r="O5734" s="7" t="n">
        <v>911.2</v>
      </c>
      <c r="P5734" s="7" t="n">
        <v>428.264</v>
      </c>
      <c r="Q5734" s="7">
        <f>text(E5734,"ddd")</f>
        <v/>
      </c>
      <c r="R5734" s="7">
        <f>G5734-F5734</f>
        <v/>
      </c>
      <c r="S5734" s="7">
        <f>E5734-D5734</f>
        <v/>
      </c>
      <c r="T5734" s="7">
        <f>O5734*M5734</f>
        <v/>
      </c>
      <c r="U5734" s="7">
        <f>T5734*N5734</f>
        <v/>
      </c>
      <c r="V5734" s="7">
        <f>T5734-U5734-(P5734*M5734)</f>
        <v/>
      </c>
      <c r="W5734" s="7">
        <f>VLOOKUP(L5734,'Products Sheet'!$A:$B,2,FALSE)</f>
        <v/>
      </c>
      <c r="X5734" s="7" t="n"/>
      <c r="Y5734" s="7" t="n"/>
      <c r="Z5734" s="7" t="n"/>
      <c r="AA5734" s="7" t="n"/>
      <c r="AB5734" s="7" t="n"/>
      <c r="AC5734" s="7" t="n"/>
    </row>
    <row r="5735" ht="9.75" customHeight="1" s="12">
      <c r="A5735" s="11" t="inlineStr">
        <is>
          <t>SO - 0004801</t>
        </is>
      </c>
      <c r="B5735" s="11" t="inlineStr">
        <is>
          <t>In-Store</t>
        </is>
      </c>
      <c r="C5735" s="11" t="inlineStr">
        <is>
          <t>WARE-UHY1004</t>
        </is>
      </c>
      <c r="D5735" s="6" t="n">
        <v>43700</v>
      </c>
      <c r="E5735" s="6" t="n">
        <v>43811</v>
      </c>
      <c r="F5735" s="6" t="n">
        <v>43816</v>
      </c>
      <c r="G5735" s="6" t="n">
        <v>43820</v>
      </c>
      <c r="H5735" s="11" t="inlineStr">
        <is>
          <t>USD</t>
        </is>
      </c>
      <c r="I5735" s="11" t="n">
        <v>6</v>
      </c>
      <c r="J5735" s="11" t="n">
        <v>9</v>
      </c>
      <c r="K5735" s="11" t="n">
        <v>231</v>
      </c>
      <c r="L5735" s="11" t="n">
        <v>34</v>
      </c>
      <c r="M5735" s="11" t="n">
        <v>4</v>
      </c>
      <c r="N5735" s="11" t="n">
        <v>0.075</v>
      </c>
      <c r="O5735" s="7" t="n">
        <v>241.2</v>
      </c>
      <c r="P5735" s="7" t="n">
        <v>106.128</v>
      </c>
      <c r="Q5735" s="7">
        <f>text(E5735,"ddd")</f>
        <v/>
      </c>
      <c r="R5735" s="7">
        <f>G5735-F5735</f>
        <v/>
      </c>
      <c r="S5735" s="7">
        <f>E5735-D5735</f>
        <v/>
      </c>
      <c r="T5735" s="7">
        <f>O5735*M5735</f>
        <v/>
      </c>
      <c r="U5735" s="7">
        <f>T5735*N5735</f>
        <v/>
      </c>
      <c r="V5735" s="7">
        <f>T5735-U5735-(P5735*M5735)</f>
        <v/>
      </c>
      <c r="W5735" s="7">
        <f>VLOOKUP(L5735,'Products Sheet'!$A:$B,2,FALSE)</f>
        <v/>
      </c>
      <c r="X5735" s="7" t="n"/>
      <c r="Y5735" s="7" t="n"/>
      <c r="Z5735" s="7" t="n"/>
      <c r="AA5735" s="7" t="n"/>
      <c r="AB5735" s="7" t="n"/>
      <c r="AC5735" s="7" t="n"/>
    </row>
    <row r="5736" ht="9.75" customHeight="1" s="12">
      <c r="A5736" s="11" t="inlineStr">
        <is>
          <t>SO - 0004846</t>
        </is>
      </c>
      <c r="B5736" s="11" t="inlineStr">
        <is>
          <t>In-Store</t>
        </is>
      </c>
      <c r="C5736" s="11" t="inlineStr">
        <is>
          <t>WARE-UHY1004</t>
        </is>
      </c>
      <c r="D5736" s="6" t="n">
        <v>43700</v>
      </c>
      <c r="E5736" s="6" t="n">
        <v>43816</v>
      </c>
      <c r="F5736" s="6" t="n">
        <v>43818</v>
      </c>
      <c r="G5736" s="6" t="n">
        <v>43825</v>
      </c>
      <c r="H5736" s="11" t="inlineStr">
        <is>
          <t>USD</t>
        </is>
      </c>
      <c r="I5736" s="11" t="n">
        <v>11</v>
      </c>
      <c r="J5736" s="11" t="n">
        <v>10</v>
      </c>
      <c r="K5736" s="11" t="n">
        <v>244</v>
      </c>
      <c r="L5736" s="11" t="n">
        <v>34</v>
      </c>
      <c r="M5736" s="11" t="n">
        <v>5</v>
      </c>
      <c r="N5736" s="11" t="n">
        <v>0.05</v>
      </c>
      <c r="O5736" s="7" t="n">
        <v>1098.8</v>
      </c>
      <c r="P5736" s="7" t="n">
        <v>791.136</v>
      </c>
      <c r="Q5736" s="7">
        <f>text(E5736,"ddd")</f>
        <v/>
      </c>
      <c r="R5736" s="7">
        <f>G5736-F5736</f>
        <v/>
      </c>
      <c r="S5736" s="7">
        <f>E5736-D5736</f>
        <v/>
      </c>
      <c r="T5736" s="7">
        <f>O5736*M5736</f>
        <v/>
      </c>
      <c r="U5736" s="7">
        <f>T5736*N5736</f>
        <v/>
      </c>
      <c r="V5736" s="7">
        <f>T5736-U5736-(P5736*M5736)</f>
        <v/>
      </c>
      <c r="W5736" s="7">
        <f>VLOOKUP(L5736,'Products Sheet'!$A:$B,2,FALSE)</f>
        <v/>
      </c>
      <c r="X5736" s="7" t="n"/>
      <c r="Y5736" s="7" t="n"/>
      <c r="Z5736" s="7" t="n"/>
      <c r="AA5736" s="7" t="n"/>
      <c r="AB5736" s="7" t="n"/>
      <c r="AC5736" s="7" t="n"/>
    </row>
    <row r="5737" ht="9.75" customHeight="1" s="12">
      <c r="A5737" s="11" t="inlineStr">
        <is>
          <t>SO - 0004853</t>
        </is>
      </c>
      <c r="B5737" s="11" t="inlineStr">
        <is>
          <t>In-Store</t>
        </is>
      </c>
      <c r="C5737" s="11" t="inlineStr">
        <is>
          <t>WARE-UHY1004</t>
        </is>
      </c>
      <c r="D5737" s="6" t="n">
        <v>43700</v>
      </c>
      <c r="E5737" s="6" t="n">
        <v>43817</v>
      </c>
      <c r="F5737" s="6" t="n">
        <v>43820</v>
      </c>
      <c r="G5737" s="6" t="n">
        <v>43823</v>
      </c>
      <c r="H5737" s="11" t="inlineStr">
        <is>
          <t>USD</t>
        </is>
      </c>
      <c r="I5737" s="11" t="n">
        <v>1</v>
      </c>
      <c r="J5737" s="11" t="n">
        <v>35</v>
      </c>
      <c r="K5737" s="11" t="n">
        <v>204</v>
      </c>
      <c r="L5737" s="11" t="n">
        <v>34</v>
      </c>
      <c r="M5737" s="11" t="n">
        <v>1</v>
      </c>
      <c r="N5737" s="11" t="n">
        <v>0.2</v>
      </c>
      <c r="O5737" s="7" t="n">
        <v>2425.4</v>
      </c>
      <c r="P5737" s="7" t="n">
        <v>1697.78</v>
      </c>
      <c r="Q5737" s="7">
        <f>text(E5737,"ddd")</f>
        <v/>
      </c>
      <c r="R5737" s="7">
        <f>G5737-F5737</f>
        <v/>
      </c>
      <c r="S5737" s="7">
        <f>E5737-D5737</f>
        <v/>
      </c>
      <c r="T5737" s="7">
        <f>O5737*M5737</f>
        <v/>
      </c>
      <c r="U5737" s="7">
        <f>T5737*N5737</f>
        <v/>
      </c>
      <c r="V5737" s="7">
        <f>T5737-U5737-(P5737*M5737)</f>
        <v/>
      </c>
      <c r="W5737" s="7">
        <f>VLOOKUP(L5737,'Products Sheet'!$A:$B,2,FALSE)</f>
        <v/>
      </c>
      <c r="X5737" s="7" t="n"/>
      <c r="Y5737" s="7" t="n"/>
      <c r="Z5737" s="7" t="n"/>
      <c r="AA5737" s="7" t="n"/>
      <c r="AB5737" s="7" t="n"/>
      <c r="AC5737" s="7" t="n"/>
    </row>
    <row r="5738" ht="9.75" customHeight="1" s="12">
      <c r="A5738" s="11" t="inlineStr">
        <is>
          <t>SO - 0004898</t>
        </is>
      </c>
      <c r="B5738" s="11" t="inlineStr">
        <is>
          <t>Online</t>
        </is>
      </c>
      <c r="C5738" s="11" t="inlineStr">
        <is>
          <t>WARE-UHY1004</t>
        </is>
      </c>
      <c r="D5738" s="6" t="n">
        <v>43700</v>
      </c>
      <c r="E5738" s="6" t="n">
        <v>43822</v>
      </c>
      <c r="F5738" s="6" t="n">
        <v>43826</v>
      </c>
      <c r="G5738" s="6" t="n">
        <v>43830</v>
      </c>
      <c r="H5738" s="11" t="inlineStr">
        <is>
          <t>USD</t>
        </is>
      </c>
      <c r="I5738" s="11" t="n">
        <v>19</v>
      </c>
      <c r="J5738" s="11" t="n">
        <v>7</v>
      </c>
      <c r="K5738" s="11" t="n">
        <v>226</v>
      </c>
      <c r="L5738" s="11" t="n">
        <v>34</v>
      </c>
      <c r="M5738" s="11" t="n">
        <v>4</v>
      </c>
      <c r="N5738" s="11" t="n">
        <v>0.05</v>
      </c>
      <c r="O5738" s="7" t="n">
        <v>797.3000000000001</v>
      </c>
      <c r="P5738" s="7" t="n">
        <v>677.705</v>
      </c>
      <c r="Q5738" s="7">
        <f>text(E5738,"ddd")</f>
        <v/>
      </c>
      <c r="R5738" s="7">
        <f>G5738-F5738</f>
        <v/>
      </c>
      <c r="S5738" s="7">
        <f>E5738-D5738</f>
        <v/>
      </c>
      <c r="T5738" s="7">
        <f>O5738*M5738</f>
        <v/>
      </c>
      <c r="U5738" s="7">
        <f>T5738*N5738</f>
        <v/>
      </c>
      <c r="V5738" s="7">
        <f>T5738-U5738-(P5738*M5738)</f>
        <v/>
      </c>
      <c r="W5738" s="7">
        <f>VLOOKUP(L5738,'Products Sheet'!$A:$B,2,FALSE)</f>
        <v/>
      </c>
      <c r="X5738" s="7" t="n"/>
      <c r="Y5738" s="7" t="n"/>
      <c r="Z5738" s="7" t="n"/>
      <c r="AA5738" s="7" t="n"/>
      <c r="AB5738" s="7" t="n"/>
      <c r="AC5738" s="7" t="n"/>
    </row>
    <row r="5739" ht="9.75" customHeight="1" s="12">
      <c r="A5739" s="11" t="inlineStr">
        <is>
          <t>SO - 0004977</t>
        </is>
      </c>
      <c r="B5739" s="11" t="inlineStr">
        <is>
          <t>Online</t>
        </is>
      </c>
      <c r="C5739" s="11" t="inlineStr">
        <is>
          <t>WARE-XYS1001</t>
        </is>
      </c>
      <c r="D5739" s="6" t="n">
        <v>43700</v>
      </c>
      <c r="E5739" s="6" t="n">
        <v>43832</v>
      </c>
      <c r="F5739" s="6" t="n">
        <v>43842</v>
      </c>
      <c r="G5739" s="6" t="n">
        <v>43843</v>
      </c>
      <c r="H5739" s="11" t="inlineStr">
        <is>
          <t>USD</t>
        </is>
      </c>
      <c r="I5739" s="11" t="n">
        <v>19</v>
      </c>
      <c r="J5739" s="11" t="n">
        <v>21</v>
      </c>
      <c r="K5739" s="11" t="n">
        <v>37</v>
      </c>
      <c r="L5739" s="11" t="n">
        <v>34</v>
      </c>
      <c r="M5739" s="11" t="n">
        <v>1</v>
      </c>
      <c r="N5739" s="11" t="n">
        <v>0.1</v>
      </c>
      <c r="O5739" s="7" t="n">
        <v>1139</v>
      </c>
      <c r="P5739" s="7" t="n">
        <v>466.99</v>
      </c>
      <c r="Q5739" s="7">
        <f>text(E5739,"ddd")</f>
        <v/>
      </c>
      <c r="R5739" s="7">
        <f>G5739-F5739</f>
        <v/>
      </c>
      <c r="S5739" s="7">
        <f>E5739-D5739</f>
        <v/>
      </c>
      <c r="T5739" s="7">
        <f>O5739*M5739</f>
        <v/>
      </c>
      <c r="U5739" s="7">
        <f>T5739*N5739</f>
        <v/>
      </c>
      <c r="V5739" s="7">
        <f>T5739-U5739-(P5739*M5739)</f>
        <v/>
      </c>
      <c r="W5739" s="7">
        <f>VLOOKUP(L5739,'Products Sheet'!$A:$B,2,FALSE)</f>
        <v/>
      </c>
      <c r="X5739" s="7" t="n"/>
      <c r="Y5739" s="7" t="n"/>
      <c r="Z5739" s="7" t="n"/>
      <c r="AA5739" s="7" t="n"/>
      <c r="AB5739" s="7" t="n"/>
      <c r="AC5739" s="7" t="n"/>
    </row>
    <row r="5740" ht="9.75" customHeight="1" s="12">
      <c r="A5740" s="11" t="inlineStr">
        <is>
          <t>SO - 0004992</t>
        </is>
      </c>
      <c r="B5740" s="11" t="inlineStr">
        <is>
          <t>In-Store</t>
        </is>
      </c>
      <c r="C5740" s="11" t="inlineStr">
        <is>
          <t>WARE-PUJ1005</t>
        </is>
      </c>
      <c r="D5740" s="6" t="n">
        <v>43700</v>
      </c>
      <c r="E5740" s="6" t="n">
        <v>43834</v>
      </c>
      <c r="F5740" s="6" t="n">
        <v>43847</v>
      </c>
      <c r="G5740" s="6" t="n">
        <v>43851</v>
      </c>
      <c r="H5740" s="11" t="inlineStr">
        <is>
          <t>USD</t>
        </is>
      </c>
      <c r="I5740" s="11" t="n">
        <v>7</v>
      </c>
      <c r="J5740" s="11" t="n">
        <v>9</v>
      </c>
      <c r="K5740" s="11" t="n">
        <v>293</v>
      </c>
      <c r="L5740" s="11" t="n">
        <v>34</v>
      </c>
      <c r="M5740" s="11" t="n">
        <v>2</v>
      </c>
      <c r="N5740" s="11" t="n">
        <v>0.1</v>
      </c>
      <c r="O5740" s="7" t="n">
        <v>3276.3</v>
      </c>
      <c r="P5740" s="7" t="n">
        <v>2588.277</v>
      </c>
      <c r="Q5740" s="7">
        <f>text(E5740,"ddd")</f>
        <v/>
      </c>
      <c r="R5740" s="7">
        <f>G5740-F5740</f>
        <v/>
      </c>
      <c r="S5740" s="7">
        <f>E5740-D5740</f>
        <v/>
      </c>
      <c r="T5740" s="7">
        <f>O5740*M5740</f>
        <v/>
      </c>
      <c r="U5740" s="7">
        <f>T5740*N5740</f>
        <v/>
      </c>
      <c r="V5740" s="7">
        <f>T5740-U5740-(P5740*M5740)</f>
        <v/>
      </c>
      <c r="W5740" s="7">
        <f>VLOOKUP(L5740,'Products Sheet'!$A:$B,2,FALSE)</f>
        <v/>
      </c>
      <c r="X5740" s="7" t="n"/>
      <c r="Y5740" s="7" t="n"/>
      <c r="Z5740" s="7" t="n"/>
      <c r="AA5740" s="7" t="n"/>
      <c r="AB5740" s="7" t="n"/>
      <c r="AC5740" s="7" t="n"/>
    </row>
    <row r="5741" ht="9.75" customHeight="1" s="12">
      <c r="A5741" s="11" t="inlineStr">
        <is>
          <t>SO - 0005077</t>
        </is>
      </c>
      <c r="B5741" s="11" t="inlineStr">
        <is>
          <t>Online</t>
        </is>
      </c>
      <c r="C5741" s="11" t="inlineStr">
        <is>
          <t>WARE-NMK1003</t>
        </is>
      </c>
      <c r="D5741" s="6" t="n">
        <v>43700</v>
      </c>
      <c r="E5741" s="6" t="n">
        <v>43842</v>
      </c>
      <c r="F5741" s="6" t="n">
        <v>43860</v>
      </c>
      <c r="G5741" s="6" t="n">
        <v>43870</v>
      </c>
      <c r="H5741" s="11" t="inlineStr">
        <is>
          <t>USD</t>
        </is>
      </c>
      <c r="I5741" s="11" t="n">
        <v>14</v>
      </c>
      <c r="J5741" s="11" t="n">
        <v>47</v>
      </c>
      <c r="K5741" s="11" t="n">
        <v>128</v>
      </c>
      <c r="L5741" s="11" t="n">
        <v>34</v>
      </c>
      <c r="M5741" s="11" t="n">
        <v>8</v>
      </c>
      <c r="N5741" s="11" t="n">
        <v>0.075</v>
      </c>
      <c r="O5741" s="7" t="n">
        <v>1112.2</v>
      </c>
      <c r="P5741" s="7" t="n">
        <v>645.076</v>
      </c>
      <c r="Q5741" s="7">
        <f>text(E5741,"ddd")</f>
        <v/>
      </c>
      <c r="R5741" s="7">
        <f>G5741-F5741</f>
        <v/>
      </c>
      <c r="S5741" s="7">
        <f>E5741-D5741</f>
        <v/>
      </c>
      <c r="T5741" s="7">
        <f>O5741*M5741</f>
        <v/>
      </c>
      <c r="U5741" s="7">
        <f>T5741*N5741</f>
        <v/>
      </c>
      <c r="V5741" s="7">
        <f>T5741-U5741-(P5741*M5741)</f>
        <v/>
      </c>
      <c r="W5741" s="7">
        <f>VLOOKUP(L5741,'Products Sheet'!$A:$B,2,FALSE)</f>
        <v/>
      </c>
      <c r="X5741" s="7" t="n"/>
      <c r="Y5741" s="7" t="n"/>
      <c r="Z5741" s="7" t="n"/>
      <c r="AA5741" s="7" t="n"/>
      <c r="AB5741" s="7" t="n"/>
      <c r="AC5741" s="7" t="n"/>
    </row>
    <row r="5742" ht="9.75" customHeight="1" s="12">
      <c r="A5742" s="11" t="inlineStr">
        <is>
          <t>SO - 0005126</t>
        </is>
      </c>
      <c r="B5742" s="11" t="inlineStr">
        <is>
          <t>Distributor</t>
        </is>
      </c>
      <c r="C5742" s="11" t="inlineStr">
        <is>
          <t>WARE-XYS1001</t>
        </is>
      </c>
      <c r="D5742" s="6" t="n">
        <v>43700</v>
      </c>
      <c r="E5742" s="6" t="n">
        <v>43847</v>
      </c>
      <c r="F5742" s="6" t="n">
        <v>43869</v>
      </c>
      <c r="G5742" s="6" t="n">
        <v>43878</v>
      </c>
      <c r="H5742" s="11" t="inlineStr">
        <is>
          <t>USD</t>
        </is>
      </c>
      <c r="I5742" s="11" t="n">
        <v>25</v>
      </c>
      <c r="J5742" s="11" t="n">
        <v>5</v>
      </c>
      <c r="K5742" s="11" t="n">
        <v>1</v>
      </c>
      <c r="L5742" s="11" t="n">
        <v>34</v>
      </c>
      <c r="M5742" s="11" t="n">
        <v>2</v>
      </c>
      <c r="N5742" s="11" t="n">
        <v>0.1</v>
      </c>
      <c r="O5742" s="7" t="n">
        <v>978.2</v>
      </c>
      <c r="P5742" s="7" t="n">
        <v>684.74</v>
      </c>
      <c r="Q5742" s="7">
        <f>text(E5742,"ddd")</f>
        <v/>
      </c>
      <c r="R5742" s="7">
        <f>G5742-F5742</f>
        <v/>
      </c>
      <c r="S5742" s="7">
        <f>E5742-D5742</f>
        <v/>
      </c>
      <c r="T5742" s="7">
        <f>O5742*M5742</f>
        <v/>
      </c>
      <c r="U5742" s="7">
        <f>T5742*N5742</f>
        <v/>
      </c>
      <c r="V5742" s="7">
        <f>T5742-U5742-(P5742*M5742)</f>
        <v/>
      </c>
      <c r="W5742" s="7">
        <f>VLOOKUP(L5742,'Products Sheet'!$A:$B,2,FALSE)</f>
        <v/>
      </c>
      <c r="X5742" s="7" t="n"/>
      <c r="Y5742" s="7" t="n"/>
      <c r="Z5742" s="7" t="n"/>
      <c r="AA5742" s="7" t="n"/>
      <c r="AB5742" s="7" t="n"/>
      <c r="AC5742" s="7" t="n"/>
    </row>
    <row r="5743" ht="9.75" customHeight="1" s="12">
      <c r="A5743" s="11" t="inlineStr">
        <is>
          <t>SO - 0005142</t>
        </is>
      </c>
      <c r="B5743" s="11" t="inlineStr">
        <is>
          <t>In-Store</t>
        </is>
      </c>
      <c r="C5743" s="11" t="inlineStr">
        <is>
          <t>WARE-NMK1003</t>
        </is>
      </c>
      <c r="D5743" s="6" t="n">
        <v>43700</v>
      </c>
      <c r="E5743" s="6" t="n">
        <v>43849</v>
      </c>
      <c r="F5743" s="6" t="n">
        <v>43864</v>
      </c>
      <c r="G5743" s="6" t="n">
        <v>43869</v>
      </c>
      <c r="H5743" s="11" t="inlineStr">
        <is>
          <t>USD</t>
        </is>
      </c>
      <c r="I5743" s="11" t="n">
        <v>10</v>
      </c>
      <c r="J5743" s="11" t="n">
        <v>12</v>
      </c>
      <c r="K5743" s="11" t="n">
        <v>142</v>
      </c>
      <c r="L5743" s="11" t="n">
        <v>34</v>
      </c>
      <c r="M5743" s="11" t="n">
        <v>2</v>
      </c>
      <c r="N5743" s="11" t="n">
        <v>0.075</v>
      </c>
      <c r="O5743" s="7" t="n">
        <v>1018.4</v>
      </c>
      <c r="P5743" s="7" t="n">
        <v>661.96</v>
      </c>
      <c r="Q5743" s="7">
        <f>text(E5743,"ddd")</f>
        <v/>
      </c>
      <c r="R5743" s="7">
        <f>G5743-F5743</f>
        <v/>
      </c>
      <c r="S5743" s="7">
        <f>E5743-D5743</f>
        <v/>
      </c>
      <c r="T5743" s="7">
        <f>O5743*M5743</f>
        <v/>
      </c>
      <c r="U5743" s="7">
        <f>T5743*N5743</f>
        <v/>
      </c>
      <c r="V5743" s="7">
        <f>T5743-U5743-(P5743*M5743)</f>
        <v/>
      </c>
      <c r="W5743" s="7">
        <f>VLOOKUP(L5743,'Products Sheet'!$A:$B,2,FALSE)</f>
        <v/>
      </c>
      <c r="X5743" s="7" t="n"/>
      <c r="Y5743" s="7" t="n"/>
      <c r="Z5743" s="7" t="n"/>
      <c r="AA5743" s="7" t="n"/>
      <c r="AB5743" s="7" t="n"/>
      <c r="AC5743" s="7" t="n"/>
    </row>
    <row r="5744" ht="9.75" customHeight="1" s="12">
      <c r="A5744" s="11" t="inlineStr">
        <is>
          <t>SO - 0005147</t>
        </is>
      </c>
      <c r="B5744" s="11" t="inlineStr">
        <is>
          <t>Distributor</t>
        </is>
      </c>
      <c r="C5744" s="11" t="inlineStr">
        <is>
          <t>WARE-XYS1001</t>
        </is>
      </c>
      <c r="D5744" s="6" t="n">
        <v>43800</v>
      </c>
      <c r="E5744" s="6" t="n">
        <v>43849</v>
      </c>
      <c r="F5744" s="6" t="n">
        <v>43863</v>
      </c>
      <c r="G5744" s="6" t="n">
        <v>43870</v>
      </c>
      <c r="H5744" s="11" t="inlineStr">
        <is>
          <t>USD</t>
        </is>
      </c>
      <c r="I5744" s="11" t="n">
        <v>20</v>
      </c>
      <c r="J5744" s="11" t="n">
        <v>48</v>
      </c>
      <c r="K5744" s="11" t="n">
        <v>2</v>
      </c>
      <c r="L5744" s="11" t="n">
        <v>34</v>
      </c>
      <c r="M5744" s="11" t="n">
        <v>1</v>
      </c>
      <c r="N5744" s="11" t="n">
        <v>0.2</v>
      </c>
      <c r="O5744" s="7" t="n">
        <v>1065.3</v>
      </c>
      <c r="P5744" s="7" t="n">
        <v>777.669</v>
      </c>
      <c r="Q5744" s="7">
        <f>text(E5744,"ddd")</f>
        <v/>
      </c>
      <c r="R5744" s="7">
        <f>G5744-F5744</f>
        <v/>
      </c>
      <c r="S5744" s="7">
        <f>E5744-D5744</f>
        <v/>
      </c>
      <c r="T5744" s="7">
        <f>O5744*M5744</f>
        <v/>
      </c>
      <c r="U5744" s="7">
        <f>T5744*N5744</f>
        <v/>
      </c>
      <c r="V5744" s="7">
        <f>T5744-U5744-(P5744*M5744)</f>
        <v/>
      </c>
      <c r="W5744" s="7">
        <f>VLOOKUP(L5744,'Products Sheet'!$A:$B,2,FALSE)</f>
        <v/>
      </c>
      <c r="X5744" s="7" t="n"/>
      <c r="Y5744" s="7" t="n"/>
      <c r="Z5744" s="7" t="n"/>
      <c r="AA5744" s="7" t="n"/>
      <c r="AB5744" s="7" t="n"/>
      <c r="AC5744" s="7" t="n"/>
    </row>
    <row r="5745" ht="9.75" customHeight="1" s="12">
      <c r="A5745" s="11" t="inlineStr">
        <is>
          <t>SO - 0005258</t>
        </is>
      </c>
      <c r="B5745" s="11" t="inlineStr">
        <is>
          <t>Wholesale</t>
        </is>
      </c>
      <c r="C5745" s="11" t="inlineStr">
        <is>
          <t>WARE-PUJ1005</t>
        </is>
      </c>
      <c r="D5745" s="6" t="n">
        <v>43800</v>
      </c>
      <c r="E5745" s="6" t="n">
        <v>43863</v>
      </c>
      <c r="F5745" s="6" t="n">
        <v>43872</v>
      </c>
      <c r="G5745" s="6" t="n">
        <v>43875</v>
      </c>
      <c r="H5745" s="11" t="inlineStr">
        <is>
          <t>USD</t>
        </is>
      </c>
      <c r="I5745" s="11" t="n">
        <v>27</v>
      </c>
      <c r="J5745" s="11" t="n">
        <v>14</v>
      </c>
      <c r="K5745" s="11" t="n">
        <v>281</v>
      </c>
      <c r="L5745" s="11" t="n">
        <v>34</v>
      </c>
      <c r="M5745" s="11" t="n">
        <v>3</v>
      </c>
      <c r="N5745" s="11" t="n">
        <v>0.4</v>
      </c>
      <c r="O5745" s="7" t="n">
        <v>3879.3</v>
      </c>
      <c r="P5745" s="7" t="n">
        <v>3025.854</v>
      </c>
      <c r="Q5745" s="7">
        <f>text(E5745,"ddd")</f>
        <v/>
      </c>
      <c r="R5745" s="7">
        <f>G5745-F5745</f>
        <v/>
      </c>
      <c r="S5745" s="7">
        <f>E5745-D5745</f>
        <v/>
      </c>
      <c r="T5745" s="7">
        <f>O5745*M5745</f>
        <v/>
      </c>
      <c r="U5745" s="7">
        <f>T5745*N5745</f>
        <v/>
      </c>
      <c r="V5745" s="7">
        <f>T5745-U5745-(P5745*M5745)</f>
        <v/>
      </c>
      <c r="W5745" s="7">
        <f>VLOOKUP(L5745,'Products Sheet'!$A:$B,2,FALSE)</f>
        <v/>
      </c>
      <c r="X5745" s="7" t="n"/>
      <c r="Y5745" s="7" t="n"/>
      <c r="Z5745" s="7" t="n"/>
      <c r="AA5745" s="7" t="n"/>
      <c r="AB5745" s="7" t="n"/>
      <c r="AC5745" s="7" t="n"/>
    </row>
    <row r="5746" ht="9.75" customHeight="1" s="12">
      <c r="A5746" s="11" t="inlineStr">
        <is>
          <t>SO - 0005421</t>
        </is>
      </c>
      <c r="B5746" s="11" t="inlineStr">
        <is>
          <t>Online</t>
        </is>
      </c>
      <c r="C5746" s="11" t="inlineStr">
        <is>
          <t>WARE-PUJ1005</t>
        </is>
      </c>
      <c r="D5746" s="6" t="n">
        <v>43800</v>
      </c>
      <c r="E5746" s="6" t="n">
        <v>43882</v>
      </c>
      <c r="F5746" s="6" t="n">
        <v>43884</v>
      </c>
      <c r="G5746" s="6" t="n">
        <v>43887</v>
      </c>
      <c r="H5746" s="11" t="inlineStr">
        <is>
          <t>USD</t>
        </is>
      </c>
      <c r="I5746" s="11" t="n">
        <v>19</v>
      </c>
      <c r="J5746" s="11" t="n">
        <v>34</v>
      </c>
      <c r="K5746" s="11" t="n">
        <v>312</v>
      </c>
      <c r="L5746" s="11" t="n">
        <v>34</v>
      </c>
      <c r="M5746" s="11" t="n">
        <v>8</v>
      </c>
      <c r="N5746" s="11" t="n">
        <v>0.075</v>
      </c>
      <c r="O5746" s="7" t="n">
        <v>3999.9</v>
      </c>
      <c r="P5746" s="7" t="n">
        <v>2799.93</v>
      </c>
      <c r="Q5746" s="7">
        <f>text(E5746,"ddd")</f>
        <v/>
      </c>
      <c r="R5746" s="7">
        <f>G5746-F5746</f>
        <v/>
      </c>
      <c r="S5746" s="7">
        <f>E5746-D5746</f>
        <v/>
      </c>
      <c r="T5746" s="7">
        <f>O5746*M5746</f>
        <v/>
      </c>
      <c r="U5746" s="7">
        <f>T5746*N5746</f>
        <v/>
      </c>
      <c r="V5746" s="7">
        <f>T5746-U5746-(P5746*M5746)</f>
        <v/>
      </c>
      <c r="W5746" s="7">
        <f>VLOOKUP(L5746,'Products Sheet'!$A:$B,2,FALSE)</f>
        <v/>
      </c>
      <c r="X5746" s="7" t="n"/>
      <c r="Y5746" s="7" t="n"/>
      <c r="Z5746" s="7" t="n"/>
      <c r="AA5746" s="7" t="n"/>
      <c r="AB5746" s="7" t="n"/>
      <c r="AC5746" s="7" t="n"/>
    </row>
    <row r="5747" ht="9.75" customHeight="1" s="12">
      <c r="A5747" s="11" t="inlineStr">
        <is>
          <t>SO - 0005509</t>
        </is>
      </c>
      <c r="B5747" s="11" t="inlineStr">
        <is>
          <t>Distributor</t>
        </is>
      </c>
      <c r="C5747" s="11" t="inlineStr">
        <is>
          <t>WARE-UHY1004</t>
        </is>
      </c>
      <c r="D5747" s="6" t="n">
        <v>43800</v>
      </c>
      <c r="E5747" s="6" t="n">
        <v>43890</v>
      </c>
      <c r="F5747" s="6" t="n">
        <v>43905</v>
      </c>
      <c r="G5747" s="6" t="n">
        <v>43913</v>
      </c>
      <c r="H5747" s="11" t="inlineStr">
        <is>
          <t>USD</t>
        </is>
      </c>
      <c r="I5747" s="11" t="n">
        <v>24</v>
      </c>
      <c r="J5747" s="11" t="n">
        <v>47</v>
      </c>
      <c r="K5747" s="11" t="n">
        <v>259</v>
      </c>
      <c r="L5747" s="11" t="n">
        <v>34</v>
      </c>
      <c r="M5747" s="11" t="n">
        <v>1</v>
      </c>
      <c r="N5747" s="11" t="n">
        <v>0.075</v>
      </c>
      <c r="O5747" s="7" t="n">
        <v>2244.5</v>
      </c>
      <c r="P5747" s="7" t="n">
        <v>1705.82</v>
      </c>
      <c r="Q5747" s="7">
        <f>text(E5747,"ddd")</f>
        <v/>
      </c>
      <c r="R5747" s="7">
        <f>G5747-F5747</f>
        <v/>
      </c>
      <c r="S5747" s="7">
        <f>E5747-D5747</f>
        <v/>
      </c>
      <c r="T5747" s="7">
        <f>O5747*M5747</f>
        <v/>
      </c>
      <c r="U5747" s="7">
        <f>T5747*N5747</f>
        <v/>
      </c>
      <c r="V5747" s="7">
        <f>T5747-U5747-(P5747*M5747)</f>
        <v/>
      </c>
      <c r="W5747" s="7">
        <f>VLOOKUP(L5747,'Products Sheet'!$A:$B,2,FALSE)</f>
        <v/>
      </c>
      <c r="X5747" s="7" t="n"/>
      <c r="Y5747" s="7" t="n"/>
      <c r="Z5747" s="7" t="n"/>
      <c r="AA5747" s="7" t="n"/>
      <c r="AB5747" s="7" t="n"/>
      <c r="AC5747" s="7" t="n"/>
    </row>
    <row r="5748" ht="9.75" customHeight="1" s="12">
      <c r="A5748" s="11" t="inlineStr">
        <is>
          <t>SO - 0005523</t>
        </is>
      </c>
      <c r="B5748" s="11" t="inlineStr">
        <is>
          <t>Online</t>
        </is>
      </c>
      <c r="C5748" s="11" t="inlineStr">
        <is>
          <t>WARE-NMK1003</t>
        </is>
      </c>
      <c r="D5748" s="6" t="n">
        <v>43800</v>
      </c>
      <c r="E5748" s="6" t="n">
        <v>43892</v>
      </c>
      <c r="F5748" s="6" t="n">
        <v>43894</v>
      </c>
      <c r="G5748" s="6" t="n">
        <v>43898</v>
      </c>
      <c r="H5748" s="11" t="inlineStr">
        <is>
          <t>USD</t>
        </is>
      </c>
      <c r="I5748" s="11" t="n">
        <v>18</v>
      </c>
      <c r="J5748" s="11" t="n">
        <v>38</v>
      </c>
      <c r="K5748" s="11" t="n">
        <v>129</v>
      </c>
      <c r="L5748" s="11" t="n">
        <v>34</v>
      </c>
      <c r="M5748" s="11" t="n">
        <v>7</v>
      </c>
      <c r="N5748" s="11" t="n">
        <v>0.075</v>
      </c>
      <c r="O5748" s="7" t="n">
        <v>1889.4</v>
      </c>
      <c r="P5748" s="7" t="n">
        <v>1095.852</v>
      </c>
      <c r="Q5748" s="7">
        <f>text(E5748,"ddd")</f>
        <v/>
      </c>
      <c r="R5748" s="7">
        <f>G5748-F5748</f>
        <v/>
      </c>
      <c r="S5748" s="7">
        <f>E5748-D5748</f>
        <v/>
      </c>
      <c r="T5748" s="7">
        <f>O5748*M5748</f>
        <v/>
      </c>
      <c r="U5748" s="7">
        <f>T5748*N5748</f>
        <v/>
      </c>
      <c r="V5748" s="7">
        <f>T5748-U5748-(P5748*M5748)</f>
        <v/>
      </c>
      <c r="W5748" s="7">
        <f>VLOOKUP(L5748,'Products Sheet'!$A:$B,2,FALSE)</f>
        <v/>
      </c>
      <c r="X5748" s="7" t="n"/>
      <c r="Y5748" s="7" t="n"/>
      <c r="Z5748" s="7" t="n"/>
      <c r="AA5748" s="7" t="n"/>
      <c r="AB5748" s="7" t="n"/>
      <c r="AC5748" s="7" t="n"/>
    </row>
    <row r="5749" ht="9.75" customHeight="1" s="12">
      <c r="A5749" s="11" t="inlineStr">
        <is>
          <t>SO - 0005570</t>
        </is>
      </c>
      <c r="B5749" s="11" t="inlineStr">
        <is>
          <t>Online</t>
        </is>
      </c>
      <c r="C5749" s="11" t="inlineStr">
        <is>
          <t>WARE-XYS1001</t>
        </is>
      </c>
      <c r="D5749" s="6" t="n">
        <v>43800</v>
      </c>
      <c r="E5749" s="6" t="n">
        <v>43899</v>
      </c>
      <c r="F5749" s="6" t="n">
        <v>43926</v>
      </c>
      <c r="G5749" s="6" t="n">
        <v>43932</v>
      </c>
      <c r="H5749" s="11" t="inlineStr">
        <is>
          <t>USD</t>
        </is>
      </c>
      <c r="I5749" s="11" t="n">
        <v>18</v>
      </c>
      <c r="J5749" s="11" t="n">
        <v>15</v>
      </c>
      <c r="K5749" s="11" t="n">
        <v>42</v>
      </c>
      <c r="L5749" s="11" t="n">
        <v>34</v>
      </c>
      <c r="M5749" s="11" t="n">
        <v>5</v>
      </c>
      <c r="N5749" s="11" t="n">
        <v>0.1</v>
      </c>
      <c r="O5749" s="7" t="n">
        <v>1118.9</v>
      </c>
      <c r="P5749" s="7" t="n">
        <v>861.5530000000001</v>
      </c>
      <c r="Q5749" s="7">
        <f>text(E5749,"ddd")</f>
        <v/>
      </c>
      <c r="R5749" s="7">
        <f>G5749-F5749</f>
        <v/>
      </c>
      <c r="S5749" s="7">
        <f>E5749-D5749</f>
        <v/>
      </c>
      <c r="T5749" s="7">
        <f>O5749*M5749</f>
        <v/>
      </c>
      <c r="U5749" s="7">
        <f>T5749*N5749</f>
        <v/>
      </c>
      <c r="V5749" s="7">
        <f>T5749-U5749-(P5749*M5749)</f>
        <v/>
      </c>
      <c r="W5749" s="7">
        <f>VLOOKUP(L5749,'Products Sheet'!$A:$B,2,FALSE)</f>
        <v/>
      </c>
      <c r="X5749" s="7" t="n"/>
      <c r="Y5749" s="7" t="n"/>
      <c r="Z5749" s="7" t="n"/>
      <c r="AA5749" s="7" t="n"/>
      <c r="AB5749" s="7" t="n"/>
      <c r="AC5749" s="7" t="n"/>
    </row>
    <row r="5750" ht="9.75" customHeight="1" s="12">
      <c r="A5750" s="11" t="inlineStr">
        <is>
          <t>SO - 0005608</t>
        </is>
      </c>
      <c r="B5750" s="11" t="inlineStr">
        <is>
          <t>In-Store</t>
        </is>
      </c>
      <c r="C5750" s="11" t="inlineStr">
        <is>
          <t>WARE-MKL1006</t>
        </is>
      </c>
      <c r="D5750" s="6" t="n">
        <v>43800</v>
      </c>
      <c r="E5750" s="6" t="n">
        <v>43904</v>
      </c>
      <c r="F5750" s="6" t="n">
        <v>43913</v>
      </c>
      <c r="G5750" s="6" t="n">
        <v>43915</v>
      </c>
      <c r="H5750" s="11" t="inlineStr">
        <is>
          <t>USD</t>
        </is>
      </c>
      <c r="I5750" s="11" t="n">
        <v>4</v>
      </c>
      <c r="J5750" s="11" t="n">
        <v>32</v>
      </c>
      <c r="K5750" s="11" t="n">
        <v>360</v>
      </c>
      <c r="L5750" s="11" t="n">
        <v>34</v>
      </c>
      <c r="M5750" s="11" t="n">
        <v>2</v>
      </c>
      <c r="N5750" s="11" t="n">
        <v>0.05</v>
      </c>
      <c r="O5750" s="7" t="n">
        <v>5654.8</v>
      </c>
      <c r="P5750" s="7" t="n">
        <v>3166.688000000001</v>
      </c>
      <c r="Q5750" s="7">
        <f>text(E5750,"ddd")</f>
        <v/>
      </c>
      <c r="R5750" s="7">
        <f>G5750-F5750</f>
        <v/>
      </c>
      <c r="S5750" s="7">
        <f>E5750-D5750</f>
        <v/>
      </c>
      <c r="T5750" s="7">
        <f>O5750*M5750</f>
        <v/>
      </c>
      <c r="U5750" s="7">
        <f>T5750*N5750</f>
        <v/>
      </c>
      <c r="V5750" s="7">
        <f>T5750-U5750-(P5750*M5750)</f>
        <v/>
      </c>
      <c r="W5750" s="7">
        <f>VLOOKUP(L5750,'Products Sheet'!$A:$B,2,FALSE)</f>
        <v/>
      </c>
      <c r="X5750" s="7" t="n"/>
      <c r="Y5750" s="7" t="n"/>
      <c r="Z5750" s="7" t="n"/>
      <c r="AA5750" s="7" t="n"/>
      <c r="AB5750" s="7" t="n"/>
      <c r="AC5750" s="7" t="n"/>
    </row>
    <row r="5751" ht="9.75" customHeight="1" s="12">
      <c r="A5751" s="11" t="inlineStr">
        <is>
          <t>SO - 0005665</t>
        </is>
      </c>
      <c r="B5751" s="11" t="inlineStr">
        <is>
          <t>In-Store</t>
        </is>
      </c>
      <c r="C5751" s="11" t="inlineStr">
        <is>
          <t>WARE-PUJ1005</t>
        </is>
      </c>
      <c r="D5751" s="6" t="n">
        <v>43800</v>
      </c>
      <c r="E5751" s="6" t="n">
        <v>43911</v>
      </c>
      <c r="F5751" s="6" t="n">
        <v>43913</v>
      </c>
      <c r="G5751" s="6" t="n">
        <v>43918</v>
      </c>
      <c r="H5751" s="11" t="inlineStr">
        <is>
          <t>USD</t>
        </is>
      </c>
      <c r="I5751" s="11" t="n">
        <v>2</v>
      </c>
      <c r="J5751" s="11" t="n">
        <v>47</v>
      </c>
      <c r="K5751" s="11" t="n">
        <v>293</v>
      </c>
      <c r="L5751" s="11" t="n">
        <v>34</v>
      </c>
      <c r="M5751" s="11" t="n">
        <v>3</v>
      </c>
      <c r="N5751" s="11" t="n">
        <v>0.075</v>
      </c>
      <c r="O5751" s="7" t="n">
        <v>1963.1</v>
      </c>
      <c r="P5751" s="7" t="n">
        <v>1531.218</v>
      </c>
      <c r="Q5751" s="7">
        <f>text(E5751,"ddd")</f>
        <v/>
      </c>
      <c r="R5751" s="7">
        <f>G5751-F5751</f>
        <v/>
      </c>
      <c r="S5751" s="7">
        <f>E5751-D5751</f>
        <v/>
      </c>
      <c r="T5751" s="7">
        <f>O5751*M5751</f>
        <v/>
      </c>
      <c r="U5751" s="7">
        <f>T5751*N5751</f>
        <v/>
      </c>
      <c r="V5751" s="7">
        <f>T5751-U5751-(P5751*M5751)</f>
        <v/>
      </c>
      <c r="W5751" s="7">
        <f>VLOOKUP(L5751,'Products Sheet'!$A:$B,2,FALSE)</f>
        <v/>
      </c>
      <c r="X5751" s="7" t="n"/>
      <c r="Y5751" s="7" t="n"/>
      <c r="Z5751" s="7" t="n"/>
      <c r="AA5751" s="7" t="n"/>
      <c r="AB5751" s="7" t="n"/>
      <c r="AC5751" s="7" t="n"/>
    </row>
    <row r="5752" ht="9.75" customHeight="1" s="12">
      <c r="A5752" s="11" t="inlineStr">
        <is>
          <t>SO - 0005669</t>
        </is>
      </c>
      <c r="B5752" s="11" t="inlineStr">
        <is>
          <t>Wholesale</t>
        </is>
      </c>
      <c r="C5752" s="11" t="inlineStr">
        <is>
          <t>WARE-NMK1003</t>
        </is>
      </c>
      <c r="D5752" s="6" t="n">
        <v>43800</v>
      </c>
      <c r="E5752" s="6" t="n">
        <v>43912</v>
      </c>
      <c r="F5752" s="6" t="n">
        <v>43935</v>
      </c>
      <c r="G5752" s="6" t="n">
        <v>43937</v>
      </c>
      <c r="H5752" s="11" t="inlineStr">
        <is>
          <t>USD</t>
        </is>
      </c>
      <c r="I5752" s="11" t="n">
        <v>26</v>
      </c>
      <c r="J5752" s="11" t="n">
        <v>35</v>
      </c>
      <c r="K5752" s="11" t="n">
        <v>190</v>
      </c>
      <c r="L5752" s="11" t="n">
        <v>34</v>
      </c>
      <c r="M5752" s="11" t="n">
        <v>7</v>
      </c>
      <c r="N5752" s="11" t="n">
        <v>0.05</v>
      </c>
      <c r="O5752" s="7" t="n">
        <v>227.8</v>
      </c>
      <c r="P5752" s="7" t="n">
        <v>145.792</v>
      </c>
      <c r="Q5752" s="7">
        <f>text(E5752,"ddd")</f>
        <v/>
      </c>
      <c r="R5752" s="7">
        <f>G5752-F5752</f>
        <v/>
      </c>
      <c r="S5752" s="7">
        <f>E5752-D5752</f>
        <v/>
      </c>
      <c r="T5752" s="7">
        <f>O5752*M5752</f>
        <v/>
      </c>
      <c r="U5752" s="7">
        <f>T5752*N5752</f>
        <v/>
      </c>
      <c r="V5752" s="7">
        <f>T5752-U5752-(P5752*M5752)</f>
        <v/>
      </c>
      <c r="W5752" s="7">
        <f>VLOOKUP(L5752,'Products Sheet'!$A:$B,2,FALSE)</f>
        <v/>
      </c>
      <c r="X5752" s="7" t="n"/>
      <c r="Y5752" s="7" t="n"/>
      <c r="Z5752" s="7" t="n"/>
      <c r="AA5752" s="7" t="n"/>
      <c r="AB5752" s="7" t="n"/>
      <c r="AC5752" s="7" t="n"/>
    </row>
    <row r="5753" ht="9.75" customHeight="1" s="12">
      <c r="A5753" s="11" t="inlineStr">
        <is>
          <t>SO - 0005710</t>
        </is>
      </c>
      <c r="B5753" s="11" t="inlineStr">
        <is>
          <t>Wholesale</t>
        </is>
      </c>
      <c r="C5753" s="11" t="inlineStr">
        <is>
          <t>WARE-NBV1002</t>
        </is>
      </c>
      <c r="D5753" s="6" t="n">
        <v>43800</v>
      </c>
      <c r="E5753" s="6" t="n">
        <v>43918</v>
      </c>
      <c r="F5753" s="6" t="n">
        <v>43930</v>
      </c>
      <c r="G5753" s="6" t="n">
        <v>43931</v>
      </c>
      <c r="H5753" s="11" t="inlineStr">
        <is>
          <t>USD</t>
        </is>
      </c>
      <c r="I5753" s="11" t="n">
        <v>27</v>
      </c>
      <c r="J5753" s="11" t="n">
        <v>20</v>
      </c>
      <c r="K5753" s="11" t="n">
        <v>79</v>
      </c>
      <c r="L5753" s="11" t="n">
        <v>34</v>
      </c>
      <c r="M5753" s="11" t="n">
        <v>2</v>
      </c>
      <c r="N5753" s="11" t="n">
        <v>0.075</v>
      </c>
      <c r="O5753" s="7" t="n">
        <v>2358.4</v>
      </c>
      <c r="P5753" s="7" t="n">
        <v>1532.96</v>
      </c>
      <c r="Q5753" s="7">
        <f>text(E5753,"ddd")</f>
        <v/>
      </c>
      <c r="R5753" s="7">
        <f>G5753-F5753</f>
        <v/>
      </c>
      <c r="S5753" s="7">
        <f>E5753-D5753</f>
        <v/>
      </c>
      <c r="T5753" s="7">
        <f>O5753*M5753</f>
        <v/>
      </c>
      <c r="U5753" s="7">
        <f>T5753*N5753</f>
        <v/>
      </c>
      <c r="V5753" s="7">
        <f>T5753-U5753-(P5753*M5753)</f>
        <v/>
      </c>
      <c r="W5753" s="7">
        <f>VLOOKUP(L5753,'Products Sheet'!$A:$B,2,FALSE)</f>
        <v/>
      </c>
      <c r="X5753" s="7" t="n"/>
      <c r="Y5753" s="7" t="n"/>
      <c r="Z5753" s="7" t="n"/>
      <c r="AA5753" s="7" t="n"/>
      <c r="AB5753" s="7" t="n"/>
      <c r="AC5753" s="7" t="n"/>
    </row>
    <row r="5754" ht="9.75" customHeight="1" s="12">
      <c r="A5754" s="11" t="inlineStr">
        <is>
          <t>SO - 0005737</t>
        </is>
      </c>
      <c r="B5754" s="11" t="inlineStr">
        <is>
          <t>Online</t>
        </is>
      </c>
      <c r="C5754" s="11" t="inlineStr">
        <is>
          <t>WARE-NMK1003</t>
        </is>
      </c>
      <c r="D5754" s="6" t="n">
        <v>43800</v>
      </c>
      <c r="E5754" s="6" t="n">
        <v>43920</v>
      </c>
      <c r="F5754" s="6" t="n">
        <v>43939</v>
      </c>
      <c r="G5754" s="6" t="n">
        <v>43948</v>
      </c>
      <c r="H5754" s="11" t="inlineStr">
        <is>
          <t>USD</t>
        </is>
      </c>
      <c r="I5754" s="11" t="n">
        <v>13</v>
      </c>
      <c r="J5754" s="11" t="n">
        <v>34</v>
      </c>
      <c r="K5754" s="11" t="n">
        <v>164</v>
      </c>
      <c r="L5754" s="11" t="n">
        <v>34</v>
      </c>
      <c r="M5754" s="11" t="n">
        <v>5</v>
      </c>
      <c r="N5754" s="11" t="n">
        <v>0.05</v>
      </c>
      <c r="O5754" s="7" t="n">
        <v>3564.4</v>
      </c>
      <c r="P5754" s="7" t="n">
        <v>1639.624</v>
      </c>
      <c r="Q5754" s="7">
        <f>text(E5754,"ddd")</f>
        <v/>
      </c>
      <c r="R5754" s="7">
        <f>G5754-F5754</f>
        <v/>
      </c>
      <c r="S5754" s="7">
        <f>E5754-D5754</f>
        <v/>
      </c>
      <c r="T5754" s="7">
        <f>O5754*M5754</f>
        <v/>
      </c>
      <c r="U5754" s="7">
        <f>T5754*N5754</f>
        <v/>
      </c>
      <c r="V5754" s="7">
        <f>T5754-U5754-(P5754*M5754)</f>
        <v/>
      </c>
      <c r="W5754" s="7">
        <f>VLOOKUP(L5754,'Products Sheet'!$A:$B,2,FALSE)</f>
        <v/>
      </c>
      <c r="X5754" s="7" t="n"/>
      <c r="Y5754" s="7" t="n"/>
      <c r="Z5754" s="7" t="n"/>
      <c r="AA5754" s="7" t="n"/>
      <c r="AB5754" s="7" t="n"/>
      <c r="AC5754" s="7" t="n"/>
    </row>
    <row r="5755" ht="9.75" customHeight="1" s="12">
      <c r="A5755" s="11" t="inlineStr">
        <is>
          <t>SO - 0005745</t>
        </is>
      </c>
      <c r="B5755" s="11" t="inlineStr">
        <is>
          <t>Online</t>
        </is>
      </c>
      <c r="C5755" s="11" t="inlineStr">
        <is>
          <t>WARE-NMK1003</t>
        </is>
      </c>
      <c r="D5755" s="6" t="n">
        <v>43800</v>
      </c>
      <c r="E5755" s="6" t="n">
        <v>43921</v>
      </c>
      <c r="F5755" s="6" t="n">
        <v>43947</v>
      </c>
      <c r="G5755" s="6" t="n">
        <v>43950</v>
      </c>
      <c r="H5755" s="11" t="inlineStr">
        <is>
          <t>USD</t>
        </is>
      </c>
      <c r="I5755" s="11" t="n">
        <v>13</v>
      </c>
      <c r="J5755" s="11" t="n">
        <v>11</v>
      </c>
      <c r="K5755" s="11" t="n">
        <v>105</v>
      </c>
      <c r="L5755" s="11" t="n">
        <v>34</v>
      </c>
      <c r="M5755" s="11" t="n">
        <v>2</v>
      </c>
      <c r="N5755" s="11" t="n">
        <v>0.05</v>
      </c>
      <c r="O5755" s="7" t="n">
        <v>710.2</v>
      </c>
      <c r="P5755" s="7" t="n">
        <v>497.14</v>
      </c>
      <c r="Q5755" s="7">
        <f>text(E5755,"ddd")</f>
        <v/>
      </c>
      <c r="R5755" s="7">
        <f>G5755-F5755</f>
        <v/>
      </c>
      <c r="S5755" s="7">
        <f>E5755-D5755</f>
        <v/>
      </c>
      <c r="T5755" s="7">
        <f>O5755*M5755</f>
        <v/>
      </c>
      <c r="U5755" s="7">
        <f>T5755*N5755</f>
        <v/>
      </c>
      <c r="V5755" s="7">
        <f>T5755-U5755-(P5755*M5755)</f>
        <v/>
      </c>
      <c r="W5755" s="7">
        <f>VLOOKUP(L5755,'Products Sheet'!$A:$B,2,FALSE)</f>
        <v/>
      </c>
      <c r="X5755" s="7" t="n"/>
      <c r="Y5755" s="7" t="n"/>
      <c r="Z5755" s="7" t="n"/>
      <c r="AA5755" s="7" t="n"/>
      <c r="AB5755" s="7" t="n"/>
      <c r="AC5755" s="7" t="n"/>
    </row>
    <row r="5756" ht="9.75" customHeight="1" s="12">
      <c r="A5756" s="11" t="inlineStr">
        <is>
          <t>SO - 0005754</t>
        </is>
      </c>
      <c r="B5756" s="11" t="inlineStr">
        <is>
          <t>In-Store</t>
        </is>
      </c>
      <c r="C5756" s="11" t="inlineStr">
        <is>
          <t>WARE-NMK1003</t>
        </is>
      </c>
      <c r="D5756" s="6" t="n">
        <v>43800</v>
      </c>
      <c r="E5756" s="6" t="n">
        <v>43922</v>
      </c>
      <c r="F5756" s="6" t="n">
        <v>43924</v>
      </c>
      <c r="G5756" s="6" t="n">
        <v>43928</v>
      </c>
      <c r="H5756" s="11" t="inlineStr">
        <is>
          <t>USD</t>
        </is>
      </c>
      <c r="I5756" s="11" t="n">
        <v>7</v>
      </c>
      <c r="J5756" s="11" t="n">
        <v>35</v>
      </c>
      <c r="K5756" s="11" t="n">
        <v>179</v>
      </c>
      <c r="L5756" s="11" t="n">
        <v>34</v>
      </c>
      <c r="M5756" s="11" t="n">
        <v>3</v>
      </c>
      <c r="N5756" s="11" t="n">
        <v>0.05</v>
      </c>
      <c r="O5756" s="7" t="n">
        <v>1058.6</v>
      </c>
      <c r="P5756" s="7" t="n">
        <v>793.95</v>
      </c>
      <c r="Q5756" s="7">
        <f>text(E5756,"ddd")</f>
        <v/>
      </c>
      <c r="R5756" s="7">
        <f>G5756-F5756</f>
        <v/>
      </c>
      <c r="S5756" s="7">
        <f>E5756-D5756</f>
        <v/>
      </c>
      <c r="T5756" s="7">
        <f>O5756*M5756</f>
        <v/>
      </c>
      <c r="U5756" s="7">
        <f>T5756*N5756</f>
        <v/>
      </c>
      <c r="V5756" s="7">
        <f>T5756-U5756-(P5756*M5756)</f>
        <v/>
      </c>
      <c r="W5756" s="7">
        <f>VLOOKUP(L5756,'Products Sheet'!$A:$B,2,FALSE)</f>
        <v/>
      </c>
      <c r="X5756" s="7" t="n"/>
      <c r="Y5756" s="7" t="n"/>
      <c r="Z5756" s="7" t="n"/>
      <c r="AA5756" s="7" t="n"/>
      <c r="AB5756" s="7" t="n"/>
      <c r="AC5756" s="7" t="n"/>
    </row>
    <row r="5757" ht="9.75" customHeight="1" s="12">
      <c r="A5757" s="11" t="inlineStr">
        <is>
          <t>SO - 0005785</t>
        </is>
      </c>
      <c r="B5757" s="11" t="inlineStr">
        <is>
          <t>In-Store</t>
        </is>
      </c>
      <c r="C5757" s="11" t="inlineStr">
        <is>
          <t>WARE-UHY1004</t>
        </is>
      </c>
      <c r="D5757" s="6" t="n">
        <v>43800</v>
      </c>
      <c r="E5757" s="6" t="n">
        <v>43925</v>
      </c>
      <c r="F5757" s="6" t="n">
        <v>43951</v>
      </c>
      <c r="G5757" s="6" t="n">
        <v>43960</v>
      </c>
      <c r="H5757" s="11" t="inlineStr">
        <is>
          <t>USD</t>
        </is>
      </c>
      <c r="I5757" s="11" t="n">
        <v>11</v>
      </c>
      <c r="J5757" s="11" t="n">
        <v>22</v>
      </c>
      <c r="K5757" s="11" t="n">
        <v>234</v>
      </c>
      <c r="L5757" s="11" t="n">
        <v>34</v>
      </c>
      <c r="M5757" s="11" t="n">
        <v>5</v>
      </c>
      <c r="N5757" s="11" t="n">
        <v>0.05</v>
      </c>
      <c r="O5757" s="7" t="n">
        <v>2351.7</v>
      </c>
      <c r="P5757" s="7" t="n">
        <v>1599.156</v>
      </c>
      <c r="Q5757" s="7">
        <f>text(E5757,"ddd")</f>
        <v/>
      </c>
      <c r="R5757" s="7">
        <f>G5757-F5757</f>
        <v/>
      </c>
      <c r="S5757" s="7">
        <f>E5757-D5757</f>
        <v/>
      </c>
      <c r="T5757" s="7">
        <f>O5757*M5757</f>
        <v/>
      </c>
      <c r="U5757" s="7">
        <f>T5757*N5757</f>
        <v/>
      </c>
      <c r="V5757" s="7">
        <f>T5757-U5757-(P5757*M5757)</f>
        <v/>
      </c>
      <c r="W5757" s="7">
        <f>VLOOKUP(L5757,'Products Sheet'!$A:$B,2,FALSE)</f>
        <v/>
      </c>
      <c r="X5757" s="7" t="n"/>
      <c r="Y5757" s="7" t="n"/>
      <c r="Z5757" s="7" t="n"/>
      <c r="AA5757" s="7" t="n"/>
      <c r="AB5757" s="7" t="n"/>
      <c r="AC5757" s="7" t="n"/>
    </row>
    <row r="5758" ht="9.75" customHeight="1" s="12">
      <c r="A5758" s="11" t="inlineStr">
        <is>
          <t>SO - 0005903</t>
        </is>
      </c>
      <c r="B5758" s="11" t="inlineStr">
        <is>
          <t>In-Store</t>
        </is>
      </c>
      <c r="C5758" s="11" t="inlineStr">
        <is>
          <t>WARE-NBV1002</t>
        </is>
      </c>
      <c r="D5758" s="6" t="n">
        <v>43800</v>
      </c>
      <c r="E5758" s="6" t="n">
        <v>43940</v>
      </c>
      <c r="F5758" s="6" t="n">
        <v>43962</v>
      </c>
      <c r="G5758" s="6" t="n">
        <v>43969</v>
      </c>
      <c r="H5758" s="11" t="inlineStr">
        <is>
          <t>USD</t>
        </is>
      </c>
      <c r="I5758" s="11" t="n">
        <v>10</v>
      </c>
      <c r="J5758" s="11" t="n">
        <v>44</v>
      </c>
      <c r="K5758" s="11" t="n">
        <v>62</v>
      </c>
      <c r="L5758" s="11" t="n">
        <v>34</v>
      </c>
      <c r="M5758" s="11" t="n">
        <v>5</v>
      </c>
      <c r="N5758" s="11" t="n">
        <v>0.075</v>
      </c>
      <c r="O5758" s="7" t="n">
        <v>2472.3</v>
      </c>
      <c r="P5758" s="7" t="n">
        <v>1236.15</v>
      </c>
      <c r="Q5758" s="7">
        <f>text(E5758,"ddd")</f>
        <v/>
      </c>
      <c r="R5758" s="7">
        <f>G5758-F5758</f>
        <v/>
      </c>
      <c r="S5758" s="7">
        <f>E5758-D5758</f>
        <v/>
      </c>
      <c r="T5758" s="7">
        <f>O5758*M5758</f>
        <v/>
      </c>
      <c r="U5758" s="7">
        <f>T5758*N5758</f>
        <v/>
      </c>
      <c r="V5758" s="7">
        <f>T5758-U5758-(P5758*M5758)</f>
        <v/>
      </c>
      <c r="W5758" s="7">
        <f>VLOOKUP(L5758,'Products Sheet'!$A:$B,2,FALSE)</f>
        <v/>
      </c>
      <c r="X5758" s="7" t="n"/>
      <c r="Y5758" s="7" t="n"/>
      <c r="Z5758" s="7" t="n"/>
      <c r="AA5758" s="7" t="n"/>
      <c r="AB5758" s="7" t="n"/>
      <c r="AC5758" s="7" t="n"/>
    </row>
    <row r="5759" ht="9.75" customHeight="1" s="12">
      <c r="A5759" s="11" t="inlineStr">
        <is>
          <t>SO - 0005954</t>
        </is>
      </c>
      <c r="B5759" s="11" t="inlineStr">
        <is>
          <t>Distributor</t>
        </is>
      </c>
      <c r="C5759" s="11" t="inlineStr">
        <is>
          <t>WARE-NMK1003</t>
        </is>
      </c>
      <c r="D5759" s="6" t="n">
        <v>43900</v>
      </c>
      <c r="E5759" s="6" t="n">
        <v>43946</v>
      </c>
      <c r="F5759" s="6" t="n">
        <v>43969</v>
      </c>
      <c r="G5759" s="6" t="n">
        <v>43973</v>
      </c>
      <c r="H5759" s="11" t="inlineStr">
        <is>
          <t>USD</t>
        </is>
      </c>
      <c r="I5759" s="11" t="n">
        <v>24</v>
      </c>
      <c r="J5759" s="11" t="n">
        <v>6</v>
      </c>
      <c r="K5759" s="11" t="n">
        <v>143</v>
      </c>
      <c r="L5759" s="11" t="n">
        <v>34</v>
      </c>
      <c r="M5759" s="11" t="n">
        <v>7</v>
      </c>
      <c r="N5759" s="11" t="n">
        <v>0.1</v>
      </c>
      <c r="O5759" s="7" t="n">
        <v>1259.6</v>
      </c>
      <c r="P5759" s="7" t="n">
        <v>831.3360000000001</v>
      </c>
      <c r="Q5759" s="7">
        <f>text(E5759,"ddd")</f>
        <v/>
      </c>
      <c r="R5759" s="7">
        <f>G5759-F5759</f>
        <v/>
      </c>
      <c r="S5759" s="7">
        <f>E5759-D5759</f>
        <v/>
      </c>
      <c r="T5759" s="7">
        <f>O5759*M5759</f>
        <v/>
      </c>
      <c r="U5759" s="7">
        <f>T5759*N5759</f>
        <v/>
      </c>
      <c r="V5759" s="7">
        <f>T5759-U5759-(P5759*M5759)</f>
        <v/>
      </c>
      <c r="W5759" s="7">
        <f>VLOOKUP(L5759,'Products Sheet'!$A:$B,2,FALSE)</f>
        <v/>
      </c>
      <c r="X5759" s="7" t="n"/>
      <c r="Y5759" s="7" t="n"/>
      <c r="Z5759" s="7" t="n"/>
      <c r="AA5759" s="7" t="n"/>
      <c r="AB5759" s="7" t="n"/>
      <c r="AC5759" s="7" t="n"/>
    </row>
    <row r="5760" ht="9.75" customHeight="1" s="12">
      <c r="A5760" s="11" t="inlineStr">
        <is>
          <t>SO - 0005969</t>
        </is>
      </c>
      <c r="B5760" s="11" t="inlineStr">
        <is>
          <t>Distributor</t>
        </is>
      </c>
      <c r="C5760" s="11" t="inlineStr">
        <is>
          <t>WARE-NMK1003</t>
        </is>
      </c>
      <c r="D5760" s="6" t="n">
        <v>43800</v>
      </c>
      <c r="E5760" s="6" t="n">
        <v>43947</v>
      </c>
      <c r="F5760" s="6" t="n">
        <v>43957</v>
      </c>
      <c r="G5760" s="6" t="n">
        <v>43959</v>
      </c>
      <c r="H5760" s="11" t="inlineStr">
        <is>
          <t>USD</t>
        </is>
      </c>
      <c r="I5760" s="11" t="n">
        <v>24</v>
      </c>
      <c r="J5760" s="11" t="n">
        <v>11</v>
      </c>
      <c r="K5760" s="11" t="n">
        <v>98</v>
      </c>
      <c r="L5760" s="11" t="n">
        <v>34</v>
      </c>
      <c r="M5760" s="11" t="n">
        <v>1</v>
      </c>
      <c r="N5760" s="11" t="n">
        <v>0.075</v>
      </c>
      <c r="O5760" s="7" t="n">
        <v>1721.9</v>
      </c>
      <c r="P5760" s="7" t="n">
        <v>843.731</v>
      </c>
      <c r="Q5760" s="7">
        <f>text(E5760,"ddd")</f>
        <v/>
      </c>
      <c r="R5760" s="7">
        <f>G5760-F5760</f>
        <v/>
      </c>
      <c r="S5760" s="7">
        <f>E5760-D5760</f>
        <v/>
      </c>
      <c r="T5760" s="7">
        <f>O5760*M5760</f>
        <v/>
      </c>
      <c r="U5760" s="7">
        <f>T5760*N5760</f>
        <v/>
      </c>
      <c r="V5760" s="7">
        <f>T5760-U5760-(P5760*M5760)</f>
        <v/>
      </c>
      <c r="W5760" s="7">
        <f>VLOOKUP(L5760,'Products Sheet'!$A:$B,2,FALSE)</f>
        <v/>
      </c>
      <c r="X5760" s="7" t="n"/>
      <c r="Y5760" s="7" t="n"/>
      <c r="Z5760" s="7" t="n"/>
      <c r="AA5760" s="7" t="n"/>
      <c r="AB5760" s="7" t="n"/>
      <c r="AC5760" s="7" t="n"/>
    </row>
    <row r="5761" ht="9.75" customHeight="1" s="12">
      <c r="A5761" s="11" t="inlineStr">
        <is>
          <t>SO - 0005974</t>
        </is>
      </c>
      <c r="B5761" s="11" t="inlineStr">
        <is>
          <t>Distributor</t>
        </is>
      </c>
      <c r="C5761" s="11" t="inlineStr">
        <is>
          <t>WARE-UHY1004</t>
        </is>
      </c>
      <c r="D5761" s="6" t="n">
        <v>43900</v>
      </c>
      <c r="E5761" s="6" t="n">
        <v>43948</v>
      </c>
      <c r="F5761" s="6" t="n">
        <v>43973</v>
      </c>
      <c r="G5761" s="6" t="n">
        <v>43980</v>
      </c>
      <c r="H5761" s="11" t="inlineStr">
        <is>
          <t>USD</t>
        </is>
      </c>
      <c r="I5761" s="11" t="n">
        <v>23</v>
      </c>
      <c r="J5761" s="11" t="n">
        <v>34</v>
      </c>
      <c r="K5761" s="11" t="n">
        <v>220</v>
      </c>
      <c r="L5761" s="11" t="n">
        <v>34</v>
      </c>
      <c r="M5761" s="11" t="n">
        <v>5</v>
      </c>
      <c r="N5761" s="11" t="n">
        <v>0.15</v>
      </c>
      <c r="O5761" s="7" t="n">
        <v>3865.9</v>
      </c>
      <c r="P5761" s="7" t="n">
        <v>3092.72</v>
      </c>
      <c r="Q5761" s="7">
        <f>text(E5761,"ddd")</f>
        <v/>
      </c>
      <c r="R5761" s="7">
        <f>G5761-F5761</f>
        <v/>
      </c>
      <c r="S5761" s="7">
        <f>E5761-D5761</f>
        <v/>
      </c>
      <c r="T5761" s="7">
        <f>O5761*M5761</f>
        <v/>
      </c>
      <c r="U5761" s="7">
        <f>T5761*N5761</f>
        <v/>
      </c>
      <c r="V5761" s="7">
        <f>T5761-U5761-(P5761*M5761)</f>
        <v/>
      </c>
      <c r="W5761" s="7">
        <f>VLOOKUP(L5761,'Products Sheet'!$A:$B,2,FALSE)</f>
        <v/>
      </c>
      <c r="X5761" s="7" t="n"/>
      <c r="Y5761" s="7" t="n"/>
      <c r="Z5761" s="7" t="n"/>
      <c r="AA5761" s="7" t="n"/>
      <c r="AB5761" s="7" t="n"/>
      <c r="AC5761" s="7" t="n"/>
    </row>
    <row r="5762" ht="9.75" customHeight="1" s="12">
      <c r="A5762" s="11" t="inlineStr">
        <is>
          <t>SO - 0006003</t>
        </is>
      </c>
      <c r="B5762" s="11" t="inlineStr">
        <is>
          <t>In-Store</t>
        </is>
      </c>
      <c r="C5762" s="11" t="inlineStr">
        <is>
          <t>WARE-NBV1002</t>
        </is>
      </c>
      <c r="D5762" s="6" t="n">
        <v>43900</v>
      </c>
      <c r="E5762" s="6" t="n">
        <v>43951</v>
      </c>
      <c r="F5762" s="6" t="n">
        <v>43973</v>
      </c>
      <c r="G5762" s="6" t="n">
        <v>43975</v>
      </c>
      <c r="H5762" s="11" t="inlineStr">
        <is>
          <t>USD</t>
        </is>
      </c>
      <c r="I5762" s="11" t="n">
        <v>1</v>
      </c>
      <c r="J5762" s="11" t="n">
        <v>50</v>
      </c>
      <c r="K5762" s="11" t="n">
        <v>80</v>
      </c>
      <c r="L5762" s="11" t="n">
        <v>34</v>
      </c>
      <c r="M5762" s="11" t="n">
        <v>1</v>
      </c>
      <c r="N5762" s="11" t="n">
        <v>0.1</v>
      </c>
      <c r="O5762" s="7" t="n">
        <v>1949.7</v>
      </c>
      <c r="P5762" s="7" t="n">
        <v>1559.76</v>
      </c>
      <c r="Q5762" s="7">
        <f>text(E5762,"ddd")</f>
        <v/>
      </c>
      <c r="R5762" s="7">
        <f>G5762-F5762</f>
        <v/>
      </c>
      <c r="S5762" s="7">
        <f>E5762-D5762</f>
        <v/>
      </c>
      <c r="T5762" s="7">
        <f>O5762*M5762</f>
        <v/>
      </c>
      <c r="U5762" s="7">
        <f>T5762*N5762</f>
        <v/>
      </c>
      <c r="V5762" s="7">
        <f>T5762-U5762-(P5762*M5762)</f>
        <v/>
      </c>
      <c r="W5762" s="7">
        <f>VLOOKUP(L5762,'Products Sheet'!$A:$B,2,FALSE)</f>
        <v/>
      </c>
      <c r="X5762" s="7" t="n"/>
      <c r="Y5762" s="7" t="n"/>
      <c r="Z5762" s="7" t="n"/>
      <c r="AA5762" s="7" t="n"/>
      <c r="AB5762" s="7" t="n"/>
      <c r="AC5762" s="7" t="n"/>
    </row>
    <row r="5763" ht="9.75" customHeight="1" s="12">
      <c r="A5763" s="11" t="inlineStr">
        <is>
          <t>SO - 0006010</t>
        </is>
      </c>
      <c r="B5763" s="11" t="inlineStr">
        <is>
          <t>Online</t>
        </is>
      </c>
      <c r="C5763" s="11" t="inlineStr">
        <is>
          <t>WARE-NBV1002</t>
        </is>
      </c>
      <c r="D5763" s="6" t="n">
        <v>43800</v>
      </c>
      <c r="E5763" s="6" t="n">
        <v>43951</v>
      </c>
      <c r="F5763" s="6" t="n">
        <v>43977</v>
      </c>
      <c r="G5763" s="6" t="n">
        <v>43978</v>
      </c>
      <c r="H5763" s="11" t="inlineStr">
        <is>
          <t>USD</t>
        </is>
      </c>
      <c r="I5763" s="11" t="n">
        <v>19</v>
      </c>
      <c r="J5763" s="11" t="n">
        <v>17</v>
      </c>
      <c r="K5763" s="11" t="n">
        <v>85</v>
      </c>
      <c r="L5763" s="11" t="n">
        <v>34</v>
      </c>
      <c r="M5763" s="11" t="n">
        <v>4</v>
      </c>
      <c r="N5763" s="11" t="n">
        <v>0.05</v>
      </c>
      <c r="O5763" s="7" t="n">
        <v>6304.7</v>
      </c>
      <c r="P5763" s="7" t="n">
        <v>3026.256</v>
      </c>
      <c r="Q5763" s="7">
        <f>text(E5763,"ddd")</f>
        <v/>
      </c>
      <c r="R5763" s="7">
        <f>G5763-F5763</f>
        <v/>
      </c>
      <c r="S5763" s="7">
        <f>E5763-D5763</f>
        <v/>
      </c>
      <c r="T5763" s="7">
        <f>O5763*M5763</f>
        <v/>
      </c>
      <c r="U5763" s="7">
        <f>T5763*N5763</f>
        <v/>
      </c>
      <c r="V5763" s="7">
        <f>T5763-U5763-(P5763*M5763)</f>
        <v/>
      </c>
      <c r="W5763" s="7">
        <f>VLOOKUP(L5763,'Products Sheet'!$A:$B,2,FALSE)</f>
        <v/>
      </c>
      <c r="X5763" s="7" t="n"/>
      <c r="Y5763" s="7" t="n"/>
      <c r="Z5763" s="7" t="n"/>
      <c r="AA5763" s="7" t="n"/>
      <c r="AB5763" s="7" t="n"/>
      <c r="AC5763" s="7" t="n"/>
    </row>
    <row r="5764" ht="9.75" customHeight="1" s="12">
      <c r="A5764" s="11" t="inlineStr">
        <is>
          <t>SO - 0006018</t>
        </is>
      </c>
      <c r="B5764" s="11" t="inlineStr">
        <is>
          <t>In-Store</t>
        </is>
      </c>
      <c r="C5764" s="11" t="inlineStr">
        <is>
          <t>WARE-NBV1002</t>
        </is>
      </c>
      <c r="D5764" s="6" t="n">
        <v>43800</v>
      </c>
      <c r="E5764" s="6" t="n">
        <v>43952</v>
      </c>
      <c r="F5764" s="6" t="n">
        <v>43974</v>
      </c>
      <c r="G5764" s="6" t="n">
        <v>43979</v>
      </c>
      <c r="H5764" s="11" t="inlineStr">
        <is>
          <t>USD</t>
        </is>
      </c>
      <c r="I5764" s="11" t="n">
        <v>9</v>
      </c>
      <c r="J5764" s="11" t="n">
        <v>16</v>
      </c>
      <c r="K5764" s="11" t="n">
        <v>69</v>
      </c>
      <c r="L5764" s="11" t="n">
        <v>34</v>
      </c>
      <c r="M5764" s="11" t="n">
        <v>2</v>
      </c>
      <c r="N5764" s="11" t="n">
        <v>0.05</v>
      </c>
      <c r="O5764" s="7" t="n">
        <v>1065.3</v>
      </c>
      <c r="P5764" s="7" t="n">
        <v>521.997</v>
      </c>
      <c r="Q5764" s="7">
        <f>text(E5764,"ddd")</f>
        <v/>
      </c>
      <c r="R5764" s="7">
        <f>G5764-F5764</f>
        <v/>
      </c>
      <c r="S5764" s="7">
        <f>E5764-D5764</f>
        <v/>
      </c>
      <c r="T5764" s="7">
        <f>O5764*M5764</f>
        <v/>
      </c>
      <c r="U5764" s="7">
        <f>T5764*N5764</f>
        <v/>
      </c>
      <c r="V5764" s="7">
        <f>T5764-U5764-(P5764*M5764)</f>
        <v/>
      </c>
      <c r="W5764" s="7">
        <f>VLOOKUP(L5764,'Products Sheet'!$A:$B,2,FALSE)</f>
        <v/>
      </c>
      <c r="X5764" s="7" t="n"/>
      <c r="Y5764" s="7" t="n"/>
      <c r="Z5764" s="7" t="n"/>
      <c r="AA5764" s="7" t="n"/>
      <c r="AB5764" s="7" t="n"/>
      <c r="AC5764" s="7" t="n"/>
    </row>
    <row r="5765" ht="9.75" customHeight="1" s="12">
      <c r="A5765" s="11" t="inlineStr">
        <is>
          <t>SO - 0006021</t>
        </is>
      </c>
      <c r="B5765" s="11" t="inlineStr">
        <is>
          <t>Distributor</t>
        </is>
      </c>
      <c r="C5765" s="11" t="inlineStr">
        <is>
          <t>WARE-XYS1001</t>
        </is>
      </c>
      <c r="D5765" s="6" t="n">
        <v>43900</v>
      </c>
      <c r="E5765" s="6" t="n">
        <v>43953</v>
      </c>
      <c r="F5765" s="6" t="n">
        <v>43976</v>
      </c>
      <c r="G5765" s="6" t="n">
        <v>43981</v>
      </c>
      <c r="H5765" s="11" t="inlineStr">
        <is>
          <t>USD</t>
        </is>
      </c>
      <c r="I5765" s="11" t="n">
        <v>24</v>
      </c>
      <c r="J5765" s="11" t="n">
        <v>35</v>
      </c>
      <c r="K5765" s="11" t="n">
        <v>24</v>
      </c>
      <c r="L5765" s="11" t="n">
        <v>34</v>
      </c>
      <c r="M5765" s="11" t="n">
        <v>2</v>
      </c>
      <c r="N5765" s="11" t="n">
        <v>0.1</v>
      </c>
      <c r="O5765" s="7" t="n">
        <v>904.5</v>
      </c>
      <c r="P5765" s="7" t="n">
        <v>515.5649999999999</v>
      </c>
      <c r="Q5765" s="7">
        <f>text(E5765,"ddd")</f>
        <v/>
      </c>
      <c r="R5765" s="7">
        <f>G5765-F5765</f>
        <v/>
      </c>
      <c r="S5765" s="7">
        <f>E5765-D5765</f>
        <v/>
      </c>
      <c r="T5765" s="7">
        <f>O5765*M5765</f>
        <v/>
      </c>
      <c r="U5765" s="7">
        <f>T5765*N5765</f>
        <v/>
      </c>
      <c r="V5765" s="7">
        <f>T5765-U5765-(P5765*M5765)</f>
        <v/>
      </c>
      <c r="W5765" s="7">
        <f>VLOOKUP(L5765,'Products Sheet'!$A:$B,2,FALSE)</f>
        <v/>
      </c>
      <c r="X5765" s="7" t="n"/>
      <c r="Y5765" s="7" t="n"/>
      <c r="Z5765" s="7" t="n"/>
      <c r="AA5765" s="7" t="n"/>
      <c r="AB5765" s="7" t="n"/>
      <c r="AC5765" s="7" t="n"/>
    </row>
    <row r="5766" ht="9.75" customHeight="1" s="12">
      <c r="A5766" s="11" t="inlineStr">
        <is>
          <t>SO - 0006050</t>
        </is>
      </c>
      <c r="B5766" s="11" t="inlineStr">
        <is>
          <t>Online</t>
        </is>
      </c>
      <c r="C5766" s="11" t="inlineStr">
        <is>
          <t>WARE-NMK1003</t>
        </is>
      </c>
      <c r="D5766" s="6" t="n">
        <v>43900</v>
      </c>
      <c r="E5766" s="6" t="n">
        <v>43958</v>
      </c>
      <c r="F5766" s="6" t="n">
        <v>43961</v>
      </c>
      <c r="G5766" s="6" t="n">
        <v>43969</v>
      </c>
      <c r="H5766" s="11" t="inlineStr">
        <is>
          <t>USD</t>
        </is>
      </c>
      <c r="I5766" s="11" t="n">
        <v>17</v>
      </c>
      <c r="J5766" s="11" t="n">
        <v>14</v>
      </c>
      <c r="K5766" s="11" t="n">
        <v>160</v>
      </c>
      <c r="L5766" s="11" t="n">
        <v>34</v>
      </c>
      <c r="M5766" s="11" t="n">
        <v>7</v>
      </c>
      <c r="N5766" s="11" t="n">
        <v>0.4</v>
      </c>
      <c r="O5766" s="7" t="n">
        <v>2572.8</v>
      </c>
      <c r="P5766" s="7" t="n">
        <v>1312.128</v>
      </c>
      <c r="Q5766" s="7">
        <f>text(E5766,"ddd")</f>
        <v/>
      </c>
      <c r="R5766" s="7">
        <f>G5766-F5766</f>
        <v/>
      </c>
      <c r="S5766" s="7">
        <f>E5766-D5766</f>
        <v/>
      </c>
      <c r="T5766" s="7">
        <f>O5766*M5766</f>
        <v/>
      </c>
      <c r="U5766" s="7">
        <f>T5766*N5766</f>
        <v/>
      </c>
      <c r="V5766" s="7">
        <f>T5766-U5766-(P5766*M5766)</f>
        <v/>
      </c>
      <c r="W5766" s="7">
        <f>VLOOKUP(L5766,'Products Sheet'!$A:$B,2,FALSE)</f>
        <v/>
      </c>
      <c r="X5766" s="7" t="n"/>
      <c r="Y5766" s="7" t="n"/>
      <c r="Z5766" s="7" t="n"/>
      <c r="AA5766" s="7" t="n"/>
      <c r="AB5766" s="7" t="n"/>
      <c r="AC5766" s="7" t="n"/>
    </row>
    <row r="5767" ht="9.75" customHeight="1" s="12">
      <c r="A5767" s="11" t="inlineStr">
        <is>
          <t>SO - 0006098</t>
        </is>
      </c>
      <c r="B5767" s="11" t="inlineStr">
        <is>
          <t>Wholesale</t>
        </is>
      </c>
      <c r="C5767" s="11" t="inlineStr">
        <is>
          <t>WARE-NMK1003</t>
        </is>
      </c>
      <c r="D5767" s="6" t="n">
        <v>43800</v>
      </c>
      <c r="E5767" s="6" t="n">
        <v>43964</v>
      </c>
      <c r="F5767" s="6" t="n">
        <v>43976</v>
      </c>
      <c r="G5767" s="6" t="n">
        <v>43977</v>
      </c>
      <c r="H5767" s="11" t="inlineStr">
        <is>
          <t>USD</t>
        </is>
      </c>
      <c r="I5767" s="11" t="n">
        <v>26</v>
      </c>
      <c r="J5767" s="11" t="n">
        <v>24</v>
      </c>
      <c r="K5767" s="11" t="n">
        <v>140</v>
      </c>
      <c r="L5767" s="11" t="n">
        <v>34</v>
      </c>
      <c r="M5767" s="11" t="n">
        <v>1</v>
      </c>
      <c r="N5767" s="11" t="n">
        <v>0.15</v>
      </c>
      <c r="O5767" s="7" t="n">
        <v>3973.1</v>
      </c>
      <c r="P5767" s="7" t="n">
        <v>3377.135</v>
      </c>
      <c r="Q5767" s="7">
        <f>text(E5767,"ddd")</f>
        <v/>
      </c>
      <c r="R5767" s="7">
        <f>G5767-F5767</f>
        <v/>
      </c>
      <c r="S5767" s="7">
        <f>E5767-D5767</f>
        <v/>
      </c>
      <c r="T5767" s="7">
        <f>O5767*M5767</f>
        <v/>
      </c>
      <c r="U5767" s="7">
        <f>T5767*N5767</f>
        <v/>
      </c>
      <c r="V5767" s="7">
        <f>T5767-U5767-(P5767*M5767)</f>
        <v/>
      </c>
      <c r="W5767" s="7">
        <f>VLOOKUP(L5767,'Products Sheet'!$A:$B,2,FALSE)</f>
        <v/>
      </c>
      <c r="X5767" s="7" t="n"/>
      <c r="Y5767" s="7" t="n"/>
      <c r="Z5767" s="7" t="n"/>
      <c r="AA5767" s="7" t="n"/>
      <c r="AB5767" s="7" t="n"/>
      <c r="AC5767" s="7" t="n"/>
    </row>
    <row r="5768" ht="9.75" customHeight="1" s="12">
      <c r="A5768" s="11" t="inlineStr">
        <is>
          <t>SO - 0006144</t>
        </is>
      </c>
      <c r="B5768" s="11" t="inlineStr">
        <is>
          <t>Online</t>
        </is>
      </c>
      <c r="C5768" s="11" t="inlineStr">
        <is>
          <t>WARE-XYS1001</t>
        </is>
      </c>
      <c r="D5768" s="6" t="n">
        <v>43800</v>
      </c>
      <c r="E5768" s="6" t="n">
        <v>43969</v>
      </c>
      <c r="F5768" s="6" t="n">
        <v>43985</v>
      </c>
      <c r="G5768" s="6" t="n">
        <v>43994</v>
      </c>
      <c r="H5768" s="11" t="inlineStr">
        <is>
          <t>USD</t>
        </is>
      </c>
      <c r="I5768" s="11" t="n">
        <v>13</v>
      </c>
      <c r="J5768" s="11" t="n">
        <v>50</v>
      </c>
      <c r="K5768" s="11" t="n">
        <v>14</v>
      </c>
      <c r="L5768" s="11" t="n">
        <v>34</v>
      </c>
      <c r="M5768" s="11" t="n">
        <v>2</v>
      </c>
      <c r="N5768" s="11" t="n">
        <v>0.075</v>
      </c>
      <c r="O5768" s="7" t="n">
        <v>2345</v>
      </c>
      <c r="P5768" s="7" t="n">
        <v>1735.3</v>
      </c>
      <c r="Q5768" s="7">
        <f>text(E5768,"ddd")</f>
        <v/>
      </c>
      <c r="R5768" s="7">
        <f>G5768-F5768</f>
        <v/>
      </c>
      <c r="S5768" s="7">
        <f>E5768-D5768</f>
        <v/>
      </c>
      <c r="T5768" s="7">
        <f>O5768*M5768</f>
        <v/>
      </c>
      <c r="U5768" s="7">
        <f>T5768*N5768</f>
        <v/>
      </c>
      <c r="V5768" s="7">
        <f>T5768-U5768-(P5768*M5768)</f>
        <v/>
      </c>
      <c r="W5768" s="7">
        <f>VLOOKUP(L5768,'Products Sheet'!$A:$B,2,FALSE)</f>
        <v/>
      </c>
      <c r="X5768" s="7" t="n"/>
      <c r="Y5768" s="7" t="n"/>
      <c r="Z5768" s="7" t="n"/>
      <c r="AA5768" s="7" t="n"/>
      <c r="AB5768" s="7" t="n"/>
      <c r="AC5768" s="7" t="n"/>
    </row>
    <row r="5769" ht="9.75" customHeight="1" s="12">
      <c r="A5769" s="11" t="inlineStr">
        <is>
          <t>SO - 0006226</t>
        </is>
      </c>
      <c r="B5769" s="11" t="inlineStr">
        <is>
          <t>In-Store</t>
        </is>
      </c>
      <c r="C5769" s="11" t="inlineStr">
        <is>
          <t>WARE-UHY1004</t>
        </is>
      </c>
      <c r="D5769" s="6" t="n">
        <v>43900</v>
      </c>
      <c r="E5769" s="6" t="n">
        <v>43978</v>
      </c>
      <c r="F5769" s="6" t="n">
        <v>43997</v>
      </c>
      <c r="G5769" s="6" t="n">
        <v>44002</v>
      </c>
      <c r="H5769" s="11" t="inlineStr">
        <is>
          <t>USD</t>
        </is>
      </c>
      <c r="I5769" s="11" t="n">
        <v>8</v>
      </c>
      <c r="J5769" s="11" t="n">
        <v>39</v>
      </c>
      <c r="K5769" s="11" t="n">
        <v>208</v>
      </c>
      <c r="L5769" s="11" t="n">
        <v>34</v>
      </c>
      <c r="M5769" s="11" t="n">
        <v>2</v>
      </c>
      <c r="N5769" s="11" t="n">
        <v>0.075</v>
      </c>
      <c r="O5769" s="7" t="n">
        <v>1125.6</v>
      </c>
      <c r="P5769" s="7" t="n">
        <v>810.432</v>
      </c>
      <c r="Q5769" s="7">
        <f>text(E5769,"ddd")</f>
        <v/>
      </c>
      <c r="R5769" s="7">
        <f>G5769-F5769</f>
        <v/>
      </c>
      <c r="S5769" s="7">
        <f>E5769-D5769</f>
        <v/>
      </c>
      <c r="T5769" s="7">
        <f>O5769*M5769</f>
        <v/>
      </c>
      <c r="U5769" s="7">
        <f>T5769*N5769</f>
        <v/>
      </c>
      <c r="V5769" s="7">
        <f>T5769-U5769-(P5769*M5769)</f>
        <v/>
      </c>
      <c r="W5769" s="7">
        <f>VLOOKUP(L5769,'Products Sheet'!$A:$B,2,FALSE)</f>
        <v/>
      </c>
      <c r="X5769" s="7" t="n"/>
      <c r="Y5769" s="7" t="n"/>
      <c r="Z5769" s="7" t="n"/>
      <c r="AA5769" s="7" t="n"/>
      <c r="AB5769" s="7" t="n"/>
      <c r="AC5769" s="7" t="n"/>
    </row>
    <row r="5770" ht="9.75" customHeight="1" s="12">
      <c r="A5770" s="11" t="inlineStr">
        <is>
          <t>SO - 0006329</t>
        </is>
      </c>
      <c r="B5770" s="11" t="inlineStr">
        <is>
          <t>Online</t>
        </is>
      </c>
      <c r="C5770" s="11" t="inlineStr">
        <is>
          <t>WARE-PUJ1005</t>
        </is>
      </c>
      <c r="D5770" s="6" t="n">
        <v>43900</v>
      </c>
      <c r="E5770" s="6" t="n">
        <v>43988</v>
      </c>
      <c r="F5770" s="6" t="n">
        <v>44015</v>
      </c>
      <c r="G5770" s="6" t="n">
        <v>44024</v>
      </c>
      <c r="H5770" s="11" t="inlineStr">
        <is>
          <t>USD</t>
        </is>
      </c>
      <c r="I5770" s="11" t="n">
        <v>18</v>
      </c>
      <c r="J5770" s="11" t="n">
        <v>1</v>
      </c>
      <c r="K5770" s="11" t="n">
        <v>314</v>
      </c>
      <c r="L5770" s="11" t="n">
        <v>34</v>
      </c>
      <c r="M5770" s="11" t="n">
        <v>8</v>
      </c>
      <c r="N5770" s="11" t="n">
        <v>0.075</v>
      </c>
      <c r="O5770" s="7" t="n">
        <v>2713.5</v>
      </c>
      <c r="P5770" s="7" t="n">
        <v>1600.965</v>
      </c>
      <c r="Q5770" s="7">
        <f>text(E5770,"ddd")</f>
        <v/>
      </c>
      <c r="R5770" s="7">
        <f>G5770-F5770</f>
        <v/>
      </c>
      <c r="S5770" s="7">
        <f>E5770-D5770</f>
        <v/>
      </c>
      <c r="T5770" s="7">
        <f>O5770*M5770</f>
        <v/>
      </c>
      <c r="U5770" s="7">
        <f>T5770*N5770</f>
        <v/>
      </c>
      <c r="V5770" s="7">
        <f>T5770-U5770-(P5770*M5770)</f>
        <v/>
      </c>
      <c r="W5770" s="7">
        <f>VLOOKUP(L5770,'Products Sheet'!$A:$B,2,FALSE)</f>
        <v/>
      </c>
      <c r="X5770" s="7" t="n"/>
      <c r="Y5770" s="7" t="n"/>
      <c r="Z5770" s="7" t="n"/>
      <c r="AA5770" s="7" t="n"/>
      <c r="AB5770" s="7" t="n"/>
      <c r="AC5770" s="7" t="n"/>
    </row>
    <row r="5771" ht="9.75" customHeight="1" s="12">
      <c r="A5771" s="11" t="inlineStr">
        <is>
          <t>SO - 0006459</t>
        </is>
      </c>
      <c r="B5771" s="11" t="inlineStr">
        <is>
          <t>In-Store</t>
        </is>
      </c>
      <c r="C5771" s="11" t="inlineStr">
        <is>
          <t>WARE-PUJ1005</t>
        </is>
      </c>
      <c r="D5771" s="6" t="n">
        <v>43900</v>
      </c>
      <c r="E5771" s="6" t="n">
        <v>44005</v>
      </c>
      <c r="F5771" s="6" t="n">
        <v>44009</v>
      </c>
      <c r="G5771" s="6" t="n">
        <v>44018</v>
      </c>
      <c r="H5771" s="11" t="inlineStr">
        <is>
          <t>USD</t>
        </is>
      </c>
      <c r="I5771" s="11" t="n">
        <v>5</v>
      </c>
      <c r="J5771" s="11" t="n">
        <v>26</v>
      </c>
      <c r="K5771" s="11" t="n">
        <v>298</v>
      </c>
      <c r="L5771" s="11" t="n">
        <v>34</v>
      </c>
      <c r="M5771" s="11" t="n">
        <v>4</v>
      </c>
      <c r="N5771" s="11" t="n">
        <v>0.3</v>
      </c>
      <c r="O5771" s="7" t="n">
        <v>2003.3</v>
      </c>
      <c r="P5771" s="7" t="n">
        <v>1242.046</v>
      </c>
      <c r="Q5771" s="7">
        <f>text(E5771,"ddd")</f>
        <v/>
      </c>
      <c r="R5771" s="7">
        <f>G5771-F5771</f>
        <v/>
      </c>
      <c r="S5771" s="7">
        <f>E5771-D5771</f>
        <v/>
      </c>
      <c r="T5771" s="7">
        <f>O5771*M5771</f>
        <v/>
      </c>
      <c r="U5771" s="7">
        <f>T5771*N5771</f>
        <v/>
      </c>
      <c r="V5771" s="7">
        <f>T5771-U5771-(P5771*M5771)</f>
        <v/>
      </c>
      <c r="W5771" s="7">
        <f>VLOOKUP(L5771,'Products Sheet'!$A:$B,2,FALSE)</f>
        <v/>
      </c>
      <c r="X5771" s="7" t="n"/>
      <c r="Y5771" s="7" t="n"/>
      <c r="Z5771" s="7" t="n"/>
      <c r="AA5771" s="7" t="n"/>
      <c r="AB5771" s="7" t="n"/>
      <c r="AC5771" s="7" t="n"/>
    </row>
    <row r="5772" ht="9.75" customHeight="1" s="12">
      <c r="A5772" s="11" t="inlineStr">
        <is>
          <t>SO - 0006464</t>
        </is>
      </c>
      <c r="B5772" s="11" t="inlineStr">
        <is>
          <t>Online</t>
        </is>
      </c>
      <c r="C5772" s="11" t="inlineStr">
        <is>
          <t>WARE-NBV1002</t>
        </is>
      </c>
      <c r="D5772" s="6" t="n">
        <v>43900</v>
      </c>
      <c r="E5772" s="6" t="n">
        <v>44005</v>
      </c>
      <c r="F5772" s="6" t="n">
        <v>44024</v>
      </c>
      <c r="G5772" s="6" t="n">
        <v>44027</v>
      </c>
      <c r="H5772" s="11" t="inlineStr">
        <is>
          <t>USD</t>
        </is>
      </c>
      <c r="I5772" s="11" t="n">
        <v>20</v>
      </c>
      <c r="J5772" s="11" t="n">
        <v>1</v>
      </c>
      <c r="K5772" s="11" t="n">
        <v>76</v>
      </c>
      <c r="L5772" s="11" t="n">
        <v>34</v>
      </c>
      <c r="M5772" s="11" t="n">
        <v>6</v>
      </c>
      <c r="N5772" s="11" t="n">
        <v>0.05</v>
      </c>
      <c r="O5772" s="7" t="n">
        <v>1768.8</v>
      </c>
      <c r="P5772" s="7" t="n">
        <v>1149.72</v>
      </c>
      <c r="Q5772" s="7">
        <f>text(E5772,"ddd")</f>
        <v/>
      </c>
      <c r="R5772" s="7">
        <f>G5772-F5772</f>
        <v/>
      </c>
      <c r="S5772" s="7">
        <f>E5772-D5772</f>
        <v/>
      </c>
      <c r="T5772" s="7">
        <f>O5772*M5772</f>
        <v/>
      </c>
      <c r="U5772" s="7">
        <f>T5772*N5772</f>
        <v/>
      </c>
      <c r="V5772" s="7">
        <f>T5772-U5772-(P5772*M5772)</f>
        <v/>
      </c>
      <c r="W5772" s="7">
        <f>VLOOKUP(L5772,'Products Sheet'!$A:$B,2,FALSE)</f>
        <v/>
      </c>
      <c r="X5772" s="7" t="n"/>
      <c r="Y5772" s="7" t="n"/>
      <c r="Z5772" s="7" t="n"/>
      <c r="AA5772" s="7" t="n"/>
      <c r="AB5772" s="7" t="n"/>
      <c r="AC5772" s="7" t="n"/>
    </row>
    <row r="5773" ht="9.75" customHeight="1" s="12">
      <c r="A5773" s="11" t="inlineStr">
        <is>
          <t>SO - 0006527</t>
        </is>
      </c>
      <c r="B5773" s="11" t="inlineStr">
        <is>
          <t>Online</t>
        </is>
      </c>
      <c r="C5773" s="11" t="inlineStr">
        <is>
          <t>WARE-XYS1001</t>
        </is>
      </c>
      <c r="D5773" s="6" t="n">
        <v>43900</v>
      </c>
      <c r="E5773" s="6" t="n">
        <v>44014</v>
      </c>
      <c r="F5773" s="6" t="n">
        <v>44019</v>
      </c>
      <c r="G5773" s="6" t="n">
        <v>44022</v>
      </c>
      <c r="H5773" s="11" t="inlineStr">
        <is>
          <t>USD</t>
        </is>
      </c>
      <c r="I5773" s="11" t="n">
        <v>17</v>
      </c>
      <c r="J5773" s="11" t="n">
        <v>49</v>
      </c>
      <c r="K5773" s="11" t="n">
        <v>51</v>
      </c>
      <c r="L5773" s="11" t="n">
        <v>34</v>
      </c>
      <c r="M5773" s="11" t="n">
        <v>3</v>
      </c>
      <c r="N5773" s="11" t="n">
        <v>0.075</v>
      </c>
      <c r="O5773" s="7" t="n">
        <v>924.6</v>
      </c>
      <c r="P5773" s="7" t="n">
        <v>545.514</v>
      </c>
      <c r="Q5773" s="7">
        <f>text(E5773,"ddd")</f>
        <v/>
      </c>
      <c r="R5773" s="7">
        <f>G5773-F5773</f>
        <v/>
      </c>
      <c r="S5773" s="7">
        <f>E5773-D5773</f>
        <v/>
      </c>
      <c r="T5773" s="7">
        <f>O5773*M5773</f>
        <v/>
      </c>
      <c r="U5773" s="7">
        <f>T5773*N5773</f>
        <v/>
      </c>
      <c r="V5773" s="7">
        <f>T5773-U5773-(P5773*M5773)</f>
        <v/>
      </c>
      <c r="W5773" s="7">
        <f>VLOOKUP(L5773,'Products Sheet'!$A:$B,2,FALSE)</f>
        <v/>
      </c>
      <c r="X5773" s="7" t="n"/>
      <c r="Y5773" s="7" t="n"/>
      <c r="Z5773" s="7" t="n"/>
      <c r="AA5773" s="7" t="n"/>
      <c r="AB5773" s="7" t="n"/>
      <c r="AC5773" s="7" t="n"/>
    </row>
    <row r="5774" ht="9.75" customHeight="1" s="12">
      <c r="A5774" s="11" t="inlineStr">
        <is>
          <t>SO - 0006618</t>
        </is>
      </c>
      <c r="B5774" s="11" t="inlineStr">
        <is>
          <t>In-Store</t>
        </is>
      </c>
      <c r="C5774" s="11" t="inlineStr">
        <is>
          <t>WARE-NMK1003</t>
        </is>
      </c>
      <c r="D5774" s="6" t="n">
        <v>43900</v>
      </c>
      <c r="E5774" s="6" t="n">
        <v>44023</v>
      </c>
      <c r="F5774" s="6" t="n">
        <v>44046</v>
      </c>
      <c r="G5774" s="6" t="n">
        <v>44055</v>
      </c>
      <c r="H5774" s="11" t="inlineStr">
        <is>
          <t>USD</t>
        </is>
      </c>
      <c r="I5774" s="11" t="n">
        <v>5</v>
      </c>
      <c r="J5774" s="11" t="n">
        <v>29</v>
      </c>
      <c r="K5774" s="11" t="n">
        <v>190</v>
      </c>
      <c r="L5774" s="11" t="n">
        <v>34</v>
      </c>
      <c r="M5774" s="11" t="n">
        <v>5</v>
      </c>
      <c r="N5774" s="11" t="n">
        <v>0.075</v>
      </c>
      <c r="O5774" s="7" t="n">
        <v>2666.6</v>
      </c>
      <c r="P5774" s="7" t="n">
        <v>2079.948</v>
      </c>
      <c r="Q5774" s="7">
        <f>text(E5774,"ddd")</f>
        <v/>
      </c>
      <c r="R5774" s="7">
        <f>G5774-F5774</f>
        <v/>
      </c>
      <c r="S5774" s="7">
        <f>E5774-D5774</f>
        <v/>
      </c>
      <c r="T5774" s="7">
        <f>O5774*M5774</f>
        <v/>
      </c>
      <c r="U5774" s="7">
        <f>T5774*N5774</f>
        <v/>
      </c>
      <c r="V5774" s="7">
        <f>T5774-U5774-(P5774*M5774)</f>
        <v/>
      </c>
      <c r="W5774" s="7">
        <f>VLOOKUP(L5774,'Products Sheet'!$A:$B,2,FALSE)</f>
        <v/>
      </c>
      <c r="X5774" s="7" t="n"/>
      <c r="Y5774" s="7" t="n"/>
      <c r="Z5774" s="7" t="n"/>
      <c r="AA5774" s="7" t="n"/>
      <c r="AB5774" s="7" t="n"/>
      <c r="AC5774" s="7" t="n"/>
    </row>
    <row r="5775" ht="9.75" customHeight="1" s="12">
      <c r="A5775" s="11" t="inlineStr">
        <is>
          <t>SO - 0006743</t>
        </is>
      </c>
      <c r="B5775" s="11" t="inlineStr">
        <is>
          <t>In-Store</t>
        </is>
      </c>
      <c r="C5775" s="11" t="inlineStr">
        <is>
          <t>WARE-PUJ1005</t>
        </is>
      </c>
      <c r="D5775" s="6" t="n">
        <v>43900</v>
      </c>
      <c r="E5775" s="6" t="n">
        <v>44037</v>
      </c>
      <c r="F5775" s="6" t="n">
        <v>44046</v>
      </c>
      <c r="G5775" s="6" t="n">
        <v>44054</v>
      </c>
      <c r="H5775" s="11" t="inlineStr">
        <is>
          <t>USD</t>
        </is>
      </c>
      <c r="I5775" s="11" t="n">
        <v>3</v>
      </c>
      <c r="J5775" s="11" t="n">
        <v>11</v>
      </c>
      <c r="K5775" s="11" t="n">
        <v>270</v>
      </c>
      <c r="L5775" s="11" t="n">
        <v>34</v>
      </c>
      <c r="M5775" s="11" t="n">
        <v>8</v>
      </c>
      <c r="N5775" s="11" t="n">
        <v>0.05</v>
      </c>
      <c r="O5775" s="7" t="n">
        <v>6231</v>
      </c>
      <c r="P5775" s="7" t="n">
        <v>4174.77</v>
      </c>
      <c r="Q5775" s="7">
        <f>text(E5775,"ddd")</f>
        <v/>
      </c>
      <c r="R5775" s="7">
        <f>G5775-F5775</f>
        <v/>
      </c>
      <c r="S5775" s="7">
        <f>E5775-D5775</f>
        <v/>
      </c>
      <c r="T5775" s="7">
        <f>O5775*M5775</f>
        <v/>
      </c>
      <c r="U5775" s="7">
        <f>T5775*N5775</f>
        <v/>
      </c>
      <c r="V5775" s="7">
        <f>T5775-U5775-(P5775*M5775)</f>
        <v/>
      </c>
      <c r="W5775" s="7">
        <f>VLOOKUP(L5775,'Products Sheet'!$A:$B,2,FALSE)</f>
        <v/>
      </c>
      <c r="X5775" s="7" t="n"/>
      <c r="Y5775" s="7" t="n"/>
      <c r="Z5775" s="7" t="n"/>
      <c r="AA5775" s="7" t="n"/>
      <c r="AB5775" s="7" t="n"/>
      <c r="AC5775" s="7" t="n"/>
    </row>
    <row r="5776" ht="9.75" customHeight="1" s="12">
      <c r="A5776" s="11" t="inlineStr">
        <is>
          <t>SO - 0006760</t>
        </is>
      </c>
      <c r="B5776" s="11" t="inlineStr">
        <is>
          <t>Distributor</t>
        </is>
      </c>
      <c r="C5776" s="11" t="inlineStr">
        <is>
          <t>WARE-XYS1001</t>
        </is>
      </c>
      <c r="D5776" s="6" t="n">
        <v>43900</v>
      </c>
      <c r="E5776" s="6" t="n">
        <v>44039</v>
      </c>
      <c r="F5776" s="6" t="n">
        <v>44053</v>
      </c>
      <c r="G5776" s="6" t="n">
        <v>44056</v>
      </c>
      <c r="H5776" s="11" t="inlineStr">
        <is>
          <t>USD</t>
        </is>
      </c>
      <c r="I5776" s="11" t="n">
        <v>22</v>
      </c>
      <c r="J5776" s="11" t="n">
        <v>5</v>
      </c>
      <c r="K5776" s="11" t="n">
        <v>22</v>
      </c>
      <c r="L5776" s="11" t="n">
        <v>34</v>
      </c>
      <c r="M5776" s="11" t="n">
        <v>5</v>
      </c>
      <c r="N5776" s="11" t="n">
        <v>0.075</v>
      </c>
      <c r="O5776" s="7" t="n">
        <v>3095.4</v>
      </c>
      <c r="P5776" s="7" t="n">
        <v>1392.93</v>
      </c>
      <c r="Q5776" s="7">
        <f>text(E5776,"ddd")</f>
        <v/>
      </c>
      <c r="R5776" s="7">
        <f>G5776-F5776</f>
        <v/>
      </c>
      <c r="S5776" s="7">
        <f>E5776-D5776</f>
        <v/>
      </c>
      <c r="T5776" s="7">
        <f>O5776*M5776</f>
        <v/>
      </c>
      <c r="U5776" s="7">
        <f>T5776*N5776</f>
        <v/>
      </c>
      <c r="V5776" s="7">
        <f>T5776-U5776-(P5776*M5776)</f>
        <v/>
      </c>
      <c r="W5776" s="7">
        <f>VLOOKUP(L5776,'Products Sheet'!$A:$B,2,FALSE)</f>
        <v/>
      </c>
      <c r="X5776" s="7" t="n"/>
      <c r="Y5776" s="7" t="n"/>
      <c r="Z5776" s="7" t="n"/>
      <c r="AA5776" s="7" t="n"/>
      <c r="AB5776" s="7" t="n"/>
      <c r="AC5776" s="7" t="n"/>
    </row>
    <row r="5777" ht="9.75" customHeight="1" s="12">
      <c r="A5777" s="11" t="inlineStr">
        <is>
          <t>SO - 0006833</t>
        </is>
      </c>
      <c r="B5777" s="11" t="inlineStr">
        <is>
          <t>In-Store</t>
        </is>
      </c>
      <c r="C5777" s="11" t="inlineStr">
        <is>
          <t>WARE-MKL1006</t>
        </is>
      </c>
      <c r="D5777" s="6" t="n">
        <v>44000</v>
      </c>
      <c r="E5777" s="6" t="n">
        <v>44048</v>
      </c>
      <c r="F5777" s="6" t="n">
        <v>44058</v>
      </c>
      <c r="G5777" s="6" t="n">
        <v>44059</v>
      </c>
      <c r="H5777" s="11" t="inlineStr">
        <is>
          <t>USD</t>
        </is>
      </c>
      <c r="I5777" s="11" t="n">
        <v>5</v>
      </c>
      <c r="J5777" s="11" t="n">
        <v>31</v>
      </c>
      <c r="K5777" s="11" t="n">
        <v>350</v>
      </c>
      <c r="L5777" s="11" t="n">
        <v>34</v>
      </c>
      <c r="M5777" s="11" t="n">
        <v>7</v>
      </c>
      <c r="N5777" s="11" t="n">
        <v>0.075</v>
      </c>
      <c r="O5777" s="7" t="n">
        <v>2613</v>
      </c>
      <c r="P5777" s="7" t="n">
        <v>2142.66</v>
      </c>
      <c r="Q5777" s="7">
        <f>text(E5777,"ddd")</f>
        <v/>
      </c>
      <c r="R5777" s="7">
        <f>G5777-F5777</f>
        <v/>
      </c>
      <c r="S5777" s="7">
        <f>E5777-D5777</f>
        <v/>
      </c>
      <c r="T5777" s="7">
        <f>O5777*M5777</f>
        <v/>
      </c>
      <c r="U5777" s="7">
        <f>T5777*N5777</f>
        <v/>
      </c>
      <c r="V5777" s="7">
        <f>T5777-U5777-(P5777*M5777)</f>
        <v/>
      </c>
      <c r="W5777" s="7">
        <f>VLOOKUP(L5777,'Products Sheet'!$A:$B,2,FALSE)</f>
        <v/>
      </c>
      <c r="X5777" s="7" t="n"/>
      <c r="Y5777" s="7" t="n"/>
      <c r="Z5777" s="7" t="n"/>
      <c r="AA5777" s="7" t="n"/>
      <c r="AB5777" s="7" t="n"/>
      <c r="AC5777" s="7" t="n"/>
    </row>
    <row r="5778" ht="9.75" customHeight="1" s="12">
      <c r="A5778" s="11" t="inlineStr">
        <is>
          <t>SO - 0006842</t>
        </is>
      </c>
      <c r="B5778" s="11" t="inlineStr">
        <is>
          <t>Online</t>
        </is>
      </c>
      <c r="C5778" s="11" t="inlineStr">
        <is>
          <t>WARE-MKL1006</t>
        </is>
      </c>
      <c r="D5778" s="6" t="n">
        <v>43900</v>
      </c>
      <c r="E5778" s="6" t="n">
        <v>44049</v>
      </c>
      <c r="F5778" s="6" t="n">
        <v>44062</v>
      </c>
      <c r="G5778" s="6" t="n">
        <v>44072</v>
      </c>
      <c r="H5778" s="11" t="inlineStr">
        <is>
          <t>USD</t>
        </is>
      </c>
      <c r="I5778" s="11" t="n">
        <v>14</v>
      </c>
      <c r="J5778" s="11" t="n">
        <v>10</v>
      </c>
      <c r="K5778" s="11" t="n">
        <v>332</v>
      </c>
      <c r="L5778" s="11" t="n">
        <v>34</v>
      </c>
      <c r="M5778" s="11" t="n">
        <v>6</v>
      </c>
      <c r="N5778" s="11" t="n">
        <v>0.05</v>
      </c>
      <c r="O5778" s="7" t="n">
        <v>6103.7</v>
      </c>
      <c r="P5778" s="7" t="n">
        <v>3051.85</v>
      </c>
      <c r="Q5778" s="7">
        <f>text(E5778,"ddd")</f>
        <v/>
      </c>
      <c r="R5778" s="7">
        <f>G5778-F5778</f>
        <v/>
      </c>
      <c r="S5778" s="7">
        <f>E5778-D5778</f>
        <v/>
      </c>
      <c r="T5778" s="7">
        <f>O5778*M5778</f>
        <v/>
      </c>
      <c r="U5778" s="7">
        <f>T5778*N5778</f>
        <v/>
      </c>
      <c r="V5778" s="7">
        <f>T5778-U5778-(P5778*M5778)</f>
        <v/>
      </c>
      <c r="W5778" s="7">
        <f>VLOOKUP(L5778,'Products Sheet'!$A:$B,2,FALSE)</f>
        <v/>
      </c>
      <c r="X5778" s="7" t="n"/>
      <c r="Y5778" s="7" t="n"/>
      <c r="Z5778" s="7" t="n"/>
      <c r="AA5778" s="7" t="n"/>
      <c r="AB5778" s="7" t="n"/>
      <c r="AC5778" s="7" t="n"/>
    </row>
    <row r="5779" ht="9.75" customHeight="1" s="12">
      <c r="A5779" s="11" t="inlineStr">
        <is>
          <t>SO - 0006877</t>
        </is>
      </c>
      <c r="B5779" s="11" t="inlineStr">
        <is>
          <t>In-Store</t>
        </is>
      </c>
      <c r="C5779" s="11" t="inlineStr">
        <is>
          <t>WARE-NMK1003</t>
        </is>
      </c>
      <c r="D5779" s="6" t="n">
        <v>44000</v>
      </c>
      <c r="E5779" s="6" t="n">
        <v>44054</v>
      </c>
      <c r="F5779" s="6" t="n">
        <v>44067</v>
      </c>
      <c r="G5779" s="6" t="n">
        <v>44068</v>
      </c>
      <c r="H5779" s="11" t="inlineStr">
        <is>
          <t>USD</t>
        </is>
      </c>
      <c r="I5779" s="11" t="n">
        <v>11</v>
      </c>
      <c r="J5779" s="11" t="n">
        <v>43</v>
      </c>
      <c r="K5779" s="11" t="n">
        <v>127</v>
      </c>
      <c r="L5779" s="11" t="n">
        <v>34</v>
      </c>
      <c r="M5779" s="11" t="n">
        <v>5</v>
      </c>
      <c r="N5779" s="11" t="n">
        <v>0.15</v>
      </c>
      <c r="O5779" s="7" t="n">
        <v>2278</v>
      </c>
      <c r="P5779" s="7" t="n">
        <v>1116.22</v>
      </c>
      <c r="Q5779" s="7">
        <f>text(E5779,"ddd")</f>
        <v/>
      </c>
      <c r="R5779" s="7">
        <f>G5779-F5779</f>
        <v/>
      </c>
      <c r="S5779" s="7">
        <f>E5779-D5779</f>
        <v/>
      </c>
      <c r="T5779" s="7">
        <f>O5779*M5779</f>
        <v/>
      </c>
      <c r="U5779" s="7">
        <f>T5779*N5779</f>
        <v/>
      </c>
      <c r="V5779" s="7">
        <f>T5779-U5779-(P5779*M5779)</f>
        <v/>
      </c>
      <c r="W5779" s="7">
        <f>VLOOKUP(L5779,'Products Sheet'!$A:$B,2,FALSE)</f>
        <v/>
      </c>
      <c r="X5779" s="7" t="n"/>
      <c r="Y5779" s="7" t="n"/>
      <c r="Z5779" s="7" t="n"/>
      <c r="AA5779" s="7" t="n"/>
      <c r="AB5779" s="7" t="n"/>
      <c r="AC5779" s="7" t="n"/>
    </row>
    <row r="5780" ht="9.75" customHeight="1" s="12">
      <c r="A5780" s="11" t="inlineStr">
        <is>
          <t>SO - 0006905</t>
        </is>
      </c>
      <c r="B5780" s="11" t="inlineStr">
        <is>
          <t>In-Store</t>
        </is>
      </c>
      <c r="C5780" s="11" t="inlineStr">
        <is>
          <t>WARE-NMK1003</t>
        </is>
      </c>
      <c r="D5780" s="6" t="n">
        <v>44000</v>
      </c>
      <c r="E5780" s="6" t="n">
        <v>44057</v>
      </c>
      <c r="F5780" s="6" t="n">
        <v>44062</v>
      </c>
      <c r="G5780" s="6" t="n">
        <v>44070</v>
      </c>
      <c r="H5780" s="11" t="inlineStr">
        <is>
          <t>USD</t>
        </is>
      </c>
      <c r="I5780" s="11" t="n">
        <v>8</v>
      </c>
      <c r="J5780" s="11" t="n">
        <v>47</v>
      </c>
      <c r="K5780" s="11" t="n">
        <v>185</v>
      </c>
      <c r="L5780" s="11" t="n">
        <v>34</v>
      </c>
      <c r="M5780" s="11" t="n">
        <v>1</v>
      </c>
      <c r="N5780" s="11" t="n">
        <v>0.075</v>
      </c>
      <c r="O5780" s="7" t="n">
        <v>1996.6</v>
      </c>
      <c r="P5780" s="7" t="n">
        <v>938.402</v>
      </c>
      <c r="Q5780" s="7">
        <f>text(E5780,"ddd")</f>
        <v/>
      </c>
      <c r="R5780" s="7">
        <f>G5780-F5780</f>
        <v/>
      </c>
      <c r="S5780" s="7">
        <f>E5780-D5780</f>
        <v/>
      </c>
      <c r="T5780" s="7">
        <f>O5780*M5780</f>
        <v/>
      </c>
      <c r="U5780" s="7">
        <f>T5780*N5780</f>
        <v/>
      </c>
      <c r="V5780" s="7">
        <f>T5780-U5780-(P5780*M5780)</f>
        <v/>
      </c>
      <c r="W5780" s="7">
        <f>VLOOKUP(L5780,'Products Sheet'!$A:$B,2,FALSE)</f>
        <v/>
      </c>
      <c r="X5780" s="7" t="n"/>
      <c r="Y5780" s="7" t="n"/>
      <c r="Z5780" s="7" t="n"/>
      <c r="AA5780" s="7" t="n"/>
      <c r="AB5780" s="7" t="n"/>
      <c r="AC5780" s="7" t="n"/>
    </row>
    <row r="5781" ht="9.75" customHeight="1" s="12">
      <c r="A5781" s="11" t="inlineStr">
        <is>
          <t>SO - 0006917</t>
        </is>
      </c>
      <c r="B5781" s="11" t="inlineStr">
        <is>
          <t>Online</t>
        </is>
      </c>
      <c r="C5781" s="11" t="inlineStr">
        <is>
          <t>WARE-PUJ1005</t>
        </is>
      </c>
      <c r="D5781" s="6" t="n">
        <v>43900</v>
      </c>
      <c r="E5781" s="6" t="n">
        <v>44058</v>
      </c>
      <c r="F5781" s="6" t="n">
        <v>44081</v>
      </c>
      <c r="G5781" s="6" t="n">
        <v>44090</v>
      </c>
      <c r="H5781" s="11" t="inlineStr">
        <is>
          <t>USD</t>
        </is>
      </c>
      <c r="I5781" s="11" t="n">
        <v>17</v>
      </c>
      <c r="J5781" s="11" t="n">
        <v>32</v>
      </c>
      <c r="K5781" s="11" t="n">
        <v>275</v>
      </c>
      <c r="L5781" s="11" t="n">
        <v>34</v>
      </c>
      <c r="M5781" s="11" t="n">
        <v>1</v>
      </c>
      <c r="N5781" s="11" t="n">
        <v>0.075</v>
      </c>
      <c r="O5781" s="7" t="n">
        <v>1005</v>
      </c>
      <c r="P5781" s="7" t="n">
        <v>723.6</v>
      </c>
      <c r="Q5781" s="7">
        <f>text(E5781,"ddd")</f>
        <v/>
      </c>
      <c r="R5781" s="7">
        <f>G5781-F5781</f>
        <v/>
      </c>
      <c r="S5781" s="7">
        <f>E5781-D5781</f>
        <v/>
      </c>
      <c r="T5781" s="7">
        <f>O5781*M5781</f>
        <v/>
      </c>
      <c r="U5781" s="7">
        <f>T5781*N5781</f>
        <v/>
      </c>
      <c r="V5781" s="7">
        <f>T5781-U5781-(P5781*M5781)</f>
        <v/>
      </c>
      <c r="W5781" s="7">
        <f>VLOOKUP(L5781,'Products Sheet'!$A:$B,2,FALSE)</f>
        <v/>
      </c>
      <c r="X5781" s="7" t="n"/>
      <c r="Y5781" s="7" t="n"/>
      <c r="Z5781" s="7" t="n"/>
      <c r="AA5781" s="7" t="n"/>
      <c r="AB5781" s="7" t="n"/>
      <c r="AC5781" s="7" t="n"/>
    </row>
    <row r="5782" ht="9.75" customHeight="1" s="12">
      <c r="A5782" s="11" t="inlineStr">
        <is>
          <t>SO - 0006920</t>
        </is>
      </c>
      <c r="B5782" s="11" t="inlineStr">
        <is>
          <t>Wholesale</t>
        </is>
      </c>
      <c r="C5782" s="11" t="inlineStr">
        <is>
          <t>WARE-MKL1006</t>
        </is>
      </c>
      <c r="D5782" s="6" t="n">
        <v>43900</v>
      </c>
      <c r="E5782" s="6" t="n">
        <v>44059</v>
      </c>
      <c r="F5782" s="6" t="n">
        <v>44063</v>
      </c>
      <c r="G5782" s="6" t="n">
        <v>44065</v>
      </c>
      <c r="H5782" s="11" t="inlineStr">
        <is>
          <t>USD</t>
        </is>
      </c>
      <c r="I5782" s="11" t="n">
        <v>28</v>
      </c>
      <c r="J5782" s="11" t="n">
        <v>47</v>
      </c>
      <c r="K5782" s="11" t="n">
        <v>352</v>
      </c>
      <c r="L5782" s="11" t="n">
        <v>34</v>
      </c>
      <c r="M5782" s="11" t="n">
        <v>2</v>
      </c>
      <c r="N5782" s="11" t="n">
        <v>0.4</v>
      </c>
      <c r="O5782" s="7" t="n">
        <v>1018.4</v>
      </c>
      <c r="P5782" s="7" t="n">
        <v>488.832</v>
      </c>
      <c r="Q5782" s="7">
        <f>text(E5782,"ddd")</f>
        <v/>
      </c>
      <c r="R5782" s="7">
        <f>G5782-F5782</f>
        <v/>
      </c>
      <c r="S5782" s="7">
        <f>E5782-D5782</f>
        <v/>
      </c>
      <c r="T5782" s="7">
        <f>O5782*M5782</f>
        <v/>
      </c>
      <c r="U5782" s="7">
        <f>T5782*N5782</f>
        <v/>
      </c>
      <c r="V5782" s="7">
        <f>T5782-U5782-(P5782*M5782)</f>
        <v/>
      </c>
      <c r="W5782" s="7">
        <f>VLOOKUP(L5782,'Products Sheet'!$A:$B,2,FALSE)</f>
        <v/>
      </c>
      <c r="X5782" s="7" t="n"/>
      <c r="Y5782" s="7" t="n"/>
      <c r="Z5782" s="7" t="n"/>
      <c r="AA5782" s="7" t="n"/>
      <c r="AB5782" s="7" t="n"/>
      <c r="AC5782" s="7" t="n"/>
    </row>
    <row r="5783" ht="9.75" customHeight="1" s="12">
      <c r="A5783" s="11" t="inlineStr">
        <is>
          <t>SO - 0007005</t>
        </is>
      </c>
      <c r="B5783" s="11" t="inlineStr">
        <is>
          <t>In-Store</t>
        </is>
      </c>
      <c r="C5783" s="11" t="inlineStr">
        <is>
          <t>WARE-MKL1006</t>
        </is>
      </c>
      <c r="D5783" s="6" t="n">
        <v>43900</v>
      </c>
      <c r="E5783" s="6" t="n">
        <v>44070</v>
      </c>
      <c r="F5783" s="6" t="n">
        <v>44086</v>
      </c>
      <c r="G5783" s="6" t="n">
        <v>44090</v>
      </c>
      <c r="H5783" s="11" t="inlineStr">
        <is>
          <t>USD</t>
        </is>
      </c>
      <c r="I5783" s="11" t="n">
        <v>1</v>
      </c>
      <c r="J5783" s="11" t="n">
        <v>4</v>
      </c>
      <c r="K5783" s="11" t="n">
        <v>356</v>
      </c>
      <c r="L5783" s="11" t="n">
        <v>34</v>
      </c>
      <c r="M5783" s="11" t="n">
        <v>8</v>
      </c>
      <c r="N5783" s="11" t="n">
        <v>0.3</v>
      </c>
      <c r="O5783" s="7" t="n">
        <v>1058.6</v>
      </c>
      <c r="P5783" s="7" t="n">
        <v>455.198</v>
      </c>
      <c r="Q5783" s="7">
        <f>text(E5783,"ddd")</f>
        <v/>
      </c>
      <c r="R5783" s="7">
        <f>G5783-F5783</f>
        <v/>
      </c>
      <c r="S5783" s="7">
        <f>E5783-D5783</f>
        <v/>
      </c>
      <c r="T5783" s="7">
        <f>O5783*M5783</f>
        <v/>
      </c>
      <c r="U5783" s="7">
        <f>T5783*N5783</f>
        <v/>
      </c>
      <c r="V5783" s="7">
        <f>T5783-U5783-(P5783*M5783)</f>
        <v/>
      </c>
      <c r="W5783" s="7">
        <f>VLOOKUP(L5783,'Products Sheet'!$A:$B,2,FALSE)</f>
        <v/>
      </c>
      <c r="X5783" s="7" t="n"/>
      <c r="Y5783" s="7" t="n"/>
      <c r="Z5783" s="7" t="n"/>
      <c r="AA5783" s="7" t="n"/>
      <c r="AB5783" s="7" t="n"/>
      <c r="AC5783" s="7" t="n"/>
    </row>
    <row r="5784" ht="9.75" customHeight="1" s="12">
      <c r="A5784" s="11" t="inlineStr">
        <is>
          <t>SO - 0007007</t>
        </is>
      </c>
      <c r="B5784" s="11" t="inlineStr">
        <is>
          <t>In-Store</t>
        </is>
      </c>
      <c r="C5784" s="11" t="inlineStr">
        <is>
          <t>WARE-NBV1002</t>
        </is>
      </c>
      <c r="D5784" s="6" t="n">
        <v>44000</v>
      </c>
      <c r="E5784" s="6" t="n">
        <v>44070</v>
      </c>
      <c r="F5784" s="6" t="n">
        <v>44093</v>
      </c>
      <c r="G5784" s="6" t="n">
        <v>44102</v>
      </c>
      <c r="H5784" s="11" t="inlineStr">
        <is>
          <t>USD</t>
        </is>
      </c>
      <c r="I5784" s="11" t="n">
        <v>1</v>
      </c>
      <c r="J5784" s="11" t="n">
        <v>36</v>
      </c>
      <c r="K5784" s="11" t="n">
        <v>80</v>
      </c>
      <c r="L5784" s="11" t="n">
        <v>34</v>
      </c>
      <c r="M5784" s="11" t="n">
        <v>1</v>
      </c>
      <c r="N5784" s="11" t="n">
        <v>0.15</v>
      </c>
      <c r="O5784" s="7" t="n">
        <v>1989.9</v>
      </c>
      <c r="P5784" s="7" t="n">
        <v>1691.415</v>
      </c>
      <c r="Q5784" s="7">
        <f>text(E5784,"ddd")</f>
        <v/>
      </c>
      <c r="R5784" s="7">
        <f>G5784-F5784</f>
        <v/>
      </c>
      <c r="S5784" s="7">
        <f>E5784-D5784</f>
        <v/>
      </c>
      <c r="T5784" s="7">
        <f>O5784*M5784</f>
        <v/>
      </c>
      <c r="U5784" s="7">
        <f>T5784*N5784</f>
        <v/>
      </c>
      <c r="V5784" s="7">
        <f>T5784-U5784-(P5784*M5784)</f>
        <v/>
      </c>
      <c r="W5784" s="7">
        <f>VLOOKUP(L5784,'Products Sheet'!$A:$B,2,FALSE)</f>
        <v/>
      </c>
      <c r="X5784" s="7" t="n"/>
      <c r="Y5784" s="7" t="n"/>
      <c r="Z5784" s="7" t="n"/>
      <c r="AA5784" s="7" t="n"/>
      <c r="AB5784" s="7" t="n"/>
      <c r="AC5784" s="7" t="n"/>
    </row>
    <row r="5785" ht="9.75" customHeight="1" s="12">
      <c r="A5785" s="11" t="inlineStr">
        <is>
          <t>SO - 0007166</t>
        </is>
      </c>
      <c r="B5785" s="11" t="inlineStr">
        <is>
          <t>In-Store</t>
        </is>
      </c>
      <c r="C5785" s="11" t="inlineStr">
        <is>
          <t>WARE-NBV1002</t>
        </is>
      </c>
      <c r="D5785" s="6" t="n">
        <v>44000</v>
      </c>
      <c r="E5785" s="6" t="n">
        <v>44089</v>
      </c>
      <c r="F5785" s="6" t="n">
        <v>44098</v>
      </c>
      <c r="G5785" s="6" t="n">
        <v>44102</v>
      </c>
      <c r="H5785" s="11" t="inlineStr">
        <is>
          <t>USD</t>
        </is>
      </c>
      <c r="I5785" s="11" t="n">
        <v>3</v>
      </c>
      <c r="J5785" s="11" t="n">
        <v>14</v>
      </c>
      <c r="K5785" s="11" t="n">
        <v>82</v>
      </c>
      <c r="L5785" s="11" t="n">
        <v>34</v>
      </c>
      <c r="M5785" s="11" t="n">
        <v>5</v>
      </c>
      <c r="N5785" s="11" t="n">
        <v>0.15</v>
      </c>
      <c r="O5785" s="7" t="n">
        <v>3651.5</v>
      </c>
      <c r="P5785" s="7" t="n">
        <v>2446.505</v>
      </c>
      <c r="Q5785" s="7">
        <f>text(E5785,"ddd")</f>
        <v/>
      </c>
      <c r="R5785" s="7">
        <f>G5785-F5785</f>
        <v/>
      </c>
      <c r="S5785" s="7">
        <f>E5785-D5785</f>
        <v/>
      </c>
      <c r="T5785" s="7">
        <f>O5785*M5785</f>
        <v/>
      </c>
      <c r="U5785" s="7">
        <f>T5785*N5785</f>
        <v/>
      </c>
      <c r="V5785" s="7">
        <f>T5785-U5785-(P5785*M5785)</f>
        <v/>
      </c>
      <c r="W5785" s="7">
        <f>VLOOKUP(L5785,'Products Sheet'!$A:$B,2,FALSE)</f>
        <v/>
      </c>
      <c r="X5785" s="7" t="n"/>
      <c r="Y5785" s="7" t="n"/>
      <c r="Z5785" s="7" t="n"/>
      <c r="AA5785" s="7" t="n"/>
      <c r="AB5785" s="7" t="n"/>
      <c r="AC5785" s="7" t="n"/>
    </row>
    <row r="5786" ht="9.75" customHeight="1" s="12">
      <c r="A5786" s="11" t="inlineStr">
        <is>
          <t>SO - 0007176</t>
        </is>
      </c>
      <c r="B5786" s="11" t="inlineStr">
        <is>
          <t>Online</t>
        </is>
      </c>
      <c r="C5786" s="11" t="inlineStr">
        <is>
          <t>WARE-XYS1001</t>
        </is>
      </c>
      <c r="D5786" s="6" t="n">
        <v>44000</v>
      </c>
      <c r="E5786" s="6" t="n">
        <v>44090</v>
      </c>
      <c r="F5786" s="6" t="n">
        <v>44118</v>
      </c>
      <c r="G5786" s="6" t="n">
        <v>44127</v>
      </c>
      <c r="H5786" s="11" t="inlineStr">
        <is>
          <t>USD</t>
        </is>
      </c>
      <c r="I5786" s="11" t="n">
        <v>13</v>
      </c>
      <c r="J5786" s="11" t="n">
        <v>17</v>
      </c>
      <c r="K5786" s="11" t="n">
        <v>43</v>
      </c>
      <c r="L5786" s="11" t="n">
        <v>34</v>
      </c>
      <c r="M5786" s="11" t="n">
        <v>4</v>
      </c>
      <c r="N5786" s="11" t="n">
        <v>0.05</v>
      </c>
      <c r="O5786" s="7" t="n">
        <v>5125.5</v>
      </c>
      <c r="P5786" s="7" t="n">
        <v>3792.87</v>
      </c>
      <c r="Q5786" s="7">
        <f>text(E5786,"ddd")</f>
        <v/>
      </c>
      <c r="R5786" s="7">
        <f>G5786-F5786</f>
        <v/>
      </c>
      <c r="S5786" s="7">
        <f>E5786-D5786</f>
        <v/>
      </c>
      <c r="T5786" s="7">
        <f>O5786*M5786</f>
        <v/>
      </c>
      <c r="U5786" s="7">
        <f>T5786*N5786</f>
        <v/>
      </c>
      <c r="V5786" s="7">
        <f>T5786-U5786-(P5786*M5786)</f>
        <v/>
      </c>
      <c r="W5786" s="7">
        <f>VLOOKUP(L5786,'Products Sheet'!$A:$B,2,FALSE)</f>
        <v/>
      </c>
      <c r="X5786" s="7" t="n"/>
      <c r="Y5786" s="7" t="n"/>
      <c r="Z5786" s="7" t="n"/>
      <c r="AA5786" s="7" t="n"/>
      <c r="AB5786" s="7" t="n"/>
      <c r="AC5786" s="7" t="n"/>
    </row>
    <row r="5787" ht="9.75" customHeight="1" s="12">
      <c r="A5787" s="11" t="inlineStr">
        <is>
          <t>SO - 0007183</t>
        </is>
      </c>
      <c r="B5787" s="11" t="inlineStr">
        <is>
          <t>Distributor</t>
        </is>
      </c>
      <c r="C5787" s="11" t="inlineStr">
        <is>
          <t>WARE-XYS1001</t>
        </is>
      </c>
      <c r="D5787" s="6" t="n">
        <v>44000</v>
      </c>
      <c r="E5787" s="6" t="n">
        <v>44091</v>
      </c>
      <c r="F5787" s="6" t="n">
        <v>44098</v>
      </c>
      <c r="G5787" s="6" t="n">
        <v>44106</v>
      </c>
      <c r="H5787" s="11" t="inlineStr">
        <is>
          <t>USD</t>
        </is>
      </c>
      <c r="I5787" s="11" t="n">
        <v>24</v>
      </c>
      <c r="J5787" s="11" t="n">
        <v>13</v>
      </c>
      <c r="K5787" s="11" t="n">
        <v>3</v>
      </c>
      <c r="L5787" s="11" t="n">
        <v>34</v>
      </c>
      <c r="M5787" s="11" t="n">
        <v>3</v>
      </c>
      <c r="N5787" s="11" t="n">
        <v>0.05</v>
      </c>
      <c r="O5787" s="7" t="n">
        <v>268</v>
      </c>
      <c r="P5787" s="7" t="n">
        <v>222.44</v>
      </c>
      <c r="Q5787" s="7">
        <f>text(E5787,"ddd")</f>
        <v/>
      </c>
      <c r="R5787" s="7">
        <f>G5787-F5787</f>
        <v/>
      </c>
      <c r="S5787" s="7">
        <f>E5787-D5787</f>
        <v/>
      </c>
      <c r="T5787" s="7">
        <f>O5787*M5787</f>
        <v/>
      </c>
      <c r="U5787" s="7">
        <f>T5787*N5787</f>
        <v/>
      </c>
      <c r="V5787" s="7">
        <f>T5787-U5787-(P5787*M5787)</f>
        <v/>
      </c>
      <c r="W5787" s="7">
        <f>VLOOKUP(L5787,'Products Sheet'!$A:$B,2,FALSE)</f>
        <v/>
      </c>
      <c r="X5787" s="7" t="n"/>
      <c r="Y5787" s="7" t="n"/>
      <c r="Z5787" s="7" t="n"/>
      <c r="AA5787" s="7" t="n"/>
      <c r="AB5787" s="7" t="n"/>
      <c r="AC5787" s="7" t="n"/>
    </row>
    <row r="5788" ht="9.75" customHeight="1" s="12">
      <c r="A5788" s="11" t="inlineStr">
        <is>
          <t>SO - 0007322</t>
        </is>
      </c>
      <c r="B5788" s="11" t="inlineStr">
        <is>
          <t>In-Store</t>
        </is>
      </c>
      <c r="C5788" s="11" t="inlineStr">
        <is>
          <t>WARE-XYS1001</t>
        </is>
      </c>
      <c r="D5788" s="6" t="n">
        <v>44000</v>
      </c>
      <c r="E5788" s="6" t="n">
        <v>44106</v>
      </c>
      <c r="F5788" s="6" t="n">
        <v>44127</v>
      </c>
      <c r="G5788" s="6" t="n">
        <v>44136</v>
      </c>
      <c r="H5788" s="11" t="inlineStr">
        <is>
          <t>USD</t>
        </is>
      </c>
      <c r="I5788" s="11" t="n">
        <v>8</v>
      </c>
      <c r="J5788" s="11" t="n">
        <v>11</v>
      </c>
      <c r="K5788" s="11" t="n">
        <v>5</v>
      </c>
      <c r="L5788" s="11" t="n">
        <v>34</v>
      </c>
      <c r="M5788" s="11" t="n">
        <v>7</v>
      </c>
      <c r="N5788" s="11" t="n">
        <v>0.1</v>
      </c>
      <c r="O5788" s="7" t="n">
        <v>4020</v>
      </c>
      <c r="P5788" s="7" t="n">
        <v>3095.4</v>
      </c>
      <c r="Q5788" s="7">
        <f>text(E5788,"ddd")</f>
        <v/>
      </c>
      <c r="R5788" s="7">
        <f>G5788-F5788</f>
        <v/>
      </c>
      <c r="S5788" s="7">
        <f>E5788-D5788</f>
        <v/>
      </c>
      <c r="T5788" s="7">
        <f>O5788*M5788</f>
        <v/>
      </c>
      <c r="U5788" s="7">
        <f>T5788*N5788</f>
        <v/>
      </c>
      <c r="V5788" s="7">
        <f>T5788-U5788-(P5788*M5788)</f>
        <v/>
      </c>
      <c r="W5788" s="7">
        <f>VLOOKUP(L5788,'Products Sheet'!$A:$B,2,FALSE)</f>
        <v/>
      </c>
      <c r="X5788" s="7" t="n"/>
      <c r="Y5788" s="7" t="n"/>
      <c r="Z5788" s="7" t="n"/>
      <c r="AA5788" s="7" t="n"/>
      <c r="AB5788" s="7" t="n"/>
      <c r="AC5788" s="7" t="n"/>
    </row>
    <row r="5789" ht="9.75" customHeight="1" s="12">
      <c r="A5789" s="11" t="inlineStr">
        <is>
          <t>SO - 0007370</t>
        </is>
      </c>
      <c r="B5789" s="11" t="inlineStr">
        <is>
          <t>In-Store</t>
        </is>
      </c>
      <c r="C5789" s="11" t="inlineStr">
        <is>
          <t>WARE-NMK1003</t>
        </is>
      </c>
      <c r="D5789" s="6" t="n">
        <v>44000</v>
      </c>
      <c r="E5789" s="6" t="n">
        <v>44112</v>
      </c>
      <c r="F5789" s="6" t="n">
        <v>44117</v>
      </c>
      <c r="G5789" s="6" t="n">
        <v>44125</v>
      </c>
      <c r="H5789" s="11" t="inlineStr">
        <is>
          <t>USD</t>
        </is>
      </c>
      <c r="I5789" s="11" t="n">
        <v>3</v>
      </c>
      <c r="J5789" s="11" t="n">
        <v>28</v>
      </c>
      <c r="K5789" s="11" t="n">
        <v>114</v>
      </c>
      <c r="L5789" s="11" t="n">
        <v>34</v>
      </c>
      <c r="M5789" s="11" t="n">
        <v>5</v>
      </c>
      <c r="N5789" s="11" t="n">
        <v>0.2</v>
      </c>
      <c r="O5789" s="7" t="n">
        <v>3859.2</v>
      </c>
      <c r="P5789" s="7" t="n">
        <v>2469.888</v>
      </c>
      <c r="Q5789" s="7">
        <f>text(E5789,"ddd")</f>
        <v/>
      </c>
      <c r="R5789" s="7">
        <f>G5789-F5789</f>
        <v/>
      </c>
      <c r="S5789" s="7">
        <f>E5789-D5789</f>
        <v/>
      </c>
      <c r="T5789" s="7">
        <f>O5789*M5789</f>
        <v/>
      </c>
      <c r="U5789" s="7">
        <f>T5789*N5789</f>
        <v/>
      </c>
      <c r="V5789" s="7">
        <f>T5789-U5789-(P5789*M5789)</f>
        <v/>
      </c>
      <c r="W5789" s="7">
        <f>VLOOKUP(L5789,'Products Sheet'!$A:$B,2,FALSE)</f>
        <v/>
      </c>
      <c r="X5789" s="7" t="n"/>
      <c r="Y5789" s="7" t="n"/>
      <c r="Z5789" s="7" t="n"/>
      <c r="AA5789" s="7" t="n"/>
      <c r="AB5789" s="7" t="n"/>
      <c r="AC5789" s="7" t="n"/>
    </row>
    <row r="5790" ht="9.75" customHeight="1" s="12">
      <c r="A5790" s="11" t="inlineStr">
        <is>
          <t>SO - 0007420</t>
        </is>
      </c>
      <c r="B5790" s="11" t="inlineStr">
        <is>
          <t>In-Store</t>
        </is>
      </c>
      <c r="C5790" s="11" t="inlineStr">
        <is>
          <t>WARE-NMK1003</t>
        </is>
      </c>
      <c r="D5790" s="6" t="n">
        <v>44000</v>
      </c>
      <c r="E5790" s="6" t="n">
        <v>44117</v>
      </c>
      <c r="F5790" s="6" t="n">
        <v>44141</v>
      </c>
      <c r="G5790" s="6" t="n">
        <v>44146</v>
      </c>
      <c r="H5790" s="11" t="inlineStr">
        <is>
          <t>USD</t>
        </is>
      </c>
      <c r="I5790" s="11" t="n">
        <v>7</v>
      </c>
      <c r="J5790" s="11" t="n">
        <v>44</v>
      </c>
      <c r="K5790" s="11" t="n">
        <v>203</v>
      </c>
      <c r="L5790" s="11" t="n">
        <v>34</v>
      </c>
      <c r="M5790" s="11" t="n">
        <v>6</v>
      </c>
      <c r="N5790" s="11" t="n">
        <v>0.2</v>
      </c>
      <c r="O5790" s="7" t="n">
        <v>207.7</v>
      </c>
      <c r="P5790" s="7" t="n">
        <v>153.698</v>
      </c>
      <c r="Q5790" s="7">
        <f>text(E5790,"ddd")</f>
        <v/>
      </c>
      <c r="R5790" s="7">
        <f>G5790-F5790</f>
        <v/>
      </c>
      <c r="S5790" s="7">
        <f>E5790-D5790</f>
        <v/>
      </c>
      <c r="T5790" s="7">
        <f>O5790*M5790</f>
        <v/>
      </c>
      <c r="U5790" s="7">
        <f>T5790*N5790</f>
        <v/>
      </c>
      <c r="V5790" s="7">
        <f>T5790-U5790-(P5790*M5790)</f>
        <v/>
      </c>
      <c r="W5790" s="7">
        <f>VLOOKUP(L5790,'Products Sheet'!$A:$B,2,FALSE)</f>
        <v/>
      </c>
      <c r="X5790" s="7" t="n"/>
      <c r="Y5790" s="7" t="n"/>
      <c r="Z5790" s="7" t="n"/>
      <c r="AA5790" s="7" t="n"/>
      <c r="AB5790" s="7" t="n"/>
      <c r="AC5790" s="7" t="n"/>
    </row>
    <row r="5791" ht="9.75" customHeight="1" s="12">
      <c r="A5791" s="11" t="inlineStr">
        <is>
          <t>SO - 0007423</t>
        </is>
      </c>
      <c r="B5791" s="11" t="inlineStr">
        <is>
          <t>In-Store</t>
        </is>
      </c>
      <c r="C5791" s="11" t="inlineStr">
        <is>
          <t>WARE-XYS1001</t>
        </is>
      </c>
      <c r="D5791" s="6" t="n">
        <v>44000</v>
      </c>
      <c r="E5791" s="6" t="n">
        <v>44118</v>
      </c>
      <c r="F5791" s="6" t="n">
        <v>44131</v>
      </c>
      <c r="G5791" s="6" t="n">
        <v>44139</v>
      </c>
      <c r="H5791" s="11" t="inlineStr">
        <is>
          <t>USD</t>
        </is>
      </c>
      <c r="I5791" s="11" t="n">
        <v>5</v>
      </c>
      <c r="J5791" s="11" t="n">
        <v>49</v>
      </c>
      <c r="K5791" s="11" t="n">
        <v>17</v>
      </c>
      <c r="L5791" s="11" t="n">
        <v>34</v>
      </c>
      <c r="M5791" s="11" t="n">
        <v>3</v>
      </c>
      <c r="N5791" s="11" t="n">
        <v>0.15</v>
      </c>
      <c r="O5791" s="7" t="n">
        <v>857.6</v>
      </c>
      <c r="P5791" s="7" t="n">
        <v>445.9520000000001</v>
      </c>
      <c r="Q5791" s="7">
        <f>text(E5791,"ddd")</f>
        <v/>
      </c>
      <c r="R5791" s="7">
        <f>G5791-F5791</f>
        <v/>
      </c>
      <c r="S5791" s="7">
        <f>E5791-D5791</f>
        <v/>
      </c>
      <c r="T5791" s="7">
        <f>O5791*M5791</f>
        <v/>
      </c>
      <c r="U5791" s="7">
        <f>T5791*N5791</f>
        <v/>
      </c>
      <c r="V5791" s="7">
        <f>T5791-U5791-(P5791*M5791)</f>
        <v/>
      </c>
      <c r="W5791" s="7">
        <f>VLOOKUP(L5791,'Products Sheet'!$A:$B,2,FALSE)</f>
        <v/>
      </c>
      <c r="X5791" s="7" t="n"/>
      <c r="Y5791" s="7" t="n"/>
      <c r="Z5791" s="7" t="n"/>
      <c r="AA5791" s="7" t="n"/>
      <c r="AB5791" s="7" t="n"/>
      <c r="AC5791" s="7" t="n"/>
    </row>
    <row r="5792" ht="9.75" customHeight="1" s="12">
      <c r="A5792" s="11" t="inlineStr">
        <is>
          <t>SO - 0007520</t>
        </is>
      </c>
      <c r="B5792" s="11" t="inlineStr">
        <is>
          <t>In-Store</t>
        </is>
      </c>
      <c r="C5792" s="11" t="inlineStr">
        <is>
          <t>WARE-NBV1002</t>
        </is>
      </c>
      <c r="D5792" s="6" t="n">
        <v>44000</v>
      </c>
      <c r="E5792" s="6" t="n">
        <v>44129</v>
      </c>
      <c r="F5792" s="6" t="n">
        <v>44147</v>
      </c>
      <c r="G5792" s="6" t="n">
        <v>44151</v>
      </c>
      <c r="H5792" s="11" t="inlineStr">
        <is>
          <t>USD</t>
        </is>
      </c>
      <c r="I5792" s="11" t="n">
        <v>9</v>
      </c>
      <c r="J5792" s="11" t="n">
        <v>32</v>
      </c>
      <c r="K5792" s="11" t="n">
        <v>80</v>
      </c>
      <c r="L5792" s="11" t="n">
        <v>34</v>
      </c>
      <c r="M5792" s="11" t="n">
        <v>4</v>
      </c>
      <c r="N5792" s="11" t="n">
        <v>0.075</v>
      </c>
      <c r="O5792" s="7" t="n">
        <v>3879.3</v>
      </c>
      <c r="P5792" s="7" t="n">
        <v>2366.373</v>
      </c>
      <c r="Q5792" s="7">
        <f>text(E5792,"ddd")</f>
        <v/>
      </c>
      <c r="R5792" s="7">
        <f>G5792-F5792</f>
        <v/>
      </c>
      <c r="S5792" s="7">
        <f>E5792-D5792</f>
        <v/>
      </c>
      <c r="T5792" s="7">
        <f>O5792*M5792</f>
        <v/>
      </c>
      <c r="U5792" s="7">
        <f>T5792*N5792</f>
        <v/>
      </c>
      <c r="V5792" s="7">
        <f>T5792-U5792-(P5792*M5792)</f>
        <v/>
      </c>
      <c r="W5792" s="7">
        <f>VLOOKUP(L5792,'Products Sheet'!$A:$B,2,FALSE)</f>
        <v/>
      </c>
      <c r="X5792" s="7" t="n"/>
      <c r="Y5792" s="7" t="n"/>
      <c r="Z5792" s="7" t="n"/>
      <c r="AA5792" s="7" t="n"/>
      <c r="AB5792" s="7" t="n"/>
      <c r="AC5792" s="7" t="n"/>
    </row>
    <row r="5793" ht="9.75" customHeight="1" s="12">
      <c r="A5793" s="11" t="inlineStr">
        <is>
          <t>SO - 0007534</t>
        </is>
      </c>
      <c r="B5793" s="11" t="inlineStr">
        <is>
          <t>In-Store</t>
        </is>
      </c>
      <c r="C5793" s="11" t="inlineStr">
        <is>
          <t>WARE-UHY1004</t>
        </is>
      </c>
      <c r="D5793" s="6" t="n">
        <v>44000</v>
      </c>
      <c r="E5793" s="6" t="n">
        <v>44130</v>
      </c>
      <c r="F5793" s="6" t="n">
        <v>44150</v>
      </c>
      <c r="G5793" s="6" t="n">
        <v>44157</v>
      </c>
      <c r="H5793" s="11" t="inlineStr">
        <is>
          <t>USD</t>
        </is>
      </c>
      <c r="I5793" s="11" t="n">
        <v>11</v>
      </c>
      <c r="J5793" s="11" t="n">
        <v>16</v>
      </c>
      <c r="K5793" s="11" t="n">
        <v>240</v>
      </c>
      <c r="L5793" s="11" t="n">
        <v>34</v>
      </c>
      <c r="M5793" s="11" t="n">
        <v>8</v>
      </c>
      <c r="N5793" s="11" t="n">
        <v>0.075</v>
      </c>
      <c r="O5793" s="7" t="n">
        <v>221.1</v>
      </c>
      <c r="P5793" s="7" t="n">
        <v>90.651</v>
      </c>
      <c r="Q5793" s="7">
        <f>text(E5793,"ddd")</f>
        <v/>
      </c>
      <c r="R5793" s="7">
        <f>G5793-F5793</f>
        <v/>
      </c>
      <c r="S5793" s="7">
        <f>E5793-D5793</f>
        <v/>
      </c>
      <c r="T5793" s="7">
        <f>O5793*M5793</f>
        <v/>
      </c>
      <c r="U5793" s="7">
        <f>T5793*N5793</f>
        <v/>
      </c>
      <c r="V5793" s="7">
        <f>T5793-U5793-(P5793*M5793)</f>
        <v/>
      </c>
      <c r="W5793" s="7">
        <f>VLOOKUP(L5793,'Products Sheet'!$A:$B,2,FALSE)</f>
        <v/>
      </c>
      <c r="X5793" s="7" t="n"/>
      <c r="Y5793" s="7" t="n"/>
      <c r="Z5793" s="7" t="n"/>
      <c r="AA5793" s="7" t="n"/>
      <c r="AB5793" s="7" t="n"/>
      <c r="AC5793" s="7" t="n"/>
    </row>
    <row r="5794" ht="9.75" customHeight="1" s="12">
      <c r="A5794" s="11" t="inlineStr">
        <is>
          <t>SO - 0007545</t>
        </is>
      </c>
      <c r="B5794" s="11" t="inlineStr">
        <is>
          <t>Distributor</t>
        </is>
      </c>
      <c r="C5794" s="11" t="inlineStr">
        <is>
          <t>WARE-NMK1003</t>
        </is>
      </c>
      <c r="D5794" s="6" t="n">
        <v>44100</v>
      </c>
      <c r="E5794" s="6" t="n">
        <v>44132</v>
      </c>
      <c r="F5794" s="6" t="n">
        <v>44152</v>
      </c>
      <c r="G5794" s="6" t="n">
        <v>44161</v>
      </c>
      <c r="H5794" s="11" t="inlineStr">
        <is>
          <t>USD</t>
        </is>
      </c>
      <c r="I5794" s="11" t="n">
        <v>23</v>
      </c>
      <c r="J5794" s="11" t="n">
        <v>9</v>
      </c>
      <c r="K5794" s="11" t="n">
        <v>172</v>
      </c>
      <c r="L5794" s="11" t="n">
        <v>34</v>
      </c>
      <c r="M5794" s="11" t="n">
        <v>1</v>
      </c>
      <c r="N5794" s="11" t="n">
        <v>0.075</v>
      </c>
      <c r="O5794" s="7" t="n">
        <v>5333.2</v>
      </c>
      <c r="P5794" s="7" t="n">
        <v>2986.592</v>
      </c>
      <c r="Q5794" s="7">
        <f>text(E5794,"ddd")</f>
        <v/>
      </c>
      <c r="R5794" s="7">
        <f>G5794-F5794</f>
        <v/>
      </c>
      <c r="S5794" s="7">
        <f>E5794-D5794</f>
        <v/>
      </c>
      <c r="T5794" s="7">
        <f>O5794*M5794</f>
        <v/>
      </c>
      <c r="U5794" s="7">
        <f>T5794*N5794</f>
        <v/>
      </c>
      <c r="V5794" s="7">
        <f>T5794-U5794-(P5794*M5794)</f>
        <v/>
      </c>
      <c r="W5794" s="7">
        <f>VLOOKUP(L5794,'Products Sheet'!$A:$B,2,FALSE)</f>
        <v/>
      </c>
      <c r="X5794" s="7" t="n"/>
      <c r="Y5794" s="7" t="n"/>
      <c r="Z5794" s="7" t="n"/>
      <c r="AA5794" s="7" t="n"/>
      <c r="AB5794" s="7" t="n"/>
      <c r="AC5794" s="7" t="n"/>
    </row>
    <row r="5795" ht="9.75" customHeight="1" s="12">
      <c r="A5795" s="11" t="inlineStr">
        <is>
          <t>SO - 0007580</t>
        </is>
      </c>
      <c r="B5795" s="11" t="inlineStr">
        <is>
          <t>Online</t>
        </is>
      </c>
      <c r="C5795" s="11" t="inlineStr">
        <is>
          <t>WARE-UHY1004</t>
        </is>
      </c>
      <c r="D5795" s="6" t="n">
        <v>44000</v>
      </c>
      <c r="E5795" s="6" t="n">
        <v>44135</v>
      </c>
      <c r="F5795" s="6" t="n">
        <v>44144</v>
      </c>
      <c r="G5795" s="6" t="n">
        <v>44145</v>
      </c>
      <c r="H5795" s="11" t="inlineStr">
        <is>
          <t>USD</t>
        </is>
      </c>
      <c r="I5795" s="11" t="n">
        <v>12</v>
      </c>
      <c r="J5795" s="11" t="n">
        <v>24</v>
      </c>
      <c r="K5795" s="11" t="n">
        <v>207</v>
      </c>
      <c r="L5795" s="11" t="n">
        <v>34</v>
      </c>
      <c r="M5795" s="11" t="n">
        <v>1</v>
      </c>
      <c r="N5795" s="11" t="n">
        <v>0.1</v>
      </c>
      <c r="O5795" s="7" t="n">
        <v>3450.5</v>
      </c>
      <c r="P5795" s="7" t="n">
        <v>2346.34</v>
      </c>
      <c r="Q5795" s="7">
        <f>text(E5795,"ddd")</f>
        <v/>
      </c>
      <c r="R5795" s="7">
        <f>G5795-F5795</f>
        <v/>
      </c>
      <c r="S5795" s="7">
        <f>E5795-D5795</f>
        <v/>
      </c>
      <c r="T5795" s="7">
        <f>O5795*M5795</f>
        <v/>
      </c>
      <c r="U5795" s="7">
        <f>T5795*N5795</f>
        <v/>
      </c>
      <c r="V5795" s="7">
        <f>T5795-U5795-(P5795*M5795)</f>
        <v/>
      </c>
      <c r="W5795" s="7">
        <f>VLOOKUP(L5795,'Products Sheet'!$A:$B,2,FALSE)</f>
        <v/>
      </c>
      <c r="X5795" s="7" t="n"/>
      <c r="Y5795" s="7" t="n"/>
      <c r="Z5795" s="7" t="n"/>
      <c r="AA5795" s="7" t="n"/>
      <c r="AB5795" s="7" t="n"/>
      <c r="AC5795" s="7" t="n"/>
    </row>
    <row r="5796" ht="9.75" customHeight="1" s="12">
      <c r="A5796" s="11" t="inlineStr">
        <is>
          <t>SO - 0007693</t>
        </is>
      </c>
      <c r="B5796" s="11" t="inlineStr">
        <is>
          <t>Online</t>
        </is>
      </c>
      <c r="C5796" s="11" t="inlineStr">
        <is>
          <t>WARE-NMK1003</t>
        </is>
      </c>
      <c r="D5796" s="6" t="n">
        <v>44000</v>
      </c>
      <c r="E5796" s="6" t="n">
        <v>44149</v>
      </c>
      <c r="F5796" s="6" t="n">
        <v>44151</v>
      </c>
      <c r="G5796" s="6" t="n">
        <v>44153</v>
      </c>
      <c r="H5796" s="11" t="inlineStr">
        <is>
          <t>USD</t>
        </is>
      </c>
      <c r="I5796" s="11" t="n">
        <v>18</v>
      </c>
      <c r="J5796" s="11" t="n">
        <v>40</v>
      </c>
      <c r="K5796" s="11" t="n">
        <v>177</v>
      </c>
      <c r="L5796" s="11" t="n">
        <v>34</v>
      </c>
      <c r="M5796" s="11" t="n">
        <v>8</v>
      </c>
      <c r="N5796" s="11" t="n">
        <v>0.05</v>
      </c>
      <c r="O5796" s="7" t="n">
        <v>984.9</v>
      </c>
      <c r="P5796" s="7" t="n">
        <v>512.148</v>
      </c>
      <c r="Q5796" s="7">
        <f>text(E5796,"ddd")</f>
        <v/>
      </c>
      <c r="R5796" s="7">
        <f>G5796-F5796</f>
        <v/>
      </c>
      <c r="S5796" s="7">
        <f>E5796-D5796</f>
        <v/>
      </c>
      <c r="T5796" s="7">
        <f>O5796*M5796</f>
        <v/>
      </c>
      <c r="U5796" s="7">
        <f>T5796*N5796</f>
        <v/>
      </c>
      <c r="V5796" s="7">
        <f>T5796-U5796-(P5796*M5796)</f>
        <v/>
      </c>
      <c r="W5796" s="7">
        <f>VLOOKUP(L5796,'Products Sheet'!$A:$B,2,FALSE)</f>
        <v/>
      </c>
      <c r="X5796" s="7" t="n"/>
      <c r="Y5796" s="7" t="n"/>
      <c r="Z5796" s="7" t="n"/>
      <c r="AA5796" s="7" t="n"/>
      <c r="AB5796" s="7" t="n"/>
      <c r="AC5796" s="7" t="n"/>
    </row>
    <row r="5797" ht="9.75" customHeight="1" s="12">
      <c r="A5797" s="11" t="inlineStr">
        <is>
          <t>SO - 0007771</t>
        </is>
      </c>
      <c r="B5797" s="11" t="inlineStr">
        <is>
          <t>In-Store</t>
        </is>
      </c>
      <c r="C5797" s="11" t="inlineStr">
        <is>
          <t>WARE-PUJ1005</t>
        </is>
      </c>
      <c r="D5797" s="6" t="n">
        <v>44000</v>
      </c>
      <c r="E5797" s="6" t="n">
        <v>44156</v>
      </c>
      <c r="F5797" s="6" t="n">
        <v>44159</v>
      </c>
      <c r="G5797" s="6" t="n">
        <v>44168</v>
      </c>
      <c r="H5797" s="11" t="inlineStr">
        <is>
          <t>USD</t>
        </is>
      </c>
      <c r="I5797" s="11" t="n">
        <v>8</v>
      </c>
      <c r="J5797" s="11" t="n">
        <v>44</v>
      </c>
      <c r="K5797" s="11" t="n">
        <v>267</v>
      </c>
      <c r="L5797" s="11" t="n">
        <v>34</v>
      </c>
      <c r="M5797" s="11" t="n">
        <v>5</v>
      </c>
      <c r="N5797" s="11" t="n">
        <v>0.075</v>
      </c>
      <c r="O5797" s="7" t="n">
        <v>2211</v>
      </c>
      <c r="P5797" s="7" t="n">
        <v>1083.39</v>
      </c>
      <c r="Q5797" s="7">
        <f>text(E5797,"ddd")</f>
        <v/>
      </c>
      <c r="R5797" s="7">
        <f>G5797-F5797</f>
        <v/>
      </c>
      <c r="S5797" s="7">
        <f>E5797-D5797</f>
        <v/>
      </c>
      <c r="T5797" s="7">
        <f>O5797*M5797</f>
        <v/>
      </c>
      <c r="U5797" s="7">
        <f>T5797*N5797</f>
        <v/>
      </c>
      <c r="V5797" s="7">
        <f>T5797-U5797-(P5797*M5797)</f>
        <v/>
      </c>
      <c r="W5797" s="7">
        <f>VLOOKUP(L5797,'Products Sheet'!$A:$B,2,FALSE)</f>
        <v/>
      </c>
      <c r="X5797" s="7" t="n"/>
      <c r="Y5797" s="7" t="n"/>
      <c r="Z5797" s="7" t="n"/>
      <c r="AA5797" s="7" t="n"/>
      <c r="AB5797" s="7" t="n"/>
      <c r="AC5797" s="7" t="n"/>
    </row>
    <row r="5798" ht="9.75" customHeight="1" s="12">
      <c r="A5798" s="11" t="inlineStr">
        <is>
          <t>SO - 0007773</t>
        </is>
      </c>
      <c r="B5798" s="11" t="inlineStr">
        <is>
          <t>In-Store</t>
        </is>
      </c>
      <c r="C5798" s="11" t="inlineStr">
        <is>
          <t>WARE-MKL1006</t>
        </is>
      </c>
      <c r="D5798" s="6" t="n">
        <v>44000</v>
      </c>
      <c r="E5798" s="6" t="n">
        <v>44156</v>
      </c>
      <c r="F5798" s="6" t="n">
        <v>44160</v>
      </c>
      <c r="G5798" s="6" t="n">
        <v>44168</v>
      </c>
      <c r="H5798" s="11" t="inlineStr">
        <is>
          <t>USD</t>
        </is>
      </c>
      <c r="I5798" s="11" t="n">
        <v>7</v>
      </c>
      <c r="J5798" s="11" t="n">
        <v>27</v>
      </c>
      <c r="K5798" s="11" t="n">
        <v>364</v>
      </c>
      <c r="L5798" s="11" t="n">
        <v>34</v>
      </c>
      <c r="M5798" s="11" t="n">
        <v>5</v>
      </c>
      <c r="N5798" s="11" t="n">
        <v>0.1</v>
      </c>
      <c r="O5798" s="7" t="n">
        <v>1139</v>
      </c>
      <c r="P5798" s="7" t="n">
        <v>728.96</v>
      </c>
      <c r="Q5798" s="7">
        <f>text(E5798,"ddd")</f>
        <v/>
      </c>
      <c r="R5798" s="7">
        <f>G5798-F5798</f>
        <v/>
      </c>
      <c r="S5798" s="7">
        <f>E5798-D5798</f>
        <v/>
      </c>
      <c r="T5798" s="7">
        <f>O5798*M5798</f>
        <v/>
      </c>
      <c r="U5798" s="7">
        <f>T5798*N5798</f>
        <v/>
      </c>
      <c r="V5798" s="7">
        <f>T5798-U5798-(P5798*M5798)</f>
        <v/>
      </c>
      <c r="W5798" s="7">
        <f>VLOOKUP(L5798,'Products Sheet'!$A:$B,2,FALSE)</f>
        <v/>
      </c>
      <c r="X5798" s="7" t="n"/>
      <c r="Y5798" s="7" t="n"/>
      <c r="Z5798" s="7" t="n"/>
      <c r="AA5798" s="7" t="n"/>
      <c r="AB5798" s="7" t="n"/>
      <c r="AC5798" s="7" t="n"/>
    </row>
    <row r="5799" ht="9.75" customHeight="1" s="12">
      <c r="A5799" s="11" t="inlineStr">
        <is>
          <t>SO - 0007859</t>
        </is>
      </c>
      <c r="B5799" s="11" t="inlineStr">
        <is>
          <t>Online</t>
        </is>
      </c>
      <c r="C5799" s="11" t="inlineStr">
        <is>
          <t>WARE-PUJ1005</t>
        </is>
      </c>
      <c r="D5799" s="6" t="n">
        <v>44100</v>
      </c>
      <c r="E5799" s="6" t="n">
        <v>44167</v>
      </c>
      <c r="F5799" s="6" t="n">
        <v>44171</v>
      </c>
      <c r="G5799" s="6" t="n">
        <v>44180</v>
      </c>
      <c r="H5799" s="11" t="inlineStr">
        <is>
          <t>USD</t>
        </is>
      </c>
      <c r="I5799" s="11" t="n">
        <v>17</v>
      </c>
      <c r="J5799" s="11" t="n">
        <v>34</v>
      </c>
      <c r="K5799" s="11" t="n">
        <v>304</v>
      </c>
      <c r="L5799" s="11" t="n">
        <v>34</v>
      </c>
      <c r="M5799" s="11" t="n">
        <v>2</v>
      </c>
      <c r="N5799" s="11" t="n">
        <v>0.075</v>
      </c>
      <c r="O5799" s="7" t="n">
        <v>3979.8</v>
      </c>
      <c r="P5799" s="7" t="n">
        <v>2865.456</v>
      </c>
      <c r="Q5799" s="7">
        <f>text(E5799,"ddd")</f>
        <v/>
      </c>
      <c r="R5799" s="7">
        <f>G5799-F5799</f>
        <v/>
      </c>
      <c r="S5799" s="7">
        <f>E5799-D5799</f>
        <v/>
      </c>
      <c r="T5799" s="7">
        <f>O5799*M5799</f>
        <v/>
      </c>
      <c r="U5799" s="7">
        <f>T5799*N5799</f>
        <v/>
      </c>
      <c r="V5799" s="7">
        <f>T5799-U5799-(P5799*M5799)</f>
        <v/>
      </c>
      <c r="W5799" s="7">
        <f>VLOOKUP(L5799,'Products Sheet'!$A:$B,2,FALSE)</f>
        <v/>
      </c>
      <c r="X5799" s="7" t="n"/>
      <c r="Y5799" s="7" t="n"/>
      <c r="Z5799" s="7" t="n"/>
      <c r="AA5799" s="7" t="n"/>
      <c r="AB5799" s="7" t="n"/>
      <c r="AC5799" s="7" t="n"/>
    </row>
    <row r="5800" ht="9.75" customHeight="1" s="12">
      <c r="A5800" s="11" t="inlineStr">
        <is>
          <t>SO - 0007867</t>
        </is>
      </c>
      <c r="B5800" s="11" t="inlineStr">
        <is>
          <t>Online</t>
        </is>
      </c>
      <c r="C5800" s="11" t="inlineStr">
        <is>
          <t>WARE-UHY1004</t>
        </is>
      </c>
      <c r="D5800" s="6" t="n">
        <v>44000</v>
      </c>
      <c r="E5800" s="6" t="n">
        <v>44168</v>
      </c>
      <c r="F5800" s="6" t="n">
        <v>44175</v>
      </c>
      <c r="G5800" s="6" t="n">
        <v>44184</v>
      </c>
      <c r="H5800" s="11" t="inlineStr">
        <is>
          <t>USD</t>
        </is>
      </c>
      <c r="I5800" s="11" t="n">
        <v>13</v>
      </c>
      <c r="J5800" s="11" t="n">
        <v>3</v>
      </c>
      <c r="K5800" s="11" t="n">
        <v>228</v>
      </c>
      <c r="L5800" s="11" t="n">
        <v>34</v>
      </c>
      <c r="M5800" s="11" t="n">
        <v>3</v>
      </c>
      <c r="N5800" s="11" t="n">
        <v>0.075</v>
      </c>
      <c r="O5800" s="7" t="n">
        <v>1768.8</v>
      </c>
      <c r="P5800" s="7" t="n">
        <v>884.4</v>
      </c>
      <c r="Q5800" s="7">
        <f>text(E5800,"ddd")</f>
        <v/>
      </c>
      <c r="R5800" s="7">
        <f>G5800-F5800</f>
        <v/>
      </c>
      <c r="S5800" s="7">
        <f>E5800-D5800</f>
        <v/>
      </c>
      <c r="T5800" s="7">
        <f>O5800*M5800</f>
        <v/>
      </c>
      <c r="U5800" s="7">
        <f>T5800*N5800</f>
        <v/>
      </c>
      <c r="V5800" s="7">
        <f>T5800-U5800-(P5800*M5800)</f>
        <v/>
      </c>
      <c r="W5800" s="7">
        <f>VLOOKUP(L5800,'Products Sheet'!$A:$B,2,FALSE)</f>
        <v/>
      </c>
      <c r="X5800" s="7" t="n"/>
      <c r="Y5800" s="7" t="n"/>
      <c r="Z5800" s="7" t="n"/>
      <c r="AA5800" s="7" t="n"/>
      <c r="AB5800" s="7" t="n"/>
      <c r="AC5800" s="7" t="n"/>
    </row>
    <row r="5801" ht="9.75" customHeight="1" s="12">
      <c r="A5801" s="11" t="inlineStr">
        <is>
          <t>SO - 000123</t>
        </is>
      </c>
      <c r="B5801" s="11" t="inlineStr">
        <is>
          <t>In-Store</t>
        </is>
      </c>
      <c r="C5801" s="11" t="inlineStr">
        <is>
          <t>WARE-XYS1001</t>
        </is>
      </c>
      <c r="D5801" s="6" t="n">
        <v>43200</v>
      </c>
      <c r="E5801" s="6" t="n">
        <v>43253</v>
      </c>
      <c r="F5801" s="6" t="n">
        <v>43277</v>
      </c>
      <c r="G5801" s="6" t="n">
        <v>43279</v>
      </c>
      <c r="H5801" s="11" t="inlineStr">
        <is>
          <t>USD</t>
        </is>
      </c>
      <c r="I5801" s="11" t="n">
        <v>7</v>
      </c>
      <c r="J5801" s="11" t="n">
        <v>40</v>
      </c>
      <c r="K5801" s="11" t="n">
        <v>20</v>
      </c>
      <c r="L5801" s="11" t="n">
        <v>35</v>
      </c>
      <c r="M5801" s="11" t="n">
        <v>2</v>
      </c>
      <c r="N5801" s="11" t="n">
        <v>0.2</v>
      </c>
      <c r="O5801" s="7" t="n">
        <v>3979.8</v>
      </c>
      <c r="P5801" s="7" t="n">
        <v>3064.446</v>
      </c>
      <c r="Q5801" s="7">
        <f>text(E5801,"ddd")</f>
        <v/>
      </c>
      <c r="R5801" s="7">
        <f>G5801-F5801</f>
        <v/>
      </c>
      <c r="S5801" s="7">
        <f>E5801-D5801</f>
        <v/>
      </c>
      <c r="T5801" s="7">
        <f>O5801*M5801</f>
        <v/>
      </c>
      <c r="U5801" s="7">
        <f>T5801*N5801</f>
        <v/>
      </c>
      <c r="V5801" s="7">
        <f>T5801-U5801-(P5801*M5801)</f>
        <v/>
      </c>
      <c r="W5801" s="7">
        <f>VLOOKUP(L5801,'Products Sheet'!$A:$B,2,FALSE)</f>
        <v/>
      </c>
      <c r="X5801" s="7" t="n"/>
      <c r="Y5801" s="7" t="n"/>
      <c r="Z5801" s="7" t="n"/>
      <c r="AA5801" s="7" t="n"/>
      <c r="AB5801" s="7" t="n"/>
      <c r="AC5801" s="7" t="n"/>
    </row>
    <row r="5802" ht="9.75" customHeight="1" s="12">
      <c r="A5802" s="11" t="inlineStr">
        <is>
          <t>SO - 000147</t>
        </is>
      </c>
      <c r="B5802" s="11" t="inlineStr">
        <is>
          <t>Online</t>
        </is>
      </c>
      <c r="C5802" s="11" t="inlineStr">
        <is>
          <t>WARE-XYS1001</t>
        </is>
      </c>
      <c r="D5802" s="6" t="n">
        <v>43100</v>
      </c>
      <c r="E5802" s="6" t="n">
        <v>43255</v>
      </c>
      <c r="F5802" s="6" t="n">
        <v>43272</v>
      </c>
      <c r="G5802" s="6" t="n">
        <v>43275</v>
      </c>
      <c r="H5802" s="11" t="inlineStr">
        <is>
          <t>USD</t>
        </is>
      </c>
      <c r="I5802" s="11" t="n">
        <v>17</v>
      </c>
      <c r="J5802" s="11" t="n">
        <v>13</v>
      </c>
      <c r="K5802" s="11" t="n">
        <v>38</v>
      </c>
      <c r="L5802" s="11" t="n">
        <v>35</v>
      </c>
      <c r="M5802" s="11" t="n">
        <v>3</v>
      </c>
      <c r="N5802" s="11" t="n">
        <v>0.05</v>
      </c>
      <c r="O5802" s="7" t="n">
        <v>3195.9</v>
      </c>
      <c r="P5802" s="7" t="n">
        <v>1470.114</v>
      </c>
      <c r="Q5802" s="7">
        <f>text(E5802,"ddd")</f>
        <v/>
      </c>
      <c r="R5802" s="7">
        <f>G5802-F5802</f>
        <v/>
      </c>
      <c r="S5802" s="7">
        <f>E5802-D5802</f>
        <v/>
      </c>
      <c r="T5802" s="7">
        <f>O5802*M5802</f>
        <v/>
      </c>
      <c r="U5802" s="7">
        <f>T5802*N5802</f>
        <v/>
      </c>
      <c r="V5802" s="7">
        <f>T5802-U5802-(P5802*M5802)</f>
        <v/>
      </c>
      <c r="W5802" s="7">
        <f>VLOOKUP(L5802,'Products Sheet'!$A:$B,2,FALSE)</f>
        <v/>
      </c>
      <c r="X5802" s="7" t="n"/>
      <c r="Y5802" s="7" t="n"/>
      <c r="Z5802" s="7" t="n"/>
      <c r="AA5802" s="7" t="n"/>
      <c r="AB5802" s="7" t="n"/>
      <c r="AC5802" s="7" t="n"/>
    </row>
    <row r="5803" ht="9.75" customHeight="1" s="12">
      <c r="A5803" s="11" t="inlineStr">
        <is>
          <t>SO - 000169</t>
        </is>
      </c>
      <c r="B5803" s="11" t="inlineStr">
        <is>
          <t>In-Store</t>
        </is>
      </c>
      <c r="C5803" s="11" t="inlineStr">
        <is>
          <t>WARE-XYS1001</t>
        </is>
      </c>
      <c r="D5803" s="6" t="n">
        <v>43100</v>
      </c>
      <c r="E5803" s="6" t="n">
        <v>43259</v>
      </c>
      <c r="F5803" s="6" t="n">
        <v>43262</v>
      </c>
      <c r="G5803" s="6" t="n">
        <v>43268</v>
      </c>
      <c r="H5803" s="11" t="inlineStr">
        <is>
          <t>USD</t>
        </is>
      </c>
      <c r="I5803" s="11" t="n">
        <v>9</v>
      </c>
      <c r="J5803" s="11" t="n">
        <v>1</v>
      </c>
      <c r="K5803" s="11" t="n">
        <v>30</v>
      </c>
      <c r="L5803" s="11" t="n">
        <v>35</v>
      </c>
      <c r="M5803" s="11" t="n">
        <v>2</v>
      </c>
      <c r="N5803" s="11" t="n">
        <v>0.15</v>
      </c>
      <c r="O5803" s="7" t="n">
        <v>1051.9</v>
      </c>
      <c r="P5803" s="7" t="n">
        <v>494.393</v>
      </c>
      <c r="Q5803" s="7">
        <f>text(E5803,"ddd")</f>
        <v/>
      </c>
      <c r="R5803" s="7">
        <f>G5803-F5803</f>
        <v/>
      </c>
      <c r="S5803" s="7">
        <f>E5803-D5803</f>
        <v/>
      </c>
      <c r="T5803" s="7">
        <f>O5803*M5803</f>
        <v/>
      </c>
      <c r="U5803" s="7">
        <f>T5803*N5803</f>
        <v/>
      </c>
      <c r="V5803" s="7">
        <f>T5803-U5803-(P5803*M5803)</f>
        <v/>
      </c>
      <c r="W5803" s="7">
        <f>VLOOKUP(L5803,'Products Sheet'!$A:$B,2,FALSE)</f>
        <v/>
      </c>
      <c r="X5803" s="7" t="n"/>
      <c r="Y5803" s="7" t="n"/>
      <c r="Z5803" s="7" t="n"/>
      <c r="AA5803" s="7" t="n"/>
      <c r="AB5803" s="7" t="n"/>
      <c r="AC5803" s="7" t="n"/>
    </row>
    <row r="5804" ht="9.75" customHeight="1" s="12">
      <c r="A5804" s="11" t="inlineStr">
        <is>
          <t>SO - 000176</t>
        </is>
      </c>
      <c r="B5804" s="11" t="inlineStr">
        <is>
          <t>In-Store</t>
        </is>
      </c>
      <c r="C5804" s="11" t="inlineStr">
        <is>
          <t>WARE-MKL1006</t>
        </is>
      </c>
      <c r="D5804" s="6" t="n">
        <v>43200</v>
      </c>
      <c r="E5804" s="6" t="n">
        <v>43260</v>
      </c>
      <c r="F5804" s="6" t="n">
        <v>43263</v>
      </c>
      <c r="G5804" s="6" t="n">
        <v>43267</v>
      </c>
      <c r="H5804" s="11" t="inlineStr">
        <is>
          <t>USD</t>
        </is>
      </c>
      <c r="I5804" s="11" t="n">
        <v>11</v>
      </c>
      <c r="J5804" s="11" t="n">
        <v>27</v>
      </c>
      <c r="K5804" s="11" t="n">
        <v>338</v>
      </c>
      <c r="L5804" s="11" t="n">
        <v>35</v>
      </c>
      <c r="M5804" s="11" t="n">
        <v>7</v>
      </c>
      <c r="N5804" s="11" t="n">
        <v>0.2</v>
      </c>
      <c r="O5804" s="7" t="n">
        <v>2472.3</v>
      </c>
      <c r="P5804" s="7" t="n">
        <v>1260.873</v>
      </c>
      <c r="Q5804" s="7">
        <f>text(E5804,"ddd")</f>
        <v/>
      </c>
      <c r="R5804" s="7">
        <f>G5804-F5804</f>
        <v/>
      </c>
      <c r="S5804" s="7">
        <f>E5804-D5804</f>
        <v/>
      </c>
      <c r="T5804" s="7">
        <f>O5804*M5804</f>
        <v/>
      </c>
      <c r="U5804" s="7">
        <f>T5804*N5804</f>
        <v/>
      </c>
      <c r="V5804" s="7">
        <f>T5804-U5804-(P5804*M5804)</f>
        <v/>
      </c>
      <c r="W5804" s="7">
        <f>VLOOKUP(L5804,'Products Sheet'!$A:$B,2,FALSE)</f>
        <v/>
      </c>
      <c r="X5804" s="7" t="n"/>
      <c r="Y5804" s="7" t="n"/>
      <c r="Z5804" s="7" t="n"/>
      <c r="AA5804" s="7" t="n"/>
      <c r="AB5804" s="7" t="n"/>
      <c r="AC5804" s="7" t="n"/>
    </row>
    <row r="5805" ht="9.75" customHeight="1" s="12">
      <c r="A5805" s="11" t="inlineStr">
        <is>
          <t>SO - 000250</t>
        </is>
      </c>
      <c r="B5805" s="11" t="inlineStr">
        <is>
          <t>In-Store</t>
        </is>
      </c>
      <c r="C5805" s="11" t="inlineStr">
        <is>
          <t>WARE-XYS1001</t>
        </is>
      </c>
      <c r="D5805" s="6" t="n">
        <v>43100</v>
      </c>
      <c r="E5805" s="6" t="n">
        <v>43268</v>
      </c>
      <c r="F5805" s="6" t="n">
        <v>43274</v>
      </c>
      <c r="G5805" s="6" t="n">
        <v>43277</v>
      </c>
      <c r="H5805" s="11" t="inlineStr">
        <is>
          <t>USD</t>
        </is>
      </c>
      <c r="I5805" s="11" t="n">
        <v>3</v>
      </c>
      <c r="J5805" s="11" t="n">
        <v>17</v>
      </c>
      <c r="K5805" s="11" t="n">
        <v>36</v>
      </c>
      <c r="L5805" s="11" t="n">
        <v>35</v>
      </c>
      <c r="M5805" s="11" t="n">
        <v>3</v>
      </c>
      <c r="N5805" s="11" t="n">
        <v>0.15</v>
      </c>
      <c r="O5805" s="7" t="n">
        <v>3993.2</v>
      </c>
      <c r="P5805" s="7" t="n">
        <v>3314.356</v>
      </c>
      <c r="Q5805" s="7">
        <f>text(E5805,"ddd")</f>
        <v/>
      </c>
      <c r="R5805" s="7">
        <f>G5805-F5805</f>
        <v/>
      </c>
      <c r="S5805" s="7">
        <f>E5805-D5805</f>
        <v/>
      </c>
      <c r="T5805" s="7">
        <f>O5805*M5805</f>
        <v/>
      </c>
      <c r="U5805" s="7">
        <f>T5805*N5805</f>
        <v/>
      </c>
      <c r="V5805" s="7">
        <f>T5805-U5805-(P5805*M5805)</f>
        <v/>
      </c>
      <c r="W5805" s="7">
        <f>VLOOKUP(L5805,'Products Sheet'!$A:$B,2,FALSE)</f>
        <v/>
      </c>
      <c r="X5805" s="7" t="n"/>
      <c r="Y5805" s="7" t="n"/>
      <c r="Z5805" s="7" t="n"/>
      <c r="AA5805" s="7" t="n"/>
      <c r="AB5805" s="7" t="n"/>
      <c r="AC5805" s="7" t="n"/>
    </row>
    <row r="5806" ht="9.75" customHeight="1" s="12">
      <c r="A5806" s="11" t="inlineStr">
        <is>
          <t>SO - 000257</t>
        </is>
      </c>
      <c r="B5806" s="11" t="inlineStr">
        <is>
          <t>Distributor</t>
        </is>
      </c>
      <c r="C5806" s="11" t="inlineStr">
        <is>
          <t>WARE-NMK1003</t>
        </is>
      </c>
      <c r="D5806" s="6" t="n">
        <v>43100</v>
      </c>
      <c r="E5806" s="6" t="n">
        <v>43269</v>
      </c>
      <c r="F5806" s="6" t="n">
        <v>43296</v>
      </c>
      <c r="G5806" s="6" t="n">
        <v>43297</v>
      </c>
      <c r="H5806" s="11" t="inlineStr">
        <is>
          <t>USD</t>
        </is>
      </c>
      <c r="I5806" s="11" t="n">
        <v>24</v>
      </c>
      <c r="J5806" s="11" t="n">
        <v>41</v>
      </c>
      <c r="K5806" s="11" t="n">
        <v>95</v>
      </c>
      <c r="L5806" s="11" t="n">
        <v>35</v>
      </c>
      <c r="M5806" s="11" t="n">
        <v>8</v>
      </c>
      <c r="N5806" s="11" t="n">
        <v>0.05</v>
      </c>
      <c r="O5806" s="7" t="n">
        <v>2003.3</v>
      </c>
      <c r="P5806" s="7" t="n">
        <v>801.3200000000001</v>
      </c>
      <c r="Q5806" s="7">
        <f>text(E5806,"ddd")</f>
        <v/>
      </c>
      <c r="R5806" s="7">
        <f>G5806-F5806</f>
        <v/>
      </c>
      <c r="S5806" s="7">
        <f>E5806-D5806</f>
        <v/>
      </c>
      <c r="T5806" s="7">
        <f>O5806*M5806</f>
        <v/>
      </c>
      <c r="U5806" s="7">
        <f>T5806*N5806</f>
        <v/>
      </c>
      <c r="V5806" s="7">
        <f>T5806-U5806-(P5806*M5806)</f>
        <v/>
      </c>
      <c r="W5806" s="7">
        <f>VLOOKUP(L5806,'Products Sheet'!$A:$B,2,FALSE)</f>
        <v/>
      </c>
      <c r="X5806" s="7" t="n"/>
      <c r="Y5806" s="7" t="n"/>
      <c r="Z5806" s="7" t="n"/>
      <c r="AA5806" s="7" t="n"/>
      <c r="AB5806" s="7" t="n"/>
      <c r="AC5806" s="7" t="n"/>
    </row>
    <row r="5807" ht="9.75" customHeight="1" s="12">
      <c r="A5807" s="11" t="inlineStr">
        <is>
          <t>SO - 000260</t>
        </is>
      </c>
      <c r="B5807" s="11" t="inlineStr">
        <is>
          <t>In-Store</t>
        </is>
      </c>
      <c r="C5807" s="11" t="inlineStr">
        <is>
          <t>WARE-NMK1003</t>
        </is>
      </c>
      <c r="D5807" s="6" t="n">
        <v>43200</v>
      </c>
      <c r="E5807" s="6" t="n">
        <v>43269</v>
      </c>
      <c r="F5807" s="6" t="n">
        <v>43283</v>
      </c>
      <c r="G5807" s="6" t="n">
        <v>43288</v>
      </c>
      <c r="H5807" s="11" t="inlineStr">
        <is>
          <t>USD</t>
        </is>
      </c>
      <c r="I5807" s="11" t="n">
        <v>10</v>
      </c>
      <c r="J5807" s="11" t="n">
        <v>26</v>
      </c>
      <c r="K5807" s="11" t="n">
        <v>119</v>
      </c>
      <c r="L5807" s="11" t="n">
        <v>35</v>
      </c>
      <c r="M5807" s="11" t="n">
        <v>1</v>
      </c>
      <c r="N5807" s="11" t="n">
        <v>0.05</v>
      </c>
      <c r="O5807" s="7" t="n">
        <v>1005</v>
      </c>
      <c r="P5807" s="7" t="n">
        <v>412.05</v>
      </c>
      <c r="Q5807" s="7">
        <f>text(E5807,"ddd")</f>
        <v/>
      </c>
      <c r="R5807" s="7">
        <f>G5807-F5807</f>
        <v/>
      </c>
      <c r="S5807" s="7">
        <f>E5807-D5807</f>
        <v/>
      </c>
      <c r="T5807" s="7">
        <f>O5807*M5807</f>
        <v/>
      </c>
      <c r="U5807" s="7">
        <f>T5807*N5807</f>
        <v/>
      </c>
      <c r="V5807" s="7">
        <f>T5807-U5807-(P5807*M5807)</f>
        <v/>
      </c>
      <c r="W5807" s="7">
        <f>VLOOKUP(L5807,'Products Sheet'!$A:$B,2,FALSE)</f>
        <v/>
      </c>
      <c r="X5807" s="7" t="n"/>
      <c r="Y5807" s="7" t="n"/>
      <c r="Z5807" s="7" t="n"/>
      <c r="AA5807" s="7" t="n"/>
      <c r="AB5807" s="7" t="n"/>
      <c r="AC5807" s="7" t="n"/>
    </row>
    <row r="5808" ht="9.75" customHeight="1" s="12">
      <c r="A5808" s="11" t="inlineStr">
        <is>
          <t>SO - 000291</t>
        </is>
      </c>
      <c r="B5808" s="11" t="inlineStr">
        <is>
          <t>Online</t>
        </is>
      </c>
      <c r="C5808" s="11" t="inlineStr">
        <is>
          <t>WARE-NMK1003</t>
        </is>
      </c>
      <c r="D5808" s="6" t="n">
        <v>43200</v>
      </c>
      <c r="E5808" s="6" t="n">
        <v>43273</v>
      </c>
      <c r="F5808" s="6" t="n">
        <v>43296</v>
      </c>
      <c r="G5808" s="6" t="n">
        <v>43303</v>
      </c>
      <c r="H5808" s="11" t="inlineStr">
        <is>
          <t>USD</t>
        </is>
      </c>
      <c r="I5808" s="11" t="n">
        <v>13</v>
      </c>
      <c r="J5808" s="11" t="n">
        <v>6</v>
      </c>
      <c r="K5808" s="11" t="n">
        <v>201</v>
      </c>
      <c r="L5808" s="11" t="n">
        <v>35</v>
      </c>
      <c r="M5808" s="11" t="n">
        <v>4</v>
      </c>
      <c r="N5808" s="11" t="n">
        <v>0.05</v>
      </c>
      <c r="O5808" s="7" t="n">
        <v>3979.8</v>
      </c>
      <c r="P5808" s="7" t="n">
        <v>1790.91</v>
      </c>
      <c r="Q5808" s="7">
        <f>text(E5808,"ddd")</f>
        <v/>
      </c>
      <c r="R5808" s="7">
        <f>G5808-F5808</f>
        <v/>
      </c>
      <c r="S5808" s="7">
        <f>E5808-D5808</f>
        <v/>
      </c>
      <c r="T5808" s="7">
        <f>O5808*M5808</f>
        <v/>
      </c>
      <c r="U5808" s="7">
        <f>T5808*N5808</f>
        <v/>
      </c>
      <c r="V5808" s="7">
        <f>T5808-U5808-(P5808*M5808)</f>
        <v/>
      </c>
      <c r="W5808" s="7">
        <f>VLOOKUP(L5808,'Products Sheet'!$A:$B,2,FALSE)</f>
        <v/>
      </c>
      <c r="X5808" s="7" t="n"/>
      <c r="Y5808" s="7" t="n"/>
      <c r="Z5808" s="7" t="n"/>
      <c r="AA5808" s="7" t="n"/>
      <c r="AB5808" s="7" t="n"/>
      <c r="AC5808" s="7" t="n"/>
    </row>
    <row r="5809" ht="9.75" customHeight="1" s="12">
      <c r="A5809" s="11" t="inlineStr">
        <is>
          <t>SO - 000324</t>
        </is>
      </c>
      <c r="B5809" s="11" t="inlineStr">
        <is>
          <t>Wholesale</t>
        </is>
      </c>
      <c r="C5809" s="11" t="inlineStr">
        <is>
          <t>WARE-PUJ1005</t>
        </is>
      </c>
      <c r="D5809" s="6" t="n">
        <v>43200</v>
      </c>
      <c r="E5809" s="6" t="n">
        <v>43278</v>
      </c>
      <c r="F5809" s="6" t="n">
        <v>43294</v>
      </c>
      <c r="G5809" s="6" t="n">
        <v>43295</v>
      </c>
      <c r="H5809" s="11" t="inlineStr">
        <is>
          <t>USD</t>
        </is>
      </c>
      <c r="I5809" s="11" t="n">
        <v>26</v>
      </c>
      <c r="J5809" s="11" t="n">
        <v>10</v>
      </c>
      <c r="K5809" s="11" t="n">
        <v>322</v>
      </c>
      <c r="L5809" s="11" t="n">
        <v>35</v>
      </c>
      <c r="M5809" s="11" t="n">
        <v>7</v>
      </c>
      <c r="N5809" s="11" t="n">
        <v>0.1</v>
      </c>
      <c r="O5809" s="7" t="n">
        <v>1956.4</v>
      </c>
      <c r="P5809" s="7" t="n">
        <v>1330.352</v>
      </c>
      <c r="Q5809" s="7">
        <f>text(E5809,"ddd")</f>
        <v/>
      </c>
      <c r="R5809" s="7">
        <f>G5809-F5809</f>
        <v/>
      </c>
      <c r="S5809" s="7">
        <f>E5809-D5809</f>
        <v/>
      </c>
      <c r="T5809" s="7">
        <f>O5809*M5809</f>
        <v/>
      </c>
      <c r="U5809" s="7">
        <f>T5809*N5809</f>
        <v/>
      </c>
      <c r="V5809" s="7">
        <f>T5809-U5809-(P5809*M5809)</f>
        <v/>
      </c>
      <c r="W5809" s="7">
        <f>VLOOKUP(L5809,'Products Sheet'!$A:$B,2,FALSE)</f>
        <v/>
      </c>
      <c r="X5809" s="7" t="n"/>
      <c r="Y5809" s="7" t="n"/>
      <c r="Z5809" s="7" t="n"/>
      <c r="AA5809" s="7" t="n"/>
      <c r="AB5809" s="7" t="n"/>
      <c r="AC5809" s="7" t="n"/>
    </row>
    <row r="5810" ht="9.75" customHeight="1" s="12">
      <c r="A5810" s="11" t="inlineStr">
        <is>
          <t>SO - 000346</t>
        </is>
      </c>
      <c r="B5810" s="11" t="inlineStr">
        <is>
          <t>In-Store</t>
        </is>
      </c>
      <c r="C5810" s="11" t="inlineStr">
        <is>
          <t>WARE-UHY1004</t>
        </is>
      </c>
      <c r="D5810" s="6" t="n">
        <v>43200</v>
      </c>
      <c r="E5810" s="6" t="n">
        <v>43280</v>
      </c>
      <c r="F5810" s="6" t="n">
        <v>43285</v>
      </c>
      <c r="G5810" s="6" t="n">
        <v>43289</v>
      </c>
      <c r="H5810" s="11" t="inlineStr">
        <is>
          <t>USD</t>
        </is>
      </c>
      <c r="I5810" s="11" t="n">
        <v>1</v>
      </c>
      <c r="J5810" s="11" t="n">
        <v>36</v>
      </c>
      <c r="K5810" s="11" t="n">
        <v>206</v>
      </c>
      <c r="L5810" s="11" t="n">
        <v>35</v>
      </c>
      <c r="M5810" s="11" t="n">
        <v>4</v>
      </c>
      <c r="N5810" s="11" t="n">
        <v>0.05</v>
      </c>
      <c r="O5810" s="7" t="n">
        <v>3899.4</v>
      </c>
      <c r="P5810" s="7" t="n">
        <v>1871.712</v>
      </c>
      <c r="Q5810" s="7">
        <f>text(E5810,"ddd")</f>
        <v/>
      </c>
      <c r="R5810" s="7">
        <f>G5810-F5810</f>
        <v/>
      </c>
      <c r="S5810" s="7">
        <f>E5810-D5810</f>
        <v/>
      </c>
      <c r="T5810" s="7">
        <f>O5810*M5810</f>
        <v/>
      </c>
      <c r="U5810" s="7">
        <f>T5810*N5810</f>
        <v/>
      </c>
      <c r="V5810" s="7">
        <f>T5810-U5810-(P5810*M5810)</f>
        <v/>
      </c>
      <c r="W5810" s="7">
        <f>VLOOKUP(L5810,'Products Sheet'!$A:$B,2,FALSE)</f>
        <v/>
      </c>
      <c r="X5810" s="7" t="n"/>
      <c r="Y5810" s="7" t="n"/>
      <c r="Z5810" s="7" t="n"/>
      <c r="AA5810" s="7" t="n"/>
      <c r="AB5810" s="7" t="n"/>
      <c r="AC5810" s="7" t="n"/>
    </row>
    <row r="5811" ht="9.75" customHeight="1" s="12">
      <c r="A5811" s="11" t="inlineStr">
        <is>
          <t>SO - 000375</t>
        </is>
      </c>
      <c r="B5811" s="11" t="inlineStr">
        <is>
          <t>Wholesale</t>
        </is>
      </c>
      <c r="C5811" s="11" t="inlineStr">
        <is>
          <t>WARE-XYS1001</t>
        </is>
      </c>
      <c r="D5811" s="6" t="n">
        <v>43100</v>
      </c>
      <c r="E5811" s="6" t="n">
        <v>43283</v>
      </c>
      <c r="F5811" s="6" t="n">
        <v>43301</v>
      </c>
      <c r="G5811" s="6" t="n">
        <v>43302</v>
      </c>
      <c r="H5811" s="11" t="inlineStr">
        <is>
          <t>USD</t>
        </is>
      </c>
      <c r="I5811" s="11" t="n">
        <v>27</v>
      </c>
      <c r="J5811" s="11" t="n">
        <v>33</v>
      </c>
      <c r="K5811" s="11" t="n">
        <v>29</v>
      </c>
      <c r="L5811" s="11" t="n">
        <v>35</v>
      </c>
      <c r="M5811" s="11" t="n">
        <v>3</v>
      </c>
      <c r="N5811" s="11" t="n">
        <v>0.075</v>
      </c>
      <c r="O5811" s="7" t="n">
        <v>683.4</v>
      </c>
      <c r="P5811" s="7" t="n">
        <v>444.21</v>
      </c>
      <c r="Q5811" s="7">
        <f>text(E5811,"ddd")</f>
        <v/>
      </c>
      <c r="R5811" s="7">
        <f>G5811-F5811</f>
        <v/>
      </c>
      <c r="S5811" s="7">
        <f>E5811-D5811</f>
        <v/>
      </c>
      <c r="T5811" s="7">
        <f>O5811*M5811</f>
        <v/>
      </c>
      <c r="U5811" s="7">
        <f>T5811*N5811</f>
        <v/>
      </c>
      <c r="V5811" s="7">
        <f>T5811-U5811-(P5811*M5811)</f>
        <v/>
      </c>
      <c r="W5811" s="7">
        <f>VLOOKUP(L5811,'Products Sheet'!$A:$B,2,FALSE)</f>
        <v/>
      </c>
      <c r="X5811" s="7" t="n"/>
      <c r="Y5811" s="7" t="n"/>
      <c r="Z5811" s="7" t="n"/>
      <c r="AA5811" s="7" t="n"/>
      <c r="AB5811" s="7" t="n"/>
      <c r="AC5811" s="7" t="n"/>
    </row>
    <row r="5812" ht="9.75" customHeight="1" s="12">
      <c r="A5812" s="11" t="inlineStr">
        <is>
          <t>SO - 000402</t>
        </is>
      </c>
      <c r="B5812" s="11" t="inlineStr">
        <is>
          <t>In-Store</t>
        </is>
      </c>
      <c r="C5812" s="11" t="inlineStr">
        <is>
          <t>WARE-XYS1001</t>
        </is>
      </c>
      <c r="D5812" s="6" t="n">
        <v>43200</v>
      </c>
      <c r="E5812" s="6" t="n">
        <v>43287</v>
      </c>
      <c r="F5812" s="6" t="n">
        <v>43290</v>
      </c>
      <c r="G5812" s="6" t="n">
        <v>43300</v>
      </c>
      <c r="H5812" s="11" t="inlineStr">
        <is>
          <t>USD</t>
        </is>
      </c>
      <c r="I5812" s="11" t="n">
        <v>5</v>
      </c>
      <c r="J5812" s="11" t="n">
        <v>43</v>
      </c>
      <c r="K5812" s="11" t="n">
        <v>19</v>
      </c>
      <c r="L5812" s="11" t="n">
        <v>35</v>
      </c>
      <c r="M5812" s="11" t="n">
        <v>4</v>
      </c>
      <c r="N5812" s="11" t="n">
        <v>0.15</v>
      </c>
      <c r="O5812" s="7" t="n">
        <v>3993.2</v>
      </c>
      <c r="P5812" s="7" t="n">
        <v>3234.492000000001</v>
      </c>
      <c r="Q5812" s="7">
        <f>text(E5812,"ddd")</f>
        <v/>
      </c>
      <c r="R5812" s="7">
        <f>G5812-F5812</f>
        <v/>
      </c>
      <c r="S5812" s="7">
        <f>E5812-D5812</f>
        <v/>
      </c>
      <c r="T5812" s="7">
        <f>O5812*M5812</f>
        <v/>
      </c>
      <c r="U5812" s="7">
        <f>T5812*N5812</f>
        <v/>
      </c>
      <c r="V5812" s="7">
        <f>T5812-U5812-(P5812*M5812)</f>
        <v/>
      </c>
      <c r="W5812" s="7">
        <f>VLOOKUP(L5812,'Products Sheet'!$A:$B,2,FALSE)</f>
        <v/>
      </c>
      <c r="X5812" s="7" t="n"/>
      <c r="Y5812" s="7" t="n"/>
      <c r="Z5812" s="7" t="n"/>
      <c r="AA5812" s="7" t="n"/>
      <c r="AB5812" s="7" t="n"/>
      <c r="AC5812" s="7" t="n"/>
    </row>
    <row r="5813" ht="9.75" customHeight="1" s="12">
      <c r="A5813" s="11" t="inlineStr">
        <is>
          <t>SO - 000408</t>
        </is>
      </c>
      <c r="B5813" s="11" t="inlineStr">
        <is>
          <t>Wholesale</t>
        </is>
      </c>
      <c r="C5813" s="11" t="inlineStr">
        <is>
          <t>WARE-PUJ1005</t>
        </is>
      </c>
      <c r="D5813" s="6" t="n">
        <v>43200</v>
      </c>
      <c r="E5813" s="6" t="n">
        <v>43288</v>
      </c>
      <c r="F5813" s="6" t="n">
        <v>43302</v>
      </c>
      <c r="G5813" s="6" t="n">
        <v>43308</v>
      </c>
      <c r="H5813" s="11" t="inlineStr">
        <is>
          <t>USD</t>
        </is>
      </c>
      <c r="I5813" s="11" t="n">
        <v>27</v>
      </c>
      <c r="J5813" s="11" t="n">
        <v>22</v>
      </c>
      <c r="K5813" s="11" t="n">
        <v>296</v>
      </c>
      <c r="L5813" s="11" t="n">
        <v>35</v>
      </c>
      <c r="M5813" s="11" t="n">
        <v>3</v>
      </c>
      <c r="N5813" s="11" t="n">
        <v>0.05</v>
      </c>
      <c r="O5813" s="7" t="n">
        <v>5051.8</v>
      </c>
      <c r="P5813" s="7" t="n">
        <v>2930.044</v>
      </c>
      <c r="Q5813" s="7">
        <f>text(E5813,"ddd")</f>
        <v/>
      </c>
      <c r="R5813" s="7">
        <f>G5813-F5813</f>
        <v/>
      </c>
      <c r="S5813" s="7">
        <f>E5813-D5813</f>
        <v/>
      </c>
      <c r="T5813" s="7">
        <f>O5813*M5813</f>
        <v/>
      </c>
      <c r="U5813" s="7">
        <f>T5813*N5813</f>
        <v/>
      </c>
      <c r="V5813" s="7">
        <f>T5813-U5813-(P5813*M5813)</f>
        <v/>
      </c>
      <c r="W5813" s="7">
        <f>VLOOKUP(L5813,'Products Sheet'!$A:$B,2,FALSE)</f>
        <v/>
      </c>
      <c r="X5813" s="7" t="n"/>
      <c r="Y5813" s="7" t="n"/>
      <c r="Z5813" s="7" t="n"/>
      <c r="AA5813" s="7" t="n"/>
      <c r="AB5813" s="7" t="n"/>
      <c r="AC5813" s="7" t="n"/>
    </row>
    <row r="5814" ht="9.75" customHeight="1" s="12">
      <c r="A5814" s="11" t="inlineStr">
        <is>
          <t>SO - 000456</t>
        </is>
      </c>
      <c r="B5814" s="11" t="inlineStr">
        <is>
          <t>In-Store</t>
        </is>
      </c>
      <c r="C5814" s="11" t="inlineStr">
        <is>
          <t>WARE-PUJ1005</t>
        </is>
      </c>
      <c r="D5814" s="6" t="n">
        <v>43200</v>
      </c>
      <c r="E5814" s="6" t="n">
        <v>43293</v>
      </c>
      <c r="F5814" s="6" t="n">
        <v>43305</v>
      </c>
      <c r="G5814" s="6" t="n">
        <v>43311</v>
      </c>
      <c r="H5814" s="11" t="inlineStr">
        <is>
          <t>USD</t>
        </is>
      </c>
      <c r="I5814" s="11" t="n">
        <v>1</v>
      </c>
      <c r="J5814" s="11" t="n">
        <v>5</v>
      </c>
      <c r="K5814" s="11" t="n">
        <v>298</v>
      </c>
      <c r="L5814" s="11" t="n">
        <v>35</v>
      </c>
      <c r="M5814" s="11" t="n">
        <v>6</v>
      </c>
      <c r="N5814" s="11" t="n">
        <v>0.075</v>
      </c>
      <c r="O5814" s="7" t="n">
        <v>1862.6</v>
      </c>
      <c r="P5814" s="7" t="n">
        <v>1359.698</v>
      </c>
      <c r="Q5814" s="7">
        <f>text(E5814,"ddd")</f>
        <v/>
      </c>
      <c r="R5814" s="7">
        <f>G5814-F5814</f>
        <v/>
      </c>
      <c r="S5814" s="7">
        <f>E5814-D5814</f>
        <v/>
      </c>
      <c r="T5814" s="7">
        <f>O5814*M5814</f>
        <v/>
      </c>
      <c r="U5814" s="7">
        <f>T5814*N5814</f>
        <v/>
      </c>
      <c r="V5814" s="7">
        <f>T5814-U5814-(P5814*M5814)</f>
        <v/>
      </c>
      <c r="W5814" s="7">
        <f>VLOOKUP(L5814,'Products Sheet'!$A:$B,2,FALSE)</f>
        <v/>
      </c>
      <c r="X5814" s="7" t="n"/>
      <c r="Y5814" s="7" t="n"/>
      <c r="Z5814" s="7" t="n"/>
      <c r="AA5814" s="7" t="n"/>
      <c r="AB5814" s="7" t="n"/>
      <c r="AC5814" s="7" t="n"/>
    </row>
    <row r="5815" ht="9.75" customHeight="1" s="12">
      <c r="A5815" s="11" t="inlineStr">
        <is>
          <t>SO - 000488</t>
        </is>
      </c>
      <c r="B5815" s="11" t="inlineStr">
        <is>
          <t>In-Store</t>
        </is>
      </c>
      <c r="C5815" s="11" t="inlineStr">
        <is>
          <t>WARE-XYS1001</t>
        </is>
      </c>
      <c r="D5815" s="6" t="n">
        <v>43200</v>
      </c>
      <c r="E5815" s="6" t="n">
        <v>43297</v>
      </c>
      <c r="F5815" s="6" t="n">
        <v>43325</v>
      </c>
      <c r="G5815" s="6" t="n">
        <v>43329</v>
      </c>
      <c r="H5815" s="11" t="inlineStr">
        <is>
          <t>USD</t>
        </is>
      </c>
      <c r="I5815" s="11" t="n">
        <v>9</v>
      </c>
      <c r="J5815" s="11" t="n">
        <v>41</v>
      </c>
      <c r="K5815" s="11" t="n">
        <v>29</v>
      </c>
      <c r="L5815" s="11" t="n">
        <v>35</v>
      </c>
      <c r="M5815" s="11" t="n">
        <v>6</v>
      </c>
      <c r="N5815" s="11" t="n">
        <v>0.05</v>
      </c>
      <c r="O5815" s="7" t="n">
        <v>1822.4</v>
      </c>
      <c r="P5815" s="7" t="n">
        <v>801.856</v>
      </c>
      <c r="Q5815" s="7">
        <f>text(E5815,"ddd")</f>
        <v/>
      </c>
      <c r="R5815" s="7">
        <f>G5815-F5815</f>
        <v/>
      </c>
      <c r="S5815" s="7">
        <f>E5815-D5815</f>
        <v/>
      </c>
      <c r="T5815" s="7">
        <f>O5815*M5815</f>
        <v/>
      </c>
      <c r="U5815" s="7">
        <f>T5815*N5815</f>
        <v/>
      </c>
      <c r="V5815" s="7">
        <f>T5815-U5815-(P5815*M5815)</f>
        <v/>
      </c>
      <c r="W5815" s="7">
        <f>VLOOKUP(L5815,'Products Sheet'!$A:$B,2,FALSE)</f>
        <v/>
      </c>
      <c r="X5815" s="7" t="n"/>
      <c r="Y5815" s="7" t="n"/>
      <c r="Z5815" s="7" t="n"/>
      <c r="AA5815" s="7" t="n"/>
      <c r="AB5815" s="7" t="n"/>
      <c r="AC5815" s="7" t="n"/>
    </row>
    <row r="5816" ht="9.75" customHeight="1" s="12">
      <c r="A5816" s="11" t="inlineStr">
        <is>
          <t>SO - 000514</t>
        </is>
      </c>
      <c r="B5816" s="11" t="inlineStr">
        <is>
          <t>Online</t>
        </is>
      </c>
      <c r="C5816" s="11" t="inlineStr">
        <is>
          <t>WARE-NMK1003</t>
        </is>
      </c>
      <c r="D5816" s="6" t="n">
        <v>43200</v>
      </c>
      <c r="E5816" s="6" t="n">
        <v>43300</v>
      </c>
      <c r="F5816" s="6" t="n">
        <v>43315</v>
      </c>
      <c r="G5816" s="6" t="n">
        <v>43324</v>
      </c>
      <c r="H5816" s="11" t="inlineStr">
        <is>
          <t>USD</t>
        </is>
      </c>
      <c r="I5816" s="11" t="n">
        <v>15</v>
      </c>
      <c r="J5816" s="11" t="n">
        <v>6</v>
      </c>
      <c r="K5816" s="11" t="n">
        <v>157</v>
      </c>
      <c r="L5816" s="11" t="n">
        <v>35</v>
      </c>
      <c r="M5816" s="11" t="n">
        <v>3</v>
      </c>
      <c r="N5816" s="11" t="n">
        <v>0.05</v>
      </c>
      <c r="O5816" s="7" t="n">
        <v>3966.4</v>
      </c>
      <c r="P5816" s="7" t="n">
        <v>3054.128</v>
      </c>
      <c r="Q5816" s="7">
        <f>text(E5816,"ddd")</f>
        <v/>
      </c>
      <c r="R5816" s="7">
        <f>G5816-F5816</f>
        <v/>
      </c>
      <c r="S5816" s="7">
        <f>E5816-D5816</f>
        <v/>
      </c>
      <c r="T5816" s="7">
        <f>O5816*M5816</f>
        <v/>
      </c>
      <c r="U5816" s="7">
        <f>T5816*N5816</f>
        <v/>
      </c>
      <c r="V5816" s="7">
        <f>T5816-U5816-(P5816*M5816)</f>
        <v/>
      </c>
      <c r="W5816" s="7">
        <f>VLOOKUP(L5816,'Products Sheet'!$A:$B,2,FALSE)</f>
        <v/>
      </c>
      <c r="X5816" s="7" t="n"/>
      <c r="Y5816" s="7" t="n"/>
      <c r="Z5816" s="7" t="n"/>
      <c r="AA5816" s="7" t="n"/>
      <c r="AB5816" s="7" t="n"/>
      <c r="AC5816" s="7" t="n"/>
    </row>
    <row r="5817" ht="9.75" customHeight="1" s="12">
      <c r="A5817" s="11" t="inlineStr">
        <is>
          <t>SO - 000549</t>
        </is>
      </c>
      <c r="B5817" s="11" t="inlineStr">
        <is>
          <t>Online</t>
        </is>
      </c>
      <c r="C5817" s="11" t="inlineStr">
        <is>
          <t>WARE-NMK1003</t>
        </is>
      </c>
      <c r="D5817" s="6" t="n">
        <v>43200</v>
      </c>
      <c r="E5817" s="6" t="n">
        <v>43303</v>
      </c>
      <c r="F5817" s="6" t="n">
        <v>43327</v>
      </c>
      <c r="G5817" s="6" t="n">
        <v>43334</v>
      </c>
      <c r="H5817" s="11" t="inlineStr">
        <is>
          <t>USD</t>
        </is>
      </c>
      <c r="I5817" s="11" t="n">
        <v>17</v>
      </c>
      <c r="J5817" s="11" t="n">
        <v>14</v>
      </c>
      <c r="K5817" s="11" t="n">
        <v>201</v>
      </c>
      <c r="L5817" s="11" t="n">
        <v>35</v>
      </c>
      <c r="M5817" s="11" t="n">
        <v>4</v>
      </c>
      <c r="N5817" s="11" t="n">
        <v>0.05</v>
      </c>
      <c r="O5817" s="7" t="n">
        <v>1862.6</v>
      </c>
      <c r="P5817" s="7" t="n">
        <v>1098.934</v>
      </c>
      <c r="Q5817" s="7">
        <f>text(E5817,"ddd")</f>
        <v/>
      </c>
      <c r="R5817" s="7">
        <f>G5817-F5817</f>
        <v/>
      </c>
      <c r="S5817" s="7">
        <f>E5817-D5817</f>
        <v/>
      </c>
      <c r="T5817" s="7">
        <f>O5817*M5817</f>
        <v/>
      </c>
      <c r="U5817" s="7">
        <f>T5817*N5817</f>
        <v/>
      </c>
      <c r="V5817" s="7">
        <f>T5817-U5817-(P5817*M5817)</f>
        <v/>
      </c>
      <c r="W5817" s="7">
        <f>VLOOKUP(L5817,'Products Sheet'!$A:$B,2,FALSE)</f>
        <v/>
      </c>
      <c r="X5817" s="7" t="n"/>
      <c r="Y5817" s="7" t="n"/>
      <c r="Z5817" s="7" t="n"/>
      <c r="AA5817" s="7" t="n"/>
      <c r="AB5817" s="7" t="n"/>
      <c r="AC5817" s="7" t="n"/>
    </row>
    <row r="5818" ht="9.75" customHeight="1" s="12">
      <c r="A5818" s="11" t="inlineStr">
        <is>
          <t>SO - 000588</t>
        </is>
      </c>
      <c r="B5818" s="11" t="inlineStr">
        <is>
          <t>Distributor</t>
        </is>
      </c>
      <c r="C5818" s="11" t="inlineStr">
        <is>
          <t>WARE-NMK1003</t>
        </is>
      </c>
      <c r="D5818" s="6" t="n">
        <v>43200</v>
      </c>
      <c r="E5818" s="6" t="n">
        <v>43307</v>
      </c>
      <c r="F5818" s="6" t="n">
        <v>43333</v>
      </c>
      <c r="G5818" s="6" t="n">
        <v>43339</v>
      </c>
      <c r="H5818" s="11" t="inlineStr">
        <is>
          <t>USD</t>
        </is>
      </c>
      <c r="I5818" s="11" t="n">
        <v>22</v>
      </c>
      <c r="J5818" s="11" t="n">
        <v>9</v>
      </c>
      <c r="K5818" s="11" t="n">
        <v>104</v>
      </c>
      <c r="L5818" s="11" t="n">
        <v>35</v>
      </c>
      <c r="M5818" s="11" t="n">
        <v>7</v>
      </c>
      <c r="N5818" s="11" t="n">
        <v>0.2</v>
      </c>
      <c r="O5818" s="7" t="n">
        <v>3932.9</v>
      </c>
      <c r="P5818" s="7" t="n">
        <v>2989.004</v>
      </c>
      <c r="Q5818" s="7">
        <f>text(E5818,"ddd")</f>
        <v/>
      </c>
      <c r="R5818" s="7">
        <f>G5818-F5818</f>
        <v/>
      </c>
      <c r="S5818" s="7">
        <f>E5818-D5818</f>
        <v/>
      </c>
      <c r="T5818" s="7">
        <f>O5818*M5818</f>
        <v/>
      </c>
      <c r="U5818" s="7">
        <f>T5818*N5818</f>
        <v/>
      </c>
      <c r="V5818" s="7">
        <f>T5818-U5818-(P5818*M5818)</f>
        <v/>
      </c>
      <c r="W5818" s="7">
        <f>VLOOKUP(L5818,'Products Sheet'!$A:$B,2,FALSE)</f>
        <v/>
      </c>
      <c r="X5818" s="7" t="n"/>
      <c r="Y5818" s="7" t="n"/>
      <c r="Z5818" s="7" t="n"/>
      <c r="AA5818" s="7" t="n"/>
      <c r="AB5818" s="7" t="n"/>
      <c r="AC5818" s="7" t="n"/>
    </row>
    <row r="5819" ht="9.75" customHeight="1" s="12">
      <c r="A5819" s="11" t="inlineStr">
        <is>
          <t>SO - 000704</t>
        </is>
      </c>
      <c r="B5819" s="11" t="inlineStr">
        <is>
          <t>In-Store</t>
        </is>
      </c>
      <c r="C5819" s="11" t="inlineStr">
        <is>
          <t>WARE-NBV1002</t>
        </is>
      </c>
      <c r="D5819" s="6" t="n">
        <v>43200</v>
      </c>
      <c r="E5819" s="6" t="n">
        <v>43321</v>
      </c>
      <c r="F5819" s="6" t="n">
        <v>43348</v>
      </c>
      <c r="G5819" s="6" t="n">
        <v>43351</v>
      </c>
      <c r="H5819" s="11" t="inlineStr">
        <is>
          <t>USD</t>
        </is>
      </c>
      <c r="I5819" s="11" t="n">
        <v>1</v>
      </c>
      <c r="J5819" s="11" t="n">
        <v>2</v>
      </c>
      <c r="K5819" s="11" t="n">
        <v>82</v>
      </c>
      <c r="L5819" s="11" t="n">
        <v>35</v>
      </c>
      <c r="M5819" s="11" t="n">
        <v>4</v>
      </c>
      <c r="N5819" s="11" t="n">
        <v>0.05</v>
      </c>
      <c r="O5819" s="7" t="n">
        <v>6184.1</v>
      </c>
      <c r="P5819" s="7" t="n">
        <v>4638.075000000001</v>
      </c>
      <c r="Q5819" s="7">
        <f>text(E5819,"ddd")</f>
        <v/>
      </c>
      <c r="R5819" s="7">
        <f>G5819-F5819</f>
        <v/>
      </c>
      <c r="S5819" s="7">
        <f>E5819-D5819</f>
        <v/>
      </c>
      <c r="T5819" s="7">
        <f>O5819*M5819</f>
        <v/>
      </c>
      <c r="U5819" s="7">
        <f>T5819*N5819</f>
        <v/>
      </c>
      <c r="V5819" s="7">
        <f>T5819-U5819-(P5819*M5819)</f>
        <v/>
      </c>
      <c r="W5819" s="7">
        <f>VLOOKUP(L5819,'Products Sheet'!$A:$B,2,FALSE)</f>
        <v/>
      </c>
      <c r="X5819" s="7" t="n"/>
      <c r="Y5819" s="7" t="n"/>
      <c r="Z5819" s="7" t="n"/>
      <c r="AA5819" s="7" t="n"/>
      <c r="AB5819" s="7" t="n"/>
      <c r="AC5819" s="7" t="n"/>
    </row>
    <row r="5820" ht="9.75" customHeight="1" s="12">
      <c r="A5820" s="11" t="inlineStr">
        <is>
          <t>SO - 000710</t>
        </is>
      </c>
      <c r="B5820" s="11" t="inlineStr">
        <is>
          <t>Wholesale</t>
        </is>
      </c>
      <c r="C5820" s="11" t="inlineStr">
        <is>
          <t>WARE-UHY1004</t>
        </is>
      </c>
      <c r="D5820" s="6" t="n">
        <v>43200</v>
      </c>
      <c r="E5820" s="6" t="n">
        <v>43322</v>
      </c>
      <c r="F5820" s="6" t="n">
        <v>43336</v>
      </c>
      <c r="G5820" s="6" t="n">
        <v>43344</v>
      </c>
      <c r="H5820" s="11" t="inlineStr">
        <is>
          <t>USD</t>
        </is>
      </c>
      <c r="I5820" s="11" t="n">
        <v>28</v>
      </c>
      <c r="J5820" s="11" t="n">
        <v>49</v>
      </c>
      <c r="K5820" s="11" t="n">
        <v>232</v>
      </c>
      <c r="L5820" s="11" t="n">
        <v>35</v>
      </c>
      <c r="M5820" s="11" t="n">
        <v>1</v>
      </c>
      <c r="N5820" s="11" t="n">
        <v>0.075</v>
      </c>
      <c r="O5820" s="7" t="n">
        <v>3356.7</v>
      </c>
      <c r="P5820" s="7" t="n">
        <v>1846.185</v>
      </c>
      <c r="Q5820" s="7">
        <f>text(E5820,"ddd")</f>
        <v/>
      </c>
      <c r="R5820" s="7">
        <f>G5820-F5820</f>
        <v/>
      </c>
      <c r="S5820" s="7">
        <f>E5820-D5820</f>
        <v/>
      </c>
      <c r="T5820" s="7">
        <f>O5820*M5820</f>
        <v/>
      </c>
      <c r="U5820" s="7">
        <f>T5820*N5820</f>
        <v/>
      </c>
      <c r="V5820" s="7">
        <f>T5820-U5820-(P5820*M5820)</f>
        <v/>
      </c>
      <c r="W5820" s="7">
        <f>VLOOKUP(L5820,'Products Sheet'!$A:$B,2,FALSE)</f>
        <v/>
      </c>
      <c r="X5820" s="7" t="n"/>
      <c r="Y5820" s="7" t="n"/>
      <c r="Z5820" s="7" t="n"/>
      <c r="AA5820" s="7" t="n"/>
      <c r="AB5820" s="7" t="n"/>
      <c r="AC5820" s="7" t="n"/>
    </row>
    <row r="5821" ht="9.75" customHeight="1" s="12">
      <c r="A5821" s="11" t="inlineStr">
        <is>
          <t>SO - 000731</t>
        </is>
      </c>
      <c r="B5821" s="11" t="inlineStr">
        <is>
          <t>In-Store</t>
        </is>
      </c>
      <c r="C5821" s="11" t="inlineStr">
        <is>
          <t>WARE-PUJ1005</t>
        </is>
      </c>
      <c r="D5821" s="6" t="n">
        <v>43200</v>
      </c>
      <c r="E5821" s="6" t="n">
        <v>43324</v>
      </c>
      <c r="F5821" s="6" t="n">
        <v>43350</v>
      </c>
      <c r="G5821" s="6" t="n">
        <v>43357</v>
      </c>
      <c r="H5821" s="11" t="inlineStr">
        <is>
          <t>USD</t>
        </is>
      </c>
      <c r="I5821" s="11" t="n">
        <v>5</v>
      </c>
      <c r="J5821" s="11" t="n">
        <v>26</v>
      </c>
      <c r="K5821" s="11" t="n">
        <v>284</v>
      </c>
      <c r="L5821" s="11" t="n">
        <v>35</v>
      </c>
      <c r="M5821" s="11" t="n">
        <v>6</v>
      </c>
      <c r="N5821" s="11" t="n">
        <v>0.15</v>
      </c>
      <c r="O5821" s="7" t="n">
        <v>2251.2</v>
      </c>
      <c r="P5821" s="7" t="n">
        <v>1620.864</v>
      </c>
      <c r="Q5821" s="7">
        <f>text(E5821,"ddd")</f>
        <v/>
      </c>
      <c r="R5821" s="7">
        <f>G5821-F5821</f>
        <v/>
      </c>
      <c r="S5821" s="7">
        <f>E5821-D5821</f>
        <v/>
      </c>
      <c r="T5821" s="7">
        <f>O5821*M5821</f>
        <v/>
      </c>
      <c r="U5821" s="7">
        <f>T5821*N5821</f>
        <v/>
      </c>
      <c r="V5821" s="7">
        <f>T5821-U5821-(P5821*M5821)</f>
        <v/>
      </c>
      <c r="W5821" s="7">
        <f>VLOOKUP(L5821,'Products Sheet'!$A:$B,2,FALSE)</f>
        <v/>
      </c>
      <c r="X5821" s="7" t="n"/>
      <c r="Y5821" s="7" t="n"/>
      <c r="Z5821" s="7" t="n"/>
      <c r="AA5821" s="7" t="n"/>
      <c r="AB5821" s="7" t="n"/>
      <c r="AC5821" s="7" t="n"/>
    </row>
    <row r="5822" ht="9.75" customHeight="1" s="12">
      <c r="A5822" s="11" t="inlineStr">
        <is>
          <t>SO - 000740</t>
        </is>
      </c>
      <c r="B5822" s="11" t="inlineStr">
        <is>
          <t>Distributor</t>
        </is>
      </c>
      <c r="C5822" s="11" t="inlineStr">
        <is>
          <t>WARE-XYS1001</t>
        </is>
      </c>
      <c r="D5822" s="6" t="n">
        <v>43200</v>
      </c>
      <c r="E5822" s="6" t="n">
        <v>43325</v>
      </c>
      <c r="F5822" s="6" t="n">
        <v>43332</v>
      </c>
      <c r="G5822" s="6" t="n">
        <v>43335</v>
      </c>
      <c r="H5822" s="11" t="inlineStr">
        <is>
          <t>USD</t>
        </is>
      </c>
      <c r="I5822" s="11" t="n">
        <v>21</v>
      </c>
      <c r="J5822" s="11" t="n">
        <v>19</v>
      </c>
      <c r="K5822" s="11" t="n">
        <v>33</v>
      </c>
      <c r="L5822" s="11" t="n">
        <v>35</v>
      </c>
      <c r="M5822" s="11" t="n">
        <v>6</v>
      </c>
      <c r="N5822" s="11" t="n">
        <v>0.075</v>
      </c>
      <c r="O5822" s="7" t="n">
        <v>1869.3</v>
      </c>
      <c r="P5822" s="7" t="n">
        <v>1196.352</v>
      </c>
      <c r="Q5822" s="7">
        <f>text(E5822,"ddd")</f>
        <v/>
      </c>
      <c r="R5822" s="7">
        <f>G5822-F5822</f>
        <v/>
      </c>
      <c r="S5822" s="7">
        <f>E5822-D5822</f>
        <v/>
      </c>
      <c r="T5822" s="7">
        <f>O5822*M5822</f>
        <v/>
      </c>
      <c r="U5822" s="7">
        <f>T5822*N5822</f>
        <v/>
      </c>
      <c r="V5822" s="7">
        <f>T5822-U5822-(P5822*M5822)</f>
        <v/>
      </c>
      <c r="W5822" s="7">
        <f>VLOOKUP(L5822,'Products Sheet'!$A:$B,2,FALSE)</f>
        <v/>
      </c>
      <c r="X5822" s="7" t="n"/>
      <c r="Y5822" s="7" t="n"/>
      <c r="Z5822" s="7" t="n"/>
      <c r="AA5822" s="7" t="n"/>
      <c r="AB5822" s="7" t="n"/>
      <c r="AC5822" s="7" t="n"/>
    </row>
    <row r="5823" ht="9.75" customHeight="1" s="12">
      <c r="A5823" s="11" t="inlineStr">
        <is>
          <t>SO - 000776</t>
        </is>
      </c>
      <c r="B5823" s="11" t="inlineStr">
        <is>
          <t>In-Store</t>
        </is>
      </c>
      <c r="C5823" s="11" t="inlineStr">
        <is>
          <t>WARE-UHY1004</t>
        </is>
      </c>
      <c r="D5823" s="6" t="n">
        <v>43200</v>
      </c>
      <c r="E5823" s="6" t="n">
        <v>43329</v>
      </c>
      <c r="F5823" s="6" t="n">
        <v>43337</v>
      </c>
      <c r="G5823" s="6" t="n">
        <v>43346</v>
      </c>
      <c r="H5823" s="11" t="inlineStr">
        <is>
          <t>USD</t>
        </is>
      </c>
      <c r="I5823" s="11" t="n">
        <v>6</v>
      </c>
      <c r="J5823" s="11" t="n">
        <v>19</v>
      </c>
      <c r="K5823" s="11" t="n">
        <v>208</v>
      </c>
      <c r="L5823" s="11" t="n">
        <v>35</v>
      </c>
      <c r="M5823" s="11" t="n">
        <v>8</v>
      </c>
      <c r="N5823" s="11" t="n">
        <v>0.3</v>
      </c>
      <c r="O5823" s="7" t="n">
        <v>1909.5</v>
      </c>
      <c r="P5823" s="7" t="n">
        <v>1069.32</v>
      </c>
      <c r="Q5823" s="7">
        <f>text(E5823,"ddd")</f>
        <v/>
      </c>
      <c r="R5823" s="7">
        <f>G5823-F5823</f>
        <v/>
      </c>
      <c r="S5823" s="7">
        <f>E5823-D5823</f>
        <v/>
      </c>
      <c r="T5823" s="7">
        <f>O5823*M5823</f>
        <v/>
      </c>
      <c r="U5823" s="7">
        <f>T5823*N5823</f>
        <v/>
      </c>
      <c r="V5823" s="7">
        <f>T5823-U5823-(P5823*M5823)</f>
        <v/>
      </c>
      <c r="W5823" s="7">
        <f>VLOOKUP(L5823,'Products Sheet'!$A:$B,2,FALSE)</f>
        <v/>
      </c>
      <c r="X5823" s="7" t="n"/>
      <c r="Y5823" s="7" t="n"/>
      <c r="Z5823" s="7" t="n"/>
      <c r="AA5823" s="7" t="n"/>
      <c r="AB5823" s="7" t="n"/>
      <c r="AC5823" s="7" t="n"/>
    </row>
    <row r="5824" ht="9.75" customHeight="1" s="12">
      <c r="A5824" s="11" t="inlineStr">
        <is>
          <t>SO - 000805</t>
        </is>
      </c>
      <c r="B5824" s="11" t="inlineStr">
        <is>
          <t>In-Store</t>
        </is>
      </c>
      <c r="C5824" s="11" t="inlineStr">
        <is>
          <t>WARE-PUJ1005</t>
        </is>
      </c>
      <c r="D5824" s="6" t="n">
        <v>43200</v>
      </c>
      <c r="E5824" s="6" t="n">
        <v>43332</v>
      </c>
      <c r="F5824" s="6" t="n">
        <v>43360</v>
      </c>
      <c r="G5824" s="6" t="n">
        <v>43369</v>
      </c>
      <c r="H5824" s="11" t="inlineStr">
        <is>
          <t>USD</t>
        </is>
      </c>
      <c r="I5824" s="11" t="n">
        <v>5</v>
      </c>
      <c r="J5824" s="11" t="n">
        <v>44</v>
      </c>
      <c r="K5824" s="11" t="n">
        <v>302</v>
      </c>
      <c r="L5824" s="11" t="n">
        <v>35</v>
      </c>
      <c r="M5824" s="11" t="n">
        <v>2</v>
      </c>
      <c r="N5824" s="11" t="n">
        <v>0.1</v>
      </c>
      <c r="O5824" s="7" t="n">
        <v>837.5</v>
      </c>
      <c r="P5824" s="7" t="n">
        <v>527.625</v>
      </c>
      <c r="Q5824" s="7">
        <f>text(E5824,"ddd")</f>
        <v/>
      </c>
      <c r="R5824" s="7">
        <f>G5824-F5824</f>
        <v/>
      </c>
      <c r="S5824" s="7">
        <f>E5824-D5824</f>
        <v/>
      </c>
      <c r="T5824" s="7">
        <f>O5824*M5824</f>
        <v/>
      </c>
      <c r="U5824" s="7">
        <f>T5824*N5824</f>
        <v/>
      </c>
      <c r="V5824" s="7">
        <f>T5824-U5824-(P5824*M5824)</f>
        <v/>
      </c>
      <c r="W5824" s="7">
        <f>VLOOKUP(L5824,'Products Sheet'!$A:$B,2,FALSE)</f>
        <v/>
      </c>
      <c r="X5824" s="7" t="n"/>
      <c r="Y5824" s="7" t="n"/>
      <c r="Z5824" s="7" t="n"/>
      <c r="AA5824" s="7" t="n"/>
      <c r="AB5824" s="7" t="n"/>
      <c r="AC5824" s="7" t="n"/>
    </row>
    <row r="5825" ht="9.75" customHeight="1" s="12">
      <c r="A5825" s="11" t="inlineStr">
        <is>
          <t>SO - 000809</t>
        </is>
      </c>
      <c r="B5825" s="11" t="inlineStr">
        <is>
          <t>Online</t>
        </is>
      </c>
      <c r="C5825" s="11" t="inlineStr">
        <is>
          <t>WARE-PUJ1005</t>
        </is>
      </c>
      <c r="D5825" s="6" t="n">
        <v>43200</v>
      </c>
      <c r="E5825" s="6" t="n">
        <v>43333</v>
      </c>
      <c r="F5825" s="6" t="n">
        <v>43355</v>
      </c>
      <c r="G5825" s="6" t="n">
        <v>43356</v>
      </c>
      <c r="H5825" s="11" t="inlineStr">
        <is>
          <t>USD</t>
        </is>
      </c>
      <c r="I5825" s="11" t="n">
        <v>12</v>
      </c>
      <c r="J5825" s="11" t="n">
        <v>31</v>
      </c>
      <c r="K5825" s="11" t="n">
        <v>305</v>
      </c>
      <c r="L5825" s="11" t="n">
        <v>35</v>
      </c>
      <c r="M5825" s="11" t="n">
        <v>8</v>
      </c>
      <c r="N5825" s="11" t="n">
        <v>0.15</v>
      </c>
      <c r="O5825" s="7" t="n">
        <v>1896.1</v>
      </c>
      <c r="P5825" s="7" t="n">
        <v>1118.699</v>
      </c>
      <c r="Q5825" s="7">
        <f>text(E5825,"ddd")</f>
        <v/>
      </c>
      <c r="R5825" s="7">
        <f>G5825-F5825</f>
        <v/>
      </c>
      <c r="S5825" s="7">
        <f>E5825-D5825</f>
        <v/>
      </c>
      <c r="T5825" s="7">
        <f>O5825*M5825</f>
        <v/>
      </c>
      <c r="U5825" s="7">
        <f>T5825*N5825</f>
        <v/>
      </c>
      <c r="V5825" s="7">
        <f>T5825-U5825-(P5825*M5825)</f>
        <v/>
      </c>
      <c r="W5825" s="7">
        <f>VLOOKUP(L5825,'Products Sheet'!$A:$B,2,FALSE)</f>
        <v/>
      </c>
      <c r="X5825" s="7" t="n"/>
      <c r="Y5825" s="7" t="n"/>
      <c r="Z5825" s="7" t="n"/>
      <c r="AA5825" s="7" t="n"/>
      <c r="AB5825" s="7" t="n"/>
      <c r="AC5825" s="7" t="n"/>
    </row>
    <row r="5826" ht="9.75" customHeight="1" s="12">
      <c r="A5826" s="11" t="inlineStr">
        <is>
          <t>SO - 000810</t>
        </is>
      </c>
      <c r="B5826" s="11" t="inlineStr">
        <is>
          <t>Distributor</t>
        </is>
      </c>
      <c r="C5826" s="11" t="inlineStr">
        <is>
          <t>WARE-NMK1003</t>
        </is>
      </c>
      <c r="D5826" s="6" t="n">
        <v>43200</v>
      </c>
      <c r="E5826" s="6" t="n">
        <v>43333</v>
      </c>
      <c r="F5826" s="6" t="n">
        <v>43358</v>
      </c>
      <c r="G5826" s="6" t="n">
        <v>43368</v>
      </c>
      <c r="H5826" s="11" t="inlineStr">
        <is>
          <t>USD</t>
        </is>
      </c>
      <c r="I5826" s="11" t="n">
        <v>24</v>
      </c>
      <c r="J5826" s="11" t="n">
        <v>35</v>
      </c>
      <c r="K5826" s="11" t="n">
        <v>151</v>
      </c>
      <c r="L5826" s="11" t="n">
        <v>35</v>
      </c>
      <c r="M5826" s="11" t="n">
        <v>2</v>
      </c>
      <c r="N5826" s="11" t="n">
        <v>0.075</v>
      </c>
      <c r="O5826" s="7" t="n">
        <v>1038.5</v>
      </c>
      <c r="P5826" s="7" t="n">
        <v>477.71</v>
      </c>
      <c r="Q5826" s="7">
        <f>text(E5826,"ddd")</f>
        <v/>
      </c>
      <c r="R5826" s="7">
        <f>G5826-F5826</f>
        <v/>
      </c>
      <c r="S5826" s="7">
        <f>E5826-D5826</f>
        <v/>
      </c>
      <c r="T5826" s="7">
        <f>O5826*M5826</f>
        <v/>
      </c>
      <c r="U5826" s="7">
        <f>T5826*N5826</f>
        <v/>
      </c>
      <c r="V5826" s="7">
        <f>T5826-U5826-(P5826*M5826)</f>
        <v/>
      </c>
      <c r="W5826" s="7">
        <f>VLOOKUP(L5826,'Products Sheet'!$A:$B,2,FALSE)</f>
        <v/>
      </c>
      <c r="X5826" s="7" t="n"/>
      <c r="Y5826" s="7" t="n"/>
      <c r="Z5826" s="7" t="n"/>
      <c r="AA5826" s="7" t="n"/>
      <c r="AB5826" s="7" t="n"/>
      <c r="AC5826" s="7" t="n"/>
    </row>
    <row r="5827" ht="9.75" customHeight="1" s="12">
      <c r="A5827" s="11" t="inlineStr">
        <is>
          <t>SO - 000926</t>
        </is>
      </c>
      <c r="B5827" s="11" t="inlineStr">
        <is>
          <t>Online</t>
        </is>
      </c>
      <c r="C5827" s="11" t="inlineStr">
        <is>
          <t>WARE-UHY1004</t>
        </is>
      </c>
      <c r="D5827" s="6" t="n">
        <v>43200</v>
      </c>
      <c r="E5827" s="6" t="n">
        <v>43347</v>
      </c>
      <c r="F5827" s="6" t="n">
        <v>43374</v>
      </c>
      <c r="G5827" s="6" t="n">
        <v>43376</v>
      </c>
      <c r="H5827" s="11" t="inlineStr">
        <is>
          <t>USD</t>
        </is>
      </c>
      <c r="I5827" s="11" t="n">
        <v>13</v>
      </c>
      <c r="J5827" s="11" t="n">
        <v>4</v>
      </c>
      <c r="K5827" s="11" t="n">
        <v>239</v>
      </c>
      <c r="L5827" s="11" t="n">
        <v>35</v>
      </c>
      <c r="M5827" s="11" t="n">
        <v>8</v>
      </c>
      <c r="N5827" s="11" t="n">
        <v>0.2</v>
      </c>
      <c r="O5827" s="7" t="n">
        <v>1105.5</v>
      </c>
      <c r="P5827" s="7" t="n">
        <v>464.31</v>
      </c>
      <c r="Q5827" s="7">
        <f>text(E5827,"ddd")</f>
        <v/>
      </c>
      <c r="R5827" s="7">
        <f>G5827-F5827</f>
        <v/>
      </c>
      <c r="S5827" s="7">
        <f>E5827-D5827</f>
        <v/>
      </c>
      <c r="T5827" s="7">
        <f>O5827*M5827</f>
        <v/>
      </c>
      <c r="U5827" s="7">
        <f>T5827*N5827</f>
        <v/>
      </c>
      <c r="V5827" s="7">
        <f>T5827-U5827-(P5827*M5827)</f>
        <v/>
      </c>
      <c r="W5827" s="7">
        <f>VLOOKUP(L5827,'Products Sheet'!$A:$B,2,FALSE)</f>
        <v/>
      </c>
      <c r="X5827" s="7" t="n"/>
      <c r="Y5827" s="7" t="n"/>
      <c r="Z5827" s="7" t="n"/>
      <c r="AA5827" s="7" t="n"/>
      <c r="AB5827" s="7" t="n"/>
      <c r="AC5827" s="7" t="n"/>
    </row>
    <row r="5828" ht="9.75" customHeight="1" s="12">
      <c r="A5828" s="11" t="inlineStr">
        <is>
          <t>SO - 000939</t>
        </is>
      </c>
      <c r="B5828" s="11" t="inlineStr">
        <is>
          <t>Distributor</t>
        </is>
      </c>
      <c r="C5828" s="11" t="inlineStr">
        <is>
          <t>WARE-UHY1004</t>
        </is>
      </c>
      <c r="D5828" s="6" t="n">
        <v>43200</v>
      </c>
      <c r="E5828" s="6" t="n">
        <v>43349</v>
      </c>
      <c r="F5828" s="6" t="n">
        <v>43376</v>
      </c>
      <c r="G5828" s="6" t="n">
        <v>43383</v>
      </c>
      <c r="H5828" s="11" t="inlineStr">
        <is>
          <t>USD</t>
        </is>
      </c>
      <c r="I5828" s="11" t="n">
        <v>25</v>
      </c>
      <c r="J5828" s="11" t="n">
        <v>37</v>
      </c>
      <c r="K5828" s="11" t="n">
        <v>222</v>
      </c>
      <c r="L5828" s="11" t="n">
        <v>35</v>
      </c>
      <c r="M5828" s="11" t="n">
        <v>4</v>
      </c>
      <c r="N5828" s="11" t="n">
        <v>0.075</v>
      </c>
      <c r="O5828" s="7" t="n">
        <v>1132.3</v>
      </c>
      <c r="P5828" s="7" t="n">
        <v>758.641</v>
      </c>
      <c r="Q5828" s="7">
        <f>text(E5828,"ddd")</f>
        <v/>
      </c>
      <c r="R5828" s="7">
        <f>G5828-F5828</f>
        <v/>
      </c>
      <c r="S5828" s="7">
        <f>E5828-D5828</f>
        <v/>
      </c>
      <c r="T5828" s="7">
        <f>O5828*M5828</f>
        <v/>
      </c>
      <c r="U5828" s="7">
        <f>T5828*N5828</f>
        <v/>
      </c>
      <c r="V5828" s="7">
        <f>T5828-U5828-(P5828*M5828)</f>
        <v/>
      </c>
      <c r="W5828" s="7">
        <f>VLOOKUP(L5828,'Products Sheet'!$A:$B,2,FALSE)</f>
        <v/>
      </c>
      <c r="X5828" s="7" t="n"/>
      <c r="Y5828" s="7" t="n"/>
      <c r="Z5828" s="7" t="n"/>
      <c r="AA5828" s="7" t="n"/>
      <c r="AB5828" s="7" t="n"/>
      <c r="AC5828" s="7" t="n"/>
    </row>
    <row r="5829" ht="9.75" customHeight="1" s="12">
      <c r="A5829" s="11" t="inlineStr">
        <is>
          <t>SO - 0001132</t>
        </is>
      </c>
      <c r="B5829" s="11" t="inlineStr">
        <is>
          <t>In-Store</t>
        </is>
      </c>
      <c r="C5829" s="11" t="inlineStr">
        <is>
          <t>WARE-PUJ1005</t>
        </is>
      </c>
      <c r="D5829" s="6" t="n">
        <v>43200</v>
      </c>
      <c r="E5829" s="6" t="n">
        <v>43371</v>
      </c>
      <c r="F5829" s="6" t="n">
        <v>43375</v>
      </c>
      <c r="G5829" s="6" t="n">
        <v>43382</v>
      </c>
      <c r="H5829" s="11" t="inlineStr">
        <is>
          <t>USD</t>
        </is>
      </c>
      <c r="I5829" s="11" t="n">
        <v>9</v>
      </c>
      <c r="J5829" s="11" t="n">
        <v>28</v>
      </c>
      <c r="K5829" s="11" t="n">
        <v>315</v>
      </c>
      <c r="L5829" s="11" t="n">
        <v>35</v>
      </c>
      <c r="M5829" s="11" t="n">
        <v>6</v>
      </c>
      <c r="N5829" s="11" t="n">
        <v>0.075</v>
      </c>
      <c r="O5829" s="7" t="n">
        <v>6070.2</v>
      </c>
      <c r="P5829" s="7" t="n">
        <v>3277.908</v>
      </c>
      <c r="Q5829" s="7">
        <f>text(E5829,"ddd")</f>
        <v/>
      </c>
      <c r="R5829" s="7">
        <f>G5829-F5829</f>
        <v/>
      </c>
      <c r="S5829" s="7">
        <f>E5829-D5829</f>
        <v/>
      </c>
      <c r="T5829" s="7">
        <f>O5829*M5829</f>
        <v/>
      </c>
      <c r="U5829" s="7">
        <f>T5829*N5829</f>
        <v/>
      </c>
      <c r="V5829" s="7">
        <f>T5829-U5829-(P5829*M5829)</f>
        <v/>
      </c>
      <c r="W5829" s="7">
        <f>VLOOKUP(L5829,'Products Sheet'!$A:$B,2,FALSE)</f>
        <v/>
      </c>
      <c r="X5829" s="7" t="n"/>
      <c r="Y5829" s="7" t="n"/>
      <c r="Z5829" s="7" t="n"/>
      <c r="AA5829" s="7" t="n"/>
      <c r="AB5829" s="7" t="n"/>
      <c r="AC5829" s="7" t="n"/>
    </row>
    <row r="5830" ht="9.75" customHeight="1" s="12">
      <c r="A5830" s="11" t="inlineStr">
        <is>
          <t>SO - 0001186</t>
        </is>
      </c>
      <c r="B5830" s="11" t="inlineStr">
        <is>
          <t>Online</t>
        </is>
      </c>
      <c r="C5830" s="11" t="inlineStr">
        <is>
          <t>WARE-NMK1003</t>
        </is>
      </c>
      <c r="D5830" s="6" t="n">
        <v>43300</v>
      </c>
      <c r="E5830" s="6" t="n">
        <v>43378</v>
      </c>
      <c r="F5830" s="6" t="n">
        <v>43390</v>
      </c>
      <c r="G5830" s="6" t="n">
        <v>43398</v>
      </c>
      <c r="H5830" s="11" t="inlineStr">
        <is>
          <t>USD</t>
        </is>
      </c>
      <c r="I5830" s="11" t="n">
        <v>14</v>
      </c>
      <c r="J5830" s="11" t="n">
        <v>14</v>
      </c>
      <c r="K5830" s="11" t="n">
        <v>201</v>
      </c>
      <c r="L5830" s="11" t="n">
        <v>35</v>
      </c>
      <c r="M5830" s="11" t="n">
        <v>6</v>
      </c>
      <c r="N5830" s="11" t="n">
        <v>0.2</v>
      </c>
      <c r="O5830" s="7" t="n">
        <v>1018.4</v>
      </c>
      <c r="P5830" s="7" t="n">
        <v>651.776</v>
      </c>
      <c r="Q5830" s="7">
        <f>text(E5830,"ddd")</f>
        <v/>
      </c>
      <c r="R5830" s="7">
        <f>G5830-F5830</f>
        <v/>
      </c>
      <c r="S5830" s="7">
        <f>E5830-D5830</f>
        <v/>
      </c>
      <c r="T5830" s="7">
        <f>O5830*M5830</f>
        <v/>
      </c>
      <c r="U5830" s="7">
        <f>T5830*N5830</f>
        <v/>
      </c>
      <c r="V5830" s="7">
        <f>T5830-U5830-(P5830*M5830)</f>
        <v/>
      </c>
      <c r="W5830" s="7">
        <f>VLOOKUP(L5830,'Products Sheet'!$A:$B,2,FALSE)</f>
        <v/>
      </c>
      <c r="X5830" s="7" t="n"/>
      <c r="Y5830" s="7" t="n"/>
      <c r="Z5830" s="7" t="n"/>
      <c r="AA5830" s="7" t="n"/>
      <c r="AB5830" s="7" t="n"/>
      <c r="AC5830" s="7" t="n"/>
    </row>
    <row r="5831" ht="9.75" customHeight="1" s="12">
      <c r="A5831" s="11" t="inlineStr">
        <is>
          <t>SO - 0001289</t>
        </is>
      </c>
      <c r="B5831" s="11" t="inlineStr">
        <is>
          <t>Online</t>
        </is>
      </c>
      <c r="C5831" s="11" t="inlineStr">
        <is>
          <t>WARE-NMK1003</t>
        </is>
      </c>
      <c r="D5831" s="6" t="n">
        <v>43300</v>
      </c>
      <c r="E5831" s="6" t="n">
        <v>43393</v>
      </c>
      <c r="F5831" s="6" t="n">
        <v>43415</v>
      </c>
      <c r="G5831" s="6" t="n">
        <v>43421</v>
      </c>
      <c r="H5831" s="11" t="inlineStr">
        <is>
          <t>USD</t>
        </is>
      </c>
      <c r="I5831" s="11" t="n">
        <v>16</v>
      </c>
      <c r="J5831" s="11" t="n">
        <v>21</v>
      </c>
      <c r="K5831" s="11" t="n">
        <v>137</v>
      </c>
      <c r="L5831" s="11" t="n">
        <v>35</v>
      </c>
      <c r="M5831" s="11" t="n">
        <v>8</v>
      </c>
      <c r="N5831" s="11" t="n">
        <v>0.05</v>
      </c>
      <c r="O5831" s="7" t="n">
        <v>1031.8</v>
      </c>
      <c r="P5831" s="7" t="n">
        <v>588.126</v>
      </c>
      <c r="Q5831" s="7">
        <f>text(E5831,"ddd")</f>
        <v/>
      </c>
      <c r="R5831" s="7">
        <f>G5831-F5831</f>
        <v/>
      </c>
      <c r="S5831" s="7">
        <f>E5831-D5831</f>
        <v/>
      </c>
      <c r="T5831" s="7">
        <f>O5831*M5831</f>
        <v/>
      </c>
      <c r="U5831" s="7">
        <f>T5831*N5831</f>
        <v/>
      </c>
      <c r="V5831" s="7">
        <f>T5831-U5831-(P5831*M5831)</f>
        <v/>
      </c>
      <c r="W5831" s="7">
        <f>VLOOKUP(L5831,'Products Sheet'!$A:$B,2,FALSE)</f>
        <v/>
      </c>
      <c r="X5831" s="7" t="n"/>
      <c r="Y5831" s="7" t="n"/>
      <c r="Z5831" s="7" t="n"/>
      <c r="AA5831" s="7" t="n"/>
      <c r="AB5831" s="7" t="n"/>
      <c r="AC5831" s="7" t="n"/>
    </row>
    <row r="5832" ht="9.75" customHeight="1" s="12">
      <c r="A5832" s="11" t="inlineStr">
        <is>
          <t>SO - 0001306</t>
        </is>
      </c>
      <c r="B5832" s="11" t="inlineStr">
        <is>
          <t>Distributor</t>
        </is>
      </c>
      <c r="C5832" s="11" t="inlineStr">
        <is>
          <t>WARE-XYS1001</t>
        </is>
      </c>
      <c r="D5832" s="6" t="n">
        <v>43300</v>
      </c>
      <c r="E5832" s="6" t="n">
        <v>43395</v>
      </c>
      <c r="F5832" s="6" t="n">
        <v>43409</v>
      </c>
      <c r="G5832" s="6" t="n">
        <v>43415</v>
      </c>
      <c r="H5832" s="11" t="inlineStr">
        <is>
          <t>USD</t>
        </is>
      </c>
      <c r="I5832" s="11" t="n">
        <v>24</v>
      </c>
      <c r="J5832" s="11" t="n">
        <v>9</v>
      </c>
      <c r="K5832" s="11" t="n">
        <v>27</v>
      </c>
      <c r="L5832" s="11" t="n">
        <v>35</v>
      </c>
      <c r="M5832" s="11" t="n">
        <v>7</v>
      </c>
      <c r="N5832" s="11" t="n">
        <v>0.1</v>
      </c>
      <c r="O5832" s="7" t="n">
        <v>1936.3</v>
      </c>
      <c r="P5832" s="7" t="n">
        <v>1394.136</v>
      </c>
      <c r="Q5832" s="7">
        <f>text(E5832,"ddd")</f>
        <v/>
      </c>
      <c r="R5832" s="7">
        <f>G5832-F5832</f>
        <v/>
      </c>
      <c r="S5832" s="7">
        <f>E5832-D5832</f>
        <v/>
      </c>
      <c r="T5832" s="7">
        <f>O5832*M5832</f>
        <v/>
      </c>
      <c r="U5832" s="7">
        <f>T5832*N5832</f>
        <v/>
      </c>
      <c r="V5832" s="7">
        <f>T5832-U5832-(P5832*M5832)</f>
        <v/>
      </c>
      <c r="W5832" s="7">
        <f>VLOOKUP(L5832,'Products Sheet'!$A:$B,2,FALSE)</f>
        <v/>
      </c>
      <c r="X5832" s="7" t="n"/>
      <c r="Y5832" s="7" t="n"/>
      <c r="Z5832" s="7" t="n"/>
      <c r="AA5832" s="7" t="n"/>
      <c r="AB5832" s="7" t="n"/>
      <c r="AC5832" s="7" t="n"/>
    </row>
    <row r="5833" ht="9.75" customHeight="1" s="12">
      <c r="A5833" s="11" t="inlineStr">
        <is>
          <t>SO - 0001428</t>
        </is>
      </c>
      <c r="B5833" s="11" t="inlineStr">
        <is>
          <t>Wholesale</t>
        </is>
      </c>
      <c r="C5833" s="11" t="inlineStr">
        <is>
          <t>WARE-NMK1003</t>
        </is>
      </c>
      <c r="D5833" s="6" t="n">
        <v>43300</v>
      </c>
      <c r="E5833" s="6" t="n">
        <v>43410</v>
      </c>
      <c r="F5833" s="6" t="n">
        <v>43412</v>
      </c>
      <c r="G5833" s="6" t="n">
        <v>43422</v>
      </c>
      <c r="H5833" s="11" t="inlineStr">
        <is>
          <t>USD</t>
        </is>
      </c>
      <c r="I5833" s="11" t="n">
        <v>27</v>
      </c>
      <c r="J5833" s="11" t="n">
        <v>32</v>
      </c>
      <c r="K5833" s="11" t="n">
        <v>137</v>
      </c>
      <c r="L5833" s="11" t="n">
        <v>35</v>
      </c>
      <c r="M5833" s="11" t="n">
        <v>3</v>
      </c>
      <c r="N5833" s="11" t="n">
        <v>0.3</v>
      </c>
      <c r="O5833" s="7" t="n">
        <v>2512.5</v>
      </c>
      <c r="P5833" s="7" t="n">
        <v>2060.25</v>
      </c>
      <c r="Q5833" s="7">
        <f>text(E5833,"ddd")</f>
        <v/>
      </c>
      <c r="R5833" s="7">
        <f>G5833-F5833</f>
        <v/>
      </c>
      <c r="S5833" s="7">
        <f>E5833-D5833</f>
        <v/>
      </c>
      <c r="T5833" s="7">
        <f>O5833*M5833</f>
        <v/>
      </c>
      <c r="U5833" s="7">
        <f>T5833*N5833</f>
        <v/>
      </c>
      <c r="V5833" s="7">
        <f>T5833-U5833-(P5833*M5833)</f>
        <v/>
      </c>
      <c r="W5833" s="7">
        <f>VLOOKUP(L5833,'Products Sheet'!$A:$B,2,FALSE)</f>
        <v/>
      </c>
      <c r="X5833" s="7" t="n"/>
      <c r="Y5833" s="7" t="n"/>
      <c r="Z5833" s="7" t="n"/>
      <c r="AA5833" s="7" t="n"/>
      <c r="AB5833" s="7" t="n"/>
      <c r="AC5833" s="7" t="n"/>
    </row>
    <row r="5834" ht="9.75" customHeight="1" s="12">
      <c r="A5834" s="11" t="inlineStr">
        <is>
          <t>SO - 0001431</t>
        </is>
      </c>
      <c r="B5834" s="11" t="inlineStr">
        <is>
          <t>Online</t>
        </is>
      </c>
      <c r="C5834" s="11" t="inlineStr">
        <is>
          <t>WARE-UHY1004</t>
        </is>
      </c>
      <c r="D5834" s="6" t="n">
        <v>43300</v>
      </c>
      <c r="E5834" s="6" t="n">
        <v>43411</v>
      </c>
      <c r="F5834" s="6" t="n">
        <v>43420</v>
      </c>
      <c r="G5834" s="6" t="n">
        <v>43427</v>
      </c>
      <c r="H5834" s="11" t="inlineStr">
        <is>
          <t>USD</t>
        </is>
      </c>
      <c r="I5834" s="11" t="n">
        <v>16</v>
      </c>
      <c r="J5834" s="11" t="n">
        <v>21</v>
      </c>
      <c r="K5834" s="11" t="n">
        <v>216</v>
      </c>
      <c r="L5834" s="11" t="n">
        <v>35</v>
      </c>
      <c r="M5834" s="11" t="n">
        <v>8</v>
      </c>
      <c r="N5834" s="11" t="n">
        <v>0.2</v>
      </c>
      <c r="O5834" s="7" t="n">
        <v>1018.4</v>
      </c>
      <c r="P5834" s="7" t="n">
        <v>488.832</v>
      </c>
      <c r="Q5834" s="7">
        <f>text(E5834,"ddd")</f>
        <v/>
      </c>
      <c r="R5834" s="7">
        <f>G5834-F5834</f>
        <v/>
      </c>
      <c r="S5834" s="7">
        <f>E5834-D5834</f>
        <v/>
      </c>
      <c r="T5834" s="7">
        <f>O5834*M5834</f>
        <v/>
      </c>
      <c r="U5834" s="7">
        <f>T5834*N5834</f>
        <v/>
      </c>
      <c r="V5834" s="7">
        <f>T5834-U5834-(P5834*M5834)</f>
        <v/>
      </c>
      <c r="W5834" s="7">
        <f>VLOOKUP(L5834,'Products Sheet'!$A:$B,2,FALSE)</f>
        <v/>
      </c>
      <c r="X5834" s="7" t="n"/>
      <c r="Y5834" s="7" t="n"/>
      <c r="Z5834" s="7" t="n"/>
      <c r="AA5834" s="7" t="n"/>
      <c r="AB5834" s="7" t="n"/>
      <c r="AC5834" s="7" t="n"/>
    </row>
    <row r="5835" ht="9.75" customHeight="1" s="12">
      <c r="A5835" s="11" t="inlineStr">
        <is>
          <t>SO - 0001505</t>
        </is>
      </c>
      <c r="B5835" s="11" t="inlineStr">
        <is>
          <t>Wholesale</t>
        </is>
      </c>
      <c r="C5835" s="11" t="inlineStr">
        <is>
          <t>WARE-NMK1003</t>
        </is>
      </c>
      <c r="D5835" s="6" t="n">
        <v>43300</v>
      </c>
      <c r="E5835" s="6" t="n">
        <v>43418</v>
      </c>
      <c r="F5835" s="6" t="n">
        <v>43435</v>
      </c>
      <c r="G5835" s="6" t="n">
        <v>43437</v>
      </c>
      <c r="H5835" s="11" t="inlineStr">
        <is>
          <t>USD</t>
        </is>
      </c>
      <c r="I5835" s="11" t="n">
        <v>27</v>
      </c>
      <c r="J5835" s="11" t="n">
        <v>19</v>
      </c>
      <c r="K5835" s="11" t="n">
        <v>141</v>
      </c>
      <c r="L5835" s="11" t="n">
        <v>35</v>
      </c>
      <c r="M5835" s="11" t="n">
        <v>2</v>
      </c>
      <c r="N5835" s="11" t="n">
        <v>0.1</v>
      </c>
      <c r="O5835" s="7" t="n">
        <v>2941.3</v>
      </c>
      <c r="P5835" s="7" t="n">
        <v>2500.105</v>
      </c>
      <c r="Q5835" s="7">
        <f>text(E5835,"ddd")</f>
        <v/>
      </c>
      <c r="R5835" s="7">
        <f>G5835-F5835</f>
        <v/>
      </c>
      <c r="S5835" s="7">
        <f>E5835-D5835</f>
        <v/>
      </c>
      <c r="T5835" s="7">
        <f>O5835*M5835</f>
        <v/>
      </c>
      <c r="U5835" s="7">
        <f>T5835*N5835</f>
        <v/>
      </c>
      <c r="V5835" s="7">
        <f>T5835-U5835-(P5835*M5835)</f>
        <v/>
      </c>
      <c r="W5835" s="7">
        <f>VLOOKUP(L5835,'Products Sheet'!$A:$B,2,FALSE)</f>
        <v/>
      </c>
      <c r="X5835" s="7" t="n"/>
      <c r="Y5835" s="7" t="n"/>
      <c r="Z5835" s="7" t="n"/>
      <c r="AA5835" s="7" t="n"/>
      <c r="AB5835" s="7" t="n"/>
      <c r="AC5835" s="7" t="n"/>
    </row>
    <row r="5836" ht="9.75" customHeight="1" s="12">
      <c r="A5836" s="11" t="inlineStr">
        <is>
          <t>SO - 0001637</t>
        </is>
      </c>
      <c r="B5836" s="11" t="inlineStr">
        <is>
          <t>Wholesale</t>
        </is>
      </c>
      <c r="C5836" s="11" t="inlineStr">
        <is>
          <t>WARE-NMK1003</t>
        </is>
      </c>
      <c r="D5836" s="6" t="n">
        <v>43300</v>
      </c>
      <c r="E5836" s="6" t="n">
        <v>43434</v>
      </c>
      <c r="F5836" s="6" t="n">
        <v>43443</v>
      </c>
      <c r="G5836" s="6" t="n">
        <v>43444</v>
      </c>
      <c r="H5836" s="11" t="inlineStr">
        <is>
          <t>USD</t>
        </is>
      </c>
      <c r="I5836" s="11" t="n">
        <v>28</v>
      </c>
      <c r="J5836" s="11" t="n">
        <v>11</v>
      </c>
      <c r="K5836" s="11" t="n">
        <v>203</v>
      </c>
      <c r="L5836" s="11" t="n">
        <v>35</v>
      </c>
      <c r="M5836" s="11" t="n">
        <v>4</v>
      </c>
      <c r="N5836" s="11" t="n">
        <v>0.075</v>
      </c>
      <c r="O5836" s="7" t="n">
        <v>5232.7</v>
      </c>
      <c r="P5836" s="7" t="n">
        <v>3610.563</v>
      </c>
      <c r="Q5836" s="7">
        <f>text(E5836,"ddd")</f>
        <v/>
      </c>
      <c r="R5836" s="7">
        <f>G5836-F5836</f>
        <v/>
      </c>
      <c r="S5836" s="7">
        <f>E5836-D5836</f>
        <v/>
      </c>
      <c r="T5836" s="7">
        <f>O5836*M5836</f>
        <v/>
      </c>
      <c r="U5836" s="7">
        <f>T5836*N5836</f>
        <v/>
      </c>
      <c r="V5836" s="7">
        <f>T5836-U5836-(P5836*M5836)</f>
        <v/>
      </c>
      <c r="W5836" s="7">
        <f>VLOOKUP(L5836,'Products Sheet'!$A:$B,2,FALSE)</f>
        <v/>
      </c>
      <c r="X5836" s="7" t="n"/>
      <c r="Y5836" s="7" t="n"/>
      <c r="Z5836" s="7" t="n"/>
      <c r="AA5836" s="7" t="n"/>
      <c r="AB5836" s="7" t="n"/>
      <c r="AC5836" s="7" t="n"/>
    </row>
    <row r="5837" ht="9.75" customHeight="1" s="12">
      <c r="A5837" s="11" t="inlineStr">
        <is>
          <t>SO - 0001650</t>
        </is>
      </c>
      <c r="B5837" s="11" t="inlineStr">
        <is>
          <t>In-Store</t>
        </is>
      </c>
      <c r="C5837" s="11" t="inlineStr">
        <is>
          <t>WARE-XYS1001</t>
        </is>
      </c>
      <c r="D5837" s="6" t="n">
        <v>43300</v>
      </c>
      <c r="E5837" s="6" t="n">
        <v>43436</v>
      </c>
      <c r="F5837" s="6" t="n">
        <v>43449</v>
      </c>
      <c r="G5837" s="6" t="n">
        <v>43459</v>
      </c>
      <c r="H5837" s="11" t="inlineStr">
        <is>
          <t>USD</t>
        </is>
      </c>
      <c r="I5837" s="11" t="n">
        <v>9</v>
      </c>
      <c r="J5837" s="11" t="n">
        <v>2</v>
      </c>
      <c r="K5837" s="11" t="n">
        <v>28</v>
      </c>
      <c r="L5837" s="11" t="n">
        <v>35</v>
      </c>
      <c r="M5837" s="11" t="n">
        <v>8</v>
      </c>
      <c r="N5837" s="11" t="n">
        <v>0.1</v>
      </c>
      <c r="O5837" s="7" t="n">
        <v>1721.9</v>
      </c>
      <c r="P5837" s="7" t="n">
        <v>1411.958</v>
      </c>
      <c r="Q5837" s="7">
        <f>text(E5837,"ddd")</f>
        <v/>
      </c>
      <c r="R5837" s="7">
        <f>G5837-F5837</f>
        <v/>
      </c>
      <c r="S5837" s="7">
        <f>E5837-D5837</f>
        <v/>
      </c>
      <c r="T5837" s="7">
        <f>O5837*M5837</f>
        <v/>
      </c>
      <c r="U5837" s="7">
        <f>T5837*N5837</f>
        <v/>
      </c>
      <c r="V5837" s="7">
        <f>T5837-U5837-(P5837*M5837)</f>
        <v/>
      </c>
      <c r="W5837" s="7">
        <f>VLOOKUP(L5837,'Products Sheet'!$A:$B,2,FALSE)</f>
        <v/>
      </c>
      <c r="X5837" s="7" t="n"/>
      <c r="Y5837" s="7" t="n"/>
      <c r="Z5837" s="7" t="n"/>
      <c r="AA5837" s="7" t="n"/>
      <c r="AB5837" s="7" t="n"/>
      <c r="AC5837" s="7" t="n"/>
    </row>
    <row r="5838" ht="9.75" customHeight="1" s="12">
      <c r="A5838" s="11" t="inlineStr">
        <is>
          <t>SO - 0001712</t>
        </is>
      </c>
      <c r="B5838" s="11" t="inlineStr">
        <is>
          <t>In-Store</t>
        </is>
      </c>
      <c r="C5838" s="11" t="inlineStr">
        <is>
          <t>WARE-MKL1006</t>
        </is>
      </c>
      <c r="D5838" s="6" t="n">
        <v>43300</v>
      </c>
      <c r="E5838" s="6" t="n">
        <v>43443</v>
      </c>
      <c r="F5838" s="6" t="n">
        <v>43468</v>
      </c>
      <c r="G5838" s="6" t="n">
        <v>43478</v>
      </c>
      <c r="H5838" s="11" t="inlineStr">
        <is>
          <t>USD</t>
        </is>
      </c>
      <c r="I5838" s="11" t="n">
        <v>1</v>
      </c>
      <c r="J5838" s="11" t="n">
        <v>45</v>
      </c>
      <c r="K5838" s="11" t="n">
        <v>349</v>
      </c>
      <c r="L5838" s="11" t="n">
        <v>35</v>
      </c>
      <c r="M5838" s="11" t="n">
        <v>5</v>
      </c>
      <c r="N5838" s="11" t="n">
        <v>0.15</v>
      </c>
      <c r="O5838" s="7" t="n">
        <v>5038.400000000001</v>
      </c>
      <c r="P5838" s="7" t="n">
        <v>2972.656</v>
      </c>
      <c r="Q5838" s="7">
        <f>text(E5838,"ddd")</f>
        <v/>
      </c>
      <c r="R5838" s="7">
        <f>G5838-F5838</f>
        <v/>
      </c>
      <c r="S5838" s="7">
        <f>E5838-D5838</f>
        <v/>
      </c>
      <c r="T5838" s="7">
        <f>O5838*M5838</f>
        <v/>
      </c>
      <c r="U5838" s="7">
        <f>T5838*N5838</f>
        <v/>
      </c>
      <c r="V5838" s="7">
        <f>T5838-U5838-(P5838*M5838)</f>
        <v/>
      </c>
      <c r="W5838" s="7">
        <f>VLOOKUP(L5838,'Products Sheet'!$A:$B,2,FALSE)</f>
        <v/>
      </c>
      <c r="X5838" s="7" t="n"/>
      <c r="Y5838" s="7" t="n"/>
      <c r="Z5838" s="7" t="n"/>
      <c r="AA5838" s="7" t="n"/>
      <c r="AB5838" s="7" t="n"/>
      <c r="AC5838" s="7" t="n"/>
    </row>
    <row r="5839" ht="9.75" customHeight="1" s="12">
      <c r="A5839" s="11" t="inlineStr">
        <is>
          <t>SO - 0001714</t>
        </is>
      </c>
      <c r="B5839" s="11" t="inlineStr">
        <is>
          <t>In-Store</t>
        </is>
      </c>
      <c r="C5839" s="11" t="inlineStr">
        <is>
          <t>WARE-PUJ1005</t>
        </is>
      </c>
      <c r="D5839" s="6" t="n">
        <v>43400</v>
      </c>
      <c r="E5839" s="6" t="n">
        <v>43443</v>
      </c>
      <c r="F5839" s="6" t="n">
        <v>43456</v>
      </c>
      <c r="G5839" s="6" t="n">
        <v>43463</v>
      </c>
      <c r="H5839" s="11" t="inlineStr">
        <is>
          <t>USD</t>
        </is>
      </c>
      <c r="I5839" s="11" t="n">
        <v>6</v>
      </c>
      <c r="J5839" s="11" t="n">
        <v>6</v>
      </c>
      <c r="K5839" s="11" t="n">
        <v>309</v>
      </c>
      <c r="L5839" s="11" t="n">
        <v>35</v>
      </c>
      <c r="M5839" s="11" t="n">
        <v>5</v>
      </c>
      <c r="N5839" s="11" t="n">
        <v>0.05</v>
      </c>
      <c r="O5839" s="7" t="n">
        <v>221.1</v>
      </c>
      <c r="P5839" s="7" t="n">
        <v>97.28399999999999</v>
      </c>
      <c r="Q5839" s="7">
        <f>text(E5839,"ddd")</f>
        <v/>
      </c>
      <c r="R5839" s="7">
        <f>G5839-F5839</f>
        <v/>
      </c>
      <c r="S5839" s="7">
        <f>E5839-D5839</f>
        <v/>
      </c>
      <c r="T5839" s="7">
        <f>O5839*M5839</f>
        <v/>
      </c>
      <c r="U5839" s="7">
        <f>T5839*N5839</f>
        <v/>
      </c>
      <c r="V5839" s="7">
        <f>T5839-U5839-(P5839*M5839)</f>
        <v/>
      </c>
      <c r="W5839" s="7">
        <f>VLOOKUP(L5839,'Products Sheet'!$A:$B,2,FALSE)</f>
        <v/>
      </c>
      <c r="X5839" s="7" t="n"/>
      <c r="Y5839" s="7" t="n"/>
      <c r="Z5839" s="7" t="n"/>
      <c r="AA5839" s="7" t="n"/>
      <c r="AB5839" s="7" t="n"/>
      <c r="AC5839" s="7" t="n"/>
    </row>
    <row r="5840" ht="9.75" customHeight="1" s="12">
      <c r="A5840" s="11" t="inlineStr">
        <is>
          <t>SO - 0001789</t>
        </is>
      </c>
      <c r="B5840" s="11" t="inlineStr">
        <is>
          <t>Online</t>
        </is>
      </c>
      <c r="C5840" s="11" t="inlineStr">
        <is>
          <t>WARE-XYS1001</t>
        </is>
      </c>
      <c r="D5840" s="6" t="n">
        <v>43400</v>
      </c>
      <c r="E5840" s="6" t="n">
        <v>43452</v>
      </c>
      <c r="F5840" s="6" t="n">
        <v>43478</v>
      </c>
      <c r="G5840" s="6" t="n">
        <v>43485</v>
      </c>
      <c r="H5840" s="11" t="inlineStr">
        <is>
          <t>USD</t>
        </is>
      </c>
      <c r="I5840" s="11" t="n">
        <v>18</v>
      </c>
      <c r="J5840" s="11" t="n">
        <v>47</v>
      </c>
      <c r="K5840" s="11" t="n">
        <v>55</v>
      </c>
      <c r="L5840" s="11" t="n">
        <v>35</v>
      </c>
      <c r="M5840" s="11" t="n">
        <v>5</v>
      </c>
      <c r="N5840" s="11" t="n">
        <v>0.4</v>
      </c>
      <c r="O5840" s="7" t="n">
        <v>1762.1</v>
      </c>
      <c r="P5840" s="7" t="n">
        <v>1409.68</v>
      </c>
      <c r="Q5840" s="7">
        <f>text(E5840,"ddd")</f>
        <v/>
      </c>
      <c r="R5840" s="7">
        <f>G5840-F5840</f>
        <v/>
      </c>
      <c r="S5840" s="7">
        <f>E5840-D5840</f>
        <v/>
      </c>
      <c r="T5840" s="7">
        <f>O5840*M5840</f>
        <v/>
      </c>
      <c r="U5840" s="7">
        <f>T5840*N5840</f>
        <v/>
      </c>
      <c r="V5840" s="7">
        <f>T5840-U5840-(P5840*M5840)</f>
        <v/>
      </c>
      <c r="W5840" s="7">
        <f>VLOOKUP(L5840,'Products Sheet'!$A:$B,2,FALSE)</f>
        <v/>
      </c>
      <c r="X5840" s="7" t="n"/>
      <c r="Y5840" s="7" t="n"/>
      <c r="Z5840" s="7" t="n"/>
      <c r="AA5840" s="7" t="n"/>
      <c r="AB5840" s="7" t="n"/>
      <c r="AC5840" s="7" t="n"/>
    </row>
    <row r="5841" ht="9.75" customHeight="1" s="12">
      <c r="A5841" s="11" t="inlineStr">
        <is>
          <t>SO - 0001827</t>
        </is>
      </c>
      <c r="B5841" s="11" t="inlineStr">
        <is>
          <t>In-Store</t>
        </is>
      </c>
      <c r="C5841" s="11" t="inlineStr">
        <is>
          <t>WARE-PUJ1005</t>
        </is>
      </c>
      <c r="D5841" s="6" t="n">
        <v>43300</v>
      </c>
      <c r="E5841" s="6" t="n">
        <v>43456</v>
      </c>
      <c r="F5841" s="6" t="n">
        <v>43480</v>
      </c>
      <c r="G5841" s="6" t="n">
        <v>43486</v>
      </c>
      <c r="H5841" s="11" t="inlineStr">
        <is>
          <t>USD</t>
        </is>
      </c>
      <c r="I5841" s="11" t="n">
        <v>9</v>
      </c>
      <c r="J5841" s="11" t="n">
        <v>45</v>
      </c>
      <c r="K5841" s="11" t="n">
        <v>297</v>
      </c>
      <c r="L5841" s="11" t="n">
        <v>35</v>
      </c>
      <c r="M5841" s="11" t="n">
        <v>1</v>
      </c>
      <c r="N5841" s="11" t="n">
        <v>0.1</v>
      </c>
      <c r="O5841" s="7" t="n">
        <v>2358.4</v>
      </c>
      <c r="P5841" s="7" t="n">
        <v>1320.704</v>
      </c>
      <c r="Q5841" s="7">
        <f>text(E5841,"ddd")</f>
        <v/>
      </c>
      <c r="R5841" s="7">
        <f>G5841-F5841</f>
        <v/>
      </c>
      <c r="S5841" s="7">
        <f>E5841-D5841</f>
        <v/>
      </c>
      <c r="T5841" s="7">
        <f>O5841*M5841</f>
        <v/>
      </c>
      <c r="U5841" s="7">
        <f>T5841*N5841</f>
        <v/>
      </c>
      <c r="V5841" s="7">
        <f>T5841-U5841-(P5841*M5841)</f>
        <v/>
      </c>
      <c r="W5841" s="7">
        <f>VLOOKUP(L5841,'Products Sheet'!$A:$B,2,FALSE)</f>
        <v/>
      </c>
      <c r="X5841" s="7" t="n"/>
      <c r="Y5841" s="7" t="n"/>
      <c r="Z5841" s="7" t="n"/>
      <c r="AA5841" s="7" t="n"/>
      <c r="AB5841" s="7" t="n"/>
      <c r="AC5841" s="7" t="n"/>
    </row>
    <row r="5842" ht="9.75" customHeight="1" s="12">
      <c r="A5842" s="11" t="inlineStr">
        <is>
          <t>SO - 0001915</t>
        </is>
      </c>
      <c r="B5842" s="11" t="inlineStr">
        <is>
          <t>Distributor</t>
        </is>
      </c>
      <c r="C5842" s="11" t="inlineStr">
        <is>
          <t>WARE-UHY1004</t>
        </is>
      </c>
      <c r="D5842" s="6" t="n">
        <v>43400</v>
      </c>
      <c r="E5842" s="6" t="n">
        <v>43464</v>
      </c>
      <c r="F5842" s="6" t="n">
        <v>43475</v>
      </c>
      <c r="G5842" s="6" t="n">
        <v>43478</v>
      </c>
      <c r="H5842" s="11" t="inlineStr">
        <is>
          <t>USD</t>
        </is>
      </c>
      <c r="I5842" s="11" t="n">
        <v>23</v>
      </c>
      <c r="J5842" s="11" t="n">
        <v>33</v>
      </c>
      <c r="K5842" s="11" t="n">
        <v>218</v>
      </c>
      <c r="L5842" s="11" t="n">
        <v>35</v>
      </c>
      <c r="M5842" s="11" t="n">
        <v>1</v>
      </c>
      <c r="N5842" s="11" t="n">
        <v>0.1</v>
      </c>
      <c r="O5842" s="7" t="n">
        <v>254.6</v>
      </c>
      <c r="P5842" s="7" t="n">
        <v>129.846</v>
      </c>
      <c r="Q5842" s="7">
        <f>text(E5842,"ddd")</f>
        <v/>
      </c>
      <c r="R5842" s="7">
        <f>G5842-F5842</f>
        <v/>
      </c>
      <c r="S5842" s="7">
        <f>E5842-D5842</f>
        <v/>
      </c>
      <c r="T5842" s="7">
        <f>O5842*M5842</f>
        <v/>
      </c>
      <c r="U5842" s="7">
        <f>T5842*N5842</f>
        <v/>
      </c>
      <c r="V5842" s="7">
        <f>T5842-U5842-(P5842*M5842)</f>
        <v/>
      </c>
      <c r="W5842" s="7">
        <f>VLOOKUP(L5842,'Products Sheet'!$A:$B,2,FALSE)</f>
        <v/>
      </c>
      <c r="X5842" s="7" t="n"/>
      <c r="Y5842" s="7" t="n"/>
      <c r="Z5842" s="7" t="n"/>
      <c r="AA5842" s="7" t="n"/>
      <c r="AB5842" s="7" t="n"/>
      <c r="AC5842" s="7" t="n"/>
    </row>
    <row r="5843" ht="9.75" customHeight="1" s="12">
      <c r="A5843" s="11" t="inlineStr">
        <is>
          <t>SO - 0001923</t>
        </is>
      </c>
      <c r="B5843" s="11" t="inlineStr">
        <is>
          <t>Distributor</t>
        </is>
      </c>
      <c r="C5843" s="11" t="inlineStr">
        <is>
          <t>WARE-UHY1004</t>
        </is>
      </c>
      <c r="D5843" s="6" t="n">
        <v>43300</v>
      </c>
      <c r="E5843" s="6" t="n">
        <v>43464</v>
      </c>
      <c r="F5843" s="6" t="n">
        <v>43473</v>
      </c>
      <c r="G5843" s="6" t="n">
        <v>43482</v>
      </c>
      <c r="H5843" s="11" t="inlineStr">
        <is>
          <t>USD</t>
        </is>
      </c>
      <c r="I5843" s="11" t="n">
        <v>24</v>
      </c>
      <c r="J5843" s="11" t="n">
        <v>25</v>
      </c>
      <c r="K5843" s="11" t="n">
        <v>219</v>
      </c>
      <c r="L5843" s="11" t="n">
        <v>35</v>
      </c>
      <c r="M5843" s="11" t="n">
        <v>8</v>
      </c>
      <c r="N5843" s="11" t="n">
        <v>0.05</v>
      </c>
      <c r="O5843" s="7" t="n">
        <v>6344.900000000001</v>
      </c>
      <c r="P5843" s="7" t="n">
        <v>3806.94</v>
      </c>
      <c r="Q5843" s="7">
        <f>text(E5843,"ddd")</f>
        <v/>
      </c>
      <c r="R5843" s="7">
        <f>G5843-F5843</f>
        <v/>
      </c>
      <c r="S5843" s="7">
        <f>E5843-D5843</f>
        <v/>
      </c>
      <c r="T5843" s="7">
        <f>O5843*M5843</f>
        <v/>
      </c>
      <c r="U5843" s="7">
        <f>T5843*N5843</f>
        <v/>
      </c>
      <c r="V5843" s="7">
        <f>T5843-U5843-(P5843*M5843)</f>
        <v/>
      </c>
      <c r="W5843" s="7">
        <f>VLOOKUP(L5843,'Products Sheet'!$A:$B,2,FALSE)</f>
        <v/>
      </c>
      <c r="X5843" s="7" t="n"/>
      <c r="Y5843" s="7" t="n"/>
      <c r="Z5843" s="7" t="n"/>
      <c r="AA5843" s="7" t="n"/>
      <c r="AB5843" s="7" t="n"/>
      <c r="AC5843" s="7" t="n"/>
    </row>
    <row r="5844" ht="9.75" customHeight="1" s="12">
      <c r="A5844" s="11" t="inlineStr">
        <is>
          <t>SO - 0001947</t>
        </is>
      </c>
      <c r="B5844" s="11" t="inlineStr">
        <is>
          <t>In-Store</t>
        </is>
      </c>
      <c r="C5844" s="11" t="inlineStr">
        <is>
          <t>WARE-UHY1004</t>
        </is>
      </c>
      <c r="D5844" s="6" t="n">
        <v>43400</v>
      </c>
      <c r="E5844" s="6" t="n">
        <v>43466</v>
      </c>
      <c r="F5844" s="6" t="n">
        <v>43482</v>
      </c>
      <c r="G5844" s="6" t="n">
        <v>43492</v>
      </c>
      <c r="H5844" s="11" t="inlineStr">
        <is>
          <t>USD</t>
        </is>
      </c>
      <c r="I5844" s="11" t="n">
        <v>11</v>
      </c>
      <c r="J5844" s="11" t="n">
        <v>46</v>
      </c>
      <c r="K5844" s="11" t="n">
        <v>259</v>
      </c>
      <c r="L5844" s="11" t="n">
        <v>35</v>
      </c>
      <c r="M5844" s="11" t="n">
        <v>2</v>
      </c>
      <c r="N5844" s="11" t="n">
        <v>0.05</v>
      </c>
      <c r="O5844" s="7" t="n">
        <v>247.9</v>
      </c>
      <c r="P5844" s="7" t="n">
        <v>123.95</v>
      </c>
      <c r="Q5844" s="7">
        <f>text(E5844,"ddd")</f>
        <v/>
      </c>
      <c r="R5844" s="7">
        <f>G5844-F5844</f>
        <v/>
      </c>
      <c r="S5844" s="7">
        <f>E5844-D5844</f>
        <v/>
      </c>
      <c r="T5844" s="7">
        <f>O5844*M5844</f>
        <v/>
      </c>
      <c r="U5844" s="7">
        <f>T5844*N5844</f>
        <v/>
      </c>
      <c r="V5844" s="7">
        <f>T5844-U5844-(P5844*M5844)</f>
        <v/>
      </c>
      <c r="W5844" s="7">
        <f>VLOOKUP(L5844,'Products Sheet'!$A:$B,2,FALSE)</f>
        <v/>
      </c>
      <c r="X5844" s="7" t="n"/>
      <c r="Y5844" s="7" t="n"/>
      <c r="Z5844" s="7" t="n"/>
      <c r="AA5844" s="7" t="n"/>
      <c r="AB5844" s="7" t="n"/>
      <c r="AC5844" s="7" t="n"/>
    </row>
    <row r="5845" ht="9.75" customHeight="1" s="12">
      <c r="A5845" s="11" t="inlineStr">
        <is>
          <t>SO - 0002006</t>
        </is>
      </c>
      <c r="B5845" s="11" t="inlineStr">
        <is>
          <t>Distributor</t>
        </is>
      </c>
      <c r="C5845" s="11" t="inlineStr">
        <is>
          <t>WARE-NMK1003</t>
        </is>
      </c>
      <c r="D5845" s="6" t="n">
        <v>43300</v>
      </c>
      <c r="E5845" s="6" t="n">
        <v>43472</v>
      </c>
      <c r="F5845" s="6" t="n">
        <v>43499</v>
      </c>
      <c r="G5845" s="6" t="n">
        <v>43501</v>
      </c>
      <c r="H5845" s="11" t="inlineStr">
        <is>
          <t>USD</t>
        </is>
      </c>
      <c r="I5845" s="11" t="n">
        <v>24</v>
      </c>
      <c r="J5845" s="11" t="n">
        <v>14</v>
      </c>
      <c r="K5845" s="11" t="n">
        <v>133</v>
      </c>
      <c r="L5845" s="11" t="n">
        <v>35</v>
      </c>
      <c r="M5845" s="11" t="n">
        <v>5</v>
      </c>
      <c r="N5845" s="11" t="n">
        <v>0.05</v>
      </c>
      <c r="O5845" s="7" t="n">
        <v>1996.6</v>
      </c>
      <c r="P5845" s="7" t="n">
        <v>1078.164</v>
      </c>
      <c r="Q5845" s="7">
        <f>text(E5845,"ddd")</f>
        <v/>
      </c>
      <c r="R5845" s="7">
        <f>G5845-F5845</f>
        <v/>
      </c>
      <c r="S5845" s="7">
        <f>E5845-D5845</f>
        <v/>
      </c>
      <c r="T5845" s="7">
        <f>O5845*M5845</f>
        <v/>
      </c>
      <c r="U5845" s="7">
        <f>T5845*N5845</f>
        <v/>
      </c>
      <c r="V5845" s="7">
        <f>T5845-U5845-(P5845*M5845)</f>
        <v/>
      </c>
      <c r="W5845" s="7">
        <f>VLOOKUP(L5845,'Products Sheet'!$A:$B,2,FALSE)</f>
        <v/>
      </c>
      <c r="X5845" s="7" t="n"/>
      <c r="Y5845" s="7" t="n"/>
      <c r="Z5845" s="7" t="n"/>
      <c r="AA5845" s="7" t="n"/>
      <c r="AB5845" s="7" t="n"/>
      <c r="AC5845" s="7" t="n"/>
    </row>
    <row r="5846" ht="9.75" customHeight="1" s="12">
      <c r="A5846" s="11" t="inlineStr">
        <is>
          <t>SO - 0002093</t>
        </is>
      </c>
      <c r="B5846" s="11" t="inlineStr">
        <is>
          <t>Online</t>
        </is>
      </c>
      <c r="C5846" s="11" t="inlineStr">
        <is>
          <t>WARE-XYS1001</t>
        </is>
      </c>
      <c r="D5846" s="6" t="n">
        <v>43300</v>
      </c>
      <c r="E5846" s="6" t="n">
        <v>43480</v>
      </c>
      <c r="F5846" s="6" t="n">
        <v>43488</v>
      </c>
      <c r="G5846" s="6" t="n">
        <v>43490</v>
      </c>
      <c r="H5846" s="11" t="inlineStr">
        <is>
          <t>USD</t>
        </is>
      </c>
      <c r="I5846" s="11" t="n">
        <v>13</v>
      </c>
      <c r="J5846" s="11" t="n">
        <v>24</v>
      </c>
      <c r="K5846" s="11" t="n">
        <v>13</v>
      </c>
      <c r="L5846" s="11" t="n">
        <v>35</v>
      </c>
      <c r="M5846" s="11" t="n">
        <v>1</v>
      </c>
      <c r="N5846" s="11" t="n">
        <v>0.15</v>
      </c>
      <c r="O5846" s="7" t="n">
        <v>6391.8</v>
      </c>
      <c r="P5846" s="7" t="n">
        <v>3323.736</v>
      </c>
      <c r="Q5846" s="7">
        <f>text(E5846,"ddd")</f>
        <v/>
      </c>
      <c r="R5846" s="7">
        <f>G5846-F5846</f>
        <v/>
      </c>
      <c r="S5846" s="7">
        <f>E5846-D5846</f>
        <v/>
      </c>
      <c r="T5846" s="7">
        <f>O5846*M5846</f>
        <v/>
      </c>
      <c r="U5846" s="7">
        <f>T5846*N5846</f>
        <v/>
      </c>
      <c r="V5846" s="7">
        <f>T5846-U5846-(P5846*M5846)</f>
        <v/>
      </c>
      <c r="W5846" s="7">
        <f>VLOOKUP(L5846,'Products Sheet'!$A:$B,2,FALSE)</f>
        <v/>
      </c>
      <c r="X5846" s="7" t="n"/>
      <c r="Y5846" s="7" t="n"/>
      <c r="Z5846" s="7" t="n"/>
      <c r="AA5846" s="7" t="n"/>
      <c r="AB5846" s="7" t="n"/>
      <c r="AC5846" s="7" t="n"/>
    </row>
    <row r="5847" ht="9.75" customHeight="1" s="12">
      <c r="A5847" s="11" t="inlineStr">
        <is>
          <t>SO - 0002152</t>
        </is>
      </c>
      <c r="B5847" s="11" t="inlineStr">
        <is>
          <t>Distributor</t>
        </is>
      </c>
      <c r="C5847" s="11" t="inlineStr">
        <is>
          <t>WARE-NMK1003</t>
        </is>
      </c>
      <c r="D5847" s="6" t="n">
        <v>43400</v>
      </c>
      <c r="E5847" s="6" t="n">
        <v>43487</v>
      </c>
      <c r="F5847" s="6" t="n">
        <v>43498</v>
      </c>
      <c r="G5847" s="6" t="n">
        <v>43502</v>
      </c>
      <c r="H5847" s="11" t="inlineStr">
        <is>
          <t>USD</t>
        </is>
      </c>
      <c r="I5847" s="11" t="n">
        <v>25</v>
      </c>
      <c r="J5847" s="11" t="n">
        <v>15</v>
      </c>
      <c r="K5847" s="11" t="n">
        <v>134</v>
      </c>
      <c r="L5847" s="11" t="n">
        <v>35</v>
      </c>
      <c r="M5847" s="11" t="n">
        <v>2</v>
      </c>
      <c r="N5847" s="11" t="n">
        <v>0.075</v>
      </c>
      <c r="O5847" s="7" t="n">
        <v>1976.5</v>
      </c>
      <c r="P5847" s="7" t="n">
        <v>1581.2</v>
      </c>
      <c r="Q5847" s="7">
        <f>text(E5847,"ddd")</f>
        <v/>
      </c>
      <c r="R5847" s="7">
        <f>G5847-F5847</f>
        <v/>
      </c>
      <c r="S5847" s="7">
        <f>E5847-D5847</f>
        <v/>
      </c>
      <c r="T5847" s="7">
        <f>O5847*M5847</f>
        <v/>
      </c>
      <c r="U5847" s="7">
        <f>T5847*N5847</f>
        <v/>
      </c>
      <c r="V5847" s="7">
        <f>T5847-U5847-(P5847*M5847)</f>
        <v/>
      </c>
      <c r="W5847" s="7">
        <f>VLOOKUP(L5847,'Products Sheet'!$A:$B,2,FALSE)</f>
        <v/>
      </c>
      <c r="X5847" s="7" t="n"/>
      <c r="Y5847" s="7" t="n"/>
      <c r="Z5847" s="7" t="n"/>
      <c r="AA5847" s="7" t="n"/>
      <c r="AB5847" s="7" t="n"/>
      <c r="AC5847" s="7" t="n"/>
    </row>
    <row r="5848" ht="9.75" customHeight="1" s="12">
      <c r="A5848" s="11" t="inlineStr">
        <is>
          <t>SO - 0002192</t>
        </is>
      </c>
      <c r="B5848" s="11" t="inlineStr">
        <is>
          <t>Wholesale</t>
        </is>
      </c>
      <c r="C5848" s="11" t="inlineStr">
        <is>
          <t>WARE-UHY1004</t>
        </is>
      </c>
      <c r="D5848" s="6" t="n">
        <v>43400</v>
      </c>
      <c r="E5848" s="6" t="n">
        <v>43493</v>
      </c>
      <c r="F5848" s="6" t="n">
        <v>43518</v>
      </c>
      <c r="G5848" s="6" t="n">
        <v>43528</v>
      </c>
      <c r="H5848" s="11" t="inlineStr">
        <is>
          <t>USD</t>
        </is>
      </c>
      <c r="I5848" s="11" t="n">
        <v>26</v>
      </c>
      <c r="J5848" s="11" t="n">
        <v>44</v>
      </c>
      <c r="K5848" s="11" t="n">
        <v>253</v>
      </c>
      <c r="L5848" s="11" t="n">
        <v>35</v>
      </c>
      <c r="M5848" s="11" t="n">
        <v>8</v>
      </c>
      <c r="N5848" s="11" t="n">
        <v>0.05</v>
      </c>
      <c r="O5848" s="7" t="n">
        <v>3852.5</v>
      </c>
      <c r="P5848" s="7" t="n">
        <v>2966.425</v>
      </c>
      <c r="Q5848" s="7">
        <f>text(E5848,"ddd")</f>
        <v/>
      </c>
      <c r="R5848" s="7">
        <f>G5848-F5848</f>
        <v/>
      </c>
      <c r="S5848" s="7">
        <f>E5848-D5848</f>
        <v/>
      </c>
      <c r="T5848" s="7">
        <f>O5848*M5848</f>
        <v/>
      </c>
      <c r="U5848" s="7">
        <f>T5848*N5848</f>
        <v/>
      </c>
      <c r="V5848" s="7">
        <f>T5848-U5848-(P5848*M5848)</f>
        <v/>
      </c>
      <c r="W5848" s="7">
        <f>VLOOKUP(L5848,'Products Sheet'!$A:$B,2,FALSE)</f>
        <v/>
      </c>
      <c r="X5848" s="7" t="n"/>
      <c r="Y5848" s="7" t="n"/>
      <c r="Z5848" s="7" t="n"/>
      <c r="AA5848" s="7" t="n"/>
      <c r="AB5848" s="7" t="n"/>
      <c r="AC5848" s="7" t="n"/>
    </row>
    <row r="5849" ht="9.75" customHeight="1" s="12">
      <c r="A5849" s="11" t="inlineStr">
        <is>
          <t>SO - 0002232</t>
        </is>
      </c>
      <c r="B5849" s="11" t="inlineStr">
        <is>
          <t>Online</t>
        </is>
      </c>
      <c r="C5849" s="11" t="inlineStr">
        <is>
          <t>WARE-NBV1002</t>
        </is>
      </c>
      <c r="D5849" s="6" t="n">
        <v>43400</v>
      </c>
      <c r="E5849" s="6" t="n">
        <v>43497</v>
      </c>
      <c r="F5849" s="6" t="n">
        <v>43506</v>
      </c>
      <c r="G5849" s="6" t="n">
        <v>43507</v>
      </c>
      <c r="H5849" s="11" t="inlineStr">
        <is>
          <t>USD</t>
        </is>
      </c>
      <c r="I5849" s="11" t="n">
        <v>16</v>
      </c>
      <c r="J5849" s="11" t="n">
        <v>4</v>
      </c>
      <c r="K5849" s="11" t="n">
        <v>84</v>
      </c>
      <c r="L5849" s="11" t="n">
        <v>35</v>
      </c>
      <c r="M5849" s="11" t="n">
        <v>1</v>
      </c>
      <c r="N5849" s="11" t="n">
        <v>0.3</v>
      </c>
      <c r="O5849" s="7" t="n">
        <v>3852.5</v>
      </c>
      <c r="P5849" s="7" t="n">
        <v>2581.175</v>
      </c>
      <c r="Q5849" s="7">
        <f>text(E5849,"ddd")</f>
        <v/>
      </c>
      <c r="R5849" s="7">
        <f>G5849-F5849</f>
        <v/>
      </c>
      <c r="S5849" s="7">
        <f>E5849-D5849</f>
        <v/>
      </c>
      <c r="T5849" s="7">
        <f>O5849*M5849</f>
        <v/>
      </c>
      <c r="U5849" s="7">
        <f>T5849*N5849</f>
        <v/>
      </c>
      <c r="V5849" s="7">
        <f>T5849-U5849-(P5849*M5849)</f>
        <v/>
      </c>
      <c r="W5849" s="7">
        <f>VLOOKUP(L5849,'Products Sheet'!$A:$B,2,FALSE)</f>
        <v/>
      </c>
      <c r="X5849" s="7" t="n"/>
      <c r="Y5849" s="7" t="n"/>
      <c r="Z5849" s="7" t="n"/>
      <c r="AA5849" s="7" t="n"/>
      <c r="AB5849" s="7" t="n"/>
      <c r="AC5849" s="7" t="n"/>
    </row>
    <row r="5850" ht="9.75" customHeight="1" s="12">
      <c r="A5850" s="11" t="inlineStr">
        <is>
          <t>SO - 0002236</t>
        </is>
      </c>
      <c r="B5850" s="11" t="inlineStr">
        <is>
          <t>In-Store</t>
        </is>
      </c>
      <c r="C5850" s="11" t="inlineStr">
        <is>
          <t>WARE-PUJ1005</t>
        </is>
      </c>
      <c r="D5850" s="6" t="n">
        <v>43400</v>
      </c>
      <c r="E5850" s="6" t="n">
        <v>43498</v>
      </c>
      <c r="F5850" s="6" t="n">
        <v>43508</v>
      </c>
      <c r="G5850" s="6" t="n">
        <v>43511</v>
      </c>
      <c r="H5850" s="11" t="inlineStr">
        <is>
          <t>USD</t>
        </is>
      </c>
      <c r="I5850" s="11" t="n">
        <v>2</v>
      </c>
      <c r="J5850" s="11" t="n">
        <v>29</v>
      </c>
      <c r="K5850" s="11" t="n">
        <v>301</v>
      </c>
      <c r="L5850" s="11" t="n">
        <v>35</v>
      </c>
      <c r="M5850" s="11" t="n">
        <v>7</v>
      </c>
      <c r="N5850" s="11" t="n">
        <v>0.05</v>
      </c>
      <c r="O5850" s="7" t="n">
        <v>2405.3</v>
      </c>
      <c r="P5850" s="7" t="n">
        <v>1154.544</v>
      </c>
      <c r="Q5850" s="7">
        <f>text(E5850,"ddd")</f>
        <v/>
      </c>
      <c r="R5850" s="7">
        <f>G5850-F5850</f>
        <v/>
      </c>
      <c r="S5850" s="7">
        <f>E5850-D5850</f>
        <v/>
      </c>
      <c r="T5850" s="7">
        <f>O5850*M5850</f>
        <v/>
      </c>
      <c r="U5850" s="7">
        <f>T5850*N5850</f>
        <v/>
      </c>
      <c r="V5850" s="7">
        <f>T5850-U5850-(P5850*M5850)</f>
        <v/>
      </c>
      <c r="W5850" s="7">
        <f>VLOOKUP(L5850,'Products Sheet'!$A:$B,2,FALSE)</f>
        <v/>
      </c>
      <c r="X5850" s="7" t="n"/>
      <c r="Y5850" s="7" t="n"/>
      <c r="Z5850" s="7" t="n"/>
      <c r="AA5850" s="7" t="n"/>
      <c r="AB5850" s="7" t="n"/>
      <c r="AC5850" s="7" t="n"/>
    </row>
    <row r="5851" ht="9.75" customHeight="1" s="12">
      <c r="A5851" s="11" t="inlineStr">
        <is>
          <t>SO - 0002303</t>
        </is>
      </c>
      <c r="B5851" s="11" t="inlineStr">
        <is>
          <t>Online</t>
        </is>
      </c>
      <c r="C5851" s="11" t="inlineStr">
        <is>
          <t>WARE-MKL1006</t>
        </is>
      </c>
      <c r="D5851" s="6" t="n">
        <v>43400</v>
      </c>
      <c r="E5851" s="6" t="n">
        <v>43505</v>
      </c>
      <c r="F5851" s="6" t="n">
        <v>43517</v>
      </c>
      <c r="G5851" s="6" t="n">
        <v>43520</v>
      </c>
      <c r="H5851" s="11" t="inlineStr">
        <is>
          <t>USD</t>
        </is>
      </c>
      <c r="I5851" s="11" t="n">
        <v>15</v>
      </c>
      <c r="J5851" s="11" t="n">
        <v>31</v>
      </c>
      <c r="K5851" s="11" t="n">
        <v>352</v>
      </c>
      <c r="L5851" s="11" t="n">
        <v>35</v>
      </c>
      <c r="M5851" s="11" t="n">
        <v>4</v>
      </c>
      <c r="N5851" s="11" t="n">
        <v>0.15</v>
      </c>
      <c r="O5851" s="7" t="n">
        <v>3953</v>
      </c>
      <c r="P5851" s="7" t="n">
        <v>2529.92</v>
      </c>
      <c r="Q5851" s="7">
        <f>text(E5851,"ddd")</f>
        <v/>
      </c>
      <c r="R5851" s="7">
        <f>G5851-F5851</f>
        <v/>
      </c>
      <c r="S5851" s="7">
        <f>E5851-D5851</f>
        <v/>
      </c>
      <c r="T5851" s="7">
        <f>O5851*M5851</f>
        <v/>
      </c>
      <c r="U5851" s="7">
        <f>T5851*N5851</f>
        <v/>
      </c>
      <c r="V5851" s="7">
        <f>T5851-U5851-(P5851*M5851)</f>
        <v/>
      </c>
      <c r="W5851" s="7">
        <f>VLOOKUP(L5851,'Products Sheet'!$A:$B,2,FALSE)</f>
        <v/>
      </c>
      <c r="X5851" s="7" t="n"/>
      <c r="Y5851" s="7" t="n"/>
      <c r="Z5851" s="7" t="n"/>
      <c r="AA5851" s="7" t="n"/>
      <c r="AB5851" s="7" t="n"/>
      <c r="AC5851" s="7" t="n"/>
    </row>
    <row r="5852" ht="9.75" customHeight="1" s="12">
      <c r="A5852" s="11" t="inlineStr">
        <is>
          <t>SO - 0002363</t>
        </is>
      </c>
      <c r="B5852" s="11" t="inlineStr">
        <is>
          <t>Online</t>
        </is>
      </c>
      <c r="C5852" s="11" t="inlineStr">
        <is>
          <t>WARE-NBV1002</t>
        </is>
      </c>
      <c r="D5852" s="6" t="n">
        <v>43400</v>
      </c>
      <c r="E5852" s="6" t="n">
        <v>43513</v>
      </c>
      <c r="F5852" s="6" t="n">
        <v>43536</v>
      </c>
      <c r="G5852" s="6" t="n">
        <v>43541</v>
      </c>
      <c r="H5852" s="11" t="inlineStr">
        <is>
          <t>USD</t>
        </is>
      </c>
      <c r="I5852" s="11" t="n">
        <v>14</v>
      </c>
      <c r="J5852" s="11" t="n">
        <v>33</v>
      </c>
      <c r="K5852" s="11" t="n">
        <v>72</v>
      </c>
      <c r="L5852" s="11" t="n">
        <v>35</v>
      </c>
      <c r="M5852" s="11" t="n">
        <v>4</v>
      </c>
      <c r="N5852" s="11" t="n">
        <v>0.075</v>
      </c>
      <c r="O5852" s="7" t="n">
        <v>1855.9</v>
      </c>
      <c r="P5852" s="7" t="n">
        <v>835.1550000000001</v>
      </c>
      <c r="Q5852" s="7">
        <f>text(E5852,"ddd")</f>
        <v/>
      </c>
      <c r="R5852" s="7">
        <f>G5852-F5852</f>
        <v/>
      </c>
      <c r="S5852" s="7">
        <f>E5852-D5852</f>
        <v/>
      </c>
      <c r="T5852" s="7">
        <f>O5852*M5852</f>
        <v/>
      </c>
      <c r="U5852" s="7">
        <f>T5852*N5852</f>
        <v/>
      </c>
      <c r="V5852" s="7">
        <f>T5852-U5852-(P5852*M5852)</f>
        <v/>
      </c>
      <c r="W5852" s="7">
        <f>VLOOKUP(L5852,'Products Sheet'!$A:$B,2,FALSE)</f>
        <v/>
      </c>
      <c r="X5852" s="7" t="n"/>
      <c r="Y5852" s="7" t="n"/>
      <c r="Z5852" s="7" t="n"/>
      <c r="AA5852" s="7" t="n"/>
      <c r="AB5852" s="7" t="n"/>
      <c r="AC5852" s="7" t="n"/>
    </row>
    <row r="5853" ht="9.75" customHeight="1" s="12">
      <c r="A5853" s="11" t="inlineStr">
        <is>
          <t>SO - 0002426</t>
        </is>
      </c>
      <c r="B5853" s="11" t="inlineStr">
        <is>
          <t>In-Store</t>
        </is>
      </c>
      <c r="C5853" s="11" t="inlineStr">
        <is>
          <t>WARE-XYS1001</t>
        </is>
      </c>
      <c r="D5853" s="6" t="n">
        <v>43400</v>
      </c>
      <c r="E5853" s="6" t="n">
        <v>43520</v>
      </c>
      <c r="F5853" s="6" t="n">
        <v>43529</v>
      </c>
      <c r="G5853" s="6" t="n">
        <v>43530</v>
      </c>
      <c r="H5853" s="11" t="inlineStr">
        <is>
          <t>USD</t>
        </is>
      </c>
      <c r="I5853" s="11" t="n">
        <v>8</v>
      </c>
      <c r="J5853" s="11" t="n">
        <v>21</v>
      </c>
      <c r="K5853" s="11" t="n">
        <v>20</v>
      </c>
      <c r="L5853" s="11" t="n">
        <v>35</v>
      </c>
      <c r="M5853" s="11" t="n">
        <v>6</v>
      </c>
      <c r="N5853" s="11" t="n">
        <v>0.3</v>
      </c>
      <c r="O5853" s="7" t="n">
        <v>268</v>
      </c>
      <c r="P5853" s="7" t="n">
        <v>227.8</v>
      </c>
      <c r="Q5853" s="7">
        <f>text(E5853,"ddd")</f>
        <v/>
      </c>
      <c r="R5853" s="7">
        <f>G5853-F5853</f>
        <v/>
      </c>
      <c r="S5853" s="7">
        <f>E5853-D5853</f>
        <v/>
      </c>
      <c r="T5853" s="7">
        <f>O5853*M5853</f>
        <v/>
      </c>
      <c r="U5853" s="7">
        <f>T5853*N5853</f>
        <v/>
      </c>
      <c r="V5853" s="7">
        <f>T5853-U5853-(P5853*M5853)</f>
        <v/>
      </c>
      <c r="W5853" s="7">
        <f>VLOOKUP(L5853,'Products Sheet'!$A:$B,2,FALSE)</f>
        <v/>
      </c>
      <c r="X5853" s="7" t="n"/>
      <c r="Y5853" s="7" t="n"/>
      <c r="Z5853" s="7" t="n"/>
      <c r="AA5853" s="7" t="n"/>
      <c r="AB5853" s="7" t="n"/>
      <c r="AC5853" s="7" t="n"/>
    </row>
    <row r="5854" ht="9.75" customHeight="1" s="12">
      <c r="A5854" s="11" t="inlineStr">
        <is>
          <t>SO - 0002432</t>
        </is>
      </c>
      <c r="B5854" s="11" t="inlineStr">
        <is>
          <t>Online</t>
        </is>
      </c>
      <c r="C5854" s="11" t="inlineStr">
        <is>
          <t>WARE-NBV1002</t>
        </is>
      </c>
      <c r="D5854" s="6" t="n">
        <v>43400</v>
      </c>
      <c r="E5854" s="6" t="n">
        <v>43521</v>
      </c>
      <c r="F5854" s="6" t="n">
        <v>43529</v>
      </c>
      <c r="G5854" s="6" t="n">
        <v>43533</v>
      </c>
      <c r="H5854" s="11" t="inlineStr">
        <is>
          <t>USD</t>
        </is>
      </c>
      <c r="I5854" s="11" t="n">
        <v>18</v>
      </c>
      <c r="J5854" s="11" t="n">
        <v>16</v>
      </c>
      <c r="K5854" s="11" t="n">
        <v>60</v>
      </c>
      <c r="L5854" s="11" t="n">
        <v>35</v>
      </c>
      <c r="M5854" s="11" t="n">
        <v>1</v>
      </c>
      <c r="N5854" s="11" t="n">
        <v>0.1</v>
      </c>
      <c r="O5854" s="7" t="n">
        <v>3906.1</v>
      </c>
      <c r="P5854" s="7" t="n">
        <v>1562.44</v>
      </c>
      <c r="Q5854" s="7">
        <f>text(E5854,"ddd")</f>
        <v/>
      </c>
      <c r="R5854" s="7">
        <f>G5854-F5854</f>
        <v/>
      </c>
      <c r="S5854" s="7">
        <f>E5854-D5854</f>
        <v/>
      </c>
      <c r="T5854" s="7">
        <f>O5854*M5854</f>
        <v/>
      </c>
      <c r="U5854" s="7">
        <f>T5854*N5854</f>
        <v/>
      </c>
      <c r="V5854" s="7">
        <f>T5854-U5854-(P5854*M5854)</f>
        <v/>
      </c>
      <c r="W5854" s="7">
        <f>VLOOKUP(L5854,'Products Sheet'!$A:$B,2,FALSE)</f>
        <v/>
      </c>
      <c r="X5854" s="7" t="n"/>
      <c r="Y5854" s="7" t="n"/>
      <c r="Z5854" s="7" t="n"/>
      <c r="AA5854" s="7" t="n"/>
      <c r="AB5854" s="7" t="n"/>
      <c r="AC5854" s="7" t="n"/>
    </row>
    <row r="5855" ht="9.75" customHeight="1" s="12">
      <c r="A5855" s="11" t="inlineStr">
        <is>
          <t>SO - 0002434</t>
        </is>
      </c>
      <c r="B5855" s="11" t="inlineStr">
        <is>
          <t>Distributor</t>
        </is>
      </c>
      <c r="C5855" s="11" t="inlineStr">
        <is>
          <t>WARE-NMK1003</t>
        </is>
      </c>
      <c r="D5855" s="6" t="n">
        <v>43400</v>
      </c>
      <c r="E5855" s="6" t="n">
        <v>43521</v>
      </c>
      <c r="F5855" s="6" t="n">
        <v>43534</v>
      </c>
      <c r="G5855" s="6" t="n">
        <v>43539</v>
      </c>
      <c r="H5855" s="11" t="inlineStr">
        <is>
          <t>USD</t>
        </is>
      </c>
      <c r="I5855" s="11" t="n">
        <v>21</v>
      </c>
      <c r="J5855" s="11" t="n">
        <v>47</v>
      </c>
      <c r="K5855" s="11" t="n">
        <v>120</v>
      </c>
      <c r="L5855" s="11" t="n">
        <v>35</v>
      </c>
      <c r="M5855" s="11" t="n">
        <v>4</v>
      </c>
      <c r="N5855" s="11" t="n">
        <v>0.1</v>
      </c>
      <c r="O5855" s="7" t="n">
        <v>3845.8</v>
      </c>
      <c r="P5855" s="7" t="n">
        <v>2922.808</v>
      </c>
      <c r="Q5855" s="7">
        <f>text(E5855,"ddd")</f>
        <v/>
      </c>
      <c r="R5855" s="7">
        <f>G5855-F5855</f>
        <v/>
      </c>
      <c r="S5855" s="7">
        <f>E5855-D5855</f>
        <v/>
      </c>
      <c r="T5855" s="7">
        <f>O5855*M5855</f>
        <v/>
      </c>
      <c r="U5855" s="7">
        <f>T5855*N5855</f>
        <v/>
      </c>
      <c r="V5855" s="7">
        <f>T5855-U5855-(P5855*M5855)</f>
        <v/>
      </c>
      <c r="W5855" s="7">
        <f>VLOOKUP(L5855,'Products Sheet'!$A:$B,2,FALSE)</f>
        <v/>
      </c>
      <c r="X5855" s="7" t="n"/>
      <c r="Y5855" s="7" t="n"/>
      <c r="Z5855" s="7" t="n"/>
      <c r="AA5855" s="7" t="n"/>
      <c r="AB5855" s="7" t="n"/>
      <c r="AC5855" s="7" t="n"/>
    </row>
    <row r="5856" ht="9.75" customHeight="1" s="12">
      <c r="A5856" s="11" t="inlineStr">
        <is>
          <t>SO - 0002505</t>
        </is>
      </c>
      <c r="B5856" s="11" t="inlineStr">
        <is>
          <t>Online</t>
        </is>
      </c>
      <c r="C5856" s="11" t="inlineStr">
        <is>
          <t>WARE-NMK1003</t>
        </is>
      </c>
      <c r="D5856" s="6" t="n">
        <v>43400</v>
      </c>
      <c r="E5856" s="6" t="n">
        <v>43532</v>
      </c>
      <c r="F5856" s="6" t="n">
        <v>43545</v>
      </c>
      <c r="G5856" s="6" t="n">
        <v>43552</v>
      </c>
      <c r="H5856" s="11" t="inlineStr">
        <is>
          <t>USD</t>
        </is>
      </c>
      <c r="I5856" s="11" t="n">
        <v>15</v>
      </c>
      <c r="J5856" s="11" t="n">
        <v>18</v>
      </c>
      <c r="K5856" s="11" t="n">
        <v>117</v>
      </c>
      <c r="L5856" s="11" t="n">
        <v>35</v>
      </c>
      <c r="M5856" s="11" t="n">
        <v>1</v>
      </c>
      <c r="N5856" s="11" t="n">
        <v>0.05</v>
      </c>
      <c r="O5856" s="7" t="n">
        <v>1125.6</v>
      </c>
      <c r="P5856" s="7" t="n">
        <v>607.8240000000001</v>
      </c>
      <c r="Q5856" s="7">
        <f>text(E5856,"ddd")</f>
        <v/>
      </c>
      <c r="R5856" s="7">
        <f>G5856-F5856</f>
        <v/>
      </c>
      <c r="S5856" s="7">
        <f>E5856-D5856</f>
        <v/>
      </c>
      <c r="T5856" s="7">
        <f>O5856*M5856</f>
        <v/>
      </c>
      <c r="U5856" s="7">
        <f>T5856*N5856</f>
        <v/>
      </c>
      <c r="V5856" s="7">
        <f>T5856-U5856-(P5856*M5856)</f>
        <v/>
      </c>
      <c r="W5856" s="7">
        <f>VLOOKUP(L5856,'Products Sheet'!$A:$B,2,FALSE)</f>
        <v/>
      </c>
      <c r="X5856" s="7" t="n"/>
      <c r="Y5856" s="7" t="n"/>
      <c r="Z5856" s="7" t="n"/>
      <c r="AA5856" s="7" t="n"/>
      <c r="AB5856" s="7" t="n"/>
      <c r="AC5856" s="7" t="n"/>
    </row>
    <row r="5857" ht="9.75" customHeight="1" s="12">
      <c r="A5857" s="11" t="inlineStr">
        <is>
          <t>SO - 0002530</t>
        </is>
      </c>
      <c r="B5857" s="11" t="inlineStr">
        <is>
          <t>In-Store</t>
        </is>
      </c>
      <c r="C5857" s="11" t="inlineStr">
        <is>
          <t>WARE-NMK1003</t>
        </is>
      </c>
      <c r="D5857" s="6" t="n">
        <v>43400</v>
      </c>
      <c r="E5857" s="6" t="n">
        <v>43535</v>
      </c>
      <c r="F5857" s="6" t="n">
        <v>43551</v>
      </c>
      <c r="G5857" s="6" t="n">
        <v>43554</v>
      </c>
      <c r="H5857" s="11" t="inlineStr">
        <is>
          <t>USD</t>
        </is>
      </c>
      <c r="I5857" s="11" t="n">
        <v>11</v>
      </c>
      <c r="J5857" s="11" t="n">
        <v>31</v>
      </c>
      <c r="K5857" s="11" t="n">
        <v>157</v>
      </c>
      <c r="L5857" s="11" t="n">
        <v>35</v>
      </c>
      <c r="M5857" s="11" t="n">
        <v>4</v>
      </c>
      <c r="N5857" s="11" t="n">
        <v>0.05</v>
      </c>
      <c r="O5857" s="7" t="n">
        <v>1755.4</v>
      </c>
      <c r="P5857" s="7" t="n">
        <v>1228.78</v>
      </c>
      <c r="Q5857" s="7">
        <f>text(E5857,"ddd")</f>
        <v/>
      </c>
      <c r="R5857" s="7">
        <f>G5857-F5857</f>
        <v/>
      </c>
      <c r="S5857" s="7">
        <f>E5857-D5857</f>
        <v/>
      </c>
      <c r="T5857" s="7">
        <f>O5857*M5857</f>
        <v/>
      </c>
      <c r="U5857" s="7">
        <f>T5857*N5857</f>
        <v/>
      </c>
      <c r="V5857" s="7">
        <f>T5857-U5857-(P5857*M5857)</f>
        <v/>
      </c>
      <c r="W5857" s="7">
        <f>VLOOKUP(L5857,'Products Sheet'!$A:$B,2,FALSE)</f>
        <v/>
      </c>
      <c r="X5857" s="7" t="n"/>
      <c r="Y5857" s="7" t="n"/>
      <c r="Z5857" s="7" t="n"/>
      <c r="AA5857" s="7" t="n"/>
      <c r="AB5857" s="7" t="n"/>
      <c r="AC5857" s="7" t="n"/>
    </row>
    <row r="5858" ht="9.75" customHeight="1" s="12">
      <c r="A5858" s="11" t="inlineStr">
        <is>
          <t>SO - 0002541</t>
        </is>
      </c>
      <c r="B5858" s="11" t="inlineStr">
        <is>
          <t>Wholesale</t>
        </is>
      </c>
      <c r="C5858" s="11" t="inlineStr">
        <is>
          <t>WARE-NBV1002</t>
        </is>
      </c>
      <c r="D5858" s="6" t="n">
        <v>43400</v>
      </c>
      <c r="E5858" s="6" t="n">
        <v>43537</v>
      </c>
      <c r="F5858" s="6" t="n">
        <v>43539</v>
      </c>
      <c r="G5858" s="6" t="n">
        <v>43547</v>
      </c>
      <c r="H5858" s="11" t="inlineStr">
        <is>
          <t>USD</t>
        </is>
      </c>
      <c r="I5858" s="11" t="n">
        <v>27</v>
      </c>
      <c r="J5858" s="11" t="n">
        <v>14</v>
      </c>
      <c r="K5858" s="11" t="n">
        <v>80</v>
      </c>
      <c r="L5858" s="11" t="n">
        <v>35</v>
      </c>
      <c r="M5858" s="11" t="n">
        <v>5</v>
      </c>
      <c r="N5858" s="11" t="n">
        <v>0.075</v>
      </c>
      <c r="O5858" s="7" t="n">
        <v>180.9</v>
      </c>
      <c r="P5858" s="7" t="n">
        <v>92.259</v>
      </c>
      <c r="Q5858" s="7">
        <f>text(E5858,"ddd")</f>
        <v/>
      </c>
      <c r="R5858" s="7">
        <f>G5858-F5858</f>
        <v/>
      </c>
      <c r="S5858" s="7">
        <f>E5858-D5858</f>
        <v/>
      </c>
      <c r="T5858" s="7">
        <f>O5858*M5858</f>
        <v/>
      </c>
      <c r="U5858" s="7">
        <f>T5858*N5858</f>
        <v/>
      </c>
      <c r="V5858" s="7">
        <f>T5858-U5858-(P5858*M5858)</f>
        <v/>
      </c>
      <c r="W5858" s="7">
        <f>VLOOKUP(L5858,'Products Sheet'!$A:$B,2,FALSE)</f>
        <v/>
      </c>
      <c r="X5858" s="7" t="n"/>
      <c r="Y5858" s="7" t="n"/>
      <c r="Z5858" s="7" t="n"/>
      <c r="AA5858" s="7" t="n"/>
      <c r="AB5858" s="7" t="n"/>
      <c r="AC5858" s="7" t="n"/>
    </row>
    <row r="5859" ht="9.75" customHeight="1" s="12">
      <c r="A5859" s="11" t="inlineStr">
        <is>
          <t>SO - 0002549</t>
        </is>
      </c>
      <c r="B5859" s="11" t="inlineStr">
        <is>
          <t>Wholesale</t>
        </is>
      </c>
      <c r="C5859" s="11" t="inlineStr">
        <is>
          <t>WARE-UHY1004</t>
        </is>
      </c>
      <c r="D5859" s="6" t="n">
        <v>43400</v>
      </c>
      <c r="E5859" s="6" t="n">
        <v>43538</v>
      </c>
      <c r="F5859" s="6" t="n">
        <v>43543</v>
      </c>
      <c r="G5859" s="6" t="n">
        <v>43544</v>
      </c>
      <c r="H5859" s="11" t="inlineStr">
        <is>
          <t>USD</t>
        </is>
      </c>
      <c r="I5859" s="11" t="n">
        <v>26</v>
      </c>
      <c r="J5859" s="11" t="n">
        <v>48</v>
      </c>
      <c r="K5859" s="11" t="n">
        <v>252</v>
      </c>
      <c r="L5859" s="11" t="n">
        <v>35</v>
      </c>
      <c r="M5859" s="11" t="n">
        <v>6</v>
      </c>
      <c r="N5859" s="11" t="n">
        <v>0.05</v>
      </c>
      <c r="O5859" s="7" t="n">
        <v>3872.6</v>
      </c>
      <c r="P5859" s="7" t="n">
        <v>2323.56</v>
      </c>
      <c r="Q5859" s="7">
        <f>text(E5859,"ddd")</f>
        <v/>
      </c>
      <c r="R5859" s="7">
        <f>G5859-F5859</f>
        <v/>
      </c>
      <c r="S5859" s="7">
        <f>E5859-D5859</f>
        <v/>
      </c>
      <c r="T5859" s="7">
        <f>O5859*M5859</f>
        <v/>
      </c>
      <c r="U5859" s="7">
        <f>T5859*N5859</f>
        <v/>
      </c>
      <c r="V5859" s="7">
        <f>T5859-U5859-(P5859*M5859)</f>
        <v/>
      </c>
      <c r="W5859" s="7">
        <f>VLOOKUP(L5859,'Products Sheet'!$A:$B,2,FALSE)</f>
        <v/>
      </c>
      <c r="X5859" s="7" t="n"/>
      <c r="Y5859" s="7" t="n"/>
      <c r="Z5859" s="7" t="n"/>
      <c r="AA5859" s="7" t="n"/>
      <c r="AB5859" s="7" t="n"/>
      <c r="AC5859" s="7" t="n"/>
    </row>
    <row r="5860" ht="9.75" customHeight="1" s="12">
      <c r="A5860" s="11" t="inlineStr">
        <is>
          <t>SO - 0002577</t>
        </is>
      </c>
      <c r="B5860" s="11" t="inlineStr">
        <is>
          <t>In-Store</t>
        </is>
      </c>
      <c r="C5860" s="11" t="inlineStr">
        <is>
          <t>WARE-NMK1003</t>
        </is>
      </c>
      <c r="D5860" s="6" t="n">
        <v>43400</v>
      </c>
      <c r="E5860" s="6" t="n">
        <v>43542</v>
      </c>
      <c r="F5860" s="6" t="n">
        <v>43553</v>
      </c>
      <c r="G5860" s="6" t="n">
        <v>43561</v>
      </c>
      <c r="H5860" s="11" t="inlineStr">
        <is>
          <t>USD</t>
        </is>
      </c>
      <c r="I5860" s="11" t="n">
        <v>3</v>
      </c>
      <c r="J5860" s="11" t="n">
        <v>41</v>
      </c>
      <c r="K5860" s="11" t="n">
        <v>164</v>
      </c>
      <c r="L5860" s="11" t="n">
        <v>35</v>
      </c>
      <c r="M5860" s="11" t="n">
        <v>8</v>
      </c>
      <c r="N5860" s="11" t="n">
        <v>0.15</v>
      </c>
      <c r="O5860" s="7" t="n">
        <v>958.1</v>
      </c>
      <c r="P5860" s="7" t="n">
        <v>795.223</v>
      </c>
      <c r="Q5860" s="7">
        <f>text(E5860,"ddd")</f>
        <v/>
      </c>
      <c r="R5860" s="7">
        <f>G5860-F5860</f>
        <v/>
      </c>
      <c r="S5860" s="7">
        <f>E5860-D5860</f>
        <v/>
      </c>
      <c r="T5860" s="7">
        <f>O5860*M5860</f>
        <v/>
      </c>
      <c r="U5860" s="7">
        <f>T5860*N5860</f>
        <v/>
      </c>
      <c r="V5860" s="7">
        <f>T5860-U5860-(P5860*M5860)</f>
        <v/>
      </c>
      <c r="W5860" s="7">
        <f>VLOOKUP(L5860,'Products Sheet'!$A:$B,2,FALSE)</f>
        <v/>
      </c>
      <c r="X5860" s="7" t="n"/>
      <c r="Y5860" s="7" t="n"/>
      <c r="Z5860" s="7" t="n"/>
      <c r="AA5860" s="7" t="n"/>
      <c r="AB5860" s="7" t="n"/>
      <c r="AC5860" s="7" t="n"/>
    </row>
    <row r="5861" ht="9.75" customHeight="1" s="12">
      <c r="A5861" s="11" t="inlineStr">
        <is>
          <t>SO - 0002589</t>
        </is>
      </c>
      <c r="B5861" s="11" t="inlineStr">
        <is>
          <t>Distributor</t>
        </is>
      </c>
      <c r="C5861" s="11" t="inlineStr">
        <is>
          <t>WARE-UHY1004</t>
        </is>
      </c>
      <c r="D5861" s="6" t="n">
        <v>43400</v>
      </c>
      <c r="E5861" s="6" t="n">
        <v>43543</v>
      </c>
      <c r="F5861" s="6" t="n">
        <v>43549</v>
      </c>
      <c r="G5861" s="6" t="n">
        <v>43559</v>
      </c>
      <c r="H5861" s="11" t="inlineStr">
        <is>
          <t>USD</t>
        </is>
      </c>
      <c r="I5861" s="11" t="n">
        <v>21</v>
      </c>
      <c r="J5861" s="11" t="n">
        <v>4</v>
      </c>
      <c r="K5861" s="11" t="n">
        <v>217</v>
      </c>
      <c r="L5861" s="11" t="n">
        <v>35</v>
      </c>
      <c r="M5861" s="11" t="n">
        <v>4</v>
      </c>
      <c r="N5861" s="11" t="n">
        <v>0.1</v>
      </c>
      <c r="O5861" s="7" t="n">
        <v>723.6</v>
      </c>
      <c r="P5861" s="7" t="n">
        <v>405.2160000000001</v>
      </c>
      <c r="Q5861" s="7">
        <f>text(E5861,"ddd")</f>
        <v/>
      </c>
      <c r="R5861" s="7">
        <f>G5861-F5861</f>
        <v/>
      </c>
      <c r="S5861" s="7">
        <f>E5861-D5861</f>
        <v/>
      </c>
      <c r="T5861" s="7">
        <f>O5861*M5861</f>
        <v/>
      </c>
      <c r="U5861" s="7">
        <f>T5861*N5861</f>
        <v/>
      </c>
      <c r="V5861" s="7">
        <f>T5861-U5861-(P5861*M5861)</f>
        <v/>
      </c>
      <c r="W5861" s="7">
        <f>VLOOKUP(L5861,'Products Sheet'!$A:$B,2,FALSE)</f>
        <v/>
      </c>
      <c r="X5861" s="7" t="n"/>
      <c r="Y5861" s="7" t="n"/>
      <c r="Z5861" s="7" t="n"/>
      <c r="AA5861" s="7" t="n"/>
      <c r="AB5861" s="7" t="n"/>
      <c r="AC5861" s="7" t="n"/>
    </row>
    <row r="5862" ht="9.75" customHeight="1" s="12">
      <c r="A5862" s="11" t="inlineStr">
        <is>
          <t>SO - 0002650</t>
        </is>
      </c>
      <c r="B5862" s="11" t="inlineStr">
        <is>
          <t>Wholesale</t>
        </is>
      </c>
      <c r="C5862" s="11" t="inlineStr">
        <is>
          <t>WARE-NMK1003</t>
        </is>
      </c>
      <c r="D5862" s="6" t="n">
        <v>43500</v>
      </c>
      <c r="E5862" s="6" t="n">
        <v>43551</v>
      </c>
      <c r="F5862" s="6" t="n">
        <v>43569</v>
      </c>
      <c r="G5862" s="6" t="n">
        <v>43571</v>
      </c>
      <c r="H5862" s="11" t="inlineStr">
        <is>
          <t>USD</t>
        </is>
      </c>
      <c r="I5862" s="11" t="n">
        <v>28</v>
      </c>
      <c r="J5862" s="11" t="n">
        <v>36</v>
      </c>
      <c r="K5862" s="11" t="n">
        <v>199</v>
      </c>
      <c r="L5862" s="11" t="n">
        <v>35</v>
      </c>
      <c r="M5862" s="11" t="n">
        <v>3</v>
      </c>
      <c r="N5862" s="11" t="n">
        <v>0.075</v>
      </c>
      <c r="O5862" s="7" t="n">
        <v>221.1</v>
      </c>
      <c r="P5862" s="7" t="n">
        <v>170.247</v>
      </c>
      <c r="Q5862" s="7">
        <f>text(E5862,"ddd")</f>
        <v/>
      </c>
      <c r="R5862" s="7">
        <f>G5862-F5862</f>
        <v/>
      </c>
      <c r="S5862" s="7">
        <f>E5862-D5862</f>
        <v/>
      </c>
      <c r="T5862" s="7">
        <f>O5862*M5862</f>
        <v/>
      </c>
      <c r="U5862" s="7">
        <f>T5862*N5862</f>
        <v/>
      </c>
      <c r="V5862" s="7">
        <f>T5862-U5862-(P5862*M5862)</f>
        <v/>
      </c>
      <c r="W5862" s="7">
        <f>VLOOKUP(L5862,'Products Sheet'!$A:$B,2,FALSE)</f>
        <v/>
      </c>
      <c r="X5862" s="7" t="n"/>
      <c r="Y5862" s="7" t="n"/>
      <c r="Z5862" s="7" t="n"/>
      <c r="AA5862" s="7" t="n"/>
      <c r="AB5862" s="7" t="n"/>
      <c r="AC5862" s="7" t="n"/>
    </row>
    <row r="5863" ht="9.75" customHeight="1" s="12">
      <c r="A5863" s="11" t="inlineStr">
        <is>
          <t>SO - 0002721</t>
        </is>
      </c>
      <c r="B5863" s="11" t="inlineStr">
        <is>
          <t>Distributor</t>
        </is>
      </c>
      <c r="C5863" s="11" t="inlineStr">
        <is>
          <t>WARE-XYS1001</t>
        </is>
      </c>
      <c r="D5863" s="6" t="n">
        <v>43400</v>
      </c>
      <c r="E5863" s="6" t="n">
        <v>43560</v>
      </c>
      <c r="F5863" s="6" t="n">
        <v>43570</v>
      </c>
      <c r="G5863" s="6" t="n">
        <v>43579</v>
      </c>
      <c r="H5863" s="11" t="inlineStr">
        <is>
          <t>USD</t>
        </is>
      </c>
      <c r="I5863" s="11" t="n">
        <v>25</v>
      </c>
      <c r="J5863" s="11" t="n">
        <v>17</v>
      </c>
      <c r="K5863" s="11" t="n">
        <v>11</v>
      </c>
      <c r="L5863" s="11" t="n">
        <v>35</v>
      </c>
      <c r="M5863" s="11" t="n">
        <v>6</v>
      </c>
      <c r="N5863" s="11" t="n">
        <v>0.075</v>
      </c>
      <c r="O5863" s="7" t="n">
        <v>6311.400000000001</v>
      </c>
      <c r="P5863" s="7" t="n">
        <v>4986.006</v>
      </c>
      <c r="Q5863" s="7">
        <f>text(E5863,"ddd")</f>
        <v/>
      </c>
      <c r="R5863" s="7">
        <f>G5863-F5863</f>
        <v/>
      </c>
      <c r="S5863" s="7">
        <f>E5863-D5863</f>
        <v/>
      </c>
      <c r="T5863" s="7">
        <f>O5863*M5863</f>
        <v/>
      </c>
      <c r="U5863" s="7">
        <f>T5863*N5863</f>
        <v/>
      </c>
      <c r="V5863" s="7">
        <f>T5863-U5863-(P5863*M5863)</f>
        <v/>
      </c>
      <c r="W5863" s="7">
        <f>VLOOKUP(L5863,'Products Sheet'!$A:$B,2,FALSE)</f>
        <v/>
      </c>
      <c r="X5863" s="7" t="n"/>
      <c r="Y5863" s="7" t="n"/>
      <c r="Z5863" s="7" t="n"/>
      <c r="AA5863" s="7" t="n"/>
      <c r="AB5863" s="7" t="n"/>
      <c r="AC5863" s="7" t="n"/>
    </row>
    <row r="5864" ht="9.75" customHeight="1" s="12">
      <c r="A5864" s="11" t="inlineStr">
        <is>
          <t>SO - 0002761</t>
        </is>
      </c>
      <c r="B5864" s="11" t="inlineStr">
        <is>
          <t>Online</t>
        </is>
      </c>
      <c r="C5864" s="11" t="inlineStr">
        <is>
          <t>WARE-NMK1003</t>
        </is>
      </c>
      <c r="D5864" s="6" t="n">
        <v>43400</v>
      </c>
      <c r="E5864" s="6" t="n">
        <v>43565</v>
      </c>
      <c r="F5864" s="6" t="n">
        <v>43579</v>
      </c>
      <c r="G5864" s="6" t="n">
        <v>43589</v>
      </c>
      <c r="H5864" s="11" t="inlineStr">
        <is>
          <t>USD</t>
        </is>
      </c>
      <c r="I5864" s="11" t="n">
        <v>13</v>
      </c>
      <c r="J5864" s="11" t="n">
        <v>45</v>
      </c>
      <c r="K5864" s="11" t="n">
        <v>124</v>
      </c>
      <c r="L5864" s="11" t="n">
        <v>35</v>
      </c>
      <c r="M5864" s="11" t="n">
        <v>5</v>
      </c>
      <c r="N5864" s="11" t="n">
        <v>0.4</v>
      </c>
      <c r="O5864" s="7" t="n">
        <v>971.5</v>
      </c>
      <c r="P5864" s="7" t="n">
        <v>806.3449999999999</v>
      </c>
      <c r="Q5864" s="7">
        <f>text(E5864,"ddd")</f>
        <v/>
      </c>
      <c r="R5864" s="7">
        <f>G5864-F5864</f>
        <v/>
      </c>
      <c r="S5864" s="7">
        <f>E5864-D5864</f>
        <v/>
      </c>
      <c r="T5864" s="7">
        <f>O5864*M5864</f>
        <v/>
      </c>
      <c r="U5864" s="7">
        <f>T5864*N5864</f>
        <v/>
      </c>
      <c r="V5864" s="7">
        <f>T5864-U5864-(P5864*M5864)</f>
        <v/>
      </c>
      <c r="W5864" s="7">
        <f>VLOOKUP(L5864,'Products Sheet'!$A:$B,2,FALSE)</f>
        <v/>
      </c>
      <c r="X5864" s="7" t="n"/>
      <c r="Y5864" s="7" t="n"/>
      <c r="Z5864" s="7" t="n"/>
      <c r="AA5864" s="7" t="n"/>
      <c r="AB5864" s="7" t="n"/>
      <c r="AC5864" s="7" t="n"/>
    </row>
    <row r="5865" ht="9.75" customHeight="1" s="12">
      <c r="A5865" s="11" t="inlineStr">
        <is>
          <t>SO - 0002795</t>
        </is>
      </c>
      <c r="B5865" s="11" t="inlineStr">
        <is>
          <t>In-Store</t>
        </is>
      </c>
      <c r="C5865" s="11" t="inlineStr">
        <is>
          <t>WARE-XYS1001</t>
        </is>
      </c>
      <c r="D5865" s="6" t="n">
        <v>43500</v>
      </c>
      <c r="E5865" s="6" t="n">
        <v>43569</v>
      </c>
      <c r="F5865" s="6" t="n">
        <v>43595</v>
      </c>
      <c r="G5865" s="6" t="n">
        <v>43596</v>
      </c>
      <c r="H5865" s="11" t="inlineStr">
        <is>
          <t>USD</t>
        </is>
      </c>
      <c r="I5865" s="11" t="n">
        <v>6</v>
      </c>
      <c r="J5865" s="11" t="n">
        <v>11</v>
      </c>
      <c r="K5865" s="11" t="n">
        <v>1</v>
      </c>
      <c r="L5865" s="11" t="n">
        <v>35</v>
      </c>
      <c r="M5865" s="11" t="n">
        <v>6</v>
      </c>
      <c r="N5865" s="11" t="n">
        <v>0.05</v>
      </c>
      <c r="O5865" s="7" t="n">
        <v>3872.6</v>
      </c>
      <c r="P5865" s="7" t="n">
        <v>2517.19</v>
      </c>
      <c r="Q5865" s="7">
        <f>text(E5865,"ddd")</f>
        <v/>
      </c>
      <c r="R5865" s="7">
        <f>G5865-F5865</f>
        <v/>
      </c>
      <c r="S5865" s="7">
        <f>E5865-D5865</f>
        <v/>
      </c>
      <c r="T5865" s="7">
        <f>O5865*M5865</f>
        <v/>
      </c>
      <c r="U5865" s="7">
        <f>T5865*N5865</f>
        <v/>
      </c>
      <c r="V5865" s="7">
        <f>T5865-U5865-(P5865*M5865)</f>
        <v/>
      </c>
      <c r="W5865" s="7">
        <f>VLOOKUP(L5865,'Products Sheet'!$A:$B,2,FALSE)</f>
        <v/>
      </c>
      <c r="X5865" s="7" t="n"/>
      <c r="Y5865" s="7" t="n"/>
      <c r="Z5865" s="7" t="n"/>
      <c r="AA5865" s="7" t="n"/>
      <c r="AB5865" s="7" t="n"/>
      <c r="AC5865" s="7" t="n"/>
    </row>
    <row r="5866" ht="9.75" customHeight="1" s="12">
      <c r="A5866" s="11" t="inlineStr">
        <is>
          <t>SO - 0002803</t>
        </is>
      </c>
      <c r="B5866" s="11" t="inlineStr">
        <is>
          <t>In-Store</t>
        </is>
      </c>
      <c r="C5866" s="11" t="inlineStr">
        <is>
          <t>WARE-NMK1003</t>
        </is>
      </c>
      <c r="D5866" s="6" t="n">
        <v>43500</v>
      </c>
      <c r="E5866" s="6" t="n">
        <v>43570</v>
      </c>
      <c r="F5866" s="6" t="n">
        <v>43591</v>
      </c>
      <c r="G5866" s="6" t="n">
        <v>43599</v>
      </c>
      <c r="H5866" s="11" t="inlineStr">
        <is>
          <t>USD</t>
        </is>
      </c>
      <c r="I5866" s="11" t="n">
        <v>4</v>
      </c>
      <c r="J5866" s="11" t="n">
        <v>30</v>
      </c>
      <c r="K5866" s="11" t="n">
        <v>91</v>
      </c>
      <c r="L5866" s="11" t="n">
        <v>35</v>
      </c>
      <c r="M5866" s="11" t="n">
        <v>2</v>
      </c>
      <c r="N5866" s="11" t="n">
        <v>0.3</v>
      </c>
      <c r="O5866" s="7" t="n">
        <v>1862.6</v>
      </c>
      <c r="P5866" s="7" t="n">
        <v>1434.202</v>
      </c>
      <c r="Q5866" s="7">
        <f>text(E5866,"ddd")</f>
        <v/>
      </c>
      <c r="R5866" s="7">
        <f>G5866-F5866</f>
        <v/>
      </c>
      <c r="S5866" s="7">
        <f>E5866-D5866</f>
        <v/>
      </c>
      <c r="T5866" s="7">
        <f>O5866*M5866</f>
        <v/>
      </c>
      <c r="U5866" s="7">
        <f>T5866*N5866</f>
        <v/>
      </c>
      <c r="V5866" s="7">
        <f>T5866-U5866-(P5866*M5866)</f>
        <v/>
      </c>
      <c r="W5866" s="7">
        <f>VLOOKUP(L5866,'Products Sheet'!$A:$B,2,FALSE)</f>
        <v/>
      </c>
      <c r="X5866" s="7" t="n"/>
      <c r="Y5866" s="7" t="n"/>
      <c r="Z5866" s="7" t="n"/>
      <c r="AA5866" s="7" t="n"/>
      <c r="AB5866" s="7" t="n"/>
      <c r="AC5866" s="7" t="n"/>
    </row>
    <row r="5867" ht="9.75" customHeight="1" s="12">
      <c r="A5867" s="11" t="inlineStr">
        <is>
          <t>SO - 0002961</t>
        </is>
      </c>
      <c r="B5867" s="11" t="inlineStr">
        <is>
          <t>In-Store</t>
        </is>
      </c>
      <c r="C5867" s="11" t="inlineStr">
        <is>
          <t>WARE-PUJ1005</t>
        </is>
      </c>
      <c r="D5867" s="6" t="n">
        <v>43500</v>
      </c>
      <c r="E5867" s="6" t="n">
        <v>43587</v>
      </c>
      <c r="F5867" s="6" t="n">
        <v>43608</v>
      </c>
      <c r="G5867" s="6" t="n">
        <v>43616</v>
      </c>
      <c r="H5867" s="11" t="inlineStr">
        <is>
          <t>USD</t>
        </is>
      </c>
      <c r="I5867" s="11" t="n">
        <v>3</v>
      </c>
      <c r="J5867" s="11" t="n">
        <v>11</v>
      </c>
      <c r="K5867" s="11" t="n">
        <v>271</v>
      </c>
      <c r="L5867" s="11" t="n">
        <v>35</v>
      </c>
      <c r="M5867" s="11" t="n">
        <v>3</v>
      </c>
      <c r="N5867" s="11" t="n">
        <v>0.05</v>
      </c>
      <c r="O5867" s="7" t="n">
        <v>2418.7</v>
      </c>
      <c r="P5867" s="7" t="n">
        <v>1789.838</v>
      </c>
      <c r="Q5867" s="7">
        <f>text(E5867,"ddd")</f>
        <v/>
      </c>
      <c r="R5867" s="7">
        <f>G5867-F5867</f>
        <v/>
      </c>
      <c r="S5867" s="7">
        <f>E5867-D5867</f>
        <v/>
      </c>
      <c r="T5867" s="7">
        <f>O5867*M5867</f>
        <v/>
      </c>
      <c r="U5867" s="7">
        <f>T5867*N5867</f>
        <v/>
      </c>
      <c r="V5867" s="7">
        <f>T5867-U5867-(P5867*M5867)</f>
        <v/>
      </c>
      <c r="W5867" s="7">
        <f>VLOOKUP(L5867,'Products Sheet'!$A:$B,2,FALSE)</f>
        <v/>
      </c>
      <c r="X5867" s="7" t="n"/>
      <c r="Y5867" s="7" t="n"/>
      <c r="Z5867" s="7" t="n"/>
      <c r="AA5867" s="7" t="n"/>
      <c r="AB5867" s="7" t="n"/>
      <c r="AC5867" s="7" t="n"/>
    </row>
    <row r="5868" ht="9.75" customHeight="1" s="12">
      <c r="A5868" s="11" t="inlineStr">
        <is>
          <t>SO - 0003016</t>
        </is>
      </c>
      <c r="B5868" s="11" t="inlineStr">
        <is>
          <t>In-Store</t>
        </is>
      </c>
      <c r="C5868" s="11" t="inlineStr">
        <is>
          <t>WARE-UHY1004</t>
        </is>
      </c>
      <c r="D5868" s="6" t="n">
        <v>43500</v>
      </c>
      <c r="E5868" s="6" t="n">
        <v>43593</v>
      </c>
      <c r="F5868" s="6" t="n">
        <v>43615</v>
      </c>
      <c r="G5868" s="6" t="n">
        <v>43618</v>
      </c>
      <c r="H5868" s="11" t="inlineStr">
        <is>
          <t>USD</t>
        </is>
      </c>
      <c r="I5868" s="11" t="n">
        <v>8</v>
      </c>
      <c r="J5868" s="11" t="n">
        <v>2</v>
      </c>
      <c r="K5868" s="11" t="n">
        <v>210</v>
      </c>
      <c r="L5868" s="11" t="n">
        <v>35</v>
      </c>
      <c r="M5868" s="11" t="n">
        <v>4</v>
      </c>
      <c r="N5868" s="11" t="n">
        <v>0.075</v>
      </c>
      <c r="O5868" s="7" t="n">
        <v>3993.2</v>
      </c>
      <c r="P5868" s="7" t="n">
        <v>2954.968</v>
      </c>
      <c r="Q5868" s="7">
        <f>text(E5868,"ddd")</f>
        <v/>
      </c>
      <c r="R5868" s="7">
        <f>G5868-F5868</f>
        <v/>
      </c>
      <c r="S5868" s="7">
        <f>E5868-D5868</f>
        <v/>
      </c>
      <c r="T5868" s="7">
        <f>O5868*M5868</f>
        <v/>
      </c>
      <c r="U5868" s="7">
        <f>T5868*N5868</f>
        <v/>
      </c>
      <c r="V5868" s="7">
        <f>T5868-U5868-(P5868*M5868)</f>
        <v/>
      </c>
      <c r="W5868" s="7">
        <f>VLOOKUP(L5868,'Products Sheet'!$A:$B,2,FALSE)</f>
        <v/>
      </c>
      <c r="X5868" s="7" t="n"/>
      <c r="Y5868" s="7" t="n"/>
      <c r="Z5868" s="7" t="n"/>
      <c r="AA5868" s="7" t="n"/>
      <c r="AB5868" s="7" t="n"/>
      <c r="AC5868" s="7" t="n"/>
    </row>
    <row r="5869" ht="9.75" customHeight="1" s="12">
      <c r="A5869" s="11" t="inlineStr">
        <is>
          <t>SO - 0003036</t>
        </is>
      </c>
      <c r="B5869" s="11" t="inlineStr">
        <is>
          <t>In-Store</t>
        </is>
      </c>
      <c r="C5869" s="11" t="inlineStr">
        <is>
          <t>WARE-PUJ1005</t>
        </is>
      </c>
      <c r="D5869" s="6" t="n">
        <v>43500</v>
      </c>
      <c r="E5869" s="6" t="n">
        <v>43595</v>
      </c>
      <c r="F5869" s="6" t="n">
        <v>43599</v>
      </c>
      <c r="G5869" s="6" t="n">
        <v>43602</v>
      </c>
      <c r="H5869" s="11" t="inlineStr">
        <is>
          <t>USD</t>
        </is>
      </c>
      <c r="I5869" s="11" t="n">
        <v>1</v>
      </c>
      <c r="J5869" s="11" t="n">
        <v>31</v>
      </c>
      <c r="K5869" s="11" t="n">
        <v>327</v>
      </c>
      <c r="L5869" s="11" t="n">
        <v>35</v>
      </c>
      <c r="M5869" s="11" t="n">
        <v>5</v>
      </c>
      <c r="N5869" s="11" t="n">
        <v>0.15</v>
      </c>
      <c r="O5869" s="7" t="n">
        <v>194.3</v>
      </c>
      <c r="P5869" s="7" t="n">
        <v>104.922</v>
      </c>
      <c r="Q5869" s="7">
        <f>text(E5869,"ddd")</f>
        <v/>
      </c>
      <c r="R5869" s="7">
        <f>G5869-F5869</f>
        <v/>
      </c>
      <c r="S5869" s="7">
        <f>E5869-D5869</f>
        <v/>
      </c>
      <c r="T5869" s="7">
        <f>O5869*M5869</f>
        <v/>
      </c>
      <c r="U5869" s="7">
        <f>T5869*N5869</f>
        <v/>
      </c>
      <c r="V5869" s="7">
        <f>T5869-U5869-(P5869*M5869)</f>
        <v/>
      </c>
      <c r="W5869" s="7">
        <f>VLOOKUP(L5869,'Products Sheet'!$A:$B,2,FALSE)</f>
        <v/>
      </c>
      <c r="X5869" s="7" t="n"/>
      <c r="Y5869" s="7" t="n"/>
      <c r="Z5869" s="7" t="n"/>
      <c r="AA5869" s="7" t="n"/>
      <c r="AB5869" s="7" t="n"/>
      <c r="AC5869" s="7" t="n"/>
    </row>
    <row r="5870" ht="9.75" customHeight="1" s="12">
      <c r="A5870" s="11" t="inlineStr">
        <is>
          <t>SO - 0003168</t>
        </is>
      </c>
      <c r="B5870" s="11" t="inlineStr">
        <is>
          <t>In-Store</t>
        </is>
      </c>
      <c r="C5870" s="11" t="inlineStr">
        <is>
          <t>WARE-UHY1004</t>
        </is>
      </c>
      <c r="D5870" s="6" t="n">
        <v>43500</v>
      </c>
      <c r="E5870" s="6" t="n">
        <v>43610</v>
      </c>
      <c r="F5870" s="6" t="n">
        <v>43628</v>
      </c>
      <c r="G5870" s="6" t="n">
        <v>43630</v>
      </c>
      <c r="H5870" s="11" t="inlineStr">
        <is>
          <t>USD</t>
        </is>
      </c>
      <c r="I5870" s="11" t="n">
        <v>4</v>
      </c>
      <c r="J5870" s="11" t="n">
        <v>21</v>
      </c>
      <c r="K5870" s="11" t="n">
        <v>259</v>
      </c>
      <c r="L5870" s="11" t="n">
        <v>35</v>
      </c>
      <c r="M5870" s="11" t="n">
        <v>3</v>
      </c>
      <c r="N5870" s="11" t="n">
        <v>0.15</v>
      </c>
      <c r="O5870" s="7" t="n">
        <v>6123.8</v>
      </c>
      <c r="P5870" s="7" t="n">
        <v>2816.948</v>
      </c>
      <c r="Q5870" s="7">
        <f>text(E5870,"ddd")</f>
        <v/>
      </c>
      <c r="R5870" s="7">
        <f>G5870-F5870</f>
        <v/>
      </c>
      <c r="S5870" s="7">
        <f>E5870-D5870</f>
        <v/>
      </c>
      <c r="T5870" s="7">
        <f>O5870*M5870</f>
        <v/>
      </c>
      <c r="U5870" s="7">
        <f>T5870*N5870</f>
        <v/>
      </c>
      <c r="V5870" s="7">
        <f>T5870-U5870-(P5870*M5870)</f>
        <v/>
      </c>
      <c r="W5870" s="7">
        <f>VLOOKUP(L5870,'Products Sheet'!$A:$B,2,FALSE)</f>
        <v/>
      </c>
      <c r="X5870" s="7" t="n"/>
      <c r="Y5870" s="7" t="n"/>
      <c r="Z5870" s="7" t="n"/>
      <c r="AA5870" s="7" t="n"/>
      <c r="AB5870" s="7" t="n"/>
      <c r="AC5870" s="7" t="n"/>
    </row>
    <row r="5871" ht="9.75" customHeight="1" s="12">
      <c r="A5871" s="11" t="inlineStr">
        <is>
          <t>SO - 0003176</t>
        </is>
      </c>
      <c r="B5871" s="11" t="inlineStr">
        <is>
          <t>Online</t>
        </is>
      </c>
      <c r="C5871" s="11" t="inlineStr">
        <is>
          <t>WARE-PUJ1005</t>
        </is>
      </c>
      <c r="D5871" s="6" t="n">
        <v>43500</v>
      </c>
      <c r="E5871" s="6" t="n">
        <v>43611</v>
      </c>
      <c r="F5871" s="6" t="n">
        <v>43618</v>
      </c>
      <c r="G5871" s="6" t="n">
        <v>43623</v>
      </c>
      <c r="H5871" s="11" t="inlineStr">
        <is>
          <t>USD</t>
        </is>
      </c>
      <c r="I5871" s="11" t="n">
        <v>20</v>
      </c>
      <c r="J5871" s="11" t="n">
        <v>17</v>
      </c>
      <c r="K5871" s="11" t="n">
        <v>285</v>
      </c>
      <c r="L5871" s="11" t="n">
        <v>35</v>
      </c>
      <c r="M5871" s="11" t="n">
        <v>2</v>
      </c>
      <c r="N5871" s="11" t="n">
        <v>0.2</v>
      </c>
      <c r="O5871" s="7" t="n">
        <v>3530.9</v>
      </c>
      <c r="P5871" s="7" t="n">
        <v>2930.647</v>
      </c>
      <c r="Q5871" s="7">
        <f>text(E5871,"ddd")</f>
        <v/>
      </c>
      <c r="R5871" s="7">
        <f>G5871-F5871</f>
        <v/>
      </c>
      <c r="S5871" s="7">
        <f>E5871-D5871</f>
        <v/>
      </c>
      <c r="T5871" s="7">
        <f>O5871*M5871</f>
        <v/>
      </c>
      <c r="U5871" s="7">
        <f>T5871*N5871</f>
        <v/>
      </c>
      <c r="V5871" s="7">
        <f>T5871-U5871-(P5871*M5871)</f>
        <v/>
      </c>
      <c r="W5871" s="7">
        <f>VLOOKUP(L5871,'Products Sheet'!$A:$B,2,FALSE)</f>
        <v/>
      </c>
      <c r="X5871" s="7" t="n"/>
      <c r="Y5871" s="7" t="n"/>
      <c r="Z5871" s="7" t="n"/>
      <c r="AA5871" s="7" t="n"/>
      <c r="AB5871" s="7" t="n"/>
      <c r="AC5871" s="7" t="n"/>
    </row>
    <row r="5872" ht="9.75" customHeight="1" s="12">
      <c r="A5872" s="11" t="inlineStr">
        <is>
          <t>SO - 0003340</t>
        </is>
      </c>
      <c r="B5872" s="11" t="inlineStr">
        <is>
          <t>In-Store</t>
        </is>
      </c>
      <c r="C5872" s="11" t="inlineStr">
        <is>
          <t>WARE-XYS1001</t>
        </is>
      </c>
      <c r="D5872" s="6" t="n">
        <v>43500</v>
      </c>
      <c r="E5872" s="6" t="n">
        <v>43629</v>
      </c>
      <c r="F5872" s="6" t="n">
        <v>43652</v>
      </c>
      <c r="G5872" s="6" t="n">
        <v>43661</v>
      </c>
      <c r="H5872" s="11" t="inlineStr">
        <is>
          <t>USD</t>
        </is>
      </c>
      <c r="I5872" s="11" t="n">
        <v>6</v>
      </c>
      <c r="J5872" s="11" t="n">
        <v>50</v>
      </c>
      <c r="K5872" s="11" t="n">
        <v>40</v>
      </c>
      <c r="L5872" s="11" t="n">
        <v>35</v>
      </c>
      <c r="M5872" s="11" t="n">
        <v>3</v>
      </c>
      <c r="N5872" s="11" t="n">
        <v>0.075</v>
      </c>
      <c r="O5872" s="7" t="n">
        <v>891.1</v>
      </c>
      <c r="P5872" s="7" t="n">
        <v>543.571</v>
      </c>
      <c r="Q5872" s="7">
        <f>text(E5872,"ddd")</f>
        <v/>
      </c>
      <c r="R5872" s="7">
        <f>G5872-F5872</f>
        <v/>
      </c>
      <c r="S5872" s="7">
        <f>E5872-D5872</f>
        <v/>
      </c>
      <c r="T5872" s="7">
        <f>O5872*M5872</f>
        <v/>
      </c>
      <c r="U5872" s="7">
        <f>T5872*N5872</f>
        <v/>
      </c>
      <c r="V5872" s="7">
        <f>T5872-U5872-(P5872*M5872)</f>
        <v/>
      </c>
      <c r="W5872" s="7">
        <f>VLOOKUP(L5872,'Products Sheet'!$A:$B,2,FALSE)</f>
        <v/>
      </c>
      <c r="X5872" s="7" t="n"/>
      <c r="Y5872" s="7" t="n"/>
      <c r="Z5872" s="7" t="n"/>
      <c r="AA5872" s="7" t="n"/>
      <c r="AB5872" s="7" t="n"/>
      <c r="AC5872" s="7" t="n"/>
    </row>
    <row r="5873" ht="9.75" customHeight="1" s="12">
      <c r="A5873" s="11" t="inlineStr">
        <is>
          <t>SO - 0003400</t>
        </is>
      </c>
      <c r="B5873" s="11" t="inlineStr">
        <is>
          <t>In-Store</t>
        </is>
      </c>
      <c r="C5873" s="11" t="inlineStr">
        <is>
          <t>WARE-NMK1003</t>
        </is>
      </c>
      <c r="D5873" s="6" t="n">
        <v>43500</v>
      </c>
      <c r="E5873" s="6" t="n">
        <v>43637</v>
      </c>
      <c r="F5873" s="6" t="n">
        <v>43655</v>
      </c>
      <c r="G5873" s="6" t="n">
        <v>43665</v>
      </c>
      <c r="H5873" s="11" t="inlineStr">
        <is>
          <t>USD</t>
        </is>
      </c>
      <c r="I5873" s="11" t="n">
        <v>5</v>
      </c>
      <c r="J5873" s="11" t="n">
        <v>10</v>
      </c>
      <c r="K5873" s="11" t="n">
        <v>157</v>
      </c>
      <c r="L5873" s="11" t="n">
        <v>35</v>
      </c>
      <c r="M5873" s="11" t="n">
        <v>2</v>
      </c>
      <c r="N5873" s="11" t="n">
        <v>0.075</v>
      </c>
      <c r="O5873" s="7" t="n">
        <v>817.4</v>
      </c>
      <c r="P5873" s="7" t="n">
        <v>645.746</v>
      </c>
      <c r="Q5873" s="7">
        <f>text(E5873,"ddd")</f>
        <v/>
      </c>
      <c r="R5873" s="7">
        <f>G5873-F5873</f>
        <v/>
      </c>
      <c r="S5873" s="7">
        <f>E5873-D5873</f>
        <v/>
      </c>
      <c r="T5873" s="7">
        <f>O5873*M5873</f>
        <v/>
      </c>
      <c r="U5873" s="7">
        <f>T5873*N5873</f>
        <v/>
      </c>
      <c r="V5873" s="7">
        <f>T5873-U5873-(P5873*M5873)</f>
        <v/>
      </c>
      <c r="W5873" s="7">
        <f>VLOOKUP(L5873,'Products Sheet'!$A:$B,2,FALSE)</f>
        <v/>
      </c>
      <c r="X5873" s="7" t="n"/>
      <c r="Y5873" s="7" t="n"/>
      <c r="Z5873" s="7" t="n"/>
      <c r="AA5873" s="7" t="n"/>
      <c r="AB5873" s="7" t="n"/>
      <c r="AC5873" s="7" t="n"/>
    </row>
    <row r="5874" ht="9.75" customHeight="1" s="12">
      <c r="A5874" s="11" t="inlineStr">
        <is>
          <t>SO - 0003456</t>
        </is>
      </c>
      <c r="B5874" s="11" t="inlineStr">
        <is>
          <t>In-Store</t>
        </is>
      </c>
      <c r="C5874" s="11" t="inlineStr">
        <is>
          <t>WARE-NMK1003</t>
        </is>
      </c>
      <c r="D5874" s="6" t="n">
        <v>43500</v>
      </c>
      <c r="E5874" s="6" t="n">
        <v>43645</v>
      </c>
      <c r="F5874" s="6" t="n">
        <v>43670</v>
      </c>
      <c r="G5874" s="6" t="n">
        <v>43677</v>
      </c>
      <c r="H5874" s="11" t="inlineStr">
        <is>
          <t>USD</t>
        </is>
      </c>
      <c r="I5874" s="11" t="n">
        <v>11</v>
      </c>
      <c r="J5874" s="11" t="n">
        <v>32</v>
      </c>
      <c r="K5874" s="11" t="n">
        <v>176</v>
      </c>
      <c r="L5874" s="11" t="n">
        <v>35</v>
      </c>
      <c r="M5874" s="11" t="n">
        <v>4</v>
      </c>
      <c r="N5874" s="11" t="n">
        <v>0.05</v>
      </c>
      <c r="O5874" s="7" t="n">
        <v>3926.2</v>
      </c>
      <c r="P5874" s="7" t="n">
        <v>2905.388</v>
      </c>
      <c r="Q5874" s="7">
        <f>text(E5874,"ddd")</f>
        <v/>
      </c>
      <c r="R5874" s="7">
        <f>G5874-F5874</f>
        <v/>
      </c>
      <c r="S5874" s="7">
        <f>E5874-D5874</f>
        <v/>
      </c>
      <c r="T5874" s="7">
        <f>O5874*M5874</f>
        <v/>
      </c>
      <c r="U5874" s="7">
        <f>T5874*N5874</f>
        <v/>
      </c>
      <c r="V5874" s="7">
        <f>T5874-U5874-(P5874*M5874)</f>
        <v/>
      </c>
      <c r="W5874" s="7">
        <f>VLOOKUP(L5874,'Products Sheet'!$A:$B,2,FALSE)</f>
        <v/>
      </c>
      <c r="X5874" s="7" t="n"/>
      <c r="Y5874" s="7" t="n"/>
      <c r="Z5874" s="7" t="n"/>
      <c r="AA5874" s="7" t="n"/>
      <c r="AB5874" s="7" t="n"/>
      <c r="AC5874" s="7" t="n"/>
    </row>
    <row r="5875" ht="9.75" customHeight="1" s="12">
      <c r="A5875" s="11" t="inlineStr">
        <is>
          <t>SO - 0003473</t>
        </is>
      </c>
      <c r="B5875" s="11" t="inlineStr">
        <is>
          <t>In-Store</t>
        </is>
      </c>
      <c r="C5875" s="11" t="inlineStr">
        <is>
          <t>WARE-NMK1003</t>
        </is>
      </c>
      <c r="D5875" s="6" t="n">
        <v>43500</v>
      </c>
      <c r="E5875" s="6" t="n">
        <v>43647</v>
      </c>
      <c r="F5875" s="6" t="n">
        <v>43655</v>
      </c>
      <c r="G5875" s="6" t="n">
        <v>43661</v>
      </c>
      <c r="H5875" s="11" t="inlineStr">
        <is>
          <t>USD</t>
        </is>
      </c>
      <c r="I5875" s="11" t="n">
        <v>10</v>
      </c>
      <c r="J5875" s="11" t="n">
        <v>20</v>
      </c>
      <c r="K5875" s="11" t="n">
        <v>189</v>
      </c>
      <c r="L5875" s="11" t="n">
        <v>35</v>
      </c>
      <c r="M5875" s="11" t="n">
        <v>2</v>
      </c>
      <c r="N5875" s="11" t="n">
        <v>0.1</v>
      </c>
      <c r="O5875" s="7" t="n">
        <v>2412</v>
      </c>
      <c r="P5875" s="7" t="n">
        <v>2026.08</v>
      </c>
      <c r="Q5875" s="7">
        <f>text(E5875,"ddd")</f>
        <v/>
      </c>
      <c r="R5875" s="7">
        <f>G5875-F5875</f>
        <v/>
      </c>
      <c r="S5875" s="7">
        <f>E5875-D5875</f>
        <v/>
      </c>
      <c r="T5875" s="7">
        <f>O5875*M5875</f>
        <v/>
      </c>
      <c r="U5875" s="7">
        <f>T5875*N5875</f>
        <v/>
      </c>
      <c r="V5875" s="7">
        <f>T5875-U5875-(P5875*M5875)</f>
        <v/>
      </c>
      <c r="W5875" s="7">
        <f>VLOOKUP(L5875,'Products Sheet'!$A:$B,2,FALSE)</f>
        <v/>
      </c>
      <c r="X5875" s="7" t="n"/>
      <c r="Y5875" s="7" t="n"/>
      <c r="Z5875" s="7" t="n"/>
      <c r="AA5875" s="7" t="n"/>
      <c r="AB5875" s="7" t="n"/>
      <c r="AC5875" s="7" t="n"/>
    </row>
    <row r="5876" ht="9.75" customHeight="1" s="12">
      <c r="A5876" s="11" t="inlineStr">
        <is>
          <t>SO - 0003482</t>
        </is>
      </c>
      <c r="B5876" s="11" t="inlineStr">
        <is>
          <t>In-Store</t>
        </is>
      </c>
      <c r="C5876" s="11" t="inlineStr">
        <is>
          <t>WARE-PUJ1005</t>
        </is>
      </c>
      <c r="D5876" s="6" t="n">
        <v>43600</v>
      </c>
      <c r="E5876" s="6" t="n">
        <v>43648</v>
      </c>
      <c r="F5876" s="6" t="n">
        <v>43667</v>
      </c>
      <c r="G5876" s="6" t="n">
        <v>43671</v>
      </c>
      <c r="H5876" s="11" t="inlineStr">
        <is>
          <t>USD</t>
        </is>
      </c>
      <c r="I5876" s="11" t="n">
        <v>3</v>
      </c>
      <c r="J5876" s="11" t="n">
        <v>37</v>
      </c>
      <c r="K5876" s="11" t="n">
        <v>268</v>
      </c>
      <c r="L5876" s="11" t="n">
        <v>35</v>
      </c>
      <c r="M5876" s="11" t="n">
        <v>1</v>
      </c>
      <c r="N5876" s="11" t="n">
        <v>0.1</v>
      </c>
      <c r="O5876" s="7" t="n">
        <v>1273</v>
      </c>
      <c r="P5876" s="7" t="n">
        <v>954.75</v>
      </c>
      <c r="Q5876" s="7">
        <f>text(E5876,"ddd")</f>
        <v/>
      </c>
      <c r="R5876" s="7">
        <f>G5876-F5876</f>
        <v/>
      </c>
      <c r="S5876" s="7">
        <f>E5876-D5876</f>
        <v/>
      </c>
      <c r="T5876" s="7">
        <f>O5876*M5876</f>
        <v/>
      </c>
      <c r="U5876" s="7">
        <f>T5876*N5876</f>
        <v/>
      </c>
      <c r="V5876" s="7">
        <f>T5876-U5876-(P5876*M5876)</f>
        <v/>
      </c>
      <c r="W5876" s="7">
        <f>VLOOKUP(L5876,'Products Sheet'!$A:$B,2,FALSE)</f>
        <v/>
      </c>
      <c r="X5876" s="7" t="n"/>
      <c r="Y5876" s="7" t="n"/>
      <c r="Z5876" s="7" t="n"/>
      <c r="AA5876" s="7" t="n"/>
      <c r="AB5876" s="7" t="n"/>
      <c r="AC5876" s="7" t="n"/>
    </row>
    <row r="5877" ht="9.75" customHeight="1" s="12">
      <c r="A5877" s="11" t="inlineStr">
        <is>
          <t>SO - 0003710</t>
        </is>
      </c>
      <c r="B5877" s="11" t="inlineStr">
        <is>
          <t>Distributor</t>
        </is>
      </c>
      <c r="C5877" s="11" t="inlineStr">
        <is>
          <t>WARE-NMK1003</t>
        </is>
      </c>
      <c r="D5877" s="6" t="n">
        <v>43600</v>
      </c>
      <c r="E5877" s="6" t="n">
        <v>43677</v>
      </c>
      <c r="F5877" s="6" t="n">
        <v>43704</v>
      </c>
      <c r="G5877" s="6" t="n">
        <v>43708</v>
      </c>
      <c r="H5877" s="11" t="inlineStr">
        <is>
          <t>USD</t>
        </is>
      </c>
      <c r="I5877" s="11" t="n">
        <v>22</v>
      </c>
      <c r="J5877" s="11" t="n">
        <v>35</v>
      </c>
      <c r="K5877" s="11" t="n">
        <v>152</v>
      </c>
      <c r="L5877" s="11" t="n">
        <v>35</v>
      </c>
      <c r="M5877" s="11" t="n">
        <v>7</v>
      </c>
      <c r="N5877" s="11" t="n">
        <v>0.05</v>
      </c>
      <c r="O5877" s="7" t="n">
        <v>2418.7</v>
      </c>
      <c r="P5877" s="7" t="n">
        <v>1547.968</v>
      </c>
      <c r="Q5877" s="7">
        <f>text(E5877,"ddd")</f>
        <v/>
      </c>
      <c r="R5877" s="7">
        <f>G5877-F5877</f>
        <v/>
      </c>
      <c r="S5877" s="7">
        <f>E5877-D5877</f>
        <v/>
      </c>
      <c r="T5877" s="7">
        <f>O5877*M5877</f>
        <v/>
      </c>
      <c r="U5877" s="7">
        <f>T5877*N5877</f>
        <v/>
      </c>
      <c r="V5877" s="7">
        <f>T5877-U5877-(P5877*M5877)</f>
        <v/>
      </c>
      <c r="W5877" s="7">
        <f>VLOOKUP(L5877,'Products Sheet'!$A:$B,2,FALSE)</f>
        <v/>
      </c>
      <c r="X5877" s="7" t="n"/>
      <c r="Y5877" s="7" t="n"/>
      <c r="Z5877" s="7" t="n"/>
      <c r="AA5877" s="7" t="n"/>
      <c r="AB5877" s="7" t="n"/>
      <c r="AC5877" s="7" t="n"/>
    </row>
    <row r="5878" ht="9.75" customHeight="1" s="12">
      <c r="A5878" s="11" t="inlineStr">
        <is>
          <t>SO - 0003931</t>
        </is>
      </c>
      <c r="B5878" s="11" t="inlineStr">
        <is>
          <t>In-Store</t>
        </is>
      </c>
      <c r="C5878" s="11" t="inlineStr">
        <is>
          <t>WARE-PUJ1005</t>
        </is>
      </c>
      <c r="D5878" s="6" t="n">
        <v>43600</v>
      </c>
      <c r="E5878" s="6" t="n">
        <v>43702</v>
      </c>
      <c r="F5878" s="6" t="n">
        <v>43706</v>
      </c>
      <c r="G5878" s="6" t="n">
        <v>43708</v>
      </c>
      <c r="H5878" s="11" t="inlineStr">
        <is>
          <t>USD</t>
        </is>
      </c>
      <c r="I5878" s="11" t="n">
        <v>9</v>
      </c>
      <c r="J5878" s="11" t="n">
        <v>18</v>
      </c>
      <c r="K5878" s="11" t="n">
        <v>288</v>
      </c>
      <c r="L5878" s="11" t="n">
        <v>35</v>
      </c>
      <c r="M5878" s="11" t="n">
        <v>4</v>
      </c>
      <c r="N5878" s="11" t="n">
        <v>0.05</v>
      </c>
      <c r="O5878" s="7" t="n">
        <v>1916.2</v>
      </c>
      <c r="P5878" s="7" t="n">
        <v>1015.586</v>
      </c>
      <c r="Q5878" s="7">
        <f>text(E5878,"ddd")</f>
        <v/>
      </c>
      <c r="R5878" s="7">
        <f>G5878-F5878</f>
        <v/>
      </c>
      <c r="S5878" s="7">
        <f>E5878-D5878</f>
        <v/>
      </c>
      <c r="T5878" s="7">
        <f>O5878*M5878</f>
        <v/>
      </c>
      <c r="U5878" s="7">
        <f>T5878*N5878</f>
        <v/>
      </c>
      <c r="V5878" s="7">
        <f>T5878-U5878-(P5878*M5878)</f>
        <v/>
      </c>
      <c r="W5878" s="7">
        <f>VLOOKUP(L5878,'Products Sheet'!$A:$B,2,FALSE)</f>
        <v/>
      </c>
      <c r="X5878" s="7" t="n"/>
      <c r="Y5878" s="7" t="n"/>
      <c r="Z5878" s="7" t="n"/>
      <c r="AA5878" s="7" t="n"/>
      <c r="AB5878" s="7" t="n"/>
      <c r="AC5878" s="7" t="n"/>
    </row>
    <row r="5879" ht="9.75" customHeight="1" s="12">
      <c r="A5879" s="11" t="inlineStr">
        <is>
          <t>SO - 0003986</t>
        </is>
      </c>
      <c r="B5879" s="11" t="inlineStr">
        <is>
          <t>In-Store</t>
        </is>
      </c>
      <c r="C5879" s="11" t="inlineStr">
        <is>
          <t>WARE-NMK1003</t>
        </is>
      </c>
      <c r="D5879" s="6" t="n">
        <v>43600</v>
      </c>
      <c r="E5879" s="6" t="n">
        <v>43709</v>
      </c>
      <c r="F5879" s="6" t="n">
        <v>43728</v>
      </c>
      <c r="G5879" s="6" t="n">
        <v>43733</v>
      </c>
      <c r="H5879" s="11" t="inlineStr">
        <is>
          <t>USD</t>
        </is>
      </c>
      <c r="I5879" s="11" t="n">
        <v>11</v>
      </c>
      <c r="J5879" s="11" t="n">
        <v>27</v>
      </c>
      <c r="K5879" s="11" t="n">
        <v>159</v>
      </c>
      <c r="L5879" s="11" t="n">
        <v>35</v>
      </c>
      <c r="M5879" s="11" t="n">
        <v>6</v>
      </c>
      <c r="N5879" s="11" t="n">
        <v>0.05</v>
      </c>
      <c r="O5879" s="7" t="n">
        <v>5768.7</v>
      </c>
      <c r="P5879" s="7" t="n">
        <v>4384.212</v>
      </c>
      <c r="Q5879" s="7">
        <f>text(E5879,"ddd")</f>
        <v/>
      </c>
      <c r="R5879" s="7">
        <f>G5879-F5879</f>
        <v/>
      </c>
      <c r="S5879" s="7">
        <f>E5879-D5879</f>
        <v/>
      </c>
      <c r="T5879" s="7">
        <f>O5879*M5879</f>
        <v/>
      </c>
      <c r="U5879" s="7">
        <f>T5879*N5879</f>
        <v/>
      </c>
      <c r="V5879" s="7">
        <f>T5879-U5879-(P5879*M5879)</f>
        <v/>
      </c>
      <c r="W5879" s="7">
        <f>VLOOKUP(L5879,'Products Sheet'!$A:$B,2,FALSE)</f>
        <v/>
      </c>
      <c r="X5879" s="7" t="n"/>
      <c r="Y5879" s="7" t="n"/>
      <c r="Z5879" s="7" t="n"/>
      <c r="AA5879" s="7" t="n"/>
      <c r="AB5879" s="7" t="n"/>
      <c r="AC5879" s="7" t="n"/>
    </row>
    <row r="5880" ht="9.75" customHeight="1" s="12">
      <c r="A5880" s="11" t="inlineStr">
        <is>
          <t>SO - 0004021</t>
        </is>
      </c>
      <c r="B5880" s="11" t="inlineStr">
        <is>
          <t>Online</t>
        </is>
      </c>
      <c r="C5880" s="11" t="inlineStr">
        <is>
          <t>WARE-NBV1002</t>
        </is>
      </c>
      <c r="D5880" s="6" t="n">
        <v>43600</v>
      </c>
      <c r="E5880" s="6" t="n">
        <v>43714</v>
      </c>
      <c r="F5880" s="6" t="n">
        <v>43735</v>
      </c>
      <c r="G5880" s="6" t="n">
        <v>43742</v>
      </c>
      <c r="H5880" s="11" t="inlineStr">
        <is>
          <t>USD</t>
        </is>
      </c>
      <c r="I5880" s="11" t="n">
        <v>17</v>
      </c>
      <c r="J5880" s="11" t="n">
        <v>24</v>
      </c>
      <c r="K5880" s="11" t="n">
        <v>71</v>
      </c>
      <c r="L5880" s="11" t="n">
        <v>35</v>
      </c>
      <c r="M5880" s="11" t="n">
        <v>8</v>
      </c>
      <c r="N5880" s="11" t="n">
        <v>0.4</v>
      </c>
      <c r="O5880" s="7" t="n">
        <v>1078.7</v>
      </c>
      <c r="P5880" s="7" t="n">
        <v>614.8589999999999</v>
      </c>
      <c r="Q5880" s="7">
        <f>text(E5880,"ddd")</f>
        <v/>
      </c>
      <c r="R5880" s="7">
        <f>G5880-F5880</f>
        <v/>
      </c>
      <c r="S5880" s="7">
        <f>E5880-D5880</f>
        <v/>
      </c>
      <c r="T5880" s="7">
        <f>O5880*M5880</f>
        <v/>
      </c>
      <c r="U5880" s="7">
        <f>T5880*N5880</f>
        <v/>
      </c>
      <c r="V5880" s="7">
        <f>T5880-U5880-(P5880*M5880)</f>
        <v/>
      </c>
      <c r="W5880" s="7">
        <f>VLOOKUP(L5880,'Products Sheet'!$A:$B,2,FALSE)</f>
        <v/>
      </c>
      <c r="X5880" s="7" t="n"/>
      <c r="Y5880" s="7" t="n"/>
      <c r="Z5880" s="7" t="n"/>
      <c r="AA5880" s="7" t="n"/>
      <c r="AB5880" s="7" t="n"/>
      <c r="AC5880" s="7" t="n"/>
    </row>
    <row r="5881" ht="9.75" customHeight="1" s="12">
      <c r="A5881" s="11" t="inlineStr">
        <is>
          <t>SO - 0004048</t>
        </is>
      </c>
      <c r="B5881" s="11" t="inlineStr">
        <is>
          <t>Distributor</t>
        </is>
      </c>
      <c r="C5881" s="11" t="inlineStr">
        <is>
          <t>WARE-NMK1003</t>
        </is>
      </c>
      <c r="D5881" s="6" t="n">
        <v>43600</v>
      </c>
      <c r="E5881" s="6" t="n">
        <v>43718</v>
      </c>
      <c r="F5881" s="6" t="n">
        <v>43726</v>
      </c>
      <c r="G5881" s="6" t="n">
        <v>43732</v>
      </c>
      <c r="H5881" s="11" t="inlineStr">
        <is>
          <t>USD</t>
        </is>
      </c>
      <c r="I5881" s="11" t="n">
        <v>24</v>
      </c>
      <c r="J5881" s="11" t="n">
        <v>11</v>
      </c>
      <c r="K5881" s="11" t="n">
        <v>91</v>
      </c>
      <c r="L5881" s="11" t="n">
        <v>35</v>
      </c>
      <c r="M5881" s="11" t="n">
        <v>1</v>
      </c>
      <c r="N5881" s="11" t="n">
        <v>0.4</v>
      </c>
      <c r="O5881" s="7" t="n">
        <v>5969.7</v>
      </c>
      <c r="P5881" s="7" t="n">
        <v>2626.668</v>
      </c>
      <c r="Q5881" s="7">
        <f>text(E5881,"ddd")</f>
        <v/>
      </c>
      <c r="R5881" s="7">
        <f>G5881-F5881</f>
        <v/>
      </c>
      <c r="S5881" s="7">
        <f>E5881-D5881</f>
        <v/>
      </c>
      <c r="T5881" s="7">
        <f>O5881*M5881</f>
        <v/>
      </c>
      <c r="U5881" s="7">
        <f>T5881*N5881</f>
        <v/>
      </c>
      <c r="V5881" s="7">
        <f>T5881-U5881-(P5881*M5881)</f>
        <v/>
      </c>
      <c r="W5881" s="7">
        <f>VLOOKUP(L5881,'Products Sheet'!$A:$B,2,FALSE)</f>
        <v/>
      </c>
      <c r="X5881" s="7" t="n"/>
      <c r="Y5881" s="7" t="n"/>
      <c r="Z5881" s="7" t="n"/>
      <c r="AA5881" s="7" t="n"/>
      <c r="AB5881" s="7" t="n"/>
      <c r="AC5881" s="7" t="n"/>
    </row>
    <row r="5882" ht="9.75" customHeight="1" s="12">
      <c r="A5882" s="11" t="inlineStr">
        <is>
          <t>SO - 0004049</t>
        </is>
      </c>
      <c r="B5882" s="11" t="inlineStr">
        <is>
          <t>Online</t>
        </is>
      </c>
      <c r="C5882" s="11" t="inlineStr">
        <is>
          <t>WARE-PUJ1005</t>
        </is>
      </c>
      <c r="D5882" s="6" t="n">
        <v>43600</v>
      </c>
      <c r="E5882" s="6" t="n">
        <v>43718</v>
      </c>
      <c r="F5882" s="6" t="n">
        <v>43733</v>
      </c>
      <c r="G5882" s="6" t="n">
        <v>43740</v>
      </c>
      <c r="H5882" s="11" t="inlineStr">
        <is>
          <t>USD</t>
        </is>
      </c>
      <c r="I5882" s="11" t="n">
        <v>14</v>
      </c>
      <c r="J5882" s="11" t="n">
        <v>34</v>
      </c>
      <c r="K5882" s="11" t="n">
        <v>286</v>
      </c>
      <c r="L5882" s="11" t="n">
        <v>35</v>
      </c>
      <c r="M5882" s="11" t="n">
        <v>8</v>
      </c>
      <c r="N5882" s="11" t="n">
        <v>0.075</v>
      </c>
      <c r="O5882" s="7" t="n">
        <v>3048.5</v>
      </c>
      <c r="P5882" s="7" t="n">
        <v>1219.4</v>
      </c>
      <c r="Q5882" s="7">
        <f>text(E5882,"ddd")</f>
        <v/>
      </c>
      <c r="R5882" s="7">
        <f>G5882-F5882</f>
        <v/>
      </c>
      <c r="S5882" s="7">
        <f>E5882-D5882</f>
        <v/>
      </c>
      <c r="T5882" s="7">
        <f>O5882*M5882</f>
        <v/>
      </c>
      <c r="U5882" s="7">
        <f>T5882*N5882</f>
        <v/>
      </c>
      <c r="V5882" s="7">
        <f>T5882-U5882-(P5882*M5882)</f>
        <v/>
      </c>
      <c r="W5882" s="7">
        <f>VLOOKUP(L5882,'Products Sheet'!$A:$B,2,FALSE)</f>
        <v/>
      </c>
      <c r="X5882" s="7" t="n"/>
      <c r="Y5882" s="7" t="n"/>
      <c r="Z5882" s="7" t="n"/>
      <c r="AA5882" s="7" t="n"/>
      <c r="AB5882" s="7" t="n"/>
      <c r="AC5882" s="7" t="n"/>
    </row>
    <row r="5883" ht="9.75" customHeight="1" s="12">
      <c r="A5883" s="11" t="inlineStr">
        <is>
          <t>SO - 0004212</t>
        </is>
      </c>
      <c r="B5883" s="11" t="inlineStr">
        <is>
          <t>In-Store</t>
        </is>
      </c>
      <c r="C5883" s="11" t="inlineStr">
        <is>
          <t>WARE-NMK1003</t>
        </is>
      </c>
      <c r="D5883" s="6" t="n">
        <v>43600</v>
      </c>
      <c r="E5883" s="6" t="n">
        <v>43738</v>
      </c>
      <c r="F5883" s="6" t="n">
        <v>43752</v>
      </c>
      <c r="G5883" s="6" t="n">
        <v>43759</v>
      </c>
      <c r="H5883" s="11" t="inlineStr">
        <is>
          <t>USD</t>
        </is>
      </c>
      <c r="I5883" s="11" t="n">
        <v>8</v>
      </c>
      <c r="J5883" s="11" t="n">
        <v>38</v>
      </c>
      <c r="K5883" s="11" t="n">
        <v>188</v>
      </c>
      <c r="L5883" s="11" t="n">
        <v>35</v>
      </c>
      <c r="M5883" s="11" t="n">
        <v>6</v>
      </c>
      <c r="N5883" s="11" t="n">
        <v>0.075</v>
      </c>
      <c r="O5883" s="7" t="n">
        <v>6391.8</v>
      </c>
      <c r="P5883" s="7" t="n">
        <v>3515.49</v>
      </c>
      <c r="Q5883" s="7">
        <f>text(E5883,"ddd")</f>
        <v/>
      </c>
      <c r="R5883" s="7">
        <f>G5883-F5883</f>
        <v/>
      </c>
      <c r="S5883" s="7">
        <f>E5883-D5883</f>
        <v/>
      </c>
      <c r="T5883" s="7">
        <f>O5883*M5883</f>
        <v/>
      </c>
      <c r="U5883" s="7">
        <f>T5883*N5883</f>
        <v/>
      </c>
      <c r="V5883" s="7">
        <f>T5883-U5883-(P5883*M5883)</f>
        <v/>
      </c>
      <c r="W5883" s="7">
        <f>VLOOKUP(L5883,'Products Sheet'!$A:$B,2,FALSE)</f>
        <v/>
      </c>
      <c r="X5883" s="7" t="n"/>
      <c r="Y5883" s="7" t="n"/>
      <c r="Z5883" s="7" t="n"/>
      <c r="AA5883" s="7" t="n"/>
      <c r="AB5883" s="7" t="n"/>
      <c r="AC5883" s="7" t="n"/>
    </row>
    <row r="5884" ht="9.75" customHeight="1" s="12">
      <c r="A5884" s="11" t="inlineStr">
        <is>
          <t>SO - 0004365</t>
        </is>
      </c>
      <c r="B5884" s="11" t="inlineStr">
        <is>
          <t>In-Store</t>
        </is>
      </c>
      <c r="C5884" s="11" t="inlineStr">
        <is>
          <t>WARE-NMK1003</t>
        </is>
      </c>
      <c r="D5884" s="6" t="n">
        <v>43600</v>
      </c>
      <c r="E5884" s="6" t="n">
        <v>43758</v>
      </c>
      <c r="F5884" s="6" t="n">
        <v>43775</v>
      </c>
      <c r="G5884" s="6" t="n">
        <v>43778</v>
      </c>
      <c r="H5884" s="11" t="inlineStr">
        <is>
          <t>USD</t>
        </is>
      </c>
      <c r="I5884" s="11" t="n">
        <v>10</v>
      </c>
      <c r="J5884" s="11" t="n">
        <v>5</v>
      </c>
      <c r="K5884" s="11" t="n">
        <v>168</v>
      </c>
      <c r="L5884" s="11" t="n">
        <v>35</v>
      </c>
      <c r="M5884" s="11" t="n">
        <v>8</v>
      </c>
      <c r="N5884" s="11" t="n">
        <v>0.1</v>
      </c>
      <c r="O5884" s="7" t="n">
        <v>2391.9</v>
      </c>
      <c r="P5884" s="7" t="n">
        <v>1459.059</v>
      </c>
      <c r="Q5884" s="7">
        <f>text(E5884,"ddd")</f>
        <v/>
      </c>
      <c r="R5884" s="7">
        <f>G5884-F5884</f>
        <v/>
      </c>
      <c r="S5884" s="7">
        <f>E5884-D5884</f>
        <v/>
      </c>
      <c r="T5884" s="7">
        <f>O5884*M5884</f>
        <v/>
      </c>
      <c r="U5884" s="7">
        <f>T5884*N5884</f>
        <v/>
      </c>
      <c r="V5884" s="7">
        <f>T5884-U5884-(P5884*M5884)</f>
        <v/>
      </c>
      <c r="W5884" s="7">
        <f>VLOOKUP(L5884,'Products Sheet'!$A:$B,2,FALSE)</f>
        <v/>
      </c>
      <c r="X5884" s="7" t="n"/>
      <c r="Y5884" s="7" t="n"/>
      <c r="Z5884" s="7" t="n"/>
      <c r="AA5884" s="7" t="n"/>
      <c r="AB5884" s="7" t="n"/>
      <c r="AC5884" s="7" t="n"/>
    </row>
    <row r="5885" ht="9.75" customHeight="1" s="12">
      <c r="A5885" s="11" t="inlineStr">
        <is>
          <t>SO - 0004373</t>
        </is>
      </c>
      <c r="B5885" s="11" t="inlineStr">
        <is>
          <t>Online</t>
        </is>
      </c>
      <c r="C5885" s="11" t="inlineStr">
        <is>
          <t>WARE-PUJ1005</t>
        </is>
      </c>
      <c r="D5885" s="6" t="n">
        <v>43600</v>
      </c>
      <c r="E5885" s="6" t="n">
        <v>43759</v>
      </c>
      <c r="F5885" s="6" t="n">
        <v>43769</v>
      </c>
      <c r="G5885" s="6" t="n">
        <v>43779</v>
      </c>
      <c r="H5885" s="11" t="inlineStr">
        <is>
          <t>USD</t>
        </is>
      </c>
      <c r="I5885" s="11" t="n">
        <v>17</v>
      </c>
      <c r="J5885" s="11" t="n">
        <v>10</v>
      </c>
      <c r="K5885" s="11" t="n">
        <v>328</v>
      </c>
      <c r="L5885" s="11" t="n">
        <v>35</v>
      </c>
      <c r="M5885" s="11" t="n">
        <v>3</v>
      </c>
      <c r="N5885" s="11" t="n">
        <v>0.075</v>
      </c>
      <c r="O5885" s="7" t="n">
        <v>3839.1</v>
      </c>
      <c r="P5885" s="7" t="n">
        <v>2917.716</v>
      </c>
      <c r="Q5885" s="7">
        <f>text(E5885,"ddd")</f>
        <v/>
      </c>
      <c r="R5885" s="7">
        <f>G5885-F5885</f>
        <v/>
      </c>
      <c r="S5885" s="7">
        <f>E5885-D5885</f>
        <v/>
      </c>
      <c r="T5885" s="7">
        <f>O5885*M5885</f>
        <v/>
      </c>
      <c r="U5885" s="7">
        <f>T5885*N5885</f>
        <v/>
      </c>
      <c r="V5885" s="7">
        <f>T5885-U5885-(P5885*M5885)</f>
        <v/>
      </c>
      <c r="W5885" s="7">
        <f>VLOOKUP(L5885,'Products Sheet'!$A:$B,2,FALSE)</f>
        <v/>
      </c>
      <c r="X5885" s="7" t="n"/>
      <c r="Y5885" s="7" t="n"/>
      <c r="Z5885" s="7" t="n"/>
      <c r="AA5885" s="7" t="n"/>
      <c r="AB5885" s="7" t="n"/>
      <c r="AC5885" s="7" t="n"/>
    </row>
    <row r="5886" ht="9.75" customHeight="1" s="12">
      <c r="A5886" s="11" t="inlineStr">
        <is>
          <t>SO - 0004406</t>
        </is>
      </c>
      <c r="B5886" s="11" t="inlineStr">
        <is>
          <t>Online</t>
        </is>
      </c>
      <c r="C5886" s="11" t="inlineStr">
        <is>
          <t>WARE-NMK1003</t>
        </is>
      </c>
      <c r="D5886" s="6" t="n">
        <v>43600</v>
      </c>
      <c r="E5886" s="6" t="n">
        <v>43763</v>
      </c>
      <c r="F5886" s="6" t="n">
        <v>43779</v>
      </c>
      <c r="G5886" s="6" t="n">
        <v>43784</v>
      </c>
      <c r="H5886" s="11" t="inlineStr">
        <is>
          <t>USD</t>
        </is>
      </c>
      <c r="I5886" s="11" t="n">
        <v>17</v>
      </c>
      <c r="J5886" s="11" t="n">
        <v>34</v>
      </c>
      <c r="K5886" s="11" t="n">
        <v>143</v>
      </c>
      <c r="L5886" s="11" t="n">
        <v>35</v>
      </c>
      <c r="M5886" s="11" t="n">
        <v>3</v>
      </c>
      <c r="N5886" s="11" t="n">
        <v>0.15</v>
      </c>
      <c r="O5886" s="7" t="n">
        <v>2398.6</v>
      </c>
      <c r="P5886" s="7" t="n">
        <v>1295.244</v>
      </c>
      <c r="Q5886" s="7">
        <f>text(E5886,"ddd")</f>
        <v/>
      </c>
      <c r="R5886" s="7">
        <f>G5886-F5886</f>
        <v/>
      </c>
      <c r="S5886" s="7">
        <f>E5886-D5886</f>
        <v/>
      </c>
      <c r="T5886" s="7">
        <f>O5886*M5886</f>
        <v/>
      </c>
      <c r="U5886" s="7">
        <f>T5886*N5886</f>
        <v/>
      </c>
      <c r="V5886" s="7">
        <f>T5886-U5886-(P5886*M5886)</f>
        <v/>
      </c>
      <c r="W5886" s="7">
        <f>VLOOKUP(L5886,'Products Sheet'!$A:$B,2,FALSE)</f>
        <v/>
      </c>
      <c r="X5886" s="7" t="n"/>
      <c r="Y5886" s="7" t="n"/>
      <c r="Z5886" s="7" t="n"/>
      <c r="AA5886" s="7" t="n"/>
      <c r="AB5886" s="7" t="n"/>
      <c r="AC5886" s="7" t="n"/>
    </row>
    <row r="5887" ht="9.75" customHeight="1" s="12">
      <c r="A5887" s="11" t="inlineStr">
        <is>
          <t>SO - 0004411</t>
        </is>
      </c>
      <c r="B5887" s="11" t="inlineStr">
        <is>
          <t>Distributor</t>
        </is>
      </c>
      <c r="C5887" s="11" t="inlineStr">
        <is>
          <t>WARE-NMK1003</t>
        </is>
      </c>
      <c r="D5887" s="6" t="n">
        <v>43700</v>
      </c>
      <c r="E5887" s="6" t="n">
        <v>43764</v>
      </c>
      <c r="F5887" s="6" t="n">
        <v>43783</v>
      </c>
      <c r="G5887" s="6" t="n">
        <v>43791</v>
      </c>
      <c r="H5887" s="11" t="inlineStr">
        <is>
          <t>USD</t>
        </is>
      </c>
      <c r="I5887" s="11" t="n">
        <v>23</v>
      </c>
      <c r="J5887" s="11" t="n">
        <v>29</v>
      </c>
      <c r="K5887" s="11" t="n">
        <v>185</v>
      </c>
      <c r="L5887" s="11" t="n">
        <v>35</v>
      </c>
      <c r="M5887" s="11" t="n">
        <v>8</v>
      </c>
      <c r="N5887" s="11" t="n">
        <v>0.05</v>
      </c>
      <c r="O5887" s="7" t="n">
        <v>194.3</v>
      </c>
      <c r="P5887" s="7" t="n">
        <v>102.979</v>
      </c>
      <c r="Q5887" s="7">
        <f>text(E5887,"ddd")</f>
        <v/>
      </c>
      <c r="R5887" s="7">
        <f>G5887-F5887</f>
        <v/>
      </c>
      <c r="S5887" s="7">
        <f>E5887-D5887</f>
        <v/>
      </c>
      <c r="T5887" s="7">
        <f>O5887*M5887</f>
        <v/>
      </c>
      <c r="U5887" s="7">
        <f>T5887*N5887</f>
        <v/>
      </c>
      <c r="V5887" s="7">
        <f>T5887-U5887-(P5887*M5887)</f>
        <v/>
      </c>
      <c r="W5887" s="7">
        <f>VLOOKUP(L5887,'Products Sheet'!$A:$B,2,FALSE)</f>
        <v/>
      </c>
      <c r="X5887" s="7" t="n"/>
      <c r="Y5887" s="7" t="n"/>
      <c r="Z5887" s="7" t="n"/>
      <c r="AA5887" s="7" t="n"/>
      <c r="AB5887" s="7" t="n"/>
      <c r="AC5887" s="7" t="n"/>
    </row>
    <row r="5888" ht="9.75" customHeight="1" s="12">
      <c r="A5888" s="11" t="inlineStr">
        <is>
          <t>SO - 0004417</t>
        </is>
      </c>
      <c r="B5888" s="11" t="inlineStr">
        <is>
          <t>Distributor</t>
        </is>
      </c>
      <c r="C5888" s="11" t="inlineStr">
        <is>
          <t>WARE-XYS1001</t>
        </is>
      </c>
      <c r="D5888" s="6" t="n">
        <v>43600</v>
      </c>
      <c r="E5888" s="6" t="n">
        <v>43764</v>
      </c>
      <c r="F5888" s="6" t="n">
        <v>43783</v>
      </c>
      <c r="G5888" s="6" t="n">
        <v>43790</v>
      </c>
      <c r="H5888" s="11" t="inlineStr">
        <is>
          <t>USD</t>
        </is>
      </c>
      <c r="I5888" s="11" t="n">
        <v>23</v>
      </c>
      <c r="J5888" s="11" t="n">
        <v>7</v>
      </c>
      <c r="K5888" s="11" t="n">
        <v>44</v>
      </c>
      <c r="L5888" s="11" t="n">
        <v>35</v>
      </c>
      <c r="M5888" s="11" t="n">
        <v>7</v>
      </c>
      <c r="N5888" s="11" t="n">
        <v>0.4</v>
      </c>
      <c r="O5888" s="7" t="n">
        <v>3772.1</v>
      </c>
      <c r="P5888" s="7" t="n">
        <v>2112.376</v>
      </c>
      <c r="Q5888" s="7">
        <f>text(E5888,"ddd")</f>
        <v/>
      </c>
      <c r="R5888" s="7">
        <f>G5888-F5888</f>
        <v/>
      </c>
      <c r="S5888" s="7">
        <f>E5888-D5888</f>
        <v/>
      </c>
      <c r="T5888" s="7">
        <f>O5888*M5888</f>
        <v/>
      </c>
      <c r="U5888" s="7">
        <f>T5888*N5888</f>
        <v/>
      </c>
      <c r="V5888" s="7">
        <f>T5888-U5888-(P5888*M5888)</f>
        <v/>
      </c>
      <c r="W5888" s="7">
        <f>VLOOKUP(L5888,'Products Sheet'!$A:$B,2,FALSE)</f>
        <v/>
      </c>
      <c r="X5888" s="7" t="n"/>
      <c r="Y5888" s="7" t="n"/>
      <c r="Z5888" s="7" t="n"/>
      <c r="AA5888" s="7" t="n"/>
      <c r="AB5888" s="7" t="n"/>
      <c r="AC5888" s="7" t="n"/>
    </row>
    <row r="5889" ht="9.75" customHeight="1" s="12">
      <c r="A5889" s="11" t="inlineStr">
        <is>
          <t>SO - 0004509</t>
        </is>
      </c>
      <c r="B5889" s="11" t="inlineStr">
        <is>
          <t>Online</t>
        </is>
      </c>
      <c r="C5889" s="11" t="inlineStr">
        <is>
          <t>WARE-PUJ1005</t>
        </is>
      </c>
      <c r="D5889" s="6" t="n">
        <v>43700</v>
      </c>
      <c r="E5889" s="6" t="n">
        <v>43776</v>
      </c>
      <c r="F5889" s="6" t="n">
        <v>43792</v>
      </c>
      <c r="G5889" s="6" t="n">
        <v>43802</v>
      </c>
      <c r="H5889" s="11" t="inlineStr">
        <is>
          <t>USD</t>
        </is>
      </c>
      <c r="I5889" s="11" t="n">
        <v>13</v>
      </c>
      <c r="J5889" s="11" t="n">
        <v>39</v>
      </c>
      <c r="K5889" s="11" t="n">
        <v>281</v>
      </c>
      <c r="L5889" s="11" t="n">
        <v>35</v>
      </c>
      <c r="M5889" s="11" t="n">
        <v>2</v>
      </c>
      <c r="N5889" s="11" t="n">
        <v>0.05</v>
      </c>
      <c r="O5889" s="7" t="n">
        <v>3510.8</v>
      </c>
      <c r="P5889" s="7" t="n">
        <v>1790.508</v>
      </c>
      <c r="Q5889" s="7">
        <f>text(E5889,"ddd")</f>
        <v/>
      </c>
      <c r="R5889" s="7">
        <f>G5889-F5889</f>
        <v/>
      </c>
      <c r="S5889" s="7">
        <f>E5889-D5889</f>
        <v/>
      </c>
      <c r="T5889" s="7">
        <f>O5889*M5889</f>
        <v/>
      </c>
      <c r="U5889" s="7">
        <f>T5889*N5889</f>
        <v/>
      </c>
      <c r="V5889" s="7">
        <f>T5889-U5889-(P5889*M5889)</f>
        <v/>
      </c>
      <c r="W5889" s="7">
        <f>VLOOKUP(L5889,'Products Sheet'!$A:$B,2,FALSE)</f>
        <v/>
      </c>
      <c r="X5889" s="7" t="n"/>
      <c r="Y5889" s="7" t="n"/>
      <c r="Z5889" s="7" t="n"/>
      <c r="AA5889" s="7" t="n"/>
      <c r="AB5889" s="7" t="n"/>
      <c r="AC5889" s="7" t="n"/>
    </row>
    <row r="5890" ht="9.75" customHeight="1" s="12">
      <c r="A5890" s="11" t="inlineStr">
        <is>
          <t>SO - 0004513</t>
        </is>
      </c>
      <c r="B5890" s="11" t="inlineStr">
        <is>
          <t>In-Store</t>
        </is>
      </c>
      <c r="C5890" s="11" t="inlineStr">
        <is>
          <t>WARE-NMK1003</t>
        </is>
      </c>
      <c r="D5890" s="6" t="n">
        <v>43700</v>
      </c>
      <c r="E5890" s="6" t="n">
        <v>43777</v>
      </c>
      <c r="F5890" s="6" t="n">
        <v>43780</v>
      </c>
      <c r="G5890" s="6" t="n">
        <v>43784</v>
      </c>
      <c r="H5890" s="11" t="inlineStr">
        <is>
          <t>USD</t>
        </is>
      </c>
      <c r="I5890" s="11" t="n">
        <v>3</v>
      </c>
      <c r="J5890" s="11" t="n">
        <v>15</v>
      </c>
      <c r="K5890" s="11" t="n">
        <v>144</v>
      </c>
      <c r="L5890" s="11" t="n">
        <v>35</v>
      </c>
      <c r="M5890" s="11" t="n">
        <v>5</v>
      </c>
      <c r="N5890" s="11" t="n">
        <v>0.05</v>
      </c>
      <c r="O5890" s="7" t="n">
        <v>201</v>
      </c>
      <c r="P5890" s="7" t="n">
        <v>114.57</v>
      </c>
      <c r="Q5890" s="7">
        <f>text(E5890,"ddd")</f>
        <v/>
      </c>
      <c r="R5890" s="7">
        <f>G5890-F5890</f>
        <v/>
      </c>
      <c r="S5890" s="7">
        <f>E5890-D5890</f>
        <v/>
      </c>
      <c r="T5890" s="7">
        <f>O5890*M5890</f>
        <v/>
      </c>
      <c r="U5890" s="7">
        <f>T5890*N5890</f>
        <v/>
      </c>
      <c r="V5890" s="7">
        <f>T5890-U5890-(P5890*M5890)</f>
        <v/>
      </c>
      <c r="W5890" s="7">
        <f>VLOOKUP(L5890,'Products Sheet'!$A:$B,2,FALSE)</f>
        <v/>
      </c>
      <c r="X5890" s="7" t="n"/>
      <c r="Y5890" s="7" t="n"/>
      <c r="Z5890" s="7" t="n"/>
      <c r="AA5890" s="7" t="n"/>
      <c r="AB5890" s="7" t="n"/>
      <c r="AC5890" s="7" t="n"/>
    </row>
    <row r="5891" ht="9.75" customHeight="1" s="12">
      <c r="A5891" s="11" t="inlineStr">
        <is>
          <t>SO - 0004528</t>
        </is>
      </c>
      <c r="B5891" s="11" t="inlineStr">
        <is>
          <t>Online</t>
        </is>
      </c>
      <c r="C5891" s="11" t="inlineStr">
        <is>
          <t>WARE-XYS1001</t>
        </is>
      </c>
      <c r="D5891" s="6" t="n">
        <v>43600</v>
      </c>
      <c r="E5891" s="6" t="n">
        <v>43780</v>
      </c>
      <c r="F5891" s="6" t="n">
        <v>43784</v>
      </c>
      <c r="G5891" s="6" t="n">
        <v>43790</v>
      </c>
      <c r="H5891" s="11" t="inlineStr">
        <is>
          <t>USD</t>
        </is>
      </c>
      <c r="I5891" s="11" t="n">
        <v>19</v>
      </c>
      <c r="J5891" s="11" t="n">
        <v>24</v>
      </c>
      <c r="K5891" s="11" t="n">
        <v>8</v>
      </c>
      <c r="L5891" s="11" t="n">
        <v>35</v>
      </c>
      <c r="M5891" s="11" t="n">
        <v>3</v>
      </c>
      <c r="N5891" s="11" t="n">
        <v>0.05</v>
      </c>
      <c r="O5891" s="7" t="n">
        <v>6358.3</v>
      </c>
      <c r="P5891" s="7" t="n">
        <v>3942.146</v>
      </c>
      <c r="Q5891" s="7">
        <f>text(E5891,"ddd")</f>
        <v/>
      </c>
      <c r="R5891" s="7">
        <f>G5891-F5891</f>
        <v/>
      </c>
      <c r="S5891" s="7">
        <f>E5891-D5891</f>
        <v/>
      </c>
      <c r="T5891" s="7">
        <f>O5891*M5891</f>
        <v/>
      </c>
      <c r="U5891" s="7">
        <f>T5891*N5891</f>
        <v/>
      </c>
      <c r="V5891" s="7">
        <f>T5891-U5891-(P5891*M5891)</f>
        <v/>
      </c>
      <c r="W5891" s="7">
        <f>VLOOKUP(L5891,'Products Sheet'!$A:$B,2,FALSE)</f>
        <v/>
      </c>
      <c r="X5891" s="7" t="n"/>
      <c r="Y5891" s="7" t="n"/>
      <c r="Z5891" s="7" t="n"/>
      <c r="AA5891" s="7" t="n"/>
      <c r="AB5891" s="7" t="n"/>
      <c r="AC5891" s="7" t="n"/>
    </row>
    <row r="5892" ht="9.75" customHeight="1" s="12">
      <c r="A5892" s="11" t="inlineStr">
        <is>
          <t>SO - 0004550</t>
        </is>
      </c>
      <c r="B5892" s="11" t="inlineStr">
        <is>
          <t>Distributor</t>
        </is>
      </c>
      <c r="C5892" s="11" t="inlineStr">
        <is>
          <t>WARE-MKL1006</t>
        </is>
      </c>
      <c r="D5892" s="6" t="n">
        <v>43700</v>
      </c>
      <c r="E5892" s="6" t="n">
        <v>43783</v>
      </c>
      <c r="F5892" s="6" t="n">
        <v>43799</v>
      </c>
      <c r="G5892" s="6" t="n">
        <v>43809</v>
      </c>
      <c r="H5892" s="11" t="inlineStr">
        <is>
          <t>USD</t>
        </is>
      </c>
      <c r="I5892" s="11" t="n">
        <v>24</v>
      </c>
      <c r="J5892" s="11" t="n">
        <v>26</v>
      </c>
      <c r="K5892" s="11" t="n">
        <v>335</v>
      </c>
      <c r="L5892" s="11" t="n">
        <v>35</v>
      </c>
      <c r="M5892" s="11" t="n">
        <v>7</v>
      </c>
      <c r="N5892" s="11" t="n">
        <v>0.15</v>
      </c>
      <c r="O5892" s="7" t="n">
        <v>5045.1</v>
      </c>
      <c r="P5892" s="7" t="n">
        <v>2573.001</v>
      </c>
      <c r="Q5892" s="7">
        <f>text(E5892,"ddd")</f>
        <v/>
      </c>
      <c r="R5892" s="7">
        <f>G5892-F5892</f>
        <v/>
      </c>
      <c r="S5892" s="7">
        <f>E5892-D5892</f>
        <v/>
      </c>
      <c r="T5892" s="7">
        <f>O5892*M5892</f>
        <v/>
      </c>
      <c r="U5892" s="7">
        <f>T5892*N5892</f>
        <v/>
      </c>
      <c r="V5892" s="7">
        <f>T5892-U5892-(P5892*M5892)</f>
        <v/>
      </c>
      <c r="W5892" s="7">
        <f>VLOOKUP(L5892,'Products Sheet'!$A:$B,2,FALSE)</f>
        <v/>
      </c>
      <c r="X5892" s="7" t="n"/>
      <c r="Y5892" s="7" t="n"/>
      <c r="Z5892" s="7" t="n"/>
      <c r="AA5892" s="7" t="n"/>
      <c r="AB5892" s="7" t="n"/>
      <c r="AC5892" s="7" t="n"/>
    </row>
    <row r="5893" ht="9.75" customHeight="1" s="12">
      <c r="A5893" s="11" t="inlineStr">
        <is>
          <t>SO - 0004606</t>
        </is>
      </c>
      <c r="B5893" s="11" t="inlineStr">
        <is>
          <t>Distributor</t>
        </is>
      </c>
      <c r="C5893" s="11" t="inlineStr">
        <is>
          <t>WARE-PUJ1005</t>
        </is>
      </c>
      <c r="D5893" s="6" t="n">
        <v>43700</v>
      </c>
      <c r="E5893" s="6" t="n">
        <v>43788</v>
      </c>
      <c r="F5893" s="6" t="n">
        <v>43801</v>
      </c>
      <c r="G5893" s="6" t="n">
        <v>43810</v>
      </c>
      <c r="H5893" s="11" t="inlineStr">
        <is>
          <t>USD</t>
        </is>
      </c>
      <c r="I5893" s="11" t="n">
        <v>23</v>
      </c>
      <c r="J5893" s="11" t="n">
        <v>29</v>
      </c>
      <c r="K5893" s="11" t="n">
        <v>267</v>
      </c>
      <c r="L5893" s="11" t="n">
        <v>35</v>
      </c>
      <c r="M5893" s="11" t="n">
        <v>8</v>
      </c>
      <c r="N5893" s="11" t="n">
        <v>0.05</v>
      </c>
      <c r="O5893" s="7" t="n">
        <v>6304.7</v>
      </c>
      <c r="P5893" s="7" t="n">
        <v>4161.102</v>
      </c>
      <c r="Q5893" s="7">
        <f>text(E5893,"ddd")</f>
        <v/>
      </c>
      <c r="R5893" s="7">
        <f>G5893-F5893</f>
        <v/>
      </c>
      <c r="S5893" s="7">
        <f>E5893-D5893</f>
        <v/>
      </c>
      <c r="T5893" s="7">
        <f>O5893*M5893</f>
        <v/>
      </c>
      <c r="U5893" s="7">
        <f>T5893*N5893</f>
        <v/>
      </c>
      <c r="V5893" s="7">
        <f>T5893-U5893-(P5893*M5893)</f>
        <v/>
      </c>
      <c r="W5893" s="7">
        <f>VLOOKUP(L5893,'Products Sheet'!$A:$B,2,FALSE)</f>
        <v/>
      </c>
      <c r="X5893" s="7" t="n"/>
      <c r="Y5893" s="7" t="n"/>
      <c r="Z5893" s="7" t="n"/>
      <c r="AA5893" s="7" t="n"/>
      <c r="AB5893" s="7" t="n"/>
      <c r="AC5893" s="7" t="n"/>
    </row>
    <row r="5894" ht="9.75" customHeight="1" s="12">
      <c r="A5894" s="11" t="inlineStr">
        <is>
          <t>SO - 0004640</t>
        </is>
      </c>
      <c r="B5894" s="11" t="inlineStr">
        <is>
          <t>In-Store</t>
        </is>
      </c>
      <c r="C5894" s="11" t="inlineStr">
        <is>
          <t>WARE-NMK1003</t>
        </is>
      </c>
      <c r="D5894" s="6" t="n">
        <v>43700</v>
      </c>
      <c r="E5894" s="6" t="n">
        <v>43792</v>
      </c>
      <c r="F5894" s="6" t="n">
        <v>43807</v>
      </c>
      <c r="G5894" s="6" t="n">
        <v>43812</v>
      </c>
      <c r="H5894" s="11" t="inlineStr">
        <is>
          <t>USD</t>
        </is>
      </c>
      <c r="I5894" s="11" t="n">
        <v>7</v>
      </c>
      <c r="J5894" s="11" t="n">
        <v>29</v>
      </c>
      <c r="K5894" s="11" t="n">
        <v>143</v>
      </c>
      <c r="L5894" s="11" t="n">
        <v>35</v>
      </c>
      <c r="M5894" s="11" t="n">
        <v>8</v>
      </c>
      <c r="N5894" s="11" t="n">
        <v>0.075</v>
      </c>
      <c r="O5894" s="7" t="n">
        <v>3986.5</v>
      </c>
      <c r="P5894" s="7" t="n">
        <v>2511.495</v>
      </c>
      <c r="Q5894" s="7">
        <f>text(E5894,"ddd")</f>
        <v/>
      </c>
      <c r="R5894" s="7">
        <f>G5894-F5894</f>
        <v/>
      </c>
      <c r="S5894" s="7">
        <f>E5894-D5894</f>
        <v/>
      </c>
      <c r="T5894" s="7">
        <f>O5894*M5894</f>
        <v/>
      </c>
      <c r="U5894" s="7">
        <f>T5894*N5894</f>
        <v/>
      </c>
      <c r="V5894" s="7">
        <f>T5894-U5894-(P5894*M5894)</f>
        <v/>
      </c>
      <c r="W5894" s="7">
        <f>VLOOKUP(L5894,'Products Sheet'!$A:$B,2,FALSE)</f>
        <v/>
      </c>
      <c r="X5894" s="7" t="n"/>
      <c r="Y5894" s="7" t="n"/>
      <c r="Z5894" s="7" t="n"/>
      <c r="AA5894" s="7" t="n"/>
      <c r="AB5894" s="7" t="n"/>
      <c r="AC5894" s="7" t="n"/>
    </row>
    <row r="5895" ht="9.75" customHeight="1" s="12">
      <c r="A5895" s="11" t="inlineStr">
        <is>
          <t>SO - 0004838</t>
        </is>
      </c>
      <c r="B5895" s="11" t="inlineStr">
        <is>
          <t>Online</t>
        </is>
      </c>
      <c r="C5895" s="11" t="inlineStr">
        <is>
          <t>WARE-XYS1001</t>
        </is>
      </c>
      <c r="D5895" s="6" t="n">
        <v>43700</v>
      </c>
      <c r="E5895" s="6" t="n">
        <v>43815</v>
      </c>
      <c r="F5895" s="6" t="n">
        <v>43836</v>
      </c>
      <c r="G5895" s="6" t="n">
        <v>43839</v>
      </c>
      <c r="H5895" s="11" t="inlineStr">
        <is>
          <t>USD</t>
        </is>
      </c>
      <c r="I5895" s="11" t="n">
        <v>15</v>
      </c>
      <c r="J5895" s="11" t="n">
        <v>44</v>
      </c>
      <c r="K5895" s="11" t="n">
        <v>54</v>
      </c>
      <c r="L5895" s="11" t="n">
        <v>35</v>
      </c>
      <c r="M5895" s="11" t="n">
        <v>8</v>
      </c>
      <c r="N5895" s="11" t="n">
        <v>0.075</v>
      </c>
      <c r="O5895" s="7" t="n">
        <v>3819</v>
      </c>
      <c r="P5895" s="7" t="n">
        <v>2864.25</v>
      </c>
      <c r="Q5895" s="7">
        <f>text(E5895,"ddd")</f>
        <v/>
      </c>
      <c r="R5895" s="7">
        <f>G5895-F5895</f>
        <v/>
      </c>
      <c r="S5895" s="7">
        <f>E5895-D5895</f>
        <v/>
      </c>
      <c r="T5895" s="7">
        <f>O5895*M5895</f>
        <v/>
      </c>
      <c r="U5895" s="7">
        <f>T5895*N5895</f>
        <v/>
      </c>
      <c r="V5895" s="7">
        <f>T5895-U5895-(P5895*M5895)</f>
        <v/>
      </c>
      <c r="W5895" s="7">
        <f>VLOOKUP(L5895,'Products Sheet'!$A:$B,2,FALSE)</f>
        <v/>
      </c>
      <c r="X5895" s="7" t="n"/>
      <c r="Y5895" s="7" t="n"/>
      <c r="Z5895" s="7" t="n"/>
      <c r="AA5895" s="7" t="n"/>
      <c r="AB5895" s="7" t="n"/>
      <c r="AC5895" s="7" t="n"/>
    </row>
    <row r="5896" ht="9.75" customHeight="1" s="12">
      <c r="A5896" s="11" t="inlineStr">
        <is>
          <t>SO - 0004847</t>
        </is>
      </c>
      <c r="B5896" s="11" t="inlineStr">
        <is>
          <t>Online</t>
        </is>
      </c>
      <c r="C5896" s="11" t="inlineStr">
        <is>
          <t>WARE-MKL1006</t>
        </is>
      </c>
      <c r="D5896" s="6" t="n">
        <v>43700</v>
      </c>
      <c r="E5896" s="6" t="n">
        <v>43816</v>
      </c>
      <c r="F5896" s="6" t="n">
        <v>43836</v>
      </c>
      <c r="G5896" s="6" t="n">
        <v>43844</v>
      </c>
      <c r="H5896" s="11" t="inlineStr">
        <is>
          <t>USD</t>
        </is>
      </c>
      <c r="I5896" s="11" t="n">
        <v>14</v>
      </c>
      <c r="J5896" s="11" t="n">
        <v>21</v>
      </c>
      <c r="K5896" s="11" t="n">
        <v>358</v>
      </c>
      <c r="L5896" s="11" t="n">
        <v>35</v>
      </c>
      <c r="M5896" s="11" t="n">
        <v>3</v>
      </c>
      <c r="N5896" s="11" t="n">
        <v>0.1</v>
      </c>
      <c r="O5896" s="7" t="n">
        <v>864.3000000000001</v>
      </c>
      <c r="P5896" s="7" t="n">
        <v>475.3650000000001</v>
      </c>
      <c r="Q5896" s="7">
        <f>text(E5896,"ddd")</f>
        <v/>
      </c>
      <c r="R5896" s="7">
        <f>G5896-F5896</f>
        <v/>
      </c>
      <c r="S5896" s="7">
        <f>E5896-D5896</f>
        <v/>
      </c>
      <c r="T5896" s="7">
        <f>O5896*M5896</f>
        <v/>
      </c>
      <c r="U5896" s="7">
        <f>T5896*N5896</f>
        <v/>
      </c>
      <c r="V5896" s="7">
        <f>T5896-U5896-(P5896*M5896)</f>
        <v/>
      </c>
      <c r="W5896" s="7">
        <f>VLOOKUP(L5896,'Products Sheet'!$A:$B,2,FALSE)</f>
        <v/>
      </c>
      <c r="X5896" s="7" t="n"/>
      <c r="Y5896" s="7" t="n"/>
      <c r="Z5896" s="7" t="n"/>
      <c r="AA5896" s="7" t="n"/>
      <c r="AB5896" s="7" t="n"/>
      <c r="AC5896" s="7" t="n"/>
    </row>
    <row r="5897" ht="9.75" customHeight="1" s="12">
      <c r="A5897" s="11" t="inlineStr">
        <is>
          <t>SO - 0004855</t>
        </is>
      </c>
      <c r="B5897" s="11" t="inlineStr">
        <is>
          <t>Distributor</t>
        </is>
      </c>
      <c r="C5897" s="11" t="inlineStr">
        <is>
          <t>WARE-NBV1002</t>
        </is>
      </c>
      <c r="D5897" s="6" t="n">
        <v>43700</v>
      </c>
      <c r="E5897" s="6" t="n">
        <v>43817</v>
      </c>
      <c r="F5897" s="6" t="n">
        <v>43840</v>
      </c>
      <c r="G5897" s="6" t="n">
        <v>43845</v>
      </c>
      <c r="H5897" s="11" t="inlineStr">
        <is>
          <t>USD</t>
        </is>
      </c>
      <c r="I5897" s="11" t="n">
        <v>21</v>
      </c>
      <c r="J5897" s="11" t="n">
        <v>17</v>
      </c>
      <c r="K5897" s="11" t="n">
        <v>66</v>
      </c>
      <c r="L5897" s="11" t="n">
        <v>35</v>
      </c>
      <c r="M5897" s="11" t="n">
        <v>6</v>
      </c>
      <c r="N5897" s="11" t="n">
        <v>0.075</v>
      </c>
      <c r="O5897" s="7" t="n">
        <v>1326.6</v>
      </c>
      <c r="P5897" s="7" t="n">
        <v>955.152</v>
      </c>
      <c r="Q5897" s="7">
        <f>text(E5897,"ddd")</f>
        <v/>
      </c>
      <c r="R5897" s="7">
        <f>G5897-F5897</f>
        <v/>
      </c>
      <c r="S5897" s="7">
        <f>E5897-D5897</f>
        <v/>
      </c>
      <c r="T5897" s="7">
        <f>O5897*M5897</f>
        <v/>
      </c>
      <c r="U5897" s="7">
        <f>T5897*N5897</f>
        <v/>
      </c>
      <c r="V5897" s="7">
        <f>T5897-U5897-(P5897*M5897)</f>
        <v/>
      </c>
      <c r="W5897" s="7">
        <f>VLOOKUP(L5897,'Products Sheet'!$A:$B,2,FALSE)</f>
        <v/>
      </c>
      <c r="X5897" s="7" t="n"/>
      <c r="Y5897" s="7" t="n"/>
      <c r="Z5897" s="7" t="n"/>
      <c r="AA5897" s="7" t="n"/>
      <c r="AB5897" s="7" t="n"/>
      <c r="AC5897" s="7" t="n"/>
    </row>
    <row r="5898" ht="9.75" customHeight="1" s="12">
      <c r="A5898" s="11" t="inlineStr">
        <is>
          <t>SO - 0004907</t>
        </is>
      </c>
      <c r="B5898" s="11" t="inlineStr">
        <is>
          <t>Online</t>
        </is>
      </c>
      <c r="C5898" s="11" t="inlineStr">
        <is>
          <t>WARE-NMK1003</t>
        </is>
      </c>
      <c r="D5898" s="6" t="n">
        <v>43700</v>
      </c>
      <c r="E5898" s="6" t="n">
        <v>43824</v>
      </c>
      <c r="F5898" s="6" t="n">
        <v>43837</v>
      </c>
      <c r="G5898" s="6" t="n">
        <v>43844</v>
      </c>
      <c r="H5898" s="11" t="inlineStr">
        <is>
          <t>USD</t>
        </is>
      </c>
      <c r="I5898" s="11" t="n">
        <v>16</v>
      </c>
      <c r="J5898" s="11" t="n">
        <v>47</v>
      </c>
      <c r="K5898" s="11" t="n">
        <v>161</v>
      </c>
      <c r="L5898" s="11" t="n">
        <v>35</v>
      </c>
      <c r="M5898" s="11" t="n">
        <v>8</v>
      </c>
      <c r="N5898" s="11" t="n">
        <v>0.05</v>
      </c>
      <c r="O5898" s="7" t="n">
        <v>1139</v>
      </c>
      <c r="P5898" s="7" t="n">
        <v>660.62</v>
      </c>
      <c r="Q5898" s="7">
        <f>text(E5898,"ddd")</f>
        <v/>
      </c>
      <c r="R5898" s="7">
        <f>G5898-F5898</f>
        <v/>
      </c>
      <c r="S5898" s="7">
        <f>E5898-D5898</f>
        <v/>
      </c>
      <c r="T5898" s="7">
        <f>O5898*M5898</f>
        <v/>
      </c>
      <c r="U5898" s="7">
        <f>T5898*N5898</f>
        <v/>
      </c>
      <c r="V5898" s="7">
        <f>T5898-U5898-(P5898*M5898)</f>
        <v/>
      </c>
      <c r="W5898" s="7">
        <f>VLOOKUP(L5898,'Products Sheet'!$A:$B,2,FALSE)</f>
        <v/>
      </c>
      <c r="X5898" s="7" t="n"/>
      <c r="Y5898" s="7" t="n"/>
      <c r="Z5898" s="7" t="n"/>
      <c r="AA5898" s="7" t="n"/>
      <c r="AB5898" s="7" t="n"/>
      <c r="AC5898" s="7" t="n"/>
    </row>
    <row r="5899" ht="9.75" customHeight="1" s="12">
      <c r="A5899" s="11" t="inlineStr">
        <is>
          <t>SO - 0004919</t>
        </is>
      </c>
      <c r="B5899" s="11" t="inlineStr">
        <is>
          <t>Online</t>
        </is>
      </c>
      <c r="C5899" s="11" t="inlineStr">
        <is>
          <t>WARE-XYS1001</t>
        </is>
      </c>
      <c r="D5899" s="6" t="n">
        <v>43700</v>
      </c>
      <c r="E5899" s="6" t="n">
        <v>43825</v>
      </c>
      <c r="F5899" s="6" t="n">
        <v>43834</v>
      </c>
      <c r="G5899" s="6" t="n">
        <v>43844</v>
      </c>
      <c r="H5899" s="11" t="inlineStr">
        <is>
          <t>USD</t>
        </is>
      </c>
      <c r="I5899" s="11" t="n">
        <v>13</v>
      </c>
      <c r="J5899" s="11" t="n">
        <v>23</v>
      </c>
      <c r="K5899" s="11" t="n">
        <v>27</v>
      </c>
      <c r="L5899" s="11" t="n">
        <v>35</v>
      </c>
      <c r="M5899" s="11" t="n">
        <v>6</v>
      </c>
      <c r="N5899" s="11" t="n">
        <v>0.05</v>
      </c>
      <c r="O5899" s="7" t="n">
        <v>1963.1</v>
      </c>
      <c r="P5899" s="7" t="n">
        <v>1040.443</v>
      </c>
      <c r="Q5899" s="7">
        <f>text(E5899,"ddd")</f>
        <v/>
      </c>
      <c r="R5899" s="7">
        <f>G5899-F5899</f>
        <v/>
      </c>
      <c r="S5899" s="7">
        <f>E5899-D5899</f>
        <v/>
      </c>
      <c r="T5899" s="7">
        <f>O5899*M5899</f>
        <v/>
      </c>
      <c r="U5899" s="7">
        <f>T5899*N5899</f>
        <v/>
      </c>
      <c r="V5899" s="7">
        <f>T5899-U5899-(P5899*M5899)</f>
        <v/>
      </c>
      <c r="W5899" s="7">
        <f>VLOOKUP(L5899,'Products Sheet'!$A:$B,2,FALSE)</f>
        <v/>
      </c>
      <c r="X5899" s="7" t="n"/>
      <c r="Y5899" s="7" t="n"/>
      <c r="Z5899" s="7" t="n"/>
      <c r="AA5899" s="7" t="n"/>
      <c r="AB5899" s="7" t="n"/>
      <c r="AC5899" s="7" t="n"/>
    </row>
    <row r="5900" ht="9.75" customHeight="1" s="12">
      <c r="A5900" s="11" t="inlineStr">
        <is>
          <t>SO - 0005001</t>
        </is>
      </c>
      <c r="B5900" s="11" t="inlineStr">
        <is>
          <t>In-Store</t>
        </is>
      </c>
      <c r="C5900" s="11" t="inlineStr">
        <is>
          <t>WARE-PUJ1005</t>
        </is>
      </c>
      <c r="D5900" s="6" t="n">
        <v>43700</v>
      </c>
      <c r="E5900" s="6" t="n">
        <v>43835</v>
      </c>
      <c r="F5900" s="6" t="n">
        <v>43846</v>
      </c>
      <c r="G5900" s="6" t="n">
        <v>43850</v>
      </c>
      <c r="H5900" s="11" t="inlineStr">
        <is>
          <t>USD</t>
        </is>
      </c>
      <c r="I5900" s="11" t="n">
        <v>6</v>
      </c>
      <c r="J5900" s="11" t="n">
        <v>45</v>
      </c>
      <c r="K5900" s="11" t="n">
        <v>304</v>
      </c>
      <c r="L5900" s="11" t="n">
        <v>35</v>
      </c>
      <c r="M5900" s="11" t="n">
        <v>2</v>
      </c>
      <c r="N5900" s="11" t="n">
        <v>0.2</v>
      </c>
      <c r="O5900" s="7" t="n">
        <v>1969.8</v>
      </c>
      <c r="P5900" s="7" t="n">
        <v>984.9</v>
      </c>
      <c r="Q5900" s="7">
        <f>text(E5900,"ddd")</f>
        <v/>
      </c>
      <c r="R5900" s="7">
        <f>G5900-F5900</f>
        <v/>
      </c>
      <c r="S5900" s="7">
        <f>E5900-D5900</f>
        <v/>
      </c>
      <c r="T5900" s="7">
        <f>O5900*M5900</f>
        <v/>
      </c>
      <c r="U5900" s="7">
        <f>T5900*N5900</f>
        <v/>
      </c>
      <c r="V5900" s="7">
        <f>T5900-U5900-(P5900*M5900)</f>
        <v/>
      </c>
      <c r="W5900" s="7">
        <f>VLOOKUP(L5900,'Products Sheet'!$A:$B,2,FALSE)</f>
        <v/>
      </c>
      <c r="X5900" s="7" t="n"/>
      <c r="Y5900" s="7" t="n"/>
      <c r="Z5900" s="7" t="n"/>
      <c r="AA5900" s="7" t="n"/>
      <c r="AB5900" s="7" t="n"/>
      <c r="AC5900" s="7" t="n"/>
    </row>
    <row r="5901" ht="9.75" customHeight="1" s="12">
      <c r="A5901" s="11" t="inlineStr">
        <is>
          <t>SO - 0005095</t>
        </is>
      </c>
      <c r="B5901" s="11" t="inlineStr">
        <is>
          <t>Distributor</t>
        </is>
      </c>
      <c r="C5901" s="11" t="inlineStr">
        <is>
          <t>WARE-NMK1003</t>
        </is>
      </c>
      <c r="D5901" s="6" t="n">
        <v>43800</v>
      </c>
      <c r="E5901" s="6" t="n">
        <v>43844</v>
      </c>
      <c r="F5901" s="6" t="n">
        <v>43852</v>
      </c>
      <c r="G5901" s="6" t="n">
        <v>43855</v>
      </c>
      <c r="H5901" s="11" t="inlineStr">
        <is>
          <t>USD</t>
        </is>
      </c>
      <c r="I5901" s="11" t="n">
        <v>23</v>
      </c>
      <c r="J5901" s="11" t="n">
        <v>5</v>
      </c>
      <c r="K5901" s="11" t="n">
        <v>120</v>
      </c>
      <c r="L5901" s="11" t="n">
        <v>35</v>
      </c>
      <c r="M5901" s="11" t="n">
        <v>2</v>
      </c>
      <c r="N5901" s="11" t="n">
        <v>0.075</v>
      </c>
      <c r="O5901" s="7" t="n">
        <v>227.8</v>
      </c>
      <c r="P5901" s="7" t="n">
        <v>166.294</v>
      </c>
      <c r="Q5901" s="7">
        <f>text(E5901,"ddd")</f>
        <v/>
      </c>
      <c r="R5901" s="7">
        <f>G5901-F5901</f>
        <v/>
      </c>
      <c r="S5901" s="7">
        <f>E5901-D5901</f>
        <v/>
      </c>
      <c r="T5901" s="7">
        <f>O5901*M5901</f>
        <v/>
      </c>
      <c r="U5901" s="7">
        <f>T5901*N5901</f>
        <v/>
      </c>
      <c r="V5901" s="7">
        <f>T5901-U5901-(P5901*M5901)</f>
        <v/>
      </c>
      <c r="W5901" s="7">
        <f>VLOOKUP(L5901,'Products Sheet'!$A:$B,2,FALSE)</f>
        <v/>
      </c>
      <c r="X5901" s="7" t="n"/>
      <c r="Y5901" s="7" t="n"/>
      <c r="Z5901" s="7" t="n"/>
      <c r="AA5901" s="7" t="n"/>
      <c r="AB5901" s="7" t="n"/>
      <c r="AC5901" s="7" t="n"/>
    </row>
    <row r="5902" ht="9.75" customHeight="1" s="12">
      <c r="A5902" s="11" t="inlineStr">
        <is>
          <t>SO - 0005114</t>
        </is>
      </c>
      <c r="B5902" s="11" t="inlineStr">
        <is>
          <t>In-Store</t>
        </is>
      </c>
      <c r="C5902" s="11" t="inlineStr">
        <is>
          <t>WARE-UHY1004</t>
        </is>
      </c>
      <c r="D5902" s="6" t="n">
        <v>43700</v>
      </c>
      <c r="E5902" s="6" t="n">
        <v>43846</v>
      </c>
      <c r="F5902" s="6" t="n">
        <v>43849</v>
      </c>
      <c r="G5902" s="6" t="n">
        <v>43854</v>
      </c>
      <c r="H5902" s="11" t="inlineStr">
        <is>
          <t>USD</t>
        </is>
      </c>
      <c r="I5902" s="11" t="n">
        <v>8</v>
      </c>
      <c r="J5902" s="11" t="n">
        <v>28</v>
      </c>
      <c r="K5902" s="11" t="n">
        <v>225</v>
      </c>
      <c r="L5902" s="11" t="n">
        <v>35</v>
      </c>
      <c r="M5902" s="11" t="n">
        <v>6</v>
      </c>
      <c r="N5902" s="11" t="n">
        <v>0.075</v>
      </c>
      <c r="O5902" s="7" t="n">
        <v>1701.8</v>
      </c>
      <c r="P5902" s="7" t="n">
        <v>1429.512</v>
      </c>
      <c r="Q5902" s="7">
        <f>text(E5902,"ddd")</f>
        <v/>
      </c>
      <c r="R5902" s="7">
        <f>G5902-F5902</f>
        <v/>
      </c>
      <c r="S5902" s="7">
        <f>E5902-D5902</f>
        <v/>
      </c>
      <c r="T5902" s="7">
        <f>O5902*M5902</f>
        <v/>
      </c>
      <c r="U5902" s="7">
        <f>T5902*N5902</f>
        <v/>
      </c>
      <c r="V5902" s="7">
        <f>T5902-U5902-(P5902*M5902)</f>
        <v/>
      </c>
      <c r="W5902" s="7">
        <f>VLOOKUP(L5902,'Products Sheet'!$A:$B,2,FALSE)</f>
        <v/>
      </c>
      <c r="X5902" s="7" t="n"/>
      <c r="Y5902" s="7" t="n"/>
      <c r="Z5902" s="7" t="n"/>
      <c r="AA5902" s="7" t="n"/>
      <c r="AB5902" s="7" t="n"/>
      <c r="AC5902" s="7" t="n"/>
    </row>
    <row r="5903" ht="9.75" customHeight="1" s="12">
      <c r="A5903" s="11" t="inlineStr">
        <is>
          <t>SO - 0005174</t>
        </is>
      </c>
      <c r="B5903" s="11" t="inlineStr">
        <is>
          <t>Wholesale</t>
        </is>
      </c>
      <c r="C5903" s="11" t="inlineStr">
        <is>
          <t>WARE-XYS1001</t>
        </is>
      </c>
      <c r="D5903" s="6" t="n">
        <v>43800</v>
      </c>
      <c r="E5903" s="6" t="n">
        <v>43852</v>
      </c>
      <c r="F5903" s="6" t="n">
        <v>43878</v>
      </c>
      <c r="G5903" s="6" t="n">
        <v>43882</v>
      </c>
      <c r="H5903" s="11" t="inlineStr">
        <is>
          <t>USD</t>
        </is>
      </c>
      <c r="I5903" s="11" t="n">
        <v>26</v>
      </c>
      <c r="J5903" s="11" t="n">
        <v>18</v>
      </c>
      <c r="K5903" s="11" t="n">
        <v>34</v>
      </c>
      <c r="L5903" s="11" t="n">
        <v>35</v>
      </c>
      <c r="M5903" s="11" t="n">
        <v>2</v>
      </c>
      <c r="N5903" s="11" t="n">
        <v>0.4</v>
      </c>
      <c r="O5903" s="7" t="n">
        <v>3852.5</v>
      </c>
      <c r="P5903" s="7" t="n">
        <v>3236.1</v>
      </c>
      <c r="Q5903" s="7">
        <f>text(E5903,"ddd")</f>
        <v/>
      </c>
      <c r="R5903" s="7">
        <f>G5903-F5903</f>
        <v/>
      </c>
      <c r="S5903" s="7">
        <f>E5903-D5903</f>
        <v/>
      </c>
      <c r="T5903" s="7">
        <f>O5903*M5903</f>
        <v/>
      </c>
      <c r="U5903" s="7">
        <f>T5903*N5903</f>
        <v/>
      </c>
      <c r="V5903" s="7">
        <f>T5903-U5903-(P5903*M5903)</f>
        <v/>
      </c>
      <c r="W5903" s="7">
        <f>VLOOKUP(L5903,'Products Sheet'!$A:$B,2,FALSE)</f>
        <v/>
      </c>
      <c r="X5903" s="7" t="n"/>
      <c r="Y5903" s="7" t="n"/>
      <c r="Z5903" s="7" t="n"/>
      <c r="AA5903" s="7" t="n"/>
      <c r="AB5903" s="7" t="n"/>
      <c r="AC5903" s="7" t="n"/>
    </row>
    <row r="5904" ht="9.75" customHeight="1" s="12">
      <c r="A5904" s="11" t="inlineStr">
        <is>
          <t>SO - 0005252</t>
        </is>
      </c>
      <c r="B5904" s="11" t="inlineStr">
        <is>
          <t>In-Store</t>
        </is>
      </c>
      <c r="C5904" s="11" t="inlineStr">
        <is>
          <t>WARE-NMK1003</t>
        </is>
      </c>
      <c r="D5904" s="6" t="n">
        <v>43800</v>
      </c>
      <c r="E5904" s="6" t="n">
        <v>43863</v>
      </c>
      <c r="F5904" s="6" t="n">
        <v>43868</v>
      </c>
      <c r="G5904" s="6" t="n">
        <v>43875</v>
      </c>
      <c r="H5904" s="11" t="inlineStr">
        <is>
          <t>USD</t>
        </is>
      </c>
      <c r="I5904" s="11" t="n">
        <v>11</v>
      </c>
      <c r="J5904" s="11" t="n">
        <v>45</v>
      </c>
      <c r="K5904" s="11" t="n">
        <v>178</v>
      </c>
      <c r="L5904" s="11" t="n">
        <v>35</v>
      </c>
      <c r="M5904" s="11" t="n">
        <v>7</v>
      </c>
      <c r="N5904" s="11" t="n">
        <v>0.05</v>
      </c>
      <c r="O5904" s="7" t="n">
        <v>2505.8</v>
      </c>
      <c r="P5904" s="7" t="n">
        <v>1603.712</v>
      </c>
      <c r="Q5904" s="7">
        <f>text(E5904,"ddd")</f>
        <v/>
      </c>
      <c r="R5904" s="7">
        <f>G5904-F5904</f>
        <v/>
      </c>
      <c r="S5904" s="7">
        <f>E5904-D5904</f>
        <v/>
      </c>
      <c r="T5904" s="7">
        <f>O5904*M5904</f>
        <v/>
      </c>
      <c r="U5904" s="7">
        <f>T5904*N5904</f>
        <v/>
      </c>
      <c r="V5904" s="7">
        <f>T5904-U5904-(P5904*M5904)</f>
        <v/>
      </c>
      <c r="W5904" s="7">
        <f>VLOOKUP(L5904,'Products Sheet'!$A:$B,2,FALSE)</f>
        <v/>
      </c>
      <c r="X5904" s="7" t="n"/>
      <c r="Y5904" s="7" t="n"/>
      <c r="Z5904" s="7" t="n"/>
      <c r="AA5904" s="7" t="n"/>
      <c r="AB5904" s="7" t="n"/>
      <c r="AC5904" s="7" t="n"/>
    </row>
    <row r="5905" ht="9.75" customHeight="1" s="12">
      <c r="A5905" s="11" t="inlineStr">
        <is>
          <t>SO - 0005299</t>
        </is>
      </c>
      <c r="B5905" s="11" t="inlineStr">
        <is>
          <t>Online</t>
        </is>
      </c>
      <c r="C5905" s="11" t="inlineStr">
        <is>
          <t>WARE-NMK1003</t>
        </is>
      </c>
      <c r="D5905" s="6" t="n">
        <v>43800</v>
      </c>
      <c r="E5905" s="6" t="n">
        <v>43869</v>
      </c>
      <c r="F5905" s="6" t="n">
        <v>43887</v>
      </c>
      <c r="G5905" s="6" t="n">
        <v>43894</v>
      </c>
      <c r="H5905" s="11" t="inlineStr">
        <is>
          <t>USD</t>
        </is>
      </c>
      <c r="I5905" s="11" t="n">
        <v>16</v>
      </c>
      <c r="J5905" s="11" t="n">
        <v>8</v>
      </c>
      <c r="K5905" s="11" t="n">
        <v>110</v>
      </c>
      <c r="L5905" s="11" t="n">
        <v>35</v>
      </c>
      <c r="M5905" s="11" t="n">
        <v>2</v>
      </c>
      <c r="N5905" s="11" t="n">
        <v>0.2</v>
      </c>
      <c r="O5905" s="7" t="n">
        <v>5909.400000000001</v>
      </c>
      <c r="P5905" s="7" t="n">
        <v>4432.05</v>
      </c>
      <c r="Q5905" s="7">
        <f>text(E5905,"ddd")</f>
        <v/>
      </c>
      <c r="R5905" s="7">
        <f>G5905-F5905</f>
        <v/>
      </c>
      <c r="S5905" s="7">
        <f>E5905-D5905</f>
        <v/>
      </c>
      <c r="T5905" s="7">
        <f>O5905*M5905</f>
        <v/>
      </c>
      <c r="U5905" s="7">
        <f>T5905*N5905</f>
        <v/>
      </c>
      <c r="V5905" s="7">
        <f>T5905-U5905-(P5905*M5905)</f>
        <v/>
      </c>
      <c r="W5905" s="7">
        <f>VLOOKUP(L5905,'Products Sheet'!$A:$B,2,FALSE)</f>
        <v/>
      </c>
      <c r="X5905" s="7" t="n"/>
      <c r="Y5905" s="7" t="n"/>
      <c r="Z5905" s="7" t="n"/>
      <c r="AA5905" s="7" t="n"/>
      <c r="AB5905" s="7" t="n"/>
      <c r="AC5905" s="7" t="n"/>
    </row>
    <row r="5906" ht="9.75" customHeight="1" s="12">
      <c r="A5906" s="11" t="inlineStr">
        <is>
          <t>SO - 0005308</t>
        </is>
      </c>
      <c r="B5906" s="11" t="inlineStr">
        <is>
          <t>In-Store</t>
        </is>
      </c>
      <c r="C5906" s="11" t="inlineStr">
        <is>
          <t>WARE-NMK1003</t>
        </is>
      </c>
      <c r="D5906" s="6" t="n">
        <v>43800</v>
      </c>
      <c r="E5906" s="6" t="n">
        <v>43870</v>
      </c>
      <c r="F5906" s="6" t="n">
        <v>43878</v>
      </c>
      <c r="G5906" s="6" t="n">
        <v>43880</v>
      </c>
      <c r="H5906" s="11" t="inlineStr">
        <is>
          <t>USD</t>
        </is>
      </c>
      <c r="I5906" s="11" t="n">
        <v>8</v>
      </c>
      <c r="J5906" s="11" t="n">
        <v>26</v>
      </c>
      <c r="K5906" s="11" t="n">
        <v>101</v>
      </c>
      <c r="L5906" s="11" t="n">
        <v>35</v>
      </c>
      <c r="M5906" s="11" t="n">
        <v>2</v>
      </c>
      <c r="N5906" s="11" t="n">
        <v>0.05</v>
      </c>
      <c r="O5906" s="7" t="n">
        <v>167.5</v>
      </c>
      <c r="P5906" s="7" t="n">
        <v>130.65</v>
      </c>
      <c r="Q5906" s="7">
        <f>text(E5906,"ddd")</f>
        <v/>
      </c>
      <c r="R5906" s="7">
        <f>G5906-F5906</f>
        <v/>
      </c>
      <c r="S5906" s="7">
        <f>E5906-D5906</f>
        <v/>
      </c>
      <c r="T5906" s="7">
        <f>O5906*M5906</f>
        <v/>
      </c>
      <c r="U5906" s="7">
        <f>T5906*N5906</f>
        <v/>
      </c>
      <c r="V5906" s="7">
        <f>T5906-U5906-(P5906*M5906)</f>
        <v/>
      </c>
      <c r="W5906" s="7">
        <f>VLOOKUP(L5906,'Products Sheet'!$A:$B,2,FALSE)</f>
        <v/>
      </c>
      <c r="X5906" s="7" t="n"/>
      <c r="Y5906" s="7" t="n"/>
      <c r="Z5906" s="7" t="n"/>
      <c r="AA5906" s="7" t="n"/>
      <c r="AB5906" s="7" t="n"/>
      <c r="AC5906" s="7" t="n"/>
    </row>
    <row r="5907" ht="9.75" customHeight="1" s="12">
      <c r="A5907" s="11" t="inlineStr">
        <is>
          <t>SO - 0005351</t>
        </is>
      </c>
      <c r="B5907" s="11" t="inlineStr">
        <is>
          <t>In-Store</t>
        </is>
      </c>
      <c r="C5907" s="11" t="inlineStr">
        <is>
          <t>WARE-PUJ1005</t>
        </is>
      </c>
      <c r="D5907" s="6" t="n">
        <v>43800</v>
      </c>
      <c r="E5907" s="6" t="n">
        <v>43875</v>
      </c>
      <c r="F5907" s="6" t="n">
        <v>43890</v>
      </c>
      <c r="G5907" s="6" t="n">
        <v>43899</v>
      </c>
      <c r="H5907" s="11" t="inlineStr">
        <is>
          <t>USD</t>
        </is>
      </c>
      <c r="I5907" s="11" t="n">
        <v>4</v>
      </c>
      <c r="J5907" s="11" t="n">
        <v>27</v>
      </c>
      <c r="K5907" s="11" t="n">
        <v>282</v>
      </c>
      <c r="L5907" s="11" t="n">
        <v>35</v>
      </c>
      <c r="M5907" s="11" t="n">
        <v>8</v>
      </c>
      <c r="N5907" s="11" t="n">
        <v>0.075</v>
      </c>
      <c r="O5907" s="7" t="n">
        <v>227.8</v>
      </c>
      <c r="P5907" s="7" t="n">
        <v>95.676</v>
      </c>
      <c r="Q5907" s="7">
        <f>text(E5907,"ddd")</f>
        <v/>
      </c>
      <c r="R5907" s="7">
        <f>G5907-F5907</f>
        <v/>
      </c>
      <c r="S5907" s="7">
        <f>E5907-D5907</f>
        <v/>
      </c>
      <c r="T5907" s="7">
        <f>O5907*M5907</f>
        <v/>
      </c>
      <c r="U5907" s="7">
        <f>T5907*N5907</f>
        <v/>
      </c>
      <c r="V5907" s="7">
        <f>T5907-U5907-(P5907*M5907)</f>
        <v/>
      </c>
      <c r="W5907" s="7">
        <f>VLOOKUP(L5907,'Products Sheet'!$A:$B,2,FALSE)</f>
        <v/>
      </c>
      <c r="X5907" s="7" t="n"/>
      <c r="Y5907" s="7" t="n"/>
      <c r="Z5907" s="7" t="n"/>
      <c r="AA5907" s="7" t="n"/>
      <c r="AB5907" s="7" t="n"/>
      <c r="AC5907" s="7" t="n"/>
    </row>
    <row r="5908" ht="9.75" customHeight="1" s="12">
      <c r="A5908" s="11" t="inlineStr">
        <is>
          <t>SO - 0005359</t>
        </is>
      </c>
      <c r="B5908" s="11" t="inlineStr">
        <is>
          <t>In-Store</t>
        </is>
      </c>
      <c r="C5908" s="11" t="inlineStr">
        <is>
          <t>WARE-NMK1003</t>
        </is>
      </c>
      <c r="D5908" s="6" t="n">
        <v>43800</v>
      </c>
      <c r="E5908" s="6" t="n">
        <v>43876</v>
      </c>
      <c r="F5908" s="6" t="n">
        <v>43892</v>
      </c>
      <c r="G5908" s="6" t="n">
        <v>43897</v>
      </c>
      <c r="H5908" s="11" t="inlineStr">
        <is>
          <t>USD</t>
        </is>
      </c>
      <c r="I5908" s="11" t="n">
        <v>6</v>
      </c>
      <c r="J5908" s="11" t="n">
        <v>50</v>
      </c>
      <c r="K5908" s="11" t="n">
        <v>162</v>
      </c>
      <c r="L5908" s="11" t="n">
        <v>35</v>
      </c>
      <c r="M5908" s="11" t="n">
        <v>1</v>
      </c>
      <c r="N5908" s="11" t="n">
        <v>0.05</v>
      </c>
      <c r="O5908" s="7" t="n">
        <v>1762.1</v>
      </c>
      <c r="P5908" s="7" t="n">
        <v>1427.301</v>
      </c>
      <c r="Q5908" s="7">
        <f>text(E5908,"ddd")</f>
        <v/>
      </c>
      <c r="R5908" s="7">
        <f>G5908-F5908</f>
        <v/>
      </c>
      <c r="S5908" s="7">
        <f>E5908-D5908</f>
        <v/>
      </c>
      <c r="T5908" s="7">
        <f>O5908*M5908</f>
        <v/>
      </c>
      <c r="U5908" s="7">
        <f>T5908*N5908</f>
        <v/>
      </c>
      <c r="V5908" s="7">
        <f>T5908-U5908-(P5908*M5908)</f>
        <v/>
      </c>
      <c r="W5908" s="7">
        <f>VLOOKUP(L5908,'Products Sheet'!$A:$B,2,FALSE)</f>
        <v/>
      </c>
      <c r="X5908" s="7" t="n"/>
      <c r="Y5908" s="7" t="n"/>
      <c r="Z5908" s="7" t="n"/>
      <c r="AA5908" s="7" t="n"/>
      <c r="AB5908" s="7" t="n"/>
      <c r="AC5908" s="7" t="n"/>
    </row>
    <row r="5909" ht="9.75" customHeight="1" s="12">
      <c r="A5909" s="11" t="inlineStr">
        <is>
          <t>SO - 0005395</t>
        </is>
      </c>
      <c r="B5909" s="11" t="inlineStr">
        <is>
          <t>Wholesale</t>
        </is>
      </c>
      <c r="C5909" s="11" t="inlineStr">
        <is>
          <t>WARE-MKL1006</t>
        </is>
      </c>
      <c r="D5909" s="6" t="n">
        <v>43700</v>
      </c>
      <c r="E5909" s="6" t="n">
        <v>43880</v>
      </c>
      <c r="F5909" s="6" t="n">
        <v>43891</v>
      </c>
      <c r="G5909" s="6" t="n">
        <v>43895</v>
      </c>
      <c r="H5909" s="11" t="inlineStr">
        <is>
          <t>USD</t>
        </is>
      </c>
      <c r="I5909" s="11" t="n">
        <v>26</v>
      </c>
      <c r="J5909" s="11" t="n">
        <v>15</v>
      </c>
      <c r="K5909" s="11" t="n">
        <v>356</v>
      </c>
      <c r="L5909" s="11" t="n">
        <v>35</v>
      </c>
      <c r="M5909" s="11" t="n">
        <v>8</v>
      </c>
      <c r="N5909" s="11" t="n">
        <v>0.075</v>
      </c>
      <c r="O5909" s="7" t="n">
        <v>1011.7</v>
      </c>
      <c r="P5909" s="7" t="n">
        <v>536.201</v>
      </c>
      <c r="Q5909" s="7">
        <f>text(E5909,"ddd")</f>
        <v/>
      </c>
      <c r="R5909" s="7">
        <f>G5909-F5909</f>
        <v/>
      </c>
      <c r="S5909" s="7">
        <f>E5909-D5909</f>
        <v/>
      </c>
      <c r="T5909" s="7">
        <f>O5909*M5909</f>
        <v/>
      </c>
      <c r="U5909" s="7">
        <f>T5909*N5909</f>
        <v/>
      </c>
      <c r="V5909" s="7">
        <f>T5909-U5909-(P5909*M5909)</f>
        <v/>
      </c>
      <c r="W5909" s="7">
        <f>VLOOKUP(L5909,'Products Sheet'!$A:$B,2,FALSE)</f>
        <v/>
      </c>
      <c r="X5909" s="7" t="n"/>
      <c r="Y5909" s="7" t="n"/>
      <c r="Z5909" s="7" t="n"/>
      <c r="AA5909" s="7" t="n"/>
      <c r="AB5909" s="7" t="n"/>
      <c r="AC5909" s="7" t="n"/>
    </row>
    <row r="5910" ht="9.75" customHeight="1" s="12">
      <c r="A5910" s="11" t="inlineStr">
        <is>
          <t>SO - 0005457</t>
        </is>
      </c>
      <c r="B5910" s="11" t="inlineStr">
        <is>
          <t>Online</t>
        </is>
      </c>
      <c r="C5910" s="11" t="inlineStr">
        <is>
          <t>WARE-NBV1002</t>
        </is>
      </c>
      <c r="D5910" s="6" t="n">
        <v>43800</v>
      </c>
      <c r="E5910" s="6" t="n">
        <v>43885</v>
      </c>
      <c r="F5910" s="6" t="n">
        <v>43896</v>
      </c>
      <c r="G5910" s="6" t="n">
        <v>43901</v>
      </c>
      <c r="H5910" s="11" t="inlineStr">
        <is>
          <t>USD</t>
        </is>
      </c>
      <c r="I5910" s="11" t="n">
        <v>13</v>
      </c>
      <c r="J5910" s="11" t="n">
        <v>40</v>
      </c>
      <c r="K5910" s="11" t="n">
        <v>67</v>
      </c>
      <c r="L5910" s="11" t="n">
        <v>35</v>
      </c>
      <c r="M5910" s="11" t="n">
        <v>3</v>
      </c>
      <c r="N5910" s="11" t="n">
        <v>0.05</v>
      </c>
      <c r="O5910" s="7" t="n">
        <v>797.3000000000001</v>
      </c>
      <c r="P5910" s="7" t="n">
        <v>422.5690000000001</v>
      </c>
      <c r="Q5910" s="7">
        <f>text(E5910,"ddd")</f>
        <v/>
      </c>
      <c r="R5910" s="7">
        <f>G5910-F5910</f>
        <v/>
      </c>
      <c r="S5910" s="7">
        <f>E5910-D5910</f>
        <v/>
      </c>
      <c r="T5910" s="7">
        <f>O5910*M5910</f>
        <v/>
      </c>
      <c r="U5910" s="7">
        <f>T5910*N5910</f>
        <v/>
      </c>
      <c r="V5910" s="7">
        <f>T5910-U5910-(P5910*M5910)</f>
        <v/>
      </c>
      <c r="W5910" s="7">
        <f>VLOOKUP(L5910,'Products Sheet'!$A:$B,2,FALSE)</f>
        <v/>
      </c>
      <c r="X5910" s="7" t="n"/>
      <c r="Y5910" s="7" t="n"/>
      <c r="Z5910" s="7" t="n"/>
      <c r="AA5910" s="7" t="n"/>
      <c r="AB5910" s="7" t="n"/>
      <c r="AC5910" s="7" t="n"/>
    </row>
    <row r="5911" ht="9.75" customHeight="1" s="12">
      <c r="A5911" s="11" t="inlineStr">
        <is>
          <t>SO - 0005553</t>
        </is>
      </c>
      <c r="B5911" s="11" t="inlineStr">
        <is>
          <t>Online</t>
        </is>
      </c>
      <c r="C5911" s="11" t="inlineStr">
        <is>
          <t>WARE-NBV1002</t>
        </is>
      </c>
      <c r="D5911" s="6" t="n">
        <v>43800</v>
      </c>
      <c r="E5911" s="6" t="n">
        <v>43897</v>
      </c>
      <c r="F5911" s="6" t="n">
        <v>43901</v>
      </c>
      <c r="G5911" s="6" t="n">
        <v>43906</v>
      </c>
      <c r="H5911" s="11" t="inlineStr">
        <is>
          <t>USD</t>
        </is>
      </c>
      <c r="I5911" s="11" t="n">
        <v>16</v>
      </c>
      <c r="J5911" s="11" t="n">
        <v>37</v>
      </c>
      <c r="K5911" s="11" t="n">
        <v>83</v>
      </c>
      <c r="L5911" s="11" t="n">
        <v>35</v>
      </c>
      <c r="M5911" s="11" t="n">
        <v>3</v>
      </c>
      <c r="N5911" s="11" t="n">
        <v>0.2</v>
      </c>
      <c r="O5911" s="7" t="n">
        <v>261.3</v>
      </c>
      <c r="P5911" s="7" t="n">
        <v>182.91</v>
      </c>
      <c r="Q5911" s="7">
        <f>text(E5911,"ddd")</f>
        <v/>
      </c>
      <c r="R5911" s="7">
        <f>G5911-F5911</f>
        <v/>
      </c>
      <c r="S5911" s="7">
        <f>E5911-D5911</f>
        <v/>
      </c>
      <c r="T5911" s="7">
        <f>O5911*M5911</f>
        <v/>
      </c>
      <c r="U5911" s="7">
        <f>T5911*N5911</f>
        <v/>
      </c>
      <c r="V5911" s="7">
        <f>T5911-U5911-(P5911*M5911)</f>
        <v/>
      </c>
      <c r="W5911" s="7">
        <f>VLOOKUP(L5911,'Products Sheet'!$A:$B,2,FALSE)</f>
        <v/>
      </c>
      <c r="X5911" s="7" t="n"/>
      <c r="Y5911" s="7" t="n"/>
      <c r="Z5911" s="7" t="n"/>
      <c r="AA5911" s="7" t="n"/>
      <c r="AB5911" s="7" t="n"/>
      <c r="AC5911" s="7" t="n"/>
    </row>
    <row r="5912" ht="9.75" customHeight="1" s="12">
      <c r="A5912" s="11" t="inlineStr">
        <is>
          <t>SO - 0005652</t>
        </is>
      </c>
      <c r="B5912" s="11" t="inlineStr">
        <is>
          <t>In-Store</t>
        </is>
      </c>
      <c r="C5912" s="11" t="inlineStr">
        <is>
          <t>WARE-NBV1002</t>
        </is>
      </c>
      <c r="D5912" s="6" t="n">
        <v>43800</v>
      </c>
      <c r="E5912" s="6" t="n">
        <v>43910</v>
      </c>
      <c r="F5912" s="6" t="n">
        <v>43935</v>
      </c>
      <c r="G5912" s="6" t="n">
        <v>43937</v>
      </c>
      <c r="H5912" s="11" t="inlineStr">
        <is>
          <t>USD</t>
        </is>
      </c>
      <c r="I5912" s="11" t="n">
        <v>7</v>
      </c>
      <c r="J5912" s="11" t="n">
        <v>35</v>
      </c>
      <c r="K5912" s="11" t="n">
        <v>66</v>
      </c>
      <c r="L5912" s="11" t="n">
        <v>35</v>
      </c>
      <c r="M5912" s="11" t="n">
        <v>6</v>
      </c>
      <c r="N5912" s="11" t="n">
        <v>0.05</v>
      </c>
      <c r="O5912" s="7" t="n">
        <v>3859.2</v>
      </c>
      <c r="P5912" s="7" t="n">
        <v>2431.296</v>
      </c>
      <c r="Q5912" s="7">
        <f>text(E5912,"ddd")</f>
        <v/>
      </c>
      <c r="R5912" s="7">
        <f>G5912-F5912</f>
        <v/>
      </c>
      <c r="S5912" s="7">
        <f>E5912-D5912</f>
        <v/>
      </c>
      <c r="T5912" s="7">
        <f>O5912*M5912</f>
        <v/>
      </c>
      <c r="U5912" s="7">
        <f>T5912*N5912</f>
        <v/>
      </c>
      <c r="V5912" s="7">
        <f>T5912-U5912-(P5912*M5912)</f>
        <v/>
      </c>
      <c r="W5912" s="7">
        <f>VLOOKUP(L5912,'Products Sheet'!$A:$B,2,FALSE)</f>
        <v/>
      </c>
      <c r="X5912" s="7" t="n"/>
      <c r="Y5912" s="7" t="n"/>
      <c r="Z5912" s="7" t="n"/>
      <c r="AA5912" s="7" t="n"/>
      <c r="AB5912" s="7" t="n"/>
      <c r="AC5912" s="7" t="n"/>
    </row>
    <row r="5913" ht="9.75" customHeight="1" s="12">
      <c r="A5913" s="11" t="inlineStr">
        <is>
          <t>SO - 0005766</t>
        </is>
      </c>
      <c r="B5913" s="11" t="inlineStr">
        <is>
          <t>Distributor</t>
        </is>
      </c>
      <c r="C5913" s="11" t="inlineStr">
        <is>
          <t>WARE-NBV1002</t>
        </is>
      </c>
      <c r="D5913" s="6" t="n">
        <v>43800</v>
      </c>
      <c r="E5913" s="6" t="n">
        <v>43923</v>
      </c>
      <c r="F5913" s="6" t="n">
        <v>43928</v>
      </c>
      <c r="G5913" s="6" t="n">
        <v>43929</v>
      </c>
      <c r="H5913" s="11" t="inlineStr">
        <is>
          <t>USD</t>
        </is>
      </c>
      <c r="I5913" s="11" t="n">
        <v>23</v>
      </c>
      <c r="J5913" s="11" t="n">
        <v>35</v>
      </c>
      <c r="K5913" s="11" t="n">
        <v>80</v>
      </c>
      <c r="L5913" s="11" t="n">
        <v>35</v>
      </c>
      <c r="M5913" s="11" t="n">
        <v>4</v>
      </c>
      <c r="N5913" s="11" t="n">
        <v>0.05</v>
      </c>
      <c r="O5913" s="7" t="n">
        <v>964.8000000000001</v>
      </c>
      <c r="P5913" s="7" t="n">
        <v>791.136</v>
      </c>
      <c r="Q5913" s="7">
        <f>text(E5913,"ddd")</f>
        <v/>
      </c>
      <c r="R5913" s="7">
        <f>G5913-F5913</f>
        <v/>
      </c>
      <c r="S5913" s="7">
        <f>E5913-D5913</f>
        <v/>
      </c>
      <c r="T5913" s="7">
        <f>O5913*M5913</f>
        <v/>
      </c>
      <c r="U5913" s="7">
        <f>T5913*N5913</f>
        <v/>
      </c>
      <c r="V5913" s="7">
        <f>T5913-U5913-(P5913*M5913)</f>
        <v/>
      </c>
      <c r="W5913" s="7">
        <f>VLOOKUP(L5913,'Products Sheet'!$A:$B,2,FALSE)</f>
        <v/>
      </c>
      <c r="X5913" s="7" t="n"/>
      <c r="Y5913" s="7" t="n"/>
      <c r="Z5913" s="7" t="n"/>
      <c r="AA5913" s="7" t="n"/>
      <c r="AB5913" s="7" t="n"/>
      <c r="AC5913" s="7" t="n"/>
    </row>
    <row r="5914" ht="9.75" customHeight="1" s="12">
      <c r="A5914" s="11" t="inlineStr">
        <is>
          <t>SO - 0006038</t>
        </is>
      </c>
      <c r="B5914" s="11" t="inlineStr">
        <is>
          <t>In-Store</t>
        </is>
      </c>
      <c r="C5914" s="11" t="inlineStr">
        <is>
          <t>WARE-PUJ1005</t>
        </is>
      </c>
      <c r="D5914" s="6" t="n">
        <v>43800</v>
      </c>
      <c r="E5914" s="6" t="n">
        <v>43956</v>
      </c>
      <c r="F5914" s="6" t="n">
        <v>43975</v>
      </c>
      <c r="G5914" s="6" t="n">
        <v>43982</v>
      </c>
      <c r="H5914" s="11" t="inlineStr">
        <is>
          <t>USD</t>
        </is>
      </c>
      <c r="I5914" s="11" t="n">
        <v>9</v>
      </c>
      <c r="J5914" s="11" t="n">
        <v>30</v>
      </c>
      <c r="K5914" s="11" t="n">
        <v>318</v>
      </c>
      <c r="L5914" s="11" t="n">
        <v>35</v>
      </c>
      <c r="M5914" s="11" t="n">
        <v>8</v>
      </c>
      <c r="N5914" s="11" t="n">
        <v>0.15</v>
      </c>
      <c r="O5914" s="7" t="n">
        <v>3886</v>
      </c>
      <c r="P5914" s="7" t="n">
        <v>2059.58</v>
      </c>
      <c r="Q5914" s="7">
        <f>text(E5914,"ddd")</f>
        <v/>
      </c>
      <c r="R5914" s="7">
        <f>G5914-F5914</f>
        <v/>
      </c>
      <c r="S5914" s="7">
        <f>E5914-D5914</f>
        <v/>
      </c>
      <c r="T5914" s="7">
        <f>O5914*M5914</f>
        <v/>
      </c>
      <c r="U5914" s="7">
        <f>T5914*N5914</f>
        <v/>
      </c>
      <c r="V5914" s="7">
        <f>T5914-U5914-(P5914*M5914)</f>
        <v/>
      </c>
      <c r="W5914" s="7">
        <f>VLOOKUP(L5914,'Products Sheet'!$A:$B,2,FALSE)</f>
        <v/>
      </c>
      <c r="X5914" s="7" t="n"/>
      <c r="Y5914" s="7" t="n"/>
      <c r="Z5914" s="7" t="n"/>
      <c r="AA5914" s="7" t="n"/>
      <c r="AB5914" s="7" t="n"/>
      <c r="AC5914" s="7" t="n"/>
    </row>
    <row r="5915" ht="9.75" customHeight="1" s="12">
      <c r="A5915" s="11" t="inlineStr">
        <is>
          <t>SO - 0006109</t>
        </is>
      </c>
      <c r="B5915" s="11" t="inlineStr">
        <is>
          <t>Distributor</t>
        </is>
      </c>
      <c r="C5915" s="11" t="inlineStr">
        <is>
          <t>WARE-PUJ1005</t>
        </is>
      </c>
      <c r="D5915" s="6" t="n">
        <v>43800</v>
      </c>
      <c r="E5915" s="6" t="n">
        <v>43965</v>
      </c>
      <c r="F5915" s="6" t="n">
        <v>43987</v>
      </c>
      <c r="G5915" s="6" t="n">
        <v>43990</v>
      </c>
      <c r="H5915" s="11" t="inlineStr">
        <is>
          <t>USD</t>
        </is>
      </c>
      <c r="I5915" s="11" t="n">
        <v>21</v>
      </c>
      <c r="J5915" s="11" t="n">
        <v>38</v>
      </c>
      <c r="K5915" s="11" t="n">
        <v>316</v>
      </c>
      <c r="L5915" s="11" t="n">
        <v>35</v>
      </c>
      <c r="M5915" s="11" t="n">
        <v>3</v>
      </c>
      <c r="N5915" s="11" t="n">
        <v>0.075</v>
      </c>
      <c r="O5915" s="7" t="n">
        <v>2445.5</v>
      </c>
      <c r="P5915" s="7" t="n">
        <v>978.2</v>
      </c>
      <c r="Q5915" s="7">
        <f>text(E5915,"ddd")</f>
        <v/>
      </c>
      <c r="R5915" s="7">
        <f>G5915-F5915</f>
        <v/>
      </c>
      <c r="S5915" s="7">
        <f>E5915-D5915</f>
        <v/>
      </c>
      <c r="T5915" s="7">
        <f>O5915*M5915</f>
        <v/>
      </c>
      <c r="U5915" s="7">
        <f>T5915*N5915</f>
        <v/>
      </c>
      <c r="V5915" s="7">
        <f>T5915-U5915-(P5915*M5915)</f>
        <v/>
      </c>
      <c r="W5915" s="7">
        <f>VLOOKUP(L5915,'Products Sheet'!$A:$B,2,FALSE)</f>
        <v/>
      </c>
      <c r="X5915" s="7" t="n"/>
      <c r="Y5915" s="7" t="n"/>
      <c r="Z5915" s="7" t="n"/>
      <c r="AA5915" s="7" t="n"/>
      <c r="AB5915" s="7" t="n"/>
      <c r="AC5915" s="7" t="n"/>
    </row>
    <row r="5916" ht="9.75" customHeight="1" s="12">
      <c r="A5916" s="11" t="inlineStr">
        <is>
          <t>SO - 0006236</t>
        </is>
      </c>
      <c r="B5916" s="11" t="inlineStr">
        <is>
          <t>Distributor</t>
        </is>
      </c>
      <c r="C5916" s="11" t="inlineStr">
        <is>
          <t>WARE-MKL1006</t>
        </is>
      </c>
      <c r="D5916" s="6" t="n">
        <v>43900</v>
      </c>
      <c r="E5916" s="6" t="n">
        <v>43979</v>
      </c>
      <c r="F5916" s="6" t="n">
        <v>43985</v>
      </c>
      <c r="G5916" s="6" t="n">
        <v>43986</v>
      </c>
      <c r="H5916" s="11" t="inlineStr">
        <is>
          <t>USD</t>
        </is>
      </c>
      <c r="I5916" s="11" t="n">
        <v>22</v>
      </c>
      <c r="J5916" s="11" t="n">
        <v>41</v>
      </c>
      <c r="K5916" s="11" t="n">
        <v>343</v>
      </c>
      <c r="L5916" s="11" t="n">
        <v>35</v>
      </c>
      <c r="M5916" s="11" t="n">
        <v>1</v>
      </c>
      <c r="N5916" s="11" t="n">
        <v>0.05</v>
      </c>
      <c r="O5916" s="7" t="n">
        <v>6385.1</v>
      </c>
      <c r="P5916" s="7" t="n">
        <v>2745.593</v>
      </c>
      <c r="Q5916" s="7">
        <f>text(E5916,"ddd")</f>
        <v/>
      </c>
      <c r="R5916" s="7">
        <f>G5916-F5916</f>
        <v/>
      </c>
      <c r="S5916" s="7">
        <f>E5916-D5916</f>
        <v/>
      </c>
      <c r="T5916" s="7">
        <f>O5916*M5916</f>
        <v/>
      </c>
      <c r="U5916" s="7">
        <f>T5916*N5916</f>
        <v/>
      </c>
      <c r="V5916" s="7">
        <f>T5916-U5916-(P5916*M5916)</f>
        <v/>
      </c>
      <c r="W5916" s="7">
        <f>VLOOKUP(L5916,'Products Sheet'!$A:$B,2,FALSE)</f>
        <v/>
      </c>
      <c r="X5916" s="7" t="n"/>
      <c r="Y5916" s="7" t="n"/>
      <c r="Z5916" s="7" t="n"/>
      <c r="AA5916" s="7" t="n"/>
      <c r="AB5916" s="7" t="n"/>
      <c r="AC5916" s="7" t="n"/>
    </row>
    <row r="5917" ht="9.75" customHeight="1" s="12">
      <c r="A5917" s="11" t="inlineStr">
        <is>
          <t>SO - 0006281</t>
        </is>
      </c>
      <c r="B5917" s="11" t="inlineStr">
        <is>
          <t>In-Store</t>
        </is>
      </c>
      <c r="C5917" s="11" t="inlineStr">
        <is>
          <t>WARE-MKL1006</t>
        </is>
      </c>
      <c r="D5917" s="6" t="n">
        <v>43900</v>
      </c>
      <c r="E5917" s="6" t="n">
        <v>43983</v>
      </c>
      <c r="F5917" s="6" t="n">
        <v>43995</v>
      </c>
      <c r="G5917" s="6" t="n">
        <v>43996</v>
      </c>
      <c r="H5917" s="11" t="inlineStr">
        <is>
          <t>USD</t>
        </is>
      </c>
      <c r="I5917" s="11" t="n">
        <v>3</v>
      </c>
      <c r="J5917" s="11" t="n">
        <v>8</v>
      </c>
      <c r="K5917" s="11" t="n">
        <v>352</v>
      </c>
      <c r="L5917" s="11" t="n">
        <v>35</v>
      </c>
      <c r="M5917" s="11" t="n">
        <v>6</v>
      </c>
      <c r="N5917" s="11" t="n">
        <v>0.05</v>
      </c>
      <c r="O5917" s="7" t="n">
        <v>1788.9</v>
      </c>
      <c r="P5917" s="7" t="n">
        <v>983.8950000000001</v>
      </c>
      <c r="Q5917" s="7">
        <f>text(E5917,"ddd")</f>
        <v/>
      </c>
      <c r="R5917" s="7">
        <f>G5917-F5917</f>
        <v/>
      </c>
      <c r="S5917" s="7">
        <f>E5917-D5917</f>
        <v/>
      </c>
      <c r="T5917" s="7">
        <f>O5917*M5917</f>
        <v/>
      </c>
      <c r="U5917" s="7">
        <f>T5917*N5917</f>
        <v/>
      </c>
      <c r="V5917" s="7">
        <f>T5917-U5917-(P5917*M5917)</f>
        <v/>
      </c>
      <c r="W5917" s="7">
        <f>VLOOKUP(L5917,'Products Sheet'!$A:$B,2,FALSE)</f>
        <v/>
      </c>
      <c r="X5917" s="7" t="n"/>
      <c r="Y5917" s="7" t="n"/>
      <c r="Z5917" s="7" t="n"/>
      <c r="AA5917" s="7" t="n"/>
      <c r="AB5917" s="7" t="n"/>
      <c r="AC5917" s="7" t="n"/>
    </row>
    <row r="5918" ht="9.75" customHeight="1" s="12">
      <c r="A5918" s="11" t="inlineStr">
        <is>
          <t>SO - 0006303</t>
        </is>
      </c>
      <c r="B5918" s="11" t="inlineStr">
        <is>
          <t>Online</t>
        </is>
      </c>
      <c r="C5918" s="11" t="inlineStr">
        <is>
          <t>WARE-NBV1002</t>
        </is>
      </c>
      <c r="D5918" s="6" t="n">
        <v>43800</v>
      </c>
      <c r="E5918" s="6" t="n">
        <v>43986</v>
      </c>
      <c r="F5918" s="6" t="n">
        <v>44012</v>
      </c>
      <c r="G5918" s="6" t="n">
        <v>44014</v>
      </c>
      <c r="H5918" s="11" t="inlineStr">
        <is>
          <t>USD</t>
        </is>
      </c>
      <c r="I5918" s="11" t="n">
        <v>17</v>
      </c>
      <c r="J5918" s="11" t="n">
        <v>19</v>
      </c>
      <c r="K5918" s="11" t="n">
        <v>75</v>
      </c>
      <c r="L5918" s="11" t="n">
        <v>35</v>
      </c>
      <c r="M5918" s="11" t="n">
        <v>3</v>
      </c>
      <c r="N5918" s="11" t="n">
        <v>0.05</v>
      </c>
      <c r="O5918" s="7" t="n">
        <v>1072</v>
      </c>
      <c r="P5918" s="7" t="n">
        <v>728.96</v>
      </c>
      <c r="Q5918" s="7">
        <f>text(E5918,"ddd")</f>
        <v/>
      </c>
      <c r="R5918" s="7">
        <f>G5918-F5918</f>
        <v/>
      </c>
      <c r="S5918" s="7">
        <f>E5918-D5918</f>
        <v/>
      </c>
      <c r="T5918" s="7">
        <f>O5918*M5918</f>
        <v/>
      </c>
      <c r="U5918" s="7">
        <f>T5918*N5918</f>
        <v/>
      </c>
      <c r="V5918" s="7">
        <f>T5918-U5918-(P5918*M5918)</f>
        <v/>
      </c>
      <c r="W5918" s="7">
        <f>VLOOKUP(L5918,'Products Sheet'!$A:$B,2,FALSE)</f>
        <v/>
      </c>
      <c r="X5918" s="7" t="n"/>
      <c r="Y5918" s="7" t="n"/>
      <c r="Z5918" s="7" t="n"/>
      <c r="AA5918" s="7" t="n"/>
      <c r="AB5918" s="7" t="n"/>
      <c r="AC5918" s="7" t="n"/>
    </row>
    <row r="5919" ht="9.75" customHeight="1" s="12">
      <c r="A5919" s="11" t="inlineStr">
        <is>
          <t>SO - 0006342</t>
        </is>
      </c>
      <c r="B5919" s="11" t="inlineStr">
        <is>
          <t>Online</t>
        </is>
      </c>
      <c r="C5919" s="11" t="inlineStr">
        <is>
          <t>WARE-NMK1003</t>
        </is>
      </c>
      <c r="D5919" s="6" t="n">
        <v>43900</v>
      </c>
      <c r="E5919" s="6" t="n">
        <v>43990</v>
      </c>
      <c r="F5919" s="6" t="n">
        <v>44004</v>
      </c>
      <c r="G5919" s="6" t="n">
        <v>44007</v>
      </c>
      <c r="H5919" s="11" t="inlineStr">
        <is>
          <t>USD</t>
        </is>
      </c>
      <c r="I5919" s="11" t="n">
        <v>17</v>
      </c>
      <c r="J5919" s="11" t="n">
        <v>16</v>
      </c>
      <c r="K5919" s="11" t="n">
        <v>153</v>
      </c>
      <c r="L5919" s="11" t="n">
        <v>35</v>
      </c>
      <c r="M5919" s="11" t="n">
        <v>4</v>
      </c>
      <c r="N5919" s="11" t="n">
        <v>0.1</v>
      </c>
      <c r="O5919" s="7" t="n">
        <v>2626.4</v>
      </c>
      <c r="P5919" s="7" t="n">
        <v>1891.008</v>
      </c>
      <c r="Q5919" s="7">
        <f>text(E5919,"ddd")</f>
        <v/>
      </c>
      <c r="R5919" s="7">
        <f>G5919-F5919</f>
        <v/>
      </c>
      <c r="S5919" s="7">
        <f>E5919-D5919</f>
        <v/>
      </c>
      <c r="T5919" s="7">
        <f>O5919*M5919</f>
        <v/>
      </c>
      <c r="U5919" s="7">
        <f>T5919*N5919</f>
        <v/>
      </c>
      <c r="V5919" s="7">
        <f>T5919-U5919-(P5919*M5919)</f>
        <v/>
      </c>
      <c r="W5919" s="7">
        <f>VLOOKUP(L5919,'Products Sheet'!$A:$B,2,FALSE)</f>
        <v/>
      </c>
      <c r="X5919" s="7" t="n"/>
      <c r="Y5919" s="7" t="n"/>
      <c r="Z5919" s="7" t="n"/>
      <c r="AA5919" s="7" t="n"/>
      <c r="AB5919" s="7" t="n"/>
      <c r="AC5919" s="7" t="n"/>
    </row>
    <row r="5920" ht="9.75" customHeight="1" s="12">
      <c r="A5920" s="11" t="inlineStr">
        <is>
          <t>SO - 0006389</t>
        </is>
      </c>
      <c r="B5920" s="11" t="inlineStr">
        <is>
          <t>Wholesale</t>
        </is>
      </c>
      <c r="C5920" s="11" t="inlineStr">
        <is>
          <t>WARE-NMK1003</t>
        </is>
      </c>
      <c r="D5920" s="6" t="n">
        <v>43900</v>
      </c>
      <c r="E5920" s="6" t="n">
        <v>43996</v>
      </c>
      <c r="F5920" s="6" t="n">
        <v>44011</v>
      </c>
      <c r="G5920" s="6" t="n">
        <v>44013</v>
      </c>
      <c r="H5920" s="11" t="inlineStr">
        <is>
          <t>USD</t>
        </is>
      </c>
      <c r="I5920" s="11" t="n">
        <v>27</v>
      </c>
      <c r="J5920" s="11" t="n">
        <v>22</v>
      </c>
      <c r="K5920" s="11" t="n">
        <v>155</v>
      </c>
      <c r="L5920" s="11" t="n">
        <v>35</v>
      </c>
      <c r="M5920" s="11" t="n">
        <v>8</v>
      </c>
      <c r="N5920" s="11" t="n">
        <v>0.075</v>
      </c>
      <c r="O5920" s="7" t="n">
        <v>1139</v>
      </c>
      <c r="P5920" s="7" t="n">
        <v>455.6</v>
      </c>
      <c r="Q5920" s="7">
        <f>text(E5920,"ddd")</f>
        <v/>
      </c>
      <c r="R5920" s="7">
        <f>G5920-F5920</f>
        <v/>
      </c>
      <c r="S5920" s="7">
        <f>E5920-D5920</f>
        <v/>
      </c>
      <c r="T5920" s="7">
        <f>O5920*M5920</f>
        <v/>
      </c>
      <c r="U5920" s="7">
        <f>T5920*N5920</f>
        <v/>
      </c>
      <c r="V5920" s="7">
        <f>T5920-U5920-(P5920*M5920)</f>
        <v/>
      </c>
      <c r="W5920" s="7">
        <f>VLOOKUP(L5920,'Products Sheet'!$A:$B,2,FALSE)</f>
        <v/>
      </c>
      <c r="X5920" s="7" t="n"/>
      <c r="Y5920" s="7" t="n"/>
      <c r="Z5920" s="7" t="n"/>
      <c r="AA5920" s="7" t="n"/>
      <c r="AB5920" s="7" t="n"/>
      <c r="AC5920" s="7" t="n"/>
    </row>
    <row r="5921" ht="9.75" customHeight="1" s="12">
      <c r="A5921" s="11" t="inlineStr">
        <is>
          <t>SO - 0006413</t>
        </is>
      </c>
      <c r="B5921" s="11" t="inlineStr">
        <is>
          <t>Online</t>
        </is>
      </c>
      <c r="C5921" s="11" t="inlineStr">
        <is>
          <t>WARE-XYS1001</t>
        </is>
      </c>
      <c r="D5921" s="6" t="n">
        <v>43900</v>
      </c>
      <c r="E5921" s="6" t="n">
        <v>43999</v>
      </c>
      <c r="F5921" s="6" t="n">
        <v>44027</v>
      </c>
      <c r="G5921" s="6" t="n">
        <v>44035</v>
      </c>
      <c r="H5921" s="11" t="inlineStr">
        <is>
          <t>USD</t>
        </is>
      </c>
      <c r="I5921" s="11" t="n">
        <v>14</v>
      </c>
      <c r="J5921" s="11" t="n">
        <v>28</v>
      </c>
      <c r="K5921" s="11" t="n">
        <v>31</v>
      </c>
      <c r="L5921" s="11" t="n">
        <v>35</v>
      </c>
      <c r="M5921" s="11" t="n">
        <v>4</v>
      </c>
      <c r="N5921" s="11" t="n">
        <v>0.4</v>
      </c>
      <c r="O5921" s="7" t="n">
        <v>167.5</v>
      </c>
      <c r="P5921" s="7" t="n">
        <v>98.82499999999999</v>
      </c>
      <c r="Q5921" s="7">
        <f>text(E5921,"ddd")</f>
        <v/>
      </c>
      <c r="R5921" s="7">
        <f>G5921-F5921</f>
        <v/>
      </c>
      <c r="S5921" s="7">
        <f>E5921-D5921</f>
        <v/>
      </c>
      <c r="T5921" s="7">
        <f>O5921*M5921</f>
        <v/>
      </c>
      <c r="U5921" s="7">
        <f>T5921*N5921</f>
        <v/>
      </c>
      <c r="V5921" s="7">
        <f>T5921-U5921-(P5921*M5921)</f>
        <v/>
      </c>
      <c r="W5921" s="7">
        <f>VLOOKUP(L5921,'Products Sheet'!$A:$B,2,FALSE)</f>
        <v/>
      </c>
      <c r="X5921" s="7" t="n"/>
      <c r="Y5921" s="7" t="n"/>
      <c r="Z5921" s="7" t="n"/>
      <c r="AA5921" s="7" t="n"/>
      <c r="AB5921" s="7" t="n"/>
      <c r="AC5921" s="7" t="n"/>
    </row>
    <row r="5922" ht="9.75" customHeight="1" s="12">
      <c r="A5922" s="11" t="inlineStr">
        <is>
          <t>SO - 0006462</t>
        </is>
      </c>
      <c r="B5922" s="11" t="inlineStr">
        <is>
          <t>Wholesale</t>
        </is>
      </c>
      <c r="C5922" s="11" t="inlineStr">
        <is>
          <t>WARE-MKL1006</t>
        </is>
      </c>
      <c r="D5922" s="6" t="n">
        <v>43900</v>
      </c>
      <c r="E5922" s="6" t="n">
        <v>44005</v>
      </c>
      <c r="F5922" s="6" t="n">
        <v>44025</v>
      </c>
      <c r="G5922" s="6" t="n">
        <v>44029</v>
      </c>
      <c r="H5922" s="11" t="inlineStr">
        <is>
          <t>USD</t>
        </is>
      </c>
      <c r="I5922" s="11" t="n">
        <v>28</v>
      </c>
      <c r="J5922" s="11" t="n">
        <v>17</v>
      </c>
      <c r="K5922" s="11" t="n">
        <v>350</v>
      </c>
      <c r="L5922" s="11" t="n">
        <v>35</v>
      </c>
      <c r="M5922" s="11" t="n">
        <v>1</v>
      </c>
      <c r="N5922" s="11" t="n">
        <v>0.05</v>
      </c>
      <c r="O5922" s="7" t="n">
        <v>1829.1</v>
      </c>
      <c r="P5922" s="7" t="n">
        <v>1225.497</v>
      </c>
      <c r="Q5922" s="7">
        <f>text(E5922,"ddd")</f>
        <v/>
      </c>
      <c r="R5922" s="7">
        <f>G5922-F5922</f>
        <v/>
      </c>
      <c r="S5922" s="7">
        <f>E5922-D5922</f>
        <v/>
      </c>
      <c r="T5922" s="7">
        <f>O5922*M5922</f>
        <v/>
      </c>
      <c r="U5922" s="7">
        <f>T5922*N5922</f>
        <v/>
      </c>
      <c r="V5922" s="7">
        <f>T5922-U5922-(P5922*M5922)</f>
        <v/>
      </c>
      <c r="W5922" s="7">
        <f>VLOOKUP(L5922,'Products Sheet'!$A:$B,2,FALSE)</f>
        <v/>
      </c>
      <c r="X5922" s="7" t="n"/>
      <c r="Y5922" s="7" t="n"/>
      <c r="Z5922" s="7" t="n"/>
      <c r="AA5922" s="7" t="n"/>
      <c r="AB5922" s="7" t="n"/>
      <c r="AC5922" s="7" t="n"/>
    </row>
    <row r="5923" ht="9.75" customHeight="1" s="12">
      <c r="A5923" s="11" t="inlineStr">
        <is>
          <t>SO - 0006473</t>
        </is>
      </c>
      <c r="B5923" s="11" t="inlineStr">
        <is>
          <t>Online</t>
        </is>
      </c>
      <c r="C5923" s="11" t="inlineStr">
        <is>
          <t>WARE-XYS1001</t>
        </is>
      </c>
      <c r="D5923" s="6" t="n">
        <v>43900</v>
      </c>
      <c r="E5923" s="6" t="n">
        <v>44007</v>
      </c>
      <c r="F5923" s="6" t="n">
        <v>44028</v>
      </c>
      <c r="G5923" s="6" t="n">
        <v>44038</v>
      </c>
      <c r="H5923" s="11" t="inlineStr">
        <is>
          <t>USD</t>
        </is>
      </c>
      <c r="I5923" s="11" t="n">
        <v>13</v>
      </c>
      <c r="J5923" s="11" t="n">
        <v>14</v>
      </c>
      <c r="K5923" s="11" t="n">
        <v>58</v>
      </c>
      <c r="L5923" s="11" t="n">
        <v>35</v>
      </c>
      <c r="M5923" s="11" t="n">
        <v>6</v>
      </c>
      <c r="N5923" s="11" t="n">
        <v>0.1</v>
      </c>
      <c r="O5923" s="7" t="n">
        <v>964.8000000000001</v>
      </c>
      <c r="P5923" s="7" t="n">
        <v>482.4</v>
      </c>
      <c r="Q5923" s="7">
        <f>text(E5923,"ddd")</f>
        <v/>
      </c>
      <c r="R5923" s="7">
        <f>G5923-F5923</f>
        <v/>
      </c>
      <c r="S5923" s="7">
        <f>E5923-D5923</f>
        <v/>
      </c>
      <c r="T5923" s="7">
        <f>O5923*M5923</f>
        <v/>
      </c>
      <c r="U5923" s="7">
        <f>T5923*N5923</f>
        <v/>
      </c>
      <c r="V5923" s="7">
        <f>T5923-U5923-(P5923*M5923)</f>
        <v/>
      </c>
      <c r="W5923" s="7">
        <f>VLOOKUP(L5923,'Products Sheet'!$A:$B,2,FALSE)</f>
        <v/>
      </c>
      <c r="X5923" s="7" t="n"/>
      <c r="Y5923" s="7" t="n"/>
      <c r="Z5923" s="7" t="n"/>
      <c r="AA5923" s="7" t="n"/>
      <c r="AB5923" s="7" t="n"/>
      <c r="AC5923" s="7" t="n"/>
    </row>
    <row r="5924" ht="9.75" customHeight="1" s="12">
      <c r="A5924" s="11" t="inlineStr">
        <is>
          <t>SO - 0006506</t>
        </is>
      </c>
      <c r="B5924" s="11" t="inlineStr">
        <is>
          <t>Wholesale</t>
        </is>
      </c>
      <c r="C5924" s="11" t="inlineStr">
        <is>
          <t>WARE-NMK1003</t>
        </is>
      </c>
      <c r="D5924" s="6" t="n">
        <v>43900</v>
      </c>
      <c r="E5924" s="6" t="n">
        <v>44011</v>
      </c>
      <c r="F5924" s="6" t="n">
        <v>44031</v>
      </c>
      <c r="G5924" s="6" t="n">
        <v>44033</v>
      </c>
      <c r="H5924" s="11" t="inlineStr">
        <is>
          <t>USD</t>
        </is>
      </c>
      <c r="I5924" s="11" t="n">
        <v>28</v>
      </c>
      <c r="J5924" s="11" t="n">
        <v>12</v>
      </c>
      <c r="K5924" s="11" t="n">
        <v>150</v>
      </c>
      <c r="L5924" s="11" t="n">
        <v>35</v>
      </c>
      <c r="M5924" s="11" t="n">
        <v>3</v>
      </c>
      <c r="N5924" s="11" t="n">
        <v>0.05</v>
      </c>
      <c r="O5924" s="7" t="n">
        <v>6157.3</v>
      </c>
      <c r="P5924" s="7" t="n">
        <v>4433.256</v>
      </c>
      <c r="Q5924" s="7">
        <f>text(E5924,"ddd")</f>
        <v/>
      </c>
      <c r="R5924" s="7">
        <f>G5924-F5924</f>
        <v/>
      </c>
      <c r="S5924" s="7">
        <f>E5924-D5924</f>
        <v/>
      </c>
      <c r="T5924" s="7">
        <f>O5924*M5924</f>
        <v/>
      </c>
      <c r="U5924" s="7">
        <f>T5924*N5924</f>
        <v/>
      </c>
      <c r="V5924" s="7">
        <f>T5924-U5924-(P5924*M5924)</f>
        <v/>
      </c>
      <c r="W5924" s="7">
        <f>VLOOKUP(L5924,'Products Sheet'!$A:$B,2,FALSE)</f>
        <v/>
      </c>
      <c r="X5924" s="7" t="n"/>
      <c r="Y5924" s="7" t="n"/>
      <c r="Z5924" s="7" t="n"/>
      <c r="AA5924" s="7" t="n"/>
      <c r="AB5924" s="7" t="n"/>
      <c r="AC5924" s="7" t="n"/>
    </row>
    <row r="5925" ht="9.75" customHeight="1" s="12">
      <c r="A5925" s="11" t="inlineStr">
        <is>
          <t>SO - 0006548</t>
        </is>
      </c>
      <c r="B5925" s="11" t="inlineStr">
        <is>
          <t>In-Store</t>
        </is>
      </c>
      <c r="C5925" s="11" t="inlineStr">
        <is>
          <t>WARE-NBV1002</t>
        </is>
      </c>
      <c r="D5925" s="6" t="n">
        <v>43900</v>
      </c>
      <c r="E5925" s="6" t="n">
        <v>44016</v>
      </c>
      <c r="F5925" s="6" t="n">
        <v>44042</v>
      </c>
      <c r="G5925" s="6" t="n">
        <v>44047</v>
      </c>
      <c r="H5925" s="11" t="inlineStr">
        <is>
          <t>USD</t>
        </is>
      </c>
      <c r="I5925" s="11" t="n">
        <v>11</v>
      </c>
      <c r="J5925" s="11" t="n">
        <v>1</v>
      </c>
      <c r="K5925" s="11" t="n">
        <v>70</v>
      </c>
      <c r="L5925" s="11" t="n">
        <v>35</v>
      </c>
      <c r="M5925" s="11" t="n">
        <v>1</v>
      </c>
      <c r="N5925" s="11" t="n">
        <v>0.4</v>
      </c>
      <c r="O5925" s="7" t="n">
        <v>180.9</v>
      </c>
      <c r="P5925" s="7" t="n">
        <v>148.338</v>
      </c>
      <c r="Q5925" s="7">
        <f>text(E5925,"ddd")</f>
        <v/>
      </c>
      <c r="R5925" s="7">
        <f>G5925-F5925</f>
        <v/>
      </c>
      <c r="S5925" s="7">
        <f>E5925-D5925</f>
        <v/>
      </c>
      <c r="T5925" s="7">
        <f>O5925*M5925</f>
        <v/>
      </c>
      <c r="U5925" s="7">
        <f>T5925*N5925</f>
        <v/>
      </c>
      <c r="V5925" s="7">
        <f>T5925-U5925-(P5925*M5925)</f>
        <v/>
      </c>
      <c r="W5925" s="7">
        <f>VLOOKUP(L5925,'Products Sheet'!$A:$B,2,FALSE)</f>
        <v/>
      </c>
      <c r="X5925" s="7" t="n"/>
      <c r="Y5925" s="7" t="n"/>
      <c r="Z5925" s="7" t="n"/>
      <c r="AA5925" s="7" t="n"/>
      <c r="AB5925" s="7" t="n"/>
      <c r="AC5925" s="7" t="n"/>
    </row>
    <row r="5926" ht="9.75" customHeight="1" s="12">
      <c r="A5926" s="11" t="inlineStr">
        <is>
          <t>SO - 0006553</t>
        </is>
      </c>
      <c r="B5926" s="11" t="inlineStr">
        <is>
          <t>Online</t>
        </is>
      </c>
      <c r="C5926" s="11" t="inlineStr">
        <is>
          <t>WARE-NMK1003</t>
        </is>
      </c>
      <c r="D5926" s="6" t="n">
        <v>43900</v>
      </c>
      <c r="E5926" s="6" t="n">
        <v>44016</v>
      </c>
      <c r="F5926" s="6" t="n">
        <v>44034</v>
      </c>
      <c r="G5926" s="6" t="n">
        <v>44036</v>
      </c>
      <c r="H5926" s="11" t="inlineStr">
        <is>
          <t>USD</t>
        </is>
      </c>
      <c r="I5926" s="11" t="n">
        <v>13</v>
      </c>
      <c r="J5926" s="11" t="n">
        <v>21</v>
      </c>
      <c r="K5926" s="11" t="n">
        <v>123</v>
      </c>
      <c r="L5926" s="11" t="n">
        <v>35</v>
      </c>
      <c r="M5926" s="11" t="n">
        <v>2</v>
      </c>
      <c r="N5926" s="11" t="n">
        <v>0.075</v>
      </c>
      <c r="O5926" s="7" t="n">
        <v>998.3000000000001</v>
      </c>
      <c r="P5926" s="7" t="n">
        <v>469.201</v>
      </c>
      <c r="Q5926" s="7">
        <f>text(E5926,"ddd")</f>
        <v/>
      </c>
      <c r="R5926" s="7">
        <f>G5926-F5926</f>
        <v/>
      </c>
      <c r="S5926" s="7">
        <f>E5926-D5926</f>
        <v/>
      </c>
      <c r="T5926" s="7">
        <f>O5926*M5926</f>
        <v/>
      </c>
      <c r="U5926" s="7">
        <f>T5926*N5926</f>
        <v/>
      </c>
      <c r="V5926" s="7">
        <f>T5926-U5926-(P5926*M5926)</f>
        <v/>
      </c>
      <c r="W5926" s="7">
        <f>VLOOKUP(L5926,'Products Sheet'!$A:$B,2,FALSE)</f>
        <v/>
      </c>
      <c r="X5926" s="7" t="n"/>
      <c r="Y5926" s="7" t="n"/>
      <c r="Z5926" s="7" t="n"/>
      <c r="AA5926" s="7" t="n"/>
      <c r="AB5926" s="7" t="n"/>
      <c r="AC5926" s="7" t="n"/>
    </row>
    <row r="5927" ht="9.75" customHeight="1" s="12">
      <c r="A5927" s="11" t="inlineStr">
        <is>
          <t>SO - 0006572</t>
        </is>
      </c>
      <c r="B5927" s="11" t="inlineStr">
        <is>
          <t>Online</t>
        </is>
      </c>
      <c r="C5927" s="11" t="inlineStr">
        <is>
          <t>WARE-PUJ1005</t>
        </is>
      </c>
      <c r="D5927" s="6" t="n">
        <v>43900</v>
      </c>
      <c r="E5927" s="6" t="n">
        <v>44018</v>
      </c>
      <c r="F5927" s="6" t="n">
        <v>44041</v>
      </c>
      <c r="G5927" s="6" t="n">
        <v>44045</v>
      </c>
      <c r="H5927" s="11" t="inlineStr">
        <is>
          <t>USD</t>
        </is>
      </c>
      <c r="I5927" s="11" t="n">
        <v>19</v>
      </c>
      <c r="J5927" s="11" t="n">
        <v>15</v>
      </c>
      <c r="K5927" s="11" t="n">
        <v>316</v>
      </c>
      <c r="L5927" s="11" t="n">
        <v>35</v>
      </c>
      <c r="M5927" s="11" t="n">
        <v>6</v>
      </c>
      <c r="N5927" s="11" t="n">
        <v>0.1</v>
      </c>
      <c r="O5927" s="7" t="n">
        <v>971.5</v>
      </c>
      <c r="P5927" s="7" t="n">
        <v>757.77</v>
      </c>
      <c r="Q5927" s="7">
        <f>text(E5927,"ddd")</f>
        <v/>
      </c>
      <c r="R5927" s="7">
        <f>G5927-F5927</f>
        <v/>
      </c>
      <c r="S5927" s="7">
        <f>E5927-D5927</f>
        <v/>
      </c>
      <c r="T5927" s="7">
        <f>O5927*M5927</f>
        <v/>
      </c>
      <c r="U5927" s="7">
        <f>T5927*N5927</f>
        <v/>
      </c>
      <c r="V5927" s="7">
        <f>T5927-U5927-(P5927*M5927)</f>
        <v/>
      </c>
      <c r="W5927" s="7">
        <f>VLOOKUP(L5927,'Products Sheet'!$A:$B,2,FALSE)</f>
        <v/>
      </c>
      <c r="X5927" s="7" t="n"/>
      <c r="Y5927" s="7" t="n"/>
      <c r="Z5927" s="7" t="n"/>
      <c r="AA5927" s="7" t="n"/>
      <c r="AB5927" s="7" t="n"/>
      <c r="AC5927" s="7" t="n"/>
    </row>
    <row r="5928" ht="9.75" customHeight="1" s="12">
      <c r="A5928" s="11" t="inlineStr">
        <is>
          <t>SO - 0006635</t>
        </is>
      </c>
      <c r="B5928" s="11" t="inlineStr">
        <is>
          <t>Online</t>
        </is>
      </c>
      <c r="C5928" s="11" t="inlineStr">
        <is>
          <t>WARE-MKL1006</t>
        </is>
      </c>
      <c r="D5928" s="6" t="n">
        <v>43900</v>
      </c>
      <c r="E5928" s="6" t="n">
        <v>44025</v>
      </c>
      <c r="F5928" s="6" t="n">
        <v>44047</v>
      </c>
      <c r="G5928" s="6" t="n">
        <v>44055</v>
      </c>
      <c r="H5928" s="11" t="inlineStr">
        <is>
          <t>USD</t>
        </is>
      </c>
      <c r="I5928" s="11" t="n">
        <v>19</v>
      </c>
      <c r="J5928" s="11" t="n">
        <v>18</v>
      </c>
      <c r="K5928" s="11" t="n">
        <v>330</v>
      </c>
      <c r="L5928" s="11" t="n">
        <v>35</v>
      </c>
      <c r="M5928" s="11" t="n">
        <v>8</v>
      </c>
      <c r="N5928" s="11" t="n">
        <v>0.05</v>
      </c>
      <c r="O5928" s="7" t="n">
        <v>984.9</v>
      </c>
      <c r="P5928" s="7" t="n">
        <v>748.524</v>
      </c>
      <c r="Q5928" s="7">
        <f>text(E5928,"ddd")</f>
        <v/>
      </c>
      <c r="R5928" s="7">
        <f>G5928-F5928</f>
        <v/>
      </c>
      <c r="S5928" s="7">
        <f>E5928-D5928</f>
        <v/>
      </c>
      <c r="T5928" s="7">
        <f>O5928*M5928</f>
        <v/>
      </c>
      <c r="U5928" s="7">
        <f>T5928*N5928</f>
        <v/>
      </c>
      <c r="V5928" s="7">
        <f>T5928-U5928-(P5928*M5928)</f>
        <v/>
      </c>
      <c r="W5928" s="7">
        <f>VLOOKUP(L5928,'Products Sheet'!$A:$B,2,FALSE)</f>
        <v/>
      </c>
      <c r="X5928" s="7" t="n"/>
      <c r="Y5928" s="7" t="n"/>
      <c r="Z5928" s="7" t="n"/>
      <c r="AA5928" s="7" t="n"/>
      <c r="AB5928" s="7" t="n"/>
      <c r="AC5928" s="7" t="n"/>
    </row>
    <row r="5929" ht="9.75" customHeight="1" s="12">
      <c r="A5929" s="11" t="inlineStr">
        <is>
          <t>SO - 0006647</t>
        </is>
      </c>
      <c r="B5929" s="11" t="inlineStr">
        <is>
          <t>Online</t>
        </is>
      </c>
      <c r="C5929" s="11" t="inlineStr">
        <is>
          <t>WARE-NMK1003</t>
        </is>
      </c>
      <c r="D5929" s="6" t="n">
        <v>43900</v>
      </c>
      <c r="E5929" s="6" t="n">
        <v>44027</v>
      </c>
      <c r="F5929" s="6" t="n">
        <v>44042</v>
      </c>
      <c r="G5929" s="6" t="n">
        <v>44043</v>
      </c>
      <c r="H5929" s="11" t="inlineStr">
        <is>
          <t>USD</t>
        </is>
      </c>
      <c r="I5929" s="11" t="n">
        <v>17</v>
      </c>
      <c r="J5929" s="11" t="n">
        <v>19</v>
      </c>
      <c r="K5929" s="11" t="n">
        <v>134</v>
      </c>
      <c r="L5929" s="11" t="n">
        <v>35</v>
      </c>
      <c r="M5929" s="11" t="n">
        <v>5</v>
      </c>
      <c r="N5929" s="11" t="n">
        <v>0.15</v>
      </c>
      <c r="O5929" s="7" t="n">
        <v>6170.7</v>
      </c>
      <c r="P5929" s="7" t="n">
        <v>3455.592</v>
      </c>
      <c r="Q5929" s="7">
        <f>text(E5929,"ddd")</f>
        <v/>
      </c>
      <c r="R5929" s="7">
        <f>G5929-F5929</f>
        <v/>
      </c>
      <c r="S5929" s="7">
        <f>E5929-D5929</f>
        <v/>
      </c>
      <c r="T5929" s="7">
        <f>O5929*M5929</f>
        <v/>
      </c>
      <c r="U5929" s="7">
        <f>T5929*N5929</f>
        <v/>
      </c>
      <c r="V5929" s="7">
        <f>T5929-U5929-(P5929*M5929)</f>
        <v/>
      </c>
      <c r="W5929" s="7">
        <f>VLOOKUP(L5929,'Products Sheet'!$A:$B,2,FALSE)</f>
        <v/>
      </c>
      <c r="X5929" s="7" t="n"/>
      <c r="Y5929" s="7" t="n"/>
      <c r="Z5929" s="7" t="n"/>
      <c r="AA5929" s="7" t="n"/>
      <c r="AB5929" s="7" t="n"/>
      <c r="AC5929" s="7" t="n"/>
    </row>
    <row r="5930" ht="9.75" customHeight="1" s="12">
      <c r="A5930" s="11" t="inlineStr">
        <is>
          <t>SO - 0006650</t>
        </is>
      </c>
      <c r="B5930" s="11" t="inlineStr">
        <is>
          <t>Distributor</t>
        </is>
      </c>
      <c r="C5930" s="11" t="inlineStr">
        <is>
          <t>WARE-XYS1001</t>
        </is>
      </c>
      <c r="D5930" s="6" t="n">
        <v>43900</v>
      </c>
      <c r="E5930" s="6" t="n">
        <v>44027</v>
      </c>
      <c r="F5930" s="6" t="n">
        <v>44031</v>
      </c>
      <c r="G5930" s="6" t="n">
        <v>44035</v>
      </c>
      <c r="H5930" s="11" t="inlineStr">
        <is>
          <t>USD</t>
        </is>
      </c>
      <c r="I5930" s="11" t="n">
        <v>22</v>
      </c>
      <c r="J5930" s="11" t="n">
        <v>21</v>
      </c>
      <c r="K5930" s="11" t="n">
        <v>27</v>
      </c>
      <c r="L5930" s="11" t="n">
        <v>35</v>
      </c>
      <c r="M5930" s="11" t="n">
        <v>3</v>
      </c>
      <c r="N5930" s="11" t="n">
        <v>0.05</v>
      </c>
      <c r="O5930" s="7" t="n">
        <v>5306.400000000001</v>
      </c>
      <c r="P5930" s="7" t="n">
        <v>3130.776</v>
      </c>
      <c r="Q5930" s="7">
        <f>text(E5930,"ddd")</f>
        <v/>
      </c>
      <c r="R5930" s="7">
        <f>G5930-F5930</f>
        <v/>
      </c>
      <c r="S5930" s="7">
        <f>E5930-D5930</f>
        <v/>
      </c>
      <c r="T5930" s="7">
        <f>O5930*M5930</f>
        <v/>
      </c>
      <c r="U5930" s="7">
        <f>T5930*N5930</f>
        <v/>
      </c>
      <c r="V5930" s="7">
        <f>T5930-U5930-(P5930*M5930)</f>
        <v/>
      </c>
      <c r="W5930" s="7">
        <f>VLOOKUP(L5930,'Products Sheet'!$A:$B,2,FALSE)</f>
        <v/>
      </c>
      <c r="X5930" s="7" t="n"/>
      <c r="Y5930" s="7" t="n"/>
      <c r="Z5930" s="7" t="n"/>
      <c r="AA5930" s="7" t="n"/>
      <c r="AB5930" s="7" t="n"/>
      <c r="AC5930" s="7" t="n"/>
    </row>
    <row r="5931" ht="9.75" customHeight="1" s="12">
      <c r="A5931" s="11" t="inlineStr">
        <is>
          <t>SO - 0006694</t>
        </is>
      </c>
      <c r="B5931" s="11" t="inlineStr">
        <is>
          <t>In-Store</t>
        </is>
      </c>
      <c r="C5931" s="11" t="inlineStr">
        <is>
          <t>WARE-NMK1003</t>
        </is>
      </c>
      <c r="D5931" s="6" t="n">
        <v>43900</v>
      </c>
      <c r="E5931" s="6" t="n">
        <v>44031</v>
      </c>
      <c r="F5931" s="6" t="n">
        <v>44058</v>
      </c>
      <c r="G5931" s="6" t="n">
        <v>44068</v>
      </c>
      <c r="H5931" s="11" t="inlineStr">
        <is>
          <t>USD</t>
        </is>
      </c>
      <c r="I5931" s="11" t="n">
        <v>8</v>
      </c>
      <c r="J5931" s="11" t="n">
        <v>50</v>
      </c>
      <c r="K5931" s="11" t="n">
        <v>127</v>
      </c>
      <c r="L5931" s="11" t="n">
        <v>35</v>
      </c>
      <c r="M5931" s="11" t="n">
        <v>6</v>
      </c>
      <c r="N5931" s="11" t="n">
        <v>0.05</v>
      </c>
      <c r="O5931" s="7" t="n">
        <v>3919.5</v>
      </c>
      <c r="P5931" s="7" t="n">
        <v>2273.31</v>
      </c>
      <c r="Q5931" s="7">
        <f>text(E5931,"ddd")</f>
        <v/>
      </c>
      <c r="R5931" s="7">
        <f>G5931-F5931</f>
        <v/>
      </c>
      <c r="S5931" s="7">
        <f>E5931-D5931</f>
        <v/>
      </c>
      <c r="T5931" s="7">
        <f>O5931*M5931</f>
        <v/>
      </c>
      <c r="U5931" s="7">
        <f>T5931*N5931</f>
        <v/>
      </c>
      <c r="V5931" s="7">
        <f>T5931-U5931-(P5931*M5931)</f>
        <v/>
      </c>
      <c r="W5931" s="7">
        <f>VLOOKUP(L5931,'Products Sheet'!$A:$B,2,FALSE)</f>
        <v/>
      </c>
      <c r="X5931" s="7" t="n"/>
      <c r="Y5931" s="7" t="n"/>
      <c r="Z5931" s="7" t="n"/>
      <c r="AA5931" s="7" t="n"/>
      <c r="AB5931" s="7" t="n"/>
      <c r="AC5931" s="7" t="n"/>
    </row>
    <row r="5932" ht="9.75" customHeight="1" s="12">
      <c r="A5932" s="11" t="inlineStr">
        <is>
          <t>SO - 0006803</t>
        </is>
      </c>
      <c r="B5932" s="11" t="inlineStr">
        <is>
          <t>Online</t>
        </is>
      </c>
      <c r="C5932" s="11" t="inlineStr">
        <is>
          <t>WARE-UHY1004</t>
        </is>
      </c>
      <c r="D5932" s="6" t="n">
        <v>44000</v>
      </c>
      <c r="E5932" s="6" t="n">
        <v>44044</v>
      </c>
      <c r="F5932" s="6" t="n">
        <v>44071</v>
      </c>
      <c r="G5932" s="6" t="n">
        <v>44076</v>
      </c>
      <c r="H5932" s="11" t="inlineStr">
        <is>
          <t>USD</t>
        </is>
      </c>
      <c r="I5932" s="11" t="n">
        <v>20</v>
      </c>
      <c r="J5932" s="11" t="n">
        <v>24</v>
      </c>
      <c r="K5932" s="11" t="n">
        <v>219</v>
      </c>
      <c r="L5932" s="11" t="n">
        <v>35</v>
      </c>
      <c r="M5932" s="11" t="n">
        <v>3</v>
      </c>
      <c r="N5932" s="11" t="n">
        <v>0.2</v>
      </c>
      <c r="O5932" s="7" t="n">
        <v>1943</v>
      </c>
      <c r="P5932" s="7" t="n">
        <v>835.49</v>
      </c>
      <c r="Q5932" s="7">
        <f>text(E5932,"ddd")</f>
        <v/>
      </c>
      <c r="R5932" s="7">
        <f>G5932-F5932</f>
        <v/>
      </c>
      <c r="S5932" s="7">
        <f>E5932-D5932</f>
        <v/>
      </c>
      <c r="T5932" s="7">
        <f>O5932*M5932</f>
        <v/>
      </c>
      <c r="U5932" s="7">
        <f>T5932*N5932</f>
        <v/>
      </c>
      <c r="V5932" s="7">
        <f>T5932-U5932-(P5932*M5932)</f>
        <v/>
      </c>
      <c r="W5932" s="7">
        <f>VLOOKUP(L5932,'Products Sheet'!$A:$B,2,FALSE)</f>
        <v/>
      </c>
      <c r="X5932" s="7" t="n"/>
      <c r="Y5932" s="7" t="n"/>
      <c r="Z5932" s="7" t="n"/>
      <c r="AA5932" s="7" t="n"/>
      <c r="AB5932" s="7" t="n"/>
      <c r="AC5932" s="7" t="n"/>
    </row>
    <row r="5933" ht="9.75" customHeight="1" s="12">
      <c r="A5933" s="11" t="inlineStr">
        <is>
          <t>SO - 0006815</t>
        </is>
      </c>
      <c r="B5933" s="11" t="inlineStr">
        <is>
          <t>Distributor</t>
        </is>
      </c>
      <c r="C5933" s="11" t="inlineStr">
        <is>
          <t>WARE-XYS1001</t>
        </is>
      </c>
      <c r="D5933" s="6" t="n">
        <v>43900</v>
      </c>
      <c r="E5933" s="6" t="n">
        <v>44046</v>
      </c>
      <c r="F5933" s="6" t="n">
        <v>44065</v>
      </c>
      <c r="G5933" s="6" t="n">
        <v>44075</v>
      </c>
      <c r="H5933" s="11" t="inlineStr">
        <is>
          <t>USD</t>
        </is>
      </c>
      <c r="I5933" s="11" t="n">
        <v>23</v>
      </c>
      <c r="J5933" s="11" t="n">
        <v>29</v>
      </c>
      <c r="K5933" s="11" t="n">
        <v>42</v>
      </c>
      <c r="L5933" s="11" t="n">
        <v>35</v>
      </c>
      <c r="M5933" s="11" t="n">
        <v>6</v>
      </c>
      <c r="N5933" s="11" t="n">
        <v>0.05</v>
      </c>
      <c r="O5933" s="7" t="n">
        <v>3557.7</v>
      </c>
      <c r="P5933" s="7" t="n">
        <v>1600.965</v>
      </c>
      <c r="Q5933" s="7">
        <f>text(E5933,"ddd")</f>
        <v/>
      </c>
      <c r="R5933" s="7">
        <f>G5933-F5933</f>
        <v/>
      </c>
      <c r="S5933" s="7">
        <f>E5933-D5933</f>
        <v/>
      </c>
      <c r="T5933" s="7">
        <f>O5933*M5933</f>
        <v/>
      </c>
      <c r="U5933" s="7">
        <f>T5933*N5933</f>
        <v/>
      </c>
      <c r="V5933" s="7">
        <f>T5933-U5933-(P5933*M5933)</f>
        <v/>
      </c>
      <c r="W5933" s="7">
        <f>VLOOKUP(L5933,'Products Sheet'!$A:$B,2,FALSE)</f>
        <v/>
      </c>
      <c r="X5933" s="7" t="n"/>
      <c r="Y5933" s="7" t="n"/>
      <c r="Z5933" s="7" t="n"/>
      <c r="AA5933" s="7" t="n"/>
      <c r="AB5933" s="7" t="n"/>
      <c r="AC5933" s="7" t="n"/>
    </row>
    <row r="5934" ht="9.75" customHeight="1" s="12">
      <c r="A5934" s="11" t="inlineStr">
        <is>
          <t>SO - 0006830</t>
        </is>
      </c>
      <c r="B5934" s="11" t="inlineStr">
        <is>
          <t>In-Store</t>
        </is>
      </c>
      <c r="C5934" s="11" t="inlineStr">
        <is>
          <t>WARE-PUJ1005</t>
        </is>
      </c>
      <c r="D5934" s="6" t="n">
        <v>43900</v>
      </c>
      <c r="E5934" s="6" t="n">
        <v>44047</v>
      </c>
      <c r="F5934" s="6" t="n">
        <v>44062</v>
      </c>
      <c r="G5934" s="6" t="n">
        <v>44072</v>
      </c>
      <c r="H5934" s="11" t="inlineStr">
        <is>
          <t>USD</t>
        </is>
      </c>
      <c r="I5934" s="11" t="n">
        <v>1</v>
      </c>
      <c r="J5934" s="11" t="n">
        <v>10</v>
      </c>
      <c r="K5934" s="11" t="n">
        <v>271</v>
      </c>
      <c r="L5934" s="11" t="n">
        <v>35</v>
      </c>
      <c r="M5934" s="11" t="n">
        <v>4</v>
      </c>
      <c r="N5934" s="11" t="n">
        <v>0.4</v>
      </c>
      <c r="O5934" s="7" t="n">
        <v>1045.2</v>
      </c>
      <c r="P5934" s="7" t="n">
        <v>804.8040000000001</v>
      </c>
      <c r="Q5934" s="7">
        <f>text(E5934,"ddd")</f>
        <v/>
      </c>
      <c r="R5934" s="7">
        <f>G5934-F5934</f>
        <v/>
      </c>
      <c r="S5934" s="7">
        <f>E5934-D5934</f>
        <v/>
      </c>
      <c r="T5934" s="7">
        <f>O5934*M5934</f>
        <v/>
      </c>
      <c r="U5934" s="7">
        <f>T5934*N5934</f>
        <v/>
      </c>
      <c r="V5934" s="7">
        <f>T5934-U5934-(P5934*M5934)</f>
        <v/>
      </c>
      <c r="W5934" s="7">
        <f>VLOOKUP(L5934,'Products Sheet'!$A:$B,2,FALSE)</f>
        <v/>
      </c>
      <c r="X5934" s="7" t="n"/>
      <c r="Y5934" s="7" t="n"/>
      <c r="Z5934" s="7" t="n"/>
      <c r="AA5934" s="7" t="n"/>
      <c r="AB5934" s="7" t="n"/>
      <c r="AC5934" s="7" t="n"/>
    </row>
    <row r="5935" ht="9.75" customHeight="1" s="12">
      <c r="A5935" s="11" t="inlineStr">
        <is>
          <t>SO - 0006836</t>
        </is>
      </c>
      <c r="B5935" s="11" t="inlineStr">
        <is>
          <t>In-Store</t>
        </is>
      </c>
      <c r="C5935" s="11" t="inlineStr">
        <is>
          <t>WARE-NMK1003</t>
        </is>
      </c>
      <c r="D5935" s="6" t="n">
        <v>44000</v>
      </c>
      <c r="E5935" s="6" t="n">
        <v>44049</v>
      </c>
      <c r="F5935" s="6" t="n">
        <v>44058</v>
      </c>
      <c r="G5935" s="6" t="n">
        <v>44060</v>
      </c>
      <c r="H5935" s="11" t="inlineStr">
        <is>
          <t>USD</t>
        </is>
      </c>
      <c r="I5935" s="11" t="n">
        <v>7</v>
      </c>
      <c r="J5935" s="11" t="n">
        <v>4</v>
      </c>
      <c r="K5935" s="11" t="n">
        <v>103</v>
      </c>
      <c r="L5935" s="11" t="n">
        <v>35</v>
      </c>
      <c r="M5935" s="11" t="n">
        <v>8</v>
      </c>
      <c r="N5935" s="11" t="n">
        <v>0.3</v>
      </c>
      <c r="O5935" s="7" t="n">
        <v>3879.3</v>
      </c>
      <c r="P5935" s="7" t="n">
        <v>2521.545</v>
      </c>
      <c r="Q5935" s="7">
        <f>text(E5935,"ddd")</f>
        <v/>
      </c>
      <c r="R5935" s="7">
        <f>G5935-F5935</f>
        <v/>
      </c>
      <c r="S5935" s="7">
        <f>E5935-D5935</f>
        <v/>
      </c>
      <c r="T5935" s="7">
        <f>O5935*M5935</f>
        <v/>
      </c>
      <c r="U5935" s="7">
        <f>T5935*N5935</f>
        <v/>
      </c>
      <c r="V5935" s="7">
        <f>T5935-U5935-(P5935*M5935)</f>
        <v/>
      </c>
      <c r="W5935" s="7">
        <f>VLOOKUP(L5935,'Products Sheet'!$A:$B,2,FALSE)</f>
        <v/>
      </c>
      <c r="X5935" s="7" t="n"/>
      <c r="Y5935" s="7" t="n"/>
      <c r="Z5935" s="7" t="n"/>
      <c r="AA5935" s="7" t="n"/>
      <c r="AB5935" s="7" t="n"/>
      <c r="AC5935" s="7" t="n"/>
    </row>
    <row r="5936" ht="9.75" customHeight="1" s="12">
      <c r="A5936" s="11" t="inlineStr">
        <is>
          <t>SO - 0006900</t>
        </is>
      </c>
      <c r="B5936" s="11" t="inlineStr">
        <is>
          <t>Wholesale</t>
        </is>
      </c>
      <c r="C5936" s="11" t="inlineStr">
        <is>
          <t>WARE-UHY1004</t>
        </is>
      </c>
      <c r="D5936" s="6" t="n">
        <v>43900</v>
      </c>
      <c r="E5936" s="6" t="n">
        <v>44056</v>
      </c>
      <c r="F5936" s="6" t="n">
        <v>44059</v>
      </c>
      <c r="G5936" s="6" t="n">
        <v>44068</v>
      </c>
      <c r="H5936" s="11" t="inlineStr">
        <is>
          <t>USD</t>
        </is>
      </c>
      <c r="I5936" s="11" t="n">
        <v>27</v>
      </c>
      <c r="J5936" s="11" t="n">
        <v>12</v>
      </c>
      <c r="K5936" s="11" t="n">
        <v>238</v>
      </c>
      <c r="L5936" s="11" t="n">
        <v>35</v>
      </c>
      <c r="M5936" s="11" t="n">
        <v>2</v>
      </c>
      <c r="N5936" s="11" t="n">
        <v>0.1</v>
      </c>
      <c r="O5936" s="7" t="n">
        <v>884.4</v>
      </c>
      <c r="P5936" s="7" t="n">
        <v>619.0799999999999</v>
      </c>
      <c r="Q5936" s="7">
        <f>text(E5936,"ddd")</f>
        <v/>
      </c>
      <c r="R5936" s="7">
        <f>G5936-F5936</f>
        <v/>
      </c>
      <c r="S5936" s="7">
        <f>E5936-D5936</f>
        <v/>
      </c>
      <c r="T5936" s="7">
        <f>O5936*M5936</f>
        <v/>
      </c>
      <c r="U5936" s="7">
        <f>T5936*N5936</f>
        <v/>
      </c>
      <c r="V5936" s="7">
        <f>T5936-U5936-(P5936*M5936)</f>
        <v/>
      </c>
      <c r="W5936" s="7">
        <f>VLOOKUP(L5936,'Products Sheet'!$A:$B,2,FALSE)</f>
        <v/>
      </c>
      <c r="X5936" s="7" t="n"/>
      <c r="Y5936" s="7" t="n"/>
      <c r="Z5936" s="7" t="n"/>
      <c r="AA5936" s="7" t="n"/>
      <c r="AB5936" s="7" t="n"/>
      <c r="AC5936" s="7" t="n"/>
    </row>
    <row r="5937" ht="9.75" customHeight="1" s="12">
      <c r="A5937" s="11" t="inlineStr">
        <is>
          <t>SO - 0006931</t>
        </is>
      </c>
      <c r="B5937" s="11" t="inlineStr">
        <is>
          <t>In-Store</t>
        </is>
      </c>
      <c r="C5937" s="11" t="inlineStr">
        <is>
          <t>WARE-PUJ1005</t>
        </is>
      </c>
      <c r="D5937" s="6" t="n">
        <v>43900</v>
      </c>
      <c r="E5937" s="6" t="n">
        <v>44060</v>
      </c>
      <c r="F5937" s="6" t="n">
        <v>44069</v>
      </c>
      <c r="G5937" s="6" t="n">
        <v>44074</v>
      </c>
      <c r="H5937" s="11" t="inlineStr">
        <is>
          <t>USD</t>
        </is>
      </c>
      <c r="I5937" s="11" t="n">
        <v>12</v>
      </c>
      <c r="J5937" s="11" t="n">
        <v>9</v>
      </c>
      <c r="K5937" s="11" t="n">
        <v>318</v>
      </c>
      <c r="L5937" s="11" t="n">
        <v>35</v>
      </c>
      <c r="M5937" s="11" t="n">
        <v>6</v>
      </c>
      <c r="N5937" s="11" t="n">
        <v>0.15</v>
      </c>
      <c r="O5937" s="7" t="n">
        <v>1078.7</v>
      </c>
      <c r="P5937" s="7" t="n">
        <v>474.628</v>
      </c>
      <c r="Q5937" s="7">
        <f>text(E5937,"ddd")</f>
        <v/>
      </c>
      <c r="R5937" s="7">
        <f>G5937-F5937</f>
        <v/>
      </c>
      <c r="S5937" s="7">
        <f>E5937-D5937</f>
        <v/>
      </c>
      <c r="T5937" s="7">
        <f>O5937*M5937</f>
        <v/>
      </c>
      <c r="U5937" s="7">
        <f>T5937*N5937</f>
        <v/>
      </c>
      <c r="V5937" s="7">
        <f>T5937-U5937-(P5937*M5937)</f>
        <v/>
      </c>
      <c r="W5937" s="7">
        <f>VLOOKUP(L5937,'Products Sheet'!$A:$B,2,FALSE)</f>
        <v/>
      </c>
      <c r="X5937" s="7" t="n"/>
      <c r="Y5937" s="7" t="n"/>
      <c r="Z5937" s="7" t="n"/>
      <c r="AA5937" s="7" t="n"/>
      <c r="AB5937" s="7" t="n"/>
      <c r="AC5937" s="7" t="n"/>
    </row>
    <row r="5938" ht="9.75" customHeight="1" s="12">
      <c r="A5938" s="11" t="inlineStr">
        <is>
          <t>SO - 0006961</t>
        </is>
      </c>
      <c r="B5938" s="11" t="inlineStr">
        <is>
          <t>In-Store</t>
        </is>
      </c>
      <c r="C5938" s="11" t="inlineStr">
        <is>
          <t>WARE-MKL1006</t>
        </is>
      </c>
      <c r="D5938" s="6" t="n">
        <v>44000</v>
      </c>
      <c r="E5938" s="6" t="n">
        <v>44064</v>
      </c>
      <c r="F5938" s="6" t="n">
        <v>44077</v>
      </c>
      <c r="G5938" s="6" t="n">
        <v>44087</v>
      </c>
      <c r="H5938" s="11" t="inlineStr">
        <is>
          <t>USD</t>
        </is>
      </c>
      <c r="I5938" s="11" t="n">
        <v>10</v>
      </c>
      <c r="J5938" s="11" t="n">
        <v>21</v>
      </c>
      <c r="K5938" s="11" t="n">
        <v>348</v>
      </c>
      <c r="L5938" s="11" t="n">
        <v>35</v>
      </c>
      <c r="M5938" s="11" t="n">
        <v>6</v>
      </c>
      <c r="N5938" s="11" t="n">
        <v>0.075</v>
      </c>
      <c r="O5938" s="7" t="n">
        <v>3624.7</v>
      </c>
      <c r="P5938" s="7" t="n">
        <v>2646.031</v>
      </c>
      <c r="Q5938" s="7">
        <f>text(E5938,"ddd")</f>
        <v/>
      </c>
      <c r="R5938" s="7">
        <f>G5938-F5938</f>
        <v/>
      </c>
      <c r="S5938" s="7">
        <f>E5938-D5938</f>
        <v/>
      </c>
      <c r="T5938" s="7">
        <f>O5938*M5938</f>
        <v/>
      </c>
      <c r="U5938" s="7">
        <f>T5938*N5938</f>
        <v/>
      </c>
      <c r="V5938" s="7">
        <f>T5938-U5938-(P5938*M5938)</f>
        <v/>
      </c>
      <c r="W5938" s="7">
        <f>VLOOKUP(L5938,'Products Sheet'!$A:$B,2,FALSE)</f>
        <v/>
      </c>
      <c r="X5938" s="7" t="n"/>
      <c r="Y5938" s="7" t="n"/>
      <c r="Z5938" s="7" t="n"/>
      <c r="AA5938" s="7" t="n"/>
      <c r="AB5938" s="7" t="n"/>
      <c r="AC5938" s="7" t="n"/>
    </row>
    <row r="5939" ht="9.75" customHeight="1" s="12">
      <c r="A5939" s="11" t="inlineStr">
        <is>
          <t>SO - 0007041</t>
        </is>
      </c>
      <c r="B5939" s="11" t="inlineStr">
        <is>
          <t>In-Store</t>
        </is>
      </c>
      <c r="C5939" s="11" t="inlineStr">
        <is>
          <t>WARE-NBV1002</t>
        </is>
      </c>
      <c r="D5939" s="6" t="n">
        <v>44000</v>
      </c>
      <c r="E5939" s="6" t="n">
        <v>44074</v>
      </c>
      <c r="F5939" s="6" t="n">
        <v>44095</v>
      </c>
      <c r="G5939" s="6" t="n">
        <v>44096</v>
      </c>
      <c r="H5939" s="11" t="inlineStr">
        <is>
          <t>USD</t>
        </is>
      </c>
      <c r="I5939" s="11" t="n">
        <v>7</v>
      </c>
      <c r="J5939" s="11" t="n">
        <v>30</v>
      </c>
      <c r="K5939" s="11" t="n">
        <v>80</v>
      </c>
      <c r="L5939" s="11" t="n">
        <v>35</v>
      </c>
      <c r="M5939" s="11" t="n">
        <v>4</v>
      </c>
      <c r="N5939" s="11" t="n">
        <v>0.05</v>
      </c>
      <c r="O5939" s="7" t="n">
        <v>3999.9</v>
      </c>
      <c r="P5939" s="7" t="n">
        <v>1879.953</v>
      </c>
      <c r="Q5939" s="7">
        <f>text(E5939,"ddd")</f>
        <v/>
      </c>
      <c r="R5939" s="7">
        <f>G5939-F5939</f>
        <v/>
      </c>
      <c r="S5939" s="7">
        <f>E5939-D5939</f>
        <v/>
      </c>
      <c r="T5939" s="7">
        <f>O5939*M5939</f>
        <v/>
      </c>
      <c r="U5939" s="7">
        <f>T5939*N5939</f>
        <v/>
      </c>
      <c r="V5939" s="7">
        <f>T5939-U5939-(P5939*M5939)</f>
        <v/>
      </c>
      <c r="W5939" s="7">
        <f>VLOOKUP(L5939,'Products Sheet'!$A:$B,2,FALSE)</f>
        <v/>
      </c>
      <c r="X5939" s="7" t="n"/>
      <c r="Y5939" s="7" t="n"/>
      <c r="Z5939" s="7" t="n"/>
      <c r="AA5939" s="7" t="n"/>
      <c r="AB5939" s="7" t="n"/>
      <c r="AC5939" s="7" t="n"/>
    </row>
    <row r="5940" ht="9.75" customHeight="1" s="12">
      <c r="A5940" s="11" t="inlineStr">
        <is>
          <t>SO - 0007091</t>
        </is>
      </c>
      <c r="B5940" s="11" t="inlineStr">
        <is>
          <t>In-Store</t>
        </is>
      </c>
      <c r="C5940" s="11" t="inlineStr">
        <is>
          <t>WARE-UHY1004</t>
        </is>
      </c>
      <c r="D5940" s="6" t="n">
        <v>44000</v>
      </c>
      <c r="E5940" s="6" t="n">
        <v>44079</v>
      </c>
      <c r="F5940" s="6" t="n">
        <v>44107</v>
      </c>
      <c r="G5940" s="6" t="n">
        <v>44115</v>
      </c>
      <c r="H5940" s="11" t="inlineStr">
        <is>
          <t>USD</t>
        </is>
      </c>
      <c r="I5940" s="11" t="n">
        <v>4</v>
      </c>
      <c r="J5940" s="11" t="n">
        <v>2</v>
      </c>
      <c r="K5940" s="11" t="n">
        <v>218</v>
      </c>
      <c r="L5940" s="11" t="n">
        <v>35</v>
      </c>
      <c r="M5940" s="11" t="n">
        <v>6</v>
      </c>
      <c r="N5940" s="11" t="n">
        <v>0.1</v>
      </c>
      <c r="O5940" s="7" t="n">
        <v>6438.7</v>
      </c>
      <c r="P5940" s="7" t="n">
        <v>3670.059</v>
      </c>
      <c r="Q5940" s="7">
        <f>text(E5940,"ddd")</f>
        <v/>
      </c>
      <c r="R5940" s="7">
        <f>G5940-F5940</f>
        <v/>
      </c>
      <c r="S5940" s="7">
        <f>E5940-D5940</f>
        <v/>
      </c>
      <c r="T5940" s="7">
        <f>O5940*M5940</f>
        <v/>
      </c>
      <c r="U5940" s="7">
        <f>T5940*N5940</f>
        <v/>
      </c>
      <c r="V5940" s="7">
        <f>T5940-U5940-(P5940*M5940)</f>
        <v/>
      </c>
      <c r="W5940" s="7">
        <f>VLOOKUP(L5940,'Products Sheet'!$A:$B,2,FALSE)</f>
        <v/>
      </c>
      <c r="X5940" s="7" t="n"/>
      <c r="Y5940" s="7" t="n"/>
      <c r="Z5940" s="7" t="n"/>
      <c r="AA5940" s="7" t="n"/>
      <c r="AB5940" s="7" t="n"/>
      <c r="AC5940" s="7" t="n"/>
    </row>
    <row r="5941" ht="9.75" customHeight="1" s="12">
      <c r="A5941" s="11" t="inlineStr">
        <is>
          <t>SO - 0007193</t>
        </is>
      </c>
      <c r="B5941" s="11" t="inlineStr">
        <is>
          <t>In-Store</t>
        </is>
      </c>
      <c r="C5941" s="11" t="inlineStr">
        <is>
          <t>WARE-MKL1006</t>
        </is>
      </c>
      <c r="D5941" s="6" t="n">
        <v>44000</v>
      </c>
      <c r="E5941" s="6" t="n">
        <v>44092</v>
      </c>
      <c r="F5941" s="6" t="n">
        <v>44108</v>
      </c>
      <c r="G5941" s="6" t="n">
        <v>44111</v>
      </c>
      <c r="H5941" s="11" t="inlineStr">
        <is>
          <t>USD</t>
        </is>
      </c>
      <c r="I5941" s="11" t="n">
        <v>7</v>
      </c>
      <c r="J5941" s="11" t="n">
        <v>4</v>
      </c>
      <c r="K5941" s="11" t="n">
        <v>354</v>
      </c>
      <c r="L5941" s="11" t="n">
        <v>35</v>
      </c>
      <c r="M5941" s="11" t="n">
        <v>2</v>
      </c>
      <c r="N5941" s="11" t="n">
        <v>0.075</v>
      </c>
      <c r="O5941" s="7" t="n">
        <v>5688.3</v>
      </c>
      <c r="P5941" s="7" t="n">
        <v>4323.108</v>
      </c>
      <c r="Q5941" s="7">
        <f>text(E5941,"ddd")</f>
        <v/>
      </c>
      <c r="R5941" s="7">
        <f>G5941-F5941</f>
        <v/>
      </c>
      <c r="S5941" s="7">
        <f>E5941-D5941</f>
        <v/>
      </c>
      <c r="T5941" s="7">
        <f>O5941*M5941</f>
        <v/>
      </c>
      <c r="U5941" s="7">
        <f>T5941*N5941</f>
        <v/>
      </c>
      <c r="V5941" s="7">
        <f>T5941-U5941-(P5941*M5941)</f>
        <v/>
      </c>
      <c r="W5941" s="7">
        <f>VLOOKUP(L5941,'Products Sheet'!$A:$B,2,FALSE)</f>
        <v/>
      </c>
      <c r="X5941" s="7" t="n"/>
      <c r="Y5941" s="7" t="n"/>
      <c r="Z5941" s="7" t="n"/>
      <c r="AA5941" s="7" t="n"/>
      <c r="AB5941" s="7" t="n"/>
      <c r="AC5941" s="7" t="n"/>
    </row>
    <row r="5942" ht="9.75" customHeight="1" s="12">
      <c r="A5942" s="11" t="inlineStr">
        <is>
          <t>SO - 0007293</t>
        </is>
      </c>
      <c r="B5942" s="11" t="inlineStr">
        <is>
          <t>In-Store</t>
        </is>
      </c>
      <c r="C5942" s="11" t="inlineStr">
        <is>
          <t>WARE-PUJ1005</t>
        </is>
      </c>
      <c r="D5942" s="6" t="n">
        <v>44000</v>
      </c>
      <c r="E5942" s="6" t="n">
        <v>44102</v>
      </c>
      <c r="F5942" s="6" t="n">
        <v>44105</v>
      </c>
      <c r="G5942" s="6" t="n">
        <v>44111</v>
      </c>
      <c r="H5942" s="11" t="inlineStr">
        <is>
          <t>USD</t>
        </is>
      </c>
      <c r="I5942" s="11" t="n">
        <v>9</v>
      </c>
      <c r="J5942" s="11" t="n">
        <v>45</v>
      </c>
      <c r="K5942" s="11" t="n">
        <v>312</v>
      </c>
      <c r="L5942" s="11" t="n">
        <v>35</v>
      </c>
      <c r="M5942" s="11" t="n">
        <v>4</v>
      </c>
      <c r="N5942" s="11" t="n">
        <v>0.05</v>
      </c>
      <c r="O5942" s="7" t="n">
        <v>1018.4</v>
      </c>
      <c r="P5942" s="7" t="n">
        <v>723.064</v>
      </c>
      <c r="Q5942" s="7">
        <f>text(E5942,"ddd")</f>
        <v/>
      </c>
      <c r="R5942" s="7">
        <f>G5942-F5942</f>
        <v/>
      </c>
      <c r="S5942" s="7">
        <f>E5942-D5942</f>
        <v/>
      </c>
      <c r="T5942" s="7">
        <f>O5942*M5942</f>
        <v/>
      </c>
      <c r="U5942" s="7">
        <f>T5942*N5942</f>
        <v/>
      </c>
      <c r="V5942" s="7">
        <f>T5942-U5942-(P5942*M5942)</f>
        <v/>
      </c>
      <c r="W5942" s="7">
        <f>VLOOKUP(L5942,'Products Sheet'!$A:$B,2,FALSE)</f>
        <v/>
      </c>
      <c r="X5942" s="7" t="n"/>
      <c r="Y5942" s="7" t="n"/>
      <c r="Z5942" s="7" t="n"/>
      <c r="AA5942" s="7" t="n"/>
      <c r="AB5942" s="7" t="n"/>
      <c r="AC5942" s="7" t="n"/>
    </row>
    <row r="5943" ht="9.75" customHeight="1" s="12">
      <c r="A5943" s="11" t="inlineStr">
        <is>
          <t>SO - 0007304</t>
        </is>
      </c>
      <c r="B5943" s="11" t="inlineStr">
        <is>
          <t>In-Store</t>
        </is>
      </c>
      <c r="C5943" s="11" t="inlineStr">
        <is>
          <t>WARE-NMK1003</t>
        </is>
      </c>
      <c r="D5943" s="6" t="n">
        <v>44000</v>
      </c>
      <c r="E5943" s="6" t="n">
        <v>44104</v>
      </c>
      <c r="F5943" s="6" t="n">
        <v>44123</v>
      </c>
      <c r="G5943" s="6" t="n">
        <v>44128</v>
      </c>
      <c r="H5943" s="11" t="inlineStr">
        <is>
          <t>USD</t>
        </is>
      </c>
      <c r="I5943" s="11" t="n">
        <v>11</v>
      </c>
      <c r="J5943" s="11" t="n">
        <v>35</v>
      </c>
      <c r="K5943" s="11" t="n">
        <v>95</v>
      </c>
      <c r="L5943" s="11" t="n">
        <v>35</v>
      </c>
      <c r="M5943" s="11" t="n">
        <v>5</v>
      </c>
      <c r="N5943" s="11" t="n">
        <v>0.075</v>
      </c>
      <c r="O5943" s="7" t="n">
        <v>2257.9</v>
      </c>
      <c r="P5943" s="7" t="n">
        <v>1174.108</v>
      </c>
      <c r="Q5943" s="7">
        <f>text(E5943,"ddd")</f>
        <v/>
      </c>
      <c r="R5943" s="7">
        <f>G5943-F5943</f>
        <v/>
      </c>
      <c r="S5943" s="7">
        <f>E5943-D5943</f>
        <v/>
      </c>
      <c r="T5943" s="7">
        <f>O5943*M5943</f>
        <v/>
      </c>
      <c r="U5943" s="7">
        <f>T5943*N5943</f>
        <v/>
      </c>
      <c r="V5943" s="7">
        <f>T5943-U5943-(P5943*M5943)</f>
        <v/>
      </c>
      <c r="W5943" s="7">
        <f>VLOOKUP(L5943,'Products Sheet'!$A:$B,2,FALSE)</f>
        <v/>
      </c>
      <c r="X5943" s="7" t="n"/>
      <c r="Y5943" s="7" t="n"/>
      <c r="Z5943" s="7" t="n"/>
      <c r="AA5943" s="7" t="n"/>
      <c r="AB5943" s="7" t="n"/>
      <c r="AC5943" s="7" t="n"/>
    </row>
    <row r="5944" ht="9.75" customHeight="1" s="12">
      <c r="A5944" s="11" t="inlineStr">
        <is>
          <t>SO - 0007307</t>
        </is>
      </c>
      <c r="B5944" s="11" t="inlineStr">
        <is>
          <t>Online</t>
        </is>
      </c>
      <c r="C5944" s="11" t="inlineStr">
        <is>
          <t>WARE-PUJ1005</t>
        </is>
      </c>
      <c r="D5944" s="6" t="n">
        <v>44000</v>
      </c>
      <c r="E5944" s="6" t="n">
        <v>44105</v>
      </c>
      <c r="F5944" s="6" t="n">
        <v>44129</v>
      </c>
      <c r="G5944" s="6" t="n">
        <v>44139</v>
      </c>
      <c r="H5944" s="11" t="inlineStr">
        <is>
          <t>USD</t>
        </is>
      </c>
      <c r="I5944" s="11" t="n">
        <v>14</v>
      </c>
      <c r="J5944" s="11" t="n">
        <v>21</v>
      </c>
      <c r="K5944" s="11" t="n">
        <v>272</v>
      </c>
      <c r="L5944" s="11" t="n">
        <v>35</v>
      </c>
      <c r="M5944" s="11" t="n">
        <v>5</v>
      </c>
      <c r="N5944" s="11" t="n">
        <v>0.075</v>
      </c>
      <c r="O5944" s="7" t="n">
        <v>2499.1</v>
      </c>
      <c r="P5944" s="7" t="n">
        <v>1349.514</v>
      </c>
      <c r="Q5944" s="7">
        <f>text(E5944,"ddd")</f>
        <v/>
      </c>
      <c r="R5944" s="7">
        <f>G5944-F5944</f>
        <v/>
      </c>
      <c r="S5944" s="7">
        <f>E5944-D5944</f>
        <v/>
      </c>
      <c r="T5944" s="7">
        <f>O5944*M5944</f>
        <v/>
      </c>
      <c r="U5944" s="7">
        <f>T5944*N5944</f>
        <v/>
      </c>
      <c r="V5944" s="7">
        <f>T5944-U5944-(P5944*M5944)</f>
        <v/>
      </c>
      <c r="W5944" s="7">
        <f>VLOOKUP(L5944,'Products Sheet'!$A:$B,2,FALSE)</f>
        <v/>
      </c>
      <c r="X5944" s="7" t="n"/>
      <c r="Y5944" s="7" t="n"/>
      <c r="Z5944" s="7" t="n"/>
      <c r="AA5944" s="7" t="n"/>
      <c r="AB5944" s="7" t="n"/>
      <c r="AC5944" s="7" t="n"/>
    </row>
    <row r="5945" ht="9.75" customHeight="1" s="12">
      <c r="A5945" s="11" t="inlineStr">
        <is>
          <t>SO - 0007308</t>
        </is>
      </c>
      <c r="B5945" s="11" t="inlineStr">
        <is>
          <t>Distributor</t>
        </is>
      </c>
      <c r="C5945" s="11" t="inlineStr">
        <is>
          <t>WARE-PUJ1005</t>
        </is>
      </c>
      <c r="D5945" s="6" t="n">
        <v>44000</v>
      </c>
      <c r="E5945" s="6" t="n">
        <v>44105</v>
      </c>
      <c r="F5945" s="6" t="n">
        <v>44114</v>
      </c>
      <c r="G5945" s="6" t="n">
        <v>44120</v>
      </c>
      <c r="H5945" s="11" t="inlineStr">
        <is>
          <t>USD</t>
        </is>
      </c>
      <c r="I5945" s="11" t="n">
        <v>22</v>
      </c>
      <c r="J5945" s="11" t="n">
        <v>24</v>
      </c>
      <c r="K5945" s="11" t="n">
        <v>269</v>
      </c>
      <c r="L5945" s="11" t="n">
        <v>35</v>
      </c>
      <c r="M5945" s="11" t="n">
        <v>5</v>
      </c>
      <c r="N5945" s="11" t="n">
        <v>0.4</v>
      </c>
      <c r="O5945" s="7" t="n">
        <v>1085.4</v>
      </c>
      <c r="P5945" s="7" t="n">
        <v>510.138</v>
      </c>
      <c r="Q5945" s="7">
        <f>text(E5945,"ddd")</f>
        <v/>
      </c>
      <c r="R5945" s="7">
        <f>G5945-F5945</f>
        <v/>
      </c>
      <c r="S5945" s="7">
        <f>E5945-D5945</f>
        <v/>
      </c>
      <c r="T5945" s="7">
        <f>O5945*M5945</f>
        <v/>
      </c>
      <c r="U5945" s="7">
        <f>T5945*N5945</f>
        <v/>
      </c>
      <c r="V5945" s="7">
        <f>T5945-U5945-(P5945*M5945)</f>
        <v/>
      </c>
      <c r="W5945" s="7">
        <f>VLOOKUP(L5945,'Products Sheet'!$A:$B,2,FALSE)</f>
        <v/>
      </c>
      <c r="X5945" s="7" t="n"/>
      <c r="Y5945" s="7" t="n"/>
      <c r="Z5945" s="7" t="n"/>
      <c r="AA5945" s="7" t="n"/>
      <c r="AB5945" s="7" t="n"/>
      <c r="AC5945" s="7" t="n"/>
    </row>
    <row r="5946" ht="9.75" customHeight="1" s="12">
      <c r="A5946" s="11" t="inlineStr">
        <is>
          <t>SO - 0007412</t>
        </is>
      </c>
      <c r="B5946" s="11" t="inlineStr">
        <is>
          <t>Online</t>
        </is>
      </c>
      <c r="C5946" s="11" t="inlineStr">
        <is>
          <t>WARE-UHY1004</t>
        </is>
      </c>
      <c r="D5946" s="6" t="n">
        <v>44000</v>
      </c>
      <c r="E5946" s="6" t="n">
        <v>44117</v>
      </c>
      <c r="F5946" s="6" t="n">
        <v>44119</v>
      </c>
      <c r="G5946" s="6" t="n">
        <v>44127</v>
      </c>
      <c r="H5946" s="11" t="inlineStr">
        <is>
          <t>USD</t>
        </is>
      </c>
      <c r="I5946" s="11" t="n">
        <v>13</v>
      </c>
      <c r="J5946" s="11" t="n">
        <v>30</v>
      </c>
      <c r="K5946" s="11" t="n">
        <v>234</v>
      </c>
      <c r="L5946" s="11" t="n">
        <v>35</v>
      </c>
      <c r="M5946" s="11" t="n">
        <v>8</v>
      </c>
      <c r="N5946" s="11" t="n">
        <v>0.05</v>
      </c>
      <c r="O5946" s="7" t="n">
        <v>2452.2</v>
      </c>
      <c r="P5946" s="7" t="n">
        <v>1814.628</v>
      </c>
      <c r="Q5946" s="7">
        <f>text(E5946,"ddd")</f>
        <v/>
      </c>
      <c r="R5946" s="7">
        <f>G5946-F5946</f>
        <v/>
      </c>
      <c r="S5946" s="7">
        <f>E5946-D5946</f>
        <v/>
      </c>
      <c r="T5946" s="7">
        <f>O5946*M5946</f>
        <v/>
      </c>
      <c r="U5946" s="7">
        <f>T5946*N5946</f>
        <v/>
      </c>
      <c r="V5946" s="7">
        <f>T5946-U5946-(P5946*M5946)</f>
        <v/>
      </c>
      <c r="W5946" s="7">
        <f>VLOOKUP(L5946,'Products Sheet'!$A:$B,2,FALSE)</f>
        <v/>
      </c>
      <c r="X5946" s="7" t="n"/>
      <c r="Y5946" s="7" t="n"/>
      <c r="Z5946" s="7" t="n"/>
      <c r="AA5946" s="7" t="n"/>
      <c r="AB5946" s="7" t="n"/>
      <c r="AC5946" s="7" t="n"/>
    </row>
    <row r="5947" ht="9.75" customHeight="1" s="12">
      <c r="A5947" s="11" t="inlineStr">
        <is>
          <t>SO - 0007414</t>
        </is>
      </c>
      <c r="B5947" s="11" t="inlineStr">
        <is>
          <t>Online</t>
        </is>
      </c>
      <c r="C5947" s="11" t="inlineStr">
        <is>
          <t>WARE-NMK1003</t>
        </is>
      </c>
      <c r="D5947" s="6" t="n">
        <v>44000</v>
      </c>
      <c r="E5947" s="6" t="n">
        <v>44117</v>
      </c>
      <c r="F5947" s="6" t="n">
        <v>44143</v>
      </c>
      <c r="G5947" s="6" t="n">
        <v>44148</v>
      </c>
      <c r="H5947" s="11" t="inlineStr">
        <is>
          <t>USD</t>
        </is>
      </c>
      <c r="I5947" s="11" t="n">
        <v>18</v>
      </c>
      <c r="J5947" s="11" t="n">
        <v>43</v>
      </c>
      <c r="K5947" s="11" t="n">
        <v>124</v>
      </c>
      <c r="L5947" s="11" t="n">
        <v>35</v>
      </c>
      <c r="M5947" s="11" t="n">
        <v>2</v>
      </c>
      <c r="N5947" s="11" t="n">
        <v>0.1</v>
      </c>
      <c r="O5947" s="7" t="n">
        <v>5313.1</v>
      </c>
      <c r="P5947" s="7" t="n">
        <v>2815.943</v>
      </c>
      <c r="Q5947" s="7">
        <f>text(E5947,"ddd")</f>
        <v/>
      </c>
      <c r="R5947" s="7">
        <f>G5947-F5947</f>
        <v/>
      </c>
      <c r="S5947" s="7">
        <f>E5947-D5947</f>
        <v/>
      </c>
      <c r="T5947" s="7">
        <f>O5947*M5947</f>
        <v/>
      </c>
      <c r="U5947" s="7">
        <f>T5947*N5947</f>
        <v/>
      </c>
      <c r="V5947" s="7">
        <f>T5947-U5947-(P5947*M5947)</f>
        <v/>
      </c>
      <c r="W5947" s="7">
        <f>VLOOKUP(L5947,'Products Sheet'!$A:$B,2,FALSE)</f>
        <v/>
      </c>
      <c r="X5947" s="7" t="n"/>
      <c r="Y5947" s="7" t="n"/>
      <c r="Z5947" s="7" t="n"/>
      <c r="AA5947" s="7" t="n"/>
      <c r="AB5947" s="7" t="n"/>
      <c r="AC5947" s="7" t="n"/>
    </row>
    <row r="5948" ht="9.75" customHeight="1" s="12">
      <c r="A5948" s="11" t="inlineStr">
        <is>
          <t>SO - 0007500</t>
        </is>
      </c>
      <c r="B5948" s="11" t="inlineStr">
        <is>
          <t>Wholesale</t>
        </is>
      </c>
      <c r="C5948" s="11" t="inlineStr">
        <is>
          <t>WARE-UHY1004</t>
        </is>
      </c>
      <c r="D5948" s="6" t="n">
        <v>44000</v>
      </c>
      <c r="E5948" s="6" t="n">
        <v>44127</v>
      </c>
      <c r="F5948" s="6" t="n">
        <v>44145</v>
      </c>
      <c r="G5948" s="6" t="n">
        <v>44148</v>
      </c>
      <c r="H5948" s="11" t="inlineStr">
        <is>
          <t>USD</t>
        </is>
      </c>
      <c r="I5948" s="11" t="n">
        <v>28</v>
      </c>
      <c r="J5948" s="11" t="n">
        <v>6</v>
      </c>
      <c r="K5948" s="11" t="n">
        <v>237</v>
      </c>
      <c r="L5948" s="11" t="n">
        <v>35</v>
      </c>
      <c r="M5948" s="11" t="n">
        <v>5</v>
      </c>
      <c r="N5948" s="11" t="n">
        <v>0.075</v>
      </c>
      <c r="O5948" s="7" t="n">
        <v>1192.6</v>
      </c>
      <c r="P5948" s="7" t="n">
        <v>644.0040000000001</v>
      </c>
      <c r="Q5948" s="7">
        <f>text(E5948,"ddd")</f>
        <v/>
      </c>
      <c r="R5948" s="7">
        <f>G5948-F5948</f>
        <v/>
      </c>
      <c r="S5948" s="7">
        <f>E5948-D5948</f>
        <v/>
      </c>
      <c r="T5948" s="7">
        <f>O5948*M5948</f>
        <v/>
      </c>
      <c r="U5948" s="7">
        <f>T5948*N5948</f>
        <v/>
      </c>
      <c r="V5948" s="7">
        <f>T5948-U5948-(P5948*M5948)</f>
        <v/>
      </c>
      <c r="W5948" s="7">
        <f>VLOOKUP(L5948,'Products Sheet'!$A:$B,2,FALSE)</f>
        <v/>
      </c>
      <c r="X5948" s="7" t="n"/>
      <c r="Y5948" s="7" t="n"/>
      <c r="Z5948" s="7" t="n"/>
      <c r="AA5948" s="7" t="n"/>
      <c r="AB5948" s="7" t="n"/>
      <c r="AC5948" s="7" t="n"/>
    </row>
    <row r="5949" ht="9.75" customHeight="1" s="12">
      <c r="A5949" s="11" t="inlineStr">
        <is>
          <t>SO - 0007532</t>
        </is>
      </c>
      <c r="B5949" s="11" t="inlineStr">
        <is>
          <t>Wholesale</t>
        </is>
      </c>
      <c r="C5949" s="11" t="inlineStr">
        <is>
          <t>WARE-NMK1003</t>
        </is>
      </c>
      <c r="D5949" s="6" t="n">
        <v>44000</v>
      </c>
      <c r="E5949" s="6" t="n">
        <v>44130</v>
      </c>
      <c r="F5949" s="6" t="n">
        <v>44137</v>
      </c>
      <c r="G5949" s="6" t="n">
        <v>44147</v>
      </c>
      <c r="H5949" s="11" t="inlineStr">
        <is>
          <t>USD</t>
        </is>
      </c>
      <c r="I5949" s="11" t="n">
        <v>26</v>
      </c>
      <c r="J5949" s="11" t="n">
        <v>33</v>
      </c>
      <c r="K5949" s="11" t="n">
        <v>195</v>
      </c>
      <c r="L5949" s="11" t="n">
        <v>35</v>
      </c>
      <c r="M5949" s="11" t="n">
        <v>8</v>
      </c>
      <c r="N5949" s="11" t="n">
        <v>0.15</v>
      </c>
      <c r="O5949" s="7" t="n">
        <v>3959.7</v>
      </c>
      <c r="P5949" s="7" t="n">
        <v>2930.178</v>
      </c>
      <c r="Q5949" s="7">
        <f>text(E5949,"ddd")</f>
        <v/>
      </c>
      <c r="R5949" s="7">
        <f>G5949-F5949</f>
        <v/>
      </c>
      <c r="S5949" s="7">
        <f>E5949-D5949</f>
        <v/>
      </c>
      <c r="T5949" s="7">
        <f>O5949*M5949</f>
        <v/>
      </c>
      <c r="U5949" s="7">
        <f>T5949*N5949</f>
        <v/>
      </c>
      <c r="V5949" s="7">
        <f>T5949-U5949-(P5949*M5949)</f>
        <v/>
      </c>
      <c r="W5949" s="7">
        <f>VLOOKUP(L5949,'Products Sheet'!$A:$B,2,FALSE)</f>
        <v/>
      </c>
      <c r="X5949" s="7" t="n"/>
      <c r="Y5949" s="7" t="n"/>
      <c r="Z5949" s="7" t="n"/>
      <c r="AA5949" s="7" t="n"/>
      <c r="AB5949" s="7" t="n"/>
      <c r="AC5949" s="7" t="n"/>
    </row>
    <row r="5950" ht="9.75" customHeight="1" s="12">
      <c r="A5950" s="11" t="inlineStr">
        <is>
          <t>SO - 0007574</t>
        </is>
      </c>
      <c r="B5950" s="11" t="inlineStr">
        <is>
          <t>In-Store</t>
        </is>
      </c>
      <c r="C5950" s="11" t="inlineStr">
        <is>
          <t>WARE-UHY1004</t>
        </is>
      </c>
      <c r="D5950" s="6" t="n">
        <v>44000</v>
      </c>
      <c r="E5950" s="6" t="n">
        <v>44134</v>
      </c>
      <c r="F5950" s="6" t="n">
        <v>44158</v>
      </c>
      <c r="G5950" s="6" t="n">
        <v>44159</v>
      </c>
      <c r="H5950" s="11" t="inlineStr">
        <is>
          <t>USD</t>
        </is>
      </c>
      <c r="I5950" s="11" t="n">
        <v>10</v>
      </c>
      <c r="J5950" s="11" t="n">
        <v>42</v>
      </c>
      <c r="K5950" s="11" t="n">
        <v>229</v>
      </c>
      <c r="L5950" s="11" t="n">
        <v>35</v>
      </c>
      <c r="M5950" s="11" t="n">
        <v>5</v>
      </c>
      <c r="N5950" s="11" t="n">
        <v>0.2</v>
      </c>
      <c r="O5950" s="7" t="n">
        <v>5152.3</v>
      </c>
      <c r="P5950" s="7" t="n">
        <v>2576.15</v>
      </c>
      <c r="Q5950" s="7">
        <f>text(E5950,"ddd")</f>
        <v/>
      </c>
      <c r="R5950" s="7">
        <f>G5950-F5950</f>
        <v/>
      </c>
      <c r="S5950" s="7">
        <f>E5950-D5950</f>
        <v/>
      </c>
      <c r="T5950" s="7">
        <f>O5950*M5950</f>
        <v/>
      </c>
      <c r="U5950" s="7">
        <f>T5950*N5950</f>
        <v/>
      </c>
      <c r="V5950" s="7">
        <f>T5950-U5950-(P5950*M5950)</f>
        <v/>
      </c>
      <c r="W5950" s="7">
        <f>VLOOKUP(L5950,'Products Sheet'!$A:$B,2,FALSE)</f>
        <v/>
      </c>
      <c r="X5950" s="7" t="n"/>
      <c r="Y5950" s="7" t="n"/>
      <c r="Z5950" s="7" t="n"/>
      <c r="AA5950" s="7" t="n"/>
      <c r="AB5950" s="7" t="n"/>
      <c r="AC5950" s="7" t="n"/>
    </row>
    <row r="5951" ht="9.75" customHeight="1" s="12">
      <c r="A5951" s="11" t="inlineStr">
        <is>
          <t>SO - 0007623</t>
        </is>
      </c>
      <c r="B5951" s="11" t="inlineStr">
        <is>
          <t>In-Store</t>
        </is>
      </c>
      <c r="C5951" s="11" t="inlineStr">
        <is>
          <t>WARE-UHY1004</t>
        </is>
      </c>
      <c r="D5951" s="6" t="n">
        <v>44000</v>
      </c>
      <c r="E5951" s="6" t="n">
        <v>44140</v>
      </c>
      <c r="F5951" s="6" t="n">
        <v>44166</v>
      </c>
      <c r="G5951" s="6" t="n">
        <v>44176</v>
      </c>
      <c r="H5951" s="11" t="inlineStr">
        <is>
          <t>USD</t>
        </is>
      </c>
      <c r="I5951" s="11" t="n">
        <v>7</v>
      </c>
      <c r="J5951" s="11" t="n">
        <v>18</v>
      </c>
      <c r="K5951" s="11" t="n">
        <v>231</v>
      </c>
      <c r="L5951" s="11" t="n">
        <v>35</v>
      </c>
      <c r="M5951" s="11" t="n">
        <v>4</v>
      </c>
      <c r="N5951" s="11" t="n">
        <v>0.05</v>
      </c>
      <c r="O5951" s="7" t="n">
        <v>4006.6</v>
      </c>
      <c r="P5951" s="7" t="n">
        <v>3165.214</v>
      </c>
      <c r="Q5951" s="7">
        <f>text(E5951,"ddd")</f>
        <v/>
      </c>
      <c r="R5951" s="7">
        <f>G5951-F5951</f>
        <v/>
      </c>
      <c r="S5951" s="7">
        <f>E5951-D5951</f>
        <v/>
      </c>
      <c r="T5951" s="7">
        <f>O5951*M5951</f>
        <v/>
      </c>
      <c r="U5951" s="7">
        <f>T5951*N5951</f>
        <v/>
      </c>
      <c r="V5951" s="7">
        <f>T5951-U5951-(P5951*M5951)</f>
        <v/>
      </c>
      <c r="W5951" s="7">
        <f>VLOOKUP(L5951,'Products Sheet'!$A:$B,2,FALSE)</f>
        <v/>
      </c>
      <c r="X5951" s="7" t="n"/>
      <c r="Y5951" s="7" t="n"/>
      <c r="Z5951" s="7" t="n"/>
      <c r="AA5951" s="7" t="n"/>
      <c r="AB5951" s="7" t="n"/>
      <c r="AC5951" s="7" t="n"/>
    </row>
    <row r="5952" ht="9.75" customHeight="1" s="12">
      <c r="A5952" s="11" t="inlineStr">
        <is>
          <t>SO - 0007627</t>
        </is>
      </c>
      <c r="B5952" s="11" t="inlineStr">
        <is>
          <t>In-Store</t>
        </is>
      </c>
      <c r="C5952" s="11" t="inlineStr">
        <is>
          <t>WARE-MKL1006</t>
        </is>
      </c>
      <c r="D5952" s="6" t="n">
        <v>44000</v>
      </c>
      <c r="E5952" s="6" t="n">
        <v>44140</v>
      </c>
      <c r="F5952" s="6" t="n">
        <v>44153</v>
      </c>
      <c r="G5952" s="6" t="n">
        <v>44162</v>
      </c>
      <c r="H5952" s="11" t="inlineStr">
        <is>
          <t>USD</t>
        </is>
      </c>
      <c r="I5952" s="11" t="n">
        <v>8</v>
      </c>
      <c r="J5952" s="11" t="n">
        <v>3</v>
      </c>
      <c r="K5952" s="11" t="n">
        <v>366</v>
      </c>
      <c r="L5952" s="11" t="n">
        <v>35</v>
      </c>
      <c r="M5952" s="11" t="n">
        <v>7</v>
      </c>
      <c r="N5952" s="11" t="n">
        <v>0.1</v>
      </c>
      <c r="O5952" s="7" t="n">
        <v>891.1</v>
      </c>
      <c r="P5952" s="7" t="n">
        <v>623.77</v>
      </c>
      <c r="Q5952" s="7">
        <f>text(E5952,"ddd")</f>
        <v/>
      </c>
      <c r="R5952" s="7">
        <f>G5952-F5952</f>
        <v/>
      </c>
      <c r="S5952" s="7">
        <f>E5952-D5952</f>
        <v/>
      </c>
      <c r="T5952" s="7">
        <f>O5952*M5952</f>
        <v/>
      </c>
      <c r="U5952" s="7">
        <f>T5952*N5952</f>
        <v/>
      </c>
      <c r="V5952" s="7">
        <f>T5952-U5952-(P5952*M5952)</f>
        <v/>
      </c>
      <c r="W5952" s="7">
        <f>VLOOKUP(L5952,'Products Sheet'!$A:$B,2,FALSE)</f>
        <v/>
      </c>
      <c r="X5952" s="7" t="n"/>
      <c r="Y5952" s="7" t="n"/>
      <c r="Z5952" s="7" t="n"/>
      <c r="AA5952" s="7" t="n"/>
      <c r="AB5952" s="7" t="n"/>
      <c r="AC5952" s="7" t="n"/>
    </row>
    <row r="5953" ht="9.75" customHeight="1" s="12">
      <c r="A5953" s="11" t="inlineStr">
        <is>
          <t>SO - 0007657</t>
        </is>
      </c>
      <c r="B5953" s="11" t="inlineStr">
        <is>
          <t>Distributor</t>
        </is>
      </c>
      <c r="C5953" s="11" t="inlineStr">
        <is>
          <t>WARE-UHY1004</t>
        </is>
      </c>
      <c r="D5953" s="6" t="n">
        <v>44000</v>
      </c>
      <c r="E5953" s="6" t="n">
        <v>44144</v>
      </c>
      <c r="F5953" s="6" t="n">
        <v>44156</v>
      </c>
      <c r="G5953" s="6" t="n">
        <v>44163</v>
      </c>
      <c r="H5953" s="11" t="inlineStr">
        <is>
          <t>USD</t>
        </is>
      </c>
      <c r="I5953" s="11" t="n">
        <v>21</v>
      </c>
      <c r="J5953" s="11" t="n">
        <v>36</v>
      </c>
      <c r="K5953" s="11" t="n">
        <v>218</v>
      </c>
      <c r="L5953" s="11" t="n">
        <v>35</v>
      </c>
      <c r="M5953" s="11" t="n">
        <v>8</v>
      </c>
      <c r="N5953" s="11" t="n">
        <v>0.1</v>
      </c>
      <c r="O5953" s="7" t="n">
        <v>1916.2</v>
      </c>
      <c r="P5953" s="7" t="n">
        <v>1341.34</v>
      </c>
      <c r="Q5953" s="7">
        <f>text(E5953,"ddd")</f>
        <v/>
      </c>
      <c r="R5953" s="7">
        <f>G5953-F5953</f>
        <v/>
      </c>
      <c r="S5953" s="7">
        <f>E5953-D5953</f>
        <v/>
      </c>
      <c r="T5953" s="7">
        <f>O5953*M5953</f>
        <v/>
      </c>
      <c r="U5953" s="7">
        <f>T5953*N5953</f>
        <v/>
      </c>
      <c r="V5953" s="7">
        <f>T5953-U5953-(P5953*M5953)</f>
        <v/>
      </c>
      <c r="W5953" s="7">
        <f>VLOOKUP(L5953,'Products Sheet'!$A:$B,2,FALSE)</f>
        <v/>
      </c>
      <c r="X5953" s="7" t="n"/>
      <c r="Y5953" s="7" t="n"/>
      <c r="Z5953" s="7" t="n"/>
      <c r="AA5953" s="7" t="n"/>
      <c r="AB5953" s="7" t="n"/>
      <c r="AC5953" s="7" t="n"/>
    </row>
    <row r="5954" ht="9.75" customHeight="1" s="12">
      <c r="A5954" s="11" t="inlineStr">
        <is>
          <t>SO - 0007667</t>
        </is>
      </c>
      <c r="B5954" s="11" t="inlineStr">
        <is>
          <t>Distributor</t>
        </is>
      </c>
      <c r="C5954" s="11" t="inlineStr">
        <is>
          <t>WARE-NMK1003</t>
        </is>
      </c>
      <c r="D5954" s="6" t="n">
        <v>44100</v>
      </c>
      <c r="E5954" s="6" t="n">
        <v>44145</v>
      </c>
      <c r="F5954" s="6" t="n">
        <v>44155</v>
      </c>
      <c r="G5954" s="6" t="n">
        <v>44163</v>
      </c>
      <c r="H5954" s="11" t="inlineStr">
        <is>
          <t>USD</t>
        </is>
      </c>
      <c r="I5954" s="11" t="n">
        <v>23</v>
      </c>
      <c r="J5954" s="11" t="n">
        <v>33</v>
      </c>
      <c r="K5954" s="11" t="n">
        <v>193</v>
      </c>
      <c r="L5954" s="11" t="n">
        <v>35</v>
      </c>
      <c r="M5954" s="11" t="n">
        <v>5</v>
      </c>
      <c r="N5954" s="11" t="n">
        <v>0.05</v>
      </c>
      <c r="O5954" s="7" t="n">
        <v>3711.8</v>
      </c>
      <c r="P5954" s="7" t="n">
        <v>2598.26</v>
      </c>
      <c r="Q5954" s="7">
        <f>text(E5954,"ddd")</f>
        <v/>
      </c>
      <c r="R5954" s="7">
        <f>G5954-F5954</f>
        <v/>
      </c>
      <c r="S5954" s="7">
        <f>E5954-D5954</f>
        <v/>
      </c>
      <c r="T5954" s="7">
        <f>O5954*M5954</f>
        <v/>
      </c>
      <c r="U5954" s="7">
        <f>T5954*N5954</f>
        <v/>
      </c>
      <c r="V5954" s="7">
        <f>T5954-U5954-(P5954*M5954)</f>
        <v/>
      </c>
      <c r="W5954" s="7">
        <f>VLOOKUP(L5954,'Products Sheet'!$A:$B,2,FALSE)</f>
        <v/>
      </c>
      <c r="X5954" s="7" t="n"/>
      <c r="Y5954" s="7" t="n"/>
      <c r="Z5954" s="7" t="n"/>
      <c r="AA5954" s="7" t="n"/>
      <c r="AB5954" s="7" t="n"/>
      <c r="AC5954" s="7" t="n"/>
    </row>
    <row r="5955" ht="9.75" customHeight="1" s="12">
      <c r="A5955" s="11" t="inlineStr">
        <is>
          <t>SO - 0007756</t>
        </is>
      </c>
      <c r="B5955" s="11" t="inlineStr">
        <is>
          <t>In-Store</t>
        </is>
      </c>
      <c r="C5955" s="11" t="inlineStr">
        <is>
          <t>WARE-NMK1003</t>
        </is>
      </c>
      <c r="D5955" s="6" t="n">
        <v>44000</v>
      </c>
      <c r="E5955" s="6" t="n">
        <v>44155</v>
      </c>
      <c r="F5955" s="6" t="n">
        <v>44161</v>
      </c>
      <c r="G5955" s="6" t="n">
        <v>44163</v>
      </c>
      <c r="H5955" s="11" t="inlineStr">
        <is>
          <t>USD</t>
        </is>
      </c>
      <c r="I5955" s="11" t="n">
        <v>4</v>
      </c>
      <c r="J5955" s="11" t="n">
        <v>30</v>
      </c>
      <c r="K5955" s="11" t="n">
        <v>114</v>
      </c>
      <c r="L5955" s="11" t="n">
        <v>35</v>
      </c>
      <c r="M5955" s="11" t="n">
        <v>4</v>
      </c>
      <c r="N5955" s="11" t="n">
        <v>0.05</v>
      </c>
      <c r="O5955" s="7" t="n">
        <v>703.5</v>
      </c>
      <c r="P5955" s="7" t="n">
        <v>323.61</v>
      </c>
      <c r="Q5955" s="7">
        <f>text(E5955,"ddd")</f>
        <v/>
      </c>
      <c r="R5955" s="7">
        <f>G5955-F5955</f>
        <v/>
      </c>
      <c r="S5955" s="7">
        <f>E5955-D5955</f>
        <v/>
      </c>
      <c r="T5955" s="7">
        <f>O5955*M5955</f>
        <v/>
      </c>
      <c r="U5955" s="7">
        <f>T5955*N5955</f>
        <v/>
      </c>
      <c r="V5955" s="7">
        <f>T5955-U5955-(P5955*M5955)</f>
        <v/>
      </c>
      <c r="W5955" s="7">
        <f>VLOOKUP(L5955,'Products Sheet'!$A:$B,2,FALSE)</f>
        <v/>
      </c>
      <c r="X5955" s="7" t="n"/>
      <c r="Y5955" s="7" t="n"/>
      <c r="Z5955" s="7" t="n"/>
      <c r="AA5955" s="7" t="n"/>
      <c r="AB5955" s="7" t="n"/>
      <c r="AC5955" s="7" t="n"/>
    </row>
    <row r="5956" ht="9.75" customHeight="1" s="12">
      <c r="A5956" s="11" t="inlineStr">
        <is>
          <t>SO - 0007762</t>
        </is>
      </c>
      <c r="B5956" s="11" t="inlineStr">
        <is>
          <t>In-Store</t>
        </is>
      </c>
      <c r="C5956" s="11" t="inlineStr">
        <is>
          <t>WARE-PUJ1005</t>
        </is>
      </c>
      <c r="D5956" s="6" t="n">
        <v>44000</v>
      </c>
      <c r="E5956" s="6" t="n">
        <v>44156</v>
      </c>
      <c r="F5956" s="6" t="n">
        <v>44168</v>
      </c>
      <c r="G5956" s="6" t="n">
        <v>44176</v>
      </c>
      <c r="H5956" s="11" t="inlineStr">
        <is>
          <t>USD</t>
        </is>
      </c>
      <c r="I5956" s="11" t="n">
        <v>5</v>
      </c>
      <c r="J5956" s="11" t="n">
        <v>27</v>
      </c>
      <c r="K5956" s="11" t="n">
        <v>325</v>
      </c>
      <c r="L5956" s="11" t="n">
        <v>35</v>
      </c>
      <c r="M5956" s="11" t="n">
        <v>2</v>
      </c>
      <c r="N5956" s="11" t="n">
        <v>0.2</v>
      </c>
      <c r="O5956" s="7" t="n">
        <v>1139</v>
      </c>
      <c r="P5956" s="7" t="n">
        <v>558.11</v>
      </c>
      <c r="Q5956" s="7">
        <f>text(E5956,"ddd")</f>
        <v/>
      </c>
      <c r="R5956" s="7">
        <f>G5956-F5956</f>
        <v/>
      </c>
      <c r="S5956" s="7">
        <f>E5956-D5956</f>
        <v/>
      </c>
      <c r="T5956" s="7">
        <f>O5956*M5956</f>
        <v/>
      </c>
      <c r="U5956" s="7">
        <f>T5956*N5956</f>
        <v/>
      </c>
      <c r="V5956" s="7">
        <f>T5956-U5956-(P5956*M5956)</f>
        <v/>
      </c>
      <c r="W5956" s="7">
        <f>VLOOKUP(L5956,'Products Sheet'!$A:$B,2,FALSE)</f>
        <v/>
      </c>
      <c r="X5956" s="7" t="n"/>
      <c r="Y5956" s="7" t="n"/>
      <c r="Z5956" s="7" t="n"/>
      <c r="AA5956" s="7" t="n"/>
      <c r="AB5956" s="7" t="n"/>
      <c r="AC5956" s="7" t="n"/>
    </row>
    <row r="5957" ht="9.75" customHeight="1" s="12">
      <c r="A5957" s="11" t="inlineStr">
        <is>
          <t>SO - 0007820</t>
        </is>
      </c>
      <c r="B5957" s="11" t="inlineStr">
        <is>
          <t>Online</t>
        </is>
      </c>
      <c r="C5957" s="11" t="inlineStr">
        <is>
          <t>WARE-NMK1003</t>
        </is>
      </c>
      <c r="D5957" s="6" t="n">
        <v>44000</v>
      </c>
      <c r="E5957" s="6" t="n">
        <v>44163</v>
      </c>
      <c r="F5957" s="6" t="n">
        <v>44182</v>
      </c>
      <c r="G5957" s="6" t="n">
        <v>44192</v>
      </c>
      <c r="H5957" s="11" t="inlineStr">
        <is>
          <t>USD</t>
        </is>
      </c>
      <c r="I5957" s="11" t="n">
        <v>13</v>
      </c>
      <c r="J5957" s="11" t="n">
        <v>4</v>
      </c>
      <c r="K5957" s="11" t="n">
        <v>190</v>
      </c>
      <c r="L5957" s="11" t="n">
        <v>35</v>
      </c>
      <c r="M5957" s="11" t="n">
        <v>7</v>
      </c>
      <c r="N5957" s="11" t="n">
        <v>0.05</v>
      </c>
      <c r="O5957" s="7" t="n">
        <v>837.5</v>
      </c>
      <c r="P5957" s="7" t="n">
        <v>544.375</v>
      </c>
      <c r="Q5957" s="7">
        <f>text(E5957,"ddd")</f>
        <v/>
      </c>
      <c r="R5957" s="7">
        <f>G5957-F5957</f>
        <v/>
      </c>
      <c r="S5957" s="7">
        <f>E5957-D5957</f>
        <v/>
      </c>
      <c r="T5957" s="7">
        <f>O5957*M5957</f>
        <v/>
      </c>
      <c r="U5957" s="7">
        <f>T5957*N5957</f>
        <v/>
      </c>
      <c r="V5957" s="7">
        <f>T5957-U5957-(P5957*M5957)</f>
        <v/>
      </c>
      <c r="W5957" s="7">
        <f>VLOOKUP(L5957,'Products Sheet'!$A:$B,2,FALSE)</f>
        <v/>
      </c>
      <c r="X5957" s="7" t="n"/>
      <c r="Y5957" s="7" t="n"/>
      <c r="Z5957" s="7" t="n"/>
      <c r="AA5957" s="7" t="n"/>
      <c r="AB5957" s="7" t="n"/>
      <c r="AC5957" s="7" t="n"/>
    </row>
    <row r="5958" ht="9.75" customHeight="1" s="12">
      <c r="A5958" s="11" t="inlineStr">
        <is>
          <t>SO - 0007821</t>
        </is>
      </c>
      <c r="B5958" s="11" t="inlineStr">
        <is>
          <t>Wholesale</t>
        </is>
      </c>
      <c r="C5958" s="11" t="inlineStr">
        <is>
          <t>WARE-PUJ1005</t>
        </is>
      </c>
      <c r="D5958" s="6" t="n">
        <v>44100</v>
      </c>
      <c r="E5958" s="6" t="n">
        <v>44163</v>
      </c>
      <c r="F5958" s="6" t="n">
        <v>44185</v>
      </c>
      <c r="G5958" s="6" t="n">
        <v>44194</v>
      </c>
      <c r="H5958" s="11" t="inlineStr">
        <is>
          <t>USD</t>
        </is>
      </c>
      <c r="I5958" s="11" t="n">
        <v>26</v>
      </c>
      <c r="J5958" s="11" t="n">
        <v>16</v>
      </c>
      <c r="K5958" s="11" t="n">
        <v>321</v>
      </c>
      <c r="L5958" s="11" t="n">
        <v>35</v>
      </c>
      <c r="M5958" s="11" t="n">
        <v>2</v>
      </c>
      <c r="N5958" s="11" t="n">
        <v>0.05</v>
      </c>
      <c r="O5958" s="7" t="n">
        <v>2371.8</v>
      </c>
      <c r="P5958" s="7" t="n">
        <v>1399.362</v>
      </c>
      <c r="Q5958" s="7">
        <f>text(E5958,"ddd")</f>
        <v/>
      </c>
      <c r="R5958" s="7">
        <f>G5958-F5958</f>
        <v/>
      </c>
      <c r="S5958" s="7">
        <f>E5958-D5958</f>
        <v/>
      </c>
      <c r="T5958" s="7">
        <f>O5958*M5958</f>
        <v/>
      </c>
      <c r="U5958" s="7">
        <f>T5958*N5958</f>
        <v/>
      </c>
      <c r="V5958" s="7">
        <f>T5958-U5958-(P5958*M5958)</f>
        <v/>
      </c>
      <c r="W5958" s="7">
        <f>VLOOKUP(L5958,'Products Sheet'!$A:$B,2,FALSE)</f>
        <v/>
      </c>
      <c r="X5958" s="7" t="n"/>
      <c r="Y5958" s="7" t="n"/>
      <c r="Z5958" s="7" t="n"/>
      <c r="AA5958" s="7" t="n"/>
      <c r="AB5958" s="7" t="n"/>
      <c r="AC5958" s="7" t="n"/>
    </row>
    <row r="5959" ht="9.75" customHeight="1" s="12">
      <c r="A5959" s="11" t="inlineStr">
        <is>
          <t>SO - 0007855</t>
        </is>
      </c>
      <c r="B5959" s="11" t="inlineStr">
        <is>
          <t>In-Store</t>
        </is>
      </c>
      <c r="C5959" s="11" t="inlineStr">
        <is>
          <t>WARE-PUJ1005</t>
        </is>
      </c>
      <c r="D5959" s="6" t="n">
        <v>44100</v>
      </c>
      <c r="E5959" s="6" t="n">
        <v>44167</v>
      </c>
      <c r="F5959" s="6" t="n">
        <v>44177</v>
      </c>
      <c r="G5959" s="6" t="n">
        <v>44185</v>
      </c>
      <c r="H5959" s="11" t="inlineStr">
        <is>
          <t>USD</t>
        </is>
      </c>
      <c r="I5959" s="11" t="n">
        <v>8</v>
      </c>
      <c r="J5959" s="11" t="n">
        <v>9</v>
      </c>
      <c r="K5959" s="11" t="n">
        <v>268</v>
      </c>
      <c r="L5959" s="11" t="n">
        <v>35</v>
      </c>
      <c r="M5959" s="11" t="n">
        <v>4</v>
      </c>
      <c r="N5959" s="11" t="n">
        <v>0.075</v>
      </c>
      <c r="O5959" s="7" t="n">
        <v>958.1</v>
      </c>
      <c r="P5959" s="7" t="n">
        <v>421.564</v>
      </c>
      <c r="Q5959" s="7">
        <f>text(E5959,"ddd")</f>
        <v/>
      </c>
      <c r="R5959" s="7">
        <f>G5959-F5959</f>
        <v/>
      </c>
      <c r="S5959" s="7">
        <f>E5959-D5959</f>
        <v/>
      </c>
      <c r="T5959" s="7">
        <f>O5959*M5959</f>
        <v/>
      </c>
      <c r="U5959" s="7">
        <f>T5959*N5959</f>
        <v/>
      </c>
      <c r="V5959" s="7">
        <f>T5959-U5959-(P5959*M5959)</f>
        <v/>
      </c>
      <c r="W5959" s="7">
        <f>VLOOKUP(L5959,'Products Sheet'!$A:$B,2,FALSE)</f>
        <v/>
      </c>
      <c r="X5959" s="7" t="n"/>
      <c r="Y5959" s="7" t="n"/>
      <c r="Z5959" s="7" t="n"/>
      <c r="AA5959" s="7" t="n"/>
      <c r="AB5959" s="7" t="n"/>
      <c r="AC5959" s="7" t="n"/>
    </row>
    <row r="5960" ht="9.75" customHeight="1" s="12">
      <c r="A5960" s="11" t="inlineStr">
        <is>
          <t>SO - 0007863</t>
        </is>
      </c>
      <c r="B5960" s="11" t="inlineStr">
        <is>
          <t>Distributor</t>
        </is>
      </c>
      <c r="C5960" s="11" t="inlineStr">
        <is>
          <t>WARE-XYS1001</t>
        </is>
      </c>
      <c r="D5960" s="6" t="n">
        <v>44100</v>
      </c>
      <c r="E5960" s="6" t="n">
        <v>44167</v>
      </c>
      <c r="F5960" s="6" t="n">
        <v>44191</v>
      </c>
      <c r="G5960" s="6" t="n">
        <v>44196</v>
      </c>
      <c r="H5960" s="11" t="inlineStr">
        <is>
          <t>USD</t>
        </is>
      </c>
      <c r="I5960" s="11" t="n">
        <v>24</v>
      </c>
      <c r="J5960" s="11" t="n">
        <v>50</v>
      </c>
      <c r="K5960" s="11" t="n">
        <v>41</v>
      </c>
      <c r="L5960" s="11" t="n">
        <v>35</v>
      </c>
      <c r="M5960" s="11" t="n">
        <v>7</v>
      </c>
      <c r="N5960" s="11" t="n">
        <v>0.075</v>
      </c>
      <c r="O5960" s="7" t="n">
        <v>1902.8</v>
      </c>
      <c r="P5960" s="7" t="n">
        <v>1065.568</v>
      </c>
      <c r="Q5960" s="7">
        <f>text(E5960,"ddd")</f>
        <v/>
      </c>
      <c r="R5960" s="7">
        <f>G5960-F5960</f>
        <v/>
      </c>
      <c r="S5960" s="7">
        <f>E5960-D5960</f>
        <v/>
      </c>
      <c r="T5960" s="7">
        <f>O5960*M5960</f>
        <v/>
      </c>
      <c r="U5960" s="7">
        <f>T5960*N5960</f>
        <v/>
      </c>
      <c r="V5960" s="7">
        <f>T5960-U5960-(P5960*M5960)</f>
        <v/>
      </c>
      <c r="W5960" s="7">
        <f>VLOOKUP(L5960,'Products Sheet'!$A:$B,2,FALSE)</f>
        <v/>
      </c>
      <c r="X5960" s="7" t="n"/>
      <c r="Y5960" s="7" t="n"/>
      <c r="Z5960" s="7" t="n"/>
      <c r="AA5960" s="7" t="n"/>
      <c r="AB5960" s="7" t="n"/>
      <c r="AC5960" s="7" t="n"/>
    </row>
    <row r="5961" ht="9.75" customHeight="1" s="12">
      <c r="A5961" s="11" t="inlineStr">
        <is>
          <t>SO - 0007890</t>
        </is>
      </c>
      <c r="B5961" s="11" t="inlineStr">
        <is>
          <t>Wholesale</t>
        </is>
      </c>
      <c r="C5961" s="11" t="inlineStr">
        <is>
          <t>WARE-NMK1003</t>
        </is>
      </c>
      <c r="D5961" s="6" t="n">
        <v>44000</v>
      </c>
      <c r="E5961" s="6" t="n">
        <v>44171</v>
      </c>
      <c r="F5961" s="6" t="n">
        <v>44193</v>
      </c>
      <c r="G5961" s="6" t="n">
        <v>44196</v>
      </c>
      <c r="H5961" s="11" t="inlineStr">
        <is>
          <t>USD</t>
        </is>
      </c>
      <c r="I5961" s="11" t="n">
        <v>27</v>
      </c>
      <c r="J5961" s="11" t="n">
        <v>36</v>
      </c>
      <c r="K5961" s="11" t="n">
        <v>154</v>
      </c>
      <c r="L5961" s="11" t="n">
        <v>35</v>
      </c>
      <c r="M5961" s="11" t="n">
        <v>2</v>
      </c>
      <c r="N5961" s="11" t="n">
        <v>0.05</v>
      </c>
      <c r="O5961" s="7" t="n">
        <v>1313.2</v>
      </c>
      <c r="P5961" s="7" t="n">
        <v>866.7120000000001</v>
      </c>
      <c r="Q5961" s="7">
        <f>text(E5961,"ddd")</f>
        <v/>
      </c>
      <c r="R5961" s="7">
        <f>G5961-F5961</f>
        <v/>
      </c>
      <c r="S5961" s="7">
        <f>E5961-D5961</f>
        <v/>
      </c>
      <c r="T5961" s="7">
        <f>O5961*M5961</f>
        <v/>
      </c>
      <c r="U5961" s="7">
        <f>T5961*N5961</f>
        <v/>
      </c>
      <c r="V5961" s="7">
        <f>T5961-U5961-(P5961*M5961)</f>
        <v/>
      </c>
      <c r="W5961" s="7">
        <f>VLOOKUP(L5961,'Products Sheet'!$A:$B,2,FALSE)</f>
        <v/>
      </c>
      <c r="X5961" s="7" t="n"/>
      <c r="Y5961" s="7" t="n"/>
      <c r="Z5961" s="7" t="n"/>
      <c r="AA5961" s="7" t="n"/>
      <c r="AB5961" s="7" t="n"/>
      <c r="AC5961" s="7" t="n"/>
    </row>
    <row r="5962" ht="9.75" customHeight="1" s="12">
      <c r="A5962" s="11" t="inlineStr">
        <is>
          <t>SO - 0007921</t>
        </is>
      </c>
      <c r="B5962" s="11" t="inlineStr">
        <is>
          <t>Distributor</t>
        </is>
      </c>
      <c r="C5962" s="11" t="inlineStr">
        <is>
          <t>WARE-MKL1006</t>
        </is>
      </c>
      <c r="D5962" s="6" t="n">
        <v>44000</v>
      </c>
      <c r="E5962" s="6" t="n">
        <v>44174</v>
      </c>
      <c r="F5962" s="6" t="n">
        <v>44179</v>
      </c>
      <c r="G5962" s="6" t="n">
        <v>44187</v>
      </c>
      <c r="H5962" s="11" t="inlineStr">
        <is>
          <t>USD</t>
        </is>
      </c>
      <c r="I5962" s="11" t="n">
        <v>23</v>
      </c>
      <c r="J5962" s="11" t="n">
        <v>24</v>
      </c>
      <c r="K5962" s="11" t="n">
        <v>332</v>
      </c>
      <c r="L5962" s="11" t="n">
        <v>35</v>
      </c>
      <c r="M5962" s="11" t="n">
        <v>6</v>
      </c>
      <c r="N5962" s="11" t="n">
        <v>0.075</v>
      </c>
      <c r="O5962" s="7" t="n">
        <v>6050.1</v>
      </c>
      <c r="P5962" s="7" t="n">
        <v>3509.058</v>
      </c>
      <c r="Q5962" s="7">
        <f>text(E5962,"ddd")</f>
        <v/>
      </c>
      <c r="R5962" s="7">
        <f>G5962-F5962</f>
        <v/>
      </c>
      <c r="S5962" s="7">
        <f>E5962-D5962</f>
        <v/>
      </c>
      <c r="T5962" s="7">
        <f>O5962*M5962</f>
        <v/>
      </c>
      <c r="U5962" s="7">
        <f>T5962*N5962</f>
        <v/>
      </c>
      <c r="V5962" s="7">
        <f>T5962-U5962-(P5962*M5962)</f>
        <v/>
      </c>
      <c r="W5962" s="7">
        <f>VLOOKUP(L5962,'Products Sheet'!$A:$B,2,FALSE)</f>
        <v/>
      </c>
      <c r="X5962" s="7" t="n"/>
      <c r="Y5962" s="7" t="n"/>
      <c r="Z5962" s="7" t="n"/>
      <c r="AA5962" s="7" t="n"/>
      <c r="AB5962" s="7" t="n"/>
      <c r="AC5962" s="7" t="n"/>
    </row>
    <row r="5963" ht="9.75" customHeight="1" s="12">
      <c r="A5963" s="11" t="inlineStr">
        <is>
          <t>SO - 0007930</t>
        </is>
      </c>
      <c r="B5963" s="11" t="inlineStr">
        <is>
          <t>In-Store</t>
        </is>
      </c>
      <c r="C5963" s="11" t="inlineStr">
        <is>
          <t>WARE-NMK1003</t>
        </is>
      </c>
      <c r="D5963" s="6" t="n">
        <v>44000</v>
      </c>
      <c r="E5963" s="6" t="n">
        <v>44176</v>
      </c>
      <c r="F5963" s="6" t="n">
        <v>44190</v>
      </c>
      <c r="G5963" s="6" t="n">
        <v>44200</v>
      </c>
      <c r="H5963" s="11" t="inlineStr">
        <is>
          <t>USD</t>
        </is>
      </c>
      <c r="I5963" s="11" t="n">
        <v>8</v>
      </c>
      <c r="J5963" s="11" t="n">
        <v>15</v>
      </c>
      <c r="K5963" s="11" t="n">
        <v>93</v>
      </c>
      <c r="L5963" s="11" t="n">
        <v>35</v>
      </c>
      <c r="M5963" s="11" t="n">
        <v>3</v>
      </c>
      <c r="N5963" s="11" t="n">
        <v>0.1</v>
      </c>
      <c r="O5963" s="7" t="n">
        <v>1045.2</v>
      </c>
      <c r="P5963" s="7" t="n">
        <v>512.148</v>
      </c>
      <c r="Q5963" s="7">
        <f>text(E5963,"ddd")</f>
        <v/>
      </c>
      <c r="R5963" s="7">
        <f>G5963-F5963</f>
        <v/>
      </c>
      <c r="S5963" s="7">
        <f>E5963-D5963</f>
        <v/>
      </c>
      <c r="T5963" s="7">
        <f>O5963*M5963</f>
        <v/>
      </c>
      <c r="U5963" s="7">
        <f>T5963*N5963</f>
        <v/>
      </c>
      <c r="V5963" s="7">
        <f>T5963-U5963-(P5963*M5963)</f>
        <v/>
      </c>
      <c r="W5963" s="7">
        <f>VLOOKUP(L5963,'Products Sheet'!$A:$B,2,FALSE)</f>
        <v/>
      </c>
      <c r="X5963" s="7" t="n"/>
      <c r="Y5963" s="7" t="n"/>
      <c r="Z5963" s="7" t="n"/>
      <c r="AA5963" s="7" t="n"/>
      <c r="AB5963" s="7" t="n"/>
      <c r="AC5963" s="7" t="n"/>
    </row>
    <row r="5964" ht="9.75" customHeight="1" s="12">
      <c r="A5964" s="11" t="inlineStr">
        <is>
          <t>SO - 0007982</t>
        </is>
      </c>
      <c r="B5964" s="11" t="inlineStr">
        <is>
          <t>In-Store</t>
        </is>
      </c>
      <c r="C5964" s="11" t="inlineStr">
        <is>
          <t>WARE-UHY1004</t>
        </is>
      </c>
      <c r="D5964" s="6" t="n">
        <v>44100</v>
      </c>
      <c r="E5964" s="6" t="n">
        <v>44183</v>
      </c>
      <c r="F5964" s="6" t="n">
        <v>44189</v>
      </c>
      <c r="G5964" s="6" t="n">
        <v>44191</v>
      </c>
      <c r="H5964" s="11" t="inlineStr">
        <is>
          <t>USD</t>
        </is>
      </c>
      <c r="I5964" s="11" t="n">
        <v>7</v>
      </c>
      <c r="J5964" s="11" t="n">
        <v>26</v>
      </c>
      <c r="K5964" s="11" t="n">
        <v>234</v>
      </c>
      <c r="L5964" s="11" t="n">
        <v>35</v>
      </c>
      <c r="M5964" s="11" t="n">
        <v>1</v>
      </c>
      <c r="N5964" s="11" t="n">
        <v>0.05</v>
      </c>
      <c r="O5964" s="7" t="n">
        <v>2586.2</v>
      </c>
      <c r="P5964" s="7" t="n">
        <v>1784.478</v>
      </c>
      <c r="Q5964" s="7">
        <f>text(E5964,"ddd")</f>
        <v/>
      </c>
      <c r="R5964" s="7">
        <f>G5964-F5964</f>
        <v/>
      </c>
      <c r="S5964" s="7">
        <f>E5964-D5964</f>
        <v/>
      </c>
      <c r="T5964" s="7">
        <f>O5964*M5964</f>
        <v/>
      </c>
      <c r="U5964" s="7">
        <f>T5964*N5964</f>
        <v/>
      </c>
      <c r="V5964" s="7">
        <f>T5964-U5964-(P5964*M5964)</f>
        <v/>
      </c>
      <c r="W5964" s="7">
        <f>VLOOKUP(L5964,'Products Sheet'!$A:$B,2,FALSE)</f>
        <v/>
      </c>
      <c r="X5964" s="7" t="n"/>
      <c r="Y5964" s="7" t="n"/>
      <c r="Z5964" s="7" t="n"/>
      <c r="AA5964" s="7" t="n"/>
      <c r="AB5964" s="7" t="n"/>
      <c r="AC5964" s="7" t="n"/>
    </row>
    <row r="5965" ht="9.75" customHeight="1" s="12">
      <c r="A5965" s="11" t="inlineStr">
        <is>
          <t>SO - 0007995</t>
        </is>
      </c>
      <c r="B5965" s="11" t="inlineStr">
        <is>
          <t>Online</t>
        </is>
      </c>
      <c r="C5965" s="11" t="inlineStr">
        <is>
          <t>WARE-NBV1002</t>
        </is>
      </c>
      <c r="D5965" s="6" t="n">
        <v>44100</v>
      </c>
      <c r="E5965" s="6" t="n">
        <v>44185</v>
      </c>
      <c r="F5965" s="6" t="n">
        <v>44202</v>
      </c>
      <c r="G5965" s="6" t="n">
        <v>44206</v>
      </c>
      <c r="H5965" s="11" t="inlineStr">
        <is>
          <t>USD</t>
        </is>
      </c>
      <c r="I5965" s="11" t="n">
        <v>19</v>
      </c>
      <c r="J5965" s="11" t="n">
        <v>18</v>
      </c>
      <c r="K5965" s="11" t="n">
        <v>73</v>
      </c>
      <c r="L5965" s="11" t="n">
        <v>35</v>
      </c>
      <c r="M5965" s="11" t="n">
        <v>7</v>
      </c>
      <c r="N5965" s="11" t="n">
        <v>0.05</v>
      </c>
      <c r="O5965" s="7" t="n">
        <v>964.8000000000001</v>
      </c>
      <c r="P5965" s="7" t="n">
        <v>781.4880000000001</v>
      </c>
      <c r="Q5965" s="7">
        <f>text(E5965,"ddd")</f>
        <v/>
      </c>
      <c r="R5965" s="7">
        <f>G5965-F5965</f>
        <v/>
      </c>
      <c r="S5965" s="7">
        <f>E5965-D5965</f>
        <v/>
      </c>
      <c r="T5965" s="7">
        <f>O5965*M5965</f>
        <v/>
      </c>
      <c r="U5965" s="7">
        <f>T5965*N5965</f>
        <v/>
      </c>
      <c r="V5965" s="7">
        <f>T5965-U5965-(P5965*M5965)</f>
        <v/>
      </c>
      <c r="W5965" s="7">
        <f>VLOOKUP(L5965,'Products Sheet'!$A:$B,2,FALSE)</f>
        <v/>
      </c>
      <c r="X5965" s="7" t="n"/>
      <c r="Y5965" s="7" t="n"/>
      <c r="Z5965" s="7" t="n"/>
      <c r="AA5965" s="7" t="n"/>
      <c r="AB5965" s="7" t="n"/>
      <c r="AC5965" s="7" t="n"/>
    </row>
    <row r="5966" ht="9.75" customHeight="1" s="12">
      <c r="A5966" s="11" t="inlineStr">
        <is>
          <t>SO - 0008012</t>
        </is>
      </c>
      <c r="B5966" s="11" t="inlineStr">
        <is>
          <t>In-Store</t>
        </is>
      </c>
      <c r="C5966" s="11" t="inlineStr">
        <is>
          <t>WARE-XYS1001</t>
        </is>
      </c>
      <c r="D5966" s="6" t="n">
        <v>44100</v>
      </c>
      <c r="E5966" s="6" t="n">
        <v>44186</v>
      </c>
      <c r="F5966" s="6" t="n">
        <v>44195</v>
      </c>
      <c r="G5966" s="6" t="n">
        <v>44198</v>
      </c>
      <c r="H5966" s="11" t="inlineStr">
        <is>
          <t>USD</t>
        </is>
      </c>
      <c r="I5966" s="11" t="n">
        <v>11</v>
      </c>
      <c r="J5966" s="11" t="n">
        <v>38</v>
      </c>
      <c r="K5966" s="11" t="n">
        <v>19</v>
      </c>
      <c r="L5966" s="11" t="n">
        <v>35</v>
      </c>
      <c r="M5966" s="11" t="n">
        <v>1</v>
      </c>
      <c r="N5966" s="11" t="n">
        <v>0.05</v>
      </c>
      <c r="O5966" s="7" t="n">
        <v>1802.3</v>
      </c>
      <c r="P5966" s="7" t="n">
        <v>1117.426</v>
      </c>
      <c r="Q5966" s="7">
        <f>text(E5966,"ddd")</f>
        <v/>
      </c>
      <c r="R5966" s="7">
        <f>G5966-F5966</f>
        <v/>
      </c>
      <c r="S5966" s="7">
        <f>E5966-D5966</f>
        <v/>
      </c>
      <c r="T5966" s="7">
        <f>O5966*M5966</f>
        <v/>
      </c>
      <c r="U5966" s="7">
        <f>T5966*N5966</f>
        <v/>
      </c>
      <c r="V5966" s="7">
        <f>T5966-U5966-(P5966*M5966)</f>
        <v/>
      </c>
      <c r="W5966" s="7">
        <f>VLOOKUP(L5966,'Products Sheet'!$A:$B,2,FALSE)</f>
        <v/>
      </c>
      <c r="X5966" s="7" t="n"/>
      <c r="Y5966" s="7" t="n"/>
      <c r="Z5966" s="7" t="n"/>
      <c r="AA5966" s="7" t="n"/>
      <c r="AB5966" s="7" t="n"/>
      <c r="AC5966" s="7" t="n"/>
    </row>
    <row r="5967" ht="9.75" customHeight="1" s="12">
      <c r="A5967" s="11" t="inlineStr">
        <is>
          <t>SO - 0008017</t>
        </is>
      </c>
      <c r="B5967" s="11" t="inlineStr">
        <is>
          <t>Online</t>
        </is>
      </c>
      <c r="C5967" s="11" t="inlineStr">
        <is>
          <t>WARE-NBV1002</t>
        </is>
      </c>
      <c r="D5967" s="6" t="n">
        <v>44100</v>
      </c>
      <c r="E5967" s="6" t="n">
        <v>44187</v>
      </c>
      <c r="F5967" s="6" t="n">
        <v>44189</v>
      </c>
      <c r="G5967" s="6" t="n">
        <v>44191</v>
      </c>
      <c r="H5967" s="11" t="inlineStr">
        <is>
          <t>USD</t>
        </is>
      </c>
      <c r="I5967" s="11" t="n">
        <v>14</v>
      </c>
      <c r="J5967" s="11" t="n">
        <v>27</v>
      </c>
      <c r="K5967" s="11" t="n">
        <v>82</v>
      </c>
      <c r="L5967" s="11" t="n">
        <v>35</v>
      </c>
      <c r="M5967" s="11" t="n">
        <v>7</v>
      </c>
      <c r="N5967" s="11" t="n">
        <v>0.4</v>
      </c>
      <c r="O5967" s="7" t="n">
        <v>1829.1</v>
      </c>
      <c r="P5967" s="7" t="n">
        <v>749.931</v>
      </c>
      <c r="Q5967" s="7">
        <f>text(E5967,"ddd")</f>
        <v/>
      </c>
      <c r="R5967" s="7">
        <f>G5967-F5967</f>
        <v/>
      </c>
      <c r="S5967" s="7">
        <f>E5967-D5967</f>
        <v/>
      </c>
      <c r="T5967" s="7">
        <f>O5967*M5967</f>
        <v/>
      </c>
      <c r="U5967" s="7">
        <f>T5967*N5967</f>
        <v/>
      </c>
      <c r="V5967" s="7">
        <f>T5967-U5967-(P5967*M5967)</f>
        <v/>
      </c>
      <c r="W5967" s="7">
        <f>VLOOKUP(L5967,'Products Sheet'!$A:$B,2,FALSE)</f>
        <v/>
      </c>
      <c r="X5967" s="7" t="n"/>
      <c r="Y5967" s="7" t="n"/>
      <c r="Z5967" s="7" t="n"/>
      <c r="AA5967" s="7" t="n"/>
      <c r="AB5967" s="7" t="n"/>
      <c r="AC5967" s="7" t="n"/>
    </row>
    <row r="5968" ht="9.75" customHeight="1" s="12">
      <c r="A5968" s="11" t="inlineStr">
        <is>
          <t>SO - 0008089</t>
        </is>
      </c>
      <c r="B5968" s="11" t="inlineStr">
        <is>
          <t>Online</t>
        </is>
      </c>
      <c r="C5968" s="11" t="inlineStr">
        <is>
          <t>WARE-UHY1004</t>
        </is>
      </c>
      <c r="D5968" s="6" t="n">
        <v>44100</v>
      </c>
      <c r="E5968" s="6" t="n">
        <v>44195</v>
      </c>
      <c r="F5968" s="6" t="n">
        <v>44219</v>
      </c>
      <c r="G5968" s="6" t="n">
        <v>44222</v>
      </c>
      <c r="H5968" s="11" t="inlineStr">
        <is>
          <t>USD</t>
        </is>
      </c>
      <c r="I5968" s="11" t="n">
        <v>14</v>
      </c>
      <c r="J5968" s="11" t="n">
        <v>32</v>
      </c>
      <c r="K5968" s="11" t="n">
        <v>241</v>
      </c>
      <c r="L5968" s="11" t="n">
        <v>35</v>
      </c>
      <c r="M5968" s="11" t="n">
        <v>5</v>
      </c>
      <c r="N5968" s="11" t="n">
        <v>0.2</v>
      </c>
      <c r="O5968" s="7" t="n">
        <v>3825.7</v>
      </c>
      <c r="P5968" s="7" t="n">
        <v>2792.761</v>
      </c>
      <c r="Q5968" s="7">
        <f>text(E5968,"ddd")</f>
        <v/>
      </c>
      <c r="R5968" s="7">
        <f>G5968-F5968</f>
        <v/>
      </c>
      <c r="S5968" s="7">
        <f>E5968-D5968</f>
        <v/>
      </c>
      <c r="T5968" s="7">
        <f>O5968*M5968</f>
        <v/>
      </c>
      <c r="U5968" s="7">
        <f>T5968*N5968</f>
        <v/>
      </c>
      <c r="V5968" s="7">
        <f>T5968-U5968-(P5968*M5968)</f>
        <v/>
      </c>
      <c r="W5968" s="7">
        <f>VLOOKUP(L5968,'Products Sheet'!$A:$B,2,FALSE)</f>
        <v/>
      </c>
      <c r="X5968" s="7" t="n"/>
      <c r="Y5968" s="7" t="n"/>
      <c r="Z5968" s="7" t="n"/>
      <c r="AA5968" s="7" t="n"/>
      <c r="AB5968" s="7" t="n"/>
      <c r="AC5968" s="7" t="n"/>
    </row>
    <row r="5969" ht="9.75" customHeight="1" s="12">
      <c r="A5969" s="11" t="inlineStr">
        <is>
          <t>SO - 000128</t>
        </is>
      </c>
      <c r="B5969" s="11" t="inlineStr">
        <is>
          <t>In-Store</t>
        </is>
      </c>
      <c r="C5969" s="11" t="inlineStr">
        <is>
          <t>WARE-UHY1004</t>
        </is>
      </c>
      <c r="D5969" s="6" t="n">
        <v>43100</v>
      </c>
      <c r="E5969" s="6" t="n">
        <v>43253</v>
      </c>
      <c r="F5969" s="6" t="n">
        <v>43271</v>
      </c>
      <c r="G5969" s="6" t="n">
        <v>43280</v>
      </c>
      <c r="H5969" s="11" t="inlineStr">
        <is>
          <t>USD</t>
        </is>
      </c>
      <c r="I5969" s="11" t="n">
        <v>9</v>
      </c>
      <c r="J5969" s="11" t="n">
        <v>32</v>
      </c>
      <c r="K5969" s="11" t="n">
        <v>238</v>
      </c>
      <c r="L5969" s="11" t="n">
        <v>36</v>
      </c>
      <c r="M5969" s="11" t="n">
        <v>4</v>
      </c>
      <c r="N5969" s="11" t="n">
        <v>0.05</v>
      </c>
      <c r="O5969" s="7" t="n">
        <v>3999.9</v>
      </c>
      <c r="P5969" s="7" t="n">
        <v>2679.933</v>
      </c>
      <c r="Q5969" s="7">
        <f>text(E5969,"ddd")</f>
        <v/>
      </c>
      <c r="R5969" s="7">
        <f>G5969-F5969</f>
        <v/>
      </c>
      <c r="S5969" s="7">
        <f>E5969-D5969</f>
        <v/>
      </c>
      <c r="T5969" s="7">
        <f>O5969*M5969</f>
        <v/>
      </c>
      <c r="U5969" s="7">
        <f>T5969*N5969</f>
        <v/>
      </c>
      <c r="V5969" s="7">
        <f>T5969-U5969-(P5969*M5969)</f>
        <v/>
      </c>
      <c r="W5969" s="7">
        <f>VLOOKUP(L5969,'Products Sheet'!$A:$B,2,FALSE)</f>
        <v/>
      </c>
      <c r="X5969" s="7" t="n"/>
      <c r="Y5969" s="7" t="n"/>
      <c r="Z5969" s="7" t="n"/>
      <c r="AA5969" s="7" t="n"/>
      <c r="AB5969" s="7" t="n"/>
      <c r="AC5969" s="7" t="n"/>
    </row>
    <row r="5970" ht="9.75" customHeight="1" s="12">
      <c r="A5970" s="11" t="inlineStr">
        <is>
          <t>SO - 000262</t>
        </is>
      </c>
      <c r="B5970" s="11" t="inlineStr">
        <is>
          <t>Online</t>
        </is>
      </c>
      <c r="C5970" s="11" t="inlineStr">
        <is>
          <t>WARE-NMK1003</t>
        </is>
      </c>
      <c r="D5970" s="6" t="n">
        <v>43200</v>
      </c>
      <c r="E5970" s="6" t="n">
        <v>43269</v>
      </c>
      <c r="F5970" s="6" t="n">
        <v>43291</v>
      </c>
      <c r="G5970" s="6" t="n">
        <v>43292</v>
      </c>
      <c r="H5970" s="11" t="inlineStr">
        <is>
          <t>USD</t>
        </is>
      </c>
      <c r="I5970" s="11" t="n">
        <v>17</v>
      </c>
      <c r="J5970" s="11" t="n">
        <v>31</v>
      </c>
      <c r="K5970" s="11" t="n">
        <v>110</v>
      </c>
      <c r="L5970" s="11" t="n">
        <v>36</v>
      </c>
      <c r="M5970" s="11" t="n">
        <v>4</v>
      </c>
      <c r="N5970" s="11" t="n">
        <v>0.075</v>
      </c>
      <c r="O5970" s="7" t="n">
        <v>1105.5</v>
      </c>
      <c r="P5970" s="7" t="n">
        <v>652.245</v>
      </c>
      <c r="Q5970" s="7">
        <f>text(E5970,"ddd")</f>
        <v/>
      </c>
      <c r="R5970" s="7">
        <f>G5970-F5970</f>
        <v/>
      </c>
      <c r="S5970" s="7">
        <f>E5970-D5970</f>
        <v/>
      </c>
      <c r="T5970" s="7">
        <f>O5970*M5970</f>
        <v/>
      </c>
      <c r="U5970" s="7">
        <f>T5970*N5970</f>
        <v/>
      </c>
      <c r="V5970" s="7">
        <f>T5970-U5970-(P5970*M5970)</f>
        <v/>
      </c>
      <c r="W5970" s="7">
        <f>VLOOKUP(L5970,'Products Sheet'!$A:$B,2,FALSE)</f>
        <v/>
      </c>
      <c r="X5970" s="7" t="n"/>
      <c r="Y5970" s="7" t="n"/>
      <c r="Z5970" s="7" t="n"/>
      <c r="AA5970" s="7" t="n"/>
      <c r="AB5970" s="7" t="n"/>
      <c r="AC5970" s="7" t="n"/>
    </row>
    <row r="5971" ht="9.75" customHeight="1" s="12">
      <c r="A5971" s="11" t="inlineStr">
        <is>
          <t>SO - 000269</t>
        </is>
      </c>
      <c r="B5971" s="11" t="inlineStr">
        <is>
          <t>In-Store</t>
        </is>
      </c>
      <c r="C5971" s="11" t="inlineStr">
        <is>
          <t>WARE-NBV1002</t>
        </is>
      </c>
      <c r="D5971" s="6" t="n">
        <v>43200</v>
      </c>
      <c r="E5971" s="6" t="n">
        <v>43270</v>
      </c>
      <c r="F5971" s="6" t="n">
        <v>43297</v>
      </c>
      <c r="G5971" s="6" t="n">
        <v>43307</v>
      </c>
      <c r="H5971" s="11" t="inlineStr">
        <is>
          <t>USD</t>
        </is>
      </c>
      <c r="I5971" s="11" t="n">
        <v>1</v>
      </c>
      <c r="J5971" s="11" t="n">
        <v>8</v>
      </c>
      <c r="K5971" s="11" t="n">
        <v>76</v>
      </c>
      <c r="L5971" s="11" t="n">
        <v>36</v>
      </c>
      <c r="M5971" s="11" t="n">
        <v>6</v>
      </c>
      <c r="N5971" s="11" t="n">
        <v>0.4</v>
      </c>
      <c r="O5971" s="7" t="n">
        <v>844.2</v>
      </c>
      <c r="P5971" s="7" t="n">
        <v>540.288</v>
      </c>
      <c r="Q5971" s="7">
        <f>text(E5971,"ddd")</f>
        <v/>
      </c>
      <c r="R5971" s="7">
        <f>G5971-F5971</f>
        <v/>
      </c>
      <c r="S5971" s="7">
        <f>E5971-D5971</f>
        <v/>
      </c>
      <c r="T5971" s="7">
        <f>O5971*M5971</f>
        <v/>
      </c>
      <c r="U5971" s="7">
        <f>T5971*N5971</f>
        <v/>
      </c>
      <c r="V5971" s="7">
        <f>T5971-U5971-(P5971*M5971)</f>
        <v/>
      </c>
      <c r="W5971" s="7">
        <f>VLOOKUP(L5971,'Products Sheet'!$A:$B,2,FALSE)</f>
        <v/>
      </c>
      <c r="X5971" s="7" t="n"/>
      <c r="Y5971" s="7" t="n"/>
      <c r="Z5971" s="7" t="n"/>
      <c r="AA5971" s="7" t="n"/>
      <c r="AB5971" s="7" t="n"/>
      <c r="AC5971" s="7" t="n"/>
    </row>
    <row r="5972" ht="9.75" customHeight="1" s="12">
      <c r="A5972" s="11" t="inlineStr">
        <is>
          <t>SO - 000315</t>
        </is>
      </c>
      <c r="B5972" s="11" t="inlineStr">
        <is>
          <t>In-Store</t>
        </is>
      </c>
      <c r="C5972" s="11" t="inlineStr">
        <is>
          <t>WARE-PUJ1005</t>
        </is>
      </c>
      <c r="D5972" s="6" t="n">
        <v>43200</v>
      </c>
      <c r="E5972" s="6" t="n">
        <v>43277</v>
      </c>
      <c r="F5972" s="6" t="n">
        <v>43293</v>
      </c>
      <c r="G5972" s="6" t="n">
        <v>43294</v>
      </c>
      <c r="H5972" s="11" t="inlineStr">
        <is>
          <t>USD</t>
        </is>
      </c>
      <c r="I5972" s="11" t="n">
        <v>4</v>
      </c>
      <c r="J5972" s="11" t="n">
        <v>37</v>
      </c>
      <c r="K5972" s="11" t="n">
        <v>326</v>
      </c>
      <c r="L5972" s="11" t="n">
        <v>36</v>
      </c>
      <c r="M5972" s="11" t="n">
        <v>7</v>
      </c>
      <c r="N5972" s="11" t="n">
        <v>0.075</v>
      </c>
      <c r="O5972" s="7" t="n">
        <v>2599.6</v>
      </c>
      <c r="P5972" s="7" t="n">
        <v>2157.668</v>
      </c>
      <c r="Q5972" s="7">
        <f>text(E5972,"ddd")</f>
        <v/>
      </c>
      <c r="R5972" s="7">
        <f>G5972-F5972</f>
        <v/>
      </c>
      <c r="S5972" s="7">
        <f>E5972-D5972</f>
        <v/>
      </c>
      <c r="T5972" s="7">
        <f>O5972*M5972</f>
        <v/>
      </c>
      <c r="U5972" s="7">
        <f>T5972*N5972</f>
        <v/>
      </c>
      <c r="V5972" s="7">
        <f>T5972-U5972-(P5972*M5972)</f>
        <v/>
      </c>
      <c r="W5972" s="7">
        <f>VLOOKUP(L5972,'Products Sheet'!$A:$B,2,FALSE)</f>
        <v/>
      </c>
      <c r="X5972" s="7" t="n"/>
      <c r="Y5972" s="7" t="n"/>
      <c r="Z5972" s="7" t="n"/>
      <c r="AA5972" s="7" t="n"/>
      <c r="AB5972" s="7" t="n"/>
      <c r="AC5972" s="7" t="n"/>
    </row>
    <row r="5973" ht="9.75" customHeight="1" s="12">
      <c r="A5973" s="11" t="inlineStr">
        <is>
          <t>SO - 000336</t>
        </is>
      </c>
      <c r="B5973" s="11" t="inlineStr">
        <is>
          <t>Online</t>
        </is>
      </c>
      <c r="C5973" s="11" t="inlineStr">
        <is>
          <t>WARE-XYS1001</t>
        </is>
      </c>
      <c r="D5973" s="6" t="n">
        <v>43200</v>
      </c>
      <c r="E5973" s="6" t="n">
        <v>43279</v>
      </c>
      <c r="F5973" s="6" t="n">
        <v>43302</v>
      </c>
      <c r="G5973" s="6" t="n">
        <v>43308</v>
      </c>
      <c r="H5973" s="11" t="inlineStr">
        <is>
          <t>USD</t>
        </is>
      </c>
      <c r="I5973" s="11" t="n">
        <v>16</v>
      </c>
      <c r="J5973" s="11" t="n">
        <v>7</v>
      </c>
      <c r="K5973" s="11" t="n">
        <v>23</v>
      </c>
      <c r="L5973" s="11" t="n">
        <v>36</v>
      </c>
      <c r="M5973" s="11" t="n">
        <v>8</v>
      </c>
      <c r="N5973" s="11" t="n">
        <v>0.075</v>
      </c>
      <c r="O5973" s="7" t="n">
        <v>6378.400000000001</v>
      </c>
      <c r="P5973" s="7" t="n">
        <v>2806.496</v>
      </c>
      <c r="Q5973" s="7">
        <f>text(E5973,"ddd")</f>
        <v/>
      </c>
      <c r="R5973" s="7">
        <f>G5973-F5973</f>
        <v/>
      </c>
      <c r="S5973" s="7">
        <f>E5973-D5973</f>
        <v/>
      </c>
      <c r="T5973" s="7">
        <f>O5973*M5973</f>
        <v/>
      </c>
      <c r="U5973" s="7">
        <f>T5973*N5973</f>
        <v/>
      </c>
      <c r="V5973" s="7">
        <f>T5973-U5973-(P5973*M5973)</f>
        <v/>
      </c>
      <c r="W5973" s="7">
        <f>VLOOKUP(L5973,'Products Sheet'!$A:$B,2,FALSE)</f>
        <v/>
      </c>
      <c r="X5973" s="7" t="n"/>
      <c r="Y5973" s="7" t="n"/>
      <c r="Z5973" s="7" t="n"/>
      <c r="AA5973" s="7" t="n"/>
      <c r="AB5973" s="7" t="n"/>
      <c r="AC5973" s="7" t="n"/>
    </row>
    <row r="5974" ht="9.75" customHeight="1" s="12">
      <c r="A5974" s="11" t="inlineStr">
        <is>
          <t>SO - 000345</t>
        </is>
      </c>
      <c r="B5974" s="11" t="inlineStr">
        <is>
          <t>Online</t>
        </is>
      </c>
      <c r="C5974" s="11" t="inlineStr">
        <is>
          <t>WARE-NMK1003</t>
        </is>
      </c>
      <c r="D5974" s="6" t="n">
        <v>43200</v>
      </c>
      <c r="E5974" s="6" t="n">
        <v>43280</v>
      </c>
      <c r="F5974" s="6" t="n">
        <v>43282</v>
      </c>
      <c r="G5974" s="6" t="n">
        <v>43289</v>
      </c>
      <c r="H5974" s="11" t="inlineStr">
        <is>
          <t>USD</t>
        </is>
      </c>
      <c r="I5974" s="11" t="n">
        <v>20</v>
      </c>
      <c r="J5974" s="11" t="n">
        <v>38</v>
      </c>
      <c r="K5974" s="11" t="n">
        <v>196</v>
      </c>
      <c r="L5974" s="11" t="n">
        <v>36</v>
      </c>
      <c r="M5974" s="11" t="n">
        <v>3</v>
      </c>
      <c r="N5974" s="11" t="n">
        <v>0.1</v>
      </c>
      <c r="O5974" s="7" t="n">
        <v>2586.2</v>
      </c>
      <c r="P5974" s="7" t="n">
        <v>1681.03</v>
      </c>
      <c r="Q5974" s="7">
        <f>text(E5974,"ddd")</f>
        <v/>
      </c>
      <c r="R5974" s="7">
        <f>G5974-F5974</f>
        <v/>
      </c>
      <c r="S5974" s="7">
        <f>E5974-D5974</f>
        <v/>
      </c>
      <c r="T5974" s="7">
        <f>O5974*M5974</f>
        <v/>
      </c>
      <c r="U5974" s="7">
        <f>T5974*N5974</f>
        <v/>
      </c>
      <c r="V5974" s="7">
        <f>T5974-U5974-(P5974*M5974)</f>
        <v/>
      </c>
      <c r="W5974" s="7">
        <f>VLOOKUP(L5974,'Products Sheet'!$A:$B,2,FALSE)</f>
        <v/>
      </c>
      <c r="X5974" s="7" t="n"/>
      <c r="Y5974" s="7" t="n"/>
      <c r="Z5974" s="7" t="n"/>
      <c r="AA5974" s="7" t="n"/>
      <c r="AB5974" s="7" t="n"/>
      <c r="AC5974" s="7" t="n"/>
    </row>
    <row r="5975" ht="9.75" customHeight="1" s="12">
      <c r="A5975" s="11" t="inlineStr">
        <is>
          <t>SO - 000484</t>
        </is>
      </c>
      <c r="B5975" s="11" t="inlineStr">
        <is>
          <t>In-Store</t>
        </is>
      </c>
      <c r="C5975" s="11" t="inlineStr">
        <is>
          <t>WARE-NMK1003</t>
        </is>
      </c>
      <c r="D5975" s="6" t="n">
        <v>43200</v>
      </c>
      <c r="E5975" s="6" t="n">
        <v>43297</v>
      </c>
      <c r="F5975" s="6" t="n">
        <v>43310</v>
      </c>
      <c r="G5975" s="6" t="n">
        <v>43317</v>
      </c>
      <c r="H5975" s="11" t="inlineStr">
        <is>
          <t>USD</t>
        </is>
      </c>
      <c r="I5975" s="11" t="n">
        <v>1</v>
      </c>
      <c r="J5975" s="11" t="n">
        <v>40</v>
      </c>
      <c r="K5975" s="11" t="n">
        <v>194</v>
      </c>
      <c r="L5975" s="11" t="n">
        <v>36</v>
      </c>
      <c r="M5975" s="11" t="n">
        <v>6</v>
      </c>
      <c r="N5975" s="11" t="n">
        <v>0.075</v>
      </c>
      <c r="O5975" s="7" t="n">
        <v>891.1</v>
      </c>
      <c r="P5975" s="7" t="n">
        <v>579.215</v>
      </c>
      <c r="Q5975" s="7">
        <f>text(E5975,"ddd")</f>
        <v/>
      </c>
      <c r="R5975" s="7">
        <f>G5975-F5975</f>
        <v/>
      </c>
      <c r="S5975" s="7">
        <f>E5975-D5975</f>
        <v/>
      </c>
      <c r="T5975" s="7">
        <f>O5975*M5975</f>
        <v/>
      </c>
      <c r="U5975" s="7">
        <f>T5975*N5975</f>
        <v/>
      </c>
      <c r="V5975" s="7">
        <f>T5975-U5975-(P5975*M5975)</f>
        <v/>
      </c>
      <c r="W5975" s="7">
        <f>VLOOKUP(L5975,'Products Sheet'!$A:$B,2,FALSE)</f>
        <v/>
      </c>
      <c r="X5975" s="7" t="n"/>
      <c r="Y5975" s="7" t="n"/>
      <c r="Z5975" s="7" t="n"/>
      <c r="AA5975" s="7" t="n"/>
      <c r="AB5975" s="7" t="n"/>
      <c r="AC5975" s="7" t="n"/>
    </row>
    <row r="5976" ht="9.75" customHeight="1" s="12">
      <c r="A5976" s="11" t="inlineStr">
        <is>
          <t>SO - 000498</t>
        </is>
      </c>
      <c r="B5976" s="11" t="inlineStr">
        <is>
          <t>Online</t>
        </is>
      </c>
      <c r="C5976" s="11" t="inlineStr">
        <is>
          <t>WARE-PUJ1005</t>
        </is>
      </c>
      <c r="D5976" s="6" t="n">
        <v>43200</v>
      </c>
      <c r="E5976" s="6" t="n">
        <v>43298</v>
      </c>
      <c r="F5976" s="6" t="n">
        <v>43306</v>
      </c>
      <c r="G5976" s="6" t="n">
        <v>43311</v>
      </c>
      <c r="H5976" s="11" t="inlineStr">
        <is>
          <t>USD</t>
        </is>
      </c>
      <c r="I5976" s="11" t="n">
        <v>19</v>
      </c>
      <c r="J5976" s="11" t="n">
        <v>3</v>
      </c>
      <c r="K5976" s="11" t="n">
        <v>283</v>
      </c>
      <c r="L5976" s="11" t="n">
        <v>36</v>
      </c>
      <c r="M5976" s="11" t="n">
        <v>1</v>
      </c>
      <c r="N5976" s="11" t="n">
        <v>0.2</v>
      </c>
      <c r="O5976" s="7" t="n">
        <v>3932.9</v>
      </c>
      <c r="P5976" s="7" t="n">
        <v>2635.043</v>
      </c>
      <c r="Q5976" s="7">
        <f>text(E5976,"ddd")</f>
        <v/>
      </c>
      <c r="R5976" s="7">
        <f>G5976-F5976</f>
        <v/>
      </c>
      <c r="S5976" s="7">
        <f>E5976-D5976</f>
        <v/>
      </c>
      <c r="T5976" s="7">
        <f>O5976*M5976</f>
        <v/>
      </c>
      <c r="U5976" s="7">
        <f>T5976*N5976</f>
        <v/>
      </c>
      <c r="V5976" s="7">
        <f>T5976-U5976-(P5976*M5976)</f>
        <v/>
      </c>
      <c r="W5976" s="7">
        <f>VLOOKUP(L5976,'Products Sheet'!$A:$B,2,FALSE)</f>
        <v/>
      </c>
      <c r="X5976" s="7" t="n"/>
      <c r="Y5976" s="7" t="n"/>
      <c r="Z5976" s="7" t="n"/>
      <c r="AA5976" s="7" t="n"/>
      <c r="AB5976" s="7" t="n"/>
      <c r="AC5976" s="7" t="n"/>
    </row>
    <row r="5977" ht="9.75" customHeight="1" s="12">
      <c r="A5977" s="11" t="inlineStr">
        <is>
          <t>SO - 000535</t>
        </is>
      </c>
      <c r="B5977" s="11" t="inlineStr">
        <is>
          <t>Online</t>
        </is>
      </c>
      <c r="C5977" s="11" t="inlineStr">
        <is>
          <t>WARE-NMK1003</t>
        </is>
      </c>
      <c r="D5977" s="6" t="n">
        <v>43200</v>
      </c>
      <c r="E5977" s="6" t="n">
        <v>43302</v>
      </c>
      <c r="F5977" s="6" t="n">
        <v>43308</v>
      </c>
      <c r="G5977" s="6" t="n">
        <v>43312</v>
      </c>
      <c r="H5977" s="11" t="inlineStr">
        <is>
          <t>USD</t>
        </is>
      </c>
      <c r="I5977" s="11" t="n">
        <v>17</v>
      </c>
      <c r="J5977" s="11" t="n">
        <v>38</v>
      </c>
      <c r="K5977" s="11" t="n">
        <v>123</v>
      </c>
      <c r="L5977" s="11" t="n">
        <v>36</v>
      </c>
      <c r="M5977" s="11" t="n">
        <v>1</v>
      </c>
      <c r="N5977" s="11" t="n">
        <v>0.05</v>
      </c>
      <c r="O5977" s="7" t="n">
        <v>1929.6</v>
      </c>
      <c r="P5977" s="7" t="n">
        <v>849.0240000000001</v>
      </c>
      <c r="Q5977" s="7">
        <f>text(E5977,"ddd")</f>
        <v/>
      </c>
      <c r="R5977" s="7">
        <f>G5977-F5977</f>
        <v/>
      </c>
      <c r="S5977" s="7">
        <f>E5977-D5977</f>
        <v/>
      </c>
      <c r="T5977" s="7">
        <f>O5977*M5977</f>
        <v/>
      </c>
      <c r="U5977" s="7">
        <f>T5977*N5977</f>
        <v/>
      </c>
      <c r="V5977" s="7">
        <f>T5977-U5977-(P5977*M5977)</f>
        <v/>
      </c>
      <c r="W5977" s="7">
        <f>VLOOKUP(L5977,'Products Sheet'!$A:$B,2,FALSE)</f>
        <v/>
      </c>
      <c r="X5977" s="7" t="n"/>
      <c r="Y5977" s="7" t="n"/>
      <c r="Z5977" s="7" t="n"/>
      <c r="AA5977" s="7" t="n"/>
      <c r="AB5977" s="7" t="n"/>
      <c r="AC5977" s="7" t="n"/>
    </row>
    <row r="5978" ht="9.75" customHeight="1" s="12">
      <c r="A5978" s="11" t="inlineStr">
        <is>
          <t>SO - 000611</t>
        </is>
      </c>
      <c r="B5978" s="11" t="inlineStr">
        <is>
          <t>Distributor</t>
        </is>
      </c>
      <c r="C5978" s="11" t="inlineStr">
        <is>
          <t>WARE-MKL1006</t>
        </is>
      </c>
      <c r="D5978" s="6" t="n">
        <v>43200</v>
      </c>
      <c r="E5978" s="6" t="n">
        <v>43311</v>
      </c>
      <c r="F5978" s="6" t="n">
        <v>43334</v>
      </c>
      <c r="G5978" s="6" t="n">
        <v>43344</v>
      </c>
      <c r="H5978" s="11" t="inlineStr">
        <is>
          <t>USD</t>
        </is>
      </c>
      <c r="I5978" s="11" t="n">
        <v>22</v>
      </c>
      <c r="J5978" s="11" t="n">
        <v>30</v>
      </c>
      <c r="K5978" s="11" t="n">
        <v>347</v>
      </c>
      <c r="L5978" s="11" t="n">
        <v>36</v>
      </c>
      <c r="M5978" s="11" t="n">
        <v>8</v>
      </c>
      <c r="N5978" s="11" t="n">
        <v>0.05</v>
      </c>
      <c r="O5978" s="7" t="n">
        <v>5634.7</v>
      </c>
      <c r="P5978" s="7" t="n">
        <v>4226.025</v>
      </c>
      <c r="Q5978" s="7">
        <f>text(E5978,"ddd")</f>
        <v/>
      </c>
      <c r="R5978" s="7">
        <f>G5978-F5978</f>
        <v/>
      </c>
      <c r="S5978" s="7">
        <f>E5978-D5978</f>
        <v/>
      </c>
      <c r="T5978" s="7">
        <f>O5978*M5978</f>
        <v/>
      </c>
      <c r="U5978" s="7">
        <f>T5978*N5978</f>
        <v/>
      </c>
      <c r="V5978" s="7">
        <f>T5978-U5978-(P5978*M5978)</f>
        <v/>
      </c>
      <c r="W5978" s="7">
        <f>VLOOKUP(L5978,'Products Sheet'!$A:$B,2,FALSE)</f>
        <v/>
      </c>
      <c r="X5978" s="7" t="n"/>
      <c r="Y5978" s="7" t="n"/>
      <c r="Z5978" s="7" t="n"/>
      <c r="AA5978" s="7" t="n"/>
      <c r="AB5978" s="7" t="n"/>
      <c r="AC5978" s="7" t="n"/>
    </row>
    <row r="5979" ht="9.75" customHeight="1" s="12">
      <c r="A5979" s="11" t="inlineStr">
        <is>
          <t>SO - 000660</t>
        </is>
      </c>
      <c r="B5979" s="11" t="inlineStr">
        <is>
          <t>Distributor</t>
        </is>
      </c>
      <c r="C5979" s="11" t="inlineStr">
        <is>
          <t>WARE-NMK1003</t>
        </is>
      </c>
      <c r="D5979" s="6" t="n">
        <v>43200</v>
      </c>
      <c r="E5979" s="6" t="n">
        <v>43316</v>
      </c>
      <c r="F5979" s="6" t="n">
        <v>43321</v>
      </c>
      <c r="G5979" s="6" t="n">
        <v>43325</v>
      </c>
      <c r="H5979" s="11" t="inlineStr">
        <is>
          <t>USD</t>
        </is>
      </c>
      <c r="I5979" s="11" t="n">
        <v>24</v>
      </c>
      <c r="J5979" s="11" t="n">
        <v>32</v>
      </c>
      <c r="K5979" s="11" t="n">
        <v>108</v>
      </c>
      <c r="L5979" s="11" t="n">
        <v>36</v>
      </c>
      <c r="M5979" s="11" t="n">
        <v>2</v>
      </c>
      <c r="N5979" s="11" t="n">
        <v>0.05</v>
      </c>
      <c r="O5979" s="7" t="n">
        <v>3725.2</v>
      </c>
      <c r="P5979" s="7" t="n">
        <v>2570.388</v>
      </c>
      <c r="Q5979" s="7">
        <f>text(E5979,"ddd")</f>
        <v/>
      </c>
      <c r="R5979" s="7">
        <f>G5979-F5979</f>
        <v/>
      </c>
      <c r="S5979" s="7">
        <f>E5979-D5979</f>
        <v/>
      </c>
      <c r="T5979" s="7">
        <f>O5979*M5979</f>
        <v/>
      </c>
      <c r="U5979" s="7">
        <f>T5979*N5979</f>
        <v/>
      </c>
      <c r="V5979" s="7">
        <f>T5979-U5979-(P5979*M5979)</f>
        <v/>
      </c>
      <c r="W5979" s="7">
        <f>VLOOKUP(L5979,'Products Sheet'!$A:$B,2,FALSE)</f>
        <v/>
      </c>
      <c r="X5979" s="7" t="n"/>
      <c r="Y5979" s="7" t="n"/>
      <c r="Z5979" s="7" t="n"/>
      <c r="AA5979" s="7" t="n"/>
      <c r="AB5979" s="7" t="n"/>
      <c r="AC5979" s="7" t="n"/>
    </row>
    <row r="5980" ht="9.75" customHeight="1" s="12">
      <c r="A5980" s="11" t="inlineStr">
        <is>
          <t>SO - 000817</t>
        </is>
      </c>
      <c r="B5980" s="11" t="inlineStr">
        <is>
          <t>In-Store</t>
        </is>
      </c>
      <c r="C5980" s="11" t="inlineStr">
        <is>
          <t>WARE-UHY1004</t>
        </is>
      </c>
      <c r="D5980" s="6" t="n">
        <v>43200</v>
      </c>
      <c r="E5980" s="6" t="n">
        <v>43333</v>
      </c>
      <c r="F5980" s="6" t="n">
        <v>43361</v>
      </c>
      <c r="G5980" s="6" t="n">
        <v>43364</v>
      </c>
      <c r="H5980" s="11" t="inlineStr">
        <is>
          <t>USD</t>
        </is>
      </c>
      <c r="I5980" s="11" t="n">
        <v>11</v>
      </c>
      <c r="J5980" s="11" t="n">
        <v>20</v>
      </c>
      <c r="K5980" s="11" t="n">
        <v>230</v>
      </c>
      <c r="L5980" s="11" t="n">
        <v>36</v>
      </c>
      <c r="M5980" s="11" t="n">
        <v>2</v>
      </c>
      <c r="N5980" s="11" t="n">
        <v>0.2</v>
      </c>
      <c r="O5980" s="7" t="n">
        <v>5782.1</v>
      </c>
      <c r="P5980" s="7" t="n">
        <v>4625.68</v>
      </c>
      <c r="Q5980" s="7">
        <f>text(E5980,"ddd")</f>
        <v/>
      </c>
      <c r="R5980" s="7">
        <f>G5980-F5980</f>
        <v/>
      </c>
      <c r="S5980" s="7">
        <f>E5980-D5980</f>
        <v/>
      </c>
      <c r="T5980" s="7">
        <f>O5980*M5980</f>
        <v/>
      </c>
      <c r="U5980" s="7">
        <f>T5980*N5980</f>
        <v/>
      </c>
      <c r="V5980" s="7">
        <f>T5980-U5980-(P5980*M5980)</f>
        <v/>
      </c>
      <c r="W5980" s="7">
        <f>VLOOKUP(L5980,'Products Sheet'!$A:$B,2,FALSE)</f>
        <v/>
      </c>
      <c r="X5980" s="7" t="n"/>
      <c r="Y5980" s="7" t="n"/>
      <c r="Z5980" s="7" t="n"/>
      <c r="AA5980" s="7" t="n"/>
      <c r="AB5980" s="7" t="n"/>
      <c r="AC5980" s="7" t="n"/>
    </row>
    <row r="5981" ht="9.75" customHeight="1" s="12">
      <c r="A5981" s="11" t="inlineStr">
        <is>
          <t>SO - 000839</t>
        </is>
      </c>
      <c r="B5981" s="11" t="inlineStr">
        <is>
          <t>Online</t>
        </is>
      </c>
      <c r="C5981" s="11" t="inlineStr">
        <is>
          <t>WARE-XYS1001</t>
        </is>
      </c>
      <c r="D5981" s="6" t="n">
        <v>43200</v>
      </c>
      <c r="E5981" s="6" t="n">
        <v>43336</v>
      </c>
      <c r="F5981" s="6" t="n">
        <v>43344</v>
      </c>
      <c r="G5981" s="6" t="n">
        <v>43346</v>
      </c>
      <c r="H5981" s="11" t="inlineStr">
        <is>
          <t>USD</t>
        </is>
      </c>
      <c r="I5981" s="11" t="n">
        <v>14</v>
      </c>
      <c r="J5981" s="11" t="n">
        <v>19</v>
      </c>
      <c r="K5981" s="11" t="n">
        <v>57</v>
      </c>
      <c r="L5981" s="11" t="n">
        <v>36</v>
      </c>
      <c r="M5981" s="11" t="n">
        <v>8</v>
      </c>
      <c r="N5981" s="11" t="n">
        <v>0.05</v>
      </c>
      <c r="O5981" s="7" t="n">
        <v>3993.2</v>
      </c>
      <c r="P5981" s="7" t="n">
        <v>1876.804</v>
      </c>
      <c r="Q5981" s="7">
        <f>text(E5981,"ddd")</f>
        <v/>
      </c>
      <c r="R5981" s="7">
        <f>G5981-F5981</f>
        <v/>
      </c>
      <c r="S5981" s="7">
        <f>E5981-D5981</f>
        <v/>
      </c>
      <c r="T5981" s="7">
        <f>O5981*M5981</f>
        <v/>
      </c>
      <c r="U5981" s="7">
        <f>T5981*N5981</f>
        <v/>
      </c>
      <c r="V5981" s="7">
        <f>T5981-U5981-(P5981*M5981)</f>
        <v/>
      </c>
      <c r="W5981" s="7">
        <f>VLOOKUP(L5981,'Products Sheet'!$A:$B,2,FALSE)</f>
        <v/>
      </c>
      <c r="X5981" s="7" t="n"/>
      <c r="Y5981" s="7" t="n"/>
      <c r="Z5981" s="7" t="n"/>
      <c r="AA5981" s="7" t="n"/>
      <c r="AB5981" s="7" t="n"/>
      <c r="AC5981" s="7" t="n"/>
    </row>
    <row r="5982" ht="9.75" customHeight="1" s="12">
      <c r="A5982" s="11" t="inlineStr">
        <is>
          <t>SO - 000864</t>
        </is>
      </c>
      <c r="B5982" s="11" t="inlineStr">
        <is>
          <t>Online</t>
        </is>
      </c>
      <c r="C5982" s="11" t="inlineStr">
        <is>
          <t>WARE-PUJ1005</t>
        </is>
      </c>
      <c r="D5982" s="6" t="n">
        <v>43300</v>
      </c>
      <c r="E5982" s="6" t="n">
        <v>43339</v>
      </c>
      <c r="F5982" s="6" t="n">
        <v>43348</v>
      </c>
      <c r="G5982" s="6" t="n">
        <v>43357</v>
      </c>
      <c r="H5982" s="11" t="inlineStr">
        <is>
          <t>USD</t>
        </is>
      </c>
      <c r="I5982" s="11" t="n">
        <v>13</v>
      </c>
      <c r="J5982" s="11" t="n">
        <v>41</v>
      </c>
      <c r="K5982" s="11" t="n">
        <v>302</v>
      </c>
      <c r="L5982" s="11" t="n">
        <v>36</v>
      </c>
      <c r="M5982" s="11" t="n">
        <v>6</v>
      </c>
      <c r="N5982" s="11" t="n">
        <v>0.075</v>
      </c>
      <c r="O5982" s="7" t="n">
        <v>2345</v>
      </c>
      <c r="P5982" s="7" t="n">
        <v>1242.85</v>
      </c>
      <c r="Q5982" s="7">
        <f>text(E5982,"ddd")</f>
        <v/>
      </c>
      <c r="R5982" s="7">
        <f>G5982-F5982</f>
        <v/>
      </c>
      <c r="S5982" s="7">
        <f>E5982-D5982</f>
        <v/>
      </c>
      <c r="T5982" s="7">
        <f>O5982*M5982</f>
        <v/>
      </c>
      <c r="U5982" s="7">
        <f>T5982*N5982</f>
        <v/>
      </c>
      <c r="V5982" s="7">
        <f>T5982-U5982-(P5982*M5982)</f>
        <v/>
      </c>
      <c r="W5982" s="7">
        <f>VLOOKUP(L5982,'Products Sheet'!$A:$B,2,FALSE)</f>
        <v/>
      </c>
      <c r="X5982" s="7" t="n"/>
      <c r="Y5982" s="7" t="n"/>
      <c r="Z5982" s="7" t="n"/>
      <c r="AA5982" s="7" t="n"/>
      <c r="AB5982" s="7" t="n"/>
      <c r="AC5982" s="7" t="n"/>
    </row>
    <row r="5983" ht="9.75" customHeight="1" s="12">
      <c r="A5983" s="11" t="inlineStr">
        <is>
          <t>SO - 000922</t>
        </is>
      </c>
      <c r="B5983" s="11" t="inlineStr">
        <is>
          <t>Wholesale</t>
        </is>
      </c>
      <c r="C5983" s="11" t="inlineStr">
        <is>
          <t>WARE-NBV1002</t>
        </is>
      </c>
      <c r="D5983" s="6" t="n">
        <v>43300</v>
      </c>
      <c r="E5983" s="6" t="n">
        <v>43347</v>
      </c>
      <c r="F5983" s="6" t="n">
        <v>43370</v>
      </c>
      <c r="G5983" s="6" t="n">
        <v>43380</v>
      </c>
      <c r="H5983" s="11" t="inlineStr">
        <is>
          <t>USD</t>
        </is>
      </c>
      <c r="I5983" s="11" t="n">
        <v>27</v>
      </c>
      <c r="J5983" s="11" t="n">
        <v>26</v>
      </c>
      <c r="K5983" s="11" t="n">
        <v>66</v>
      </c>
      <c r="L5983" s="11" t="n">
        <v>36</v>
      </c>
      <c r="M5983" s="11" t="n">
        <v>5</v>
      </c>
      <c r="N5983" s="11" t="n">
        <v>0.15</v>
      </c>
      <c r="O5983" s="7" t="n">
        <v>3879.3</v>
      </c>
      <c r="P5983" s="7" t="n">
        <v>2560.338</v>
      </c>
      <c r="Q5983" s="7">
        <f>text(E5983,"ddd")</f>
        <v/>
      </c>
      <c r="R5983" s="7">
        <f>G5983-F5983</f>
        <v/>
      </c>
      <c r="S5983" s="7">
        <f>E5983-D5983</f>
        <v/>
      </c>
      <c r="T5983" s="7">
        <f>O5983*M5983</f>
        <v/>
      </c>
      <c r="U5983" s="7">
        <f>T5983*N5983</f>
        <v/>
      </c>
      <c r="V5983" s="7">
        <f>T5983-U5983-(P5983*M5983)</f>
        <v/>
      </c>
      <c r="W5983" s="7">
        <f>VLOOKUP(L5983,'Products Sheet'!$A:$B,2,FALSE)</f>
        <v/>
      </c>
      <c r="X5983" s="7" t="n"/>
      <c r="Y5983" s="7" t="n"/>
      <c r="Z5983" s="7" t="n"/>
      <c r="AA5983" s="7" t="n"/>
      <c r="AB5983" s="7" t="n"/>
      <c r="AC5983" s="7" t="n"/>
    </row>
    <row r="5984" ht="9.75" customHeight="1" s="12">
      <c r="A5984" s="11" t="inlineStr">
        <is>
          <t>SO - 000995</t>
        </is>
      </c>
      <c r="B5984" s="11" t="inlineStr">
        <is>
          <t>In-Store</t>
        </is>
      </c>
      <c r="C5984" s="11" t="inlineStr">
        <is>
          <t>WARE-NMK1003</t>
        </is>
      </c>
      <c r="D5984" s="6" t="n">
        <v>43300</v>
      </c>
      <c r="E5984" s="6" t="n">
        <v>43355</v>
      </c>
      <c r="F5984" s="6" t="n">
        <v>43360</v>
      </c>
      <c r="G5984" s="6" t="n">
        <v>43365</v>
      </c>
      <c r="H5984" s="11" t="inlineStr">
        <is>
          <t>USD</t>
        </is>
      </c>
      <c r="I5984" s="11" t="n">
        <v>2</v>
      </c>
      <c r="J5984" s="11" t="n">
        <v>44</v>
      </c>
      <c r="K5984" s="11" t="n">
        <v>110</v>
      </c>
      <c r="L5984" s="11" t="n">
        <v>36</v>
      </c>
      <c r="M5984" s="11" t="n">
        <v>8</v>
      </c>
      <c r="N5984" s="11" t="n">
        <v>0.1</v>
      </c>
      <c r="O5984" s="7" t="n">
        <v>1098.8</v>
      </c>
      <c r="P5984" s="7" t="n">
        <v>604.34</v>
      </c>
      <c r="Q5984" s="7">
        <f>text(E5984,"ddd")</f>
        <v/>
      </c>
      <c r="R5984" s="7">
        <f>G5984-F5984</f>
        <v/>
      </c>
      <c r="S5984" s="7">
        <f>E5984-D5984</f>
        <v/>
      </c>
      <c r="T5984" s="7">
        <f>O5984*M5984</f>
        <v/>
      </c>
      <c r="U5984" s="7">
        <f>T5984*N5984</f>
        <v/>
      </c>
      <c r="V5984" s="7">
        <f>T5984-U5984-(P5984*M5984)</f>
        <v/>
      </c>
      <c r="W5984" s="7">
        <f>VLOOKUP(L5984,'Products Sheet'!$A:$B,2,FALSE)</f>
        <v/>
      </c>
      <c r="X5984" s="7" t="n"/>
      <c r="Y5984" s="7" t="n"/>
      <c r="Z5984" s="7" t="n"/>
      <c r="AA5984" s="7" t="n"/>
      <c r="AB5984" s="7" t="n"/>
      <c r="AC5984" s="7" t="n"/>
    </row>
    <row r="5985" ht="9.75" customHeight="1" s="12">
      <c r="A5985" s="11" t="inlineStr">
        <is>
          <t>SO - 0001000</t>
        </is>
      </c>
      <c r="B5985" s="11" t="inlineStr">
        <is>
          <t>In-Store</t>
        </is>
      </c>
      <c r="C5985" s="11" t="inlineStr">
        <is>
          <t>WARE-NMK1003</t>
        </is>
      </c>
      <c r="D5985" s="6" t="n">
        <v>43300</v>
      </c>
      <c r="E5985" s="6" t="n">
        <v>43356</v>
      </c>
      <c r="F5985" s="6" t="n">
        <v>43376</v>
      </c>
      <c r="G5985" s="6" t="n">
        <v>43382</v>
      </c>
      <c r="H5985" s="11" t="inlineStr">
        <is>
          <t>USD</t>
        </is>
      </c>
      <c r="I5985" s="11" t="n">
        <v>10</v>
      </c>
      <c r="J5985" s="11" t="n">
        <v>27</v>
      </c>
      <c r="K5985" s="11" t="n">
        <v>134</v>
      </c>
      <c r="L5985" s="11" t="n">
        <v>36</v>
      </c>
      <c r="M5985" s="11" t="n">
        <v>5</v>
      </c>
      <c r="N5985" s="11" t="n">
        <v>0.15</v>
      </c>
      <c r="O5985" s="7" t="n">
        <v>1286.4</v>
      </c>
      <c r="P5985" s="7" t="n">
        <v>887.616</v>
      </c>
      <c r="Q5985" s="7">
        <f>text(E5985,"ddd")</f>
        <v/>
      </c>
      <c r="R5985" s="7">
        <f>G5985-F5985</f>
        <v/>
      </c>
      <c r="S5985" s="7">
        <f>E5985-D5985</f>
        <v/>
      </c>
      <c r="T5985" s="7">
        <f>O5985*M5985</f>
        <v/>
      </c>
      <c r="U5985" s="7">
        <f>T5985*N5985</f>
        <v/>
      </c>
      <c r="V5985" s="7">
        <f>T5985-U5985-(P5985*M5985)</f>
        <v/>
      </c>
      <c r="W5985" s="7">
        <f>VLOOKUP(L5985,'Products Sheet'!$A:$B,2,FALSE)</f>
        <v/>
      </c>
      <c r="X5985" s="7" t="n"/>
      <c r="Y5985" s="7" t="n"/>
      <c r="Z5985" s="7" t="n"/>
      <c r="AA5985" s="7" t="n"/>
      <c r="AB5985" s="7" t="n"/>
      <c r="AC5985" s="7" t="n"/>
    </row>
    <row r="5986" ht="9.75" customHeight="1" s="12">
      <c r="A5986" s="11" t="inlineStr">
        <is>
          <t>SO - 0001119</t>
        </is>
      </c>
      <c r="B5986" s="11" t="inlineStr">
        <is>
          <t>Online</t>
        </is>
      </c>
      <c r="C5986" s="11" t="inlineStr">
        <is>
          <t>WARE-NBV1002</t>
        </is>
      </c>
      <c r="D5986" s="6" t="n">
        <v>43200</v>
      </c>
      <c r="E5986" s="6" t="n">
        <v>43370</v>
      </c>
      <c r="F5986" s="6" t="n">
        <v>43378</v>
      </c>
      <c r="G5986" s="6" t="n">
        <v>43383</v>
      </c>
      <c r="H5986" s="11" t="inlineStr">
        <is>
          <t>USD</t>
        </is>
      </c>
      <c r="I5986" s="11" t="n">
        <v>20</v>
      </c>
      <c r="J5986" s="11" t="n">
        <v>26</v>
      </c>
      <c r="K5986" s="11" t="n">
        <v>84</v>
      </c>
      <c r="L5986" s="11" t="n">
        <v>36</v>
      </c>
      <c r="M5986" s="11" t="n">
        <v>7</v>
      </c>
      <c r="N5986" s="11" t="n">
        <v>0.3</v>
      </c>
      <c r="O5986" s="7" t="n">
        <v>5835.7</v>
      </c>
      <c r="P5986" s="7" t="n">
        <v>4726.917</v>
      </c>
      <c r="Q5986" s="7">
        <f>text(E5986,"ddd")</f>
        <v/>
      </c>
      <c r="R5986" s="7">
        <f>G5986-F5986</f>
        <v/>
      </c>
      <c r="S5986" s="7">
        <f>E5986-D5986</f>
        <v/>
      </c>
      <c r="T5986" s="7">
        <f>O5986*M5986</f>
        <v/>
      </c>
      <c r="U5986" s="7">
        <f>T5986*N5986</f>
        <v/>
      </c>
      <c r="V5986" s="7">
        <f>T5986-U5986-(P5986*M5986)</f>
        <v/>
      </c>
      <c r="W5986" s="7">
        <f>VLOOKUP(L5986,'Products Sheet'!$A:$B,2,FALSE)</f>
        <v/>
      </c>
      <c r="X5986" s="7" t="n"/>
      <c r="Y5986" s="7" t="n"/>
      <c r="Z5986" s="7" t="n"/>
      <c r="AA5986" s="7" t="n"/>
      <c r="AB5986" s="7" t="n"/>
      <c r="AC5986" s="7" t="n"/>
    </row>
    <row r="5987" ht="9.75" customHeight="1" s="12">
      <c r="A5987" s="11" t="inlineStr">
        <is>
          <t>SO - 0001125</t>
        </is>
      </c>
      <c r="B5987" s="11" t="inlineStr">
        <is>
          <t>Online</t>
        </is>
      </c>
      <c r="C5987" s="11" t="inlineStr">
        <is>
          <t>WARE-NMK1003</t>
        </is>
      </c>
      <c r="D5987" s="6" t="n">
        <v>43300</v>
      </c>
      <c r="E5987" s="6" t="n">
        <v>43370</v>
      </c>
      <c r="F5987" s="6" t="n">
        <v>43396</v>
      </c>
      <c r="G5987" s="6" t="n">
        <v>43401</v>
      </c>
      <c r="H5987" s="11" t="inlineStr">
        <is>
          <t>USD</t>
        </is>
      </c>
      <c r="I5987" s="11" t="n">
        <v>12</v>
      </c>
      <c r="J5987" s="11" t="n">
        <v>18</v>
      </c>
      <c r="K5987" s="11" t="n">
        <v>199</v>
      </c>
      <c r="L5987" s="11" t="n">
        <v>36</v>
      </c>
      <c r="M5987" s="11" t="n">
        <v>4</v>
      </c>
      <c r="N5987" s="11" t="n">
        <v>0.2</v>
      </c>
      <c r="O5987" s="7" t="n">
        <v>180.9</v>
      </c>
      <c r="P5987" s="7" t="n">
        <v>130.248</v>
      </c>
      <c r="Q5987" s="7">
        <f>text(E5987,"ddd")</f>
        <v/>
      </c>
      <c r="R5987" s="7">
        <f>G5987-F5987</f>
        <v/>
      </c>
      <c r="S5987" s="7">
        <f>E5987-D5987</f>
        <v/>
      </c>
      <c r="T5987" s="7">
        <f>O5987*M5987</f>
        <v/>
      </c>
      <c r="U5987" s="7">
        <f>T5987*N5987</f>
        <v/>
      </c>
      <c r="V5987" s="7">
        <f>T5987-U5987-(P5987*M5987)</f>
        <v/>
      </c>
      <c r="W5987" s="7">
        <f>VLOOKUP(L5987,'Products Sheet'!$A:$B,2,FALSE)</f>
        <v/>
      </c>
      <c r="X5987" s="7" t="n"/>
      <c r="Y5987" s="7" t="n"/>
      <c r="Z5987" s="7" t="n"/>
      <c r="AA5987" s="7" t="n"/>
      <c r="AB5987" s="7" t="n"/>
      <c r="AC5987" s="7" t="n"/>
    </row>
    <row r="5988" ht="9.75" customHeight="1" s="12">
      <c r="A5988" s="11" t="inlineStr">
        <is>
          <t>SO - 0001150</t>
        </is>
      </c>
      <c r="B5988" s="11" t="inlineStr">
        <is>
          <t>In-Store</t>
        </is>
      </c>
      <c r="C5988" s="11" t="inlineStr">
        <is>
          <t>WARE-PUJ1005</t>
        </is>
      </c>
      <c r="D5988" s="6" t="n">
        <v>43300</v>
      </c>
      <c r="E5988" s="6" t="n">
        <v>43373</v>
      </c>
      <c r="F5988" s="6" t="n">
        <v>43393</v>
      </c>
      <c r="G5988" s="6" t="n">
        <v>43399</v>
      </c>
      <c r="H5988" s="11" t="inlineStr">
        <is>
          <t>USD</t>
        </is>
      </c>
      <c r="I5988" s="11" t="n">
        <v>10</v>
      </c>
      <c r="J5988" s="11" t="n">
        <v>15</v>
      </c>
      <c r="K5988" s="11" t="n">
        <v>309</v>
      </c>
      <c r="L5988" s="11" t="n">
        <v>36</v>
      </c>
      <c r="M5988" s="11" t="n">
        <v>5</v>
      </c>
      <c r="N5988" s="11" t="n">
        <v>0.05</v>
      </c>
      <c r="O5988" s="7" t="n">
        <v>1989.9</v>
      </c>
      <c r="P5988" s="7" t="n">
        <v>795.96</v>
      </c>
      <c r="Q5988" s="7">
        <f>text(E5988,"ddd")</f>
        <v/>
      </c>
      <c r="R5988" s="7">
        <f>G5988-F5988</f>
        <v/>
      </c>
      <c r="S5988" s="7">
        <f>E5988-D5988</f>
        <v/>
      </c>
      <c r="T5988" s="7">
        <f>O5988*M5988</f>
        <v/>
      </c>
      <c r="U5988" s="7">
        <f>T5988*N5988</f>
        <v/>
      </c>
      <c r="V5988" s="7">
        <f>T5988-U5988-(P5988*M5988)</f>
        <v/>
      </c>
      <c r="W5988" s="7">
        <f>VLOOKUP(L5988,'Products Sheet'!$A:$B,2,FALSE)</f>
        <v/>
      </c>
      <c r="X5988" s="7" t="n"/>
      <c r="Y5988" s="7" t="n"/>
      <c r="Z5988" s="7" t="n"/>
      <c r="AA5988" s="7" t="n"/>
      <c r="AB5988" s="7" t="n"/>
      <c r="AC5988" s="7" t="n"/>
    </row>
    <row r="5989" ht="9.75" customHeight="1" s="12">
      <c r="A5989" s="11" t="inlineStr">
        <is>
          <t>SO - 0001153</t>
        </is>
      </c>
      <c r="B5989" s="11" t="inlineStr">
        <is>
          <t>Online</t>
        </is>
      </c>
      <c r="C5989" s="11" t="inlineStr">
        <is>
          <t>WARE-NMK1003</t>
        </is>
      </c>
      <c r="D5989" s="6" t="n">
        <v>43300</v>
      </c>
      <c r="E5989" s="6" t="n">
        <v>43373</v>
      </c>
      <c r="F5989" s="6" t="n">
        <v>43392</v>
      </c>
      <c r="G5989" s="6" t="n">
        <v>43401</v>
      </c>
      <c r="H5989" s="11" t="inlineStr">
        <is>
          <t>USD</t>
        </is>
      </c>
      <c r="I5989" s="11" t="n">
        <v>14</v>
      </c>
      <c r="J5989" s="11" t="n">
        <v>26</v>
      </c>
      <c r="K5989" s="11" t="n">
        <v>116</v>
      </c>
      <c r="L5989" s="11" t="n">
        <v>36</v>
      </c>
      <c r="M5989" s="11" t="n">
        <v>4</v>
      </c>
      <c r="N5989" s="11" t="n">
        <v>0.075</v>
      </c>
      <c r="O5989" s="7" t="n">
        <v>5715.1</v>
      </c>
      <c r="P5989" s="7" t="n">
        <v>4343.476000000001</v>
      </c>
      <c r="Q5989" s="7">
        <f>text(E5989,"ddd")</f>
        <v/>
      </c>
      <c r="R5989" s="7">
        <f>G5989-F5989</f>
        <v/>
      </c>
      <c r="S5989" s="7">
        <f>E5989-D5989</f>
        <v/>
      </c>
      <c r="T5989" s="7">
        <f>O5989*M5989</f>
        <v/>
      </c>
      <c r="U5989" s="7">
        <f>T5989*N5989</f>
        <v/>
      </c>
      <c r="V5989" s="7">
        <f>T5989-U5989-(P5989*M5989)</f>
        <v/>
      </c>
      <c r="W5989" s="7">
        <f>VLOOKUP(L5989,'Products Sheet'!$A:$B,2,FALSE)</f>
        <v/>
      </c>
      <c r="X5989" s="7" t="n"/>
      <c r="Y5989" s="7" t="n"/>
      <c r="Z5989" s="7" t="n"/>
      <c r="AA5989" s="7" t="n"/>
      <c r="AB5989" s="7" t="n"/>
      <c r="AC5989" s="7" t="n"/>
    </row>
    <row r="5990" ht="9.75" customHeight="1" s="12">
      <c r="A5990" s="11" t="inlineStr">
        <is>
          <t>SO - 0001158</t>
        </is>
      </c>
      <c r="B5990" s="11" t="inlineStr">
        <is>
          <t>Wholesale</t>
        </is>
      </c>
      <c r="C5990" s="11" t="inlineStr">
        <is>
          <t>WARE-MKL1006</t>
        </is>
      </c>
      <c r="D5990" s="6" t="n">
        <v>43300</v>
      </c>
      <c r="E5990" s="6" t="n">
        <v>43374</v>
      </c>
      <c r="F5990" s="6" t="n">
        <v>43399</v>
      </c>
      <c r="G5990" s="6" t="n">
        <v>43403</v>
      </c>
      <c r="H5990" s="11" t="inlineStr">
        <is>
          <t>USD</t>
        </is>
      </c>
      <c r="I5990" s="11" t="n">
        <v>25</v>
      </c>
      <c r="J5990" s="11" t="n">
        <v>46</v>
      </c>
      <c r="K5990" s="11" t="n">
        <v>330</v>
      </c>
      <c r="L5990" s="11" t="n">
        <v>36</v>
      </c>
      <c r="M5990" s="11" t="n">
        <v>7</v>
      </c>
      <c r="N5990" s="11" t="n">
        <v>0.15</v>
      </c>
      <c r="O5990" s="7" t="n">
        <v>1132.3</v>
      </c>
      <c r="P5990" s="7" t="n">
        <v>871.871</v>
      </c>
      <c r="Q5990" s="7">
        <f>text(E5990,"ddd")</f>
        <v/>
      </c>
      <c r="R5990" s="7">
        <f>G5990-F5990</f>
        <v/>
      </c>
      <c r="S5990" s="7">
        <f>E5990-D5990</f>
        <v/>
      </c>
      <c r="T5990" s="7">
        <f>O5990*M5990</f>
        <v/>
      </c>
      <c r="U5990" s="7">
        <f>T5990*N5990</f>
        <v/>
      </c>
      <c r="V5990" s="7">
        <f>T5990-U5990-(P5990*M5990)</f>
        <v/>
      </c>
      <c r="W5990" s="7">
        <f>VLOOKUP(L5990,'Products Sheet'!$A:$B,2,FALSE)</f>
        <v/>
      </c>
      <c r="X5990" s="7" t="n"/>
      <c r="Y5990" s="7" t="n"/>
      <c r="Z5990" s="7" t="n"/>
      <c r="AA5990" s="7" t="n"/>
      <c r="AB5990" s="7" t="n"/>
      <c r="AC5990" s="7" t="n"/>
    </row>
    <row r="5991" ht="9.75" customHeight="1" s="12">
      <c r="A5991" s="11" t="inlineStr">
        <is>
          <t>SO - 0001222</t>
        </is>
      </c>
      <c r="B5991" s="11" t="inlineStr">
        <is>
          <t>Online</t>
        </is>
      </c>
      <c r="C5991" s="11" t="inlineStr">
        <is>
          <t>WARE-XYS1001</t>
        </is>
      </c>
      <c r="D5991" s="6" t="n">
        <v>43300</v>
      </c>
      <c r="E5991" s="6" t="n">
        <v>43384</v>
      </c>
      <c r="F5991" s="6" t="n">
        <v>43397</v>
      </c>
      <c r="G5991" s="6" t="n">
        <v>43398</v>
      </c>
      <c r="H5991" s="11" t="inlineStr">
        <is>
          <t>USD</t>
        </is>
      </c>
      <c r="I5991" s="11" t="n">
        <v>16</v>
      </c>
      <c r="J5991" s="11" t="n">
        <v>4</v>
      </c>
      <c r="K5991" s="11" t="n">
        <v>35</v>
      </c>
      <c r="L5991" s="11" t="n">
        <v>36</v>
      </c>
      <c r="M5991" s="11" t="n">
        <v>3</v>
      </c>
      <c r="N5991" s="11" t="n">
        <v>0.05</v>
      </c>
      <c r="O5991" s="7" t="n">
        <v>1051.9</v>
      </c>
      <c r="P5991" s="7" t="n">
        <v>820.4820000000001</v>
      </c>
      <c r="Q5991" s="7">
        <f>text(E5991,"ddd")</f>
        <v/>
      </c>
      <c r="R5991" s="7">
        <f>G5991-F5991</f>
        <v/>
      </c>
      <c r="S5991" s="7">
        <f>E5991-D5991</f>
        <v/>
      </c>
      <c r="T5991" s="7">
        <f>O5991*M5991</f>
        <v/>
      </c>
      <c r="U5991" s="7">
        <f>T5991*N5991</f>
        <v/>
      </c>
      <c r="V5991" s="7">
        <f>T5991-U5991-(P5991*M5991)</f>
        <v/>
      </c>
      <c r="W5991" s="7">
        <f>VLOOKUP(L5991,'Products Sheet'!$A:$B,2,FALSE)</f>
        <v/>
      </c>
      <c r="X5991" s="7" t="n"/>
      <c r="Y5991" s="7" t="n"/>
      <c r="Z5991" s="7" t="n"/>
      <c r="AA5991" s="7" t="n"/>
      <c r="AB5991" s="7" t="n"/>
      <c r="AC5991" s="7" t="n"/>
    </row>
    <row r="5992" ht="9.75" customHeight="1" s="12">
      <c r="A5992" s="11" t="inlineStr">
        <is>
          <t>SO - 0001277</t>
        </is>
      </c>
      <c r="B5992" s="11" t="inlineStr">
        <is>
          <t>Online</t>
        </is>
      </c>
      <c r="C5992" s="11" t="inlineStr">
        <is>
          <t>WARE-MKL1006</t>
        </is>
      </c>
      <c r="D5992" s="6" t="n">
        <v>43300</v>
      </c>
      <c r="E5992" s="6" t="n">
        <v>43392</v>
      </c>
      <c r="F5992" s="6" t="n">
        <v>43418</v>
      </c>
      <c r="G5992" s="6" t="n">
        <v>43423</v>
      </c>
      <c r="H5992" s="11" t="inlineStr">
        <is>
          <t>USD</t>
        </is>
      </c>
      <c r="I5992" s="11" t="n">
        <v>13</v>
      </c>
      <c r="J5992" s="11" t="n">
        <v>48</v>
      </c>
      <c r="K5992" s="11" t="n">
        <v>365</v>
      </c>
      <c r="L5992" s="11" t="n">
        <v>36</v>
      </c>
      <c r="M5992" s="11" t="n">
        <v>8</v>
      </c>
      <c r="N5992" s="11" t="n">
        <v>0.05</v>
      </c>
      <c r="O5992" s="7" t="n">
        <v>1159.1</v>
      </c>
      <c r="P5992" s="7" t="n">
        <v>985.2350000000001</v>
      </c>
      <c r="Q5992" s="7">
        <f>text(E5992,"ddd")</f>
        <v/>
      </c>
      <c r="R5992" s="7">
        <f>G5992-F5992</f>
        <v/>
      </c>
      <c r="S5992" s="7">
        <f>E5992-D5992</f>
        <v/>
      </c>
      <c r="T5992" s="7">
        <f>O5992*M5992</f>
        <v/>
      </c>
      <c r="U5992" s="7">
        <f>T5992*N5992</f>
        <v/>
      </c>
      <c r="V5992" s="7">
        <f>T5992-U5992-(P5992*M5992)</f>
        <v/>
      </c>
      <c r="W5992" s="7">
        <f>VLOOKUP(L5992,'Products Sheet'!$A:$B,2,FALSE)</f>
        <v/>
      </c>
      <c r="X5992" s="7" t="n"/>
      <c r="Y5992" s="7" t="n"/>
      <c r="Z5992" s="7" t="n"/>
      <c r="AA5992" s="7" t="n"/>
      <c r="AB5992" s="7" t="n"/>
      <c r="AC5992" s="7" t="n"/>
    </row>
    <row r="5993" ht="9.75" customHeight="1" s="12">
      <c r="A5993" s="11" t="inlineStr">
        <is>
          <t>SO - 0001290</t>
        </is>
      </c>
      <c r="B5993" s="11" t="inlineStr">
        <is>
          <t>In-Store</t>
        </is>
      </c>
      <c r="C5993" s="11" t="inlineStr">
        <is>
          <t>WARE-NMK1003</t>
        </is>
      </c>
      <c r="D5993" s="6" t="n">
        <v>43300</v>
      </c>
      <c r="E5993" s="6" t="n">
        <v>43393</v>
      </c>
      <c r="F5993" s="6" t="n">
        <v>43399</v>
      </c>
      <c r="G5993" s="6" t="n">
        <v>43400</v>
      </c>
      <c r="H5993" s="11" t="inlineStr">
        <is>
          <t>USD</t>
        </is>
      </c>
      <c r="I5993" s="11" t="n">
        <v>2</v>
      </c>
      <c r="J5993" s="11" t="n">
        <v>30</v>
      </c>
      <c r="K5993" s="11" t="n">
        <v>112</v>
      </c>
      <c r="L5993" s="11" t="n">
        <v>36</v>
      </c>
      <c r="M5993" s="11" t="n">
        <v>4</v>
      </c>
      <c r="N5993" s="11" t="n">
        <v>0.3</v>
      </c>
      <c r="O5993" s="7" t="n">
        <v>891.1</v>
      </c>
      <c r="P5993" s="7" t="n">
        <v>650.503</v>
      </c>
      <c r="Q5993" s="7">
        <f>text(E5993,"ddd")</f>
        <v/>
      </c>
      <c r="R5993" s="7">
        <f>G5993-F5993</f>
        <v/>
      </c>
      <c r="S5993" s="7">
        <f>E5993-D5993</f>
        <v/>
      </c>
      <c r="T5993" s="7">
        <f>O5993*M5993</f>
        <v/>
      </c>
      <c r="U5993" s="7">
        <f>T5993*N5993</f>
        <v/>
      </c>
      <c r="V5993" s="7">
        <f>T5993-U5993-(P5993*M5993)</f>
        <v/>
      </c>
      <c r="W5993" s="7">
        <f>VLOOKUP(L5993,'Products Sheet'!$A:$B,2,FALSE)</f>
        <v/>
      </c>
      <c r="X5993" s="7" t="n"/>
      <c r="Y5993" s="7" t="n"/>
      <c r="Z5993" s="7" t="n"/>
      <c r="AA5993" s="7" t="n"/>
      <c r="AB5993" s="7" t="n"/>
      <c r="AC5993" s="7" t="n"/>
    </row>
    <row r="5994" ht="9.75" customHeight="1" s="12">
      <c r="A5994" s="11" t="inlineStr">
        <is>
          <t>SO - 0001315</t>
        </is>
      </c>
      <c r="B5994" s="11" t="inlineStr">
        <is>
          <t>Online</t>
        </is>
      </c>
      <c r="C5994" s="11" t="inlineStr">
        <is>
          <t>WARE-NMK1003</t>
        </is>
      </c>
      <c r="D5994" s="6" t="n">
        <v>43300</v>
      </c>
      <c r="E5994" s="6" t="n">
        <v>43397</v>
      </c>
      <c r="F5994" s="6" t="n">
        <v>43417</v>
      </c>
      <c r="G5994" s="6" t="n">
        <v>43426</v>
      </c>
      <c r="H5994" s="11" t="inlineStr">
        <is>
          <t>USD</t>
        </is>
      </c>
      <c r="I5994" s="11" t="n">
        <v>16</v>
      </c>
      <c r="J5994" s="11" t="n">
        <v>29</v>
      </c>
      <c r="K5994" s="11" t="n">
        <v>181</v>
      </c>
      <c r="L5994" s="11" t="n">
        <v>36</v>
      </c>
      <c r="M5994" s="11" t="n">
        <v>8</v>
      </c>
      <c r="N5994" s="11" t="n">
        <v>0.05</v>
      </c>
      <c r="O5994" s="7" t="n">
        <v>2472.3</v>
      </c>
      <c r="P5994" s="7" t="n">
        <v>1310.319</v>
      </c>
      <c r="Q5994" s="7">
        <f>text(E5994,"ddd")</f>
        <v/>
      </c>
      <c r="R5994" s="7">
        <f>G5994-F5994</f>
        <v/>
      </c>
      <c r="S5994" s="7">
        <f>E5994-D5994</f>
        <v/>
      </c>
      <c r="T5994" s="7">
        <f>O5994*M5994</f>
        <v/>
      </c>
      <c r="U5994" s="7">
        <f>T5994*N5994</f>
        <v/>
      </c>
      <c r="V5994" s="7">
        <f>T5994-U5994-(P5994*M5994)</f>
        <v/>
      </c>
      <c r="W5994" s="7">
        <f>VLOOKUP(L5994,'Products Sheet'!$A:$B,2,FALSE)</f>
        <v/>
      </c>
      <c r="X5994" s="7" t="n"/>
      <c r="Y5994" s="7" t="n"/>
      <c r="Z5994" s="7" t="n"/>
      <c r="AA5994" s="7" t="n"/>
      <c r="AB5994" s="7" t="n"/>
      <c r="AC5994" s="7" t="n"/>
    </row>
    <row r="5995" ht="9.75" customHeight="1" s="12">
      <c r="A5995" s="11" t="inlineStr">
        <is>
          <t>SO - 0001344</t>
        </is>
      </c>
      <c r="B5995" s="11" t="inlineStr">
        <is>
          <t>Online</t>
        </is>
      </c>
      <c r="C5995" s="11" t="inlineStr">
        <is>
          <t>WARE-XYS1001</t>
        </is>
      </c>
      <c r="D5995" s="6" t="n">
        <v>43300</v>
      </c>
      <c r="E5995" s="6" t="n">
        <v>43400</v>
      </c>
      <c r="F5995" s="6" t="n">
        <v>43403</v>
      </c>
      <c r="G5995" s="6" t="n">
        <v>43407</v>
      </c>
      <c r="H5995" s="11" t="inlineStr">
        <is>
          <t>USD</t>
        </is>
      </c>
      <c r="I5995" s="11" t="n">
        <v>19</v>
      </c>
      <c r="J5995" s="11" t="n">
        <v>49</v>
      </c>
      <c r="K5995" s="11" t="n">
        <v>7</v>
      </c>
      <c r="L5995" s="11" t="n">
        <v>36</v>
      </c>
      <c r="M5995" s="11" t="n">
        <v>2</v>
      </c>
      <c r="N5995" s="11" t="n">
        <v>0.1</v>
      </c>
      <c r="O5995" s="7" t="n">
        <v>2271.3</v>
      </c>
      <c r="P5995" s="7" t="n">
        <v>1294.641</v>
      </c>
      <c r="Q5995" s="7">
        <f>text(E5995,"ddd")</f>
        <v/>
      </c>
      <c r="R5995" s="7">
        <f>G5995-F5995</f>
        <v/>
      </c>
      <c r="S5995" s="7">
        <f>E5995-D5995</f>
        <v/>
      </c>
      <c r="T5995" s="7">
        <f>O5995*M5995</f>
        <v/>
      </c>
      <c r="U5995" s="7">
        <f>T5995*N5995</f>
        <v/>
      </c>
      <c r="V5995" s="7">
        <f>T5995-U5995-(P5995*M5995)</f>
        <v/>
      </c>
      <c r="W5995" s="7">
        <f>VLOOKUP(L5995,'Products Sheet'!$A:$B,2,FALSE)</f>
        <v/>
      </c>
      <c r="X5995" s="7" t="n"/>
      <c r="Y5995" s="7" t="n"/>
      <c r="Z5995" s="7" t="n"/>
      <c r="AA5995" s="7" t="n"/>
      <c r="AB5995" s="7" t="n"/>
      <c r="AC5995" s="7" t="n"/>
    </row>
    <row r="5996" ht="9.75" customHeight="1" s="12">
      <c r="A5996" s="11" t="inlineStr">
        <is>
          <t>SO - 0001392</t>
        </is>
      </c>
      <c r="B5996" s="11" t="inlineStr">
        <is>
          <t>In-Store</t>
        </is>
      </c>
      <c r="C5996" s="11" t="inlineStr">
        <is>
          <t>WARE-PUJ1005</t>
        </is>
      </c>
      <c r="D5996" s="6" t="n">
        <v>43300</v>
      </c>
      <c r="E5996" s="6" t="n">
        <v>43405</v>
      </c>
      <c r="F5996" s="6" t="n">
        <v>43412</v>
      </c>
      <c r="G5996" s="6" t="n">
        <v>43422</v>
      </c>
      <c r="H5996" s="11" t="inlineStr">
        <is>
          <t>USD</t>
        </is>
      </c>
      <c r="I5996" s="11" t="n">
        <v>12</v>
      </c>
      <c r="J5996" s="11" t="n">
        <v>49</v>
      </c>
      <c r="K5996" s="11" t="n">
        <v>291</v>
      </c>
      <c r="L5996" s="11" t="n">
        <v>36</v>
      </c>
      <c r="M5996" s="11" t="n">
        <v>1</v>
      </c>
      <c r="N5996" s="11" t="n">
        <v>0.1</v>
      </c>
      <c r="O5996" s="7" t="n">
        <v>2505.8</v>
      </c>
      <c r="P5996" s="7" t="n">
        <v>1303.016</v>
      </c>
      <c r="Q5996" s="7">
        <f>text(E5996,"ddd")</f>
        <v/>
      </c>
      <c r="R5996" s="7">
        <f>G5996-F5996</f>
        <v/>
      </c>
      <c r="S5996" s="7">
        <f>E5996-D5996</f>
        <v/>
      </c>
      <c r="T5996" s="7">
        <f>O5996*M5996</f>
        <v/>
      </c>
      <c r="U5996" s="7">
        <f>T5996*N5996</f>
        <v/>
      </c>
      <c r="V5996" s="7">
        <f>T5996-U5996-(P5996*M5996)</f>
        <v/>
      </c>
      <c r="W5996" s="7">
        <f>VLOOKUP(L5996,'Products Sheet'!$A:$B,2,FALSE)</f>
        <v/>
      </c>
      <c r="X5996" s="7" t="n"/>
      <c r="Y5996" s="7" t="n"/>
      <c r="Z5996" s="7" t="n"/>
      <c r="AA5996" s="7" t="n"/>
      <c r="AB5996" s="7" t="n"/>
      <c r="AC5996" s="7" t="n"/>
    </row>
    <row r="5997" ht="9.75" customHeight="1" s="12">
      <c r="A5997" s="11" t="inlineStr">
        <is>
          <t>SO - 0001421</t>
        </is>
      </c>
      <c r="B5997" s="11" t="inlineStr">
        <is>
          <t>Online</t>
        </is>
      </c>
      <c r="C5997" s="11" t="inlineStr">
        <is>
          <t>WARE-PUJ1005</t>
        </is>
      </c>
      <c r="D5997" s="6" t="n">
        <v>43300</v>
      </c>
      <c r="E5997" s="6" t="n">
        <v>43409</v>
      </c>
      <c r="F5997" s="6" t="n">
        <v>43434</v>
      </c>
      <c r="G5997" s="6" t="n">
        <v>43444</v>
      </c>
      <c r="H5997" s="11" t="inlineStr">
        <is>
          <t>USD</t>
        </is>
      </c>
      <c r="I5997" s="11" t="n">
        <v>16</v>
      </c>
      <c r="J5997" s="11" t="n">
        <v>8</v>
      </c>
      <c r="K5997" s="11" t="n">
        <v>263</v>
      </c>
      <c r="L5997" s="11" t="n">
        <v>36</v>
      </c>
      <c r="M5997" s="11" t="n">
        <v>6</v>
      </c>
      <c r="N5997" s="11" t="n">
        <v>0.2</v>
      </c>
      <c r="O5997" s="7" t="n">
        <v>1132.3</v>
      </c>
      <c r="P5997" s="7" t="n">
        <v>905.84</v>
      </c>
      <c r="Q5997" s="7">
        <f>text(E5997,"ddd")</f>
        <v/>
      </c>
      <c r="R5997" s="7">
        <f>G5997-F5997</f>
        <v/>
      </c>
      <c r="S5997" s="7">
        <f>E5997-D5997</f>
        <v/>
      </c>
      <c r="T5997" s="7">
        <f>O5997*M5997</f>
        <v/>
      </c>
      <c r="U5997" s="7">
        <f>T5997*N5997</f>
        <v/>
      </c>
      <c r="V5997" s="7">
        <f>T5997-U5997-(P5997*M5997)</f>
        <v/>
      </c>
      <c r="W5997" s="7">
        <f>VLOOKUP(L5997,'Products Sheet'!$A:$B,2,FALSE)</f>
        <v/>
      </c>
      <c r="X5997" s="7" t="n"/>
      <c r="Y5997" s="7" t="n"/>
      <c r="Z5997" s="7" t="n"/>
      <c r="AA5997" s="7" t="n"/>
      <c r="AB5997" s="7" t="n"/>
      <c r="AC5997" s="7" t="n"/>
    </row>
    <row r="5998" ht="9.75" customHeight="1" s="12">
      <c r="A5998" s="11" t="inlineStr">
        <is>
          <t>SO - 0001525</t>
        </is>
      </c>
      <c r="B5998" s="11" t="inlineStr">
        <is>
          <t>In-Store</t>
        </is>
      </c>
      <c r="C5998" s="11" t="inlineStr">
        <is>
          <t>WARE-NMK1003</t>
        </is>
      </c>
      <c r="D5998" s="6" t="n">
        <v>43300</v>
      </c>
      <c r="E5998" s="6" t="n">
        <v>43421</v>
      </c>
      <c r="F5998" s="6" t="n">
        <v>43441</v>
      </c>
      <c r="G5998" s="6" t="n">
        <v>43444</v>
      </c>
      <c r="H5998" s="11" t="inlineStr">
        <is>
          <t>USD</t>
        </is>
      </c>
      <c r="I5998" s="11" t="n">
        <v>9</v>
      </c>
      <c r="J5998" s="11" t="n">
        <v>17</v>
      </c>
      <c r="K5998" s="11" t="n">
        <v>116</v>
      </c>
      <c r="L5998" s="11" t="n">
        <v>36</v>
      </c>
      <c r="M5998" s="11" t="n">
        <v>6</v>
      </c>
      <c r="N5998" s="11" t="n">
        <v>0.075</v>
      </c>
      <c r="O5998" s="7" t="n">
        <v>2438.8</v>
      </c>
      <c r="P5998" s="7" t="n">
        <v>1999.816</v>
      </c>
      <c r="Q5998" s="7">
        <f>text(E5998,"ddd")</f>
        <v/>
      </c>
      <c r="R5998" s="7">
        <f>G5998-F5998</f>
        <v/>
      </c>
      <c r="S5998" s="7">
        <f>E5998-D5998</f>
        <v/>
      </c>
      <c r="T5998" s="7">
        <f>O5998*M5998</f>
        <v/>
      </c>
      <c r="U5998" s="7">
        <f>T5998*N5998</f>
        <v/>
      </c>
      <c r="V5998" s="7">
        <f>T5998-U5998-(P5998*M5998)</f>
        <v/>
      </c>
      <c r="W5998" s="7">
        <f>VLOOKUP(L5998,'Products Sheet'!$A:$B,2,FALSE)</f>
        <v/>
      </c>
      <c r="X5998" s="7" t="n"/>
      <c r="Y5998" s="7" t="n"/>
      <c r="Z5998" s="7" t="n"/>
      <c r="AA5998" s="7" t="n"/>
      <c r="AB5998" s="7" t="n"/>
      <c r="AC5998" s="7" t="n"/>
    </row>
    <row r="5999" ht="9.75" customHeight="1" s="12">
      <c r="A5999" s="11" t="inlineStr">
        <is>
          <t>SO - 0001590</t>
        </is>
      </c>
      <c r="B5999" s="11" t="inlineStr">
        <is>
          <t>Distributor</t>
        </is>
      </c>
      <c r="C5999" s="11" t="inlineStr">
        <is>
          <t>WARE-NMK1003</t>
        </is>
      </c>
      <c r="D5999" s="6" t="n">
        <v>43300</v>
      </c>
      <c r="E5999" s="6" t="n">
        <v>43429</v>
      </c>
      <c r="F5999" s="6" t="n">
        <v>43448</v>
      </c>
      <c r="G5999" s="6" t="n">
        <v>43455</v>
      </c>
      <c r="H5999" s="11" t="inlineStr">
        <is>
          <t>USD</t>
        </is>
      </c>
      <c r="I5999" s="11" t="n">
        <v>22</v>
      </c>
      <c r="J5999" s="11" t="n">
        <v>32</v>
      </c>
      <c r="K5999" s="11" t="n">
        <v>165</v>
      </c>
      <c r="L5999" s="11" t="n">
        <v>36</v>
      </c>
      <c r="M5999" s="11" t="n">
        <v>7</v>
      </c>
      <c r="N5999" s="11" t="n">
        <v>0.05</v>
      </c>
      <c r="O5999" s="7" t="n">
        <v>201</v>
      </c>
      <c r="P5999" s="7" t="n">
        <v>124.62</v>
      </c>
      <c r="Q5999" s="7">
        <f>text(E5999,"ddd")</f>
        <v/>
      </c>
      <c r="R5999" s="7">
        <f>G5999-F5999</f>
        <v/>
      </c>
      <c r="S5999" s="7">
        <f>E5999-D5999</f>
        <v/>
      </c>
      <c r="T5999" s="7">
        <f>O5999*M5999</f>
        <v/>
      </c>
      <c r="U5999" s="7">
        <f>T5999*N5999</f>
        <v/>
      </c>
      <c r="V5999" s="7">
        <f>T5999-U5999-(P5999*M5999)</f>
        <v/>
      </c>
      <c r="W5999" s="7">
        <f>VLOOKUP(L5999,'Products Sheet'!$A:$B,2,FALSE)</f>
        <v/>
      </c>
      <c r="X5999" s="7" t="n"/>
      <c r="Y5999" s="7" t="n"/>
      <c r="Z5999" s="7" t="n"/>
      <c r="AA5999" s="7" t="n"/>
      <c r="AB5999" s="7" t="n"/>
      <c r="AC5999" s="7" t="n"/>
    </row>
    <row r="6000" ht="9.75" customHeight="1" s="12">
      <c r="A6000" s="11" t="inlineStr">
        <is>
          <t>SO - 0001620</t>
        </is>
      </c>
      <c r="B6000" s="11" t="inlineStr">
        <is>
          <t>Distributor</t>
        </is>
      </c>
      <c r="C6000" s="11" t="inlineStr">
        <is>
          <t>WARE-XYS1001</t>
        </is>
      </c>
      <c r="D6000" s="6" t="n">
        <v>43300</v>
      </c>
      <c r="E6000" s="6" t="n">
        <v>43432</v>
      </c>
      <c r="F6000" s="6" t="n">
        <v>43438</v>
      </c>
      <c r="G6000" s="6" t="n">
        <v>43440</v>
      </c>
      <c r="H6000" s="11" t="inlineStr">
        <is>
          <t>USD</t>
        </is>
      </c>
      <c r="I6000" s="11" t="n">
        <v>24</v>
      </c>
      <c r="J6000" s="11" t="n">
        <v>29</v>
      </c>
      <c r="K6000" s="11" t="n">
        <v>41</v>
      </c>
      <c r="L6000" s="11" t="n">
        <v>36</v>
      </c>
      <c r="M6000" s="11" t="n">
        <v>5</v>
      </c>
      <c r="N6000" s="11" t="n">
        <v>0.05</v>
      </c>
      <c r="O6000" s="7" t="n">
        <v>1065.3</v>
      </c>
      <c r="P6000" s="7" t="n">
        <v>713.751</v>
      </c>
      <c r="Q6000" s="7">
        <f>text(E6000,"ddd")</f>
        <v/>
      </c>
      <c r="R6000" s="7">
        <f>G6000-F6000</f>
        <v/>
      </c>
      <c r="S6000" s="7">
        <f>E6000-D6000</f>
        <v/>
      </c>
      <c r="T6000" s="7">
        <f>O6000*M6000</f>
        <v/>
      </c>
      <c r="U6000" s="7">
        <f>T6000*N6000</f>
        <v/>
      </c>
      <c r="V6000" s="7">
        <f>T6000-U6000-(P6000*M6000)</f>
        <v/>
      </c>
      <c r="W6000" s="7">
        <f>VLOOKUP(L6000,'Products Sheet'!$A:$B,2,FALSE)</f>
        <v/>
      </c>
      <c r="X6000" s="7" t="n"/>
      <c r="Y6000" s="7" t="n"/>
      <c r="Z6000" s="7" t="n"/>
      <c r="AA6000" s="7" t="n"/>
      <c r="AB6000" s="7" t="n"/>
      <c r="AC6000" s="7" t="n"/>
    </row>
    <row r="6001" ht="9.75" customHeight="1" s="12">
      <c r="A6001" s="11" t="inlineStr">
        <is>
          <t>SO - 0001646</t>
        </is>
      </c>
      <c r="B6001" s="11" t="inlineStr">
        <is>
          <t>Wholesale</t>
        </is>
      </c>
      <c r="C6001" s="11" t="inlineStr">
        <is>
          <t>WARE-UHY1004</t>
        </is>
      </c>
      <c r="D6001" s="6" t="n">
        <v>43300</v>
      </c>
      <c r="E6001" s="6" t="n">
        <v>43436</v>
      </c>
      <c r="F6001" s="6" t="n">
        <v>43454</v>
      </c>
      <c r="G6001" s="6" t="n">
        <v>43461</v>
      </c>
      <c r="H6001" s="11" t="inlineStr">
        <is>
          <t>USD</t>
        </is>
      </c>
      <c r="I6001" s="11" t="n">
        <v>28</v>
      </c>
      <c r="J6001" s="11" t="n">
        <v>44</v>
      </c>
      <c r="K6001" s="11" t="n">
        <v>244</v>
      </c>
      <c r="L6001" s="11" t="n">
        <v>36</v>
      </c>
      <c r="M6001" s="11" t="n">
        <v>8</v>
      </c>
      <c r="N6001" s="11" t="n">
        <v>0.1</v>
      </c>
      <c r="O6001" s="7" t="n">
        <v>227.8</v>
      </c>
      <c r="P6001" s="7" t="n">
        <v>186.796</v>
      </c>
      <c r="Q6001" s="7">
        <f>text(E6001,"ddd")</f>
        <v/>
      </c>
      <c r="R6001" s="7">
        <f>G6001-F6001</f>
        <v/>
      </c>
      <c r="S6001" s="7">
        <f>E6001-D6001</f>
        <v/>
      </c>
      <c r="T6001" s="7">
        <f>O6001*M6001</f>
        <v/>
      </c>
      <c r="U6001" s="7">
        <f>T6001*N6001</f>
        <v/>
      </c>
      <c r="V6001" s="7">
        <f>T6001-U6001-(P6001*M6001)</f>
        <v/>
      </c>
      <c r="W6001" s="7">
        <f>VLOOKUP(L6001,'Products Sheet'!$A:$B,2,FALSE)</f>
        <v/>
      </c>
      <c r="X6001" s="7" t="n"/>
      <c r="Y6001" s="7" t="n"/>
      <c r="Z6001" s="7" t="n"/>
      <c r="AA6001" s="7" t="n"/>
      <c r="AB6001" s="7" t="n"/>
      <c r="AC6001" s="7" t="n"/>
    </row>
    <row r="6002" ht="9.75" customHeight="1" s="12">
      <c r="A6002" s="11" t="inlineStr">
        <is>
          <t>SO - 0001652</t>
        </is>
      </c>
      <c r="B6002" s="11" t="inlineStr">
        <is>
          <t>Online</t>
        </is>
      </c>
      <c r="C6002" s="11" t="inlineStr">
        <is>
          <t>WARE-MKL1006</t>
        </is>
      </c>
      <c r="D6002" s="6" t="n">
        <v>43300</v>
      </c>
      <c r="E6002" s="6" t="n">
        <v>43437</v>
      </c>
      <c r="F6002" s="6" t="n">
        <v>43449</v>
      </c>
      <c r="G6002" s="6" t="n">
        <v>43453</v>
      </c>
      <c r="H6002" s="11" t="inlineStr">
        <is>
          <t>USD</t>
        </is>
      </c>
      <c r="I6002" s="11" t="n">
        <v>14</v>
      </c>
      <c r="J6002" s="11" t="n">
        <v>23</v>
      </c>
      <c r="K6002" s="11" t="n">
        <v>349</v>
      </c>
      <c r="L6002" s="11" t="n">
        <v>36</v>
      </c>
      <c r="M6002" s="11" t="n">
        <v>2</v>
      </c>
      <c r="N6002" s="11" t="n">
        <v>0.4</v>
      </c>
      <c r="O6002" s="7" t="n">
        <v>2706.8</v>
      </c>
      <c r="P6002" s="7" t="n">
        <v>1651.148</v>
      </c>
      <c r="Q6002" s="7">
        <f>text(E6002,"ddd")</f>
        <v/>
      </c>
      <c r="R6002" s="7">
        <f>G6002-F6002</f>
        <v/>
      </c>
      <c r="S6002" s="7">
        <f>E6002-D6002</f>
        <v/>
      </c>
      <c r="T6002" s="7">
        <f>O6002*M6002</f>
        <v/>
      </c>
      <c r="U6002" s="7">
        <f>T6002*N6002</f>
        <v/>
      </c>
      <c r="V6002" s="7">
        <f>T6002-U6002-(P6002*M6002)</f>
        <v/>
      </c>
      <c r="W6002" s="7">
        <f>VLOOKUP(L6002,'Products Sheet'!$A:$B,2,FALSE)</f>
        <v/>
      </c>
      <c r="X6002" s="7" t="n"/>
      <c r="Y6002" s="7" t="n"/>
      <c r="Z6002" s="7" t="n"/>
      <c r="AA6002" s="7" t="n"/>
      <c r="AB6002" s="7" t="n"/>
      <c r="AC6002" s="7" t="n"/>
    </row>
    <row r="6003" ht="9.75" customHeight="1" s="12">
      <c r="A6003" s="11" t="inlineStr">
        <is>
          <t>SO - 0001719</t>
        </is>
      </c>
      <c r="B6003" s="11" t="inlineStr">
        <is>
          <t>In-Store</t>
        </is>
      </c>
      <c r="C6003" s="11" t="inlineStr">
        <is>
          <t>WARE-UHY1004</t>
        </is>
      </c>
      <c r="D6003" s="6" t="n">
        <v>43300</v>
      </c>
      <c r="E6003" s="6" t="n">
        <v>43444</v>
      </c>
      <c r="F6003" s="6" t="n">
        <v>43466</v>
      </c>
      <c r="G6003" s="6" t="n">
        <v>43473</v>
      </c>
      <c r="H6003" s="11" t="inlineStr">
        <is>
          <t>USD</t>
        </is>
      </c>
      <c r="I6003" s="11" t="n">
        <v>10</v>
      </c>
      <c r="J6003" s="11" t="n">
        <v>42</v>
      </c>
      <c r="K6003" s="11" t="n">
        <v>231</v>
      </c>
      <c r="L6003" s="11" t="n">
        <v>36</v>
      </c>
      <c r="M6003" s="11" t="n">
        <v>8</v>
      </c>
      <c r="N6003" s="11" t="n">
        <v>0.05</v>
      </c>
      <c r="O6003" s="7" t="n">
        <v>3865.9</v>
      </c>
      <c r="P6003" s="7" t="n">
        <v>2860.766</v>
      </c>
      <c r="Q6003" s="7">
        <f>text(E6003,"ddd")</f>
        <v/>
      </c>
      <c r="R6003" s="7">
        <f>G6003-F6003</f>
        <v/>
      </c>
      <c r="S6003" s="7">
        <f>E6003-D6003</f>
        <v/>
      </c>
      <c r="T6003" s="7">
        <f>O6003*M6003</f>
        <v/>
      </c>
      <c r="U6003" s="7">
        <f>T6003*N6003</f>
        <v/>
      </c>
      <c r="V6003" s="7">
        <f>T6003-U6003-(P6003*M6003)</f>
        <v/>
      </c>
      <c r="W6003" s="7">
        <f>VLOOKUP(L6003,'Products Sheet'!$A:$B,2,FALSE)</f>
        <v/>
      </c>
      <c r="X6003" s="7" t="n"/>
      <c r="Y6003" s="7" t="n"/>
      <c r="Z6003" s="7" t="n"/>
      <c r="AA6003" s="7" t="n"/>
      <c r="AB6003" s="7" t="n"/>
      <c r="AC6003" s="7" t="n"/>
    </row>
    <row r="6004" ht="9.75" customHeight="1" s="12">
      <c r="A6004" s="11" t="inlineStr">
        <is>
          <t>SO - 0001738</t>
        </is>
      </c>
      <c r="B6004" s="11" t="inlineStr">
        <is>
          <t>In-Store</t>
        </is>
      </c>
      <c r="C6004" s="11" t="inlineStr">
        <is>
          <t>WARE-MKL1006</t>
        </is>
      </c>
      <c r="D6004" s="6" t="n">
        <v>43400</v>
      </c>
      <c r="E6004" s="6" t="n">
        <v>43446</v>
      </c>
      <c r="F6004" s="6" t="n">
        <v>43471</v>
      </c>
      <c r="G6004" s="6" t="n">
        <v>43473</v>
      </c>
      <c r="H6004" s="11" t="inlineStr">
        <is>
          <t>USD</t>
        </is>
      </c>
      <c r="I6004" s="11" t="n">
        <v>9</v>
      </c>
      <c r="J6004" s="11" t="n">
        <v>49</v>
      </c>
      <c r="K6004" s="11" t="n">
        <v>358</v>
      </c>
      <c r="L6004" s="11" t="n">
        <v>36</v>
      </c>
      <c r="M6004" s="11" t="n">
        <v>7</v>
      </c>
      <c r="N6004" s="11" t="n">
        <v>0.4</v>
      </c>
      <c r="O6004" s="7" t="n">
        <v>1916.2</v>
      </c>
      <c r="P6004" s="7" t="n">
        <v>1341.34</v>
      </c>
      <c r="Q6004" s="7">
        <f>text(E6004,"ddd")</f>
        <v/>
      </c>
      <c r="R6004" s="7">
        <f>G6004-F6004</f>
        <v/>
      </c>
      <c r="S6004" s="7">
        <f>E6004-D6004</f>
        <v/>
      </c>
      <c r="T6004" s="7">
        <f>O6004*M6004</f>
        <v/>
      </c>
      <c r="U6004" s="7">
        <f>T6004*N6004</f>
        <v/>
      </c>
      <c r="V6004" s="7">
        <f>T6004-U6004-(P6004*M6004)</f>
        <v/>
      </c>
      <c r="W6004" s="7">
        <f>VLOOKUP(L6004,'Products Sheet'!$A:$B,2,FALSE)</f>
        <v/>
      </c>
      <c r="X6004" s="7" t="n"/>
      <c r="Y6004" s="7" t="n"/>
      <c r="Z6004" s="7" t="n"/>
      <c r="AA6004" s="7" t="n"/>
      <c r="AB6004" s="7" t="n"/>
      <c r="AC6004" s="7" t="n"/>
    </row>
    <row r="6005" ht="9.75" customHeight="1" s="12">
      <c r="A6005" s="11" t="inlineStr">
        <is>
          <t>SO - 0001761</t>
        </is>
      </c>
      <c r="B6005" s="11" t="inlineStr">
        <is>
          <t>In-Store</t>
        </is>
      </c>
      <c r="C6005" s="11" t="inlineStr">
        <is>
          <t>WARE-UHY1004</t>
        </is>
      </c>
      <c r="D6005" s="6" t="n">
        <v>43300</v>
      </c>
      <c r="E6005" s="6" t="n">
        <v>43449</v>
      </c>
      <c r="F6005" s="6" t="n">
        <v>43468</v>
      </c>
      <c r="G6005" s="6" t="n">
        <v>43475</v>
      </c>
      <c r="H6005" s="11" t="inlineStr">
        <is>
          <t>USD</t>
        </is>
      </c>
      <c r="I6005" s="11" t="n">
        <v>3</v>
      </c>
      <c r="J6005" s="11" t="n">
        <v>29</v>
      </c>
      <c r="K6005" s="11" t="n">
        <v>260</v>
      </c>
      <c r="L6005" s="11" t="n">
        <v>36</v>
      </c>
      <c r="M6005" s="11" t="n">
        <v>8</v>
      </c>
      <c r="N6005" s="11" t="n">
        <v>0.1</v>
      </c>
      <c r="O6005" s="7" t="n">
        <v>2010</v>
      </c>
      <c r="P6005" s="7" t="n">
        <v>924.6</v>
      </c>
      <c r="Q6005" s="7">
        <f>text(E6005,"ddd")</f>
        <v/>
      </c>
      <c r="R6005" s="7">
        <f>G6005-F6005</f>
        <v/>
      </c>
      <c r="S6005" s="7">
        <f>E6005-D6005</f>
        <v/>
      </c>
      <c r="T6005" s="7">
        <f>O6005*M6005</f>
        <v/>
      </c>
      <c r="U6005" s="7">
        <f>T6005*N6005</f>
        <v/>
      </c>
      <c r="V6005" s="7">
        <f>T6005-U6005-(P6005*M6005)</f>
        <v/>
      </c>
      <c r="W6005" s="7">
        <f>VLOOKUP(L6005,'Products Sheet'!$A:$B,2,FALSE)</f>
        <v/>
      </c>
      <c r="X6005" s="7" t="n"/>
      <c r="Y6005" s="7" t="n"/>
      <c r="Z6005" s="7" t="n"/>
      <c r="AA6005" s="7" t="n"/>
      <c r="AB6005" s="7" t="n"/>
      <c r="AC6005" s="7" t="n"/>
    </row>
    <row r="6006" ht="9.75" customHeight="1" s="12">
      <c r="A6006" s="11" t="inlineStr">
        <is>
          <t>SO - 0001776</t>
        </is>
      </c>
      <c r="B6006" s="11" t="inlineStr">
        <is>
          <t>In-Store</t>
        </is>
      </c>
      <c r="C6006" s="11" t="inlineStr">
        <is>
          <t>WARE-PUJ1005</t>
        </is>
      </c>
      <c r="D6006" s="6" t="n">
        <v>43300</v>
      </c>
      <c r="E6006" s="6" t="n">
        <v>43450</v>
      </c>
      <c r="F6006" s="6" t="n">
        <v>43473</v>
      </c>
      <c r="G6006" s="6" t="n">
        <v>43475</v>
      </c>
      <c r="H6006" s="11" t="inlineStr">
        <is>
          <t>USD</t>
        </is>
      </c>
      <c r="I6006" s="11" t="n">
        <v>8</v>
      </c>
      <c r="J6006" s="11" t="n">
        <v>7</v>
      </c>
      <c r="K6006" s="11" t="n">
        <v>287</v>
      </c>
      <c r="L6006" s="11" t="n">
        <v>36</v>
      </c>
      <c r="M6006" s="11" t="n">
        <v>3</v>
      </c>
      <c r="N6006" s="11" t="n">
        <v>0.075</v>
      </c>
      <c r="O6006" s="7" t="n">
        <v>1916.2</v>
      </c>
      <c r="P6006" s="7" t="n">
        <v>1379.664</v>
      </c>
      <c r="Q6006" s="7">
        <f>text(E6006,"ddd")</f>
        <v/>
      </c>
      <c r="R6006" s="7">
        <f>G6006-F6006</f>
        <v/>
      </c>
      <c r="S6006" s="7">
        <f>E6006-D6006</f>
        <v/>
      </c>
      <c r="T6006" s="7">
        <f>O6006*M6006</f>
        <v/>
      </c>
      <c r="U6006" s="7">
        <f>T6006*N6006</f>
        <v/>
      </c>
      <c r="V6006" s="7">
        <f>T6006-U6006-(P6006*M6006)</f>
        <v/>
      </c>
      <c r="W6006" s="7">
        <f>VLOOKUP(L6006,'Products Sheet'!$A:$B,2,FALSE)</f>
        <v/>
      </c>
      <c r="X6006" s="7" t="n"/>
      <c r="Y6006" s="7" t="n"/>
      <c r="Z6006" s="7" t="n"/>
      <c r="AA6006" s="7" t="n"/>
      <c r="AB6006" s="7" t="n"/>
      <c r="AC6006" s="7" t="n"/>
    </row>
    <row r="6007" ht="9.75" customHeight="1" s="12">
      <c r="A6007" s="11" t="inlineStr">
        <is>
          <t>SO - 0001868</t>
        </is>
      </c>
      <c r="B6007" s="11" t="inlineStr">
        <is>
          <t>Distributor</t>
        </is>
      </c>
      <c r="C6007" s="11" t="inlineStr">
        <is>
          <t>WARE-PUJ1005</t>
        </is>
      </c>
      <c r="D6007" s="6" t="n">
        <v>43400</v>
      </c>
      <c r="E6007" s="6" t="n">
        <v>43459</v>
      </c>
      <c r="F6007" s="6" t="n">
        <v>43463</v>
      </c>
      <c r="G6007" s="6" t="n">
        <v>43466</v>
      </c>
      <c r="H6007" s="11" t="inlineStr">
        <is>
          <t>USD</t>
        </is>
      </c>
      <c r="I6007" s="11" t="n">
        <v>23</v>
      </c>
      <c r="J6007" s="11" t="n">
        <v>32</v>
      </c>
      <c r="K6007" s="11" t="n">
        <v>306</v>
      </c>
      <c r="L6007" s="11" t="n">
        <v>36</v>
      </c>
      <c r="M6007" s="11" t="n">
        <v>3</v>
      </c>
      <c r="N6007" s="11" t="n">
        <v>0.075</v>
      </c>
      <c r="O6007" s="7" t="n">
        <v>3202.6</v>
      </c>
      <c r="P6007" s="7" t="n">
        <v>1985.612</v>
      </c>
      <c r="Q6007" s="7">
        <f>text(E6007,"ddd")</f>
        <v/>
      </c>
      <c r="R6007" s="7">
        <f>G6007-F6007</f>
        <v/>
      </c>
      <c r="S6007" s="7">
        <f>E6007-D6007</f>
        <v/>
      </c>
      <c r="T6007" s="7">
        <f>O6007*M6007</f>
        <v/>
      </c>
      <c r="U6007" s="7">
        <f>T6007*N6007</f>
        <v/>
      </c>
      <c r="V6007" s="7">
        <f>T6007-U6007-(P6007*M6007)</f>
        <v/>
      </c>
      <c r="W6007" s="7">
        <f>VLOOKUP(L6007,'Products Sheet'!$A:$B,2,FALSE)</f>
        <v/>
      </c>
      <c r="X6007" s="7" t="n"/>
      <c r="Y6007" s="7" t="n"/>
      <c r="Z6007" s="7" t="n"/>
      <c r="AA6007" s="7" t="n"/>
      <c r="AB6007" s="7" t="n"/>
      <c r="AC6007" s="7" t="n"/>
    </row>
    <row r="6008" ht="9.75" customHeight="1" s="12">
      <c r="A6008" s="11" t="inlineStr">
        <is>
          <t>SO - 0001872</t>
        </is>
      </c>
      <c r="B6008" s="11" t="inlineStr">
        <is>
          <t>Distributor</t>
        </is>
      </c>
      <c r="C6008" s="11" t="inlineStr">
        <is>
          <t>WARE-PUJ1005</t>
        </is>
      </c>
      <c r="D6008" s="6" t="n">
        <v>43400</v>
      </c>
      <c r="E6008" s="6" t="n">
        <v>43460</v>
      </c>
      <c r="F6008" s="6" t="n">
        <v>43488</v>
      </c>
      <c r="G6008" s="6" t="n">
        <v>43496</v>
      </c>
      <c r="H6008" s="11" t="inlineStr">
        <is>
          <t>USD</t>
        </is>
      </c>
      <c r="I6008" s="11" t="n">
        <v>25</v>
      </c>
      <c r="J6008" s="11" t="n">
        <v>16</v>
      </c>
      <c r="K6008" s="11" t="n">
        <v>302</v>
      </c>
      <c r="L6008" s="11" t="n">
        <v>36</v>
      </c>
      <c r="M6008" s="11" t="n">
        <v>5</v>
      </c>
      <c r="N6008" s="11" t="n">
        <v>0.05</v>
      </c>
      <c r="O6008" s="7" t="n">
        <v>2237.8</v>
      </c>
      <c r="P6008" s="7" t="n">
        <v>1029.388</v>
      </c>
      <c r="Q6008" s="7">
        <f>text(E6008,"ddd")</f>
        <v/>
      </c>
      <c r="R6008" s="7">
        <f>G6008-F6008</f>
        <v/>
      </c>
      <c r="S6008" s="7">
        <f>E6008-D6008</f>
        <v/>
      </c>
      <c r="T6008" s="7">
        <f>O6008*M6008</f>
        <v/>
      </c>
      <c r="U6008" s="7">
        <f>T6008*N6008</f>
        <v/>
      </c>
      <c r="V6008" s="7">
        <f>T6008-U6008-(P6008*M6008)</f>
        <v/>
      </c>
      <c r="W6008" s="7">
        <f>VLOOKUP(L6008,'Products Sheet'!$A:$B,2,FALSE)</f>
        <v/>
      </c>
      <c r="X6008" s="7" t="n"/>
      <c r="Y6008" s="7" t="n"/>
      <c r="Z6008" s="7" t="n"/>
      <c r="AA6008" s="7" t="n"/>
      <c r="AB6008" s="7" t="n"/>
      <c r="AC6008" s="7" t="n"/>
    </row>
    <row r="6009" ht="9.75" customHeight="1" s="12">
      <c r="A6009" s="11" t="inlineStr">
        <is>
          <t>SO - 0001888</t>
        </is>
      </c>
      <c r="B6009" s="11" t="inlineStr">
        <is>
          <t>Online</t>
        </is>
      </c>
      <c r="C6009" s="11" t="inlineStr">
        <is>
          <t>WARE-UHY1004</t>
        </is>
      </c>
      <c r="D6009" s="6" t="n">
        <v>43400</v>
      </c>
      <c r="E6009" s="6" t="n">
        <v>43461</v>
      </c>
      <c r="F6009" s="6" t="n">
        <v>43475</v>
      </c>
      <c r="G6009" s="6" t="n">
        <v>43480</v>
      </c>
      <c r="H6009" s="11" t="inlineStr">
        <is>
          <t>USD</t>
        </is>
      </c>
      <c r="I6009" s="11" t="n">
        <v>18</v>
      </c>
      <c r="J6009" s="11" t="n">
        <v>39</v>
      </c>
      <c r="K6009" s="11" t="n">
        <v>221</v>
      </c>
      <c r="L6009" s="11" t="n">
        <v>36</v>
      </c>
      <c r="M6009" s="11" t="n">
        <v>6</v>
      </c>
      <c r="N6009" s="11" t="n">
        <v>0.15</v>
      </c>
      <c r="O6009" s="7" t="n">
        <v>1125.6</v>
      </c>
      <c r="P6009" s="7" t="n">
        <v>855.4560000000001</v>
      </c>
      <c r="Q6009" s="7">
        <f>text(E6009,"ddd")</f>
        <v/>
      </c>
      <c r="R6009" s="7">
        <f>G6009-F6009</f>
        <v/>
      </c>
      <c r="S6009" s="7">
        <f>E6009-D6009</f>
        <v/>
      </c>
      <c r="T6009" s="7">
        <f>O6009*M6009</f>
        <v/>
      </c>
      <c r="U6009" s="7">
        <f>T6009*N6009</f>
        <v/>
      </c>
      <c r="V6009" s="7">
        <f>T6009-U6009-(P6009*M6009)</f>
        <v/>
      </c>
      <c r="W6009" s="7">
        <f>VLOOKUP(L6009,'Products Sheet'!$A:$B,2,FALSE)</f>
        <v/>
      </c>
      <c r="X6009" s="7" t="n"/>
      <c r="Y6009" s="7" t="n"/>
      <c r="Z6009" s="7" t="n"/>
      <c r="AA6009" s="7" t="n"/>
      <c r="AB6009" s="7" t="n"/>
      <c r="AC6009" s="7" t="n"/>
    </row>
    <row r="6010" ht="9.75" customHeight="1" s="12">
      <c r="A6010" s="11" t="inlineStr">
        <is>
          <t>SO - 0001928</t>
        </is>
      </c>
      <c r="B6010" s="11" t="inlineStr">
        <is>
          <t>Wholesale</t>
        </is>
      </c>
      <c r="C6010" s="11" t="inlineStr">
        <is>
          <t>WARE-XYS1001</t>
        </is>
      </c>
      <c r="D6010" s="6" t="n">
        <v>43400</v>
      </c>
      <c r="E6010" s="6" t="n">
        <v>43465</v>
      </c>
      <c r="F6010" s="6" t="n">
        <v>43491</v>
      </c>
      <c r="G6010" s="6" t="n">
        <v>43499</v>
      </c>
      <c r="H6010" s="11" t="inlineStr">
        <is>
          <t>USD</t>
        </is>
      </c>
      <c r="I6010" s="11" t="n">
        <v>27</v>
      </c>
      <c r="J6010" s="11" t="n">
        <v>39</v>
      </c>
      <c r="K6010" s="11" t="n">
        <v>44</v>
      </c>
      <c r="L6010" s="11" t="n">
        <v>36</v>
      </c>
      <c r="M6010" s="11" t="n">
        <v>1</v>
      </c>
      <c r="N6010" s="11" t="n">
        <v>0.1</v>
      </c>
      <c r="O6010" s="7" t="n">
        <v>1855.9</v>
      </c>
      <c r="P6010" s="7" t="n">
        <v>1521.838</v>
      </c>
      <c r="Q6010" s="7">
        <f>text(E6010,"ddd")</f>
        <v/>
      </c>
      <c r="R6010" s="7">
        <f>G6010-F6010</f>
        <v/>
      </c>
      <c r="S6010" s="7">
        <f>E6010-D6010</f>
        <v/>
      </c>
      <c r="T6010" s="7">
        <f>O6010*M6010</f>
        <v/>
      </c>
      <c r="U6010" s="7">
        <f>T6010*N6010</f>
        <v/>
      </c>
      <c r="V6010" s="7">
        <f>T6010-U6010-(P6010*M6010)</f>
        <v/>
      </c>
      <c r="W6010" s="7">
        <f>VLOOKUP(L6010,'Products Sheet'!$A:$B,2,FALSE)</f>
        <v/>
      </c>
      <c r="X6010" s="7" t="n"/>
      <c r="Y6010" s="7" t="n"/>
      <c r="Z6010" s="7" t="n"/>
      <c r="AA6010" s="7" t="n"/>
      <c r="AB6010" s="7" t="n"/>
      <c r="AC6010" s="7" t="n"/>
    </row>
    <row r="6011" ht="9.75" customHeight="1" s="12">
      <c r="A6011" s="11" t="inlineStr">
        <is>
          <t>SO - 0001950</t>
        </is>
      </c>
      <c r="B6011" s="11" t="inlineStr">
        <is>
          <t>Online</t>
        </is>
      </c>
      <c r="C6011" s="11" t="inlineStr">
        <is>
          <t>WARE-NMK1003</t>
        </is>
      </c>
      <c r="D6011" s="6" t="n">
        <v>43400</v>
      </c>
      <c r="E6011" s="6" t="n">
        <v>43466</v>
      </c>
      <c r="F6011" s="6" t="n">
        <v>43470</v>
      </c>
      <c r="G6011" s="6" t="n">
        <v>43471</v>
      </c>
      <c r="H6011" s="11" t="inlineStr">
        <is>
          <t>USD</t>
        </is>
      </c>
      <c r="I6011" s="11" t="n">
        <v>14</v>
      </c>
      <c r="J6011" s="11" t="n">
        <v>28</v>
      </c>
      <c r="K6011" s="11" t="n">
        <v>177</v>
      </c>
      <c r="L6011" s="11" t="n">
        <v>36</v>
      </c>
      <c r="M6011" s="11" t="n">
        <v>7</v>
      </c>
      <c r="N6011" s="11" t="n">
        <v>0.075</v>
      </c>
      <c r="O6011" s="7" t="n">
        <v>1293.1</v>
      </c>
      <c r="P6011" s="7" t="n">
        <v>956.8940000000001</v>
      </c>
      <c r="Q6011" s="7">
        <f>text(E6011,"ddd")</f>
        <v/>
      </c>
      <c r="R6011" s="7">
        <f>G6011-F6011</f>
        <v/>
      </c>
      <c r="S6011" s="7">
        <f>E6011-D6011</f>
        <v/>
      </c>
      <c r="T6011" s="7">
        <f>O6011*M6011</f>
        <v/>
      </c>
      <c r="U6011" s="7">
        <f>T6011*N6011</f>
        <v/>
      </c>
      <c r="V6011" s="7">
        <f>T6011-U6011-(P6011*M6011)</f>
        <v/>
      </c>
      <c r="W6011" s="7">
        <f>VLOOKUP(L6011,'Products Sheet'!$A:$B,2,FALSE)</f>
        <v/>
      </c>
      <c r="X6011" s="7" t="n"/>
      <c r="Y6011" s="7" t="n"/>
      <c r="Z6011" s="7" t="n"/>
      <c r="AA6011" s="7" t="n"/>
      <c r="AB6011" s="7" t="n"/>
      <c r="AC6011" s="7" t="n"/>
    </row>
    <row r="6012" ht="9.75" customHeight="1" s="12">
      <c r="A6012" s="11" t="inlineStr">
        <is>
          <t>SO - 0001961</t>
        </is>
      </c>
      <c r="B6012" s="11" t="inlineStr">
        <is>
          <t>Distributor</t>
        </is>
      </c>
      <c r="C6012" s="11" t="inlineStr">
        <is>
          <t>WARE-PUJ1005</t>
        </is>
      </c>
      <c r="D6012" s="6" t="n">
        <v>43400</v>
      </c>
      <c r="E6012" s="6" t="n">
        <v>43468</v>
      </c>
      <c r="F6012" s="6" t="n">
        <v>43489</v>
      </c>
      <c r="G6012" s="6" t="n">
        <v>43490</v>
      </c>
      <c r="H6012" s="11" t="inlineStr">
        <is>
          <t>USD</t>
        </is>
      </c>
      <c r="I6012" s="11" t="n">
        <v>23</v>
      </c>
      <c r="J6012" s="11" t="n">
        <v>19</v>
      </c>
      <c r="K6012" s="11" t="n">
        <v>311</v>
      </c>
      <c r="L6012" s="11" t="n">
        <v>36</v>
      </c>
      <c r="M6012" s="11" t="n">
        <v>1</v>
      </c>
      <c r="N6012" s="11" t="n">
        <v>0.05</v>
      </c>
      <c r="O6012" s="7" t="n">
        <v>1051.9</v>
      </c>
      <c r="P6012" s="7" t="n">
        <v>662.6970000000001</v>
      </c>
      <c r="Q6012" s="7">
        <f>text(E6012,"ddd")</f>
        <v/>
      </c>
      <c r="R6012" s="7">
        <f>G6012-F6012</f>
        <v/>
      </c>
      <c r="S6012" s="7">
        <f>E6012-D6012</f>
        <v/>
      </c>
      <c r="T6012" s="7">
        <f>O6012*M6012</f>
        <v/>
      </c>
      <c r="U6012" s="7">
        <f>T6012*N6012</f>
        <v/>
      </c>
      <c r="V6012" s="7">
        <f>T6012-U6012-(P6012*M6012)</f>
        <v/>
      </c>
      <c r="W6012" s="7">
        <f>VLOOKUP(L6012,'Products Sheet'!$A:$B,2,FALSE)</f>
        <v/>
      </c>
      <c r="X6012" s="7" t="n"/>
      <c r="Y6012" s="7" t="n"/>
      <c r="Z6012" s="7" t="n"/>
      <c r="AA6012" s="7" t="n"/>
      <c r="AB6012" s="7" t="n"/>
      <c r="AC6012" s="7" t="n"/>
    </row>
    <row r="6013" ht="9.75" customHeight="1" s="12">
      <c r="A6013" s="11" t="inlineStr">
        <is>
          <t>SO - 0002060</t>
        </is>
      </c>
      <c r="B6013" s="11" t="inlineStr">
        <is>
          <t>Distributor</t>
        </is>
      </c>
      <c r="C6013" s="11" t="inlineStr">
        <is>
          <t>WARE-XYS1001</t>
        </is>
      </c>
      <c r="D6013" s="6" t="n">
        <v>43400</v>
      </c>
      <c r="E6013" s="6" t="n">
        <v>43476</v>
      </c>
      <c r="F6013" s="6" t="n">
        <v>43503</v>
      </c>
      <c r="G6013" s="6" t="n">
        <v>43513</v>
      </c>
      <c r="H6013" s="11" t="inlineStr">
        <is>
          <t>USD</t>
        </is>
      </c>
      <c r="I6013" s="11" t="n">
        <v>24</v>
      </c>
      <c r="J6013" s="11" t="n">
        <v>41</v>
      </c>
      <c r="K6013" s="11" t="n">
        <v>24</v>
      </c>
      <c r="L6013" s="11" t="n">
        <v>36</v>
      </c>
      <c r="M6013" s="11" t="n">
        <v>4</v>
      </c>
      <c r="N6013" s="11" t="n">
        <v>0.075</v>
      </c>
      <c r="O6013" s="7" t="n">
        <v>1212.7</v>
      </c>
      <c r="P6013" s="7" t="n">
        <v>715.4929999999999</v>
      </c>
      <c r="Q6013" s="7">
        <f>text(E6013,"ddd")</f>
        <v/>
      </c>
      <c r="R6013" s="7">
        <f>G6013-F6013</f>
        <v/>
      </c>
      <c r="S6013" s="7">
        <f>E6013-D6013</f>
        <v/>
      </c>
      <c r="T6013" s="7">
        <f>O6013*M6013</f>
        <v/>
      </c>
      <c r="U6013" s="7">
        <f>T6013*N6013</f>
        <v/>
      </c>
      <c r="V6013" s="7">
        <f>T6013-U6013-(P6013*M6013)</f>
        <v/>
      </c>
      <c r="W6013" s="7">
        <f>VLOOKUP(L6013,'Products Sheet'!$A:$B,2,FALSE)</f>
        <v/>
      </c>
      <c r="X6013" s="7" t="n"/>
      <c r="Y6013" s="7" t="n"/>
      <c r="Z6013" s="7" t="n"/>
      <c r="AA6013" s="7" t="n"/>
      <c r="AB6013" s="7" t="n"/>
      <c r="AC6013" s="7" t="n"/>
    </row>
    <row r="6014" ht="9.75" customHeight="1" s="12">
      <c r="A6014" s="11" t="inlineStr">
        <is>
          <t>SO - 0002132</t>
        </is>
      </c>
      <c r="B6014" s="11" t="inlineStr">
        <is>
          <t>Wholesale</t>
        </is>
      </c>
      <c r="C6014" s="11" t="inlineStr">
        <is>
          <t>WARE-PUJ1005</t>
        </is>
      </c>
      <c r="D6014" s="6" t="n">
        <v>43400</v>
      </c>
      <c r="E6014" s="6" t="n">
        <v>43485</v>
      </c>
      <c r="F6014" s="6" t="n">
        <v>43496</v>
      </c>
      <c r="G6014" s="6" t="n">
        <v>43501</v>
      </c>
      <c r="H6014" s="11" t="inlineStr">
        <is>
          <t>USD</t>
        </is>
      </c>
      <c r="I6014" s="11" t="n">
        <v>26</v>
      </c>
      <c r="J6014" s="11" t="n">
        <v>3</v>
      </c>
      <c r="K6014" s="11" t="n">
        <v>277</v>
      </c>
      <c r="L6014" s="11" t="n">
        <v>36</v>
      </c>
      <c r="M6014" s="11" t="n">
        <v>2</v>
      </c>
      <c r="N6014" s="11" t="n">
        <v>0.05</v>
      </c>
      <c r="O6014" s="7" t="n">
        <v>1775.5</v>
      </c>
      <c r="P6014" s="7" t="n">
        <v>727.9549999999999</v>
      </c>
      <c r="Q6014" s="7">
        <f>text(E6014,"ddd")</f>
        <v/>
      </c>
      <c r="R6014" s="7">
        <f>G6014-F6014</f>
        <v/>
      </c>
      <c r="S6014" s="7">
        <f>E6014-D6014</f>
        <v/>
      </c>
      <c r="T6014" s="7">
        <f>O6014*M6014</f>
        <v/>
      </c>
      <c r="U6014" s="7">
        <f>T6014*N6014</f>
        <v/>
      </c>
      <c r="V6014" s="7">
        <f>T6014-U6014-(P6014*M6014)</f>
        <v/>
      </c>
      <c r="W6014" s="7">
        <f>VLOOKUP(L6014,'Products Sheet'!$A:$B,2,FALSE)</f>
        <v/>
      </c>
      <c r="X6014" s="7" t="n"/>
      <c r="Y6014" s="7" t="n"/>
      <c r="Z6014" s="7" t="n"/>
      <c r="AA6014" s="7" t="n"/>
      <c r="AB6014" s="7" t="n"/>
      <c r="AC6014" s="7" t="n"/>
    </row>
    <row r="6015" ht="9.75" customHeight="1" s="12">
      <c r="A6015" s="11" t="inlineStr">
        <is>
          <t>SO - 0002156</t>
        </is>
      </c>
      <c r="B6015" s="11" t="inlineStr">
        <is>
          <t>Online</t>
        </is>
      </c>
      <c r="C6015" s="11" t="inlineStr">
        <is>
          <t>WARE-NBV1002</t>
        </is>
      </c>
      <c r="D6015" s="6" t="n">
        <v>43400</v>
      </c>
      <c r="E6015" s="6" t="n">
        <v>43488</v>
      </c>
      <c r="F6015" s="6" t="n">
        <v>43512</v>
      </c>
      <c r="G6015" s="6" t="n">
        <v>43522</v>
      </c>
      <c r="H6015" s="11" t="inlineStr">
        <is>
          <t>USD</t>
        </is>
      </c>
      <c r="I6015" s="11" t="n">
        <v>19</v>
      </c>
      <c r="J6015" s="11" t="n">
        <v>10</v>
      </c>
      <c r="K6015" s="11" t="n">
        <v>75</v>
      </c>
      <c r="L6015" s="11" t="n">
        <v>36</v>
      </c>
      <c r="M6015" s="11" t="n">
        <v>8</v>
      </c>
      <c r="N6015" s="11" t="n">
        <v>0.05</v>
      </c>
      <c r="O6015" s="7" t="n">
        <v>268</v>
      </c>
      <c r="P6015" s="7" t="n">
        <v>222.44</v>
      </c>
      <c r="Q6015" s="7">
        <f>text(E6015,"ddd")</f>
        <v/>
      </c>
      <c r="R6015" s="7">
        <f>G6015-F6015</f>
        <v/>
      </c>
      <c r="S6015" s="7">
        <f>E6015-D6015</f>
        <v/>
      </c>
      <c r="T6015" s="7">
        <f>O6015*M6015</f>
        <v/>
      </c>
      <c r="U6015" s="7">
        <f>T6015*N6015</f>
        <v/>
      </c>
      <c r="V6015" s="7">
        <f>T6015-U6015-(P6015*M6015)</f>
        <v/>
      </c>
      <c r="W6015" s="7">
        <f>VLOOKUP(L6015,'Products Sheet'!$A:$B,2,FALSE)</f>
        <v/>
      </c>
      <c r="X6015" s="7" t="n"/>
      <c r="Y6015" s="7" t="n"/>
      <c r="Z6015" s="7" t="n"/>
      <c r="AA6015" s="7" t="n"/>
      <c r="AB6015" s="7" t="n"/>
      <c r="AC6015" s="7" t="n"/>
    </row>
    <row r="6016" ht="9.75" customHeight="1" s="12">
      <c r="A6016" s="11" t="inlineStr">
        <is>
          <t>SO - 0002171</t>
        </is>
      </c>
      <c r="B6016" s="11" t="inlineStr">
        <is>
          <t>Distributor</t>
        </is>
      </c>
      <c r="C6016" s="11" t="inlineStr">
        <is>
          <t>WARE-NMK1003</t>
        </is>
      </c>
      <c r="D6016" s="6" t="n">
        <v>43400</v>
      </c>
      <c r="E6016" s="6" t="n">
        <v>43490</v>
      </c>
      <c r="F6016" s="6" t="n">
        <v>43511</v>
      </c>
      <c r="G6016" s="6" t="n">
        <v>43521</v>
      </c>
      <c r="H6016" s="11" t="inlineStr">
        <is>
          <t>USD</t>
        </is>
      </c>
      <c r="I6016" s="11" t="n">
        <v>24</v>
      </c>
      <c r="J6016" s="11" t="n">
        <v>6</v>
      </c>
      <c r="K6016" s="11" t="n">
        <v>191</v>
      </c>
      <c r="L6016" s="11" t="n">
        <v>36</v>
      </c>
      <c r="M6016" s="11" t="n">
        <v>4</v>
      </c>
      <c r="N6016" s="11" t="n">
        <v>0.1</v>
      </c>
      <c r="O6016" s="7" t="n">
        <v>2271.3</v>
      </c>
      <c r="P6016" s="7" t="n">
        <v>931.2330000000001</v>
      </c>
      <c r="Q6016" s="7">
        <f>text(E6016,"ddd")</f>
        <v/>
      </c>
      <c r="R6016" s="7">
        <f>G6016-F6016</f>
        <v/>
      </c>
      <c r="S6016" s="7">
        <f>E6016-D6016</f>
        <v/>
      </c>
      <c r="T6016" s="7">
        <f>O6016*M6016</f>
        <v/>
      </c>
      <c r="U6016" s="7">
        <f>T6016*N6016</f>
        <v/>
      </c>
      <c r="V6016" s="7">
        <f>T6016-U6016-(P6016*M6016)</f>
        <v/>
      </c>
      <c r="W6016" s="7">
        <f>VLOOKUP(L6016,'Products Sheet'!$A:$B,2,FALSE)</f>
        <v/>
      </c>
      <c r="X6016" s="7" t="n"/>
      <c r="Y6016" s="7" t="n"/>
      <c r="Z6016" s="7" t="n"/>
      <c r="AA6016" s="7" t="n"/>
      <c r="AB6016" s="7" t="n"/>
      <c r="AC6016" s="7" t="n"/>
    </row>
    <row r="6017" ht="9.75" customHeight="1" s="12">
      <c r="A6017" s="11" t="inlineStr">
        <is>
          <t>SO - 0002186</t>
        </is>
      </c>
      <c r="B6017" s="11" t="inlineStr">
        <is>
          <t>Online</t>
        </is>
      </c>
      <c r="C6017" s="11" t="inlineStr">
        <is>
          <t>WARE-NMK1003</t>
        </is>
      </c>
      <c r="D6017" s="6" t="n">
        <v>43400</v>
      </c>
      <c r="E6017" s="6" t="n">
        <v>43492</v>
      </c>
      <c r="F6017" s="6" t="n">
        <v>43494</v>
      </c>
      <c r="G6017" s="6" t="n">
        <v>43499</v>
      </c>
      <c r="H6017" s="11" t="inlineStr">
        <is>
          <t>USD</t>
        </is>
      </c>
      <c r="I6017" s="11" t="n">
        <v>19</v>
      </c>
      <c r="J6017" s="11" t="n">
        <v>41</v>
      </c>
      <c r="K6017" s="11" t="n">
        <v>127</v>
      </c>
      <c r="L6017" s="11" t="n">
        <v>36</v>
      </c>
      <c r="M6017" s="11" t="n">
        <v>8</v>
      </c>
      <c r="N6017" s="11" t="n">
        <v>0.2</v>
      </c>
      <c r="O6017" s="7" t="n">
        <v>5353.3</v>
      </c>
      <c r="P6017" s="7" t="n">
        <v>3533.178</v>
      </c>
      <c r="Q6017" s="7">
        <f>text(E6017,"ddd")</f>
        <v/>
      </c>
      <c r="R6017" s="7">
        <f>G6017-F6017</f>
        <v/>
      </c>
      <c r="S6017" s="7">
        <f>E6017-D6017</f>
        <v/>
      </c>
      <c r="T6017" s="7">
        <f>O6017*M6017</f>
        <v/>
      </c>
      <c r="U6017" s="7">
        <f>T6017*N6017</f>
        <v/>
      </c>
      <c r="V6017" s="7">
        <f>T6017-U6017-(P6017*M6017)</f>
        <v/>
      </c>
      <c r="W6017" s="7">
        <f>VLOOKUP(L6017,'Products Sheet'!$A:$B,2,FALSE)</f>
        <v/>
      </c>
      <c r="X6017" s="7" t="n"/>
      <c r="Y6017" s="7" t="n"/>
      <c r="Z6017" s="7" t="n"/>
      <c r="AA6017" s="7" t="n"/>
      <c r="AB6017" s="7" t="n"/>
      <c r="AC6017" s="7" t="n"/>
    </row>
    <row r="6018" ht="9.75" customHeight="1" s="12">
      <c r="A6018" s="11" t="inlineStr">
        <is>
          <t>SO - 0002199</t>
        </is>
      </c>
      <c r="B6018" s="11" t="inlineStr">
        <is>
          <t>Distributor</t>
        </is>
      </c>
      <c r="C6018" s="11" t="inlineStr">
        <is>
          <t>WARE-UHY1004</t>
        </is>
      </c>
      <c r="D6018" s="6" t="n">
        <v>43400</v>
      </c>
      <c r="E6018" s="6" t="n">
        <v>43493</v>
      </c>
      <c r="F6018" s="6" t="n">
        <v>43506</v>
      </c>
      <c r="G6018" s="6" t="n">
        <v>43508</v>
      </c>
      <c r="H6018" s="11" t="inlineStr">
        <is>
          <t>USD</t>
        </is>
      </c>
      <c r="I6018" s="11" t="n">
        <v>24</v>
      </c>
      <c r="J6018" s="11" t="n">
        <v>41</v>
      </c>
      <c r="K6018" s="11" t="n">
        <v>239</v>
      </c>
      <c r="L6018" s="11" t="n">
        <v>36</v>
      </c>
      <c r="M6018" s="11" t="n">
        <v>1</v>
      </c>
      <c r="N6018" s="11" t="n">
        <v>0.075</v>
      </c>
      <c r="O6018" s="7" t="n">
        <v>1152.4</v>
      </c>
      <c r="P6018" s="7" t="n">
        <v>507.056</v>
      </c>
      <c r="Q6018" s="7">
        <f>text(E6018,"ddd")</f>
        <v/>
      </c>
      <c r="R6018" s="7">
        <f>G6018-F6018</f>
        <v/>
      </c>
      <c r="S6018" s="7">
        <f>E6018-D6018</f>
        <v/>
      </c>
      <c r="T6018" s="7">
        <f>O6018*M6018</f>
        <v/>
      </c>
      <c r="U6018" s="7">
        <f>T6018*N6018</f>
        <v/>
      </c>
      <c r="V6018" s="7">
        <f>T6018-U6018-(P6018*M6018)</f>
        <v/>
      </c>
      <c r="W6018" s="7">
        <f>VLOOKUP(L6018,'Products Sheet'!$A:$B,2,FALSE)</f>
        <v/>
      </c>
      <c r="X6018" s="7" t="n"/>
      <c r="Y6018" s="7" t="n"/>
      <c r="Z6018" s="7" t="n"/>
      <c r="AA6018" s="7" t="n"/>
      <c r="AB6018" s="7" t="n"/>
      <c r="AC6018" s="7" t="n"/>
    </row>
    <row r="6019" ht="9.75" customHeight="1" s="12">
      <c r="A6019" s="11" t="inlineStr">
        <is>
          <t>SO - 0002204</t>
        </is>
      </c>
      <c r="B6019" s="11" t="inlineStr">
        <is>
          <t>In-Store</t>
        </is>
      </c>
      <c r="C6019" s="11" t="inlineStr">
        <is>
          <t>WARE-PUJ1005</t>
        </is>
      </c>
      <c r="D6019" s="6" t="n">
        <v>43400</v>
      </c>
      <c r="E6019" s="6" t="n">
        <v>43493</v>
      </c>
      <c r="F6019" s="6" t="n">
        <v>43516</v>
      </c>
      <c r="G6019" s="6" t="n">
        <v>43524</v>
      </c>
      <c r="H6019" s="11" t="inlineStr">
        <is>
          <t>USD</t>
        </is>
      </c>
      <c r="I6019" s="11" t="n">
        <v>8</v>
      </c>
      <c r="J6019" s="11" t="n">
        <v>49</v>
      </c>
      <c r="K6019" s="11" t="n">
        <v>261</v>
      </c>
      <c r="L6019" s="11" t="n">
        <v>36</v>
      </c>
      <c r="M6019" s="11" t="n">
        <v>7</v>
      </c>
      <c r="N6019" s="11" t="n">
        <v>0.075</v>
      </c>
      <c r="O6019" s="7" t="n">
        <v>207.7</v>
      </c>
      <c r="P6019" s="7" t="n">
        <v>141.236</v>
      </c>
      <c r="Q6019" s="7">
        <f>text(E6019,"ddd")</f>
        <v/>
      </c>
      <c r="R6019" s="7">
        <f>G6019-F6019</f>
        <v/>
      </c>
      <c r="S6019" s="7">
        <f>E6019-D6019</f>
        <v/>
      </c>
      <c r="T6019" s="7">
        <f>O6019*M6019</f>
        <v/>
      </c>
      <c r="U6019" s="7">
        <f>T6019*N6019</f>
        <v/>
      </c>
      <c r="V6019" s="7">
        <f>T6019-U6019-(P6019*M6019)</f>
        <v/>
      </c>
      <c r="W6019" s="7">
        <f>VLOOKUP(L6019,'Products Sheet'!$A:$B,2,FALSE)</f>
        <v/>
      </c>
      <c r="X6019" s="7" t="n"/>
      <c r="Y6019" s="7" t="n"/>
      <c r="Z6019" s="7" t="n"/>
      <c r="AA6019" s="7" t="n"/>
      <c r="AB6019" s="7" t="n"/>
      <c r="AC6019" s="7" t="n"/>
    </row>
    <row r="6020" ht="9.75" customHeight="1" s="12">
      <c r="A6020" s="11" t="inlineStr">
        <is>
          <t>SO - 0002228</t>
        </is>
      </c>
      <c r="B6020" s="11" t="inlineStr">
        <is>
          <t>Online</t>
        </is>
      </c>
      <c r="C6020" s="11" t="inlineStr">
        <is>
          <t>WARE-NMK1003</t>
        </is>
      </c>
      <c r="D6020" s="6" t="n">
        <v>43400</v>
      </c>
      <c r="E6020" s="6" t="n">
        <v>43496</v>
      </c>
      <c r="F6020" s="6" t="n">
        <v>43518</v>
      </c>
      <c r="G6020" s="6" t="n">
        <v>43526</v>
      </c>
      <c r="H6020" s="11" t="inlineStr">
        <is>
          <t>USD</t>
        </is>
      </c>
      <c r="I6020" s="11" t="n">
        <v>13</v>
      </c>
      <c r="J6020" s="11" t="n">
        <v>39</v>
      </c>
      <c r="K6020" s="11" t="n">
        <v>195</v>
      </c>
      <c r="L6020" s="11" t="n">
        <v>36</v>
      </c>
      <c r="M6020" s="11" t="n">
        <v>5</v>
      </c>
      <c r="N6020" s="11" t="n">
        <v>0.15</v>
      </c>
      <c r="O6020" s="7" t="n">
        <v>3832.4</v>
      </c>
      <c r="P6020" s="7" t="n">
        <v>1762.904</v>
      </c>
      <c r="Q6020" s="7">
        <f>text(E6020,"ddd")</f>
        <v/>
      </c>
      <c r="R6020" s="7">
        <f>G6020-F6020</f>
        <v/>
      </c>
      <c r="S6020" s="7">
        <f>E6020-D6020</f>
        <v/>
      </c>
      <c r="T6020" s="7">
        <f>O6020*M6020</f>
        <v/>
      </c>
      <c r="U6020" s="7">
        <f>T6020*N6020</f>
        <v/>
      </c>
      <c r="V6020" s="7">
        <f>T6020-U6020-(P6020*M6020)</f>
        <v/>
      </c>
      <c r="W6020" s="7">
        <f>VLOOKUP(L6020,'Products Sheet'!$A:$B,2,FALSE)</f>
        <v/>
      </c>
      <c r="X6020" s="7" t="n"/>
      <c r="Y6020" s="7" t="n"/>
      <c r="Z6020" s="7" t="n"/>
      <c r="AA6020" s="7" t="n"/>
      <c r="AB6020" s="7" t="n"/>
      <c r="AC6020" s="7" t="n"/>
    </row>
    <row r="6021" ht="9.75" customHeight="1" s="12">
      <c r="A6021" s="11" t="inlineStr">
        <is>
          <t>SO - 0002252</t>
        </is>
      </c>
      <c r="B6021" s="11" t="inlineStr">
        <is>
          <t>In-Store</t>
        </is>
      </c>
      <c r="C6021" s="11" t="inlineStr">
        <is>
          <t>WARE-XYS1001</t>
        </is>
      </c>
      <c r="D6021" s="6" t="n">
        <v>43400</v>
      </c>
      <c r="E6021" s="6" t="n">
        <v>43500</v>
      </c>
      <c r="F6021" s="6" t="n">
        <v>43509</v>
      </c>
      <c r="G6021" s="6" t="n">
        <v>43516</v>
      </c>
      <c r="H6021" s="11" t="inlineStr">
        <is>
          <t>USD</t>
        </is>
      </c>
      <c r="I6021" s="11" t="n">
        <v>9</v>
      </c>
      <c r="J6021" s="11" t="n">
        <v>45</v>
      </c>
      <c r="K6021" s="11" t="n">
        <v>56</v>
      </c>
      <c r="L6021" s="11" t="n">
        <v>36</v>
      </c>
      <c r="M6021" s="11" t="n">
        <v>1</v>
      </c>
      <c r="N6021" s="11" t="n">
        <v>0.05</v>
      </c>
      <c r="O6021" s="7" t="n">
        <v>3899.4</v>
      </c>
      <c r="P6021" s="7" t="n">
        <v>2300.646</v>
      </c>
      <c r="Q6021" s="7">
        <f>text(E6021,"ddd")</f>
        <v/>
      </c>
      <c r="R6021" s="7">
        <f>G6021-F6021</f>
        <v/>
      </c>
      <c r="S6021" s="7">
        <f>E6021-D6021</f>
        <v/>
      </c>
      <c r="T6021" s="7">
        <f>O6021*M6021</f>
        <v/>
      </c>
      <c r="U6021" s="7">
        <f>T6021*N6021</f>
        <v/>
      </c>
      <c r="V6021" s="7">
        <f>T6021-U6021-(P6021*M6021)</f>
        <v/>
      </c>
      <c r="W6021" s="7">
        <f>VLOOKUP(L6021,'Products Sheet'!$A:$B,2,FALSE)</f>
        <v/>
      </c>
      <c r="X6021" s="7" t="n"/>
      <c r="Y6021" s="7" t="n"/>
      <c r="Z6021" s="7" t="n"/>
      <c r="AA6021" s="7" t="n"/>
      <c r="AB6021" s="7" t="n"/>
      <c r="AC6021" s="7" t="n"/>
    </row>
    <row r="6022" ht="9.75" customHeight="1" s="12">
      <c r="A6022" s="11" t="inlineStr">
        <is>
          <t>SO - 0002275</t>
        </is>
      </c>
      <c r="B6022" s="11" t="inlineStr">
        <is>
          <t>Online</t>
        </is>
      </c>
      <c r="C6022" s="11" t="inlineStr">
        <is>
          <t>WARE-NMK1003</t>
        </is>
      </c>
      <c r="D6022" s="6" t="n">
        <v>43400</v>
      </c>
      <c r="E6022" s="6" t="n">
        <v>43502</v>
      </c>
      <c r="F6022" s="6" t="n">
        <v>43524</v>
      </c>
      <c r="G6022" s="6" t="n">
        <v>43530</v>
      </c>
      <c r="H6022" s="11" t="inlineStr">
        <is>
          <t>USD</t>
        </is>
      </c>
      <c r="I6022" s="11" t="n">
        <v>15</v>
      </c>
      <c r="J6022" s="11" t="n">
        <v>14</v>
      </c>
      <c r="K6022" s="11" t="n">
        <v>190</v>
      </c>
      <c r="L6022" s="11" t="n">
        <v>36</v>
      </c>
      <c r="M6022" s="11" t="n">
        <v>5</v>
      </c>
      <c r="N6022" s="11" t="n">
        <v>0.4</v>
      </c>
      <c r="O6022" s="7" t="n">
        <v>3926.2</v>
      </c>
      <c r="P6022" s="7" t="n">
        <v>1806.052</v>
      </c>
      <c r="Q6022" s="7">
        <f>text(E6022,"ddd")</f>
        <v/>
      </c>
      <c r="R6022" s="7">
        <f>G6022-F6022</f>
        <v/>
      </c>
      <c r="S6022" s="7">
        <f>E6022-D6022</f>
        <v/>
      </c>
      <c r="T6022" s="7">
        <f>O6022*M6022</f>
        <v/>
      </c>
      <c r="U6022" s="7">
        <f>T6022*N6022</f>
        <v/>
      </c>
      <c r="V6022" s="7">
        <f>T6022-U6022-(P6022*M6022)</f>
        <v/>
      </c>
      <c r="W6022" s="7">
        <f>VLOOKUP(L6022,'Products Sheet'!$A:$B,2,FALSE)</f>
        <v/>
      </c>
      <c r="X6022" s="7" t="n"/>
      <c r="Y6022" s="7" t="n"/>
      <c r="Z6022" s="7" t="n"/>
      <c r="AA6022" s="7" t="n"/>
      <c r="AB6022" s="7" t="n"/>
      <c r="AC6022" s="7" t="n"/>
    </row>
    <row r="6023" ht="9.75" customHeight="1" s="12">
      <c r="A6023" s="11" t="inlineStr">
        <is>
          <t>SO - 0002305</t>
        </is>
      </c>
      <c r="B6023" s="11" t="inlineStr">
        <is>
          <t>Wholesale</t>
        </is>
      </c>
      <c r="C6023" s="11" t="inlineStr">
        <is>
          <t>WARE-UHY1004</t>
        </is>
      </c>
      <c r="D6023" s="6" t="n">
        <v>43400</v>
      </c>
      <c r="E6023" s="6" t="n">
        <v>43506</v>
      </c>
      <c r="F6023" s="6" t="n">
        <v>43509</v>
      </c>
      <c r="G6023" s="6" t="n">
        <v>43510</v>
      </c>
      <c r="H6023" s="11" t="inlineStr">
        <is>
          <t>USD</t>
        </is>
      </c>
      <c r="I6023" s="11" t="n">
        <v>26</v>
      </c>
      <c r="J6023" s="11" t="n">
        <v>39</v>
      </c>
      <c r="K6023" s="11" t="n">
        <v>248</v>
      </c>
      <c r="L6023" s="11" t="n">
        <v>36</v>
      </c>
      <c r="M6023" s="11" t="n">
        <v>3</v>
      </c>
      <c r="N6023" s="11" t="n">
        <v>0.075</v>
      </c>
      <c r="O6023" s="7" t="n">
        <v>2633.1</v>
      </c>
      <c r="P6023" s="7" t="n">
        <v>1737.846</v>
      </c>
      <c r="Q6023" s="7">
        <f>text(E6023,"ddd")</f>
        <v/>
      </c>
      <c r="R6023" s="7">
        <f>G6023-F6023</f>
        <v/>
      </c>
      <c r="S6023" s="7">
        <f>E6023-D6023</f>
        <v/>
      </c>
      <c r="T6023" s="7">
        <f>O6023*M6023</f>
        <v/>
      </c>
      <c r="U6023" s="7">
        <f>T6023*N6023</f>
        <v/>
      </c>
      <c r="V6023" s="7">
        <f>T6023-U6023-(P6023*M6023)</f>
        <v/>
      </c>
      <c r="W6023" s="7">
        <f>VLOOKUP(L6023,'Products Sheet'!$A:$B,2,FALSE)</f>
        <v/>
      </c>
      <c r="X6023" s="7" t="n"/>
      <c r="Y6023" s="7" t="n"/>
      <c r="Z6023" s="7" t="n"/>
      <c r="AA6023" s="7" t="n"/>
      <c r="AB6023" s="7" t="n"/>
      <c r="AC6023" s="7" t="n"/>
    </row>
    <row r="6024" ht="9.75" customHeight="1" s="12">
      <c r="A6024" s="11" t="inlineStr">
        <is>
          <t>SO - 0002317</t>
        </is>
      </c>
      <c r="B6024" s="11" t="inlineStr">
        <is>
          <t>In-Store</t>
        </is>
      </c>
      <c r="C6024" s="11" t="inlineStr">
        <is>
          <t>WARE-PUJ1005</t>
        </is>
      </c>
      <c r="D6024" s="6" t="n">
        <v>43400</v>
      </c>
      <c r="E6024" s="6" t="n">
        <v>43507</v>
      </c>
      <c r="F6024" s="6" t="n">
        <v>43509</v>
      </c>
      <c r="G6024" s="6" t="n">
        <v>43515</v>
      </c>
      <c r="H6024" s="11" t="inlineStr">
        <is>
          <t>USD</t>
        </is>
      </c>
      <c r="I6024" s="11" t="n">
        <v>5</v>
      </c>
      <c r="J6024" s="11" t="n">
        <v>31</v>
      </c>
      <c r="K6024" s="11" t="n">
        <v>306</v>
      </c>
      <c r="L6024" s="11" t="n">
        <v>36</v>
      </c>
      <c r="M6024" s="11" t="n">
        <v>3</v>
      </c>
      <c r="N6024" s="11" t="n">
        <v>0.075</v>
      </c>
      <c r="O6024" s="7" t="n">
        <v>1005</v>
      </c>
      <c r="P6024" s="7" t="n">
        <v>633.15</v>
      </c>
      <c r="Q6024" s="7">
        <f>text(E6024,"ddd")</f>
        <v/>
      </c>
      <c r="R6024" s="7">
        <f>G6024-F6024</f>
        <v/>
      </c>
      <c r="S6024" s="7">
        <f>E6024-D6024</f>
        <v/>
      </c>
      <c r="T6024" s="7">
        <f>O6024*M6024</f>
        <v/>
      </c>
      <c r="U6024" s="7">
        <f>T6024*N6024</f>
        <v/>
      </c>
      <c r="V6024" s="7">
        <f>T6024-U6024-(P6024*M6024)</f>
        <v/>
      </c>
      <c r="W6024" s="7">
        <f>VLOOKUP(L6024,'Products Sheet'!$A:$B,2,FALSE)</f>
        <v/>
      </c>
      <c r="X6024" s="7" t="n"/>
      <c r="Y6024" s="7" t="n"/>
      <c r="Z6024" s="7" t="n"/>
      <c r="AA6024" s="7" t="n"/>
      <c r="AB6024" s="7" t="n"/>
      <c r="AC6024" s="7" t="n"/>
    </row>
    <row r="6025" ht="9.75" customHeight="1" s="12">
      <c r="A6025" s="11" t="inlineStr">
        <is>
          <t>SO - 0002588</t>
        </is>
      </c>
      <c r="B6025" s="11" t="inlineStr">
        <is>
          <t>Wholesale</t>
        </is>
      </c>
      <c r="C6025" s="11" t="inlineStr">
        <is>
          <t>WARE-NMK1003</t>
        </is>
      </c>
      <c r="D6025" s="6" t="n">
        <v>43400</v>
      </c>
      <c r="E6025" s="6" t="n">
        <v>43543</v>
      </c>
      <c r="F6025" s="6" t="n">
        <v>43569</v>
      </c>
      <c r="G6025" s="6" t="n">
        <v>43578</v>
      </c>
      <c r="H6025" s="11" t="inlineStr">
        <is>
          <t>USD</t>
        </is>
      </c>
      <c r="I6025" s="11" t="n">
        <v>28</v>
      </c>
      <c r="J6025" s="11" t="n">
        <v>34</v>
      </c>
      <c r="K6025" s="11" t="n">
        <v>166</v>
      </c>
      <c r="L6025" s="11" t="n">
        <v>36</v>
      </c>
      <c r="M6025" s="11" t="n">
        <v>3</v>
      </c>
      <c r="N6025" s="11" t="n">
        <v>0.05</v>
      </c>
      <c r="O6025" s="7" t="n">
        <v>2271.3</v>
      </c>
      <c r="P6025" s="7" t="n">
        <v>1067.511</v>
      </c>
      <c r="Q6025" s="7">
        <f>text(E6025,"ddd")</f>
        <v/>
      </c>
      <c r="R6025" s="7">
        <f>G6025-F6025</f>
        <v/>
      </c>
      <c r="S6025" s="7">
        <f>E6025-D6025</f>
        <v/>
      </c>
      <c r="T6025" s="7">
        <f>O6025*M6025</f>
        <v/>
      </c>
      <c r="U6025" s="7">
        <f>T6025*N6025</f>
        <v/>
      </c>
      <c r="V6025" s="7">
        <f>T6025-U6025-(P6025*M6025)</f>
        <v/>
      </c>
      <c r="W6025" s="7">
        <f>VLOOKUP(L6025,'Products Sheet'!$A:$B,2,FALSE)</f>
        <v/>
      </c>
      <c r="X6025" s="7" t="n"/>
      <c r="Y6025" s="7" t="n"/>
      <c r="Z6025" s="7" t="n"/>
      <c r="AA6025" s="7" t="n"/>
      <c r="AB6025" s="7" t="n"/>
      <c r="AC6025" s="7" t="n"/>
    </row>
    <row r="6026" ht="9.75" customHeight="1" s="12">
      <c r="A6026" s="11" t="inlineStr">
        <is>
          <t>SO - 0002596</t>
        </is>
      </c>
      <c r="B6026" s="11" t="inlineStr">
        <is>
          <t>Wholesale</t>
        </is>
      </c>
      <c r="C6026" s="11" t="inlineStr">
        <is>
          <t>WARE-PUJ1005</t>
        </is>
      </c>
      <c r="D6026" s="6" t="n">
        <v>43400</v>
      </c>
      <c r="E6026" s="6" t="n">
        <v>43544</v>
      </c>
      <c r="F6026" s="6" t="n">
        <v>43556</v>
      </c>
      <c r="G6026" s="6" t="n">
        <v>43566</v>
      </c>
      <c r="H6026" s="11" t="inlineStr">
        <is>
          <t>USD</t>
        </is>
      </c>
      <c r="I6026" s="11" t="n">
        <v>27</v>
      </c>
      <c r="J6026" s="11" t="n">
        <v>19</v>
      </c>
      <c r="K6026" s="11" t="n">
        <v>323</v>
      </c>
      <c r="L6026" s="11" t="n">
        <v>36</v>
      </c>
      <c r="M6026" s="11" t="n">
        <v>4</v>
      </c>
      <c r="N6026" s="11" t="n">
        <v>0.1</v>
      </c>
      <c r="O6026" s="7" t="n">
        <v>844.2</v>
      </c>
      <c r="P6026" s="7" t="n">
        <v>692.244</v>
      </c>
      <c r="Q6026" s="7">
        <f>text(E6026,"ddd")</f>
        <v/>
      </c>
      <c r="R6026" s="7">
        <f>G6026-F6026</f>
        <v/>
      </c>
      <c r="S6026" s="7">
        <f>E6026-D6026</f>
        <v/>
      </c>
      <c r="T6026" s="7">
        <f>O6026*M6026</f>
        <v/>
      </c>
      <c r="U6026" s="7">
        <f>T6026*N6026</f>
        <v/>
      </c>
      <c r="V6026" s="7">
        <f>T6026-U6026-(P6026*M6026)</f>
        <v/>
      </c>
      <c r="W6026" s="7">
        <f>VLOOKUP(L6026,'Products Sheet'!$A:$B,2,FALSE)</f>
        <v/>
      </c>
      <c r="X6026" s="7" t="n"/>
      <c r="Y6026" s="7" t="n"/>
      <c r="Z6026" s="7" t="n"/>
      <c r="AA6026" s="7" t="n"/>
      <c r="AB6026" s="7" t="n"/>
      <c r="AC6026" s="7" t="n"/>
    </row>
    <row r="6027" ht="9.75" customHeight="1" s="12">
      <c r="A6027" s="11" t="inlineStr">
        <is>
          <t>SO - 0002677</t>
        </is>
      </c>
      <c r="B6027" s="11" t="inlineStr">
        <is>
          <t>In-Store</t>
        </is>
      </c>
      <c r="C6027" s="11" t="inlineStr">
        <is>
          <t>WARE-XYS1001</t>
        </is>
      </c>
      <c r="D6027" s="6" t="n">
        <v>43400</v>
      </c>
      <c r="E6027" s="6" t="n">
        <v>43556</v>
      </c>
      <c r="F6027" s="6" t="n">
        <v>43584</v>
      </c>
      <c r="G6027" s="6" t="n">
        <v>43590</v>
      </c>
      <c r="H6027" s="11" t="inlineStr">
        <is>
          <t>USD</t>
        </is>
      </c>
      <c r="I6027" s="11" t="n">
        <v>9</v>
      </c>
      <c r="J6027" s="11" t="n">
        <v>49</v>
      </c>
      <c r="K6027" s="11" t="n">
        <v>57</v>
      </c>
      <c r="L6027" s="11" t="n">
        <v>36</v>
      </c>
      <c r="M6027" s="11" t="n">
        <v>6</v>
      </c>
      <c r="N6027" s="11" t="n">
        <v>0.075</v>
      </c>
      <c r="O6027" s="7" t="n">
        <v>2572.8</v>
      </c>
      <c r="P6027" s="7" t="n">
        <v>1878.144</v>
      </c>
      <c r="Q6027" s="7">
        <f>text(E6027,"ddd")</f>
        <v/>
      </c>
      <c r="R6027" s="7">
        <f>G6027-F6027</f>
        <v/>
      </c>
      <c r="S6027" s="7">
        <f>E6027-D6027</f>
        <v/>
      </c>
      <c r="T6027" s="7">
        <f>O6027*M6027</f>
        <v/>
      </c>
      <c r="U6027" s="7">
        <f>T6027*N6027</f>
        <v/>
      </c>
      <c r="V6027" s="7">
        <f>T6027-U6027-(P6027*M6027)</f>
        <v/>
      </c>
      <c r="W6027" s="7">
        <f>VLOOKUP(L6027,'Products Sheet'!$A:$B,2,FALSE)</f>
        <v/>
      </c>
      <c r="X6027" s="7" t="n"/>
      <c r="Y6027" s="7" t="n"/>
      <c r="Z6027" s="7" t="n"/>
      <c r="AA6027" s="7" t="n"/>
      <c r="AB6027" s="7" t="n"/>
      <c r="AC6027" s="7" t="n"/>
    </row>
    <row r="6028" ht="9.75" customHeight="1" s="12">
      <c r="A6028" s="11" t="inlineStr">
        <is>
          <t>SO - 0002885</t>
        </is>
      </c>
      <c r="B6028" s="11" t="inlineStr">
        <is>
          <t>Distributor</t>
        </is>
      </c>
      <c r="C6028" s="11" t="inlineStr">
        <is>
          <t>WARE-XYS1001</t>
        </is>
      </c>
      <c r="D6028" s="6" t="n">
        <v>43500</v>
      </c>
      <c r="E6028" s="6" t="n">
        <v>43579</v>
      </c>
      <c r="F6028" s="6" t="n">
        <v>43594</v>
      </c>
      <c r="G6028" s="6" t="n">
        <v>43596</v>
      </c>
      <c r="H6028" s="11" t="inlineStr">
        <is>
          <t>USD</t>
        </is>
      </c>
      <c r="I6028" s="11" t="n">
        <v>24</v>
      </c>
      <c r="J6028" s="11" t="n">
        <v>43</v>
      </c>
      <c r="K6028" s="11" t="n">
        <v>40</v>
      </c>
      <c r="L6028" s="11" t="n">
        <v>36</v>
      </c>
      <c r="M6028" s="11" t="n">
        <v>7</v>
      </c>
      <c r="N6028" s="11" t="n">
        <v>0.3</v>
      </c>
      <c r="O6028" s="7" t="n">
        <v>2492.4</v>
      </c>
      <c r="P6028" s="7" t="n">
        <v>1146.504</v>
      </c>
      <c r="Q6028" s="7">
        <f>text(E6028,"ddd")</f>
        <v/>
      </c>
      <c r="R6028" s="7">
        <f>G6028-F6028</f>
        <v/>
      </c>
      <c r="S6028" s="7">
        <f>E6028-D6028</f>
        <v/>
      </c>
      <c r="T6028" s="7">
        <f>O6028*M6028</f>
        <v/>
      </c>
      <c r="U6028" s="7">
        <f>T6028*N6028</f>
        <v/>
      </c>
      <c r="V6028" s="7">
        <f>T6028-U6028-(P6028*M6028)</f>
        <v/>
      </c>
      <c r="W6028" s="7">
        <f>VLOOKUP(L6028,'Products Sheet'!$A:$B,2,FALSE)</f>
        <v/>
      </c>
      <c r="X6028" s="7" t="n"/>
      <c r="Y6028" s="7" t="n"/>
      <c r="Z6028" s="7" t="n"/>
      <c r="AA6028" s="7" t="n"/>
      <c r="AB6028" s="7" t="n"/>
      <c r="AC6028" s="7" t="n"/>
    </row>
    <row r="6029" ht="9.75" customHeight="1" s="12">
      <c r="A6029" s="11" t="inlineStr">
        <is>
          <t>SO - 0003010</t>
        </is>
      </c>
      <c r="B6029" s="11" t="inlineStr">
        <is>
          <t>Wholesale</t>
        </is>
      </c>
      <c r="C6029" s="11" t="inlineStr">
        <is>
          <t>WARE-NMK1003</t>
        </is>
      </c>
      <c r="D6029" s="6" t="n">
        <v>43500</v>
      </c>
      <c r="E6029" s="6" t="n">
        <v>43592</v>
      </c>
      <c r="F6029" s="6" t="n">
        <v>43612</v>
      </c>
      <c r="G6029" s="6" t="n">
        <v>43620</v>
      </c>
      <c r="H6029" s="11" t="inlineStr">
        <is>
          <t>USD</t>
        </is>
      </c>
      <c r="I6029" s="11" t="n">
        <v>27</v>
      </c>
      <c r="J6029" s="11" t="n">
        <v>47</v>
      </c>
      <c r="K6029" s="11" t="n">
        <v>148</v>
      </c>
      <c r="L6029" s="11" t="n">
        <v>36</v>
      </c>
      <c r="M6029" s="11" t="n">
        <v>7</v>
      </c>
      <c r="N6029" s="11" t="n">
        <v>0.05</v>
      </c>
      <c r="O6029" s="7" t="n">
        <v>2519.2</v>
      </c>
      <c r="P6029" s="7" t="n">
        <v>1990.168</v>
      </c>
      <c r="Q6029" s="7">
        <f>text(E6029,"ddd")</f>
        <v/>
      </c>
      <c r="R6029" s="7">
        <f>G6029-F6029</f>
        <v/>
      </c>
      <c r="S6029" s="7">
        <f>E6029-D6029</f>
        <v/>
      </c>
      <c r="T6029" s="7">
        <f>O6029*M6029</f>
        <v/>
      </c>
      <c r="U6029" s="7">
        <f>T6029*N6029</f>
        <v/>
      </c>
      <c r="V6029" s="7">
        <f>T6029-U6029-(P6029*M6029)</f>
        <v/>
      </c>
      <c r="W6029" s="7">
        <f>VLOOKUP(L6029,'Products Sheet'!$A:$B,2,FALSE)</f>
        <v/>
      </c>
      <c r="X6029" s="7" t="n"/>
      <c r="Y6029" s="7" t="n"/>
      <c r="Z6029" s="7" t="n"/>
      <c r="AA6029" s="7" t="n"/>
      <c r="AB6029" s="7" t="n"/>
      <c r="AC6029" s="7" t="n"/>
    </row>
    <row r="6030" ht="9.75" customHeight="1" s="12">
      <c r="A6030" s="11" t="inlineStr">
        <is>
          <t>SO - 0003013</t>
        </is>
      </c>
      <c r="B6030" s="11" t="inlineStr">
        <is>
          <t>In-Store</t>
        </is>
      </c>
      <c r="C6030" s="11" t="inlineStr">
        <is>
          <t>WARE-NBV1002</t>
        </is>
      </c>
      <c r="D6030" s="6" t="n">
        <v>43500</v>
      </c>
      <c r="E6030" s="6" t="n">
        <v>43592</v>
      </c>
      <c r="F6030" s="6" t="n">
        <v>43608</v>
      </c>
      <c r="G6030" s="6" t="n">
        <v>43616</v>
      </c>
      <c r="H6030" s="11" t="inlineStr">
        <is>
          <t>USD</t>
        </is>
      </c>
      <c r="I6030" s="11" t="n">
        <v>5</v>
      </c>
      <c r="J6030" s="11" t="n">
        <v>7</v>
      </c>
      <c r="K6030" s="11" t="n">
        <v>87</v>
      </c>
      <c r="L6030" s="11" t="n">
        <v>36</v>
      </c>
      <c r="M6030" s="11" t="n">
        <v>6</v>
      </c>
      <c r="N6030" s="11" t="n">
        <v>0.075</v>
      </c>
      <c r="O6030" s="7" t="n">
        <v>944.7</v>
      </c>
      <c r="P6030" s="7" t="n">
        <v>500.691</v>
      </c>
      <c r="Q6030" s="7">
        <f>text(E6030,"ddd")</f>
        <v/>
      </c>
      <c r="R6030" s="7">
        <f>G6030-F6030</f>
        <v/>
      </c>
      <c r="S6030" s="7">
        <f>E6030-D6030</f>
        <v/>
      </c>
      <c r="T6030" s="7">
        <f>O6030*M6030</f>
        <v/>
      </c>
      <c r="U6030" s="7">
        <f>T6030*N6030</f>
        <v/>
      </c>
      <c r="V6030" s="7">
        <f>T6030-U6030-(P6030*M6030)</f>
        <v/>
      </c>
      <c r="W6030" s="7">
        <f>VLOOKUP(L6030,'Products Sheet'!$A:$B,2,FALSE)</f>
        <v/>
      </c>
      <c r="X6030" s="7" t="n"/>
      <c r="Y6030" s="7" t="n"/>
      <c r="Z6030" s="7" t="n"/>
      <c r="AA6030" s="7" t="n"/>
      <c r="AB6030" s="7" t="n"/>
      <c r="AC6030" s="7" t="n"/>
    </row>
    <row r="6031" ht="9.75" customHeight="1" s="12">
      <c r="A6031" s="11" t="inlineStr">
        <is>
          <t>SO - 0003035</t>
        </is>
      </c>
      <c r="B6031" s="11" t="inlineStr">
        <is>
          <t>Wholesale</t>
        </is>
      </c>
      <c r="C6031" s="11" t="inlineStr">
        <is>
          <t>WARE-NMK1003</t>
        </is>
      </c>
      <c r="D6031" s="6" t="n">
        <v>43500</v>
      </c>
      <c r="E6031" s="6" t="n">
        <v>43595</v>
      </c>
      <c r="F6031" s="6" t="n">
        <v>43597</v>
      </c>
      <c r="G6031" s="6" t="n">
        <v>43600</v>
      </c>
      <c r="H6031" s="11" t="inlineStr">
        <is>
          <t>USD</t>
        </is>
      </c>
      <c r="I6031" s="11" t="n">
        <v>26</v>
      </c>
      <c r="J6031" s="11" t="n">
        <v>42</v>
      </c>
      <c r="K6031" s="11" t="n">
        <v>136</v>
      </c>
      <c r="L6031" s="11" t="n">
        <v>36</v>
      </c>
      <c r="M6031" s="11" t="n">
        <v>5</v>
      </c>
      <c r="N6031" s="11" t="n">
        <v>0.075</v>
      </c>
      <c r="O6031" s="7" t="n">
        <v>4006.6</v>
      </c>
      <c r="P6031" s="7" t="n">
        <v>1843.036</v>
      </c>
      <c r="Q6031" s="7">
        <f>text(E6031,"ddd")</f>
        <v/>
      </c>
      <c r="R6031" s="7">
        <f>G6031-F6031</f>
        <v/>
      </c>
      <c r="S6031" s="7">
        <f>E6031-D6031</f>
        <v/>
      </c>
      <c r="T6031" s="7">
        <f>O6031*M6031</f>
        <v/>
      </c>
      <c r="U6031" s="7">
        <f>T6031*N6031</f>
        <v/>
      </c>
      <c r="V6031" s="7">
        <f>T6031-U6031-(P6031*M6031)</f>
        <v/>
      </c>
      <c r="W6031" s="7">
        <f>VLOOKUP(L6031,'Products Sheet'!$A:$B,2,FALSE)</f>
        <v/>
      </c>
      <c r="X6031" s="7" t="n"/>
      <c r="Y6031" s="7" t="n"/>
      <c r="Z6031" s="7" t="n"/>
      <c r="AA6031" s="7" t="n"/>
      <c r="AB6031" s="7" t="n"/>
      <c r="AC6031" s="7" t="n"/>
    </row>
    <row r="6032" ht="9.75" customHeight="1" s="12">
      <c r="A6032" s="11" t="inlineStr">
        <is>
          <t>SO - 0003253</t>
        </is>
      </c>
      <c r="B6032" s="11" t="inlineStr">
        <is>
          <t>Online</t>
        </is>
      </c>
      <c r="C6032" s="11" t="inlineStr">
        <is>
          <t>WARE-UHY1004</t>
        </is>
      </c>
      <c r="D6032" s="6" t="n">
        <v>43500</v>
      </c>
      <c r="E6032" s="6" t="n">
        <v>43619</v>
      </c>
      <c r="F6032" s="6" t="n">
        <v>43638</v>
      </c>
      <c r="G6032" s="6" t="n">
        <v>43648</v>
      </c>
      <c r="H6032" s="11" t="inlineStr">
        <is>
          <t>USD</t>
        </is>
      </c>
      <c r="I6032" s="11" t="n">
        <v>19</v>
      </c>
      <c r="J6032" s="11" t="n">
        <v>10</v>
      </c>
      <c r="K6032" s="11" t="n">
        <v>252</v>
      </c>
      <c r="L6032" s="11" t="n">
        <v>36</v>
      </c>
      <c r="M6032" s="11" t="n">
        <v>7</v>
      </c>
      <c r="N6032" s="11" t="n">
        <v>0.05</v>
      </c>
      <c r="O6032" s="7" t="n">
        <v>3886</v>
      </c>
      <c r="P6032" s="7" t="n">
        <v>3069.94</v>
      </c>
      <c r="Q6032" s="7">
        <f>text(E6032,"ddd")</f>
        <v/>
      </c>
      <c r="R6032" s="7">
        <f>G6032-F6032</f>
        <v/>
      </c>
      <c r="S6032" s="7">
        <f>E6032-D6032</f>
        <v/>
      </c>
      <c r="T6032" s="7">
        <f>O6032*M6032</f>
        <v/>
      </c>
      <c r="U6032" s="7">
        <f>T6032*N6032</f>
        <v/>
      </c>
      <c r="V6032" s="7">
        <f>T6032-U6032-(P6032*M6032)</f>
        <v/>
      </c>
      <c r="W6032" s="7">
        <f>VLOOKUP(L6032,'Products Sheet'!$A:$B,2,FALSE)</f>
        <v/>
      </c>
      <c r="X6032" s="7" t="n"/>
      <c r="Y6032" s="7" t="n"/>
      <c r="Z6032" s="7" t="n"/>
      <c r="AA6032" s="7" t="n"/>
      <c r="AB6032" s="7" t="n"/>
      <c r="AC6032" s="7" t="n"/>
    </row>
    <row r="6033" ht="9.75" customHeight="1" s="12">
      <c r="A6033" s="11" t="inlineStr">
        <is>
          <t>SO - 0003289</t>
        </is>
      </c>
      <c r="B6033" s="11" t="inlineStr">
        <is>
          <t>Wholesale</t>
        </is>
      </c>
      <c r="C6033" s="11" t="inlineStr">
        <is>
          <t>WARE-UHY1004</t>
        </is>
      </c>
      <c r="D6033" s="6" t="n">
        <v>43500</v>
      </c>
      <c r="E6033" s="6" t="n">
        <v>43623</v>
      </c>
      <c r="F6033" s="6" t="n">
        <v>43633</v>
      </c>
      <c r="G6033" s="6" t="n">
        <v>43640</v>
      </c>
      <c r="H6033" s="11" t="inlineStr">
        <is>
          <t>USD</t>
        </is>
      </c>
      <c r="I6033" s="11" t="n">
        <v>27</v>
      </c>
      <c r="J6033" s="11" t="n">
        <v>16</v>
      </c>
      <c r="K6033" s="11" t="n">
        <v>243</v>
      </c>
      <c r="L6033" s="11" t="n">
        <v>36</v>
      </c>
      <c r="M6033" s="11" t="n">
        <v>8</v>
      </c>
      <c r="N6033" s="11" t="n">
        <v>0.1</v>
      </c>
      <c r="O6033" s="7" t="n">
        <v>1916.2</v>
      </c>
      <c r="P6033" s="7" t="n">
        <v>1475.474</v>
      </c>
      <c r="Q6033" s="7">
        <f>text(E6033,"ddd")</f>
        <v/>
      </c>
      <c r="R6033" s="7">
        <f>G6033-F6033</f>
        <v/>
      </c>
      <c r="S6033" s="7">
        <f>E6033-D6033</f>
        <v/>
      </c>
      <c r="T6033" s="7">
        <f>O6033*M6033</f>
        <v/>
      </c>
      <c r="U6033" s="7">
        <f>T6033*N6033</f>
        <v/>
      </c>
      <c r="V6033" s="7">
        <f>T6033-U6033-(P6033*M6033)</f>
        <v/>
      </c>
      <c r="W6033" s="7">
        <f>VLOOKUP(L6033,'Products Sheet'!$A:$B,2,FALSE)</f>
        <v/>
      </c>
      <c r="X6033" s="7" t="n"/>
      <c r="Y6033" s="7" t="n"/>
      <c r="Z6033" s="7" t="n"/>
      <c r="AA6033" s="7" t="n"/>
      <c r="AB6033" s="7" t="n"/>
      <c r="AC6033" s="7" t="n"/>
    </row>
    <row r="6034" ht="9.75" customHeight="1" s="12">
      <c r="A6034" s="11" t="inlineStr">
        <is>
          <t>SO - 0003322</t>
        </is>
      </c>
      <c r="B6034" s="11" t="inlineStr">
        <is>
          <t>In-Store</t>
        </is>
      </c>
      <c r="C6034" s="11" t="inlineStr">
        <is>
          <t>WARE-XYS1001</t>
        </is>
      </c>
      <c r="D6034" s="6" t="n">
        <v>43500</v>
      </c>
      <c r="E6034" s="6" t="n">
        <v>43628</v>
      </c>
      <c r="F6034" s="6" t="n">
        <v>43640</v>
      </c>
      <c r="G6034" s="6" t="n">
        <v>43648</v>
      </c>
      <c r="H6034" s="11" t="inlineStr">
        <is>
          <t>USD</t>
        </is>
      </c>
      <c r="I6034" s="11" t="n">
        <v>3</v>
      </c>
      <c r="J6034" s="11" t="n">
        <v>5</v>
      </c>
      <c r="K6034" s="11" t="n">
        <v>9</v>
      </c>
      <c r="L6034" s="11" t="n">
        <v>36</v>
      </c>
      <c r="M6034" s="11" t="n">
        <v>3</v>
      </c>
      <c r="N6034" s="11" t="n">
        <v>0.05</v>
      </c>
      <c r="O6034" s="7" t="n">
        <v>5272.900000000001</v>
      </c>
      <c r="P6034" s="7" t="n">
        <v>4165.591</v>
      </c>
      <c r="Q6034" s="7">
        <f>text(E6034,"ddd")</f>
        <v/>
      </c>
      <c r="R6034" s="7">
        <f>G6034-F6034</f>
        <v/>
      </c>
      <c r="S6034" s="7">
        <f>E6034-D6034</f>
        <v/>
      </c>
      <c r="T6034" s="7">
        <f>O6034*M6034</f>
        <v/>
      </c>
      <c r="U6034" s="7">
        <f>T6034*N6034</f>
        <v/>
      </c>
      <c r="V6034" s="7">
        <f>T6034-U6034-(P6034*M6034)</f>
        <v/>
      </c>
      <c r="W6034" s="7">
        <f>VLOOKUP(L6034,'Products Sheet'!$A:$B,2,FALSE)</f>
        <v/>
      </c>
      <c r="X6034" s="7" t="n"/>
      <c r="Y6034" s="7" t="n"/>
      <c r="Z6034" s="7" t="n"/>
      <c r="AA6034" s="7" t="n"/>
      <c r="AB6034" s="7" t="n"/>
      <c r="AC6034" s="7" t="n"/>
    </row>
    <row r="6035" ht="9.75" customHeight="1" s="12">
      <c r="A6035" s="11" t="inlineStr">
        <is>
          <t>SO - 0003328</t>
        </is>
      </c>
      <c r="B6035" s="11" t="inlineStr">
        <is>
          <t>In-Store</t>
        </is>
      </c>
      <c r="C6035" s="11" t="inlineStr">
        <is>
          <t>WARE-MKL1006</t>
        </is>
      </c>
      <c r="D6035" s="6" t="n">
        <v>43500</v>
      </c>
      <c r="E6035" s="6" t="n">
        <v>43628</v>
      </c>
      <c r="F6035" s="6" t="n">
        <v>43637</v>
      </c>
      <c r="G6035" s="6" t="n">
        <v>43640</v>
      </c>
      <c r="H6035" s="11" t="inlineStr">
        <is>
          <t>USD</t>
        </is>
      </c>
      <c r="I6035" s="11" t="n">
        <v>9</v>
      </c>
      <c r="J6035" s="11" t="n">
        <v>1</v>
      </c>
      <c r="K6035" s="11" t="n">
        <v>332</v>
      </c>
      <c r="L6035" s="11" t="n">
        <v>36</v>
      </c>
      <c r="M6035" s="11" t="n">
        <v>7</v>
      </c>
      <c r="N6035" s="11" t="n">
        <v>0.075</v>
      </c>
      <c r="O6035" s="7" t="n">
        <v>1031.8</v>
      </c>
      <c r="P6035" s="7" t="n">
        <v>526.218</v>
      </c>
      <c r="Q6035" s="7">
        <f>text(E6035,"ddd")</f>
        <v/>
      </c>
      <c r="R6035" s="7">
        <f>G6035-F6035</f>
        <v/>
      </c>
      <c r="S6035" s="7">
        <f>E6035-D6035</f>
        <v/>
      </c>
      <c r="T6035" s="7">
        <f>O6035*M6035</f>
        <v/>
      </c>
      <c r="U6035" s="7">
        <f>T6035*N6035</f>
        <v/>
      </c>
      <c r="V6035" s="7">
        <f>T6035-U6035-(P6035*M6035)</f>
        <v/>
      </c>
      <c r="W6035" s="7">
        <f>VLOOKUP(L6035,'Products Sheet'!$A:$B,2,FALSE)</f>
        <v/>
      </c>
      <c r="X6035" s="7" t="n"/>
      <c r="Y6035" s="7" t="n"/>
      <c r="Z6035" s="7" t="n"/>
      <c r="AA6035" s="7" t="n"/>
      <c r="AB6035" s="7" t="n"/>
      <c r="AC6035" s="7" t="n"/>
    </row>
    <row r="6036" ht="9.75" customHeight="1" s="12">
      <c r="A6036" s="11" t="inlineStr">
        <is>
          <t>SO - 0003334</t>
        </is>
      </c>
      <c r="B6036" s="11" t="inlineStr">
        <is>
          <t>Distributor</t>
        </is>
      </c>
      <c r="C6036" s="11" t="inlineStr">
        <is>
          <t>WARE-MKL1006</t>
        </is>
      </c>
      <c r="D6036" s="6" t="n">
        <v>43500</v>
      </c>
      <c r="E6036" s="6" t="n">
        <v>43629</v>
      </c>
      <c r="F6036" s="6" t="n">
        <v>43645</v>
      </c>
      <c r="G6036" s="6" t="n">
        <v>43653</v>
      </c>
      <c r="H6036" s="11" t="inlineStr">
        <is>
          <t>USD</t>
        </is>
      </c>
      <c r="I6036" s="11" t="n">
        <v>23</v>
      </c>
      <c r="J6036" s="11" t="n">
        <v>28</v>
      </c>
      <c r="K6036" s="11" t="n">
        <v>367</v>
      </c>
      <c r="L6036" s="11" t="n">
        <v>36</v>
      </c>
      <c r="M6036" s="11" t="n">
        <v>2</v>
      </c>
      <c r="N6036" s="11" t="n">
        <v>0.05</v>
      </c>
      <c r="O6036" s="7" t="n">
        <v>1969.8</v>
      </c>
      <c r="P6036" s="7" t="n">
        <v>1575.84</v>
      </c>
      <c r="Q6036" s="7">
        <f>text(E6036,"ddd")</f>
        <v/>
      </c>
      <c r="R6036" s="7">
        <f>G6036-F6036</f>
        <v/>
      </c>
      <c r="S6036" s="7">
        <f>E6036-D6036</f>
        <v/>
      </c>
      <c r="T6036" s="7">
        <f>O6036*M6036</f>
        <v/>
      </c>
      <c r="U6036" s="7">
        <f>T6036*N6036</f>
        <v/>
      </c>
      <c r="V6036" s="7">
        <f>T6036-U6036-(P6036*M6036)</f>
        <v/>
      </c>
      <c r="W6036" s="7">
        <f>VLOOKUP(L6036,'Products Sheet'!$A:$B,2,FALSE)</f>
        <v/>
      </c>
      <c r="X6036" s="7" t="n"/>
      <c r="Y6036" s="7" t="n"/>
      <c r="Z6036" s="7" t="n"/>
      <c r="AA6036" s="7" t="n"/>
      <c r="AB6036" s="7" t="n"/>
      <c r="AC6036" s="7" t="n"/>
    </row>
    <row r="6037" ht="9.75" customHeight="1" s="12">
      <c r="A6037" s="11" t="inlineStr">
        <is>
          <t>SO - 0003364</t>
        </is>
      </c>
      <c r="B6037" s="11" t="inlineStr">
        <is>
          <t>In-Store</t>
        </is>
      </c>
      <c r="C6037" s="11" t="inlineStr">
        <is>
          <t>WARE-UHY1004</t>
        </is>
      </c>
      <c r="D6037" s="6" t="n">
        <v>43500</v>
      </c>
      <c r="E6037" s="6" t="n">
        <v>43633</v>
      </c>
      <c r="F6037" s="6" t="n">
        <v>43645</v>
      </c>
      <c r="G6037" s="6" t="n">
        <v>43648</v>
      </c>
      <c r="H6037" s="11" t="inlineStr">
        <is>
          <t>USD</t>
        </is>
      </c>
      <c r="I6037" s="11" t="n">
        <v>11</v>
      </c>
      <c r="J6037" s="11" t="n">
        <v>39</v>
      </c>
      <c r="K6037" s="11" t="n">
        <v>222</v>
      </c>
      <c r="L6037" s="11" t="n">
        <v>36</v>
      </c>
      <c r="M6037" s="11" t="n">
        <v>7</v>
      </c>
      <c r="N6037" s="11" t="n">
        <v>0.05</v>
      </c>
      <c r="O6037" s="7" t="n">
        <v>1105.5</v>
      </c>
      <c r="P6037" s="7" t="n">
        <v>851.235</v>
      </c>
      <c r="Q6037" s="7">
        <f>text(E6037,"ddd")</f>
        <v/>
      </c>
      <c r="R6037" s="7">
        <f>G6037-F6037</f>
        <v/>
      </c>
      <c r="S6037" s="7">
        <f>E6037-D6037</f>
        <v/>
      </c>
      <c r="T6037" s="7">
        <f>O6037*M6037</f>
        <v/>
      </c>
      <c r="U6037" s="7">
        <f>T6037*N6037</f>
        <v/>
      </c>
      <c r="V6037" s="7">
        <f>T6037-U6037-(P6037*M6037)</f>
        <v/>
      </c>
      <c r="W6037" s="7">
        <f>VLOOKUP(L6037,'Products Sheet'!$A:$B,2,FALSE)</f>
        <v/>
      </c>
      <c r="X6037" s="7" t="n"/>
      <c r="Y6037" s="7" t="n"/>
      <c r="Z6037" s="7" t="n"/>
      <c r="AA6037" s="7" t="n"/>
      <c r="AB6037" s="7" t="n"/>
      <c r="AC6037" s="7" t="n"/>
    </row>
    <row r="6038" ht="9.75" customHeight="1" s="12">
      <c r="A6038" s="11" t="inlineStr">
        <is>
          <t>SO - 0003385</t>
        </is>
      </c>
      <c r="B6038" s="11" t="inlineStr">
        <is>
          <t>Online</t>
        </is>
      </c>
      <c r="C6038" s="11" t="inlineStr">
        <is>
          <t>WARE-NMK1003</t>
        </is>
      </c>
      <c r="D6038" s="6" t="n">
        <v>43500</v>
      </c>
      <c r="E6038" s="6" t="n">
        <v>43636</v>
      </c>
      <c r="F6038" s="6" t="n">
        <v>43658</v>
      </c>
      <c r="G6038" s="6" t="n">
        <v>43668</v>
      </c>
      <c r="H6038" s="11" t="inlineStr">
        <is>
          <t>USD</t>
        </is>
      </c>
      <c r="I6038" s="11" t="n">
        <v>19</v>
      </c>
      <c r="J6038" s="11" t="n">
        <v>43</v>
      </c>
      <c r="K6038" s="11" t="n">
        <v>138</v>
      </c>
      <c r="L6038" s="11" t="n">
        <v>36</v>
      </c>
      <c r="M6038" s="11" t="n">
        <v>5</v>
      </c>
      <c r="N6038" s="11" t="n">
        <v>0.05</v>
      </c>
      <c r="O6038" s="7" t="n">
        <v>1246.2</v>
      </c>
      <c r="P6038" s="7" t="n">
        <v>934.6500000000001</v>
      </c>
      <c r="Q6038" s="7">
        <f>text(E6038,"ddd")</f>
        <v/>
      </c>
      <c r="R6038" s="7">
        <f>G6038-F6038</f>
        <v/>
      </c>
      <c r="S6038" s="7">
        <f>E6038-D6038</f>
        <v/>
      </c>
      <c r="T6038" s="7">
        <f>O6038*M6038</f>
        <v/>
      </c>
      <c r="U6038" s="7">
        <f>T6038*N6038</f>
        <v/>
      </c>
      <c r="V6038" s="7">
        <f>T6038-U6038-(P6038*M6038)</f>
        <v/>
      </c>
      <c r="W6038" s="7">
        <f>VLOOKUP(L6038,'Products Sheet'!$A:$B,2,FALSE)</f>
        <v/>
      </c>
      <c r="X6038" s="7" t="n"/>
      <c r="Y6038" s="7" t="n"/>
      <c r="Z6038" s="7" t="n"/>
      <c r="AA6038" s="7" t="n"/>
      <c r="AB6038" s="7" t="n"/>
      <c r="AC6038" s="7" t="n"/>
    </row>
    <row r="6039" ht="9.75" customHeight="1" s="12">
      <c r="A6039" s="11" t="inlineStr">
        <is>
          <t>SO - 0003412</t>
        </is>
      </c>
      <c r="B6039" s="11" t="inlineStr">
        <is>
          <t>Distributor</t>
        </is>
      </c>
      <c r="C6039" s="11" t="inlineStr">
        <is>
          <t>WARE-MKL1006</t>
        </is>
      </c>
      <c r="D6039" s="6" t="n">
        <v>43600</v>
      </c>
      <c r="E6039" s="6" t="n">
        <v>43639</v>
      </c>
      <c r="F6039" s="6" t="n">
        <v>43646</v>
      </c>
      <c r="G6039" s="6" t="n">
        <v>43652</v>
      </c>
      <c r="H6039" s="11" t="inlineStr">
        <is>
          <t>USD</t>
        </is>
      </c>
      <c r="I6039" s="11" t="n">
        <v>23</v>
      </c>
      <c r="J6039" s="11" t="n">
        <v>42</v>
      </c>
      <c r="K6039" s="11" t="n">
        <v>359</v>
      </c>
      <c r="L6039" s="11" t="n">
        <v>36</v>
      </c>
      <c r="M6039" s="11" t="n">
        <v>5</v>
      </c>
      <c r="N6039" s="11" t="n">
        <v>0.05</v>
      </c>
      <c r="O6039" s="7" t="n">
        <v>1065.3</v>
      </c>
      <c r="P6039" s="7" t="n">
        <v>628.5269999999999</v>
      </c>
      <c r="Q6039" s="7">
        <f>text(E6039,"ddd")</f>
        <v/>
      </c>
      <c r="R6039" s="7">
        <f>G6039-F6039</f>
        <v/>
      </c>
      <c r="S6039" s="7">
        <f>E6039-D6039</f>
        <v/>
      </c>
      <c r="T6039" s="7">
        <f>O6039*M6039</f>
        <v/>
      </c>
      <c r="U6039" s="7">
        <f>T6039*N6039</f>
        <v/>
      </c>
      <c r="V6039" s="7">
        <f>T6039-U6039-(P6039*M6039)</f>
        <v/>
      </c>
      <c r="W6039" s="7">
        <f>VLOOKUP(L6039,'Products Sheet'!$A:$B,2,FALSE)</f>
        <v/>
      </c>
      <c r="X6039" s="7" t="n"/>
      <c r="Y6039" s="7" t="n"/>
      <c r="Z6039" s="7" t="n"/>
      <c r="AA6039" s="7" t="n"/>
      <c r="AB6039" s="7" t="n"/>
      <c r="AC6039" s="7" t="n"/>
    </row>
    <row r="6040" ht="9.75" customHeight="1" s="12">
      <c r="A6040" s="11" t="inlineStr">
        <is>
          <t>SO - 0003418</t>
        </is>
      </c>
      <c r="B6040" s="11" t="inlineStr">
        <is>
          <t>Online</t>
        </is>
      </c>
      <c r="C6040" s="11" t="inlineStr">
        <is>
          <t>WARE-XYS1001</t>
        </is>
      </c>
      <c r="D6040" s="6" t="n">
        <v>43500</v>
      </c>
      <c r="E6040" s="6" t="n">
        <v>43640</v>
      </c>
      <c r="F6040" s="6" t="n">
        <v>43647</v>
      </c>
      <c r="G6040" s="6" t="n">
        <v>43654</v>
      </c>
      <c r="H6040" s="11" t="inlineStr">
        <is>
          <t>USD</t>
        </is>
      </c>
      <c r="I6040" s="11" t="n">
        <v>16</v>
      </c>
      <c r="J6040" s="11" t="n">
        <v>40</v>
      </c>
      <c r="K6040" s="11" t="n">
        <v>9</v>
      </c>
      <c r="L6040" s="11" t="n">
        <v>36</v>
      </c>
      <c r="M6040" s="11" t="n">
        <v>8</v>
      </c>
      <c r="N6040" s="11" t="n">
        <v>0.05</v>
      </c>
      <c r="O6040" s="7" t="n">
        <v>917.9</v>
      </c>
      <c r="P6040" s="7" t="n">
        <v>523.203</v>
      </c>
      <c r="Q6040" s="7">
        <f>text(E6040,"ddd")</f>
        <v/>
      </c>
      <c r="R6040" s="7">
        <f>G6040-F6040</f>
        <v/>
      </c>
      <c r="S6040" s="7">
        <f>E6040-D6040</f>
        <v/>
      </c>
      <c r="T6040" s="7">
        <f>O6040*M6040</f>
        <v/>
      </c>
      <c r="U6040" s="7">
        <f>T6040*N6040</f>
        <v/>
      </c>
      <c r="V6040" s="7">
        <f>T6040-U6040-(P6040*M6040)</f>
        <v/>
      </c>
      <c r="W6040" s="7">
        <f>VLOOKUP(L6040,'Products Sheet'!$A:$B,2,FALSE)</f>
        <v/>
      </c>
      <c r="X6040" s="7" t="n"/>
      <c r="Y6040" s="7" t="n"/>
      <c r="Z6040" s="7" t="n"/>
      <c r="AA6040" s="7" t="n"/>
      <c r="AB6040" s="7" t="n"/>
      <c r="AC6040" s="7" t="n"/>
    </row>
    <row r="6041" ht="9.75" customHeight="1" s="12">
      <c r="A6041" s="11" t="inlineStr">
        <is>
          <t>SO - 0003475</t>
        </is>
      </c>
      <c r="B6041" s="11" t="inlineStr">
        <is>
          <t>Distributor</t>
        </is>
      </c>
      <c r="C6041" s="11" t="inlineStr">
        <is>
          <t>WARE-NMK1003</t>
        </is>
      </c>
      <c r="D6041" s="6" t="n">
        <v>43500</v>
      </c>
      <c r="E6041" s="6" t="n">
        <v>43648</v>
      </c>
      <c r="F6041" s="6" t="n">
        <v>43674</v>
      </c>
      <c r="G6041" s="6" t="n">
        <v>43680</v>
      </c>
      <c r="H6041" s="11" t="inlineStr">
        <is>
          <t>USD</t>
        </is>
      </c>
      <c r="I6041" s="11" t="n">
        <v>24</v>
      </c>
      <c r="J6041" s="11" t="n">
        <v>21</v>
      </c>
      <c r="K6041" s="11" t="n">
        <v>172</v>
      </c>
      <c r="L6041" s="11" t="n">
        <v>36</v>
      </c>
      <c r="M6041" s="11" t="n">
        <v>1</v>
      </c>
      <c r="N6041" s="11" t="n">
        <v>0.1</v>
      </c>
      <c r="O6041" s="7" t="n">
        <v>5983.1</v>
      </c>
      <c r="P6041" s="7" t="n">
        <v>3410.367</v>
      </c>
      <c r="Q6041" s="7">
        <f>text(E6041,"ddd")</f>
        <v/>
      </c>
      <c r="R6041" s="7">
        <f>G6041-F6041</f>
        <v/>
      </c>
      <c r="S6041" s="7">
        <f>E6041-D6041</f>
        <v/>
      </c>
      <c r="T6041" s="7">
        <f>O6041*M6041</f>
        <v/>
      </c>
      <c r="U6041" s="7">
        <f>T6041*N6041</f>
        <v/>
      </c>
      <c r="V6041" s="7">
        <f>T6041-U6041-(P6041*M6041)</f>
        <v/>
      </c>
      <c r="W6041" s="7">
        <f>VLOOKUP(L6041,'Products Sheet'!$A:$B,2,FALSE)</f>
        <v/>
      </c>
      <c r="X6041" s="7" t="n"/>
      <c r="Y6041" s="7" t="n"/>
      <c r="Z6041" s="7" t="n"/>
      <c r="AA6041" s="7" t="n"/>
      <c r="AB6041" s="7" t="n"/>
      <c r="AC6041" s="7" t="n"/>
    </row>
    <row r="6042" ht="9.75" customHeight="1" s="12">
      <c r="A6042" s="11" t="inlineStr">
        <is>
          <t>SO - 0003579</t>
        </is>
      </c>
      <c r="B6042" s="11" t="inlineStr">
        <is>
          <t>In-Store</t>
        </is>
      </c>
      <c r="C6042" s="11" t="inlineStr">
        <is>
          <t>WARE-NMK1003</t>
        </is>
      </c>
      <c r="D6042" s="6" t="n">
        <v>43500</v>
      </c>
      <c r="E6042" s="6" t="n">
        <v>43661</v>
      </c>
      <c r="F6042" s="6" t="n">
        <v>43663</v>
      </c>
      <c r="G6042" s="6" t="n">
        <v>43672</v>
      </c>
      <c r="H6042" s="11" t="inlineStr">
        <is>
          <t>USD</t>
        </is>
      </c>
      <c r="I6042" s="11" t="n">
        <v>7</v>
      </c>
      <c r="J6042" s="11" t="n">
        <v>32</v>
      </c>
      <c r="K6042" s="11" t="n">
        <v>114</v>
      </c>
      <c r="L6042" s="11" t="n">
        <v>36</v>
      </c>
      <c r="M6042" s="11" t="n">
        <v>4</v>
      </c>
      <c r="N6042" s="11" t="n">
        <v>0.15</v>
      </c>
      <c r="O6042" s="7" t="n">
        <v>1092.1</v>
      </c>
      <c r="P6042" s="7" t="n">
        <v>928.2850000000001</v>
      </c>
      <c r="Q6042" s="7">
        <f>text(E6042,"ddd")</f>
        <v/>
      </c>
      <c r="R6042" s="7">
        <f>G6042-F6042</f>
        <v/>
      </c>
      <c r="S6042" s="7">
        <f>E6042-D6042</f>
        <v/>
      </c>
      <c r="T6042" s="7">
        <f>O6042*M6042</f>
        <v/>
      </c>
      <c r="U6042" s="7">
        <f>T6042*N6042</f>
        <v/>
      </c>
      <c r="V6042" s="7">
        <f>T6042-U6042-(P6042*M6042)</f>
        <v/>
      </c>
      <c r="W6042" s="7">
        <f>VLOOKUP(L6042,'Products Sheet'!$A:$B,2,FALSE)</f>
        <v/>
      </c>
      <c r="X6042" s="7" t="n"/>
      <c r="Y6042" s="7" t="n"/>
      <c r="Z6042" s="7" t="n"/>
      <c r="AA6042" s="7" t="n"/>
      <c r="AB6042" s="7" t="n"/>
      <c r="AC6042" s="7" t="n"/>
    </row>
    <row r="6043" ht="9.75" customHeight="1" s="12">
      <c r="A6043" s="11" t="inlineStr">
        <is>
          <t>SO - 0003605</t>
        </is>
      </c>
      <c r="B6043" s="11" t="inlineStr">
        <is>
          <t>Online</t>
        </is>
      </c>
      <c r="C6043" s="11" t="inlineStr">
        <is>
          <t>WARE-NMK1003</t>
        </is>
      </c>
      <c r="D6043" s="6" t="n">
        <v>43500</v>
      </c>
      <c r="E6043" s="6" t="n">
        <v>43664</v>
      </c>
      <c r="F6043" s="6" t="n">
        <v>43684</v>
      </c>
      <c r="G6043" s="6" t="n">
        <v>43692</v>
      </c>
      <c r="H6043" s="11" t="inlineStr">
        <is>
          <t>USD</t>
        </is>
      </c>
      <c r="I6043" s="11" t="n">
        <v>18</v>
      </c>
      <c r="J6043" s="11" t="n">
        <v>9</v>
      </c>
      <c r="K6043" s="11" t="n">
        <v>107</v>
      </c>
      <c r="L6043" s="11" t="n">
        <v>36</v>
      </c>
      <c r="M6043" s="11" t="n">
        <v>5</v>
      </c>
      <c r="N6043" s="11" t="n">
        <v>0.2</v>
      </c>
      <c r="O6043" s="7" t="n">
        <v>884.4</v>
      </c>
      <c r="P6043" s="7" t="n">
        <v>742.896</v>
      </c>
      <c r="Q6043" s="7">
        <f>text(E6043,"ddd")</f>
        <v/>
      </c>
      <c r="R6043" s="7">
        <f>G6043-F6043</f>
        <v/>
      </c>
      <c r="S6043" s="7">
        <f>E6043-D6043</f>
        <v/>
      </c>
      <c r="T6043" s="7">
        <f>O6043*M6043</f>
        <v/>
      </c>
      <c r="U6043" s="7">
        <f>T6043*N6043</f>
        <v/>
      </c>
      <c r="V6043" s="7">
        <f>T6043-U6043-(P6043*M6043)</f>
        <v/>
      </c>
      <c r="W6043" s="7">
        <f>VLOOKUP(L6043,'Products Sheet'!$A:$B,2,FALSE)</f>
        <v/>
      </c>
      <c r="X6043" s="7" t="n"/>
      <c r="Y6043" s="7" t="n"/>
      <c r="Z6043" s="7" t="n"/>
      <c r="AA6043" s="7" t="n"/>
      <c r="AB6043" s="7" t="n"/>
      <c r="AC6043" s="7" t="n"/>
    </row>
    <row r="6044" ht="9.75" customHeight="1" s="12">
      <c r="A6044" s="11" t="inlineStr">
        <is>
          <t>SO - 0003619</t>
        </is>
      </c>
      <c r="B6044" s="11" t="inlineStr">
        <is>
          <t>In-Store</t>
        </is>
      </c>
      <c r="C6044" s="11" t="inlineStr">
        <is>
          <t>WARE-PUJ1005</t>
        </is>
      </c>
      <c r="D6044" s="6" t="n">
        <v>43500</v>
      </c>
      <c r="E6044" s="6" t="n">
        <v>43665</v>
      </c>
      <c r="F6044" s="6" t="n">
        <v>43668</v>
      </c>
      <c r="G6044" s="6" t="n">
        <v>43675</v>
      </c>
      <c r="H6044" s="11" t="inlineStr">
        <is>
          <t>USD</t>
        </is>
      </c>
      <c r="I6044" s="11" t="n">
        <v>8</v>
      </c>
      <c r="J6044" s="11" t="n">
        <v>45</v>
      </c>
      <c r="K6044" s="11" t="n">
        <v>311</v>
      </c>
      <c r="L6044" s="11" t="n">
        <v>36</v>
      </c>
      <c r="M6044" s="11" t="n">
        <v>4</v>
      </c>
      <c r="N6044" s="11" t="n">
        <v>0.05</v>
      </c>
      <c r="O6044" s="7" t="n">
        <v>2539.3</v>
      </c>
      <c r="P6044" s="7" t="n">
        <v>2082.226</v>
      </c>
      <c r="Q6044" s="7">
        <f>text(E6044,"ddd")</f>
        <v/>
      </c>
      <c r="R6044" s="7">
        <f>G6044-F6044</f>
        <v/>
      </c>
      <c r="S6044" s="7">
        <f>E6044-D6044</f>
        <v/>
      </c>
      <c r="T6044" s="7">
        <f>O6044*M6044</f>
        <v/>
      </c>
      <c r="U6044" s="7">
        <f>T6044*N6044</f>
        <v/>
      </c>
      <c r="V6044" s="7">
        <f>T6044-U6044-(P6044*M6044)</f>
        <v/>
      </c>
      <c r="W6044" s="7">
        <f>VLOOKUP(L6044,'Products Sheet'!$A:$B,2,FALSE)</f>
        <v/>
      </c>
      <c r="X6044" s="7" t="n"/>
      <c r="Y6044" s="7" t="n"/>
      <c r="Z6044" s="7" t="n"/>
      <c r="AA6044" s="7" t="n"/>
      <c r="AB6044" s="7" t="n"/>
      <c r="AC6044" s="7" t="n"/>
    </row>
    <row r="6045" ht="9.75" customHeight="1" s="12">
      <c r="A6045" s="11" t="inlineStr">
        <is>
          <t>SO - 0003651</t>
        </is>
      </c>
      <c r="B6045" s="11" t="inlineStr">
        <is>
          <t>In-Store</t>
        </is>
      </c>
      <c r="C6045" s="11" t="inlineStr">
        <is>
          <t>WARE-PUJ1005</t>
        </is>
      </c>
      <c r="D6045" s="6" t="n">
        <v>43500</v>
      </c>
      <c r="E6045" s="6" t="n">
        <v>43668</v>
      </c>
      <c r="F6045" s="6" t="n">
        <v>43689</v>
      </c>
      <c r="G6045" s="6" t="n">
        <v>43694</v>
      </c>
      <c r="H6045" s="11" t="inlineStr">
        <is>
          <t>USD</t>
        </is>
      </c>
      <c r="I6045" s="11" t="n">
        <v>7</v>
      </c>
      <c r="J6045" s="11" t="n">
        <v>16</v>
      </c>
      <c r="K6045" s="11" t="n">
        <v>327</v>
      </c>
      <c r="L6045" s="11" t="n">
        <v>36</v>
      </c>
      <c r="M6045" s="11" t="n">
        <v>1</v>
      </c>
      <c r="N6045" s="11" t="n">
        <v>0.15</v>
      </c>
      <c r="O6045" s="7" t="n">
        <v>1762.1</v>
      </c>
      <c r="P6045" s="7" t="n">
        <v>722.461</v>
      </c>
      <c r="Q6045" s="7">
        <f>text(E6045,"ddd")</f>
        <v/>
      </c>
      <c r="R6045" s="7">
        <f>G6045-F6045</f>
        <v/>
      </c>
      <c r="S6045" s="7">
        <f>E6045-D6045</f>
        <v/>
      </c>
      <c r="T6045" s="7">
        <f>O6045*M6045</f>
        <v/>
      </c>
      <c r="U6045" s="7">
        <f>T6045*N6045</f>
        <v/>
      </c>
      <c r="V6045" s="7">
        <f>T6045-U6045-(P6045*M6045)</f>
        <v/>
      </c>
      <c r="W6045" s="7">
        <f>VLOOKUP(L6045,'Products Sheet'!$A:$B,2,FALSE)</f>
        <v/>
      </c>
      <c r="X6045" s="7" t="n"/>
      <c r="Y6045" s="7" t="n"/>
      <c r="Z6045" s="7" t="n"/>
      <c r="AA6045" s="7" t="n"/>
      <c r="AB6045" s="7" t="n"/>
      <c r="AC6045" s="7" t="n"/>
    </row>
    <row r="6046" ht="9.75" customHeight="1" s="12">
      <c r="A6046" s="11" t="inlineStr">
        <is>
          <t>SO - 0003653</t>
        </is>
      </c>
      <c r="B6046" s="11" t="inlineStr">
        <is>
          <t>In-Store</t>
        </is>
      </c>
      <c r="C6046" s="11" t="inlineStr">
        <is>
          <t>WARE-NMK1003</t>
        </is>
      </c>
      <c r="D6046" s="6" t="n">
        <v>43600</v>
      </c>
      <c r="E6046" s="6" t="n">
        <v>43669</v>
      </c>
      <c r="F6046" s="6" t="n">
        <v>43692</v>
      </c>
      <c r="G6046" s="6" t="n">
        <v>43700</v>
      </c>
      <c r="H6046" s="11" t="inlineStr">
        <is>
          <t>USD</t>
        </is>
      </c>
      <c r="I6046" s="11" t="n">
        <v>2</v>
      </c>
      <c r="J6046" s="11" t="n">
        <v>15</v>
      </c>
      <c r="K6046" s="11" t="n">
        <v>138</v>
      </c>
      <c r="L6046" s="11" t="n">
        <v>36</v>
      </c>
      <c r="M6046" s="11" t="n">
        <v>6</v>
      </c>
      <c r="N6046" s="11" t="n">
        <v>0.1</v>
      </c>
      <c r="O6046" s="7" t="n">
        <v>3825.7</v>
      </c>
      <c r="P6046" s="7" t="n">
        <v>2218.906</v>
      </c>
      <c r="Q6046" s="7">
        <f>text(E6046,"ddd")</f>
        <v/>
      </c>
      <c r="R6046" s="7">
        <f>G6046-F6046</f>
        <v/>
      </c>
      <c r="S6046" s="7">
        <f>E6046-D6046</f>
        <v/>
      </c>
      <c r="T6046" s="7">
        <f>O6046*M6046</f>
        <v/>
      </c>
      <c r="U6046" s="7">
        <f>T6046*N6046</f>
        <v/>
      </c>
      <c r="V6046" s="7">
        <f>T6046-U6046-(P6046*M6046)</f>
        <v/>
      </c>
      <c r="W6046" s="7">
        <f>VLOOKUP(L6046,'Products Sheet'!$A:$B,2,FALSE)</f>
        <v/>
      </c>
      <c r="X6046" s="7" t="n"/>
      <c r="Y6046" s="7" t="n"/>
      <c r="Z6046" s="7" t="n"/>
      <c r="AA6046" s="7" t="n"/>
      <c r="AB6046" s="7" t="n"/>
      <c r="AC6046" s="7" t="n"/>
    </row>
    <row r="6047" ht="9.75" customHeight="1" s="12">
      <c r="A6047" s="11" t="inlineStr">
        <is>
          <t>SO - 0003706</t>
        </is>
      </c>
      <c r="B6047" s="11" t="inlineStr">
        <is>
          <t>Online</t>
        </is>
      </c>
      <c r="C6047" s="11" t="inlineStr">
        <is>
          <t>WARE-PUJ1005</t>
        </is>
      </c>
      <c r="D6047" s="6" t="n">
        <v>43600</v>
      </c>
      <c r="E6047" s="6" t="n">
        <v>43675</v>
      </c>
      <c r="F6047" s="6" t="n">
        <v>43692</v>
      </c>
      <c r="G6047" s="6" t="n">
        <v>43698</v>
      </c>
      <c r="H6047" s="11" t="inlineStr">
        <is>
          <t>USD</t>
        </is>
      </c>
      <c r="I6047" s="11" t="n">
        <v>14</v>
      </c>
      <c r="J6047" s="11" t="n">
        <v>18</v>
      </c>
      <c r="K6047" s="11" t="n">
        <v>313</v>
      </c>
      <c r="L6047" s="11" t="n">
        <v>36</v>
      </c>
      <c r="M6047" s="11" t="n">
        <v>8</v>
      </c>
      <c r="N6047" s="11" t="n">
        <v>0.05</v>
      </c>
      <c r="O6047" s="7" t="n">
        <v>964.8000000000001</v>
      </c>
      <c r="P6047" s="7" t="n">
        <v>627.1200000000001</v>
      </c>
      <c r="Q6047" s="7">
        <f>text(E6047,"ddd")</f>
        <v/>
      </c>
      <c r="R6047" s="7">
        <f>G6047-F6047</f>
        <v/>
      </c>
      <c r="S6047" s="7">
        <f>E6047-D6047</f>
        <v/>
      </c>
      <c r="T6047" s="7">
        <f>O6047*M6047</f>
        <v/>
      </c>
      <c r="U6047" s="7">
        <f>T6047*N6047</f>
        <v/>
      </c>
      <c r="V6047" s="7">
        <f>T6047-U6047-(P6047*M6047)</f>
        <v/>
      </c>
      <c r="W6047" s="7">
        <f>VLOOKUP(L6047,'Products Sheet'!$A:$B,2,FALSE)</f>
        <v/>
      </c>
      <c r="X6047" s="7" t="n"/>
      <c r="Y6047" s="7" t="n"/>
      <c r="Z6047" s="7" t="n"/>
      <c r="AA6047" s="7" t="n"/>
      <c r="AB6047" s="7" t="n"/>
      <c r="AC6047" s="7" t="n"/>
    </row>
    <row r="6048" ht="9.75" customHeight="1" s="12">
      <c r="A6048" s="11" t="inlineStr">
        <is>
          <t>SO - 0003770</t>
        </is>
      </c>
      <c r="B6048" s="11" t="inlineStr">
        <is>
          <t>Wholesale</t>
        </is>
      </c>
      <c r="C6048" s="11" t="inlineStr">
        <is>
          <t>WARE-NBV1002</t>
        </is>
      </c>
      <c r="D6048" s="6" t="n">
        <v>43600</v>
      </c>
      <c r="E6048" s="6" t="n">
        <v>43683</v>
      </c>
      <c r="F6048" s="6" t="n">
        <v>43708</v>
      </c>
      <c r="G6048" s="6" t="n">
        <v>43715</v>
      </c>
      <c r="H6048" s="11" t="inlineStr">
        <is>
          <t>USD</t>
        </is>
      </c>
      <c r="I6048" s="11" t="n">
        <v>26</v>
      </c>
      <c r="J6048" s="11" t="n">
        <v>28</v>
      </c>
      <c r="K6048" s="11" t="n">
        <v>78</v>
      </c>
      <c r="L6048" s="11" t="n">
        <v>36</v>
      </c>
      <c r="M6048" s="11" t="n">
        <v>1</v>
      </c>
      <c r="N6048" s="11" t="n">
        <v>0.05</v>
      </c>
      <c r="O6048" s="7" t="n">
        <v>5333.2</v>
      </c>
      <c r="P6048" s="7" t="n">
        <v>4159.896</v>
      </c>
      <c r="Q6048" s="7">
        <f>text(E6048,"ddd")</f>
        <v/>
      </c>
      <c r="R6048" s="7">
        <f>G6048-F6048</f>
        <v/>
      </c>
      <c r="S6048" s="7">
        <f>E6048-D6048</f>
        <v/>
      </c>
      <c r="T6048" s="7">
        <f>O6048*M6048</f>
        <v/>
      </c>
      <c r="U6048" s="7">
        <f>T6048*N6048</f>
        <v/>
      </c>
      <c r="V6048" s="7">
        <f>T6048-U6048-(P6048*M6048)</f>
        <v/>
      </c>
      <c r="W6048" s="7">
        <f>VLOOKUP(L6048,'Products Sheet'!$A:$B,2,FALSE)</f>
        <v/>
      </c>
      <c r="X6048" s="7" t="n"/>
      <c r="Y6048" s="7" t="n"/>
      <c r="Z6048" s="7" t="n"/>
      <c r="AA6048" s="7" t="n"/>
      <c r="AB6048" s="7" t="n"/>
      <c r="AC6048" s="7" t="n"/>
    </row>
    <row r="6049" ht="9.75" customHeight="1" s="12">
      <c r="A6049" s="11" t="inlineStr">
        <is>
          <t>SO - 0003812</t>
        </is>
      </c>
      <c r="B6049" s="11" t="inlineStr">
        <is>
          <t>In-Store</t>
        </is>
      </c>
      <c r="C6049" s="11" t="inlineStr">
        <is>
          <t>WARE-MKL1006</t>
        </is>
      </c>
      <c r="D6049" s="6" t="n">
        <v>43600</v>
      </c>
      <c r="E6049" s="6" t="n">
        <v>43687</v>
      </c>
      <c r="F6049" s="6" t="n">
        <v>43693</v>
      </c>
      <c r="G6049" s="6" t="n">
        <v>43699</v>
      </c>
      <c r="H6049" s="11" t="inlineStr">
        <is>
          <t>USD</t>
        </is>
      </c>
      <c r="I6049" s="11" t="n">
        <v>9</v>
      </c>
      <c r="J6049" s="11" t="n">
        <v>12</v>
      </c>
      <c r="K6049" s="11" t="n">
        <v>334</v>
      </c>
      <c r="L6049" s="11" t="n">
        <v>36</v>
      </c>
      <c r="M6049" s="11" t="n">
        <v>8</v>
      </c>
      <c r="N6049" s="11" t="n">
        <v>0.075</v>
      </c>
      <c r="O6049" s="7" t="n">
        <v>214.4</v>
      </c>
      <c r="P6049" s="7" t="n">
        <v>145.792</v>
      </c>
      <c r="Q6049" s="7">
        <f>text(E6049,"ddd")</f>
        <v/>
      </c>
      <c r="R6049" s="7">
        <f>G6049-F6049</f>
        <v/>
      </c>
      <c r="S6049" s="7">
        <f>E6049-D6049</f>
        <v/>
      </c>
      <c r="T6049" s="7">
        <f>O6049*M6049</f>
        <v/>
      </c>
      <c r="U6049" s="7">
        <f>T6049*N6049</f>
        <v/>
      </c>
      <c r="V6049" s="7">
        <f>T6049-U6049-(P6049*M6049)</f>
        <v/>
      </c>
      <c r="W6049" s="7">
        <f>VLOOKUP(L6049,'Products Sheet'!$A:$B,2,FALSE)</f>
        <v/>
      </c>
      <c r="X6049" s="7" t="n"/>
      <c r="Y6049" s="7" t="n"/>
      <c r="Z6049" s="7" t="n"/>
      <c r="AA6049" s="7" t="n"/>
      <c r="AB6049" s="7" t="n"/>
      <c r="AC6049" s="7" t="n"/>
    </row>
    <row r="6050" ht="9.75" customHeight="1" s="12">
      <c r="A6050" s="11" t="inlineStr">
        <is>
          <t>SO - 0003837</t>
        </is>
      </c>
      <c r="B6050" s="11" t="inlineStr">
        <is>
          <t>Online</t>
        </is>
      </c>
      <c r="C6050" s="11" t="inlineStr">
        <is>
          <t>WARE-NMK1003</t>
        </is>
      </c>
      <c r="D6050" s="6" t="n">
        <v>43600</v>
      </c>
      <c r="E6050" s="6" t="n">
        <v>43691</v>
      </c>
      <c r="F6050" s="6" t="n">
        <v>43702</v>
      </c>
      <c r="G6050" s="6" t="n">
        <v>43705</v>
      </c>
      <c r="H6050" s="11" t="inlineStr">
        <is>
          <t>USD</t>
        </is>
      </c>
      <c r="I6050" s="11" t="n">
        <v>15</v>
      </c>
      <c r="J6050" s="11" t="n">
        <v>23</v>
      </c>
      <c r="K6050" s="11" t="n">
        <v>144</v>
      </c>
      <c r="L6050" s="11" t="n">
        <v>36</v>
      </c>
      <c r="M6050" s="11" t="n">
        <v>3</v>
      </c>
      <c r="N6050" s="11" t="n">
        <v>0.05</v>
      </c>
      <c r="O6050" s="7" t="n">
        <v>3979.8</v>
      </c>
      <c r="P6050" s="7" t="n">
        <v>2706.264</v>
      </c>
      <c r="Q6050" s="7">
        <f>text(E6050,"ddd")</f>
        <v/>
      </c>
      <c r="R6050" s="7">
        <f>G6050-F6050</f>
        <v/>
      </c>
      <c r="S6050" s="7">
        <f>E6050-D6050</f>
        <v/>
      </c>
      <c r="T6050" s="7">
        <f>O6050*M6050</f>
        <v/>
      </c>
      <c r="U6050" s="7">
        <f>T6050*N6050</f>
        <v/>
      </c>
      <c r="V6050" s="7">
        <f>T6050-U6050-(P6050*M6050)</f>
        <v/>
      </c>
      <c r="W6050" s="7">
        <f>VLOOKUP(L6050,'Products Sheet'!$A:$B,2,FALSE)</f>
        <v/>
      </c>
      <c r="X6050" s="7" t="n"/>
      <c r="Y6050" s="7" t="n"/>
      <c r="Z6050" s="7" t="n"/>
      <c r="AA6050" s="7" t="n"/>
      <c r="AB6050" s="7" t="n"/>
      <c r="AC6050" s="7" t="n"/>
    </row>
    <row r="6051" ht="9.75" customHeight="1" s="12">
      <c r="A6051" s="11" t="inlineStr">
        <is>
          <t>SO - 0003882</t>
        </is>
      </c>
      <c r="B6051" s="11" t="inlineStr">
        <is>
          <t>In-Store</t>
        </is>
      </c>
      <c r="C6051" s="11" t="inlineStr">
        <is>
          <t>WARE-UHY1004</t>
        </is>
      </c>
      <c r="D6051" s="6" t="n">
        <v>43600</v>
      </c>
      <c r="E6051" s="6" t="n">
        <v>43696</v>
      </c>
      <c r="F6051" s="6" t="n">
        <v>43718</v>
      </c>
      <c r="G6051" s="6" t="n">
        <v>43724</v>
      </c>
      <c r="H6051" s="11" t="inlineStr">
        <is>
          <t>USD</t>
        </is>
      </c>
      <c r="I6051" s="11" t="n">
        <v>4</v>
      </c>
      <c r="J6051" s="11" t="n">
        <v>31</v>
      </c>
      <c r="K6051" s="11" t="n">
        <v>222</v>
      </c>
      <c r="L6051" s="11" t="n">
        <v>36</v>
      </c>
      <c r="M6051" s="11" t="n">
        <v>4</v>
      </c>
      <c r="N6051" s="11" t="n">
        <v>0.4</v>
      </c>
      <c r="O6051" s="7" t="n">
        <v>1246.2</v>
      </c>
      <c r="P6051" s="7" t="n">
        <v>610.638</v>
      </c>
      <c r="Q6051" s="7">
        <f>text(E6051,"ddd")</f>
        <v/>
      </c>
      <c r="R6051" s="7">
        <f>G6051-F6051</f>
        <v/>
      </c>
      <c r="S6051" s="7">
        <f>E6051-D6051</f>
        <v/>
      </c>
      <c r="T6051" s="7">
        <f>O6051*M6051</f>
        <v/>
      </c>
      <c r="U6051" s="7">
        <f>T6051*N6051</f>
        <v/>
      </c>
      <c r="V6051" s="7">
        <f>T6051-U6051-(P6051*M6051)</f>
        <v/>
      </c>
      <c r="W6051" s="7">
        <f>VLOOKUP(L6051,'Products Sheet'!$A:$B,2,FALSE)</f>
        <v/>
      </c>
      <c r="X6051" s="7" t="n"/>
      <c r="Y6051" s="7" t="n"/>
      <c r="Z6051" s="7" t="n"/>
      <c r="AA6051" s="7" t="n"/>
      <c r="AB6051" s="7" t="n"/>
      <c r="AC6051" s="7" t="n"/>
    </row>
    <row r="6052" ht="9.75" customHeight="1" s="12">
      <c r="A6052" s="11" t="inlineStr">
        <is>
          <t>SO - 0003896</t>
        </is>
      </c>
      <c r="B6052" s="11" t="inlineStr">
        <is>
          <t>In-Store</t>
        </is>
      </c>
      <c r="C6052" s="11" t="inlineStr">
        <is>
          <t>WARE-XYS1001</t>
        </is>
      </c>
      <c r="D6052" s="6" t="n">
        <v>43600</v>
      </c>
      <c r="E6052" s="6" t="n">
        <v>43697</v>
      </c>
      <c r="F6052" s="6" t="n">
        <v>43710</v>
      </c>
      <c r="G6052" s="6" t="n">
        <v>43720</v>
      </c>
      <c r="H6052" s="11" t="inlineStr">
        <is>
          <t>USD</t>
        </is>
      </c>
      <c r="I6052" s="11" t="n">
        <v>5</v>
      </c>
      <c r="J6052" s="11" t="n">
        <v>39</v>
      </c>
      <c r="K6052" s="11" t="n">
        <v>51</v>
      </c>
      <c r="L6052" s="11" t="n">
        <v>36</v>
      </c>
      <c r="M6052" s="11" t="n">
        <v>6</v>
      </c>
      <c r="N6052" s="11" t="n">
        <v>0.2</v>
      </c>
      <c r="O6052" s="7" t="n">
        <v>3725.2</v>
      </c>
      <c r="P6052" s="7" t="n">
        <v>2644.892</v>
      </c>
      <c r="Q6052" s="7">
        <f>text(E6052,"ddd")</f>
        <v/>
      </c>
      <c r="R6052" s="7">
        <f>G6052-F6052</f>
        <v/>
      </c>
      <c r="S6052" s="7">
        <f>E6052-D6052</f>
        <v/>
      </c>
      <c r="T6052" s="7">
        <f>O6052*M6052</f>
        <v/>
      </c>
      <c r="U6052" s="7">
        <f>T6052*N6052</f>
        <v/>
      </c>
      <c r="V6052" s="7">
        <f>T6052-U6052-(P6052*M6052)</f>
        <v/>
      </c>
      <c r="W6052" s="7">
        <f>VLOOKUP(L6052,'Products Sheet'!$A:$B,2,FALSE)</f>
        <v/>
      </c>
      <c r="X6052" s="7" t="n"/>
      <c r="Y6052" s="7" t="n"/>
      <c r="Z6052" s="7" t="n"/>
      <c r="AA6052" s="7" t="n"/>
      <c r="AB6052" s="7" t="n"/>
      <c r="AC6052" s="7" t="n"/>
    </row>
    <row r="6053" ht="9.75" customHeight="1" s="12">
      <c r="A6053" s="11" t="inlineStr">
        <is>
          <t>SO - 0003907</t>
        </is>
      </c>
      <c r="B6053" s="11" t="inlineStr">
        <is>
          <t>In-Store</t>
        </is>
      </c>
      <c r="C6053" s="11" t="inlineStr">
        <is>
          <t>WARE-PUJ1005</t>
        </is>
      </c>
      <c r="D6053" s="6" t="n">
        <v>43600</v>
      </c>
      <c r="E6053" s="6" t="n">
        <v>43699</v>
      </c>
      <c r="F6053" s="6" t="n">
        <v>43714</v>
      </c>
      <c r="G6053" s="6" t="n">
        <v>43721</v>
      </c>
      <c r="H6053" s="11" t="inlineStr">
        <is>
          <t>USD</t>
        </is>
      </c>
      <c r="I6053" s="11" t="n">
        <v>12</v>
      </c>
      <c r="J6053" s="11" t="n">
        <v>13</v>
      </c>
      <c r="K6053" s="11" t="n">
        <v>280</v>
      </c>
      <c r="L6053" s="11" t="n">
        <v>36</v>
      </c>
      <c r="M6053" s="11" t="n">
        <v>5</v>
      </c>
      <c r="N6053" s="11" t="n">
        <v>0.075</v>
      </c>
      <c r="O6053" s="7" t="n">
        <v>3812.3</v>
      </c>
      <c r="P6053" s="7" t="n">
        <v>2630.487</v>
      </c>
      <c r="Q6053" s="7">
        <f>text(E6053,"ddd")</f>
        <v/>
      </c>
      <c r="R6053" s="7">
        <f>G6053-F6053</f>
        <v/>
      </c>
      <c r="S6053" s="7">
        <f>E6053-D6053</f>
        <v/>
      </c>
      <c r="T6053" s="7">
        <f>O6053*M6053</f>
        <v/>
      </c>
      <c r="U6053" s="7">
        <f>T6053*N6053</f>
        <v/>
      </c>
      <c r="V6053" s="7">
        <f>T6053-U6053-(P6053*M6053)</f>
        <v/>
      </c>
      <c r="W6053" s="7">
        <f>VLOOKUP(L6053,'Products Sheet'!$A:$B,2,FALSE)</f>
        <v/>
      </c>
      <c r="X6053" s="7" t="n"/>
      <c r="Y6053" s="7" t="n"/>
      <c r="Z6053" s="7" t="n"/>
      <c r="AA6053" s="7" t="n"/>
      <c r="AB6053" s="7" t="n"/>
      <c r="AC6053" s="7" t="n"/>
    </row>
    <row r="6054" ht="9.75" customHeight="1" s="12">
      <c r="A6054" s="11" t="inlineStr">
        <is>
          <t>SO - 0003979</t>
        </is>
      </c>
      <c r="B6054" s="11" t="inlineStr">
        <is>
          <t>In-Store</t>
        </is>
      </c>
      <c r="C6054" s="11" t="inlineStr">
        <is>
          <t>WARE-NBV1002</t>
        </is>
      </c>
      <c r="D6054" s="6" t="n">
        <v>43600</v>
      </c>
      <c r="E6054" s="6" t="n">
        <v>43708</v>
      </c>
      <c r="F6054" s="6" t="n">
        <v>43733</v>
      </c>
      <c r="G6054" s="6" t="n">
        <v>43743</v>
      </c>
      <c r="H6054" s="11" t="inlineStr">
        <is>
          <t>USD</t>
        </is>
      </c>
      <c r="I6054" s="11" t="n">
        <v>11</v>
      </c>
      <c r="J6054" s="11" t="n">
        <v>47</v>
      </c>
      <c r="K6054" s="11" t="n">
        <v>71</v>
      </c>
      <c r="L6054" s="11" t="n">
        <v>36</v>
      </c>
      <c r="M6054" s="11" t="n">
        <v>5</v>
      </c>
      <c r="N6054" s="11" t="n">
        <v>0.3</v>
      </c>
      <c r="O6054" s="7" t="n">
        <v>268</v>
      </c>
      <c r="P6054" s="7" t="n">
        <v>227.8</v>
      </c>
      <c r="Q6054" s="7">
        <f>text(E6054,"ddd")</f>
        <v/>
      </c>
      <c r="R6054" s="7">
        <f>G6054-F6054</f>
        <v/>
      </c>
      <c r="S6054" s="7">
        <f>E6054-D6054</f>
        <v/>
      </c>
      <c r="T6054" s="7">
        <f>O6054*M6054</f>
        <v/>
      </c>
      <c r="U6054" s="7">
        <f>T6054*N6054</f>
        <v/>
      </c>
      <c r="V6054" s="7">
        <f>T6054-U6054-(P6054*M6054)</f>
        <v/>
      </c>
      <c r="W6054" s="7">
        <f>VLOOKUP(L6054,'Products Sheet'!$A:$B,2,FALSE)</f>
        <v/>
      </c>
      <c r="X6054" s="7" t="n"/>
      <c r="Y6054" s="7" t="n"/>
      <c r="Z6054" s="7" t="n"/>
      <c r="AA6054" s="7" t="n"/>
      <c r="AB6054" s="7" t="n"/>
      <c r="AC6054" s="7" t="n"/>
    </row>
    <row r="6055" ht="9.75" customHeight="1" s="12">
      <c r="A6055" s="11" t="inlineStr">
        <is>
          <t>SO - 0003997</t>
        </is>
      </c>
      <c r="B6055" s="11" t="inlineStr">
        <is>
          <t>Wholesale</t>
        </is>
      </c>
      <c r="C6055" s="11" t="inlineStr">
        <is>
          <t>WARE-NMK1003</t>
        </is>
      </c>
      <c r="D6055" s="6" t="n">
        <v>43600</v>
      </c>
      <c r="E6055" s="6" t="n">
        <v>43711</v>
      </c>
      <c r="F6055" s="6" t="n">
        <v>43721</v>
      </c>
      <c r="G6055" s="6" t="n">
        <v>43724</v>
      </c>
      <c r="H6055" s="11" t="inlineStr">
        <is>
          <t>USD</t>
        </is>
      </c>
      <c r="I6055" s="11" t="n">
        <v>28</v>
      </c>
      <c r="J6055" s="11" t="n">
        <v>31</v>
      </c>
      <c r="K6055" s="11" t="n">
        <v>126</v>
      </c>
      <c r="L6055" s="11" t="n">
        <v>36</v>
      </c>
      <c r="M6055" s="11" t="n">
        <v>3</v>
      </c>
      <c r="N6055" s="11" t="n">
        <v>0.05</v>
      </c>
      <c r="O6055" s="7" t="n">
        <v>5701.7</v>
      </c>
      <c r="P6055" s="7" t="n">
        <v>2850.85</v>
      </c>
      <c r="Q6055" s="7">
        <f>text(E6055,"ddd")</f>
        <v/>
      </c>
      <c r="R6055" s="7">
        <f>G6055-F6055</f>
        <v/>
      </c>
      <c r="S6055" s="7">
        <f>E6055-D6055</f>
        <v/>
      </c>
      <c r="T6055" s="7">
        <f>O6055*M6055</f>
        <v/>
      </c>
      <c r="U6055" s="7">
        <f>T6055*N6055</f>
        <v/>
      </c>
      <c r="V6055" s="7">
        <f>T6055-U6055-(P6055*M6055)</f>
        <v/>
      </c>
      <c r="W6055" s="7">
        <f>VLOOKUP(L6055,'Products Sheet'!$A:$B,2,FALSE)</f>
        <v/>
      </c>
      <c r="X6055" s="7" t="n"/>
      <c r="Y6055" s="7" t="n"/>
      <c r="Z6055" s="7" t="n"/>
      <c r="AA6055" s="7" t="n"/>
      <c r="AB6055" s="7" t="n"/>
      <c r="AC6055" s="7" t="n"/>
    </row>
    <row r="6056" ht="9.75" customHeight="1" s="12">
      <c r="A6056" s="11" t="inlineStr">
        <is>
          <t>SO - 0004027</t>
        </is>
      </c>
      <c r="B6056" s="11" t="inlineStr">
        <is>
          <t>In-Store</t>
        </is>
      </c>
      <c r="C6056" s="11" t="inlineStr">
        <is>
          <t>WARE-NBV1002</t>
        </is>
      </c>
      <c r="D6056" s="6" t="n">
        <v>43600</v>
      </c>
      <c r="E6056" s="6" t="n">
        <v>43715</v>
      </c>
      <c r="F6056" s="6" t="n">
        <v>43723</v>
      </c>
      <c r="G6056" s="6" t="n">
        <v>43727</v>
      </c>
      <c r="H6056" s="11" t="inlineStr">
        <is>
          <t>USD</t>
        </is>
      </c>
      <c r="I6056" s="11" t="n">
        <v>3</v>
      </c>
      <c r="J6056" s="11" t="n">
        <v>44</v>
      </c>
      <c r="K6056" s="11" t="n">
        <v>73</v>
      </c>
      <c r="L6056" s="11" t="n">
        <v>36</v>
      </c>
      <c r="M6056" s="11" t="n">
        <v>7</v>
      </c>
      <c r="N6056" s="11" t="n">
        <v>0.05</v>
      </c>
      <c r="O6056" s="7" t="n">
        <v>3082</v>
      </c>
      <c r="P6056" s="7" t="n">
        <v>2342.32</v>
      </c>
      <c r="Q6056" s="7">
        <f>text(E6056,"ddd")</f>
        <v/>
      </c>
      <c r="R6056" s="7">
        <f>G6056-F6056</f>
        <v/>
      </c>
      <c r="S6056" s="7">
        <f>E6056-D6056</f>
        <v/>
      </c>
      <c r="T6056" s="7">
        <f>O6056*M6056</f>
        <v/>
      </c>
      <c r="U6056" s="7">
        <f>T6056*N6056</f>
        <v/>
      </c>
      <c r="V6056" s="7">
        <f>T6056-U6056-(P6056*M6056)</f>
        <v/>
      </c>
      <c r="W6056" s="7">
        <f>VLOOKUP(L6056,'Products Sheet'!$A:$B,2,FALSE)</f>
        <v/>
      </c>
      <c r="X6056" s="7" t="n"/>
      <c r="Y6056" s="7" t="n"/>
      <c r="Z6056" s="7" t="n"/>
      <c r="AA6056" s="7" t="n"/>
      <c r="AB6056" s="7" t="n"/>
      <c r="AC6056" s="7" t="n"/>
    </row>
    <row r="6057" ht="9.75" customHeight="1" s="12">
      <c r="A6057" s="11" t="inlineStr">
        <is>
          <t>SO - 0004036</t>
        </is>
      </c>
      <c r="B6057" s="11" t="inlineStr">
        <is>
          <t>Online</t>
        </is>
      </c>
      <c r="C6057" s="11" t="inlineStr">
        <is>
          <t>WARE-NMK1003</t>
        </is>
      </c>
      <c r="D6057" s="6" t="n">
        <v>43600</v>
      </c>
      <c r="E6057" s="6" t="n">
        <v>43717</v>
      </c>
      <c r="F6057" s="6" t="n">
        <v>43736</v>
      </c>
      <c r="G6057" s="6" t="n">
        <v>43744</v>
      </c>
      <c r="H6057" s="11" t="inlineStr">
        <is>
          <t>USD</t>
        </is>
      </c>
      <c r="I6057" s="11" t="n">
        <v>15</v>
      </c>
      <c r="J6057" s="11" t="n">
        <v>45</v>
      </c>
      <c r="K6057" s="11" t="n">
        <v>198</v>
      </c>
      <c r="L6057" s="11" t="n">
        <v>36</v>
      </c>
      <c r="M6057" s="11" t="n">
        <v>3</v>
      </c>
      <c r="N6057" s="11" t="n">
        <v>0.1</v>
      </c>
      <c r="O6057" s="7" t="n">
        <v>3209.3</v>
      </c>
      <c r="P6057" s="7" t="n">
        <v>2599.533</v>
      </c>
      <c r="Q6057" s="7">
        <f>text(E6057,"ddd")</f>
        <v/>
      </c>
      <c r="R6057" s="7">
        <f>G6057-F6057</f>
        <v/>
      </c>
      <c r="S6057" s="7">
        <f>E6057-D6057</f>
        <v/>
      </c>
      <c r="T6057" s="7">
        <f>O6057*M6057</f>
        <v/>
      </c>
      <c r="U6057" s="7">
        <f>T6057*N6057</f>
        <v/>
      </c>
      <c r="V6057" s="7">
        <f>T6057-U6057-(P6057*M6057)</f>
        <v/>
      </c>
      <c r="W6057" s="7">
        <f>VLOOKUP(L6057,'Products Sheet'!$A:$B,2,FALSE)</f>
        <v/>
      </c>
      <c r="X6057" s="7" t="n"/>
      <c r="Y6057" s="7" t="n"/>
      <c r="Z6057" s="7" t="n"/>
      <c r="AA6057" s="7" t="n"/>
      <c r="AB6057" s="7" t="n"/>
      <c r="AC6057" s="7" t="n"/>
    </row>
    <row r="6058" ht="9.75" customHeight="1" s="12">
      <c r="A6058" s="11" t="inlineStr">
        <is>
          <t>SO - 0004083</t>
        </is>
      </c>
      <c r="B6058" s="11" t="inlineStr">
        <is>
          <t>In-Store</t>
        </is>
      </c>
      <c r="C6058" s="11" t="inlineStr">
        <is>
          <t>WARE-NMK1003</t>
        </is>
      </c>
      <c r="D6058" s="6" t="n">
        <v>43600</v>
      </c>
      <c r="E6058" s="6" t="n">
        <v>43722</v>
      </c>
      <c r="F6058" s="6" t="n">
        <v>43746</v>
      </c>
      <c r="G6058" s="6" t="n">
        <v>43756</v>
      </c>
      <c r="H6058" s="11" t="inlineStr">
        <is>
          <t>USD</t>
        </is>
      </c>
      <c r="I6058" s="11" t="n">
        <v>4</v>
      </c>
      <c r="J6058" s="11" t="n">
        <v>29</v>
      </c>
      <c r="K6058" s="11" t="n">
        <v>147</v>
      </c>
      <c r="L6058" s="11" t="n">
        <v>36</v>
      </c>
      <c r="M6058" s="11" t="n">
        <v>2</v>
      </c>
      <c r="N6058" s="11" t="n">
        <v>0.075</v>
      </c>
      <c r="O6058" s="7" t="n">
        <v>1829.1</v>
      </c>
      <c r="P6058" s="7" t="n">
        <v>877.9680000000001</v>
      </c>
      <c r="Q6058" s="7">
        <f>text(E6058,"ddd")</f>
        <v/>
      </c>
      <c r="R6058" s="7">
        <f>G6058-F6058</f>
        <v/>
      </c>
      <c r="S6058" s="7">
        <f>E6058-D6058</f>
        <v/>
      </c>
      <c r="T6058" s="7">
        <f>O6058*M6058</f>
        <v/>
      </c>
      <c r="U6058" s="7">
        <f>T6058*N6058</f>
        <v/>
      </c>
      <c r="V6058" s="7">
        <f>T6058-U6058-(P6058*M6058)</f>
        <v/>
      </c>
      <c r="W6058" s="7">
        <f>VLOOKUP(L6058,'Products Sheet'!$A:$B,2,FALSE)</f>
        <v/>
      </c>
      <c r="X6058" s="7" t="n"/>
      <c r="Y6058" s="7" t="n"/>
      <c r="Z6058" s="7" t="n"/>
      <c r="AA6058" s="7" t="n"/>
      <c r="AB6058" s="7" t="n"/>
      <c r="AC6058" s="7" t="n"/>
    </row>
    <row r="6059" ht="9.75" customHeight="1" s="12">
      <c r="A6059" s="11" t="inlineStr">
        <is>
          <t>SO - 0004210</t>
        </is>
      </c>
      <c r="B6059" s="11" t="inlineStr">
        <is>
          <t>Wholesale</t>
        </is>
      </c>
      <c r="C6059" s="11" t="inlineStr">
        <is>
          <t>WARE-NMK1003</t>
        </is>
      </c>
      <c r="D6059" s="6" t="n">
        <v>43600</v>
      </c>
      <c r="E6059" s="6" t="n">
        <v>43737</v>
      </c>
      <c r="F6059" s="6" t="n">
        <v>43750</v>
      </c>
      <c r="G6059" s="6" t="n">
        <v>43751</v>
      </c>
      <c r="H6059" s="11" t="inlineStr">
        <is>
          <t>USD</t>
        </is>
      </c>
      <c r="I6059" s="11" t="n">
        <v>26</v>
      </c>
      <c r="J6059" s="11" t="n">
        <v>6</v>
      </c>
      <c r="K6059" s="11" t="n">
        <v>170</v>
      </c>
      <c r="L6059" s="11" t="n">
        <v>36</v>
      </c>
      <c r="M6059" s="11" t="n">
        <v>1</v>
      </c>
      <c r="N6059" s="11" t="n">
        <v>0.15</v>
      </c>
      <c r="O6059" s="7" t="n">
        <v>3510.8</v>
      </c>
      <c r="P6059" s="7" t="n">
        <v>1966.048</v>
      </c>
      <c r="Q6059" s="7">
        <f>text(E6059,"ddd")</f>
        <v/>
      </c>
      <c r="R6059" s="7">
        <f>G6059-F6059</f>
        <v/>
      </c>
      <c r="S6059" s="7">
        <f>E6059-D6059</f>
        <v/>
      </c>
      <c r="T6059" s="7">
        <f>O6059*M6059</f>
        <v/>
      </c>
      <c r="U6059" s="7">
        <f>T6059*N6059</f>
        <v/>
      </c>
      <c r="V6059" s="7">
        <f>T6059-U6059-(P6059*M6059)</f>
        <v/>
      </c>
      <c r="W6059" s="7">
        <f>VLOOKUP(L6059,'Products Sheet'!$A:$B,2,FALSE)</f>
        <v/>
      </c>
      <c r="X6059" s="7" t="n"/>
      <c r="Y6059" s="7" t="n"/>
      <c r="Z6059" s="7" t="n"/>
      <c r="AA6059" s="7" t="n"/>
      <c r="AB6059" s="7" t="n"/>
      <c r="AC6059" s="7" t="n"/>
    </row>
    <row r="6060" ht="9.75" customHeight="1" s="12">
      <c r="A6060" s="11" t="inlineStr">
        <is>
          <t>SO - 0004248</t>
        </is>
      </c>
      <c r="B6060" s="11" t="inlineStr">
        <is>
          <t>Online</t>
        </is>
      </c>
      <c r="C6060" s="11" t="inlineStr">
        <is>
          <t>WARE-NMK1003</t>
        </is>
      </c>
      <c r="D6060" s="6" t="n">
        <v>43600</v>
      </c>
      <c r="E6060" s="6" t="n">
        <v>43742</v>
      </c>
      <c r="F6060" s="6" t="n">
        <v>43768</v>
      </c>
      <c r="G6060" s="6" t="n">
        <v>43769</v>
      </c>
      <c r="H6060" s="11" t="inlineStr">
        <is>
          <t>USD</t>
        </is>
      </c>
      <c r="I6060" s="11" t="n">
        <v>15</v>
      </c>
      <c r="J6060" s="11" t="n">
        <v>2</v>
      </c>
      <c r="K6060" s="11" t="n">
        <v>189</v>
      </c>
      <c r="L6060" s="11" t="n">
        <v>36</v>
      </c>
      <c r="M6060" s="11" t="n">
        <v>4</v>
      </c>
      <c r="N6060" s="11" t="n">
        <v>0.05</v>
      </c>
      <c r="O6060" s="7" t="n">
        <v>1085.4</v>
      </c>
      <c r="P6060" s="7" t="n">
        <v>705.5100000000001</v>
      </c>
      <c r="Q6060" s="7">
        <f>text(E6060,"ddd")</f>
        <v/>
      </c>
      <c r="R6060" s="7">
        <f>G6060-F6060</f>
        <v/>
      </c>
      <c r="S6060" s="7">
        <f>E6060-D6060</f>
        <v/>
      </c>
      <c r="T6060" s="7">
        <f>O6060*M6060</f>
        <v/>
      </c>
      <c r="U6060" s="7">
        <f>T6060*N6060</f>
        <v/>
      </c>
      <c r="V6060" s="7">
        <f>T6060-U6060-(P6060*M6060)</f>
        <v/>
      </c>
      <c r="W6060" s="7">
        <f>VLOOKUP(L6060,'Products Sheet'!$A:$B,2,FALSE)</f>
        <v/>
      </c>
      <c r="X6060" s="7" t="n"/>
      <c r="Y6060" s="7" t="n"/>
      <c r="Z6060" s="7" t="n"/>
      <c r="AA6060" s="7" t="n"/>
      <c r="AB6060" s="7" t="n"/>
      <c r="AC6060" s="7" t="n"/>
    </row>
    <row r="6061" ht="9.75" customHeight="1" s="12">
      <c r="A6061" s="11" t="inlineStr">
        <is>
          <t>SO - 0004254</t>
        </is>
      </c>
      <c r="B6061" s="11" t="inlineStr">
        <is>
          <t>In-Store</t>
        </is>
      </c>
      <c r="C6061" s="11" t="inlineStr">
        <is>
          <t>WARE-NBV1002</t>
        </is>
      </c>
      <c r="D6061" s="6" t="n">
        <v>43600</v>
      </c>
      <c r="E6061" s="6" t="n">
        <v>43743</v>
      </c>
      <c r="F6061" s="6" t="n">
        <v>43752</v>
      </c>
      <c r="G6061" s="6" t="n">
        <v>43762</v>
      </c>
      <c r="H6061" s="11" t="inlineStr">
        <is>
          <t>USD</t>
        </is>
      </c>
      <c r="I6061" s="11" t="n">
        <v>11</v>
      </c>
      <c r="J6061" s="11" t="n">
        <v>41</v>
      </c>
      <c r="K6061" s="11" t="n">
        <v>87</v>
      </c>
      <c r="L6061" s="11" t="n">
        <v>36</v>
      </c>
      <c r="M6061" s="11" t="n">
        <v>3</v>
      </c>
      <c r="N6061" s="11" t="n">
        <v>0.05</v>
      </c>
      <c r="O6061" s="7" t="n">
        <v>3845.8</v>
      </c>
      <c r="P6061" s="7" t="n">
        <v>2845.892</v>
      </c>
      <c r="Q6061" s="7">
        <f>text(E6061,"ddd")</f>
        <v/>
      </c>
      <c r="R6061" s="7">
        <f>G6061-F6061</f>
        <v/>
      </c>
      <c r="S6061" s="7">
        <f>E6061-D6061</f>
        <v/>
      </c>
      <c r="T6061" s="7">
        <f>O6061*M6061</f>
        <v/>
      </c>
      <c r="U6061" s="7">
        <f>T6061*N6061</f>
        <v/>
      </c>
      <c r="V6061" s="7">
        <f>T6061-U6061-(P6061*M6061)</f>
        <v/>
      </c>
      <c r="W6061" s="7">
        <f>VLOOKUP(L6061,'Products Sheet'!$A:$B,2,FALSE)</f>
        <v/>
      </c>
      <c r="X6061" s="7" t="n"/>
      <c r="Y6061" s="7" t="n"/>
      <c r="Z6061" s="7" t="n"/>
      <c r="AA6061" s="7" t="n"/>
      <c r="AB6061" s="7" t="n"/>
      <c r="AC6061" s="7" t="n"/>
    </row>
    <row r="6062" ht="9.75" customHeight="1" s="12">
      <c r="A6062" s="11" t="inlineStr">
        <is>
          <t>SO - 0004325</t>
        </is>
      </c>
      <c r="B6062" s="11" t="inlineStr">
        <is>
          <t>In-Store</t>
        </is>
      </c>
      <c r="C6062" s="11" t="inlineStr">
        <is>
          <t>WARE-PUJ1005</t>
        </is>
      </c>
      <c r="D6062" s="6" t="n">
        <v>43600</v>
      </c>
      <c r="E6062" s="6" t="n">
        <v>43753</v>
      </c>
      <c r="F6062" s="6" t="n">
        <v>43755</v>
      </c>
      <c r="G6062" s="6" t="n">
        <v>43761</v>
      </c>
      <c r="H6062" s="11" t="inlineStr">
        <is>
          <t>USD</t>
        </is>
      </c>
      <c r="I6062" s="11" t="n">
        <v>5</v>
      </c>
      <c r="J6062" s="11" t="n">
        <v>40</v>
      </c>
      <c r="K6062" s="11" t="n">
        <v>290</v>
      </c>
      <c r="L6062" s="11" t="n">
        <v>36</v>
      </c>
      <c r="M6062" s="11" t="n">
        <v>6</v>
      </c>
      <c r="N6062" s="11" t="n">
        <v>0.075</v>
      </c>
      <c r="O6062" s="7" t="n">
        <v>1045.2</v>
      </c>
      <c r="P6062" s="7" t="n">
        <v>668.928</v>
      </c>
      <c r="Q6062" s="7">
        <f>text(E6062,"ddd")</f>
        <v/>
      </c>
      <c r="R6062" s="7">
        <f>G6062-F6062</f>
        <v/>
      </c>
      <c r="S6062" s="7">
        <f>E6062-D6062</f>
        <v/>
      </c>
      <c r="T6062" s="7">
        <f>O6062*M6062</f>
        <v/>
      </c>
      <c r="U6062" s="7">
        <f>T6062*N6062</f>
        <v/>
      </c>
      <c r="V6062" s="7">
        <f>T6062-U6062-(P6062*M6062)</f>
        <v/>
      </c>
      <c r="W6062" s="7">
        <f>VLOOKUP(L6062,'Products Sheet'!$A:$B,2,FALSE)</f>
        <v/>
      </c>
      <c r="X6062" s="7" t="n"/>
      <c r="Y6062" s="7" t="n"/>
      <c r="Z6062" s="7" t="n"/>
      <c r="AA6062" s="7" t="n"/>
      <c r="AB6062" s="7" t="n"/>
      <c r="AC6062" s="7" t="n"/>
    </row>
    <row r="6063" ht="9.75" customHeight="1" s="12">
      <c r="A6063" s="11" t="inlineStr">
        <is>
          <t>SO - 0004437</t>
        </is>
      </c>
      <c r="B6063" s="11" t="inlineStr">
        <is>
          <t>Online</t>
        </is>
      </c>
      <c r="C6063" s="11" t="inlineStr">
        <is>
          <t>WARE-NMK1003</t>
        </is>
      </c>
      <c r="D6063" s="6" t="n">
        <v>43700</v>
      </c>
      <c r="E6063" s="6" t="n">
        <v>43767</v>
      </c>
      <c r="F6063" s="6" t="n">
        <v>43786</v>
      </c>
      <c r="G6063" s="6" t="n">
        <v>43787</v>
      </c>
      <c r="H6063" s="11" t="inlineStr">
        <is>
          <t>USD</t>
        </is>
      </c>
      <c r="I6063" s="11" t="n">
        <v>19</v>
      </c>
      <c r="J6063" s="11" t="n">
        <v>37</v>
      </c>
      <c r="K6063" s="11" t="n">
        <v>161</v>
      </c>
      <c r="L6063" s="11" t="n">
        <v>36</v>
      </c>
      <c r="M6063" s="11" t="n">
        <v>4</v>
      </c>
      <c r="N6063" s="11" t="n">
        <v>0.2</v>
      </c>
      <c r="O6063" s="7" t="n">
        <v>1085.4</v>
      </c>
      <c r="P6063" s="7" t="n">
        <v>586.1160000000001</v>
      </c>
      <c r="Q6063" s="7">
        <f>text(E6063,"ddd")</f>
        <v/>
      </c>
      <c r="R6063" s="7">
        <f>G6063-F6063</f>
        <v/>
      </c>
      <c r="S6063" s="7">
        <f>E6063-D6063</f>
        <v/>
      </c>
      <c r="T6063" s="7">
        <f>O6063*M6063</f>
        <v/>
      </c>
      <c r="U6063" s="7">
        <f>T6063*N6063</f>
        <v/>
      </c>
      <c r="V6063" s="7">
        <f>T6063-U6063-(P6063*M6063)</f>
        <v/>
      </c>
      <c r="W6063" s="7">
        <f>VLOOKUP(L6063,'Products Sheet'!$A:$B,2,FALSE)</f>
        <v/>
      </c>
      <c r="X6063" s="7" t="n"/>
      <c r="Y6063" s="7" t="n"/>
      <c r="Z6063" s="7" t="n"/>
      <c r="AA6063" s="7" t="n"/>
      <c r="AB6063" s="7" t="n"/>
      <c r="AC6063" s="7" t="n"/>
    </row>
    <row r="6064" ht="9.75" customHeight="1" s="12">
      <c r="A6064" s="11" t="inlineStr">
        <is>
          <t>SO - 0004449</t>
        </is>
      </c>
      <c r="B6064" s="11" t="inlineStr">
        <is>
          <t>Distributor</t>
        </is>
      </c>
      <c r="C6064" s="11" t="inlineStr">
        <is>
          <t>WARE-UHY1004</t>
        </is>
      </c>
      <c r="D6064" s="6" t="n">
        <v>43700</v>
      </c>
      <c r="E6064" s="6" t="n">
        <v>43769</v>
      </c>
      <c r="F6064" s="6" t="n">
        <v>43795</v>
      </c>
      <c r="G6064" s="6" t="n">
        <v>43802</v>
      </c>
      <c r="H6064" s="11" t="inlineStr">
        <is>
          <t>USD</t>
        </is>
      </c>
      <c r="I6064" s="11" t="n">
        <v>22</v>
      </c>
      <c r="J6064" s="11" t="n">
        <v>15</v>
      </c>
      <c r="K6064" s="11" t="n">
        <v>247</v>
      </c>
      <c r="L6064" s="11" t="n">
        <v>36</v>
      </c>
      <c r="M6064" s="11" t="n">
        <v>3</v>
      </c>
      <c r="N6064" s="11" t="n">
        <v>0.075</v>
      </c>
      <c r="O6064" s="7" t="n">
        <v>1125.6</v>
      </c>
      <c r="P6064" s="7" t="n">
        <v>664.104</v>
      </c>
      <c r="Q6064" s="7">
        <f>text(E6064,"ddd")</f>
        <v/>
      </c>
      <c r="R6064" s="7">
        <f>G6064-F6064</f>
        <v/>
      </c>
      <c r="S6064" s="7">
        <f>E6064-D6064</f>
        <v/>
      </c>
      <c r="T6064" s="7">
        <f>O6064*M6064</f>
        <v/>
      </c>
      <c r="U6064" s="7">
        <f>T6064*N6064</f>
        <v/>
      </c>
      <c r="V6064" s="7">
        <f>T6064-U6064-(P6064*M6064)</f>
        <v/>
      </c>
      <c r="W6064" s="7">
        <f>VLOOKUP(L6064,'Products Sheet'!$A:$B,2,FALSE)</f>
        <v/>
      </c>
      <c r="X6064" s="7" t="n"/>
      <c r="Y6064" s="7" t="n"/>
      <c r="Z6064" s="7" t="n"/>
      <c r="AA6064" s="7" t="n"/>
      <c r="AB6064" s="7" t="n"/>
      <c r="AC6064" s="7" t="n"/>
    </row>
    <row r="6065" ht="9.75" customHeight="1" s="12">
      <c r="A6065" s="11" t="inlineStr">
        <is>
          <t>SO - 0004475</t>
        </is>
      </c>
      <c r="B6065" s="11" t="inlineStr">
        <is>
          <t>In-Store</t>
        </is>
      </c>
      <c r="C6065" s="11" t="inlineStr">
        <is>
          <t>WARE-UHY1004</t>
        </is>
      </c>
      <c r="D6065" s="6" t="n">
        <v>43700</v>
      </c>
      <c r="E6065" s="6" t="n">
        <v>43772</v>
      </c>
      <c r="F6065" s="6" t="n">
        <v>43793</v>
      </c>
      <c r="G6065" s="6" t="n">
        <v>43797</v>
      </c>
      <c r="H6065" s="11" t="inlineStr">
        <is>
          <t>USD</t>
        </is>
      </c>
      <c r="I6065" s="11" t="n">
        <v>3</v>
      </c>
      <c r="J6065" s="11" t="n">
        <v>41</v>
      </c>
      <c r="K6065" s="11" t="n">
        <v>248</v>
      </c>
      <c r="L6065" s="11" t="n">
        <v>36</v>
      </c>
      <c r="M6065" s="11" t="n">
        <v>5</v>
      </c>
      <c r="N6065" s="11" t="n">
        <v>0.3</v>
      </c>
      <c r="O6065" s="7" t="n">
        <v>1105.5</v>
      </c>
      <c r="P6065" s="7" t="n">
        <v>696.465</v>
      </c>
      <c r="Q6065" s="7">
        <f>text(E6065,"ddd")</f>
        <v/>
      </c>
      <c r="R6065" s="7">
        <f>G6065-F6065</f>
        <v/>
      </c>
      <c r="S6065" s="7">
        <f>E6065-D6065</f>
        <v/>
      </c>
      <c r="T6065" s="7">
        <f>O6065*M6065</f>
        <v/>
      </c>
      <c r="U6065" s="7">
        <f>T6065*N6065</f>
        <v/>
      </c>
      <c r="V6065" s="7">
        <f>T6065-U6065-(P6065*M6065)</f>
        <v/>
      </c>
      <c r="W6065" s="7">
        <f>VLOOKUP(L6065,'Products Sheet'!$A:$B,2,FALSE)</f>
        <v/>
      </c>
      <c r="X6065" s="7" t="n"/>
      <c r="Y6065" s="7" t="n"/>
      <c r="Z6065" s="7" t="n"/>
      <c r="AA6065" s="7" t="n"/>
      <c r="AB6065" s="7" t="n"/>
      <c r="AC6065" s="7" t="n"/>
    </row>
    <row r="6066" ht="9.75" customHeight="1" s="12">
      <c r="A6066" s="11" t="inlineStr">
        <is>
          <t>SO - 0004479</t>
        </is>
      </c>
      <c r="B6066" s="11" t="inlineStr">
        <is>
          <t>Online</t>
        </is>
      </c>
      <c r="C6066" s="11" t="inlineStr">
        <is>
          <t>WARE-PUJ1005</t>
        </is>
      </c>
      <c r="D6066" s="6" t="n">
        <v>43600</v>
      </c>
      <c r="E6066" s="6" t="n">
        <v>43773</v>
      </c>
      <c r="F6066" s="6" t="n">
        <v>43794</v>
      </c>
      <c r="G6066" s="6" t="n">
        <v>43798</v>
      </c>
      <c r="H6066" s="11" t="inlineStr">
        <is>
          <t>USD</t>
        </is>
      </c>
      <c r="I6066" s="11" t="n">
        <v>13</v>
      </c>
      <c r="J6066" s="11" t="n">
        <v>37</v>
      </c>
      <c r="K6066" s="11" t="n">
        <v>328</v>
      </c>
      <c r="L6066" s="11" t="n">
        <v>36</v>
      </c>
      <c r="M6066" s="11" t="n">
        <v>7</v>
      </c>
      <c r="N6066" s="11" t="n">
        <v>0.15</v>
      </c>
      <c r="O6066" s="7" t="n">
        <v>3765.4</v>
      </c>
      <c r="P6066" s="7" t="n">
        <v>3162.936</v>
      </c>
      <c r="Q6066" s="7">
        <f>text(E6066,"ddd")</f>
        <v/>
      </c>
      <c r="R6066" s="7">
        <f>G6066-F6066</f>
        <v/>
      </c>
      <c r="S6066" s="7">
        <f>E6066-D6066</f>
        <v/>
      </c>
      <c r="T6066" s="7">
        <f>O6066*M6066</f>
        <v/>
      </c>
      <c r="U6066" s="7">
        <f>T6066*N6066</f>
        <v/>
      </c>
      <c r="V6066" s="7">
        <f>T6066-U6066-(P6066*M6066)</f>
        <v/>
      </c>
      <c r="W6066" s="7">
        <f>VLOOKUP(L6066,'Products Sheet'!$A:$B,2,FALSE)</f>
        <v/>
      </c>
      <c r="X6066" s="7" t="n"/>
      <c r="Y6066" s="7" t="n"/>
      <c r="Z6066" s="7" t="n"/>
      <c r="AA6066" s="7" t="n"/>
      <c r="AB6066" s="7" t="n"/>
      <c r="AC6066" s="7" t="n"/>
    </row>
    <row r="6067" ht="9.75" customHeight="1" s="12">
      <c r="A6067" s="11" t="inlineStr">
        <is>
          <t>SO - 0004526</t>
        </is>
      </c>
      <c r="B6067" s="11" t="inlineStr">
        <is>
          <t>Distributor</t>
        </is>
      </c>
      <c r="C6067" s="11" t="inlineStr">
        <is>
          <t>WARE-MKL1006</t>
        </is>
      </c>
      <c r="D6067" s="6" t="n">
        <v>43700</v>
      </c>
      <c r="E6067" s="6" t="n">
        <v>43780</v>
      </c>
      <c r="F6067" s="6" t="n">
        <v>43782</v>
      </c>
      <c r="G6067" s="6" t="n">
        <v>43783</v>
      </c>
      <c r="H6067" s="11" t="inlineStr">
        <is>
          <t>USD</t>
        </is>
      </c>
      <c r="I6067" s="11" t="n">
        <v>20</v>
      </c>
      <c r="J6067" s="11" t="n">
        <v>25</v>
      </c>
      <c r="K6067" s="11" t="n">
        <v>331</v>
      </c>
      <c r="L6067" s="11" t="n">
        <v>36</v>
      </c>
      <c r="M6067" s="11" t="n">
        <v>2</v>
      </c>
      <c r="N6067" s="11" t="n">
        <v>0.05</v>
      </c>
      <c r="O6067" s="7" t="n">
        <v>3993.2</v>
      </c>
      <c r="P6067" s="7" t="n">
        <v>2635.512</v>
      </c>
      <c r="Q6067" s="7">
        <f>text(E6067,"ddd")</f>
        <v/>
      </c>
      <c r="R6067" s="7">
        <f>G6067-F6067</f>
        <v/>
      </c>
      <c r="S6067" s="7">
        <f>E6067-D6067</f>
        <v/>
      </c>
      <c r="T6067" s="7">
        <f>O6067*M6067</f>
        <v/>
      </c>
      <c r="U6067" s="7">
        <f>T6067*N6067</f>
        <v/>
      </c>
      <c r="V6067" s="7">
        <f>T6067-U6067-(P6067*M6067)</f>
        <v/>
      </c>
      <c r="W6067" s="7">
        <f>VLOOKUP(L6067,'Products Sheet'!$A:$B,2,FALSE)</f>
        <v/>
      </c>
      <c r="X6067" s="7" t="n"/>
      <c r="Y6067" s="7" t="n"/>
      <c r="Z6067" s="7" t="n"/>
      <c r="AA6067" s="7" t="n"/>
      <c r="AB6067" s="7" t="n"/>
      <c r="AC6067" s="7" t="n"/>
    </row>
    <row r="6068" ht="9.75" customHeight="1" s="12">
      <c r="A6068" s="11" t="inlineStr">
        <is>
          <t>SO - 0004568</t>
        </is>
      </c>
      <c r="B6068" s="11" t="inlineStr">
        <is>
          <t>Distributor</t>
        </is>
      </c>
      <c r="C6068" s="11" t="inlineStr">
        <is>
          <t>WARE-NMK1003</t>
        </is>
      </c>
      <c r="D6068" s="6" t="n">
        <v>43700</v>
      </c>
      <c r="E6068" s="6" t="n">
        <v>43784</v>
      </c>
      <c r="F6068" s="6" t="n">
        <v>43803</v>
      </c>
      <c r="G6068" s="6" t="n">
        <v>43805</v>
      </c>
      <c r="H6068" s="11" t="inlineStr">
        <is>
          <t>USD</t>
        </is>
      </c>
      <c r="I6068" s="11" t="n">
        <v>25</v>
      </c>
      <c r="J6068" s="11" t="n">
        <v>38</v>
      </c>
      <c r="K6068" s="11" t="n">
        <v>120</v>
      </c>
      <c r="L6068" s="11" t="n">
        <v>36</v>
      </c>
      <c r="M6068" s="11" t="n">
        <v>5</v>
      </c>
      <c r="N6068" s="11" t="n">
        <v>0.15</v>
      </c>
      <c r="O6068" s="7" t="n">
        <v>1172.5</v>
      </c>
      <c r="P6068" s="7" t="n">
        <v>738.675</v>
      </c>
      <c r="Q6068" s="7">
        <f>text(E6068,"ddd")</f>
        <v/>
      </c>
      <c r="R6068" s="7">
        <f>G6068-F6068</f>
        <v/>
      </c>
      <c r="S6068" s="7">
        <f>E6068-D6068</f>
        <v/>
      </c>
      <c r="T6068" s="7">
        <f>O6068*M6068</f>
        <v/>
      </c>
      <c r="U6068" s="7">
        <f>T6068*N6068</f>
        <v/>
      </c>
      <c r="V6068" s="7">
        <f>T6068-U6068-(P6068*M6068)</f>
        <v/>
      </c>
      <c r="W6068" s="7">
        <f>VLOOKUP(L6068,'Products Sheet'!$A:$B,2,FALSE)</f>
        <v/>
      </c>
      <c r="X6068" s="7" t="n"/>
      <c r="Y6068" s="7" t="n"/>
      <c r="Z6068" s="7" t="n"/>
      <c r="AA6068" s="7" t="n"/>
      <c r="AB6068" s="7" t="n"/>
      <c r="AC6068" s="7" t="n"/>
    </row>
    <row r="6069" ht="9.75" customHeight="1" s="12">
      <c r="A6069" s="11" t="inlineStr">
        <is>
          <t>SO - 0004662</t>
        </is>
      </c>
      <c r="B6069" s="11" t="inlineStr">
        <is>
          <t>In-Store</t>
        </is>
      </c>
      <c r="C6069" s="11" t="inlineStr">
        <is>
          <t>WARE-NMK1003</t>
        </is>
      </c>
      <c r="D6069" s="6" t="n">
        <v>43700</v>
      </c>
      <c r="E6069" s="6" t="n">
        <v>43794</v>
      </c>
      <c r="F6069" s="6" t="n">
        <v>43797</v>
      </c>
      <c r="G6069" s="6" t="n">
        <v>43807</v>
      </c>
      <c r="H6069" s="11" t="inlineStr">
        <is>
          <t>USD</t>
        </is>
      </c>
      <c r="I6069" s="11" t="n">
        <v>8</v>
      </c>
      <c r="J6069" s="11" t="n">
        <v>37</v>
      </c>
      <c r="K6069" s="11" t="n">
        <v>155</v>
      </c>
      <c r="L6069" s="11" t="n">
        <v>36</v>
      </c>
      <c r="M6069" s="11" t="n">
        <v>6</v>
      </c>
      <c r="N6069" s="11" t="n">
        <v>0.05</v>
      </c>
      <c r="O6069" s="7" t="n">
        <v>5949.6</v>
      </c>
      <c r="P6069" s="7" t="n">
        <v>2498.832</v>
      </c>
      <c r="Q6069" s="7">
        <f>text(E6069,"ddd")</f>
        <v/>
      </c>
      <c r="R6069" s="7">
        <f>G6069-F6069</f>
        <v/>
      </c>
      <c r="S6069" s="7">
        <f>E6069-D6069</f>
        <v/>
      </c>
      <c r="T6069" s="7">
        <f>O6069*M6069</f>
        <v/>
      </c>
      <c r="U6069" s="7">
        <f>T6069*N6069</f>
        <v/>
      </c>
      <c r="V6069" s="7">
        <f>T6069-U6069-(P6069*M6069)</f>
        <v/>
      </c>
      <c r="W6069" s="7">
        <f>VLOOKUP(L6069,'Products Sheet'!$A:$B,2,FALSE)</f>
        <v/>
      </c>
      <c r="X6069" s="7" t="n"/>
      <c r="Y6069" s="7" t="n"/>
      <c r="Z6069" s="7" t="n"/>
      <c r="AA6069" s="7" t="n"/>
      <c r="AB6069" s="7" t="n"/>
      <c r="AC6069" s="7" t="n"/>
    </row>
    <row r="6070" ht="9.75" customHeight="1" s="12">
      <c r="A6070" s="11" t="inlineStr">
        <is>
          <t>SO - 0004675</t>
        </is>
      </c>
      <c r="B6070" s="11" t="inlineStr">
        <is>
          <t>Online</t>
        </is>
      </c>
      <c r="C6070" s="11" t="inlineStr">
        <is>
          <t>WARE-NBV1002</t>
        </is>
      </c>
      <c r="D6070" s="6" t="n">
        <v>43700</v>
      </c>
      <c r="E6070" s="6" t="n">
        <v>43796</v>
      </c>
      <c r="F6070" s="6" t="n">
        <v>43812</v>
      </c>
      <c r="G6070" s="6" t="n">
        <v>43819</v>
      </c>
      <c r="H6070" s="11" t="inlineStr">
        <is>
          <t>USD</t>
        </is>
      </c>
      <c r="I6070" s="11" t="n">
        <v>18</v>
      </c>
      <c r="J6070" s="11" t="n">
        <v>36</v>
      </c>
      <c r="K6070" s="11" t="n">
        <v>81</v>
      </c>
      <c r="L6070" s="11" t="n">
        <v>36</v>
      </c>
      <c r="M6070" s="11" t="n">
        <v>3</v>
      </c>
      <c r="N6070" s="11" t="n">
        <v>0.2</v>
      </c>
      <c r="O6070" s="7" t="n">
        <v>1011.7</v>
      </c>
      <c r="P6070" s="7" t="n">
        <v>607.02</v>
      </c>
      <c r="Q6070" s="7">
        <f>text(E6070,"ddd")</f>
        <v/>
      </c>
      <c r="R6070" s="7">
        <f>G6070-F6070</f>
        <v/>
      </c>
      <c r="S6070" s="7">
        <f>E6070-D6070</f>
        <v/>
      </c>
      <c r="T6070" s="7">
        <f>O6070*M6070</f>
        <v/>
      </c>
      <c r="U6070" s="7">
        <f>T6070*N6070</f>
        <v/>
      </c>
      <c r="V6070" s="7">
        <f>T6070-U6070-(P6070*M6070)</f>
        <v/>
      </c>
      <c r="W6070" s="7">
        <f>VLOOKUP(L6070,'Products Sheet'!$A:$B,2,FALSE)</f>
        <v/>
      </c>
      <c r="X6070" s="7" t="n"/>
      <c r="Y6070" s="7" t="n"/>
      <c r="Z6070" s="7" t="n"/>
      <c r="AA6070" s="7" t="n"/>
      <c r="AB6070" s="7" t="n"/>
      <c r="AC6070" s="7" t="n"/>
    </row>
    <row r="6071" ht="9.75" customHeight="1" s="12">
      <c r="A6071" s="11" t="inlineStr">
        <is>
          <t>SO - 0004690</t>
        </is>
      </c>
      <c r="B6071" s="11" t="inlineStr">
        <is>
          <t>Wholesale</t>
        </is>
      </c>
      <c r="C6071" s="11" t="inlineStr">
        <is>
          <t>WARE-UHY1004</t>
        </is>
      </c>
      <c r="D6071" s="6" t="n">
        <v>43700</v>
      </c>
      <c r="E6071" s="6" t="n">
        <v>43797</v>
      </c>
      <c r="F6071" s="6" t="n">
        <v>43816</v>
      </c>
      <c r="G6071" s="6" t="n">
        <v>43825</v>
      </c>
      <c r="H6071" s="11" t="inlineStr">
        <is>
          <t>USD</t>
        </is>
      </c>
      <c r="I6071" s="11" t="n">
        <v>28</v>
      </c>
      <c r="J6071" s="11" t="n">
        <v>41</v>
      </c>
      <c r="K6071" s="11" t="n">
        <v>206</v>
      </c>
      <c r="L6071" s="11" t="n">
        <v>36</v>
      </c>
      <c r="M6071" s="11" t="n">
        <v>4</v>
      </c>
      <c r="N6071" s="11" t="n">
        <v>0.1</v>
      </c>
      <c r="O6071" s="7" t="n">
        <v>1011.7</v>
      </c>
      <c r="P6071" s="7" t="n">
        <v>526.0840000000001</v>
      </c>
      <c r="Q6071" s="7">
        <f>text(E6071,"ddd")</f>
        <v/>
      </c>
      <c r="R6071" s="7">
        <f>G6071-F6071</f>
        <v/>
      </c>
      <c r="S6071" s="7">
        <f>E6071-D6071</f>
        <v/>
      </c>
      <c r="T6071" s="7">
        <f>O6071*M6071</f>
        <v/>
      </c>
      <c r="U6071" s="7">
        <f>T6071*N6071</f>
        <v/>
      </c>
      <c r="V6071" s="7">
        <f>T6071-U6071-(P6071*M6071)</f>
        <v/>
      </c>
      <c r="W6071" s="7">
        <f>VLOOKUP(L6071,'Products Sheet'!$A:$B,2,FALSE)</f>
        <v/>
      </c>
      <c r="X6071" s="7" t="n"/>
      <c r="Y6071" s="7" t="n"/>
      <c r="Z6071" s="7" t="n"/>
      <c r="AA6071" s="7" t="n"/>
      <c r="AB6071" s="7" t="n"/>
      <c r="AC6071" s="7" t="n"/>
    </row>
    <row r="6072" ht="9.75" customHeight="1" s="12">
      <c r="A6072" s="11" t="inlineStr">
        <is>
          <t>SO - 0004748</t>
        </is>
      </c>
      <c r="B6072" s="11" t="inlineStr">
        <is>
          <t>Distributor</t>
        </is>
      </c>
      <c r="C6072" s="11" t="inlineStr">
        <is>
          <t>WARE-NMK1003</t>
        </is>
      </c>
      <c r="D6072" s="6" t="n">
        <v>43700</v>
      </c>
      <c r="E6072" s="6" t="n">
        <v>43803</v>
      </c>
      <c r="F6072" s="6" t="n">
        <v>43815</v>
      </c>
      <c r="G6072" s="6" t="n">
        <v>43821</v>
      </c>
      <c r="H6072" s="11" t="inlineStr">
        <is>
          <t>USD</t>
        </is>
      </c>
      <c r="I6072" s="11" t="n">
        <v>23</v>
      </c>
      <c r="J6072" s="11" t="n">
        <v>35</v>
      </c>
      <c r="K6072" s="11" t="n">
        <v>179</v>
      </c>
      <c r="L6072" s="11" t="n">
        <v>36</v>
      </c>
      <c r="M6072" s="11" t="n">
        <v>2</v>
      </c>
      <c r="N6072" s="11" t="n">
        <v>0.05</v>
      </c>
      <c r="O6072" s="7" t="n">
        <v>1132.3</v>
      </c>
      <c r="P6072" s="7" t="n">
        <v>486.889</v>
      </c>
      <c r="Q6072" s="7">
        <f>text(E6072,"ddd")</f>
        <v/>
      </c>
      <c r="R6072" s="7">
        <f>G6072-F6072</f>
        <v/>
      </c>
      <c r="S6072" s="7">
        <f>E6072-D6072</f>
        <v/>
      </c>
      <c r="T6072" s="7">
        <f>O6072*M6072</f>
        <v/>
      </c>
      <c r="U6072" s="7">
        <f>T6072*N6072</f>
        <v/>
      </c>
      <c r="V6072" s="7">
        <f>T6072-U6072-(P6072*M6072)</f>
        <v/>
      </c>
      <c r="W6072" s="7">
        <f>VLOOKUP(L6072,'Products Sheet'!$A:$B,2,FALSE)</f>
        <v/>
      </c>
      <c r="X6072" s="7" t="n"/>
      <c r="Y6072" s="7" t="n"/>
      <c r="Z6072" s="7" t="n"/>
      <c r="AA6072" s="7" t="n"/>
      <c r="AB6072" s="7" t="n"/>
      <c r="AC6072" s="7" t="n"/>
    </row>
    <row r="6073" ht="9.75" customHeight="1" s="12">
      <c r="A6073" s="11" t="inlineStr">
        <is>
          <t>SO - 0004782</t>
        </is>
      </c>
      <c r="B6073" s="11" t="inlineStr">
        <is>
          <t>Wholesale</t>
        </is>
      </c>
      <c r="C6073" s="11" t="inlineStr">
        <is>
          <t>WARE-PUJ1005</t>
        </is>
      </c>
      <c r="D6073" s="6" t="n">
        <v>43700</v>
      </c>
      <c r="E6073" s="6" t="n">
        <v>43808</v>
      </c>
      <c r="F6073" s="6" t="n">
        <v>43829</v>
      </c>
      <c r="G6073" s="6" t="n">
        <v>43833</v>
      </c>
      <c r="H6073" s="11" t="inlineStr">
        <is>
          <t>USD</t>
        </is>
      </c>
      <c r="I6073" s="11" t="n">
        <v>26</v>
      </c>
      <c r="J6073" s="11" t="n">
        <v>36</v>
      </c>
      <c r="K6073" s="11" t="n">
        <v>312</v>
      </c>
      <c r="L6073" s="11" t="n">
        <v>36</v>
      </c>
      <c r="M6073" s="11" t="n">
        <v>6</v>
      </c>
      <c r="N6073" s="11" t="n">
        <v>0.075</v>
      </c>
      <c r="O6073" s="7" t="n">
        <v>2345</v>
      </c>
      <c r="P6073" s="7" t="n">
        <v>1195.95</v>
      </c>
      <c r="Q6073" s="7">
        <f>text(E6073,"ddd")</f>
        <v/>
      </c>
      <c r="R6073" s="7">
        <f>G6073-F6073</f>
        <v/>
      </c>
      <c r="S6073" s="7">
        <f>E6073-D6073</f>
        <v/>
      </c>
      <c r="T6073" s="7">
        <f>O6073*M6073</f>
        <v/>
      </c>
      <c r="U6073" s="7">
        <f>T6073*N6073</f>
        <v/>
      </c>
      <c r="V6073" s="7">
        <f>T6073-U6073-(P6073*M6073)</f>
        <v/>
      </c>
      <c r="W6073" s="7">
        <f>VLOOKUP(L6073,'Products Sheet'!$A:$B,2,FALSE)</f>
        <v/>
      </c>
      <c r="X6073" s="7" t="n"/>
      <c r="Y6073" s="7" t="n"/>
      <c r="Z6073" s="7" t="n"/>
      <c r="AA6073" s="7" t="n"/>
      <c r="AB6073" s="7" t="n"/>
      <c r="AC6073" s="7" t="n"/>
    </row>
    <row r="6074" ht="9.75" customHeight="1" s="12">
      <c r="A6074" s="11" t="inlineStr">
        <is>
          <t>SO - 0004796</t>
        </is>
      </c>
      <c r="B6074" s="11" t="inlineStr">
        <is>
          <t>Online</t>
        </is>
      </c>
      <c r="C6074" s="11" t="inlineStr">
        <is>
          <t>WARE-UHY1004</t>
        </is>
      </c>
      <c r="D6074" s="6" t="n">
        <v>43700</v>
      </c>
      <c r="E6074" s="6" t="n">
        <v>43810</v>
      </c>
      <c r="F6074" s="6" t="n">
        <v>43820</v>
      </c>
      <c r="G6074" s="6" t="n">
        <v>43821</v>
      </c>
      <c r="H6074" s="11" t="inlineStr">
        <is>
          <t>USD</t>
        </is>
      </c>
      <c r="I6074" s="11" t="n">
        <v>19</v>
      </c>
      <c r="J6074" s="11" t="n">
        <v>34</v>
      </c>
      <c r="K6074" s="11" t="n">
        <v>215</v>
      </c>
      <c r="L6074" s="11" t="n">
        <v>36</v>
      </c>
      <c r="M6074" s="11" t="n">
        <v>6</v>
      </c>
      <c r="N6074" s="11" t="n">
        <v>0.05</v>
      </c>
      <c r="O6074" s="7" t="n">
        <v>2572.8</v>
      </c>
      <c r="P6074" s="7" t="n">
        <v>1878.144</v>
      </c>
      <c r="Q6074" s="7">
        <f>text(E6074,"ddd")</f>
        <v/>
      </c>
      <c r="R6074" s="7">
        <f>G6074-F6074</f>
        <v/>
      </c>
      <c r="S6074" s="7">
        <f>E6074-D6074</f>
        <v/>
      </c>
      <c r="T6074" s="7">
        <f>O6074*M6074</f>
        <v/>
      </c>
      <c r="U6074" s="7">
        <f>T6074*N6074</f>
        <v/>
      </c>
      <c r="V6074" s="7">
        <f>T6074-U6074-(P6074*M6074)</f>
        <v/>
      </c>
      <c r="W6074" s="7">
        <f>VLOOKUP(L6074,'Products Sheet'!$A:$B,2,FALSE)</f>
        <v/>
      </c>
      <c r="X6074" s="7" t="n"/>
      <c r="Y6074" s="7" t="n"/>
      <c r="Z6074" s="7" t="n"/>
      <c r="AA6074" s="7" t="n"/>
      <c r="AB6074" s="7" t="n"/>
      <c r="AC6074" s="7" t="n"/>
    </row>
    <row r="6075" ht="9.75" customHeight="1" s="12">
      <c r="A6075" s="11" t="inlineStr">
        <is>
          <t>SO - 0004892</t>
        </is>
      </c>
      <c r="B6075" s="11" t="inlineStr">
        <is>
          <t>In-Store</t>
        </is>
      </c>
      <c r="C6075" s="11" t="inlineStr">
        <is>
          <t>WARE-XYS1001</t>
        </is>
      </c>
      <c r="D6075" s="6" t="n">
        <v>43700</v>
      </c>
      <c r="E6075" s="6" t="n">
        <v>43822</v>
      </c>
      <c r="F6075" s="6" t="n">
        <v>43848</v>
      </c>
      <c r="G6075" s="6" t="n">
        <v>43849</v>
      </c>
      <c r="H6075" s="11" t="inlineStr">
        <is>
          <t>USD</t>
        </is>
      </c>
      <c r="I6075" s="11" t="n">
        <v>10</v>
      </c>
      <c r="J6075" s="11" t="n">
        <v>17</v>
      </c>
      <c r="K6075" s="11" t="n">
        <v>30</v>
      </c>
      <c r="L6075" s="11" t="n">
        <v>36</v>
      </c>
      <c r="M6075" s="11" t="n">
        <v>6</v>
      </c>
      <c r="N6075" s="11" t="n">
        <v>0.3</v>
      </c>
      <c r="O6075" s="7" t="n">
        <v>3932.9</v>
      </c>
      <c r="P6075" s="7" t="n">
        <v>1691.147</v>
      </c>
      <c r="Q6075" s="7">
        <f>text(E6075,"ddd")</f>
        <v/>
      </c>
      <c r="R6075" s="7">
        <f>G6075-F6075</f>
        <v/>
      </c>
      <c r="S6075" s="7">
        <f>E6075-D6075</f>
        <v/>
      </c>
      <c r="T6075" s="7">
        <f>O6075*M6075</f>
        <v/>
      </c>
      <c r="U6075" s="7">
        <f>T6075*N6075</f>
        <v/>
      </c>
      <c r="V6075" s="7">
        <f>T6075-U6075-(P6075*M6075)</f>
        <v/>
      </c>
      <c r="W6075" s="7">
        <f>VLOOKUP(L6075,'Products Sheet'!$A:$B,2,FALSE)</f>
        <v/>
      </c>
      <c r="X6075" s="7" t="n"/>
      <c r="Y6075" s="7" t="n"/>
      <c r="Z6075" s="7" t="n"/>
      <c r="AA6075" s="7" t="n"/>
      <c r="AB6075" s="7" t="n"/>
      <c r="AC6075" s="7" t="n"/>
    </row>
    <row r="6076" ht="9.75" customHeight="1" s="12">
      <c r="A6076" s="11" t="inlineStr">
        <is>
          <t>SO - 0004973</t>
        </is>
      </c>
      <c r="B6076" s="11" t="inlineStr">
        <is>
          <t>Online</t>
        </is>
      </c>
      <c r="C6076" s="11" t="inlineStr">
        <is>
          <t>WARE-NBV1002</t>
        </is>
      </c>
      <c r="D6076" s="6" t="n">
        <v>43700</v>
      </c>
      <c r="E6076" s="6" t="n">
        <v>43832</v>
      </c>
      <c r="F6076" s="6" t="n">
        <v>43842</v>
      </c>
      <c r="G6076" s="6" t="n">
        <v>43851</v>
      </c>
      <c r="H6076" s="11" t="inlineStr">
        <is>
          <t>USD</t>
        </is>
      </c>
      <c r="I6076" s="11" t="n">
        <v>13</v>
      </c>
      <c r="J6076" s="11" t="n">
        <v>26</v>
      </c>
      <c r="K6076" s="11" t="n">
        <v>80</v>
      </c>
      <c r="L6076" s="11" t="n">
        <v>36</v>
      </c>
      <c r="M6076" s="11" t="n">
        <v>1</v>
      </c>
      <c r="N6076" s="11" t="n">
        <v>0.1</v>
      </c>
      <c r="O6076" s="7" t="n">
        <v>2579.5</v>
      </c>
      <c r="P6076" s="7" t="n">
        <v>1031.8</v>
      </c>
      <c r="Q6076" s="7">
        <f>text(E6076,"ddd")</f>
        <v/>
      </c>
      <c r="R6076" s="7">
        <f>G6076-F6076</f>
        <v/>
      </c>
      <c r="S6076" s="7">
        <f>E6076-D6076</f>
        <v/>
      </c>
      <c r="T6076" s="7">
        <f>O6076*M6076</f>
        <v/>
      </c>
      <c r="U6076" s="7">
        <f>T6076*N6076</f>
        <v/>
      </c>
      <c r="V6076" s="7">
        <f>T6076-U6076-(P6076*M6076)</f>
        <v/>
      </c>
      <c r="W6076" s="7">
        <f>VLOOKUP(L6076,'Products Sheet'!$A:$B,2,FALSE)</f>
        <v/>
      </c>
      <c r="X6076" s="7" t="n"/>
      <c r="Y6076" s="7" t="n"/>
      <c r="Z6076" s="7" t="n"/>
      <c r="AA6076" s="7" t="n"/>
      <c r="AB6076" s="7" t="n"/>
      <c r="AC6076" s="7" t="n"/>
    </row>
    <row r="6077" ht="9.75" customHeight="1" s="12">
      <c r="A6077" s="11" t="inlineStr">
        <is>
          <t>SO - 0004981</t>
        </is>
      </c>
      <c r="B6077" s="11" t="inlineStr">
        <is>
          <t>In-Store</t>
        </is>
      </c>
      <c r="C6077" s="11" t="inlineStr">
        <is>
          <t>WARE-PUJ1005</t>
        </is>
      </c>
      <c r="D6077" s="6" t="n">
        <v>43700</v>
      </c>
      <c r="E6077" s="6" t="n">
        <v>43833</v>
      </c>
      <c r="F6077" s="6" t="n">
        <v>43849</v>
      </c>
      <c r="G6077" s="6" t="n">
        <v>43851</v>
      </c>
      <c r="H6077" s="11" t="inlineStr">
        <is>
          <t>USD</t>
        </is>
      </c>
      <c r="I6077" s="11" t="n">
        <v>8</v>
      </c>
      <c r="J6077" s="11" t="n">
        <v>24</v>
      </c>
      <c r="K6077" s="11" t="n">
        <v>265</v>
      </c>
      <c r="L6077" s="11" t="n">
        <v>36</v>
      </c>
      <c r="M6077" s="11" t="n">
        <v>1</v>
      </c>
      <c r="N6077" s="11" t="n">
        <v>0.05</v>
      </c>
      <c r="O6077" s="7" t="n">
        <v>1065.3</v>
      </c>
      <c r="P6077" s="7" t="n">
        <v>521.997</v>
      </c>
      <c r="Q6077" s="7">
        <f>text(E6077,"ddd")</f>
        <v/>
      </c>
      <c r="R6077" s="7">
        <f>G6077-F6077</f>
        <v/>
      </c>
      <c r="S6077" s="7">
        <f>E6077-D6077</f>
        <v/>
      </c>
      <c r="T6077" s="7">
        <f>O6077*M6077</f>
        <v/>
      </c>
      <c r="U6077" s="7">
        <f>T6077*N6077</f>
        <v/>
      </c>
      <c r="V6077" s="7">
        <f>T6077-U6077-(P6077*M6077)</f>
        <v/>
      </c>
      <c r="W6077" s="7">
        <f>VLOOKUP(L6077,'Products Sheet'!$A:$B,2,FALSE)</f>
        <v/>
      </c>
      <c r="X6077" s="7" t="n"/>
      <c r="Y6077" s="7" t="n"/>
      <c r="Z6077" s="7" t="n"/>
      <c r="AA6077" s="7" t="n"/>
      <c r="AB6077" s="7" t="n"/>
      <c r="AC6077" s="7" t="n"/>
    </row>
    <row r="6078" ht="9.75" customHeight="1" s="12">
      <c r="A6078" s="11" t="inlineStr">
        <is>
          <t>SO - 0005055</t>
        </is>
      </c>
      <c r="B6078" s="11" t="inlineStr">
        <is>
          <t>Online</t>
        </is>
      </c>
      <c r="C6078" s="11" t="inlineStr">
        <is>
          <t>WARE-MKL1006</t>
        </is>
      </c>
      <c r="D6078" s="6" t="n">
        <v>43700</v>
      </c>
      <c r="E6078" s="6" t="n">
        <v>43840</v>
      </c>
      <c r="F6078" s="6" t="n">
        <v>43849</v>
      </c>
      <c r="G6078" s="6" t="n">
        <v>43852</v>
      </c>
      <c r="H6078" s="11" t="inlineStr">
        <is>
          <t>USD</t>
        </is>
      </c>
      <c r="I6078" s="11" t="n">
        <v>13</v>
      </c>
      <c r="J6078" s="11" t="n">
        <v>40</v>
      </c>
      <c r="K6078" s="11" t="n">
        <v>360</v>
      </c>
      <c r="L6078" s="11" t="n">
        <v>36</v>
      </c>
      <c r="M6078" s="11" t="n">
        <v>7</v>
      </c>
      <c r="N6078" s="11" t="n">
        <v>0.05</v>
      </c>
      <c r="O6078" s="7" t="n">
        <v>1011.7</v>
      </c>
      <c r="P6078" s="7" t="n">
        <v>819.4770000000001</v>
      </c>
      <c r="Q6078" s="7">
        <f>text(E6078,"ddd")</f>
        <v/>
      </c>
      <c r="R6078" s="7">
        <f>G6078-F6078</f>
        <v/>
      </c>
      <c r="S6078" s="7">
        <f>E6078-D6078</f>
        <v/>
      </c>
      <c r="T6078" s="7">
        <f>O6078*M6078</f>
        <v/>
      </c>
      <c r="U6078" s="7">
        <f>T6078*N6078</f>
        <v/>
      </c>
      <c r="V6078" s="7">
        <f>T6078-U6078-(P6078*M6078)</f>
        <v/>
      </c>
      <c r="W6078" s="7">
        <f>VLOOKUP(L6078,'Products Sheet'!$A:$B,2,FALSE)</f>
        <v/>
      </c>
      <c r="X6078" s="7" t="n"/>
      <c r="Y6078" s="7" t="n"/>
      <c r="Z6078" s="7" t="n"/>
      <c r="AA6078" s="7" t="n"/>
      <c r="AB6078" s="7" t="n"/>
      <c r="AC6078" s="7" t="n"/>
    </row>
    <row r="6079" ht="9.75" customHeight="1" s="12">
      <c r="A6079" s="11" t="inlineStr">
        <is>
          <t>SO - 0005078</t>
        </is>
      </c>
      <c r="B6079" s="11" t="inlineStr">
        <is>
          <t>Distributor</t>
        </is>
      </c>
      <c r="C6079" s="11" t="inlineStr">
        <is>
          <t>WARE-PUJ1005</t>
        </is>
      </c>
      <c r="D6079" s="6" t="n">
        <v>43700</v>
      </c>
      <c r="E6079" s="6" t="n">
        <v>43842</v>
      </c>
      <c r="F6079" s="6" t="n">
        <v>43870</v>
      </c>
      <c r="G6079" s="6" t="n">
        <v>43875</v>
      </c>
      <c r="H6079" s="11" t="inlineStr">
        <is>
          <t>USD</t>
        </is>
      </c>
      <c r="I6079" s="11" t="n">
        <v>22</v>
      </c>
      <c r="J6079" s="11" t="n">
        <v>2</v>
      </c>
      <c r="K6079" s="11" t="n">
        <v>292</v>
      </c>
      <c r="L6079" s="11" t="n">
        <v>36</v>
      </c>
      <c r="M6079" s="11" t="n">
        <v>8</v>
      </c>
      <c r="N6079" s="11" t="n">
        <v>0.05</v>
      </c>
      <c r="O6079" s="7" t="n">
        <v>3859.2</v>
      </c>
      <c r="P6079" s="7" t="n">
        <v>2662.848</v>
      </c>
      <c r="Q6079" s="7">
        <f>text(E6079,"ddd")</f>
        <v/>
      </c>
      <c r="R6079" s="7">
        <f>G6079-F6079</f>
        <v/>
      </c>
      <c r="S6079" s="7">
        <f>E6079-D6079</f>
        <v/>
      </c>
      <c r="T6079" s="7">
        <f>O6079*M6079</f>
        <v/>
      </c>
      <c r="U6079" s="7">
        <f>T6079*N6079</f>
        <v/>
      </c>
      <c r="V6079" s="7">
        <f>T6079-U6079-(P6079*M6079)</f>
        <v/>
      </c>
      <c r="W6079" s="7">
        <f>VLOOKUP(L6079,'Products Sheet'!$A:$B,2,FALSE)</f>
        <v/>
      </c>
      <c r="X6079" s="7" t="n"/>
      <c r="Y6079" s="7" t="n"/>
      <c r="Z6079" s="7" t="n"/>
      <c r="AA6079" s="7" t="n"/>
      <c r="AB6079" s="7" t="n"/>
      <c r="AC6079" s="7" t="n"/>
    </row>
    <row r="6080" ht="9.75" customHeight="1" s="12">
      <c r="A6080" s="11" t="inlineStr">
        <is>
          <t>SO - 0005085</t>
        </is>
      </c>
      <c r="B6080" s="11" t="inlineStr">
        <is>
          <t>Online</t>
        </is>
      </c>
      <c r="C6080" s="11" t="inlineStr">
        <is>
          <t>WARE-MKL1006</t>
        </is>
      </c>
      <c r="D6080" s="6" t="n">
        <v>43700</v>
      </c>
      <c r="E6080" s="6" t="n">
        <v>43842</v>
      </c>
      <c r="F6080" s="6" t="n">
        <v>43849</v>
      </c>
      <c r="G6080" s="6" t="n">
        <v>43854</v>
      </c>
      <c r="H6080" s="11" t="inlineStr">
        <is>
          <t>USD</t>
        </is>
      </c>
      <c r="I6080" s="11" t="n">
        <v>19</v>
      </c>
      <c r="J6080" s="11" t="n">
        <v>38</v>
      </c>
      <c r="K6080" s="11" t="n">
        <v>343</v>
      </c>
      <c r="L6080" s="11" t="n">
        <v>36</v>
      </c>
      <c r="M6080" s="11" t="n">
        <v>1</v>
      </c>
      <c r="N6080" s="11" t="n">
        <v>0.3</v>
      </c>
      <c r="O6080" s="7" t="n">
        <v>5293</v>
      </c>
      <c r="P6080" s="7" t="n">
        <v>3122.87</v>
      </c>
      <c r="Q6080" s="7">
        <f>text(E6080,"ddd")</f>
        <v/>
      </c>
      <c r="R6080" s="7">
        <f>G6080-F6080</f>
        <v/>
      </c>
      <c r="S6080" s="7">
        <f>E6080-D6080</f>
        <v/>
      </c>
      <c r="T6080" s="7">
        <f>O6080*M6080</f>
        <v/>
      </c>
      <c r="U6080" s="7">
        <f>T6080*N6080</f>
        <v/>
      </c>
      <c r="V6080" s="7">
        <f>T6080-U6080-(P6080*M6080)</f>
        <v/>
      </c>
      <c r="W6080" s="7">
        <f>VLOOKUP(L6080,'Products Sheet'!$A:$B,2,FALSE)</f>
        <v/>
      </c>
      <c r="X6080" s="7" t="n"/>
      <c r="Y6080" s="7" t="n"/>
      <c r="Z6080" s="7" t="n"/>
      <c r="AA6080" s="7" t="n"/>
      <c r="AB6080" s="7" t="n"/>
      <c r="AC6080" s="7" t="n"/>
    </row>
    <row r="6081" ht="9.75" customHeight="1" s="12">
      <c r="A6081" s="11" t="inlineStr">
        <is>
          <t>SO - 0005132</t>
        </is>
      </c>
      <c r="B6081" s="11" t="inlineStr">
        <is>
          <t>Distributor</t>
        </is>
      </c>
      <c r="C6081" s="11" t="inlineStr">
        <is>
          <t>WARE-NMK1003</t>
        </is>
      </c>
      <c r="D6081" s="6" t="n">
        <v>43800</v>
      </c>
      <c r="E6081" s="6" t="n">
        <v>43847</v>
      </c>
      <c r="F6081" s="6" t="n">
        <v>43858</v>
      </c>
      <c r="G6081" s="6" t="n">
        <v>43866</v>
      </c>
      <c r="H6081" s="11" t="inlineStr">
        <is>
          <t>USD</t>
        </is>
      </c>
      <c r="I6081" s="11" t="n">
        <v>22</v>
      </c>
      <c r="J6081" s="11" t="n">
        <v>30</v>
      </c>
      <c r="K6081" s="11" t="n">
        <v>92</v>
      </c>
      <c r="L6081" s="11" t="n">
        <v>36</v>
      </c>
      <c r="M6081" s="11" t="n">
        <v>5</v>
      </c>
      <c r="N6081" s="11" t="n">
        <v>0.05</v>
      </c>
      <c r="O6081" s="7" t="n">
        <v>877.7</v>
      </c>
      <c r="P6081" s="7" t="n">
        <v>728.491</v>
      </c>
      <c r="Q6081" s="7">
        <f>text(E6081,"ddd")</f>
        <v/>
      </c>
      <c r="R6081" s="7">
        <f>G6081-F6081</f>
        <v/>
      </c>
      <c r="S6081" s="7">
        <f>E6081-D6081</f>
        <v/>
      </c>
      <c r="T6081" s="7">
        <f>O6081*M6081</f>
        <v/>
      </c>
      <c r="U6081" s="7">
        <f>T6081*N6081</f>
        <v/>
      </c>
      <c r="V6081" s="7">
        <f>T6081-U6081-(P6081*M6081)</f>
        <v/>
      </c>
      <c r="W6081" s="7">
        <f>VLOOKUP(L6081,'Products Sheet'!$A:$B,2,FALSE)</f>
        <v/>
      </c>
      <c r="X6081" s="7" t="n"/>
      <c r="Y6081" s="7" t="n"/>
      <c r="Z6081" s="7" t="n"/>
      <c r="AA6081" s="7" t="n"/>
      <c r="AB6081" s="7" t="n"/>
      <c r="AC6081" s="7" t="n"/>
    </row>
    <row r="6082" ht="9.75" customHeight="1" s="12">
      <c r="A6082" s="11" t="inlineStr">
        <is>
          <t>SO - 0005184</t>
        </is>
      </c>
      <c r="B6082" s="11" t="inlineStr">
        <is>
          <t>Online</t>
        </is>
      </c>
      <c r="C6082" s="11" t="inlineStr">
        <is>
          <t>WARE-NMK1003</t>
        </is>
      </c>
      <c r="D6082" s="6" t="n">
        <v>43800</v>
      </c>
      <c r="E6082" s="6" t="n">
        <v>43854</v>
      </c>
      <c r="F6082" s="6" t="n">
        <v>43868</v>
      </c>
      <c r="G6082" s="6" t="n">
        <v>43878</v>
      </c>
      <c r="H6082" s="11" t="inlineStr">
        <is>
          <t>USD</t>
        </is>
      </c>
      <c r="I6082" s="11" t="n">
        <v>15</v>
      </c>
      <c r="J6082" s="11" t="n">
        <v>26</v>
      </c>
      <c r="K6082" s="11" t="n">
        <v>131</v>
      </c>
      <c r="L6082" s="11" t="n">
        <v>36</v>
      </c>
      <c r="M6082" s="11" t="n">
        <v>3</v>
      </c>
      <c r="N6082" s="11" t="n">
        <v>0.3</v>
      </c>
      <c r="O6082" s="7" t="n">
        <v>3845.8</v>
      </c>
      <c r="P6082" s="7" t="n">
        <v>2499.77</v>
      </c>
      <c r="Q6082" s="7">
        <f>text(E6082,"ddd")</f>
        <v/>
      </c>
      <c r="R6082" s="7">
        <f>G6082-F6082</f>
        <v/>
      </c>
      <c r="S6082" s="7">
        <f>E6082-D6082</f>
        <v/>
      </c>
      <c r="T6082" s="7">
        <f>O6082*M6082</f>
        <v/>
      </c>
      <c r="U6082" s="7">
        <f>T6082*N6082</f>
        <v/>
      </c>
      <c r="V6082" s="7">
        <f>T6082-U6082-(P6082*M6082)</f>
        <v/>
      </c>
      <c r="W6082" s="7">
        <f>VLOOKUP(L6082,'Products Sheet'!$A:$B,2,FALSE)</f>
        <v/>
      </c>
      <c r="X6082" s="7" t="n"/>
      <c r="Y6082" s="7" t="n"/>
      <c r="Z6082" s="7" t="n"/>
      <c r="AA6082" s="7" t="n"/>
      <c r="AB6082" s="7" t="n"/>
      <c r="AC6082" s="7" t="n"/>
    </row>
    <row r="6083" ht="9.75" customHeight="1" s="12">
      <c r="A6083" s="11" t="inlineStr">
        <is>
          <t>SO - 0005276</t>
        </is>
      </c>
      <c r="B6083" s="11" t="inlineStr">
        <is>
          <t>Distributor</t>
        </is>
      </c>
      <c r="C6083" s="11" t="inlineStr">
        <is>
          <t>WARE-NMK1003</t>
        </is>
      </c>
      <c r="D6083" s="6" t="n">
        <v>43800</v>
      </c>
      <c r="E6083" s="6" t="n">
        <v>43866</v>
      </c>
      <c r="F6083" s="6" t="n">
        <v>43890</v>
      </c>
      <c r="G6083" s="6" t="n">
        <v>43895</v>
      </c>
      <c r="H6083" s="11" t="inlineStr">
        <is>
          <t>USD</t>
        </is>
      </c>
      <c r="I6083" s="11" t="n">
        <v>22</v>
      </c>
      <c r="J6083" s="11" t="n">
        <v>43</v>
      </c>
      <c r="K6083" s="11" t="n">
        <v>203</v>
      </c>
      <c r="L6083" s="11" t="n">
        <v>36</v>
      </c>
      <c r="M6083" s="11" t="n">
        <v>8</v>
      </c>
      <c r="N6083" s="11" t="n">
        <v>0.1</v>
      </c>
      <c r="O6083" s="7" t="n">
        <v>2358.4</v>
      </c>
      <c r="P6083" s="7" t="n">
        <v>1462.208</v>
      </c>
      <c r="Q6083" s="7">
        <f>text(E6083,"ddd")</f>
        <v/>
      </c>
      <c r="R6083" s="7">
        <f>G6083-F6083</f>
        <v/>
      </c>
      <c r="S6083" s="7">
        <f>E6083-D6083</f>
        <v/>
      </c>
      <c r="T6083" s="7">
        <f>O6083*M6083</f>
        <v/>
      </c>
      <c r="U6083" s="7">
        <f>T6083*N6083</f>
        <v/>
      </c>
      <c r="V6083" s="7">
        <f>T6083-U6083-(P6083*M6083)</f>
        <v/>
      </c>
      <c r="W6083" s="7">
        <f>VLOOKUP(L6083,'Products Sheet'!$A:$B,2,FALSE)</f>
        <v/>
      </c>
      <c r="X6083" s="7" t="n"/>
      <c r="Y6083" s="7" t="n"/>
      <c r="Z6083" s="7" t="n"/>
      <c r="AA6083" s="7" t="n"/>
      <c r="AB6083" s="7" t="n"/>
      <c r="AC6083" s="7" t="n"/>
    </row>
    <row r="6084" ht="9.75" customHeight="1" s="12">
      <c r="A6084" s="11" t="inlineStr">
        <is>
          <t>SO - 0005371</t>
        </is>
      </c>
      <c r="B6084" s="11" t="inlineStr">
        <is>
          <t>In-Store</t>
        </is>
      </c>
      <c r="C6084" s="11" t="inlineStr">
        <is>
          <t>WARE-NMK1003</t>
        </is>
      </c>
      <c r="D6084" s="6" t="n">
        <v>43800</v>
      </c>
      <c r="E6084" s="6" t="n">
        <v>43877</v>
      </c>
      <c r="F6084" s="6" t="n">
        <v>43903</v>
      </c>
      <c r="G6084" s="6" t="n">
        <v>43908</v>
      </c>
      <c r="H6084" s="11" t="inlineStr">
        <is>
          <t>USD</t>
        </is>
      </c>
      <c r="I6084" s="11" t="n">
        <v>11</v>
      </c>
      <c r="J6084" s="11" t="n">
        <v>43</v>
      </c>
      <c r="K6084" s="11" t="n">
        <v>142</v>
      </c>
      <c r="L6084" s="11" t="n">
        <v>36</v>
      </c>
      <c r="M6084" s="11" t="n">
        <v>6</v>
      </c>
      <c r="N6084" s="11" t="n">
        <v>0.1</v>
      </c>
      <c r="O6084" s="7" t="n">
        <v>3155.7</v>
      </c>
      <c r="P6084" s="7" t="n">
        <v>2208.99</v>
      </c>
      <c r="Q6084" s="7">
        <f>text(E6084,"ddd")</f>
        <v/>
      </c>
      <c r="R6084" s="7">
        <f>G6084-F6084</f>
        <v/>
      </c>
      <c r="S6084" s="7">
        <f>E6084-D6084</f>
        <v/>
      </c>
      <c r="T6084" s="7">
        <f>O6084*M6084</f>
        <v/>
      </c>
      <c r="U6084" s="7">
        <f>T6084*N6084</f>
        <v/>
      </c>
      <c r="V6084" s="7">
        <f>T6084-U6084-(P6084*M6084)</f>
        <v/>
      </c>
      <c r="W6084" s="7">
        <f>VLOOKUP(L6084,'Products Sheet'!$A:$B,2,FALSE)</f>
        <v/>
      </c>
      <c r="X6084" s="7" t="n"/>
      <c r="Y6084" s="7" t="n"/>
      <c r="Z6084" s="7" t="n"/>
      <c r="AA6084" s="7" t="n"/>
      <c r="AB6084" s="7" t="n"/>
      <c r="AC6084" s="7" t="n"/>
    </row>
    <row r="6085" ht="9.75" customHeight="1" s="12">
      <c r="A6085" s="11" t="inlineStr">
        <is>
          <t>SO - 0005522</t>
        </is>
      </c>
      <c r="B6085" s="11" t="inlineStr">
        <is>
          <t>Online</t>
        </is>
      </c>
      <c r="C6085" s="11" t="inlineStr">
        <is>
          <t>WARE-NBV1002</t>
        </is>
      </c>
      <c r="D6085" s="6" t="n">
        <v>43800</v>
      </c>
      <c r="E6085" s="6" t="n">
        <v>43892</v>
      </c>
      <c r="F6085" s="6" t="n">
        <v>43899</v>
      </c>
      <c r="G6085" s="6" t="n">
        <v>43906</v>
      </c>
      <c r="H6085" s="11" t="inlineStr">
        <is>
          <t>USD</t>
        </is>
      </c>
      <c r="I6085" s="11" t="n">
        <v>19</v>
      </c>
      <c r="J6085" s="11" t="n">
        <v>48</v>
      </c>
      <c r="K6085" s="11" t="n">
        <v>78</v>
      </c>
      <c r="L6085" s="11" t="n">
        <v>36</v>
      </c>
      <c r="M6085" s="11" t="n">
        <v>2</v>
      </c>
      <c r="N6085" s="11" t="n">
        <v>0.075</v>
      </c>
      <c r="O6085" s="7" t="n">
        <v>1922.9</v>
      </c>
      <c r="P6085" s="7" t="n">
        <v>788.389</v>
      </c>
      <c r="Q6085" s="7">
        <f>text(E6085,"ddd")</f>
        <v/>
      </c>
      <c r="R6085" s="7">
        <f>G6085-F6085</f>
        <v/>
      </c>
      <c r="S6085" s="7">
        <f>E6085-D6085</f>
        <v/>
      </c>
      <c r="T6085" s="7">
        <f>O6085*M6085</f>
        <v/>
      </c>
      <c r="U6085" s="7">
        <f>T6085*N6085</f>
        <v/>
      </c>
      <c r="V6085" s="7">
        <f>T6085-U6085-(P6085*M6085)</f>
        <v/>
      </c>
      <c r="W6085" s="7">
        <f>VLOOKUP(L6085,'Products Sheet'!$A:$B,2,FALSE)</f>
        <v/>
      </c>
      <c r="X6085" s="7" t="n"/>
      <c r="Y6085" s="7" t="n"/>
      <c r="Z6085" s="7" t="n"/>
      <c r="AA6085" s="7" t="n"/>
      <c r="AB6085" s="7" t="n"/>
      <c r="AC6085" s="7" t="n"/>
    </row>
    <row r="6086" ht="9.75" customHeight="1" s="12">
      <c r="A6086" s="11" t="inlineStr">
        <is>
          <t>SO - 0005574</t>
        </is>
      </c>
      <c r="B6086" s="11" t="inlineStr">
        <is>
          <t>Wholesale</t>
        </is>
      </c>
      <c r="C6086" s="11" t="inlineStr">
        <is>
          <t>WARE-PUJ1005</t>
        </is>
      </c>
      <c r="D6086" s="6" t="n">
        <v>43800</v>
      </c>
      <c r="E6086" s="6" t="n">
        <v>43899</v>
      </c>
      <c r="F6086" s="6" t="n">
        <v>43916</v>
      </c>
      <c r="G6086" s="6" t="n">
        <v>43926</v>
      </c>
      <c r="H6086" s="11" t="inlineStr">
        <is>
          <t>USD</t>
        </is>
      </c>
      <c r="I6086" s="11" t="n">
        <v>27</v>
      </c>
      <c r="J6086" s="11" t="n">
        <v>36</v>
      </c>
      <c r="K6086" s="11" t="n">
        <v>308</v>
      </c>
      <c r="L6086" s="11" t="n">
        <v>36</v>
      </c>
      <c r="M6086" s="11" t="n">
        <v>3</v>
      </c>
      <c r="N6086" s="11" t="n">
        <v>0.05</v>
      </c>
      <c r="O6086" s="7" t="n">
        <v>3289.7</v>
      </c>
      <c r="P6086" s="7" t="n">
        <v>1677.747</v>
      </c>
      <c r="Q6086" s="7">
        <f>text(E6086,"ddd")</f>
        <v/>
      </c>
      <c r="R6086" s="7">
        <f>G6086-F6086</f>
        <v/>
      </c>
      <c r="S6086" s="7">
        <f>E6086-D6086</f>
        <v/>
      </c>
      <c r="T6086" s="7">
        <f>O6086*M6086</f>
        <v/>
      </c>
      <c r="U6086" s="7">
        <f>T6086*N6086</f>
        <v/>
      </c>
      <c r="V6086" s="7">
        <f>T6086-U6086-(P6086*M6086)</f>
        <v/>
      </c>
      <c r="W6086" s="7">
        <f>VLOOKUP(L6086,'Products Sheet'!$A:$B,2,FALSE)</f>
        <v/>
      </c>
      <c r="X6086" s="7" t="n"/>
      <c r="Y6086" s="7" t="n"/>
      <c r="Z6086" s="7" t="n"/>
      <c r="AA6086" s="7" t="n"/>
      <c r="AB6086" s="7" t="n"/>
      <c r="AC6086" s="7" t="n"/>
    </row>
    <row r="6087" ht="9.75" customHeight="1" s="12">
      <c r="A6087" s="11" t="inlineStr">
        <is>
          <t>SO - 0005580</t>
        </is>
      </c>
      <c r="B6087" s="11" t="inlineStr">
        <is>
          <t>Wholesale</t>
        </is>
      </c>
      <c r="C6087" s="11" t="inlineStr">
        <is>
          <t>WARE-NMK1003</t>
        </is>
      </c>
      <c r="D6087" s="6" t="n">
        <v>43800</v>
      </c>
      <c r="E6087" s="6" t="n">
        <v>43900</v>
      </c>
      <c r="F6087" s="6" t="n">
        <v>43905</v>
      </c>
      <c r="G6087" s="6" t="n">
        <v>43914</v>
      </c>
      <c r="H6087" s="11" t="inlineStr">
        <is>
          <t>USD</t>
        </is>
      </c>
      <c r="I6087" s="11" t="n">
        <v>26</v>
      </c>
      <c r="J6087" s="11" t="n">
        <v>25</v>
      </c>
      <c r="K6087" s="11" t="n">
        <v>199</v>
      </c>
      <c r="L6087" s="11" t="n">
        <v>36</v>
      </c>
      <c r="M6087" s="11" t="n">
        <v>4</v>
      </c>
      <c r="N6087" s="11" t="n">
        <v>0.1</v>
      </c>
      <c r="O6087" s="7" t="n">
        <v>187.6</v>
      </c>
      <c r="P6087" s="7" t="n">
        <v>76.916</v>
      </c>
      <c r="Q6087" s="7">
        <f>text(E6087,"ddd")</f>
        <v/>
      </c>
      <c r="R6087" s="7">
        <f>G6087-F6087</f>
        <v/>
      </c>
      <c r="S6087" s="7">
        <f>E6087-D6087</f>
        <v/>
      </c>
      <c r="T6087" s="7">
        <f>O6087*M6087</f>
        <v/>
      </c>
      <c r="U6087" s="7">
        <f>T6087*N6087</f>
        <v/>
      </c>
      <c r="V6087" s="7">
        <f>T6087-U6087-(P6087*M6087)</f>
        <v/>
      </c>
      <c r="W6087" s="7">
        <f>VLOOKUP(L6087,'Products Sheet'!$A:$B,2,FALSE)</f>
        <v/>
      </c>
      <c r="X6087" s="7" t="n"/>
      <c r="Y6087" s="7" t="n"/>
      <c r="Z6087" s="7" t="n"/>
      <c r="AA6087" s="7" t="n"/>
      <c r="AB6087" s="7" t="n"/>
      <c r="AC6087" s="7" t="n"/>
    </row>
    <row r="6088" ht="9.75" customHeight="1" s="12">
      <c r="A6088" s="11" t="inlineStr">
        <is>
          <t>SO - 0005735</t>
        </is>
      </c>
      <c r="B6088" s="11" t="inlineStr">
        <is>
          <t>In-Store</t>
        </is>
      </c>
      <c r="C6088" s="11" t="inlineStr">
        <is>
          <t>WARE-MKL1006</t>
        </is>
      </c>
      <c r="D6088" s="6" t="n">
        <v>43800</v>
      </c>
      <c r="E6088" s="6" t="n">
        <v>43920</v>
      </c>
      <c r="F6088" s="6" t="n">
        <v>43942</v>
      </c>
      <c r="G6088" s="6" t="n">
        <v>43943</v>
      </c>
      <c r="H6088" s="11" t="inlineStr">
        <is>
          <t>USD</t>
        </is>
      </c>
      <c r="I6088" s="11" t="n">
        <v>4</v>
      </c>
      <c r="J6088" s="11" t="n">
        <v>32</v>
      </c>
      <c r="K6088" s="11" t="n">
        <v>334</v>
      </c>
      <c r="L6088" s="11" t="n">
        <v>36</v>
      </c>
      <c r="M6088" s="11" t="n">
        <v>2</v>
      </c>
      <c r="N6088" s="11" t="n">
        <v>0.05</v>
      </c>
      <c r="O6088" s="7" t="n">
        <v>1085.4</v>
      </c>
      <c r="P6088" s="7" t="n">
        <v>803.196</v>
      </c>
      <c r="Q6088" s="7">
        <f>text(E6088,"ddd")</f>
        <v/>
      </c>
      <c r="R6088" s="7">
        <f>G6088-F6088</f>
        <v/>
      </c>
      <c r="S6088" s="7">
        <f>E6088-D6088</f>
        <v/>
      </c>
      <c r="T6088" s="7">
        <f>O6088*M6088</f>
        <v/>
      </c>
      <c r="U6088" s="7">
        <f>T6088*N6088</f>
        <v/>
      </c>
      <c r="V6088" s="7">
        <f>T6088-U6088-(P6088*M6088)</f>
        <v/>
      </c>
      <c r="W6088" s="7">
        <f>VLOOKUP(L6088,'Products Sheet'!$A:$B,2,FALSE)</f>
        <v/>
      </c>
      <c r="X6088" s="7" t="n"/>
      <c r="Y6088" s="7" t="n"/>
      <c r="Z6088" s="7" t="n"/>
      <c r="AA6088" s="7" t="n"/>
      <c r="AB6088" s="7" t="n"/>
      <c r="AC6088" s="7" t="n"/>
    </row>
    <row r="6089" ht="9.75" customHeight="1" s="12">
      <c r="A6089" s="11" t="inlineStr">
        <is>
          <t>SO - 0005851</t>
        </is>
      </c>
      <c r="B6089" s="11" t="inlineStr">
        <is>
          <t>Distributor</t>
        </is>
      </c>
      <c r="C6089" s="11" t="inlineStr">
        <is>
          <t>WARE-NMK1003</t>
        </is>
      </c>
      <c r="D6089" s="6" t="n">
        <v>43800</v>
      </c>
      <c r="E6089" s="6" t="n">
        <v>43933</v>
      </c>
      <c r="F6089" s="6" t="n">
        <v>43960</v>
      </c>
      <c r="G6089" s="6" t="n">
        <v>43970</v>
      </c>
      <c r="H6089" s="11" t="inlineStr">
        <is>
          <t>USD</t>
        </is>
      </c>
      <c r="I6089" s="11" t="n">
        <v>24</v>
      </c>
      <c r="J6089" s="11" t="n">
        <v>5</v>
      </c>
      <c r="K6089" s="11" t="n">
        <v>88</v>
      </c>
      <c r="L6089" s="11" t="n">
        <v>36</v>
      </c>
      <c r="M6089" s="11" t="n">
        <v>6</v>
      </c>
      <c r="N6089" s="11" t="n">
        <v>0.075</v>
      </c>
      <c r="O6089" s="7" t="n">
        <v>1092.1</v>
      </c>
      <c r="P6089" s="7" t="n">
        <v>917.364</v>
      </c>
      <c r="Q6089" s="7">
        <f>text(E6089,"ddd")</f>
        <v/>
      </c>
      <c r="R6089" s="7">
        <f>G6089-F6089</f>
        <v/>
      </c>
      <c r="S6089" s="7">
        <f>E6089-D6089</f>
        <v/>
      </c>
      <c r="T6089" s="7">
        <f>O6089*M6089</f>
        <v/>
      </c>
      <c r="U6089" s="7">
        <f>T6089*N6089</f>
        <v/>
      </c>
      <c r="V6089" s="7">
        <f>T6089-U6089-(P6089*M6089)</f>
        <v/>
      </c>
      <c r="W6089" s="7">
        <f>VLOOKUP(L6089,'Products Sheet'!$A:$B,2,FALSE)</f>
        <v/>
      </c>
      <c r="X6089" s="7" t="n"/>
      <c r="Y6089" s="7" t="n"/>
      <c r="Z6089" s="7" t="n"/>
      <c r="AA6089" s="7" t="n"/>
      <c r="AB6089" s="7" t="n"/>
      <c r="AC6089" s="7" t="n"/>
    </row>
    <row r="6090" ht="9.75" customHeight="1" s="12">
      <c r="A6090" s="11" t="inlineStr">
        <is>
          <t>SO - 0005977</t>
        </is>
      </c>
      <c r="B6090" s="11" t="inlineStr">
        <is>
          <t>In-Store</t>
        </is>
      </c>
      <c r="C6090" s="11" t="inlineStr">
        <is>
          <t>WARE-NMK1003</t>
        </is>
      </c>
      <c r="D6090" s="6" t="n">
        <v>43900</v>
      </c>
      <c r="E6090" s="6" t="n">
        <v>43948</v>
      </c>
      <c r="F6090" s="6" t="n">
        <v>43976</v>
      </c>
      <c r="G6090" s="6" t="n">
        <v>43980</v>
      </c>
      <c r="H6090" s="11" t="inlineStr">
        <is>
          <t>USD</t>
        </is>
      </c>
      <c r="I6090" s="11" t="n">
        <v>10</v>
      </c>
      <c r="J6090" s="11" t="n">
        <v>6</v>
      </c>
      <c r="K6090" s="11" t="n">
        <v>138</v>
      </c>
      <c r="L6090" s="11" t="n">
        <v>36</v>
      </c>
      <c r="M6090" s="11" t="n">
        <v>2</v>
      </c>
      <c r="N6090" s="11" t="n">
        <v>0.15</v>
      </c>
      <c r="O6090" s="7" t="n">
        <v>5695</v>
      </c>
      <c r="P6090" s="7" t="n">
        <v>2676.65</v>
      </c>
      <c r="Q6090" s="7">
        <f>text(E6090,"ddd")</f>
        <v/>
      </c>
      <c r="R6090" s="7">
        <f>G6090-F6090</f>
        <v/>
      </c>
      <c r="S6090" s="7">
        <f>E6090-D6090</f>
        <v/>
      </c>
      <c r="T6090" s="7">
        <f>O6090*M6090</f>
        <v/>
      </c>
      <c r="U6090" s="7">
        <f>T6090*N6090</f>
        <v/>
      </c>
      <c r="V6090" s="7">
        <f>T6090-U6090-(P6090*M6090)</f>
        <v/>
      </c>
      <c r="W6090" s="7">
        <f>VLOOKUP(L6090,'Products Sheet'!$A:$B,2,FALSE)</f>
        <v/>
      </c>
      <c r="X6090" s="7" t="n"/>
      <c r="Y6090" s="7" t="n"/>
      <c r="Z6090" s="7" t="n"/>
      <c r="AA6090" s="7" t="n"/>
      <c r="AB6090" s="7" t="n"/>
      <c r="AC6090" s="7" t="n"/>
    </row>
    <row r="6091" ht="9.75" customHeight="1" s="12">
      <c r="A6091" s="11" t="inlineStr">
        <is>
          <t>SO - 0006015</t>
        </is>
      </c>
      <c r="B6091" s="11" t="inlineStr">
        <is>
          <t>In-Store</t>
        </is>
      </c>
      <c r="C6091" s="11" t="inlineStr">
        <is>
          <t>WARE-PUJ1005</t>
        </is>
      </c>
      <c r="D6091" s="6" t="n">
        <v>43800</v>
      </c>
      <c r="E6091" s="6" t="n">
        <v>43952</v>
      </c>
      <c r="F6091" s="6" t="n">
        <v>43977</v>
      </c>
      <c r="G6091" s="6" t="n">
        <v>43986</v>
      </c>
      <c r="H6091" s="11" t="inlineStr">
        <is>
          <t>USD</t>
        </is>
      </c>
      <c r="I6091" s="11" t="n">
        <v>3</v>
      </c>
      <c r="J6091" s="11" t="n">
        <v>4</v>
      </c>
      <c r="K6091" s="11" t="n">
        <v>270</v>
      </c>
      <c r="L6091" s="11" t="n">
        <v>36</v>
      </c>
      <c r="M6091" s="11" t="n">
        <v>5</v>
      </c>
      <c r="N6091" s="11" t="n">
        <v>0.3</v>
      </c>
      <c r="O6091" s="7" t="n">
        <v>221.1</v>
      </c>
      <c r="P6091" s="7" t="n">
        <v>148.137</v>
      </c>
      <c r="Q6091" s="7">
        <f>text(E6091,"ddd")</f>
        <v/>
      </c>
      <c r="R6091" s="7">
        <f>G6091-F6091</f>
        <v/>
      </c>
      <c r="S6091" s="7">
        <f>E6091-D6091</f>
        <v/>
      </c>
      <c r="T6091" s="7">
        <f>O6091*M6091</f>
        <v/>
      </c>
      <c r="U6091" s="7">
        <f>T6091*N6091</f>
        <v/>
      </c>
      <c r="V6091" s="7">
        <f>T6091-U6091-(P6091*M6091)</f>
        <v/>
      </c>
      <c r="W6091" s="7">
        <f>VLOOKUP(L6091,'Products Sheet'!$A:$B,2,FALSE)</f>
        <v/>
      </c>
      <c r="X6091" s="7" t="n"/>
      <c r="Y6091" s="7" t="n"/>
      <c r="Z6091" s="7" t="n"/>
      <c r="AA6091" s="7" t="n"/>
      <c r="AB6091" s="7" t="n"/>
      <c r="AC6091" s="7" t="n"/>
    </row>
    <row r="6092" ht="9.75" customHeight="1" s="12">
      <c r="A6092" s="11" t="inlineStr">
        <is>
          <t>SO - 0006026</t>
        </is>
      </c>
      <c r="B6092" s="11" t="inlineStr">
        <is>
          <t>In-Store</t>
        </is>
      </c>
      <c r="C6092" s="11" t="inlineStr">
        <is>
          <t>WARE-UHY1004</t>
        </is>
      </c>
      <c r="D6092" s="6" t="n">
        <v>43800</v>
      </c>
      <c r="E6092" s="6" t="n">
        <v>43954</v>
      </c>
      <c r="F6092" s="6" t="n">
        <v>43980</v>
      </c>
      <c r="G6092" s="6" t="n">
        <v>43983</v>
      </c>
      <c r="H6092" s="11" t="inlineStr">
        <is>
          <t>USD</t>
        </is>
      </c>
      <c r="I6092" s="11" t="n">
        <v>11</v>
      </c>
      <c r="J6092" s="11" t="n">
        <v>45</v>
      </c>
      <c r="K6092" s="11" t="n">
        <v>207</v>
      </c>
      <c r="L6092" s="11" t="n">
        <v>36</v>
      </c>
      <c r="M6092" s="11" t="n">
        <v>8</v>
      </c>
      <c r="N6092" s="11" t="n">
        <v>0.05</v>
      </c>
      <c r="O6092" s="7" t="n">
        <v>3973.1</v>
      </c>
      <c r="P6092" s="7" t="n">
        <v>1907.088</v>
      </c>
      <c r="Q6092" s="7">
        <f>text(E6092,"ddd")</f>
        <v/>
      </c>
      <c r="R6092" s="7">
        <f>G6092-F6092</f>
        <v/>
      </c>
      <c r="S6092" s="7">
        <f>E6092-D6092</f>
        <v/>
      </c>
      <c r="T6092" s="7">
        <f>O6092*M6092</f>
        <v/>
      </c>
      <c r="U6092" s="7">
        <f>T6092*N6092</f>
        <v/>
      </c>
      <c r="V6092" s="7">
        <f>T6092-U6092-(P6092*M6092)</f>
        <v/>
      </c>
      <c r="W6092" s="7">
        <f>VLOOKUP(L6092,'Products Sheet'!$A:$B,2,FALSE)</f>
        <v/>
      </c>
      <c r="X6092" s="7" t="n"/>
      <c r="Y6092" s="7" t="n"/>
      <c r="Z6092" s="7" t="n"/>
      <c r="AA6092" s="7" t="n"/>
      <c r="AB6092" s="7" t="n"/>
      <c r="AC6092" s="7" t="n"/>
    </row>
    <row r="6093" ht="9.75" customHeight="1" s="12">
      <c r="A6093" s="11" t="inlineStr">
        <is>
          <t>SO - 0006204</t>
        </is>
      </c>
      <c r="B6093" s="11" t="inlineStr">
        <is>
          <t>In-Store</t>
        </is>
      </c>
      <c r="C6093" s="11" t="inlineStr">
        <is>
          <t>WARE-PUJ1005</t>
        </is>
      </c>
      <c r="D6093" s="6" t="n">
        <v>43900</v>
      </c>
      <c r="E6093" s="6" t="n">
        <v>43976</v>
      </c>
      <c r="F6093" s="6" t="n">
        <v>43984</v>
      </c>
      <c r="G6093" s="6" t="n">
        <v>43990</v>
      </c>
      <c r="H6093" s="11" t="inlineStr">
        <is>
          <t>USD</t>
        </is>
      </c>
      <c r="I6093" s="11" t="n">
        <v>6</v>
      </c>
      <c r="J6093" s="11" t="n">
        <v>21</v>
      </c>
      <c r="K6093" s="11" t="n">
        <v>270</v>
      </c>
      <c r="L6093" s="11" t="n">
        <v>36</v>
      </c>
      <c r="M6093" s="11" t="n">
        <v>2</v>
      </c>
      <c r="N6093" s="11" t="n">
        <v>0.05</v>
      </c>
      <c r="O6093" s="7" t="n">
        <v>1058.6</v>
      </c>
      <c r="P6093" s="7" t="n">
        <v>582.2300000000001</v>
      </c>
      <c r="Q6093" s="7">
        <f>text(E6093,"ddd")</f>
        <v/>
      </c>
      <c r="R6093" s="7">
        <f>G6093-F6093</f>
        <v/>
      </c>
      <c r="S6093" s="7">
        <f>E6093-D6093</f>
        <v/>
      </c>
      <c r="T6093" s="7">
        <f>O6093*M6093</f>
        <v/>
      </c>
      <c r="U6093" s="7">
        <f>T6093*N6093</f>
        <v/>
      </c>
      <c r="V6093" s="7">
        <f>T6093-U6093-(P6093*M6093)</f>
        <v/>
      </c>
      <c r="W6093" s="7">
        <f>VLOOKUP(L6093,'Products Sheet'!$A:$B,2,FALSE)</f>
        <v/>
      </c>
      <c r="X6093" s="7" t="n"/>
      <c r="Y6093" s="7" t="n"/>
      <c r="Z6093" s="7" t="n"/>
      <c r="AA6093" s="7" t="n"/>
      <c r="AB6093" s="7" t="n"/>
      <c r="AC6093" s="7" t="n"/>
    </row>
    <row r="6094" ht="9.75" customHeight="1" s="12">
      <c r="A6094" s="11" t="inlineStr">
        <is>
          <t>SO - 0006233</t>
        </is>
      </c>
      <c r="B6094" s="11" t="inlineStr">
        <is>
          <t>In-Store</t>
        </is>
      </c>
      <c r="C6094" s="11" t="inlineStr">
        <is>
          <t>WARE-MKL1006</t>
        </is>
      </c>
      <c r="D6094" s="6" t="n">
        <v>43900</v>
      </c>
      <c r="E6094" s="6" t="n">
        <v>43979</v>
      </c>
      <c r="F6094" s="6" t="n">
        <v>44004</v>
      </c>
      <c r="G6094" s="6" t="n">
        <v>44009</v>
      </c>
      <c r="H6094" s="11" t="inlineStr">
        <is>
          <t>USD</t>
        </is>
      </c>
      <c r="I6094" s="11" t="n">
        <v>10</v>
      </c>
      <c r="J6094" s="11" t="n">
        <v>18</v>
      </c>
      <c r="K6094" s="11" t="n">
        <v>360</v>
      </c>
      <c r="L6094" s="11" t="n">
        <v>36</v>
      </c>
      <c r="M6094" s="11" t="n">
        <v>7</v>
      </c>
      <c r="N6094" s="11" t="n">
        <v>0.075</v>
      </c>
      <c r="O6094" s="7" t="n">
        <v>1011.7</v>
      </c>
      <c r="P6094" s="7" t="n">
        <v>728.424</v>
      </c>
      <c r="Q6094" s="7">
        <f>text(E6094,"ddd")</f>
        <v/>
      </c>
      <c r="R6094" s="7">
        <f>G6094-F6094</f>
        <v/>
      </c>
      <c r="S6094" s="7">
        <f>E6094-D6094</f>
        <v/>
      </c>
      <c r="T6094" s="7">
        <f>O6094*M6094</f>
        <v/>
      </c>
      <c r="U6094" s="7">
        <f>T6094*N6094</f>
        <v/>
      </c>
      <c r="V6094" s="7">
        <f>T6094-U6094-(P6094*M6094)</f>
        <v/>
      </c>
      <c r="W6094" s="7">
        <f>VLOOKUP(L6094,'Products Sheet'!$A:$B,2,FALSE)</f>
        <v/>
      </c>
      <c r="X6094" s="7" t="n"/>
      <c r="Y6094" s="7" t="n"/>
      <c r="Z6094" s="7" t="n"/>
      <c r="AA6094" s="7" t="n"/>
      <c r="AB6094" s="7" t="n"/>
      <c r="AC6094" s="7" t="n"/>
    </row>
    <row r="6095" ht="9.75" customHeight="1" s="12">
      <c r="A6095" s="11" t="inlineStr">
        <is>
          <t>SO - 0006346</t>
        </is>
      </c>
      <c r="B6095" s="11" t="inlineStr">
        <is>
          <t>Online</t>
        </is>
      </c>
      <c r="C6095" s="11" t="inlineStr">
        <is>
          <t>WARE-NMK1003</t>
        </is>
      </c>
      <c r="D6095" s="6" t="n">
        <v>43900</v>
      </c>
      <c r="E6095" s="6" t="n">
        <v>43990</v>
      </c>
      <c r="F6095" s="6" t="n">
        <v>44011</v>
      </c>
      <c r="G6095" s="6" t="n">
        <v>44019</v>
      </c>
      <c r="H6095" s="11" t="inlineStr">
        <is>
          <t>USD</t>
        </is>
      </c>
      <c r="I6095" s="11" t="n">
        <v>16</v>
      </c>
      <c r="J6095" s="11" t="n">
        <v>46</v>
      </c>
      <c r="K6095" s="11" t="n">
        <v>110</v>
      </c>
      <c r="L6095" s="11" t="n">
        <v>36</v>
      </c>
      <c r="M6095" s="11" t="n">
        <v>4</v>
      </c>
      <c r="N6095" s="11" t="n">
        <v>0.05</v>
      </c>
      <c r="O6095" s="7" t="n">
        <v>1185.9</v>
      </c>
      <c r="P6095" s="7" t="n">
        <v>640.3860000000001</v>
      </c>
      <c r="Q6095" s="7">
        <f>text(E6095,"ddd")</f>
        <v/>
      </c>
      <c r="R6095" s="7">
        <f>G6095-F6095</f>
        <v/>
      </c>
      <c r="S6095" s="7">
        <f>E6095-D6095</f>
        <v/>
      </c>
      <c r="T6095" s="7">
        <f>O6095*M6095</f>
        <v/>
      </c>
      <c r="U6095" s="7">
        <f>T6095*N6095</f>
        <v/>
      </c>
      <c r="V6095" s="7">
        <f>T6095-U6095-(P6095*M6095)</f>
        <v/>
      </c>
      <c r="W6095" s="7">
        <f>VLOOKUP(L6095,'Products Sheet'!$A:$B,2,FALSE)</f>
        <v/>
      </c>
      <c r="X6095" s="7" t="n"/>
      <c r="Y6095" s="7" t="n"/>
      <c r="Z6095" s="7" t="n"/>
      <c r="AA6095" s="7" t="n"/>
      <c r="AB6095" s="7" t="n"/>
      <c r="AC6095" s="7" t="n"/>
    </row>
    <row r="6096" ht="9.75" customHeight="1" s="12">
      <c r="A6096" s="11" t="inlineStr">
        <is>
          <t>SO - 0006347</t>
        </is>
      </c>
      <c r="B6096" s="11" t="inlineStr">
        <is>
          <t>Wholesale</t>
        </is>
      </c>
      <c r="C6096" s="11" t="inlineStr">
        <is>
          <t>WARE-XYS1001</t>
        </is>
      </c>
      <c r="D6096" s="6" t="n">
        <v>43900</v>
      </c>
      <c r="E6096" s="6" t="n">
        <v>43991</v>
      </c>
      <c r="F6096" s="6" t="n">
        <v>43999</v>
      </c>
      <c r="G6096" s="6" t="n">
        <v>44007</v>
      </c>
      <c r="H6096" s="11" t="inlineStr">
        <is>
          <t>USD</t>
        </is>
      </c>
      <c r="I6096" s="11" t="n">
        <v>27</v>
      </c>
      <c r="J6096" s="11" t="n">
        <v>18</v>
      </c>
      <c r="K6096" s="11" t="n">
        <v>39</v>
      </c>
      <c r="L6096" s="11" t="n">
        <v>36</v>
      </c>
      <c r="M6096" s="11" t="n">
        <v>3</v>
      </c>
      <c r="N6096" s="11" t="n">
        <v>0.15</v>
      </c>
      <c r="O6096" s="7" t="n">
        <v>1125.6</v>
      </c>
      <c r="P6096" s="7" t="n">
        <v>529.032</v>
      </c>
      <c r="Q6096" s="7">
        <f>text(E6096,"ddd")</f>
        <v/>
      </c>
      <c r="R6096" s="7">
        <f>G6096-F6096</f>
        <v/>
      </c>
      <c r="S6096" s="7">
        <f>E6096-D6096</f>
        <v/>
      </c>
      <c r="T6096" s="7">
        <f>O6096*M6096</f>
        <v/>
      </c>
      <c r="U6096" s="7">
        <f>T6096*N6096</f>
        <v/>
      </c>
      <c r="V6096" s="7">
        <f>T6096-U6096-(P6096*M6096)</f>
        <v/>
      </c>
      <c r="W6096" s="7">
        <f>VLOOKUP(L6096,'Products Sheet'!$A:$B,2,FALSE)</f>
        <v/>
      </c>
      <c r="X6096" s="7" t="n"/>
      <c r="Y6096" s="7" t="n"/>
      <c r="Z6096" s="7" t="n"/>
      <c r="AA6096" s="7" t="n"/>
      <c r="AB6096" s="7" t="n"/>
      <c r="AC6096" s="7" t="n"/>
    </row>
    <row r="6097" ht="9.75" customHeight="1" s="12">
      <c r="A6097" s="11" t="inlineStr">
        <is>
          <t>SO - 0006387</t>
        </is>
      </c>
      <c r="B6097" s="11" t="inlineStr">
        <is>
          <t>In-Store</t>
        </is>
      </c>
      <c r="C6097" s="11" t="inlineStr">
        <is>
          <t>WARE-NMK1003</t>
        </is>
      </c>
      <c r="D6097" s="6" t="n">
        <v>43900</v>
      </c>
      <c r="E6097" s="6" t="n">
        <v>43996</v>
      </c>
      <c r="F6097" s="6" t="n">
        <v>44023</v>
      </c>
      <c r="G6097" s="6" t="n">
        <v>44029</v>
      </c>
      <c r="H6097" s="11" t="inlineStr">
        <is>
          <t>USD</t>
        </is>
      </c>
      <c r="I6097" s="11" t="n">
        <v>3</v>
      </c>
      <c r="J6097" s="11" t="n">
        <v>4</v>
      </c>
      <c r="K6097" s="11" t="n">
        <v>195</v>
      </c>
      <c r="L6097" s="11" t="n">
        <v>36</v>
      </c>
      <c r="M6097" s="11" t="n">
        <v>3</v>
      </c>
      <c r="N6097" s="11" t="n">
        <v>0.1</v>
      </c>
      <c r="O6097" s="7" t="n">
        <v>3242.8</v>
      </c>
      <c r="P6097" s="7" t="n">
        <v>1751.112</v>
      </c>
      <c r="Q6097" s="7">
        <f>text(E6097,"ddd")</f>
        <v/>
      </c>
      <c r="R6097" s="7">
        <f>G6097-F6097</f>
        <v/>
      </c>
      <c r="S6097" s="7">
        <f>E6097-D6097</f>
        <v/>
      </c>
      <c r="T6097" s="7">
        <f>O6097*M6097</f>
        <v/>
      </c>
      <c r="U6097" s="7">
        <f>T6097*N6097</f>
        <v/>
      </c>
      <c r="V6097" s="7">
        <f>T6097-U6097-(P6097*M6097)</f>
        <v/>
      </c>
      <c r="W6097" s="7">
        <f>VLOOKUP(L6097,'Products Sheet'!$A:$B,2,FALSE)</f>
        <v/>
      </c>
      <c r="X6097" s="7" t="n"/>
      <c r="Y6097" s="7" t="n"/>
      <c r="Z6097" s="7" t="n"/>
      <c r="AA6097" s="7" t="n"/>
      <c r="AB6097" s="7" t="n"/>
      <c r="AC6097" s="7" t="n"/>
    </row>
    <row r="6098" ht="9.75" customHeight="1" s="12">
      <c r="A6098" s="11" t="inlineStr">
        <is>
          <t>SO - 0006569</t>
        </is>
      </c>
      <c r="B6098" s="11" t="inlineStr">
        <is>
          <t>Distributor</t>
        </is>
      </c>
      <c r="C6098" s="11" t="inlineStr">
        <is>
          <t>WARE-PUJ1005</t>
        </is>
      </c>
      <c r="D6098" s="6" t="n">
        <v>43900</v>
      </c>
      <c r="E6098" s="6" t="n">
        <v>44018</v>
      </c>
      <c r="F6098" s="6" t="n">
        <v>44045</v>
      </c>
      <c r="G6098" s="6" t="n">
        <v>44049</v>
      </c>
      <c r="H6098" s="11" t="inlineStr">
        <is>
          <t>USD</t>
        </is>
      </c>
      <c r="I6098" s="11" t="n">
        <v>23</v>
      </c>
      <c r="J6098" s="11" t="n">
        <v>6</v>
      </c>
      <c r="K6098" s="11" t="n">
        <v>304</v>
      </c>
      <c r="L6098" s="11" t="n">
        <v>36</v>
      </c>
      <c r="M6098" s="11" t="n">
        <v>2</v>
      </c>
      <c r="N6098" s="11" t="n">
        <v>0.1</v>
      </c>
      <c r="O6098" s="7" t="n">
        <v>884.4</v>
      </c>
      <c r="P6098" s="7" t="n">
        <v>353.76</v>
      </c>
      <c r="Q6098" s="7">
        <f>text(E6098,"ddd")</f>
        <v/>
      </c>
      <c r="R6098" s="7">
        <f>G6098-F6098</f>
        <v/>
      </c>
      <c r="S6098" s="7">
        <f>E6098-D6098</f>
        <v/>
      </c>
      <c r="T6098" s="7">
        <f>O6098*M6098</f>
        <v/>
      </c>
      <c r="U6098" s="7">
        <f>T6098*N6098</f>
        <v/>
      </c>
      <c r="V6098" s="7">
        <f>T6098-U6098-(P6098*M6098)</f>
        <v/>
      </c>
      <c r="W6098" s="7">
        <f>VLOOKUP(L6098,'Products Sheet'!$A:$B,2,FALSE)</f>
        <v/>
      </c>
      <c r="X6098" s="7" t="n"/>
      <c r="Y6098" s="7" t="n"/>
      <c r="Z6098" s="7" t="n"/>
      <c r="AA6098" s="7" t="n"/>
      <c r="AB6098" s="7" t="n"/>
      <c r="AC6098" s="7" t="n"/>
    </row>
    <row r="6099" ht="9.75" customHeight="1" s="12">
      <c r="A6099" s="11" t="inlineStr">
        <is>
          <t>SO - 0006600</t>
        </is>
      </c>
      <c r="B6099" s="11" t="inlineStr">
        <is>
          <t>In-Store</t>
        </is>
      </c>
      <c r="C6099" s="11" t="inlineStr">
        <is>
          <t>WARE-NMK1003</t>
        </is>
      </c>
      <c r="D6099" s="6" t="n">
        <v>43900</v>
      </c>
      <c r="E6099" s="6" t="n">
        <v>44021</v>
      </c>
      <c r="F6099" s="6" t="n">
        <v>44047</v>
      </c>
      <c r="G6099" s="6" t="n">
        <v>44051</v>
      </c>
      <c r="H6099" s="11" t="inlineStr">
        <is>
          <t>USD</t>
        </is>
      </c>
      <c r="I6099" s="11" t="n">
        <v>2</v>
      </c>
      <c r="J6099" s="11" t="n">
        <v>4</v>
      </c>
      <c r="K6099" s="11" t="n">
        <v>133</v>
      </c>
      <c r="L6099" s="11" t="n">
        <v>36</v>
      </c>
      <c r="M6099" s="11" t="n">
        <v>5</v>
      </c>
      <c r="N6099" s="11" t="n">
        <v>0.075</v>
      </c>
      <c r="O6099" s="7" t="n">
        <v>3926.2</v>
      </c>
      <c r="P6099" s="7" t="n">
        <v>2591.292</v>
      </c>
      <c r="Q6099" s="7">
        <f>text(E6099,"ddd")</f>
        <v/>
      </c>
      <c r="R6099" s="7">
        <f>G6099-F6099</f>
        <v/>
      </c>
      <c r="S6099" s="7">
        <f>E6099-D6099</f>
        <v/>
      </c>
      <c r="T6099" s="7">
        <f>O6099*M6099</f>
        <v/>
      </c>
      <c r="U6099" s="7">
        <f>T6099*N6099</f>
        <v/>
      </c>
      <c r="V6099" s="7">
        <f>T6099-U6099-(P6099*M6099)</f>
        <v/>
      </c>
      <c r="W6099" s="7">
        <f>VLOOKUP(L6099,'Products Sheet'!$A:$B,2,FALSE)</f>
        <v/>
      </c>
      <c r="X6099" s="7" t="n"/>
      <c r="Y6099" s="7" t="n"/>
      <c r="Z6099" s="7" t="n"/>
      <c r="AA6099" s="7" t="n"/>
      <c r="AB6099" s="7" t="n"/>
      <c r="AC6099" s="7" t="n"/>
    </row>
    <row r="6100" ht="9.75" customHeight="1" s="12">
      <c r="A6100" s="11" t="inlineStr">
        <is>
          <t>SO - 0006673</t>
        </is>
      </c>
      <c r="B6100" s="11" t="inlineStr">
        <is>
          <t>Distributor</t>
        </is>
      </c>
      <c r="C6100" s="11" t="inlineStr">
        <is>
          <t>WARE-XYS1001</t>
        </is>
      </c>
      <c r="D6100" s="6" t="n">
        <v>43900</v>
      </c>
      <c r="E6100" s="6" t="n">
        <v>44029</v>
      </c>
      <c r="F6100" s="6" t="n">
        <v>44046</v>
      </c>
      <c r="G6100" s="6" t="n">
        <v>44051</v>
      </c>
      <c r="H6100" s="11" t="inlineStr">
        <is>
          <t>USD</t>
        </is>
      </c>
      <c r="I6100" s="11" t="n">
        <v>24</v>
      </c>
      <c r="J6100" s="11" t="n">
        <v>32</v>
      </c>
      <c r="K6100" s="11" t="n">
        <v>16</v>
      </c>
      <c r="L6100" s="11" t="n">
        <v>36</v>
      </c>
      <c r="M6100" s="11" t="n">
        <v>2</v>
      </c>
      <c r="N6100" s="11" t="n">
        <v>0.4</v>
      </c>
      <c r="O6100" s="7" t="n">
        <v>2599.6</v>
      </c>
      <c r="P6100" s="7" t="n">
        <v>1637.748</v>
      </c>
      <c r="Q6100" s="7">
        <f>text(E6100,"ddd")</f>
        <v/>
      </c>
      <c r="R6100" s="7">
        <f>G6100-F6100</f>
        <v/>
      </c>
      <c r="S6100" s="7">
        <f>E6100-D6100</f>
        <v/>
      </c>
      <c r="T6100" s="7">
        <f>O6100*M6100</f>
        <v/>
      </c>
      <c r="U6100" s="7">
        <f>T6100*N6100</f>
        <v/>
      </c>
      <c r="V6100" s="7">
        <f>T6100-U6100-(P6100*M6100)</f>
        <v/>
      </c>
      <c r="W6100" s="7">
        <f>VLOOKUP(L6100,'Products Sheet'!$A:$B,2,FALSE)</f>
        <v/>
      </c>
      <c r="X6100" s="7" t="n"/>
      <c r="Y6100" s="7" t="n"/>
      <c r="Z6100" s="7" t="n"/>
      <c r="AA6100" s="7" t="n"/>
      <c r="AB6100" s="7" t="n"/>
      <c r="AC6100" s="7" t="n"/>
    </row>
    <row r="6101" ht="9.75" customHeight="1" s="12">
      <c r="A6101" s="11" t="inlineStr">
        <is>
          <t>SO - 0006726</t>
        </is>
      </c>
      <c r="B6101" s="11" t="inlineStr">
        <is>
          <t>In-Store</t>
        </is>
      </c>
      <c r="C6101" s="11" t="inlineStr">
        <is>
          <t>WARE-NMK1003</t>
        </is>
      </c>
      <c r="D6101" s="6" t="n">
        <v>43900</v>
      </c>
      <c r="E6101" s="6" t="n">
        <v>44036</v>
      </c>
      <c r="F6101" s="6" t="n">
        <v>44059</v>
      </c>
      <c r="G6101" s="6" t="n">
        <v>44061</v>
      </c>
      <c r="H6101" s="11" t="inlineStr">
        <is>
          <t>USD</t>
        </is>
      </c>
      <c r="I6101" s="11" t="n">
        <v>3</v>
      </c>
      <c r="J6101" s="11" t="n">
        <v>15</v>
      </c>
      <c r="K6101" s="11" t="n">
        <v>98</v>
      </c>
      <c r="L6101" s="11" t="n">
        <v>36</v>
      </c>
      <c r="M6101" s="11" t="n">
        <v>5</v>
      </c>
      <c r="N6101" s="11" t="n">
        <v>0.2</v>
      </c>
      <c r="O6101" s="7" t="n">
        <v>1018.4</v>
      </c>
      <c r="P6101" s="7" t="n">
        <v>712.88</v>
      </c>
      <c r="Q6101" s="7">
        <f>text(E6101,"ddd")</f>
        <v/>
      </c>
      <c r="R6101" s="7">
        <f>G6101-F6101</f>
        <v/>
      </c>
      <c r="S6101" s="7">
        <f>E6101-D6101</f>
        <v/>
      </c>
      <c r="T6101" s="7">
        <f>O6101*M6101</f>
        <v/>
      </c>
      <c r="U6101" s="7">
        <f>T6101*N6101</f>
        <v/>
      </c>
      <c r="V6101" s="7">
        <f>T6101-U6101-(P6101*M6101)</f>
        <v/>
      </c>
      <c r="W6101" s="7">
        <f>VLOOKUP(L6101,'Products Sheet'!$A:$B,2,FALSE)</f>
        <v/>
      </c>
      <c r="X6101" s="7" t="n"/>
      <c r="Y6101" s="7" t="n"/>
      <c r="Z6101" s="7" t="n"/>
      <c r="AA6101" s="7" t="n"/>
      <c r="AB6101" s="7" t="n"/>
      <c r="AC6101" s="7" t="n"/>
    </row>
    <row r="6102" ht="9.75" customHeight="1" s="12">
      <c r="A6102" s="11" t="inlineStr">
        <is>
          <t>SO - 0006785</t>
        </is>
      </c>
      <c r="B6102" s="11" t="inlineStr">
        <is>
          <t>Wholesale</t>
        </is>
      </c>
      <c r="C6102" s="11" t="inlineStr">
        <is>
          <t>WARE-UHY1004</t>
        </is>
      </c>
      <c r="D6102" s="6" t="n">
        <v>43900</v>
      </c>
      <c r="E6102" s="6" t="n">
        <v>44042</v>
      </c>
      <c r="F6102" s="6" t="n">
        <v>44068</v>
      </c>
      <c r="G6102" s="6" t="n">
        <v>44071</v>
      </c>
      <c r="H6102" s="11" t="inlineStr">
        <is>
          <t>USD</t>
        </is>
      </c>
      <c r="I6102" s="11" t="n">
        <v>28</v>
      </c>
      <c r="J6102" s="11" t="n">
        <v>7</v>
      </c>
      <c r="K6102" s="11" t="n">
        <v>210</v>
      </c>
      <c r="L6102" s="11" t="n">
        <v>36</v>
      </c>
      <c r="M6102" s="11" t="n">
        <v>8</v>
      </c>
      <c r="N6102" s="11" t="n">
        <v>0.4</v>
      </c>
      <c r="O6102" s="7" t="n">
        <v>1273</v>
      </c>
      <c r="P6102" s="7" t="n">
        <v>801.99</v>
      </c>
      <c r="Q6102" s="7">
        <f>text(E6102,"ddd")</f>
        <v/>
      </c>
      <c r="R6102" s="7">
        <f>G6102-F6102</f>
        <v/>
      </c>
      <c r="S6102" s="7">
        <f>E6102-D6102</f>
        <v/>
      </c>
      <c r="T6102" s="7">
        <f>O6102*M6102</f>
        <v/>
      </c>
      <c r="U6102" s="7">
        <f>T6102*N6102</f>
        <v/>
      </c>
      <c r="V6102" s="7">
        <f>T6102-U6102-(P6102*M6102)</f>
        <v/>
      </c>
      <c r="W6102" s="7">
        <f>VLOOKUP(L6102,'Products Sheet'!$A:$B,2,FALSE)</f>
        <v/>
      </c>
      <c r="X6102" s="7" t="n"/>
      <c r="Y6102" s="7" t="n"/>
      <c r="Z6102" s="7" t="n"/>
      <c r="AA6102" s="7" t="n"/>
      <c r="AB6102" s="7" t="n"/>
      <c r="AC6102" s="7" t="n"/>
    </row>
    <row r="6103" ht="9.75" customHeight="1" s="12">
      <c r="A6103" s="11" t="inlineStr">
        <is>
          <t>SO - 0006792</t>
        </is>
      </c>
      <c r="B6103" s="11" t="inlineStr">
        <is>
          <t>Online</t>
        </is>
      </c>
      <c r="C6103" s="11" t="inlineStr">
        <is>
          <t>WARE-MKL1006</t>
        </is>
      </c>
      <c r="D6103" s="6" t="n">
        <v>43900</v>
      </c>
      <c r="E6103" s="6" t="n">
        <v>44042</v>
      </c>
      <c r="F6103" s="6" t="n">
        <v>44045</v>
      </c>
      <c r="G6103" s="6" t="n">
        <v>44053</v>
      </c>
      <c r="H6103" s="11" t="inlineStr">
        <is>
          <t>USD</t>
        </is>
      </c>
      <c r="I6103" s="11" t="n">
        <v>13</v>
      </c>
      <c r="J6103" s="11" t="n">
        <v>46</v>
      </c>
      <c r="K6103" s="11" t="n">
        <v>345</v>
      </c>
      <c r="L6103" s="11" t="n">
        <v>36</v>
      </c>
      <c r="M6103" s="11" t="n">
        <v>1</v>
      </c>
      <c r="N6103" s="11" t="n">
        <v>0.4</v>
      </c>
      <c r="O6103" s="7" t="n">
        <v>167.5</v>
      </c>
      <c r="P6103" s="7" t="n">
        <v>77.05</v>
      </c>
      <c r="Q6103" s="7">
        <f>text(E6103,"ddd")</f>
        <v/>
      </c>
      <c r="R6103" s="7">
        <f>G6103-F6103</f>
        <v/>
      </c>
      <c r="S6103" s="7">
        <f>E6103-D6103</f>
        <v/>
      </c>
      <c r="T6103" s="7">
        <f>O6103*M6103</f>
        <v/>
      </c>
      <c r="U6103" s="7">
        <f>T6103*N6103</f>
        <v/>
      </c>
      <c r="V6103" s="7">
        <f>T6103-U6103-(P6103*M6103)</f>
        <v/>
      </c>
      <c r="W6103" s="7">
        <f>VLOOKUP(L6103,'Products Sheet'!$A:$B,2,FALSE)</f>
        <v/>
      </c>
      <c r="X6103" s="7" t="n"/>
      <c r="Y6103" s="7" t="n"/>
      <c r="Z6103" s="7" t="n"/>
      <c r="AA6103" s="7" t="n"/>
      <c r="AB6103" s="7" t="n"/>
      <c r="AC6103" s="7" t="n"/>
    </row>
    <row r="6104" ht="9.75" customHeight="1" s="12">
      <c r="A6104" s="11" t="inlineStr">
        <is>
          <t>SO - 0006883</t>
        </is>
      </c>
      <c r="B6104" s="11" t="inlineStr">
        <is>
          <t>In-Store</t>
        </is>
      </c>
      <c r="C6104" s="11" t="inlineStr">
        <is>
          <t>WARE-UHY1004</t>
        </is>
      </c>
      <c r="D6104" s="6" t="n">
        <v>43900</v>
      </c>
      <c r="E6104" s="6" t="n">
        <v>44055</v>
      </c>
      <c r="F6104" s="6" t="n">
        <v>44078</v>
      </c>
      <c r="G6104" s="6" t="n">
        <v>44082</v>
      </c>
      <c r="H6104" s="11" t="inlineStr">
        <is>
          <t>USD</t>
        </is>
      </c>
      <c r="I6104" s="11" t="n">
        <v>7</v>
      </c>
      <c r="J6104" s="11" t="n">
        <v>42</v>
      </c>
      <c r="K6104" s="11" t="n">
        <v>223</v>
      </c>
      <c r="L6104" s="11" t="n">
        <v>36</v>
      </c>
      <c r="M6104" s="11" t="n">
        <v>4</v>
      </c>
      <c r="N6104" s="11" t="n">
        <v>0.05</v>
      </c>
      <c r="O6104" s="7" t="n">
        <v>1246.2</v>
      </c>
      <c r="P6104" s="7" t="n">
        <v>834.9540000000001</v>
      </c>
      <c r="Q6104" s="7">
        <f>text(E6104,"ddd")</f>
        <v/>
      </c>
      <c r="R6104" s="7">
        <f>G6104-F6104</f>
        <v/>
      </c>
      <c r="S6104" s="7">
        <f>E6104-D6104</f>
        <v/>
      </c>
      <c r="T6104" s="7">
        <f>O6104*M6104</f>
        <v/>
      </c>
      <c r="U6104" s="7">
        <f>T6104*N6104</f>
        <v/>
      </c>
      <c r="V6104" s="7">
        <f>T6104-U6104-(P6104*M6104)</f>
        <v/>
      </c>
      <c r="W6104" s="7">
        <f>VLOOKUP(L6104,'Products Sheet'!$A:$B,2,FALSE)</f>
        <v/>
      </c>
      <c r="X6104" s="7" t="n"/>
      <c r="Y6104" s="7" t="n"/>
      <c r="Z6104" s="7" t="n"/>
      <c r="AA6104" s="7" t="n"/>
      <c r="AB6104" s="7" t="n"/>
      <c r="AC6104" s="7" t="n"/>
    </row>
    <row r="6105" ht="9.75" customHeight="1" s="12">
      <c r="A6105" s="11" t="inlineStr">
        <is>
          <t>SO - 0006886</t>
        </is>
      </c>
      <c r="B6105" s="11" t="inlineStr">
        <is>
          <t>Wholesale</t>
        </is>
      </c>
      <c r="C6105" s="11" t="inlineStr">
        <is>
          <t>WARE-XYS1001</t>
        </is>
      </c>
      <c r="D6105" s="6" t="n">
        <v>44000</v>
      </c>
      <c r="E6105" s="6" t="n">
        <v>44055</v>
      </c>
      <c r="F6105" s="6" t="n">
        <v>44071</v>
      </c>
      <c r="G6105" s="6" t="n">
        <v>44079</v>
      </c>
      <c r="H6105" s="11" t="inlineStr">
        <is>
          <t>USD</t>
        </is>
      </c>
      <c r="I6105" s="11" t="n">
        <v>25</v>
      </c>
      <c r="J6105" s="11" t="n">
        <v>50</v>
      </c>
      <c r="K6105" s="11" t="n">
        <v>29</v>
      </c>
      <c r="L6105" s="11" t="n">
        <v>36</v>
      </c>
      <c r="M6105" s="11" t="n">
        <v>7</v>
      </c>
      <c r="N6105" s="11" t="n">
        <v>0.1</v>
      </c>
      <c r="O6105" s="7" t="n">
        <v>1125.6</v>
      </c>
      <c r="P6105" s="7" t="n">
        <v>585.3120000000001</v>
      </c>
      <c r="Q6105" s="7">
        <f>text(E6105,"ddd")</f>
        <v/>
      </c>
      <c r="R6105" s="7">
        <f>G6105-F6105</f>
        <v/>
      </c>
      <c r="S6105" s="7">
        <f>E6105-D6105</f>
        <v/>
      </c>
      <c r="T6105" s="7">
        <f>O6105*M6105</f>
        <v/>
      </c>
      <c r="U6105" s="7">
        <f>T6105*N6105</f>
        <v/>
      </c>
      <c r="V6105" s="7">
        <f>T6105-U6105-(P6105*M6105)</f>
        <v/>
      </c>
      <c r="W6105" s="7">
        <f>VLOOKUP(L6105,'Products Sheet'!$A:$B,2,FALSE)</f>
        <v/>
      </c>
      <c r="X6105" s="7" t="n"/>
      <c r="Y6105" s="7" t="n"/>
      <c r="Z6105" s="7" t="n"/>
      <c r="AA6105" s="7" t="n"/>
      <c r="AB6105" s="7" t="n"/>
      <c r="AC6105" s="7" t="n"/>
    </row>
    <row r="6106" ht="9.75" customHeight="1" s="12">
      <c r="A6106" s="11" t="inlineStr">
        <is>
          <t>SO - 0006947</t>
        </is>
      </c>
      <c r="B6106" s="11" t="inlineStr">
        <is>
          <t>Online</t>
        </is>
      </c>
      <c r="C6106" s="11" t="inlineStr">
        <is>
          <t>WARE-MKL1006</t>
        </is>
      </c>
      <c r="D6106" s="6" t="n">
        <v>43900</v>
      </c>
      <c r="E6106" s="6" t="n">
        <v>44063</v>
      </c>
      <c r="F6106" s="6" t="n">
        <v>44069</v>
      </c>
      <c r="G6106" s="6" t="n">
        <v>44070</v>
      </c>
      <c r="H6106" s="11" t="inlineStr">
        <is>
          <t>USD</t>
        </is>
      </c>
      <c r="I6106" s="11" t="n">
        <v>19</v>
      </c>
      <c r="J6106" s="11" t="n">
        <v>28</v>
      </c>
      <c r="K6106" s="11" t="n">
        <v>334</v>
      </c>
      <c r="L6106" s="11" t="n">
        <v>36</v>
      </c>
      <c r="M6106" s="11" t="n">
        <v>1</v>
      </c>
      <c r="N6106" s="11" t="n">
        <v>0.075</v>
      </c>
      <c r="O6106" s="7" t="n">
        <v>6056.8</v>
      </c>
      <c r="P6106" s="7" t="n">
        <v>2846.696</v>
      </c>
      <c r="Q6106" s="7">
        <f>text(E6106,"ddd")</f>
        <v/>
      </c>
      <c r="R6106" s="7">
        <f>G6106-F6106</f>
        <v/>
      </c>
      <c r="S6106" s="7">
        <f>E6106-D6106</f>
        <v/>
      </c>
      <c r="T6106" s="7">
        <f>O6106*M6106</f>
        <v/>
      </c>
      <c r="U6106" s="7">
        <f>T6106*N6106</f>
        <v/>
      </c>
      <c r="V6106" s="7">
        <f>T6106-U6106-(P6106*M6106)</f>
        <v/>
      </c>
      <c r="W6106" s="7">
        <f>VLOOKUP(L6106,'Products Sheet'!$A:$B,2,FALSE)</f>
        <v/>
      </c>
      <c r="X6106" s="7" t="n"/>
      <c r="Y6106" s="7" t="n"/>
      <c r="Z6106" s="7" t="n"/>
      <c r="AA6106" s="7" t="n"/>
      <c r="AB6106" s="7" t="n"/>
      <c r="AC6106" s="7" t="n"/>
    </row>
    <row r="6107" ht="9.75" customHeight="1" s="12">
      <c r="A6107" s="11" t="inlineStr">
        <is>
          <t>SO - 0006953</t>
        </is>
      </c>
      <c r="B6107" s="11" t="inlineStr">
        <is>
          <t>Wholesale</t>
        </is>
      </c>
      <c r="C6107" s="11" t="inlineStr">
        <is>
          <t>WARE-UHY1004</t>
        </is>
      </c>
      <c r="D6107" s="6" t="n">
        <v>43900</v>
      </c>
      <c r="E6107" s="6" t="n">
        <v>44063</v>
      </c>
      <c r="F6107" s="6" t="n">
        <v>44074</v>
      </c>
      <c r="G6107" s="6" t="n">
        <v>44084</v>
      </c>
      <c r="H6107" s="11" t="inlineStr">
        <is>
          <t>USD</t>
        </is>
      </c>
      <c r="I6107" s="11" t="n">
        <v>27</v>
      </c>
      <c r="J6107" s="11" t="n">
        <v>11</v>
      </c>
      <c r="K6107" s="11" t="n">
        <v>211</v>
      </c>
      <c r="L6107" s="11" t="n">
        <v>36</v>
      </c>
      <c r="M6107" s="11" t="n">
        <v>3</v>
      </c>
      <c r="N6107" s="11" t="n">
        <v>0.05</v>
      </c>
      <c r="O6107" s="7" t="n">
        <v>1005</v>
      </c>
      <c r="P6107" s="7" t="n">
        <v>592.9499999999999</v>
      </c>
      <c r="Q6107" s="7">
        <f>text(E6107,"ddd")</f>
        <v/>
      </c>
      <c r="R6107" s="7">
        <f>G6107-F6107</f>
        <v/>
      </c>
      <c r="S6107" s="7">
        <f>E6107-D6107</f>
        <v/>
      </c>
      <c r="T6107" s="7">
        <f>O6107*M6107</f>
        <v/>
      </c>
      <c r="U6107" s="7">
        <f>T6107*N6107</f>
        <v/>
      </c>
      <c r="V6107" s="7">
        <f>T6107-U6107-(P6107*M6107)</f>
        <v/>
      </c>
      <c r="W6107" s="7">
        <f>VLOOKUP(L6107,'Products Sheet'!$A:$B,2,FALSE)</f>
        <v/>
      </c>
      <c r="X6107" s="7" t="n"/>
      <c r="Y6107" s="7" t="n"/>
      <c r="Z6107" s="7" t="n"/>
      <c r="AA6107" s="7" t="n"/>
      <c r="AB6107" s="7" t="n"/>
      <c r="AC6107" s="7" t="n"/>
    </row>
    <row r="6108" ht="9.75" customHeight="1" s="12">
      <c r="A6108" s="11" t="inlineStr">
        <is>
          <t>SO - 0006969</t>
        </is>
      </c>
      <c r="B6108" s="11" t="inlineStr">
        <is>
          <t>Wholesale</t>
        </is>
      </c>
      <c r="C6108" s="11" t="inlineStr">
        <is>
          <t>WARE-NMK1003</t>
        </is>
      </c>
      <c r="D6108" s="6" t="n">
        <v>43900</v>
      </c>
      <c r="E6108" s="6" t="n">
        <v>44065</v>
      </c>
      <c r="F6108" s="6" t="n">
        <v>44088</v>
      </c>
      <c r="G6108" s="6" t="n">
        <v>44096</v>
      </c>
      <c r="H6108" s="11" t="inlineStr">
        <is>
          <t>USD</t>
        </is>
      </c>
      <c r="I6108" s="11" t="n">
        <v>27</v>
      </c>
      <c r="J6108" s="11" t="n">
        <v>15</v>
      </c>
      <c r="K6108" s="11" t="n">
        <v>154</v>
      </c>
      <c r="L6108" s="11" t="n">
        <v>36</v>
      </c>
      <c r="M6108" s="11" t="n">
        <v>3</v>
      </c>
      <c r="N6108" s="11" t="n">
        <v>0.15</v>
      </c>
      <c r="O6108" s="7" t="n">
        <v>2432.1</v>
      </c>
      <c r="P6108" s="7" t="n">
        <v>1653.828</v>
      </c>
      <c r="Q6108" s="7">
        <f>text(E6108,"ddd")</f>
        <v/>
      </c>
      <c r="R6108" s="7">
        <f>G6108-F6108</f>
        <v/>
      </c>
      <c r="S6108" s="7">
        <f>E6108-D6108</f>
        <v/>
      </c>
      <c r="T6108" s="7">
        <f>O6108*M6108</f>
        <v/>
      </c>
      <c r="U6108" s="7">
        <f>T6108*N6108</f>
        <v/>
      </c>
      <c r="V6108" s="7">
        <f>T6108-U6108-(P6108*M6108)</f>
        <v/>
      </c>
      <c r="W6108" s="7">
        <f>VLOOKUP(L6108,'Products Sheet'!$A:$B,2,FALSE)</f>
        <v/>
      </c>
      <c r="X6108" s="7" t="n"/>
      <c r="Y6108" s="7" t="n"/>
      <c r="Z6108" s="7" t="n"/>
      <c r="AA6108" s="7" t="n"/>
      <c r="AB6108" s="7" t="n"/>
      <c r="AC6108" s="7" t="n"/>
    </row>
    <row r="6109" ht="9.75" customHeight="1" s="12">
      <c r="A6109" s="11" t="inlineStr">
        <is>
          <t>SO - 0006971</t>
        </is>
      </c>
      <c r="B6109" s="11" t="inlineStr">
        <is>
          <t>Online</t>
        </is>
      </c>
      <c r="C6109" s="11" t="inlineStr">
        <is>
          <t>WARE-XYS1001</t>
        </is>
      </c>
      <c r="D6109" s="6" t="n">
        <v>44000</v>
      </c>
      <c r="E6109" s="6" t="n">
        <v>44065</v>
      </c>
      <c r="F6109" s="6" t="n">
        <v>44072</v>
      </c>
      <c r="G6109" s="6" t="n">
        <v>44080</v>
      </c>
      <c r="H6109" s="11" t="inlineStr">
        <is>
          <t>USD</t>
        </is>
      </c>
      <c r="I6109" s="11" t="n">
        <v>15</v>
      </c>
      <c r="J6109" s="11" t="n">
        <v>20</v>
      </c>
      <c r="K6109" s="11" t="n">
        <v>17</v>
      </c>
      <c r="L6109" s="11" t="n">
        <v>36</v>
      </c>
      <c r="M6109" s="11" t="n">
        <v>1</v>
      </c>
      <c r="N6109" s="11" t="n">
        <v>0.075</v>
      </c>
      <c r="O6109" s="7" t="n">
        <v>221.1</v>
      </c>
      <c r="P6109" s="7" t="n">
        <v>119.394</v>
      </c>
      <c r="Q6109" s="7">
        <f>text(E6109,"ddd")</f>
        <v/>
      </c>
      <c r="R6109" s="7">
        <f>G6109-F6109</f>
        <v/>
      </c>
      <c r="S6109" s="7">
        <f>E6109-D6109</f>
        <v/>
      </c>
      <c r="T6109" s="7">
        <f>O6109*M6109</f>
        <v/>
      </c>
      <c r="U6109" s="7">
        <f>T6109*N6109</f>
        <v/>
      </c>
      <c r="V6109" s="7">
        <f>T6109-U6109-(P6109*M6109)</f>
        <v/>
      </c>
      <c r="W6109" s="7">
        <f>VLOOKUP(L6109,'Products Sheet'!$A:$B,2,FALSE)</f>
        <v/>
      </c>
      <c r="X6109" s="7" t="n"/>
      <c r="Y6109" s="7" t="n"/>
      <c r="Z6109" s="7" t="n"/>
      <c r="AA6109" s="7" t="n"/>
      <c r="AB6109" s="7" t="n"/>
      <c r="AC6109" s="7" t="n"/>
    </row>
    <row r="6110" ht="9.75" customHeight="1" s="12">
      <c r="A6110" s="11" t="inlineStr">
        <is>
          <t>SO - 0007042</t>
        </is>
      </c>
      <c r="B6110" s="11" t="inlineStr">
        <is>
          <t>In-Store</t>
        </is>
      </c>
      <c r="C6110" s="11" t="inlineStr">
        <is>
          <t>WARE-XYS1001</t>
        </is>
      </c>
      <c r="D6110" s="6" t="n">
        <v>44000</v>
      </c>
      <c r="E6110" s="6" t="n">
        <v>44074</v>
      </c>
      <c r="F6110" s="6" t="n">
        <v>44076</v>
      </c>
      <c r="G6110" s="6" t="n">
        <v>44084</v>
      </c>
      <c r="H6110" s="11" t="inlineStr">
        <is>
          <t>USD</t>
        </is>
      </c>
      <c r="I6110" s="11" t="n">
        <v>1</v>
      </c>
      <c r="J6110" s="11" t="n">
        <v>5</v>
      </c>
      <c r="K6110" s="11" t="n">
        <v>11</v>
      </c>
      <c r="L6110" s="11" t="n">
        <v>36</v>
      </c>
      <c r="M6110" s="11" t="n">
        <v>1</v>
      </c>
      <c r="N6110" s="11" t="n">
        <v>0.075</v>
      </c>
      <c r="O6110" s="7" t="n">
        <v>1996.6</v>
      </c>
      <c r="P6110" s="7" t="n">
        <v>1677.144</v>
      </c>
      <c r="Q6110" s="7">
        <f>text(E6110,"ddd")</f>
        <v/>
      </c>
      <c r="R6110" s="7">
        <f>G6110-F6110</f>
        <v/>
      </c>
      <c r="S6110" s="7">
        <f>E6110-D6110</f>
        <v/>
      </c>
      <c r="T6110" s="7">
        <f>O6110*M6110</f>
        <v/>
      </c>
      <c r="U6110" s="7">
        <f>T6110*N6110</f>
        <v/>
      </c>
      <c r="V6110" s="7">
        <f>T6110-U6110-(P6110*M6110)</f>
        <v/>
      </c>
      <c r="W6110" s="7">
        <f>VLOOKUP(L6110,'Products Sheet'!$A:$B,2,FALSE)</f>
        <v/>
      </c>
      <c r="X6110" s="7" t="n"/>
      <c r="Y6110" s="7" t="n"/>
      <c r="Z6110" s="7" t="n"/>
      <c r="AA6110" s="7" t="n"/>
      <c r="AB6110" s="7" t="n"/>
      <c r="AC6110" s="7" t="n"/>
    </row>
    <row r="6111" ht="9.75" customHeight="1" s="12">
      <c r="A6111" s="11" t="inlineStr">
        <is>
          <t>SO - 0007061</t>
        </is>
      </c>
      <c r="B6111" s="11" t="inlineStr">
        <is>
          <t>Wholesale</t>
        </is>
      </c>
      <c r="C6111" s="11" t="inlineStr">
        <is>
          <t>WARE-NMK1003</t>
        </is>
      </c>
      <c r="D6111" s="6" t="n">
        <v>44000</v>
      </c>
      <c r="E6111" s="6" t="n">
        <v>44076</v>
      </c>
      <c r="F6111" s="6" t="n">
        <v>44080</v>
      </c>
      <c r="G6111" s="6" t="n">
        <v>44087</v>
      </c>
      <c r="H6111" s="11" t="inlineStr">
        <is>
          <t>USD</t>
        </is>
      </c>
      <c r="I6111" s="11" t="n">
        <v>26</v>
      </c>
      <c r="J6111" s="11" t="n">
        <v>23</v>
      </c>
      <c r="K6111" s="11" t="n">
        <v>168</v>
      </c>
      <c r="L6111" s="11" t="n">
        <v>36</v>
      </c>
      <c r="M6111" s="11" t="n">
        <v>6</v>
      </c>
      <c r="N6111" s="11" t="n">
        <v>0.1</v>
      </c>
      <c r="O6111" s="7" t="n">
        <v>2599.6</v>
      </c>
      <c r="P6111" s="7" t="n">
        <v>2209.66</v>
      </c>
      <c r="Q6111" s="7">
        <f>text(E6111,"ddd")</f>
        <v/>
      </c>
      <c r="R6111" s="7">
        <f>G6111-F6111</f>
        <v/>
      </c>
      <c r="S6111" s="7">
        <f>E6111-D6111</f>
        <v/>
      </c>
      <c r="T6111" s="7">
        <f>O6111*M6111</f>
        <v/>
      </c>
      <c r="U6111" s="7">
        <f>T6111*N6111</f>
        <v/>
      </c>
      <c r="V6111" s="7">
        <f>T6111-U6111-(P6111*M6111)</f>
        <v/>
      </c>
      <c r="W6111" s="7">
        <f>VLOOKUP(L6111,'Products Sheet'!$A:$B,2,FALSE)</f>
        <v/>
      </c>
      <c r="X6111" s="7" t="n"/>
      <c r="Y6111" s="7" t="n"/>
      <c r="Z6111" s="7" t="n"/>
      <c r="AA6111" s="7" t="n"/>
      <c r="AB6111" s="7" t="n"/>
      <c r="AC6111" s="7" t="n"/>
    </row>
    <row r="6112" ht="9.75" customHeight="1" s="12">
      <c r="A6112" s="11" t="inlineStr">
        <is>
          <t>SO - 0007098</t>
        </is>
      </c>
      <c r="B6112" s="11" t="inlineStr">
        <is>
          <t>Online</t>
        </is>
      </c>
      <c r="C6112" s="11" t="inlineStr">
        <is>
          <t>WARE-XYS1001</t>
        </is>
      </c>
      <c r="D6112" s="6" t="n">
        <v>44000</v>
      </c>
      <c r="E6112" s="6" t="n">
        <v>44080</v>
      </c>
      <c r="F6112" s="6" t="n">
        <v>44097</v>
      </c>
      <c r="G6112" s="6" t="n">
        <v>44106</v>
      </c>
      <c r="H6112" s="11" t="inlineStr">
        <is>
          <t>USD</t>
        </is>
      </c>
      <c r="I6112" s="11" t="n">
        <v>13</v>
      </c>
      <c r="J6112" s="11" t="n">
        <v>21</v>
      </c>
      <c r="K6112" s="11" t="n">
        <v>27</v>
      </c>
      <c r="L6112" s="11" t="n">
        <v>36</v>
      </c>
      <c r="M6112" s="11" t="n">
        <v>5</v>
      </c>
      <c r="N6112" s="11" t="n">
        <v>0.05</v>
      </c>
      <c r="O6112" s="7" t="n">
        <v>1139</v>
      </c>
      <c r="P6112" s="7" t="n">
        <v>865.64</v>
      </c>
      <c r="Q6112" s="7">
        <f>text(E6112,"ddd")</f>
        <v/>
      </c>
      <c r="R6112" s="7">
        <f>G6112-F6112</f>
        <v/>
      </c>
      <c r="S6112" s="7">
        <f>E6112-D6112</f>
        <v/>
      </c>
      <c r="T6112" s="7">
        <f>O6112*M6112</f>
        <v/>
      </c>
      <c r="U6112" s="7">
        <f>T6112*N6112</f>
        <v/>
      </c>
      <c r="V6112" s="7">
        <f>T6112-U6112-(P6112*M6112)</f>
        <v/>
      </c>
      <c r="W6112" s="7">
        <f>VLOOKUP(L6112,'Products Sheet'!$A:$B,2,FALSE)</f>
        <v/>
      </c>
      <c r="X6112" s="7" t="n"/>
      <c r="Y6112" s="7" t="n"/>
      <c r="Z6112" s="7" t="n"/>
      <c r="AA6112" s="7" t="n"/>
      <c r="AB6112" s="7" t="n"/>
      <c r="AC6112" s="7" t="n"/>
    </row>
    <row r="6113" ht="9.75" customHeight="1" s="12">
      <c r="A6113" s="11" t="inlineStr">
        <is>
          <t>SO - 0007107</t>
        </is>
      </c>
      <c r="B6113" s="11" t="inlineStr">
        <is>
          <t>In-Store</t>
        </is>
      </c>
      <c r="C6113" s="11" t="inlineStr">
        <is>
          <t>WARE-NMK1003</t>
        </is>
      </c>
      <c r="D6113" s="6" t="n">
        <v>44000</v>
      </c>
      <c r="E6113" s="6" t="n">
        <v>44081</v>
      </c>
      <c r="F6113" s="6" t="n">
        <v>44096</v>
      </c>
      <c r="G6113" s="6" t="n">
        <v>44099</v>
      </c>
      <c r="H6113" s="11" t="inlineStr">
        <is>
          <t>USD</t>
        </is>
      </c>
      <c r="I6113" s="11" t="n">
        <v>6</v>
      </c>
      <c r="J6113" s="11" t="n">
        <v>48</v>
      </c>
      <c r="K6113" s="11" t="n">
        <v>143</v>
      </c>
      <c r="L6113" s="11" t="n">
        <v>36</v>
      </c>
      <c r="M6113" s="11" t="n">
        <v>4</v>
      </c>
      <c r="N6113" s="11" t="n">
        <v>0.075</v>
      </c>
      <c r="O6113" s="7" t="n">
        <v>5092</v>
      </c>
      <c r="P6113" s="7" t="n">
        <v>3360.72</v>
      </c>
      <c r="Q6113" s="7">
        <f>text(E6113,"ddd")</f>
        <v/>
      </c>
      <c r="R6113" s="7">
        <f>G6113-F6113</f>
        <v/>
      </c>
      <c r="S6113" s="7">
        <f>E6113-D6113</f>
        <v/>
      </c>
      <c r="T6113" s="7">
        <f>O6113*M6113</f>
        <v/>
      </c>
      <c r="U6113" s="7">
        <f>T6113*N6113</f>
        <v/>
      </c>
      <c r="V6113" s="7">
        <f>T6113-U6113-(P6113*M6113)</f>
        <v/>
      </c>
      <c r="W6113" s="7">
        <f>VLOOKUP(L6113,'Products Sheet'!$A:$B,2,FALSE)</f>
        <v/>
      </c>
      <c r="X6113" s="7" t="n"/>
      <c r="Y6113" s="7" t="n"/>
      <c r="Z6113" s="7" t="n"/>
      <c r="AA6113" s="7" t="n"/>
      <c r="AB6113" s="7" t="n"/>
      <c r="AC6113" s="7" t="n"/>
    </row>
    <row r="6114" ht="9.75" customHeight="1" s="12">
      <c r="A6114" s="11" t="inlineStr">
        <is>
          <t>SO - 0007129</t>
        </is>
      </c>
      <c r="B6114" s="11" t="inlineStr">
        <is>
          <t>Online</t>
        </is>
      </c>
      <c r="C6114" s="11" t="inlineStr">
        <is>
          <t>WARE-UHY1004</t>
        </is>
      </c>
      <c r="D6114" s="6" t="n">
        <v>44000</v>
      </c>
      <c r="E6114" s="6" t="n">
        <v>44085</v>
      </c>
      <c r="F6114" s="6" t="n">
        <v>44087</v>
      </c>
      <c r="G6114" s="6" t="n">
        <v>44090</v>
      </c>
      <c r="H6114" s="11" t="inlineStr">
        <is>
          <t>USD</t>
        </is>
      </c>
      <c r="I6114" s="11" t="n">
        <v>19</v>
      </c>
      <c r="J6114" s="11" t="n">
        <v>45</v>
      </c>
      <c r="K6114" s="11" t="n">
        <v>241</v>
      </c>
      <c r="L6114" s="11" t="n">
        <v>36</v>
      </c>
      <c r="M6114" s="11" t="n">
        <v>4</v>
      </c>
      <c r="N6114" s="11" t="n">
        <v>0.075</v>
      </c>
      <c r="O6114" s="7" t="n">
        <v>1072</v>
      </c>
      <c r="P6114" s="7" t="n">
        <v>846.88</v>
      </c>
      <c r="Q6114" s="7">
        <f>text(E6114,"ddd")</f>
        <v/>
      </c>
      <c r="R6114" s="7">
        <f>G6114-F6114</f>
        <v/>
      </c>
      <c r="S6114" s="7">
        <f>E6114-D6114</f>
        <v/>
      </c>
      <c r="T6114" s="7">
        <f>O6114*M6114</f>
        <v/>
      </c>
      <c r="U6114" s="7">
        <f>T6114*N6114</f>
        <v/>
      </c>
      <c r="V6114" s="7">
        <f>T6114-U6114-(P6114*M6114)</f>
        <v/>
      </c>
      <c r="W6114" s="7">
        <f>VLOOKUP(L6114,'Products Sheet'!$A:$B,2,FALSE)</f>
        <v/>
      </c>
      <c r="X6114" s="7" t="n"/>
      <c r="Y6114" s="7" t="n"/>
      <c r="Z6114" s="7" t="n"/>
      <c r="AA6114" s="7" t="n"/>
      <c r="AB6114" s="7" t="n"/>
      <c r="AC6114" s="7" t="n"/>
    </row>
    <row r="6115" ht="9.75" customHeight="1" s="12">
      <c r="A6115" s="11" t="inlineStr">
        <is>
          <t>SO - 0007149</t>
        </is>
      </c>
      <c r="B6115" s="11" t="inlineStr">
        <is>
          <t>Wholesale</t>
        </is>
      </c>
      <c r="C6115" s="11" t="inlineStr">
        <is>
          <t>WARE-PUJ1005</t>
        </is>
      </c>
      <c r="D6115" s="6" t="n">
        <v>44000</v>
      </c>
      <c r="E6115" s="6" t="n">
        <v>44087</v>
      </c>
      <c r="F6115" s="6" t="n">
        <v>44097</v>
      </c>
      <c r="G6115" s="6" t="n">
        <v>44102</v>
      </c>
      <c r="H6115" s="11" t="inlineStr">
        <is>
          <t>USD</t>
        </is>
      </c>
      <c r="I6115" s="11" t="n">
        <v>27</v>
      </c>
      <c r="J6115" s="11" t="n">
        <v>13</v>
      </c>
      <c r="K6115" s="11" t="n">
        <v>308</v>
      </c>
      <c r="L6115" s="11" t="n">
        <v>36</v>
      </c>
      <c r="M6115" s="11" t="n">
        <v>8</v>
      </c>
      <c r="N6115" s="11" t="n">
        <v>0.2</v>
      </c>
      <c r="O6115" s="7" t="n">
        <v>6411.900000000001</v>
      </c>
      <c r="P6115" s="7" t="n">
        <v>5001.282</v>
      </c>
      <c r="Q6115" s="7">
        <f>text(E6115,"ddd")</f>
        <v/>
      </c>
      <c r="R6115" s="7">
        <f>G6115-F6115</f>
        <v/>
      </c>
      <c r="S6115" s="7">
        <f>E6115-D6115</f>
        <v/>
      </c>
      <c r="T6115" s="7">
        <f>O6115*M6115</f>
        <v/>
      </c>
      <c r="U6115" s="7">
        <f>T6115*N6115</f>
        <v/>
      </c>
      <c r="V6115" s="7">
        <f>T6115-U6115-(P6115*M6115)</f>
        <v/>
      </c>
      <c r="W6115" s="7">
        <f>VLOOKUP(L6115,'Products Sheet'!$A:$B,2,FALSE)</f>
        <v/>
      </c>
      <c r="X6115" s="7" t="n"/>
      <c r="Y6115" s="7" t="n"/>
      <c r="Z6115" s="7" t="n"/>
      <c r="AA6115" s="7" t="n"/>
      <c r="AB6115" s="7" t="n"/>
      <c r="AC6115" s="7" t="n"/>
    </row>
    <row r="6116" ht="9.75" customHeight="1" s="12">
      <c r="A6116" s="11" t="inlineStr">
        <is>
          <t>SO - 0007215</t>
        </is>
      </c>
      <c r="B6116" s="11" t="inlineStr">
        <is>
          <t>In-Store</t>
        </is>
      </c>
      <c r="C6116" s="11" t="inlineStr">
        <is>
          <t>WARE-NMK1003</t>
        </is>
      </c>
      <c r="D6116" s="6" t="n">
        <v>44000</v>
      </c>
      <c r="E6116" s="6" t="n">
        <v>44094</v>
      </c>
      <c r="F6116" s="6" t="n">
        <v>44106</v>
      </c>
      <c r="G6116" s="6" t="n">
        <v>44107</v>
      </c>
      <c r="H6116" s="11" t="inlineStr">
        <is>
          <t>USD</t>
        </is>
      </c>
      <c r="I6116" s="11" t="n">
        <v>2</v>
      </c>
      <c r="J6116" s="11" t="n">
        <v>29</v>
      </c>
      <c r="K6116" s="11" t="n">
        <v>90</v>
      </c>
      <c r="L6116" s="11" t="n">
        <v>36</v>
      </c>
      <c r="M6116" s="11" t="n">
        <v>4</v>
      </c>
      <c r="N6116" s="11" t="n">
        <v>0.1</v>
      </c>
      <c r="O6116" s="7" t="n">
        <v>1105.5</v>
      </c>
      <c r="P6116" s="7" t="n">
        <v>840.1800000000001</v>
      </c>
      <c r="Q6116" s="7">
        <f>text(E6116,"ddd")</f>
        <v/>
      </c>
      <c r="R6116" s="7">
        <f>G6116-F6116</f>
        <v/>
      </c>
      <c r="S6116" s="7">
        <f>E6116-D6116</f>
        <v/>
      </c>
      <c r="T6116" s="7">
        <f>O6116*M6116</f>
        <v/>
      </c>
      <c r="U6116" s="7">
        <f>T6116*N6116</f>
        <v/>
      </c>
      <c r="V6116" s="7">
        <f>T6116-U6116-(P6116*M6116)</f>
        <v/>
      </c>
      <c r="W6116" s="7">
        <f>VLOOKUP(L6116,'Products Sheet'!$A:$B,2,FALSE)</f>
        <v/>
      </c>
      <c r="X6116" s="7" t="n"/>
      <c r="Y6116" s="7" t="n"/>
      <c r="Z6116" s="7" t="n"/>
      <c r="AA6116" s="7" t="n"/>
      <c r="AB6116" s="7" t="n"/>
      <c r="AC6116" s="7" t="n"/>
    </row>
    <row r="6117" ht="9.75" customHeight="1" s="12">
      <c r="A6117" s="11" t="inlineStr">
        <is>
          <t>SO - 0007227</t>
        </is>
      </c>
      <c r="B6117" s="11" t="inlineStr">
        <is>
          <t>In-Store</t>
        </is>
      </c>
      <c r="C6117" s="11" t="inlineStr">
        <is>
          <t>WARE-UHY1004</t>
        </is>
      </c>
      <c r="D6117" s="6" t="n">
        <v>44000</v>
      </c>
      <c r="E6117" s="6" t="n">
        <v>44095</v>
      </c>
      <c r="F6117" s="6" t="n">
        <v>44119</v>
      </c>
      <c r="G6117" s="6" t="n">
        <v>44126</v>
      </c>
      <c r="H6117" s="11" t="inlineStr">
        <is>
          <t>USD</t>
        </is>
      </c>
      <c r="I6117" s="11" t="n">
        <v>4</v>
      </c>
      <c r="J6117" s="11" t="n">
        <v>50</v>
      </c>
      <c r="K6117" s="11" t="n">
        <v>229</v>
      </c>
      <c r="L6117" s="11" t="n">
        <v>36</v>
      </c>
      <c r="M6117" s="11" t="n">
        <v>3</v>
      </c>
      <c r="N6117" s="11" t="n">
        <v>0.15</v>
      </c>
      <c r="O6117" s="7" t="n">
        <v>1721.9</v>
      </c>
      <c r="P6117" s="7" t="n">
        <v>1050.359</v>
      </c>
      <c r="Q6117" s="7">
        <f>text(E6117,"ddd")</f>
        <v/>
      </c>
      <c r="R6117" s="7">
        <f>G6117-F6117</f>
        <v/>
      </c>
      <c r="S6117" s="7">
        <f>E6117-D6117</f>
        <v/>
      </c>
      <c r="T6117" s="7">
        <f>O6117*M6117</f>
        <v/>
      </c>
      <c r="U6117" s="7">
        <f>T6117*N6117</f>
        <v/>
      </c>
      <c r="V6117" s="7">
        <f>T6117-U6117-(P6117*M6117)</f>
        <v/>
      </c>
      <c r="W6117" s="7">
        <f>VLOOKUP(L6117,'Products Sheet'!$A:$B,2,FALSE)</f>
        <v/>
      </c>
      <c r="X6117" s="7" t="n"/>
      <c r="Y6117" s="7" t="n"/>
      <c r="Z6117" s="7" t="n"/>
      <c r="AA6117" s="7" t="n"/>
      <c r="AB6117" s="7" t="n"/>
      <c r="AC6117" s="7" t="n"/>
    </row>
    <row r="6118" ht="9.75" customHeight="1" s="12">
      <c r="A6118" s="11" t="inlineStr">
        <is>
          <t>SO - 0007244</t>
        </is>
      </c>
      <c r="B6118" s="11" t="inlineStr">
        <is>
          <t>Wholesale</t>
        </is>
      </c>
      <c r="C6118" s="11" t="inlineStr">
        <is>
          <t>WARE-XYS1001</t>
        </is>
      </c>
      <c r="D6118" s="6" t="n">
        <v>44000</v>
      </c>
      <c r="E6118" s="6" t="n">
        <v>44096</v>
      </c>
      <c r="F6118" s="6" t="n">
        <v>44103</v>
      </c>
      <c r="G6118" s="6" t="n">
        <v>44104</v>
      </c>
      <c r="H6118" s="11" t="inlineStr">
        <is>
          <t>USD</t>
        </is>
      </c>
      <c r="I6118" s="11" t="n">
        <v>28</v>
      </c>
      <c r="J6118" s="11" t="n">
        <v>18</v>
      </c>
      <c r="K6118" s="11" t="n">
        <v>23</v>
      </c>
      <c r="L6118" s="11" t="n">
        <v>36</v>
      </c>
      <c r="M6118" s="11" t="n">
        <v>6</v>
      </c>
      <c r="N6118" s="11" t="n">
        <v>0.05</v>
      </c>
      <c r="O6118" s="7" t="n">
        <v>1862.6</v>
      </c>
      <c r="P6118" s="7" t="n">
        <v>745.0400000000001</v>
      </c>
      <c r="Q6118" s="7">
        <f>text(E6118,"ddd")</f>
        <v/>
      </c>
      <c r="R6118" s="7">
        <f>G6118-F6118</f>
        <v/>
      </c>
      <c r="S6118" s="7">
        <f>E6118-D6118</f>
        <v/>
      </c>
      <c r="T6118" s="7">
        <f>O6118*M6118</f>
        <v/>
      </c>
      <c r="U6118" s="7">
        <f>T6118*N6118</f>
        <v/>
      </c>
      <c r="V6118" s="7">
        <f>T6118-U6118-(P6118*M6118)</f>
        <v/>
      </c>
      <c r="W6118" s="7">
        <f>VLOOKUP(L6118,'Products Sheet'!$A:$B,2,FALSE)</f>
        <v/>
      </c>
      <c r="X6118" s="7" t="n"/>
      <c r="Y6118" s="7" t="n"/>
      <c r="Z6118" s="7" t="n"/>
      <c r="AA6118" s="7" t="n"/>
      <c r="AB6118" s="7" t="n"/>
      <c r="AC6118" s="7" t="n"/>
    </row>
    <row r="6119" ht="9.75" customHeight="1" s="12">
      <c r="A6119" s="11" t="inlineStr">
        <is>
          <t>SO - 0007257</t>
        </is>
      </c>
      <c r="B6119" s="11" t="inlineStr">
        <is>
          <t>Distributor</t>
        </is>
      </c>
      <c r="C6119" s="11" t="inlineStr">
        <is>
          <t>WARE-UHY1004</t>
        </is>
      </c>
      <c r="D6119" s="6" t="n">
        <v>44000</v>
      </c>
      <c r="E6119" s="6" t="n">
        <v>44098</v>
      </c>
      <c r="F6119" s="6" t="n">
        <v>44112</v>
      </c>
      <c r="G6119" s="6" t="n">
        <v>44119</v>
      </c>
      <c r="H6119" s="11" t="inlineStr">
        <is>
          <t>USD</t>
        </is>
      </c>
      <c r="I6119" s="11" t="n">
        <v>22</v>
      </c>
      <c r="J6119" s="11" t="n">
        <v>38</v>
      </c>
      <c r="K6119" s="11" t="n">
        <v>203</v>
      </c>
      <c r="L6119" s="11" t="n">
        <v>36</v>
      </c>
      <c r="M6119" s="11" t="n">
        <v>4</v>
      </c>
      <c r="N6119" s="11" t="n">
        <v>0.075</v>
      </c>
      <c r="O6119" s="7" t="n">
        <v>1842.5</v>
      </c>
      <c r="P6119" s="7" t="n">
        <v>1510.85</v>
      </c>
      <c r="Q6119" s="7">
        <f>text(E6119,"ddd")</f>
        <v/>
      </c>
      <c r="R6119" s="7">
        <f>G6119-F6119</f>
        <v/>
      </c>
      <c r="S6119" s="7">
        <f>E6119-D6119</f>
        <v/>
      </c>
      <c r="T6119" s="7">
        <f>O6119*M6119</f>
        <v/>
      </c>
      <c r="U6119" s="7">
        <f>T6119*N6119</f>
        <v/>
      </c>
      <c r="V6119" s="7">
        <f>T6119-U6119-(P6119*M6119)</f>
        <v/>
      </c>
      <c r="W6119" s="7">
        <f>VLOOKUP(L6119,'Products Sheet'!$A:$B,2,FALSE)</f>
        <v/>
      </c>
      <c r="X6119" s="7" t="n"/>
      <c r="Y6119" s="7" t="n"/>
      <c r="Z6119" s="7" t="n"/>
      <c r="AA6119" s="7" t="n"/>
      <c r="AB6119" s="7" t="n"/>
      <c r="AC6119" s="7" t="n"/>
    </row>
    <row r="6120" ht="9.75" customHeight="1" s="12">
      <c r="A6120" s="11" t="inlineStr">
        <is>
          <t>SO - 0007298</t>
        </is>
      </c>
      <c r="B6120" s="11" t="inlineStr">
        <is>
          <t>Online</t>
        </is>
      </c>
      <c r="C6120" s="11" t="inlineStr">
        <is>
          <t>WARE-UHY1004</t>
        </is>
      </c>
      <c r="D6120" s="6" t="n">
        <v>44000</v>
      </c>
      <c r="E6120" s="6" t="n">
        <v>44103</v>
      </c>
      <c r="F6120" s="6" t="n">
        <v>44110</v>
      </c>
      <c r="G6120" s="6" t="n">
        <v>44120</v>
      </c>
      <c r="H6120" s="11" t="inlineStr">
        <is>
          <t>USD</t>
        </is>
      </c>
      <c r="I6120" s="11" t="n">
        <v>14</v>
      </c>
      <c r="J6120" s="11" t="n">
        <v>25</v>
      </c>
      <c r="K6120" s="11" t="n">
        <v>229</v>
      </c>
      <c r="L6120" s="11" t="n">
        <v>36</v>
      </c>
      <c r="M6120" s="11" t="n">
        <v>5</v>
      </c>
      <c r="N6120" s="11" t="n">
        <v>0.075</v>
      </c>
      <c r="O6120" s="7" t="n">
        <v>3142.3</v>
      </c>
      <c r="P6120" s="7" t="n">
        <v>2513.84</v>
      </c>
      <c r="Q6120" s="7">
        <f>text(E6120,"ddd")</f>
        <v/>
      </c>
      <c r="R6120" s="7">
        <f>G6120-F6120</f>
        <v/>
      </c>
      <c r="S6120" s="7">
        <f>E6120-D6120</f>
        <v/>
      </c>
      <c r="T6120" s="7">
        <f>O6120*M6120</f>
        <v/>
      </c>
      <c r="U6120" s="7">
        <f>T6120*N6120</f>
        <v/>
      </c>
      <c r="V6120" s="7">
        <f>T6120-U6120-(P6120*M6120)</f>
        <v/>
      </c>
      <c r="W6120" s="7">
        <f>VLOOKUP(L6120,'Products Sheet'!$A:$B,2,FALSE)</f>
        <v/>
      </c>
      <c r="X6120" s="7" t="n"/>
      <c r="Y6120" s="7" t="n"/>
      <c r="Z6120" s="7" t="n"/>
      <c r="AA6120" s="7" t="n"/>
      <c r="AB6120" s="7" t="n"/>
      <c r="AC6120" s="7" t="n"/>
    </row>
    <row r="6121" ht="9.75" customHeight="1" s="12">
      <c r="A6121" s="11" t="inlineStr">
        <is>
          <t>SO - 0007313</t>
        </is>
      </c>
      <c r="B6121" s="11" t="inlineStr">
        <is>
          <t>In-Store</t>
        </is>
      </c>
      <c r="C6121" s="11" t="inlineStr">
        <is>
          <t>WARE-NMK1003</t>
        </is>
      </c>
      <c r="D6121" s="6" t="n">
        <v>44000</v>
      </c>
      <c r="E6121" s="6" t="n">
        <v>44105</v>
      </c>
      <c r="F6121" s="6" t="n">
        <v>44127</v>
      </c>
      <c r="G6121" s="6" t="n">
        <v>44135</v>
      </c>
      <c r="H6121" s="11" t="inlineStr">
        <is>
          <t>USD</t>
        </is>
      </c>
      <c r="I6121" s="11" t="n">
        <v>5</v>
      </c>
      <c r="J6121" s="11" t="n">
        <v>33</v>
      </c>
      <c r="K6121" s="11" t="n">
        <v>126</v>
      </c>
      <c r="L6121" s="11" t="n">
        <v>36</v>
      </c>
      <c r="M6121" s="11" t="n">
        <v>3</v>
      </c>
      <c r="N6121" s="11" t="n">
        <v>0.2</v>
      </c>
      <c r="O6121" s="7" t="n">
        <v>3262.9</v>
      </c>
      <c r="P6121" s="7" t="n">
        <v>2349.288</v>
      </c>
      <c r="Q6121" s="7">
        <f>text(E6121,"ddd")</f>
        <v/>
      </c>
      <c r="R6121" s="7">
        <f>G6121-F6121</f>
        <v/>
      </c>
      <c r="S6121" s="7">
        <f>E6121-D6121</f>
        <v/>
      </c>
      <c r="T6121" s="7">
        <f>O6121*M6121</f>
        <v/>
      </c>
      <c r="U6121" s="7">
        <f>T6121*N6121</f>
        <v/>
      </c>
      <c r="V6121" s="7">
        <f>T6121-U6121-(P6121*M6121)</f>
        <v/>
      </c>
      <c r="W6121" s="7">
        <f>VLOOKUP(L6121,'Products Sheet'!$A:$B,2,FALSE)</f>
        <v/>
      </c>
      <c r="X6121" s="7" t="n"/>
      <c r="Y6121" s="7" t="n"/>
      <c r="Z6121" s="7" t="n"/>
      <c r="AA6121" s="7" t="n"/>
      <c r="AB6121" s="7" t="n"/>
      <c r="AC6121" s="7" t="n"/>
    </row>
    <row r="6122" ht="9.75" customHeight="1" s="12">
      <c r="A6122" s="11" t="inlineStr">
        <is>
          <t>SO - 0007317</t>
        </is>
      </c>
      <c r="B6122" s="11" t="inlineStr">
        <is>
          <t>In-Store</t>
        </is>
      </c>
      <c r="C6122" s="11" t="inlineStr">
        <is>
          <t>WARE-XYS1001</t>
        </is>
      </c>
      <c r="D6122" s="6" t="n">
        <v>44000</v>
      </c>
      <c r="E6122" s="6" t="n">
        <v>44106</v>
      </c>
      <c r="F6122" s="6" t="n">
        <v>44116</v>
      </c>
      <c r="G6122" s="6" t="n">
        <v>44126</v>
      </c>
      <c r="H6122" s="11" t="inlineStr">
        <is>
          <t>USD</t>
        </is>
      </c>
      <c r="I6122" s="11" t="n">
        <v>11</v>
      </c>
      <c r="J6122" s="11" t="n">
        <v>18</v>
      </c>
      <c r="K6122" s="11" t="n">
        <v>53</v>
      </c>
      <c r="L6122" s="11" t="n">
        <v>36</v>
      </c>
      <c r="M6122" s="11" t="n">
        <v>2</v>
      </c>
      <c r="N6122" s="11" t="n">
        <v>0.075</v>
      </c>
      <c r="O6122" s="7" t="n">
        <v>1118.9</v>
      </c>
      <c r="P6122" s="7" t="n">
        <v>525.883</v>
      </c>
      <c r="Q6122" s="7">
        <f>text(E6122,"ddd")</f>
        <v/>
      </c>
      <c r="R6122" s="7">
        <f>G6122-F6122</f>
        <v/>
      </c>
      <c r="S6122" s="7">
        <f>E6122-D6122</f>
        <v/>
      </c>
      <c r="T6122" s="7">
        <f>O6122*M6122</f>
        <v/>
      </c>
      <c r="U6122" s="7">
        <f>T6122*N6122</f>
        <v/>
      </c>
      <c r="V6122" s="7">
        <f>T6122-U6122-(P6122*M6122)</f>
        <v/>
      </c>
      <c r="W6122" s="7">
        <f>VLOOKUP(L6122,'Products Sheet'!$A:$B,2,FALSE)</f>
        <v/>
      </c>
      <c r="X6122" s="7" t="n"/>
      <c r="Y6122" s="7" t="n"/>
      <c r="Z6122" s="7" t="n"/>
      <c r="AA6122" s="7" t="n"/>
      <c r="AB6122" s="7" t="n"/>
      <c r="AC6122" s="7" t="n"/>
    </row>
    <row r="6123" ht="9.75" customHeight="1" s="12">
      <c r="A6123" s="11" t="inlineStr">
        <is>
          <t>SO - 0007395</t>
        </is>
      </c>
      <c r="B6123" s="11" t="inlineStr">
        <is>
          <t>Distributor</t>
        </is>
      </c>
      <c r="C6123" s="11" t="inlineStr">
        <is>
          <t>WARE-NMK1003</t>
        </is>
      </c>
      <c r="D6123" s="6" t="n">
        <v>44000</v>
      </c>
      <c r="E6123" s="6" t="n">
        <v>44114</v>
      </c>
      <c r="F6123" s="6" t="n">
        <v>44133</v>
      </c>
      <c r="G6123" s="6" t="n">
        <v>44143</v>
      </c>
      <c r="H6123" s="11" t="inlineStr">
        <is>
          <t>USD</t>
        </is>
      </c>
      <c r="I6123" s="11" t="n">
        <v>21</v>
      </c>
      <c r="J6123" s="11" t="n">
        <v>11</v>
      </c>
      <c r="K6123" s="11" t="n">
        <v>198</v>
      </c>
      <c r="L6123" s="11" t="n">
        <v>36</v>
      </c>
      <c r="M6123" s="11" t="n">
        <v>7</v>
      </c>
      <c r="N6123" s="11" t="n">
        <v>0.05</v>
      </c>
      <c r="O6123" s="7" t="n">
        <v>1085.4</v>
      </c>
      <c r="P6123" s="7" t="n">
        <v>651.24</v>
      </c>
      <c r="Q6123" s="7">
        <f>text(E6123,"ddd")</f>
        <v/>
      </c>
      <c r="R6123" s="7">
        <f>G6123-F6123</f>
        <v/>
      </c>
      <c r="S6123" s="7">
        <f>E6123-D6123</f>
        <v/>
      </c>
      <c r="T6123" s="7">
        <f>O6123*M6123</f>
        <v/>
      </c>
      <c r="U6123" s="7">
        <f>T6123*N6123</f>
        <v/>
      </c>
      <c r="V6123" s="7">
        <f>T6123-U6123-(P6123*M6123)</f>
        <v/>
      </c>
      <c r="W6123" s="7">
        <f>VLOOKUP(L6123,'Products Sheet'!$A:$B,2,FALSE)</f>
        <v/>
      </c>
      <c r="X6123" s="7" t="n"/>
      <c r="Y6123" s="7" t="n"/>
      <c r="Z6123" s="7" t="n"/>
      <c r="AA6123" s="7" t="n"/>
      <c r="AB6123" s="7" t="n"/>
      <c r="AC6123" s="7" t="n"/>
    </row>
    <row r="6124" ht="9.75" customHeight="1" s="12">
      <c r="A6124" s="11" t="inlineStr">
        <is>
          <t>SO - 0007417</t>
        </is>
      </c>
      <c r="B6124" s="11" t="inlineStr">
        <is>
          <t>In-Store</t>
        </is>
      </c>
      <c r="C6124" s="11" t="inlineStr">
        <is>
          <t>WARE-NBV1002</t>
        </is>
      </c>
      <c r="D6124" s="6" t="n">
        <v>44000</v>
      </c>
      <c r="E6124" s="6" t="n">
        <v>44117</v>
      </c>
      <c r="F6124" s="6" t="n">
        <v>44121</v>
      </c>
      <c r="G6124" s="6" t="n">
        <v>44124</v>
      </c>
      <c r="H6124" s="11" t="inlineStr">
        <is>
          <t>USD</t>
        </is>
      </c>
      <c r="I6124" s="11" t="n">
        <v>1</v>
      </c>
      <c r="J6124" s="11" t="n">
        <v>36</v>
      </c>
      <c r="K6124" s="11" t="n">
        <v>80</v>
      </c>
      <c r="L6124" s="11" t="n">
        <v>36</v>
      </c>
      <c r="M6124" s="11" t="n">
        <v>2</v>
      </c>
      <c r="N6124" s="11" t="n">
        <v>0.05</v>
      </c>
      <c r="O6124" s="7" t="n">
        <v>5440.400000000001</v>
      </c>
      <c r="P6124" s="7" t="n">
        <v>4461.128000000001</v>
      </c>
      <c r="Q6124" s="7">
        <f>text(E6124,"ddd")</f>
        <v/>
      </c>
      <c r="R6124" s="7">
        <f>G6124-F6124</f>
        <v/>
      </c>
      <c r="S6124" s="7">
        <f>E6124-D6124</f>
        <v/>
      </c>
      <c r="T6124" s="7">
        <f>O6124*M6124</f>
        <v/>
      </c>
      <c r="U6124" s="7">
        <f>T6124*N6124</f>
        <v/>
      </c>
      <c r="V6124" s="7">
        <f>T6124-U6124-(P6124*M6124)</f>
        <v/>
      </c>
      <c r="W6124" s="7">
        <f>VLOOKUP(L6124,'Products Sheet'!$A:$B,2,FALSE)</f>
        <v/>
      </c>
      <c r="X6124" s="7" t="n"/>
      <c r="Y6124" s="7" t="n"/>
      <c r="Z6124" s="7" t="n"/>
      <c r="AA6124" s="7" t="n"/>
      <c r="AB6124" s="7" t="n"/>
      <c r="AC6124" s="7" t="n"/>
    </row>
    <row r="6125" ht="9.75" customHeight="1" s="12">
      <c r="A6125" s="11" t="inlineStr">
        <is>
          <t>SO - 0007476</t>
        </is>
      </c>
      <c r="B6125" s="11" t="inlineStr">
        <is>
          <t>Distributor</t>
        </is>
      </c>
      <c r="C6125" s="11" t="inlineStr">
        <is>
          <t>WARE-XYS1001</t>
        </is>
      </c>
      <c r="D6125" s="6" t="n">
        <v>44000</v>
      </c>
      <c r="E6125" s="6" t="n">
        <v>44125</v>
      </c>
      <c r="F6125" s="6" t="n">
        <v>44141</v>
      </c>
      <c r="G6125" s="6" t="n">
        <v>44146</v>
      </c>
      <c r="H6125" s="11" t="inlineStr">
        <is>
          <t>USD</t>
        </is>
      </c>
      <c r="I6125" s="11" t="n">
        <v>24</v>
      </c>
      <c r="J6125" s="11" t="n">
        <v>2</v>
      </c>
      <c r="K6125" s="11" t="n">
        <v>7</v>
      </c>
      <c r="L6125" s="11" t="n">
        <v>36</v>
      </c>
      <c r="M6125" s="11" t="n">
        <v>3</v>
      </c>
      <c r="N6125" s="11" t="n">
        <v>0.075</v>
      </c>
      <c r="O6125" s="7" t="n">
        <v>2432.1</v>
      </c>
      <c r="P6125" s="7" t="n">
        <v>1970.001</v>
      </c>
      <c r="Q6125" s="7">
        <f>text(E6125,"ddd")</f>
        <v/>
      </c>
      <c r="R6125" s="7">
        <f>G6125-F6125</f>
        <v/>
      </c>
      <c r="S6125" s="7">
        <f>E6125-D6125</f>
        <v/>
      </c>
      <c r="T6125" s="7">
        <f>O6125*M6125</f>
        <v/>
      </c>
      <c r="U6125" s="7">
        <f>T6125*N6125</f>
        <v/>
      </c>
      <c r="V6125" s="7">
        <f>T6125-U6125-(P6125*M6125)</f>
        <v/>
      </c>
      <c r="W6125" s="7">
        <f>VLOOKUP(L6125,'Products Sheet'!$A:$B,2,FALSE)</f>
        <v/>
      </c>
      <c r="X6125" s="7" t="n"/>
      <c r="Y6125" s="7" t="n"/>
      <c r="Z6125" s="7" t="n"/>
      <c r="AA6125" s="7" t="n"/>
      <c r="AB6125" s="7" t="n"/>
      <c r="AC6125" s="7" t="n"/>
    </row>
    <row r="6126" ht="9.75" customHeight="1" s="12">
      <c r="A6126" s="11" t="inlineStr">
        <is>
          <t>SO - 0007510</t>
        </is>
      </c>
      <c r="B6126" s="11" t="inlineStr">
        <is>
          <t>Online</t>
        </is>
      </c>
      <c r="C6126" s="11" t="inlineStr">
        <is>
          <t>WARE-XYS1001</t>
        </is>
      </c>
      <c r="D6126" s="6" t="n">
        <v>44000</v>
      </c>
      <c r="E6126" s="6" t="n">
        <v>44128</v>
      </c>
      <c r="F6126" s="6" t="n">
        <v>44141</v>
      </c>
      <c r="G6126" s="6" t="n">
        <v>44145</v>
      </c>
      <c r="H6126" s="11" t="inlineStr">
        <is>
          <t>USD</t>
        </is>
      </c>
      <c r="I6126" s="11" t="n">
        <v>20</v>
      </c>
      <c r="J6126" s="11" t="n">
        <v>33</v>
      </c>
      <c r="K6126" s="11" t="n">
        <v>18</v>
      </c>
      <c r="L6126" s="11" t="n">
        <v>36</v>
      </c>
      <c r="M6126" s="11" t="n">
        <v>3</v>
      </c>
      <c r="N6126" s="11" t="n">
        <v>0.3</v>
      </c>
      <c r="O6126" s="7" t="n">
        <v>3035.1</v>
      </c>
      <c r="P6126" s="7" t="n">
        <v>1335.444</v>
      </c>
      <c r="Q6126" s="7">
        <f>text(E6126,"ddd")</f>
        <v/>
      </c>
      <c r="R6126" s="7">
        <f>G6126-F6126</f>
        <v/>
      </c>
      <c r="S6126" s="7">
        <f>E6126-D6126</f>
        <v/>
      </c>
      <c r="T6126" s="7">
        <f>O6126*M6126</f>
        <v/>
      </c>
      <c r="U6126" s="7">
        <f>T6126*N6126</f>
        <v/>
      </c>
      <c r="V6126" s="7">
        <f>T6126-U6126-(P6126*M6126)</f>
        <v/>
      </c>
      <c r="W6126" s="7">
        <f>VLOOKUP(L6126,'Products Sheet'!$A:$B,2,FALSE)</f>
        <v/>
      </c>
      <c r="X6126" s="7" t="n"/>
      <c r="Y6126" s="7" t="n"/>
      <c r="Z6126" s="7" t="n"/>
      <c r="AA6126" s="7" t="n"/>
      <c r="AB6126" s="7" t="n"/>
      <c r="AC6126" s="7" t="n"/>
    </row>
    <row r="6127" ht="9.75" customHeight="1" s="12">
      <c r="A6127" s="11" t="inlineStr">
        <is>
          <t>SO - 0007579</t>
        </is>
      </c>
      <c r="B6127" s="11" t="inlineStr">
        <is>
          <t>Wholesale</t>
        </is>
      </c>
      <c r="C6127" s="11" t="inlineStr">
        <is>
          <t>WARE-XYS1001</t>
        </is>
      </c>
      <c r="D6127" s="6" t="n">
        <v>44000</v>
      </c>
      <c r="E6127" s="6" t="n">
        <v>44135</v>
      </c>
      <c r="F6127" s="6" t="n">
        <v>44145</v>
      </c>
      <c r="G6127" s="6" t="n">
        <v>44154</v>
      </c>
      <c r="H6127" s="11" t="inlineStr">
        <is>
          <t>USD</t>
        </is>
      </c>
      <c r="I6127" s="11" t="n">
        <v>28</v>
      </c>
      <c r="J6127" s="11" t="n">
        <v>25</v>
      </c>
      <c r="K6127" s="11" t="n">
        <v>21</v>
      </c>
      <c r="L6127" s="11" t="n">
        <v>36</v>
      </c>
      <c r="M6127" s="11" t="n">
        <v>6</v>
      </c>
      <c r="N6127" s="11" t="n">
        <v>0.075</v>
      </c>
      <c r="O6127" s="7" t="n">
        <v>931.3000000000001</v>
      </c>
      <c r="P6127" s="7" t="n">
        <v>651.91</v>
      </c>
      <c r="Q6127" s="7">
        <f>text(E6127,"ddd")</f>
        <v/>
      </c>
      <c r="R6127" s="7">
        <f>G6127-F6127</f>
        <v/>
      </c>
      <c r="S6127" s="7">
        <f>E6127-D6127</f>
        <v/>
      </c>
      <c r="T6127" s="7">
        <f>O6127*M6127</f>
        <v/>
      </c>
      <c r="U6127" s="7">
        <f>T6127*N6127</f>
        <v/>
      </c>
      <c r="V6127" s="7">
        <f>T6127-U6127-(P6127*M6127)</f>
        <v/>
      </c>
      <c r="W6127" s="7">
        <f>VLOOKUP(L6127,'Products Sheet'!$A:$B,2,FALSE)</f>
        <v/>
      </c>
      <c r="X6127" s="7" t="n"/>
      <c r="Y6127" s="7" t="n"/>
      <c r="Z6127" s="7" t="n"/>
      <c r="AA6127" s="7" t="n"/>
      <c r="AB6127" s="7" t="n"/>
      <c r="AC6127" s="7" t="n"/>
    </row>
    <row r="6128" ht="9.75" customHeight="1" s="12">
      <c r="A6128" s="11" t="inlineStr">
        <is>
          <t>SO - 0007664</t>
        </is>
      </c>
      <c r="B6128" s="11" t="inlineStr">
        <is>
          <t>In-Store</t>
        </is>
      </c>
      <c r="C6128" s="11" t="inlineStr">
        <is>
          <t>WARE-PUJ1005</t>
        </is>
      </c>
      <c r="D6128" s="6" t="n">
        <v>44000</v>
      </c>
      <c r="E6128" s="6" t="n">
        <v>44145</v>
      </c>
      <c r="F6128" s="6" t="n">
        <v>44163</v>
      </c>
      <c r="G6128" s="6" t="n">
        <v>44172</v>
      </c>
      <c r="H6128" s="11" t="inlineStr">
        <is>
          <t>USD</t>
        </is>
      </c>
      <c r="I6128" s="11" t="n">
        <v>6</v>
      </c>
      <c r="J6128" s="11" t="n">
        <v>32</v>
      </c>
      <c r="K6128" s="11" t="n">
        <v>293</v>
      </c>
      <c r="L6128" s="11" t="n">
        <v>36</v>
      </c>
      <c r="M6128" s="11" t="n">
        <v>1</v>
      </c>
      <c r="N6128" s="11" t="n">
        <v>0.05</v>
      </c>
      <c r="O6128" s="7" t="n">
        <v>904.5</v>
      </c>
      <c r="P6128" s="7" t="n">
        <v>361.8</v>
      </c>
      <c r="Q6128" s="7">
        <f>text(E6128,"ddd")</f>
        <v/>
      </c>
      <c r="R6128" s="7">
        <f>G6128-F6128</f>
        <v/>
      </c>
      <c r="S6128" s="7">
        <f>E6128-D6128</f>
        <v/>
      </c>
      <c r="T6128" s="7">
        <f>O6128*M6128</f>
        <v/>
      </c>
      <c r="U6128" s="7">
        <f>T6128*N6128</f>
        <v/>
      </c>
      <c r="V6128" s="7">
        <f>T6128-U6128-(P6128*M6128)</f>
        <v/>
      </c>
      <c r="W6128" s="7">
        <f>VLOOKUP(L6128,'Products Sheet'!$A:$B,2,FALSE)</f>
        <v/>
      </c>
      <c r="X6128" s="7" t="n"/>
      <c r="Y6128" s="7" t="n"/>
      <c r="Z6128" s="7" t="n"/>
      <c r="AA6128" s="7" t="n"/>
      <c r="AB6128" s="7" t="n"/>
      <c r="AC6128" s="7" t="n"/>
    </row>
    <row r="6129" ht="9.75" customHeight="1" s="12">
      <c r="A6129" s="11" t="inlineStr">
        <is>
          <t>SO - 0007695</t>
        </is>
      </c>
      <c r="B6129" s="11" t="inlineStr">
        <is>
          <t>In-Store</t>
        </is>
      </c>
      <c r="C6129" s="11" t="inlineStr">
        <is>
          <t>WARE-MKL1006</t>
        </is>
      </c>
      <c r="D6129" s="6" t="n">
        <v>44000</v>
      </c>
      <c r="E6129" s="6" t="n">
        <v>44149</v>
      </c>
      <c r="F6129" s="6" t="n">
        <v>44173</v>
      </c>
      <c r="G6129" s="6" t="n">
        <v>44177</v>
      </c>
      <c r="H6129" s="11" t="inlineStr">
        <is>
          <t>USD</t>
        </is>
      </c>
      <c r="I6129" s="11" t="n">
        <v>7</v>
      </c>
      <c r="J6129" s="11" t="n">
        <v>6</v>
      </c>
      <c r="K6129" s="11" t="n">
        <v>359</v>
      </c>
      <c r="L6129" s="11" t="n">
        <v>36</v>
      </c>
      <c r="M6129" s="11" t="n">
        <v>6</v>
      </c>
      <c r="N6129" s="11" t="n">
        <v>0.075</v>
      </c>
      <c r="O6129" s="7" t="n">
        <v>3068.6</v>
      </c>
      <c r="P6129" s="7" t="n">
        <v>1442.242</v>
      </c>
      <c r="Q6129" s="7">
        <f>text(E6129,"ddd")</f>
        <v/>
      </c>
      <c r="R6129" s="7">
        <f>G6129-F6129</f>
        <v/>
      </c>
      <c r="S6129" s="7">
        <f>E6129-D6129</f>
        <v/>
      </c>
      <c r="T6129" s="7">
        <f>O6129*M6129</f>
        <v/>
      </c>
      <c r="U6129" s="7">
        <f>T6129*N6129</f>
        <v/>
      </c>
      <c r="V6129" s="7">
        <f>T6129-U6129-(P6129*M6129)</f>
        <v/>
      </c>
      <c r="W6129" s="7">
        <f>VLOOKUP(L6129,'Products Sheet'!$A:$B,2,FALSE)</f>
        <v/>
      </c>
      <c r="X6129" s="7" t="n"/>
      <c r="Y6129" s="7" t="n"/>
      <c r="Z6129" s="7" t="n"/>
      <c r="AA6129" s="7" t="n"/>
      <c r="AB6129" s="7" t="n"/>
      <c r="AC6129" s="7" t="n"/>
    </row>
    <row r="6130" ht="9.75" customHeight="1" s="12">
      <c r="A6130" s="11" t="inlineStr">
        <is>
          <t>SO - 0007739</t>
        </is>
      </c>
      <c r="B6130" s="11" t="inlineStr">
        <is>
          <t>In-Store</t>
        </is>
      </c>
      <c r="C6130" s="11" t="inlineStr">
        <is>
          <t>WARE-UHY1004</t>
        </is>
      </c>
      <c r="D6130" s="6" t="n">
        <v>44000</v>
      </c>
      <c r="E6130" s="6" t="n">
        <v>44152</v>
      </c>
      <c r="F6130" s="6" t="n">
        <v>44180</v>
      </c>
      <c r="G6130" s="6" t="n">
        <v>44189</v>
      </c>
      <c r="H6130" s="11" t="inlineStr">
        <is>
          <t>USD</t>
        </is>
      </c>
      <c r="I6130" s="11" t="n">
        <v>6</v>
      </c>
      <c r="J6130" s="11" t="n">
        <v>24</v>
      </c>
      <c r="K6130" s="11" t="n">
        <v>257</v>
      </c>
      <c r="L6130" s="11" t="n">
        <v>36</v>
      </c>
      <c r="M6130" s="11" t="n">
        <v>2</v>
      </c>
      <c r="N6130" s="11" t="n">
        <v>0.05</v>
      </c>
      <c r="O6130" s="7" t="n">
        <v>857.6</v>
      </c>
      <c r="P6130" s="7" t="n">
        <v>445.9520000000001</v>
      </c>
      <c r="Q6130" s="7">
        <f>text(E6130,"ddd")</f>
        <v/>
      </c>
      <c r="R6130" s="7">
        <f>G6130-F6130</f>
        <v/>
      </c>
      <c r="S6130" s="7">
        <f>E6130-D6130</f>
        <v/>
      </c>
      <c r="T6130" s="7">
        <f>O6130*M6130</f>
        <v/>
      </c>
      <c r="U6130" s="7">
        <f>T6130*N6130</f>
        <v/>
      </c>
      <c r="V6130" s="7">
        <f>T6130-U6130-(P6130*M6130)</f>
        <v/>
      </c>
      <c r="W6130" s="7">
        <f>VLOOKUP(L6130,'Products Sheet'!$A:$B,2,FALSE)</f>
        <v/>
      </c>
      <c r="X6130" s="7" t="n"/>
      <c r="Y6130" s="7" t="n"/>
      <c r="Z6130" s="7" t="n"/>
      <c r="AA6130" s="7" t="n"/>
      <c r="AB6130" s="7" t="n"/>
      <c r="AC6130" s="7" t="n"/>
    </row>
    <row r="6131" ht="9.75" customHeight="1" s="12">
      <c r="A6131" s="11" t="inlineStr">
        <is>
          <t>SO - 0007755</t>
        </is>
      </c>
      <c r="B6131" s="11" t="inlineStr">
        <is>
          <t>Wholesale</t>
        </is>
      </c>
      <c r="C6131" s="11" t="inlineStr">
        <is>
          <t>WARE-PUJ1005</t>
        </is>
      </c>
      <c r="D6131" s="6" t="n">
        <v>44100</v>
      </c>
      <c r="E6131" s="6" t="n">
        <v>44155</v>
      </c>
      <c r="F6131" s="6" t="n">
        <v>44174</v>
      </c>
      <c r="G6131" s="6" t="n">
        <v>44177</v>
      </c>
      <c r="H6131" s="11" t="inlineStr">
        <is>
          <t>USD</t>
        </is>
      </c>
      <c r="I6131" s="11" t="n">
        <v>26</v>
      </c>
      <c r="J6131" s="11" t="n">
        <v>50</v>
      </c>
      <c r="K6131" s="11" t="n">
        <v>291</v>
      </c>
      <c r="L6131" s="11" t="n">
        <v>36</v>
      </c>
      <c r="M6131" s="11" t="n">
        <v>5</v>
      </c>
      <c r="N6131" s="11" t="n">
        <v>0.05</v>
      </c>
      <c r="O6131" s="7" t="n">
        <v>723.6</v>
      </c>
      <c r="P6131" s="7" t="n">
        <v>376.272</v>
      </c>
      <c r="Q6131" s="7">
        <f>text(E6131,"ddd")</f>
        <v/>
      </c>
      <c r="R6131" s="7">
        <f>G6131-F6131</f>
        <v/>
      </c>
      <c r="S6131" s="7">
        <f>E6131-D6131</f>
        <v/>
      </c>
      <c r="T6131" s="7">
        <f>O6131*M6131</f>
        <v/>
      </c>
      <c r="U6131" s="7">
        <f>T6131*N6131</f>
        <v/>
      </c>
      <c r="V6131" s="7">
        <f>T6131-U6131-(P6131*M6131)</f>
        <v/>
      </c>
      <c r="W6131" s="7">
        <f>VLOOKUP(L6131,'Products Sheet'!$A:$B,2,FALSE)</f>
        <v/>
      </c>
      <c r="X6131" s="7" t="n"/>
      <c r="Y6131" s="7" t="n"/>
      <c r="Z6131" s="7" t="n"/>
      <c r="AA6131" s="7" t="n"/>
      <c r="AB6131" s="7" t="n"/>
      <c r="AC6131" s="7" t="n"/>
    </row>
    <row r="6132" ht="9.75" customHeight="1" s="12">
      <c r="A6132" s="11" t="inlineStr">
        <is>
          <t>SO - 0007758</t>
        </is>
      </c>
      <c r="B6132" s="11" t="inlineStr">
        <is>
          <t>Distributor</t>
        </is>
      </c>
      <c r="C6132" s="11" t="inlineStr">
        <is>
          <t>WARE-NMK1003</t>
        </is>
      </c>
      <c r="D6132" s="6" t="n">
        <v>44000</v>
      </c>
      <c r="E6132" s="6" t="n">
        <v>44155</v>
      </c>
      <c r="F6132" s="6" t="n">
        <v>44176</v>
      </c>
      <c r="G6132" s="6" t="n">
        <v>44186</v>
      </c>
      <c r="H6132" s="11" t="inlineStr">
        <is>
          <t>USD</t>
        </is>
      </c>
      <c r="I6132" s="11" t="n">
        <v>22</v>
      </c>
      <c r="J6132" s="11" t="n">
        <v>20</v>
      </c>
      <c r="K6132" s="11" t="n">
        <v>181</v>
      </c>
      <c r="L6132" s="11" t="n">
        <v>36</v>
      </c>
      <c r="M6132" s="11" t="n">
        <v>1</v>
      </c>
      <c r="N6132" s="11" t="n">
        <v>0.05</v>
      </c>
      <c r="O6132" s="7" t="n">
        <v>3088.7</v>
      </c>
      <c r="P6132" s="7" t="n">
        <v>2192.977</v>
      </c>
      <c r="Q6132" s="7">
        <f>text(E6132,"ddd")</f>
        <v/>
      </c>
      <c r="R6132" s="7">
        <f>G6132-F6132</f>
        <v/>
      </c>
      <c r="S6132" s="7">
        <f>E6132-D6132</f>
        <v/>
      </c>
      <c r="T6132" s="7">
        <f>O6132*M6132</f>
        <v/>
      </c>
      <c r="U6132" s="7">
        <f>T6132*N6132</f>
        <v/>
      </c>
      <c r="V6132" s="7">
        <f>T6132-U6132-(P6132*M6132)</f>
        <v/>
      </c>
      <c r="W6132" s="7">
        <f>VLOOKUP(L6132,'Products Sheet'!$A:$B,2,FALSE)</f>
        <v/>
      </c>
      <c r="X6132" s="7" t="n"/>
      <c r="Y6132" s="7" t="n"/>
      <c r="Z6132" s="7" t="n"/>
      <c r="AA6132" s="7" t="n"/>
      <c r="AB6132" s="7" t="n"/>
      <c r="AC6132" s="7" t="n"/>
    </row>
    <row r="6133" ht="9.75" customHeight="1" s="12">
      <c r="A6133" s="11" t="inlineStr">
        <is>
          <t>SO - 0007815</t>
        </is>
      </c>
      <c r="B6133" s="11" t="inlineStr">
        <is>
          <t>In-Store</t>
        </is>
      </c>
      <c r="C6133" s="11" t="inlineStr">
        <is>
          <t>WARE-NBV1002</t>
        </is>
      </c>
      <c r="D6133" s="6" t="n">
        <v>44000</v>
      </c>
      <c r="E6133" s="6" t="n">
        <v>44161</v>
      </c>
      <c r="F6133" s="6" t="n">
        <v>44172</v>
      </c>
      <c r="G6133" s="6" t="n">
        <v>44177</v>
      </c>
      <c r="H6133" s="11" t="inlineStr">
        <is>
          <t>USD</t>
        </is>
      </c>
      <c r="I6133" s="11" t="n">
        <v>11</v>
      </c>
      <c r="J6133" s="11" t="n">
        <v>11</v>
      </c>
      <c r="K6133" s="11" t="n">
        <v>82</v>
      </c>
      <c r="L6133" s="11" t="n">
        <v>36</v>
      </c>
      <c r="M6133" s="11" t="n">
        <v>2</v>
      </c>
      <c r="N6133" s="11" t="n">
        <v>0.2</v>
      </c>
      <c r="O6133" s="7" t="n">
        <v>180.9</v>
      </c>
      <c r="P6133" s="7" t="n">
        <v>126.63</v>
      </c>
      <c r="Q6133" s="7">
        <f>text(E6133,"ddd")</f>
        <v/>
      </c>
      <c r="R6133" s="7">
        <f>G6133-F6133</f>
        <v/>
      </c>
      <c r="S6133" s="7">
        <f>E6133-D6133</f>
        <v/>
      </c>
      <c r="T6133" s="7">
        <f>O6133*M6133</f>
        <v/>
      </c>
      <c r="U6133" s="7">
        <f>T6133*N6133</f>
        <v/>
      </c>
      <c r="V6133" s="7">
        <f>T6133-U6133-(P6133*M6133)</f>
        <v/>
      </c>
      <c r="W6133" s="7">
        <f>VLOOKUP(L6133,'Products Sheet'!$A:$B,2,FALSE)</f>
        <v/>
      </c>
      <c r="X6133" s="7" t="n"/>
      <c r="Y6133" s="7" t="n"/>
      <c r="Z6133" s="7" t="n"/>
      <c r="AA6133" s="7" t="n"/>
      <c r="AB6133" s="7" t="n"/>
      <c r="AC6133" s="7" t="n"/>
    </row>
    <row r="6134" ht="9.75" customHeight="1" s="12">
      <c r="A6134" s="11" t="inlineStr">
        <is>
          <t>SO - 0007838</t>
        </is>
      </c>
      <c r="B6134" s="11" t="inlineStr">
        <is>
          <t>Wholesale</t>
        </is>
      </c>
      <c r="C6134" s="11" t="inlineStr">
        <is>
          <t>WARE-PUJ1005</t>
        </is>
      </c>
      <c r="D6134" s="6" t="n">
        <v>44000</v>
      </c>
      <c r="E6134" s="6" t="n">
        <v>44164</v>
      </c>
      <c r="F6134" s="6" t="n">
        <v>44178</v>
      </c>
      <c r="G6134" s="6" t="n">
        <v>44183</v>
      </c>
      <c r="H6134" s="11" t="inlineStr">
        <is>
          <t>USD</t>
        </is>
      </c>
      <c r="I6134" s="11" t="n">
        <v>28</v>
      </c>
      <c r="J6134" s="11" t="n">
        <v>9</v>
      </c>
      <c r="K6134" s="11" t="n">
        <v>306</v>
      </c>
      <c r="L6134" s="11" t="n">
        <v>36</v>
      </c>
      <c r="M6134" s="11" t="n">
        <v>8</v>
      </c>
      <c r="N6134" s="11" t="n">
        <v>0.075</v>
      </c>
      <c r="O6134" s="7" t="n">
        <v>750.4</v>
      </c>
      <c r="P6134" s="7" t="n">
        <v>495.264</v>
      </c>
      <c r="Q6134" s="7">
        <f>text(E6134,"ddd")</f>
        <v/>
      </c>
      <c r="R6134" s="7">
        <f>G6134-F6134</f>
        <v/>
      </c>
      <c r="S6134" s="7">
        <f>E6134-D6134</f>
        <v/>
      </c>
      <c r="T6134" s="7">
        <f>O6134*M6134</f>
        <v/>
      </c>
      <c r="U6134" s="7">
        <f>T6134*N6134</f>
        <v/>
      </c>
      <c r="V6134" s="7">
        <f>T6134-U6134-(P6134*M6134)</f>
        <v/>
      </c>
      <c r="W6134" s="7">
        <f>VLOOKUP(L6134,'Products Sheet'!$A:$B,2,FALSE)</f>
        <v/>
      </c>
      <c r="X6134" s="7" t="n"/>
      <c r="Y6134" s="7" t="n"/>
      <c r="Z6134" s="7" t="n"/>
      <c r="AA6134" s="7" t="n"/>
      <c r="AB6134" s="7" t="n"/>
      <c r="AC6134" s="7" t="n"/>
    </row>
    <row r="6135" ht="9.75" customHeight="1" s="12">
      <c r="A6135" s="11" t="inlineStr">
        <is>
          <t>SO - 0007877</t>
        </is>
      </c>
      <c r="B6135" s="11" t="inlineStr">
        <is>
          <t>Distributor</t>
        </is>
      </c>
      <c r="C6135" s="11" t="inlineStr">
        <is>
          <t>WARE-PUJ1005</t>
        </is>
      </c>
      <c r="D6135" s="6" t="n">
        <v>44100</v>
      </c>
      <c r="E6135" s="6" t="n">
        <v>44170</v>
      </c>
      <c r="F6135" s="6" t="n">
        <v>44188</v>
      </c>
      <c r="G6135" s="6" t="n">
        <v>44189</v>
      </c>
      <c r="H6135" s="11" t="inlineStr">
        <is>
          <t>USD</t>
        </is>
      </c>
      <c r="I6135" s="11" t="n">
        <v>24</v>
      </c>
      <c r="J6135" s="11" t="n">
        <v>11</v>
      </c>
      <c r="K6135" s="11" t="n">
        <v>306</v>
      </c>
      <c r="L6135" s="11" t="n">
        <v>36</v>
      </c>
      <c r="M6135" s="11" t="n">
        <v>5</v>
      </c>
      <c r="N6135" s="11" t="n">
        <v>0.05</v>
      </c>
      <c r="O6135" s="7" t="n">
        <v>2499.1</v>
      </c>
      <c r="P6135" s="7" t="n">
        <v>999.64</v>
      </c>
      <c r="Q6135" s="7">
        <f>text(E6135,"ddd")</f>
        <v/>
      </c>
      <c r="R6135" s="7">
        <f>G6135-F6135</f>
        <v/>
      </c>
      <c r="S6135" s="7">
        <f>E6135-D6135</f>
        <v/>
      </c>
      <c r="T6135" s="7">
        <f>O6135*M6135</f>
        <v/>
      </c>
      <c r="U6135" s="7">
        <f>T6135*N6135</f>
        <v/>
      </c>
      <c r="V6135" s="7">
        <f>T6135-U6135-(P6135*M6135)</f>
        <v/>
      </c>
      <c r="W6135" s="7">
        <f>VLOOKUP(L6135,'Products Sheet'!$A:$B,2,FALSE)</f>
        <v/>
      </c>
      <c r="X6135" s="7" t="n"/>
      <c r="Y6135" s="7" t="n"/>
      <c r="Z6135" s="7" t="n"/>
      <c r="AA6135" s="7" t="n"/>
      <c r="AB6135" s="7" t="n"/>
      <c r="AC6135" s="7" t="n"/>
    </row>
    <row r="6136" ht="9.75" customHeight="1" s="12">
      <c r="A6136" s="11" t="inlineStr">
        <is>
          <t>SO - 0007942</t>
        </is>
      </c>
      <c r="B6136" s="11" t="inlineStr">
        <is>
          <t>Distributor</t>
        </is>
      </c>
      <c r="C6136" s="11" t="inlineStr">
        <is>
          <t>WARE-NMK1003</t>
        </is>
      </c>
      <c r="D6136" s="6" t="n">
        <v>44100</v>
      </c>
      <c r="E6136" s="6" t="n">
        <v>44178</v>
      </c>
      <c r="F6136" s="6" t="n">
        <v>44190</v>
      </c>
      <c r="G6136" s="6" t="n">
        <v>44199</v>
      </c>
      <c r="H6136" s="11" t="inlineStr">
        <is>
          <t>USD</t>
        </is>
      </c>
      <c r="I6136" s="11" t="n">
        <v>25</v>
      </c>
      <c r="J6136" s="11" t="n">
        <v>3</v>
      </c>
      <c r="K6136" s="11" t="n">
        <v>146</v>
      </c>
      <c r="L6136" s="11" t="n">
        <v>36</v>
      </c>
      <c r="M6136" s="11" t="n">
        <v>5</v>
      </c>
      <c r="N6136" s="11" t="n">
        <v>0.05</v>
      </c>
      <c r="O6136" s="7" t="n">
        <v>1125.6</v>
      </c>
      <c r="P6136" s="7" t="n">
        <v>720.3840000000001</v>
      </c>
      <c r="Q6136" s="7">
        <f>text(E6136,"ddd")</f>
        <v/>
      </c>
      <c r="R6136" s="7">
        <f>G6136-F6136</f>
        <v/>
      </c>
      <c r="S6136" s="7">
        <f>E6136-D6136</f>
        <v/>
      </c>
      <c r="T6136" s="7">
        <f>O6136*M6136</f>
        <v/>
      </c>
      <c r="U6136" s="7">
        <f>T6136*N6136</f>
        <v/>
      </c>
      <c r="V6136" s="7">
        <f>T6136-U6136-(P6136*M6136)</f>
        <v/>
      </c>
      <c r="W6136" s="7">
        <f>VLOOKUP(L6136,'Products Sheet'!$A:$B,2,FALSE)</f>
        <v/>
      </c>
      <c r="X6136" s="7" t="n"/>
      <c r="Y6136" s="7" t="n"/>
      <c r="Z6136" s="7" t="n"/>
      <c r="AA6136" s="7" t="n"/>
      <c r="AB6136" s="7" t="n"/>
      <c r="AC6136" s="7" t="n"/>
    </row>
    <row r="6137" ht="9.75" customHeight="1" s="12">
      <c r="A6137" s="11" t="inlineStr">
        <is>
          <t>SO - 0007949</t>
        </is>
      </c>
      <c r="B6137" s="11" t="inlineStr">
        <is>
          <t>In-Store</t>
        </is>
      </c>
      <c r="C6137" s="11" t="inlineStr">
        <is>
          <t>WARE-NMK1003</t>
        </is>
      </c>
      <c r="D6137" s="6" t="n">
        <v>44000</v>
      </c>
      <c r="E6137" s="6" t="n">
        <v>44179</v>
      </c>
      <c r="F6137" s="6" t="n">
        <v>44187</v>
      </c>
      <c r="G6137" s="6" t="n">
        <v>44192</v>
      </c>
      <c r="H6137" s="11" t="inlineStr">
        <is>
          <t>USD</t>
        </is>
      </c>
      <c r="I6137" s="11" t="n">
        <v>11</v>
      </c>
      <c r="J6137" s="11" t="n">
        <v>16</v>
      </c>
      <c r="K6137" s="11" t="n">
        <v>169</v>
      </c>
      <c r="L6137" s="11" t="n">
        <v>36</v>
      </c>
      <c r="M6137" s="11" t="n">
        <v>7</v>
      </c>
      <c r="N6137" s="11" t="n">
        <v>0.1</v>
      </c>
      <c r="O6137" s="7" t="n">
        <v>207.7</v>
      </c>
      <c r="P6137" s="7" t="n">
        <v>99.696</v>
      </c>
      <c r="Q6137" s="7">
        <f>text(E6137,"ddd")</f>
        <v/>
      </c>
      <c r="R6137" s="7">
        <f>G6137-F6137</f>
        <v/>
      </c>
      <c r="S6137" s="7">
        <f>E6137-D6137</f>
        <v/>
      </c>
      <c r="T6137" s="7">
        <f>O6137*M6137</f>
        <v/>
      </c>
      <c r="U6137" s="7">
        <f>T6137*N6137</f>
        <v/>
      </c>
      <c r="V6137" s="7">
        <f>T6137-U6137-(P6137*M6137)</f>
        <v/>
      </c>
      <c r="W6137" s="7">
        <f>VLOOKUP(L6137,'Products Sheet'!$A:$B,2,FALSE)</f>
        <v/>
      </c>
      <c r="X6137" s="7" t="n"/>
      <c r="Y6137" s="7" t="n"/>
      <c r="Z6137" s="7" t="n"/>
      <c r="AA6137" s="7" t="n"/>
      <c r="AB6137" s="7" t="n"/>
      <c r="AC6137" s="7" t="n"/>
    </row>
    <row r="6138" ht="9.75" customHeight="1" s="12">
      <c r="A6138" s="11" t="inlineStr">
        <is>
          <t>SO - 0008090</t>
        </is>
      </c>
      <c r="B6138" s="11" t="inlineStr">
        <is>
          <t>Online</t>
        </is>
      </c>
      <c r="C6138" s="11" t="inlineStr">
        <is>
          <t>WARE-NMK1003</t>
        </is>
      </c>
      <c r="D6138" s="6" t="n">
        <v>44100</v>
      </c>
      <c r="E6138" s="6" t="n">
        <v>44195</v>
      </c>
      <c r="F6138" s="6" t="n">
        <v>44216</v>
      </c>
      <c r="G6138" s="6" t="n">
        <v>44221</v>
      </c>
      <c r="H6138" s="11" t="inlineStr">
        <is>
          <t>USD</t>
        </is>
      </c>
      <c r="I6138" s="11" t="n">
        <v>20</v>
      </c>
      <c r="J6138" s="11" t="n">
        <v>42</v>
      </c>
      <c r="K6138" s="11" t="n">
        <v>112</v>
      </c>
      <c r="L6138" s="11" t="n">
        <v>36</v>
      </c>
      <c r="M6138" s="11" t="n">
        <v>8</v>
      </c>
      <c r="N6138" s="11" t="n">
        <v>0.1</v>
      </c>
      <c r="O6138" s="7" t="n">
        <v>1072</v>
      </c>
      <c r="P6138" s="7" t="n">
        <v>804</v>
      </c>
      <c r="Q6138" s="7">
        <f>text(E6138,"ddd")</f>
        <v/>
      </c>
      <c r="R6138" s="7">
        <f>G6138-F6138</f>
        <v/>
      </c>
      <c r="S6138" s="7">
        <f>E6138-D6138</f>
        <v/>
      </c>
      <c r="T6138" s="7">
        <f>O6138*M6138</f>
        <v/>
      </c>
      <c r="U6138" s="7">
        <f>T6138*N6138</f>
        <v/>
      </c>
      <c r="V6138" s="7">
        <f>T6138-U6138-(P6138*M6138)</f>
        <v/>
      </c>
      <c r="W6138" s="7">
        <f>VLOOKUP(L6138,'Products Sheet'!$A:$B,2,FALSE)</f>
        <v/>
      </c>
      <c r="X6138" s="7" t="n"/>
      <c r="Y6138" s="7" t="n"/>
      <c r="Z6138" s="7" t="n"/>
      <c r="AA6138" s="7" t="n"/>
      <c r="AB6138" s="7" t="n"/>
      <c r="AC6138" s="7" t="n"/>
    </row>
    <row r="6139" ht="9.75" customHeight="1" s="12">
      <c r="A6139" s="11" t="inlineStr">
        <is>
          <t>SO - 000129</t>
        </is>
      </c>
      <c r="B6139" s="11" t="inlineStr">
        <is>
          <t>Distributor</t>
        </is>
      </c>
      <c r="C6139" s="11" t="inlineStr">
        <is>
          <t>WARE-NMK1003</t>
        </is>
      </c>
      <c r="D6139" s="6" t="n">
        <v>43200</v>
      </c>
      <c r="E6139" s="6" t="n">
        <v>43253</v>
      </c>
      <c r="F6139" s="6" t="n">
        <v>43272</v>
      </c>
      <c r="G6139" s="6" t="n">
        <v>43273</v>
      </c>
      <c r="H6139" s="11" t="inlineStr">
        <is>
          <t>USD</t>
        </is>
      </c>
      <c r="I6139" s="11" t="n">
        <v>20</v>
      </c>
      <c r="J6139" s="11" t="n">
        <v>22</v>
      </c>
      <c r="K6139" s="11" t="n">
        <v>97</v>
      </c>
      <c r="L6139" s="11" t="n">
        <v>37</v>
      </c>
      <c r="M6139" s="11" t="n">
        <v>3</v>
      </c>
      <c r="N6139" s="11" t="n">
        <v>0.05</v>
      </c>
      <c r="O6139" s="7" t="n">
        <v>5976.400000000001</v>
      </c>
      <c r="P6139" s="7" t="n">
        <v>2450.324</v>
      </c>
      <c r="Q6139" s="7">
        <f>text(E6139,"ddd")</f>
        <v/>
      </c>
      <c r="R6139" s="7">
        <f>G6139-F6139</f>
        <v/>
      </c>
      <c r="S6139" s="7">
        <f>E6139-D6139</f>
        <v/>
      </c>
      <c r="T6139" s="7">
        <f>O6139*M6139</f>
        <v/>
      </c>
      <c r="U6139" s="7">
        <f>T6139*N6139</f>
        <v/>
      </c>
      <c r="V6139" s="7">
        <f>T6139-U6139-(P6139*M6139)</f>
        <v/>
      </c>
      <c r="W6139" s="7">
        <f>VLOOKUP(L6139,'Products Sheet'!$A:$B,2,FALSE)</f>
        <v/>
      </c>
      <c r="X6139" s="7" t="n"/>
      <c r="Y6139" s="7" t="n"/>
      <c r="Z6139" s="7" t="n"/>
      <c r="AA6139" s="7" t="n"/>
      <c r="AB6139" s="7" t="n"/>
      <c r="AC6139" s="7" t="n"/>
    </row>
    <row r="6140" ht="9.75" customHeight="1" s="12">
      <c r="A6140" s="11" t="inlineStr">
        <is>
          <t>SO - 000168</t>
        </is>
      </c>
      <c r="B6140" s="11" t="inlineStr">
        <is>
          <t>Distributor</t>
        </is>
      </c>
      <c r="C6140" s="11" t="inlineStr">
        <is>
          <t>WARE-UHY1004</t>
        </is>
      </c>
      <c r="D6140" s="6" t="n">
        <v>43100</v>
      </c>
      <c r="E6140" s="6" t="n">
        <v>43259</v>
      </c>
      <c r="F6140" s="6" t="n">
        <v>43270</v>
      </c>
      <c r="G6140" s="6" t="n">
        <v>43276</v>
      </c>
      <c r="H6140" s="11" t="inlineStr">
        <is>
          <t>USD</t>
        </is>
      </c>
      <c r="I6140" s="11" t="n">
        <v>23</v>
      </c>
      <c r="J6140" s="11" t="n">
        <v>42</v>
      </c>
      <c r="K6140" s="11" t="n">
        <v>215</v>
      </c>
      <c r="L6140" s="11" t="n">
        <v>37</v>
      </c>
      <c r="M6140" s="11" t="n">
        <v>8</v>
      </c>
      <c r="N6140" s="11" t="n">
        <v>0.05</v>
      </c>
      <c r="O6140" s="7" t="n">
        <v>241.2</v>
      </c>
      <c r="P6140" s="7" t="n">
        <v>132.66</v>
      </c>
      <c r="Q6140" s="7">
        <f>text(E6140,"ddd")</f>
        <v/>
      </c>
      <c r="R6140" s="7">
        <f>G6140-F6140</f>
        <v/>
      </c>
      <c r="S6140" s="7">
        <f>E6140-D6140</f>
        <v/>
      </c>
      <c r="T6140" s="7">
        <f>O6140*M6140</f>
        <v/>
      </c>
      <c r="U6140" s="7">
        <f>T6140*N6140</f>
        <v/>
      </c>
      <c r="V6140" s="7">
        <f>T6140-U6140-(P6140*M6140)</f>
        <v/>
      </c>
      <c r="W6140" s="7">
        <f>VLOOKUP(L6140,'Products Sheet'!$A:$B,2,FALSE)</f>
        <v/>
      </c>
      <c r="X6140" s="7" t="n"/>
      <c r="Y6140" s="7" t="n"/>
      <c r="Z6140" s="7" t="n"/>
      <c r="AA6140" s="7" t="n"/>
      <c r="AB6140" s="7" t="n"/>
      <c r="AC6140" s="7" t="n"/>
    </row>
    <row r="6141" ht="9.75" customHeight="1" s="12">
      <c r="A6141" s="11" t="inlineStr">
        <is>
          <t>SO - 000193</t>
        </is>
      </c>
      <c r="B6141" s="11" t="inlineStr">
        <is>
          <t>Distributor</t>
        </is>
      </c>
      <c r="C6141" s="11" t="inlineStr">
        <is>
          <t>WARE-NMK1003</t>
        </is>
      </c>
      <c r="D6141" s="6" t="n">
        <v>43200</v>
      </c>
      <c r="E6141" s="6" t="n">
        <v>43262</v>
      </c>
      <c r="F6141" s="6" t="n">
        <v>43272</v>
      </c>
      <c r="G6141" s="6" t="n">
        <v>43275</v>
      </c>
      <c r="H6141" s="11" t="inlineStr">
        <is>
          <t>USD</t>
        </is>
      </c>
      <c r="I6141" s="11" t="n">
        <v>21</v>
      </c>
      <c r="J6141" s="11" t="n">
        <v>25</v>
      </c>
      <c r="K6141" s="11" t="n">
        <v>130</v>
      </c>
      <c r="L6141" s="11" t="n">
        <v>37</v>
      </c>
      <c r="M6141" s="11" t="n">
        <v>4</v>
      </c>
      <c r="N6141" s="11" t="n">
        <v>0.1</v>
      </c>
      <c r="O6141" s="7" t="n">
        <v>1085.4</v>
      </c>
      <c r="P6141" s="7" t="n">
        <v>922.59</v>
      </c>
      <c r="Q6141" s="7">
        <f>text(E6141,"ddd")</f>
        <v/>
      </c>
      <c r="R6141" s="7">
        <f>G6141-F6141</f>
        <v/>
      </c>
      <c r="S6141" s="7">
        <f>E6141-D6141</f>
        <v/>
      </c>
      <c r="T6141" s="7">
        <f>O6141*M6141</f>
        <v/>
      </c>
      <c r="U6141" s="7">
        <f>T6141*N6141</f>
        <v/>
      </c>
      <c r="V6141" s="7">
        <f>T6141-U6141-(P6141*M6141)</f>
        <v/>
      </c>
      <c r="W6141" s="7">
        <f>VLOOKUP(L6141,'Products Sheet'!$A:$B,2,FALSE)</f>
        <v/>
      </c>
      <c r="X6141" s="7" t="n"/>
      <c r="Y6141" s="7" t="n"/>
      <c r="Z6141" s="7" t="n"/>
      <c r="AA6141" s="7" t="n"/>
      <c r="AB6141" s="7" t="n"/>
      <c r="AC6141" s="7" t="n"/>
    </row>
    <row r="6142" ht="9.75" customHeight="1" s="12">
      <c r="A6142" s="11" t="inlineStr">
        <is>
          <t>SO - 000238</t>
        </is>
      </c>
      <c r="B6142" s="11" t="inlineStr">
        <is>
          <t>In-Store</t>
        </is>
      </c>
      <c r="C6142" s="11" t="inlineStr">
        <is>
          <t>WARE-NMK1003</t>
        </is>
      </c>
      <c r="D6142" s="6" t="n">
        <v>43100</v>
      </c>
      <c r="E6142" s="6" t="n">
        <v>43267</v>
      </c>
      <c r="F6142" s="6" t="n">
        <v>43286</v>
      </c>
      <c r="G6142" s="6" t="n">
        <v>43293</v>
      </c>
      <c r="H6142" s="11" t="inlineStr">
        <is>
          <t>USD</t>
        </is>
      </c>
      <c r="I6142" s="11" t="n">
        <v>10</v>
      </c>
      <c r="J6142" s="11" t="n">
        <v>7</v>
      </c>
      <c r="K6142" s="11" t="n">
        <v>195</v>
      </c>
      <c r="L6142" s="11" t="n">
        <v>37</v>
      </c>
      <c r="M6142" s="11" t="n">
        <v>6</v>
      </c>
      <c r="N6142" s="11" t="n">
        <v>0.15</v>
      </c>
      <c r="O6142" s="7" t="n">
        <v>737</v>
      </c>
      <c r="P6142" s="7" t="n">
        <v>456.94</v>
      </c>
      <c r="Q6142" s="7">
        <f>text(E6142,"ddd")</f>
        <v/>
      </c>
      <c r="R6142" s="7">
        <f>G6142-F6142</f>
        <v/>
      </c>
      <c r="S6142" s="7">
        <f>E6142-D6142</f>
        <v/>
      </c>
      <c r="T6142" s="7">
        <f>O6142*M6142</f>
        <v/>
      </c>
      <c r="U6142" s="7">
        <f>T6142*N6142</f>
        <v/>
      </c>
      <c r="V6142" s="7">
        <f>T6142-U6142-(P6142*M6142)</f>
        <v/>
      </c>
      <c r="W6142" s="7">
        <f>VLOOKUP(L6142,'Products Sheet'!$A:$B,2,FALSE)</f>
        <v/>
      </c>
      <c r="X6142" s="7" t="n"/>
      <c r="Y6142" s="7" t="n"/>
      <c r="Z6142" s="7" t="n"/>
      <c r="AA6142" s="7" t="n"/>
      <c r="AB6142" s="7" t="n"/>
      <c r="AC6142" s="7" t="n"/>
    </row>
    <row r="6143" ht="9.75" customHeight="1" s="12">
      <c r="A6143" s="11" t="inlineStr">
        <is>
          <t>SO - 000276</t>
        </is>
      </c>
      <c r="B6143" s="11" t="inlineStr">
        <is>
          <t>In-Store</t>
        </is>
      </c>
      <c r="C6143" s="11" t="inlineStr">
        <is>
          <t>WARE-XYS1001</t>
        </is>
      </c>
      <c r="D6143" s="6" t="n">
        <v>43100</v>
      </c>
      <c r="E6143" s="6" t="n">
        <v>43271</v>
      </c>
      <c r="F6143" s="6" t="n">
        <v>43284</v>
      </c>
      <c r="G6143" s="6" t="n">
        <v>43294</v>
      </c>
      <c r="H6143" s="11" t="inlineStr">
        <is>
          <t>USD</t>
        </is>
      </c>
      <c r="I6143" s="11" t="n">
        <v>3</v>
      </c>
      <c r="J6143" s="11" t="n">
        <v>10</v>
      </c>
      <c r="K6143" s="11" t="n">
        <v>30</v>
      </c>
      <c r="L6143" s="11" t="n">
        <v>37</v>
      </c>
      <c r="M6143" s="11" t="n">
        <v>2</v>
      </c>
      <c r="N6143" s="11" t="n">
        <v>0.2</v>
      </c>
      <c r="O6143" s="7" t="n">
        <v>2505.8</v>
      </c>
      <c r="P6143" s="7" t="n">
        <v>1804.176</v>
      </c>
      <c r="Q6143" s="7">
        <f>text(E6143,"ddd")</f>
        <v/>
      </c>
      <c r="R6143" s="7">
        <f>G6143-F6143</f>
        <v/>
      </c>
      <c r="S6143" s="7">
        <f>E6143-D6143</f>
        <v/>
      </c>
      <c r="T6143" s="7">
        <f>O6143*M6143</f>
        <v/>
      </c>
      <c r="U6143" s="7">
        <f>T6143*N6143</f>
        <v/>
      </c>
      <c r="V6143" s="7">
        <f>T6143-U6143-(P6143*M6143)</f>
        <v/>
      </c>
      <c r="W6143" s="7">
        <f>VLOOKUP(L6143,'Products Sheet'!$A:$B,2,FALSE)</f>
        <v/>
      </c>
      <c r="X6143" s="7" t="n"/>
      <c r="Y6143" s="7" t="n"/>
      <c r="Z6143" s="7" t="n"/>
      <c r="AA6143" s="7" t="n"/>
      <c r="AB6143" s="7" t="n"/>
      <c r="AC6143" s="7" t="n"/>
    </row>
    <row r="6144" ht="9.75" customHeight="1" s="12">
      <c r="A6144" s="11" t="inlineStr">
        <is>
          <t>SO - 000299</t>
        </is>
      </c>
      <c r="B6144" s="11" t="inlineStr">
        <is>
          <t>In-Store</t>
        </is>
      </c>
      <c r="C6144" s="11" t="inlineStr">
        <is>
          <t>WARE-MKL1006</t>
        </is>
      </c>
      <c r="D6144" s="6" t="n">
        <v>43200</v>
      </c>
      <c r="E6144" s="6" t="n">
        <v>43275</v>
      </c>
      <c r="F6144" s="6" t="n">
        <v>43278</v>
      </c>
      <c r="G6144" s="6" t="n">
        <v>43281</v>
      </c>
      <c r="H6144" s="11" t="inlineStr">
        <is>
          <t>USD</t>
        </is>
      </c>
      <c r="I6144" s="11" t="n">
        <v>5</v>
      </c>
      <c r="J6144" s="11" t="n">
        <v>38</v>
      </c>
      <c r="K6144" s="11" t="n">
        <v>366</v>
      </c>
      <c r="L6144" s="11" t="n">
        <v>37</v>
      </c>
      <c r="M6144" s="11" t="n">
        <v>3</v>
      </c>
      <c r="N6144" s="11" t="n">
        <v>0.2</v>
      </c>
      <c r="O6144" s="7" t="n">
        <v>5045.1</v>
      </c>
      <c r="P6144" s="7" t="n">
        <v>3380.217000000001</v>
      </c>
      <c r="Q6144" s="7">
        <f>text(E6144,"ddd")</f>
        <v/>
      </c>
      <c r="R6144" s="7">
        <f>G6144-F6144</f>
        <v/>
      </c>
      <c r="S6144" s="7">
        <f>E6144-D6144</f>
        <v/>
      </c>
      <c r="T6144" s="7">
        <f>O6144*M6144</f>
        <v/>
      </c>
      <c r="U6144" s="7">
        <f>T6144*N6144</f>
        <v/>
      </c>
      <c r="V6144" s="7">
        <f>T6144-U6144-(P6144*M6144)</f>
        <v/>
      </c>
      <c r="W6144" s="7">
        <f>VLOOKUP(L6144,'Products Sheet'!$A:$B,2,FALSE)</f>
        <v/>
      </c>
      <c r="X6144" s="7" t="n"/>
      <c r="Y6144" s="7" t="n"/>
      <c r="Z6144" s="7" t="n"/>
      <c r="AA6144" s="7" t="n"/>
      <c r="AB6144" s="7" t="n"/>
      <c r="AC6144" s="7" t="n"/>
    </row>
    <row r="6145" ht="9.75" customHeight="1" s="12">
      <c r="A6145" s="11" t="inlineStr">
        <is>
          <t>SO - 000317</t>
        </is>
      </c>
      <c r="B6145" s="11" t="inlineStr">
        <is>
          <t>In-Store</t>
        </is>
      </c>
      <c r="C6145" s="11" t="inlineStr">
        <is>
          <t>WARE-NMK1003</t>
        </is>
      </c>
      <c r="D6145" s="6" t="n">
        <v>43200</v>
      </c>
      <c r="E6145" s="6" t="n">
        <v>43278</v>
      </c>
      <c r="F6145" s="6" t="n">
        <v>43299</v>
      </c>
      <c r="G6145" s="6" t="n">
        <v>43302</v>
      </c>
      <c r="H6145" s="11" t="inlineStr">
        <is>
          <t>USD</t>
        </is>
      </c>
      <c r="I6145" s="11" t="n">
        <v>2</v>
      </c>
      <c r="J6145" s="11" t="n">
        <v>18</v>
      </c>
      <c r="K6145" s="11" t="n">
        <v>112</v>
      </c>
      <c r="L6145" s="11" t="n">
        <v>37</v>
      </c>
      <c r="M6145" s="11" t="n">
        <v>8</v>
      </c>
      <c r="N6145" s="11" t="n">
        <v>0.075</v>
      </c>
      <c r="O6145" s="7" t="n">
        <v>2881</v>
      </c>
      <c r="P6145" s="7" t="n">
        <v>1584.55</v>
      </c>
      <c r="Q6145" s="7">
        <f>text(E6145,"ddd")</f>
        <v/>
      </c>
      <c r="R6145" s="7">
        <f>G6145-F6145</f>
        <v/>
      </c>
      <c r="S6145" s="7">
        <f>E6145-D6145</f>
        <v/>
      </c>
      <c r="T6145" s="7">
        <f>O6145*M6145</f>
        <v/>
      </c>
      <c r="U6145" s="7">
        <f>T6145*N6145</f>
        <v/>
      </c>
      <c r="V6145" s="7">
        <f>T6145-U6145-(P6145*M6145)</f>
        <v/>
      </c>
      <c r="W6145" s="7">
        <f>VLOOKUP(L6145,'Products Sheet'!$A:$B,2,FALSE)</f>
        <v/>
      </c>
      <c r="X6145" s="7" t="n"/>
      <c r="Y6145" s="7" t="n"/>
      <c r="Z6145" s="7" t="n"/>
      <c r="AA6145" s="7" t="n"/>
      <c r="AB6145" s="7" t="n"/>
      <c r="AC6145" s="7" t="n"/>
    </row>
    <row r="6146" ht="9.75" customHeight="1" s="12">
      <c r="A6146" s="11" t="inlineStr">
        <is>
          <t>SO - 000349</t>
        </is>
      </c>
      <c r="B6146" s="11" t="inlineStr">
        <is>
          <t>In-Store</t>
        </is>
      </c>
      <c r="C6146" s="11" t="inlineStr">
        <is>
          <t>WARE-PUJ1005</t>
        </is>
      </c>
      <c r="D6146" s="6" t="n">
        <v>43200</v>
      </c>
      <c r="E6146" s="6" t="n">
        <v>43281</v>
      </c>
      <c r="F6146" s="6" t="n">
        <v>43285</v>
      </c>
      <c r="G6146" s="6" t="n">
        <v>43292</v>
      </c>
      <c r="H6146" s="11" t="inlineStr">
        <is>
          <t>USD</t>
        </is>
      </c>
      <c r="I6146" s="11" t="n">
        <v>6</v>
      </c>
      <c r="J6146" s="11" t="n">
        <v>12</v>
      </c>
      <c r="K6146" s="11" t="n">
        <v>274</v>
      </c>
      <c r="L6146" s="11" t="n">
        <v>37</v>
      </c>
      <c r="M6146" s="11" t="n">
        <v>2</v>
      </c>
      <c r="N6146" s="11" t="n">
        <v>0.075</v>
      </c>
      <c r="O6146" s="7" t="n">
        <v>1165.8</v>
      </c>
      <c r="P6146" s="7" t="n">
        <v>827.718</v>
      </c>
      <c r="Q6146" s="7">
        <f>text(E6146,"ddd")</f>
        <v/>
      </c>
      <c r="R6146" s="7">
        <f>G6146-F6146</f>
        <v/>
      </c>
      <c r="S6146" s="7">
        <f>E6146-D6146</f>
        <v/>
      </c>
      <c r="T6146" s="7">
        <f>O6146*M6146</f>
        <v/>
      </c>
      <c r="U6146" s="7">
        <f>T6146*N6146</f>
        <v/>
      </c>
      <c r="V6146" s="7">
        <f>T6146-U6146-(P6146*M6146)</f>
        <v/>
      </c>
      <c r="W6146" s="7">
        <f>VLOOKUP(L6146,'Products Sheet'!$A:$B,2,FALSE)</f>
        <v/>
      </c>
      <c r="X6146" s="7" t="n"/>
      <c r="Y6146" s="7" t="n"/>
      <c r="Z6146" s="7" t="n"/>
      <c r="AA6146" s="7" t="n"/>
      <c r="AB6146" s="7" t="n"/>
      <c r="AC6146" s="7" t="n"/>
    </row>
    <row r="6147" ht="9.75" customHeight="1" s="12">
      <c r="A6147" s="11" t="inlineStr">
        <is>
          <t>SO - 000421</t>
        </is>
      </c>
      <c r="B6147" s="11" t="inlineStr">
        <is>
          <t>In-Store</t>
        </is>
      </c>
      <c r="C6147" s="11" t="inlineStr">
        <is>
          <t>WARE-NMK1003</t>
        </is>
      </c>
      <c r="D6147" s="6" t="n">
        <v>43200</v>
      </c>
      <c r="E6147" s="6" t="n">
        <v>43289</v>
      </c>
      <c r="F6147" s="6" t="n">
        <v>43313</v>
      </c>
      <c r="G6147" s="6" t="n">
        <v>43317</v>
      </c>
      <c r="H6147" s="11" t="inlineStr">
        <is>
          <t>USD</t>
        </is>
      </c>
      <c r="I6147" s="11" t="n">
        <v>3</v>
      </c>
      <c r="J6147" s="11" t="n">
        <v>50</v>
      </c>
      <c r="K6147" s="11" t="n">
        <v>188</v>
      </c>
      <c r="L6147" s="11" t="n">
        <v>37</v>
      </c>
      <c r="M6147" s="11" t="n">
        <v>4</v>
      </c>
      <c r="N6147" s="11" t="n">
        <v>0.15</v>
      </c>
      <c r="O6147" s="7" t="n">
        <v>2398.6</v>
      </c>
      <c r="P6147" s="7" t="n">
        <v>1894.894</v>
      </c>
      <c r="Q6147" s="7">
        <f>text(E6147,"ddd")</f>
        <v/>
      </c>
      <c r="R6147" s="7">
        <f>G6147-F6147</f>
        <v/>
      </c>
      <c r="S6147" s="7">
        <f>E6147-D6147</f>
        <v/>
      </c>
      <c r="T6147" s="7">
        <f>O6147*M6147</f>
        <v/>
      </c>
      <c r="U6147" s="7">
        <f>T6147*N6147</f>
        <v/>
      </c>
      <c r="V6147" s="7">
        <f>T6147-U6147-(P6147*M6147)</f>
        <v/>
      </c>
      <c r="W6147" s="7">
        <f>VLOOKUP(L6147,'Products Sheet'!$A:$B,2,FALSE)</f>
        <v/>
      </c>
      <c r="X6147" s="7" t="n"/>
      <c r="Y6147" s="7" t="n"/>
      <c r="Z6147" s="7" t="n"/>
      <c r="AA6147" s="7" t="n"/>
      <c r="AB6147" s="7" t="n"/>
      <c r="AC6147" s="7" t="n"/>
    </row>
    <row r="6148" ht="9.75" customHeight="1" s="12">
      <c r="A6148" s="11" t="inlineStr">
        <is>
          <t>SO - 000438</t>
        </is>
      </c>
      <c r="B6148" s="11" t="inlineStr">
        <is>
          <t>In-Store</t>
        </is>
      </c>
      <c r="C6148" s="11" t="inlineStr">
        <is>
          <t>WARE-NMK1003</t>
        </is>
      </c>
      <c r="D6148" s="6" t="n">
        <v>43200</v>
      </c>
      <c r="E6148" s="6" t="n">
        <v>43292</v>
      </c>
      <c r="F6148" s="6" t="n">
        <v>43308</v>
      </c>
      <c r="G6148" s="6" t="n">
        <v>43313</v>
      </c>
      <c r="H6148" s="11" t="inlineStr">
        <is>
          <t>USD</t>
        </is>
      </c>
      <c r="I6148" s="11" t="n">
        <v>11</v>
      </c>
      <c r="J6148" s="11" t="n">
        <v>4</v>
      </c>
      <c r="K6148" s="11" t="n">
        <v>138</v>
      </c>
      <c r="L6148" s="11" t="n">
        <v>37</v>
      </c>
      <c r="M6148" s="11" t="n">
        <v>6</v>
      </c>
      <c r="N6148" s="11" t="n">
        <v>0.05</v>
      </c>
      <c r="O6148" s="7" t="n">
        <v>6143.900000000001</v>
      </c>
      <c r="P6148" s="7" t="n">
        <v>3071.95</v>
      </c>
      <c r="Q6148" s="7">
        <f>text(E6148,"ddd")</f>
        <v/>
      </c>
      <c r="R6148" s="7">
        <f>G6148-F6148</f>
        <v/>
      </c>
      <c r="S6148" s="7">
        <f>E6148-D6148</f>
        <v/>
      </c>
      <c r="T6148" s="7">
        <f>O6148*M6148</f>
        <v/>
      </c>
      <c r="U6148" s="7">
        <f>T6148*N6148</f>
        <v/>
      </c>
      <c r="V6148" s="7">
        <f>T6148-U6148-(P6148*M6148)</f>
        <v/>
      </c>
      <c r="W6148" s="7">
        <f>VLOOKUP(L6148,'Products Sheet'!$A:$B,2,FALSE)</f>
        <v/>
      </c>
      <c r="X6148" s="7" t="n"/>
      <c r="Y6148" s="7" t="n"/>
      <c r="Z6148" s="7" t="n"/>
      <c r="AA6148" s="7" t="n"/>
      <c r="AB6148" s="7" t="n"/>
      <c r="AC6148" s="7" t="n"/>
    </row>
    <row r="6149" ht="9.75" customHeight="1" s="12">
      <c r="A6149" s="11" t="inlineStr">
        <is>
          <t>SO - 000449</t>
        </is>
      </c>
      <c r="B6149" s="11" t="inlineStr">
        <is>
          <t>In-Store</t>
        </is>
      </c>
      <c r="C6149" s="11" t="inlineStr">
        <is>
          <t>WARE-NMK1003</t>
        </is>
      </c>
      <c r="D6149" s="6" t="n">
        <v>43200</v>
      </c>
      <c r="E6149" s="6" t="n">
        <v>43293</v>
      </c>
      <c r="F6149" s="6" t="n">
        <v>43320</v>
      </c>
      <c r="G6149" s="6" t="n">
        <v>43327</v>
      </c>
      <c r="H6149" s="11" t="inlineStr">
        <is>
          <t>USD</t>
        </is>
      </c>
      <c r="I6149" s="11" t="n">
        <v>11</v>
      </c>
      <c r="J6149" s="11" t="n">
        <v>42</v>
      </c>
      <c r="K6149" s="11" t="n">
        <v>128</v>
      </c>
      <c r="L6149" s="11" t="n">
        <v>37</v>
      </c>
      <c r="M6149" s="11" t="n">
        <v>1</v>
      </c>
      <c r="N6149" s="11" t="n">
        <v>0.05</v>
      </c>
      <c r="O6149" s="7" t="n">
        <v>1072</v>
      </c>
      <c r="P6149" s="7" t="n">
        <v>568.1600000000001</v>
      </c>
      <c r="Q6149" s="7">
        <f>text(E6149,"ddd")</f>
        <v/>
      </c>
      <c r="R6149" s="7">
        <f>G6149-F6149</f>
        <v/>
      </c>
      <c r="S6149" s="7">
        <f>E6149-D6149</f>
        <v/>
      </c>
      <c r="T6149" s="7">
        <f>O6149*M6149</f>
        <v/>
      </c>
      <c r="U6149" s="7">
        <f>T6149*N6149</f>
        <v/>
      </c>
      <c r="V6149" s="7">
        <f>T6149-U6149-(P6149*M6149)</f>
        <v/>
      </c>
      <c r="W6149" s="7">
        <f>VLOOKUP(L6149,'Products Sheet'!$A:$B,2,FALSE)</f>
        <v/>
      </c>
      <c r="X6149" s="7" t="n"/>
      <c r="Y6149" s="7" t="n"/>
      <c r="Z6149" s="7" t="n"/>
      <c r="AA6149" s="7" t="n"/>
      <c r="AB6149" s="7" t="n"/>
      <c r="AC6149" s="7" t="n"/>
    </row>
    <row r="6150" ht="9.75" customHeight="1" s="12">
      <c r="A6150" s="11" t="inlineStr">
        <is>
          <t>SO - 000516</t>
        </is>
      </c>
      <c r="B6150" s="11" t="inlineStr">
        <is>
          <t>In-Store</t>
        </is>
      </c>
      <c r="C6150" s="11" t="inlineStr">
        <is>
          <t>WARE-PUJ1005</t>
        </is>
      </c>
      <c r="D6150" s="6" t="n">
        <v>43200</v>
      </c>
      <c r="E6150" s="6" t="n">
        <v>43300</v>
      </c>
      <c r="F6150" s="6" t="n">
        <v>43314</v>
      </c>
      <c r="G6150" s="6" t="n">
        <v>43322</v>
      </c>
      <c r="H6150" s="11" t="inlineStr">
        <is>
          <t>USD</t>
        </is>
      </c>
      <c r="I6150" s="11" t="n">
        <v>4</v>
      </c>
      <c r="J6150" s="11" t="n">
        <v>15</v>
      </c>
      <c r="K6150" s="11" t="n">
        <v>277</v>
      </c>
      <c r="L6150" s="11" t="n">
        <v>37</v>
      </c>
      <c r="M6150" s="11" t="n">
        <v>6</v>
      </c>
      <c r="N6150" s="11" t="n">
        <v>0.075</v>
      </c>
      <c r="O6150" s="7" t="n">
        <v>2733.6</v>
      </c>
      <c r="P6150" s="7" t="n">
        <v>1230.12</v>
      </c>
      <c r="Q6150" s="7">
        <f>text(E6150,"ddd")</f>
        <v/>
      </c>
      <c r="R6150" s="7">
        <f>G6150-F6150</f>
        <v/>
      </c>
      <c r="S6150" s="7">
        <f>E6150-D6150</f>
        <v/>
      </c>
      <c r="T6150" s="7">
        <f>O6150*M6150</f>
        <v/>
      </c>
      <c r="U6150" s="7">
        <f>T6150*N6150</f>
        <v/>
      </c>
      <c r="V6150" s="7">
        <f>T6150-U6150-(P6150*M6150)</f>
        <v/>
      </c>
      <c r="W6150" s="7">
        <f>VLOOKUP(L6150,'Products Sheet'!$A:$B,2,FALSE)</f>
        <v/>
      </c>
      <c r="X6150" s="7" t="n"/>
      <c r="Y6150" s="7" t="n"/>
      <c r="Z6150" s="7" t="n"/>
      <c r="AA6150" s="7" t="n"/>
      <c r="AB6150" s="7" t="n"/>
      <c r="AC6150" s="7" t="n"/>
    </row>
    <row r="6151" ht="9.75" customHeight="1" s="12">
      <c r="A6151" s="11" t="inlineStr">
        <is>
          <t>SO - 000587</t>
        </is>
      </c>
      <c r="B6151" s="11" t="inlineStr">
        <is>
          <t>Wholesale</t>
        </is>
      </c>
      <c r="C6151" s="11" t="inlineStr">
        <is>
          <t>WARE-MKL1006</t>
        </is>
      </c>
      <c r="D6151" s="6" t="n">
        <v>43200</v>
      </c>
      <c r="E6151" s="6" t="n">
        <v>43307</v>
      </c>
      <c r="F6151" s="6" t="n">
        <v>43317</v>
      </c>
      <c r="G6151" s="6" t="n">
        <v>43319</v>
      </c>
      <c r="H6151" s="11" t="inlineStr">
        <is>
          <t>USD</t>
        </is>
      </c>
      <c r="I6151" s="11" t="n">
        <v>25</v>
      </c>
      <c r="J6151" s="11" t="n">
        <v>37</v>
      </c>
      <c r="K6151" s="11" t="n">
        <v>332</v>
      </c>
      <c r="L6151" s="11" t="n">
        <v>37</v>
      </c>
      <c r="M6151" s="11" t="n">
        <v>5</v>
      </c>
      <c r="N6151" s="11" t="n">
        <v>0.1</v>
      </c>
      <c r="O6151" s="7" t="n">
        <v>5956.3</v>
      </c>
      <c r="P6151" s="7" t="n">
        <v>4407.662</v>
      </c>
      <c r="Q6151" s="7">
        <f>text(E6151,"ddd")</f>
        <v/>
      </c>
      <c r="R6151" s="7">
        <f>G6151-F6151</f>
        <v/>
      </c>
      <c r="S6151" s="7">
        <f>E6151-D6151</f>
        <v/>
      </c>
      <c r="T6151" s="7">
        <f>O6151*M6151</f>
        <v/>
      </c>
      <c r="U6151" s="7">
        <f>T6151*N6151</f>
        <v/>
      </c>
      <c r="V6151" s="7">
        <f>T6151-U6151-(P6151*M6151)</f>
        <v/>
      </c>
      <c r="W6151" s="7">
        <f>VLOOKUP(L6151,'Products Sheet'!$A:$B,2,FALSE)</f>
        <v/>
      </c>
      <c r="X6151" s="7" t="n"/>
      <c r="Y6151" s="7" t="n"/>
      <c r="Z6151" s="7" t="n"/>
      <c r="AA6151" s="7" t="n"/>
      <c r="AB6151" s="7" t="n"/>
      <c r="AC6151" s="7" t="n"/>
    </row>
    <row r="6152" ht="9.75" customHeight="1" s="12">
      <c r="A6152" s="11" t="inlineStr">
        <is>
          <t>SO - 000664</t>
        </is>
      </c>
      <c r="B6152" s="11" t="inlineStr">
        <is>
          <t>In-Store</t>
        </is>
      </c>
      <c r="C6152" s="11" t="inlineStr">
        <is>
          <t>WARE-XYS1001</t>
        </is>
      </c>
      <c r="D6152" s="6" t="n">
        <v>43200</v>
      </c>
      <c r="E6152" s="6" t="n">
        <v>43316</v>
      </c>
      <c r="F6152" s="6" t="n">
        <v>43324</v>
      </c>
      <c r="G6152" s="6" t="n">
        <v>43332</v>
      </c>
      <c r="H6152" s="11" t="inlineStr">
        <is>
          <t>USD</t>
        </is>
      </c>
      <c r="I6152" s="11" t="n">
        <v>6</v>
      </c>
      <c r="J6152" s="11" t="n">
        <v>42</v>
      </c>
      <c r="K6152" s="11" t="n">
        <v>21</v>
      </c>
      <c r="L6152" s="11" t="n">
        <v>37</v>
      </c>
      <c r="M6152" s="11" t="n">
        <v>5</v>
      </c>
      <c r="N6152" s="11" t="n">
        <v>0.075</v>
      </c>
      <c r="O6152" s="7" t="n">
        <v>1118.9</v>
      </c>
      <c r="P6152" s="7" t="n">
        <v>727.2850000000001</v>
      </c>
      <c r="Q6152" s="7">
        <f>text(E6152,"ddd")</f>
        <v/>
      </c>
      <c r="R6152" s="7">
        <f>G6152-F6152</f>
        <v/>
      </c>
      <c r="S6152" s="7">
        <f>E6152-D6152</f>
        <v/>
      </c>
      <c r="T6152" s="7">
        <f>O6152*M6152</f>
        <v/>
      </c>
      <c r="U6152" s="7">
        <f>T6152*N6152</f>
        <v/>
      </c>
      <c r="V6152" s="7">
        <f>T6152-U6152-(P6152*M6152)</f>
        <v/>
      </c>
      <c r="W6152" s="7">
        <f>VLOOKUP(L6152,'Products Sheet'!$A:$B,2,FALSE)</f>
        <v/>
      </c>
      <c r="X6152" s="7" t="n"/>
      <c r="Y6152" s="7" t="n"/>
      <c r="Z6152" s="7" t="n"/>
      <c r="AA6152" s="7" t="n"/>
      <c r="AB6152" s="7" t="n"/>
      <c r="AC6152" s="7" t="n"/>
    </row>
    <row r="6153" ht="9.75" customHeight="1" s="12">
      <c r="A6153" s="11" t="inlineStr">
        <is>
          <t>SO - 000679</t>
        </is>
      </c>
      <c r="B6153" s="11" t="inlineStr">
        <is>
          <t>In-Store</t>
        </is>
      </c>
      <c r="C6153" s="11" t="inlineStr">
        <is>
          <t>WARE-NMK1003</t>
        </is>
      </c>
      <c r="D6153" s="6" t="n">
        <v>43200</v>
      </c>
      <c r="E6153" s="6" t="n">
        <v>43319</v>
      </c>
      <c r="F6153" s="6" t="n">
        <v>43335</v>
      </c>
      <c r="G6153" s="6" t="n">
        <v>43339</v>
      </c>
      <c r="H6153" s="11" t="inlineStr">
        <is>
          <t>USD</t>
        </is>
      </c>
      <c r="I6153" s="11" t="n">
        <v>10</v>
      </c>
      <c r="J6153" s="11" t="n">
        <v>6</v>
      </c>
      <c r="K6153" s="11" t="n">
        <v>153</v>
      </c>
      <c r="L6153" s="11" t="n">
        <v>37</v>
      </c>
      <c r="M6153" s="11" t="n">
        <v>3</v>
      </c>
      <c r="N6153" s="11" t="n">
        <v>0.1</v>
      </c>
      <c r="O6153" s="7" t="n">
        <v>2512.5</v>
      </c>
      <c r="P6153" s="7" t="n">
        <v>2135.625</v>
      </c>
      <c r="Q6153" s="7">
        <f>text(E6153,"ddd")</f>
        <v/>
      </c>
      <c r="R6153" s="7">
        <f>G6153-F6153</f>
        <v/>
      </c>
      <c r="S6153" s="7">
        <f>E6153-D6153</f>
        <v/>
      </c>
      <c r="T6153" s="7">
        <f>O6153*M6153</f>
        <v/>
      </c>
      <c r="U6153" s="7">
        <f>T6153*N6153</f>
        <v/>
      </c>
      <c r="V6153" s="7">
        <f>T6153-U6153-(P6153*M6153)</f>
        <v/>
      </c>
      <c r="W6153" s="7">
        <f>VLOOKUP(L6153,'Products Sheet'!$A:$B,2,FALSE)</f>
        <v/>
      </c>
      <c r="X6153" s="7" t="n"/>
      <c r="Y6153" s="7" t="n"/>
      <c r="Z6153" s="7" t="n"/>
      <c r="AA6153" s="7" t="n"/>
      <c r="AB6153" s="7" t="n"/>
      <c r="AC6153" s="7" t="n"/>
    </row>
    <row r="6154" ht="9.75" customHeight="1" s="12">
      <c r="A6154" s="11" t="inlineStr">
        <is>
          <t>SO - 000706</t>
        </is>
      </c>
      <c r="B6154" s="11" t="inlineStr">
        <is>
          <t>In-Store</t>
        </is>
      </c>
      <c r="C6154" s="11" t="inlineStr">
        <is>
          <t>WARE-UHY1004</t>
        </is>
      </c>
      <c r="D6154" s="6" t="n">
        <v>43200</v>
      </c>
      <c r="E6154" s="6" t="n">
        <v>43321</v>
      </c>
      <c r="F6154" s="6" t="n">
        <v>43349</v>
      </c>
      <c r="G6154" s="6" t="n">
        <v>43350</v>
      </c>
      <c r="H6154" s="11" t="inlineStr">
        <is>
          <t>USD</t>
        </is>
      </c>
      <c r="I6154" s="11" t="n">
        <v>1</v>
      </c>
      <c r="J6154" s="11" t="n">
        <v>7</v>
      </c>
      <c r="K6154" s="11" t="n">
        <v>204</v>
      </c>
      <c r="L6154" s="11" t="n">
        <v>37</v>
      </c>
      <c r="M6154" s="11" t="n">
        <v>6</v>
      </c>
      <c r="N6154" s="11" t="n">
        <v>0.1</v>
      </c>
      <c r="O6154" s="7" t="n">
        <v>931.3000000000001</v>
      </c>
      <c r="P6154" s="7" t="n">
        <v>772.979</v>
      </c>
      <c r="Q6154" s="7">
        <f>text(E6154,"ddd")</f>
        <v/>
      </c>
      <c r="R6154" s="7">
        <f>G6154-F6154</f>
        <v/>
      </c>
      <c r="S6154" s="7">
        <f>E6154-D6154</f>
        <v/>
      </c>
      <c r="T6154" s="7">
        <f>O6154*M6154</f>
        <v/>
      </c>
      <c r="U6154" s="7">
        <f>T6154*N6154</f>
        <v/>
      </c>
      <c r="V6154" s="7">
        <f>T6154-U6154-(P6154*M6154)</f>
        <v/>
      </c>
      <c r="W6154" s="7">
        <f>VLOOKUP(L6154,'Products Sheet'!$A:$B,2,FALSE)</f>
        <v/>
      </c>
      <c r="X6154" s="7" t="n"/>
      <c r="Y6154" s="7" t="n"/>
      <c r="Z6154" s="7" t="n"/>
      <c r="AA6154" s="7" t="n"/>
      <c r="AB6154" s="7" t="n"/>
      <c r="AC6154" s="7" t="n"/>
    </row>
    <row r="6155" ht="9.75" customHeight="1" s="12">
      <c r="A6155" s="11" t="inlineStr">
        <is>
          <t>SO - 000718</t>
        </is>
      </c>
      <c r="B6155" s="11" t="inlineStr">
        <is>
          <t>In-Store</t>
        </is>
      </c>
      <c r="C6155" s="11" t="inlineStr">
        <is>
          <t>WARE-NMK1003</t>
        </is>
      </c>
      <c r="D6155" s="6" t="n">
        <v>43200</v>
      </c>
      <c r="E6155" s="6" t="n">
        <v>43322</v>
      </c>
      <c r="F6155" s="6" t="n">
        <v>43329</v>
      </c>
      <c r="G6155" s="6" t="n">
        <v>43337</v>
      </c>
      <c r="H6155" s="11" t="inlineStr">
        <is>
          <t>USD</t>
        </is>
      </c>
      <c r="I6155" s="11" t="n">
        <v>11</v>
      </c>
      <c r="J6155" s="11" t="n">
        <v>30</v>
      </c>
      <c r="K6155" s="11" t="n">
        <v>182</v>
      </c>
      <c r="L6155" s="11" t="n">
        <v>37</v>
      </c>
      <c r="M6155" s="11" t="n">
        <v>5</v>
      </c>
      <c r="N6155" s="11" t="n">
        <v>0.4</v>
      </c>
      <c r="O6155" s="7" t="n">
        <v>3678.3</v>
      </c>
      <c r="P6155" s="7" t="n">
        <v>2059.848</v>
      </c>
      <c r="Q6155" s="7">
        <f>text(E6155,"ddd")</f>
        <v/>
      </c>
      <c r="R6155" s="7">
        <f>G6155-F6155</f>
        <v/>
      </c>
      <c r="S6155" s="7">
        <f>E6155-D6155</f>
        <v/>
      </c>
      <c r="T6155" s="7">
        <f>O6155*M6155</f>
        <v/>
      </c>
      <c r="U6155" s="7">
        <f>T6155*N6155</f>
        <v/>
      </c>
      <c r="V6155" s="7">
        <f>T6155-U6155-(P6155*M6155)</f>
        <v/>
      </c>
      <c r="W6155" s="7">
        <f>VLOOKUP(L6155,'Products Sheet'!$A:$B,2,FALSE)</f>
        <v/>
      </c>
      <c r="X6155" s="7" t="n"/>
      <c r="Y6155" s="7" t="n"/>
      <c r="Z6155" s="7" t="n"/>
      <c r="AA6155" s="7" t="n"/>
      <c r="AB6155" s="7" t="n"/>
      <c r="AC6155" s="7" t="n"/>
    </row>
    <row r="6156" ht="9.75" customHeight="1" s="12">
      <c r="A6156" s="11" t="inlineStr">
        <is>
          <t>SO - 000743</t>
        </is>
      </c>
      <c r="B6156" s="11" t="inlineStr">
        <is>
          <t>In-Store</t>
        </is>
      </c>
      <c r="C6156" s="11" t="inlineStr">
        <is>
          <t>WARE-UHY1004</t>
        </is>
      </c>
      <c r="D6156" s="6" t="n">
        <v>43200</v>
      </c>
      <c r="E6156" s="6" t="n">
        <v>43325</v>
      </c>
      <c r="F6156" s="6" t="n">
        <v>43329</v>
      </c>
      <c r="G6156" s="6" t="n">
        <v>43337</v>
      </c>
      <c r="H6156" s="11" t="inlineStr">
        <is>
          <t>USD</t>
        </is>
      </c>
      <c r="I6156" s="11" t="n">
        <v>8</v>
      </c>
      <c r="J6156" s="11" t="n">
        <v>36</v>
      </c>
      <c r="K6156" s="11" t="n">
        <v>227</v>
      </c>
      <c r="L6156" s="11" t="n">
        <v>37</v>
      </c>
      <c r="M6156" s="11" t="n">
        <v>4</v>
      </c>
      <c r="N6156" s="11" t="n">
        <v>0.075</v>
      </c>
      <c r="O6156" s="7" t="n">
        <v>3845.8</v>
      </c>
      <c r="P6156" s="7" t="n">
        <v>2730.518</v>
      </c>
      <c r="Q6156" s="7">
        <f>text(E6156,"ddd")</f>
        <v/>
      </c>
      <c r="R6156" s="7">
        <f>G6156-F6156</f>
        <v/>
      </c>
      <c r="S6156" s="7">
        <f>E6156-D6156</f>
        <v/>
      </c>
      <c r="T6156" s="7">
        <f>O6156*M6156</f>
        <v/>
      </c>
      <c r="U6156" s="7">
        <f>T6156*N6156</f>
        <v/>
      </c>
      <c r="V6156" s="7">
        <f>T6156-U6156-(P6156*M6156)</f>
        <v/>
      </c>
      <c r="W6156" s="7">
        <f>VLOOKUP(L6156,'Products Sheet'!$A:$B,2,FALSE)</f>
        <v/>
      </c>
      <c r="X6156" s="7" t="n"/>
      <c r="Y6156" s="7" t="n"/>
      <c r="Z6156" s="7" t="n"/>
      <c r="AA6156" s="7" t="n"/>
      <c r="AB6156" s="7" t="n"/>
      <c r="AC6156" s="7" t="n"/>
    </row>
    <row r="6157" ht="9.75" customHeight="1" s="12">
      <c r="A6157" s="11" t="inlineStr">
        <is>
          <t>SO - 000770</t>
        </is>
      </c>
      <c r="B6157" s="11" t="inlineStr">
        <is>
          <t>Distributor</t>
        </is>
      </c>
      <c r="C6157" s="11" t="inlineStr">
        <is>
          <t>WARE-PUJ1005</t>
        </is>
      </c>
      <c r="D6157" s="6" t="n">
        <v>43200</v>
      </c>
      <c r="E6157" s="6" t="n">
        <v>43328</v>
      </c>
      <c r="F6157" s="6" t="n">
        <v>43346</v>
      </c>
      <c r="G6157" s="6" t="n">
        <v>43348</v>
      </c>
      <c r="H6157" s="11" t="inlineStr">
        <is>
          <t>USD</t>
        </is>
      </c>
      <c r="I6157" s="11" t="n">
        <v>24</v>
      </c>
      <c r="J6157" s="11" t="n">
        <v>13</v>
      </c>
      <c r="K6157" s="11" t="n">
        <v>263</v>
      </c>
      <c r="L6157" s="11" t="n">
        <v>37</v>
      </c>
      <c r="M6157" s="11" t="n">
        <v>8</v>
      </c>
      <c r="N6157" s="11" t="n">
        <v>0.05</v>
      </c>
      <c r="O6157" s="7" t="n">
        <v>783.9</v>
      </c>
      <c r="P6157" s="7" t="n">
        <v>313.56</v>
      </c>
      <c r="Q6157" s="7">
        <f>text(E6157,"ddd")</f>
        <v/>
      </c>
      <c r="R6157" s="7">
        <f>G6157-F6157</f>
        <v/>
      </c>
      <c r="S6157" s="7">
        <f>E6157-D6157</f>
        <v/>
      </c>
      <c r="T6157" s="7">
        <f>O6157*M6157</f>
        <v/>
      </c>
      <c r="U6157" s="7">
        <f>T6157*N6157</f>
        <v/>
      </c>
      <c r="V6157" s="7">
        <f>T6157-U6157-(P6157*M6157)</f>
        <v/>
      </c>
      <c r="W6157" s="7">
        <f>VLOOKUP(L6157,'Products Sheet'!$A:$B,2,FALSE)</f>
        <v/>
      </c>
      <c r="X6157" s="7" t="n"/>
      <c r="Y6157" s="7" t="n"/>
      <c r="Z6157" s="7" t="n"/>
      <c r="AA6157" s="7" t="n"/>
      <c r="AB6157" s="7" t="n"/>
      <c r="AC6157" s="7" t="n"/>
    </row>
    <row r="6158" ht="9.75" customHeight="1" s="12">
      <c r="A6158" s="11" t="inlineStr">
        <is>
          <t>SO - 000804</t>
        </is>
      </c>
      <c r="B6158" s="11" t="inlineStr">
        <is>
          <t>In-Store</t>
        </is>
      </c>
      <c r="C6158" s="11" t="inlineStr">
        <is>
          <t>WARE-PUJ1005</t>
        </is>
      </c>
      <c r="D6158" s="6" t="n">
        <v>43200</v>
      </c>
      <c r="E6158" s="6" t="n">
        <v>43332</v>
      </c>
      <c r="F6158" s="6" t="n">
        <v>43346</v>
      </c>
      <c r="G6158" s="6" t="n">
        <v>43353</v>
      </c>
      <c r="H6158" s="11" t="inlineStr">
        <is>
          <t>USD</t>
        </is>
      </c>
      <c r="I6158" s="11" t="n">
        <v>11</v>
      </c>
      <c r="J6158" s="11" t="n">
        <v>13</v>
      </c>
      <c r="K6158" s="11" t="n">
        <v>278</v>
      </c>
      <c r="L6158" s="11" t="n">
        <v>37</v>
      </c>
      <c r="M6158" s="11" t="n">
        <v>3</v>
      </c>
      <c r="N6158" s="11" t="n">
        <v>0.075</v>
      </c>
      <c r="O6158" s="7" t="n">
        <v>6030</v>
      </c>
      <c r="P6158" s="7" t="n">
        <v>2472.3</v>
      </c>
      <c r="Q6158" s="7">
        <f>text(E6158,"ddd")</f>
        <v/>
      </c>
      <c r="R6158" s="7">
        <f>G6158-F6158</f>
        <v/>
      </c>
      <c r="S6158" s="7">
        <f>E6158-D6158</f>
        <v/>
      </c>
      <c r="T6158" s="7">
        <f>O6158*M6158</f>
        <v/>
      </c>
      <c r="U6158" s="7">
        <f>T6158*N6158</f>
        <v/>
      </c>
      <c r="V6158" s="7">
        <f>T6158-U6158-(P6158*M6158)</f>
        <v/>
      </c>
      <c r="W6158" s="7">
        <f>VLOOKUP(L6158,'Products Sheet'!$A:$B,2,FALSE)</f>
        <v/>
      </c>
      <c r="X6158" s="7" t="n"/>
      <c r="Y6158" s="7" t="n"/>
      <c r="Z6158" s="7" t="n"/>
      <c r="AA6158" s="7" t="n"/>
      <c r="AB6158" s="7" t="n"/>
      <c r="AC6158" s="7" t="n"/>
    </row>
    <row r="6159" ht="9.75" customHeight="1" s="12">
      <c r="A6159" s="11" t="inlineStr">
        <is>
          <t>SO - 000851</t>
        </is>
      </c>
      <c r="B6159" s="11" t="inlineStr">
        <is>
          <t>In-Store</t>
        </is>
      </c>
      <c r="C6159" s="11" t="inlineStr">
        <is>
          <t>WARE-UHY1004</t>
        </is>
      </c>
      <c r="D6159" s="6" t="n">
        <v>43200</v>
      </c>
      <c r="E6159" s="6" t="n">
        <v>43337</v>
      </c>
      <c r="F6159" s="6" t="n">
        <v>43341</v>
      </c>
      <c r="G6159" s="6" t="n">
        <v>43342</v>
      </c>
      <c r="H6159" s="11" t="inlineStr">
        <is>
          <t>USD</t>
        </is>
      </c>
      <c r="I6159" s="11" t="n">
        <v>2</v>
      </c>
      <c r="J6159" s="11" t="n">
        <v>15</v>
      </c>
      <c r="K6159" s="11" t="n">
        <v>237</v>
      </c>
      <c r="L6159" s="11" t="n">
        <v>37</v>
      </c>
      <c r="M6159" s="11" t="n">
        <v>4</v>
      </c>
      <c r="N6159" s="11" t="n">
        <v>0.075</v>
      </c>
      <c r="O6159" s="7" t="n">
        <v>2499.1</v>
      </c>
      <c r="P6159" s="7" t="n">
        <v>1624.415</v>
      </c>
      <c r="Q6159" s="7">
        <f>text(E6159,"ddd")</f>
        <v/>
      </c>
      <c r="R6159" s="7">
        <f>G6159-F6159</f>
        <v/>
      </c>
      <c r="S6159" s="7">
        <f>E6159-D6159</f>
        <v/>
      </c>
      <c r="T6159" s="7">
        <f>O6159*M6159</f>
        <v/>
      </c>
      <c r="U6159" s="7">
        <f>T6159*N6159</f>
        <v/>
      </c>
      <c r="V6159" s="7">
        <f>T6159-U6159-(P6159*M6159)</f>
        <v/>
      </c>
      <c r="W6159" s="7">
        <f>VLOOKUP(L6159,'Products Sheet'!$A:$B,2,FALSE)</f>
        <v/>
      </c>
      <c r="X6159" s="7" t="n"/>
      <c r="Y6159" s="7" t="n"/>
      <c r="Z6159" s="7" t="n"/>
      <c r="AA6159" s="7" t="n"/>
      <c r="AB6159" s="7" t="n"/>
      <c r="AC6159" s="7" t="n"/>
    </row>
    <row r="6160" ht="9.75" customHeight="1" s="12">
      <c r="A6160" s="11" t="inlineStr">
        <is>
          <t>SO - 000854</t>
        </is>
      </c>
      <c r="B6160" s="11" t="inlineStr">
        <is>
          <t>Wholesale</t>
        </is>
      </c>
      <c r="C6160" s="11" t="inlineStr">
        <is>
          <t>WARE-NMK1003</t>
        </is>
      </c>
      <c r="D6160" s="6" t="n">
        <v>43200</v>
      </c>
      <c r="E6160" s="6" t="n">
        <v>43338</v>
      </c>
      <c r="F6160" s="6" t="n">
        <v>43366</v>
      </c>
      <c r="G6160" s="6" t="n">
        <v>43372</v>
      </c>
      <c r="H6160" s="11" t="inlineStr">
        <is>
          <t>USD</t>
        </is>
      </c>
      <c r="I6160" s="11" t="n">
        <v>26</v>
      </c>
      <c r="J6160" s="11" t="n">
        <v>18</v>
      </c>
      <c r="K6160" s="11" t="n">
        <v>89</v>
      </c>
      <c r="L6160" s="11" t="n">
        <v>37</v>
      </c>
      <c r="M6160" s="11" t="n">
        <v>5</v>
      </c>
      <c r="N6160" s="11" t="n">
        <v>0.1</v>
      </c>
      <c r="O6160" s="7" t="n">
        <v>1768.8</v>
      </c>
      <c r="P6160" s="7" t="n">
        <v>1043.592</v>
      </c>
      <c r="Q6160" s="7">
        <f>text(E6160,"ddd")</f>
        <v/>
      </c>
      <c r="R6160" s="7">
        <f>G6160-F6160</f>
        <v/>
      </c>
      <c r="S6160" s="7">
        <f>E6160-D6160</f>
        <v/>
      </c>
      <c r="T6160" s="7">
        <f>O6160*M6160</f>
        <v/>
      </c>
      <c r="U6160" s="7">
        <f>T6160*N6160</f>
        <v/>
      </c>
      <c r="V6160" s="7">
        <f>T6160-U6160-(P6160*M6160)</f>
        <v/>
      </c>
      <c r="W6160" s="7">
        <f>VLOOKUP(L6160,'Products Sheet'!$A:$B,2,FALSE)</f>
        <v/>
      </c>
      <c r="X6160" s="7" t="n"/>
      <c r="Y6160" s="7" t="n"/>
      <c r="Z6160" s="7" t="n"/>
      <c r="AA6160" s="7" t="n"/>
      <c r="AB6160" s="7" t="n"/>
      <c r="AC6160" s="7" t="n"/>
    </row>
    <row r="6161" ht="9.75" customHeight="1" s="12">
      <c r="A6161" s="11" t="inlineStr">
        <is>
          <t>SO - 000856</t>
        </is>
      </c>
      <c r="B6161" s="11" t="inlineStr">
        <is>
          <t>Wholesale</t>
        </is>
      </c>
      <c r="C6161" s="11" t="inlineStr">
        <is>
          <t>WARE-XYS1001</t>
        </is>
      </c>
      <c r="D6161" s="6" t="n">
        <v>43300</v>
      </c>
      <c r="E6161" s="6" t="n">
        <v>43338</v>
      </c>
      <c r="F6161" s="6" t="n">
        <v>43344</v>
      </c>
      <c r="G6161" s="6" t="n">
        <v>43351</v>
      </c>
      <c r="H6161" s="11" t="inlineStr">
        <is>
          <t>USD</t>
        </is>
      </c>
      <c r="I6161" s="11" t="n">
        <v>27</v>
      </c>
      <c r="J6161" s="11" t="n">
        <v>30</v>
      </c>
      <c r="K6161" s="11" t="n">
        <v>48</v>
      </c>
      <c r="L6161" s="11" t="n">
        <v>37</v>
      </c>
      <c r="M6161" s="11" t="n">
        <v>4</v>
      </c>
      <c r="N6161" s="11" t="n">
        <v>0.075</v>
      </c>
      <c r="O6161" s="7" t="n">
        <v>5855.8</v>
      </c>
      <c r="P6161" s="7" t="n">
        <v>4567.524</v>
      </c>
      <c r="Q6161" s="7">
        <f>text(E6161,"ddd")</f>
        <v/>
      </c>
      <c r="R6161" s="7">
        <f>G6161-F6161</f>
        <v/>
      </c>
      <c r="S6161" s="7">
        <f>E6161-D6161</f>
        <v/>
      </c>
      <c r="T6161" s="7">
        <f>O6161*M6161</f>
        <v/>
      </c>
      <c r="U6161" s="7">
        <f>T6161*N6161</f>
        <v/>
      </c>
      <c r="V6161" s="7">
        <f>T6161-U6161-(P6161*M6161)</f>
        <v/>
      </c>
      <c r="W6161" s="7">
        <f>VLOOKUP(L6161,'Products Sheet'!$A:$B,2,FALSE)</f>
        <v/>
      </c>
      <c r="X6161" s="7" t="n"/>
      <c r="Y6161" s="7" t="n"/>
      <c r="Z6161" s="7" t="n"/>
      <c r="AA6161" s="7" t="n"/>
      <c r="AB6161" s="7" t="n"/>
      <c r="AC6161" s="7" t="n"/>
    </row>
    <row r="6162" ht="9.75" customHeight="1" s="12">
      <c r="A6162" s="11" t="inlineStr">
        <is>
          <t>SO - 000913</t>
        </is>
      </c>
      <c r="B6162" s="11" t="inlineStr">
        <is>
          <t>In-Store</t>
        </is>
      </c>
      <c r="C6162" s="11" t="inlineStr">
        <is>
          <t>WARE-NMK1003</t>
        </is>
      </c>
      <c r="D6162" s="6" t="n">
        <v>43200</v>
      </c>
      <c r="E6162" s="6" t="n">
        <v>43345</v>
      </c>
      <c r="F6162" s="6" t="n">
        <v>43351</v>
      </c>
      <c r="G6162" s="6" t="n">
        <v>43352</v>
      </c>
      <c r="H6162" s="11" t="inlineStr">
        <is>
          <t>USD</t>
        </is>
      </c>
      <c r="I6162" s="11" t="n">
        <v>9</v>
      </c>
      <c r="J6162" s="11" t="n">
        <v>6</v>
      </c>
      <c r="K6162" s="11" t="n">
        <v>92</v>
      </c>
      <c r="L6162" s="11" t="n">
        <v>37</v>
      </c>
      <c r="M6162" s="11" t="n">
        <v>5</v>
      </c>
      <c r="N6162" s="11" t="n">
        <v>0.075</v>
      </c>
      <c r="O6162" s="7" t="n">
        <v>3819</v>
      </c>
      <c r="P6162" s="7" t="n">
        <v>1565.79</v>
      </c>
      <c r="Q6162" s="7">
        <f>text(E6162,"ddd")</f>
        <v/>
      </c>
      <c r="R6162" s="7">
        <f>G6162-F6162</f>
        <v/>
      </c>
      <c r="S6162" s="7">
        <f>E6162-D6162</f>
        <v/>
      </c>
      <c r="T6162" s="7">
        <f>O6162*M6162</f>
        <v/>
      </c>
      <c r="U6162" s="7">
        <f>T6162*N6162</f>
        <v/>
      </c>
      <c r="V6162" s="7">
        <f>T6162-U6162-(P6162*M6162)</f>
        <v/>
      </c>
      <c r="W6162" s="7">
        <f>VLOOKUP(L6162,'Products Sheet'!$A:$B,2,FALSE)</f>
        <v/>
      </c>
      <c r="X6162" s="7" t="n"/>
      <c r="Y6162" s="7" t="n"/>
      <c r="Z6162" s="7" t="n"/>
      <c r="AA6162" s="7" t="n"/>
      <c r="AB6162" s="7" t="n"/>
      <c r="AC6162" s="7" t="n"/>
    </row>
    <row r="6163" ht="9.75" customHeight="1" s="12">
      <c r="A6163" s="11" t="inlineStr">
        <is>
          <t>SO - 000919</t>
        </is>
      </c>
      <c r="B6163" s="11" t="inlineStr">
        <is>
          <t>Distributor</t>
        </is>
      </c>
      <c r="C6163" s="11" t="inlineStr">
        <is>
          <t>WARE-NMK1003</t>
        </is>
      </c>
      <c r="D6163" s="6" t="n">
        <v>43300</v>
      </c>
      <c r="E6163" s="6" t="n">
        <v>43346</v>
      </c>
      <c r="F6163" s="6" t="n">
        <v>43356</v>
      </c>
      <c r="G6163" s="6" t="n">
        <v>43363</v>
      </c>
      <c r="H6163" s="11" t="inlineStr">
        <is>
          <t>USD</t>
        </is>
      </c>
      <c r="I6163" s="11" t="n">
        <v>25</v>
      </c>
      <c r="J6163" s="11" t="n">
        <v>3</v>
      </c>
      <c r="K6163" s="11" t="n">
        <v>183</v>
      </c>
      <c r="L6163" s="11" t="n">
        <v>37</v>
      </c>
      <c r="M6163" s="11" t="n">
        <v>2</v>
      </c>
      <c r="N6163" s="11" t="n">
        <v>0.2</v>
      </c>
      <c r="O6163" s="7" t="n">
        <v>261.3</v>
      </c>
      <c r="P6163" s="7" t="n">
        <v>117.585</v>
      </c>
      <c r="Q6163" s="7">
        <f>text(E6163,"ddd")</f>
        <v/>
      </c>
      <c r="R6163" s="7">
        <f>G6163-F6163</f>
        <v/>
      </c>
      <c r="S6163" s="7">
        <f>E6163-D6163</f>
        <v/>
      </c>
      <c r="T6163" s="7">
        <f>O6163*M6163</f>
        <v/>
      </c>
      <c r="U6163" s="7">
        <f>T6163*N6163</f>
        <v/>
      </c>
      <c r="V6163" s="7">
        <f>T6163-U6163-(P6163*M6163)</f>
        <v/>
      </c>
      <c r="W6163" s="7">
        <f>VLOOKUP(L6163,'Products Sheet'!$A:$B,2,FALSE)</f>
        <v/>
      </c>
      <c r="X6163" s="7" t="n"/>
      <c r="Y6163" s="7" t="n"/>
      <c r="Z6163" s="7" t="n"/>
      <c r="AA6163" s="7" t="n"/>
      <c r="AB6163" s="7" t="n"/>
      <c r="AC6163" s="7" t="n"/>
    </row>
    <row r="6164" ht="9.75" customHeight="1" s="12">
      <c r="A6164" s="11" t="inlineStr">
        <is>
          <t>SO - 000932</t>
        </is>
      </c>
      <c r="B6164" s="11" t="inlineStr">
        <is>
          <t>In-Store</t>
        </is>
      </c>
      <c r="C6164" s="11" t="inlineStr">
        <is>
          <t>WARE-UHY1004</t>
        </is>
      </c>
      <c r="D6164" s="6" t="n">
        <v>43300</v>
      </c>
      <c r="E6164" s="6" t="n">
        <v>43348</v>
      </c>
      <c r="F6164" s="6" t="n">
        <v>43374</v>
      </c>
      <c r="G6164" s="6" t="n">
        <v>43375</v>
      </c>
      <c r="H6164" s="11" t="inlineStr">
        <is>
          <t>USD</t>
        </is>
      </c>
      <c r="I6164" s="11" t="n">
        <v>9</v>
      </c>
      <c r="J6164" s="11" t="n">
        <v>20</v>
      </c>
      <c r="K6164" s="11" t="n">
        <v>211</v>
      </c>
      <c r="L6164" s="11" t="n">
        <v>37</v>
      </c>
      <c r="M6164" s="11" t="n">
        <v>7</v>
      </c>
      <c r="N6164" s="11" t="n">
        <v>0.05</v>
      </c>
      <c r="O6164" s="7" t="n">
        <v>247.9</v>
      </c>
      <c r="P6164" s="7" t="n">
        <v>131.387</v>
      </c>
      <c r="Q6164" s="7">
        <f>text(E6164,"ddd")</f>
        <v/>
      </c>
      <c r="R6164" s="7">
        <f>G6164-F6164</f>
        <v/>
      </c>
      <c r="S6164" s="7">
        <f>E6164-D6164</f>
        <v/>
      </c>
      <c r="T6164" s="7">
        <f>O6164*M6164</f>
        <v/>
      </c>
      <c r="U6164" s="7">
        <f>T6164*N6164</f>
        <v/>
      </c>
      <c r="V6164" s="7">
        <f>T6164-U6164-(P6164*M6164)</f>
        <v/>
      </c>
      <c r="W6164" s="7">
        <f>VLOOKUP(L6164,'Products Sheet'!$A:$B,2,FALSE)</f>
        <v/>
      </c>
      <c r="X6164" s="7" t="n"/>
      <c r="Y6164" s="7" t="n"/>
      <c r="Z6164" s="7" t="n"/>
      <c r="AA6164" s="7" t="n"/>
      <c r="AB6164" s="7" t="n"/>
      <c r="AC6164" s="7" t="n"/>
    </row>
    <row r="6165" ht="9.75" customHeight="1" s="12">
      <c r="A6165" s="11" t="inlineStr">
        <is>
          <t>SO - 000933</t>
        </is>
      </c>
      <c r="B6165" s="11" t="inlineStr">
        <is>
          <t>In-Store</t>
        </is>
      </c>
      <c r="C6165" s="11" t="inlineStr">
        <is>
          <t>WARE-XYS1001</t>
        </is>
      </c>
      <c r="D6165" s="6" t="n">
        <v>43300</v>
      </c>
      <c r="E6165" s="6" t="n">
        <v>43348</v>
      </c>
      <c r="F6165" s="6" t="n">
        <v>43376</v>
      </c>
      <c r="G6165" s="6" t="n">
        <v>43383</v>
      </c>
      <c r="H6165" s="11" t="inlineStr">
        <is>
          <t>USD</t>
        </is>
      </c>
      <c r="I6165" s="11" t="n">
        <v>7</v>
      </c>
      <c r="J6165" s="11" t="n">
        <v>11</v>
      </c>
      <c r="K6165" s="11" t="n">
        <v>22</v>
      </c>
      <c r="L6165" s="11" t="n">
        <v>37</v>
      </c>
      <c r="M6165" s="11" t="n">
        <v>8</v>
      </c>
      <c r="N6165" s="11" t="n">
        <v>0.1</v>
      </c>
      <c r="O6165" s="7" t="n">
        <v>2659.9</v>
      </c>
      <c r="P6165" s="7" t="n">
        <v>1117.158</v>
      </c>
      <c r="Q6165" s="7">
        <f>text(E6165,"ddd")</f>
        <v/>
      </c>
      <c r="R6165" s="7">
        <f>G6165-F6165</f>
        <v/>
      </c>
      <c r="S6165" s="7">
        <f>E6165-D6165</f>
        <v/>
      </c>
      <c r="T6165" s="7">
        <f>O6165*M6165</f>
        <v/>
      </c>
      <c r="U6165" s="7">
        <f>T6165*N6165</f>
        <v/>
      </c>
      <c r="V6165" s="7">
        <f>T6165-U6165-(P6165*M6165)</f>
        <v/>
      </c>
      <c r="W6165" s="7">
        <f>VLOOKUP(L6165,'Products Sheet'!$A:$B,2,FALSE)</f>
        <v/>
      </c>
      <c r="X6165" s="7" t="n"/>
      <c r="Y6165" s="7" t="n"/>
      <c r="Z6165" s="7" t="n"/>
      <c r="AA6165" s="7" t="n"/>
      <c r="AB6165" s="7" t="n"/>
      <c r="AC6165" s="7" t="n"/>
    </row>
    <row r="6166" ht="9.75" customHeight="1" s="12">
      <c r="A6166" s="11" t="inlineStr">
        <is>
          <t>SO - 000979</t>
        </is>
      </c>
      <c r="B6166" s="11" t="inlineStr">
        <is>
          <t>In-Store</t>
        </is>
      </c>
      <c r="C6166" s="11" t="inlineStr">
        <is>
          <t>WARE-NMK1003</t>
        </is>
      </c>
      <c r="D6166" s="6" t="n">
        <v>43200</v>
      </c>
      <c r="E6166" s="6" t="n">
        <v>43354</v>
      </c>
      <c r="F6166" s="6" t="n">
        <v>43379</v>
      </c>
      <c r="G6166" s="6" t="n">
        <v>43383</v>
      </c>
      <c r="H6166" s="11" t="inlineStr">
        <is>
          <t>USD</t>
        </is>
      </c>
      <c r="I6166" s="11" t="n">
        <v>4</v>
      </c>
      <c r="J6166" s="11" t="n">
        <v>45</v>
      </c>
      <c r="K6166" s="11" t="n">
        <v>103</v>
      </c>
      <c r="L6166" s="11" t="n">
        <v>37</v>
      </c>
      <c r="M6166" s="11" t="n">
        <v>6</v>
      </c>
      <c r="N6166" s="11" t="n">
        <v>0.075</v>
      </c>
      <c r="O6166" s="7" t="n">
        <v>1876</v>
      </c>
      <c r="P6166" s="7" t="n">
        <v>1594.6</v>
      </c>
      <c r="Q6166" s="7">
        <f>text(E6166,"ddd")</f>
        <v/>
      </c>
      <c r="R6166" s="7">
        <f>G6166-F6166</f>
        <v/>
      </c>
      <c r="S6166" s="7">
        <f>E6166-D6166</f>
        <v/>
      </c>
      <c r="T6166" s="7">
        <f>O6166*M6166</f>
        <v/>
      </c>
      <c r="U6166" s="7">
        <f>T6166*N6166</f>
        <v/>
      </c>
      <c r="V6166" s="7">
        <f>T6166-U6166-(P6166*M6166)</f>
        <v/>
      </c>
      <c r="W6166" s="7">
        <f>VLOOKUP(L6166,'Products Sheet'!$A:$B,2,FALSE)</f>
        <v/>
      </c>
      <c r="X6166" s="7" t="n"/>
      <c r="Y6166" s="7" t="n"/>
      <c r="Z6166" s="7" t="n"/>
      <c r="AA6166" s="7" t="n"/>
      <c r="AB6166" s="7" t="n"/>
      <c r="AC6166" s="7" t="n"/>
    </row>
    <row r="6167" ht="9.75" customHeight="1" s="12">
      <c r="A6167" s="11" t="inlineStr">
        <is>
          <t>SO - 0001118</t>
        </is>
      </c>
      <c r="B6167" s="11" t="inlineStr">
        <is>
          <t>In-Store</t>
        </is>
      </c>
      <c r="C6167" s="11" t="inlineStr">
        <is>
          <t>WARE-PUJ1005</t>
        </is>
      </c>
      <c r="D6167" s="6" t="n">
        <v>43200</v>
      </c>
      <c r="E6167" s="6" t="n">
        <v>43370</v>
      </c>
      <c r="F6167" s="6" t="n">
        <v>43382</v>
      </c>
      <c r="G6167" s="6" t="n">
        <v>43391</v>
      </c>
      <c r="H6167" s="11" t="inlineStr">
        <is>
          <t>USD</t>
        </is>
      </c>
      <c r="I6167" s="11" t="n">
        <v>12</v>
      </c>
      <c r="J6167" s="11" t="n">
        <v>12</v>
      </c>
      <c r="K6167" s="11" t="n">
        <v>303</v>
      </c>
      <c r="L6167" s="11" t="n">
        <v>37</v>
      </c>
      <c r="M6167" s="11" t="n">
        <v>3</v>
      </c>
      <c r="N6167" s="11" t="n">
        <v>0.2</v>
      </c>
      <c r="O6167" s="7" t="n">
        <v>1092.1</v>
      </c>
      <c r="P6167" s="7" t="n">
        <v>840.9170000000001</v>
      </c>
      <c r="Q6167" s="7">
        <f>text(E6167,"ddd")</f>
        <v/>
      </c>
      <c r="R6167" s="7">
        <f>G6167-F6167</f>
        <v/>
      </c>
      <c r="S6167" s="7">
        <f>E6167-D6167</f>
        <v/>
      </c>
      <c r="T6167" s="7">
        <f>O6167*M6167</f>
        <v/>
      </c>
      <c r="U6167" s="7">
        <f>T6167*N6167</f>
        <v/>
      </c>
      <c r="V6167" s="7">
        <f>T6167-U6167-(P6167*M6167)</f>
        <v/>
      </c>
      <c r="W6167" s="7">
        <f>VLOOKUP(L6167,'Products Sheet'!$A:$B,2,FALSE)</f>
        <v/>
      </c>
      <c r="X6167" s="7" t="n"/>
      <c r="Y6167" s="7" t="n"/>
      <c r="Z6167" s="7" t="n"/>
      <c r="AA6167" s="7" t="n"/>
      <c r="AB6167" s="7" t="n"/>
      <c r="AC6167" s="7" t="n"/>
    </row>
    <row r="6168" ht="9.75" customHeight="1" s="12">
      <c r="A6168" s="11" t="inlineStr">
        <is>
          <t>SO - 0001297</t>
        </is>
      </c>
      <c r="B6168" s="11" t="inlineStr">
        <is>
          <t>Distributor</t>
        </is>
      </c>
      <c r="C6168" s="11" t="inlineStr">
        <is>
          <t>WARE-PUJ1005</t>
        </is>
      </c>
      <c r="D6168" s="6" t="n">
        <v>43300</v>
      </c>
      <c r="E6168" s="6" t="n">
        <v>43394</v>
      </c>
      <c r="F6168" s="6" t="n">
        <v>43404</v>
      </c>
      <c r="G6168" s="6" t="n">
        <v>43405</v>
      </c>
      <c r="H6168" s="11" t="inlineStr">
        <is>
          <t>USD</t>
        </is>
      </c>
      <c r="I6168" s="11" t="n">
        <v>21</v>
      </c>
      <c r="J6168" s="11" t="n">
        <v>19</v>
      </c>
      <c r="K6168" s="11" t="n">
        <v>327</v>
      </c>
      <c r="L6168" s="11" t="n">
        <v>37</v>
      </c>
      <c r="M6168" s="11" t="n">
        <v>8</v>
      </c>
      <c r="N6168" s="11" t="n">
        <v>0.1</v>
      </c>
      <c r="O6168" s="7" t="n">
        <v>3819</v>
      </c>
      <c r="P6168" s="7" t="n">
        <v>2367.78</v>
      </c>
      <c r="Q6168" s="7">
        <f>text(E6168,"ddd")</f>
        <v/>
      </c>
      <c r="R6168" s="7">
        <f>G6168-F6168</f>
        <v/>
      </c>
      <c r="S6168" s="7">
        <f>E6168-D6168</f>
        <v/>
      </c>
      <c r="T6168" s="7">
        <f>O6168*M6168</f>
        <v/>
      </c>
      <c r="U6168" s="7">
        <f>T6168*N6168</f>
        <v/>
      </c>
      <c r="V6168" s="7">
        <f>T6168-U6168-(P6168*M6168)</f>
        <v/>
      </c>
      <c r="W6168" s="7">
        <f>VLOOKUP(L6168,'Products Sheet'!$A:$B,2,FALSE)</f>
        <v/>
      </c>
      <c r="X6168" s="7" t="n"/>
      <c r="Y6168" s="7" t="n"/>
      <c r="Z6168" s="7" t="n"/>
      <c r="AA6168" s="7" t="n"/>
      <c r="AB6168" s="7" t="n"/>
      <c r="AC6168" s="7" t="n"/>
    </row>
    <row r="6169" ht="9.75" customHeight="1" s="12">
      <c r="A6169" s="11" t="inlineStr">
        <is>
          <t>SO - 0001327</t>
        </is>
      </c>
      <c r="B6169" s="11" t="inlineStr">
        <is>
          <t>Distributor</t>
        </is>
      </c>
      <c r="C6169" s="11" t="inlineStr">
        <is>
          <t>WARE-MKL1006</t>
        </is>
      </c>
      <c r="D6169" s="6" t="n">
        <v>43300</v>
      </c>
      <c r="E6169" s="6" t="n">
        <v>43398</v>
      </c>
      <c r="F6169" s="6" t="n">
        <v>43402</v>
      </c>
      <c r="G6169" s="6" t="n">
        <v>43403</v>
      </c>
      <c r="H6169" s="11" t="inlineStr">
        <is>
          <t>USD</t>
        </is>
      </c>
      <c r="I6169" s="11" t="n">
        <v>23</v>
      </c>
      <c r="J6169" s="11" t="n">
        <v>43</v>
      </c>
      <c r="K6169" s="11" t="n">
        <v>351</v>
      </c>
      <c r="L6169" s="11" t="n">
        <v>37</v>
      </c>
      <c r="M6169" s="11" t="n">
        <v>8</v>
      </c>
      <c r="N6169" s="11" t="n">
        <v>0.1</v>
      </c>
      <c r="O6169" s="7" t="n">
        <v>1159.1</v>
      </c>
      <c r="P6169" s="7" t="n">
        <v>834.552</v>
      </c>
      <c r="Q6169" s="7">
        <f>text(E6169,"ddd")</f>
        <v/>
      </c>
      <c r="R6169" s="7">
        <f>G6169-F6169</f>
        <v/>
      </c>
      <c r="S6169" s="7">
        <f>E6169-D6169</f>
        <v/>
      </c>
      <c r="T6169" s="7">
        <f>O6169*M6169</f>
        <v/>
      </c>
      <c r="U6169" s="7">
        <f>T6169*N6169</f>
        <v/>
      </c>
      <c r="V6169" s="7">
        <f>T6169-U6169-(P6169*M6169)</f>
        <v/>
      </c>
      <c r="W6169" s="7">
        <f>VLOOKUP(L6169,'Products Sheet'!$A:$B,2,FALSE)</f>
        <v/>
      </c>
      <c r="X6169" s="7" t="n"/>
      <c r="Y6169" s="7" t="n"/>
      <c r="Z6169" s="7" t="n"/>
      <c r="AA6169" s="7" t="n"/>
      <c r="AB6169" s="7" t="n"/>
      <c r="AC6169" s="7" t="n"/>
    </row>
    <row r="6170" ht="9.75" customHeight="1" s="12">
      <c r="A6170" s="11" t="inlineStr">
        <is>
          <t>SO - 0001372</t>
        </is>
      </c>
      <c r="B6170" s="11" t="inlineStr">
        <is>
          <t>Online</t>
        </is>
      </c>
      <c r="C6170" s="11" t="inlineStr">
        <is>
          <t>WARE-NBV1002</t>
        </is>
      </c>
      <c r="D6170" s="6" t="n">
        <v>43300</v>
      </c>
      <c r="E6170" s="6" t="n">
        <v>43404</v>
      </c>
      <c r="F6170" s="6" t="n">
        <v>43431</v>
      </c>
      <c r="G6170" s="6" t="n">
        <v>43433</v>
      </c>
      <c r="H6170" s="11" t="inlineStr">
        <is>
          <t>USD</t>
        </is>
      </c>
      <c r="I6170" s="11" t="n">
        <v>18</v>
      </c>
      <c r="J6170" s="11" t="n">
        <v>41</v>
      </c>
      <c r="K6170" s="11" t="n">
        <v>86</v>
      </c>
      <c r="L6170" s="11" t="n">
        <v>37</v>
      </c>
      <c r="M6170" s="11" t="n">
        <v>7</v>
      </c>
      <c r="N6170" s="11" t="n">
        <v>0.2</v>
      </c>
      <c r="O6170" s="7" t="n">
        <v>2626.4</v>
      </c>
      <c r="P6170" s="7" t="n">
        <v>2153.648</v>
      </c>
      <c r="Q6170" s="7">
        <f>text(E6170,"ddd")</f>
        <v/>
      </c>
      <c r="R6170" s="7">
        <f>G6170-F6170</f>
        <v/>
      </c>
      <c r="S6170" s="7">
        <f>E6170-D6170</f>
        <v/>
      </c>
      <c r="T6170" s="7">
        <f>O6170*M6170</f>
        <v/>
      </c>
      <c r="U6170" s="7">
        <f>T6170*N6170</f>
        <v/>
      </c>
      <c r="V6170" s="7">
        <f>T6170-U6170-(P6170*M6170)</f>
        <v/>
      </c>
      <c r="W6170" s="7">
        <f>VLOOKUP(L6170,'Products Sheet'!$A:$B,2,FALSE)</f>
        <v/>
      </c>
      <c r="X6170" s="7" t="n"/>
      <c r="Y6170" s="7" t="n"/>
      <c r="Z6170" s="7" t="n"/>
      <c r="AA6170" s="7" t="n"/>
      <c r="AB6170" s="7" t="n"/>
      <c r="AC6170" s="7" t="n"/>
    </row>
    <row r="6171" ht="9.75" customHeight="1" s="12">
      <c r="A6171" s="11" t="inlineStr">
        <is>
          <t>SO - 0001448</t>
        </is>
      </c>
      <c r="B6171" s="11" t="inlineStr">
        <is>
          <t>In-Store</t>
        </is>
      </c>
      <c r="C6171" s="11" t="inlineStr">
        <is>
          <t>WARE-NMK1003</t>
        </is>
      </c>
      <c r="D6171" s="6" t="n">
        <v>43300</v>
      </c>
      <c r="E6171" s="6" t="n">
        <v>43412</v>
      </c>
      <c r="F6171" s="6" t="n">
        <v>43430</v>
      </c>
      <c r="G6171" s="6" t="n">
        <v>43437</v>
      </c>
      <c r="H6171" s="11" t="inlineStr">
        <is>
          <t>USD</t>
        </is>
      </c>
      <c r="I6171" s="11" t="n">
        <v>8</v>
      </c>
      <c r="J6171" s="11" t="n">
        <v>36</v>
      </c>
      <c r="K6171" s="11" t="n">
        <v>121</v>
      </c>
      <c r="L6171" s="11" t="n">
        <v>37</v>
      </c>
      <c r="M6171" s="11" t="n">
        <v>6</v>
      </c>
      <c r="N6171" s="11" t="n">
        <v>0.05</v>
      </c>
      <c r="O6171" s="7" t="n">
        <v>4020</v>
      </c>
      <c r="P6171" s="7" t="n">
        <v>3015</v>
      </c>
      <c r="Q6171" s="7">
        <f>text(E6171,"ddd")</f>
        <v/>
      </c>
      <c r="R6171" s="7">
        <f>G6171-F6171</f>
        <v/>
      </c>
      <c r="S6171" s="7">
        <f>E6171-D6171</f>
        <v/>
      </c>
      <c r="T6171" s="7">
        <f>O6171*M6171</f>
        <v/>
      </c>
      <c r="U6171" s="7">
        <f>T6171*N6171</f>
        <v/>
      </c>
      <c r="V6171" s="7">
        <f>T6171-U6171-(P6171*M6171)</f>
        <v/>
      </c>
      <c r="W6171" s="7">
        <f>VLOOKUP(L6171,'Products Sheet'!$A:$B,2,FALSE)</f>
        <v/>
      </c>
      <c r="X6171" s="7" t="n"/>
      <c r="Y6171" s="7" t="n"/>
      <c r="Z6171" s="7" t="n"/>
      <c r="AA6171" s="7" t="n"/>
      <c r="AB6171" s="7" t="n"/>
      <c r="AC6171" s="7" t="n"/>
    </row>
    <row r="6172" ht="9.75" customHeight="1" s="12">
      <c r="A6172" s="11" t="inlineStr">
        <is>
          <t>SO - 0001473</t>
        </is>
      </c>
      <c r="B6172" s="11" t="inlineStr">
        <is>
          <t>In-Store</t>
        </is>
      </c>
      <c r="C6172" s="11" t="inlineStr">
        <is>
          <t>WARE-NMK1003</t>
        </is>
      </c>
      <c r="D6172" s="6" t="n">
        <v>43300</v>
      </c>
      <c r="E6172" s="6" t="n">
        <v>43415</v>
      </c>
      <c r="F6172" s="6" t="n">
        <v>43440</v>
      </c>
      <c r="G6172" s="6" t="n">
        <v>43441</v>
      </c>
      <c r="H6172" s="11" t="inlineStr">
        <is>
          <t>USD</t>
        </is>
      </c>
      <c r="I6172" s="11" t="n">
        <v>8</v>
      </c>
      <c r="J6172" s="11" t="n">
        <v>31</v>
      </c>
      <c r="K6172" s="11" t="n">
        <v>176</v>
      </c>
      <c r="L6172" s="11" t="n">
        <v>37</v>
      </c>
      <c r="M6172" s="11" t="n">
        <v>7</v>
      </c>
      <c r="N6172" s="11" t="n">
        <v>0.4</v>
      </c>
      <c r="O6172" s="7" t="n">
        <v>2747</v>
      </c>
      <c r="P6172" s="7" t="n">
        <v>1785.55</v>
      </c>
      <c r="Q6172" s="7">
        <f>text(E6172,"ddd")</f>
        <v/>
      </c>
      <c r="R6172" s="7">
        <f>G6172-F6172</f>
        <v/>
      </c>
      <c r="S6172" s="7">
        <f>E6172-D6172</f>
        <v/>
      </c>
      <c r="T6172" s="7">
        <f>O6172*M6172</f>
        <v/>
      </c>
      <c r="U6172" s="7">
        <f>T6172*N6172</f>
        <v/>
      </c>
      <c r="V6172" s="7">
        <f>T6172-U6172-(P6172*M6172)</f>
        <v/>
      </c>
      <c r="W6172" s="7">
        <f>VLOOKUP(L6172,'Products Sheet'!$A:$B,2,FALSE)</f>
        <v/>
      </c>
      <c r="X6172" s="7" t="n"/>
      <c r="Y6172" s="7" t="n"/>
      <c r="Z6172" s="7" t="n"/>
      <c r="AA6172" s="7" t="n"/>
      <c r="AB6172" s="7" t="n"/>
      <c r="AC6172" s="7" t="n"/>
    </row>
    <row r="6173" ht="9.75" customHeight="1" s="12">
      <c r="A6173" s="11" t="inlineStr">
        <is>
          <t>SO - 0001479</t>
        </is>
      </c>
      <c r="B6173" s="11" t="inlineStr">
        <is>
          <t>In-Store</t>
        </is>
      </c>
      <c r="C6173" s="11" t="inlineStr">
        <is>
          <t>WARE-UHY1004</t>
        </is>
      </c>
      <c r="D6173" s="6" t="n">
        <v>43300</v>
      </c>
      <c r="E6173" s="6" t="n">
        <v>43415</v>
      </c>
      <c r="F6173" s="6" t="n">
        <v>43434</v>
      </c>
      <c r="G6173" s="6" t="n">
        <v>43436</v>
      </c>
      <c r="H6173" s="11" t="inlineStr">
        <is>
          <t>USD</t>
        </is>
      </c>
      <c r="I6173" s="11" t="n">
        <v>8</v>
      </c>
      <c r="J6173" s="11" t="n">
        <v>28</v>
      </c>
      <c r="K6173" s="11" t="n">
        <v>253</v>
      </c>
      <c r="L6173" s="11" t="n">
        <v>37</v>
      </c>
      <c r="M6173" s="11" t="n">
        <v>1</v>
      </c>
      <c r="N6173" s="11" t="n">
        <v>0.075</v>
      </c>
      <c r="O6173" s="7" t="n">
        <v>1092.1</v>
      </c>
      <c r="P6173" s="7" t="n">
        <v>688.0230000000001</v>
      </c>
      <c r="Q6173" s="7">
        <f>text(E6173,"ddd")</f>
        <v/>
      </c>
      <c r="R6173" s="7">
        <f>G6173-F6173</f>
        <v/>
      </c>
      <c r="S6173" s="7">
        <f>E6173-D6173</f>
        <v/>
      </c>
      <c r="T6173" s="7">
        <f>O6173*M6173</f>
        <v/>
      </c>
      <c r="U6173" s="7">
        <f>T6173*N6173</f>
        <v/>
      </c>
      <c r="V6173" s="7">
        <f>T6173-U6173-(P6173*M6173)</f>
        <v/>
      </c>
      <c r="W6173" s="7">
        <f>VLOOKUP(L6173,'Products Sheet'!$A:$B,2,FALSE)</f>
        <v/>
      </c>
      <c r="X6173" s="7" t="n"/>
      <c r="Y6173" s="7" t="n"/>
      <c r="Z6173" s="7" t="n"/>
      <c r="AA6173" s="7" t="n"/>
      <c r="AB6173" s="7" t="n"/>
      <c r="AC6173" s="7" t="n"/>
    </row>
    <row r="6174" ht="9.75" customHeight="1" s="12">
      <c r="A6174" s="11" t="inlineStr">
        <is>
          <t>SO - 0001500</t>
        </is>
      </c>
      <c r="B6174" s="11" t="inlineStr">
        <is>
          <t>Online</t>
        </is>
      </c>
      <c r="C6174" s="11" t="inlineStr">
        <is>
          <t>WARE-NBV1002</t>
        </is>
      </c>
      <c r="D6174" s="6" t="n">
        <v>43300</v>
      </c>
      <c r="E6174" s="6" t="n">
        <v>43418</v>
      </c>
      <c r="F6174" s="6" t="n">
        <v>43433</v>
      </c>
      <c r="G6174" s="6" t="n">
        <v>43438</v>
      </c>
      <c r="H6174" s="11" t="inlineStr">
        <is>
          <t>USD</t>
        </is>
      </c>
      <c r="I6174" s="11" t="n">
        <v>18</v>
      </c>
      <c r="J6174" s="11" t="n">
        <v>47</v>
      </c>
      <c r="K6174" s="11" t="n">
        <v>61</v>
      </c>
      <c r="L6174" s="11" t="n">
        <v>37</v>
      </c>
      <c r="M6174" s="11" t="n">
        <v>1</v>
      </c>
      <c r="N6174" s="11" t="n">
        <v>0.15</v>
      </c>
      <c r="O6174" s="7" t="n">
        <v>1842.5</v>
      </c>
      <c r="P6174" s="7" t="n">
        <v>1308.175</v>
      </c>
      <c r="Q6174" s="7">
        <f>text(E6174,"ddd")</f>
        <v/>
      </c>
      <c r="R6174" s="7">
        <f>G6174-F6174</f>
        <v/>
      </c>
      <c r="S6174" s="7">
        <f>E6174-D6174</f>
        <v/>
      </c>
      <c r="T6174" s="7">
        <f>O6174*M6174</f>
        <v/>
      </c>
      <c r="U6174" s="7">
        <f>T6174*N6174</f>
        <v/>
      </c>
      <c r="V6174" s="7">
        <f>T6174-U6174-(P6174*M6174)</f>
        <v/>
      </c>
      <c r="W6174" s="7">
        <f>VLOOKUP(L6174,'Products Sheet'!$A:$B,2,FALSE)</f>
        <v/>
      </c>
      <c r="X6174" s="7" t="n"/>
      <c r="Y6174" s="7" t="n"/>
      <c r="Z6174" s="7" t="n"/>
      <c r="AA6174" s="7" t="n"/>
      <c r="AB6174" s="7" t="n"/>
      <c r="AC6174" s="7" t="n"/>
    </row>
    <row r="6175" ht="9.75" customHeight="1" s="12">
      <c r="A6175" s="11" t="inlineStr">
        <is>
          <t>SO - 0001508</t>
        </is>
      </c>
      <c r="B6175" s="11" t="inlineStr">
        <is>
          <t>Distributor</t>
        </is>
      </c>
      <c r="C6175" s="11" t="inlineStr">
        <is>
          <t>WARE-NMK1003</t>
        </is>
      </c>
      <c r="D6175" s="6" t="n">
        <v>43300</v>
      </c>
      <c r="E6175" s="6" t="n">
        <v>43418</v>
      </c>
      <c r="F6175" s="6" t="n">
        <v>43442</v>
      </c>
      <c r="G6175" s="6" t="n">
        <v>43450</v>
      </c>
      <c r="H6175" s="11" t="inlineStr">
        <is>
          <t>USD</t>
        </is>
      </c>
      <c r="I6175" s="11" t="n">
        <v>21</v>
      </c>
      <c r="J6175" s="11" t="n">
        <v>18</v>
      </c>
      <c r="K6175" s="11" t="n">
        <v>88</v>
      </c>
      <c r="L6175" s="11" t="n">
        <v>37</v>
      </c>
      <c r="M6175" s="11" t="n">
        <v>7</v>
      </c>
      <c r="N6175" s="11" t="n">
        <v>0.05</v>
      </c>
      <c r="O6175" s="7" t="n">
        <v>3959.7</v>
      </c>
      <c r="P6175" s="7" t="n">
        <v>2652.999</v>
      </c>
      <c r="Q6175" s="7">
        <f>text(E6175,"ddd")</f>
        <v/>
      </c>
      <c r="R6175" s="7">
        <f>G6175-F6175</f>
        <v/>
      </c>
      <c r="S6175" s="7">
        <f>E6175-D6175</f>
        <v/>
      </c>
      <c r="T6175" s="7">
        <f>O6175*M6175</f>
        <v/>
      </c>
      <c r="U6175" s="7">
        <f>T6175*N6175</f>
        <v/>
      </c>
      <c r="V6175" s="7">
        <f>T6175-U6175-(P6175*M6175)</f>
        <v/>
      </c>
      <c r="W6175" s="7">
        <f>VLOOKUP(L6175,'Products Sheet'!$A:$B,2,FALSE)</f>
        <v/>
      </c>
      <c r="X6175" s="7" t="n"/>
      <c r="Y6175" s="7" t="n"/>
      <c r="Z6175" s="7" t="n"/>
      <c r="AA6175" s="7" t="n"/>
      <c r="AB6175" s="7" t="n"/>
      <c r="AC6175" s="7" t="n"/>
    </row>
    <row r="6176" ht="9.75" customHeight="1" s="12">
      <c r="A6176" s="11" t="inlineStr">
        <is>
          <t>SO - 0001517</t>
        </is>
      </c>
      <c r="B6176" s="11" t="inlineStr">
        <is>
          <t>Distributor</t>
        </is>
      </c>
      <c r="C6176" s="11" t="inlineStr">
        <is>
          <t>WARE-XYS1001</t>
        </is>
      </c>
      <c r="D6176" s="6" t="n">
        <v>43300</v>
      </c>
      <c r="E6176" s="6" t="n">
        <v>43420</v>
      </c>
      <c r="F6176" s="6" t="n">
        <v>43444</v>
      </c>
      <c r="G6176" s="6" t="n">
        <v>43452</v>
      </c>
      <c r="H6176" s="11" t="inlineStr">
        <is>
          <t>USD</t>
        </is>
      </c>
      <c r="I6176" s="11" t="n">
        <v>21</v>
      </c>
      <c r="J6176" s="11" t="n">
        <v>40</v>
      </c>
      <c r="K6176" s="11" t="n">
        <v>37</v>
      </c>
      <c r="L6176" s="11" t="n">
        <v>37</v>
      </c>
      <c r="M6176" s="11" t="n">
        <v>7</v>
      </c>
      <c r="N6176" s="11" t="n">
        <v>0.075</v>
      </c>
      <c r="O6176" s="7" t="n">
        <v>3859.2</v>
      </c>
      <c r="P6176" s="7" t="n">
        <v>1620.864</v>
      </c>
      <c r="Q6176" s="7">
        <f>text(E6176,"ddd")</f>
        <v/>
      </c>
      <c r="R6176" s="7">
        <f>G6176-F6176</f>
        <v/>
      </c>
      <c r="S6176" s="7">
        <f>E6176-D6176</f>
        <v/>
      </c>
      <c r="T6176" s="7">
        <f>O6176*M6176</f>
        <v/>
      </c>
      <c r="U6176" s="7">
        <f>T6176*N6176</f>
        <v/>
      </c>
      <c r="V6176" s="7">
        <f>T6176-U6176-(P6176*M6176)</f>
        <v/>
      </c>
      <c r="W6176" s="7">
        <f>VLOOKUP(L6176,'Products Sheet'!$A:$B,2,FALSE)</f>
        <v/>
      </c>
      <c r="X6176" s="7" t="n"/>
      <c r="Y6176" s="7" t="n"/>
      <c r="Z6176" s="7" t="n"/>
      <c r="AA6176" s="7" t="n"/>
      <c r="AB6176" s="7" t="n"/>
      <c r="AC6176" s="7" t="n"/>
    </row>
    <row r="6177" ht="9.75" customHeight="1" s="12">
      <c r="A6177" s="11" t="inlineStr">
        <is>
          <t>SO - 0001533</t>
        </is>
      </c>
      <c r="B6177" s="11" t="inlineStr">
        <is>
          <t>In-Store</t>
        </is>
      </c>
      <c r="C6177" s="11" t="inlineStr">
        <is>
          <t>WARE-UHY1004</t>
        </is>
      </c>
      <c r="D6177" s="6" t="n">
        <v>43300</v>
      </c>
      <c r="E6177" s="6" t="n">
        <v>43422</v>
      </c>
      <c r="F6177" s="6" t="n">
        <v>43436</v>
      </c>
      <c r="G6177" s="6" t="n">
        <v>43442</v>
      </c>
      <c r="H6177" s="11" t="inlineStr">
        <is>
          <t>USD</t>
        </is>
      </c>
      <c r="I6177" s="11" t="n">
        <v>8</v>
      </c>
      <c r="J6177" s="11" t="n">
        <v>50</v>
      </c>
      <c r="K6177" s="11" t="n">
        <v>253</v>
      </c>
      <c r="L6177" s="11" t="n">
        <v>37</v>
      </c>
      <c r="M6177" s="11" t="n">
        <v>4</v>
      </c>
      <c r="N6177" s="11" t="n">
        <v>0.15</v>
      </c>
      <c r="O6177" s="7" t="n">
        <v>6298</v>
      </c>
      <c r="P6177" s="7" t="n">
        <v>4534.559999999999</v>
      </c>
      <c r="Q6177" s="7">
        <f>text(E6177,"ddd")</f>
        <v/>
      </c>
      <c r="R6177" s="7">
        <f>G6177-F6177</f>
        <v/>
      </c>
      <c r="S6177" s="7">
        <f>E6177-D6177</f>
        <v/>
      </c>
      <c r="T6177" s="7">
        <f>O6177*M6177</f>
        <v/>
      </c>
      <c r="U6177" s="7">
        <f>T6177*N6177</f>
        <v/>
      </c>
      <c r="V6177" s="7">
        <f>T6177-U6177-(P6177*M6177)</f>
        <v/>
      </c>
      <c r="W6177" s="7">
        <f>VLOOKUP(L6177,'Products Sheet'!$A:$B,2,FALSE)</f>
        <v/>
      </c>
      <c r="X6177" s="7" t="n"/>
      <c r="Y6177" s="7" t="n"/>
      <c r="Z6177" s="7" t="n"/>
      <c r="AA6177" s="7" t="n"/>
      <c r="AB6177" s="7" t="n"/>
      <c r="AC6177" s="7" t="n"/>
    </row>
    <row r="6178" ht="9.75" customHeight="1" s="12">
      <c r="A6178" s="11" t="inlineStr">
        <is>
          <t>SO - 0001535</t>
        </is>
      </c>
      <c r="B6178" s="11" t="inlineStr">
        <is>
          <t>Online</t>
        </is>
      </c>
      <c r="C6178" s="11" t="inlineStr">
        <is>
          <t>WARE-PUJ1005</t>
        </is>
      </c>
      <c r="D6178" s="6" t="n">
        <v>43300</v>
      </c>
      <c r="E6178" s="6" t="n">
        <v>43422</v>
      </c>
      <c r="F6178" s="6" t="n">
        <v>43425</v>
      </c>
      <c r="G6178" s="6" t="n">
        <v>43432</v>
      </c>
      <c r="H6178" s="11" t="inlineStr">
        <is>
          <t>USD</t>
        </is>
      </c>
      <c r="I6178" s="11" t="n">
        <v>18</v>
      </c>
      <c r="J6178" s="11" t="n">
        <v>28</v>
      </c>
      <c r="K6178" s="11" t="n">
        <v>284</v>
      </c>
      <c r="L6178" s="11" t="n">
        <v>37</v>
      </c>
      <c r="M6178" s="11" t="n">
        <v>8</v>
      </c>
      <c r="N6178" s="11" t="n">
        <v>0.075</v>
      </c>
      <c r="O6178" s="7" t="n">
        <v>844.2</v>
      </c>
      <c r="P6178" s="7" t="n">
        <v>430.542</v>
      </c>
      <c r="Q6178" s="7">
        <f>text(E6178,"ddd")</f>
        <v/>
      </c>
      <c r="R6178" s="7">
        <f>G6178-F6178</f>
        <v/>
      </c>
      <c r="S6178" s="7">
        <f>E6178-D6178</f>
        <v/>
      </c>
      <c r="T6178" s="7">
        <f>O6178*M6178</f>
        <v/>
      </c>
      <c r="U6178" s="7">
        <f>T6178*N6178</f>
        <v/>
      </c>
      <c r="V6178" s="7">
        <f>T6178-U6178-(P6178*M6178)</f>
        <v/>
      </c>
      <c r="W6178" s="7">
        <f>VLOOKUP(L6178,'Products Sheet'!$A:$B,2,FALSE)</f>
        <v/>
      </c>
      <c r="X6178" s="7" t="n"/>
      <c r="Y6178" s="7" t="n"/>
      <c r="Z6178" s="7" t="n"/>
      <c r="AA6178" s="7" t="n"/>
      <c r="AB6178" s="7" t="n"/>
      <c r="AC6178" s="7" t="n"/>
    </row>
    <row r="6179" ht="9.75" customHeight="1" s="12">
      <c r="A6179" s="11" t="inlineStr">
        <is>
          <t>SO - 0001562</t>
        </is>
      </c>
      <c r="B6179" s="11" t="inlineStr">
        <is>
          <t>Online</t>
        </is>
      </c>
      <c r="C6179" s="11" t="inlineStr">
        <is>
          <t>WARE-XYS1001</t>
        </is>
      </c>
      <c r="D6179" s="6" t="n">
        <v>43300</v>
      </c>
      <c r="E6179" s="6" t="n">
        <v>43425</v>
      </c>
      <c r="F6179" s="6" t="n">
        <v>43446</v>
      </c>
      <c r="G6179" s="6" t="n">
        <v>43449</v>
      </c>
      <c r="H6179" s="11" t="inlineStr">
        <is>
          <t>USD</t>
        </is>
      </c>
      <c r="I6179" s="11" t="n">
        <v>17</v>
      </c>
      <c r="J6179" s="11" t="n">
        <v>49</v>
      </c>
      <c r="K6179" s="11" t="n">
        <v>25</v>
      </c>
      <c r="L6179" s="11" t="n">
        <v>37</v>
      </c>
      <c r="M6179" s="11" t="n">
        <v>3</v>
      </c>
      <c r="N6179" s="11" t="n">
        <v>0.05</v>
      </c>
      <c r="O6179" s="7" t="n">
        <v>2324.9</v>
      </c>
      <c r="P6179" s="7" t="n">
        <v>1394.94</v>
      </c>
      <c r="Q6179" s="7">
        <f>text(E6179,"ddd")</f>
        <v/>
      </c>
      <c r="R6179" s="7">
        <f>G6179-F6179</f>
        <v/>
      </c>
      <c r="S6179" s="7">
        <f>E6179-D6179</f>
        <v/>
      </c>
      <c r="T6179" s="7">
        <f>O6179*M6179</f>
        <v/>
      </c>
      <c r="U6179" s="7">
        <f>T6179*N6179</f>
        <v/>
      </c>
      <c r="V6179" s="7">
        <f>T6179-U6179-(P6179*M6179)</f>
        <v/>
      </c>
      <c r="W6179" s="7">
        <f>VLOOKUP(L6179,'Products Sheet'!$A:$B,2,FALSE)</f>
        <v/>
      </c>
      <c r="X6179" s="7" t="n"/>
      <c r="Y6179" s="7" t="n"/>
      <c r="Z6179" s="7" t="n"/>
      <c r="AA6179" s="7" t="n"/>
      <c r="AB6179" s="7" t="n"/>
      <c r="AC6179" s="7" t="n"/>
    </row>
    <row r="6180" ht="9.75" customHeight="1" s="12">
      <c r="A6180" s="11" t="inlineStr">
        <is>
          <t>SO - 0001686</t>
        </is>
      </c>
      <c r="B6180" s="11" t="inlineStr">
        <is>
          <t>In-Store</t>
        </is>
      </c>
      <c r="C6180" s="11" t="inlineStr">
        <is>
          <t>WARE-PUJ1005</t>
        </is>
      </c>
      <c r="D6180" s="6" t="n">
        <v>43300</v>
      </c>
      <c r="E6180" s="6" t="n">
        <v>43440</v>
      </c>
      <c r="F6180" s="6" t="n">
        <v>43442</v>
      </c>
      <c r="G6180" s="6" t="n">
        <v>43450</v>
      </c>
      <c r="H6180" s="11" t="inlineStr">
        <is>
          <t>USD</t>
        </is>
      </c>
      <c r="I6180" s="11" t="n">
        <v>6</v>
      </c>
      <c r="J6180" s="11" t="n">
        <v>17</v>
      </c>
      <c r="K6180" s="11" t="n">
        <v>283</v>
      </c>
      <c r="L6180" s="11" t="n">
        <v>37</v>
      </c>
      <c r="M6180" s="11" t="n">
        <v>1</v>
      </c>
      <c r="N6180" s="11" t="n">
        <v>0.075</v>
      </c>
      <c r="O6180" s="7" t="n">
        <v>1976.5</v>
      </c>
      <c r="P6180" s="7" t="n">
        <v>1264.96</v>
      </c>
      <c r="Q6180" s="7">
        <f>text(E6180,"ddd")</f>
        <v/>
      </c>
      <c r="R6180" s="7">
        <f>G6180-F6180</f>
        <v/>
      </c>
      <c r="S6180" s="7">
        <f>E6180-D6180</f>
        <v/>
      </c>
      <c r="T6180" s="7">
        <f>O6180*M6180</f>
        <v/>
      </c>
      <c r="U6180" s="7">
        <f>T6180*N6180</f>
        <v/>
      </c>
      <c r="V6180" s="7">
        <f>T6180-U6180-(P6180*M6180)</f>
        <v/>
      </c>
      <c r="W6180" s="7">
        <f>VLOOKUP(L6180,'Products Sheet'!$A:$B,2,FALSE)</f>
        <v/>
      </c>
      <c r="X6180" s="7" t="n"/>
      <c r="Y6180" s="7" t="n"/>
      <c r="Z6180" s="7" t="n"/>
      <c r="AA6180" s="7" t="n"/>
      <c r="AB6180" s="7" t="n"/>
      <c r="AC6180" s="7" t="n"/>
    </row>
    <row r="6181" ht="9.75" customHeight="1" s="12">
      <c r="A6181" s="11" t="inlineStr">
        <is>
          <t>SO - 0001694</t>
        </is>
      </c>
      <c r="B6181" s="11" t="inlineStr">
        <is>
          <t>Distributor</t>
        </is>
      </c>
      <c r="C6181" s="11" t="inlineStr">
        <is>
          <t>WARE-NMK1003</t>
        </is>
      </c>
      <c r="D6181" s="6" t="n">
        <v>43300</v>
      </c>
      <c r="E6181" s="6" t="n">
        <v>43441</v>
      </c>
      <c r="F6181" s="6" t="n">
        <v>43448</v>
      </c>
      <c r="G6181" s="6" t="n">
        <v>43455</v>
      </c>
      <c r="H6181" s="11" t="inlineStr">
        <is>
          <t>USD</t>
        </is>
      </c>
      <c r="I6181" s="11" t="n">
        <v>23</v>
      </c>
      <c r="J6181" s="11" t="n">
        <v>47</v>
      </c>
      <c r="K6181" s="11" t="n">
        <v>173</v>
      </c>
      <c r="L6181" s="11" t="n">
        <v>37</v>
      </c>
      <c r="M6181" s="11" t="n">
        <v>6</v>
      </c>
      <c r="N6181" s="11" t="n">
        <v>0.075</v>
      </c>
      <c r="O6181" s="7" t="n">
        <v>1112.2</v>
      </c>
      <c r="P6181" s="7" t="n">
        <v>756.296</v>
      </c>
      <c r="Q6181" s="7">
        <f>text(E6181,"ddd")</f>
        <v/>
      </c>
      <c r="R6181" s="7">
        <f>G6181-F6181</f>
        <v/>
      </c>
      <c r="S6181" s="7">
        <f>E6181-D6181</f>
        <v/>
      </c>
      <c r="T6181" s="7">
        <f>O6181*M6181</f>
        <v/>
      </c>
      <c r="U6181" s="7">
        <f>T6181*N6181</f>
        <v/>
      </c>
      <c r="V6181" s="7">
        <f>T6181-U6181-(P6181*M6181)</f>
        <v/>
      </c>
      <c r="W6181" s="7">
        <f>VLOOKUP(L6181,'Products Sheet'!$A:$B,2,FALSE)</f>
        <v/>
      </c>
      <c r="X6181" s="7" t="n"/>
      <c r="Y6181" s="7" t="n"/>
      <c r="Z6181" s="7" t="n"/>
      <c r="AA6181" s="7" t="n"/>
      <c r="AB6181" s="7" t="n"/>
      <c r="AC6181" s="7" t="n"/>
    </row>
    <row r="6182" ht="9.75" customHeight="1" s="12">
      <c r="A6182" s="11" t="inlineStr">
        <is>
          <t>SO - 0001697</t>
        </is>
      </c>
      <c r="B6182" s="11" t="inlineStr">
        <is>
          <t>Distributor</t>
        </is>
      </c>
      <c r="C6182" s="11" t="inlineStr">
        <is>
          <t>WARE-UHY1004</t>
        </is>
      </c>
      <c r="D6182" s="6" t="n">
        <v>43300</v>
      </c>
      <c r="E6182" s="6" t="n">
        <v>43441</v>
      </c>
      <c r="F6182" s="6" t="n">
        <v>43449</v>
      </c>
      <c r="G6182" s="6" t="n">
        <v>43456</v>
      </c>
      <c r="H6182" s="11" t="inlineStr">
        <is>
          <t>USD</t>
        </is>
      </c>
      <c r="I6182" s="11" t="n">
        <v>23</v>
      </c>
      <c r="J6182" s="11" t="n">
        <v>16</v>
      </c>
      <c r="K6182" s="11" t="n">
        <v>218</v>
      </c>
      <c r="L6182" s="11" t="n">
        <v>37</v>
      </c>
      <c r="M6182" s="11" t="n">
        <v>8</v>
      </c>
      <c r="N6182" s="11" t="n">
        <v>0.3</v>
      </c>
      <c r="O6182" s="7" t="n">
        <v>817.4</v>
      </c>
      <c r="P6182" s="7" t="n">
        <v>653.9200000000001</v>
      </c>
      <c r="Q6182" s="7">
        <f>text(E6182,"ddd")</f>
        <v/>
      </c>
      <c r="R6182" s="7">
        <f>G6182-F6182</f>
        <v/>
      </c>
      <c r="S6182" s="7">
        <f>E6182-D6182</f>
        <v/>
      </c>
      <c r="T6182" s="7">
        <f>O6182*M6182</f>
        <v/>
      </c>
      <c r="U6182" s="7">
        <f>T6182*N6182</f>
        <v/>
      </c>
      <c r="V6182" s="7">
        <f>T6182-U6182-(P6182*M6182)</f>
        <v/>
      </c>
      <c r="W6182" s="7">
        <f>VLOOKUP(L6182,'Products Sheet'!$A:$B,2,FALSE)</f>
        <v/>
      </c>
      <c r="X6182" s="7" t="n"/>
      <c r="Y6182" s="7" t="n"/>
      <c r="Z6182" s="7" t="n"/>
      <c r="AA6182" s="7" t="n"/>
      <c r="AB6182" s="7" t="n"/>
      <c r="AC6182" s="7" t="n"/>
    </row>
    <row r="6183" ht="9.75" customHeight="1" s="12">
      <c r="A6183" s="11" t="inlineStr">
        <is>
          <t>SO - 0001729</t>
        </is>
      </c>
      <c r="B6183" s="11" t="inlineStr">
        <is>
          <t>In-Store</t>
        </is>
      </c>
      <c r="C6183" s="11" t="inlineStr">
        <is>
          <t>WARE-NMK1003</t>
        </is>
      </c>
      <c r="D6183" s="6" t="n">
        <v>43300</v>
      </c>
      <c r="E6183" s="6" t="n">
        <v>43445</v>
      </c>
      <c r="F6183" s="6" t="n">
        <v>43464</v>
      </c>
      <c r="G6183" s="6" t="n">
        <v>43470</v>
      </c>
      <c r="H6183" s="11" t="inlineStr">
        <is>
          <t>USD</t>
        </is>
      </c>
      <c r="I6183" s="11" t="n">
        <v>2</v>
      </c>
      <c r="J6183" s="11" t="n">
        <v>33</v>
      </c>
      <c r="K6183" s="11" t="n">
        <v>202</v>
      </c>
      <c r="L6183" s="11" t="n">
        <v>37</v>
      </c>
      <c r="M6183" s="11" t="n">
        <v>2</v>
      </c>
      <c r="N6183" s="11" t="n">
        <v>0.05</v>
      </c>
      <c r="O6183" s="7" t="n">
        <v>850.9</v>
      </c>
      <c r="P6183" s="7" t="n">
        <v>485.0129999999999</v>
      </c>
      <c r="Q6183" s="7">
        <f>text(E6183,"ddd")</f>
        <v/>
      </c>
      <c r="R6183" s="7">
        <f>G6183-F6183</f>
        <v/>
      </c>
      <c r="S6183" s="7">
        <f>E6183-D6183</f>
        <v/>
      </c>
      <c r="T6183" s="7">
        <f>O6183*M6183</f>
        <v/>
      </c>
      <c r="U6183" s="7">
        <f>T6183*N6183</f>
        <v/>
      </c>
      <c r="V6183" s="7">
        <f>T6183-U6183-(P6183*M6183)</f>
        <v/>
      </c>
      <c r="W6183" s="7">
        <f>VLOOKUP(L6183,'Products Sheet'!$A:$B,2,FALSE)</f>
        <v/>
      </c>
      <c r="X6183" s="7" t="n"/>
      <c r="Y6183" s="7" t="n"/>
      <c r="Z6183" s="7" t="n"/>
      <c r="AA6183" s="7" t="n"/>
      <c r="AB6183" s="7" t="n"/>
      <c r="AC6183" s="7" t="n"/>
    </row>
    <row r="6184" ht="9.75" customHeight="1" s="12">
      <c r="A6184" s="11" t="inlineStr">
        <is>
          <t>SO - 0001800</t>
        </is>
      </c>
      <c r="B6184" s="11" t="inlineStr">
        <is>
          <t>Distributor</t>
        </is>
      </c>
      <c r="C6184" s="11" t="inlineStr">
        <is>
          <t>WARE-UHY1004</t>
        </is>
      </c>
      <c r="D6184" s="6" t="n">
        <v>43400</v>
      </c>
      <c r="E6184" s="6" t="n">
        <v>43453</v>
      </c>
      <c r="F6184" s="6" t="n">
        <v>43474</v>
      </c>
      <c r="G6184" s="6" t="n">
        <v>43482</v>
      </c>
      <c r="H6184" s="11" t="inlineStr">
        <is>
          <t>USD</t>
        </is>
      </c>
      <c r="I6184" s="11" t="n">
        <v>25</v>
      </c>
      <c r="J6184" s="11" t="n">
        <v>9</v>
      </c>
      <c r="K6184" s="11" t="n">
        <v>247</v>
      </c>
      <c r="L6184" s="11" t="n">
        <v>37</v>
      </c>
      <c r="M6184" s="11" t="n">
        <v>8</v>
      </c>
      <c r="N6184" s="11" t="n">
        <v>0.075</v>
      </c>
      <c r="O6184" s="7" t="n">
        <v>180.9</v>
      </c>
      <c r="P6184" s="7" t="n">
        <v>130.248</v>
      </c>
      <c r="Q6184" s="7">
        <f>text(E6184,"ddd")</f>
        <v/>
      </c>
      <c r="R6184" s="7">
        <f>G6184-F6184</f>
        <v/>
      </c>
      <c r="S6184" s="7">
        <f>E6184-D6184</f>
        <v/>
      </c>
      <c r="T6184" s="7">
        <f>O6184*M6184</f>
        <v/>
      </c>
      <c r="U6184" s="7">
        <f>T6184*N6184</f>
        <v/>
      </c>
      <c r="V6184" s="7">
        <f>T6184-U6184-(P6184*M6184)</f>
        <v/>
      </c>
      <c r="W6184" s="7">
        <f>VLOOKUP(L6184,'Products Sheet'!$A:$B,2,FALSE)</f>
        <v/>
      </c>
      <c r="X6184" s="7" t="n"/>
      <c r="Y6184" s="7" t="n"/>
      <c r="Z6184" s="7" t="n"/>
      <c r="AA6184" s="7" t="n"/>
      <c r="AB6184" s="7" t="n"/>
      <c r="AC6184" s="7" t="n"/>
    </row>
    <row r="6185" ht="9.75" customHeight="1" s="12">
      <c r="A6185" s="11" t="inlineStr">
        <is>
          <t>SO - 0001845</t>
        </is>
      </c>
      <c r="B6185" s="11" t="inlineStr">
        <is>
          <t>Online</t>
        </is>
      </c>
      <c r="C6185" s="11" t="inlineStr">
        <is>
          <t>WARE-NMK1003</t>
        </is>
      </c>
      <c r="D6185" s="6" t="n">
        <v>43300</v>
      </c>
      <c r="E6185" s="6" t="n">
        <v>43457</v>
      </c>
      <c r="F6185" s="6" t="n">
        <v>43479</v>
      </c>
      <c r="G6185" s="6" t="n">
        <v>43488</v>
      </c>
      <c r="H6185" s="11" t="inlineStr">
        <is>
          <t>USD</t>
        </is>
      </c>
      <c r="I6185" s="11" t="n">
        <v>19</v>
      </c>
      <c r="J6185" s="11" t="n">
        <v>27</v>
      </c>
      <c r="K6185" s="11" t="n">
        <v>186</v>
      </c>
      <c r="L6185" s="11" t="n">
        <v>37</v>
      </c>
      <c r="M6185" s="11" t="n">
        <v>4</v>
      </c>
      <c r="N6185" s="11" t="n">
        <v>0.05</v>
      </c>
      <c r="O6185" s="7" t="n">
        <v>1809</v>
      </c>
      <c r="P6185" s="7" t="n">
        <v>1139.67</v>
      </c>
      <c r="Q6185" s="7">
        <f>text(E6185,"ddd")</f>
        <v/>
      </c>
      <c r="R6185" s="7">
        <f>G6185-F6185</f>
        <v/>
      </c>
      <c r="S6185" s="7">
        <f>E6185-D6185</f>
        <v/>
      </c>
      <c r="T6185" s="7">
        <f>O6185*M6185</f>
        <v/>
      </c>
      <c r="U6185" s="7">
        <f>T6185*N6185</f>
        <v/>
      </c>
      <c r="V6185" s="7">
        <f>T6185-U6185-(P6185*M6185)</f>
        <v/>
      </c>
      <c r="W6185" s="7">
        <f>VLOOKUP(L6185,'Products Sheet'!$A:$B,2,FALSE)</f>
        <v/>
      </c>
      <c r="X6185" s="7" t="n"/>
      <c r="Y6185" s="7" t="n"/>
      <c r="Z6185" s="7" t="n"/>
      <c r="AA6185" s="7" t="n"/>
      <c r="AB6185" s="7" t="n"/>
      <c r="AC6185" s="7" t="n"/>
    </row>
    <row r="6186" ht="9.75" customHeight="1" s="12">
      <c r="A6186" s="11" t="inlineStr">
        <is>
          <t>SO - 0001854</t>
        </is>
      </c>
      <c r="B6186" s="11" t="inlineStr">
        <is>
          <t>Online</t>
        </is>
      </c>
      <c r="C6186" s="11" t="inlineStr">
        <is>
          <t>WARE-NMK1003</t>
        </is>
      </c>
      <c r="D6186" s="6" t="n">
        <v>43300</v>
      </c>
      <c r="E6186" s="6" t="n">
        <v>43458</v>
      </c>
      <c r="F6186" s="6" t="n">
        <v>43468</v>
      </c>
      <c r="G6186" s="6" t="n">
        <v>43470</v>
      </c>
      <c r="H6186" s="11" t="inlineStr">
        <is>
          <t>USD</t>
        </is>
      </c>
      <c r="I6186" s="11" t="n">
        <v>13</v>
      </c>
      <c r="J6186" s="11" t="n">
        <v>23</v>
      </c>
      <c r="K6186" s="11" t="n">
        <v>180</v>
      </c>
      <c r="L6186" s="11" t="n">
        <v>37</v>
      </c>
      <c r="M6186" s="11" t="n">
        <v>8</v>
      </c>
      <c r="N6186" s="11" t="n">
        <v>0.075</v>
      </c>
      <c r="O6186" s="7" t="n">
        <v>1051.9</v>
      </c>
      <c r="P6186" s="7" t="n">
        <v>662.6970000000001</v>
      </c>
      <c r="Q6186" s="7">
        <f>text(E6186,"ddd")</f>
        <v/>
      </c>
      <c r="R6186" s="7">
        <f>G6186-F6186</f>
        <v/>
      </c>
      <c r="S6186" s="7">
        <f>E6186-D6186</f>
        <v/>
      </c>
      <c r="T6186" s="7">
        <f>O6186*M6186</f>
        <v/>
      </c>
      <c r="U6186" s="7">
        <f>T6186*N6186</f>
        <v/>
      </c>
      <c r="V6186" s="7">
        <f>T6186-U6186-(P6186*M6186)</f>
        <v/>
      </c>
      <c r="W6186" s="7">
        <f>VLOOKUP(L6186,'Products Sheet'!$A:$B,2,FALSE)</f>
        <v/>
      </c>
      <c r="X6186" s="7" t="n"/>
      <c r="Y6186" s="7" t="n"/>
      <c r="Z6186" s="7" t="n"/>
      <c r="AA6186" s="7" t="n"/>
      <c r="AB6186" s="7" t="n"/>
      <c r="AC6186" s="7" t="n"/>
    </row>
    <row r="6187" ht="9.75" customHeight="1" s="12">
      <c r="A6187" s="11" t="inlineStr">
        <is>
          <t>SO - 0001861</t>
        </is>
      </c>
      <c r="B6187" s="11" t="inlineStr">
        <is>
          <t>Wholesale</t>
        </is>
      </c>
      <c r="C6187" s="11" t="inlineStr">
        <is>
          <t>WARE-NMK1003</t>
        </is>
      </c>
      <c r="D6187" s="6" t="n">
        <v>43400</v>
      </c>
      <c r="E6187" s="6" t="n">
        <v>43459</v>
      </c>
      <c r="F6187" s="6" t="n">
        <v>43466</v>
      </c>
      <c r="G6187" s="6" t="n">
        <v>43474</v>
      </c>
      <c r="H6187" s="11" t="inlineStr">
        <is>
          <t>USD</t>
        </is>
      </c>
      <c r="I6187" s="11" t="n">
        <v>28</v>
      </c>
      <c r="J6187" s="11" t="n">
        <v>3</v>
      </c>
      <c r="K6187" s="11" t="n">
        <v>172</v>
      </c>
      <c r="L6187" s="11" t="n">
        <v>37</v>
      </c>
      <c r="M6187" s="11" t="n">
        <v>4</v>
      </c>
      <c r="N6187" s="11" t="n">
        <v>0.05</v>
      </c>
      <c r="O6187" s="7" t="n">
        <v>1963.1</v>
      </c>
      <c r="P6187" s="7" t="n">
        <v>1217.122</v>
      </c>
      <c r="Q6187" s="7">
        <f>text(E6187,"ddd")</f>
        <v/>
      </c>
      <c r="R6187" s="7">
        <f>G6187-F6187</f>
        <v/>
      </c>
      <c r="S6187" s="7">
        <f>E6187-D6187</f>
        <v/>
      </c>
      <c r="T6187" s="7">
        <f>O6187*M6187</f>
        <v/>
      </c>
      <c r="U6187" s="7">
        <f>T6187*N6187</f>
        <v/>
      </c>
      <c r="V6187" s="7">
        <f>T6187-U6187-(P6187*M6187)</f>
        <v/>
      </c>
      <c r="W6187" s="7">
        <f>VLOOKUP(L6187,'Products Sheet'!$A:$B,2,FALSE)</f>
        <v/>
      </c>
      <c r="X6187" s="7" t="n"/>
      <c r="Y6187" s="7" t="n"/>
      <c r="Z6187" s="7" t="n"/>
      <c r="AA6187" s="7" t="n"/>
      <c r="AB6187" s="7" t="n"/>
      <c r="AC6187" s="7" t="n"/>
    </row>
    <row r="6188" ht="9.75" customHeight="1" s="12">
      <c r="A6188" s="11" t="inlineStr">
        <is>
          <t>SO - 0001895</t>
        </is>
      </c>
      <c r="B6188" s="11" t="inlineStr">
        <is>
          <t>Online</t>
        </is>
      </c>
      <c r="C6188" s="11" t="inlineStr">
        <is>
          <t>WARE-NMK1003</t>
        </is>
      </c>
      <c r="D6188" s="6" t="n">
        <v>43400</v>
      </c>
      <c r="E6188" s="6" t="n">
        <v>43463</v>
      </c>
      <c r="F6188" s="6" t="n">
        <v>43479</v>
      </c>
      <c r="G6188" s="6" t="n">
        <v>43486</v>
      </c>
      <c r="H6188" s="11" t="inlineStr">
        <is>
          <t>USD</t>
        </is>
      </c>
      <c r="I6188" s="11" t="n">
        <v>18</v>
      </c>
      <c r="J6188" s="11" t="n">
        <v>38</v>
      </c>
      <c r="K6188" s="11" t="n">
        <v>199</v>
      </c>
      <c r="L6188" s="11" t="n">
        <v>37</v>
      </c>
      <c r="M6188" s="11" t="n">
        <v>4</v>
      </c>
      <c r="N6188" s="11" t="n">
        <v>0.15</v>
      </c>
      <c r="O6188" s="7" t="n">
        <v>1005</v>
      </c>
      <c r="P6188" s="7" t="n">
        <v>442.2</v>
      </c>
      <c r="Q6188" s="7">
        <f>text(E6188,"ddd")</f>
        <v/>
      </c>
      <c r="R6188" s="7">
        <f>G6188-F6188</f>
        <v/>
      </c>
      <c r="S6188" s="7">
        <f>E6188-D6188</f>
        <v/>
      </c>
      <c r="T6188" s="7">
        <f>O6188*M6188</f>
        <v/>
      </c>
      <c r="U6188" s="7">
        <f>T6188*N6188</f>
        <v/>
      </c>
      <c r="V6188" s="7">
        <f>T6188-U6188-(P6188*M6188)</f>
        <v/>
      </c>
      <c r="W6188" s="7">
        <f>VLOOKUP(L6188,'Products Sheet'!$A:$B,2,FALSE)</f>
        <v/>
      </c>
      <c r="X6188" s="7" t="n"/>
      <c r="Y6188" s="7" t="n"/>
      <c r="Z6188" s="7" t="n"/>
      <c r="AA6188" s="7" t="n"/>
      <c r="AB6188" s="7" t="n"/>
      <c r="AC6188" s="7" t="n"/>
    </row>
    <row r="6189" ht="9.75" customHeight="1" s="12">
      <c r="A6189" s="11" t="inlineStr">
        <is>
          <t>SO - 0001906</t>
        </is>
      </c>
      <c r="B6189" s="11" t="inlineStr">
        <is>
          <t>Wholesale</t>
        </is>
      </c>
      <c r="C6189" s="11" t="inlineStr">
        <is>
          <t>WARE-XYS1001</t>
        </is>
      </c>
      <c r="D6189" s="6" t="n">
        <v>43400</v>
      </c>
      <c r="E6189" s="6" t="n">
        <v>43463</v>
      </c>
      <c r="F6189" s="6" t="n">
        <v>43479</v>
      </c>
      <c r="G6189" s="6" t="n">
        <v>43480</v>
      </c>
      <c r="H6189" s="11" t="inlineStr">
        <is>
          <t>USD</t>
        </is>
      </c>
      <c r="I6189" s="11" t="n">
        <v>27</v>
      </c>
      <c r="J6189" s="11" t="n">
        <v>17</v>
      </c>
      <c r="K6189" s="11" t="n">
        <v>46</v>
      </c>
      <c r="L6189" s="11" t="n">
        <v>37</v>
      </c>
      <c r="M6189" s="11" t="n">
        <v>3</v>
      </c>
      <c r="N6189" s="11" t="n">
        <v>0.075</v>
      </c>
      <c r="O6189" s="7" t="n">
        <v>1293.1</v>
      </c>
      <c r="P6189" s="7" t="n">
        <v>1021.549</v>
      </c>
      <c r="Q6189" s="7">
        <f>text(E6189,"ddd")</f>
        <v/>
      </c>
      <c r="R6189" s="7">
        <f>G6189-F6189</f>
        <v/>
      </c>
      <c r="S6189" s="7">
        <f>E6189-D6189</f>
        <v/>
      </c>
      <c r="T6189" s="7">
        <f>O6189*M6189</f>
        <v/>
      </c>
      <c r="U6189" s="7">
        <f>T6189*N6189</f>
        <v/>
      </c>
      <c r="V6189" s="7">
        <f>T6189-U6189-(P6189*M6189)</f>
        <v/>
      </c>
      <c r="W6189" s="7">
        <f>VLOOKUP(L6189,'Products Sheet'!$A:$B,2,FALSE)</f>
        <v/>
      </c>
      <c r="X6189" s="7" t="n"/>
      <c r="Y6189" s="7" t="n"/>
      <c r="Z6189" s="7" t="n"/>
      <c r="AA6189" s="7" t="n"/>
      <c r="AB6189" s="7" t="n"/>
      <c r="AC6189" s="7" t="n"/>
    </row>
    <row r="6190" ht="9.75" customHeight="1" s="12">
      <c r="A6190" s="11" t="inlineStr">
        <is>
          <t>SO - 0001982</t>
        </is>
      </c>
      <c r="B6190" s="11" t="inlineStr">
        <is>
          <t>Wholesale</t>
        </is>
      </c>
      <c r="C6190" s="11" t="inlineStr">
        <is>
          <t>WARE-UHY1004</t>
        </is>
      </c>
      <c r="D6190" s="6" t="n">
        <v>43400</v>
      </c>
      <c r="E6190" s="6" t="n">
        <v>43469</v>
      </c>
      <c r="F6190" s="6" t="n">
        <v>43497</v>
      </c>
      <c r="G6190" s="6" t="n">
        <v>43499</v>
      </c>
      <c r="H6190" s="11" t="inlineStr">
        <is>
          <t>USD</t>
        </is>
      </c>
      <c r="I6190" s="11" t="n">
        <v>28</v>
      </c>
      <c r="J6190" s="11" t="n">
        <v>22</v>
      </c>
      <c r="K6190" s="11" t="n">
        <v>208</v>
      </c>
      <c r="L6190" s="11" t="n">
        <v>37</v>
      </c>
      <c r="M6190" s="11" t="n">
        <v>8</v>
      </c>
      <c r="N6190" s="11" t="n">
        <v>0.15</v>
      </c>
      <c r="O6190" s="7" t="n">
        <v>1976.5</v>
      </c>
      <c r="P6190" s="7" t="n">
        <v>968.485</v>
      </c>
      <c r="Q6190" s="7">
        <f>text(E6190,"ddd")</f>
        <v/>
      </c>
      <c r="R6190" s="7">
        <f>G6190-F6190</f>
        <v/>
      </c>
      <c r="S6190" s="7">
        <f>E6190-D6190</f>
        <v/>
      </c>
      <c r="T6190" s="7">
        <f>O6190*M6190</f>
        <v/>
      </c>
      <c r="U6190" s="7">
        <f>T6190*N6190</f>
        <v/>
      </c>
      <c r="V6190" s="7">
        <f>T6190-U6190-(P6190*M6190)</f>
        <v/>
      </c>
      <c r="W6190" s="7">
        <f>VLOOKUP(L6190,'Products Sheet'!$A:$B,2,FALSE)</f>
        <v/>
      </c>
      <c r="X6190" s="7" t="n"/>
      <c r="Y6190" s="7" t="n"/>
      <c r="Z6190" s="7" t="n"/>
      <c r="AA6190" s="7" t="n"/>
      <c r="AB6190" s="7" t="n"/>
      <c r="AC6190" s="7" t="n"/>
    </row>
    <row r="6191" ht="9.75" customHeight="1" s="12">
      <c r="A6191" s="11" t="inlineStr">
        <is>
          <t>SO - 0002050</t>
        </is>
      </c>
      <c r="B6191" s="11" t="inlineStr">
        <is>
          <t>In-Store</t>
        </is>
      </c>
      <c r="C6191" s="11" t="inlineStr">
        <is>
          <t>WARE-NMK1003</t>
        </is>
      </c>
      <c r="D6191" s="6" t="n">
        <v>43400</v>
      </c>
      <c r="E6191" s="6" t="n">
        <v>43475</v>
      </c>
      <c r="F6191" s="6" t="n">
        <v>43486</v>
      </c>
      <c r="G6191" s="6" t="n">
        <v>43494</v>
      </c>
      <c r="H6191" s="11" t="inlineStr">
        <is>
          <t>USD</t>
        </is>
      </c>
      <c r="I6191" s="11" t="n">
        <v>5</v>
      </c>
      <c r="J6191" s="11" t="n">
        <v>34</v>
      </c>
      <c r="K6191" s="11" t="n">
        <v>168</v>
      </c>
      <c r="L6191" s="11" t="n">
        <v>37</v>
      </c>
      <c r="M6191" s="11" t="n">
        <v>3</v>
      </c>
      <c r="N6191" s="11" t="n">
        <v>0.05</v>
      </c>
      <c r="O6191" s="7" t="n">
        <v>931.3000000000001</v>
      </c>
      <c r="P6191" s="7" t="n">
        <v>540.154</v>
      </c>
      <c r="Q6191" s="7">
        <f>text(E6191,"ddd")</f>
        <v/>
      </c>
      <c r="R6191" s="7">
        <f>G6191-F6191</f>
        <v/>
      </c>
      <c r="S6191" s="7">
        <f>E6191-D6191</f>
        <v/>
      </c>
      <c r="T6191" s="7">
        <f>O6191*M6191</f>
        <v/>
      </c>
      <c r="U6191" s="7">
        <f>T6191*N6191</f>
        <v/>
      </c>
      <c r="V6191" s="7">
        <f>T6191-U6191-(P6191*M6191)</f>
        <v/>
      </c>
      <c r="W6191" s="7">
        <f>VLOOKUP(L6191,'Products Sheet'!$A:$B,2,FALSE)</f>
        <v/>
      </c>
      <c r="X6191" s="7" t="n"/>
      <c r="Y6191" s="7" t="n"/>
      <c r="Z6191" s="7" t="n"/>
      <c r="AA6191" s="7" t="n"/>
      <c r="AB6191" s="7" t="n"/>
      <c r="AC6191" s="7" t="n"/>
    </row>
    <row r="6192" ht="9.75" customHeight="1" s="12">
      <c r="A6192" s="11" t="inlineStr">
        <is>
          <t>SO - 0002052</t>
        </is>
      </c>
      <c r="B6192" s="11" t="inlineStr">
        <is>
          <t>In-Store</t>
        </is>
      </c>
      <c r="C6192" s="11" t="inlineStr">
        <is>
          <t>WARE-NMK1003</t>
        </is>
      </c>
      <c r="D6192" s="6" t="n">
        <v>43400</v>
      </c>
      <c r="E6192" s="6" t="n">
        <v>43475</v>
      </c>
      <c r="F6192" s="6" t="n">
        <v>43485</v>
      </c>
      <c r="G6192" s="6" t="n">
        <v>43493</v>
      </c>
      <c r="H6192" s="11" t="inlineStr">
        <is>
          <t>USD</t>
        </is>
      </c>
      <c r="I6192" s="11" t="n">
        <v>8</v>
      </c>
      <c r="J6192" s="11" t="n">
        <v>13</v>
      </c>
      <c r="K6192" s="11" t="n">
        <v>174</v>
      </c>
      <c r="L6192" s="11" t="n">
        <v>37</v>
      </c>
      <c r="M6192" s="11" t="n">
        <v>4</v>
      </c>
      <c r="N6192" s="11" t="n">
        <v>0.15</v>
      </c>
      <c r="O6192" s="7" t="n">
        <v>241.2</v>
      </c>
      <c r="P6192" s="7" t="n">
        <v>101.304</v>
      </c>
      <c r="Q6192" s="7">
        <f>text(E6192,"ddd")</f>
        <v/>
      </c>
      <c r="R6192" s="7">
        <f>G6192-F6192</f>
        <v/>
      </c>
      <c r="S6192" s="7">
        <f>E6192-D6192</f>
        <v/>
      </c>
      <c r="T6192" s="7">
        <f>O6192*M6192</f>
        <v/>
      </c>
      <c r="U6192" s="7">
        <f>T6192*N6192</f>
        <v/>
      </c>
      <c r="V6192" s="7">
        <f>T6192-U6192-(P6192*M6192)</f>
        <v/>
      </c>
      <c r="W6192" s="7">
        <f>VLOOKUP(L6192,'Products Sheet'!$A:$B,2,FALSE)</f>
        <v/>
      </c>
      <c r="X6192" s="7" t="n"/>
      <c r="Y6192" s="7" t="n"/>
      <c r="Z6192" s="7" t="n"/>
      <c r="AA6192" s="7" t="n"/>
      <c r="AB6192" s="7" t="n"/>
      <c r="AC6192" s="7" t="n"/>
    </row>
    <row r="6193" ht="9.75" customHeight="1" s="12">
      <c r="A6193" s="11" t="inlineStr">
        <is>
          <t>SO - 0002070</t>
        </is>
      </c>
      <c r="B6193" s="11" t="inlineStr">
        <is>
          <t>In-Store</t>
        </is>
      </c>
      <c r="C6193" s="11" t="inlineStr">
        <is>
          <t>WARE-NMK1003</t>
        </is>
      </c>
      <c r="D6193" s="6" t="n">
        <v>43400</v>
      </c>
      <c r="E6193" s="6" t="n">
        <v>43477</v>
      </c>
      <c r="F6193" s="6" t="n">
        <v>43480</v>
      </c>
      <c r="G6193" s="6" t="n">
        <v>43485</v>
      </c>
      <c r="H6193" s="11" t="inlineStr">
        <is>
          <t>USD</t>
        </is>
      </c>
      <c r="I6193" s="11" t="n">
        <v>3</v>
      </c>
      <c r="J6193" s="11" t="n">
        <v>50</v>
      </c>
      <c r="K6193" s="11" t="n">
        <v>127</v>
      </c>
      <c r="L6193" s="11" t="n">
        <v>37</v>
      </c>
      <c r="M6193" s="11" t="n">
        <v>7</v>
      </c>
      <c r="N6193" s="11" t="n">
        <v>0.2</v>
      </c>
      <c r="O6193" s="7" t="n">
        <v>207.7</v>
      </c>
      <c r="P6193" s="7" t="n">
        <v>159.929</v>
      </c>
      <c r="Q6193" s="7">
        <f>text(E6193,"ddd")</f>
        <v/>
      </c>
      <c r="R6193" s="7">
        <f>G6193-F6193</f>
        <v/>
      </c>
      <c r="S6193" s="7">
        <f>E6193-D6193</f>
        <v/>
      </c>
      <c r="T6193" s="7">
        <f>O6193*M6193</f>
        <v/>
      </c>
      <c r="U6193" s="7">
        <f>T6193*N6193</f>
        <v/>
      </c>
      <c r="V6193" s="7">
        <f>T6193-U6193-(P6193*M6193)</f>
        <v/>
      </c>
      <c r="W6193" s="7">
        <f>VLOOKUP(L6193,'Products Sheet'!$A:$B,2,FALSE)</f>
        <v/>
      </c>
      <c r="X6193" s="7" t="n"/>
      <c r="Y6193" s="7" t="n"/>
      <c r="Z6193" s="7" t="n"/>
      <c r="AA6193" s="7" t="n"/>
      <c r="AB6193" s="7" t="n"/>
      <c r="AC6193" s="7" t="n"/>
    </row>
    <row r="6194" ht="9.75" customHeight="1" s="12">
      <c r="A6194" s="11" t="inlineStr">
        <is>
          <t>SO - 0002075</t>
        </is>
      </c>
      <c r="B6194" s="11" t="inlineStr">
        <is>
          <t>In-Store</t>
        </is>
      </c>
      <c r="C6194" s="11" t="inlineStr">
        <is>
          <t>WARE-NMK1003</t>
        </is>
      </c>
      <c r="D6194" s="6" t="n">
        <v>43400</v>
      </c>
      <c r="E6194" s="6" t="n">
        <v>43478</v>
      </c>
      <c r="F6194" s="6" t="n">
        <v>43490</v>
      </c>
      <c r="G6194" s="6" t="n">
        <v>43494</v>
      </c>
      <c r="H6194" s="11" t="inlineStr">
        <is>
          <t>USD</t>
        </is>
      </c>
      <c r="I6194" s="11" t="n">
        <v>6</v>
      </c>
      <c r="J6194" s="11" t="n">
        <v>27</v>
      </c>
      <c r="K6194" s="11" t="n">
        <v>116</v>
      </c>
      <c r="L6194" s="11" t="n">
        <v>37</v>
      </c>
      <c r="M6194" s="11" t="n">
        <v>6</v>
      </c>
      <c r="N6194" s="11" t="n">
        <v>0.15</v>
      </c>
      <c r="O6194" s="7" t="n">
        <v>991.6</v>
      </c>
      <c r="P6194" s="7" t="n">
        <v>743.7</v>
      </c>
      <c r="Q6194" s="7">
        <f>text(E6194,"ddd")</f>
        <v/>
      </c>
      <c r="R6194" s="7">
        <f>G6194-F6194</f>
        <v/>
      </c>
      <c r="S6194" s="7">
        <f>E6194-D6194</f>
        <v/>
      </c>
      <c r="T6194" s="7">
        <f>O6194*M6194</f>
        <v/>
      </c>
      <c r="U6194" s="7">
        <f>T6194*N6194</f>
        <v/>
      </c>
      <c r="V6194" s="7">
        <f>T6194-U6194-(P6194*M6194)</f>
        <v/>
      </c>
      <c r="W6194" s="7">
        <f>VLOOKUP(L6194,'Products Sheet'!$A:$B,2,FALSE)</f>
        <v/>
      </c>
      <c r="X6194" s="7" t="n"/>
      <c r="Y6194" s="7" t="n"/>
      <c r="Z6194" s="7" t="n"/>
      <c r="AA6194" s="7" t="n"/>
      <c r="AB6194" s="7" t="n"/>
      <c r="AC6194" s="7" t="n"/>
    </row>
    <row r="6195" ht="9.75" customHeight="1" s="12">
      <c r="A6195" s="11" t="inlineStr">
        <is>
          <t>SO - 0002100</t>
        </is>
      </c>
      <c r="B6195" s="11" t="inlineStr">
        <is>
          <t>In-Store</t>
        </is>
      </c>
      <c r="C6195" s="11" t="inlineStr">
        <is>
          <t>WARE-UHY1004</t>
        </is>
      </c>
      <c r="D6195" s="6" t="n">
        <v>43400</v>
      </c>
      <c r="E6195" s="6" t="n">
        <v>43482</v>
      </c>
      <c r="F6195" s="6" t="n">
        <v>43501</v>
      </c>
      <c r="G6195" s="6" t="n">
        <v>43509</v>
      </c>
      <c r="H6195" s="11" t="inlineStr">
        <is>
          <t>USD</t>
        </is>
      </c>
      <c r="I6195" s="11" t="n">
        <v>9</v>
      </c>
      <c r="J6195" s="11" t="n">
        <v>21</v>
      </c>
      <c r="K6195" s="11" t="n">
        <v>246</v>
      </c>
      <c r="L6195" s="11" t="n">
        <v>37</v>
      </c>
      <c r="M6195" s="11" t="n">
        <v>3</v>
      </c>
      <c r="N6195" s="11" t="n">
        <v>0.075</v>
      </c>
      <c r="O6195" s="7" t="n">
        <v>2271.3</v>
      </c>
      <c r="P6195" s="7" t="n">
        <v>1703.475</v>
      </c>
      <c r="Q6195" s="7">
        <f>text(E6195,"ddd")</f>
        <v/>
      </c>
      <c r="R6195" s="7">
        <f>G6195-F6195</f>
        <v/>
      </c>
      <c r="S6195" s="7">
        <f>E6195-D6195</f>
        <v/>
      </c>
      <c r="T6195" s="7">
        <f>O6195*M6195</f>
        <v/>
      </c>
      <c r="U6195" s="7">
        <f>T6195*N6195</f>
        <v/>
      </c>
      <c r="V6195" s="7">
        <f>T6195-U6195-(P6195*M6195)</f>
        <v/>
      </c>
      <c r="W6195" s="7">
        <f>VLOOKUP(L6195,'Products Sheet'!$A:$B,2,FALSE)</f>
        <v/>
      </c>
      <c r="X6195" s="7" t="n"/>
      <c r="Y6195" s="7" t="n"/>
      <c r="Z6195" s="7" t="n"/>
      <c r="AA6195" s="7" t="n"/>
      <c r="AB6195" s="7" t="n"/>
      <c r="AC6195" s="7" t="n"/>
    </row>
    <row r="6196" ht="9.75" customHeight="1" s="12">
      <c r="A6196" s="11" t="inlineStr">
        <is>
          <t>SO - 0002150</t>
        </is>
      </c>
      <c r="B6196" s="11" t="inlineStr">
        <is>
          <t>Online</t>
        </is>
      </c>
      <c r="C6196" s="11" t="inlineStr">
        <is>
          <t>WARE-NMK1003</t>
        </is>
      </c>
      <c r="D6196" s="6" t="n">
        <v>43400</v>
      </c>
      <c r="E6196" s="6" t="n">
        <v>43487</v>
      </c>
      <c r="F6196" s="6" t="n">
        <v>43510</v>
      </c>
      <c r="G6196" s="6" t="n">
        <v>43512</v>
      </c>
      <c r="H6196" s="11" t="inlineStr">
        <is>
          <t>USD</t>
        </is>
      </c>
      <c r="I6196" s="11" t="n">
        <v>16</v>
      </c>
      <c r="J6196" s="11" t="n">
        <v>48</v>
      </c>
      <c r="K6196" s="11" t="n">
        <v>148</v>
      </c>
      <c r="L6196" s="11" t="n">
        <v>37</v>
      </c>
      <c r="M6196" s="11" t="n">
        <v>1</v>
      </c>
      <c r="N6196" s="11" t="n">
        <v>0.05</v>
      </c>
      <c r="O6196" s="7" t="n">
        <v>2217.7</v>
      </c>
      <c r="P6196" s="7" t="n">
        <v>1552.39</v>
      </c>
      <c r="Q6196" s="7">
        <f>text(E6196,"ddd")</f>
        <v/>
      </c>
      <c r="R6196" s="7">
        <f>G6196-F6196</f>
        <v/>
      </c>
      <c r="S6196" s="7">
        <f>E6196-D6196</f>
        <v/>
      </c>
      <c r="T6196" s="7">
        <f>O6196*M6196</f>
        <v/>
      </c>
      <c r="U6196" s="7">
        <f>T6196*N6196</f>
        <v/>
      </c>
      <c r="V6196" s="7">
        <f>T6196-U6196-(P6196*M6196)</f>
        <v/>
      </c>
      <c r="W6196" s="7">
        <f>VLOOKUP(L6196,'Products Sheet'!$A:$B,2,FALSE)</f>
        <v/>
      </c>
      <c r="X6196" s="7" t="n"/>
      <c r="Y6196" s="7" t="n"/>
      <c r="Z6196" s="7" t="n"/>
      <c r="AA6196" s="7" t="n"/>
      <c r="AB6196" s="7" t="n"/>
      <c r="AC6196" s="7" t="n"/>
    </row>
    <row r="6197" ht="9.75" customHeight="1" s="12">
      <c r="A6197" s="11" t="inlineStr">
        <is>
          <t>SO - 0002229</t>
        </is>
      </c>
      <c r="B6197" s="11" t="inlineStr">
        <is>
          <t>In-Store</t>
        </is>
      </c>
      <c r="C6197" s="11" t="inlineStr">
        <is>
          <t>WARE-NMK1003</t>
        </is>
      </c>
      <c r="D6197" s="6" t="n">
        <v>43400</v>
      </c>
      <c r="E6197" s="6" t="n">
        <v>43496</v>
      </c>
      <c r="F6197" s="6" t="n">
        <v>43520</v>
      </c>
      <c r="G6197" s="6" t="n">
        <v>43521</v>
      </c>
      <c r="H6197" s="11" t="inlineStr">
        <is>
          <t>USD</t>
        </is>
      </c>
      <c r="I6197" s="11" t="n">
        <v>7</v>
      </c>
      <c r="J6197" s="11" t="n">
        <v>14</v>
      </c>
      <c r="K6197" s="11" t="n">
        <v>145</v>
      </c>
      <c r="L6197" s="11" t="n">
        <v>37</v>
      </c>
      <c r="M6197" s="11" t="n">
        <v>5</v>
      </c>
      <c r="N6197" s="11" t="n">
        <v>0.3</v>
      </c>
      <c r="O6197" s="7" t="n">
        <v>2653.2</v>
      </c>
      <c r="P6197" s="7" t="n">
        <v>2069.496</v>
      </c>
      <c r="Q6197" s="7">
        <f>text(E6197,"ddd")</f>
        <v/>
      </c>
      <c r="R6197" s="7">
        <f>G6197-F6197</f>
        <v/>
      </c>
      <c r="S6197" s="7">
        <f>E6197-D6197</f>
        <v/>
      </c>
      <c r="T6197" s="7">
        <f>O6197*M6197</f>
        <v/>
      </c>
      <c r="U6197" s="7">
        <f>T6197*N6197</f>
        <v/>
      </c>
      <c r="V6197" s="7">
        <f>T6197-U6197-(P6197*M6197)</f>
        <v/>
      </c>
      <c r="W6197" s="7">
        <f>VLOOKUP(L6197,'Products Sheet'!$A:$B,2,FALSE)</f>
        <v/>
      </c>
      <c r="X6197" s="7" t="n"/>
      <c r="Y6197" s="7" t="n"/>
      <c r="Z6197" s="7" t="n"/>
      <c r="AA6197" s="7" t="n"/>
      <c r="AB6197" s="7" t="n"/>
      <c r="AC6197" s="7" t="n"/>
    </row>
    <row r="6198" ht="9.75" customHeight="1" s="12">
      <c r="A6198" s="11" t="inlineStr">
        <is>
          <t>SO - 0002340</t>
        </is>
      </c>
      <c r="B6198" s="11" t="inlineStr">
        <is>
          <t>In-Store</t>
        </is>
      </c>
      <c r="C6198" s="11" t="inlineStr">
        <is>
          <t>WARE-XYS1001</t>
        </is>
      </c>
      <c r="D6198" s="6" t="n">
        <v>43400</v>
      </c>
      <c r="E6198" s="6" t="n">
        <v>43510</v>
      </c>
      <c r="F6198" s="6" t="n">
        <v>43528</v>
      </c>
      <c r="G6198" s="6" t="n">
        <v>43530</v>
      </c>
      <c r="H6198" s="11" t="inlineStr">
        <is>
          <t>USD</t>
        </is>
      </c>
      <c r="I6198" s="11" t="n">
        <v>3</v>
      </c>
      <c r="J6198" s="11" t="n">
        <v>16</v>
      </c>
      <c r="K6198" s="11" t="n">
        <v>47</v>
      </c>
      <c r="L6198" s="11" t="n">
        <v>37</v>
      </c>
      <c r="M6198" s="11" t="n">
        <v>1</v>
      </c>
      <c r="N6198" s="11" t="n">
        <v>0.05</v>
      </c>
      <c r="O6198" s="7" t="n">
        <v>3289.7</v>
      </c>
      <c r="P6198" s="7" t="n">
        <v>1776.438</v>
      </c>
      <c r="Q6198" s="7">
        <f>text(E6198,"ddd")</f>
        <v/>
      </c>
      <c r="R6198" s="7">
        <f>G6198-F6198</f>
        <v/>
      </c>
      <c r="S6198" s="7">
        <f>E6198-D6198</f>
        <v/>
      </c>
      <c r="T6198" s="7">
        <f>O6198*M6198</f>
        <v/>
      </c>
      <c r="U6198" s="7">
        <f>T6198*N6198</f>
        <v/>
      </c>
      <c r="V6198" s="7">
        <f>T6198-U6198-(P6198*M6198)</f>
        <v/>
      </c>
      <c r="W6198" s="7">
        <f>VLOOKUP(L6198,'Products Sheet'!$A:$B,2,FALSE)</f>
        <v/>
      </c>
      <c r="X6198" s="7" t="n"/>
      <c r="Y6198" s="7" t="n"/>
      <c r="Z6198" s="7" t="n"/>
      <c r="AA6198" s="7" t="n"/>
      <c r="AB6198" s="7" t="n"/>
      <c r="AC6198" s="7" t="n"/>
    </row>
    <row r="6199" ht="9.75" customHeight="1" s="12">
      <c r="A6199" s="11" t="inlineStr">
        <is>
          <t>SO - 0002345</t>
        </is>
      </c>
      <c r="B6199" s="11" t="inlineStr">
        <is>
          <t>In-Store</t>
        </is>
      </c>
      <c r="C6199" s="11" t="inlineStr">
        <is>
          <t>WARE-UHY1004</t>
        </is>
      </c>
      <c r="D6199" s="6" t="n">
        <v>43400</v>
      </c>
      <c r="E6199" s="6" t="n">
        <v>43510</v>
      </c>
      <c r="F6199" s="6" t="n">
        <v>43534</v>
      </c>
      <c r="G6199" s="6" t="n">
        <v>43542</v>
      </c>
      <c r="H6199" s="11" t="inlineStr">
        <is>
          <t>USD</t>
        </is>
      </c>
      <c r="I6199" s="11" t="n">
        <v>3</v>
      </c>
      <c r="J6199" s="11" t="n">
        <v>9</v>
      </c>
      <c r="K6199" s="11" t="n">
        <v>247</v>
      </c>
      <c r="L6199" s="11" t="n">
        <v>37</v>
      </c>
      <c r="M6199" s="11" t="n">
        <v>8</v>
      </c>
      <c r="N6199" s="11" t="n">
        <v>0.05</v>
      </c>
      <c r="O6199" s="7" t="n">
        <v>1922.9</v>
      </c>
      <c r="P6199" s="7" t="n">
        <v>1172.969</v>
      </c>
      <c r="Q6199" s="7">
        <f>text(E6199,"ddd")</f>
        <v/>
      </c>
      <c r="R6199" s="7">
        <f>G6199-F6199</f>
        <v/>
      </c>
      <c r="S6199" s="7">
        <f>E6199-D6199</f>
        <v/>
      </c>
      <c r="T6199" s="7">
        <f>O6199*M6199</f>
        <v/>
      </c>
      <c r="U6199" s="7">
        <f>T6199*N6199</f>
        <v/>
      </c>
      <c r="V6199" s="7">
        <f>T6199-U6199-(P6199*M6199)</f>
        <v/>
      </c>
      <c r="W6199" s="7">
        <f>VLOOKUP(L6199,'Products Sheet'!$A:$B,2,FALSE)</f>
        <v/>
      </c>
      <c r="X6199" s="7" t="n"/>
      <c r="Y6199" s="7" t="n"/>
      <c r="Z6199" s="7" t="n"/>
      <c r="AA6199" s="7" t="n"/>
      <c r="AB6199" s="7" t="n"/>
      <c r="AC6199" s="7" t="n"/>
    </row>
    <row r="6200" ht="9.75" customHeight="1" s="12">
      <c r="A6200" s="11" t="inlineStr">
        <is>
          <t>SO - 0002350</t>
        </is>
      </c>
      <c r="B6200" s="11" t="inlineStr">
        <is>
          <t>In-Store</t>
        </is>
      </c>
      <c r="C6200" s="11" t="inlineStr">
        <is>
          <t>WARE-PUJ1005</t>
        </is>
      </c>
      <c r="D6200" s="6" t="n">
        <v>43400</v>
      </c>
      <c r="E6200" s="6" t="n">
        <v>43511</v>
      </c>
      <c r="F6200" s="6" t="n">
        <v>43537</v>
      </c>
      <c r="G6200" s="6" t="n">
        <v>43546</v>
      </c>
      <c r="H6200" s="11" t="inlineStr">
        <is>
          <t>USD</t>
        </is>
      </c>
      <c r="I6200" s="11" t="n">
        <v>9</v>
      </c>
      <c r="J6200" s="11" t="n">
        <v>23</v>
      </c>
      <c r="K6200" s="11" t="n">
        <v>318</v>
      </c>
      <c r="L6200" s="11" t="n">
        <v>37</v>
      </c>
      <c r="M6200" s="11" t="n">
        <v>6</v>
      </c>
      <c r="N6200" s="11" t="n">
        <v>0.1</v>
      </c>
      <c r="O6200" s="7" t="n">
        <v>884.4</v>
      </c>
      <c r="P6200" s="7" t="n">
        <v>486.42</v>
      </c>
      <c r="Q6200" s="7">
        <f>text(E6200,"ddd")</f>
        <v/>
      </c>
      <c r="R6200" s="7">
        <f>G6200-F6200</f>
        <v/>
      </c>
      <c r="S6200" s="7">
        <f>E6200-D6200</f>
        <v/>
      </c>
      <c r="T6200" s="7">
        <f>O6200*M6200</f>
        <v/>
      </c>
      <c r="U6200" s="7">
        <f>T6200*N6200</f>
        <v/>
      </c>
      <c r="V6200" s="7">
        <f>T6200-U6200-(P6200*M6200)</f>
        <v/>
      </c>
      <c r="W6200" s="7">
        <f>VLOOKUP(L6200,'Products Sheet'!$A:$B,2,FALSE)</f>
        <v/>
      </c>
      <c r="X6200" s="7" t="n"/>
      <c r="Y6200" s="7" t="n"/>
      <c r="Z6200" s="7" t="n"/>
      <c r="AA6200" s="7" t="n"/>
      <c r="AB6200" s="7" t="n"/>
      <c r="AC6200" s="7" t="n"/>
    </row>
    <row r="6201" ht="9.75" customHeight="1" s="12">
      <c r="A6201" s="11" t="inlineStr">
        <is>
          <t>SO - 0002353</t>
        </is>
      </c>
      <c r="B6201" s="11" t="inlineStr">
        <is>
          <t>Online</t>
        </is>
      </c>
      <c r="C6201" s="11" t="inlineStr">
        <is>
          <t>WARE-UHY1004</t>
        </is>
      </c>
      <c r="D6201" s="6" t="n">
        <v>43400</v>
      </c>
      <c r="E6201" s="6" t="n">
        <v>43512</v>
      </c>
      <c r="F6201" s="6" t="n">
        <v>43529</v>
      </c>
      <c r="G6201" s="6" t="n">
        <v>43535</v>
      </c>
      <c r="H6201" s="11" t="inlineStr">
        <is>
          <t>USD</t>
        </is>
      </c>
      <c r="I6201" s="11" t="n">
        <v>19</v>
      </c>
      <c r="J6201" s="11" t="n">
        <v>3</v>
      </c>
      <c r="K6201" s="11" t="n">
        <v>225</v>
      </c>
      <c r="L6201" s="11" t="n">
        <v>37</v>
      </c>
      <c r="M6201" s="11" t="n">
        <v>6</v>
      </c>
      <c r="N6201" s="11" t="n">
        <v>0.075</v>
      </c>
      <c r="O6201" s="7" t="n">
        <v>1822.4</v>
      </c>
      <c r="P6201" s="7" t="n">
        <v>1457.92</v>
      </c>
      <c r="Q6201" s="7">
        <f>text(E6201,"ddd")</f>
        <v/>
      </c>
      <c r="R6201" s="7">
        <f>G6201-F6201</f>
        <v/>
      </c>
      <c r="S6201" s="7">
        <f>E6201-D6201</f>
        <v/>
      </c>
      <c r="T6201" s="7">
        <f>O6201*M6201</f>
        <v/>
      </c>
      <c r="U6201" s="7">
        <f>T6201*N6201</f>
        <v/>
      </c>
      <c r="V6201" s="7">
        <f>T6201-U6201-(P6201*M6201)</f>
        <v/>
      </c>
      <c r="W6201" s="7">
        <f>VLOOKUP(L6201,'Products Sheet'!$A:$B,2,FALSE)</f>
        <v/>
      </c>
      <c r="X6201" s="7" t="n"/>
      <c r="Y6201" s="7" t="n"/>
      <c r="Z6201" s="7" t="n"/>
      <c r="AA6201" s="7" t="n"/>
      <c r="AB6201" s="7" t="n"/>
      <c r="AC6201" s="7" t="n"/>
    </row>
    <row r="6202" ht="9.75" customHeight="1" s="12">
      <c r="A6202" s="11" t="inlineStr">
        <is>
          <t>SO - 0002437</t>
        </is>
      </c>
      <c r="B6202" s="11" t="inlineStr">
        <is>
          <t>In-Store</t>
        </is>
      </c>
      <c r="C6202" s="11" t="inlineStr">
        <is>
          <t>WARE-PUJ1005</t>
        </is>
      </c>
      <c r="D6202" s="6" t="n">
        <v>43400</v>
      </c>
      <c r="E6202" s="6" t="n">
        <v>43521</v>
      </c>
      <c r="F6202" s="6" t="n">
        <v>43529</v>
      </c>
      <c r="G6202" s="6" t="n">
        <v>43531</v>
      </c>
      <c r="H6202" s="11" t="inlineStr">
        <is>
          <t>USD</t>
        </is>
      </c>
      <c r="I6202" s="11" t="n">
        <v>11</v>
      </c>
      <c r="J6202" s="11" t="n">
        <v>13</v>
      </c>
      <c r="K6202" s="11" t="n">
        <v>319</v>
      </c>
      <c r="L6202" s="11" t="n">
        <v>37</v>
      </c>
      <c r="M6202" s="11" t="n">
        <v>1</v>
      </c>
      <c r="N6202" s="11" t="n">
        <v>0.05</v>
      </c>
      <c r="O6202" s="7" t="n">
        <v>1092.1</v>
      </c>
      <c r="P6202" s="7" t="n">
        <v>589.7340000000002</v>
      </c>
      <c r="Q6202" s="7">
        <f>text(E6202,"ddd")</f>
        <v/>
      </c>
      <c r="R6202" s="7">
        <f>G6202-F6202</f>
        <v/>
      </c>
      <c r="S6202" s="7">
        <f>E6202-D6202</f>
        <v/>
      </c>
      <c r="T6202" s="7">
        <f>O6202*M6202</f>
        <v/>
      </c>
      <c r="U6202" s="7">
        <f>T6202*N6202</f>
        <v/>
      </c>
      <c r="V6202" s="7">
        <f>T6202-U6202-(P6202*M6202)</f>
        <v/>
      </c>
      <c r="W6202" s="7">
        <f>VLOOKUP(L6202,'Products Sheet'!$A:$B,2,FALSE)</f>
        <v/>
      </c>
      <c r="X6202" s="7" t="n"/>
      <c r="Y6202" s="7" t="n"/>
      <c r="Z6202" s="7" t="n"/>
      <c r="AA6202" s="7" t="n"/>
      <c r="AB6202" s="7" t="n"/>
      <c r="AC6202" s="7" t="n"/>
    </row>
    <row r="6203" ht="9.75" customHeight="1" s="12">
      <c r="A6203" s="11" t="inlineStr">
        <is>
          <t>SO - 0002470</t>
        </is>
      </c>
      <c r="B6203" s="11" t="inlineStr">
        <is>
          <t>Distributor</t>
        </is>
      </c>
      <c r="C6203" s="11" t="inlineStr">
        <is>
          <t>WARE-NMK1003</t>
        </is>
      </c>
      <c r="D6203" s="6" t="n">
        <v>43400</v>
      </c>
      <c r="E6203" s="6" t="n">
        <v>43525</v>
      </c>
      <c r="F6203" s="6" t="n">
        <v>43549</v>
      </c>
      <c r="G6203" s="6" t="n">
        <v>43559</v>
      </c>
      <c r="H6203" s="11" t="inlineStr">
        <is>
          <t>USD</t>
        </is>
      </c>
      <c r="I6203" s="11" t="n">
        <v>20</v>
      </c>
      <c r="J6203" s="11" t="n">
        <v>24</v>
      </c>
      <c r="K6203" s="11" t="n">
        <v>113</v>
      </c>
      <c r="L6203" s="11" t="n">
        <v>37</v>
      </c>
      <c r="M6203" s="11" t="n">
        <v>6</v>
      </c>
      <c r="N6203" s="11" t="n">
        <v>0.15</v>
      </c>
      <c r="O6203" s="7" t="n">
        <v>1748.7</v>
      </c>
      <c r="P6203" s="7" t="n">
        <v>786.9150000000001</v>
      </c>
      <c r="Q6203" s="7">
        <f>text(E6203,"ddd")</f>
        <v/>
      </c>
      <c r="R6203" s="7">
        <f>G6203-F6203</f>
        <v/>
      </c>
      <c r="S6203" s="7">
        <f>E6203-D6203</f>
        <v/>
      </c>
      <c r="T6203" s="7">
        <f>O6203*M6203</f>
        <v/>
      </c>
      <c r="U6203" s="7">
        <f>T6203*N6203</f>
        <v/>
      </c>
      <c r="V6203" s="7">
        <f>T6203-U6203-(P6203*M6203)</f>
        <v/>
      </c>
      <c r="W6203" s="7">
        <f>VLOOKUP(L6203,'Products Sheet'!$A:$B,2,FALSE)</f>
        <v/>
      </c>
      <c r="X6203" s="7" t="n"/>
      <c r="Y6203" s="7" t="n"/>
      <c r="Z6203" s="7" t="n"/>
      <c r="AA6203" s="7" t="n"/>
      <c r="AB6203" s="7" t="n"/>
      <c r="AC6203" s="7" t="n"/>
    </row>
    <row r="6204" ht="9.75" customHeight="1" s="12">
      <c r="A6204" s="11" t="inlineStr">
        <is>
          <t>SO - 0002544</t>
        </is>
      </c>
      <c r="B6204" s="11" t="inlineStr">
        <is>
          <t>In-Store</t>
        </is>
      </c>
      <c r="C6204" s="11" t="inlineStr">
        <is>
          <t>WARE-PUJ1005</t>
        </is>
      </c>
      <c r="D6204" s="6" t="n">
        <v>43400</v>
      </c>
      <c r="E6204" s="6" t="n">
        <v>43538</v>
      </c>
      <c r="F6204" s="6" t="n">
        <v>43550</v>
      </c>
      <c r="G6204" s="6" t="n">
        <v>43553</v>
      </c>
      <c r="H6204" s="11" t="inlineStr">
        <is>
          <t>USD</t>
        </is>
      </c>
      <c r="I6204" s="11" t="n">
        <v>5</v>
      </c>
      <c r="J6204" s="11" t="n">
        <v>19</v>
      </c>
      <c r="K6204" s="11" t="n">
        <v>265</v>
      </c>
      <c r="L6204" s="11" t="n">
        <v>37</v>
      </c>
      <c r="M6204" s="11" t="n">
        <v>1</v>
      </c>
      <c r="N6204" s="11" t="n">
        <v>0.15</v>
      </c>
      <c r="O6204" s="7" t="n">
        <v>1239.5</v>
      </c>
      <c r="P6204" s="7" t="n">
        <v>1028.785</v>
      </c>
      <c r="Q6204" s="7">
        <f>text(E6204,"ddd")</f>
        <v/>
      </c>
      <c r="R6204" s="7">
        <f>G6204-F6204</f>
        <v/>
      </c>
      <c r="S6204" s="7">
        <f>E6204-D6204</f>
        <v/>
      </c>
      <c r="T6204" s="7">
        <f>O6204*M6204</f>
        <v/>
      </c>
      <c r="U6204" s="7">
        <f>T6204*N6204</f>
        <v/>
      </c>
      <c r="V6204" s="7">
        <f>T6204-U6204-(P6204*M6204)</f>
        <v/>
      </c>
      <c r="W6204" s="7">
        <f>VLOOKUP(L6204,'Products Sheet'!$A:$B,2,FALSE)</f>
        <v/>
      </c>
      <c r="X6204" s="7" t="n"/>
      <c r="Y6204" s="7" t="n"/>
      <c r="Z6204" s="7" t="n"/>
      <c r="AA6204" s="7" t="n"/>
      <c r="AB6204" s="7" t="n"/>
      <c r="AC6204" s="7" t="n"/>
    </row>
    <row r="6205" ht="9.75" customHeight="1" s="12">
      <c r="A6205" s="11" t="inlineStr">
        <is>
          <t>SO - 0002573</t>
        </is>
      </c>
      <c r="B6205" s="11" t="inlineStr">
        <is>
          <t>Distributor</t>
        </is>
      </c>
      <c r="C6205" s="11" t="inlineStr">
        <is>
          <t>WARE-PUJ1005</t>
        </is>
      </c>
      <c r="D6205" s="6" t="n">
        <v>43400</v>
      </c>
      <c r="E6205" s="6" t="n">
        <v>43541</v>
      </c>
      <c r="F6205" s="6" t="n">
        <v>43563</v>
      </c>
      <c r="G6205" s="6" t="n">
        <v>43572</v>
      </c>
      <c r="H6205" s="11" t="inlineStr">
        <is>
          <t>USD</t>
        </is>
      </c>
      <c r="I6205" s="11" t="n">
        <v>23</v>
      </c>
      <c r="J6205" s="11" t="n">
        <v>22</v>
      </c>
      <c r="K6205" s="11" t="n">
        <v>268</v>
      </c>
      <c r="L6205" s="11" t="n">
        <v>37</v>
      </c>
      <c r="M6205" s="11" t="n">
        <v>3</v>
      </c>
      <c r="N6205" s="11" t="n">
        <v>0.05</v>
      </c>
      <c r="O6205" s="7" t="n">
        <v>5306.400000000001</v>
      </c>
      <c r="P6205" s="7" t="n">
        <v>4351.248000000001</v>
      </c>
      <c r="Q6205" s="7">
        <f>text(E6205,"ddd")</f>
        <v/>
      </c>
      <c r="R6205" s="7">
        <f>G6205-F6205</f>
        <v/>
      </c>
      <c r="S6205" s="7">
        <f>E6205-D6205</f>
        <v/>
      </c>
      <c r="T6205" s="7">
        <f>O6205*M6205</f>
        <v/>
      </c>
      <c r="U6205" s="7">
        <f>T6205*N6205</f>
        <v/>
      </c>
      <c r="V6205" s="7">
        <f>T6205-U6205-(P6205*M6205)</f>
        <v/>
      </c>
      <c r="W6205" s="7">
        <f>VLOOKUP(L6205,'Products Sheet'!$A:$B,2,FALSE)</f>
        <v/>
      </c>
      <c r="X6205" s="7" t="n"/>
      <c r="Y6205" s="7" t="n"/>
      <c r="Z6205" s="7" t="n"/>
      <c r="AA6205" s="7" t="n"/>
      <c r="AB6205" s="7" t="n"/>
      <c r="AC6205" s="7" t="n"/>
    </row>
    <row r="6206" ht="9.75" customHeight="1" s="12">
      <c r="A6206" s="11" t="inlineStr">
        <is>
          <t>SO - 0002586</t>
        </is>
      </c>
      <c r="B6206" s="11" t="inlineStr">
        <is>
          <t>Distributor</t>
        </is>
      </c>
      <c r="C6206" s="11" t="inlineStr">
        <is>
          <t>WARE-UHY1004</t>
        </is>
      </c>
      <c r="D6206" s="6" t="n">
        <v>43400</v>
      </c>
      <c r="E6206" s="6" t="n">
        <v>43542</v>
      </c>
      <c r="F6206" s="6" t="n">
        <v>43558</v>
      </c>
      <c r="G6206" s="6" t="n">
        <v>43568</v>
      </c>
      <c r="H6206" s="11" t="inlineStr">
        <is>
          <t>USD</t>
        </is>
      </c>
      <c r="I6206" s="11" t="n">
        <v>24</v>
      </c>
      <c r="J6206" s="11" t="n">
        <v>45</v>
      </c>
      <c r="K6206" s="11" t="n">
        <v>214</v>
      </c>
      <c r="L6206" s="11" t="n">
        <v>37</v>
      </c>
      <c r="M6206" s="11" t="n">
        <v>1</v>
      </c>
      <c r="N6206" s="11" t="n">
        <v>0.075</v>
      </c>
      <c r="O6206" s="7" t="n">
        <v>1092.1</v>
      </c>
      <c r="P6206" s="7" t="n">
        <v>611.5760000000001</v>
      </c>
      <c r="Q6206" s="7">
        <f>text(E6206,"ddd")</f>
        <v/>
      </c>
      <c r="R6206" s="7">
        <f>G6206-F6206</f>
        <v/>
      </c>
      <c r="S6206" s="7">
        <f>E6206-D6206</f>
        <v/>
      </c>
      <c r="T6206" s="7">
        <f>O6206*M6206</f>
        <v/>
      </c>
      <c r="U6206" s="7">
        <f>T6206*N6206</f>
        <v/>
      </c>
      <c r="V6206" s="7">
        <f>T6206-U6206-(P6206*M6206)</f>
        <v/>
      </c>
      <c r="W6206" s="7">
        <f>VLOOKUP(L6206,'Products Sheet'!$A:$B,2,FALSE)</f>
        <v/>
      </c>
      <c r="X6206" s="7" t="n"/>
      <c r="Y6206" s="7" t="n"/>
      <c r="Z6206" s="7" t="n"/>
      <c r="AA6206" s="7" t="n"/>
      <c r="AB6206" s="7" t="n"/>
      <c r="AC6206" s="7" t="n"/>
    </row>
    <row r="6207" ht="9.75" customHeight="1" s="12">
      <c r="A6207" s="11" t="inlineStr">
        <is>
          <t>SO - 0002624</t>
        </is>
      </c>
      <c r="B6207" s="11" t="inlineStr">
        <is>
          <t>Online</t>
        </is>
      </c>
      <c r="C6207" s="11" t="inlineStr">
        <is>
          <t>WARE-NMK1003</t>
        </is>
      </c>
      <c r="D6207" s="6" t="n">
        <v>43400</v>
      </c>
      <c r="E6207" s="6" t="n">
        <v>43548</v>
      </c>
      <c r="F6207" s="6" t="n">
        <v>43575</v>
      </c>
      <c r="G6207" s="6" t="n">
        <v>43585</v>
      </c>
      <c r="H6207" s="11" t="inlineStr">
        <is>
          <t>USD</t>
        </is>
      </c>
      <c r="I6207" s="11" t="n">
        <v>15</v>
      </c>
      <c r="J6207" s="11" t="n">
        <v>50</v>
      </c>
      <c r="K6207" s="11" t="n">
        <v>96</v>
      </c>
      <c r="L6207" s="11" t="n">
        <v>37</v>
      </c>
      <c r="M6207" s="11" t="n">
        <v>5</v>
      </c>
      <c r="N6207" s="11" t="n">
        <v>0.05</v>
      </c>
      <c r="O6207" s="7" t="n">
        <v>1085.4</v>
      </c>
      <c r="P6207" s="7" t="n">
        <v>911.736</v>
      </c>
      <c r="Q6207" s="7">
        <f>text(E6207,"ddd")</f>
        <v/>
      </c>
      <c r="R6207" s="7">
        <f>G6207-F6207</f>
        <v/>
      </c>
      <c r="S6207" s="7">
        <f>E6207-D6207</f>
        <v/>
      </c>
      <c r="T6207" s="7">
        <f>O6207*M6207</f>
        <v/>
      </c>
      <c r="U6207" s="7">
        <f>T6207*N6207</f>
        <v/>
      </c>
      <c r="V6207" s="7">
        <f>T6207-U6207-(P6207*M6207)</f>
        <v/>
      </c>
      <c r="W6207" s="7">
        <f>VLOOKUP(L6207,'Products Sheet'!$A:$B,2,FALSE)</f>
        <v/>
      </c>
      <c r="X6207" s="7" t="n"/>
      <c r="Y6207" s="7" t="n"/>
      <c r="Z6207" s="7" t="n"/>
      <c r="AA6207" s="7" t="n"/>
      <c r="AB6207" s="7" t="n"/>
      <c r="AC6207" s="7" t="n"/>
    </row>
    <row r="6208" ht="9.75" customHeight="1" s="12">
      <c r="A6208" s="11" t="inlineStr">
        <is>
          <t>SO - 0002636</t>
        </is>
      </c>
      <c r="B6208" s="11" t="inlineStr">
        <is>
          <t>In-Store</t>
        </is>
      </c>
      <c r="C6208" s="11" t="inlineStr">
        <is>
          <t>WARE-MKL1006</t>
        </is>
      </c>
      <c r="D6208" s="6" t="n">
        <v>43400</v>
      </c>
      <c r="E6208" s="6" t="n">
        <v>43549</v>
      </c>
      <c r="F6208" s="6" t="n">
        <v>43561</v>
      </c>
      <c r="G6208" s="6" t="n">
        <v>43570</v>
      </c>
      <c r="H6208" s="11" t="inlineStr">
        <is>
          <t>USD</t>
        </is>
      </c>
      <c r="I6208" s="11" t="n">
        <v>10</v>
      </c>
      <c r="J6208" s="11" t="n">
        <v>38</v>
      </c>
      <c r="K6208" s="11" t="n">
        <v>330</v>
      </c>
      <c r="L6208" s="11" t="n">
        <v>37</v>
      </c>
      <c r="M6208" s="11" t="n">
        <v>5</v>
      </c>
      <c r="N6208" s="11" t="n">
        <v>0.1</v>
      </c>
      <c r="O6208" s="7" t="n">
        <v>1809</v>
      </c>
      <c r="P6208" s="7" t="n">
        <v>1139.67</v>
      </c>
      <c r="Q6208" s="7">
        <f>text(E6208,"ddd")</f>
        <v/>
      </c>
      <c r="R6208" s="7">
        <f>G6208-F6208</f>
        <v/>
      </c>
      <c r="S6208" s="7">
        <f>E6208-D6208</f>
        <v/>
      </c>
      <c r="T6208" s="7">
        <f>O6208*M6208</f>
        <v/>
      </c>
      <c r="U6208" s="7">
        <f>T6208*N6208</f>
        <v/>
      </c>
      <c r="V6208" s="7">
        <f>T6208-U6208-(P6208*M6208)</f>
        <v/>
      </c>
      <c r="W6208" s="7">
        <f>VLOOKUP(L6208,'Products Sheet'!$A:$B,2,FALSE)</f>
        <v/>
      </c>
      <c r="X6208" s="7" t="n"/>
      <c r="Y6208" s="7" t="n"/>
      <c r="Z6208" s="7" t="n"/>
      <c r="AA6208" s="7" t="n"/>
      <c r="AB6208" s="7" t="n"/>
      <c r="AC6208" s="7" t="n"/>
    </row>
    <row r="6209" ht="9.75" customHeight="1" s="12">
      <c r="A6209" s="11" t="inlineStr">
        <is>
          <t>SO - 0002667</t>
        </is>
      </c>
      <c r="B6209" s="11" t="inlineStr">
        <is>
          <t>Distributor</t>
        </is>
      </c>
      <c r="C6209" s="11" t="inlineStr">
        <is>
          <t>WARE-UHY1004</t>
        </is>
      </c>
      <c r="D6209" s="6" t="n">
        <v>43400</v>
      </c>
      <c r="E6209" s="6" t="n">
        <v>43554</v>
      </c>
      <c r="F6209" s="6" t="n">
        <v>43568</v>
      </c>
      <c r="G6209" s="6" t="n">
        <v>43573</v>
      </c>
      <c r="H6209" s="11" t="inlineStr">
        <is>
          <t>USD</t>
        </is>
      </c>
      <c r="I6209" s="11" t="n">
        <v>21</v>
      </c>
      <c r="J6209" s="11" t="n">
        <v>9</v>
      </c>
      <c r="K6209" s="11" t="n">
        <v>244</v>
      </c>
      <c r="L6209" s="11" t="n">
        <v>37</v>
      </c>
      <c r="M6209" s="11" t="n">
        <v>7</v>
      </c>
      <c r="N6209" s="11" t="n">
        <v>0.15</v>
      </c>
      <c r="O6209" s="7" t="n">
        <v>864.3000000000001</v>
      </c>
      <c r="P6209" s="7" t="n">
        <v>726.0120000000001</v>
      </c>
      <c r="Q6209" s="7">
        <f>text(E6209,"ddd")</f>
        <v/>
      </c>
      <c r="R6209" s="7">
        <f>G6209-F6209</f>
        <v/>
      </c>
      <c r="S6209" s="7">
        <f>E6209-D6209</f>
        <v/>
      </c>
      <c r="T6209" s="7">
        <f>O6209*M6209</f>
        <v/>
      </c>
      <c r="U6209" s="7">
        <f>T6209*N6209</f>
        <v/>
      </c>
      <c r="V6209" s="7">
        <f>T6209-U6209-(P6209*M6209)</f>
        <v/>
      </c>
      <c r="W6209" s="7">
        <f>VLOOKUP(L6209,'Products Sheet'!$A:$B,2,FALSE)</f>
        <v/>
      </c>
      <c r="X6209" s="7" t="n"/>
      <c r="Y6209" s="7" t="n"/>
      <c r="Z6209" s="7" t="n"/>
      <c r="AA6209" s="7" t="n"/>
      <c r="AB6209" s="7" t="n"/>
      <c r="AC6209" s="7" t="n"/>
    </row>
    <row r="6210" ht="9.75" customHeight="1" s="12">
      <c r="A6210" s="11" t="inlineStr">
        <is>
          <t>SO - 0002734</t>
        </is>
      </c>
      <c r="B6210" s="11" t="inlineStr">
        <is>
          <t>Distributor</t>
        </is>
      </c>
      <c r="C6210" s="11" t="inlineStr">
        <is>
          <t>WARE-MKL1006</t>
        </is>
      </c>
      <c r="D6210" s="6" t="n">
        <v>43400</v>
      </c>
      <c r="E6210" s="6" t="n">
        <v>43561</v>
      </c>
      <c r="F6210" s="6" t="n">
        <v>43582</v>
      </c>
      <c r="G6210" s="6" t="n">
        <v>43588</v>
      </c>
      <c r="H6210" s="11" t="inlineStr">
        <is>
          <t>USD</t>
        </is>
      </c>
      <c r="I6210" s="11" t="n">
        <v>23</v>
      </c>
      <c r="J6210" s="11" t="n">
        <v>11</v>
      </c>
      <c r="K6210" s="11" t="n">
        <v>352</v>
      </c>
      <c r="L6210" s="11" t="n">
        <v>37</v>
      </c>
      <c r="M6210" s="11" t="n">
        <v>8</v>
      </c>
      <c r="N6210" s="11" t="n">
        <v>0.15</v>
      </c>
      <c r="O6210" s="7" t="n">
        <v>2539.3</v>
      </c>
      <c r="P6210" s="7" t="n">
        <v>1828.296</v>
      </c>
      <c r="Q6210" s="7">
        <f>text(E6210,"ddd")</f>
        <v/>
      </c>
      <c r="R6210" s="7">
        <f>G6210-F6210</f>
        <v/>
      </c>
      <c r="S6210" s="7">
        <f>E6210-D6210</f>
        <v/>
      </c>
      <c r="T6210" s="7">
        <f>O6210*M6210</f>
        <v/>
      </c>
      <c r="U6210" s="7">
        <f>T6210*N6210</f>
        <v/>
      </c>
      <c r="V6210" s="7">
        <f>T6210-U6210-(P6210*M6210)</f>
        <v/>
      </c>
      <c r="W6210" s="7">
        <f>VLOOKUP(L6210,'Products Sheet'!$A:$B,2,FALSE)</f>
        <v/>
      </c>
      <c r="X6210" s="7" t="n"/>
      <c r="Y6210" s="7" t="n"/>
      <c r="Z6210" s="7" t="n"/>
      <c r="AA6210" s="7" t="n"/>
      <c r="AB6210" s="7" t="n"/>
      <c r="AC6210" s="7" t="n"/>
    </row>
    <row r="6211" ht="9.75" customHeight="1" s="12">
      <c r="A6211" s="11" t="inlineStr">
        <is>
          <t>SO - 0002829</t>
        </is>
      </c>
      <c r="B6211" s="11" t="inlineStr">
        <is>
          <t>Wholesale</t>
        </is>
      </c>
      <c r="C6211" s="11" t="inlineStr">
        <is>
          <t>WARE-NMK1003</t>
        </is>
      </c>
      <c r="D6211" s="6" t="n">
        <v>43400</v>
      </c>
      <c r="E6211" s="6" t="n">
        <v>43573</v>
      </c>
      <c r="F6211" s="6" t="n">
        <v>43598</v>
      </c>
      <c r="G6211" s="6" t="n">
        <v>43605</v>
      </c>
      <c r="H6211" s="11" t="inlineStr">
        <is>
          <t>USD</t>
        </is>
      </c>
      <c r="I6211" s="11" t="n">
        <v>28</v>
      </c>
      <c r="J6211" s="11" t="n">
        <v>7</v>
      </c>
      <c r="K6211" s="11" t="n">
        <v>145</v>
      </c>
      <c r="L6211" s="11" t="n">
        <v>37</v>
      </c>
      <c r="M6211" s="11" t="n">
        <v>7</v>
      </c>
      <c r="N6211" s="11" t="n">
        <v>0.15</v>
      </c>
      <c r="O6211" s="7" t="n">
        <v>1125.6</v>
      </c>
      <c r="P6211" s="7" t="n">
        <v>844.2</v>
      </c>
      <c r="Q6211" s="7">
        <f>text(E6211,"ddd")</f>
        <v/>
      </c>
      <c r="R6211" s="7">
        <f>G6211-F6211</f>
        <v/>
      </c>
      <c r="S6211" s="7">
        <f>E6211-D6211</f>
        <v/>
      </c>
      <c r="T6211" s="7">
        <f>O6211*M6211</f>
        <v/>
      </c>
      <c r="U6211" s="7">
        <f>T6211*N6211</f>
        <v/>
      </c>
      <c r="V6211" s="7">
        <f>T6211-U6211-(P6211*M6211)</f>
        <v/>
      </c>
      <c r="W6211" s="7">
        <f>VLOOKUP(L6211,'Products Sheet'!$A:$B,2,FALSE)</f>
        <v/>
      </c>
      <c r="X6211" s="7" t="n"/>
      <c r="Y6211" s="7" t="n"/>
      <c r="Z6211" s="7" t="n"/>
      <c r="AA6211" s="7" t="n"/>
      <c r="AB6211" s="7" t="n"/>
      <c r="AC6211" s="7" t="n"/>
    </row>
    <row r="6212" ht="9.75" customHeight="1" s="12">
      <c r="A6212" s="11" t="inlineStr">
        <is>
          <t>SO - 0002990</t>
        </is>
      </c>
      <c r="B6212" s="11" t="inlineStr">
        <is>
          <t>In-Store</t>
        </is>
      </c>
      <c r="C6212" s="11" t="inlineStr">
        <is>
          <t>WARE-MKL1006</t>
        </is>
      </c>
      <c r="D6212" s="6" t="n">
        <v>43500</v>
      </c>
      <c r="E6212" s="6" t="n">
        <v>43589</v>
      </c>
      <c r="F6212" s="6" t="n">
        <v>43597</v>
      </c>
      <c r="G6212" s="6" t="n">
        <v>43602</v>
      </c>
      <c r="H6212" s="11" t="inlineStr">
        <is>
          <t>USD</t>
        </is>
      </c>
      <c r="I6212" s="11" t="n">
        <v>4</v>
      </c>
      <c r="J6212" s="11" t="n">
        <v>7</v>
      </c>
      <c r="K6212" s="11" t="n">
        <v>362</v>
      </c>
      <c r="L6212" s="11" t="n">
        <v>37</v>
      </c>
      <c r="M6212" s="11" t="n">
        <v>2</v>
      </c>
      <c r="N6212" s="11" t="n">
        <v>0.075</v>
      </c>
      <c r="O6212" s="7" t="n">
        <v>5628</v>
      </c>
      <c r="P6212" s="7" t="n">
        <v>4558.68</v>
      </c>
      <c r="Q6212" s="7">
        <f>text(E6212,"ddd")</f>
        <v/>
      </c>
      <c r="R6212" s="7">
        <f>G6212-F6212</f>
        <v/>
      </c>
      <c r="S6212" s="7">
        <f>E6212-D6212</f>
        <v/>
      </c>
      <c r="T6212" s="7">
        <f>O6212*M6212</f>
        <v/>
      </c>
      <c r="U6212" s="7">
        <f>T6212*N6212</f>
        <v/>
      </c>
      <c r="V6212" s="7">
        <f>T6212-U6212-(P6212*M6212)</f>
        <v/>
      </c>
      <c r="W6212" s="7">
        <f>VLOOKUP(L6212,'Products Sheet'!$A:$B,2,FALSE)</f>
        <v/>
      </c>
      <c r="X6212" s="7" t="n"/>
      <c r="Y6212" s="7" t="n"/>
      <c r="Z6212" s="7" t="n"/>
      <c r="AA6212" s="7" t="n"/>
      <c r="AB6212" s="7" t="n"/>
      <c r="AC6212" s="7" t="n"/>
    </row>
    <row r="6213" ht="9.75" customHeight="1" s="12">
      <c r="A6213" s="11" t="inlineStr">
        <is>
          <t>SO - 0003004</t>
        </is>
      </c>
      <c r="B6213" s="11" t="inlineStr">
        <is>
          <t>Wholesale</t>
        </is>
      </c>
      <c r="C6213" s="11" t="inlineStr">
        <is>
          <t>WARE-UHY1004</t>
        </is>
      </c>
      <c r="D6213" s="6" t="n">
        <v>43500</v>
      </c>
      <c r="E6213" s="6" t="n">
        <v>43591</v>
      </c>
      <c r="F6213" s="6" t="n">
        <v>43599</v>
      </c>
      <c r="G6213" s="6" t="n">
        <v>43604</v>
      </c>
      <c r="H6213" s="11" t="inlineStr">
        <is>
          <t>USD</t>
        </is>
      </c>
      <c r="I6213" s="11" t="n">
        <v>28</v>
      </c>
      <c r="J6213" s="11" t="n">
        <v>41</v>
      </c>
      <c r="K6213" s="11" t="n">
        <v>231</v>
      </c>
      <c r="L6213" s="11" t="n">
        <v>37</v>
      </c>
      <c r="M6213" s="11" t="n">
        <v>8</v>
      </c>
      <c r="N6213" s="11" t="n">
        <v>0.05</v>
      </c>
      <c r="O6213" s="7" t="n">
        <v>1742</v>
      </c>
      <c r="P6213" s="7" t="n">
        <v>801.3200000000001</v>
      </c>
      <c r="Q6213" s="7">
        <f>text(E6213,"ddd")</f>
        <v/>
      </c>
      <c r="R6213" s="7">
        <f>G6213-F6213</f>
        <v/>
      </c>
      <c r="S6213" s="7">
        <f>E6213-D6213</f>
        <v/>
      </c>
      <c r="T6213" s="7">
        <f>O6213*M6213</f>
        <v/>
      </c>
      <c r="U6213" s="7">
        <f>T6213*N6213</f>
        <v/>
      </c>
      <c r="V6213" s="7">
        <f>T6213-U6213-(P6213*M6213)</f>
        <v/>
      </c>
      <c r="W6213" s="7">
        <f>VLOOKUP(L6213,'Products Sheet'!$A:$B,2,FALSE)</f>
        <v/>
      </c>
      <c r="X6213" s="7" t="n"/>
      <c r="Y6213" s="7" t="n"/>
      <c r="Z6213" s="7" t="n"/>
      <c r="AA6213" s="7" t="n"/>
      <c r="AB6213" s="7" t="n"/>
      <c r="AC6213" s="7" t="n"/>
    </row>
    <row r="6214" ht="9.75" customHeight="1" s="12">
      <c r="A6214" s="11" t="inlineStr">
        <is>
          <t>SO - 0003044</t>
        </is>
      </c>
      <c r="B6214" s="11" t="inlineStr">
        <is>
          <t>In-Store</t>
        </is>
      </c>
      <c r="C6214" s="11" t="inlineStr">
        <is>
          <t>WARE-XYS1001</t>
        </is>
      </c>
      <c r="D6214" s="6" t="n">
        <v>43500</v>
      </c>
      <c r="E6214" s="6" t="n">
        <v>43596</v>
      </c>
      <c r="F6214" s="6" t="n">
        <v>43608</v>
      </c>
      <c r="G6214" s="6" t="n">
        <v>43613</v>
      </c>
      <c r="H6214" s="11" t="inlineStr">
        <is>
          <t>USD</t>
        </is>
      </c>
      <c r="I6214" s="11" t="n">
        <v>1</v>
      </c>
      <c r="J6214" s="11" t="n">
        <v>39</v>
      </c>
      <c r="K6214" s="11" t="n">
        <v>55</v>
      </c>
      <c r="L6214" s="11" t="n">
        <v>37</v>
      </c>
      <c r="M6214" s="11" t="n">
        <v>8</v>
      </c>
      <c r="N6214" s="11" t="n">
        <v>0.4</v>
      </c>
      <c r="O6214" s="7" t="n">
        <v>6023.3</v>
      </c>
      <c r="P6214" s="7" t="n">
        <v>2770.718</v>
      </c>
      <c r="Q6214" s="7">
        <f>text(E6214,"ddd")</f>
        <v/>
      </c>
      <c r="R6214" s="7">
        <f>G6214-F6214</f>
        <v/>
      </c>
      <c r="S6214" s="7">
        <f>E6214-D6214</f>
        <v/>
      </c>
      <c r="T6214" s="7">
        <f>O6214*M6214</f>
        <v/>
      </c>
      <c r="U6214" s="7">
        <f>T6214*N6214</f>
        <v/>
      </c>
      <c r="V6214" s="7">
        <f>T6214-U6214-(P6214*M6214)</f>
        <v/>
      </c>
      <c r="W6214" s="7">
        <f>VLOOKUP(L6214,'Products Sheet'!$A:$B,2,FALSE)</f>
        <v/>
      </c>
      <c r="X6214" s="7" t="n"/>
      <c r="Y6214" s="7" t="n"/>
      <c r="Z6214" s="7" t="n"/>
      <c r="AA6214" s="7" t="n"/>
      <c r="AB6214" s="7" t="n"/>
      <c r="AC6214" s="7" t="n"/>
    </row>
    <row r="6215" ht="9.75" customHeight="1" s="12">
      <c r="A6215" s="11" t="inlineStr">
        <is>
          <t>SO - 0003174</t>
        </is>
      </c>
      <c r="B6215" s="11" t="inlineStr">
        <is>
          <t>Wholesale</t>
        </is>
      </c>
      <c r="C6215" s="11" t="inlineStr">
        <is>
          <t>WARE-PUJ1005</t>
        </is>
      </c>
      <c r="D6215" s="6" t="n">
        <v>43500</v>
      </c>
      <c r="E6215" s="6" t="n">
        <v>43611</v>
      </c>
      <c r="F6215" s="6" t="n">
        <v>43627</v>
      </c>
      <c r="G6215" s="6" t="n">
        <v>43631</v>
      </c>
      <c r="H6215" s="11" t="inlineStr">
        <is>
          <t>USD</t>
        </is>
      </c>
      <c r="I6215" s="11" t="n">
        <v>27</v>
      </c>
      <c r="J6215" s="11" t="n">
        <v>6</v>
      </c>
      <c r="K6215" s="11" t="n">
        <v>262</v>
      </c>
      <c r="L6215" s="11" t="n">
        <v>37</v>
      </c>
      <c r="M6215" s="11" t="n">
        <v>3</v>
      </c>
      <c r="N6215" s="11" t="n">
        <v>0.05</v>
      </c>
      <c r="O6215" s="7" t="n">
        <v>6150.6</v>
      </c>
      <c r="P6215" s="7" t="n">
        <v>4920.48</v>
      </c>
      <c r="Q6215" s="7">
        <f>text(E6215,"ddd")</f>
        <v/>
      </c>
      <c r="R6215" s="7">
        <f>G6215-F6215</f>
        <v/>
      </c>
      <c r="S6215" s="7">
        <f>E6215-D6215</f>
        <v/>
      </c>
      <c r="T6215" s="7">
        <f>O6215*M6215</f>
        <v/>
      </c>
      <c r="U6215" s="7">
        <f>T6215*N6215</f>
        <v/>
      </c>
      <c r="V6215" s="7">
        <f>T6215-U6215-(P6215*M6215)</f>
        <v/>
      </c>
      <c r="W6215" s="7">
        <f>VLOOKUP(L6215,'Products Sheet'!$A:$B,2,FALSE)</f>
        <v/>
      </c>
      <c r="X6215" s="7" t="n"/>
      <c r="Y6215" s="7" t="n"/>
      <c r="Z6215" s="7" t="n"/>
      <c r="AA6215" s="7" t="n"/>
      <c r="AB6215" s="7" t="n"/>
      <c r="AC6215" s="7" t="n"/>
    </row>
    <row r="6216" ht="9.75" customHeight="1" s="12">
      <c r="A6216" s="11" t="inlineStr">
        <is>
          <t>SO - 0003196</t>
        </is>
      </c>
      <c r="B6216" s="11" t="inlineStr">
        <is>
          <t>In-Store</t>
        </is>
      </c>
      <c r="C6216" s="11" t="inlineStr">
        <is>
          <t>WARE-NMK1003</t>
        </is>
      </c>
      <c r="D6216" s="6" t="n">
        <v>43500</v>
      </c>
      <c r="E6216" s="6" t="n">
        <v>43613</v>
      </c>
      <c r="F6216" s="6" t="n">
        <v>43626</v>
      </c>
      <c r="G6216" s="6" t="n">
        <v>43630</v>
      </c>
      <c r="H6216" s="11" t="inlineStr">
        <is>
          <t>USD</t>
        </is>
      </c>
      <c r="I6216" s="11" t="n">
        <v>4</v>
      </c>
      <c r="J6216" s="11" t="n">
        <v>36</v>
      </c>
      <c r="K6216" s="11" t="n">
        <v>116</v>
      </c>
      <c r="L6216" s="11" t="n">
        <v>37</v>
      </c>
      <c r="M6216" s="11" t="n">
        <v>7</v>
      </c>
      <c r="N6216" s="11" t="n">
        <v>0.05</v>
      </c>
      <c r="O6216" s="7" t="n">
        <v>3959.7</v>
      </c>
      <c r="P6216" s="7" t="n">
        <v>2811.387</v>
      </c>
      <c r="Q6216" s="7">
        <f>text(E6216,"ddd")</f>
        <v/>
      </c>
      <c r="R6216" s="7">
        <f>G6216-F6216</f>
        <v/>
      </c>
      <c r="S6216" s="7">
        <f>E6216-D6216</f>
        <v/>
      </c>
      <c r="T6216" s="7">
        <f>O6216*M6216</f>
        <v/>
      </c>
      <c r="U6216" s="7">
        <f>T6216*N6216</f>
        <v/>
      </c>
      <c r="V6216" s="7">
        <f>T6216-U6216-(P6216*M6216)</f>
        <v/>
      </c>
      <c r="W6216" s="7">
        <f>VLOOKUP(L6216,'Products Sheet'!$A:$B,2,FALSE)</f>
        <v/>
      </c>
      <c r="X6216" s="7" t="n"/>
      <c r="Y6216" s="7" t="n"/>
      <c r="Z6216" s="7" t="n"/>
      <c r="AA6216" s="7" t="n"/>
      <c r="AB6216" s="7" t="n"/>
      <c r="AC6216" s="7" t="n"/>
    </row>
    <row r="6217" ht="9.75" customHeight="1" s="12">
      <c r="A6217" s="11" t="inlineStr">
        <is>
          <t>SO - 0003202</t>
        </is>
      </c>
      <c r="B6217" s="11" t="inlineStr">
        <is>
          <t>Distributor</t>
        </is>
      </c>
      <c r="C6217" s="11" t="inlineStr">
        <is>
          <t>WARE-NMK1003</t>
        </is>
      </c>
      <c r="D6217" s="6" t="n">
        <v>43500</v>
      </c>
      <c r="E6217" s="6" t="n">
        <v>43613</v>
      </c>
      <c r="F6217" s="6" t="n">
        <v>43624</v>
      </c>
      <c r="G6217" s="6" t="n">
        <v>43634</v>
      </c>
      <c r="H6217" s="11" t="inlineStr">
        <is>
          <t>USD</t>
        </is>
      </c>
      <c r="I6217" s="11" t="n">
        <v>24</v>
      </c>
      <c r="J6217" s="11" t="n">
        <v>31</v>
      </c>
      <c r="K6217" s="11" t="n">
        <v>183</v>
      </c>
      <c r="L6217" s="11" t="n">
        <v>37</v>
      </c>
      <c r="M6217" s="11" t="n">
        <v>1</v>
      </c>
      <c r="N6217" s="11" t="n">
        <v>0.1</v>
      </c>
      <c r="O6217" s="7" t="n">
        <v>5849.1</v>
      </c>
      <c r="P6217" s="7" t="n">
        <v>2632.095</v>
      </c>
      <c r="Q6217" s="7">
        <f>text(E6217,"ddd")</f>
        <v/>
      </c>
      <c r="R6217" s="7">
        <f>G6217-F6217</f>
        <v/>
      </c>
      <c r="S6217" s="7">
        <f>E6217-D6217</f>
        <v/>
      </c>
      <c r="T6217" s="7">
        <f>O6217*M6217</f>
        <v/>
      </c>
      <c r="U6217" s="7">
        <f>T6217*N6217</f>
        <v/>
      </c>
      <c r="V6217" s="7">
        <f>T6217-U6217-(P6217*M6217)</f>
        <v/>
      </c>
      <c r="W6217" s="7">
        <f>VLOOKUP(L6217,'Products Sheet'!$A:$B,2,FALSE)</f>
        <v/>
      </c>
      <c r="X6217" s="7" t="n"/>
      <c r="Y6217" s="7" t="n"/>
      <c r="Z6217" s="7" t="n"/>
      <c r="AA6217" s="7" t="n"/>
      <c r="AB6217" s="7" t="n"/>
      <c r="AC6217" s="7" t="n"/>
    </row>
    <row r="6218" ht="9.75" customHeight="1" s="12">
      <c r="A6218" s="11" t="inlineStr">
        <is>
          <t>SO - 0003207</t>
        </is>
      </c>
      <c r="B6218" s="11" t="inlineStr">
        <is>
          <t>Wholesale</t>
        </is>
      </c>
      <c r="C6218" s="11" t="inlineStr">
        <is>
          <t>WARE-UHY1004</t>
        </is>
      </c>
      <c r="D6218" s="6" t="n">
        <v>43500</v>
      </c>
      <c r="E6218" s="6" t="n">
        <v>43614</v>
      </c>
      <c r="F6218" s="6" t="n">
        <v>43631</v>
      </c>
      <c r="G6218" s="6" t="n">
        <v>43633</v>
      </c>
      <c r="H6218" s="11" t="inlineStr">
        <is>
          <t>USD</t>
        </is>
      </c>
      <c r="I6218" s="11" t="n">
        <v>27</v>
      </c>
      <c r="J6218" s="11" t="n">
        <v>41</v>
      </c>
      <c r="K6218" s="11" t="n">
        <v>238</v>
      </c>
      <c r="L6218" s="11" t="n">
        <v>37</v>
      </c>
      <c r="M6218" s="11" t="n">
        <v>7</v>
      </c>
      <c r="N6218" s="11" t="n">
        <v>0.2</v>
      </c>
      <c r="O6218" s="7" t="n">
        <v>1139</v>
      </c>
      <c r="P6218" s="7" t="n">
        <v>523.9400000000001</v>
      </c>
      <c r="Q6218" s="7">
        <f>text(E6218,"ddd")</f>
        <v/>
      </c>
      <c r="R6218" s="7">
        <f>G6218-F6218</f>
        <v/>
      </c>
      <c r="S6218" s="7">
        <f>E6218-D6218</f>
        <v/>
      </c>
      <c r="T6218" s="7">
        <f>O6218*M6218</f>
        <v/>
      </c>
      <c r="U6218" s="7">
        <f>T6218*N6218</f>
        <v/>
      </c>
      <c r="V6218" s="7">
        <f>T6218-U6218-(P6218*M6218)</f>
        <v/>
      </c>
      <c r="W6218" s="7">
        <f>VLOOKUP(L6218,'Products Sheet'!$A:$B,2,FALSE)</f>
        <v/>
      </c>
      <c r="X6218" s="7" t="n"/>
      <c r="Y6218" s="7" t="n"/>
      <c r="Z6218" s="7" t="n"/>
      <c r="AA6218" s="7" t="n"/>
      <c r="AB6218" s="7" t="n"/>
      <c r="AC6218" s="7" t="n"/>
    </row>
    <row r="6219" ht="9.75" customHeight="1" s="12">
      <c r="A6219" s="11" t="inlineStr">
        <is>
          <t>SO - 0003255</t>
        </is>
      </c>
      <c r="B6219" s="11" t="inlineStr">
        <is>
          <t>Online</t>
        </is>
      </c>
      <c r="C6219" s="11" t="inlineStr">
        <is>
          <t>WARE-NMK1003</t>
        </is>
      </c>
      <c r="D6219" s="6" t="n">
        <v>43500</v>
      </c>
      <c r="E6219" s="6" t="n">
        <v>43619</v>
      </c>
      <c r="F6219" s="6" t="n">
        <v>43642</v>
      </c>
      <c r="G6219" s="6" t="n">
        <v>43645</v>
      </c>
      <c r="H6219" s="11" t="inlineStr">
        <is>
          <t>USD</t>
        </is>
      </c>
      <c r="I6219" s="11" t="n">
        <v>14</v>
      </c>
      <c r="J6219" s="11" t="n">
        <v>40</v>
      </c>
      <c r="K6219" s="11" t="n">
        <v>149</v>
      </c>
      <c r="L6219" s="11" t="n">
        <v>37</v>
      </c>
      <c r="M6219" s="11" t="n">
        <v>1</v>
      </c>
      <c r="N6219" s="11" t="n">
        <v>0.1</v>
      </c>
      <c r="O6219" s="7" t="n">
        <v>911.2</v>
      </c>
      <c r="P6219" s="7" t="n">
        <v>756.296</v>
      </c>
      <c r="Q6219" s="7">
        <f>text(E6219,"ddd")</f>
        <v/>
      </c>
      <c r="R6219" s="7">
        <f>G6219-F6219</f>
        <v/>
      </c>
      <c r="S6219" s="7">
        <f>E6219-D6219</f>
        <v/>
      </c>
      <c r="T6219" s="7">
        <f>O6219*M6219</f>
        <v/>
      </c>
      <c r="U6219" s="7">
        <f>T6219*N6219</f>
        <v/>
      </c>
      <c r="V6219" s="7">
        <f>T6219-U6219-(P6219*M6219)</f>
        <v/>
      </c>
      <c r="W6219" s="7">
        <f>VLOOKUP(L6219,'Products Sheet'!$A:$B,2,FALSE)</f>
        <v/>
      </c>
      <c r="X6219" s="7" t="n"/>
      <c r="Y6219" s="7" t="n"/>
      <c r="Z6219" s="7" t="n"/>
      <c r="AA6219" s="7" t="n"/>
      <c r="AB6219" s="7" t="n"/>
      <c r="AC6219" s="7" t="n"/>
    </row>
    <row r="6220" ht="9.75" customHeight="1" s="12">
      <c r="A6220" s="11" t="inlineStr">
        <is>
          <t>SO - 0003264</t>
        </is>
      </c>
      <c r="B6220" s="11" t="inlineStr">
        <is>
          <t>Distributor</t>
        </is>
      </c>
      <c r="C6220" s="11" t="inlineStr">
        <is>
          <t>WARE-UHY1004</t>
        </is>
      </c>
      <c r="D6220" s="6" t="n">
        <v>43500</v>
      </c>
      <c r="E6220" s="6" t="n">
        <v>43620</v>
      </c>
      <c r="F6220" s="6" t="n">
        <v>43633</v>
      </c>
      <c r="G6220" s="6" t="n">
        <v>43636</v>
      </c>
      <c r="H6220" s="11" t="inlineStr">
        <is>
          <t>USD</t>
        </is>
      </c>
      <c r="I6220" s="11" t="n">
        <v>21</v>
      </c>
      <c r="J6220" s="11" t="n">
        <v>3</v>
      </c>
      <c r="K6220" s="11" t="n">
        <v>260</v>
      </c>
      <c r="L6220" s="11" t="n">
        <v>37</v>
      </c>
      <c r="M6220" s="11" t="n">
        <v>3</v>
      </c>
      <c r="N6220" s="11" t="n">
        <v>0.05</v>
      </c>
      <c r="O6220" s="7" t="n">
        <v>234.5</v>
      </c>
      <c r="P6220" s="7" t="n">
        <v>192.29</v>
      </c>
      <c r="Q6220" s="7">
        <f>text(E6220,"ddd")</f>
        <v/>
      </c>
      <c r="R6220" s="7">
        <f>G6220-F6220</f>
        <v/>
      </c>
      <c r="S6220" s="7">
        <f>E6220-D6220</f>
        <v/>
      </c>
      <c r="T6220" s="7">
        <f>O6220*M6220</f>
        <v/>
      </c>
      <c r="U6220" s="7">
        <f>T6220*N6220</f>
        <v/>
      </c>
      <c r="V6220" s="7">
        <f>T6220-U6220-(P6220*M6220)</f>
        <v/>
      </c>
      <c r="W6220" s="7">
        <f>VLOOKUP(L6220,'Products Sheet'!$A:$B,2,FALSE)</f>
        <v/>
      </c>
      <c r="X6220" s="7" t="n"/>
      <c r="Y6220" s="7" t="n"/>
      <c r="Z6220" s="7" t="n"/>
      <c r="AA6220" s="7" t="n"/>
      <c r="AB6220" s="7" t="n"/>
      <c r="AC6220" s="7" t="n"/>
    </row>
    <row r="6221" ht="9.75" customHeight="1" s="12">
      <c r="A6221" s="11" t="inlineStr">
        <is>
          <t>SO - 0003280</t>
        </is>
      </c>
      <c r="B6221" s="11" t="inlineStr">
        <is>
          <t>Online</t>
        </is>
      </c>
      <c r="C6221" s="11" t="inlineStr">
        <is>
          <t>WARE-NMK1003</t>
        </is>
      </c>
      <c r="D6221" s="6" t="n">
        <v>43500</v>
      </c>
      <c r="E6221" s="6" t="n">
        <v>43623</v>
      </c>
      <c r="F6221" s="6" t="n">
        <v>43640</v>
      </c>
      <c r="G6221" s="6" t="n">
        <v>43647</v>
      </c>
      <c r="H6221" s="11" t="inlineStr">
        <is>
          <t>USD</t>
        </is>
      </c>
      <c r="I6221" s="11" t="n">
        <v>13</v>
      </c>
      <c r="J6221" s="11" t="n">
        <v>2</v>
      </c>
      <c r="K6221" s="11" t="n">
        <v>192</v>
      </c>
      <c r="L6221" s="11" t="n">
        <v>37</v>
      </c>
      <c r="M6221" s="11" t="n">
        <v>8</v>
      </c>
      <c r="N6221" s="11" t="n">
        <v>0.075</v>
      </c>
      <c r="O6221" s="7" t="n">
        <v>6009.900000000001</v>
      </c>
      <c r="P6221" s="7" t="n">
        <v>4026.633000000001</v>
      </c>
      <c r="Q6221" s="7">
        <f>text(E6221,"ddd")</f>
        <v/>
      </c>
      <c r="R6221" s="7">
        <f>G6221-F6221</f>
        <v/>
      </c>
      <c r="S6221" s="7">
        <f>E6221-D6221</f>
        <v/>
      </c>
      <c r="T6221" s="7">
        <f>O6221*M6221</f>
        <v/>
      </c>
      <c r="U6221" s="7">
        <f>T6221*N6221</f>
        <v/>
      </c>
      <c r="V6221" s="7">
        <f>T6221-U6221-(P6221*M6221)</f>
        <v/>
      </c>
      <c r="W6221" s="7">
        <f>VLOOKUP(L6221,'Products Sheet'!$A:$B,2,FALSE)</f>
        <v/>
      </c>
      <c r="X6221" s="7" t="n"/>
      <c r="Y6221" s="7" t="n"/>
      <c r="Z6221" s="7" t="n"/>
      <c r="AA6221" s="7" t="n"/>
      <c r="AB6221" s="7" t="n"/>
      <c r="AC6221" s="7" t="n"/>
    </row>
    <row r="6222" ht="9.75" customHeight="1" s="12">
      <c r="A6222" s="11" t="inlineStr">
        <is>
          <t>SO - 0003319</t>
        </is>
      </c>
      <c r="B6222" s="11" t="inlineStr">
        <is>
          <t>Online</t>
        </is>
      </c>
      <c r="C6222" s="11" t="inlineStr">
        <is>
          <t>WARE-NMK1003</t>
        </is>
      </c>
      <c r="D6222" s="6" t="n">
        <v>43500</v>
      </c>
      <c r="E6222" s="6" t="n">
        <v>43627</v>
      </c>
      <c r="F6222" s="6" t="n">
        <v>43649</v>
      </c>
      <c r="G6222" s="6" t="n">
        <v>43650</v>
      </c>
      <c r="H6222" s="11" t="inlineStr">
        <is>
          <t>USD</t>
        </is>
      </c>
      <c r="I6222" s="11" t="n">
        <v>20</v>
      </c>
      <c r="J6222" s="11" t="n">
        <v>28</v>
      </c>
      <c r="K6222" s="11" t="n">
        <v>93</v>
      </c>
      <c r="L6222" s="11" t="n">
        <v>37</v>
      </c>
      <c r="M6222" s="11" t="n">
        <v>2</v>
      </c>
      <c r="N6222" s="11" t="n">
        <v>0.05</v>
      </c>
      <c r="O6222" s="7" t="n">
        <v>3015</v>
      </c>
      <c r="P6222" s="7" t="n">
        <v>2381.85</v>
      </c>
      <c r="Q6222" s="7">
        <f>text(E6222,"ddd")</f>
        <v/>
      </c>
      <c r="R6222" s="7">
        <f>G6222-F6222</f>
        <v/>
      </c>
      <c r="S6222" s="7">
        <f>E6222-D6222</f>
        <v/>
      </c>
      <c r="T6222" s="7">
        <f>O6222*M6222</f>
        <v/>
      </c>
      <c r="U6222" s="7">
        <f>T6222*N6222</f>
        <v/>
      </c>
      <c r="V6222" s="7">
        <f>T6222-U6222-(P6222*M6222)</f>
        <v/>
      </c>
      <c r="W6222" s="7">
        <f>VLOOKUP(L6222,'Products Sheet'!$A:$B,2,FALSE)</f>
        <v/>
      </c>
      <c r="X6222" s="7" t="n"/>
      <c r="Y6222" s="7" t="n"/>
      <c r="Z6222" s="7" t="n"/>
      <c r="AA6222" s="7" t="n"/>
      <c r="AB6222" s="7" t="n"/>
      <c r="AC6222" s="7" t="n"/>
    </row>
    <row r="6223" ht="9.75" customHeight="1" s="12">
      <c r="A6223" s="11" t="inlineStr">
        <is>
          <t>SO - 0003450</t>
        </is>
      </c>
      <c r="B6223" s="11" t="inlineStr">
        <is>
          <t>In-Store</t>
        </is>
      </c>
      <c r="C6223" s="11" t="inlineStr">
        <is>
          <t>WARE-NBV1002</t>
        </is>
      </c>
      <c r="D6223" s="6" t="n">
        <v>43500</v>
      </c>
      <c r="E6223" s="6" t="n">
        <v>43644</v>
      </c>
      <c r="F6223" s="6" t="n">
        <v>43659</v>
      </c>
      <c r="G6223" s="6" t="n">
        <v>43664</v>
      </c>
      <c r="H6223" s="11" t="inlineStr">
        <is>
          <t>USD</t>
        </is>
      </c>
      <c r="I6223" s="11" t="n">
        <v>6</v>
      </c>
      <c r="J6223" s="11" t="n">
        <v>20</v>
      </c>
      <c r="K6223" s="11" t="n">
        <v>68</v>
      </c>
      <c r="L6223" s="11" t="n">
        <v>37</v>
      </c>
      <c r="M6223" s="11" t="n">
        <v>6</v>
      </c>
      <c r="N6223" s="11" t="n">
        <v>0.15</v>
      </c>
      <c r="O6223" s="7" t="n">
        <v>254.6</v>
      </c>
      <c r="P6223" s="7" t="n">
        <v>178.22</v>
      </c>
      <c r="Q6223" s="7">
        <f>text(E6223,"ddd")</f>
        <v/>
      </c>
      <c r="R6223" s="7">
        <f>G6223-F6223</f>
        <v/>
      </c>
      <c r="S6223" s="7">
        <f>E6223-D6223</f>
        <v/>
      </c>
      <c r="T6223" s="7">
        <f>O6223*M6223</f>
        <v/>
      </c>
      <c r="U6223" s="7">
        <f>T6223*N6223</f>
        <v/>
      </c>
      <c r="V6223" s="7">
        <f>T6223-U6223-(P6223*M6223)</f>
        <v/>
      </c>
      <c r="W6223" s="7">
        <f>VLOOKUP(L6223,'Products Sheet'!$A:$B,2,FALSE)</f>
        <v/>
      </c>
      <c r="X6223" s="7" t="n"/>
      <c r="Y6223" s="7" t="n"/>
      <c r="Z6223" s="7" t="n"/>
      <c r="AA6223" s="7" t="n"/>
      <c r="AB6223" s="7" t="n"/>
      <c r="AC6223" s="7" t="n"/>
    </row>
    <row r="6224" ht="9.75" customHeight="1" s="12">
      <c r="A6224" s="11" t="inlineStr">
        <is>
          <t>SO - 0003480</t>
        </is>
      </c>
      <c r="B6224" s="11" t="inlineStr">
        <is>
          <t>Wholesale</t>
        </is>
      </c>
      <c r="C6224" s="11" t="inlineStr">
        <is>
          <t>WARE-NMK1003</t>
        </is>
      </c>
      <c r="D6224" s="6" t="n">
        <v>43500</v>
      </c>
      <c r="E6224" s="6" t="n">
        <v>43648</v>
      </c>
      <c r="F6224" s="6" t="n">
        <v>43672</v>
      </c>
      <c r="G6224" s="6" t="n">
        <v>43682</v>
      </c>
      <c r="H6224" s="11" t="inlineStr">
        <is>
          <t>USD</t>
        </is>
      </c>
      <c r="I6224" s="11" t="n">
        <v>27</v>
      </c>
      <c r="J6224" s="11" t="n">
        <v>8</v>
      </c>
      <c r="K6224" s="11" t="n">
        <v>171</v>
      </c>
      <c r="L6224" s="11" t="n">
        <v>37</v>
      </c>
      <c r="M6224" s="11" t="n">
        <v>2</v>
      </c>
      <c r="N6224" s="11" t="n">
        <v>0.075</v>
      </c>
      <c r="O6224" s="7" t="n">
        <v>1252.9</v>
      </c>
      <c r="P6224" s="7" t="n">
        <v>914.6170000000001</v>
      </c>
      <c r="Q6224" s="7">
        <f>text(E6224,"ddd")</f>
        <v/>
      </c>
      <c r="R6224" s="7">
        <f>G6224-F6224</f>
        <v/>
      </c>
      <c r="S6224" s="7">
        <f>E6224-D6224</f>
        <v/>
      </c>
      <c r="T6224" s="7">
        <f>O6224*M6224</f>
        <v/>
      </c>
      <c r="U6224" s="7">
        <f>T6224*N6224</f>
        <v/>
      </c>
      <c r="V6224" s="7">
        <f>T6224-U6224-(P6224*M6224)</f>
        <v/>
      </c>
      <c r="W6224" s="7">
        <f>VLOOKUP(L6224,'Products Sheet'!$A:$B,2,FALSE)</f>
        <v/>
      </c>
      <c r="X6224" s="7" t="n"/>
      <c r="Y6224" s="7" t="n"/>
      <c r="Z6224" s="7" t="n"/>
      <c r="AA6224" s="7" t="n"/>
      <c r="AB6224" s="7" t="n"/>
      <c r="AC6224" s="7" t="n"/>
    </row>
    <row r="6225" ht="9.75" customHeight="1" s="12">
      <c r="A6225" s="11" t="inlineStr">
        <is>
          <t>SO - 0003497</t>
        </is>
      </c>
      <c r="B6225" s="11" t="inlineStr">
        <is>
          <t>In-Store</t>
        </is>
      </c>
      <c r="C6225" s="11" t="inlineStr">
        <is>
          <t>WARE-UHY1004</t>
        </is>
      </c>
      <c r="D6225" s="6" t="n">
        <v>43500</v>
      </c>
      <c r="E6225" s="6" t="n">
        <v>43649</v>
      </c>
      <c r="F6225" s="6" t="n">
        <v>43655</v>
      </c>
      <c r="G6225" s="6" t="n">
        <v>43658</v>
      </c>
      <c r="H6225" s="11" t="inlineStr">
        <is>
          <t>USD</t>
        </is>
      </c>
      <c r="I6225" s="11" t="n">
        <v>10</v>
      </c>
      <c r="J6225" s="11" t="n">
        <v>11</v>
      </c>
      <c r="K6225" s="11" t="n">
        <v>224</v>
      </c>
      <c r="L6225" s="11" t="n">
        <v>37</v>
      </c>
      <c r="M6225" s="11" t="n">
        <v>2</v>
      </c>
      <c r="N6225" s="11" t="n">
        <v>0.2</v>
      </c>
      <c r="O6225" s="7" t="n">
        <v>1232.8</v>
      </c>
      <c r="P6225" s="7" t="n">
        <v>505.448</v>
      </c>
      <c r="Q6225" s="7">
        <f>text(E6225,"ddd")</f>
        <v/>
      </c>
      <c r="R6225" s="7">
        <f>G6225-F6225</f>
        <v/>
      </c>
      <c r="S6225" s="7">
        <f>E6225-D6225</f>
        <v/>
      </c>
      <c r="T6225" s="7">
        <f>O6225*M6225</f>
        <v/>
      </c>
      <c r="U6225" s="7">
        <f>T6225*N6225</f>
        <v/>
      </c>
      <c r="V6225" s="7">
        <f>T6225-U6225-(P6225*M6225)</f>
        <v/>
      </c>
      <c r="W6225" s="7">
        <f>VLOOKUP(L6225,'Products Sheet'!$A:$B,2,FALSE)</f>
        <v/>
      </c>
      <c r="X6225" s="7" t="n"/>
      <c r="Y6225" s="7" t="n"/>
      <c r="Z6225" s="7" t="n"/>
      <c r="AA6225" s="7" t="n"/>
      <c r="AB6225" s="7" t="n"/>
      <c r="AC6225" s="7" t="n"/>
    </row>
    <row r="6226" ht="9.75" customHeight="1" s="12">
      <c r="A6226" s="11" t="inlineStr">
        <is>
          <t>SO - 0003519</t>
        </is>
      </c>
      <c r="B6226" s="11" t="inlineStr">
        <is>
          <t>In-Store</t>
        </is>
      </c>
      <c r="C6226" s="11" t="inlineStr">
        <is>
          <t>WARE-UHY1004</t>
        </is>
      </c>
      <c r="D6226" s="6" t="n">
        <v>43500</v>
      </c>
      <c r="E6226" s="6" t="n">
        <v>43653</v>
      </c>
      <c r="F6226" s="6" t="n">
        <v>43657</v>
      </c>
      <c r="G6226" s="6" t="n">
        <v>43664</v>
      </c>
      <c r="H6226" s="11" t="inlineStr">
        <is>
          <t>USD</t>
        </is>
      </c>
      <c r="I6226" s="11" t="n">
        <v>12</v>
      </c>
      <c r="J6226" s="11" t="n">
        <v>40</v>
      </c>
      <c r="K6226" s="11" t="n">
        <v>249</v>
      </c>
      <c r="L6226" s="11" t="n">
        <v>37</v>
      </c>
      <c r="M6226" s="11" t="n">
        <v>4</v>
      </c>
      <c r="N6226" s="11" t="n">
        <v>0.05</v>
      </c>
      <c r="O6226" s="7" t="n">
        <v>1139</v>
      </c>
      <c r="P6226" s="7" t="n">
        <v>728.96</v>
      </c>
      <c r="Q6226" s="7">
        <f>text(E6226,"ddd")</f>
        <v/>
      </c>
      <c r="R6226" s="7">
        <f>G6226-F6226</f>
        <v/>
      </c>
      <c r="S6226" s="7">
        <f>E6226-D6226</f>
        <v/>
      </c>
      <c r="T6226" s="7">
        <f>O6226*M6226</f>
        <v/>
      </c>
      <c r="U6226" s="7">
        <f>T6226*N6226</f>
        <v/>
      </c>
      <c r="V6226" s="7">
        <f>T6226-U6226-(P6226*M6226)</f>
        <v/>
      </c>
      <c r="W6226" s="7">
        <f>VLOOKUP(L6226,'Products Sheet'!$A:$B,2,FALSE)</f>
        <v/>
      </c>
      <c r="X6226" s="7" t="n"/>
      <c r="Y6226" s="7" t="n"/>
      <c r="Z6226" s="7" t="n"/>
      <c r="AA6226" s="7" t="n"/>
      <c r="AB6226" s="7" t="n"/>
      <c r="AC6226" s="7" t="n"/>
    </row>
    <row r="6227" ht="9.75" customHeight="1" s="12">
      <c r="A6227" s="11" t="inlineStr">
        <is>
          <t>SO - 0003560</t>
        </is>
      </c>
      <c r="B6227" s="11" t="inlineStr">
        <is>
          <t>In-Store</t>
        </is>
      </c>
      <c r="C6227" s="11" t="inlineStr">
        <is>
          <t>WARE-NMK1003</t>
        </is>
      </c>
      <c r="D6227" s="6" t="n">
        <v>43500</v>
      </c>
      <c r="E6227" s="6" t="n">
        <v>43658</v>
      </c>
      <c r="F6227" s="6" t="n">
        <v>43670</v>
      </c>
      <c r="G6227" s="6" t="n">
        <v>43676</v>
      </c>
      <c r="H6227" s="11" t="inlineStr">
        <is>
          <t>USD</t>
        </is>
      </c>
      <c r="I6227" s="11" t="n">
        <v>1</v>
      </c>
      <c r="J6227" s="11" t="n">
        <v>18</v>
      </c>
      <c r="K6227" s="11" t="n">
        <v>173</v>
      </c>
      <c r="L6227" s="11" t="n">
        <v>37</v>
      </c>
      <c r="M6227" s="11" t="n">
        <v>4</v>
      </c>
      <c r="N6227" s="11" t="n">
        <v>0.05</v>
      </c>
      <c r="O6227" s="7" t="n">
        <v>3819</v>
      </c>
      <c r="P6227" s="7" t="n">
        <v>2062.26</v>
      </c>
      <c r="Q6227" s="7">
        <f>text(E6227,"ddd")</f>
        <v/>
      </c>
      <c r="R6227" s="7">
        <f>G6227-F6227</f>
        <v/>
      </c>
      <c r="S6227" s="7">
        <f>E6227-D6227</f>
        <v/>
      </c>
      <c r="T6227" s="7">
        <f>O6227*M6227</f>
        <v/>
      </c>
      <c r="U6227" s="7">
        <f>T6227*N6227</f>
        <v/>
      </c>
      <c r="V6227" s="7">
        <f>T6227-U6227-(P6227*M6227)</f>
        <v/>
      </c>
      <c r="W6227" s="7">
        <f>VLOOKUP(L6227,'Products Sheet'!$A:$B,2,FALSE)</f>
        <v/>
      </c>
      <c r="X6227" s="7" t="n"/>
      <c r="Y6227" s="7" t="n"/>
      <c r="Z6227" s="7" t="n"/>
      <c r="AA6227" s="7" t="n"/>
      <c r="AB6227" s="7" t="n"/>
      <c r="AC6227" s="7" t="n"/>
    </row>
    <row r="6228" ht="9.75" customHeight="1" s="12">
      <c r="A6228" s="11" t="inlineStr">
        <is>
          <t>SO - 0003578</t>
        </is>
      </c>
      <c r="B6228" s="11" t="inlineStr">
        <is>
          <t>In-Store</t>
        </is>
      </c>
      <c r="C6228" s="11" t="inlineStr">
        <is>
          <t>WARE-NMK1003</t>
        </is>
      </c>
      <c r="D6228" s="6" t="n">
        <v>43500</v>
      </c>
      <c r="E6228" s="6" t="n">
        <v>43661</v>
      </c>
      <c r="F6228" s="6" t="n">
        <v>43665</v>
      </c>
      <c r="G6228" s="6" t="n">
        <v>43666</v>
      </c>
      <c r="H6228" s="11" t="inlineStr">
        <is>
          <t>USD</t>
        </is>
      </c>
      <c r="I6228" s="11" t="n">
        <v>10</v>
      </c>
      <c r="J6228" s="11" t="n">
        <v>25</v>
      </c>
      <c r="K6228" s="11" t="n">
        <v>170</v>
      </c>
      <c r="L6228" s="11" t="n">
        <v>37</v>
      </c>
      <c r="M6228" s="11" t="n">
        <v>5</v>
      </c>
      <c r="N6228" s="11" t="n">
        <v>0.075</v>
      </c>
      <c r="O6228" s="7" t="n">
        <v>1038.5</v>
      </c>
      <c r="P6228" s="7" t="n">
        <v>675.025</v>
      </c>
      <c r="Q6228" s="7">
        <f>text(E6228,"ddd")</f>
        <v/>
      </c>
      <c r="R6228" s="7">
        <f>G6228-F6228</f>
        <v/>
      </c>
      <c r="S6228" s="7">
        <f>E6228-D6228</f>
        <v/>
      </c>
      <c r="T6228" s="7">
        <f>O6228*M6228</f>
        <v/>
      </c>
      <c r="U6228" s="7">
        <f>T6228*N6228</f>
        <v/>
      </c>
      <c r="V6228" s="7">
        <f>T6228-U6228-(P6228*M6228)</f>
        <v/>
      </c>
      <c r="W6228" s="7">
        <f>VLOOKUP(L6228,'Products Sheet'!$A:$B,2,FALSE)</f>
        <v/>
      </c>
      <c r="X6228" s="7" t="n"/>
      <c r="Y6228" s="7" t="n"/>
      <c r="Z6228" s="7" t="n"/>
      <c r="AA6228" s="7" t="n"/>
      <c r="AB6228" s="7" t="n"/>
      <c r="AC6228" s="7" t="n"/>
    </row>
    <row r="6229" ht="9.75" customHeight="1" s="12">
      <c r="A6229" s="11" t="inlineStr">
        <is>
          <t>SO - 0003584</t>
        </is>
      </c>
      <c r="B6229" s="11" t="inlineStr">
        <is>
          <t>In-Store</t>
        </is>
      </c>
      <c r="C6229" s="11" t="inlineStr">
        <is>
          <t>WARE-UHY1004</t>
        </is>
      </c>
      <c r="D6229" s="6" t="n">
        <v>43600</v>
      </c>
      <c r="E6229" s="6" t="n">
        <v>43661</v>
      </c>
      <c r="F6229" s="6" t="n">
        <v>43668</v>
      </c>
      <c r="G6229" s="6" t="n">
        <v>43671</v>
      </c>
      <c r="H6229" s="11" t="inlineStr">
        <is>
          <t>USD</t>
        </is>
      </c>
      <c r="I6229" s="11" t="n">
        <v>9</v>
      </c>
      <c r="J6229" s="11" t="n">
        <v>12</v>
      </c>
      <c r="K6229" s="11" t="n">
        <v>235</v>
      </c>
      <c r="L6229" s="11" t="n">
        <v>37</v>
      </c>
      <c r="M6229" s="11" t="n">
        <v>5</v>
      </c>
      <c r="N6229" s="11" t="n">
        <v>0.15</v>
      </c>
      <c r="O6229" s="7" t="n">
        <v>2385.2</v>
      </c>
      <c r="P6229" s="7" t="n">
        <v>1454.972</v>
      </c>
      <c r="Q6229" s="7">
        <f>text(E6229,"ddd")</f>
        <v/>
      </c>
      <c r="R6229" s="7">
        <f>G6229-F6229</f>
        <v/>
      </c>
      <c r="S6229" s="7">
        <f>E6229-D6229</f>
        <v/>
      </c>
      <c r="T6229" s="7">
        <f>O6229*M6229</f>
        <v/>
      </c>
      <c r="U6229" s="7">
        <f>T6229*N6229</f>
        <v/>
      </c>
      <c r="V6229" s="7">
        <f>T6229-U6229-(P6229*M6229)</f>
        <v/>
      </c>
      <c r="W6229" s="7">
        <f>VLOOKUP(L6229,'Products Sheet'!$A:$B,2,FALSE)</f>
        <v/>
      </c>
      <c r="X6229" s="7" t="n"/>
      <c r="Y6229" s="7" t="n"/>
      <c r="Z6229" s="7" t="n"/>
      <c r="AA6229" s="7" t="n"/>
      <c r="AB6229" s="7" t="n"/>
      <c r="AC6229" s="7" t="n"/>
    </row>
    <row r="6230" ht="9.75" customHeight="1" s="12">
      <c r="A6230" s="11" t="inlineStr">
        <is>
          <t>SO - 0003607</t>
        </is>
      </c>
      <c r="B6230" s="11" t="inlineStr">
        <is>
          <t>In-Store</t>
        </is>
      </c>
      <c r="C6230" s="11" t="inlineStr">
        <is>
          <t>WARE-NMK1003</t>
        </is>
      </c>
      <c r="D6230" s="6" t="n">
        <v>43500</v>
      </c>
      <c r="E6230" s="6" t="n">
        <v>43664</v>
      </c>
      <c r="F6230" s="6" t="n">
        <v>43681</v>
      </c>
      <c r="G6230" s="6" t="n">
        <v>43685</v>
      </c>
      <c r="H6230" s="11" t="inlineStr">
        <is>
          <t>USD</t>
        </is>
      </c>
      <c r="I6230" s="11" t="n">
        <v>6</v>
      </c>
      <c r="J6230" s="11" t="n">
        <v>30</v>
      </c>
      <c r="K6230" s="11" t="n">
        <v>99</v>
      </c>
      <c r="L6230" s="11" t="n">
        <v>37</v>
      </c>
      <c r="M6230" s="11" t="n">
        <v>1</v>
      </c>
      <c r="N6230" s="11" t="n">
        <v>0.05</v>
      </c>
      <c r="O6230" s="7" t="n">
        <v>1762.1</v>
      </c>
      <c r="P6230" s="7" t="n">
        <v>1251.091</v>
      </c>
      <c r="Q6230" s="7">
        <f>text(E6230,"ddd")</f>
        <v/>
      </c>
      <c r="R6230" s="7">
        <f>G6230-F6230</f>
        <v/>
      </c>
      <c r="S6230" s="7">
        <f>E6230-D6230</f>
        <v/>
      </c>
      <c r="T6230" s="7">
        <f>O6230*M6230</f>
        <v/>
      </c>
      <c r="U6230" s="7">
        <f>T6230*N6230</f>
        <v/>
      </c>
      <c r="V6230" s="7">
        <f>T6230-U6230-(P6230*M6230)</f>
        <v/>
      </c>
      <c r="W6230" s="7">
        <f>VLOOKUP(L6230,'Products Sheet'!$A:$B,2,FALSE)</f>
        <v/>
      </c>
      <c r="X6230" s="7" t="n"/>
      <c r="Y6230" s="7" t="n"/>
      <c r="Z6230" s="7" t="n"/>
      <c r="AA6230" s="7" t="n"/>
      <c r="AB6230" s="7" t="n"/>
      <c r="AC6230" s="7" t="n"/>
    </row>
    <row r="6231" ht="9.75" customHeight="1" s="12">
      <c r="A6231" s="11" t="inlineStr">
        <is>
          <t>SO - 0003645</t>
        </is>
      </c>
      <c r="B6231" s="11" t="inlineStr">
        <is>
          <t>Online</t>
        </is>
      </c>
      <c r="C6231" s="11" t="inlineStr">
        <is>
          <t>WARE-MKL1006</t>
        </is>
      </c>
      <c r="D6231" s="6" t="n">
        <v>43500</v>
      </c>
      <c r="E6231" s="6" t="n">
        <v>43668</v>
      </c>
      <c r="F6231" s="6" t="n">
        <v>43691</v>
      </c>
      <c r="G6231" s="6" t="n">
        <v>43698</v>
      </c>
      <c r="H6231" s="11" t="inlineStr">
        <is>
          <t>USD</t>
        </is>
      </c>
      <c r="I6231" s="11" t="n">
        <v>19</v>
      </c>
      <c r="J6231" s="11" t="n">
        <v>23</v>
      </c>
      <c r="K6231" s="11" t="n">
        <v>358</v>
      </c>
      <c r="L6231" s="11" t="n">
        <v>37</v>
      </c>
      <c r="M6231" s="11" t="n">
        <v>3</v>
      </c>
      <c r="N6231" s="11" t="n">
        <v>0.1</v>
      </c>
      <c r="O6231" s="7" t="n">
        <v>2505.8</v>
      </c>
      <c r="P6231" s="7" t="n">
        <v>1854.292</v>
      </c>
      <c r="Q6231" s="7">
        <f>text(E6231,"ddd")</f>
        <v/>
      </c>
      <c r="R6231" s="7">
        <f>G6231-F6231</f>
        <v/>
      </c>
      <c r="S6231" s="7">
        <f>E6231-D6231</f>
        <v/>
      </c>
      <c r="T6231" s="7">
        <f>O6231*M6231</f>
        <v/>
      </c>
      <c r="U6231" s="7">
        <f>T6231*N6231</f>
        <v/>
      </c>
      <c r="V6231" s="7">
        <f>T6231-U6231-(P6231*M6231)</f>
        <v/>
      </c>
      <c r="W6231" s="7">
        <f>VLOOKUP(L6231,'Products Sheet'!$A:$B,2,FALSE)</f>
        <v/>
      </c>
      <c r="X6231" s="7" t="n"/>
      <c r="Y6231" s="7" t="n"/>
      <c r="Z6231" s="7" t="n"/>
      <c r="AA6231" s="7" t="n"/>
      <c r="AB6231" s="7" t="n"/>
      <c r="AC6231" s="7" t="n"/>
    </row>
    <row r="6232" ht="9.75" customHeight="1" s="12">
      <c r="A6232" s="11" t="inlineStr">
        <is>
          <t>SO - 0003652</t>
        </is>
      </c>
      <c r="B6232" s="11" t="inlineStr">
        <is>
          <t>In-Store</t>
        </is>
      </c>
      <c r="C6232" s="11" t="inlineStr">
        <is>
          <t>WARE-MKL1006</t>
        </is>
      </c>
      <c r="D6232" s="6" t="n">
        <v>43500</v>
      </c>
      <c r="E6232" s="6" t="n">
        <v>43669</v>
      </c>
      <c r="F6232" s="6" t="n">
        <v>43677</v>
      </c>
      <c r="G6232" s="6" t="n">
        <v>43679</v>
      </c>
      <c r="H6232" s="11" t="inlineStr">
        <is>
          <t>USD</t>
        </is>
      </c>
      <c r="I6232" s="11" t="n">
        <v>4</v>
      </c>
      <c r="J6232" s="11" t="n">
        <v>18</v>
      </c>
      <c r="K6232" s="11" t="n">
        <v>344</v>
      </c>
      <c r="L6232" s="11" t="n">
        <v>37</v>
      </c>
      <c r="M6232" s="11" t="n">
        <v>4</v>
      </c>
      <c r="N6232" s="11" t="n">
        <v>0.075</v>
      </c>
      <c r="O6232" s="7" t="n">
        <v>978.2</v>
      </c>
      <c r="P6232" s="7" t="n">
        <v>469.536</v>
      </c>
      <c r="Q6232" s="7">
        <f>text(E6232,"ddd")</f>
        <v/>
      </c>
      <c r="R6232" s="7">
        <f>G6232-F6232</f>
        <v/>
      </c>
      <c r="S6232" s="7">
        <f>E6232-D6232</f>
        <v/>
      </c>
      <c r="T6232" s="7">
        <f>O6232*M6232</f>
        <v/>
      </c>
      <c r="U6232" s="7">
        <f>T6232*N6232</f>
        <v/>
      </c>
      <c r="V6232" s="7">
        <f>T6232-U6232-(P6232*M6232)</f>
        <v/>
      </c>
      <c r="W6232" s="7">
        <f>VLOOKUP(L6232,'Products Sheet'!$A:$B,2,FALSE)</f>
        <v/>
      </c>
      <c r="X6232" s="7" t="n"/>
      <c r="Y6232" s="7" t="n"/>
      <c r="Z6232" s="7" t="n"/>
      <c r="AA6232" s="7" t="n"/>
      <c r="AB6232" s="7" t="n"/>
      <c r="AC6232" s="7" t="n"/>
    </row>
    <row r="6233" ht="9.75" customHeight="1" s="12">
      <c r="A6233" s="11" t="inlineStr">
        <is>
          <t>SO - 0003658</t>
        </is>
      </c>
      <c r="B6233" s="11" t="inlineStr">
        <is>
          <t>Online</t>
        </is>
      </c>
      <c r="C6233" s="11" t="inlineStr">
        <is>
          <t>WARE-PUJ1005</t>
        </is>
      </c>
      <c r="D6233" s="6" t="n">
        <v>43600</v>
      </c>
      <c r="E6233" s="6" t="n">
        <v>43669</v>
      </c>
      <c r="F6233" s="6" t="n">
        <v>43672</v>
      </c>
      <c r="G6233" s="6" t="n">
        <v>43675</v>
      </c>
      <c r="H6233" s="11" t="inlineStr">
        <is>
          <t>USD</t>
        </is>
      </c>
      <c r="I6233" s="11" t="n">
        <v>15</v>
      </c>
      <c r="J6233" s="11" t="n">
        <v>2</v>
      </c>
      <c r="K6233" s="11" t="n">
        <v>328</v>
      </c>
      <c r="L6233" s="11" t="n">
        <v>37</v>
      </c>
      <c r="M6233" s="11" t="n">
        <v>8</v>
      </c>
      <c r="N6233" s="11" t="n">
        <v>0.3</v>
      </c>
      <c r="O6233" s="7" t="n">
        <v>2519.2</v>
      </c>
      <c r="P6233" s="7" t="n">
        <v>1964.976</v>
      </c>
      <c r="Q6233" s="7">
        <f>text(E6233,"ddd")</f>
        <v/>
      </c>
      <c r="R6233" s="7">
        <f>G6233-F6233</f>
        <v/>
      </c>
      <c r="S6233" s="7">
        <f>E6233-D6233</f>
        <v/>
      </c>
      <c r="T6233" s="7">
        <f>O6233*M6233</f>
        <v/>
      </c>
      <c r="U6233" s="7">
        <f>T6233*N6233</f>
        <v/>
      </c>
      <c r="V6233" s="7">
        <f>T6233-U6233-(P6233*M6233)</f>
        <v/>
      </c>
      <c r="W6233" s="7">
        <f>VLOOKUP(L6233,'Products Sheet'!$A:$B,2,FALSE)</f>
        <v/>
      </c>
      <c r="X6233" s="7" t="n"/>
      <c r="Y6233" s="7" t="n"/>
      <c r="Z6233" s="7" t="n"/>
      <c r="AA6233" s="7" t="n"/>
      <c r="AB6233" s="7" t="n"/>
      <c r="AC6233" s="7" t="n"/>
    </row>
    <row r="6234" ht="9.75" customHeight="1" s="12">
      <c r="A6234" s="11" t="inlineStr">
        <is>
          <t>SO - 0003692</t>
        </is>
      </c>
      <c r="B6234" s="11" t="inlineStr">
        <is>
          <t>In-Store</t>
        </is>
      </c>
      <c r="C6234" s="11" t="inlineStr">
        <is>
          <t>WARE-XYS1001</t>
        </is>
      </c>
      <c r="D6234" s="6" t="n">
        <v>43500</v>
      </c>
      <c r="E6234" s="6" t="n">
        <v>43674</v>
      </c>
      <c r="F6234" s="6" t="n">
        <v>43692</v>
      </c>
      <c r="G6234" s="6" t="n">
        <v>43700</v>
      </c>
      <c r="H6234" s="11" t="inlineStr">
        <is>
          <t>USD</t>
        </is>
      </c>
      <c r="I6234" s="11" t="n">
        <v>12</v>
      </c>
      <c r="J6234" s="11" t="n">
        <v>13</v>
      </c>
      <c r="K6234" s="11" t="n">
        <v>25</v>
      </c>
      <c r="L6234" s="11" t="n">
        <v>37</v>
      </c>
      <c r="M6234" s="11" t="n">
        <v>3</v>
      </c>
      <c r="N6234" s="11" t="n">
        <v>0.1</v>
      </c>
      <c r="O6234" s="7" t="n">
        <v>3959.7</v>
      </c>
      <c r="P6234" s="7" t="n">
        <v>3048.969000000001</v>
      </c>
      <c r="Q6234" s="7">
        <f>text(E6234,"ddd")</f>
        <v/>
      </c>
      <c r="R6234" s="7">
        <f>G6234-F6234</f>
        <v/>
      </c>
      <c r="S6234" s="7">
        <f>E6234-D6234</f>
        <v/>
      </c>
      <c r="T6234" s="7">
        <f>O6234*M6234</f>
        <v/>
      </c>
      <c r="U6234" s="7">
        <f>T6234*N6234</f>
        <v/>
      </c>
      <c r="V6234" s="7">
        <f>T6234-U6234-(P6234*M6234)</f>
        <v/>
      </c>
      <c r="W6234" s="7">
        <f>VLOOKUP(L6234,'Products Sheet'!$A:$B,2,FALSE)</f>
        <v/>
      </c>
      <c r="X6234" s="7" t="n"/>
      <c r="Y6234" s="7" t="n"/>
      <c r="Z6234" s="7" t="n"/>
      <c r="AA6234" s="7" t="n"/>
      <c r="AB6234" s="7" t="n"/>
      <c r="AC6234" s="7" t="n"/>
    </row>
    <row r="6235" ht="9.75" customHeight="1" s="12">
      <c r="A6235" s="11" t="inlineStr">
        <is>
          <t>SO - 0003728</t>
        </is>
      </c>
      <c r="B6235" s="11" t="inlineStr">
        <is>
          <t>In-Store</t>
        </is>
      </c>
      <c r="C6235" s="11" t="inlineStr">
        <is>
          <t>WARE-NBV1002</t>
        </is>
      </c>
      <c r="D6235" s="6" t="n">
        <v>43600</v>
      </c>
      <c r="E6235" s="6" t="n">
        <v>43678</v>
      </c>
      <c r="F6235" s="6" t="n">
        <v>43695</v>
      </c>
      <c r="G6235" s="6" t="n">
        <v>43696</v>
      </c>
      <c r="H6235" s="11" t="inlineStr">
        <is>
          <t>USD</t>
        </is>
      </c>
      <c r="I6235" s="11" t="n">
        <v>8</v>
      </c>
      <c r="J6235" s="11" t="n">
        <v>26</v>
      </c>
      <c r="K6235" s="11" t="n">
        <v>82</v>
      </c>
      <c r="L6235" s="11" t="n">
        <v>37</v>
      </c>
      <c r="M6235" s="11" t="n">
        <v>3</v>
      </c>
      <c r="N6235" s="11" t="n">
        <v>0.075</v>
      </c>
      <c r="O6235" s="7" t="n">
        <v>5138.900000000001</v>
      </c>
      <c r="P6235" s="7" t="n">
        <v>3597.23</v>
      </c>
      <c r="Q6235" s="7">
        <f>text(E6235,"ddd")</f>
        <v/>
      </c>
      <c r="R6235" s="7">
        <f>G6235-F6235</f>
        <v/>
      </c>
      <c r="S6235" s="7">
        <f>E6235-D6235</f>
        <v/>
      </c>
      <c r="T6235" s="7">
        <f>O6235*M6235</f>
        <v/>
      </c>
      <c r="U6235" s="7">
        <f>T6235*N6235</f>
        <v/>
      </c>
      <c r="V6235" s="7">
        <f>T6235-U6235-(P6235*M6235)</f>
        <v/>
      </c>
      <c r="W6235" s="7">
        <f>VLOOKUP(L6235,'Products Sheet'!$A:$B,2,FALSE)</f>
        <v/>
      </c>
      <c r="X6235" s="7" t="n"/>
      <c r="Y6235" s="7" t="n"/>
      <c r="Z6235" s="7" t="n"/>
      <c r="AA6235" s="7" t="n"/>
      <c r="AB6235" s="7" t="n"/>
      <c r="AC6235" s="7" t="n"/>
    </row>
    <row r="6236" ht="9.75" customHeight="1" s="12">
      <c r="A6236" s="11" t="inlineStr">
        <is>
          <t>SO - 0003730</t>
        </is>
      </c>
      <c r="B6236" s="11" t="inlineStr">
        <is>
          <t>Distributor</t>
        </is>
      </c>
      <c r="C6236" s="11" t="inlineStr">
        <is>
          <t>WARE-XYS1001</t>
        </is>
      </c>
      <c r="D6236" s="6" t="n">
        <v>43600</v>
      </c>
      <c r="E6236" s="6" t="n">
        <v>43678</v>
      </c>
      <c r="F6236" s="6" t="n">
        <v>43698</v>
      </c>
      <c r="G6236" s="6" t="n">
        <v>43703</v>
      </c>
      <c r="H6236" s="11" t="inlineStr">
        <is>
          <t>USD</t>
        </is>
      </c>
      <c r="I6236" s="11" t="n">
        <v>23</v>
      </c>
      <c r="J6236" s="11" t="n">
        <v>33</v>
      </c>
      <c r="K6236" s="11" t="n">
        <v>51</v>
      </c>
      <c r="L6236" s="11" t="n">
        <v>37</v>
      </c>
      <c r="M6236" s="11" t="n">
        <v>3</v>
      </c>
      <c r="N6236" s="11" t="n">
        <v>0.075</v>
      </c>
      <c r="O6236" s="7" t="n">
        <v>254.6</v>
      </c>
      <c r="P6236" s="7" t="n">
        <v>201.134</v>
      </c>
      <c r="Q6236" s="7">
        <f>text(E6236,"ddd")</f>
        <v/>
      </c>
      <c r="R6236" s="7">
        <f>G6236-F6236</f>
        <v/>
      </c>
      <c r="S6236" s="7">
        <f>E6236-D6236</f>
        <v/>
      </c>
      <c r="T6236" s="7">
        <f>O6236*M6236</f>
        <v/>
      </c>
      <c r="U6236" s="7">
        <f>T6236*N6236</f>
        <v/>
      </c>
      <c r="V6236" s="7">
        <f>T6236-U6236-(P6236*M6236)</f>
        <v/>
      </c>
      <c r="W6236" s="7">
        <f>VLOOKUP(L6236,'Products Sheet'!$A:$B,2,FALSE)</f>
        <v/>
      </c>
      <c r="X6236" s="7" t="n"/>
      <c r="Y6236" s="7" t="n"/>
      <c r="Z6236" s="7" t="n"/>
      <c r="AA6236" s="7" t="n"/>
      <c r="AB6236" s="7" t="n"/>
      <c r="AC6236" s="7" t="n"/>
    </row>
    <row r="6237" ht="9.75" customHeight="1" s="12">
      <c r="A6237" s="11" t="inlineStr">
        <is>
          <t>SO - 0003744</t>
        </is>
      </c>
      <c r="B6237" s="11" t="inlineStr">
        <is>
          <t>Distributor</t>
        </is>
      </c>
      <c r="C6237" s="11" t="inlineStr">
        <is>
          <t>WARE-NBV1002</t>
        </is>
      </c>
      <c r="D6237" s="6" t="n">
        <v>43600</v>
      </c>
      <c r="E6237" s="6" t="n">
        <v>43679</v>
      </c>
      <c r="F6237" s="6" t="n">
        <v>43683</v>
      </c>
      <c r="G6237" s="6" t="n">
        <v>43692</v>
      </c>
      <c r="H6237" s="11" t="inlineStr">
        <is>
          <t>USD</t>
        </is>
      </c>
      <c r="I6237" s="11" t="n">
        <v>23</v>
      </c>
      <c r="J6237" s="11" t="n">
        <v>27</v>
      </c>
      <c r="K6237" s="11" t="n">
        <v>75</v>
      </c>
      <c r="L6237" s="11" t="n">
        <v>37</v>
      </c>
      <c r="M6237" s="11" t="n">
        <v>7</v>
      </c>
      <c r="N6237" s="11" t="n">
        <v>0.075</v>
      </c>
      <c r="O6237" s="7" t="n">
        <v>3678.3</v>
      </c>
      <c r="P6237" s="7" t="n">
        <v>2464.461</v>
      </c>
      <c r="Q6237" s="7">
        <f>text(E6237,"ddd")</f>
        <v/>
      </c>
      <c r="R6237" s="7">
        <f>G6237-F6237</f>
        <v/>
      </c>
      <c r="S6237" s="7">
        <f>E6237-D6237</f>
        <v/>
      </c>
      <c r="T6237" s="7">
        <f>O6237*M6237</f>
        <v/>
      </c>
      <c r="U6237" s="7">
        <f>T6237*N6237</f>
        <v/>
      </c>
      <c r="V6237" s="7">
        <f>T6237-U6237-(P6237*M6237)</f>
        <v/>
      </c>
      <c r="W6237" s="7">
        <f>VLOOKUP(L6237,'Products Sheet'!$A:$B,2,FALSE)</f>
        <v/>
      </c>
      <c r="X6237" s="7" t="n"/>
      <c r="Y6237" s="7" t="n"/>
      <c r="Z6237" s="7" t="n"/>
      <c r="AA6237" s="7" t="n"/>
      <c r="AB6237" s="7" t="n"/>
      <c r="AC6237" s="7" t="n"/>
    </row>
    <row r="6238" ht="9.75" customHeight="1" s="12">
      <c r="A6238" s="11" t="inlineStr">
        <is>
          <t>SO - 0003836</t>
        </is>
      </c>
      <c r="B6238" s="11" t="inlineStr">
        <is>
          <t>Online</t>
        </is>
      </c>
      <c r="C6238" s="11" t="inlineStr">
        <is>
          <t>WARE-NMK1003</t>
        </is>
      </c>
      <c r="D6238" s="6" t="n">
        <v>43600</v>
      </c>
      <c r="E6238" s="6" t="n">
        <v>43691</v>
      </c>
      <c r="F6238" s="6" t="n">
        <v>43714</v>
      </c>
      <c r="G6238" s="6" t="n">
        <v>43722</v>
      </c>
      <c r="H6238" s="11" t="inlineStr">
        <is>
          <t>USD</t>
        </is>
      </c>
      <c r="I6238" s="11" t="n">
        <v>16</v>
      </c>
      <c r="J6238" s="11" t="n">
        <v>12</v>
      </c>
      <c r="K6238" s="11" t="n">
        <v>95</v>
      </c>
      <c r="L6238" s="11" t="n">
        <v>37</v>
      </c>
      <c r="M6238" s="11" t="n">
        <v>5</v>
      </c>
      <c r="N6238" s="11" t="n">
        <v>0.15</v>
      </c>
      <c r="O6238" s="7" t="n">
        <v>207.7</v>
      </c>
      <c r="P6238" s="7" t="n">
        <v>114.235</v>
      </c>
      <c r="Q6238" s="7">
        <f>text(E6238,"ddd")</f>
        <v/>
      </c>
      <c r="R6238" s="7">
        <f>G6238-F6238</f>
        <v/>
      </c>
      <c r="S6238" s="7">
        <f>E6238-D6238</f>
        <v/>
      </c>
      <c r="T6238" s="7">
        <f>O6238*M6238</f>
        <v/>
      </c>
      <c r="U6238" s="7">
        <f>T6238*N6238</f>
        <v/>
      </c>
      <c r="V6238" s="7">
        <f>T6238-U6238-(P6238*M6238)</f>
        <v/>
      </c>
      <c r="W6238" s="7">
        <f>VLOOKUP(L6238,'Products Sheet'!$A:$B,2,FALSE)</f>
        <v/>
      </c>
      <c r="X6238" s="7" t="n"/>
      <c r="Y6238" s="7" t="n"/>
      <c r="Z6238" s="7" t="n"/>
      <c r="AA6238" s="7" t="n"/>
      <c r="AB6238" s="7" t="n"/>
      <c r="AC6238" s="7" t="n"/>
    </row>
    <row r="6239" ht="9.75" customHeight="1" s="12">
      <c r="A6239" s="11" t="inlineStr">
        <is>
          <t>SO - 0003851</t>
        </is>
      </c>
      <c r="B6239" s="11" t="inlineStr">
        <is>
          <t>Online</t>
        </is>
      </c>
      <c r="C6239" s="11" t="inlineStr">
        <is>
          <t>WARE-MKL1006</t>
        </is>
      </c>
      <c r="D6239" s="6" t="n">
        <v>43600</v>
      </c>
      <c r="E6239" s="6" t="n">
        <v>43692</v>
      </c>
      <c r="F6239" s="6" t="n">
        <v>43717</v>
      </c>
      <c r="G6239" s="6" t="n">
        <v>43723</v>
      </c>
      <c r="H6239" s="11" t="inlineStr">
        <is>
          <t>USD</t>
        </is>
      </c>
      <c r="I6239" s="11" t="n">
        <v>15</v>
      </c>
      <c r="J6239" s="11" t="n">
        <v>1</v>
      </c>
      <c r="K6239" s="11" t="n">
        <v>366</v>
      </c>
      <c r="L6239" s="11" t="n">
        <v>37</v>
      </c>
      <c r="M6239" s="11" t="n">
        <v>2</v>
      </c>
      <c r="N6239" s="11" t="n">
        <v>0.1</v>
      </c>
      <c r="O6239" s="7" t="n">
        <v>1943</v>
      </c>
      <c r="P6239" s="7" t="n">
        <v>1088.08</v>
      </c>
      <c r="Q6239" s="7">
        <f>text(E6239,"ddd")</f>
        <v/>
      </c>
      <c r="R6239" s="7">
        <f>G6239-F6239</f>
        <v/>
      </c>
      <c r="S6239" s="7">
        <f>E6239-D6239</f>
        <v/>
      </c>
      <c r="T6239" s="7">
        <f>O6239*M6239</f>
        <v/>
      </c>
      <c r="U6239" s="7">
        <f>T6239*N6239</f>
        <v/>
      </c>
      <c r="V6239" s="7">
        <f>T6239-U6239-(P6239*M6239)</f>
        <v/>
      </c>
      <c r="W6239" s="7">
        <f>VLOOKUP(L6239,'Products Sheet'!$A:$B,2,FALSE)</f>
        <v/>
      </c>
      <c r="X6239" s="7" t="n"/>
      <c r="Y6239" s="7" t="n"/>
      <c r="Z6239" s="7" t="n"/>
      <c r="AA6239" s="7" t="n"/>
      <c r="AB6239" s="7" t="n"/>
      <c r="AC6239" s="7" t="n"/>
    </row>
    <row r="6240" ht="9.75" customHeight="1" s="12">
      <c r="A6240" s="11" t="inlineStr">
        <is>
          <t>SO - 0003857</t>
        </is>
      </c>
      <c r="B6240" s="11" t="inlineStr">
        <is>
          <t>In-Store</t>
        </is>
      </c>
      <c r="C6240" s="11" t="inlineStr">
        <is>
          <t>WARE-NMK1003</t>
        </is>
      </c>
      <c r="D6240" s="6" t="n">
        <v>43600</v>
      </c>
      <c r="E6240" s="6" t="n">
        <v>43693</v>
      </c>
      <c r="F6240" s="6" t="n">
        <v>43699</v>
      </c>
      <c r="G6240" s="6" t="n">
        <v>43704</v>
      </c>
      <c r="H6240" s="11" t="inlineStr">
        <is>
          <t>USD</t>
        </is>
      </c>
      <c r="I6240" s="11" t="n">
        <v>6</v>
      </c>
      <c r="J6240" s="11" t="n">
        <v>39</v>
      </c>
      <c r="K6240" s="11" t="n">
        <v>143</v>
      </c>
      <c r="L6240" s="11" t="n">
        <v>37</v>
      </c>
      <c r="M6240" s="11" t="n">
        <v>2</v>
      </c>
      <c r="N6240" s="11" t="n">
        <v>0.05</v>
      </c>
      <c r="O6240" s="7" t="n">
        <v>3852.5</v>
      </c>
      <c r="P6240" s="7" t="n">
        <v>3236.1</v>
      </c>
      <c r="Q6240" s="7">
        <f>text(E6240,"ddd")</f>
        <v/>
      </c>
      <c r="R6240" s="7">
        <f>G6240-F6240</f>
        <v/>
      </c>
      <c r="S6240" s="7">
        <f>E6240-D6240</f>
        <v/>
      </c>
      <c r="T6240" s="7">
        <f>O6240*M6240</f>
        <v/>
      </c>
      <c r="U6240" s="7">
        <f>T6240*N6240</f>
        <v/>
      </c>
      <c r="V6240" s="7">
        <f>T6240-U6240-(P6240*M6240)</f>
        <v/>
      </c>
      <c r="W6240" s="7">
        <f>VLOOKUP(L6240,'Products Sheet'!$A:$B,2,FALSE)</f>
        <v/>
      </c>
      <c r="X6240" s="7" t="n"/>
      <c r="Y6240" s="7" t="n"/>
      <c r="Z6240" s="7" t="n"/>
      <c r="AA6240" s="7" t="n"/>
      <c r="AB6240" s="7" t="n"/>
      <c r="AC6240" s="7" t="n"/>
    </row>
    <row r="6241" ht="9.75" customHeight="1" s="12">
      <c r="A6241" s="11" t="inlineStr">
        <is>
          <t>SO - 0003872</t>
        </is>
      </c>
      <c r="B6241" s="11" t="inlineStr">
        <is>
          <t>Online</t>
        </is>
      </c>
      <c r="C6241" s="11" t="inlineStr">
        <is>
          <t>WARE-MKL1006</t>
        </is>
      </c>
      <c r="D6241" s="6" t="n">
        <v>43600</v>
      </c>
      <c r="E6241" s="6" t="n">
        <v>43695</v>
      </c>
      <c r="F6241" s="6" t="n">
        <v>43706</v>
      </c>
      <c r="G6241" s="6" t="n">
        <v>43711</v>
      </c>
      <c r="H6241" s="11" t="inlineStr">
        <is>
          <t>USD</t>
        </is>
      </c>
      <c r="I6241" s="11" t="n">
        <v>19</v>
      </c>
      <c r="J6241" s="11" t="n">
        <v>47</v>
      </c>
      <c r="K6241" s="11" t="n">
        <v>361</v>
      </c>
      <c r="L6241" s="11" t="n">
        <v>37</v>
      </c>
      <c r="M6241" s="11" t="n">
        <v>8</v>
      </c>
      <c r="N6241" s="11" t="n">
        <v>0.075</v>
      </c>
      <c r="O6241" s="7" t="n">
        <v>3242.8</v>
      </c>
      <c r="P6241" s="7" t="n">
        <v>2464.528</v>
      </c>
      <c r="Q6241" s="7">
        <f>text(E6241,"ddd")</f>
        <v/>
      </c>
      <c r="R6241" s="7">
        <f>G6241-F6241</f>
        <v/>
      </c>
      <c r="S6241" s="7">
        <f>E6241-D6241</f>
        <v/>
      </c>
      <c r="T6241" s="7">
        <f>O6241*M6241</f>
        <v/>
      </c>
      <c r="U6241" s="7">
        <f>T6241*N6241</f>
        <v/>
      </c>
      <c r="V6241" s="7">
        <f>T6241-U6241-(P6241*M6241)</f>
        <v/>
      </c>
      <c r="W6241" s="7">
        <f>VLOOKUP(L6241,'Products Sheet'!$A:$B,2,FALSE)</f>
        <v/>
      </c>
      <c r="X6241" s="7" t="n"/>
      <c r="Y6241" s="7" t="n"/>
      <c r="Z6241" s="7" t="n"/>
      <c r="AA6241" s="7" t="n"/>
      <c r="AB6241" s="7" t="n"/>
      <c r="AC6241" s="7" t="n"/>
    </row>
    <row r="6242" ht="9.75" customHeight="1" s="12">
      <c r="A6242" s="11" t="inlineStr">
        <is>
          <t>SO - 0004005</t>
        </is>
      </c>
      <c r="B6242" s="11" t="inlineStr">
        <is>
          <t>Online</t>
        </is>
      </c>
      <c r="C6242" s="11" t="inlineStr">
        <is>
          <t>WARE-UHY1004</t>
        </is>
      </c>
      <c r="D6242" s="6" t="n">
        <v>43600</v>
      </c>
      <c r="E6242" s="6" t="n">
        <v>43712</v>
      </c>
      <c r="F6242" s="6" t="n">
        <v>43730</v>
      </c>
      <c r="G6242" s="6" t="n">
        <v>43733</v>
      </c>
      <c r="H6242" s="11" t="inlineStr">
        <is>
          <t>USD</t>
        </is>
      </c>
      <c r="I6242" s="11" t="n">
        <v>19</v>
      </c>
      <c r="J6242" s="11" t="n">
        <v>18</v>
      </c>
      <c r="K6242" s="11" t="n">
        <v>247</v>
      </c>
      <c r="L6242" s="11" t="n">
        <v>37</v>
      </c>
      <c r="M6242" s="11" t="n">
        <v>7</v>
      </c>
      <c r="N6242" s="11" t="n">
        <v>0.075</v>
      </c>
      <c r="O6242" s="7" t="n">
        <v>1916.2</v>
      </c>
      <c r="P6242" s="7" t="n">
        <v>1034.748</v>
      </c>
      <c r="Q6242" s="7">
        <f>text(E6242,"ddd")</f>
        <v/>
      </c>
      <c r="R6242" s="7">
        <f>G6242-F6242</f>
        <v/>
      </c>
      <c r="S6242" s="7">
        <f>E6242-D6242</f>
        <v/>
      </c>
      <c r="T6242" s="7">
        <f>O6242*M6242</f>
        <v/>
      </c>
      <c r="U6242" s="7">
        <f>T6242*N6242</f>
        <v/>
      </c>
      <c r="V6242" s="7">
        <f>T6242-U6242-(P6242*M6242)</f>
        <v/>
      </c>
      <c r="W6242" s="7">
        <f>VLOOKUP(L6242,'Products Sheet'!$A:$B,2,FALSE)</f>
        <v/>
      </c>
      <c r="X6242" s="7" t="n"/>
      <c r="Y6242" s="7" t="n"/>
      <c r="Z6242" s="7" t="n"/>
      <c r="AA6242" s="7" t="n"/>
      <c r="AB6242" s="7" t="n"/>
      <c r="AC6242" s="7" t="n"/>
    </row>
    <row r="6243" ht="9.75" customHeight="1" s="12">
      <c r="A6243" s="11" t="inlineStr">
        <is>
          <t>SO - 0004024</t>
        </is>
      </c>
      <c r="B6243" s="11" t="inlineStr">
        <is>
          <t>Online</t>
        </is>
      </c>
      <c r="C6243" s="11" t="inlineStr">
        <is>
          <t>WARE-NBV1002</t>
        </is>
      </c>
      <c r="D6243" s="6" t="n">
        <v>43600</v>
      </c>
      <c r="E6243" s="6" t="n">
        <v>43715</v>
      </c>
      <c r="F6243" s="6" t="n">
        <v>43735</v>
      </c>
      <c r="G6243" s="6" t="n">
        <v>43737</v>
      </c>
      <c r="H6243" s="11" t="inlineStr">
        <is>
          <t>USD</t>
        </is>
      </c>
      <c r="I6243" s="11" t="n">
        <v>20</v>
      </c>
      <c r="J6243" s="11" t="n">
        <v>13</v>
      </c>
      <c r="K6243" s="11" t="n">
        <v>65</v>
      </c>
      <c r="L6243" s="11" t="n">
        <v>37</v>
      </c>
      <c r="M6243" s="11" t="n">
        <v>1</v>
      </c>
      <c r="N6243" s="11" t="n">
        <v>0.075</v>
      </c>
      <c r="O6243" s="7" t="n">
        <v>844.2</v>
      </c>
      <c r="P6243" s="7" t="n">
        <v>464.3100000000001</v>
      </c>
      <c r="Q6243" s="7">
        <f>text(E6243,"ddd")</f>
        <v/>
      </c>
      <c r="R6243" s="7">
        <f>G6243-F6243</f>
        <v/>
      </c>
      <c r="S6243" s="7">
        <f>E6243-D6243</f>
        <v/>
      </c>
      <c r="T6243" s="7">
        <f>O6243*M6243</f>
        <v/>
      </c>
      <c r="U6243" s="7">
        <f>T6243*N6243</f>
        <v/>
      </c>
      <c r="V6243" s="7">
        <f>T6243-U6243-(P6243*M6243)</f>
        <v/>
      </c>
      <c r="W6243" s="7">
        <f>VLOOKUP(L6243,'Products Sheet'!$A:$B,2,FALSE)</f>
        <v/>
      </c>
      <c r="X6243" s="7" t="n"/>
      <c r="Y6243" s="7" t="n"/>
      <c r="Z6243" s="7" t="n"/>
      <c r="AA6243" s="7" t="n"/>
      <c r="AB6243" s="7" t="n"/>
      <c r="AC6243" s="7" t="n"/>
    </row>
    <row r="6244" ht="9.75" customHeight="1" s="12">
      <c r="A6244" s="11" t="inlineStr">
        <is>
          <t>SO - 0004046</t>
        </is>
      </c>
      <c r="B6244" s="11" t="inlineStr">
        <is>
          <t>In-Store</t>
        </is>
      </c>
      <c r="C6244" s="11" t="inlineStr">
        <is>
          <t>WARE-UHY1004</t>
        </is>
      </c>
      <c r="D6244" s="6" t="n">
        <v>43600</v>
      </c>
      <c r="E6244" s="6" t="n">
        <v>43717</v>
      </c>
      <c r="F6244" s="6" t="n">
        <v>43730</v>
      </c>
      <c r="G6244" s="6" t="n">
        <v>43731</v>
      </c>
      <c r="H6244" s="11" t="inlineStr">
        <is>
          <t>USD</t>
        </is>
      </c>
      <c r="I6244" s="11" t="n">
        <v>11</v>
      </c>
      <c r="J6244" s="11" t="n">
        <v>5</v>
      </c>
      <c r="K6244" s="11" t="n">
        <v>251</v>
      </c>
      <c r="L6244" s="11" t="n">
        <v>37</v>
      </c>
      <c r="M6244" s="11" t="n">
        <v>1</v>
      </c>
      <c r="N6244" s="11" t="n">
        <v>0.05</v>
      </c>
      <c r="O6244" s="7" t="n">
        <v>261.3</v>
      </c>
      <c r="P6244" s="7" t="n">
        <v>193.362</v>
      </c>
      <c r="Q6244" s="7">
        <f>text(E6244,"ddd")</f>
        <v/>
      </c>
      <c r="R6244" s="7">
        <f>G6244-F6244</f>
        <v/>
      </c>
      <c r="S6244" s="7">
        <f>E6244-D6244</f>
        <v/>
      </c>
      <c r="T6244" s="7">
        <f>O6244*M6244</f>
        <v/>
      </c>
      <c r="U6244" s="7">
        <f>T6244*N6244</f>
        <v/>
      </c>
      <c r="V6244" s="7">
        <f>T6244-U6244-(P6244*M6244)</f>
        <v/>
      </c>
      <c r="W6244" s="7">
        <f>VLOOKUP(L6244,'Products Sheet'!$A:$B,2,FALSE)</f>
        <v/>
      </c>
      <c r="X6244" s="7" t="n"/>
      <c r="Y6244" s="7" t="n"/>
      <c r="Z6244" s="7" t="n"/>
      <c r="AA6244" s="7" t="n"/>
      <c r="AB6244" s="7" t="n"/>
      <c r="AC6244" s="7" t="n"/>
    </row>
    <row r="6245" ht="9.75" customHeight="1" s="12">
      <c r="A6245" s="11" t="inlineStr">
        <is>
          <t>SO - 0004077</t>
        </is>
      </c>
      <c r="B6245" s="11" t="inlineStr">
        <is>
          <t>In-Store</t>
        </is>
      </c>
      <c r="C6245" s="11" t="inlineStr">
        <is>
          <t>WARE-PUJ1005</t>
        </is>
      </c>
      <c r="D6245" s="6" t="n">
        <v>43600</v>
      </c>
      <c r="E6245" s="6" t="n">
        <v>43721</v>
      </c>
      <c r="F6245" s="6" t="n">
        <v>43747</v>
      </c>
      <c r="G6245" s="6" t="n">
        <v>43754</v>
      </c>
      <c r="H6245" s="11" t="inlineStr">
        <is>
          <t>USD</t>
        </is>
      </c>
      <c r="I6245" s="11" t="n">
        <v>4</v>
      </c>
      <c r="J6245" s="11" t="n">
        <v>11</v>
      </c>
      <c r="K6245" s="11" t="n">
        <v>317</v>
      </c>
      <c r="L6245" s="11" t="n">
        <v>37</v>
      </c>
      <c r="M6245" s="11" t="n">
        <v>2</v>
      </c>
      <c r="N6245" s="11" t="n">
        <v>0.05</v>
      </c>
      <c r="O6245" s="7" t="n">
        <v>214.4</v>
      </c>
      <c r="P6245" s="7" t="n">
        <v>96.48</v>
      </c>
      <c r="Q6245" s="7">
        <f>text(E6245,"ddd")</f>
        <v/>
      </c>
      <c r="R6245" s="7">
        <f>G6245-F6245</f>
        <v/>
      </c>
      <c r="S6245" s="7">
        <f>E6245-D6245</f>
        <v/>
      </c>
      <c r="T6245" s="7">
        <f>O6245*M6245</f>
        <v/>
      </c>
      <c r="U6245" s="7">
        <f>T6245*N6245</f>
        <v/>
      </c>
      <c r="V6245" s="7">
        <f>T6245-U6245-(P6245*M6245)</f>
        <v/>
      </c>
      <c r="W6245" s="7">
        <f>VLOOKUP(L6245,'Products Sheet'!$A:$B,2,FALSE)</f>
        <v/>
      </c>
      <c r="X6245" s="7" t="n"/>
      <c r="Y6245" s="7" t="n"/>
      <c r="Z6245" s="7" t="n"/>
      <c r="AA6245" s="7" t="n"/>
      <c r="AB6245" s="7" t="n"/>
      <c r="AC6245" s="7" t="n"/>
    </row>
    <row r="6246" ht="9.75" customHeight="1" s="12">
      <c r="A6246" s="11" t="inlineStr">
        <is>
          <t>SO - 0004130</t>
        </is>
      </c>
      <c r="B6246" s="11" t="inlineStr">
        <is>
          <t>In-Store</t>
        </is>
      </c>
      <c r="C6246" s="11" t="inlineStr">
        <is>
          <t>WARE-UHY1004</t>
        </is>
      </c>
      <c r="D6246" s="6" t="n">
        <v>43600</v>
      </c>
      <c r="E6246" s="6" t="n">
        <v>43728</v>
      </c>
      <c r="F6246" s="6" t="n">
        <v>43734</v>
      </c>
      <c r="G6246" s="6" t="n">
        <v>43737</v>
      </c>
      <c r="H6246" s="11" t="inlineStr">
        <is>
          <t>USD</t>
        </is>
      </c>
      <c r="I6246" s="11" t="n">
        <v>6</v>
      </c>
      <c r="J6246" s="11" t="n">
        <v>23</v>
      </c>
      <c r="K6246" s="11" t="n">
        <v>230</v>
      </c>
      <c r="L6246" s="11" t="n">
        <v>37</v>
      </c>
      <c r="M6246" s="11" t="n">
        <v>6</v>
      </c>
      <c r="N6246" s="11" t="n">
        <v>0.1</v>
      </c>
      <c r="O6246" s="7" t="n">
        <v>1299.8</v>
      </c>
      <c r="P6246" s="7" t="n">
        <v>1013.844</v>
      </c>
      <c r="Q6246" s="7">
        <f>text(E6246,"ddd")</f>
        <v/>
      </c>
      <c r="R6246" s="7">
        <f>G6246-F6246</f>
        <v/>
      </c>
      <c r="S6246" s="7">
        <f>E6246-D6246</f>
        <v/>
      </c>
      <c r="T6246" s="7">
        <f>O6246*M6246</f>
        <v/>
      </c>
      <c r="U6246" s="7">
        <f>T6246*N6246</f>
        <v/>
      </c>
      <c r="V6246" s="7">
        <f>T6246-U6246-(P6246*M6246)</f>
        <v/>
      </c>
      <c r="W6246" s="7">
        <f>VLOOKUP(L6246,'Products Sheet'!$A:$B,2,FALSE)</f>
        <v/>
      </c>
      <c r="X6246" s="7" t="n"/>
      <c r="Y6246" s="7" t="n"/>
      <c r="Z6246" s="7" t="n"/>
      <c r="AA6246" s="7" t="n"/>
      <c r="AB6246" s="7" t="n"/>
      <c r="AC6246" s="7" t="n"/>
    </row>
    <row r="6247" ht="9.75" customHeight="1" s="12">
      <c r="A6247" s="11" t="inlineStr">
        <is>
          <t>SO - 0004170</t>
        </is>
      </c>
      <c r="B6247" s="11" t="inlineStr">
        <is>
          <t>Online</t>
        </is>
      </c>
      <c r="C6247" s="11" t="inlineStr">
        <is>
          <t>WARE-NMK1003</t>
        </is>
      </c>
      <c r="D6247" s="6" t="n">
        <v>43600</v>
      </c>
      <c r="E6247" s="6" t="n">
        <v>43733</v>
      </c>
      <c r="F6247" s="6" t="n">
        <v>43752</v>
      </c>
      <c r="G6247" s="6" t="n">
        <v>43755</v>
      </c>
      <c r="H6247" s="11" t="inlineStr">
        <is>
          <t>USD</t>
        </is>
      </c>
      <c r="I6247" s="11" t="n">
        <v>12</v>
      </c>
      <c r="J6247" s="11" t="n">
        <v>3</v>
      </c>
      <c r="K6247" s="11" t="n">
        <v>175</v>
      </c>
      <c r="L6247" s="11" t="n">
        <v>37</v>
      </c>
      <c r="M6247" s="11" t="n">
        <v>7</v>
      </c>
      <c r="N6247" s="11" t="n">
        <v>0.1</v>
      </c>
      <c r="O6247" s="7" t="n">
        <v>4006.6</v>
      </c>
      <c r="P6247" s="7" t="n">
        <v>3365.544</v>
      </c>
      <c r="Q6247" s="7">
        <f>text(E6247,"ddd")</f>
        <v/>
      </c>
      <c r="R6247" s="7">
        <f>G6247-F6247</f>
        <v/>
      </c>
      <c r="S6247" s="7">
        <f>E6247-D6247</f>
        <v/>
      </c>
      <c r="T6247" s="7">
        <f>O6247*M6247</f>
        <v/>
      </c>
      <c r="U6247" s="7">
        <f>T6247*N6247</f>
        <v/>
      </c>
      <c r="V6247" s="7">
        <f>T6247-U6247-(P6247*M6247)</f>
        <v/>
      </c>
      <c r="W6247" s="7">
        <f>VLOOKUP(L6247,'Products Sheet'!$A:$B,2,FALSE)</f>
        <v/>
      </c>
      <c r="X6247" s="7" t="n"/>
      <c r="Y6247" s="7" t="n"/>
      <c r="Z6247" s="7" t="n"/>
      <c r="AA6247" s="7" t="n"/>
      <c r="AB6247" s="7" t="n"/>
      <c r="AC6247" s="7" t="n"/>
    </row>
    <row r="6248" ht="9.75" customHeight="1" s="12">
      <c r="A6248" s="11" t="inlineStr">
        <is>
          <t>SO - 0004219</t>
        </is>
      </c>
      <c r="B6248" s="11" t="inlineStr">
        <is>
          <t>Online</t>
        </is>
      </c>
      <c r="C6248" s="11" t="inlineStr">
        <is>
          <t>WARE-MKL1006</t>
        </is>
      </c>
      <c r="D6248" s="6" t="n">
        <v>43600</v>
      </c>
      <c r="E6248" s="6" t="n">
        <v>43739</v>
      </c>
      <c r="F6248" s="6" t="n">
        <v>43757</v>
      </c>
      <c r="G6248" s="6" t="n">
        <v>43759</v>
      </c>
      <c r="H6248" s="11" t="inlineStr">
        <is>
          <t>USD</t>
        </is>
      </c>
      <c r="I6248" s="11" t="n">
        <v>14</v>
      </c>
      <c r="J6248" s="11" t="n">
        <v>23</v>
      </c>
      <c r="K6248" s="11" t="n">
        <v>361</v>
      </c>
      <c r="L6248" s="11" t="n">
        <v>37</v>
      </c>
      <c r="M6248" s="11" t="n">
        <v>5</v>
      </c>
      <c r="N6248" s="11" t="n">
        <v>0.075</v>
      </c>
      <c r="O6248" s="7" t="n">
        <v>1065.3</v>
      </c>
      <c r="P6248" s="7" t="n">
        <v>543.303</v>
      </c>
      <c r="Q6248" s="7">
        <f>text(E6248,"ddd")</f>
        <v/>
      </c>
      <c r="R6248" s="7">
        <f>G6248-F6248</f>
        <v/>
      </c>
      <c r="S6248" s="7">
        <f>E6248-D6248</f>
        <v/>
      </c>
      <c r="T6248" s="7">
        <f>O6248*M6248</f>
        <v/>
      </c>
      <c r="U6248" s="7">
        <f>T6248*N6248</f>
        <v/>
      </c>
      <c r="V6248" s="7">
        <f>T6248-U6248-(P6248*M6248)</f>
        <v/>
      </c>
      <c r="W6248" s="7">
        <f>VLOOKUP(L6248,'Products Sheet'!$A:$B,2,FALSE)</f>
        <v/>
      </c>
      <c r="X6248" s="7" t="n"/>
      <c r="Y6248" s="7" t="n"/>
      <c r="Z6248" s="7" t="n"/>
      <c r="AA6248" s="7" t="n"/>
      <c r="AB6248" s="7" t="n"/>
      <c r="AC6248" s="7" t="n"/>
    </row>
    <row r="6249" ht="9.75" customHeight="1" s="12">
      <c r="A6249" s="11" t="inlineStr">
        <is>
          <t>SO - 0004245</t>
        </is>
      </c>
      <c r="B6249" s="11" t="inlineStr">
        <is>
          <t>Wholesale</t>
        </is>
      </c>
      <c r="C6249" s="11" t="inlineStr">
        <is>
          <t>WARE-NMK1003</t>
        </is>
      </c>
      <c r="D6249" s="6" t="n">
        <v>43600</v>
      </c>
      <c r="E6249" s="6" t="n">
        <v>43742</v>
      </c>
      <c r="F6249" s="6" t="n">
        <v>43768</v>
      </c>
      <c r="G6249" s="6" t="n">
        <v>43773</v>
      </c>
      <c r="H6249" s="11" t="inlineStr">
        <is>
          <t>USD</t>
        </is>
      </c>
      <c r="I6249" s="11" t="n">
        <v>26</v>
      </c>
      <c r="J6249" s="11" t="n">
        <v>22</v>
      </c>
      <c r="K6249" s="11" t="n">
        <v>154</v>
      </c>
      <c r="L6249" s="11" t="n">
        <v>37</v>
      </c>
      <c r="M6249" s="11" t="n">
        <v>6</v>
      </c>
      <c r="N6249" s="11" t="n">
        <v>0.075</v>
      </c>
      <c r="O6249" s="7" t="n">
        <v>3973.1</v>
      </c>
      <c r="P6249" s="7" t="n">
        <v>3019.556</v>
      </c>
      <c r="Q6249" s="7">
        <f>text(E6249,"ddd")</f>
        <v/>
      </c>
      <c r="R6249" s="7">
        <f>G6249-F6249</f>
        <v/>
      </c>
      <c r="S6249" s="7">
        <f>E6249-D6249</f>
        <v/>
      </c>
      <c r="T6249" s="7">
        <f>O6249*M6249</f>
        <v/>
      </c>
      <c r="U6249" s="7">
        <f>T6249*N6249</f>
        <v/>
      </c>
      <c r="V6249" s="7">
        <f>T6249-U6249-(P6249*M6249)</f>
        <v/>
      </c>
      <c r="W6249" s="7">
        <f>VLOOKUP(L6249,'Products Sheet'!$A:$B,2,FALSE)</f>
        <v/>
      </c>
      <c r="X6249" s="7" t="n"/>
      <c r="Y6249" s="7" t="n"/>
      <c r="Z6249" s="7" t="n"/>
      <c r="AA6249" s="7" t="n"/>
      <c r="AB6249" s="7" t="n"/>
      <c r="AC6249" s="7" t="n"/>
    </row>
    <row r="6250" ht="9.75" customHeight="1" s="12">
      <c r="A6250" s="11" t="inlineStr">
        <is>
          <t>SO - 0004251</t>
        </is>
      </c>
      <c r="B6250" s="11" t="inlineStr">
        <is>
          <t>In-Store</t>
        </is>
      </c>
      <c r="C6250" s="11" t="inlineStr">
        <is>
          <t>WARE-NBV1002</t>
        </is>
      </c>
      <c r="D6250" s="6" t="n">
        <v>43700</v>
      </c>
      <c r="E6250" s="6" t="n">
        <v>43743</v>
      </c>
      <c r="F6250" s="6" t="n">
        <v>43768</v>
      </c>
      <c r="G6250" s="6" t="n">
        <v>43774</v>
      </c>
      <c r="H6250" s="11" t="inlineStr">
        <is>
          <t>USD</t>
        </is>
      </c>
      <c r="I6250" s="11" t="n">
        <v>3</v>
      </c>
      <c r="J6250" s="11" t="n">
        <v>23</v>
      </c>
      <c r="K6250" s="11" t="n">
        <v>70</v>
      </c>
      <c r="L6250" s="11" t="n">
        <v>37</v>
      </c>
      <c r="M6250" s="11" t="n">
        <v>4</v>
      </c>
      <c r="N6250" s="11" t="n">
        <v>0.1</v>
      </c>
      <c r="O6250" s="7" t="n">
        <v>1145.7</v>
      </c>
      <c r="P6250" s="7" t="n">
        <v>744.705</v>
      </c>
      <c r="Q6250" s="7">
        <f>text(E6250,"ddd")</f>
        <v/>
      </c>
      <c r="R6250" s="7">
        <f>G6250-F6250</f>
        <v/>
      </c>
      <c r="S6250" s="7">
        <f>E6250-D6250</f>
        <v/>
      </c>
      <c r="T6250" s="7">
        <f>O6250*M6250</f>
        <v/>
      </c>
      <c r="U6250" s="7">
        <f>T6250*N6250</f>
        <v/>
      </c>
      <c r="V6250" s="7">
        <f>T6250-U6250-(P6250*M6250)</f>
        <v/>
      </c>
      <c r="W6250" s="7">
        <f>VLOOKUP(L6250,'Products Sheet'!$A:$B,2,FALSE)</f>
        <v/>
      </c>
      <c r="X6250" s="7" t="n"/>
      <c r="Y6250" s="7" t="n"/>
      <c r="Z6250" s="7" t="n"/>
      <c r="AA6250" s="7" t="n"/>
      <c r="AB6250" s="7" t="n"/>
      <c r="AC6250" s="7" t="n"/>
    </row>
    <row r="6251" ht="9.75" customHeight="1" s="12">
      <c r="A6251" s="11" t="inlineStr">
        <is>
          <t>SO - 0004253</t>
        </is>
      </c>
      <c r="B6251" s="11" t="inlineStr">
        <is>
          <t>Online</t>
        </is>
      </c>
      <c r="C6251" s="11" t="inlineStr">
        <is>
          <t>WARE-UHY1004</t>
        </is>
      </c>
      <c r="D6251" s="6" t="n">
        <v>43600</v>
      </c>
      <c r="E6251" s="6" t="n">
        <v>43743</v>
      </c>
      <c r="F6251" s="6" t="n">
        <v>43762</v>
      </c>
      <c r="G6251" s="6" t="n">
        <v>43768</v>
      </c>
      <c r="H6251" s="11" t="inlineStr">
        <is>
          <t>USD</t>
        </is>
      </c>
      <c r="I6251" s="11" t="n">
        <v>12</v>
      </c>
      <c r="J6251" s="11" t="n">
        <v>38</v>
      </c>
      <c r="K6251" s="11" t="n">
        <v>246</v>
      </c>
      <c r="L6251" s="11" t="n">
        <v>37</v>
      </c>
      <c r="M6251" s="11" t="n">
        <v>8</v>
      </c>
      <c r="N6251" s="11" t="n">
        <v>0.15</v>
      </c>
      <c r="O6251" s="7" t="n">
        <v>247.9</v>
      </c>
      <c r="P6251" s="7" t="n">
        <v>156.177</v>
      </c>
      <c r="Q6251" s="7">
        <f>text(E6251,"ddd")</f>
        <v/>
      </c>
      <c r="R6251" s="7">
        <f>G6251-F6251</f>
        <v/>
      </c>
      <c r="S6251" s="7">
        <f>E6251-D6251</f>
        <v/>
      </c>
      <c r="T6251" s="7">
        <f>O6251*M6251</f>
        <v/>
      </c>
      <c r="U6251" s="7">
        <f>T6251*N6251</f>
        <v/>
      </c>
      <c r="V6251" s="7">
        <f>T6251-U6251-(P6251*M6251)</f>
        <v/>
      </c>
      <c r="W6251" s="7">
        <f>VLOOKUP(L6251,'Products Sheet'!$A:$B,2,FALSE)</f>
        <v/>
      </c>
      <c r="X6251" s="7" t="n"/>
      <c r="Y6251" s="7" t="n"/>
      <c r="Z6251" s="7" t="n"/>
      <c r="AA6251" s="7" t="n"/>
      <c r="AB6251" s="7" t="n"/>
      <c r="AC6251" s="7" t="n"/>
    </row>
    <row r="6252" ht="9.75" customHeight="1" s="12">
      <c r="A6252" s="11" t="inlineStr">
        <is>
          <t>SO - 0004266</t>
        </is>
      </c>
      <c r="B6252" s="11" t="inlineStr">
        <is>
          <t>Online</t>
        </is>
      </c>
      <c r="C6252" s="11" t="inlineStr">
        <is>
          <t>WARE-XYS1001</t>
        </is>
      </c>
      <c r="D6252" s="6" t="n">
        <v>43600</v>
      </c>
      <c r="E6252" s="6" t="n">
        <v>43745</v>
      </c>
      <c r="F6252" s="6" t="n">
        <v>43770</v>
      </c>
      <c r="G6252" s="6" t="n">
        <v>43776</v>
      </c>
      <c r="H6252" s="11" t="inlineStr">
        <is>
          <t>USD</t>
        </is>
      </c>
      <c r="I6252" s="11" t="n">
        <v>12</v>
      </c>
      <c r="J6252" s="11" t="n">
        <v>8</v>
      </c>
      <c r="K6252" s="11" t="n">
        <v>34</v>
      </c>
      <c r="L6252" s="11" t="n">
        <v>37</v>
      </c>
      <c r="M6252" s="11" t="n">
        <v>8</v>
      </c>
      <c r="N6252" s="11" t="n">
        <v>0.05</v>
      </c>
      <c r="O6252" s="7" t="n">
        <v>3852.5</v>
      </c>
      <c r="P6252" s="7" t="n">
        <v>2927.9</v>
      </c>
      <c r="Q6252" s="7">
        <f>text(E6252,"ddd")</f>
        <v/>
      </c>
      <c r="R6252" s="7">
        <f>G6252-F6252</f>
        <v/>
      </c>
      <c r="S6252" s="7">
        <f>E6252-D6252</f>
        <v/>
      </c>
      <c r="T6252" s="7">
        <f>O6252*M6252</f>
        <v/>
      </c>
      <c r="U6252" s="7">
        <f>T6252*N6252</f>
        <v/>
      </c>
      <c r="V6252" s="7">
        <f>T6252-U6252-(P6252*M6252)</f>
        <v/>
      </c>
      <c r="W6252" s="7">
        <f>VLOOKUP(L6252,'Products Sheet'!$A:$B,2,FALSE)</f>
        <v/>
      </c>
      <c r="X6252" s="7" t="n"/>
      <c r="Y6252" s="7" t="n"/>
      <c r="Z6252" s="7" t="n"/>
      <c r="AA6252" s="7" t="n"/>
      <c r="AB6252" s="7" t="n"/>
      <c r="AC6252" s="7" t="n"/>
    </row>
    <row r="6253" ht="9.75" customHeight="1" s="12">
      <c r="A6253" s="11" t="inlineStr">
        <is>
          <t>SO - 0004349</t>
        </is>
      </c>
      <c r="B6253" s="11" t="inlineStr">
        <is>
          <t>In-Store</t>
        </is>
      </c>
      <c r="C6253" s="11" t="inlineStr">
        <is>
          <t>WARE-PUJ1005</t>
        </is>
      </c>
      <c r="D6253" s="6" t="n">
        <v>43600</v>
      </c>
      <c r="E6253" s="6" t="n">
        <v>43756</v>
      </c>
      <c r="F6253" s="6" t="n">
        <v>43770</v>
      </c>
      <c r="G6253" s="6" t="n">
        <v>43778</v>
      </c>
      <c r="H6253" s="11" t="inlineStr">
        <is>
          <t>USD</t>
        </is>
      </c>
      <c r="I6253" s="11" t="n">
        <v>8</v>
      </c>
      <c r="J6253" s="11" t="n">
        <v>12</v>
      </c>
      <c r="K6253" s="11" t="n">
        <v>315</v>
      </c>
      <c r="L6253" s="11" t="n">
        <v>37</v>
      </c>
      <c r="M6253" s="11" t="n">
        <v>2</v>
      </c>
      <c r="N6253" s="11" t="n">
        <v>0.1</v>
      </c>
      <c r="O6253" s="7" t="n">
        <v>1025.1</v>
      </c>
      <c r="P6253" s="7" t="n">
        <v>686.8170000000001</v>
      </c>
      <c r="Q6253" s="7">
        <f>text(E6253,"ddd")</f>
        <v/>
      </c>
      <c r="R6253" s="7">
        <f>G6253-F6253</f>
        <v/>
      </c>
      <c r="S6253" s="7">
        <f>E6253-D6253</f>
        <v/>
      </c>
      <c r="T6253" s="7">
        <f>O6253*M6253</f>
        <v/>
      </c>
      <c r="U6253" s="7">
        <f>T6253*N6253</f>
        <v/>
      </c>
      <c r="V6253" s="7">
        <f>T6253-U6253-(P6253*M6253)</f>
        <v/>
      </c>
      <c r="W6253" s="7">
        <f>VLOOKUP(L6253,'Products Sheet'!$A:$B,2,FALSE)</f>
        <v/>
      </c>
      <c r="X6253" s="7" t="n"/>
      <c r="Y6253" s="7" t="n"/>
      <c r="Z6253" s="7" t="n"/>
      <c r="AA6253" s="7" t="n"/>
      <c r="AB6253" s="7" t="n"/>
      <c r="AC6253" s="7" t="n"/>
    </row>
    <row r="6254" ht="9.75" customHeight="1" s="12">
      <c r="A6254" s="11" t="inlineStr">
        <is>
          <t>SO - 0004353</t>
        </is>
      </c>
      <c r="B6254" s="11" t="inlineStr">
        <is>
          <t>Wholesale</t>
        </is>
      </c>
      <c r="C6254" s="11" t="inlineStr">
        <is>
          <t>WARE-XYS1001</t>
        </is>
      </c>
      <c r="D6254" s="6" t="n">
        <v>43600</v>
      </c>
      <c r="E6254" s="6" t="n">
        <v>43757</v>
      </c>
      <c r="F6254" s="6" t="n">
        <v>43778</v>
      </c>
      <c r="G6254" s="6" t="n">
        <v>43780</v>
      </c>
      <c r="H6254" s="11" t="inlineStr">
        <is>
          <t>USD</t>
        </is>
      </c>
      <c r="I6254" s="11" t="n">
        <v>28</v>
      </c>
      <c r="J6254" s="11" t="n">
        <v>37</v>
      </c>
      <c r="K6254" s="11" t="n">
        <v>33</v>
      </c>
      <c r="L6254" s="11" t="n">
        <v>37</v>
      </c>
      <c r="M6254" s="11" t="n">
        <v>6</v>
      </c>
      <c r="N6254" s="11" t="n">
        <v>0.1</v>
      </c>
      <c r="O6254" s="7" t="n">
        <v>3979.8</v>
      </c>
      <c r="P6254" s="7" t="n">
        <v>1830.708</v>
      </c>
      <c r="Q6254" s="7">
        <f>text(E6254,"ddd")</f>
        <v/>
      </c>
      <c r="R6254" s="7">
        <f>G6254-F6254</f>
        <v/>
      </c>
      <c r="S6254" s="7">
        <f>E6254-D6254</f>
        <v/>
      </c>
      <c r="T6254" s="7">
        <f>O6254*M6254</f>
        <v/>
      </c>
      <c r="U6254" s="7">
        <f>T6254*N6254</f>
        <v/>
      </c>
      <c r="V6254" s="7">
        <f>T6254-U6254-(P6254*M6254)</f>
        <v/>
      </c>
      <c r="W6254" s="7">
        <f>VLOOKUP(L6254,'Products Sheet'!$A:$B,2,FALSE)</f>
        <v/>
      </c>
      <c r="X6254" s="7" t="n"/>
      <c r="Y6254" s="7" t="n"/>
      <c r="Z6254" s="7" t="n"/>
      <c r="AA6254" s="7" t="n"/>
      <c r="AB6254" s="7" t="n"/>
      <c r="AC6254" s="7" t="n"/>
    </row>
    <row r="6255" ht="9.75" customHeight="1" s="12">
      <c r="A6255" s="11" t="inlineStr">
        <is>
          <t>SO - 0004439</t>
        </is>
      </c>
      <c r="B6255" s="11" t="inlineStr">
        <is>
          <t>Online</t>
        </is>
      </c>
      <c r="C6255" s="11" t="inlineStr">
        <is>
          <t>WARE-NMK1003</t>
        </is>
      </c>
      <c r="D6255" s="6" t="n">
        <v>43600</v>
      </c>
      <c r="E6255" s="6" t="n">
        <v>43767</v>
      </c>
      <c r="F6255" s="6" t="n">
        <v>43776</v>
      </c>
      <c r="G6255" s="6" t="n">
        <v>43786</v>
      </c>
      <c r="H6255" s="11" t="inlineStr">
        <is>
          <t>USD</t>
        </is>
      </c>
      <c r="I6255" s="11" t="n">
        <v>18</v>
      </c>
      <c r="J6255" s="11" t="n">
        <v>40</v>
      </c>
      <c r="K6255" s="11" t="n">
        <v>163</v>
      </c>
      <c r="L6255" s="11" t="n">
        <v>37</v>
      </c>
      <c r="M6255" s="11" t="n">
        <v>5</v>
      </c>
      <c r="N6255" s="11" t="n">
        <v>0.075</v>
      </c>
      <c r="O6255" s="7" t="n">
        <v>2586.2</v>
      </c>
      <c r="P6255" s="7" t="n">
        <v>1163.79</v>
      </c>
      <c r="Q6255" s="7">
        <f>text(E6255,"ddd")</f>
        <v/>
      </c>
      <c r="R6255" s="7">
        <f>G6255-F6255</f>
        <v/>
      </c>
      <c r="S6255" s="7">
        <f>E6255-D6255</f>
        <v/>
      </c>
      <c r="T6255" s="7">
        <f>O6255*M6255</f>
        <v/>
      </c>
      <c r="U6255" s="7">
        <f>T6255*N6255</f>
        <v/>
      </c>
      <c r="V6255" s="7">
        <f>T6255-U6255-(P6255*M6255)</f>
        <v/>
      </c>
      <c r="W6255" s="7">
        <f>VLOOKUP(L6255,'Products Sheet'!$A:$B,2,FALSE)</f>
        <v/>
      </c>
      <c r="X6255" s="7" t="n"/>
      <c r="Y6255" s="7" t="n"/>
      <c r="Z6255" s="7" t="n"/>
      <c r="AA6255" s="7" t="n"/>
      <c r="AB6255" s="7" t="n"/>
      <c r="AC6255" s="7" t="n"/>
    </row>
    <row r="6256" ht="9.75" customHeight="1" s="12">
      <c r="A6256" s="11" t="inlineStr">
        <is>
          <t>SO - 0004488</t>
        </is>
      </c>
      <c r="B6256" s="11" t="inlineStr">
        <is>
          <t>Wholesale</t>
        </is>
      </c>
      <c r="C6256" s="11" t="inlineStr">
        <is>
          <t>WARE-NMK1003</t>
        </is>
      </c>
      <c r="D6256" s="6" t="n">
        <v>43600</v>
      </c>
      <c r="E6256" s="6" t="n">
        <v>43774</v>
      </c>
      <c r="F6256" s="6" t="n">
        <v>43784</v>
      </c>
      <c r="G6256" s="6" t="n">
        <v>43790</v>
      </c>
      <c r="H6256" s="11" t="inlineStr">
        <is>
          <t>USD</t>
        </is>
      </c>
      <c r="I6256" s="11" t="n">
        <v>27</v>
      </c>
      <c r="J6256" s="11" t="n">
        <v>39</v>
      </c>
      <c r="K6256" s="11" t="n">
        <v>182</v>
      </c>
      <c r="L6256" s="11" t="n">
        <v>37</v>
      </c>
      <c r="M6256" s="11" t="n">
        <v>1</v>
      </c>
      <c r="N6256" s="11" t="n">
        <v>0.05</v>
      </c>
      <c r="O6256" s="7" t="n">
        <v>5674.900000000001</v>
      </c>
      <c r="P6256" s="7" t="n">
        <v>4142.677000000001</v>
      </c>
      <c r="Q6256" s="7">
        <f>text(E6256,"ddd")</f>
        <v/>
      </c>
      <c r="R6256" s="7">
        <f>G6256-F6256</f>
        <v/>
      </c>
      <c r="S6256" s="7">
        <f>E6256-D6256</f>
        <v/>
      </c>
      <c r="T6256" s="7">
        <f>O6256*M6256</f>
        <v/>
      </c>
      <c r="U6256" s="7">
        <f>T6256*N6256</f>
        <v/>
      </c>
      <c r="V6256" s="7">
        <f>T6256-U6256-(P6256*M6256)</f>
        <v/>
      </c>
      <c r="W6256" s="7">
        <f>VLOOKUP(L6256,'Products Sheet'!$A:$B,2,FALSE)</f>
        <v/>
      </c>
      <c r="X6256" s="7" t="n"/>
      <c r="Y6256" s="7" t="n"/>
      <c r="Z6256" s="7" t="n"/>
      <c r="AA6256" s="7" t="n"/>
      <c r="AB6256" s="7" t="n"/>
      <c r="AC6256" s="7" t="n"/>
    </row>
    <row r="6257" ht="9.75" customHeight="1" s="12">
      <c r="A6257" s="11" t="inlineStr">
        <is>
          <t>SO - 0004502</t>
        </is>
      </c>
      <c r="B6257" s="11" t="inlineStr">
        <is>
          <t>Distributor</t>
        </is>
      </c>
      <c r="C6257" s="11" t="inlineStr">
        <is>
          <t>WARE-NMK1003</t>
        </is>
      </c>
      <c r="D6257" s="6" t="n">
        <v>43700</v>
      </c>
      <c r="E6257" s="6" t="n">
        <v>43775</v>
      </c>
      <c r="F6257" s="6" t="n">
        <v>43796</v>
      </c>
      <c r="G6257" s="6" t="n">
        <v>43797</v>
      </c>
      <c r="H6257" s="11" t="inlineStr">
        <is>
          <t>USD</t>
        </is>
      </c>
      <c r="I6257" s="11" t="n">
        <v>24</v>
      </c>
      <c r="J6257" s="11" t="n">
        <v>9</v>
      </c>
      <c r="K6257" s="11" t="n">
        <v>156</v>
      </c>
      <c r="L6257" s="11" t="n">
        <v>37</v>
      </c>
      <c r="M6257" s="11" t="n">
        <v>5</v>
      </c>
      <c r="N6257" s="11" t="n">
        <v>0.075</v>
      </c>
      <c r="O6257" s="7" t="n">
        <v>3986.5</v>
      </c>
      <c r="P6257" s="7" t="n">
        <v>2391.9</v>
      </c>
      <c r="Q6257" s="7">
        <f>text(E6257,"ddd")</f>
        <v/>
      </c>
      <c r="R6257" s="7">
        <f>G6257-F6257</f>
        <v/>
      </c>
      <c r="S6257" s="7">
        <f>E6257-D6257</f>
        <v/>
      </c>
      <c r="T6257" s="7">
        <f>O6257*M6257</f>
        <v/>
      </c>
      <c r="U6257" s="7">
        <f>T6257*N6257</f>
        <v/>
      </c>
      <c r="V6257" s="7">
        <f>T6257-U6257-(P6257*M6257)</f>
        <v/>
      </c>
      <c r="W6257" s="7">
        <f>VLOOKUP(L6257,'Products Sheet'!$A:$B,2,FALSE)</f>
        <v/>
      </c>
      <c r="X6257" s="7" t="n"/>
      <c r="Y6257" s="7" t="n"/>
      <c r="Z6257" s="7" t="n"/>
      <c r="AA6257" s="7" t="n"/>
      <c r="AB6257" s="7" t="n"/>
      <c r="AC6257" s="7" t="n"/>
    </row>
    <row r="6258" ht="9.75" customHeight="1" s="12">
      <c r="A6258" s="11" t="inlineStr">
        <is>
          <t>SO - 0004524</t>
        </is>
      </c>
      <c r="B6258" s="11" t="inlineStr">
        <is>
          <t>Distributor</t>
        </is>
      </c>
      <c r="C6258" s="11" t="inlineStr">
        <is>
          <t>WARE-UHY1004</t>
        </is>
      </c>
      <c r="D6258" s="6" t="n">
        <v>43600</v>
      </c>
      <c r="E6258" s="6" t="n">
        <v>43780</v>
      </c>
      <c r="F6258" s="6" t="n">
        <v>43799</v>
      </c>
      <c r="G6258" s="6" t="n">
        <v>43803</v>
      </c>
      <c r="H6258" s="11" t="inlineStr">
        <is>
          <t>USD</t>
        </is>
      </c>
      <c r="I6258" s="11" t="n">
        <v>23</v>
      </c>
      <c r="J6258" s="11" t="n">
        <v>11</v>
      </c>
      <c r="K6258" s="11" t="n">
        <v>234</v>
      </c>
      <c r="L6258" s="11" t="n">
        <v>37</v>
      </c>
      <c r="M6258" s="11" t="n">
        <v>1</v>
      </c>
      <c r="N6258" s="11" t="n">
        <v>0.05</v>
      </c>
      <c r="O6258" s="7" t="n">
        <v>3879.3</v>
      </c>
      <c r="P6258" s="7" t="n">
        <v>2793.096</v>
      </c>
      <c r="Q6258" s="7">
        <f>text(E6258,"ddd")</f>
        <v/>
      </c>
      <c r="R6258" s="7">
        <f>G6258-F6258</f>
        <v/>
      </c>
      <c r="S6258" s="7">
        <f>E6258-D6258</f>
        <v/>
      </c>
      <c r="T6258" s="7">
        <f>O6258*M6258</f>
        <v/>
      </c>
      <c r="U6258" s="7">
        <f>T6258*N6258</f>
        <v/>
      </c>
      <c r="V6258" s="7">
        <f>T6258-U6258-(P6258*M6258)</f>
        <v/>
      </c>
      <c r="W6258" s="7">
        <f>VLOOKUP(L6258,'Products Sheet'!$A:$B,2,FALSE)</f>
        <v/>
      </c>
      <c r="X6258" s="7" t="n"/>
      <c r="Y6258" s="7" t="n"/>
      <c r="Z6258" s="7" t="n"/>
      <c r="AA6258" s="7" t="n"/>
      <c r="AB6258" s="7" t="n"/>
      <c r="AC6258" s="7" t="n"/>
    </row>
    <row r="6259" ht="9.75" customHeight="1" s="12">
      <c r="A6259" s="11" t="inlineStr">
        <is>
          <t>SO - 0004544</t>
        </is>
      </c>
      <c r="B6259" s="11" t="inlineStr">
        <is>
          <t>Distributor</t>
        </is>
      </c>
      <c r="C6259" s="11" t="inlineStr">
        <is>
          <t>WARE-NMK1003</t>
        </is>
      </c>
      <c r="D6259" s="6" t="n">
        <v>43700</v>
      </c>
      <c r="E6259" s="6" t="n">
        <v>43782</v>
      </c>
      <c r="F6259" s="6" t="n">
        <v>43790</v>
      </c>
      <c r="G6259" s="6" t="n">
        <v>43791</v>
      </c>
      <c r="H6259" s="11" t="inlineStr">
        <is>
          <t>USD</t>
        </is>
      </c>
      <c r="I6259" s="11" t="n">
        <v>21</v>
      </c>
      <c r="J6259" s="11" t="n">
        <v>16</v>
      </c>
      <c r="K6259" s="11" t="n">
        <v>94</v>
      </c>
      <c r="L6259" s="11" t="n">
        <v>37</v>
      </c>
      <c r="M6259" s="11" t="n">
        <v>6</v>
      </c>
      <c r="N6259" s="11" t="n">
        <v>0.075</v>
      </c>
      <c r="O6259" s="7" t="n">
        <v>2412</v>
      </c>
      <c r="P6259" s="7" t="n">
        <v>1206</v>
      </c>
      <c r="Q6259" s="7">
        <f>text(E6259,"ddd")</f>
        <v/>
      </c>
      <c r="R6259" s="7">
        <f>G6259-F6259</f>
        <v/>
      </c>
      <c r="S6259" s="7">
        <f>E6259-D6259</f>
        <v/>
      </c>
      <c r="T6259" s="7">
        <f>O6259*M6259</f>
        <v/>
      </c>
      <c r="U6259" s="7">
        <f>T6259*N6259</f>
        <v/>
      </c>
      <c r="V6259" s="7">
        <f>T6259-U6259-(P6259*M6259)</f>
        <v/>
      </c>
      <c r="W6259" s="7">
        <f>VLOOKUP(L6259,'Products Sheet'!$A:$B,2,FALSE)</f>
        <v/>
      </c>
      <c r="X6259" s="7" t="n"/>
      <c r="Y6259" s="7" t="n"/>
      <c r="Z6259" s="7" t="n"/>
      <c r="AA6259" s="7" t="n"/>
      <c r="AB6259" s="7" t="n"/>
      <c r="AC6259" s="7" t="n"/>
    </row>
    <row r="6260" ht="9.75" customHeight="1" s="12">
      <c r="A6260" s="11" t="inlineStr">
        <is>
          <t>SO - 0004555</t>
        </is>
      </c>
      <c r="B6260" s="11" t="inlineStr">
        <is>
          <t>In-Store</t>
        </is>
      </c>
      <c r="C6260" s="11" t="inlineStr">
        <is>
          <t>WARE-MKL1006</t>
        </is>
      </c>
      <c r="D6260" s="6" t="n">
        <v>43700</v>
      </c>
      <c r="E6260" s="6" t="n">
        <v>43783</v>
      </c>
      <c r="F6260" s="6" t="n">
        <v>43800</v>
      </c>
      <c r="G6260" s="6" t="n">
        <v>43809</v>
      </c>
      <c r="H6260" s="11" t="inlineStr">
        <is>
          <t>USD</t>
        </is>
      </c>
      <c r="I6260" s="11" t="n">
        <v>10</v>
      </c>
      <c r="J6260" s="11" t="n">
        <v>38</v>
      </c>
      <c r="K6260" s="11" t="n">
        <v>353</v>
      </c>
      <c r="L6260" s="11" t="n">
        <v>37</v>
      </c>
      <c r="M6260" s="11" t="n">
        <v>4</v>
      </c>
      <c r="N6260" s="11" t="n">
        <v>0.4</v>
      </c>
      <c r="O6260" s="7" t="n">
        <v>167.5</v>
      </c>
      <c r="P6260" s="7" t="n">
        <v>68.675</v>
      </c>
      <c r="Q6260" s="7">
        <f>text(E6260,"ddd")</f>
        <v/>
      </c>
      <c r="R6260" s="7">
        <f>G6260-F6260</f>
        <v/>
      </c>
      <c r="S6260" s="7">
        <f>E6260-D6260</f>
        <v/>
      </c>
      <c r="T6260" s="7">
        <f>O6260*M6260</f>
        <v/>
      </c>
      <c r="U6260" s="7">
        <f>T6260*N6260</f>
        <v/>
      </c>
      <c r="V6260" s="7">
        <f>T6260-U6260-(P6260*M6260)</f>
        <v/>
      </c>
      <c r="W6260" s="7">
        <f>VLOOKUP(L6260,'Products Sheet'!$A:$B,2,FALSE)</f>
        <v/>
      </c>
      <c r="X6260" s="7" t="n"/>
      <c r="Y6260" s="7" t="n"/>
      <c r="Z6260" s="7" t="n"/>
      <c r="AA6260" s="7" t="n"/>
      <c r="AB6260" s="7" t="n"/>
      <c r="AC6260" s="7" t="n"/>
    </row>
    <row r="6261" ht="9.75" customHeight="1" s="12">
      <c r="A6261" s="11" t="inlineStr">
        <is>
          <t>SO - 0004567</t>
        </is>
      </c>
      <c r="B6261" s="11" t="inlineStr">
        <is>
          <t>In-Store</t>
        </is>
      </c>
      <c r="C6261" s="11" t="inlineStr">
        <is>
          <t>WARE-NMK1003</t>
        </is>
      </c>
      <c r="D6261" s="6" t="n">
        <v>43600</v>
      </c>
      <c r="E6261" s="6" t="n">
        <v>43784</v>
      </c>
      <c r="F6261" s="6" t="n">
        <v>43811</v>
      </c>
      <c r="G6261" s="6" t="n">
        <v>43814</v>
      </c>
      <c r="H6261" s="11" t="inlineStr">
        <is>
          <t>USD</t>
        </is>
      </c>
      <c r="I6261" s="11" t="n">
        <v>10</v>
      </c>
      <c r="J6261" s="11" t="n">
        <v>12</v>
      </c>
      <c r="K6261" s="11" t="n">
        <v>185</v>
      </c>
      <c r="L6261" s="11" t="n">
        <v>37</v>
      </c>
      <c r="M6261" s="11" t="n">
        <v>8</v>
      </c>
      <c r="N6261" s="11" t="n">
        <v>0.05</v>
      </c>
      <c r="O6261" s="7" t="n">
        <v>3993.2</v>
      </c>
      <c r="P6261" s="7" t="n">
        <v>2276.124</v>
      </c>
      <c r="Q6261" s="7">
        <f>text(E6261,"ddd")</f>
        <v/>
      </c>
      <c r="R6261" s="7">
        <f>G6261-F6261</f>
        <v/>
      </c>
      <c r="S6261" s="7">
        <f>E6261-D6261</f>
        <v/>
      </c>
      <c r="T6261" s="7">
        <f>O6261*M6261</f>
        <v/>
      </c>
      <c r="U6261" s="7">
        <f>T6261*N6261</f>
        <v/>
      </c>
      <c r="V6261" s="7">
        <f>T6261-U6261-(P6261*M6261)</f>
        <v/>
      </c>
      <c r="W6261" s="7">
        <f>VLOOKUP(L6261,'Products Sheet'!$A:$B,2,FALSE)</f>
        <v/>
      </c>
      <c r="X6261" s="7" t="n"/>
      <c r="Y6261" s="7" t="n"/>
      <c r="Z6261" s="7" t="n"/>
      <c r="AA6261" s="7" t="n"/>
      <c r="AB6261" s="7" t="n"/>
      <c r="AC6261" s="7" t="n"/>
    </row>
    <row r="6262" ht="9.75" customHeight="1" s="12">
      <c r="A6262" s="11" t="inlineStr">
        <is>
          <t>SO - 0004689</t>
        </is>
      </c>
      <c r="B6262" s="11" t="inlineStr">
        <is>
          <t>Online</t>
        </is>
      </c>
      <c r="C6262" s="11" t="inlineStr">
        <is>
          <t>WARE-UHY1004</t>
        </is>
      </c>
      <c r="D6262" s="6" t="n">
        <v>43700</v>
      </c>
      <c r="E6262" s="6" t="n">
        <v>43797</v>
      </c>
      <c r="F6262" s="6" t="n">
        <v>43820</v>
      </c>
      <c r="G6262" s="6" t="n">
        <v>43823</v>
      </c>
      <c r="H6262" s="11" t="inlineStr">
        <is>
          <t>USD</t>
        </is>
      </c>
      <c r="I6262" s="11" t="n">
        <v>17</v>
      </c>
      <c r="J6262" s="11" t="n">
        <v>36</v>
      </c>
      <c r="K6262" s="11" t="n">
        <v>248</v>
      </c>
      <c r="L6262" s="11" t="n">
        <v>37</v>
      </c>
      <c r="M6262" s="11" t="n">
        <v>3</v>
      </c>
      <c r="N6262" s="11" t="n">
        <v>0.1</v>
      </c>
      <c r="O6262" s="7" t="n">
        <v>6539.2</v>
      </c>
      <c r="P6262" s="7" t="n">
        <v>3138.816</v>
      </c>
      <c r="Q6262" s="7">
        <f>text(E6262,"ddd")</f>
        <v/>
      </c>
      <c r="R6262" s="7">
        <f>G6262-F6262</f>
        <v/>
      </c>
      <c r="S6262" s="7">
        <f>E6262-D6262</f>
        <v/>
      </c>
      <c r="T6262" s="7">
        <f>O6262*M6262</f>
        <v/>
      </c>
      <c r="U6262" s="7">
        <f>T6262*N6262</f>
        <v/>
      </c>
      <c r="V6262" s="7">
        <f>T6262-U6262-(P6262*M6262)</f>
        <v/>
      </c>
      <c r="W6262" s="7">
        <f>VLOOKUP(L6262,'Products Sheet'!$A:$B,2,FALSE)</f>
        <v/>
      </c>
      <c r="X6262" s="7" t="n"/>
      <c r="Y6262" s="7" t="n"/>
      <c r="Z6262" s="7" t="n"/>
      <c r="AA6262" s="7" t="n"/>
      <c r="AB6262" s="7" t="n"/>
      <c r="AC6262" s="7" t="n"/>
    </row>
    <row r="6263" ht="9.75" customHeight="1" s="12">
      <c r="A6263" s="11" t="inlineStr">
        <is>
          <t>SO - 0004711</t>
        </is>
      </c>
      <c r="B6263" s="11" t="inlineStr">
        <is>
          <t>Wholesale</t>
        </is>
      </c>
      <c r="C6263" s="11" t="inlineStr">
        <is>
          <t>WARE-XYS1001</t>
        </is>
      </c>
      <c r="D6263" s="6" t="n">
        <v>43700</v>
      </c>
      <c r="E6263" s="6" t="n">
        <v>43799</v>
      </c>
      <c r="F6263" s="6" t="n">
        <v>43809</v>
      </c>
      <c r="G6263" s="6" t="n">
        <v>43810</v>
      </c>
      <c r="H6263" s="11" t="inlineStr">
        <is>
          <t>USD</t>
        </is>
      </c>
      <c r="I6263" s="11" t="n">
        <v>26</v>
      </c>
      <c r="J6263" s="11" t="n">
        <v>47</v>
      </c>
      <c r="K6263" s="11" t="n">
        <v>55</v>
      </c>
      <c r="L6263" s="11" t="n">
        <v>37</v>
      </c>
      <c r="M6263" s="11" t="n">
        <v>3</v>
      </c>
      <c r="N6263" s="11" t="n">
        <v>0.05</v>
      </c>
      <c r="O6263" s="7" t="n">
        <v>1065.3</v>
      </c>
      <c r="P6263" s="7" t="n">
        <v>639.1799999999999</v>
      </c>
      <c r="Q6263" s="7">
        <f>text(E6263,"ddd")</f>
        <v/>
      </c>
      <c r="R6263" s="7">
        <f>G6263-F6263</f>
        <v/>
      </c>
      <c r="S6263" s="7">
        <f>E6263-D6263</f>
        <v/>
      </c>
      <c r="T6263" s="7">
        <f>O6263*M6263</f>
        <v/>
      </c>
      <c r="U6263" s="7">
        <f>T6263*N6263</f>
        <v/>
      </c>
      <c r="V6263" s="7">
        <f>T6263-U6263-(P6263*M6263)</f>
        <v/>
      </c>
      <c r="W6263" s="7">
        <f>VLOOKUP(L6263,'Products Sheet'!$A:$B,2,FALSE)</f>
        <v/>
      </c>
      <c r="X6263" s="7" t="n"/>
      <c r="Y6263" s="7" t="n"/>
      <c r="Z6263" s="7" t="n"/>
      <c r="AA6263" s="7" t="n"/>
      <c r="AB6263" s="7" t="n"/>
      <c r="AC6263" s="7" t="n"/>
    </row>
    <row r="6264" ht="9.75" customHeight="1" s="12">
      <c r="A6264" s="11" t="inlineStr">
        <is>
          <t>SO - 0004750</t>
        </is>
      </c>
      <c r="B6264" s="11" t="inlineStr">
        <is>
          <t>In-Store</t>
        </is>
      </c>
      <c r="C6264" s="11" t="inlineStr">
        <is>
          <t>WARE-NMK1003</t>
        </is>
      </c>
      <c r="D6264" s="6" t="n">
        <v>43700</v>
      </c>
      <c r="E6264" s="6" t="n">
        <v>43804</v>
      </c>
      <c r="F6264" s="6" t="n">
        <v>43830</v>
      </c>
      <c r="G6264" s="6" t="n">
        <v>43836</v>
      </c>
      <c r="H6264" s="11" t="inlineStr">
        <is>
          <t>USD</t>
        </is>
      </c>
      <c r="I6264" s="11" t="n">
        <v>9</v>
      </c>
      <c r="J6264" s="11" t="n">
        <v>28</v>
      </c>
      <c r="K6264" s="11" t="n">
        <v>142</v>
      </c>
      <c r="L6264" s="11" t="n">
        <v>37</v>
      </c>
      <c r="M6264" s="11" t="n">
        <v>3</v>
      </c>
      <c r="N6264" s="11" t="n">
        <v>0.15</v>
      </c>
      <c r="O6264" s="7" t="n">
        <v>1125.6</v>
      </c>
      <c r="P6264" s="7" t="n">
        <v>461.496</v>
      </c>
      <c r="Q6264" s="7">
        <f>text(E6264,"ddd")</f>
        <v/>
      </c>
      <c r="R6264" s="7">
        <f>G6264-F6264</f>
        <v/>
      </c>
      <c r="S6264" s="7">
        <f>E6264-D6264</f>
        <v/>
      </c>
      <c r="T6264" s="7">
        <f>O6264*M6264</f>
        <v/>
      </c>
      <c r="U6264" s="7">
        <f>T6264*N6264</f>
        <v/>
      </c>
      <c r="V6264" s="7">
        <f>T6264-U6264-(P6264*M6264)</f>
        <v/>
      </c>
      <c r="W6264" s="7">
        <f>VLOOKUP(L6264,'Products Sheet'!$A:$B,2,FALSE)</f>
        <v/>
      </c>
      <c r="X6264" s="7" t="n"/>
      <c r="Y6264" s="7" t="n"/>
      <c r="Z6264" s="7" t="n"/>
      <c r="AA6264" s="7" t="n"/>
      <c r="AB6264" s="7" t="n"/>
      <c r="AC6264" s="7" t="n"/>
    </row>
    <row r="6265" ht="9.75" customHeight="1" s="12">
      <c r="A6265" s="11" t="inlineStr">
        <is>
          <t>SO - 0004781</t>
        </is>
      </c>
      <c r="B6265" s="11" t="inlineStr">
        <is>
          <t>Online</t>
        </is>
      </c>
      <c r="C6265" s="11" t="inlineStr">
        <is>
          <t>WARE-MKL1006</t>
        </is>
      </c>
      <c r="D6265" s="6" t="n">
        <v>43700</v>
      </c>
      <c r="E6265" s="6" t="n">
        <v>43808</v>
      </c>
      <c r="F6265" s="6" t="n">
        <v>43813</v>
      </c>
      <c r="G6265" s="6" t="n">
        <v>43820</v>
      </c>
      <c r="H6265" s="11" t="inlineStr">
        <is>
          <t>USD</t>
        </is>
      </c>
      <c r="I6265" s="11" t="n">
        <v>16</v>
      </c>
      <c r="J6265" s="11" t="n">
        <v>27</v>
      </c>
      <c r="K6265" s="11" t="n">
        <v>342</v>
      </c>
      <c r="L6265" s="11" t="n">
        <v>37</v>
      </c>
      <c r="M6265" s="11" t="n">
        <v>5</v>
      </c>
      <c r="N6265" s="11" t="n">
        <v>0.05</v>
      </c>
      <c r="O6265" s="7" t="n">
        <v>777.2</v>
      </c>
      <c r="P6265" s="7" t="n">
        <v>466.32</v>
      </c>
      <c r="Q6265" s="7">
        <f>text(E6265,"ddd")</f>
        <v/>
      </c>
      <c r="R6265" s="7">
        <f>G6265-F6265</f>
        <v/>
      </c>
      <c r="S6265" s="7">
        <f>E6265-D6265</f>
        <v/>
      </c>
      <c r="T6265" s="7">
        <f>O6265*M6265</f>
        <v/>
      </c>
      <c r="U6265" s="7">
        <f>T6265*N6265</f>
        <v/>
      </c>
      <c r="V6265" s="7">
        <f>T6265-U6265-(P6265*M6265)</f>
        <v/>
      </c>
      <c r="W6265" s="7">
        <f>VLOOKUP(L6265,'Products Sheet'!$A:$B,2,FALSE)</f>
        <v/>
      </c>
      <c r="X6265" s="7" t="n"/>
      <c r="Y6265" s="7" t="n"/>
      <c r="Z6265" s="7" t="n"/>
      <c r="AA6265" s="7" t="n"/>
      <c r="AB6265" s="7" t="n"/>
      <c r="AC6265" s="7" t="n"/>
    </row>
    <row r="6266" ht="9.75" customHeight="1" s="12">
      <c r="A6266" s="11" t="inlineStr">
        <is>
          <t>SO - 0004952</t>
        </is>
      </c>
      <c r="B6266" s="11" t="inlineStr">
        <is>
          <t>In-Store</t>
        </is>
      </c>
      <c r="C6266" s="11" t="inlineStr">
        <is>
          <t>WARE-UHY1004</t>
        </is>
      </c>
      <c r="D6266" s="6" t="n">
        <v>43700</v>
      </c>
      <c r="E6266" s="6" t="n">
        <v>43829</v>
      </c>
      <c r="F6266" s="6" t="n">
        <v>43846</v>
      </c>
      <c r="G6266" s="6" t="n">
        <v>43847</v>
      </c>
      <c r="H6266" s="11" t="inlineStr">
        <is>
          <t>USD</t>
        </is>
      </c>
      <c r="I6266" s="11" t="n">
        <v>2</v>
      </c>
      <c r="J6266" s="11" t="n">
        <v>4</v>
      </c>
      <c r="K6266" s="11" t="n">
        <v>257</v>
      </c>
      <c r="L6266" s="11" t="n">
        <v>37</v>
      </c>
      <c r="M6266" s="11" t="n">
        <v>6</v>
      </c>
      <c r="N6266" s="11" t="n">
        <v>0.15</v>
      </c>
      <c r="O6266" s="7" t="n">
        <v>1929.6</v>
      </c>
      <c r="P6266" s="7" t="n">
        <v>1254.24</v>
      </c>
      <c r="Q6266" s="7">
        <f>text(E6266,"ddd")</f>
        <v/>
      </c>
      <c r="R6266" s="7">
        <f>G6266-F6266</f>
        <v/>
      </c>
      <c r="S6266" s="7">
        <f>E6266-D6266</f>
        <v/>
      </c>
      <c r="T6266" s="7">
        <f>O6266*M6266</f>
        <v/>
      </c>
      <c r="U6266" s="7">
        <f>T6266*N6266</f>
        <v/>
      </c>
      <c r="V6266" s="7">
        <f>T6266-U6266-(P6266*M6266)</f>
        <v/>
      </c>
      <c r="W6266" s="7">
        <f>VLOOKUP(L6266,'Products Sheet'!$A:$B,2,FALSE)</f>
        <v/>
      </c>
      <c r="X6266" s="7" t="n"/>
      <c r="Y6266" s="7" t="n"/>
      <c r="Z6266" s="7" t="n"/>
      <c r="AA6266" s="7" t="n"/>
      <c r="AB6266" s="7" t="n"/>
      <c r="AC6266" s="7" t="n"/>
    </row>
    <row r="6267" ht="9.75" customHeight="1" s="12">
      <c r="A6267" s="11" t="inlineStr">
        <is>
          <t>SO - 0004978</t>
        </is>
      </c>
      <c r="B6267" s="11" t="inlineStr">
        <is>
          <t>Distributor</t>
        </is>
      </c>
      <c r="C6267" s="11" t="inlineStr">
        <is>
          <t>WARE-XYS1001</t>
        </is>
      </c>
      <c r="D6267" s="6" t="n">
        <v>43700</v>
      </c>
      <c r="E6267" s="6" t="n">
        <v>43832</v>
      </c>
      <c r="F6267" s="6" t="n">
        <v>43848</v>
      </c>
      <c r="G6267" s="6" t="n">
        <v>43851</v>
      </c>
      <c r="H6267" s="11" t="inlineStr">
        <is>
          <t>USD</t>
        </is>
      </c>
      <c r="I6267" s="11" t="n">
        <v>24</v>
      </c>
      <c r="J6267" s="11" t="n">
        <v>6</v>
      </c>
      <c r="K6267" s="11" t="n">
        <v>24</v>
      </c>
      <c r="L6267" s="11" t="n">
        <v>37</v>
      </c>
      <c r="M6267" s="11" t="n">
        <v>3</v>
      </c>
      <c r="N6267" s="11" t="n">
        <v>0.075</v>
      </c>
      <c r="O6267" s="7" t="n">
        <v>1011.7</v>
      </c>
      <c r="P6267" s="7" t="n">
        <v>667.7220000000001</v>
      </c>
      <c r="Q6267" s="7">
        <f>text(E6267,"ddd")</f>
        <v/>
      </c>
      <c r="R6267" s="7">
        <f>G6267-F6267</f>
        <v/>
      </c>
      <c r="S6267" s="7">
        <f>E6267-D6267</f>
        <v/>
      </c>
      <c r="T6267" s="7">
        <f>O6267*M6267</f>
        <v/>
      </c>
      <c r="U6267" s="7">
        <f>T6267*N6267</f>
        <v/>
      </c>
      <c r="V6267" s="7">
        <f>T6267-U6267-(P6267*M6267)</f>
        <v/>
      </c>
      <c r="W6267" s="7">
        <f>VLOOKUP(L6267,'Products Sheet'!$A:$B,2,FALSE)</f>
        <v/>
      </c>
      <c r="X6267" s="7" t="n"/>
      <c r="Y6267" s="7" t="n"/>
      <c r="Z6267" s="7" t="n"/>
      <c r="AA6267" s="7" t="n"/>
      <c r="AB6267" s="7" t="n"/>
      <c r="AC6267" s="7" t="n"/>
    </row>
    <row r="6268" ht="9.75" customHeight="1" s="12">
      <c r="A6268" s="11" t="inlineStr">
        <is>
          <t>SO - 0004991</t>
        </is>
      </c>
      <c r="B6268" s="11" t="inlineStr">
        <is>
          <t>Online</t>
        </is>
      </c>
      <c r="C6268" s="11" t="inlineStr">
        <is>
          <t>WARE-UHY1004</t>
        </is>
      </c>
      <c r="D6268" s="6" t="n">
        <v>43700</v>
      </c>
      <c r="E6268" s="6" t="n">
        <v>43834</v>
      </c>
      <c r="F6268" s="6" t="n">
        <v>43861</v>
      </c>
      <c r="G6268" s="6" t="n">
        <v>43867</v>
      </c>
      <c r="H6268" s="11" t="inlineStr">
        <is>
          <t>USD</t>
        </is>
      </c>
      <c r="I6268" s="11" t="n">
        <v>15</v>
      </c>
      <c r="J6268" s="11" t="n">
        <v>23</v>
      </c>
      <c r="K6268" s="11" t="n">
        <v>224</v>
      </c>
      <c r="L6268" s="11" t="n">
        <v>37</v>
      </c>
      <c r="M6268" s="11" t="n">
        <v>7</v>
      </c>
      <c r="N6268" s="11" t="n">
        <v>0.05</v>
      </c>
      <c r="O6268" s="7" t="n">
        <v>3731.9</v>
      </c>
      <c r="P6268" s="7" t="n">
        <v>2948.201</v>
      </c>
      <c r="Q6268" s="7">
        <f>text(E6268,"ddd")</f>
        <v/>
      </c>
      <c r="R6268" s="7">
        <f>G6268-F6268</f>
        <v/>
      </c>
      <c r="S6268" s="7">
        <f>E6268-D6268</f>
        <v/>
      </c>
      <c r="T6268" s="7">
        <f>O6268*M6268</f>
        <v/>
      </c>
      <c r="U6268" s="7">
        <f>T6268*N6268</f>
        <v/>
      </c>
      <c r="V6268" s="7">
        <f>T6268-U6268-(P6268*M6268)</f>
        <v/>
      </c>
      <c r="W6268" s="7">
        <f>VLOOKUP(L6268,'Products Sheet'!$A:$B,2,FALSE)</f>
        <v/>
      </c>
      <c r="X6268" s="7" t="n"/>
      <c r="Y6268" s="7" t="n"/>
      <c r="Z6268" s="7" t="n"/>
      <c r="AA6268" s="7" t="n"/>
      <c r="AB6268" s="7" t="n"/>
      <c r="AC6268" s="7" t="n"/>
    </row>
    <row r="6269" ht="9.75" customHeight="1" s="12">
      <c r="A6269" s="11" t="inlineStr">
        <is>
          <t>SO - 0005141</t>
        </is>
      </c>
      <c r="B6269" s="11" t="inlineStr">
        <is>
          <t>In-Store</t>
        </is>
      </c>
      <c r="C6269" s="11" t="inlineStr">
        <is>
          <t>WARE-PUJ1005</t>
        </is>
      </c>
      <c r="D6269" s="6" t="n">
        <v>43700</v>
      </c>
      <c r="E6269" s="6" t="n">
        <v>43849</v>
      </c>
      <c r="F6269" s="6" t="n">
        <v>43865</v>
      </c>
      <c r="G6269" s="6" t="n">
        <v>43869</v>
      </c>
      <c r="H6269" s="11" t="inlineStr">
        <is>
          <t>USD</t>
        </is>
      </c>
      <c r="I6269" s="11" t="n">
        <v>8</v>
      </c>
      <c r="J6269" s="11" t="n">
        <v>37</v>
      </c>
      <c r="K6269" s="11" t="n">
        <v>326</v>
      </c>
      <c r="L6269" s="11" t="n">
        <v>37</v>
      </c>
      <c r="M6269" s="11" t="n">
        <v>3</v>
      </c>
      <c r="N6269" s="11" t="n">
        <v>0.05</v>
      </c>
      <c r="O6269" s="7" t="n">
        <v>2552.7</v>
      </c>
      <c r="P6269" s="7" t="n">
        <v>1225.296</v>
      </c>
      <c r="Q6269" s="7">
        <f>text(E6269,"ddd")</f>
        <v/>
      </c>
      <c r="R6269" s="7">
        <f>G6269-F6269</f>
        <v/>
      </c>
      <c r="S6269" s="7">
        <f>E6269-D6269</f>
        <v/>
      </c>
      <c r="T6269" s="7">
        <f>O6269*M6269</f>
        <v/>
      </c>
      <c r="U6269" s="7">
        <f>T6269*N6269</f>
        <v/>
      </c>
      <c r="V6269" s="7">
        <f>T6269-U6269-(P6269*M6269)</f>
        <v/>
      </c>
      <c r="W6269" s="7">
        <f>VLOOKUP(L6269,'Products Sheet'!$A:$B,2,FALSE)</f>
        <v/>
      </c>
      <c r="X6269" s="7" t="n"/>
      <c r="Y6269" s="7" t="n"/>
      <c r="Z6269" s="7" t="n"/>
      <c r="AA6269" s="7" t="n"/>
      <c r="AB6269" s="7" t="n"/>
      <c r="AC6269" s="7" t="n"/>
    </row>
    <row r="6270" ht="9.75" customHeight="1" s="12">
      <c r="A6270" s="11" t="inlineStr">
        <is>
          <t>SO - 0005172</t>
        </is>
      </c>
      <c r="B6270" s="11" t="inlineStr">
        <is>
          <t>Online</t>
        </is>
      </c>
      <c r="C6270" s="11" t="inlineStr">
        <is>
          <t>WARE-NBV1002</t>
        </is>
      </c>
      <c r="D6270" s="6" t="n">
        <v>43700</v>
      </c>
      <c r="E6270" s="6" t="n">
        <v>43852</v>
      </c>
      <c r="F6270" s="6" t="n">
        <v>43863</v>
      </c>
      <c r="G6270" s="6" t="n">
        <v>43864</v>
      </c>
      <c r="H6270" s="11" t="inlineStr">
        <is>
          <t>USD</t>
        </is>
      </c>
      <c r="I6270" s="11" t="n">
        <v>17</v>
      </c>
      <c r="J6270" s="11" t="n">
        <v>5</v>
      </c>
      <c r="K6270" s="11" t="n">
        <v>81</v>
      </c>
      <c r="L6270" s="11" t="n">
        <v>37</v>
      </c>
      <c r="M6270" s="11" t="n">
        <v>4</v>
      </c>
      <c r="N6270" s="11" t="n">
        <v>0.05</v>
      </c>
      <c r="O6270" s="7" t="n">
        <v>1340</v>
      </c>
      <c r="P6270" s="7" t="n">
        <v>978.1999999999999</v>
      </c>
      <c r="Q6270" s="7">
        <f>text(E6270,"ddd")</f>
        <v/>
      </c>
      <c r="R6270" s="7">
        <f>G6270-F6270</f>
        <v/>
      </c>
      <c r="S6270" s="7">
        <f>E6270-D6270</f>
        <v/>
      </c>
      <c r="T6270" s="7">
        <f>O6270*M6270</f>
        <v/>
      </c>
      <c r="U6270" s="7">
        <f>T6270*N6270</f>
        <v/>
      </c>
      <c r="V6270" s="7">
        <f>T6270-U6270-(P6270*M6270)</f>
        <v/>
      </c>
      <c r="W6270" s="7">
        <f>VLOOKUP(L6270,'Products Sheet'!$A:$B,2,FALSE)</f>
        <v/>
      </c>
      <c r="X6270" s="7" t="n"/>
      <c r="Y6270" s="7" t="n"/>
      <c r="Z6270" s="7" t="n"/>
      <c r="AA6270" s="7" t="n"/>
      <c r="AB6270" s="7" t="n"/>
      <c r="AC6270" s="7" t="n"/>
    </row>
    <row r="6271" ht="9.75" customHeight="1" s="12">
      <c r="A6271" s="11" t="inlineStr">
        <is>
          <t>SO - 0005245</t>
        </is>
      </c>
      <c r="B6271" s="11" t="inlineStr">
        <is>
          <t>In-Store</t>
        </is>
      </c>
      <c r="C6271" s="11" t="inlineStr">
        <is>
          <t>WARE-MKL1006</t>
        </is>
      </c>
      <c r="D6271" s="6" t="n">
        <v>43700</v>
      </c>
      <c r="E6271" s="6" t="n">
        <v>43862</v>
      </c>
      <c r="F6271" s="6" t="n">
        <v>43874</v>
      </c>
      <c r="G6271" s="6" t="n">
        <v>43879</v>
      </c>
      <c r="H6271" s="11" t="inlineStr">
        <is>
          <t>USD</t>
        </is>
      </c>
      <c r="I6271" s="11" t="n">
        <v>1</v>
      </c>
      <c r="J6271" s="11" t="n">
        <v>10</v>
      </c>
      <c r="K6271" s="11" t="n">
        <v>338</v>
      </c>
      <c r="L6271" s="11" t="n">
        <v>37</v>
      </c>
      <c r="M6271" s="11" t="n">
        <v>8</v>
      </c>
      <c r="N6271" s="11" t="n">
        <v>0.2</v>
      </c>
      <c r="O6271" s="7" t="n">
        <v>234.5</v>
      </c>
      <c r="P6271" s="7" t="n">
        <v>93.80000000000001</v>
      </c>
      <c r="Q6271" s="7">
        <f>text(E6271,"ddd")</f>
        <v/>
      </c>
      <c r="R6271" s="7">
        <f>G6271-F6271</f>
        <v/>
      </c>
      <c r="S6271" s="7">
        <f>E6271-D6271</f>
        <v/>
      </c>
      <c r="T6271" s="7">
        <f>O6271*M6271</f>
        <v/>
      </c>
      <c r="U6271" s="7">
        <f>T6271*N6271</f>
        <v/>
      </c>
      <c r="V6271" s="7">
        <f>T6271-U6271-(P6271*M6271)</f>
        <v/>
      </c>
      <c r="W6271" s="7">
        <f>VLOOKUP(L6271,'Products Sheet'!$A:$B,2,FALSE)</f>
        <v/>
      </c>
      <c r="X6271" s="7" t="n"/>
      <c r="Y6271" s="7" t="n"/>
      <c r="Z6271" s="7" t="n"/>
      <c r="AA6271" s="7" t="n"/>
      <c r="AB6271" s="7" t="n"/>
      <c r="AC6271" s="7" t="n"/>
    </row>
    <row r="6272" ht="9.75" customHeight="1" s="12">
      <c r="A6272" s="11" t="inlineStr">
        <is>
          <t>SO - 0005250</t>
        </is>
      </c>
      <c r="B6272" s="11" t="inlineStr">
        <is>
          <t>In-Store</t>
        </is>
      </c>
      <c r="C6272" s="11" t="inlineStr">
        <is>
          <t>WARE-UHY1004</t>
        </is>
      </c>
      <c r="D6272" s="6" t="n">
        <v>43800</v>
      </c>
      <c r="E6272" s="6" t="n">
        <v>43863</v>
      </c>
      <c r="F6272" s="6" t="n">
        <v>43875</v>
      </c>
      <c r="G6272" s="6" t="n">
        <v>43882</v>
      </c>
      <c r="H6272" s="11" t="inlineStr">
        <is>
          <t>USD</t>
        </is>
      </c>
      <c r="I6272" s="11" t="n">
        <v>5</v>
      </c>
      <c r="J6272" s="11" t="n">
        <v>28</v>
      </c>
      <c r="K6272" s="11" t="n">
        <v>206</v>
      </c>
      <c r="L6272" s="11" t="n">
        <v>37</v>
      </c>
      <c r="M6272" s="11" t="n">
        <v>3</v>
      </c>
      <c r="N6272" s="11" t="n">
        <v>0.075</v>
      </c>
      <c r="O6272" s="7" t="n">
        <v>2211</v>
      </c>
      <c r="P6272" s="7" t="n">
        <v>1392.93</v>
      </c>
      <c r="Q6272" s="7">
        <f>text(E6272,"ddd")</f>
        <v/>
      </c>
      <c r="R6272" s="7">
        <f>G6272-F6272</f>
        <v/>
      </c>
      <c r="S6272" s="7">
        <f>E6272-D6272</f>
        <v/>
      </c>
      <c r="T6272" s="7">
        <f>O6272*M6272</f>
        <v/>
      </c>
      <c r="U6272" s="7">
        <f>T6272*N6272</f>
        <v/>
      </c>
      <c r="V6272" s="7">
        <f>T6272-U6272-(P6272*M6272)</f>
        <v/>
      </c>
      <c r="W6272" s="7">
        <f>VLOOKUP(L6272,'Products Sheet'!$A:$B,2,FALSE)</f>
        <v/>
      </c>
      <c r="X6272" s="7" t="n"/>
      <c r="Y6272" s="7" t="n"/>
      <c r="Z6272" s="7" t="n"/>
      <c r="AA6272" s="7" t="n"/>
      <c r="AB6272" s="7" t="n"/>
      <c r="AC6272" s="7" t="n"/>
    </row>
    <row r="6273" ht="9.75" customHeight="1" s="12">
      <c r="A6273" s="11" t="inlineStr">
        <is>
          <t>SO - 0005298</t>
        </is>
      </c>
      <c r="B6273" s="11" t="inlineStr">
        <is>
          <t>In-Store</t>
        </is>
      </c>
      <c r="C6273" s="11" t="inlineStr">
        <is>
          <t>WARE-XYS1001</t>
        </is>
      </c>
      <c r="D6273" s="6" t="n">
        <v>43800</v>
      </c>
      <c r="E6273" s="6" t="n">
        <v>43869</v>
      </c>
      <c r="F6273" s="6" t="n">
        <v>43895</v>
      </c>
      <c r="G6273" s="6" t="n">
        <v>43903</v>
      </c>
      <c r="H6273" s="11" t="inlineStr">
        <is>
          <t>USD</t>
        </is>
      </c>
      <c r="I6273" s="11" t="n">
        <v>11</v>
      </c>
      <c r="J6273" s="11" t="n">
        <v>2</v>
      </c>
      <c r="K6273" s="11" t="n">
        <v>40</v>
      </c>
      <c r="L6273" s="11" t="n">
        <v>37</v>
      </c>
      <c r="M6273" s="11" t="n">
        <v>2</v>
      </c>
      <c r="N6273" s="11" t="n">
        <v>0.075</v>
      </c>
      <c r="O6273" s="7" t="n">
        <v>2586.2</v>
      </c>
      <c r="P6273" s="7" t="n">
        <v>2068.96</v>
      </c>
      <c r="Q6273" s="7">
        <f>text(E6273,"ddd")</f>
        <v/>
      </c>
      <c r="R6273" s="7">
        <f>G6273-F6273</f>
        <v/>
      </c>
      <c r="S6273" s="7">
        <f>E6273-D6273</f>
        <v/>
      </c>
      <c r="T6273" s="7">
        <f>O6273*M6273</f>
        <v/>
      </c>
      <c r="U6273" s="7">
        <f>T6273*N6273</f>
        <v/>
      </c>
      <c r="V6273" s="7">
        <f>T6273-U6273-(P6273*M6273)</f>
        <v/>
      </c>
      <c r="W6273" s="7">
        <f>VLOOKUP(L6273,'Products Sheet'!$A:$B,2,FALSE)</f>
        <v/>
      </c>
      <c r="X6273" s="7" t="n"/>
      <c r="Y6273" s="7" t="n"/>
      <c r="Z6273" s="7" t="n"/>
      <c r="AA6273" s="7" t="n"/>
      <c r="AB6273" s="7" t="n"/>
      <c r="AC6273" s="7" t="n"/>
    </row>
    <row r="6274" ht="9.75" customHeight="1" s="12">
      <c r="A6274" s="11" t="inlineStr">
        <is>
          <t>SO - 0005311</t>
        </is>
      </c>
      <c r="B6274" s="11" t="inlineStr">
        <is>
          <t>Distributor</t>
        </is>
      </c>
      <c r="C6274" s="11" t="inlineStr">
        <is>
          <t>WARE-UHY1004</t>
        </is>
      </c>
      <c r="D6274" s="6" t="n">
        <v>43800</v>
      </c>
      <c r="E6274" s="6" t="n">
        <v>43871</v>
      </c>
      <c r="F6274" s="6" t="n">
        <v>43889</v>
      </c>
      <c r="G6274" s="6" t="n">
        <v>43892</v>
      </c>
      <c r="H6274" s="11" t="inlineStr">
        <is>
          <t>USD</t>
        </is>
      </c>
      <c r="I6274" s="11" t="n">
        <v>24</v>
      </c>
      <c r="J6274" s="11" t="n">
        <v>9</v>
      </c>
      <c r="K6274" s="11" t="n">
        <v>239</v>
      </c>
      <c r="L6274" s="11" t="n">
        <v>37</v>
      </c>
      <c r="M6274" s="11" t="n">
        <v>1</v>
      </c>
      <c r="N6274" s="11" t="n">
        <v>0.1</v>
      </c>
      <c r="O6274" s="7" t="n">
        <v>1031.8</v>
      </c>
      <c r="P6274" s="7" t="n">
        <v>526.218</v>
      </c>
      <c r="Q6274" s="7">
        <f>text(E6274,"ddd")</f>
        <v/>
      </c>
      <c r="R6274" s="7">
        <f>G6274-F6274</f>
        <v/>
      </c>
      <c r="S6274" s="7">
        <f>E6274-D6274</f>
        <v/>
      </c>
      <c r="T6274" s="7">
        <f>O6274*M6274</f>
        <v/>
      </c>
      <c r="U6274" s="7">
        <f>T6274*N6274</f>
        <v/>
      </c>
      <c r="V6274" s="7">
        <f>T6274-U6274-(P6274*M6274)</f>
        <v/>
      </c>
      <c r="W6274" s="7">
        <f>VLOOKUP(L6274,'Products Sheet'!$A:$B,2,FALSE)</f>
        <v/>
      </c>
      <c r="X6274" s="7" t="n"/>
      <c r="Y6274" s="7" t="n"/>
      <c r="Z6274" s="7" t="n"/>
      <c r="AA6274" s="7" t="n"/>
      <c r="AB6274" s="7" t="n"/>
      <c r="AC6274" s="7" t="n"/>
    </row>
    <row r="6275" ht="9.75" customHeight="1" s="12">
      <c r="A6275" s="11" t="inlineStr">
        <is>
          <t>SO - 0005391</t>
        </is>
      </c>
      <c r="B6275" s="11" t="inlineStr">
        <is>
          <t>Distributor</t>
        </is>
      </c>
      <c r="C6275" s="11" t="inlineStr">
        <is>
          <t>WARE-UHY1004</t>
        </is>
      </c>
      <c r="D6275" s="6" t="n">
        <v>43800</v>
      </c>
      <c r="E6275" s="6" t="n">
        <v>43879</v>
      </c>
      <c r="F6275" s="6" t="n">
        <v>43894</v>
      </c>
      <c r="G6275" s="6" t="n">
        <v>43903</v>
      </c>
      <c r="H6275" s="11" t="inlineStr">
        <is>
          <t>USD</t>
        </is>
      </c>
      <c r="I6275" s="11" t="n">
        <v>22</v>
      </c>
      <c r="J6275" s="11" t="n">
        <v>11</v>
      </c>
      <c r="K6275" s="11" t="n">
        <v>245</v>
      </c>
      <c r="L6275" s="11" t="n">
        <v>37</v>
      </c>
      <c r="M6275" s="11" t="n">
        <v>1</v>
      </c>
      <c r="N6275" s="11" t="n">
        <v>0.05</v>
      </c>
      <c r="O6275" s="7" t="n">
        <v>1829.1</v>
      </c>
      <c r="P6275" s="7" t="n">
        <v>786.513</v>
      </c>
      <c r="Q6275" s="7">
        <f>text(E6275,"ddd")</f>
        <v/>
      </c>
      <c r="R6275" s="7">
        <f>G6275-F6275</f>
        <v/>
      </c>
      <c r="S6275" s="7">
        <f>E6275-D6275</f>
        <v/>
      </c>
      <c r="T6275" s="7">
        <f>O6275*M6275</f>
        <v/>
      </c>
      <c r="U6275" s="7">
        <f>T6275*N6275</f>
        <v/>
      </c>
      <c r="V6275" s="7">
        <f>T6275-U6275-(P6275*M6275)</f>
        <v/>
      </c>
      <c r="W6275" s="7">
        <f>VLOOKUP(L6275,'Products Sheet'!$A:$B,2,FALSE)</f>
        <v/>
      </c>
      <c r="X6275" s="7" t="n"/>
      <c r="Y6275" s="7" t="n"/>
      <c r="Z6275" s="7" t="n"/>
      <c r="AA6275" s="7" t="n"/>
      <c r="AB6275" s="7" t="n"/>
      <c r="AC6275" s="7" t="n"/>
    </row>
    <row r="6276" ht="9.75" customHeight="1" s="12">
      <c r="A6276" s="11" t="inlineStr">
        <is>
          <t>SO - 0005400</t>
        </is>
      </c>
      <c r="B6276" s="11" t="inlineStr">
        <is>
          <t>Online</t>
        </is>
      </c>
      <c r="C6276" s="11" t="inlineStr">
        <is>
          <t>WARE-NBV1002</t>
        </is>
      </c>
      <c r="D6276" s="6" t="n">
        <v>43800</v>
      </c>
      <c r="E6276" s="6" t="n">
        <v>43880</v>
      </c>
      <c r="F6276" s="6" t="n">
        <v>43893</v>
      </c>
      <c r="G6276" s="6" t="n">
        <v>43895</v>
      </c>
      <c r="H6276" s="11" t="inlineStr">
        <is>
          <t>USD</t>
        </is>
      </c>
      <c r="I6276" s="11" t="n">
        <v>17</v>
      </c>
      <c r="J6276" s="11" t="n">
        <v>19</v>
      </c>
      <c r="K6276" s="11" t="n">
        <v>68</v>
      </c>
      <c r="L6276" s="11" t="n">
        <v>37</v>
      </c>
      <c r="M6276" s="11" t="n">
        <v>2</v>
      </c>
      <c r="N6276" s="11" t="n">
        <v>0.2</v>
      </c>
      <c r="O6276" s="7" t="n">
        <v>2914.5</v>
      </c>
      <c r="P6276" s="7" t="n">
        <v>2156.73</v>
      </c>
      <c r="Q6276" s="7">
        <f>text(E6276,"ddd")</f>
        <v/>
      </c>
      <c r="R6276" s="7">
        <f>G6276-F6276</f>
        <v/>
      </c>
      <c r="S6276" s="7">
        <f>E6276-D6276</f>
        <v/>
      </c>
      <c r="T6276" s="7">
        <f>O6276*M6276</f>
        <v/>
      </c>
      <c r="U6276" s="7">
        <f>T6276*N6276</f>
        <v/>
      </c>
      <c r="V6276" s="7">
        <f>T6276-U6276-(P6276*M6276)</f>
        <v/>
      </c>
      <c r="W6276" s="7">
        <f>VLOOKUP(L6276,'Products Sheet'!$A:$B,2,FALSE)</f>
        <v/>
      </c>
      <c r="X6276" s="7" t="n"/>
      <c r="Y6276" s="7" t="n"/>
      <c r="Z6276" s="7" t="n"/>
      <c r="AA6276" s="7" t="n"/>
      <c r="AB6276" s="7" t="n"/>
      <c r="AC6276" s="7" t="n"/>
    </row>
    <row r="6277" ht="9.75" customHeight="1" s="12">
      <c r="A6277" s="11" t="inlineStr">
        <is>
          <t>SO - 0005417</t>
        </is>
      </c>
      <c r="B6277" s="11" t="inlineStr">
        <is>
          <t>Distributor</t>
        </is>
      </c>
      <c r="C6277" s="11" t="inlineStr">
        <is>
          <t>WARE-XYS1001</t>
        </is>
      </c>
      <c r="D6277" s="6" t="n">
        <v>43800</v>
      </c>
      <c r="E6277" s="6" t="n">
        <v>43882</v>
      </c>
      <c r="F6277" s="6" t="n">
        <v>43889</v>
      </c>
      <c r="G6277" s="6" t="n">
        <v>43897</v>
      </c>
      <c r="H6277" s="11" t="inlineStr">
        <is>
          <t>USD</t>
        </is>
      </c>
      <c r="I6277" s="11" t="n">
        <v>24</v>
      </c>
      <c r="J6277" s="11" t="n">
        <v>24</v>
      </c>
      <c r="K6277" s="11" t="n">
        <v>17</v>
      </c>
      <c r="L6277" s="11" t="n">
        <v>37</v>
      </c>
      <c r="M6277" s="11" t="n">
        <v>5</v>
      </c>
      <c r="N6277" s="11" t="n">
        <v>0.15</v>
      </c>
      <c r="O6277" s="7" t="n">
        <v>3953</v>
      </c>
      <c r="P6277" s="7" t="n">
        <v>2411.33</v>
      </c>
      <c r="Q6277" s="7">
        <f>text(E6277,"ddd")</f>
        <v/>
      </c>
      <c r="R6277" s="7">
        <f>G6277-F6277</f>
        <v/>
      </c>
      <c r="S6277" s="7">
        <f>E6277-D6277</f>
        <v/>
      </c>
      <c r="T6277" s="7">
        <f>O6277*M6277</f>
        <v/>
      </c>
      <c r="U6277" s="7">
        <f>T6277*N6277</f>
        <v/>
      </c>
      <c r="V6277" s="7">
        <f>T6277-U6277-(P6277*M6277)</f>
        <v/>
      </c>
      <c r="W6277" s="7">
        <f>VLOOKUP(L6277,'Products Sheet'!$A:$B,2,FALSE)</f>
        <v/>
      </c>
      <c r="X6277" s="7" t="n"/>
      <c r="Y6277" s="7" t="n"/>
      <c r="Z6277" s="7" t="n"/>
      <c r="AA6277" s="7" t="n"/>
      <c r="AB6277" s="7" t="n"/>
      <c r="AC6277" s="7" t="n"/>
    </row>
    <row r="6278" ht="9.75" customHeight="1" s="12">
      <c r="A6278" s="11" t="inlineStr">
        <is>
          <t>SO - 0005425</t>
        </is>
      </c>
      <c r="B6278" s="11" t="inlineStr">
        <is>
          <t>Online</t>
        </is>
      </c>
      <c r="C6278" s="11" t="inlineStr">
        <is>
          <t>WARE-NMK1003</t>
        </is>
      </c>
      <c r="D6278" s="6" t="n">
        <v>43800</v>
      </c>
      <c r="E6278" s="6" t="n">
        <v>43882</v>
      </c>
      <c r="F6278" s="6" t="n">
        <v>43895</v>
      </c>
      <c r="G6278" s="6" t="n">
        <v>43901</v>
      </c>
      <c r="H6278" s="11" t="inlineStr">
        <is>
          <t>USD</t>
        </is>
      </c>
      <c r="I6278" s="11" t="n">
        <v>18</v>
      </c>
      <c r="J6278" s="11" t="n">
        <v>29</v>
      </c>
      <c r="K6278" s="11" t="n">
        <v>101</v>
      </c>
      <c r="L6278" s="11" t="n">
        <v>37</v>
      </c>
      <c r="M6278" s="11" t="n">
        <v>4</v>
      </c>
      <c r="N6278" s="11" t="n">
        <v>0.1</v>
      </c>
      <c r="O6278" s="7" t="n">
        <v>5125.5</v>
      </c>
      <c r="P6278" s="7" t="n">
        <v>3895.38</v>
      </c>
      <c r="Q6278" s="7">
        <f>text(E6278,"ddd")</f>
        <v/>
      </c>
      <c r="R6278" s="7">
        <f>G6278-F6278</f>
        <v/>
      </c>
      <c r="S6278" s="7">
        <f>E6278-D6278</f>
        <v/>
      </c>
      <c r="T6278" s="7">
        <f>O6278*M6278</f>
        <v/>
      </c>
      <c r="U6278" s="7">
        <f>T6278*N6278</f>
        <v/>
      </c>
      <c r="V6278" s="7">
        <f>T6278-U6278-(P6278*M6278)</f>
        <v/>
      </c>
      <c r="W6278" s="7">
        <f>VLOOKUP(L6278,'Products Sheet'!$A:$B,2,FALSE)</f>
        <v/>
      </c>
      <c r="X6278" s="7" t="n"/>
      <c r="Y6278" s="7" t="n"/>
      <c r="Z6278" s="7" t="n"/>
      <c r="AA6278" s="7" t="n"/>
      <c r="AB6278" s="7" t="n"/>
      <c r="AC6278" s="7" t="n"/>
    </row>
    <row r="6279" ht="9.75" customHeight="1" s="12">
      <c r="A6279" s="11" t="inlineStr">
        <is>
          <t>SO - 0005480</t>
        </is>
      </c>
      <c r="B6279" s="11" t="inlineStr">
        <is>
          <t>In-Store</t>
        </is>
      </c>
      <c r="C6279" s="11" t="inlineStr">
        <is>
          <t>WARE-MKL1006</t>
        </is>
      </c>
      <c r="D6279" s="6" t="n">
        <v>43800</v>
      </c>
      <c r="E6279" s="6" t="n">
        <v>43887</v>
      </c>
      <c r="F6279" s="6" t="n">
        <v>43912</v>
      </c>
      <c r="G6279" s="6" t="n">
        <v>43919</v>
      </c>
      <c r="H6279" s="11" t="inlineStr">
        <is>
          <t>USD</t>
        </is>
      </c>
      <c r="I6279" s="11" t="n">
        <v>4</v>
      </c>
      <c r="J6279" s="11" t="n">
        <v>10</v>
      </c>
      <c r="K6279" s="11" t="n">
        <v>329</v>
      </c>
      <c r="L6279" s="11" t="n">
        <v>37</v>
      </c>
      <c r="M6279" s="11" t="n">
        <v>3</v>
      </c>
      <c r="N6279" s="11" t="n">
        <v>0.075</v>
      </c>
      <c r="O6279" s="7" t="n">
        <v>2686.7</v>
      </c>
      <c r="P6279" s="7" t="n">
        <v>2122.493</v>
      </c>
      <c r="Q6279" s="7">
        <f>text(E6279,"ddd")</f>
        <v/>
      </c>
      <c r="R6279" s="7">
        <f>G6279-F6279</f>
        <v/>
      </c>
      <c r="S6279" s="7">
        <f>E6279-D6279</f>
        <v/>
      </c>
      <c r="T6279" s="7">
        <f>O6279*M6279</f>
        <v/>
      </c>
      <c r="U6279" s="7">
        <f>T6279*N6279</f>
        <v/>
      </c>
      <c r="V6279" s="7">
        <f>T6279-U6279-(P6279*M6279)</f>
        <v/>
      </c>
      <c r="W6279" s="7">
        <f>VLOOKUP(L6279,'Products Sheet'!$A:$B,2,FALSE)</f>
        <v/>
      </c>
      <c r="X6279" s="7" t="n"/>
      <c r="Y6279" s="7" t="n"/>
      <c r="Z6279" s="7" t="n"/>
      <c r="AA6279" s="7" t="n"/>
      <c r="AB6279" s="7" t="n"/>
      <c r="AC6279" s="7" t="n"/>
    </row>
    <row r="6280" ht="9.75" customHeight="1" s="12">
      <c r="A6280" s="11" t="inlineStr">
        <is>
          <t>SO - 0005549</t>
        </is>
      </c>
      <c r="B6280" s="11" t="inlineStr">
        <is>
          <t>In-Store</t>
        </is>
      </c>
      <c r="C6280" s="11" t="inlineStr">
        <is>
          <t>WARE-MKL1006</t>
        </is>
      </c>
      <c r="D6280" s="6" t="n">
        <v>43800</v>
      </c>
      <c r="E6280" s="6" t="n">
        <v>43897</v>
      </c>
      <c r="F6280" s="6" t="n">
        <v>43921</v>
      </c>
      <c r="G6280" s="6" t="n">
        <v>43924</v>
      </c>
      <c r="H6280" s="11" t="inlineStr">
        <is>
          <t>USD</t>
        </is>
      </c>
      <c r="I6280" s="11" t="n">
        <v>7</v>
      </c>
      <c r="J6280" s="11" t="n">
        <v>31</v>
      </c>
      <c r="K6280" s="11" t="n">
        <v>333</v>
      </c>
      <c r="L6280" s="11" t="n">
        <v>37</v>
      </c>
      <c r="M6280" s="11" t="n">
        <v>3</v>
      </c>
      <c r="N6280" s="11" t="n">
        <v>0.075</v>
      </c>
      <c r="O6280" s="7" t="n">
        <v>167.5</v>
      </c>
      <c r="P6280" s="7" t="n">
        <v>85.425</v>
      </c>
      <c r="Q6280" s="7">
        <f>text(E6280,"ddd")</f>
        <v/>
      </c>
      <c r="R6280" s="7">
        <f>G6280-F6280</f>
        <v/>
      </c>
      <c r="S6280" s="7">
        <f>E6280-D6280</f>
        <v/>
      </c>
      <c r="T6280" s="7">
        <f>O6280*M6280</f>
        <v/>
      </c>
      <c r="U6280" s="7">
        <f>T6280*N6280</f>
        <v/>
      </c>
      <c r="V6280" s="7">
        <f>T6280-U6280-(P6280*M6280)</f>
        <v/>
      </c>
      <c r="W6280" s="7">
        <f>VLOOKUP(L6280,'Products Sheet'!$A:$B,2,FALSE)</f>
        <v/>
      </c>
      <c r="X6280" s="7" t="n"/>
      <c r="Y6280" s="7" t="n"/>
      <c r="Z6280" s="7" t="n"/>
      <c r="AA6280" s="7" t="n"/>
      <c r="AB6280" s="7" t="n"/>
      <c r="AC6280" s="7" t="n"/>
    </row>
    <row r="6281" ht="9.75" customHeight="1" s="12">
      <c r="A6281" s="11" t="inlineStr">
        <is>
          <t>SO - 0005698</t>
        </is>
      </c>
      <c r="B6281" s="11" t="inlineStr">
        <is>
          <t>In-Store</t>
        </is>
      </c>
      <c r="C6281" s="11" t="inlineStr">
        <is>
          <t>WARE-NMK1003</t>
        </is>
      </c>
      <c r="D6281" s="6" t="n">
        <v>43800</v>
      </c>
      <c r="E6281" s="6" t="n">
        <v>43915</v>
      </c>
      <c r="F6281" s="6" t="n">
        <v>43940</v>
      </c>
      <c r="G6281" s="6" t="n">
        <v>43941</v>
      </c>
      <c r="H6281" s="11" t="inlineStr">
        <is>
          <t>USD</t>
        </is>
      </c>
      <c r="I6281" s="11" t="n">
        <v>3</v>
      </c>
      <c r="J6281" s="11" t="n">
        <v>50</v>
      </c>
      <c r="K6281" s="11" t="n">
        <v>110</v>
      </c>
      <c r="L6281" s="11" t="n">
        <v>37</v>
      </c>
      <c r="M6281" s="11" t="n">
        <v>1</v>
      </c>
      <c r="N6281" s="11" t="n">
        <v>0.05</v>
      </c>
      <c r="O6281" s="7" t="n">
        <v>207.7</v>
      </c>
      <c r="P6281" s="7" t="n">
        <v>114.235</v>
      </c>
      <c r="Q6281" s="7">
        <f>text(E6281,"ddd")</f>
        <v/>
      </c>
      <c r="R6281" s="7">
        <f>G6281-F6281</f>
        <v/>
      </c>
      <c r="S6281" s="7">
        <f>E6281-D6281</f>
        <v/>
      </c>
      <c r="T6281" s="7">
        <f>O6281*M6281</f>
        <v/>
      </c>
      <c r="U6281" s="7">
        <f>T6281*N6281</f>
        <v/>
      </c>
      <c r="V6281" s="7">
        <f>T6281-U6281-(P6281*M6281)</f>
        <v/>
      </c>
      <c r="W6281" s="7">
        <f>VLOOKUP(L6281,'Products Sheet'!$A:$B,2,FALSE)</f>
        <v/>
      </c>
      <c r="X6281" s="7" t="n"/>
      <c r="Y6281" s="7" t="n"/>
      <c r="Z6281" s="7" t="n"/>
      <c r="AA6281" s="7" t="n"/>
      <c r="AB6281" s="7" t="n"/>
      <c r="AC6281" s="7" t="n"/>
    </row>
    <row r="6282" ht="9.75" customHeight="1" s="12">
      <c r="A6282" s="11" t="inlineStr">
        <is>
          <t>SO - 0005705</t>
        </is>
      </c>
      <c r="B6282" s="11" t="inlineStr">
        <is>
          <t>In-Store</t>
        </is>
      </c>
      <c r="C6282" s="11" t="inlineStr">
        <is>
          <t>WARE-PUJ1005</t>
        </is>
      </c>
      <c r="D6282" s="6" t="n">
        <v>43800</v>
      </c>
      <c r="E6282" s="6" t="n">
        <v>43917</v>
      </c>
      <c r="F6282" s="6" t="n">
        <v>43922</v>
      </c>
      <c r="G6282" s="6" t="n">
        <v>43931</v>
      </c>
      <c r="H6282" s="11" t="inlineStr">
        <is>
          <t>USD</t>
        </is>
      </c>
      <c r="I6282" s="11" t="n">
        <v>11</v>
      </c>
      <c r="J6282" s="11" t="n">
        <v>37</v>
      </c>
      <c r="K6282" s="11" t="n">
        <v>265</v>
      </c>
      <c r="L6282" s="11" t="n">
        <v>37</v>
      </c>
      <c r="M6282" s="11" t="n">
        <v>5</v>
      </c>
      <c r="N6282" s="11" t="n">
        <v>0.1</v>
      </c>
      <c r="O6282" s="7" t="n">
        <v>1963.1</v>
      </c>
      <c r="P6282" s="7" t="n">
        <v>863.764</v>
      </c>
      <c r="Q6282" s="7">
        <f>text(E6282,"ddd")</f>
        <v/>
      </c>
      <c r="R6282" s="7">
        <f>G6282-F6282</f>
        <v/>
      </c>
      <c r="S6282" s="7">
        <f>E6282-D6282</f>
        <v/>
      </c>
      <c r="T6282" s="7">
        <f>O6282*M6282</f>
        <v/>
      </c>
      <c r="U6282" s="7">
        <f>T6282*N6282</f>
        <v/>
      </c>
      <c r="V6282" s="7">
        <f>T6282-U6282-(P6282*M6282)</f>
        <v/>
      </c>
      <c r="W6282" s="7">
        <f>VLOOKUP(L6282,'Products Sheet'!$A:$B,2,FALSE)</f>
        <v/>
      </c>
      <c r="X6282" s="7" t="n"/>
      <c r="Y6282" s="7" t="n"/>
      <c r="Z6282" s="7" t="n"/>
      <c r="AA6282" s="7" t="n"/>
      <c r="AB6282" s="7" t="n"/>
      <c r="AC6282" s="7" t="n"/>
    </row>
    <row r="6283" ht="9.75" customHeight="1" s="12">
      <c r="A6283" s="11" t="inlineStr">
        <is>
          <t>SO - 0005760</t>
        </is>
      </c>
      <c r="B6283" s="11" t="inlineStr">
        <is>
          <t>In-Store</t>
        </is>
      </c>
      <c r="C6283" s="11" t="inlineStr">
        <is>
          <t>WARE-NMK1003</t>
        </is>
      </c>
      <c r="D6283" s="6" t="n">
        <v>43800</v>
      </c>
      <c r="E6283" s="6" t="n">
        <v>43923</v>
      </c>
      <c r="F6283" s="6" t="n">
        <v>43943</v>
      </c>
      <c r="G6283" s="6" t="n">
        <v>43952</v>
      </c>
      <c r="H6283" s="11" t="inlineStr">
        <is>
          <t>USD</t>
        </is>
      </c>
      <c r="I6283" s="11" t="n">
        <v>12</v>
      </c>
      <c r="J6283" s="11" t="n">
        <v>42</v>
      </c>
      <c r="K6283" s="11" t="n">
        <v>142</v>
      </c>
      <c r="L6283" s="11" t="n">
        <v>37</v>
      </c>
      <c r="M6283" s="11" t="n">
        <v>2</v>
      </c>
      <c r="N6283" s="11" t="n">
        <v>0.2</v>
      </c>
      <c r="O6283" s="7" t="n">
        <v>2398.6</v>
      </c>
      <c r="P6283" s="7" t="n">
        <v>1750.978</v>
      </c>
      <c r="Q6283" s="7">
        <f>text(E6283,"ddd")</f>
        <v/>
      </c>
      <c r="R6283" s="7">
        <f>G6283-F6283</f>
        <v/>
      </c>
      <c r="S6283" s="7">
        <f>E6283-D6283</f>
        <v/>
      </c>
      <c r="T6283" s="7">
        <f>O6283*M6283</f>
        <v/>
      </c>
      <c r="U6283" s="7">
        <f>T6283*N6283</f>
        <v/>
      </c>
      <c r="V6283" s="7">
        <f>T6283-U6283-(P6283*M6283)</f>
        <v/>
      </c>
      <c r="W6283" s="7">
        <f>VLOOKUP(L6283,'Products Sheet'!$A:$B,2,FALSE)</f>
        <v/>
      </c>
      <c r="X6283" s="7" t="n"/>
      <c r="Y6283" s="7" t="n"/>
      <c r="Z6283" s="7" t="n"/>
      <c r="AA6283" s="7" t="n"/>
      <c r="AB6283" s="7" t="n"/>
      <c r="AC6283" s="7" t="n"/>
    </row>
    <row r="6284" ht="9.75" customHeight="1" s="12">
      <c r="A6284" s="11" t="inlineStr">
        <is>
          <t>SO - 0005850</t>
        </is>
      </c>
      <c r="B6284" s="11" t="inlineStr">
        <is>
          <t>Wholesale</t>
        </is>
      </c>
      <c r="C6284" s="11" t="inlineStr">
        <is>
          <t>WARE-XYS1001</t>
        </is>
      </c>
      <c r="D6284" s="6" t="n">
        <v>43800</v>
      </c>
      <c r="E6284" s="6" t="n">
        <v>43933</v>
      </c>
      <c r="F6284" s="6" t="n">
        <v>43942</v>
      </c>
      <c r="G6284" s="6" t="n">
        <v>43951</v>
      </c>
      <c r="H6284" s="11" t="inlineStr">
        <is>
          <t>USD</t>
        </is>
      </c>
      <c r="I6284" s="11" t="n">
        <v>28</v>
      </c>
      <c r="J6284" s="11" t="n">
        <v>3</v>
      </c>
      <c r="K6284" s="11" t="n">
        <v>16</v>
      </c>
      <c r="L6284" s="11" t="n">
        <v>37</v>
      </c>
      <c r="M6284" s="11" t="n">
        <v>4</v>
      </c>
      <c r="N6284" s="11" t="n">
        <v>0.15</v>
      </c>
      <c r="O6284" s="7" t="n">
        <v>3919.5</v>
      </c>
      <c r="P6284" s="7" t="n">
        <v>2665.26</v>
      </c>
      <c r="Q6284" s="7">
        <f>text(E6284,"ddd")</f>
        <v/>
      </c>
      <c r="R6284" s="7">
        <f>G6284-F6284</f>
        <v/>
      </c>
      <c r="S6284" s="7">
        <f>E6284-D6284</f>
        <v/>
      </c>
      <c r="T6284" s="7">
        <f>O6284*M6284</f>
        <v/>
      </c>
      <c r="U6284" s="7">
        <f>T6284*N6284</f>
        <v/>
      </c>
      <c r="V6284" s="7">
        <f>T6284-U6284-(P6284*M6284)</f>
        <v/>
      </c>
      <c r="W6284" s="7">
        <f>VLOOKUP(L6284,'Products Sheet'!$A:$B,2,FALSE)</f>
        <v/>
      </c>
      <c r="X6284" s="7" t="n"/>
      <c r="Y6284" s="7" t="n"/>
      <c r="Z6284" s="7" t="n"/>
      <c r="AA6284" s="7" t="n"/>
      <c r="AB6284" s="7" t="n"/>
      <c r="AC6284" s="7" t="n"/>
    </row>
    <row r="6285" ht="9.75" customHeight="1" s="12">
      <c r="A6285" s="11" t="inlineStr">
        <is>
          <t>SO - 0005885</t>
        </is>
      </c>
      <c r="B6285" s="11" t="inlineStr">
        <is>
          <t>In-Store</t>
        </is>
      </c>
      <c r="C6285" s="11" t="inlineStr">
        <is>
          <t>WARE-UHY1004</t>
        </is>
      </c>
      <c r="D6285" s="6" t="n">
        <v>43900</v>
      </c>
      <c r="E6285" s="6" t="n">
        <v>43937</v>
      </c>
      <c r="F6285" s="6" t="n">
        <v>43954</v>
      </c>
      <c r="G6285" s="6" t="n">
        <v>43962</v>
      </c>
      <c r="H6285" s="11" t="inlineStr">
        <is>
          <t>USD</t>
        </is>
      </c>
      <c r="I6285" s="11" t="n">
        <v>11</v>
      </c>
      <c r="J6285" s="11" t="n">
        <v>49</v>
      </c>
      <c r="K6285" s="11" t="n">
        <v>233</v>
      </c>
      <c r="L6285" s="11" t="n">
        <v>37</v>
      </c>
      <c r="M6285" s="11" t="n">
        <v>2</v>
      </c>
      <c r="N6285" s="11" t="n">
        <v>0.05</v>
      </c>
      <c r="O6285" s="7" t="n">
        <v>1132.3</v>
      </c>
      <c r="P6285" s="7" t="n">
        <v>634.0880000000001</v>
      </c>
      <c r="Q6285" s="7">
        <f>text(E6285,"ddd")</f>
        <v/>
      </c>
      <c r="R6285" s="7">
        <f>G6285-F6285</f>
        <v/>
      </c>
      <c r="S6285" s="7">
        <f>E6285-D6285</f>
        <v/>
      </c>
      <c r="T6285" s="7">
        <f>O6285*M6285</f>
        <v/>
      </c>
      <c r="U6285" s="7">
        <f>T6285*N6285</f>
        <v/>
      </c>
      <c r="V6285" s="7">
        <f>T6285-U6285-(P6285*M6285)</f>
        <v/>
      </c>
      <c r="W6285" s="7">
        <f>VLOOKUP(L6285,'Products Sheet'!$A:$B,2,FALSE)</f>
        <v/>
      </c>
      <c r="X6285" s="7" t="n"/>
      <c r="Y6285" s="7" t="n"/>
      <c r="Z6285" s="7" t="n"/>
      <c r="AA6285" s="7" t="n"/>
      <c r="AB6285" s="7" t="n"/>
      <c r="AC6285" s="7" t="n"/>
    </row>
    <row r="6286" ht="9.75" customHeight="1" s="12">
      <c r="A6286" s="11" t="inlineStr">
        <is>
          <t>SO - 0005925</t>
        </is>
      </c>
      <c r="B6286" s="11" t="inlineStr">
        <is>
          <t>In-Store</t>
        </is>
      </c>
      <c r="C6286" s="11" t="inlineStr">
        <is>
          <t>WARE-XYS1001</t>
        </is>
      </c>
      <c r="D6286" s="6" t="n">
        <v>43800</v>
      </c>
      <c r="E6286" s="6" t="n">
        <v>43943</v>
      </c>
      <c r="F6286" s="6" t="n">
        <v>43951</v>
      </c>
      <c r="G6286" s="6" t="n">
        <v>43957</v>
      </c>
      <c r="H6286" s="11" t="inlineStr">
        <is>
          <t>USD</t>
        </is>
      </c>
      <c r="I6286" s="11" t="n">
        <v>2</v>
      </c>
      <c r="J6286" s="11" t="n">
        <v>7</v>
      </c>
      <c r="K6286" s="11" t="n">
        <v>38</v>
      </c>
      <c r="L6286" s="11" t="n">
        <v>37</v>
      </c>
      <c r="M6286" s="11" t="n">
        <v>7</v>
      </c>
      <c r="N6286" s="11" t="n">
        <v>0.075</v>
      </c>
      <c r="O6286" s="7" t="n">
        <v>1045.2</v>
      </c>
      <c r="P6286" s="7" t="n">
        <v>742.092</v>
      </c>
      <c r="Q6286" s="7">
        <f>text(E6286,"ddd")</f>
        <v/>
      </c>
      <c r="R6286" s="7">
        <f>G6286-F6286</f>
        <v/>
      </c>
      <c r="S6286" s="7">
        <f>E6286-D6286</f>
        <v/>
      </c>
      <c r="T6286" s="7">
        <f>O6286*M6286</f>
        <v/>
      </c>
      <c r="U6286" s="7">
        <f>T6286*N6286</f>
        <v/>
      </c>
      <c r="V6286" s="7">
        <f>T6286-U6286-(P6286*M6286)</f>
        <v/>
      </c>
      <c r="W6286" s="7">
        <f>VLOOKUP(L6286,'Products Sheet'!$A:$B,2,FALSE)</f>
        <v/>
      </c>
      <c r="X6286" s="7" t="n"/>
      <c r="Y6286" s="7" t="n"/>
      <c r="Z6286" s="7" t="n"/>
      <c r="AA6286" s="7" t="n"/>
      <c r="AB6286" s="7" t="n"/>
      <c r="AC6286" s="7" t="n"/>
    </row>
    <row r="6287" ht="9.75" customHeight="1" s="12">
      <c r="A6287" s="11" t="inlineStr">
        <is>
          <t>SO - 0005938</t>
        </is>
      </c>
      <c r="B6287" s="11" t="inlineStr">
        <is>
          <t>In-Store</t>
        </is>
      </c>
      <c r="C6287" s="11" t="inlineStr">
        <is>
          <t>WARE-NBV1002</t>
        </is>
      </c>
      <c r="D6287" s="6" t="n">
        <v>43800</v>
      </c>
      <c r="E6287" s="6" t="n">
        <v>43944</v>
      </c>
      <c r="F6287" s="6" t="n">
        <v>43970</v>
      </c>
      <c r="G6287" s="6" t="n">
        <v>43972</v>
      </c>
      <c r="H6287" s="11" t="inlineStr">
        <is>
          <t>USD</t>
        </is>
      </c>
      <c r="I6287" s="11" t="n">
        <v>2</v>
      </c>
      <c r="J6287" s="11" t="n">
        <v>12</v>
      </c>
      <c r="K6287" s="11" t="n">
        <v>83</v>
      </c>
      <c r="L6287" s="11" t="n">
        <v>37</v>
      </c>
      <c r="M6287" s="11" t="n">
        <v>2</v>
      </c>
      <c r="N6287" s="11" t="n">
        <v>0.05</v>
      </c>
      <c r="O6287" s="7" t="n">
        <v>1025.1</v>
      </c>
      <c r="P6287" s="7" t="n">
        <v>584.307</v>
      </c>
      <c r="Q6287" s="7">
        <f>text(E6287,"ddd")</f>
        <v/>
      </c>
      <c r="R6287" s="7">
        <f>G6287-F6287</f>
        <v/>
      </c>
      <c r="S6287" s="7">
        <f>E6287-D6287</f>
        <v/>
      </c>
      <c r="T6287" s="7">
        <f>O6287*M6287</f>
        <v/>
      </c>
      <c r="U6287" s="7">
        <f>T6287*N6287</f>
        <v/>
      </c>
      <c r="V6287" s="7">
        <f>T6287-U6287-(P6287*M6287)</f>
        <v/>
      </c>
      <c r="W6287" s="7">
        <f>VLOOKUP(L6287,'Products Sheet'!$A:$B,2,FALSE)</f>
        <v/>
      </c>
      <c r="X6287" s="7" t="n"/>
      <c r="Y6287" s="7" t="n"/>
      <c r="Z6287" s="7" t="n"/>
      <c r="AA6287" s="7" t="n"/>
      <c r="AB6287" s="7" t="n"/>
      <c r="AC6287" s="7" t="n"/>
    </row>
    <row r="6288" ht="9.75" customHeight="1" s="12">
      <c r="A6288" s="11" t="inlineStr">
        <is>
          <t>SO - 0005960</t>
        </is>
      </c>
      <c r="B6288" s="11" t="inlineStr">
        <is>
          <t>Distributor</t>
        </is>
      </c>
      <c r="C6288" s="11" t="inlineStr">
        <is>
          <t>WARE-NMK1003</t>
        </is>
      </c>
      <c r="D6288" s="6" t="n">
        <v>43800</v>
      </c>
      <c r="E6288" s="6" t="n">
        <v>43946</v>
      </c>
      <c r="F6288" s="6" t="n">
        <v>43974</v>
      </c>
      <c r="G6288" s="6" t="n">
        <v>43976</v>
      </c>
      <c r="H6288" s="11" t="inlineStr">
        <is>
          <t>USD</t>
        </is>
      </c>
      <c r="I6288" s="11" t="n">
        <v>24</v>
      </c>
      <c r="J6288" s="11" t="n">
        <v>12</v>
      </c>
      <c r="K6288" s="11" t="n">
        <v>155</v>
      </c>
      <c r="L6288" s="11" t="n">
        <v>37</v>
      </c>
      <c r="M6288" s="11" t="n">
        <v>4</v>
      </c>
      <c r="N6288" s="11" t="n">
        <v>0.1</v>
      </c>
      <c r="O6288" s="7" t="n">
        <v>2539.3</v>
      </c>
      <c r="P6288" s="7" t="n">
        <v>1498.187</v>
      </c>
      <c r="Q6288" s="7">
        <f>text(E6288,"ddd")</f>
        <v/>
      </c>
      <c r="R6288" s="7">
        <f>G6288-F6288</f>
        <v/>
      </c>
      <c r="S6288" s="7">
        <f>E6288-D6288</f>
        <v/>
      </c>
      <c r="T6288" s="7">
        <f>O6288*M6288</f>
        <v/>
      </c>
      <c r="U6288" s="7">
        <f>T6288*N6288</f>
        <v/>
      </c>
      <c r="V6288" s="7">
        <f>T6288-U6288-(P6288*M6288)</f>
        <v/>
      </c>
      <c r="W6288" s="7">
        <f>VLOOKUP(L6288,'Products Sheet'!$A:$B,2,FALSE)</f>
        <v/>
      </c>
      <c r="X6288" s="7" t="n"/>
      <c r="Y6288" s="7" t="n"/>
      <c r="Z6288" s="7" t="n"/>
      <c r="AA6288" s="7" t="n"/>
      <c r="AB6288" s="7" t="n"/>
      <c r="AC6288" s="7" t="n"/>
    </row>
    <row r="6289" ht="9.75" customHeight="1" s="12">
      <c r="A6289" s="11" t="inlineStr">
        <is>
          <t>SO - 0005971</t>
        </is>
      </c>
      <c r="B6289" s="11" t="inlineStr">
        <is>
          <t>Wholesale</t>
        </is>
      </c>
      <c r="C6289" s="11" t="inlineStr">
        <is>
          <t>WARE-NMK1003</t>
        </is>
      </c>
      <c r="D6289" s="6" t="n">
        <v>43800</v>
      </c>
      <c r="E6289" s="6" t="n">
        <v>43948</v>
      </c>
      <c r="F6289" s="6" t="n">
        <v>43968</v>
      </c>
      <c r="G6289" s="6" t="n">
        <v>43974</v>
      </c>
      <c r="H6289" s="11" t="inlineStr">
        <is>
          <t>USD</t>
        </is>
      </c>
      <c r="I6289" s="11" t="n">
        <v>27</v>
      </c>
      <c r="J6289" s="11" t="n">
        <v>4</v>
      </c>
      <c r="K6289" s="11" t="n">
        <v>147</v>
      </c>
      <c r="L6289" s="11" t="n">
        <v>37</v>
      </c>
      <c r="M6289" s="11" t="n">
        <v>4</v>
      </c>
      <c r="N6289" s="11" t="n">
        <v>0.1</v>
      </c>
      <c r="O6289" s="7" t="n">
        <v>1112.2</v>
      </c>
      <c r="P6289" s="7" t="n">
        <v>800.784</v>
      </c>
      <c r="Q6289" s="7">
        <f>text(E6289,"ddd")</f>
        <v/>
      </c>
      <c r="R6289" s="7">
        <f>G6289-F6289</f>
        <v/>
      </c>
      <c r="S6289" s="7">
        <f>E6289-D6289</f>
        <v/>
      </c>
      <c r="T6289" s="7">
        <f>O6289*M6289</f>
        <v/>
      </c>
      <c r="U6289" s="7">
        <f>T6289*N6289</f>
        <v/>
      </c>
      <c r="V6289" s="7">
        <f>T6289-U6289-(P6289*M6289)</f>
        <v/>
      </c>
      <c r="W6289" s="7">
        <f>VLOOKUP(L6289,'Products Sheet'!$A:$B,2,FALSE)</f>
        <v/>
      </c>
      <c r="X6289" s="7" t="n"/>
      <c r="Y6289" s="7" t="n"/>
      <c r="Z6289" s="7" t="n"/>
      <c r="AA6289" s="7" t="n"/>
      <c r="AB6289" s="7" t="n"/>
      <c r="AC6289" s="7" t="n"/>
    </row>
    <row r="6290" ht="9.75" customHeight="1" s="12">
      <c r="A6290" s="11" t="inlineStr">
        <is>
          <t>SO - 0005989</t>
        </is>
      </c>
      <c r="B6290" s="11" t="inlineStr">
        <is>
          <t>In-Store</t>
        </is>
      </c>
      <c r="C6290" s="11" t="inlineStr">
        <is>
          <t>WARE-XYS1001</t>
        </is>
      </c>
      <c r="D6290" s="6" t="n">
        <v>43800</v>
      </c>
      <c r="E6290" s="6" t="n">
        <v>43949</v>
      </c>
      <c r="F6290" s="6" t="n">
        <v>43957</v>
      </c>
      <c r="G6290" s="6" t="n">
        <v>43961</v>
      </c>
      <c r="H6290" s="11" t="inlineStr">
        <is>
          <t>USD</t>
        </is>
      </c>
      <c r="I6290" s="11" t="n">
        <v>1</v>
      </c>
      <c r="J6290" s="11" t="n">
        <v>35</v>
      </c>
      <c r="K6290" s="11" t="n">
        <v>16</v>
      </c>
      <c r="L6290" s="11" t="n">
        <v>37</v>
      </c>
      <c r="M6290" s="11" t="n">
        <v>5</v>
      </c>
      <c r="N6290" s="11" t="n">
        <v>0.15</v>
      </c>
      <c r="O6290" s="7" t="n">
        <v>864.3000000000001</v>
      </c>
      <c r="P6290" s="7" t="n">
        <v>380.292</v>
      </c>
      <c r="Q6290" s="7">
        <f>text(E6290,"ddd")</f>
        <v/>
      </c>
      <c r="R6290" s="7">
        <f>G6290-F6290</f>
        <v/>
      </c>
      <c r="S6290" s="7">
        <f>E6290-D6290</f>
        <v/>
      </c>
      <c r="T6290" s="7">
        <f>O6290*M6290</f>
        <v/>
      </c>
      <c r="U6290" s="7">
        <f>T6290*N6290</f>
        <v/>
      </c>
      <c r="V6290" s="7">
        <f>T6290-U6290-(P6290*M6290)</f>
        <v/>
      </c>
      <c r="W6290" s="7">
        <f>VLOOKUP(L6290,'Products Sheet'!$A:$B,2,FALSE)</f>
        <v/>
      </c>
      <c r="X6290" s="7" t="n"/>
      <c r="Y6290" s="7" t="n"/>
      <c r="Z6290" s="7" t="n"/>
      <c r="AA6290" s="7" t="n"/>
      <c r="AB6290" s="7" t="n"/>
      <c r="AC6290" s="7" t="n"/>
    </row>
    <row r="6291" ht="9.75" customHeight="1" s="12">
      <c r="A6291" s="11" t="inlineStr">
        <is>
          <t>SO - 0006049</t>
        </is>
      </c>
      <c r="B6291" s="11" t="inlineStr">
        <is>
          <t>In-Store</t>
        </is>
      </c>
      <c r="C6291" s="11" t="inlineStr">
        <is>
          <t>WARE-NBV1002</t>
        </is>
      </c>
      <c r="D6291" s="6" t="n">
        <v>43800</v>
      </c>
      <c r="E6291" s="6" t="n">
        <v>43958</v>
      </c>
      <c r="F6291" s="6" t="n">
        <v>43981</v>
      </c>
      <c r="G6291" s="6" t="n">
        <v>43989</v>
      </c>
      <c r="H6291" s="11" t="inlineStr">
        <is>
          <t>USD</t>
        </is>
      </c>
      <c r="I6291" s="11" t="n">
        <v>8</v>
      </c>
      <c r="J6291" s="11" t="n">
        <v>22</v>
      </c>
      <c r="K6291" s="11" t="n">
        <v>62</v>
      </c>
      <c r="L6291" s="11" t="n">
        <v>37</v>
      </c>
      <c r="M6291" s="11" t="n">
        <v>7</v>
      </c>
      <c r="N6291" s="11" t="n">
        <v>0.075</v>
      </c>
      <c r="O6291" s="7" t="n">
        <v>911.2</v>
      </c>
      <c r="P6291" s="7" t="n">
        <v>765.408</v>
      </c>
      <c r="Q6291" s="7">
        <f>text(E6291,"ddd")</f>
        <v/>
      </c>
      <c r="R6291" s="7">
        <f>G6291-F6291</f>
        <v/>
      </c>
      <c r="S6291" s="7">
        <f>E6291-D6291</f>
        <v/>
      </c>
      <c r="T6291" s="7">
        <f>O6291*M6291</f>
        <v/>
      </c>
      <c r="U6291" s="7">
        <f>T6291*N6291</f>
        <v/>
      </c>
      <c r="V6291" s="7">
        <f>T6291-U6291-(P6291*M6291)</f>
        <v/>
      </c>
      <c r="W6291" s="7">
        <f>VLOOKUP(L6291,'Products Sheet'!$A:$B,2,FALSE)</f>
        <v/>
      </c>
      <c r="X6291" s="7" t="n"/>
      <c r="Y6291" s="7" t="n"/>
      <c r="Z6291" s="7" t="n"/>
      <c r="AA6291" s="7" t="n"/>
      <c r="AB6291" s="7" t="n"/>
      <c r="AC6291" s="7" t="n"/>
    </row>
    <row r="6292" ht="9.75" customHeight="1" s="12">
      <c r="A6292" s="11" t="inlineStr">
        <is>
          <t>SO - 0006087</t>
        </is>
      </c>
      <c r="B6292" s="11" t="inlineStr">
        <is>
          <t>In-Store</t>
        </is>
      </c>
      <c r="C6292" s="11" t="inlineStr">
        <is>
          <t>WARE-PUJ1005</t>
        </is>
      </c>
      <c r="D6292" s="6" t="n">
        <v>43900</v>
      </c>
      <c r="E6292" s="6" t="n">
        <v>43962</v>
      </c>
      <c r="F6292" s="6" t="n">
        <v>43985</v>
      </c>
      <c r="G6292" s="6" t="n">
        <v>43995</v>
      </c>
      <c r="H6292" s="11" t="inlineStr">
        <is>
          <t>USD</t>
        </is>
      </c>
      <c r="I6292" s="11" t="n">
        <v>8</v>
      </c>
      <c r="J6292" s="11" t="n">
        <v>16</v>
      </c>
      <c r="K6292" s="11" t="n">
        <v>294</v>
      </c>
      <c r="L6292" s="11" t="n">
        <v>37</v>
      </c>
      <c r="M6292" s="11" t="n">
        <v>7</v>
      </c>
      <c r="N6292" s="11" t="n">
        <v>0.1</v>
      </c>
      <c r="O6292" s="7" t="n">
        <v>4020</v>
      </c>
      <c r="P6292" s="7" t="n">
        <v>2170.8</v>
      </c>
      <c r="Q6292" s="7">
        <f>text(E6292,"ddd")</f>
        <v/>
      </c>
      <c r="R6292" s="7">
        <f>G6292-F6292</f>
        <v/>
      </c>
      <c r="S6292" s="7">
        <f>E6292-D6292</f>
        <v/>
      </c>
      <c r="T6292" s="7">
        <f>O6292*M6292</f>
        <v/>
      </c>
      <c r="U6292" s="7">
        <f>T6292*N6292</f>
        <v/>
      </c>
      <c r="V6292" s="7">
        <f>T6292-U6292-(P6292*M6292)</f>
        <v/>
      </c>
      <c r="W6292" s="7">
        <f>VLOOKUP(L6292,'Products Sheet'!$A:$B,2,FALSE)</f>
        <v/>
      </c>
      <c r="X6292" s="7" t="n"/>
      <c r="Y6292" s="7" t="n"/>
      <c r="Z6292" s="7" t="n"/>
      <c r="AA6292" s="7" t="n"/>
      <c r="AB6292" s="7" t="n"/>
      <c r="AC6292" s="7" t="n"/>
    </row>
    <row r="6293" ht="9.75" customHeight="1" s="12">
      <c r="A6293" s="11" t="inlineStr">
        <is>
          <t>SO - 0006117</t>
        </is>
      </c>
      <c r="B6293" s="11" t="inlineStr">
        <is>
          <t>Distributor</t>
        </is>
      </c>
      <c r="C6293" s="11" t="inlineStr">
        <is>
          <t>WARE-NBV1002</t>
        </is>
      </c>
      <c r="D6293" s="6" t="n">
        <v>43900</v>
      </c>
      <c r="E6293" s="6" t="n">
        <v>43966</v>
      </c>
      <c r="F6293" s="6" t="n">
        <v>43983</v>
      </c>
      <c r="G6293" s="6" t="n">
        <v>43987</v>
      </c>
      <c r="H6293" s="11" t="inlineStr">
        <is>
          <t>USD</t>
        </is>
      </c>
      <c r="I6293" s="11" t="n">
        <v>25</v>
      </c>
      <c r="J6293" s="11" t="n">
        <v>18</v>
      </c>
      <c r="K6293" s="11" t="n">
        <v>81</v>
      </c>
      <c r="L6293" s="11" t="n">
        <v>37</v>
      </c>
      <c r="M6293" s="11" t="n">
        <v>3</v>
      </c>
      <c r="N6293" s="11" t="n">
        <v>0.15</v>
      </c>
      <c r="O6293" s="7" t="n">
        <v>2546</v>
      </c>
      <c r="P6293" s="7" t="n">
        <v>2062.26</v>
      </c>
      <c r="Q6293" s="7">
        <f>text(E6293,"ddd")</f>
        <v/>
      </c>
      <c r="R6293" s="7">
        <f>G6293-F6293</f>
        <v/>
      </c>
      <c r="S6293" s="7">
        <f>E6293-D6293</f>
        <v/>
      </c>
      <c r="T6293" s="7">
        <f>O6293*M6293</f>
        <v/>
      </c>
      <c r="U6293" s="7">
        <f>T6293*N6293</f>
        <v/>
      </c>
      <c r="V6293" s="7">
        <f>T6293-U6293-(P6293*M6293)</f>
        <v/>
      </c>
      <c r="W6293" s="7">
        <f>VLOOKUP(L6293,'Products Sheet'!$A:$B,2,FALSE)</f>
        <v/>
      </c>
      <c r="X6293" s="7" t="n"/>
      <c r="Y6293" s="7" t="n"/>
      <c r="Z6293" s="7" t="n"/>
      <c r="AA6293" s="7" t="n"/>
      <c r="AB6293" s="7" t="n"/>
      <c r="AC6293" s="7" t="n"/>
    </row>
    <row r="6294" ht="9.75" customHeight="1" s="12">
      <c r="A6294" s="11" t="inlineStr">
        <is>
          <t>SO - 0006133</t>
        </is>
      </c>
      <c r="B6294" s="11" t="inlineStr">
        <is>
          <t>In-Store</t>
        </is>
      </c>
      <c r="C6294" s="11" t="inlineStr">
        <is>
          <t>WARE-NMK1003</t>
        </is>
      </c>
      <c r="D6294" s="6" t="n">
        <v>43900</v>
      </c>
      <c r="E6294" s="6" t="n">
        <v>43968</v>
      </c>
      <c r="F6294" s="6" t="n">
        <v>43979</v>
      </c>
      <c r="G6294" s="6" t="n">
        <v>43985</v>
      </c>
      <c r="H6294" s="11" t="inlineStr">
        <is>
          <t>USD</t>
        </is>
      </c>
      <c r="I6294" s="11" t="n">
        <v>8</v>
      </c>
      <c r="J6294" s="11" t="n">
        <v>17</v>
      </c>
      <c r="K6294" s="11" t="n">
        <v>164</v>
      </c>
      <c r="L6294" s="11" t="n">
        <v>37</v>
      </c>
      <c r="M6294" s="11" t="n">
        <v>4</v>
      </c>
      <c r="N6294" s="11" t="n">
        <v>0.05</v>
      </c>
      <c r="O6294" s="7" t="n">
        <v>3879.3</v>
      </c>
      <c r="P6294" s="7" t="n">
        <v>3142.233</v>
      </c>
      <c r="Q6294" s="7">
        <f>text(E6294,"ddd")</f>
        <v/>
      </c>
      <c r="R6294" s="7">
        <f>G6294-F6294</f>
        <v/>
      </c>
      <c r="S6294" s="7">
        <f>E6294-D6294</f>
        <v/>
      </c>
      <c r="T6294" s="7">
        <f>O6294*M6294</f>
        <v/>
      </c>
      <c r="U6294" s="7">
        <f>T6294*N6294</f>
        <v/>
      </c>
      <c r="V6294" s="7">
        <f>T6294-U6294-(P6294*M6294)</f>
        <v/>
      </c>
      <c r="W6294" s="7">
        <f>VLOOKUP(L6294,'Products Sheet'!$A:$B,2,FALSE)</f>
        <v/>
      </c>
      <c r="X6294" s="7" t="n"/>
      <c r="Y6294" s="7" t="n"/>
      <c r="Z6294" s="7" t="n"/>
      <c r="AA6294" s="7" t="n"/>
      <c r="AB6294" s="7" t="n"/>
      <c r="AC6294" s="7" t="n"/>
    </row>
    <row r="6295" ht="9.75" customHeight="1" s="12">
      <c r="A6295" s="11" t="inlineStr">
        <is>
          <t>SO - 0006215</t>
        </is>
      </c>
      <c r="B6295" s="11" t="inlineStr">
        <is>
          <t>Wholesale</t>
        </is>
      </c>
      <c r="C6295" s="11" t="inlineStr">
        <is>
          <t>WARE-MKL1006</t>
        </is>
      </c>
      <c r="D6295" s="6" t="n">
        <v>43900</v>
      </c>
      <c r="E6295" s="6" t="n">
        <v>43977</v>
      </c>
      <c r="F6295" s="6" t="n">
        <v>43991</v>
      </c>
      <c r="G6295" s="6" t="n">
        <v>43999</v>
      </c>
      <c r="H6295" s="11" t="inlineStr">
        <is>
          <t>USD</t>
        </is>
      </c>
      <c r="I6295" s="11" t="n">
        <v>25</v>
      </c>
      <c r="J6295" s="11" t="n">
        <v>14</v>
      </c>
      <c r="K6295" s="11" t="n">
        <v>336</v>
      </c>
      <c r="L6295" s="11" t="n">
        <v>37</v>
      </c>
      <c r="M6295" s="11" t="n">
        <v>1</v>
      </c>
      <c r="N6295" s="11" t="n">
        <v>0.1</v>
      </c>
      <c r="O6295" s="7" t="n">
        <v>3329.9</v>
      </c>
      <c r="P6295" s="7" t="n">
        <v>2497.425</v>
      </c>
      <c r="Q6295" s="7">
        <f>text(E6295,"ddd")</f>
        <v/>
      </c>
      <c r="R6295" s="7">
        <f>G6295-F6295</f>
        <v/>
      </c>
      <c r="S6295" s="7">
        <f>E6295-D6295</f>
        <v/>
      </c>
      <c r="T6295" s="7">
        <f>O6295*M6295</f>
        <v/>
      </c>
      <c r="U6295" s="7">
        <f>T6295*N6295</f>
        <v/>
      </c>
      <c r="V6295" s="7">
        <f>T6295-U6295-(P6295*M6295)</f>
        <v/>
      </c>
      <c r="W6295" s="7">
        <f>VLOOKUP(L6295,'Products Sheet'!$A:$B,2,FALSE)</f>
        <v/>
      </c>
      <c r="X6295" s="7" t="n"/>
      <c r="Y6295" s="7" t="n"/>
      <c r="Z6295" s="7" t="n"/>
      <c r="AA6295" s="7" t="n"/>
      <c r="AB6295" s="7" t="n"/>
      <c r="AC6295" s="7" t="n"/>
    </row>
    <row r="6296" ht="9.75" customHeight="1" s="12">
      <c r="A6296" s="11" t="inlineStr">
        <is>
          <t>SO - 0006230</t>
        </is>
      </c>
      <c r="B6296" s="11" t="inlineStr">
        <is>
          <t>Online</t>
        </is>
      </c>
      <c r="C6296" s="11" t="inlineStr">
        <is>
          <t>WARE-NMK1003</t>
        </is>
      </c>
      <c r="D6296" s="6" t="n">
        <v>43800</v>
      </c>
      <c r="E6296" s="6" t="n">
        <v>43979</v>
      </c>
      <c r="F6296" s="6" t="n">
        <v>43999</v>
      </c>
      <c r="G6296" s="6" t="n">
        <v>44006</v>
      </c>
      <c r="H6296" s="11" t="inlineStr">
        <is>
          <t>USD</t>
        </is>
      </c>
      <c r="I6296" s="11" t="n">
        <v>16</v>
      </c>
      <c r="J6296" s="11" t="n">
        <v>47</v>
      </c>
      <c r="K6296" s="11" t="n">
        <v>183</v>
      </c>
      <c r="L6296" s="11" t="n">
        <v>37</v>
      </c>
      <c r="M6296" s="11" t="n">
        <v>4</v>
      </c>
      <c r="N6296" s="11" t="n">
        <v>0.1</v>
      </c>
      <c r="O6296" s="7" t="n">
        <v>2425.4</v>
      </c>
      <c r="P6296" s="7" t="n">
        <v>1770.542</v>
      </c>
      <c r="Q6296" s="7">
        <f>text(E6296,"ddd")</f>
        <v/>
      </c>
      <c r="R6296" s="7">
        <f>G6296-F6296</f>
        <v/>
      </c>
      <c r="S6296" s="7">
        <f>E6296-D6296</f>
        <v/>
      </c>
      <c r="T6296" s="7">
        <f>O6296*M6296</f>
        <v/>
      </c>
      <c r="U6296" s="7">
        <f>T6296*N6296</f>
        <v/>
      </c>
      <c r="V6296" s="7">
        <f>T6296-U6296-(P6296*M6296)</f>
        <v/>
      </c>
      <c r="W6296" s="7">
        <f>VLOOKUP(L6296,'Products Sheet'!$A:$B,2,FALSE)</f>
        <v/>
      </c>
      <c r="X6296" s="7" t="n"/>
      <c r="Y6296" s="7" t="n"/>
      <c r="Z6296" s="7" t="n"/>
      <c r="AA6296" s="7" t="n"/>
      <c r="AB6296" s="7" t="n"/>
      <c r="AC6296" s="7" t="n"/>
    </row>
    <row r="6297" ht="9.75" customHeight="1" s="12">
      <c r="A6297" s="11" t="inlineStr">
        <is>
          <t>SO - 0006239</t>
        </is>
      </c>
      <c r="B6297" s="11" t="inlineStr">
        <is>
          <t>In-Store</t>
        </is>
      </c>
      <c r="C6297" s="11" t="inlineStr">
        <is>
          <t>WARE-MKL1006</t>
        </is>
      </c>
      <c r="D6297" s="6" t="n">
        <v>43900</v>
      </c>
      <c r="E6297" s="6" t="n">
        <v>43980</v>
      </c>
      <c r="F6297" s="6" t="n">
        <v>43982</v>
      </c>
      <c r="G6297" s="6" t="n">
        <v>43986</v>
      </c>
      <c r="H6297" s="11" t="inlineStr">
        <is>
          <t>USD</t>
        </is>
      </c>
      <c r="I6297" s="11" t="n">
        <v>2</v>
      </c>
      <c r="J6297" s="11" t="n">
        <v>46</v>
      </c>
      <c r="K6297" s="11" t="n">
        <v>343</v>
      </c>
      <c r="L6297" s="11" t="n">
        <v>37</v>
      </c>
      <c r="M6297" s="11" t="n">
        <v>8</v>
      </c>
      <c r="N6297" s="11" t="n">
        <v>0.1</v>
      </c>
      <c r="O6297" s="7" t="n">
        <v>2391.9</v>
      </c>
      <c r="P6297" s="7" t="n">
        <v>1411.221</v>
      </c>
      <c r="Q6297" s="7">
        <f>text(E6297,"ddd")</f>
        <v/>
      </c>
      <c r="R6297" s="7">
        <f>G6297-F6297</f>
        <v/>
      </c>
      <c r="S6297" s="7">
        <f>E6297-D6297</f>
        <v/>
      </c>
      <c r="T6297" s="7">
        <f>O6297*M6297</f>
        <v/>
      </c>
      <c r="U6297" s="7">
        <f>T6297*N6297</f>
        <v/>
      </c>
      <c r="V6297" s="7">
        <f>T6297-U6297-(P6297*M6297)</f>
        <v/>
      </c>
      <c r="W6297" s="7">
        <f>VLOOKUP(L6297,'Products Sheet'!$A:$B,2,FALSE)</f>
        <v/>
      </c>
      <c r="X6297" s="7" t="n"/>
      <c r="Y6297" s="7" t="n"/>
      <c r="Z6297" s="7" t="n"/>
      <c r="AA6297" s="7" t="n"/>
      <c r="AB6297" s="7" t="n"/>
      <c r="AC6297" s="7" t="n"/>
    </row>
    <row r="6298" ht="9.75" customHeight="1" s="12">
      <c r="A6298" s="11" t="inlineStr">
        <is>
          <t>SO - 0006288</t>
        </is>
      </c>
      <c r="B6298" s="11" t="inlineStr">
        <is>
          <t>In-Store</t>
        </is>
      </c>
      <c r="C6298" s="11" t="inlineStr">
        <is>
          <t>WARE-XYS1001</t>
        </is>
      </c>
      <c r="D6298" s="6" t="n">
        <v>43900</v>
      </c>
      <c r="E6298" s="6" t="n">
        <v>43984</v>
      </c>
      <c r="F6298" s="6" t="n">
        <v>44006</v>
      </c>
      <c r="G6298" s="6" t="n">
        <v>44011</v>
      </c>
      <c r="H6298" s="11" t="inlineStr">
        <is>
          <t>USD</t>
        </is>
      </c>
      <c r="I6298" s="11" t="n">
        <v>2</v>
      </c>
      <c r="J6298" s="11" t="n">
        <v>41</v>
      </c>
      <c r="K6298" s="11" t="n">
        <v>11</v>
      </c>
      <c r="L6298" s="11" t="n">
        <v>37</v>
      </c>
      <c r="M6298" s="11" t="n">
        <v>1</v>
      </c>
      <c r="N6298" s="11" t="n">
        <v>0.2</v>
      </c>
      <c r="O6298" s="7" t="n">
        <v>1038.5</v>
      </c>
      <c r="P6298" s="7" t="n">
        <v>571.1750000000001</v>
      </c>
      <c r="Q6298" s="7">
        <f>text(E6298,"ddd")</f>
        <v/>
      </c>
      <c r="R6298" s="7">
        <f>G6298-F6298</f>
        <v/>
      </c>
      <c r="S6298" s="7">
        <f>E6298-D6298</f>
        <v/>
      </c>
      <c r="T6298" s="7">
        <f>O6298*M6298</f>
        <v/>
      </c>
      <c r="U6298" s="7">
        <f>T6298*N6298</f>
        <v/>
      </c>
      <c r="V6298" s="7">
        <f>T6298-U6298-(P6298*M6298)</f>
        <v/>
      </c>
      <c r="W6298" s="7">
        <f>VLOOKUP(L6298,'Products Sheet'!$A:$B,2,FALSE)</f>
        <v/>
      </c>
      <c r="X6298" s="7" t="n"/>
      <c r="Y6298" s="7" t="n"/>
      <c r="Z6298" s="7" t="n"/>
      <c r="AA6298" s="7" t="n"/>
      <c r="AB6298" s="7" t="n"/>
      <c r="AC6298" s="7" t="n"/>
    </row>
    <row r="6299" ht="9.75" customHeight="1" s="12">
      <c r="A6299" s="11" t="inlineStr">
        <is>
          <t>SO - 0006388</t>
        </is>
      </c>
      <c r="B6299" s="11" t="inlineStr">
        <is>
          <t>In-Store</t>
        </is>
      </c>
      <c r="C6299" s="11" t="inlineStr">
        <is>
          <t>WARE-MKL1006</t>
        </is>
      </c>
      <c r="D6299" s="6" t="n">
        <v>43900</v>
      </c>
      <c r="E6299" s="6" t="n">
        <v>43996</v>
      </c>
      <c r="F6299" s="6" t="n">
        <v>44017</v>
      </c>
      <c r="G6299" s="6" t="n">
        <v>44022</v>
      </c>
      <c r="H6299" s="11" t="inlineStr">
        <is>
          <t>USD</t>
        </is>
      </c>
      <c r="I6299" s="11" t="n">
        <v>1</v>
      </c>
      <c r="J6299" s="11" t="n">
        <v>34</v>
      </c>
      <c r="K6299" s="11" t="n">
        <v>356</v>
      </c>
      <c r="L6299" s="11" t="n">
        <v>37</v>
      </c>
      <c r="M6299" s="11" t="n">
        <v>7</v>
      </c>
      <c r="N6299" s="11" t="n">
        <v>0.05</v>
      </c>
      <c r="O6299" s="7" t="n">
        <v>1051.9</v>
      </c>
      <c r="P6299" s="7" t="n">
        <v>715.2920000000001</v>
      </c>
      <c r="Q6299" s="7">
        <f>text(E6299,"ddd")</f>
        <v/>
      </c>
      <c r="R6299" s="7">
        <f>G6299-F6299</f>
        <v/>
      </c>
      <c r="S6299" s="7">
        <f>E6299-D6299</f>
        <v/>
      </c>
      <c r="T6299" s="7">
        <f>O6299*M6299</f>
        <v/>
      </c>
      <c r="U6299" s="7">
        <f>T6299*N6299</f>
        <v/>
      </c>
      <c r="V6299" s="7">
        <f>T6299-U6299-(P6299*M6299)</f>
        <v/>
      </c>
      <c r="W6299" s="7">
        <f>VLOOKUP(L6299,'Products Sheet'!$A:$B,2,FALSE)</f>
        <v/>
      </c>
      <c r="X6299" s="7" t="n"/>
      <c r="Y6299" s="7" t="n"/>
      <c r="Z6299" s="7" t="n"/>
      <c r="AA6299" s="7" t="n"/>
      <c r="AB6299" s="7" t="n"/>
      <c r="AC6299" s="7" t="n"/>
    </row>
    <row r="6300" ht="9.75" customHeight="1" s="12">
      <c r="A6300" s="11" t="inlineStr">
        <is>
          <t>SO - 0006430</t>
        </is>
      </c>
      <c r="B6300" s="11" t="inlineStr">
        <is>
          <t>In-Store</t>
        </is>
      </c>
      <c r="C6300" s="11" t="inlineStr">
        <is>
          <t>WARE-PUJ1005</t>
        </is>
      </c>
      <c r="D6300" s="6" t="n">
        <v>43900</v>
      </c>
      <c r="E6300" s="6" t="n">
        <v>44001</v>
      </c>
      <c r="F6300" s="6" t="n">
        <v>44011</v>
      </c>
      <c r="G6300" s="6" t="n">
        <v>44021</v>
      </c>
      <c r="H6300" s="11" t="inlineStr">
        <is>
          <t>USD</t>
        </is>
      </c>
      <c r="I6300" s="11" t="n">
        <v>5</v>
      </c>
      <c r="J6300" s="11" t="n">
        <v>50</v>
      </c>
      <c r="K6300" s="11" t="n">
        <v>283</v>
      </c>
      <c r="L6300" s="11" t="n">
        <v>37</v>
      </c>
      <c r="M6300" s="11" t="n">
        <v>4</v>
      </c>
      <c r="N6300" s="11" t="n">
        <v>0.075</v>
      </c>
      <c r="O6300" s="7" t="n">
        <v>1112.2</v>
      </c>
      <c r="P6300" s="7" t="n">
        <v>500.49</v>
      </c>
      <c r="Q6300" s="7">
        <f>text(E6300,"ddd")</f>
        <v/>
      </c>
      <c r="R6300" s="7">
        <f>G6300-F6300</f>
        <v/>
      </c>
      <c r="S6300" s="7">
        <f>E6300-D6300</f>
        <v/>
      </c>
      <c r="T6300" s="7">
        <f>O6300*M6300</f>
        <v/>
      </c>
      <c r="U6300" s="7">
        <f>T6300*N6300</f>
        <v/>
      </c>
      <c r="V6300" s="7">
        <f>T6300-U6300-(P6300*M6300)</f>
        <v/>
      </c>
      <c r="W6300" s="7">
        <f>VLOOKUP(L6300,'Products Sheet'!$A:$B,2,FALSE)</f>
        <v/>
      </c>
      <c r="X6300" s="7" t="n"/>
      <c r="Y6300" s="7" t="n"/>
      <c r="Z6300" s="7" t="n"/>
      <c r="AA6300" s="7" t="n"/>
      <c r="AB6300" s="7" t="n"/>
      <c r="AC6300" s="7" t="n"/>
    </row>
    <row r="6301" ht="9.75" customHeight="1" s="12">
      <c r="A6301" s="11" t="inlineStr">
        <is>
          <t>SO - 0006466</t>
        </is>
      </c>
      <c r="B6301" s="11" t="inlineStr">
        <is>
          <t>Wholesale</t>
        </is>
      </c>
      <c r="C6301" s="11" t="inlineStr">
        <is>
          <t>WARE-NMK1003</t>
        </is>
      </c>
      <c r="D6301" s="6" t="n">
        <v>43900</v>
      </c>
      <c r="E6301" s="6" t="n">
        <v>44006</v>
      </c>
      <c r="F6301" s="6" t="n">
        <v>44009</v>
      </c>
      <c r="G6301" s="6" t="n">
        <v>44018</v>
      </c>
      <c r="H6301" s="11" t="inlineStr">
        <is>
          <t>USD</t>
        </is>
      </c>
      <c r="I6301" s="11" t="n">
        <v>26</v>
      </c>
      <c r="J6301" s="11" t="n">
        <v>3</v>
      </c>
      <c r="K6301" s="11" t="n">
        <v>158</v>
      </c>
      <c r="L6301" s="11" t="n">
        <v>37</v>
      </c>
      <c r="M6301" s="11" t="n">
        <v>5</v>
      </c>
      <c r="N6301" s="11" t="n">
        <v>0.075</v>
      </c>
      <c r="O6301" s="7" t="n">
        <v>3953</v>
      </c>
      <c r="P6301" s="7" t="n">
        <v>2885.69</v>
      </c>
      <c r="Q6301" s="7">
        <f>text(E6301,"ddd")</f>
        <v/>
      </c>
      <c r="R6301" s="7">
        <f>G6301-F6301</f>
        <v/>
      </c>
      <c r="S6301" s="7">
        <f>E6301-D6301</f>
        <v/>
      </c>
      <c r="T6301" s="7">
        <f>O6301*M6301</f>
        <v/>
      </c>
      <c r="U6301" s="7">
        <f>T6301*N6301</f>
        <v/>
      </c>
      <c r="V6301" s="7">
        <f>T6301-U6301-(P6301*M6301)</f>
        <v/>
      </c>
      <c r="W6301" s="7">
        <f>VLOOKUP(L6301,'Products Sheet'!$A:$B,2,FALSE)</f>
        <v/>
      </c>
      <c r="X6301" s="7" t="n"/>
      <c r="Y6301" s="7" t="n"/>
      <c r="Z6301" s="7" t="n"/>
      <c r="AA6301" s="7" t="n"/>
      <c r="AB6301" s="7" t="n"/>
      <c r="AC6301" s="7" t="n"/>
    </row>
    <row r="6302" ht="9.75" customHeight="1" s="12">
      <c r="A6302" s="11" t="inlineStr">
        <is>
          <t>SO - 0006472</t>
        </is>
      </c>
      <c r="B6302" s="11" t="inlineStr">
        <is>
          <t>Online</t>
        </is>
      </c>
      <c r="C6302" s="11" t="inlineStr">
        <is>
          <t>WARE-NMK1003</t>
        </is>
      </c>
      <c r="D6302" s="6" t="n">
        <v>43900</v>
      </c>
      <c r="E6302" s="6" t="n">
        <v>44007</v>
      </c>
      <c r="F6302" s="6" t="n">
        <v>44027</v>
      </c>
      <c r="G6302" s="6" t="n">
        <v>44035</v>
      </c>
      <c r="H6302" s="11" t="inlineStr">
        <is>
          <t>USD</t>
        </is>
      </c>
      <c r="I6302" s="11" t="n">
        <v>14</v>
      </c>
      <c r="J6302" s="11" t="n">
        <v>4</v>
      </c>
      <c r="K6302" s="11" t="n">
        <v>132</v>
      </c>
      <c r="L6302" s="11" t="n">
        <v>37</v>
      </c>
      <c r="M6302" s="11" t="n">
        <v>3</v>
      </c>
      <c r="N6302" s="11" t="n">
        <v>0.15</v>
      </c>
      <c r="O6302" s="7" t="n">
        <v>2907.8</v>
      </c>
      <c r="P6302" s="7" t="n">
        <v>1570.212</v>
      </c>
      <c r="Q6302" s="7">
        <f>text(E6302,"ddd")</f>
        <v/>
      </c>
      <c r="R6302" s="7">
        <f>G6302-F6302</f>
        <v/>
      </c>
      <c r="S6302" s="7">
        <f>E6302-D6302</f>
        <v/>
      </c>
      <c r="T6302" s="7">
        <f>O6302*M6302</f>
        <v/>
      </c>
      <c r="U6302" s="7">
        <f>T6302*N6302</f>
        <v/>
      </c>
      <c r="V6302" s="7">
        <f>T6302-U6302-(P6302*M6302)</f>
        <v/>
      </c>
      <c r="W6302" s="7">
        <f>VLOOKUP(L6302,'Products Sheet'!$A:$B,2,FALSE)</f>
        <v/>
      </c>
      <c r="X6302" s="7" t="n"/>
      <c r="Y6302" s="7" t="n"/>
      <c r="Z6302" s="7" t="n"/>
      <c r="AA6302" s="7" t="n"/>
      <c r="AB6302" s="7" t="n"/>
      <c r="AC6302" s="7" t="n"/>
    </row>
    <row r="6303" ht="9.75" customHeight="1" s="12">
      <c r="A6303" s="11" t="inlineStr">
        <is>
          <t>SO - 0006500</t>
        </is>
      </c>
      <c r="B6303" s="11" t="inlineStr">
        <is>
          <t>Distributor</t>
        </is>
      </c>
      <c r="C6303" s="11" t="inlineStr">
        <is>
          <t>WARE-PUJ1005</t>
        </is>
      </c>
      <c r="D6303" s="6" t="n">
        <v>43900</v>
      </c>
      <c r="E6303" s="6" t="n">
        <v>44010</v>
      </c>
      <c r="F6303" s="6" t="n">
        <v>44022</v>
      </c>
      <c r="G6303" s="6" t="n">
        <v>44026</v>
      </c>
      <c r="H6303" s="11" t="inlineStr">
        <is>
          <t>USD</t>
        </is>
      </c>
      <c r="I6303" s="11" t="n">
        <v>21</v>
      </c>
      <c r="J6303" s="11" t="n">
        <v>49</v>
      </c>
      <c r="K6303" s="11" t="n">
        <v>292</v>
      </c>
      <c r="L6303" s="11" t="n">
        <v>37</v>
      </c>
      <c r="M6303" s="11" t="n">
        <v>5</v>
      </c>
      <c r="N6303" s="11" t="n">
        <v>0.3</v>
      </c>
      <c r="O6303" s="7" t="n">
        <v>3591.2</v>
      </c>
      <c r="P6303" s="7" t="n">
        <v>2082.896</v>
      </c>
      <c r="Q6303" s="7">
        <f>text(E6303,"ddd")</f>
        <v/>
      </c>
      <c r="R6303" s="7">
        <f>G6303-F6303</f>
        <v/>
      </c>
      <c r="S6303" s="7">
        <f>E6303-D6303</f>
        <v/>
      </c>
      <c r="T6303" s="7">
        <f>O6303*M6303</f>
        <v/>
      </c>
      <c r="U6303" s="7">
        <f>T6303*N6303</f>
        <v/>
      </c>
      <c r="V6303" s="7">
        <f>T6303-U6303-(P6303*M6303)</f>
        <v/>
      </c>
      <c r="W6303" s="7">
        <f>VLOOKUP(L6303,'Products Sheet'!$A:$B,2,FALSE)</f>
        <v/>
      </c>
      <c r="X6303" s="7" t="n"/>
      <c r="Y6303" s="7" t="n"/>
      <c r="Z6303" s="7" t="n"/>
      <c r="AA6303" s="7" t="n"/>
      <c r="AB6303" s="7" t="n"/>
      <c r="AC6303" s="7" t="n"/>
    </row>
    <row r="6304" ht="9.75" customHeight="1" s="12">
      <c r="A6304" s="11" t="inlineStr">
        <is>
          <t>SO - 0006557</t>
        </is>
      </c>
      <c r="B6304" s="11" t="inlineStr">
        <is>
          <t>Online</t>
        </is>
      </c>
      <c r="C6304" s="11" t="inlineStr">
        <is>
          <t>WARE-XYS1001</t>
        </is>
      </c>
      <c r="D6304" s="6" t="n">
        <v>43900</v>
      </c>
      <c r="E6304" s="6" t="n">
        <v>44017</v>
      </c>
      <c r="F6304" s="6" t="n">
        <v>44022</v>
      </c>
      <c r="G6304" s="6" t="n">
        <v>44028</v>
      </c>
      <c r="H6304" s="11" t="inlineStr">
        <is>
          <t>USD</t>
        </is>
      </c>
      <c r="I6304" s="11" t="n">
        <v>13</v>
      </c>
      <c r="J6304" s="11" t="n">
        <v>50</v>
      </c>
      <c r="K6304" s="11" t="n">
        <v>32</v>
      </c>
      <c r="L6304" s="11" t="n">
        <v>37</v>
      </c>
      <c r="M6304" s="11" t="n">
        <v>7</v>
      </c>
      <c r="N6304" s="11" t="n">
        <v>0.1</v>
      </c>
      <c r="O6304" s="7" t="n">
        <v>817.4</v>
      </c>
      <c r="P6304" s="7" t="n">
        <v>514.962</v>
      </c>
      <c r="Q6304" s="7">
        <f>text(E6304,"ddd")</f>
        <v/>
      </c>
      <c r="R6304" s="7">
        <f>G6304-F6304</f>
        <v/>
      </c>
      <c r="S6304" s="7">
        <f>E6304-D6304</f>
        <v/>
      </c>
      <c r="T6304" s="7">
        <f>O6304*M6304</f>
        <v/>
      </c>
      <c r="U6304" s="7">
        <f>T6304*N6304</f>
        <v/>
      </c>
      <c r="V6304" s="7">
        <f>T6304-U6304-(P6304*M6304)</f>
        <v/>
      </c>
      <c r="W6304" s="7">
        <f>VLOOKUP(L6304,'Products Sheet'!$A:$B,2,FALSE)</f>
        <v/>
      </c>
      <c r="X6304" s="7" t="n"/>
      <c r="Y6304" s="7" t="n"/>
      <c r="Z6304" s="7" t="n"/>
      <c r="AA6304" s="7" t="n"/>
      <c r="AB6304" s="7" t="n"/>
      <c r="AC6304" s="7" t="n"/>
    </row>
    <row r="6305" ht="9.75" customHeight="1" s="12">
      <c r="A6305" s="11" t="inlineStr">
        <is>
          <t>SO - 0006561</t>
        </is>
      </c>
      <c r="B6305" s="11" t="inlineStr">
        <is>
          <t>In-Store</t>
        </is>
      </c>
      <c r="C6305" s="11" t="inlineStr">
        <is>
          <t>WARE-PUJ1005</t>
        </is>
      </c>
      <c r="D6305" s="6" t="n">
        <v>43900</v>
      </c>
      <c r="E6305" s="6" t="n">
        <v>44017</v>
      </c>
      <c r="F6305" s="6" t="n">
        <v>44024</v>
      </c>
      <c r="G6305" s="6" t="n">
        <v>44029</v>
      </c>
      <c r="H6305" s="11" t="inlineStr">
        <is>
          <t>USD</t>
        </is>
      </c>
      <c r="I6305" s="11" t="n">
        <v>9</v>
      </c>
      <c r="J6305" s="11" t="n">
        <v>48</v>
      </c>
      <c r="K6305" s="11" t="n">
        <v>326</v>
      </c>
      <c r="L6305" s="11" t="n">
        <v>37</v>
      </c>
      <c r="M6305" s="11" t="n">
        <v>6</v>
      </c>
      <c r="N6305" s="11" t="n">
        <v>0.15</v>
      </c>
      <c r="O6305" s="7" t="n">
        <v>1005</v>
      </c>
      <c r="P6305" s="7" t="n">
        <v>613.05</v>
      </c>
      <c r="Q6305" s="7">
        <f>text(E6305,"ddd")</f>
        <v/>
      </c>
      <c r="R6305" s="7">
        <f>G6305-F6305</f>
        <v/>
      </c>
      <c r="S6305" s="7">
        <f>E6305-D6305</f>
        <v/>
      </c>
      <c r="T6305" s="7">
        <f>O6305*M6305</f>
        <v/>
      </c>
      <c r="U6305" s="7">
        <f>T6305*N6305</f>
        <v/>
      </c>
      <c r="V6305" s="7">
        <f>T6305-U6305-(P6305*M6305)</f>
        <v/>
      </c>
      <c r="W6305" s="7">
        <f>VLOOKUP(L6305,'Products Sheet'!$A:$B,2,FALSE)</f>
        <v/>
      </c>
      <c r="X6305" s="7" t="n"/>
      <c r="Y6305" s="7" t="n"/>
      <c r="Z6305" s="7" t="n"/>
      <c r="AA6305" s="7" t="n"/>
      <c r="AB6305" s="7" t="n"/>
      <c r="AC6305" s="7" t="n"/>
    </row>
    <row r="6306" ht="9.75" customHeight="1" s="12">
      <c r="A6306" s="11" t="inlineStr">
        <is>
          <t>SO - 0006573</t>
        </is>
      </c>
      <c r="B6306" s="11" t="inlineStr">
        <is>
          <t>Distributor</t>
        </is>
      </c>
      <c r="C6306" s="11" t="inlineStr">
        <is>
          <t>WARE-NMK1003</t>
        </is>
      </c>
      <c r="D6306" s="6" t="n">
        <v>43900</v>
      </c>
      <c r="E6306" s="6" t="n">
        <v>44018</v>
      </c>
      <c r="F6306" s="6" t="n">
        <v>44028</v>
      </c>
      <c r="G6306" s="6" t="n">
        <v>44038</v>
      </c>
      <c r="H6306" s="11" t="inlineStr">
        <is>
          <t>USD</t>
        </is>
      </c>
      <c r="I6306" s="11" t="n">
        <v>25</v>
      </c>
      <c r="J6306" s="11" t="n">
        <v>10</v>
      </c>
      <c r="K6306" s="11" t="n">
        <v>95</v>
      </c>
      <c r="L6306" s="11" t="n">
        <v>37</v>
      </c>
      <c r="M6306" s="11" t="n">
        <v>4</v>
      </c>
      <c r="N6306" s="11" t="n">
        <v>0.15</v>
      </c>
      <c r="O6306" s="7" t="n">
        <v>2432.1</v>
      </c>
      <c r="P6306" s="7" t="n">
        <v>2067.285</v>
      </c>
      <c r="Q6306" s="7">
        <f>text(E6306,"ddd")</f>
        <v/>
      </c>
      <c r="R6306" s="7">
        <f>G6306-F6306</f>
        <v/>
      </c>
      <c r="S6306" s="7">
        <f>E6306-D6306</f>
        <v/>
      </c>
      <c r="T6306" s="7">
        <f>O6306*M6306</f>
        <v/>
      </c>
      <c r="U6306" s="7">
        <f>T6306*N6306</f>
        <v/>
      </c>
      <c r="V6306" s="7">
        <f>T6306-U6306-(P6306*M6306)</f>
        <v/>
      </c>
      <c r="W6306" s="7">
        <f>VLOOKUP(L6306,'Products Sheet'!$A:$B,2,FALSE)</f>
        <v/>
      </c>
      <c r="X6306" s="7" t="n"/>
      <c r="Y6306" s="7" t="n"/>
      <c r="Z6306" s="7" t="n"/>
      <c r="AA6306" s="7" t="n"/>
      <c r="AB6306" s="7" t="n"/>
      <c r="AC6306" s="7" t="n"/>
    </row>
    <row r="6307" ht="9.75" customHeight="1" s="12">
      <c r="A6307" s="11" t="inlineStr">
        <is>
          <t>SO - 0006610</t>
        </is>
      </c>
      <c r="B6307" s="11" t="inlineStr">
        <is>
          <t>Online</t>
        </is>
      </c>
      <c r="C6307" s="11" t="inlineStr">
        <is>
          <t>WARE-XYS1001</t>
        </is>
      </c>
      <c r="D6307" s="6" t="n">
        <v>43900</v>
      </c>
      <c r="E6307" s="6" t="n">
        <v>44023</v>
      </c>
      <c r="F6307" s="6" t="n">
        <v>44049</v>
      </c>
      <c r="G6307" s="6" t="n">
        <v>44059</v>
      </c>
      <c r="H6307" s="11" t="inlineStr">
        <is>
          <t>USD</t>
        </is>
      </c>
      <c r="I6307" s="11" t="n">
        <v>18</v>
      </c>
      <c r="J6307" s="11" t="n">
        <v>26</v>
      </c>
      <c r="K6307" s="11" t="n">
        <v>20</v>
      </c>
      <c r="L6307" s="11" t="n">
        <v>37</v>
      </c>
      <c r="M6307" s="11" t="n">
        <v>8</v>
      </c>
      <c r="N6307" s="11" t="n">
        <v>0.1</v>
      </c>
      <c r="O6307" s="7" t="n">
        <v>1105.5</v>
      </c>
      <c r="P6307" s="7" t="n">
        <v>795.9599999999999</v>
      </c>
      <c r="Q6307" s="7">
        <f>text(E6307,"ddd")</f>
        <v/>
      </c>
      <c r="R6307" s="7">
        <f>G6307-F6307</f>
        <v/>
      </c>
      <c r="S6307" s="7">
        <f>E6307-D6307</f>
        <v/>
      </c>
      <c r="T6307" s="7">
        <f>O6307*M6307</f>
        <v/>
      </c>
      <c r="U6307" s="7">
        <f>T6307*N6307</f>
        <v/>
      </c>
      <c r="V6307" s="7">
        <f>T6307-U6307-(P6307*M6307)</f>
        <v/>
      </c>
      <c r="W6307" s="7">
        <f>VLOOKUP(L6307,'Products Sheet'!$A:$B,2,FALSE)</f>
        <v/>
      </c>
      <c r="X6307" s="7" t="n"/>
      <c r="Y6307" s="7" t="n"/>
      <c r="Z6307" s="7" t="n"/>
      <c r="AA6307" s="7" t="n"/>
      <c r="AB6307" s="7" t="n"/>
      <c r="AC6307" s="7" t="n"/>
    </row>
    <row r="6308" ht="9.75" customHeight="1" s="12">
      <c r="A6308" s="11" t="inlineStr">
        <is>
          <t>SO - 0006624</t>
        </is>
      </c>
      <c r="B6308" s="11" t="inlineStr">
        <is>
          <t>In-Store</t>
        </is>
      </c>
      <c r="C6308" s="11" t="inlineStr">
        <is>
          <t>WARE-NMK1003</t>
        </is>
      </c>
      <c r="D6308" s="6" t="n">
        <v>43900</v>
      </c>
      <c r="E6308" s="6" t="n">
        <v>44024</v>
      </c>
      <c r="F6308" s="6" t="n">
        <v>44046</v>
      </c>
      <c r="G6308" s="6" t="n">
        <v>44048</v>
      </c>
      <c r="H6308" s="11" t="inlineStr">
        <is>
          <t>USD</t>
        </is>
      </c>
      <c r="I6308" s="11" t="n">
        <v>11</v>
      </c>
      <c r="J6308" s="11" t="n">
        <v>22</v>
      </c>
      <c r="K6308" s="11" t="n">
        <v>132</v>
      </c>
      <c r="L6308" s="11" t="n">
        <v>37</v>
      </c>
      <c r="M6308" s="11" t="n">
        <v>4</v>
      </c>
      <c r="N6308" s="11" t="n">
        <v>0.1</v>
      </c>
      <c r="O6308" s="7" t="n">
        <v>1031.8</v>
      </c>
      <c r="P6308" s="7" t="n">
        <v>608.7619999999999</v>
      </c>
      <c r="Q6308" s="7">
        <f>text(E6308,"ddd")</f>
        <v/>
      </c>
      <c r="R6308" s="7">
        <f>G6308-F6308</f>
        <v/>
      </c>
      <c r="S6308" s="7">
        <f>E6308-D6308</f>
        <v/>
      </c>
      <c r="T6308" s="7">
        <f>O6308*M6308</f>
        <v/>
      </c>
      <c r="U6308" s="7">
        <f>T6308*N6308</f>
        <v/>
      </c>
      <c r="V6308" s="7">
        <f>T6308-U6308-(P6308*M6308)</f>
        <v/>
      </c>
      <c r="W6308" s="7">
        <f>VLOOKUP(L6308,'Products Sheet'!$A:$B,2,FALSE)</f>
        <v/>
      </c>
      <c r="X6308" s="7" t="n"/>
      <c r="Y6308" s="7" t="n"/>
      <c r="Z6308" s="7" t="n"/>
      <c r="AA6308" s="7" t="n"/>
      <c r="AB6308" s="7" t="n"/>
      <c r="AC6308" s="7" t="n"/>
    </row>
    <row r="6309" ht="9.75" customHeight="1" s="12">
      <c r="A6309" s="11" t="inlineStr">
        <is>
          <t>SO - 0006752</t>
        </is>
      </c>
      <c r="B6309" s="11" t="inlineStr">
        <is>
          <t>In-Store</t>
        </is>
      </c>
      <c r="C6309" s="11" t="inlineStr">
        <is>
          <t>WARE-NBV1002</t>
        </is>
      </c>
      <c r="D6309" s="6" t="n">
        <v>43900</v>
      </c>
      <c r="E6309" s="6" t="n">
        <v>44038</v>
      </c>
      <c r="F6309" s="6" t="n">
        <v>44065</v>
      </c>
      <c r="G6309" s="6" t="n">
        <v>44072</v>
      </c>
      <c r="H6309" s="11" t="inlineStr">
        <is>
          <t>USD</t>
        </is>
      </c>
      <c r="I6309" s="11" t="n">
        <v>9</v>
      </c>
      <c r="J6309" s="11" t="n">
        <v>29</v>
      </c>
      <c r="K6309" s="11" t="n">
        <v>87</v>
      </c>
      <c r="L6309" s="11" t="n">
        <v>37</v>
      </c>
      <c r="M6309" s="11" t="n">
        <v>3</v>
      </c>
      <c r="N6309" s="11" t="n">
        <v>0.075</v>
      </c>
      <c r="O6309" s="7" t="n">
        <v>3906.1</v>
      </c>
      <c r="P6309" s="7" t="n">
        <v>3203.002</v>
      </c>
      <c r="Q6309" s="7">
        <f>text(E6309,"ddd")</f>
        <v/>
      </c>
      <c r="R6309" s="7">
        <f>G6309-F6309</f>
        <v/>
      </c>
      <c r="S6309" s="7">
        <f>E6309-D6309</f>
        <v/>
      </c>
      <c r="T6309" s="7">
        <f>O6309*M6309</f>
        <v/>
      </c>
      <c r="U6309" s="7">
        <f>T6309*N6309</f>
        <v/>
      </c>
      <c r="V6309" s="7">
        <f>T6309-U6309-(P6309*M6309)</f>
        <v/>
      </c>
      <c r="W6309" s="7">
        <f>VLOOKUP(L6309,'Products Sheet'!$A:$B,2,FALSE)</f>
        <v/>
      </c>
      <c r="X6309" s="7" t="n"/>
      <c r="Y6309" s="7" t="n"/>
      <c r="Z6309" s="7" t="n"/>
      <c r="AA6309" s="7" t="n"/>
      <c r="AB6309" s="7" t="n"/>
      <c r="AC6309" s="7" t="n"/>
    </row>
    <row r="6310" ht="9.75" customHeight="1" s="12">
      <c r="A6310" s="11" t="inlineStr">
        <is>
          <t>SO - 0006781</t>
        </is>
      </c>
      <c r="B6310" s="11" t="inlineStr">
        <is>
          <t>In-Store</t>
        </is>
      </c>
      <c r="C6310" s="11" t="inlineStr">
        <is>
          <t>WARE-PUJ1005</t>
        </is>
      </c>
      <c r="D6310" s="6" t="n">
        <v>43900</v>
      </c>
      <c r="E6310" s="6" t="n">
        <v>44041</v>
      </c>
      <c r="F6310" s="6" t="n">
        <v>44062</v>
      </c>
      <c r="G6310" s="6" t="n">
        <v>44066</v>
      </c>
      <c r="H6310" s="11" t="inlineStr">
        <is>
          <t>USD</t>
        </is>
      </c>
      <c r="I6310" s="11" t="n">
        <v>8</v>
      </c>
      <c r="J6310" s="11" t="n">
        <v>32</v>
      </c>
      <c r="K6310" s="11" t="n">
        <v>284</v>
      </c>
      <c r="L6310" s="11" t="n">
        <v>37</v>
      </c>
      <c r="M6310" s="11" t="n">
        <v>6</v>
      </c>
      <c r="N6310" s="11" t="n">
        <v>0.1</v>
      </c>
      <c r="O6310" s="7" t="n">
        <v>1098.8</v>
      </c>
      <c r="P6310" s="7" t="n">
        <v>582.364</v>
      </c>
      <c r="Q6310" s="7">
        <f>text(E6310,"ddd")</f>
        <v/>
      </c>
      <c r="R6310" s="7">
        <f>G6310-F6310</f>
        <v/>
      </c>
      <c r="S6310" s="7">
        <f>E6310-D6310</f>
        <v/>
      </c>
      <c r="T6310" s="7">
        <f>O6310*M6310</f>
        <v/>
      </c>
      <c r="U6310" s="7">
        <f>T6310*N6310</f>
        <v/>
      </c>
      <c r="V6310" s="7">
        <f>T6310-U6310-(P6310*M6310)</f>
        <v/>
      </c>
      <c r="W6310" s="7">
        <f>VLOOKUP(L6310,'Products Sheet'!$A:$B,2,FALSE)</f>
        <v/>
      </c>
      <c r="X6310" s="7" t="n"/>
      <c r="Y6310" s="7" t="n"/>
      <c r="Z6310" s="7" t="n"/>
      <c r="AA6310" s="7" t="n"/>
      <c r="AB6310" s="7" t="n"/>
      <c r="AC6310" s="7" t="n"/>
    </row>
    <row r="6311" ht="9.75" customHeight="1" s="12">
      <c r="A6311" s="11" t="inlineStr">
        <is>
          <t>SO - 0006839</t>
        </is>
      </c>
      <c r="B6311" s="11" t="inlineStr">
        <is>
          <t>Online</t>
        </is>
      </c>
      <c r="C6311" s="11" t="inlineStr">
        <is>
          <t>WARE-NMK1003</t>
        </is>
      </c>
      <c r="D6311" s="6" t="n">
        <v>44000</v>
      </c>
      <c r="E6311" s="6" t="n">
        <v>44049</v>
      </c>
      <c r="F6311" s="6" t="n">
        <v>44071</v>
      </c>
      <c r="G6311" s="6" t="n">
        <v>44077</v>
      </c>
      <c r="H6311" s="11" t="inlineStr">
        <is>
          <t>USD</t>
        </is>
      </c>
      <c r="I6311" s="11" t="n">
        <v>18</v>
      </c>
      <c r="J6311" s="11" t="n">
        <v>26</v>
      </c>
      <c r="K6311" s="11" t="n">
        <v>88</v>
      </c>
      <c r="L6311" s="11" t="n">
        <v>37</v>
      </c>
      <c r="M6311" s="11" t="n">
        <v>3</v>
      </c>
      <c r="N6311" s="11" t="n">
        <v>0.05</v>
      </c>
      <c r="O6311" s="7" t="n">
        <v>1876</v>
      </c>
      <c r="P6311" s="7" t="n">
        <v>1575.84</v>
      </c>
      <c r="Q6311" s="7">
        <f>text(E6311,"ddd")</f>
        <v/>
      </c>
      <c r="R6311" s="7">
        <f>G6311-F6311</f>
        <v/>
      </c>
      <c r="S6311" s="7">
        <f>E6311-D6311</f>
        <v/>
      </c>
      <c r="T6311" s="7">
        <f>O6311*M6311</f>
        <v/>
      </c>
      <c r="U6311" s="7">
        <f>T6311*N6311</f>
        <v/>
      </c>
      <c r="V6311" s="7">
        <f>T6311-U6311-(P6311*M6311)</f>
        <v/>
      </c>
      <c r="W6311" s="7">
        <f>VLOOKUP(L6311,'Products Sheet'!$A:$B,2,FALSE)</f>
        <v/>
      </c>
      <c r="X6311" s="7" t="n"/>
      <c r="Y6311" s="7" t="n"/>
      <c r="Z6311" s="7" t="n"/>
      <c r="AA6311" s="7" t="n"/>
      <c r="AB6311" s="7" t="n"/>
      <c r="AC6311" s="7" t="n"/>
    </row>
    <row r="6312" ht="9.75" customHeight="1" s="12">
      <c r="A6312" s="11" t="inlineStr">
        <is>
          <t>SO - 0006856</t>
        </is>
      </c>
      <c r="B6312" s="11" t="inlineStr">
        <is>
          <t>Online</t>
        </is>
      </c>
      <c r="C6312" s="11" t="inlineStr">
        <is>
          <t>WARE-NMK1003</t>
        </is>
      </c>
      <c r="D6312" s="6" t="n">
        <v>43900</v>
      </c>
      <c r="E6312" s="6" t="n">
        <v>44051</v>
      </c>
      <c r="F6312" s="6" t="n">
        <v>44054</v>
      </c>
      <c r="G6312" s="6" t="n">
        <v>44056</v>
      </c>
      <c r="H6312" s="11" t="inlineStr">
        <is>
          <t>USD</t>
        </is>
      </c>
      <c r="I6312" s="11" t="n">
        <v>19</v>
      </c>
      <c r="J6312" s="11" t="n">
        <v>21</v>
      </c>
      <c r="K6312" s="11" t="n">
        <v>178</v>
      </c>
      <c r="L6312" s="11" t="n">
        <v>37</v>
      </c>
      <c r="M6312" s="11" t="n">
        <v>2</v>
      </c>
      <c r="N6312" s="11" t="n">
        <v>0.2</v>
      </c>
      <c r="O6312" s="7" t="n">
        <v>991.6</v>
      </c>
      <c r="P6312" s="7" t="n">
        <v>644.5400000000001</v>
      </c>
      <c r="Q6312" s="7">
        <f>text(E6312,"ddd")</f>
        <v/>
      </c>
      <c r="R6312" s="7">
        <f>G6312-F6312</f>
        <v/>
      </c>
      <c r="S6312" s="7">
        <f>E6312-D6312</f>
        <v/>
      </c>
      <c r="T6312" s="7">
        <f>O6312*M6312</f>
        <v/>
      </c>
      <c r="U6312" s="7">
        <f>T6312*N6312</f>
        <v/>
      </c>
      <c r="V6312" s="7">
        <f>T6312-U6312-(P6312*M6312)</f>
        <v/>
      </c>
      <c r="W6312" s="7">
        <f>VLOOKUP(L6312,'Products Sheet'!$A:$B,2,FALSE)</f>
        <v/>
      </c>
      <c r="X6312" s="7" t="n"/>
      <c r="Y6312" s="7" t="n"/>
      <c r="Z6312" s="7" t="n"/>
      <c r="AA6312" s="7" t="n"/>
      <c r="AB6312" s="7" t="n"/>
      <c r="AC6312" s="7" t="n"/>
    </row>
    <row r="6313" ht="9.75" customHeight="1" s="12">
      <c r="A6313" s="11" t="inlineStr">
        <is>
          <t>SO - 0006988</t>
        </is>
      </c>
      <c r="B6313" s="11" t="inlineStr">
        <is>
          <t>In-Store</t>
        </is>
      </c>
      <c r="C6313" s="11" t="inlineStr">
        <is>
          <t>WARE-UHY1004</t>
        </is>
      </c>
      <c r="D6313" s="6" t="n">
        <v>44000</v>
      </c>
      <c r="E6313" s="6" t="n">
        <v>44067</v>
      </c>
      <c r="F6313" s="6" t="n">
        <v>44085</v>
      </c>
      <c r="G6313" s="6" t="n">
        <v>44091</v>
      </c>
      <c r="H6313" s="11" t="inlineStr">
        <is>
          <t>USD</t>
        </is>
      </c>
      <c r="I6313" s="11" t="n">
        <v>5</v>
      </c>
      <c r="J6313" s="11" t="n">
        <v>14</v>
      </c>
      <c r="K6313" s="11" t="n">
        <v>204</v>
      </c>
      <c r="L6313" s="11" t="n">
        <v>37</v>
      </c>
      <c r="M6313" s="11" t="n">
        <v>4</v>
      </c>
      <c r="N6313" s="11" t="n">
        <v>0.075</v>
      </c>
      <c r="O6313" s="7" t="n">
        <v>944.7</v>
      </c>
      <c r="P6313" s="7" t="n">
        <v>462.903</v>
      </c>
      <c r="Q6313" s="7">
        <f>text(E6313,"ddd")</f>
        <v/>
      </c>
      <c r="R6313" s="7">
        <f>G6313-F6313</f>
        <v/>
      </c>
      <c r="S6313" s="7">
        <f>E6313-D6313</f>
        <v/>
      </c>
      <c r="T6313" s="7">
        <f>O6313*M6313</f>
        <v/>
      </c>
      <c r="U6313" s="7">
        <f>T6313*N6313</f>
        <v/>
      </c>
      <c r="V6313" s="7">
        <f>T6313-U6313-(P6313*M6313)</f>
        <v/>
      </c>
      <c r="W6313" s="7">
        <f>VLOOKUP(L6313,'Products Sheet'!$A:$B,2,FALSE)</f>
        <v/>
      </c>
      <c r="X6313" s="7" t="n"/>
      <c r="Y6313" s="7" t="n"/>
      <c r="Z6313" s="7" t="n"/>
      <c r="AA6313" s="7" t="n"/>
      <c r="AB6313" s="7" t="n"/>
      <c r="AC6313" s="7" t="n"/>
    </row>
    <row r="6314" ht="9.75" customHeight="1" s="12">
      <c r="A6314" s="11" t="inlineStr">
        <is>
          <t>SO - 0007147</t>
        </is>
      </c>
      <c r="B6314" s="11" t="inlineStr">
        <is>
          <t>Online</t>
        </is>
      </c>
      <c r="C6314" s="11" t="inlineStr">
        <is>
          <t>WARE-UHY1004</t>
        </is>
      </c>
      <c r="D6314" s="6" t="n">
        <v>44000</v>
      </c>
      <c r="E6314" s="6" t="n">
        <v>44087</v>
      </c>
      <c r="F6314" s="6" t="n">
        <v>44113</v>
      </c>
      <c r="G6314" s="6" t="n">
        <v>44116</v>
      </c>
      <c r="H6314" s="11" t="inlineStr">
        <is>
          <t>USD</t>
        </is>
      </c>
      <c r="I6314" s="11" t="n">
        <v>15</v>
      </c>
      <c r="J6314" s="11" t="n">
        <v>43</v>
      </c>
      <c r="K6314" s="11" t="n">
        <v>211</v>
      </c>
      <c r="L6314" s="11" t="n">
        <v>37</v>
      </c>
      <c r="M6314" s="11" t="n">
        <v>2</v>
      </c>
      <c r="N6314" s="11" t="n">
        <v>0.2</v>
      </c>
      <c r="O6314" s="7" t="n">
        <v>6391.8</v>
      </c>
      <c r="P6314" s="7" t="n">
        <v>4218.588000000001</v>
      </c>
      <c r="Q6314" s="7">
        <f>text(E6314,"ddd")</f>
        <v/>
      </c>
      <c r="R6314" s="7">
        <f>G6314-F6314</f>
        <v/>
      </c>
      <c r="S6314" s="7">
        <f>E6314-D6314</f>
        <v/>
      </c>
      <c r="T6314" s="7">
        <f>O6314*M6314</f>
        <v/>
      </c>
      <c r="U6314" s="7">
        <f>T6314*N6314</f>
        <v/>
      </c>
      <c r="V6314" s="7">
        <f>T6314-U6314-(P6314*M6314)</f>
        <v/>
      </c>
      <c r="W6314" s="7">
        <f>VLOOKUP(L6314,'Products Sheet'!$A:$B,2,FALSE)</f>
        <v/>
      </c>
      <c r="X6314" s="7" t="n"/>
      <c r="Y6314" s="7" t="n"/>
      <c r="Z6314" s="7" t="n"/>
      <c r="AA6314" s="7" t="n"/>
      <c r="AB6314" s="7" t="n"/>
      <c r="AC6314" s="7" t="n"/>
    </row>
    <row r="6315" ht="9.75" customHeight="1" s="12">
      <c r="A6315" s="11" t="inlineStr">
        <is>
          <t>SO - 0007256</t>
        </is>
      </c>
      <c r="B6315" s="11" t="inlineStr">
        <is>
          <t>Distributor</t>
        </is>
      </c>
      <c r="C6315" s="11" t="inlineStr">
        <is>
          <t>WARE-PUJ1005</t>
        </is>
      </c>
      <c r="D6315" s="6" t="n">
        <v>44000</v>
      </c>
      <c r="E6315" s="6" t="n">
        <v>44098</v>
      </c>
      <c r="F6315" s="6" t="n">
        <v>44101</v>
      </c>
      <c r="G6315" s="6" t="n">
        <v>44104</v>
      </c>
      <c r="H6315" s="11" t="inlineStr">
        <is>
          <t>USD</t>
        </is>
      </c>
      <c r="I6315" s="11" t="n">
        <v>24</v>
      </c>
      <c r="J6315" s="11" t="n">
        <v>32</v>
      </c>
      <c r="K6315" s="11" t="n">
        <v>297</v>
      </c>
      <c r="L6315" s="11" t="n">
        <v>37</v>
      </c>
      <c r="M6315" s="11" t="n">
        <v>6</v>
      </c>
      <c r="N6315" s="11" t="n">
        <v>0.1</v>
      </c>
      <c r="O6315" s="7" t="n">
        <v>3979.8</v>
      </c>
      <c r="P6315" s="7" t="n">
        <v>2308.284</v>
      </c>
      <c r="Q6315" s="7">
        <f>text(E6315,"ddd")</f>
        <v/>
      </c>
      <c r="R6315" s="7">
        <f>G6315-F6315</f>
        <v/>
      </c>
      <c r="S6315" s="7">
        <f>E6315-D6315</f>
        <v/>
      </c>
      <c r="T6315" s="7">
        <f>O6315*M6315</f>
        <v/>
      </c>
      <c r="U6315" s="7">
        <f>T6315*N6315</f>
        <v/>
      </c>
      <c r="V6315" s="7">
        <f>T6315-U6315-(P6315*M6315)</f>
        <v/>
      </c>
      <c r="W6315" s="7">
        <f>VLOOKUP(L6315,'Products Sheet'!$A:$B,2,FALSE)</f>
        <v/>
      </c>
      <c r="X6315" s="7" t="n"/>
      <c r="Y6315" s="7" t="n"/>
      <c r="Z6315" s="7" t="n"/>
      <c r="AA6315" s="7" t="n"/>
      <c r="AB6315" s="7" t="n"/>
      <c r="AC6315" s="7" t="n"/>
    </row>
    <row r="6316" ht="9.75" customHeight="1" s="12">
      <c r="A6316" s="11" t="inlineStr">
        <is>
          <t>SO - 0007359</t>
        </is>
      </c>
      <c r="B6316" s="11" t="inlineStr">
        <is>
          <t>In-Store</t>
        </is>
      </c>
      <c r="C6316" s="11" t="inlineStr">
        <is>
          <t>WARE-XYS1001</t>
        </is>
      </c>
      <c r="D6316" s="6" t="n">
        <v>44000</v>
      </c>
      <c r="E6316" s="6" t="n">
        <v>44110</v>
      </c>
      <c r="F6316" s="6" t="n">
        <v>44127</v>
      </c>
      <c r="G6316" s="6" t="n">
        <v>44131</v>
      </c>
      <c r="H6316" s="11" t="inlineStr">
        <is>
          <t>USD</t>
        </is>
      </c>
      <c r="I6316" s="11" t="n">
        <v>8</v>
      </c>
      <c r="J6316" s="11" t="n">
        <v>42</v>
      </c>
      <c r="K6316" s="11" t="n">
        <v>20</v>
      </c>
      <c r="L6316" s="11" t="n">
        <v>37</v>
      </c>
      <c r="M6316" s="11" t="n">
        <v>2</v>
      </c>
      <c r="N6316" s="11" t="n">
        <v>0.075</v>
      </c>
      <c r="O6316" s="7" t="n">
        <v>2793.9</v>
      </c>
      <c r="P6316" s="7" t="n">
        <v>2039.547</v>
      </c>
      <c r="Q6316" s="7">
        <f>text(E6316,"ddd")</f>
        <v/>
      </c>
      <c r="R6316" s="7">
        <f>G6316-F6316</f>
        <v/>
      </c>
      <c r="S6316" s="7">
        <f>E6316-D6316</f>
        <v/>
      </c>
      <c r="T6316" s="7">
        <f>O6316*M6316</f>
        <v/>
      </c>
      <c r="U6316" s="7">
        <f>T6316*N6316</f>
        <v/>
      </c>
      <c r="V6316" s="7">
        <f>T6316-U6316-(P6316*M6316)</f>
        <v/>
      </c>
      <c r="W6316" s="7">
        <f>VLOOKUP(L6316,'Products Sheet'!$A:$B,2,FALSE)</f>
        <v/>
      </c>
      <c r="X6316" s="7" t="n"/>
      <c r="Y6316" s="7" t="n"/>
      <c r="Z6316" s="7" t="n"/>
      <c r="AA6316" s="7" t="n"/>
      <c r="AB6316" s="7" t="n"/>
      <c r="AC6316" s="7" t="n"/>
    </row>
    <row r="6317" ht="9.75" customHeight="1" s="12">
      <c r="A6317" s="11" t="inlineStr">
        <is>
          <t>SO - 0007369</t>
        </is>
      </c>
      <c r="B6317" s="11" t="inlineStr">
        <is>
          <t>In-Store</t>
        </is>
      </c>
      <c r="C6317" s="11" t="inlineStr">
        <is>
          <t>WARE-PUJ1005</t>
        </is>
      </c>
      <c r="D6317" s="6" t="n">
        <v>44000</v>
      </c>
      <c r="E6317" s="6" t="n">
        <v>44111</v>
      </c>
      <c r="F6317" s="6" t="n">
        <v>44134</v>
      </c>
      <c r="G6317" s="6" t="n">
        <v>44141</v>
      </c>
      <c r="H6317" s="11" t="inlineStr">
        <is>
          <t>USD</t>
        </is>
      </c>
      <c r="I6317" s="11" t="n">
        <v>5</v>
      </c>
      <c r="J6317" s="11" t="n">
        <v>46</v>
      </c>
      <c r="K6317" s="11" t="n">
        <v>302</v>
      </c>
      <c r="L6317" s="11" t="n">
        <v>37</v>
      </c>
      <c r="M6317" s="11" t="n">
        <v>4</v>
      </c>
      <c r="N6317" s="11" t="n">
        <v>0.05</v>
      </c>
      <c r="O6317" s="7" t="n">
        <v>5272.900000000001</v>
      </c>
      <c r="P6317" s="7" t="n">
        <v>2372.805</v>
      </c>
      <c r="Q6317" s="7">
        <f>text(E6317,"ddd")</f>
        <v/>
      </c>
      <c r="R6317" s="7">
        <f>G6317-F6317</f>
        <v/>
      </c>
      <c r="S6317" s="7">
        <f>E6317-D6317</f>
        <v/>
      </c>
      <c r="T6317" s="7">
        <f>O6317*M6317</f>
        <v/>
      </c>
      <c r="U6317" s="7">
        <f>T6317*N6317</f>
        <v/>
      </c>
      <c r="V6317" s="7">
        <f>T6317-U6317-(P6317*M6317)</f>
        <v/>
      </c>
      <c r="W6317" s="7">
        <f>VLOOKUP(L6317,'Products Sheet'!$A:$B,2,FALSE)</f>
        <v/>
      </c>
      <c r="X6317" s="7" t="n"/>
      <c r="Y6317" s="7" t="n"/>
      <c r="Z6317" s="7" t="n"/>
      <c r="AA6317" s="7" t="n"/>
      <c r="AB6317" s="7" t="n"/>
      <c r="AC6317" s="7" t="n"/>
    </row>
    <row r="6318" ht="9.75" customHeight="1" s="12">
      <c r="A6318" s="11" t="inlineStr">
        <is>
          <t>SO - 0007378</t>
        </is>
      </c>
      <c r="B6318" s="11" t="inlineStr">
        <is>
          <t>In-Store</t>
        </is>
      </c>
      <c r="C6318" s="11" t="inlineStr">
        <is>
          <t>WARE-NBV1002</t>
        </is>
      </c>
      <c r="D6318" s="6" t="n">
        <v>44000</v>
      </c>
      <c r="E6318" s="6" t="n">
        <v>44112</v>
      </c>
      <c r="F6318" s="6" t="n">
        <v>44129</v>
      </c>
      <c r="G6318" s="6" t="n">
        <v>44137</v>
      </c>
      <c r="H6318" s="11" t="inlineStr">
        <is>
          <t>USD</t>
        </is>
      </c>
      <c r="I6318" s="11" t="n">
        <v>3</v>
      </c>
      <c r="J6318" s="11" t="n">
        <v>45</v>
      </c>
      <c r="K6318" s="11" t="n">
        <v>79</v>
      </c>
      <c r="L6318" s="11" t="n">
        <v>37</v>
      </c>
      <c r="M6318" s="11" t="n">
        <v>4</v>
      </c>
      <c r="N6318" s="11" t="n">
        <v>0.2</v>
      </c>
      <c r="O6318" s="7" t="n">
        <v>1775.5</v>
      </c>
      <c r="P6318" s="7" t="n">
        <v>1473.665</v>
      </c>
      <c r="Q6318" s="7">
        <f>text(E6318,"ddd")</f>
        <v/>
      </c>
      <c r="R6318" s="7">
        <f>G6318-F6318</f>
        <v/>
      </c>
      <c r="S6318" s="7">
        <f>E6318-D6318</f>
        <v/>
      </c>
      <c r="T6318" s="7">
        <f>O6318*M6318</f>
        <v/>
      </c>
      <c r="U6318" s="7">
        <f>T6318*N6318</f>
        <v/>
      </c>
      <c r="V6318" s="7">
        <f>T6318-U6318-(P6318*M6318)</f>
        <v/>
      </c>
      <c r="W6318" s="7">
        <f>VLOOKUP(L6318,'Products Sheet'!$A:$B,2,FALSE)</f>
        <v/>
      </c>
      <c r="X6318" s="7" t="n"/>
      <c r="Y6318" s="7" t="n"/>
      <c r="Z6318" s="7" t="n"/>
      <c r="AA6318" s="7" t="n"/>
      <c r="AB6318" s="7" t="n"/>
      <c r="AC6318" s="7" t="n"/>
    </row>
    <row r="6319" ht="9.75" customHeight="1" s="12">
      <c r="A6319" s="11" t="inlineStr">
        <is>
          <t>SO - 0007403</t>
        </is>
      </c>
      <c r="B6319" s="11" t="inlineStr">
        <is>
          <t>Distributor</t>
        </is>
      </c>
      <c r="C6319" s="11" t="inlineStr">
        <is>
          <t>WARE-NMK1003</t>
        </is>
      </c>
      <c r="D6319" s="6" t="n">
        <v>44000</v>
      </c>
      <c r="E6319" s="6" t="n">
        <v>44115</v>
      </c>
      <c r="F6319" s="6" t="n">
        <v>44136</v>
      </c>
      <c r="G6319" s="6" t="n">
        <v>44137</v>
      </c>
      <c r="H6319" s="11" t="inlineStr">
        <is>
          <t>USD</t>
        </is>
      </c>
      <c r="I6319" s="11" t="n">
        <v>25</v>
      </c>
      <c r="J6319" s="11" t="n">
        <v>13</v>
      </c>
      <c r="K6319" s="11" t="n">
        <v>138</v>
      </c>
      <c r="L6319" s="11" t="n">
        <v>37</v>
      </c>
      <c r="M6319" s="11" t="n">
        <v>7</v>
      </c>
      <c r="N6319" s="11" t="n">
        <v>0.05</v>
      </c>
      <c r="O6319" s="7" t="n">
        <v>991.6</v>
      </c>
      <c r="P6319" s="7" t="n">
        <v>485.884</v>
      </c>
      <c r="Q6319" s="7">
        <f>text(E6319,"ddd")</f>
        <v/>
      </c>
      <c r="R6319" s="7">
        <f>G6319-F6319</f>
        <v/>
      </c>
      <c r="S6319" s="7">
        <f>E6319-D6319</f>
        <v/>
      </c>
      <c r="T6319" s="7">
        <f>O6319*M6319</f>
        <v/>
      </c>
      <c r="U6319" s="7">
        <f>T6319*N6319</f>
        <v/>
      </c>
      <c r="V6319" s="7">
        <f>T6319-U6319-(P6319*M6319)</f>
        <v/>
      </c>
      <c r="W6319" s="7">
        <f>VLOOKUP(L6319,'Products Sheet'!$A:$B,2,FALSE)</f>
        <v/>
      </c>
      <c r="X6319" s="7" t="n"/>
      <c r="Y6319" s="7" t="n"/>
      <c r="Z6319" s="7" t="n"/>
      <c r="AA6319" s="7" t="n"/>
      <c r="AB6319" s="7" t="n"/>
      <c r="AC6319" s="7" t="n"/>
    </row>
    <row r="6320" ht="9.75" customHeight="1" s="12">
      <c r="A6320" s="11" t="inlineStr">
        <is>
          <t>SO - 0007516</t>
        </is>
      </c>
      <c r="B6320" s="11" t="inlineStr">
        <is>
          <t>Wholesale</t>
        </is>
      </c>
      <c r="C6320" s="11" t="inlineStr">
        <is>
          <t>WARE-XYS1001</t>
        </is>
      </c>
      <c r="D6320" s="6" t="n">
        <v>44000</v>
      </c>
      <c r="E6320" s="6" t="n">
        <v>44129</v>
      </c>
      <c r="F6320" s="6" t="n">
        <v>44133</v>
      </c>
      <c r="G6320" s="6" t="n">
        <v>44138</v>
      </c>
      <c r="H6320" s="11" t="inlineStr">
        <is>
          <t>USD</t>
        </is>
      </c>
      <c r="I6320" s="11" t="n">
        <v>26</v>
      </c>
      <c r="J6320" s="11" t="n">
        <v>50</v>
      </c>
      <c r="K6320" s="11" t="n">
        <v>25</v>
      </c>
      <c r="L6320" s="11" t="n">
        <v>37</v>
      </c>
      <c r="M6320" s="11" t="n">
        <v>7</v>
      </c>
      <c r="N6320" s="11" t="n">
        <v>0.05</v>
      </c>
      <c r="O6320" s="7" t="n">
        <v>3758.7</v>
      </c>
      <c r="P6320" s="7" t="n">
        <v>2706.264</v>
      </c>
      <c r="Q6320" s="7">
        <f>text(E6320,"ddd")</f>
        <v/>
      </c>
      <c r="R6320" s="7">
        <f>G6320-F6320</f>
        <v/>
      </c>
      <c r="S6320" s="7">
        <f>E6320-D6320</f>
        <v/>
      </c>
      <c r="T6320" s="7">
        <f>O6320*M6320</f>
        <v/>
      </c>
      <c r="U6320" s="7">
        <f>T6320*N6320</f>
        <v/>
      </c>
      <c r="V6320" s="7">
        <f>T6320-U6320-(P6320*M6320)</f>
        <v/>
      </c>
      <c r="W6320" s="7">
        <f>VLOOKUP(L6320,'Products Sheet'!$A:$B,2,FALSE)</f>
        <v/>
      </c>
      <c r="X6320" s="7" t="n"/>
      <c r="Y6320" s="7" t="n"/>
      <c r="Z6320" s="7" t="n"/>
      <c r="AA6320" s="7" t="n"/>
      <c r="AB6320" s="7" t="n"/>
      <c r="AC6320" s="7" t="n"/>
    </row>
    <row r="6321" ht="9.75" customHeight="1" s="12">
      <c r="A6321" s="11" t="inlineStr">
        <is>
          <t>SO - 0007558</t>
        </is>
      </c>
      <c r="B6321" s="11" t="inlineStr">
        <is>
          <t>In-Store</t>
        </is>
      </c>
      <c r="C6321" s="11" t="inlineStr">
        <is>
          <t>WARE-NBV1002</t>
        </is>
      </c>
      <c r="D6321" s="6" t="n">
        <v>44000</v>
      </c>
      <c r="E6321" s="6" t="n">
        <v>44133</v>
      </c>
      <c r="F6321" s="6" t="n">
        <v>44142</v>
      </c>
      <c r="G6321" s="6" t="n">
        <v>44144</v>
      </c>
      <c r="H6321" s="11" t="inlineStr">
        <is>
          <t>USD</t>
        </is>
      </c>
      <c r="I6321" s="11" t="n">
        <v>8</v>
      </c>
      <c r="J6321" s="11" t="n">
        <v>41</v>
      </c>
      <c r="K6321" s="11" t="n">
        <v>83</v>
      </c>
      <c r="L6321" s="11" t="n">
        <v>37</v>
      </c>
      <c r="M6321" s="11" t="n">
        <v>6</v>
      </c>
      <c r="N6321" s="11" t="n">
        <v>0.1</v>
      </c>
      <c r="O6321" s="7" t="n">
        <v>2479</v>
      </c>
      <c r="P6321" s="7" t="n">
        <v>1041.18</v>
      </c>
      <c r="Q6321" s="7">
        <f>text(E6321,"ddd")</f>
        <v/>
      </c>
      <c r="R6321" s="7">
        <f>G6321-F6321</f>
        <v/>
      </c>
      <c r="S6321" s="7">
        <f>E6321-D6321</f>
        <v/>
      </c>
      <c r="T6321" s="7">
        <f>O6321*M6321</f>
        <v/>
      </c>
      <c r="U6321" s="7">
        <f>T6321*N6321</f>
        <v/>
      </c>
      <c r="V6321" s="7">
        <f>T6321-U6321-(P6321*M6321)</f>
        <v/>
      </c>
      <c r="W6321" s="7">
        <f>VLOOKUP(L6321,'Products Sheet'!$A:$B,2,FALSE)</f>
        <v/>
      </c>
      <c r="X6321" s="7" t="n"/>
      <c r="Y6321" s="7" t="n"/>
      <c r="Z6321" s="7" t="n"/>
      <c r="AA6321" s="7" t="n"/>
      <c r="AB6321" s="7" t="n"/>
      <c r="AC6321" s="7" t="n"/>
    </row>
    <row r="6322" ht="9.75" customHeight="1" s="12">
      <c r="A6322" s="11" t="inlineStr">
        <is>
          <t>SO - 0007559</t>
        </is>
      </c>
      <c r="B6322" s="11" t="inlineStr">
        <is>
          <t>Online</t>
        </is>
      </c>
      <c r="C6322" s="11" t="inlineStr">
        <is>
          <t>WARE-XYS1001</t>
        </is>
      </c>
      <c r="D6322" s="6" t="n">
        <v>44000</v>
      </c>
      <c r="E6322" s="6" t="n">
        <v>44133</v>
      </c>
      <c r="F6322" s="6" t="n">
        <v>44139</v>
      </c>
      <c r="G6322" s="6" t="n">
        <v>44142</v>
      </c>
      <c r="H6322" s="11" t="inlineStr">
        <is>
          <t>USD</t>
        </is>
      </c>
      <c r="I6322" s="11" t="n">
        <v>13</v>
      </c>
      <c r="J6322" s="11" t="n">
        <v>36</v>
      </c>
      <c r="K6322" s="11" t="n">
        <v>55</v>
      </c>
      <c r="L6322" s="11" t="n">
        <v>37</v>
      </c>
      <c r="M6322" s="11" t="n">
        <v>3</v>
      </c>
      <c r="N6322" s="11" t="n">
        <v>0.2</v>
      </c>
      <c r="O6322" s="7" t="n">
        <v>3289.7</v>
      </c>
      <c r="P6322" s="7" t="n">
        <v>2500.172</v>
      </c>
      <c r="Q6322" s="7">
        <f>text(E6322,"ddd")</f>
        <v/>
      </c>
      <c r="R6322" s="7">
        <f>G6322-F6322</f>
        <v/>
      </c>
      <c r="S6322" s="7">
        <f>E6322-D6322</f>
        <v/>
      </c>
      <c r="T6322" s="7">
        <f>O6322*M6322</f>
        <v/>
      </c>
      <c r="U6322" s="7">
        <f>T6322*N6322</f>
        <v/>
      </c>
      <c r="V6322" s="7">
        <f>T6322-U6322-(P6322*M6322)</f>
        <v/>
      </c>
      <c r="W6322" s="7">
        <f>VLOOKUP(L6322,'Products Sheet'!$A:$B,2,FALSE)</f>
        <v/>
      </c>
      <c r="X6322" s="7" t="n"/>
      <c r="Y6322" s="7" t="n"/>
      <c r="Z6322" s="7" t="n"/>
      <c r="AA6322" s="7" t="n"/>
      <c r="AB6322" s="7" t="n"/>
      <c r="AC6322" s="7" t="n"/>
    </row>
    <row r="6323" ht="9.75" customHeight="1" s="12">
      <c r="A6323" s="11" t="inlineStr">
        <is>
          <t>SO - 0007641</t>
        </is>
      </c>
      <c r="B6323" s="11" t="inlineStr">
        <is>
          <t>In-Store</t>
        </is>
      </c>
      <c r="C6323" s="11" t="inlineStr">
        <is>
          <t>WARE-XYS1001</t>
        </is>
      </c>
      <c r="D6323" s="6" t="n">
        <v>44100</v>
      </c>
      <c r="E6323" s="6" t="n">
        <v>44142</v>
      </c>
      <c r="F6323" s="6" t="n">
        <v>44159</v>
      </c>
      <c r="G6323" s="6" t="n">
        <v>44168</v>
      </c>
      <c r="H6323" s="11" t="inlineStr">
        <is>
          <t>USD</t>
        </is>
      </c>
      <c r="I6323" s="11" t="n">
        <v>1</v>
      </c>
      <c r="J6323" s="11" t="n">
        <v>40</v>
      </c>
      <c r="K6323" s="11" t="n">
        <v>8</v>
      </c>
      <c r="L6323" s="11" t="n">
        <v>37</v>
      </c>
      <c r="M6323" s="11" t="n">
        <v>4</v>
      </c>
      <c r="N6323" s="11" t="n">
        <v>0.075</v>
      </c>
      <c r="O6323" s="7" t="n">
        <v>201</v>
      </c>
      <c r="P6323" s="7" t="n">
        <v>168.84</v>
      </c>
      <c r="Q6323" s="7">
        <f>text(E6323,"ddd")</f>
        <v/>
      </c>
      <c r="R6323" s="7">
        <f>G6323-F6323</f>
        <v/>
      </c>
      <c r="S6323" s="7">
        <f>E6323-D6323</f>
        <v/>
      </c>
      <c r="T6323" s="7">
        <f>O6323*M6323</f>
        <v/>
      </c>
      <c r="U6323" s="7">
        <f>T6323*N6323</f>
        <v/>
      </c>
      <c r="V6323" s="7">
        <f>T6323-U6323-(P6323*M6323)</f>
        <v/>
      </c>
      <c r="W6323" s="7">
        <f>VLOOKUP(L6323,'Products Sheet'!$A:$B,2,FALSE)</f>
        <v/>
      </c>
      <c r="X6323" s="7" t="n"/>
      <c r="Y6323" s="7" t="n"/>
      <c r="Z6323" s="7" t="n"/>
      <c r="AA6323" s="7" t="n"/>
      <c r="AB6323" s="7" t="n"/>
      <c r="AC6323" s="7" t="n"/>
    </row>
    <row r="6324" ht="9.75" customHeight="1" s="12">
      <c r="A6324" s="11" t="inlineStr">
        <is>
          <t>SO - 0007708</t>
        </is>
      </c>
      <c r="B6324" s="11" t="inlineStr">
        <is>
          <t>Online</t>
        </is>
      </c>
      <c r="C6324" s="11" t="inlineStr">
        <is>
          <t>WARE-NMK1003</t>
        </is>
      </c>
      <c r="D6324" s="6" t="n">
        <v>44000</v>
      </c>
      <c r="E6324" s="6" t="n">
        <v>44150</v>
      </c>
      <c r="F6324" s="6" t="n">
        <v>44168</v>
      </c>
      <c r="G6324" s="6" t="n">
        <v>44176</v>
      </c>
      <c r="H6324" s="11" t="inlineStr">
        <is>
          <t>USD</t>
        </is>
      </c>
      <c r="I6324" s="11" t="n">
        <v>17</v>
      </c>
      <c r="J6324" s="11" t="n">
        <v>25</v>
      </c>
      <c r="K6324" s="11" t="n">
        <v>163</v>
      </c>
      <c r="L6324" s="11" t="n">
        <v>37</v>
      </c>
      <c r="M6324" s="11" t="n">
        <v>6</v>
      </c>
      <c r="N6324" s="11" t="n">
        <v>0.075</v>
      </c>
      <c r="O6324" s="7" t="n">
        <v>5869.2</v>
      </c>
      <c r="P6324" s="7" t="n">
        <v>2347.68</v>
      </c>
      <c r="Q6324" s="7">
        <f>text(E6324,"ddd")</f>
        <v/>
      </c>
      <c r="R6324" s="7">
        <f>G6324-F6324</f>
        <v/>
      </c>
      <c r="S6324" s="7">
        <f>E6324-D6324</f>
        <v/>
      </c>
      <c r="T6324" s="7">
        <f>O6324*M6324</f>
        <v/>
      </c>
      <c r="U6324" s="7">
        <f>T6324*N6324</f>
        <v/>
      </c>
      <c r="V6324" s="7">
        <f>T6324-U6324-(P6324*M6324)</f>
        <v/>
      </c>
      <c r="W6324" s="7">
        <f>VLOOKUP(L6324,'Products Sheet'!$A:$B,2,FALSE)</f>
        <v/>
      </c>
      <c r="X6324" s="7" t="n"/>
      <c r="Y6324" s="7" t="n"/>
      <c r="Z6324" s="7" t="n"/>
      <c r="AA6324" s="7" t="n"/>
      <c r="AB6324" s="7" t="n"/>
      <c r="AC6324" s="7" t="n"/>
    </row>
    <row r="6325" ht="9.75" customHeight="1" s="12">
      <c r="A6325" s="11" t="inlineStr">
        <is>
          <t>SO - 0007806</t>
        </is>
      </c>
      <c r="B6325" s="11" t="inlineStr">
        <is>
          <t>Online</t>
        </is>
      </c>
      <c r="C6325" s="11" t="inlineStr">
        <is>
          <t>WARE-UHY1004</t>
        </is>
      </c>
      <c r="D6325" s="6" t="n">
        <v>44000</v>
      </c>
      <c r="E6325" s="6" t="n">
        <v>44160</v>
      </c>
      <c r="F6325" s="6" t="n">
        <v>44185</v>
      </c>
      <c r="G6325" s="6" t="n">
        <v>44193</v>
      </c>
      <c r="H6325" s="11" t="inlineStr">
        <is>
          <t>USD</t>
        </is>
      </c>
      <c r="I6325" s="11" t="n">
        <v>19</v>
      </c>
      <c r="J6325" s="11" t="n">
        <v>10</v>
      </c>
      <c r="K6325" s="11" t="n">
        <v>214</v>
      </c>
      <c r="L6325" s="11" t="n">
        <v>37</v>
      </c>
      <c r="M6325" s="11" t="n">
        <v>4</v>
      </c>
      <c r="N6325" s="11" t="n">
        <v>0.15</v>
      </c>
      <c r="O6325" s="7" t="n">
        <v>1125.6</v>
      </c>
      <c r="P6325" s="7" t="n">
        <v>562.8000000000001</v>
      </c>
      <c r="Q6325" s="7">
        <f>text(E6325,"ddd")</f>
        <v/>
      </c>
      <c r="R6325" s="7">
        <f>G6325-F6325</f>
        <v/>
      </c>
      <c r="S6325" s="7">
        <f>E6325-D6325</f>
        <v/>
      </c>
      <c r="T6325" s="7">
        <f>O6325*M6325</f>
        <v/>
      </c>
      <c r="U6325" s="7">
        <f>T6325*N6325</f>
        <v/>
      </c>
      <c r="V6325" s="7">
        <f>T6325-U6325-(P6325*M6325)</f>
        <v/>
      </c>
      <c r="W6325" s="7">
        <f>VLOOKUP(L6325,'Products Sheet'!$A:$B,2,FALSE)</f>
        <v/>
      </c>
      <c r="X6325" s="7" t="n"/>
      <c r="Y6325" s="7" t="n"/>
      <c r="Z6325" s="7" t="n"/>
      <c r="AA6325" s="7" t="n"/>
      <c r="AB6325" s="7" t="n"/>
      <c r="AC6325" s="7" t="n"/>
    </row>
    <row r="6326" ht="9.75" customHeight="1" s="12">
      <c r="A6326" s="11" t="inlineStr">
        <is>
          <t>SO - 0007812</t>
        </is>
      </c>
      <c r="B6326" s="11" t="inlineStr">
        <is>
          <t>Wholesale</t>
        </is>
      </c>
      <c r="C6326" s="11" t="inlineStr">
        <is>
          <t>WARE-NMK1003</t>
        </is>
      </c>
      <c r="D6326" s="6" t="n">
        <v>44000</v>
      </c>
      <c r="E6326" s="6" t="n">
        <v>44161</v>
      </c>
      <c r="F6326" s="6" t="n">
        <v>44173</v>
      </c>
      <c r="G6326" s="6" t="n">
        <v>44182</v>
      </c>
      <c r="H6326" s="11" t="inlineStr">
        <is>
          <t>USD</t>
        </is>
      </c>
      <c r="I6326" s="11" t="n">
        <v>26</v>
      </c>
      <c r="J6326" s="11" t="n">
        <v>23</v>
      </c>
      <c r="K6326" s="11" t="n">
        <v>196</v>
      </c>
      <c r="L6326" s="11" t="n">
        <v>37</v>
      </c>
      <c r="M6326" s="11" t="n">
        <v>1</v>
      </c>
      <c r="N6326" s="11" t="n">
        <v>0.1</v>
      </c>
      <c r="O6326" s="7" t="n">
        <v>1038.5</v>
      </c>
      <c r="P6326" s="7" t="n">
        <v>550.405</v>
      </c>
      <c r="Q6326" s="7">
        <f>text(E6326,"ddd")</f>
        <v/>
      </c>
      <c r="R6326" s="7">
        <f>G6326-F6326</f>
        <v/>
      </c>
      <c r="S6326" s="7">
        <f>E6326-D6326</f>
        <v/>
      </c>
      <c r="T6326" s="7">
        <f>O6326*M6326</f>
        <v/>
      </c>
      <c r="U6326" s="7">
        <f>T6326*N6326</f>
        <v/>
      </c>
      <c r="V6326" s="7">
        <f>T6326-U6326-(P6326*M6326)</f>
        <v/>
      </c>
      <c r="W6326" s="7">
        <f>VLOOKUP(L6326,'Products Sheet'!$A:$B,2,FALSE)</f>
        <v/>
      </c>
      <c r="X6326" s="7" t="n"/>
      <c r="Y6326" s="7" t="n"/>
      <c r="Z6326" s="7" t="n"/>
      <c r="AA6326" s="7" t="n"/>
      <c r="AB6326" s="7" t="n"/>
      <c r="AC6326" s="7" t="n"/>
    </row>
    <row r="6327" ht="9.75" customHeight="1" s="12">
      <c r="A6327" s="11" t="inlineStr">
        <is>
          <t>SO - 0007816</t>
        </is>
      </c>
      <c r="B6327" s="11" t="inlineStr">
        <is>
          <t>Distributor</t>
        </is>
      </c>
      <c r="C6327" s="11" t="inlineStr">
        <is>
          <t>WARE-PUJ1005</t>
        </is>
      </c>
      <c r="D6327" s="6" t="n">
        <v>44100</v>
      </c>
      <c r="E6327" s="6" t="n">
        <v>44161</v>
      </c>
      <c r="F6327" s="6" t="n">
        <v>44182</v>
      </c>
      <c r="G6327" s="6" t="n">
        <v>44184</v>
      </c>
      <c r="H6327" s="11" t="inlineStr">
        <is>
          <t>USD</t>
        </is>
      </c>
      <c r="I6327" s="11" t="n">
        <v>24</v>
      </c>
      <c r="J6327" s="11" t="n">
        <v>15</v>
      </c>
      <c r="K6327" s="11" t="n">
        <v>327</v>
      </c>
      <c r="L6327" s="11" t="n">
        <v>37</v>
      </c>
      <c r="M6327" s="11" t="n">
        <v>4</v>
      </c>
      <c r="N6327" s="11" t="n">
        <v>0.1</v>
      </c>
      <c r="O6327" s="7" t="n">
        <v>2398.6</v>
      </c>
      <c r="P6327" s="7" t="n">
        <v>1439.16</v>
      </c>
      <c r="Q6327" s="7">
        <f>text(E6327,"ddd")</f>
        <v/>
      </c>
      <c r="R6327" s="7">
        <f>G6327-F6327</f>
        <v/>
      </c>
      <c r="S6327" s="7">
        <f>E6327-D6327</f>
        <v/>
      </c>
      <c r="T6327" s="7">
        <f>O6327*M6327</f>
        <v/>
      </c>
      <c r="U6327" s="7">
        <f>T6327*N6327</f>
        <v/>
      </c>
      <c r="V6327" s="7">
        <f>T6327-U6327-(P6327*M6327)</f>
        <v/>
      </c>
      <c r="W6327" s="7">
        <f>VLOOKUP(L6327,'Products Sheet'!$A:$B,2,FALSE)</f>
        <v/>
      </c>
      <c r="X6327" s="7" t="n"/>
      <c r="Y6327" s="7" t="n"/>
      <c r="Z6327" s="7" t="n"/>
      <c r="AA6327" s="7" t="n"/>
      <c r="AB6327" s="7" t="n"/>
      <c r="AC6327" s="7" t="n"/>
    </row>
    <row r="6328" ht="9.75" customHeight="1" s="12">
      <c r="A6328" s="11" t="inlineStr">
        <is>
          <t>SO - 0007933</t>
        </is>
      </c>
      <c r="B6328" s="11" t="inlineStr">
        <is>
          <t>In-Store</t>
        </is>
      </c>
      <c r="C6328" s="11" t="inlineStr">
        <is>
          <t>WARE-PUJ1005</t>
        </is>
      </c>
      <c r="D6328" s="6" t="n">
        <v>44100</v>
      </c>
      <c r="E6328" s="6" t="n">
        <v>44177</v>
      </c>
      <c r="F6328" s="6" t="n">
        <v>44198</v>
      </c>
      <c r="G6328" s="6" t="n">
        <v>44199</v>
      </c>
      <c r="H6328" s="11" t="inlineStr">
        <is>
          <t>USD</t>
        </is>
      </c>
      <c r="I6328" s="11" t="n">
        <v>7</v>
      </c>
      <c r="J6328" s="11" t="n">
        <v>25</v>
      </c>
      <c r="K6328" s="11" t="n">
        <v>322</v>
      </c>
      <c r="L6328" s="11" t="n">
        <v>37</v>
      </c>
      <c r="M6328" s="11" t="n">
        <v>1</v>
      </c>
      <c r="N6328" s="11" t="n">
        <v>0.05</v>
      </c>
      <c r="O6328" s="7" t="n">
        <v>2405.3</v>
      </c>
      <c r="P6328" s="7" t="n">
        <v>1058.332</v>
      </c>
      <c r="Q6328" s="7">
        <f>text(E6328,"ddd")</f>
        <v/>
      </c>
      <c r="R6328" s="7">
        <f>G6328-F6328</f>
        <v/>
      </c>
      <c r="S6328" s="7">
        <f>E6328-D6328</f>
        <v/>
      </c>
      <c r="T6328" s="7">
        <f>O6328*M6328</f>
        <v/>
      </c>
      <c r="U6328" s="7">
        <f>T6328*N6328</f>
        <v/>
      </c>
      <c r="V6328" s="7">
        <f>T6328-U6328-(P6328*M6328)</f>
        <v/>
      </c>
      <c r="W6328" s="7">
        <f>VLOOKUP(L6328,'Products Sheet'!$A:$B,2,FALSE)</f>
        <v/>
      </c>
      <c r="X6328" s="7" t="n"/>
      <c r="Y6328" s="7" t="n"/>
      <c r="Z6328" s="7" t="n"/>
      <c r="AA6328" s="7" t="n"/>
      <c r="AB6328" s="7" t="n"/>
      <c r="AC6328" s="7" t="n"/>
    </row>
    <row r="6329" ht="9.75" customHeight="1" s="12">
      <c r="A6329" s="11" t="inlineStr">
        <is>
          <t>SO - 0007939</t>
        </is>
      </c>
      <c r="B6329" s="11" t="inlineStr">
        <is>
          <t>In-Store</t>
        </is>
      </c>
      <c r="C6329" s="11" t="inlineStr">
        <is>
          <t>WARE-MKL1006</t>
        </is>
      </c>
      <c r="D6329" s="6" t="n">
        <v>44100</v>
      </c>
      <c r="E6329" s="6" t="n">
        <v>44178</v>
      </c>
      <c r="F6329" s="6" t="n">
        <v>44185</v>
      </c>
      <c r="G6329" s="6" t="n">
        <v>44187</v>
      </c>
      <c r="H6329" s="11" t="inlineStr">
        <is>
          <t>USD</t>
        </is>
      </c>
      <c r="I6329" s="11" t="n">
        <v>12</v>
      </c>
      <c r="J6329" s="11" t="n">
        <v>23</v>
      </c>
      <c r="K6329" s="11" t="n">
        <v>344</v>
      </c>
      <c r="L6329" s="11" t="n">
        <v>37</v>
      </c>
      <c r="M6329" s="11" t="n">
        <v>5</v>
      </c>
      <c r="N6329" s="11" t="n">
        <v>0.075</v>
      </c>
      <c r="O6329" s="7" t="n">
        <v>1118.9</v>
      </c>
      <c r="P6329" s="7" t="n">
        <v>447.5600000000001</v>
      </c>
      <c r="Q6329" s="7">
        <f>text(E6329,"ddd")</f>
        <v/>
      </c>
      <c r="R6329" s="7">
        <f>G6329-F6329</f>
        <v/>
      </c>
      <c r="S6329" s="7">
        <f>E6329-D6329</f>
        <v/>
      </c>
      <c r="T6329" s="7">
        <f>O6329*M6329</f>
        <v/>
      </c>
      <c r="U6329" s="7">
        <f>T6329*N6329</f>
        <v/>
      </c>
      <c r="V6329" s="7">
        <f>T6329-U6329-(P6329*M6329)</f>
        <v/>
      </c>
      <c r="W6329" s="7">
        <f>VLOOKUP(L6329,'Products Sheet'!$A:$B,2,FALSE)</f>
        <v/>
      </c>
      <c r="X6329" s="7" t="n"/>
      <c r="Y6329" s="7" t="n"/>
      <c r="Z6329" s="7" t="n"/>
      <c r="AA6329" s="7" t="n"/>
      <c r="AB6329" s="7" t="n"/>
      <c r="AC6329" s="7" t="n"/>
    </row>
    <row r="6330" ht="9.75" customHeight="1" s="12">
      <c r="A6330" s="11" t="inlineStr">
        <is>
          <t>SO - 0007947</t>
        </is>
      </c>
      <c r="B6330" s="11" t="inlineStr">
        <is>
          <t>In-Store</t>
        </is>
      </c>
      <c r="C6330" s="11" t="inlineStr">
        <is>
          <t>WARE-UHY1004</t>
        </is>
      </c>
      <c r="D6330" s="6" t="n">
        <v>44100</v>
      </c>
      <c r="E6330" s="6" t="n">
        <v>44179</v>
      </c>
      <c r="F6330" s="6" t="n">
        <v>44201</v>
      </c>
      <c r="G6330" s="6" t="n">
        <v>44203</v>
      </c>
      <c r="H6330" s="11" t="inlineStr">
        <is>
          <t>USD</t>
        </is>
      </c>
      <c r="I6330" s="11" t="n">
        <v>10</v>
      </c>
      <c r="J6330" s="11" t="n">
        <v>28</v>
      </c>
      <c r="K6330" s="11" t="n">
        <v>254</v>
      </c>
      <c r="L6330" s="11" t="n">
        <v>37</v>
      </c>
      <c r="M6330" s="11" t="n">
        <v>1</v>
      </c>
      <c r="N6330" s="11" t="n">
        <v>0.15</v>
      </c>
      <c r="O6330" s="7" t="n">
        <v>221.1</v>
      </c>
      <c r="P6330" s="7" t="n">
        <v>110.55</v>
      </c>
      <c r="Q6330" s="7">
        <f>text(E6330,"ddd")</f>
        <v/>
      </c>
      <c r="R6330" s="7">
        <f>G6330-F6330</f>
        <v/>
      </c>
      <c r="S6330" s="7">
        <f>E6330-D6330</f>
        <v/>
      </c>
      <c r="T6330" s="7">
        <f>O6330*M6330</f>
        <v/>
      </c>
      <c r="U6330" s="7">
        <f>T6330*N6330</f>
        <v/>
      </c>
      <c r="V6330" s="7">
        <f>T6330-U6330-(P6330*M6330)</f>
        <v/>
      </c>
      <c r="W6330" s="7">
        <f>VLOOKUP(L6330,'Products Sheet'!$A:$B,2,FALSE)</f>
        <v/>
      </c>
      <c r="X6330" s="7" t="n"/>
      <c r="Y6330" s="7" t="n"/>
      <c r="Z6330" s="7" t="n"/>
      <c r="AA6330" s="7" t="n"/>
      <c r="AB6330" s="7" t="n"/>
      <c r="AC6330" s="7" t="n"/>
    </row>
    <row r="6331" ht="9.75" customHeight="1" s="12">
      <c r="A6331" s="11" t="inlineStr">
        <is>
          <t>SO - 0007969</t>
        </is>
      </c>
      <c r="B6331" s="11" t="inlineStr">
        <is>
          <t>Online</t>
        </is>
      </c>
      <c r="C6331" s="11" t="inlineStr">
        <is>
          <t>WARE-PUJ1005</t>
        </is>
      </c>
      <c r="D6331" s="6" t="n">
        <v>44100</v>
      </c>
      <c r="E6331" s="6" t="n">
        <v>44181</v>
      </c>
      <c r="F6331" s="6" t="n">
        <v>44204</v>
      </c>
      <c r="G6331" s="6" t="n">
        <v>44209</v>
      </c>
      <c r="H6331" s="11" t="inlineStr">
        <is>
          <t>USD</t>
        </is>
      </c>
      <c r="I6331" s="11" t="n">
        <v>17</v>
      </c>
      <c r="J6331" s="11" t="n">
        <v>13</v>
      </c>
      <c r="K6331" s="11" t="n">
        <v>296</v>
      </c>
      <c r="L6331" s="11" t="n">
        <v>37</v>
      </c>
      <c r="M6331" s="11" t="n">
        <v>5</v>
      </c>
      <c r="N6331" s="11" t="n">
        <v>0.1</v>
      </c>
      <c r="O6331" s="7" t="n">
        <v>1876</v>
      </c>
      <c r="P6331" s="7" t="n">
        <v>1331.96</v>
      </c>
      <c r="Q6331" s="7">
        <f>text(E6331,"ddd")</f>
        <v/>
      </c>
      <c r="R6331" s="7">
        <f>G6331-F6331</f>
        <v/>
      </c>
      <c r="S6331" s="7">
        <f>E6331-D6331</f>
        <v/>
      </c>
      <c r="T6331" s="7">
        <f>O6331*M6331</f>
        <v/>
      </c>
      <c r="U6331" s="7">
        <f>T6331*N6331</f>
        <v/>
      </c>
      <c r="V6331" s="7">
        <f>T6331-U6331-(P6331*M6331)</f>
        <v/>
      </c>
      <c r="W6331" s="7">
        <f>VLOOKUP(L6331,'Products Sheet'!$A:$B,2,FALSE)</f>
        <v/>
      </c>
      <c r="X6331" s="7" t="n"/>
      <c r="Y6331" s="7" t="n"/>
      <c r="Z6331" s="7" t="n"/>
      <c r="AA6331" s="7" t="n"/>
      <c r="AB6331" s="7" t="n"/>
      <c r="AC6331" s="7" t="n"/>
    </row>
    <row r="6332" ht="9.75" customHeight="1" s="12">
      <c r="A6332" s="11" t="inlineStr">
        <is>
          <t>SO - 0007985</t>
        </is>
      </c>
      <c r="B6332" s="11" t="inlineStr">
        <is>
          <t>In-Store</t>
        </is>
      </c>
      <c r="C6332" s="11" t="inlineStr">
        <is>
          <t>WARE-XYS1001</t>
        </is>
      </c>
      <c r="D6332" s="6" t="n">
        <v>44100</v>
      </c>
      <c r="E6332" s="6" t="n">
        <v>44183</v>
      </c>
      <c r="F6332" s="6" t="n">
        <v>44187</v>
      </c>
      <c r="G6332" s="6" t="n">
        <v>44189</v>
      </c>
      <c r="H6332" s="11" t="inlineStr">
        <is>
          <t>USD</t>
        </is>
      </c>
      <c r="I6332" s="11" t="n">
        <v>11</v>
      </c>
      <c r="J6332" s="11" t="n">
        <v>7</v>
      </c>
      <c r="K6332" s="11" t="n">
        <v>16</v>
      </c>
      <c r="L6332" s="11" t="n">
        <v>37</v>
      </c>
      <c r="M6332" s="11" t="n">
        <v>7</v>
      </c>
      <c r="N6332" s="11" t="n">
        <v>0.05</v>
      </c>
      <c r="O6332" s="7" t="n">
        <v>884.4</v>
      </c>
      <c r="P6332" s="7" t="n">
        <v>512.952</v>
      </c>
      <c r="Q6332" s="7">
        <f>text(E6332,"ddd")</f>
        <v/>
      </c>
      <c r="R6332" s="7">
        <f>G6332-F6332</f>
        <v/>
      </c>
      <c r="S6332" s="7">
        <f>E6332-D6332</f>
        <v/>
      </c>
      <c r="T6332" s="7">
        <f>O6332*M6332</f>
        <v/>
      </c>
      <c r="U6332" s="7">
        <f>T6332*N6332</f>
        <v/>
      </c>
      <c r="V6332" s="7">
        <f>T6332-U6332-(P6332*M6332)</f>
        <v/>
      </c>
      <c r="W6332" s="7">
        <f>VLOOKUP(L6332,'Products Sheet'!$A:$B,2,FALSE)</f>
        <v/>
      </c>
      <c r="X6332" s="7" t="n"/>
      <c r="Y6332" s="7" t="n"/>
      <c r="Z6332" s="7" t="n"/>
      <c r="AA6332" s="7" t="n"/>
      <c r="AB6332" s="7" t="n"/>
      <c r="AC6332" s="7" t="n"/>
    </row>
    <row r="6333" ht="9.75" customHeight="1" s="12">
      <c r="A6333" s="11" t="inlineStr">
        <is>
          <t>SO - 0008007</t>
        </is>
      </c>
      <c r="B6333" s="11" t="inlineStr">
        <is>
          <t>Wholesale</t>
        </is>
      </c>
      <c r="C6333" s="11" t="inlineStr">
        <is>
          <t>WARE-PUJ1005</t>
        </is>
      </c>
      <c r="D6333" s="6" t="n">
        <v>44100</v>
      </c>
      <c r="E6333" s="6" t="n">
        <v>44186</v>
      </c>
      <c r="F6333" s="6" t="n">
        <v>44200</v>
      </c>
      <c r="G6333" s="6" t="n">
        <v>44210</v>
      </c>
      <c r="H6333" s="11" t="inlineStr">
        <is>
          <t>USD</t>
        </is>
      </c>
      <c r="I6333" s="11" t="n">
        <v>26</v>
      </c>
      <c r="J6333" s="11" t="n">
        <v>38</v>
      </c>
      <c r="K6333" s="11" t="n">
        <v>288</v>
      </c>
      <c r="L6333" s="11" t="n">
        <v>37</v>
      </c>
      <c r="M6333" s="11" t="n">
        <v>7</v>
      </c>
      <c r="N6333" s="11" t="n">
        <v>0.075</v>
      </c>
      <c r="O6333" s="7" t="n">
        <v>3953</v>
      </c>
      <c r="P6333" s="7" t="n">
        <v>2688.04</v>
      </c>
      <c r="Q6333" s="7">
        <f>text(E6333,"ddd")</f>
        <v/>
      </c>
      <c r="R6333" s="7">
        <f>G6333-F6333</f>
        <v/>
      </c>
      <c r="S6333" s="7">
        <f>E6333-D6333</f>
        <v/>
      </c>
      <c r="T6333" s="7">
        <f>O6333*M6333</f>
        <v/>
      </c>
      <c r="U6333" s="7">
        <f>T6333*N6333</f>
        <v/>
      </c>
      <c r="V6333" s="7">
        <f>T6333-U6333-(P6333*M6333)</f>
        <v/>
      </c>
      <c r="W6333" s="7">
        <f>VLOOKUP(L6333,'Products Sheet'!$A:$B,2,FALSE)</f>
        <v/>
      </c>
      <c r="X6333" s="7" t="n"/>
      <c r="Y6333" s="7" t="n"/>
      <c r="Z6333" s="7" t="n"/>
      <c r="AA6333" s="7" t="n"/>
      <c r="AB6333" s="7" t="n"/>
      <c r="AC6333" s="7" t="n"/>
    </row>
    <row r="6334" ht="9.75" customHeight="1" s="12">
      <c r="A6334" s="11" t="inlineStr">
        <is>
          <t>SO - 0008039</t>
        </is>
      </c>
      <c r="B6334" s="11" t="inlineStr">
        <is>
          <t>Wholesale</t>
        </is>
      </c>
      <c r="C6334" s="11" t="inlineStr">
        <is>
          <t>WARE-PUJ1005</t>
        </is>
      </c>
      <c r="D6334" s="6" t="n">
        <v>44100</v>
      </c>
      <c r="E6334" s="6" t="n">
        <v>44189</v>
      </c>
      <c r="F6334" s="6" t="n">
        <v>44207</v>
      </c>
      <c r="G6334" s="6" t="n">
        <v>44210</v>
      </c>
      <c r="H6334" s="11" t="inlineStr">
        <is>
          <t>USD</t>
        </is>
      </c>
      <c r="I6334" s="11" t="n">
        <v>28</v>
      </c>
      <c r="J6334" s="11" t="n">
        <v>33</v>
      </c>
      <c r="K6334" s="11" t="n">
        <v>263</v>
      </c>
      <c r="L6334" s="11" t="n">
        <v>37</v>
      </c>
      <c r="M6334" s="11" t="n">
        <v>4</v>
      </c>
      <c r="N6334" s="11" t="n">
        <v>0.2</v>
      </c>
      <c r="O6334" s="7" t="n">
        <v>837.5</v>
      </c>
      <c r="P6334" s="7" t="n">
        <v>711.875</v>
      </c>
      <c r="Q6334" s="7">
        <f>text(E6334,"ddd")</f>
        <v/>
      </c>
      <c r="R6334" s="7">
        <f>G6334-F6334</f>
        <v/>
      </c>
      <c r="S6334" s="7">
        <f>E6334-D6334</f>
        <v/>
      </c>
      <c r="T6334" s="7">
        <f>O6334*M6334</f>
        <v/>
      </c>
      <c r="U6334" s="7">
        <f>T6334*N6334</f>
        <v/>
      </c>
      <c r="V6334" s="7">
        <f>T6334-U6334-(P6334*M6334)</f>
        <v/>
      </c>
      <c r="W6334" s="7">
        <f>VLOOKUP(L6334,'Products Sheet'!$A:$B,2,FALSE)</f>
        <v/>
      </c>
      <c r="X6334" s="7" t="n"/>
      <c r="Y6334" s="7" t="n"/>
      <c r="Z6334" s="7" t="n"/>
      <c r="AA6334" s="7" t="n"/>
      <c r="AB6334" s="7" t="n"/>
      <c r="AC6334" s="7" t="n"/>
    </row>
    <row r="6335" ht="9.75" customHeight="1" s="12">
      <c r="A6335" s="11" t="inlineStr">
        <is>
          <t>SO - 0008040</t>
        </is>
      </c>
      <c r="B6335" s="11" t="inlineStr">
        <is>
          <t>Online</t>
        </is>
      </c>
      <c r="C6335" s="11" t="inlineStr">
        <is>
          <t>WARE-MKL1006</t>
        </is>
      </c>
      <c r="D6335" s="6" t="n">
        <v>44100</v>
      </c>
      <c r="E6335" s="6" t="n">
        <v>44189</v>
      </c>
      <c r="F6335" s="6" t="n">
        <v>44215</v>
      </c>
      <c r="G6335" s="6" t="n">
        <v>44224</v>
      </c>
      <c r="H6335" s="11" t="inlineStr">
        <is>
          <t>USD</t>
        </is>
      </c>
      <c r="I6335" s="11" t="n">
        <v>19</v>
      </c>
      <c r="J6335" s="11" t="n">
        <v>16</v>
      </c>
      <c r="K6335" s="11" t="n">
        <v>340</v>
      </c>
      <c r="L6335" s="11" t="n">
        <v>37</v>
      </c>
      <c r="M6335" s="11" t="n">
        <v>3</v>
      </c>
      <c r="N6335" s="11" t="n">
        <v>0.075</v>
      </c>
      <c r="O6335" s="7" t="n">
        <v>837.5</v>
      </c>
      <c r="P6335" s="7" t="n">
        <v>335</v>
      </c>
      <c r="Q6335" s="7">
        <f>text(E6335,"ddd")</f>
        <v/>
      </c>
      <c r="R6335" s="7">
        <f>G6335-F6335</f>
        <v/>
      </c>
      <c r="S6335" s="7">
        <f>E6335-D6335</f>
        <v/>
      </c>
      <c r="T6335" s="7">
        <f>O6335*M6335</f>
        <v/>
      </c>
      <c r="U6335" s="7">
        <f>T6335*N6335</f>
        <v/>
      </c>
      <c r="V6335" s="7">
        <f>T6335-U6335-(P6335*M6335)</f>
        <v/>
      </c>
      <c r="W6335" s="7">
        <f>VLOOKUP(L6335,'Products Sheet'!$A:$B,2,FALSE)</f>
        <v/>
      </c>
      <c r="X6335" s="7" t="n"/>
      <c r="Y6335" s="7" t="n"/>
      <c r="Z6335" s="7" t="n"/>
      <c r="AA6335" s="7" t="n"/>
      <c r="AB6335" s="7" t="n"/>
      <c r="AC6335" s="7" t="n"/>
    </row>
    <row r="6336" ht="9.75" customHeight="1" s="12">
      <c r="A6336" s="11" t="inlineStr">
        <is>
          <t>SO - 0008045</t>
        </is>
      </c>
      <c r="B6336" s="11" t="inlineStr">
        <is>
          <t>Online</t>
        </is>
      </c>
      <c r="C6336" s="11" t="inlineStr">
        <is>
          <t>WARE-NMK1003</t>
        </is>
      </c>
      <c r="D6336" s="6" t="n">
        <v>44100</v>
      </c>
      <c r="E6336" s="6" t="n">
        <v>44190</v>
      </c>
      <c r="F6336" s="6" t="n">
        <v>44214</v>
      </c>
      <c r="G6336" s="6" t="n">
        <v>44218</v>
      </c>
      <c r="H6336" s="11" t="inlineStr">
        <is>
          <t>USD</t>
        </is>
      </c>
      <c r="I6336" s="11" t="n">
        <v>15</v>
      </c>
      <c r="J6336" s="11" t="n">
        <v>49</v>
      </c>
      <c r="K6336" s="11" t="n">
        <v>129</v>
      </c>
      <c r="L6336" s="11" t="n">
        <v>37</v>
      </c>
      <c r="M6336" s="11" t="n">
        <v>4</v>
      </c>
      <c r="N6336" s="11" t="n">
        <v>0.075</v>
      </c>
      <c r="O6336" s="7" t="n">
        <v>6284.6</v>
      </c>
      <c r="P6336" s="7" t="n">
        <v>4650.604</v>
      </c>
      <c r="Q6336" s="7">
        <f>text(E6336,"ddd")</f>
        <v/>
      </c>
      <c r="R6336" s="7">
        <f>G6336-F6336</f>
        <v/>
      </c>
      <c r="S6336" s="7">
        <f>E6336-D6336</f>
        <v/>
      </c>
      <c r="T6336" s="7">
        <f>O6336*M6336</f>
        <v/>
      </c>
      <c r="U6336" s="7">
        <f>T6336*N6336</f>
        <v/>
      </c>
      <c r="V6336" s="7">
        <f>T6336-U6336-(P6336*M6336)</f>
        <v/>
      </c>
      <c r="W6336" s="7">
        <f>VLOOKUP(L6336,'Products Sheet'!$A:$B,2,FALSE)</f>
        <v/>
      </c>
      <c r="X6336" s="7" t="n"/>
      <c r="Y6336" s="7" t="n"/>
      <c r="Z6336" s="7" t="n"/>
      <c r="AA6336" s="7" t="n"/>
      <c r="AB6336" s="7" t="n"/>
      <c r="AC6336" s="7" t="n"/>
    </row>
    <row r="6337" ht="9.75" customHeight="1" s="12">
      <c r="A6337" s="11" t="inlineStr">
        <is>
          <t>SO - 0008048</t>
        </is>
      </c>
      <c r="B6337" s="11" t="inlineStr">
        <is>
          <t>Wholesale</t>
        </is>
      </c>
      <c r="C6337" s="11" t="inlineStr">
        <is>
          <t>WARE-UHY1004</t>
        </is>
      </c>
      <c r="D6337" s="6" t="n">
        <v>44100</v>
      </c>
      <c r="E6337" s="6" t="n">
        <v>44191</v>
      </c>
      <c r="F6337" s="6" t="n">
        <v>44217</v>
      </c>
      <c r="G6337" s="6" t="n">
        <v>44222</v>
      </c>
      <c r="H6337" s="11" t="inlineStr">
        <is>
          <t>USD</t>
        </is>
      </c>
      <c r="I6337" s="11" t="n">
        <v>26</v>
      </c>
      <c r="J6337" s="11" t="n">
        <v>17</v>
      </c>
      <c r="K6337" s="11" t="n">
        <v>219</v>
      </c>
      <c r="L6337" s="11" t="n">
        <v>37</v>
      </c>
      <c r="M6337" s="11" t="n">
        <v>8</v>
      </c>
      <c r="N6337" s="11" t="n">
        <v>0.05</v>
      </c>
      <c r="O6337" s="7" t="n">
        <v>1755.4</v>
      </c>
      <c r="P6337" s="7" t="n">
        <v>1351.658</v>
      </c>
      <c r="Q6337" s="7">
        <f>text(E6337,"ddd")</f>
        <v/>
      </c>
      <c r="R6337" s="7">
        <f>G6337-F6337</f>
        <v/>
      </c>
      <c r="S6337" s="7">
        <f>E6337-D6337</f>
        <v/>
      </c>
      <c r="T6337" s="7">
        <f>O6337*M6337</f>
        <v/>
      </c>
      <c r="U6337" s="7">
        <f>T6337*N6337</f>
        <v/>
      </c>
      <c r="V6337" s="7">
        <f>T6337-U6337-(P6337*M6337)</f>
        <v/>
      </c>
      <c r="W6337" s="7">
        <f>VLOOKUP(L6337,'Products Sheet'!$A:$B,2,FALSE)</f>
        <v/>
      </c>
      <c r="X6337" s="7" t="n"/>
      <c r="Y6337" s="7" t="n"/>
      <c r="Z6337" s="7" t="n"/>
      <c r="AA6337" s="7" t="n"/>
      <c r="AB6337" s="7" t="n"/>
      <c r="AC6337" s="7" t="n"/>
    </row>
    <row r="6338" ht="9.75" customHeight="1" s="12">
      <c r="A6338" s="11" t="inlineStr">
        <is>
          <t>SO - 0008077</t>
        </is>
      </c>
      <c r="B6338" s="11" t="inlineStr">
        <is>
          <t>Who1esale</t>
        </is>
      </c>
      <c r="C6338" s="11" t="inlineStr">
        <is>
          <t>WARE-NBV1002</t>
        </is>
      </c>
      <c r="D6338" s="6" t="n">
        <v>44100</v>
      </c>
      <c r="E6338" s="6" t="n">
        <v>44193</v>
      </c>
      <c r="F6338" s="6" t="n">
        <v>44219</v>
      </c>
      <c r="G6338" s="6" t="n">
        <v>44225</v>
      </c>
      <c r="H6338" s="11" t="inlineStr">
        <is>
          <t>USD</t>
        </is>
      </c>
      <c r="I6338" s="11" t="n">
        <v>28</v>
      </c>
      <c r="J6338" s="11" t="n">
        <v>39</v>
      </c>
      <c r="K6338" s="11" t="n">
        <v>86</v>
      </c>
      <c r="L6338" s="11" t="n">
        <v>37</v>
      </c>
      <c r="M6338" s="11" t="n">
        <v>7</v>
      </c>
      <c r="N6338" s="11" t="n">
        <v>0.15</v>
      </c>
      <c r="O6338" s="7" t="n">
        <v>227.8</v>
      </c>
      <c r="P6338" s="7" t="n">
        <v>150.348</v>
      </c>
      <c r="Q6338" s="7">
        <f>text(E6338,"ddd")</f>
        <v/>
      </c>
      <c r="R6338" s="7">
        <f>G6338-F6338</f>
        <v/>
      </c>
      <c r="S6338" s="7">
        <f>E6338-D6338</f>
        <v/>
      </c>
      <c r="T6338" s="7">
        <f>O6338*M6338</f>
        <v/>
      </c>
      <c r="U6338" s="7">
        <f>T6338*N6338</f>
        <v/>
      </c>
      <c r="V6338" s="7">
        <f>T6338-U6338-(P6338*M6338)</f>
        <v/>
      </c>
      <c r="W6338" s="7">
        <f>VLOOKUP(L6338,'Products Sheet'!$A:$B,2,FALSE)</f>
        <v/>
      </c>
      <c r="X6338" s="7" t="n"/>
      <c r="Y6338" s="7" t="n"/>
      <c r="Z6338" s="7" t="n"/>
      <c r="AA6338" s="7" t="n"/>
      <c r="AB6338" s="7" t="n"/>
      <c r="AC6338" s="7" t="n"/>
    </row>
    <row r="6339" ht="9.75" customHeight="1" s="12">
      <c r="A6339" s="11" t="inlineStr">
        <is>
          <t>SO - 000111</t>
        </is>
      </c>
      <c r="B6339" s="11" t="inlineStr">
        <is>
          <t>Distributor</t>
        </is>
      </c>
      <c r="C6339" s="11" t="inlineStr">
        <is>
          <t>WARE-XYS1001</t>
        </is>
      </c>
      <c r="D6339" s="6" t="n">
        <v>43100</v>
      </c>
      <c r="E6339" s="6" t="n">
        <v>43252</v>
      </c>
      <c r="F6339" s="6" t="n">
        <v>43266</v>
      </c>
      <c r="G6339" s="6" t="n">
        <v>43271</v>
      </c>
      <c r="H6339" s="11" t="inlineStr">
        <is>
          <t>USD</t>
        </is>
      </c>
      <c r="I6339" s="11" t="n">
        <v>23</v>
      </c>
      <c r="J6339" s="11" t="n">
        <v>21</v>
      </c>
      <c r="K6339" s="11" t="n">
        <v>17</v>
      </c>
      <c r="L6339" s="11" t="n">
        <v>38</v>
      </c>
      <c r="M6339" s="11" t="n">
        <v>6</v>
      </c>
      <c r="N6339" s="11" t="n">
        <v>0.1</v>
      </c>
      <c r="O6339" s="7" t="n">
        <v>201</v>
      </c>
      <c r="P6339" s="7" t="n">
        <v>124.62</v>
      </c>
      <c r="Q6339" s="7">
        <f>text(E6339,"ddd")</f>
        <v/>
      </c>
      <c r="R6339" s="7">
        <f>G6339-F6339</f>
        <v/>
      </c>
      <c r="S6339" s="7">
        <f>E6339-D6339</f>
        <v/>
      </c>
      <c r="T6339" s="7">
        <f>O6339*M6339</f>
        <v/>
      </c>
      <c r="U6339" s="7">
        <f>T6339*N6339</f>
        <v/>
      </c>
      <c r="V6339" s="7">
        <f>T6339-U6339-(P6339*M6339)</f>
        <v/>
      </c>
      <c r="W6339" s="7">
        <f>VLOOKUP(L6339,'Products Sheet'!$A:$B,2,FALSE)</f>
        <v/>
      </c>
      <c r="X6339" s="7" t="n"/>
      <c r="Y6339" s="7" t="n"/>
      <c r="Z6339" s="7" t="n"/>
      <c r="AA6339" s="7" t="n"/>
      <c r="AB6339" s="7" t="n"/>
      <c r="AC6339" s="7" t="n"/>
    </row>
    <row r="6340" ht="9.75" customHeight="1" s="12">
      <c r="A6340" s="11" t="inlineStr">
        <is>
          <t>SO - 000136</t>
        </is>
      </c>
      <c r="B6340" s="11" t="inlineStr">
        <is>
          <t>Distributor</t>
        </is>
      </c>
      <c r="C6340" s="11" t="inlineStr">
        <is>
          <t>WARE-NBV1002</t>
        </is>
      </c>
      <c r="D6340" s="6" t="n">
        <v>43100</v>
      </c>
      <c r="E6340" s="6" t="n">
        <v>43254</v>
      </c>
      <c r="F6340" s="6" t="n">
        <v>43258</v>
      </c>
      <c r="G6340" s="6" t="n">
        <v>43264</v>
      </c>
      <c r="H6340" s="11" t="inlineStr">
        <is>
          <t>USD</t>
        </is>
      </c>
      <c r="I6340" s="11" t="n">
        <v>22</v>
      </c>
      <c r="J6340" s="11" t="n">
        <v>28</v>
      </c>
      <c r="K6340" s="11" t="n">
        <v>84</v>
      </c>
      <c r="L6340" s="11" t="n">
        <v>38</v>
      </c>
      <c r="M6340" s="11" t="n">
        <v>2</v>
      </c>
      <c r="N6340" s="11" t="n">
        <v>0.075</v>
      </c>
      <c r="O6340" s="7" t="n">
        <v>2278</v>
      </c>
      <c r="P6340" s="7" t="n">
        <v>1093.44</v>
      </c>
      <c r="Q6340" s="7">
        <f>text(E6340,"ddd")</f>
        <v/>
      </c>
      <c r="R6340" s="7">
        <f>G6340-F6340</f>
        <v/>
      </c>
      <c r="S6340" s="7">
        <f>E6340-D6340</f>
        <v/>
      </c>
      <c r="T6340" s="7">
        <f>O6340*M6340</f>
        <v/>
      </c>
      <c r="U6340" s="7">
        <f>T6340*N6340</f>
        <v/>
      </c>
      <c r="V6340" s="7">
        <f>T6340-U6340-(P6340*M6340)</f>
        <v/>
      </c>
      <c r="W6340" s="7">
        <f>VLOOKUP(L6340,'Products Sheet'!$A:$B,2,FALSE)</f>
        <v/>
      </c>
      <c r="X6340" s="7" t="n"/>
      <c r="Y6340" s="7" t="n"/>
      <c r="Z6340" s="7" t="n"/>
      <c r="AA6340" s="7" t="n"/>
      <c r="AB6340" s="7" t="n"/>
      <c r="AC6340" s="7" t="n"/>
    </row>
    <row r="6341" ht="9.75" customHeight="1" s="12">
      <c r="A6341" s="11" t="inlineStr">
        <is>
          <t>SO - 000243</t>
        </is>
      </c>
      <c r="B6341" s="11" t="inlineStr">
        <is>
          <t>In-Store</t>
        </is>
      </c>
      <c r="C6341" s="11" t="inlineStr">
        <is>
          <t>WARE-NMK1003</t>
        </is>
      </c>
      <c r="D6341" s="6" t="n">
        <v>43200</v>
      </c>
      <c r="E6341" s="6" t="n">
        <v>43267</v>
      </c>
      <c r="F6341" s="6" t="n">
        <v>43286</v>
      </c>
      <c r="G6341" s="6" t="n">
        <v>43287</v>
      </c>
      <c r="H6341" s="11" t="inlineStr">
        <is>
          <t>USD</t>
        </is>
      </c>
      <c r="I6341" s="11" t="n">
        <v>3</v>
      </c>
      <c r="J6341" s="11" t="n">
        <v>27</v>
      </c>
      <c r="K6341" s="11" t="n">
        <v>181</v>
      </c>
      <c r="L6341" s="11" t="n">
        <v>38</v>
      </c>
      <c r="M6341" s="11" t="n">
        <v>2</v>
      </c>
      <c r="N6341" s="11" t="n">
        <v>0.4</v>
      </c>
      <c r="O6341" s="7" t="n">
        <v>1299.8</v>
      </c>
      <c r="P6341" s="7" t="n">
        <v>922.8579999999999</v>
      </c>
      <c r="Q6341" s="7">
        <f>text(E6341,"ddd")</f>
        <v/>
      </c>
      <c r="R6341" s="7">
        <f>G6341-F6341</f>
        <v/>
      </c>
      <c r="S6341" s="7">
        <f>E6341-D6341</f>
        <v/>
      </c>
      <c r="T6341" s="7">
        <f>O6341*M6341</f>
        <v/>
      </c>
      <c r="U6341" s="7">
        <f>T6341*N6341</f>
        <v/>
      </c>
      <c r="V6341" s="7">
        <f>T6341-U6341-(P6341*M6341)</f>
        <v/>
      </c>
      <c r="W6341" s="7">
        <f>VLOOKUP(L6341,'Products Sheet'!$A:$B,2,FALSE)</f>
        <v/>
      </c>
      <c r="X6341" s="7" t="n"/>
      <c r="Y6341" s="7" t="n"/>
      <c r="Z6341" s="7" t="n"/>
      <c r="AA6341" s="7" t="n"/>
      <c r="AB6341" s="7" t="n"/>
      <c r="AC6341" s="7" t="n"/>
    </row>
    <row r="6342" ht="9.75" customHeight="1" s="12">
      <c r="A6342" s="11" t="inlineStr">
        <is>
          <t>SO - 000264</t>
        </is>
      </c>
      <c r="B6342" s="11" t="inlineStr">
        <is>
          <t>Distributor</t>
        </is>
      </c>
      <c r="C6342" s="11" t="inlineStr">
        <is>
          <t>WARE-NMK1003</t>
        </is>
      </c>
      <c r="D6342" s="6" t="n">
        <v>43200</v>
      </c>
      <c r="E6342" s="6" t="n">
        <v>43270</v>
      </c>
      <c r="F6342" s="6" t="n">
        <v>43272</v>
      </c>
      <c r="G6342" s="6" t="n">
        <v>43277</v>
      </c>
      <c r="H6342" s="11" t="inlineStr">
        <is>
          <t>USD</t>
        </is>
      </c>
      <c r="I6342" s="11" t="n">
        <v>21</v>
      </c>
      <c r="J6342" s="11" t="n">
        <v>35</v>
      </c>
      <c r="K6342" s="11" t="n">
        <v>177</v>
      </c>
      <c r="L6342" s="11" t="n">
        <v>38</v>
      </c>
      <c r="M6342" s="11" t="n">
        <v>7</v>
      </c>
      <c r="N6342" s="11" t="n">
        <v>0.2</v>
      </c>
      <c r="O6342" s="7" t="n">
        <v>1118.9</v>
      </c>
      <c r="P6342" s="7" t="n">
        <v>850.364</v>
      </c>
      <c r="Q6342" s="7">
        <f>text(E6342,"ddd")</f>
        <v/>
      </c>
      <c r="R6342" s="7">
        <f>G6342-F6342</f>
        <v/>
      </c>
      <c r="S6342" s="7">
        <f>E6342-D6342</f>
        <v/>
      </c>
      <c r="T6342" s="7">
        <f>O6342*M6342</f>
        <v/>
      </c>
      <c r="U6342" s="7">
        <f>T6342*N6342</f>
        <v/>
      </c>
      <c r="V6342" s="7">
        <f>T6342-U6342-(P6342*M6342)</f>
        <v/>
      </c>
      <c r="W6342" s="7">
        <f>VLOOKUP(L6342,'Products Sheet'!$A:$B,2,FALSE)</f>
        <v/>
      </c>
      <c r="X6342" s="7" t="n"/>
      <c r="Y6342" s="7" t="n"/>
      <c r="Z6342" s="7" t="n"/>
      <c r="AA6342" s="7" t="n"/>
      <c r="AB6342" s="7" t="n"/>
      <c r="AC6342" s="7" t="n"/>
    </row>
    <row r="6343" ht="9.75" customHeight="1" s="12">
      <c r="A6343" s="11" t="inlineStr">
        <is>
          <t>SO - 000340</t>
        </is>
      </c>
      <c r="B6343" s="11" t="inlineStr">
        <is>
          <t>In-Store</t>
        </is>
      </c>
      <c r="C6343" s="11" t="inlineStr">
        <is>
          <t>WARE-XYS1001</t>
        </is>
      </c>
      <c r="D6343" s="6" t="n">
        <v>43200</v>
      </c>
      <c r="E6343" s="6" t="n">
        <v>43279</v>
      </c>
      <c r="F6343" s="6" t="n">
        <v>43294</v>
      </c>
      <c r="G6343" s="6" t="n">
        <v>43298</v>
      </c>
      <c r="H6343" s="11" t="inlineStr">
        <is>
          <t>USD</t>
        </is>
      </c>
      <c r="I6343" s="11" t="n">
        <v>11</v>
      </c>
      <c r="J6343" s="11" t="n">
        <v>46</v>
      </c>
      <c r="K6343" s="11" t="n">
        <v>44</v>
      </c>
      <c r="L6343" s="11" t="n">
        <v>38</v>
      </c>
      <c r="M6343" s="11" t="n">
        <v>5</v>
      </c>
      <c r="N6343" s="11" t="n">
        <v>0.075</v>
      </c>
      <c r="O6343" s="7" t="n">
        <v>6157.3</v>
      </c>
      <c r="P6343" s="7" t="n">
        <v>4556.402</v>
      </c>
      <c r="Q6343" s="7">
        <f>text(E6343,"ddd")</f>
        <v/>
      </c>
      <c r="R6343" s="7">
        <f>G6343-F6343</f>
        <v/>
      </c>
      <c r="S6343" s="7">
        <f>E6343-D6343</f>
        <v/>
      </c>
      <c r="T6343" s="7">
        <f>O6343*M6343</f>
        <v/>
      </c>
      <c r="U6343" s="7">
        <f>T6343*N6343</f>
        <v/>
      </c>
      <c r="V6343" s="7">
        <f>T6343-U6343-(P6343*M6343)</f>
        <v/>
      </c>
      <c r="W6343" s="7">
        <f>VLOOKUP(L6343,'Products Sheet'!$A:$B,2,FALSE)</f>
        <v/>
      </c>
      <c r="X6343" s="7" t="n"/>
      <c r="Y6343" s="7" t="n"/>
      <c r="Z6343" s="7" t="n"/>
      <c r="AA6343" s="7" t="n"/>
      <c r="AB6343" s="7" t="n"/>
      <c r="AC6343" s="7" t="n"/>
    </row>
    <row r="6344" ht="9.75" customHeight="1" s="12">
      <c r="A6344" s="11" t="inlineStr">
        <is>
          <t>SO - 000348</t>
        </is>
      </c>
      <c r="B6344" s="11" t="inlineStr">
        <is>
          <t>In-Store</t>
        </is>
      </c>
      <c r="C6344" s="11" t="inlineStr">
        <is>
          <t>WARE-NMK1003</t>
        </is>
      </c>
      <c r="D6344" s="6" t="n">
        <v>43200</v>
      </c>
      <c r="E6344" s="6" t="n">
        <v>43281</v>
      </c>
      <c r="F6344" s="6" t="n">
        <v>43301</v>
      </c>
      <c r="G6344" s="6" t="n">
        <v>43305</v>
      </c>
      <c r="H6344" s="11" t="inlineStr">
        <is>
          <t>USD</t>
        </is>
      </c>
      <c r="I6344" s="11" t="n">
        <v>4</v>
      </c>
      <c r="J6344" s="11" t="n">
        <v>8</v>
      </c>
      <c r="K6344" s="11" t="n">
        <v>172</v>
      </c>
      <c r="L6344" s="11" t="n">
        <v>38</v>
      </c>
      <c r="M6344" s="11" t="n">
        <v>1</v>
      </c>
      <c r="N6344" s="11" t="n">
        <v>0.05</v>
      </c>
      <c r="O6344" s="7" t="n">
        <v>5607.900000000001</v>
      </c>
      <c r="P6344" s="7" t="n">
        <v>3476.898</v>
      </c>
      <c r="Q6344" s="7">
        <f>text(E6344,"ddd")</f>
        <v/>
      </c>
      <c r="R6344" s="7">
        <f>G6344-F6344</f>
        <v/>
      </c>
      <c r="S6344" s="7">
        <f>E6344-D6344</f>
        <v/>
      </c>
      <c r="T6344" s="7">
        <f>O6344*M6344</f>
        <v/>
      </c>
      <c r="U6344" s="7">
        <f>T6344*N6344</f>
        <v/>
      </c>
      <c r="V6344" s="7">
        <f>T6344-U6344-(P6344*M6344)</f>
        <v/>
      </c>
      <c r="W6344" s="7">
        <f>VLOOKUP(L6344,'Products Sheet'!$A:$B,2,FALSE)</f>
        <v/>
      </c>
      <c r="X6344" s="7" t="n"/>
      <c r="Y6344" s="7" t="n"/>
      <c r="Z6344" s="7" t="n"/>
      <c r="AA6344" s="7" t="n"/>
      <c r="AB6344" s="7" t="n"/>
      <c r="AC6344" s="7" t="n"/>
    </row>
    <row r="6345" ht="9.75" customHeight="1" s="12">
      <c r="A6345" s="11" t="inlineStr">
        <is>
          <t>SO - 000418</t>
        </is>
      </c>
      <c r="B6345" s="11" t="inlineStr">
        <is>
          <t>Online</t>
        </is>
      </c>
      <c r="C6345" s="11" t="inlineStr">
        <is>
          <t>WARE-XYS1001</t>
        </is>
      </c>
      <c r="D6345" s="6" t="n">
        <v>43200</v>
      </c>
      <c r="E6345" s="6" t="n">
        <v>43289</v>
      </c>
      <c r="F6345" s="6" t="n">
        <v>43314</v>
      </c>
      <c r="G6345" s="6" t="n">
        <v>43317</v>
      </c>
      <c r="H6345" s="11" t="inlineStr">
        <is>
          <t>USD</t>
        </is>
      </c>
      <c r="I6345" s="11" t="n">
        <v>13</v>
      </c>
      <c r="J6345" s="11" t="n">
        <v>13</v>
      </c>
      <c r="K6345" s="11" t="n">
        <v>6</v>
      </c>
      <c r="L6345" s="11" t="n">
        <v>38</v>
      </c>
      <c r="M6345" s="11" t="n">
        <v>5</v>
      </c>
      <c r="N6345" s="11" t="n">
        <v>0.4</v>
      </c>
      <c r="O6345" s="7" t="n">
        <v>703.5</v>
      </c>
      <c r="P6345" s="7" t="n">
        <v>316.575</v>
      </c>
      <c r="Q6345" s="7">
        <f>text(E6345,"ddd")</f>
        <v/>
      </c>
      <c r="R6345" s="7">
        <f>G6345-F6345</f>
        <v/>
      </c>
      <c r="S6345" s="7">
        <f>E6345-D6345</f>
        <v/>
      </c>
      <c r="T6345" s="7">
        <f>O6345*M6345</f>
        <v/>
      </c>
      <c r="U6345" s="7">
        <f>T6345*N6345</f>
        <v/>
      </c>
      <c r="V6345" s="7">
        <f>T6345-U6345-(P6345*M6345)</f>
        <v/>
      </c>
      <c r="W6345" s="7">
        <f>VLOOKUP(L6345,'Products Sheet'!$A:$B,2,FALSE)</f>
        <v/>
      </c>
      <c r="X6345" s="7" t="n"/>
      <c r="Y6345" s="7" t="n"/>
      <c r="Z6345" s="7" t="n"/>
      <c r="AA6345" s="7" t="n"/>
      <c r="AB6345" s="7" t="n"/>
      <c r="AC6345" s="7" t="n"/>
    </row>
    <row r="6346" ht="9.75" customHeight="1" s="12">
      <c r="A6346" s="11" t="inlineStr">
        <is>
          <t>SO - 000476</t>
        </is>
      </c>
      <c r="B6346" s="11" t="inlineStr">
        <is>
          <t>Distributor</t>
        </is>
      </c>
      <c r="C6346" s="11" t="inlineStr">
        <is>
          <t>WARE-NMK1003</t>
        </is>
      </c>
      <c r="D6346" s="6" t="n">
        <v>43200</v>
      </c>
      <c r="E6346" s="6" t="n">
        <v>43296</v>
      </c>
      <c r="F6346" s="6" t="n">
        <v>43315</v>
      </c>
      <c r="G6346" s="6" t="n">
        <v>43322</v>
      </c>
      <c r="H6346" s="11" t="inlineStr">
        <is>
          <t>USD</t>
        </is>
      </c>
      <c r="I6346" s="11" t="n">
        <v>24</v>
      </c>
      <c r="J6346" s="11" t="n">
        <v>44</v>
      </c>
      <c r="K6346" s="11" t="n">
        <v>90</v>
      </c>
      <c r="L6346" s="11" t="n">
        <v>38</v>
      </c>
      <c r="M6346" s="11" t="n">
        <v>5</v>
      </c>
      <c r="N6346" s="11" t="n">
        <v>0.05</v>
      </c>
      <c r="O6346" s="7" t="n">
        <v>1125.6</v>
      </c>
      <c r="P6346" s="7" t="n">
        <v>562.8000000000001</v>
      </c>
      <c r="Q6346" s="7">
        <f>text(E6346,"ddd")</f>
        <v/>
      </c>
      <c r="R6346" s="7">
        <f>G6346-F6346</f>
        <v/>
      </c>
      <c r="S6346" s="7">
        <f>E6346-D6346</f>
        <v/>
      </c>
      <c r="T6346" s="7">
        <f>O6346*M6346</f>
        <v/>
      </c>
      <c r="U6346" s="7">
        <f>T6346*N6346</f>
        <v/>
      </c>
      <c r="V6346" s="7">
        <f>T6346-U6346-(P6346*M6346)</f>
        <v/>
      </c>
      <c r="W6346" s="7">
        <f>VLOOKUP(L6346,'Products Sheet'!$A:$B,2,FALSE)</f>
        <v/>
      </c>
      <c r="X6346" s="7" t="n"/>
      <c r="Y6346" s="7" t="n"/>
      <c r="Z6346" s="7" t="n"/>
      <c r="AA6346" s="7" t="n"/>
      <c r="AB6346" s="7" t="n"/>
      <c r="AC6346" s="7" t="n"/>
    </row>
    <row r="6347" ht="9.75" customHeight="1" s="12">
      <c r="A6347" s="11" t="inlineStr">
        <is>
          <t>SO - 000532</t>
        </is>
      </c>
      <c r="B6347" s="11" t="inlineStr">
        <is>
          <t>Online</t>
        </is>
      </c>
      <c r="C6347" s="11" t="inlineStr">
        <is>
          <t>WARE-PUJ1005</t>
        </is>
      </c>
      <c r="D6347" s="6" t="n">
        <v>43200</v>
      </c>
      <c r="E6347" s="6" t="n">
        <v>43302</v>
      </c>
      <c r="F6347" s="6" t="n">
        <v>43328</v>
      </c>
      <c r="G6347" s="6" t="n">
        <v>43331</v>
      </c>
      <c r="H6347" s="11" t="inlineStr">
        <is>
          <t>USD</t>
        </is>
      </c>
      <c r="I6347" s="11" t="n">
        <v>19</v>
      </c>
      <c r="J6347" s="11" t="n">
        <v>26</v>
      </c>
      <c r="K6347" s="11" t="n">
        <v>304</v>
      </c>
      <c r="L6347" s="11" t="n">
        <v>38</v>
      </c>
      <c r="M6347" s="11" t="n">
        <v>7</v>
      </c>
      <c r="N6347" s="11" t="n">
        <v>0.15</v>
      </c>
      <c r="O6347" s="7" t="n">
        <v>716.9</v>
      </c>
      <c r="P6347" s="7" t="n">
        <v>473.154</v>
      </c>
      <c r="Q6347" s="7">
        <f>text(E6347,"ddd")</f>
        <v/>
      </c>
      <c r="R6347" s="7">
        <f>G6347-F6347</f>
        <v/>
      </c>
      <c r="S6347" s="7">
        <f>E6347-D6347</f>
        <v/>
      </c>
      <c r="T6347" s="7">
        <f>O6347*M6347</f>
        <v/>
      </c>
      <c r="U6347" s="7">
        <f>T6347*N6347</f>
        <v/>
      </c>
      <c r="V6347" s="7">
        <f>T6347-U6347-(P6347*M6347)</f>
        <v/>
      </c>
      <c r="W6347" s="7">
        <f>VLOOKUP(L6347,'Products Sheet'!$A:$B,2,FALSE)</f>
        <v/>
      </c>
      <c r="X6347" s="7" t="n"/>
      <c r="Y6347" s="7" t="n"/>
      <c r="Z6347" s="7" t="n"/>
      <c r="AA6347" s="7" t="n"/>
      <c r="AB6347" s="7" t="n"/>
      <c r="AC6347" s="7" t="n"/>
    </row>
    <row r="6348" ht="9.75" customHeight="1" s="12">
      <c r="A6348" s="11" t="inlineStr">
        <is>
          <t>SO - 000624</t>
        </is>
      </c>
      <c r="B6348" s="11" t="inlineStr">
        <is>
          <t>Distributor</t>
        </is>
      </c>
      <c r="C6348" s="11" t="inlineStr">
        <is>
          <t>WARE-PUJ1005</t>
        </is>
      </c>
      <c r="D6348" s="6" t="n">
        <v>43200</v>
      </c>
      <c r="E6348" s="6" t="n">
        <v>43313</v>
      </c>
      <c r="F6348" s="6" t="n">
        <v>43319</v>
      </c>
      <c r="G6348" s="6" t="n">
        <v>43327</v>
      </c>
      <c r="H6348" s="11" t="inlineStr">
        <is>
          <t>USD</t>
        </is>
      </c>
      <c r="I6348" s="11" t="n">
        <v>23</v>
      </c>
      <c r="J6348" s="11" t="n">
        <v>29</v>
      </c>
      <c r="K6348" s="11" t="n">
        <v>287</v>
      </c>
      <c r="L6348" s="11" t="n">
        <v>38</v>
      </c>
      <c r="M6348" s="11" t="n">
        <v>8</v>
      </c>
      <c r="N6348" s="11" t="n">
        <v>0.1</v>
      </c>
      <c r="O6348" s="7" t="n">
        <v>201</v>
      </c>
      <c r="P6348" s="7" t="n">
        <v>160.8</v>
      </c>
      <c r="Q6348" s="7">
        <f>text(E6348,"ddd")</f>
        <v/>
      </c>
      <c r="R6348" s="7">
        <f>G6348-F6348</f>
        <v/>
      </c>
      <c r="S6348" s="7">
        <f>E6348-D6348</f>
        <v/>
      </c>
      <c r="T6348" s="7">
        <f>O6348*M6348</f>
        <v/>
      </c>
      <c r="U6348" s="7">
        <f>T6348*N6348</f>
        <v/>
      </c>
      <c r="V6348" s="7">
        <f>T6348-U6348-(P6348*M6348)</f>
        <v/>
      </c>
      <c r="W6348" s="7">
        <f>VLOOKUP(L6348,'Products Sheet'!$A:$B,2,FALSE)</f>
        <v/>
      </c>
      <c r="X6348" s="7" t="n"/>
      <c r="Y6348" s="7" t="n"/>
      <c r="Z6348" s="7" t="n"/>
      <c r="AA6348" s="7" t="n"/>
      <c r="AB6348" s="7" t="n"/>
      <c r="AC6348" s="7" t="n"/>
    </row>
    <row r="6349" ht="9.75" customHeight="1" s="12">
      <c r="A6349" s="11" t="inlineStr">
        <is>
          <t>SO - 000662</t>
        </is>
      </c>
      <c r="B6349" s="11" t="inlineStr">
        <is>
          <t>In-Store</t>
        </is>
      </c>
      <c r="C6349" s="11" t="inlineStr">
        <is>
          <t>WARE-PUJ1005</t>
        </is>
      </c>
      <c r="D6349" s="6" t="n">
        <v>43200</v>
      </c>
      <c r="E6349" s="6" t="n">
        <v>43316</v>
      </c>
      <c r="F6349" s="6" t="n">
        <v>43343</v>
      </c>
      <c r="G6349" s="6" t="n">
        <v>43349</v>
      </c>
      <c r="H6349" s="11" t="inlineStr">
        <is>
          <t>USD</t>
        </is>
      </c>
      <c r="I6349" s="11" t="n">
        <v>7</v>
      </c>
      <c r="J6349" s="11" t="n">
        <v>4</v>
      </c>
      <c r="K6349" s="11" t="n">
        <v>297</v>
      </c>
      <c r="L6349" s="11" t="n">
        <v>38</v>
      </c>
      <c r="M6349" s="11" t="n">
        <v>7</v>
      </c>
      <c r="N6349" s="11" t="n">
        <v>0.075</v>
      </c>
      <c r="O6349" s="7" t="n">
        <v>3999.9</v>
      </c>
      <c r="P6349" s="7" t="n">
        <v>3359.916</v>
      </c>
      <c r="Q6349" s="7">
        <f>text(E6349,"ddd")</f>
        <v/>
      </c>
      <c r="R6349" s="7">
        <f>G6349-F6349</f>
        <v/>
      </c>
      <c r="S6349" s="7">
        <f>E6349-D6349</f>
        <v/>
      </c>
      <c r="T6349" s="7">
        <f>O6349*M6349</f>
        <v/>
      </c>
      <c r="U6349" s="7">
        <f>T6349*N6349</f>
        <v/>
      </c>
      <c r="V6349" s="7">
        <f>T6349-U6349-(P6349*M6349)</f>
        <v/>
      </c>
      <c r="W6349" s="7">
        <f>VLOOKUP(L6349,'Products Sheet'!$A:$B,2,FALSE)</f>
        <v/>
      </c>
      <c r="X6349" s="7" t="n"/>
      <c r="Y6349" s="7" t="n"/>
      <c r="Z6349" s="7" t="n"/>
      <c r="AA6349" s="7" t="n"/>
      <c r="AB6349" s="7" t="n"/>
      <c r="AC6349" s="7" t="n"/>
    </row>
    <row r="6350" ht="9.75" customHeight="1" s="12">
      <c r="A6350" s="11" t="inlineStr">
        <is>
          <t>SO - 000686</t>
        </is>
      </c>
      <c r="B6350" s="11" t="inlineStr">
        <is>
          <t>Online</t>
        </is>
      </c>
      <c r="C6350" s="11" t="inlineStr">
        <is>
          <t>WARE-XYS1001</t>
        </is>
      </c>
      <c r="D6350" s="6" t="n">
        <v>43200</v>
      </c>
      <c r="E6350" s="6" t="n">
        <v>43319</v>
      </c>
      <c r="F6350" s="6" t="n">
        <v>43328</v>
      </c>
      <c r="G6350" s="6" t="n">
        <v>43336</v>
      </c>
      <c r="H6350" s="11" t="inlineStr">
        <is>
          <t>USD</t>
        </is>
      </c>
      <c r="I6350" s="11" t="n">
        <v>20</v>
      </c>
      <c r="J6350" s="11" t="n">
        <v>36</v>
      </c>
      <c r="K6350" s="11" t="n">
        <v>26</v>
      </c>
      <c r="L6350" s="11" t="n">
        <v>38</v>
      </c>
      <c r="M6350" s="11" t="n">
        <v>2</v>
      </c>
      <c r="N6350" s="11" t="n">
        <v>0.05</v>
      </c>
      <c r="O6350" s="7" t="n">
        <v>5621.3</v>
      </c>
      <c r="P6350" s="7" t="n">
        <v>2585.798</v>
      </c>
      <c r="Q6350" s="7">
        <f>text(E6350,"ddd")</f>
        <v/>
      </c>
      <c r="R6350" s="7">
        <f>G6350-F6350</f>
        <v/>
      </c>
      <c r="S6350" s="7">
        <f>E6350-D6350</f>
        <v/>
      </c>
      <c r="T6350" s="7">
        <f>O6350*M6350</f>
        <v/>
      </c>
      <c r="U6350" s="7">
        <f>T6350*N6350</f>
        <v/>
      </c>
      <c r="V6350" s="7">
        <f>T6350-U6350-(P6350*M6350)</f>
        <v/>
      </c>
      <c r="W6350" s="7">
        <f>VLOOKUP(L6350,'Products Sheet'!$A:$B,2,FALSE)</f>
        <v/>
      </c>
      <c r="X6350" s="7" t="n"/>
      <c r="Y6350" s="7" t="n"/>
      <c r="Z6350" s="7" t="n"/>
      <c r="AA6350" s="7" t="n"/>
      <c r="AB6350" s="7" t="n"/>
      <c r="AC6350" s="7" t="n"/>
    </row>
    <row r="6351" ht="9.75" customHeight="1" s="12">
      <c r="A6351" s="11" t="inlineStr">
        <is>
          <t>SO - 000736</t>
        </is>
      </c>
      <c r="B6351" s="11" t="inlineStr">
        <is>
          <t>Online</t>
        </is>
      </c>
      <c r="C6351" s="11" t="inlineStr">
        <is>
          <t>WARE-PUJ1005</t>
        </is>
      </c>
      <c r="D6351" s="6" t="n">
        <v>43200</v>
      </c>
      <c r="E6351" s="6" t="n">
        <v>43325</v>
      </c>
      <c r="F6351" s="6" t="n">
        <v>43347</v>
      </c>
      <c r="G6351" s="6" t="n">
        <v>43351</v>
      </c>
      <c r="H6351" s="11" t="inlineStr">
        <is>
          <t>USD</t>
        </is>
      </c>
      <c r="I6351" s="11" t="n">
        <v>14</v>
      </c>
      <c r="J6351" s="11" t="n">
        <v>7</v>
      </c>
      <c r="K6351" s="11" t="n">
        <v>265</v>
      </c>
      <c r="L6351" s="11" t="n">
        <v>38</v>
      </c>
      <c r="M6351" s="11" t="n">
        <v>7</v>
      </c>
      <c r="N6351" s="11" t="n">
        <v>0.05</v>
      </c>
      <c r="O6351" s="7" t="n">
        <v>1728.6</v>
      </c>
      <c r="P6351" s="7" t="n">
        <v>1158.162</v>
      </c>
      <c r="Q6351" s="7">
        <f>text(E6351,"ddd")</f>
        <v/>
      </c>
      <c r="R6351" s="7">
        <f>G6351-F6351</f>
        <v/>
      </c>
      <c r="S6351" s="7">
        <f>E6351-D6351</f>
        <v/>
      </c>
      <c r="T6351" s="7">
        <f>O6351*M6351</f>
        <v/>
      </c>
      <c r="U6351" s="7">
        <f>T6351*N6351</f>
        <v/>
      </c>
      <c r="V6351" s="7">
        <f>T6351-U6351-(P6351*M6351)</f>
        <v/>
      </c>
      <c r="W6351" s="7">
        <f>VLOOKUP(L6351,'Products Sheet'!$A:$B,2,FALSE)</f>
        <v/>
      </c>
      <c r="X6351" s="7" t="n"/>
      <c r="Y6351" s="7" t="n"/>
      <c r="Z6351" s="7" t="n"/>
      <c r="AA6351" s="7" t="n"/>
      <c r="AB6351" s="7" t="n"/>
      <c r="AC6351" s="7" t="n"/>
    </row>
    <row r="6352" ht="9.75" customHeight="1" s="12">
      <c r="A6352" s="11" t="inlineStr">
        <is>
          <t>SO - 000738</t>
        </is>
      </c>
      <c r="B6352" s="11" t="inlineStr">
        <is>
          <t>In-Store</t>
        </is>
      </c>
      <c r="C6352" s="11" t="inlineStr">
        <is>
          <t>WARE-NBV1002</t>
        </is>
      </c>
      <c r="D6352" s="6" t="n">
        <v>43200</v>
      </c>
      <c r="E6352" s="6" t="n">
        <v>43325</v>
      </c>
      <c r="F6352" s="6" t="n">
        <v>43347</v>
      </c>
      <c r="G6352" s="6" t="n">
        <v>43356</v>
      </c>
      <c r="H6352" s="11" t="inlineStr">
        <is>
          <t>USD</t>
        </is>
      </c>
      <c r="I6352" s="11" t="n">
        <v>1</v>
      </c>
      <c r="J6352" s="11" t="n">
        <v>8</v>
      </c>
      <c r="K6352" s="11" t="n">
        <v>64</v>
      </c>
      <c r="L6352" s="11" t="n">
        <v>38</v>
      </c>
      <c r="M6352" s="11" t="n">
        <v>3</v>
      </c>
      <c r="N6352" s="11" t="n">
        <v>0.05</v>
      </c>
      <c r="O6352" s="7" t="n">
        <v>180.9</v>
      </c>
      <c r="P6352" s="7" t="n">
        <v>150.147</v>
      </c>
      <c r="Q6352" s="7">
        <f>text(E6352,"ddd")</f>
        <v/>
      </c>
      <c r="R6352" s="7">
        <f>G6352-F6352</f>
        <v/>
      </c>
      <c r="S6352" s="7">
        <f>E6352-D6352</f>
        <v/>
      </c>
      <c r="T6352" s="7">
        <f>O6352*M6352</f>
        <v/>
      </c>
      <c r="U6352" s="7">
        <f>T6352*N6352</f>
        <v/>
      </c>
      <c r="V6352" s="7">
        <f>T6352-U6352-(P6352*M6352)</f>
        <v/>
      </c>
      <c r="W6352" s="7">
        <f>VLOOKUP(L6352,'Products Sheet'!$A:$B,2,FALSE)</f>
        <v/>
      </c>
      <c r="X6352" s="7" t="n"/>
      <c r="Y6352" s="7" t="n"/>
      <c r="Z6352" s="7" t="n"/>
      <c r="AA6352" s="7" t="n"/>
      <c r="AB6352" s="7" t="n"/>
      <c r="AC6352" s="7" t="n"/>
    </row>
    <row r="6353" ht="9.75" customHeight="1" s="12">
      <c r="A6353" s="11" t="inlineStr">
        <is>
          <t>SO - 000778</t>
        </is>
      </c>
      <c r="B6353" s="11" t="inlineStr">
        <is>
          <t>In-Store</t>
        </is>
      </c>
      <c r="C6353" s="11" t="inlineStr">
        <is>
          <t>WARE-NMK1003</t>
        </is>
      </c>
      <c r="D6353" s="6" t="n">
        <v>43200</v>
      </c>
      <c r="E6353" s="6" t="n">
        <v>43329</v>
      </c>
      <c r="F6353" s="6" t="n">
        <v>43352</v>
      </c>
      <c r="G6353" s="6" t="n">
        <v>43355</v>
      </c>
      <c r="H6353" s="11" t="inlineStr">
        <is>
          <t>USD</t>
        </is>
      </c>
      <c r="I6353" s="11" t="n">
        <v>1</v>
      </c>
      <c r="J6353" s="11" t="n">
        <v>17</v>
      </c>
      <c r="K6353" s="11" t="n">
        <v>153</v>
      </c>
      <c r="L6353" s="11" t="n">
        <v>38</v>
      </c>
      <c r="M6353" s="11" t="n">
        <v>6</v>
      </c>
      <c r="N6353" s="11" t="n">
        <v>0.075</v>
      </c>
      <c r="O6353" s="7" t="n">
        <v>1165.8</v>
      </c>
      <c r="P6353" s="7" t="n">
        <v>944.298</v>
      </c>
      <c r="Q6353" s="7">
        <f>text(E6353,"ddd")</f>
        <v/>
      </c>
      <c r="R6353" s="7">
        <f>G6353-F6353</f>
        <v/>
      </c>
      <c r="S6353" s="7">
        <f>E6353-D6353</f>
        <v/>
      </c>
      <c r="T6353" s="7">
        <f>O6353*M6353</f>
        <v/>
      </c>
      <c r="U6353" s="7">
        <f>T6353*N6353</f>
        <v/>
      </c>
      <c r="V6353" s="7">
        <f>T6353-U6353-(P6353*M6353)</f>
        <v/>
      </c>
      <c r="W6353" s="7">
        <f>VLOOKUP(L6353,'Products Sheet'!$A:$B,2,FALSE)</f>
        <v/>
      </c>
      <c r="X6353" s="7" t="n"/>
      <c r="Y6353" s="7" t="n"/>
      <c r="Z6353" s="7" t="n"/>
      <c r="AA6353" s="7" t="n"/>
      <c r="AB6353" s="7" t="n"/>
      <c r="AC6353" s="7" t="n"/>
    </row>
    <row r="6354" ht="9.75" customHeight="1" s="12">
      <c r="A6354" s="11" t="inlineStr">
        <is>
          <t>SO - 000821</t>
        </is>
      </c>
      <c r="B6354" s="11" t="inlineStr">
        <is>
          <t>Wholesale</t>
        </is>
      </c>
      <c r="C6354" s="11" t="inlineStr">
        <is>
          <t>WARE-XYS1001</t>
        </is>
      </c>
      <c r="D6354" s="6" t="n">
        <v>43200</v>
      </c>
      <c r="E6354" s="6" t="n">
        <v>43334</v>
      </c>
      <c r="F6354" s="6" t="n">
        <v>43343</v>
      </c>
      <c r="G6354" s="6" t="n">
        <v>43344</v>
      </c>
      <c r="H6354" s="11" t="inlineStr">
        <is>
          <t>USD</t>
        </is>
      </c>
      <c r="I6354" s="11" t="n">
        <v>26</v>
      </c>
      <c r="J6354" s="11" t="n">
        <v>11</v>
      </c>
      <c r="K6354" s="11" t="n">
        <v>22</v>
      </c>
      <c r="L6354" s="11" t="n">
        <v>38</v>
      </c>
      <c r="M6354" s="11" t="n">
        <v>5</v>
      </c>
      <c r="N6354" s="11" t="n">
        <v>0.15</v>
      </c>
      <c r="O6354" s="7" t="n">
        <v>247.9</v>
      </c>
      <c r="P6354" s="7" t="n">
        <v>151.219</v>
      </c>
      <c r="Q6354" s="7">
        <f>text(E6354,"ddd")</f>
        <v/>
      </c>
      <c r="R6354" s="7">
        <f>G6354-F6354</f>
        <v/>
      </c>
      <c r="S6354" s="7">
        <f>E6354-D6354</f>
        <v/>
      </c>
      <c r="T6354" s="7">
        <f>O6354*M6354</f>
        <v/>
      </c>
      <c r="U6354" s="7">
        <f>T6354*N6354</f>
        <v/>
      </c>
      <c r="V6354" s="7">
        <f>T6354-U6354-(P6354*M6354)</f>
        <v/>
      </c>
      <c r="W6354" s="7">
        <f>VLOOKUP(L6354,'Products Sheet'!$A:$B,2,FALSE)</f>
        <v/>
      </c>
      <c r="X6354" s="7" t="n"/>
      <c r="Y6354" s="7" t="n"/>
      <c r="Z6354" s="7" t="n"/>
      <c r="AA6354" s="7" t="n"/>
      <c r="AB6354" s="7" t="n"/>
      <c r="AC6354" s="7" t="n"/>
    </row>
    <row r="6355" ht="9.75" customHeight="1" s="12">
      <c r="A6355" s="11" t="inlineStr">
        <is>
          <t>SO - 000823</t>
        </is>
      </c>
      <c r="B6355" s="11" t="inlineStr">
        <is>
          <t>Online</t>
        </is>
      </c>
      <c r="C6355" s="11" t="inlineStr">
        <is>
          <t>WARE-MKL1006</t>
        </is>
      </c>
      <c r="D6355" s="6" t="n">
        <v>43300</v>
      </c>
      <c r="E6355" s="6" t="n">
        <v>43334</v>
      </c>
      <c r="F6355" s="6" t="n">
        <v>43336</v>
      </c>
      <c r="G6355" s="6" t="n">
        <v>43342</v>
      </c>
      <c r="H6355" s="11" t="inlineStr">
        <is>
          <t>USD</t>
        </is>
      </c>
      <c r="I6355" s="11" t="n">
        <v>14</v>
      </c>
      <c r="J6355" s="11" t="n">
        <v>45</v>
      </c>
      <c r="K6355" s="11" t="n">
        <v>353</v>
      </c>
      <c r="L6355" s="11" t="n">
        <v>38</v>
      </c>
      <c r="M6355" s="11" t="n">
        <v>3</v>
      </c>
      <c r="N6355" s="11" t="n">
        <v>0.05</v>
      </c>
      <c r="O6355" s="7" t="n">
        <v>2237.8</v>
      </c>
      <c r="P6355" s="7" t="n">
        <v>1499.326</v>
      </c>
      <c r="Q6355" s="7">
        <f>text(E6355,"ddd")</f>
        <v/>
      </c>
      <c r="R6355" s="7">
        <f>G6355-F6355</f>
        <v/>
      </c>
      <c r="S6355" s="7">
        <f>E6355-D6355</f>
        <v/>
      </c>
      <c r="T6355" s="7">
        <f>O6355*M6355</f>
        <v/>
      </c>
      <c r="U6355" s="7">
        <f>T6355*N6355</f>
        <v/>
      </c>
      <c r="V6355" s="7">
        <f>T6355-U6355-(P6355*M6355)</f>
        <v/>
      </c>
      <c r="W6355" s="7">
        <f>VLOOKUP(L6355,'Products Sheet'!$A:$B,2,FALSE)</f>
        <v/>
      </c>
      <c r="X6355" s="7" t="n"/>
      <c r="Y6355" s="7" t="n"/>
      <c r="Z6355" s="7" t="n"/>
      <c r="AA6355" s="7" t="n"/>
      <c r="AB6355" s="7" t="n"/>
      <c r="AC6355" s="7" t="n"/>
    </row>
    <row r="6356" ht="9.75" customHeight="1" s="12">
      <c r="A6356" s="11" t="inlineStr">
        <is>
          <t>SO - 000824</t>
        </is>
      </c>
      <c r="B6356" s="11" t="inlineStr">
        <is>
          <t>In-Store</t>
        </is>
      </c>
      <c r="C6356" s="11" t="inlineStr">
        <is>
          <t>WARE-NMK1003</t>
        </is>
      </c>
      <c r="D6356" s="6" t="n">
        <v>43200</v>
      </c>
      <c r="E6356" s="6" t="n">
        <v>43334</v>
      </c>
      <c r="F6356" s="6" t="n">
        <v>43355</v>
      </c>
      <c r="G6356" s="6" t="n">
        <v>43358</v>
      </c>
      <c r="H6356" s="11" t="inlineStr">
        <is>
          <t>USD</t>
        </is>
      </c>
      <c r="I6356" s="11" t="n">
        <v>8</v>
      </c>
      <c r="J6356" s="11" t="n">
        <v>11</v>
      </c>
      <c r="K6356" s="11" t="n">
        <v>121</v>
      </c>
      <c r="L6356" s="11" t="n">
        <v>38</v>
      </c>
      <c r="M6356" s="11" t="n">
        <v>5</v>
      </c>
      <c r="N6356" s="11" t="n">
        <v>0.1</v>
      </c>
      <c r="O6356" s="7" t="n">
        <v>1179.2</v>
      </c>
      <c r="P6356" s="7" t="n">
        <v>825.4399999999999</v>
      </c>
      <c r="Q6356" s="7">
        <f>text(E6356,"ddd")</f>
        <v/>
      </c>
      <c r="R6356" s="7">
        <f>G6356-F6356</f>
        <v/>
      </c>
      <c r="S6356" s="7">
        <f>E6356-D6356</f>
        <v/>
      </c>
      <c r="T6356" s="7">
        <f>O6356*M6356</f>
        <v/>
      </c>
      <c r="U6356" s="7">
        <f>T6356*N6356</f>
        <v/>
      </c>
      <c r="V6356" s="7">
        <f>T6356-U6356-(P6356*M6356)</f>
        <v/>
      </c>
      <c r="W6356" s="7">
        <f>VLOOKUP(L6356,'Products Sheet'!$A:$B,2,FALSE)</f>
        <v/>
      </c>
      <c r="X6356" s="7" t="n"/>
      <c r="Y6356" s="7" t="n"/>
      <c r="Z6356" s="7" t="n"/>
      <c r="AA6356" s="7" t="n"/>
      <c r="AB6356" s="7" t="n"/>
      <c r="AC6356" s="7" t="n"/>
    </row>
    <row r="6357" ht="9.75" customHeight="1" s="12">
      <c r="A6357" s="11" t="inlineStr">
        <is>
          <t>SO - 000855</t>
        </is>
      </c>
      <c r="B6357" s="11" t="inlineStr">
        <is>
          <t>Distributor</t>
        </is>
      </c>
      <c r="C6357" s="11" t="inlineStr">
        <is>
          <t>WARE-PUJ1005</t>
        </is>
      </c>
      <c r="D6357" s="6" t="n">
        <v>43200</v>
      </c>
      <c r="E6357" s="6" t="n">
        <v>43338</v>
      </c>
      <c r="F6357" s="6" t="n">
        <v>43360</v>
      </c>
      <c r="G6357" s="6" t="n">
        <v>43370</v>
      </c>
      <c r="H6357" s="11" t="inlineStr">
        <is>
          <t>USD</t>
        </is>
      </c>
      <c r="I6357" s="11" t="n">
        <v>22</v>
      </c>
      <c r="J6357" s="11" t="n">
        <v>12</v>
      </c>
      <c r="K6357" s="11" t="n">
        <v>323</v>
      </c>
      <c r="L6357" s="11" t="n">
        <v>38</v>
      </c>
      <c r="M6357" s="11" t="n">
        <v>4</v>
      </c>
      <c r="N6357" s="11" t="n">
        <v>0.05</v>
      </c>
      <c r="O6357" s="7" t="n">
        <v>2445.5</v>
      </c>
      <c r="P6357" s="7" t="n">
        <v>1222.75</v>
      </c>
      <c r="Q6357" s="7">
        <f>text(E6357,"ddd")</f>
        <v/>
      </c>
      <c r="R6357" s="7">
        <f>G6357-F6357</f>
        <v/>
      </c>
      <c r="S6357" s="7">
        <f>E6357-D6357</f>
        <v/>
      </c>
      <c r="T6357" s="7">
        <f>O6357*M6357</f>
        <v/>
      </c>
      <c r="U6357" s="7">
        <f>T6357*N6357</f>
        <v/>
      </c>
      <c r="V6357" s="7">
        <f>T6357-U6357-(P6357*M6357)</f>
        <v/>
      </c>
      <c r="W6357" s="7">
        <f>VLOOKUP(L6357,'Products Sheet'!$A:$B,2,FALSE)</f>
        <v/>
      </c>
      <c r="X6357" s="7" t="n"/>
      <c r="Y6357" s="7" t="n"/>
      <c r="Z6357" s="7" t="n"/>
      <c r="AA6357" s="7" t="n"/>
      <c r="AB6357" s="7" t="n"/>
      <c r="AC6357" s="7" t="n"/>
    </row>
    <row r="6358" ht="9.75" customHeight="1" s="12">
      <c r="A6358" s="11" t="inlineStr">
        <is>
          <t>SO - 000948</t>
        </is>
      </c>
      <c r="B6358" s="11" t="inlineStr">
        <is>
          <t>Online</t>
        </is>
      </c>
      <c r="C6358" s="11" t="inlineStr">
        <is>
          <t>WARE-NBV1002</t>
        </is>
      </c>
      <c r="D6358" s="6" t="n">
        <v>43300</v>
      </c>
      <c r="E6358" s="6" t="n">
        <v>43350</v>
      </c>
      <c r="F6358" s="6" t="n">
        <v>43369</v>
      </c>
      <c r="G6358" s="6" t="n">
        <v>43370</v>
      </c>
      <c r="H6358" s="11" t="inlineStr">
        <is>
          <t>USD</t>
        </is>
      </c>
      <c r="I6358" s="11" t="n">
        <v>18</v>
      </c>
      <c r="J6358" s="11" t="n">
        <v>10</v>
      </c>
      <c r="K6358" s="11" t="n">
        <v>64</v>
      </c>
      <c r="L6358" s="11" t="n">
        <v>38</v>
      </c>
      <c r="M6358" s="11" t="n">
        <v>7</v>
      </c>
      <c r="N6358" s="11" t="n">
        <v>0.05</v>
      </c>
      <c r="O6358" s="7" t="n">
        <v>924.6</v>
      </c>
      <c r="P6358" s="7" t="n">
        <v>730.4340000000001</v>
      </c>
      <c r="Q6358" s="7">
        <f>text(E6358,"ddd")</f>
        <v/>
      </c>
      <c r="R6358" s="7">
        <f>G6358-F6358</f>
        <v/>
      </c>
      <c r="S6358" s="7">
        <f>E6358-D6358</f>
        <v/>
      </c>
      <c r="T6358" s="7">
        <f>O6358*M6358</f>
        <v/>
      </c>
      <c r="U6358" s="7">
        <f>T6358*N6358</f>
        <v/>
      </c>
      <c r="V6358" s="7">
        <f>T6358-U6358-(P6358*M6358)</f>
        <v/>
      </c>
      <c r="W6358" s="7">
        <f>VLOOKUP(L6358,'Products Sheet'!$A:$B,2,FALSE)</f>
        <v/>
      </c>
      <c r="X6358" s="7" t="n"/>
      <c r="Y6358" s="7" t="n"/>
      <c r="Z6358" s="7" t="n"/>
      <c r="AA6358" s="7" t="n"/>
      <c r="AB6358" s="7" t="n"/>
      <c r="AC6358" s="7" t="n"/>
    </row>
    <row r="6359" ht="9.75" customHeight="1" s="12">
      <c r="A6359" s="11" t="inlineStr">
        <is>
          <t>SO - 000968</t>
        </is>
      </c>
      <c r="B6359" s="11" t="inlineStr">
        <is>
          <t>In-Store</t>
        </is>
      </c>
      <c r="C6359" s="11" t="inlineStr">
        <is>
          <t>WARE-XYS1001</t>
        </is>
      </c>
      <c r="D6359" s="6" t="n">
        <v>43300</v>
      </c>
      <c r="E6359" s="6" t="n">
        <v>43353</v>
      </c>
      <c r="F6359" s="6" t="n">
        <v>43366</v>
      </c>
      <c r="G6359" s="6" t="n">
        <v>43372</v>
      </c>
      <c r="H6359" s="11" t="inlineStr">
        <is>
          <t>USD</t>
        </is>
      </c>
      <c r="I6359" s="11" t="n">
        <v>10</v>
      </c>
      <c r="J6359" s="11" t="n">
        <v>24</v>
      </c>
      <c r="K6359" s="11" t="n">
        <v>51</v>
      </c>
      <c r="L6359" s="11" t="n">
        <v>38</v>
      </c>
      <c r="M6359" s="11" t="n">
        <v>5</v>
      </c>
      <c r="N6359" s="11" t="n">
        <v>0.15</v>
      </c>
      <c r="O6359" s="7" t="n">
        <v>3926.2</v>
      </c>
      <c r="P6359" s="7" t="n">
        <v>1923.838</v>
      </c>
      <c r="Q6359" s="7">
        <f>text(E6359,"ddd")</f>
        <v/>
      </c>
      <c r="R6359" s="7">
        <f>G6359-F6359</f>
        <v/>
      </c>
      <c r="S6359" s="7">
        <f>E6359-D6359</f>
        <v/>
      </c>
      <c r="T6359" s="7">
        <f>O6359*M6359</f>
        <v/>
      </c>
      <c r="U6359" s="7">
        <f>T6359*N6359</f>
        <v/>
      </c>
      <c r="V6359" s="7">
        <f>T6359-U6359-(P6359*M6359)</f>
        <v/>
      </c>
      <c r="W6359" s="7">
        <f>VLOOKUP(L6359,'Products Sheet'!$A:$B,2,FALSE)</f>
        <v/>
      </c>
      <c r="X6359" s="7" t="n"/>
      <c r="Y6359" s="7" t="n"/>
      <c r="Z6359" s="7" t="n"/>
      <c r="AA6359" s="7" t="n"/>
      <c r="AB6359" s="7" t="n"/>
      <c r="AC6359" s="7" t="n"/>
    </row>
    <row r="6360" ht="9.75" customHeight="1" s="12">
      <c r="A6360" s="11" t="inlineStr">
        <is>
          <t>SO - 0001075</t>
        </is>
      </c>
      <c r="B6360" s="11" t="inlineStr">
        <is>
          <t>In-Store</t>
        </is>
      </c>
      <c r="C6360" s="11" t="inlineStr">
        <is>
          <t>WARE-PUJ1005</t>
        </is>
      </c>
      <c r="D6360" s="6" t="n">
        <v>43200</v>
      </c>
      <c r="E6360" s="6" t="n">
        <v>43365</v>
      </c>
      <c r="F6360" s="6" t="n">
        <v>43386</v>
      </c>
      <c r="G6360" s="6" t="n">
        <v>43395</v>
      </c>
      <c r="H6360" s="11" t="inlineStr">
        <is>
          <t>USD</t>
        </is>
      </c>
      <c r="I6360" s="11" t="n">
        <v>11</v>
      </c>
      <c r="J6360" s="11" t="n">
        <v>27</v>
      </c>
      <c r="K6360" s="11" t="n">
        <v>320</v>
      </c>
      <c r="L6360" s="11" t="n">
        <v>38</v>
      </c>
      <c r="M6360" s="11" t="n">
        <v>6</v>
      </c>
      <c r="N6360" s="11" t="n">
        <v>0.075</v>
      </c>
      <c r="O6360" s="7" t="n">
        <v>2378.5</v>
      </c>
      <c r="P6360" s="7" t="n">
        <v>1379.53</v>
      </c>
      <c r="Q6360" s="7">
        <f>text(E6360,"ddd")</f>
        <v/>
      </c>
      <c r="R6360" s="7">
        <f>G6360-F6360</f>
        <v/>
      </c>
      <c r="S6360" s="7">
        <f>E6360-D6360</f>
        <v/>
      </c>
      <c r="T6360" s="7">
        <f>O6360*M6360</f>
        <v/>
      </c>
      <c r="U6360" s="7">
        <f>T6360*N6360</f>
        <v/>
      </c>
      <c r="V6360" s="7">
        <f>T6360-U6360-(P6360*M6360)</f>
        <v/>
      </c>
      <c r="W6360" s="7">
        <f>VLOOKUP(L6360,'Products Sheet'!$A:$B,2,FALSE)</f>
        <v/>
      </c>
      <c r="X6360" s="7" t="n"/>
      <c r="Y6360" s="7" t="n"/>
      <c r="Z6360" s="7" t="n"/>
      <c r="AA6360" s="7" t="n"/>
      <c r="AB6360" s="7" t="n"/>
      <c r="AC6360" s="7" t="n"/>
    </row>
    <row r="6361" ht="9.75" customHeight="1" s="12">
      <c r="A6361" s="11" t="inlineStr">
        <is>
          <t>SO - 0001099</t>
        </is>
      </c>
      <c r="B6361" s="11" t="inlineStr">
        <is>
          <t>Online</t>
        </is>
      </c>
      <c r="C6361" s="11" t="inlineStr">
        <is>
          <t>WARE-NMK1003</t>
        </is>
      </c>
      <c r="D6361" s="6" t="n">
        <v>43300</v>
      </c>
      <c r="E6361" s="6" t="n">
        <v>43368</v>
      </c>
      <c r="F6361" s="6" t="n">
        <v>43370</v>
      </c>
      <c r="G6361" s="6" t="n">
        <v>43376</v>
      </c>
      <c r="H6361" s="11" t="inlineStr">
        <is>
          <t>USD</t>
        </is>
      </c>
      <c r="I6361" s="11" t="n">
        <v>14</v>
      </c>
      <c r="J6361" s="11" t="n">
        <v>3</v>
      </c>
      <c r="K6361" s="11" t="n">
        <v>115</v>
      </c>
      <c r="L6361" s="11" t="n">
        <v>38</v>
      </c>
      <c r="M6361" s="11" t="n">
        <v>5</v>
      </c>
      <c r="N6361" s="11" t="n">
        <v>0.05</v>
      </c>
      <c r="O6361" s="7" t="n">
        <v>6150.6</v>
      </c>
      <c r="P6361" s="7" t="n">
        <v>3505.842</v>
      </c>
      <c r="Q6361" s="7">
        <f>text(E6361,"ddd")</f>
        <v/>
      </c>
      <c r="R6361" s="7">
        <f>G6361-F6361</f>
        <v/>
      </c>
      <c r="S6361" s="7">
        <f>E6361-D6361</f>
        <v/>
      </c>
      <c r="T6361" s="7">
        <f>O6361*M6361</f>
        <v/>
      </c>
      <c r="U6361" s="7">
        <f>T6361*N6361</f>
        <v/>
      </c>
      <c r="V6361" s="7">
        <f>T6361-U6361-(P6361*M6361)</f>
        <v/>
      </c>
      <c r="W6361" s="7">
        <f>VLOOKUP(L6361,'Products Sheet'!$A:$B,2,FALSE)</f>
        <v/>
      </c>
      <c r="X6361" s="7" t="n"/>
      <c r="Y6361" s="7" t="n"/>
      <c r="Z6361" s="7" t="n"/>
      <c r="AA6361" s="7" t="n"/>
      <c r="AB6361" s="7" t="n"/>
      <c r="AC6361" s="7" t="n"/>
    </row>
    <row r="6362" ht="9.75" customHeight="1" s="12">
      <c r="A6362" s="11" t="inlineStr">
        <is>
          <t>SO - 0001115</t>
        </is>
      </c>
      <c r="B6362" s="11" t="inlineStr">
        <is>
          <t>Online</t>
        </is>
      </c>
      <c r="C6362" s="11" t="inlineStr">
        <is>
          <t>WARE-PUJ1005</t>
        </is>
      </c>
      <c r="D6362" s="6" t="n">
        <v>43300</v>
      </c>
      <c r="E6362" s="6" t="n">
        <v>43369</v>
      </c>
      <c r="F6362" s="6" t="n">
        <v>43397</v>
      </c>
      <c r="G6362" s="6" t="n">
        <v>43407</v>
      </c>
      <c r="H6362" s="11" t="inlineStr">
        <is>
          <t>USD</t>
        </is>
      </c>
      <c r="I6362" s="11" t="n">
        <v>14</v>
      </c>
      <c r="J6362" s="11" t="n">
        <v>14</v>
      </c>
      <c r="K6362" s="11" t="n">
        <v>282</v>
      </c>
      <c r="L6362" s="11" t="n">
        <v>38</v>
      </c>
      <c r="M6362" s="11" t="n">
        <v>2</v>
      </c>
      <c r="N6362" s="11" t="n">
        <v>0.05</v>
      </c>
      <c r="O6362" s="7" t="n">
        <v>3993.2</v>
      </c>
      <c r="P6362" s="7" t="n">
        <v>3034.832</v>
      </c>
      <c r="Q6362" s="7">
        <f>text(E6362,"ddd")</f>
        <v/>
      </c>
      <c r="R6362" s="7">
        <f>G6362-F6362</f>
        <v/>
      </c>
      <c r="S6362" s="7">
        <f>E6362-D6362</f>
        <v/>
      </c>
      <c r="T6362" s="7">
        <f>O6362*M6362</f>
        <v/>
      </c>
      <c r="U6362" s="7">
        <f>T6362*N6362</f>
        <v/>
      </c>
      <c r="V6362" s="7">
        <f>T6362-U6362-(P6362*M6362)</f>
        <v/>
      </c>
      <c r="W6362" s="7">
        <f>VLOOKUP(L6362,'Products Sheet'!$A:$B,2,FALSE)</f>
        <v/>
      </c>
      <c r="X6362" s="7" t="n"/>
      <c r="Y6362" s="7" t="n"/>
      <c r="Z6362" s="7" t="n"/>
      <c r="AA6362" s="7" t="n"/>
      <c r="AB6362" s="7" t="n"/>
      <c r="AC6362" s="7" t="n"/>
    </row>
    <row r="6363" ht="9.75" customHeight="1" s="12">
      <c r="A6363" s="11" t="inlineStr">
        <is>
          <t>SO - 0001154</t>
        </is>
      </c>
      <c r="B6363" s="11" t="inlineStr">
        <is>
          <t>Online</t>
        </is>
      </c>
      <c r="C6363" s="11" t="inlineStr">
        <is>
          <t>WARE-NMK1003</t>
        </is>
      </c>
      <c r="D6363" s="6" t="n">
        <v>43300</v>
      </c>
      <c r="E6363" s="6" t="n">
        <v>43373</v>
      </c>
      <c r="F6363" s="6" t="n">
        <v>43395</v>
      </c>
      <c r="G6363" s="6" t="n">
        <v>43404</v>
      </c>
      <c r="H6363" s="11" t="inlineStr">
        <is>
          <t>USD</t>
        </is>
      </c>
      <c r="I6363" s="11" t="n">
        <v>15</v>
      </c>
      <c r="J6363" s="11" t="n">
        <v>35</v>
      </c>
      <c r="K6363" s="11" t="n">
        <v>160</v>
      </c>
      <c r="L6363" s="11" t="n">
        <v>38</v>
      </c>
      <c r="M6363" s="11" t="n">
        <v>7</v>
      </c>
      <c r="N6363" s="11" t="n">
        <v>0.1</v>
      </c>
      <c r="O6363" s="7" t="n">
        <v>1695.1</v>
      </c>
      <c r="P6363" s="7" t="n">
        <v>1254.374</v>
      </c>
      <c r="Q6363" s="7">
        <f>text(E6363,"ddd")</f>
        <v/>
      </c>
      <c r="R6363" s="7">
        <f>G6363-F6363</f>
        <v/>
      </c>
      <c r="S6363" s="7">
        <f>E6363-D6363</f>
        <v/>
      </c>
      <c r="T6363" s="7">
        <f>O6363*M6363</f>
        <v/>
      </c>
      <c r="U6363" s="7">
        <f>T6363*N6363</f>
        <v/>
      </c>
      <c r="V6363" s="7">
        <f>T6363-U6363-(P6363*M6363)</f>
        <v/>
      </c>
      <c r="W6363" s="7">
        <f>VLOOKUP(L6363,'Products Sheet'!$A:$B,2,FALSE)</f>
        <v/>
      </c>
      <c r="X6363" s="7" t="n"/>
      <c r="Y6363" s="7" t="n"/>
      <c r="Z6363" s="7" t="n"/>
      <c r="AA6363" s="7" t="n"/>
      <c r="AB6363" s="7" t="n"/>
      <c r="AC6363" s="7" t="n"/>
    </row>
    <row r="6364" ht="9.75" customHeight="1" s="12">
      <c r="A6364" s="11" t="inlineStr">
        <is>
          <t>SO - 0001164</t>
        </is>
      </c>
      <c r="B6364" s="11" t="inlineStr">
        <is>
          <t>Online</t>
        </is>
      </c>
      <c r="C6364" s="11" t="inlineStr">
        <is>
          <t>WARE-UHY1004</t>
        </is>
      </c>
      <c r="D6364" s="6" t="n">
        <v>43300</v>
      </c>
      <c r="E6364" s="6" t="n">
        <v>43375</v>
      </c>
      <c r="F6364" s="6" t="n">
        <v>43401</v>
      </c>
      <c r="G6364" s="6" t="n">
        <v>43410</v>
      </c>
      <c r="H6364" s="11" t="inlineStr">
        <is>
          <t>USD</t>
        </is>
      </c>
      <c r="I6364" s="11" t="n">
        <v>14</v>
      </c>
      <c r="J6364" s="11" t="n">
        <v>38</v>
      </c>
      <c r="K6364" s="11" t="n">
        <v>246</v>
      </c>
      <c r="L6364" s="11" t="n">
        <v>38</v>
      </c>
      <c r="M6364" s="11" t="n">
        <v>4</v>
      </c>
      <c r="N6364" s="11" t="n">
        <v>0.05</v>
      </c>
      <c r="O6364" s="7" t="n">
        <v>1333.3</v>
      </c>
      <c r="P6364" s="7" t="n">
        <v>639.9839999999999</v>
      </c>
      <c r="Q6364" s="7">
        <f>text(E6364,"ddd")</f>
        <v/>
      </c>
      <c r="R6364" s="7">
        <f>G6364-F6364</f>
        <v/>
      </c>
      <c r="S6364" s="7">
        <f>E6364-D6364</f>
        <v/>
      </c>
      <c r="T6364" s="7">
        <f>O6364*M6364</f>
        <v/>
      </c>
      <c r="U6364" s="7">
        <f>T6364*N6364</f>
        <v/>
      </c>
      <c r="V6364" s="7">
        <f>T6364-U6364-(P6364*M6364)</f>
        <v/>
      </c>
      <c r="W6364" s="7">
        <f>VLOOKUP(L6364,'Products Sheet'!$A:$B,2,FALSE)</f>
        <v/>
      </c>
      <c r="X6364" s="7" t="n"/>
      <c r="Y6364" s="7" t="n"/>
      <c r="Z6364" s="7" t="n"/>
      <c r="AA6364" s="7" t="n"/>
      <c r="AB6364" s="7" t="n"/>
      <c r="AC6364" s="7" t="n"/>
    </row>
    <row r="6365" ht="9.75" customHeight="1" s="12">
      <c r="A6365" s="11" t="inlineStr">
        <is>
          <t>SO - 0001399</t>
        </is>
      </c>
      <c r="B6365" s="11" t="inlineStr">
        <is>
          <t>In-Store</t>
        </is>
      </c>
      <c r="C6365" s="11" t="inlineStr">
        <is>
          <t>WARE-NMK1003</t>
        </is>
      </c>
      <c r="D6365" s="6" t="n">
        <v>43300</v>
      </c>
      <c r="E6365" s="6" t="n">
        <v>43406</v>
      </c>
      <c r="F6365" s="6" t="n">
        <v>43414</v>
      </c>
      <c r="G6365" s="6" t="n">
        <v>43418</v>
      </c>
      <c r="H6365" s="11" t="inlineStr">
        <is>
          <t>USD</t>
        </is>
      </c>
      <c r="I6365" s="11" t="n">
        <v>4</v>
      </c>
      <c r="J6365" s="11" t="n">
        <v>3</v>
      </c>
      <c r="K6365" s="11" t="n">
        <v>183</v>
      </c>
      <c r="L6365" s="11" t="n">
        <v>38</v>
      </c>
      <c r="M6365" s="11" t="n">
        <v>5</v>
      </c>
      <c r="N6365" s="11" t="n">
        <v>0.15</v>
      </c>
      <c r="O6365" s="7" t="n">
        <v>857.6</v>
      </c>
      <c r="P6365" s="7" t="n">
        <v>557.4400000000001</v>
      </c>
      <c r="Q6365" s="7">
        <f>text(E6365,"ddd")</f>
        <v/>
      </c>
      <c r="R6365" s="7">
        <f>G6365-F6365</f>
        <v/>
      </c>
      <c r="S6365" s="7">
        <f>E6365-D6365</f>
        <v/>
      </c>
      <c r="T6365" s="7">
        <f>O6365*M6365</f>
        <v/>
      </c>
      <c r="U6365" s="7">
        <f>T6365*N6365</f>
        <v/>
      </c>
      <c r="V6365" s="7">
        <f>T6365-U6365-(P6365*M6365)</f>
        <v/>
      </c>
      <c r="W6365" s="7">
        <f>VLOOKUP(L6365,'Products Sheet'!$A:$B,2,FALSE)</f>
        <v/>
      </c>
      <c r="X6365" s="7" t="n"/>
      <c r="Y6365" s="7" t="n"/>
      <c r="Z6365" s="7" t="n"/>
      <c r="AA6365" s="7" t="n"/>
      <c r="AB6365" s="7" t="n"/>
      <c r="AC6365" s="7" t="n"/>
    </row>
    <row r="6366" ht="9.75" customHeight="1" s="12">
      <c r="A6366" s="11" t="inlineStr">
        <is>
          <t>SO - 0001400</t>
        </is>
      </c>
      <c r="B6366" s="11" t="inlineStr">
        <is>
          <t>Online</t>
        </is>
      </c>
      <c r="C6366" s="11" t="inlineStr">
        <is>
          <t>WARE-MKL1006</t>
        </is>
      </c>
      <c r="D6366" s="6" t="n">
        <v>43300</v>
      </c>
      <c r="E6366" s="6" t="n">
        <v>43406</v>
      </c>
      <c r="F6366" s="6" t="n">
        <v>43430</v>
      </c>
      <c r="G6366" s="6" t="n">
        <v>43431</v>
      </c>
      <c r="H6366" s="11" t="inlineStr">
        <is>
          <t>USD</t>
        </is>
      </c>
      <c r="I6366" s="11" t="n">
        <v>17</v>
      </c>
      <c r="J6366" s="11" t="n">
        <v>48</v>
      </c>
      <c r="K6366" s="11" t="n">
        <v>363</v>
      </c>
      <c r="L6366" s="11" t="n">
        <v>38</v>
      </c>
      <c r="M6366" s="11" t="n">
        <v>8</v>
      </c>
      <c r="N6366" s="11" t="n">
        <v>0.1</v>
      </c>
      <c r="O6366" s="7" t="n">
        <v>221.1</v>
      </c>
      <c r="P6366" s="7" t="n">
        <v>183.513</v>
      </c>
      <c r="Q6366" s="7">
        <f>text(E6366,"ddd")</f>
        <v/>
      </c>
      <c r="R6366" s="7">
        <f>G6366-F6366</f>
        <v/>
      </c>
      <c r="S6366" s="7">
        <f>E6366-D6366</f>
        <v/>
      </c>
      <c r="T6366" s="7">
        <f>O6366*M6366</f>
        <v/>
      </c>
      <c r="U6366" s="7">
        <f>T6366*N6366</f>
        <v/>
      </c>
      <c r="V6366" s="7">
        <f>T6366-U6366-(P6366*M6366)</f>
        <v/>
      </c>
      <c r="W6366" s="7">
        <f>VLOOKUP(L6366,'Products Sheet'!$A:$B,2,FALSE)</f>
        <v/>
      </c>
      <c r="X6366" s="7" t="n"/>
      <c r="Y6366" s="7" t="n"/>
      <c r="Z6366" s="7" t="n"/>
      <c r="AA6366" s="7" t="n"/>
      <c r="AB6366" s="7" t="n"/>
      <c r="AC6366" s="7" t="n"/>
    </row>
    <row r="6367" ht="9.75" customHeight="1" s="12">
      <c r="A6367" s="11" t="inlineStr">
        <is>
          <t>SO - 0001410</t>
        </is>
      </c>
      <c r="B6367" s="11" t="inlineStr">
        <is>
          <t>In-Store</t>
        </is>
      </c>
      <c r="C6367" s="11" t="inlineStr">
        <is>
          <t>WARE-XYS1001</t>
        </is>
      </c>
      <c r="D6367" s="6" t="n">
        <v>43300</v>
      </c>
      <c r="E6367" s="6" t="n">
        <v>43407</v>
      </c>
      <c r="F6367" s="6" t="n">
        <v>43419</v>
      </c>
      <c r="G6367" s="6" t="n">
        <v>43429</v>
      </c>
      <c r="H6367" s="11" t="inlineStr">
        <is>
          <t>USD</t>
        </is>
      </c>
      <c r="I6367" s="11" t="n">
        <v>5</v>
      </c>
      <c r="J6367" s="11" t="n">
        <v>40</v>
      </c>
      <c r="K6367" s="11" t="n">
        <v>40</v>
      </c>
      <c r="L6367" s="11" t="n">
        <v>38</v>
      </c>
      <c r="M6367" s="11" t="n">
        <v>2</v>
      </c>
      <c r="N6367" s="11" t="n">
        <v>0.05</v>
      </c>
      <c r="O6367" s="7" t="n">
        <v>180.9</v>
      </c>
      <c r="P6367" s="7" t="n">
        <v>85.023</v>
      </c>
      <c r="Q6367" s="7">
        <f>text(E6367,"ddd")</f>
        <v/>
      </c>
      <c r="R6367" s="7">
        <f>G6367-F6367</f>
        <v/>
      </c>
      <c r="S6367" s="7">
        <f>E6367-D6367</f>
        <v/>
      </c>
      <c r="T6367" s="7">
        <f>O6367*M6367</f>
        <v/>
      </c>
      <c r="U6367" s="7">
        <f>T6367*N6367</f>
        <v/>
      </c>
      <c r="V6367" s="7">
        <f>T6367-U6367-(P6367*M6367)</f>
        <v/>
      </c>
      <c r="W6367" s="7">
        <f>VLOOKUP(L6367,'Products Sheet'!$A:$B,2,FALSE)</f>
        <v/>
      </c>
      <c r="X6367" s="7" t="n"/>
      <c r="Y6367" s="7" t="n"/>
      <c r="Z6367" s="7" t="n"/>
      <c r="AA6367" s="7" t="n"/>
      <c r="AB6367" s="7" t="n"/>
      <c r="AC6367" s="7" t="n"/>
    </row>
    <row r="6368" ht="9.75" customHeight="1" s="12">
      <c r="A6368" s="11" t="inlineStr">
        <is>
          <t>SO - 0001418</t>
        </is>
      </c>
      <c r="B6368" s="11" t="inlineStr">
        <is>
          <t>Wholesale</t>
        </is>
      </c>
      <c r="C6368" s="11" t="inlineStr">
        <is>
          <t>WARE-MKL1006</t>
        </is>
      </c>
      <c r="D6368" s="6" t="n">
        <v>43300</v>
      </c>
      <c r="E6368" s="6" t="n">
        <v>43408</v>
      </c>
      <c r="F6368" s="6" t="n">
        <v>43412</v>
      </c>
      <c r="G6368" s="6" t="n">
        <v>43415</v>
      </c>
      <c r="H6368" s="11" t="inlineStr">
        <is>
          <t>USD</t>
        </is>
      </c>
      <c r="I6368" s="11" t="n">
        <v>27</v>
      </c>
      <c r="J6368" s="11" t="n">
        <v>36</v>
      </c>
      <c r="K6368" s="11" t="n">
        <v>343</v>
      </c>
      <c r="L6368" s="11" t="n">
        <v>38</v>
      </c>
      <c r="M6368" s="11" t="n">
        <v>4</v>
      </c>
      <c r="N6368" s="11" t="n">
        <v>0.05</v>
      </c>
      <c r="O6368" s="7" t="n">
        <v>5942.900000000001</v>
      </c>
      <c r="P6368" s="7" t="n">
        <v>4576.033</v>
      </c>
      <c r="Q6368" s="7">
        <f>text(E6368,"ddd")</f>
        <v/>
      </c>
      <c r="R6368" s="7">
        <f>G6368-F6368</f>
        <v/>
      </c>
      <c r="S6368" s="7">
        <f>E6368-D6368</f>
        <v/>
      </c>
      <c r="T6368" s="7">
        <f>O6368*M6368</f>
        <v/>
      </c>
      <c r="U6368" s="7">
        <f>T6368*N6368</f>
        <v/>
      </c>
      <c r="V6368" s="7">
        <f>T6368-U6368-(P6368*M6368)</f>
        <v/>
      </c>
      <c r="W6368" s="7">
        <f>VLOOKUP(L6368,'Products Sheet'!$A:$B,2,FALSE)</f>
        <v/>
      </c>
      <c r="X6368" s="7" t="n"/>
      <c r="Y6368" s="7" t="n"/>
      <c r="Z6368" s="7" t="n"/>
      <c r="AA6368" s="7" t="n"/>
      <c r="AB6368" s="7" t="n"/>
      <c r="AC6368" s="7" t="n"/>
    </row>
    <row r="6369" ht="9.75" customHeight="1" s="12">
      <c r="A6369" s="11" t="inlineStr">
        <is>
          <t>SO - 0001424</t>
        </is>
      </c>
      <c r="B6369" s="11" t="inlineStr">
        <is>
          <t>Online</t>
        </is>
      </c>
      <c r="C6369" s="11" t="inlineStr">
        <is>
          <t>WARE-PUJ1005</t>
        </is>
      </c>
      <c r="D6369" s="6" t="n">
        <v>43300</v>
      </c>
      <c r="E6369" s="6" t="n">
        <v>43410</v>
      </c>
      <c r="F6369" s="6" t="n">
        <v>43432</v>
      </c>
      <c r="G6369" s="6" t="n">
        <v>43441</v>
      </c>
      <c r="H6369" s="11" t="inlineStr">
        <is>
          <t>USD</t>
        </is>
      </c>
      <c r="I6369" s="11" t="n">
        <v>16</v>
      </c>
      <c r="J6369" s="11" t="n">
        <v>47</v>
      </c>
      <c r="K6369" s="11" t="n">
        <v>312</v>
      </c>
      <c r="L6369" s="11" t="n">
        <v>38</v>
      </c>
      <c r="M6369" s="11" t="n">
        <v>2</v>
      </c>
      <c r="N6369" s="11" t="n">
        <v>0.075</v>
      </c>
      <c r="O6369" s="7" t="n">
        <v>1688.4</v>
      </c>
      <c r="P6369" s="7" t="n">
        <v>844.2</v>
      </c>
      <c r="Q6369" s="7">
        <f>text(E6369,"ddd")</f>
        <v/>
      </c>
      <c r="R6369" s="7">
        <f>G6369-F6369</f>
        <v/>
      </c>
      <c r="S6369" s="7">
        <f>E6369-D6369</f>
        <v/>
      </c>
      <c r="T6369" s="7">
        <f>O6369*M6369</f>
        <v/>
      </c>
      <c r="U6369" s="7">
        <f>T6369*N6369</f>
        <v/>
      </c>
      <c r="V6369" s="7">
        <f>T6369-U6369-(P6369*M6369)</f>
        <v/>
      </c>
      <c r="W6369" s="7">
        <f>VLOOKUP(L6369,'Products Sheet'!$A:$B,2,FALSE)</f>
        <v/>
      </c>
      <c r="X6369" s="7" t="n"/>
      <c r="Y6369" s="7" t="n"/>
      <c r="Z6369" s="7" t="n"/>
      <c r="AA6369" s="7" t="n"/>
      <c r="AB6369" s="7" t="n"/>
      <c r="AC6369" s="7" t="n"/>
    </row>
    <row r="6370" ht="9.75" customHeight="1" s="12">
      <c r="A6370" s="11" t="inlineStr">
        <is>
          <t>SO - 0001427</t>
        </is>
      </c>
      <c r="B6370" s="11" t="inlineStr">
        <is>
          <t>In-Store</t>
        </is>
      </c>
      <c r="C6370" s="11" t="inlineStr">
        <is>
          <t>WARE-UHY1004</t>
        </is>
      </c>
      <c r="D6370" s="6" t="n">
        <v>43300</v>
      </c>
      <c r="E6370" s="6" t="n">
        <v>43410</v>
      </c>
      <c r="F6370" s="6" t="n">
        <v>43432</v>
      </c>
      <c r="G6370" s="6" t="n">
        <v>43433</v>
      </c>
      <c r="H6370" s="11" t="inlineStr">
        <is>
          <t>USD</t>
        </is>
      </c>
      <c r="I6370" s="11" t="n">
        <v>3</v>
      </c>
      <c r="J6370" s="11" t="n">
        <v>4</v>
      </c>
      <c r="K6370" s="11" t="n">
        <v>215</v>
      </c>
      <c r="L6370" s="11" t="n">
        <v>38</v>
      </c>
      <c r="M6370" s="11" t="n">
        <v>4</v>
      </c>
      <c r="N6370" s="11" t="n">
        <v>0.2</v>
      </c>
      <c r="O6370" s="7" t="n">
        <v>2499.1</v>
      </c>
      <c r="P6370" s="7" t="n">
        <v>1399.496</v>
      </c>
      <c r="Q6370" s="7">
        <f>text(E6370,"ddd")</f>
        <v/>
      </c>
      <c r="R6370" s="7">
        <f>G6370-F6370</f>
        <v/>
      </c>
      <c r="S6370" s="7">
        <f>E6370-D6370</f>
        <v/>
      </c>
      <c r="T6370" s="7">
        <f>O6370*M6370</f>
        <v/>
      </c>
      <c r="U6370" s="7">
        <f>T6370*N6370</f>
        <v/>
      </c>
      <c r="V6370" s="7">
        <f>T6370-U6370-(P6370*M6370)</f>
        <v/>
      </c>
      <c r="W6370" s="7">
        <f>VLOOKUP(L6370,'Products Sheet'!$A:$B,2,FALSE)</f>
        <v/>
      </c>
      <c r="X6370" s="7" t="n"/>
      <c r="Y6370" s="7" t="n"/>
      <c r="Z6370" s="7" t="n"/>
      <c r="AA6370" s="7" t="n"/>
      <c r="AB6370" s="7" t="n"/>
      <c r="AC6370" s="7" t="n"/>
    </row>
    <row r="6371" ht="9.75" customHeight="1" s="12">
      <c r="A6371" s="11" t="inlineStr">
        <is>
          <t>SO - 0001623</t>
        </is>
      </c>
      <c r="B6371" s="11" t="inlineStr">
        <is>
          <t>In-Store</t>
        </is>
      </c>
      <c r="C6371" s="11" t="inlineStr">
        <is>
          <t>WARE-XYS1001</t>
        </is>
      </c>
      <c r="D6371" s="6" t="n">
        <v>43300</v>
      </c>
      <c r="E6371" s="6" t="n">
        <v>43432</v>
      </c>
      <c r="F6371" s="6" t="n">
        <v>43434</v>
      </c>
      <c r="G6371" s="6" t="n">
        <v>43435</v>
      </c>
      <c r="H6371" s="11" t="inlineStr">
        <is>
          <t>USD</t>
        </is>
      </c>
      <c r="I6371" s="11" t="n">
        <v>2</v>
      </c>
      <c r="J6371" s="11" t="n">
        <v>21</v>
      </c>
      <c r="K6371" s="11" t="n">
        <v>20</v>
      </c>
      <c r="L6371" s="11" t="n">
        <v>38</v>
      </c>
      <c r="M6371" s="11" t="n">
        <v>1</v>
      </c>
      <c r="N6371" s="11" t="n">
        <v>0.1</v>
      </c>
      <c r="O6371" s="7" t="n">
        <v>5239.400000000001</v>
      </c>
      <c r="P6371" s="7" t="n">
        <v>2619.7</v>
      </c>
      <c r="Q6371" s="7">
        <f>text(E6371,"ddd")</f>
        <v/>
      </c>
      <c r="R6371" s="7">
        <f>G6371-F6371</f>
        <v/>
      </c>
      <c r="S6371" s="7">
        <f>E6371-D6371</f>
        <v/>
      </c>
      <c r="T6371" s="7">
        <f>O6371*M6371</f>
        <v/>
      </c>
      <c r="U6371" s="7">
        <f>T6371*N6371</f>
        <v/>
      </c>
      <c r="V6371" s="7">
        <f>T6371-U6371-(P6371*M6371)</f>
        <v/>
      </c>
      <c r="W6371" s="7">
        <f>VLOOKUP(L6371,'Products Sheet'!$A:$B,2,FALSE)</f>
        <v/>
      </c>
      <c r="X6371" s="7" t="n"/>
      <c r="Y6371" s="7" t="n"/>
      <c r="Z6371" s="7" t="n"/>
      <c r="AA6371" s="7" t="n"/>
      <c r="AB6371" s="7" t="n"/>
      <c r="AC6371" s="7" t="n"/>
    </row>
    <row r="6372" ht="9.75" customHeight="1" s="12">
      <c r="A6372" s="11" t="inlineStr">
        <is>
          <t>SO - 0001794</t>
        </is>
      </c>
      <c r="B6372" s="11" t="inlineStr">
        <is>
          <t>In-Store</t>
        </is>
      </c>
      <c r="C6372" s="11" t="inlineStr">
        <is>
          <t>WARE-NMK1003</t>
        </is>
      </c>
      <c r="D6372" s="6" t="n">
        <v>43300</v>
      </c>
      <c r="E6372" s="6" t="n">
        <v>43453</v>
      </c>
      <c r="F6372" s="6" t="n">
        <v>43472</v>
      </c>
      <c r="G6372" s="6" t="n">
        <v>43478</v>
      </c>
      <c r="H6372" s="11" t="inlineStr">
        <is>
          <t>USD</t>
        </is>
      </c>
      <c r="I6372" s="11" t="n">
        <v>8</v>
      </c>
      <c r="J6372" s="11" t="n">
        <v>32</v>
      </c>
      <c r="K6372" s="11" t="n">
        <v>148</v>
      </c>
      <c r="L6372" s="11" t="n">
        <v>38</v>
      </c>
      <c r="M6372" s="11" t="n">
        <v>2</v>
      </c>
      <c r="N6372" s="11" t="n">
        <v>0.075</v>
      </c>
      <c r="O6372" s="7" t="n">
        <v>1855.9</v>
      </c>
      <c r="P6372" s="7" t="n">
        <v>1354.807</v>
      </c>
      <c r="Q6372" s="7">
        <f>text(E6372,"ddd")</f>
        <v/>
      </c>
      <c r="R6372" s="7">
        <f>G6372-F6372</f>
        <v/>
      </c>
      <c r="S6372" s="7">
        <f>E6372-D6372</f>
        <v/>
      </c>
      <c r="T6372" s="7">
        <f>O6372*M6372</f>
        <v/>
      </c>
      <c r="U6372" s="7">
        <f>T6372*N6372</f>
        <v/>
      </c>
      <c r="V6372" s="7">
        <f>T6372-U6372-(P6372*M6372)</f>
        <v/>
      </c>
      <c r="W6372" s="7">
        <f>VLOOKUP(L6372,'Products Sheet'!$A:$B,2,FALSE)</f>
        <v/>
      </c>
      <c r="X6372" s="7" t="n"/>
      <c r="Y6372" s="7" t="n"/>
      <c r="Z6372" s="7" t="n"/>
      <c r="AA6372" s="7" t="n"/>
      <c r="AB6372" s="7" t="n"/>
      <c r="AC6372" s="7" t="n"/>
    </row>
    <row r="6373" ht="9.75" customHeight="1" s="12">
      <c r="A6373" s="11" t="inlineStr">
        <is>
          <t>SO - 0002016</t>
        </is>
      </c>
      <c r="B6373" s="11" t="inlineStr">
        <is>
          <t>Distributor</t>
        </is>
      </c>
      <c r="C6373" s="11" t="inlineStr">
        <is>
          <t>WARE-NMK1003</t>
        </is>
      </c>
      <c r="D6373" s="6" t="n">
        <v>43300</v>
      </c>
      <c r="E6373" s="6" t="n">
        <v>43472</v>
      </c>
      <c r="F6373" s="6" t="n">
        <v>43495</v>
      </c>
      <c r="G6373" s="6" t="n">
        <v>43499</v>
      </c>
      <c r="H6373" s="11" t="inlineStr">
        <is>
          <t>USD</t>
        </is>
      </c>
      <c r="I6373" s="11" t="n">
        <v>21</v>
      </c>
      <c r="J6373" s="11" t="n">
        <v>42</v>
      </c>
      <c r="K6373" s="11" t="n">
        <v>162</v>
      </c>
      <c r="L6373" s="11" t="n">
        <v>38</v>
      </c>
      <c r="M6373" s="11" t="n">
        <v>6</v>
      </c>
      <c r="N6373" s="11" t="n">
        <v>0.2</v>
      </c>
      <c r="O6373" s="7" t="n">
        <v>1045.2</v>
      </c>
      <c r="P6373" s="7" t="n">
        <v>752.544</v>
      </c>
      <c r="Q6373" s="7">
        <f>text(E6373,"ddd")</f>
        <v/>
      </c>
      <c r="R6373" s="7">
        <f>G6373-F6373</f>
        <v/>
      </c>
      <c r="S6373" s="7">
        <f>E6373-D6373</f>
        <v/>
      </c>
      <c r="T6373" s="7">
        <f>O6373*M6373</f>
        <v/>
      </c>
      <c r="U6373" s="7">
        <f>T6373*N6373</f>
        <v/>
      </c>
      <c r="V6373" s="7">
        <f>T6373-U6373-(P6373*M6373)</f>
        <v/>
      </c>
      <c r="W6373" s="7">
        <f>VLOOKUP(L6373,'Products Sheet'!$A:$B,2,FALSE)</f>
        <v/>
      </c>
      <c r="X6373" s="7" t="n"/>
      <c r="Y6373" s="7" t="n"/>
      <c r="Z6373" s="7" t="n"/>
      <c r="AA6373" s="7" t="n"/>
      <c r="AB6373" s="7" t="n"/>
      <c r="AC6373" s="7" t="n"/>
    </row>
    <row r="6374" ht="9.75" customHeight="1" s="12">
      <c r="A6374" s="11" t="inlineStr">
        <is>
          <t>SO - 0002021</t>
        </is>
      </c>
      <c r="B6374" s="11" t="inlineStr">
        <is>
          <t>In-Store</t>
        </is>
      </c>
      <c r="C6374" s="11" t="inlineStr">
        <is>
          <t>WARE-NMK1003</t>
        </is>
      </c>
      <c r="D6374" s="6" t="n">
        <v>43400</v>
      </c>
      <c r="E6374" s="6" t="n">
        <v>43473</v>
      </c>
      <c r="F6374" s="6" t="n">
        <v>43477</v>
      </c>
      <c r="G6374" s="6" t="n">
        <v>43481</v>
      </c>
      <c r="H6374" s="11" t="inlineStr">
        <is>
          <t>USD</t>
        </is>
      </c>
      <c r="I6374" s="11" t="n">
        <v>4</v>
      </c>
      <c r="J6374" s="11" t="n">
        <v>39</v>
      </c>
      <c r="K6374" s="11" t="n">
        <v>186</v>
      </c>
      <c r="L6374" s="11" t="n">
        <v>38</v>
      </c>
      <c r="M6374" s="11" t="n">
        <v>5</v>
      </c>
      <c r="N6374" s="11" t="n">
        <v>0.05</v>
      </c>
      <c r="O6374" s="7" t="n">
        <v>174.2</v>
      </c>
      <c r="P6374" s="7" t="n">
        <v>87.10000000000001</v>
      </c>
      <c r="Q6374" s="7">
        <f>text(E6374,"ddd")</f>
        <v/>
      </c>
      <c r="R6374" s="7">
        <f>G6374-F6374</f>
        <v/>
      </c>
      <c r="S6374" s="7">
        <f>E6374-D6374</f>
        <v/>
      </c>
      <c r="T6374" s="7">
        <f>O6374*M6374</f>
        <v/>
      </c>
      <c r="U6374" s="7">
        <f>T6374*N6374</f>
        <v/>
      </c>
      <c r="V6374" s="7">
        <f>T6374-U6374-(P6374*M6374)</f>
        <v/>
      </c>
      <c r="W6374" s="7">
        <f>VLOOKUP(L6374,'Products Sheet'!$A:$B,2,FALSE)</f>
        <v/>
      </c>
      <c r="X6374" s="7" t="n"/>
      <c r="Y6374" s="7" t="n"/>
      <c r="Z6374" s="7" t="n"/>
      <c r="AA6374" s="7" t="n"/>
      <c r="AB6374" s="7" t="n"/>
      <c r="AC6374" s="7" t="n"/>
    </row>
    <row r="6375" ht="9.75" customHeight="1" s="12">
      <c r="A6375" s="11" t="inlineStr">
        <is>
          <t>SO - 0002105</t>
        </is>
      </c>
      <c r="B6375" s="11" t="inlineStr">
        <is>
          <t>In-Store</t>
        </is>
      </c>
      <c r="C6375" s="11" t="inlineStr">
        <is>
          <t>WARE-XYS1001</t>
        </is>
      </c>
      <c r="D6375" s="6" t="n">
        <v>43400</v>
      </c>
      <c r="E6375" s="6" t="n">
        <v>43482</v>
      </c>
      <c r="F6375" s="6" t="n">
        <v>43484</v>
      </c>
      <c r="G6375" s="6" t="n">
        <v>43486</v>
      </c>
      <c r="H6375" s="11" t="inlineStr">
        <is>
          <t>USD</t>
        </is>
      </c>
      <c r="I6375" s="11" t="n">
        <v>9</v>
      </c>
      <c r="J6375" s="11" t="n">
        <v>21</v>
      </c>
      <c r="K6375" s="11" t="n">
        <v>25</v>
      </c>
      <c r="L6375" s="11" t="n">
        <v>38</v>
      </c>
      <c r="M6375" s="11" t="n">
        <v>8</v>
      </c>
      <c r="N6375" s="11" t="n">
        <v>0.3</v>
      </c>
      <c r="O6375" s="7" t="n">
        <v>3932.9</v>
      </c>
      <c r="P6375" s="7" t="n">
        <v>1769.805</v>
      </c>
      <c r="Q6375" s="7">
        <f>text(E6375,"ddd")</f>
        <v/>
      </c>
      <c r="R6375" s="7">
        <f>G6375-F6375</f>
        <v/>
      </c>
      <c r="S6375" s="7">
        <f>E6375-D6375</f>
        <v/>
      </c>
      <c r="T6375" s="7">
        <f>O6375*M6375</f>
        <v/>
      </c>
      <c r="U6375" s="7">
        <f>T6375*N6375</f>
        <v/>
      </c>
      <c r="V6375" s="7">
        <f>T6375-U6375-(P6375*M6375)</f>
        <v/>
      </c>
      <c r="W6375" s="7">
        <f>VLOOKUP(L6375,'Products Sheet'!$A:$B,2,FALSE)</f>
        <v/>
      </c>
      <c r="X6375" s="7" t="n"/>
      <c r="Y6375" s="7" t="n"/>
      <c r="Z6375" s="7" t="n"/>
      <c r="AA6375" s="7" t="n"/>
      <c r="AB6375" s="7" t="n"/>
      <c r="AC6375" s="7" t="n"/>
    </row>
    <row r="6376" ht="9.75" customHeight="1" s="12">
      <c r="A6376" s="11" t="inlineStr">
        <is>
          <t>SO - 0002106</t>
        </is>
      </c>
      <c r="B6376" s="11" t="inlineStr">
        <is>
          <t>Online</t>
        </is>
      </c>
      <c r="C6376" s="11" t="inlineStr">
        <is>
          <t>WARE-NMK1003</t>
        </is>
      </c>
      <c r="D6376" s="6" t="n">
        <v>43300</v>
      </c>
      <c r="E6376" s="6" t="n">
        <v>43482</v>
      </c>
      <c r="F6376" s="6" t="n">
        <v>43489</v>
      </c>
      <c r="G6376" s="6" t="n">
        <v>43490</v>
      </c>
      <c r="H6376" s="11" t="inlineStr">
        <is>
          <t>USD</t>
        </is>
      </c>
      <c r="I6376" s="11" t="n">
        <v>19</v>
      </c>
      <c r="J6376" s="11" t="n">
        <v>11</v>
      </c>
      <c r="K6376" s="11" t="n">
        <v>184</v>
      </c>
      <c r="L6376" s="11" t="n">
        <v>38</v>
      </c>
      <c r="M6376" s="11" t="n">
        <v>8</v>
      </c>
      <c r="N6376" s="11" t="n">
        <v>0.4</v>
      </c>
      <c r="O6376" s="7" t="n">
        <v>2653.2</v>
      </c>
      <c r="P6376" s="7" t="n">
        <v>1804.176</v>
      </c>
      <c r="Q6376" s="7">
        <f>text(E6376,"ddd")</f>
        <v/>
      </c>
      <c r="R6376" s="7">
        <f>G6376-F6376</f>
        <v/>
      </c>
      <c r="S6376" s="7">
        <f>E6376-D6376</f>
        <v/>
      </c>
      <c r="T6376" s="7">
        <f>O6376*M6376</f>
        <v/>
      </c>
      <c r="U6376" s="7">
        <f>T6376*N6376</f>
        <v/>
      </c>
      <c r="V6376" s="7">
        <f>T6376-U6376-(P6376*M6376)</f>
        <v/>
      </c>
      <c r="W6376" s="7">
        <f>VLOOKUP(L6376,'Products Sheet'!$A:$B,2,FALSE)</f>
        <v/>
      </c>
      <c r="X6376" s="7" t="n"/>
      <c r="Y6376" s="7" t="n"/>
      <c r="Z6376" s="7" t="n"/>
      <c r="AA6376" s="7" t="n"/>
      <c r="AB6376" s="7" t="n"/>
      <c r="AC6376" s="7" t="n"/>
    </row>
    <row r="6377" ht="9.75" customHeight="1" s="12">
      <c r="A6377" s="11" t="inlineStr">
        <is>
          <t>SO - 0002208</t>
        </is>
      </c>
      <c r="B6377" s="11" t="inlineStr">
        <is>
          <t>In-Store</t>
        </is>
      </c>
      <c r="C6377" s="11" t="inlineStr">
        <is>
          <t>WARE-NBV1002</t>
        </is>
      </c>
      <c r="D6377" s="6" t="n">
        <v>43400</v>
      </c>
      <c r="E6377" s="6" t="n">
        <v>43494</v>
      </c>
      <c r="F6377" s="6" t="n">
        <v>43518</v>
      </c>
      <c r="G6377" s="6" t="n">
        <v>43524</v>
      </c>
      <c r="H6377" s="11" t="inlineStr">
        <is>
          <t>USD</t>
        </is>
      </c>
      <c r="I6377" s="11" t="n">
        <v>11</v>
      </c>
      <c r="J6377" s="11" t="n">
        <v>43</v>
      </c>
      <c r="K6377" s="11" t="n">
        <v>86</v>
      </c>
      <c r="L6377" s="11" t="n">
        <v>38</v>
      </c>
      <c r="M6377" s="11" t="n">
        <v>8</v>
      </c>
      <c r="N6377" s="11" t="n">
        <v>0.075</v>
      </c>
      <c r="O6377" s="7" t="n">
        <v>2525.9</v>
      </c>
      <c r="P6377" s="7" t="n">
        <v>1161.914</v>
      </c>
      <c r="Q6377" s="7">
        <f>text(E6377,"ddd")</f>
        <v/>
      </c>
      <c r="R6377" s="7">
        <f>G6377-F6377</f>
        <v/>
      </c>
      <c r="S6377" s="7">
        <f>E6377-D6377</f>
        <v/>
      </c>
      <c r="T6377" s="7">
        <f>O6377*M6377</f>
        <v/>
      </c>
      <c r="U6377" s="7">
        <f>T6377*N6377</f>
        <v/>
      </c>
      <c r="V6377" s="7">
        <f>T6377-U6377-(P6377*M6377)</f>
        <v/>
      </c>
      <c r="W6377" s="7">
        <f>VLOOKUP(L6377,'Products Sheet'!$A:$B,2,FALSE)</f>
        <v/>
      </c>
      <c r="X6377" s="7" t="n"/>
      <c r="Y6377" s="7" t="n"/>
      <c r="Z6377" s="7" t="n"/>
      <c r="AA6377" s="7" t="n"/>
      <c r="AB6377" s="7" t="n"/>
      <c r="AC6377" s="7" t="n"/>
    </row>
    <row r="6378" ht="9.75" customHeight="1" s="12">
      <c r="A6378" s="11" t="inlineStr">
        <is>
          <t>SO - 0002210</t>
        </is>
      </c>
      <c r="B6378" s="11" t="inlineStr">
        <is>
          <t>Distributor</t>
        </is>
      </c>
      <c r="C6378" s="11" t="inlineStr">
        <is>
          <t>WARE-MKL1006</t>
        </is>
      </c>
      <c r="D6378" s="6" t="n">
        <v>43400</v>
      </c>
      <c r="E6378" s="6" t="n">
        <v>43494</v>
      </c>
      <c r="F6378" s="6" t="n">
        <v>43507</v>
      </c>
      <c r="G6378" s="6" t="n">
        <v>43510</v>
      </c>
      <c r="H6378" s="11" t="inlineStr">
        <is>
          <t>USD</t>
        </is>
      </c>
      <c r="I6378" s="11" t="n">
        <v>22</v>
      </c>
      <c r="J6378" s="11" t="n">
        <v>20</v>
      </c>
      <c r="K6378" s="11" t="n">
        <v>341</v>
      </c>
      <c r="L6378" s="11" t="n">
        <v>38</v>
      </c>
      <c r="M6378" s="11" t="n">
        <v>1</v>
      </c>
      <c r="N6378" s="11" t="n">
        <v>0.075</v>
      </c>
      <c r="O6378" s="7" t="n">
        <v>2378.5</v>
      </c>
      <c r="P6378" s="7" t="n">
        <v>1522.24</v>
      </c>
      <c r="Q6378" s="7">
        <f>text(E6378,"ddd")</f>
        <v/>
      </c>
      <c r="R6378" s="7">
        <f>G6378-F6378</f>
        <v/>
      </c>
      <c r="S6378" s="7">
        <f>E6378-D6378</f>
        <v/>
      </c>
      <c r="T6378" s="7">
        <f>O6378*M6378</f>
        <v/>
      </c>
      <c r="U6378" s="7">
        <f>T6378*N6378</f>
        <v/>
      </c>
      <c r="V6378" s="7">
        <f>T6378-U6378-(P6378*M6378)</f>
        <v/>
      </c>
      <c r="W6378" s="7">
        <f>VLOOKUP(L6378,'Products Sheet'!$A:$B,2,FALSE)</f>
        <v/>
      </c>
      <c r="X6378" s="7" t="n"/>
      <c r="Y6378" s="7" t="n"/>
      <c r="Z6378" s="7" t="n"/>
      <c r="AA6378" s="7" t="n"/>
      <c r="AB6378" s="7" t="n"/>
      <c r="AC6378" s="7" t="n"/>
    </row>
    <row r="6379" ht="9.75" customHeight="1" s="12">
      <c r="A6379" s="11" t="inlineStr">
        <is>
          <t>SO - 0002286</t>
        </is>
      </c>
      <c r="B6379" s="11" t="inlineStr">
        <is>
          <t>Distributor</t>
        </is>
      </c>
      <c r="C6379" s="11" t="inlineStr">
        <is>
          <t>WARE-UHY1004</t>
        </is>
      </c>
      <c r="D6379" s="6" t="n">
        <v>43400</v>
      </c>
      <c r="E6379" s="6" t="n">
        <v>43503</v>
      </c>
      <c r="F6379" s="6" t="n">
        <v>43524</v>
      </c>
      <c r="G6379" s="6" t="n">
        <v>43525</v>
      </c>
      <c r="H6379" s="11" t="inlineStr">
        <is>
          <t>USD</t>
        </is>
      </c>
      <c r="I6379" s="11" t="n">
        <v>21</v>
      </c>
      <c r="J6379" s="11" t="n">
        <v>2</v>
      </c>
      <c r="K6379" s="11" t="n">
        <v>212</v>
      </c>
      <c r="L6379" s="11" t="n">
        <v>38</v>
      </c>
      <c r="M6379" s="11" t="n">
        <v>1</v>
      </c>
      <c r="N6379" s="11" t="n">
        <v>0.075</v>
      </c>
      <c r="O6379" s="7" t="n">
        <v>221.1</v>
      </c>
      <c r="P6379" s="7" t="n">
        <v>95.07299999999999</v>
      </c>
      <c r="Q6379" s="7">
        <f>text(E6379,"ddd")</f>
        <v/>
      </c>
      <c r="R6379" s="7">
        <f>G6379-F6379</f>
        <v/>
      </c>
      <c r="S6379" s="7">
        <f>E6379-D6379</f>
        <v/>
      </c>
      <c r="T6379" s="7">
        <f>O6379*M6379</f>
        <v/>
      </c>
      <c r="U6379" s="7">
        <f>T6379*N6379</f>
        <v/>
      </c>
      <c r="V6379" s="7">
        <f>T6379-U6379-(P6379*M6379)</f>
        <v/>
      </c>
      <c r="W6379" s="7">
        <f>VLOOKUP(L6379,'Products Sheet'!$A:$B,2,FALSE)</f>
        <v/>
      </c>
      <c r="X6379" s="7" t="n"/>
      <c r="Y6379" s="7" t="n"/>
      <c r="Z6379" s="7" t="n"/>
      <c r="AA6379" s="7" t="n"/>
      <c r="AB6379" s="7" t="n"/>
      <c r="AC6379" s="7" t="n"/>
    </row>
    <row r="6380" ht="9.75" customHeight="1" s="12">
      <c r="A6380" s="11" t="inlineStr">
        <is>
          <t>SO - 0002361</t>
        </is>
      </c>
      <c r="B6380" s="11" t="inlineStr">
        <is>
          <t>In-Store</t>
        </is>
      </c>
      <c r="C6380" s="11" t="inlineStr">
        <is>
          <t>WARE-NMK1003</t>
        </is>
      </c>
      <c r="D6380" s="6" t="n">
        <v>43400</v>
      </c>
      <c r="E6380" s="6" t="n">
        <v>43513</v>
      </c>
      <c r="F6380" s="6" t="n">
        <v>43523</v>
      </c>
      <c r="G6380" s="6" t="n">
        <v>43524</v>
      </c>
      <c r="H6380" s="11" t="inlineStr">
        <is>
          <t>USD</t>
        </is>
      </c>
      <c r="I6380" s="11" t="n">
        <v>4</v>
      </c>
      <c r="J6380" s="11" t="n">
        <v>11</v>
      </c>
      <c r="K6380" s="11" t="n">
        <v>183</v>
      </c>
      <c r="L6380" s="11" t="n">
        <v>38</v>
      </c>
      <c r="M6380" s="11" t="n">
        <v>1</v>
      </c>
      <c r="N6380" s="11" t="n">
        <v>0.05</v>
      </c>
      <c r="O6380" s="7" t="n">
        <v>1279.7</v>
      </c>
      <c r="P6380" s="7" t="n">
        <v>1010.963</v>
      </c>
      <c r="Q6380" s="7">
        <f>text(E6380,"ddd")</f>
        <v/>
      </c>
      <c r="R6380" s="7">
        <f>G6380-F6380</f>
        <v/>
      </c>
      <c r="S6380" s="7">
        <f>E6380-D6380</f>
        <v/>
      </c>
      <c r="T6380" s="7">
        <f>O6380*M6380</f>
        <v/>
      </c>
      <c r="U6380" s="7">
        <f>T6380*N6380</f>
        <v/>
      </c>
      <c r="V6380" s="7">
        <f>T6380-U6380-(P6380*M6380)</f>
        <v/>
      </c>
      <c r="W6380" s="7">
        <f>VLOOKUP(L6380,'Products Sheet'!$A:$B,2,FALSE)</f>
        <v/>
      </c>
      <c r="X6380" s="7" t="n"/>
      <c r="Y6380" s="7" t="n"/>
      <c r="Z6380" s="7" t="n"/>
      <c r="AA6380" s="7" t="n"/>
      <c r="AB6380" s="7" t="n"/>
      <c r="AC6380" s="7" t="n"/>
    </row>
    <row r="6381" ht="9.75" customHeight="1" s="12">
      <c r="A6381" s="11" t="inlineStr">
        <is>
          <t>SO - 0002431</t>
        </is>
      </c>
      <c r="B6381" s="11" t="inlineStr">
        <is>
          <t>In-Store</t>
        </is>
      </c>
      <c r="C6381" s="11" t="inlineStr">
        <is>
          <t>WARE-UHY1004</t>
        </is>
      </c>
      <c r="D6381" s="6" t="n">
        <v>43400</v>
      </c>
      <c r="E6381" s="6" t="n">
        <v>43521</v>
      </c>
      <c r="F6381" s="6" t="n">
        <v>43546</v>
      </c>
      <c r="G6381" s="6" t="n">
        <v>43552</v>
      </c>
      <c r="H6381" s="11" t="inlineStr">
        <is>
          <t>USD</t>
        </is>
      </c>
      <c r="I6381" s="11" t="n">
        <v>10</v>
      </c>
      <c r="J6381" s="11" t="n">
        <v>24</v>
      </c>
      <c r="K6381" s="11" t="n">
        <v>237</v>
      </c>
      <c r="L6381" s="11" t="n">
        <v>38</v>
      </c>
      <c r="M6381" s="11" t="n">
        <v>2</v>
      </c>
      <c r="N6381" s="11" t="n">
        <v>0.05</v>
      </c>
      <c r="O6381" s="7" t="n">
        <v>1065.3</v>
      </c>
      <c r="P6381" s="7" t="n">
        <v>671.139</v>
      </c>
      <c r="Q6381" s="7">
        <f>text(E6381,"ddd")</f>
        <v/>
      </c>
      <c r="R6381" s="7">
        <f>G6381-F6381</f>
        <v/>
      </c>
      <c r="S6381" s="7">
        <f>E6381-D6381</f>
        <v/>
      </c>
      <c r="T6381" s="7">
        <f>O6381*M6381</f>
        <v/>
      </c>
      <c r="U6381" s="7">
        <f>T6381*N6381</f>
        <v/>
      </c>
      <c r="V6381" s="7">
        <f>T6381-U6381-(P6381*M6381)</f>
        <v/>
      </c>
      <c r="W6381" s="7">
        <f>VLOOKUP(L6381,'Products Sheet'!$A:$B,2,FALSE)</f>
        <v/>
      </c>
      <c r="X6381" s="7" t="n"/>
      <c r="Y6381" s="7" t="n"/>
      <c r="Z6381" s="7" t="n"/>
      <c r="AA6381" s="7" t="n"/>
      <c r="AB6381" s="7" t="n"/>
      <c r="AC6381" s="7" t="n"/>
    </row>
    <row r="6382" ht="9.75" customHeight="1" s="12">
      <c r="A6382" s="11" t="inlineStr">
        <is>
          <t>SO - 0002450</t>
        </is>
      </c>
      <c r="B6382" s="11" t="inlineStr">
        <is>
          <t>Online</t>
        </is>
      </c>
      <c r="C6382" s="11" t="inlineStr">
        <is>
          <t>WARE-MKL1006</t>
        </is>
      </c>
      <c r="D6382" s="6" t="n">
        <v>43400</v>
      </c>
      <c r="E6382" s="6" t="n">
        <v>43523</v>
      </c>
      <c r="F6382" s="6" t="n">
        <v>43536</v>
      </c>
      <c r="G6382" s="6" t="n">
        <v>43538</v>
      </c>
      <c r="H6382" s="11" t="inlineStr">
        <is>
          <t>USD</t>
        </is>
      </c>
      <c r="I6382" s="11" t="n">
        <v>18</v>
      </c>
      <c r="J6382" s="11" t="n">
        <v>47</v>
      </c>
      <c r="K6382" s="11" t="n">
        <v>354</v>
      </c>
      <c r="L6382" s="11" t="n">
        <v>38</v>
      </c>
      <c r="M6382" s="11" t="n">
        <v>4</v>
      </c>
      <c r="N6382" s="11" t="n">
        <v>0.1</v>
      </c>
      <c r="O6382" s="7" t="n">
        <v>991.6</v>
      </c>
      <c r="P6382" s="7" t="n">
        <v>664.3720000000001</v>
      </c>
      <c r="Q6382" s="7">
        <f>text(E6382,"ddd")</f>
        <v/>
      </c>
      <c r="R6382" s="7">
        <f>G6382-F6382</f>
        <v/>
      </c>
      <c r="S6382" s="7">
        <f>E6382-D6382</f>
        <v/>
      </c>
      <c r="T6382" s="7">
        <f>O6382*M6382</f>
        <v/>
      </c>
      <c r="U6382" s="7">
        <f>T6382*N6382</f>
        <v/>
      </c>
      <c r="V6382" s="7">
        <f>T6382-U6382-(P6382*M6382)</f>
        <v/>
      </c>
      <c r="W6382" s="7">
        <f>VLOOKUP(L6382,'Products Sheet'!$A:$B,2,FALSE)</f>
        <v/>
      </c>
      <c r="X6382" s="7" t="n"/>
      <c r="Y6382" s="7" t="n"/>
      <c r="Z6382" s="7" t="n"/>
      <c r="AA6382" s="7" t="n"/>
      <c r="AB6382" s="7" t="n"/>
      <c r="AC6382" s="7" t="n"/>
    </row>
    <row r="6383" ht="9.75" customHeight="1" s="12">
      <c r="A6383" s="11" t="inlineStr">
        <is>
          <t>SO - 0002464</t>
        </is>
      </c>
      <c r="B6383" s="11" t="inlineStr">
        <is>
          <t>In-Store</t>
        </is>
      </c>
      <c r="C6383" s="11" t="inlineStr">
        <is>
          <t>WARE-MKL1006</t>
        </is>
      </c>
      <c r="D6383" s="6" t="n">
        <v>43400</v>
      </c>
      <c r="E6383" s="6" t="n">
        <v>43525</v>
      </c>
      <c r="F6383" s="6" t="n">
        <v>43540</v>
      </c>
      <c r="G6383" s="6" t="n">
        <v>43544</v>
      </c>
      <c r="H6383" s="11" t="inlineStr">
        <is>
          <t>USD</t>
        </is>
      </c>
      <c r="I6383" s="11" t="n">
        <v>4</v>
      </c>
      <c r="J6383" s="11" t="n">
        <v>21</v>
      </c>
      <c r="K6383" s="11" t="n">
        <v>333</v>
      </c>
      <c r="L6383" s="11" t="n">
        <v>38</v>
      </c>
      <c r="M6383" s="11" t="n">
        <v>7</v>
      </c>
      <c r="N6383" s="11" t="n">
        <v>0.1</v>
      </c>
      <c r="O6383" s="7" t="n">
        <v>1165.8</v>
      </c>
      <c r="P6383" s="7" t="n">
        <v>804.4019999999999</v>
      </c>
      <c r="Q6383" s="7">
        <f>text(E6383,"ddd")</f>
        <v/>
      </c>
      <c r="R6383" s="7">
        <f>G6383-F6383</f>
        <v/>
      </c>
      <c r="S6383" s="7">
        <f>E6383-D6383</f>
        <v/>
      </c>
      <c r="T6383" s="7">
        <f>O6383*M6383</f>
        <v/>
      </c>
      <c r="U6383" s="7">
        <f>T6383*N6383</f>
        <v/>
      </c>
      <c r="V6383" s="7">
        <f>T6383-U6383-(P6383*M6383)</f>
        <v/>
      </c>
      <c r="W6383" s="7">
        <f>VLOOKUP(L6383,'Products Sheet'!$A:$B,2,FALSE)</f>
        <v/>
      </c>
      <c r="X6383" s="7" t="n"/>
      <c r="Y6383" s="7" t="n"/>
      <c r="Z6383" s="7" t="n"/>
      <c r="AA6383" s="7" t="n"/>
      <c r="AB6383" s="7" t="n"/>
      <c r="AC6383" s="7" t="n"/>
    </row>
    <row r="6384" ht="9.75" customHeight="1" s="12">
      <c r="A6384" s="11" t="inlineStr">
        <is>
          <t>SO - 0002466</t>
        </is>
      </c>
      <c r="B6384" s="11" t="inlineStr">
        <is>
          <t>Wholesale</t>
        </is>
      </c>
      <c r="C6384" s="11" t="inlineStr">
        <is>
          <t>WARE-XYS1001</t>
        </is>
      </c>
      <c r="D6384" s="6" t="n">
        <v>43400</v>
      </c>
      <c r="E6384" s="6" t="n">
        <v>43525</v>
      </c>
      <c r="F6384" s="6" t="n">
        <v>43543</v>
      </c>
      <c r="G6384" s="6" t="n">
        <v>43550</v>
      </c>
      <c r="H6384" s="11" t="inlineStr">
        <is>
          <t>USD</t>
        </is>
      </c>
      <c r="I6384" s="11" t="n">
        <v>26</v>
      </c>
      <c r="J6384" s="11" t="n">
        <v>44</v>
      </c>
      <c r="K6384" s="11" t="n">
        <v>58</v>
      </c>
      <c r="L6384" s="11" t="n">
        <v>38</v>
      </c>
      <c r="M6384" s="11" t="n">
        <v>6</v>
      </c>
      <c r="N6384" s="11" t="n">
        <v>0.075</v>
      </c>
      <c r="O6384" s="7" t="n">
        <v>2485.7</v>
      </c>
      <c r="P6384" s="7" t="n">
        <v>994.2800000000002</v>
      </c>
      <c r="Q6384" s="7">
        <f>text(E6384,"ddd")</f>
        <v/>
      </c>
      <c r="R6384" s="7">
        <f>G6384-F6384</f>
        <v/>
      </c>
      <c r="S6384" s="7">
        <f>E6384-D6384</f>
        <v/>
      </c>
      <c r="T6384" s="7">
        <f>O6384*M6384</f>
        <v/>
      </c>
      <c r="U6384" s="7">
        <f>T6384*N6384</f>
        <v/>
      </c>
      <c r="V6384" s="7">
        <f>T6384-U6384-(P6384*M6384)</f>
        <v/>
      </c>
      <c r="W6384" s="7">
        <f>VLOOKUP(L6384,'Products Sheet'!$A:$B,2,FALSE)</f>
        <v/>
      </c>
      <c r="X6384" s="7" t="n"/>
      <c r="Y6384" s="7" t="n"/>
      <c r="Z6384" s="7" t="n"/>
      <c r="AA6384" s="7" t="n"/>
      <c r="AB6384" s="7" t="n"/>
      <c r="AC6384" s="7" t="n"/>
    </row>
    <row r="6385" ht="9.75" customHeight="1" s="12">
      <c r="A6385" s="11" t="inlineStr">
        <is>
          <t>SO - 0002581</t>
        </is>
      </c>
      <c r="B6385" s="11" t="inlineStr">
        <is>
          <t>Distributor</t>
        </is>
      </c>
      <c r="C6385" s="11" t="inlineStr">
        <is>
          <t>WARE-NMK1003</t>
        </is>
      </c>
      <c r="D6385" s="6" t="n">
        <v>43400</v>
      </c>
      <c r="E6385" s="6" t="n">
        <v>43542</v>
      </c>
      <c r="F6385" s="6" t="n">
        <v>43545</v>
      </c>
      <c r="G6385" s="6" t="n">
        <v>43548</v>
      </c>
      <c r="H6385" s="11" t="inlineStr">
        <is>
          <t>USD</t>
        </is>
      </c>
      <c r="I6385" s="11" t="n">
        <v>22</v>
      </c>
      <c r="J6385" s="11" t="n">
        <v>30</v>
      </c>
      <c r="K6385" s="11" t="n">
        <v>198</v>
      </c>
      <c r="L6385" s="11" t="n">
        <v>38</v>
      </c>
      <c r="M6385" s="11" t="n">
        <v>6</v>
      </c>
      <c r="N6385" s="11" t="n">
        <v>0.15</v>
      </c>
      <c r="O6385" s="7" t="n">
        <v>1695.1</v>
      </c>
      <c r="P6385" s="7" t="n">
        <v>830.599</v>
      </c>
      <c r="Q6385" s="7">
        <f>text(E6385,"ddd")</f>
        <v/>
      </c>
      <c r="R6385" s="7">
        <f>G6385-F6385</f>
        <v/>
      </c>
      <c r="S6385" s="7">
        <f>E6385-D6385</f>
        <v/>
      </c>
      <c r="T6385" s="7">
        <f>O6385*M6385</f>
        <v/>
      </c>
      <c r="U6385" s="7">
        <f>T6385*N6385</f>
        <v/>
      </c>
      <c r="V6385" s="7">
        <f>T6385-U6385-(P6385*M6385)</f>
        <v/>
      </c>
      <c r="W6385" s="7">
        <f>VLOOKUP(L6385,'Products Sheet'!$A:$B,2,FALSE)</f>
        <v/>
      </c>
      <c r="X6385" s="7" t="n"/>
      <c r="Y6385" s="7" t="n"/>
      <c r="Z6385" s="7" t="n"/>
      <c r="AA6385" s="7" t="n"/>
      <c r="AB6385" s="7" t="n"/>
      <c r="AC6385" s="7" t="n"/>
    </row>
    <row r="6386" ht="9.75" customHeight="1" s="12">
      <c r="A6386" s="11" t="inlineStr">
        <is>
          <t>SO - 0002635</t>
        </is>
      </c>
      <c r="B6386" s="11" t="inlineStr">
        <is>
          <t>In-Store</t>
        </is>
      </c>
      <c r="C6386" s="11" t="inlineStr">
        <is>
          <t>WARE-MKL1006</t>
        </is>
      </c>
      <c r="D6386" s="6" t="n">
        <v>43400</v>
      </c>
      <c r="E6386" s="6" t="n">
        <v>43549</v>
      </c>
      <c r="F6386" s="6" t="n">
        <v>43552</v>
      </c>
      <c r="G6386" s="6" t="n">
        <v>43561</v>
      </c>
      <c r="H6386" s="11" t="inlineStr">
        <is>
          <t>USD</t>
        </is>
      </c>
      <c r="I6386" s="11" t="n">
        <v>3</v>
      </c>
      <c r="J6386" s="11" t="n">
        <v>21</v>
      </c>
      <c r="K6386" s="11" t="n">
        <v>334</v>
      </c>
      <c r="L6386" s="11" t="n">
        <v>38</v>
      </c>
      <c r="M6386" s="11" t="n">
        <v>2</v>
      </c>
      <c r="N6386" s="11" t="n">
        <v>0.075</v>
      </c>
      <c r="O6386" s="7" t="n">
        <v>1072</v>
      </c>
      <c r="P6386" s="7" t="n">
        <v>525.28</v>
      </c>
      <c r="Q6386" s="7">
        <f>text(E6386,"ddd")</f>
        <v/>
      </c>
      <c r="R6386" s="7">
        <f>G6386-F6386</f>
        <v/>
      </c>
      <c r="S6386" s="7">
        <f>E6386-D6386</f>
        <v/>
      </c>
      <c r="T6386" s="7">
        <f>O6386*M6386</f>
        <v/>
      </c>
      <c r="U6386" s="7">
        <f>T6386*N6386</f>
        <v/>
      </c>
      <c r="V6386" s="7">
        <f>T6386-U6386-(P6386*M6386)</f>
        <v/>
      </c>
      <c r="W6386" s="7">
        <f>VLOOKUP(L6386,'Products Sheet'!$A:$B,2,FALSE)</f>
        <v/>
      </c>
      <c r="X6386" s="7" t="n"/>
      <c r="Y6386" s="7" t="n"/>
      <c r="Z6386" s="7" t="n"/>
      <c r="AA6386" s="7" t="n"/>
      <c r="AB6386" s="7" t="n"/>
      <c r="AC6386" s="7" t="n"/>
    </row>
    <row r="6387" ht="9.75" customHeight="1" s="12">
      <c r="A6387" s="11" t="inlineStr">
        <is>
          <t>SO - 0002644</t>
        </is>
      </c>
      <c r="B6387" s="11" t="inlineStr">
        <is>
          <t>Online</t>
        </is>
      </c>
      <c r="C6387" s="11" t="inlineStr">
        <is>
          <t>WARE-UHY1004</t>
        </is>
      </c>
      <c r="D6387" s="6" t="n">
        <v>43400</v>
      </c>
      <c r="E6387" s="6" t="n">
        <v>43550</v>
      </c>
      <c r="F6387" s="6" t="n">
        <v>43555</v>
      </c>
      <c r="G6387" s="6" t="n">
        <v>43562</v>
      </c>
      <c r="H6387" s="11" t="inlineStr">
        <is>
          <t>USD</t>
        </is>
      </c>
      <c r="I6387" s="11" t="n">
        <v>16</v>
      </c>
      <c r="J6387" s="11" t="n">
        <v>18</v>
      </c>
      <c r="K6387" s="11" t="n">
        <v>260</v>
      </c>
      <c r="L6387" s="11" t="n">
        <v>38</v>
      </c>
      <c r="M6387" s="11" t="n">
        <v>2</v>
      </c>
      <c r="N6387" s="11" t="n">
        <v>0.1</v>
      </c>
      <c r="O6387" s="7" t="n">
        <v>3852.5</v>
      </c>
      <c r="P6387" s="7" t="n">
        <v>2504.125</v>
      </c>
      <c r="Q6387" s="7">
        <f>text(E6387,"ddd")</f>
        <v/>
      </c>
      <c r="R6387" s="7">
        <f>G6387-F6387</f>
        <v/>
      </c>
      <c r="S6387" s="7">
        <f>E6387-D6387</f>
        <v/>
      </c>
      <c r="T6387" s="7">
        <f>O6387*M6387</f>
        <v/>
      </c>
      <c r="U6387" s="7">
        <f>T6387*N6387</f>
        <v/>
      </c>
      <c r="V6387" s="7">
        <f>T6387-U6387-(P6387*M6387)</f>
        <v/>
      </c>
      <c r="W6387" s="7">
        <f>VLOOKUP(L6387,'Products Sheet'!$A:$B,2,FALSE)</f>
        <v/>
      </c>
      <c r="X6387" s="7" t="n"/>
      <c r="Y6387" s="7" t="n"/>
      <c r="Z6387" s="7" t="n"/>
      <c r="AA6387" s="7" t="n"/>
      <c r="AB6387" s="7" t="n"/>
      <c r="AC6387" s="7" t="n"/>
    </row>
    <row r="6388" ht="9.75" customHeight="1" s="12">
      <c r="A6388" s="11" t="inlineStr">
        <is>
          <t>SO - 0002648</t>
        </is>
      </c>
      <c r="B6388" s="11" t="inlineStr">
        <is>
          <t>Online</t>
        </is>
      </c>
      <c r="C6388" s="11" t="inlineStr">
        <is>
          <t>WARE-UHY1004</t>
        </is>
      </c>
      <c r="D6388" s="6" t="n">
        <v>43400</v>
      </c>
      <c r="E6388" s="6" t="n">
        <v>43551</v>
      </c>
      <c r="F6388" s="6" t="n">
        <v>43556</v>
      </c>
      <c r="G6388" s="6" t="n">
        <v>43557</v>
      </c>
      <c r="H6388" s="11" t="inlineStr">
        <is>
          <t>USD</t>
        </is>
      </c>
      <c r="I6388" s="11" t="n">
        <v>13</v>
      </c>
      <c r="J6388" s="11" t="n">
        <v>11</v>
      </c>
      <c r="K6388" s="11" t="n">
        <v>245</v>
      </c>
      <c r="L6388" s="11" t="n">
        <v>38</v>
      </c>
      <c r="M6388" s="11" t="n">
        <v>5</v>
      </c>
      <c r="N6388" s="11" t="n">
        <v>0.05</v>
      </c>
      <c r="O6388" s="7" t="n">
        <v>2586.2</v>
      </c>
      <c r="P6388" s="7" t="n">
        <v>1293.1</v>
      </c>
      <c r="Q6388" s="7">
        <f>text(E6388,"ddd")</f>
        <v/>
      </c>
      <c r="R6388" s="7">
        <f>G6388-F6388</f>
        <v/>
      </c>
      <c r="S6388" s="7">
        <f>E6388-D6388</f>
        <v/>
      </c>
      <c r="T6388" s="7">
        <f>O6388*M6388</f>
        <v/>
      </c>
      <c r="U6388" s="7">
        <f>T6388*N6388</f>
        <v/>
      </c>
      <c r="V6388" s="7">
        <f>T6388-U6388-(P6388*M6388)</f>
        <v/>
      </c>
      <c r="W6388" s="7">
        <f>VLOOKUP(L6388,'Products Sheet'!$A:$B,2,FALSE)</f>
        <v/>
      </c>
      <c r="X6388" s="7" t="n"/>
      <c r="Y6388" s="7" t="n"/>
      <c r="Z6388" s="7" t="n"/>
      <c r="AA6388" s="7" t="n"/>
      <c r="AB6388" s="7" t="n"/>
      <c r="AC6388" s="7" t="n"/>
    </row>
    <row r="6389" ht="9.75" customHeight="1" s="12">
      <c r="A6389" s="11" t="inlineStr">
        <is>
          <t>SO - 0002649</t>
        </is>
      </c>
      <c r="B6389" s="11" t="inlineStr">
        <is>
          <t>Distributor</t>
        </is>
      </c>
      <c r="C6389" s="11" t="inlineStr">
        <is>
          <t>WARE-NMK1003</t>
        </is>
      </c>
      <c r="D6389" s="6" t="n">
        <v>43500</v>
      </c>
      <c r="E6389" s="6" t="n">
        <v>43551</v>
      </c>
      <c r="F6389" s="6" t="n">
        <v>43571</v>
      </c>
      <c r="G6389" s="6" t="n">
        <v>43576</v>
      </c>
      <c r="H6389" s="11" t="inlineStr">
        <is>
          <t>USD</t>
        </is>
      </c>
      <c r="I6389" s="11" t="n">
        <v>23</v>
      </c>
      <c r="J6389" s="11" t="n">
        <v>10</v>
      </c>
      <c r="K6389" s="11" t="n">
        <v>162</v>
      </c>
      <c r="L6389" s="11" t="n">
        <v>38</v>
      </c>
      <c r="M6389" s="11" t="n">
        <v>7</v>
      </c>
      <c r="N6389" s="11" t="n">
        <v>0.05</v>
      </c>
      <c r="O6389" s="7" t="n">
        <v>5748.6</v>
      </c>
      <c r="P6389" s="7" t="n">
        <v>3736.59</v>
      </c>
      <c r="Q6389" s="7">
        <f>text(E6389,"ddd")</f>
        <v/>
      </c>
      <c r="R6389" s="7">
        <f>G6389-F6389</f>
        <v/>
      </c>
      <c r="S6389" s="7">
        <f>E6389-D6389</f>
        <v/>
      </c>
      <c r="T6389" s="7">
        <f>O6389*M6389</f>
        <v/>
      </c>
      <c r="U6389" s="7">
        <f>T6389*N6389</f>
        <v/>
      </c>
      <c r="V6389" s="7">
        <f>T6389-U6389-(P6389*M6389)</f>
        <v/>
      </c>
      <c r="W6389" s="7">
        <f>VLOOKUP(L6389,'Products Sheet'!$A:$B,2,FALSE)</f>
        <v/>
      </c>
      <c r="X6389" s="7" t="n"/>
      <c r="Y6389" s="7" t="n"/>
      <c r="Z6389" s="7" t="n"/>
      <c r="AA6389" s="7" t="n"/>
      <c r="AB6389" s="7" t="n"/>
      <c r="AC6389" s="7" t="n"/>
    </row>
    <row r="6390" ht="9.75" customHeight="1" s="12">
      <c r="A6390" s="11" t="inlineStr">
        <is>
          <t>SO - 0002683</t>
        </is>
      </c>
      <c r="B6390" s="11" t="inlineStr">
        <is>
          <t>Distributor</t>
        </is>
      </c>
      <c r="C6390" s="11" t="inlineStr">
        <is>
          <t>WARE-NMK1003</t>
        </is>
      </c>
      <c r="D6390" s="6" t="n">
        <v>43400</v>
      </c>
      <c r="E6390" s="6" t="n">
        <v>43556</v>
      </c>
      <c r="F6390" s="6" t="n">
        <v>43572</v>
      </c>
      <c r="G6390" s="6" t="n">
        <v>43581</v>
      </c>
      <c r="H6390" s="11" t="inlineStr">
        <is>
          <t>USD</t>
        </is>
      </c>
      <c r="I6390" s="11" t="n">
        <v>22</v>
      </c>
      <c r="J6390" s="11" t="n">
        <v>18</v>
      </c>
      <c r="K6390" s="11" t="n">
        <v>107</v>
      </c>
      <c r="L6390" s="11" t="n">
        <v>38</v>
      </c>
      <c r="M6390" s="11" t="n">
        <v>4</v>
      </c>
      <c r="N6390" s="11" t="n">
        <v>0.05</v>
      </c>
      <c r="O6390" s="7" t="n">
        <v>2914.5</v>
      </c>
      <c r="P6390" s="7" t="n">
        <v>1311.525</v>
      </c>
      <c r="Q6390" s="7">
        <f>text(E6390,"ddd")</f>
        <v/>
      </c>
      <c r="R6390" s="7">
        <f>G6390-F6390</f>
        <v/>
      </c>
      <c r="S6390" s="7">
        <f>E6390-D6390</f>
        <v/>
      </c>
      <c r="T6390" s="7">
        <f>O6390*M6390</f>
        <v/>
      </c>
      <c r="U6390" s="7">
        <f>T6390*N6390</f>
        <v/>
      </c>
      <c r="V6390" s="7">
        <f>T6390-U6390-(P6390*M6390)</f>
        <v/>
      </c>
      <c r="W6390" s="7">
        <f>VLOOKUP(L6390,'Products Sheet'!$A:$B,2,FALSE)</f>
        <v/>
      </c>
      <c r="X6390" s="7" t="n"/>
      <c r="Y6390" s="7" t="n"/>
      <c r="Z6390" s="7" t="n"/>
      <c r="AA6390" s="7" t="n"/>
      <c r="AB6390" s="7" t="n"/>
      <c r="AC6390" s="7" t="n"/>
    </row>
    <row r="6391" ht="9.75" customHeight="1" s="12">
      <c r="A6391" s="11" t="inlineStr">
        <is>
          <t>SO - 0002706</t>
        </is>
      </c>
      <c r="B6391" s="11" t="inlineStr">
        <is>
          <t>Online</t>
        </is>
      </c>
      <c r="C6391" s="11" t="inlineStr">
        <is>
          <t>WARE-NMK1003</t>
        </is>
      </c>
      <c r="D6391" s="6" t="n">
        <v>43400</v>
      </c>
      <c r="E6391" s="6" t="n">
        <v>43559</v>
      </c>
      <c r="F6391" s="6" t="n">
        <v>43570</v>
      </c>
      <c r="G6391" s="6" t="n">
        <v>43575</v>
      </c>
      <c r="H6391" s="11" t="inlineStr">
        <is>
          <t>USD</t>
        </is>
      </c>
      <c r="I6391" s="11" t="n">
        <v>18</v>
      </c>
      <c r="J6391" s="11" t="n">
        <v>47</v>
      </c>
      <c r="K6391" s="11" t="n">
        <v>181</v>
      </c>
      <c r="L6391" s="11" t="n">
        <v>38</v>
      </c>
      <c r="M6391" s="11" t="n">
        <v>2</v>
      </c>
      <c r="N6391" s="11" t="n">
        <v>0.15</v>
      </c>
      <c r="O6391" s="7" t="n">
        <v>3731.9</v>
      </c>
      <c r="P6391" s="7" t="n">
        <v>1604.717</v>
      </c>
      <c r="Q6391" s="7">
        <f>text(E6391,"ddd")</f>
        <v/>
      </c>
      <c r="R6391" s="7">
        <f>G6391-F6391</f>
        <v/>
      </c>
      <c r="S6391" s="7">
        <f>E6391-D6391</f>
        <v/>
      </c>
      <c r="T6391" s="7">
        <f>O6391*M6391</f>
        <v/>
      </c>
      <c r="U6391" s="7">
        <f>T6391*N6391</f>
        <v/>
      </c>
      <c r="V6391" s="7">
        <f>T6391-U6391-(P6391*M6391)</f>
        <v/>
      </c>
      <c r="W6391" s="7">
        <f>VLOOKUP(L6391,'Products Sheet'!$A:$B,2,FALSE)</f>
        <v/>
      </c>
      <c r="X6391" s="7" t="n"/>
      <c r="Y6391" s="7" t="n"/>
      <c r="Z6391" s="7" t="n"/>
      <c r="AA6391" s="7" t="n"/>
      <c r="AB6391" s="7" t="n"/>
      <c r="AC6391" s="7" t="n"/>
    </row>
    <row r="6392" ht="9.75" customHeight="1" s="12">
      <c r="A6392" s="11" t="inlineStr">
        <is>
          <t>SO - 0002714</t>
        </is>
      </c>
      <c r="B6392" s="11" t="inlineStr">
        <is>
          <t>Online</t>
        </is>
      </c>
      <c r="C6392" s="11" t="inlineStr">
        <is>
          <t>WARE-MKL1006</t>
        </is>
      </c>
      <c r="D6392" s="6" t="n">
        <v>43500</v>
      </c>
      <c r="E6392" s="6" t="n">
        <v>43559</v>
      </c>
      <c r="F6392" s="6" t="n">
        <v>43568</v>
      </c>
      <c r="G6392" s="6" t="n">
        <v>43571</v>
      </c>
      <c r="H6392" s="11" t="inlineStr">
        <is>
          <t>USD</t>
        </is>
      </c>
      <c r="I6392" s="11" t="n">
        <v>14</v>
      </c>
      <c r="J6392" s="11" t="n">
        <v>18</v>
      </c>
      <c r="K6392" s="11" t="n">
        <v>333</v>
      </c>
      <c r="L6392" s="11" t="n">
        <v>38</v>
      </c>
      <c r="M6392" s="11" t="n">
        <v>7</v>
      </c>
      <c r="N6392" s="11" t="n">
        <v>0.075</v>
      </c>
      <c r="O6392" s="7" t="n">
        <v>6197.5</v>
      </c>
      <c r="P6392" s="7" t="n">
        <v>5019.975</v>
      </c>
      <c r="Q6392" s="7">
        <f>text(E6392,"ddd")</f>
        <v/>
      </c>
      <c r="R6392" s="7">
        <f>G6392-F6392</f>
        <v/>
      </c>
      <c r="S6392" s="7">
        <f>E6392-D6392</f>
        <v/>
      </c>
      <c r="T6392" s="7">
        <f>O6392*M6392</f>
        <v/>
      </c>
      <c r="U6392" s="7">
        <f>T6392*N6392</f>
        <v/>
      </c>
      <c r="V6392" s="7">
        <f>T6392-U6392-(P6392*M6392)</f>
        <v/>
      </c>
      <c r="W6392" s="7">
        <f>VLOOKUP(L6392,'Products Sheet'!$A:$B,2,FALSE)</f>
        <v/>
      </c>
      <c r="X6392" s="7" t="n"/>
      <c r="Y6392" s="7" t="n"/>
      <c r="Z6392" s="7" t="n"/>
      <c r="AA6392" s="7" t="n"/>
      <c r="AB6392" s="7" t="n"/>
      <c r="AC6392" s="7" t="n"/>
    </row>
    <row r="6393" ht="9.75" customHeight="1" s="12">
      <c r="A6393" s="11" t="inlineStr">
        <is>
          <t>SO - 0002715</t>
        </is>
      </c>
      <c r="B6393" s="11" t="inlineStr">
        <is>
          <t>Online</t>
        </is>
      </c>
      <c r="C6393" s="11" t="inlineStr">
        <is>
          <t>WARE-PUJ1005</t>
        </is>
      </c>
      <c r="D6393" s="6" t="n">
        <v>43500</v>
      </c>
      <c r="E6393" s="6" t="n">
        <v>43559</v>
      </c>
      <c r="F6393" s="6" t="n">
        <v>43586</v>
      </c>
      <c r="G6393" s="6" t="n">
        <v>43590</v>
      </c>
      <c r="H6393" s="11" t="inlineStr">
        <is>
          <t>USD</t>
        </is>
      </c>
      <c r="I6393" s="11" t="n">
        <v>20</v>
      </c>
      <c r="J6393" s="11" t="n">
        <v>27</v>
      </c>
      <c r="K6393" s="11" t="n">
        <v>282</v>
      </c>
      <c r="L6393" s="11" t="n">
        <v>38</v>
      </c>
      <c r="M6393" s="11" t="n">
        <v>4</v>
      </c>
      <c r="N6393" s="11" t="n">
        <v>0.1</v>
      </c>
      <c r="O6393" s="7" t="n">
        <v>3839.1</v>
      </c>
      <c r="P6393" s="7" t="n">
        <v>2495.415</v>
      </c>
      <c r="Q6393" s="7">
        <f>text(E6393,"ddd")</f>
        <v/>
      </c>
      <c r="R6393" s="7">
        <f>G6393-F6393</f>
        <v/>
      </c>
      <c r="S6393" s="7">
        <f>E6393-D6393</f>
        <v/>
      </c>
      <c r="T6393" s="7">
        <f>O6393*M6393</f>
        <v/>
      </c>
      <c r="U6393" s="7">
        <f>T6393*N6393</f>
        <v/>
      </c>
      <c r="V6393" s="7">
        <f>T6393-U6393-(P6393*M6393)</f>
        <v/>
      </c>
      <c r="W6393" s="7">
        <f>VLOOKUP(L6393,'Products Sheet'!$A:$B,2,FALSE)</f>
        <v/>
      </c>
      <c r="X6393" s="7" t="n"/>
      <c r="Y6393" s="7" t="n"/>
      <c r="Z6393" s="7" t="n"/>
      <c r="AA6393" s="7" t="n"/>
      <c r="AB6393" s="7" t="n"/>
      <c r="AC6393" s="7" t="n"/>
    </row>
    <row r="6394" ht="9.75" customHeight="1" s="12">
      <c r="A6394" s="11" t="inlineStr">
        <is>
          <t>SO - 0002768</t>
        </is>
      </c>
      <c r="B6394" s="11" t="inlineStr">
        <is>
          <t>In-Store</t>
        </is>
      </c>
      <c r="C6394" s="11" t="inlineStr">
        <is>
          <t>WARE-NMK1003</t>
        </is>
      </c>
      <c r="D6394" s="6" t="n">
        <v>43500</v>
      </c>
      <c r="E6394" s="6" t="n">
        <v>43565</v>
      </c>
      <c r="F6394" s="6" t="n">
        <v>43587</v>
      </c>
      <c r="G6394" s="6" t="n">
        <v>43594</v>
      </c>
      <c r="H6394" s="11" t="inlineStr">
        <is>
          <t>USD</t>
        </is>
      </c>
      <c r="I6394" s="11" t="n">
        <v>5</v>
      </c>
      <c r="J6394" s="11" t="n">
        <v>18</v>
      </c>
      <c r="K6394" s="11" t="n">
        <v>128</v>
      </c>
      <c r="L6394" s="11" t="n">
        <v>38</v>
      </c>
      <c r="M6394" s="11" t="n">
        <v>8</v>
      </c>
      <c r="N6394" s="11" t="n">
        <v>0.05</v>
      </c>
      <c r="O6394" s="7" t="n">
        <v>5494</v>
      </c>
      <c r="P6394" s="7" t="n">
        <v>3296.4</v>
      </c>
      <c r="Q6394" s="7">
        <f>text(E6394,"ddd")</f>
        <v/>
      </c>
      <c r="R6394" s="7">
        <f>G6394-F6394</f>
        <v/>
      </c>
      <c r="S6394" s="7">
        <f>E6394-D6394</f>
        <v/>
      </c>
      <c r="T6394" s="7">
        <f>O6394*M6394</f>
        <v/>
      </c>
      <c r="U6394" s="7">
        <f>T6394*N6394</f>
        <v/>
      </c>
      <c r="V6394" s="7">
        <f>T6394-U6394-(P6394*M6394)</f>
        <v/>
      </c>
      <c r="W6394" s="7">
        <f>VLOOKUP(L6394,'Products Sheet'!$A:$B,2,FALSE)</f>
        <v/>
      </c>
      <c r="X6394" s="7" t="n"/>
      <c r="Y6394" s="7" t="n"/>
      <c r="Z6394" s="7" t="n"/>
      <c r="AA6394" s="7" t="n"/>
      <c r="AB6394" s="7" t="n"/>
      <c r="AC6394" s="7" t="n"/>
    </row>
    <row r="6395" ht="9.75" customHeight="1" s="12">
      <c r="A6395" s="11" t="inlineStr">
        <is>
          <t>SO - 0002817</t>
        </is>
      </c>
      <c r="B6395" s="11" t="inlineStr">
        <is>
          <t>In-Store</t>
        </is>
      </c>
      <c r="C6395" s="11" t="inlineStr">
        <is>
          <t>WARE-NMK1003</t>
        </is>
      </c>
      <c r="D6395" s="6" t="n">
        <v>43400</v>
      </c>
      <c r="E6395" s="6" t="n">
        <v>43572</v>
      </c>
      <c r="F6395" s="6" t="n">
        <v>43579</v>
      </c>
      <c r="G6395" s="6" t="n">
        <v>43583</v>
      </c>
      <c r="H6395" s="11" t="inlineStr">
        <is>
          <t>USD</t>
        </is>
      </c>
      <c r="I6395" s="11" t="n">
        <v>7</v>
      </c>
      <c r="J6395" s="11" t="n">
        <v>47</v>
      </c>
      <c r="K6395" s="11" t="n">
        <v>160</v>
      </c>
      <c r="L6395" s="11" t="n">
        <v>38</v>
      </c>
      <c r="M6395" s="11" t="n">
        <v>3</v>
      </c>
      <c r="N6395" s="11" t="n">
        <v>0.075</v>
      </c>
      <c r="O6395" s="7" t="n">
        <v>1105.5</v>
      </c>
      <c r="P6395" s="7" t="n">
        <v>442.2</v>
      </c>
      <c r="Q6395" s="7">
        <f>text(E6395,"ddd")</f>
        <v/>
      </c>
      <c r="R6395" s="7">
        <f>G6395-F6395</f>
        <v/>
      </c>
      <c r="S6395" s="7">
        <f>E6395-D6395</f>
        <v/>
      </c>
      <c r="T6395" s="7">
        <f>O6395*M6395</f>
        <v/>
      </c>
      <c r="U6395" s="7">
        <f>T6395*N6395</f>
        <v/>
      </c>
      <c r="V6395" s="7">
        <f>T6395-U6395-(P6395*M6395)</f>
        <v/>
      </c>
      <c r="W6395" s="7">
        <f>VLOOKUP(L6395,'Products Sheet'!$A:$B,2,FALSE)</f>
        <v/>
      </c>
      <c r="X6395" s="7" t="n"/>
      <c r="Y6395" s="7" t="n"/>
      <c r="Z6395" s="7" t="n"/>
      <c r="AA6395" s="7" t="n"/>
      <c r="AB6395" s="7" t="n"/>
      <c r="AC6395" s="7" t="n"/>
    </row>
    <row r="6396" ht="9.75" customHeight="1" s="12">
      <c r="A6396" s="11" t="inlineStr">
        <is>
          <t>SO - 0002860</t>
        </is>
      </c>
      <c r="B6396" s="11" t="inlineStr">
        <is>
          <t>Online</t>
        </is>
      </c>
      <c r="C6396" s="11" t="inlineStr">
        <is>
          <t>WARE-NMK1003</t>
        </is>
      </c>
      <c r="D6396" s="6" t="n">
        <v>43500</v>
      </c>
      <c r="E6396" s="6" t="n">
        <v>43577</v>
      </c>
      <c r="F6396" s="6" t="n">
        <v>43587</v>
      </c>
      <c r="G6396" s="6" t="n">
        <v>43594</v>
      </c>
      <c r="H6396" s="11" t="inlineStr">
        <is>
          <t>USD</t>
        </is>
      </c>
      <c r="I6396" s="11" t="n">
        <v>19</v>
      </c>
      <c r="J6396" s="11" t="n">
        <v>31</v>
      </c>
      <c r="K6396" s="11" t="n">
        <v>188</v>
      </c>
      <c r="L6396" s="11" t="n">
        <v>38</v>
      </c>
      <c r="M6396" s="11" t="n">
        <v>6</v>
      </c>
      <c r="N6396" s="11" t="n">
        <v>0.1</v>
      </c>
      <c r="O6396" s="7" t="n">
        <v>1005</v>
      </c>
      <c r="P6396" s="7" t="n">
        <v>402</v>
      </c>
      <c r="Q6396" s="7">
        <f>text(E6396,"ddd")</f>
        <v/>
      </c>
      <c r="R6396" s="7">
        <f>G6396-F6396</f>
        <v/>
      </c>
      <c r="S6396" s="7">
        <f>E6396-D6396</f>
        <v/>
      </c>
      <c r="T6396" s="7">
        <f>O6396*M6396</f>
        <v/>
      </c>
      <c r="U6396" s="7">
        <f>T6396*N6396</f>
        <v/>
      </c>
      <c r="V6396" s="7">
        <f>T6396-U6396-(P6396*M6396)</f>
        <v/>
      </c>
      <c r="W6396" s="7">
        <f>VLOOKUP(L6396,'Products Sheet'!$A:$B,2,FALSE)</f>
        <v/>
      </c>
      <c r="X6396" s="7" t="n"/>
      <c r="Y6396" s="7" t="n"/>
      <c r="Z6396" s="7" t="n"/>
      <c r="AA6396" s="7" t="n"/>
      <c r="AB6396" s="7" t="n"/>
      <c r="AC6396" s="7" t="n"/>
    </row>
    <row r="6397" ht="9.75" customHeight="1" s="12">
      <c r="A6397" s="11" t="inlineStr">
        <is>
          <t>SO - 0002902</t>
        </is>
      </c>
      <c r="B6397" s="11" t="inlineStr">
        <is>
          <t>Distributor</t>
        </is>
      </c>
      <c r="C6397" s="11" t="inlineStr">
        <is>
          <t>WARE-UHY1004</t>
        </is>
      </c>
      <c r="D6397" s="6" t="n">
        <v>43500</v>
      </c>
      <c r="E6397" s="6" t="n">
        <v>43581</v>
      </c>
      <c r="F6397" s="6" t="n">
        <v>43596</v>
      </c>
      <c r="G6397" s="6" t="n">
        <v>43603</v>
      </c>
      <c r="H6397" s="11" t="inlineStr">
        <is>
          <t>USD</t>
        </is>
      </c>
      <c r="I6397" s="11" t="n">
        <v>21</v>
      </c>
      <c r="J6397" s="11" t="n">
        <v>7</v>
      </c>
      <c r="K6397" s="11" t="n">
        <v>233</v>
      </c>
      <c r="L6397" s="11" t="n">
        <v>38</v>
      </c>
      <c r="M6397" s="11" t="n">
        <v>1</v>
      </c>
      <c r="N6397" s="11" t="n">
        <v>0.1</v>
      </c>
      <c r="O6397" s="7" t="n">
        <v>1902.8</v>
      </c>
      <c r="P6397" s="7" t="n">
        <v>1331.96</v>
      </c>
      <c r="Q6397" s="7">
        <f>text(E6397,"ddd")</f>
        <v/>
      </c>
      <c r="R6397" s="7">
        <f>G6397-F6397</f>
        <v/>
      </c>
      <c r="S6397" s="7">
        <f>E6397-D6397</f>
        <v/>
      </c>
      <c r="T6397" s="7">
        <f>O6397*M6397</f>
        <v/>
      </c>
      <c r="U6397" s="7">
        <f>T6397*N6397</f>
        <v/>
      </c>
      <c r="V6397" s="7">
        <f>T6397-U6397-(P6397*M6397)</f>
        <v/>
      </c>
      <c r="W6397" s="7">
        <f>VLOOKUP(L6397,'Products Sheet'!$A:$B,2,FALSE)</f>
        <v/>
      </c>
      <c r="X6397" s="7" t="n"/>
      <c r="Y6397" s="7" t="n"/>
      <c r="Z6397" s="7" t="n"/>
      <c r="AA6397" s="7" t="n"/>
      <c r="AB6397" s="7" t="n"/>
      <c r="AC6397" s="7" t="n"/>
    </row>
    <row r="6398" ht="9.75" customHeight="1" s="12">
      <c r="A6398" s="11" t="inlineStr">
        <is>
          <t>SO - 0002913</t>
        </is>
      </c>
      <c r="B6398" s="11" t="inlineStr">
        <is>
          <t>In-Store</t>
        </is>
      </c>
      <c r="C6398" s="11" t="inlineStr">
        <is>
          <t>WARE-MKL1006</t>
        </is>
      </c>
      <c r="D6398" s="6" t="n">
        <v>43500</v>
      </c>
      <c r="E6398" s="6" t="n">
        <v>43582</v>
      </c>
      <c r="F6398" s="6" t="n">
        <v>43597</v>
      </c>
      <c r="G6398" s="6" t="n">
        <v>43603</v>
      </c>
      <c r="H6398" s="11" t="inlineStr">
        <is>
          <t>USD</t>
        </is>
      </c>
      <c r="I6398" s="11" t="n">
        <v>4</v>
      </c>
      <c r="J6398" s="11" t="n">
        <v>21</v>
      </c>
      <c r="K6398" s="11" t="n">
        <v>361</v>
      </c>
      <c r="L6398" s="11" t="n">
        <v>38</v>
      </c>
      <c r="M6398" s="11" t="n">
        <v>3</v>
      </c>
      <c r="N6398" s="11" t="n">
        <v>0.075</v>
      </c>
      <c r="O6398" s="7" t="n">
        <v>857.6</v>
      </c>
      <c r="P6398" s="7" t="n">
        <v>617.472</v>
      </c>
      <c r="Q6398" s="7">
        <f>text(E6398,"ddd")</f>
        <v/>
      </c>
      <c r="R6398" s="7">
        <f>G6398-F6398</f>
        <v/>
      </c>
      <c r="S6398" s="7">
        <f>E6398-D6398</f>
        <v/>
      </c>
      <c r="T6398" s="7">
        <f>O6398*M6398</f>
        <v/>
      </c>
      <c r="U6398" s="7">
        <f>T6398*N6398</f>
        <v/>
      </c>
      <c r="V6398" s="7">
        <f>T6398-U6398-(P6398*M6398)</f>
        <v/>
      </c>
      <c r="W6398" s="7">
        <f>VLOOKUP(L6398,'Products Sheet'!$A:$B,2,FALSE)</f>
        <v/>
      </c>
      <c r="X6398" s="7" t="n"/>
      <c r="Y6398" s="7" t="n"/>
      <c r="Z6398" s="7" t="n"/>
      <c r="AA6398" s="7" t="n"/>
      <c r="AB6398" s="7" t="n"/>
      <c r="AC6398" s="7" t="n"/>
    </row>
    <row r="6399" ht="9.75" customHeight="1" s="12">
      <c r="A6399" s="11" t="inlineStr">
        <is>
          <t>SO - 0002939</t>
        </is>
      </c>
      <c r="B6399" s="11" t="inlineStr">
        <is>
          <t>Online</t>
        </is>
      </c>
      <c r="C6399" s="11" t="inlineStr">
        <is>
          <t>WARE-XYS1001</t>
        </is>
      </c>
      <c r="D6399" s="6" t="n">
        <v>43500</v>
      </c>
      <c r="E6399" s="6" t="n">
        <v>43584</v>
      </c>
      <c r="F6399" s="6" t="n">
        <v>43610</v>
      </c>
      <c r="G6399" s="6" t="n">
        <v>43620</v>
      </c>
      <c r="H6399" s="11" t="inlineStr">
        <is>
          <t>USD</t>
        </is>
      </c>
      <c r="I6399" s="11" t="n">
        <v>20</v>
      </c>
      <c r="J6399" s="11" t="n">
        <v>7</v>
      </c>
      <c r="K6399" s="11" t="n">
        <v>51</v>
      </c>
      <c r="L6399" s="11" t="n">
        <v>38</v>
      </c>
      <c r="M6399" s="11" t="n">
        <v>8</v>
      </c>
      <c r="N6399" s="11" t="n">
        <v>0.15</v>
      </c>
      <c r="O6399" s="7" t="n">
        <v>1045.2</v>
      </c>
      <c r="P6399" s="7" t="n">
        <v>606.216</v>
      </c>
      <c r="Q6399" s="7">
        <f>text(E6399,"ddd")</f>
        <v/>
      </c>
      <c r="R6399" s="7">
        <f>G6399-F6399</f>
        <v/>
      </c>
      <c r="S6399" s="7">
        <f>E6399-D6399</f>
        <v/>
      </c>
      <c r="T6399" s="7">
        <f>O6399*M6399</f>
        <v/>
      </c>
      <c r="U6399" s="7">
        <f>T6399*N6399</f>
        <v/>
      </c>
      <c r="V6399" s="7">
        <f>T6399-U6399-(P6399*M6399)</f>
        <v/>
      </c>
      <c r="W6399" s="7">
        <f>VLOOKUP(L6399,'Products Sheet'!$A:$B,2,FALSE)</f>
        <v/>
      </c>
      <c r="X6399" s="7" t="n"/>
      <c r="Y6399" s="7" t="n"/>
      <c r="Z6399" s="7" t="n"/>
      <c r="AA6399" s="7" t="n"/>
      <c r="AB6399" s="7" t="n"/>
      <c r="AC6399" s="7" t="n"/>
    </row>
    <row r="6400" ht="9.75" customHeight="1" s="12">
      <c r="A6400" s="11" t="inlineStr">
        <is>
          <t>SO - 0002963</t>
        </is>
      </c>
      <c r="B6400" s="11" t="inlineStr">
        <is>
          <t>Online</t>
        </is>
      </c>
      <c r="C6400" s="11" t="inlineStr">
        <is>
          <t>WARE-NMK1003</t>
        </is>
      </c>
      <c r="D6400" s="6" t="n">
        <v>43500</v>
      </c>
      <c r="E6400" s="6" t="n">
        <v>43587</v>
      </c>
      <c r="F6400" s="6" t="n">
        <v>43596</v>
      </c>
      <c r="G6400" s="6" t="n">
        <v>43601</v>
      </c>
      <c r="H6400" s="11" t="inlineStr">
        <is>
          <t>USD</t>
        </is>
      </c>
      <c r="I6400" s="11" t="n">
        <v>13</v>
      </c>
      <c r="J6400" s="11" t="n">
        <v>12</v>
      </c>
      <c r="K6400" s="11" t="n">
        <v>148</v>
      </c>
      <c r="L6400" s="11" t="n">
        <v>38</v>
      </c>
      <c r="M6400" s="11" t="n">
        <v>3</v>
      </c>
      <c r="N6400" s="11" t="n">
        <v>0.2</v>
      </c>
      <c r="O6400" s="7" t="n">
        <v>3919.5</v>
      </c>
      <c r="P6400" s="7" t="n">
        <v>2743.65</v>
      </c>
      <c r="Q6400" s="7">
        <f>text(E6400,"ddd")</f>
        <v/>
      </c>
      <c r="R6400" s="7">
        <f>G6400-F6400</f>
        <v/>
      </c>
      <c r="S6400" s="7">
        <f>E6400-D6400</f>
        <v/>
      </c>
      <c r="T6400" s="7">
        <f>O6400*M6400</f>
        <v/>
      </c>
      <c r="U6400" s="7">
        <f>T6400*N6400</f>
        <v/>
      </c>
      <c r="V6400" s="7">
        <f>T6400-U6400-(P6400*M6400)</f>
        <v/>
      </c>
      <c r="W6400" s="7">
        <f>VLOOKUP(L6400,'Products Sheet'!$A:$B,2,FALSE)</f>
        <v/>
      </c>
      <c r="X6400" s="7" t="n"/>
      <c r="Y6400" s="7" t="n"/>
      <c r="Z6400" s="7" t="n"/>
      <c r="AA6400" s="7" t="n"/>
      <c r="AB6400" s="7" t="n"/>
      <c r="AC6400" s="7" t="n"/>
    </row>
    <row r="6401" ht="9.75" customHeight="1" s="12">
      <c r="A6401" s="11" t="inlineStr">
        <is>
          <t>SO - 0003022</t>
        </is>
      </c>
      <c r="B6401" s="11" t="inlineStr">
        <is>
          <t>Disributor</t>
        </is>
      </c>
      <c r="C6401" s="11" t="inlineStr">
        <is>
          <t>WARE-NBV1002</t>
        </is>
      </c>
      <c r="D6401" s="6" t="n">
        <v>43500</v>
      </c>
      <c r="E6401" s="6" t="n">
        <v>43593</v>
      </c>
      <c r="F6401" s="6" t="n">
        <v>43613</v>
      </c>
      <c r="G6401" s="6" t="n">
        <v>43620</v>
      </c>
      <c r="H6401" s="11" t="inlineStr">
        <is>
          <t>USD</t>
        </is>
      </c>
      <c r="I6401" s="11" t="n">
        <v>21</v>
      </c>
      <c r="J6401" s="11" t="n">
        <v>25</v>
      </c>
      <c r="K6401" s="11" t="n">
        <v>74</v>
      </c>
      <c r="L6401" s="11" t="n">
        <v>38</v>
      </c>
      <c r="M6401" s="11" t="n">
        <v>3</v>
      </c>
      <c r="N6401" s="11" t="n">
        <v>0.05</v>
      </c>
      <c r="O6401" s="7" t="n">
        <v>2680</v>
      </c>
      <c r="P6401" s="7" t="n">
        <v>1956.4</v>
      </c>
      <c r="Q6401" s="7">
        <f>text(E6401,"ddd")</f>
        <v/>
      </c>
      <c r="R6401" s="7">
        <f>G6401-F6401</f>
        <v/>
      </c>
      <c r="S6401" s="7">
        <f>E6401-D6401</f>
        <v/>
      </c>
      <c r="T6401" s="7">
        <f>O6401*M6401</f>
        <v/>
      </c>
      <c r="U6401" s="7">
        <f>T6401*N6401</f>
        <v/>
      </c>
      <c r="V6401" s="7">
        <f>T6401-U6401-(P6401*M6401)</f>
        <v/>
      </c>
      <c r="W6401" s="7">
        <f>VLOOKUP(L6401,'Products Sheet'!$A:$B,2,FALSE)</f>
        <v/>
      </c>
      <c r="X6401" s="7" t="n"/>
      <c r="Y6401" s="7" t="n"/>
      <c r="Z6401" s="7" t="n"/>
      <c r="AA6401" s="7" t="n"/>
      <c r="AB6401" s="7" t="n"/>
      <c r="AC6401" s="7" t="n"/>
    </row>
    <row r="6402" ht="9.75" customHeight="1" s="12">
      <c r="A6402" s="11" t="inlineStr">
        <is>
          <t>SO - 0003056</t>
        </is>
      </c>
      <c r="B6402" s="11" t="inlineStr">
        <is>
          <t>In-Store</t>
        </is>
      </c>
      <c r="C6402" s="11" t="inlineStr">
        <is>
          <t>WARE-NMK1003</t>
        </is>
      </c>
      <c r="D6402" s="6" t="n">
        <v>43500</v>
      </c>
      <c r="E6402" s="6" t="n">
        <v>43597</v>
      </c>
      <c r="F6402" s="6" t="n">
        <v>43616</v>
      </c>
      <c r="G6402" s="6" t="n">
        <v>43620</v>
      </c>
      <c r="H6402" s="11" t="inlineStr">
        <is>
          <t>USD</t>
        </is>
      </c>
      <c r="I6402" s="11" t="n">
        <v>1</v>
      </c>
      <c r="J6402" s="11" t="n">
        <v>33</v>
      </c>
      <c r="K6402" s="11" t="n">
        <v>119</v>
      </c>
      <c r="L6402" s="11" t="n">
        <v>38</v>
      </c>
      <c r="M6402" s="11" t="n">
        <v>8</v>
      </c>
      <c r="N6402" s="11" t="n">
        <v>0.05</v>
      </c>
      <c r="O6402" s="7" t="n">
        <v>3932.9</v>
      </c>
      <c r="P6402" s="7" t="n">
        <v>2045.108</v>
      </c>
      <c r="Q6402" s="7">
        <f>text(E6402,"ddd")</f>
        <v/>
      </c>
      <c r="R6402" s="7">
        <f>G6402-F6402</f>
        <v/>
      </c>
      <c r="S6402" s="7">
        <f>E6402-D6402</f>
        <v/>
      </c>
      <c r="T6402" s="7">
        <f>O6402*M6402</f>
        <v/>
      </c>
      <c r="U6402" s="7">
        <f>T6402*N6402</f>
        <v/>
      </c>
      <c r="V6402" s="7">
        <f>T6402-U6402-(P6402*M6402)</f>
        <v/>
      </c>
      <c r="W6402" s="7">
        <f>VLOOKUP(L6402,'Products Sheet'!$A:$B,2,FALSE)</f>
        <v/>
      </c>
      <c r="X6402" s="7" t="n"/>
      <c r="Y6402" s="7" t="n"/>
      <c r="Z6402" s="7" t="n"/>
      <c r="AA6402" s="7" t="n"/>
      <c r="AB6402" s="7" t="n"/>
      <c r="AC6402" s="7" t="n"/>
    </row>
    <row r="6403" ht="9.75" customHeight="1" s="12">
      <c r="A6403" s="11" t="inlineStr">
        <is>
          <t>SO - 0003080</t>
        </is>
      </c>
      <c r="B6403" s="11" t="inlineStr">
        <is>
          <t>In-Store</t>
        </is>
      </c>
      <c r="C6403" s="11" t="inlineStr">
        <is>
          <t>WARE-MKL1006</t>
        </is>
      </c>
      <c r="D6403" s="6" t="n">
        <v>43500</v>
      </c>
      <c r="E6403" s="6" t="n">
        <v>43600</v>
      </c>
      <c r="F6403" s="6" t="n">
        <v>43610</v>
      </c>
      <c r="G6403" s="6" t="n">
        <v>43613</v>
      </c>
      <c r="H6403" s="11" t="inlineStr">
        <is>
          <t>USD</t>
        </is>
      </c>
      <c r="I6403" s="11" t="n">
        <v>1</v>
      </c>
      <c r="J6403" s="11" t="n">
        <v>19</v>
      </c>
      <c r="K6403" s="11" t="n">
        <v>345</v>
      </c>
      <c r="L6403" s="11" t="n">
        <v>38</v>
      </c>
      <c r="M6403" s="11" t="n">
        <v>3</v>
      </c>
      <c r="N6403" s="11" t="n">
        <v>0.05</v>
      </c>
      <c r="O6403" s="7" t="n">
        <v>1728.6</v>
      </c>
      <c r="P6403" s="7" t="n">
        <v>1175.448</v>
      </c>
      <c r="Q6403" s="7">
        <f>text(E6403,"ddd")</f>
        <v/>
      </c>
      <c r="R6403" s="7">
        <f>G6403-F6403</f>
        <v/>
      </c>
      <c r="S6403" s="7">
        <f>E6403-D6403</f>
        <v/>
      </c>
      <c r="T6403" s="7">
        <f>O6403*M6403</f>
        <v/>
      </c>
      <c r="U6403" s="7">
        <f>T6403*N6403</f>
        <v/>
      </c>
      <c r="V6403" s="7">
        <f>T6403-U6403-(P6403*M6403)</f>
        <v/>
      </c>
      <c r="W6403" s="7">
        <f>VLOOKUP(L6403,'Products Sheet'!$A:$B,2,FALSE)</f>
        <v/>
      </c>
      <c r="X6403" s="7" t="n"/>
      <c r="Y6403" s="7" t="n"/>
      <c r="Z6403" s="7" t="n"/>
      <c r="AA6403" s="7" t="n"/>
      <c r="AB6403" s="7" t="n"/>
      <c r="AC6403" s="7" t="n"/>
    </row>
    <row r="6404" ht="9.75" customHeight="1" s="12">
      <c r="A6404" s="11" t="inlineStr">
        <is>
          <t>SO - 0003081</t>
        </is>
      </c>
      <c r="B6404" s="11" t="inlineStr">
        <is>
          <t>Wholesale</t>
        </is>
      </c>
      <c r="C6404" s="11" t="inlineStr">
        <is>
          <t>WARE-MKL1006</t>
        </is>
      </c>
      <c r="D6404" s="6" t="n">
        <v>43500</v>
      </c>
      <c r="E6404" s="6" t="n">
        <v>43600</v>
      </c>
      <c r="F6404" s="6" t="n">
        <v>43602</v>
      </c>
      <c r="G6404" s="6" t="n">
        <v>43604</v>
      </c>
      <c r="H6404" s="11" t="inlineStr">
        <is>
          <t>USD</t>
        </is>
      </c>
      <c r="I6404" s="11" t="n">
        <v>28</v>
      </c>
      <c r="J6404" s="11" t="n">
        <v>13</v>
      </c>
      <c r="K6404" s="11" t="n">
        <v>341</v>
      </c>
      <c r="L6404" s="11" t="n">
        <v>38</v>
      </c>
      <c r="M6404" s="11" t="n">
        <v>5</v>
      </c>
      <c r="N6404" s="11" t="n">
        <v>0.075</v>
      </c>
      <c r="O6404" s="7" t="n">
        <v>931.3000000000001</v>
      </c>
      <c r="P6404" s="7" t="n">
        <v>512.215</v>
      </c>
      <c r="Q6404" s="7">
        <f>text(E6404,"ddd")</f>
        <v/>
      </c>
      <c r="R6404" s="7">
        <f>G6404-F6404</f>
        <v/>
      </c>
      <c r="S6404" s="7">
        <f>E6404-D6404</f>
        <v/>
      </c>
      <c r="T6404" s="7">
        <f>O6404*M6404</f>
        <v/>
      </c>
      <c r="U6404" s="7">
        <f>T6404*N6404</f>
        <v/>
      </c>
      <c r="V6404" s="7">
        <f>T6404-U6404-(P6404*M6404)</f>
        <v/>
      </c>
      <c r="W6404" s="7">
        <f>VLOOKUP(L6404,'Products Sheet'!$A:$B,2,FALSE)</f>
        <v/>
      </c>
      <c r="X6404" s="7" t="n"/>
      <c r="Y6404" s="7" t="n"/>
      <c r="Z6404" s="7" t="n"/>
      <c r="AA6404" s="7" t="n"/>
      <c r="AB6404" s="7" t="n"/>
      <c r="AC6404" s="7" t="n"/>
    </row>
    <row r="6405" ht="9.75" customHeight="1" s="12">
      <c r="A6405" s="11" t="inlineStr">
        <is>
          <t>SO - 0003214</t>
        </is>
      </c>
      <c r="B6405" s="11" t="inlineStr">
        <is>
          <t>Online</t>
        </is>
      </c>
      <c r="C6405" s="11" t="inlineStr">
        <is>
          <t>WARE-NMK1003</t>
        </is>
      </c>
      <c r="D6405" s="6" t="n">
        <v>43500</v>
      </c>
      <c r="E6405" s="6" t="n">
        <v>43615</v>
      </c>
      <c r="F6405" s="6" t="n">
        <v>43624</v>
      </c>
      <c r="G6405" s="6" t="n">
        <v>43625</v>
      </c>
      <c r="H6405" s="11" t="inlineStr">
        <is>
          <t>USD</t>
        </is>
      </c>
      <c r="I6405" s="11" t="n">
        <v>17</v>
      </c>
      <c r="J6405" s="11" t="n">
        <v>36</v>
      </c>
      <c r="K6405" s="11" t="n">
        <v>102</v>
      </c>
      <c r="L6405" s="11" t="n">
        <v>38</v>
      </c>
      <c r="M6405" s="11" t="n">
        <v>8</v>
      </c>
      <c r="N6405" s="11" t="n">
        <v>0.075</v>
      </c>
      <c r="O6405" s="7" t="n">
        <v>6271.2</v>
      </c>
      <c r="P6405" s="7" t="n">
        <v>4640.688</v>
      </c>
      <c r="Q6405" s="7">
        <f>text(E6405,"ddd")</f>
        <v/>
      </c>
      <c r="R6405" s="7">
        <f>G6405-F6405</f>
        <v/>
      </c>
      <c r="S6405" s="7">
        <f>E6405-D6405</f>
        <v/>
      </c>
      <c r="T6405" s="7">
        <f>O6405*M6405</f>
        <v/>
      </c>
      <c r="U6405" s="7">
        <f>T6405*N6405</f>
        <v/>
      </c>
      <c r="V6405" s="7">
        <f>T6405-U6405-(P6405*M6405)</f>
        <v/>
      </c>
      <c r="W6405" s="7">
        <f>VLOOKUP(L6405,'Products Sheet'!$A:$B,2,FALSE)</f>
        <v/>
      </c>
      <c r="X6405" s="7" t="n"/>
      <c r="Y6405" s="7" t="n"/>
      <c r="Z6405" s="7" t="n"/>
      <c r="AA6405" s="7" t="n"/>
      <c r="AB6405" s="7" t="n"/>
      <c r="AC6405" s="7" t="n"/>
    </row>
    <row r="6406" ht="9.75" customHeight="1" s="12">
      <c r="A6406" s="11" t="inlineStr">
        <is>
          <t>SO - 0003263</t>
        </is>
      </c>
      <c r="B6406" s="11" t="inlineStr">
        <is>
          <t>Online</t>
        </is>
      </c>
      <c r="C6406" s="11" t="inlineStr">
        <is>
          <t>WARE-NMK1003</t>
        </is>
      </c>
      <c r="D6406" s="6" t="n">
        <v>43500</v>
      </c>
      <c r="E6406" s="6" t="n">
        <v>43619</v>
      </c>
      <c r="F6406" s="6" t="n">
        <v>43639</v>
      </c>
      <c r="G6406" s="6" t="n">
        <v>43645</v>
      </c>
      <c r="H6406" s="11" t="inlineStr">
        <is>
          <t>USD</t>
        </is>
      </c>
      <c r="I6406" s="11" t="n">
        <v>13</v>
      </c>
      <c r="J6406" s="11" t="n">
        <v>26</v>
      </c>
      <c r="K6406" s="11" t="n">
        <v>90</v>
      </c>
      <c r="L6406" s="11" t="n">
        <v>38</v>
      </c>
      <c r="M6406" s="11" t="n">
        <v>7</v>
      </c>
      <c r="N6406" s="11" t="n">
        <v>0.05</v>
      </c>
      <c r="O6406" s="7" t="n">
        <v>904.5</v>
      </c>
      <c r="P6406" s="7" t="n">
        <v>669.33</v>
      </c>
      <c r="Q6406" s="7">
        <f>text(E6406,"ddd")</f>
        <v/>
      </c>
      <c r="R6406" s="7">
        <f>G6406-F6406</f>
        <v/>
      </c>
      <c r="S6406" s="7">
        <f>E6406-D6406</f>
        <v/>
      </c>
      <c r="T6406" s="7">
        <f>O6406*M6406</f>
        <v/>
      </c>
      <c r="U6406" s="7">
        <f>T6406*N6406</f>
        <v/>
      </c>
      <c r="V6406" s="7">
        <f>T6406-U6406-(P6406*M6406)</f>
        <v/>
      </c>
      <c r="W6406" s="7">
        <f>VLOOKUP(L6406,'Products Sheet'!$A:$B,2,FALSE)</f>
        <v/>
      </c>
      <c r="X6406" s="7" t="n"/>
      <c r="Y6406" s="7" t="n"/>
      <c r="Z6406" s="7" t="n"/>
      <c r="AA6406" s="7" t="n"/>
      <c r="AB6406" s="7" t="n"/>
      <c r="AC6406" s="7" t="n"/>
    </row>
    <row r="6407" ht="9.75" customHeight="1" s="12">
      <c r="A6407" s="11" t="inlineStr">
        <is>
          <t>SO - 0003374</t>
        </is>
      </c>
      <c r="B6407" s="11" t="inlineStr">
        <is>
          <t>Online</t>
        </is>
      </c>
      <c r="C6407" s="11" t="inlineStr">
        <is>
          <t>WARE-MKL1006</t>
        </is>
      </c>
      <c r="D6407" s="6" t="n">
        <v>43500</v>
      </c>
      <c r="E6407" s="6" t="n">
        <v>43634</v>
      </c>
      <c r="F6407" s="6" t="n">
        <v>43660</v>
      </c>
      <c r="G6407" s="6" t="n">
        <v>43669</v>
      </c>
      <c r="H6407" s="11" t="inlineStr">
        <is>
          <t>USD</t>
        </is>
      </c>
      <c r="I6407" s="11" t="n">
        <v>18</v>
      </c>
      <c r="J6407" s="11" t="n">
        <v>6</v>
      </c>
      <c r="K6407" s="11" t="n">
        <v>355</v>
      </c>
      <c r="L6407" s="11" t="n">
        <v>38</v>
      </c>
      <c r="M6407" s="11" t="n">
        <v>7</v>
      </c>
      <c r="N6407" s="11" t="n">
        <v>0.075</v>
      </c>
      <c r="O6407" s="7" t="n">
        <v>1132.3</v>
      </c>
      <c r="P6407" s="7" t="n">
        <v>532.1809999999999</v>
      </c>
      <c r="Q6407" s="7">
        <f>text(E6407,"ddd")</f>
        <v/>
      </c>
      <c r="R6407" s="7">
        <f>G6407-F6407</f>
        <v/>
      </c>
      <c r="S6407" s="7">
        <f>E6407-D6407</f>
        <v/>
      </c>
      <c r="T6407" s="7">
        <f>O6407*M6407</f>
        <v/>
      </c>
      <c r="U6407" s="7">
        <f>T6407*N6407</f>
        <v/>
      </c>
      <c r="V6407" s="7">
        <f>T6407-U6407-(P6407*M6407)</f>
        <v/>
      </c>
      <c r="W6407" s="7">
        <f>VLOOKUP(L6407,'Products Sheet'!$A:$B,2,FALSE)</f>
        <v/>
      </c>
      <c r="X6407" s="7" t="n"/>
      <c r="Y6407" s="7" t="n"/>
      <c r="Z6407" s="7" t="n"/>
      <c r="AA6407" s="7" t="n"/>
      <c r="AB6407" s="7" t="n"/>
      <c r="AC6407" s="7" t="n"/>
    </row>
    <row r="6408" ht="9.75" customHeight="1" s="12">
      <c r="A6408" s="11" t="inlineStr">
        <is>
          <t>SO - 0003451</t>
        </is>
      </c>
      <c r="B6408" s="11" t="inlineStr">
        <is>
          <t>In-Store</t>
        </is>
      </c>
      <c r="C6408" s="11" t="inlineStr">
        <is>
          <t>WARE-PUJ1005</t>
        </is>
      </c>
      <c r="D6408" s="6" t="n">
        <v>43500</v>
      </c>
      <c r="E6408" s="6" t="n">
        <v>43644</v>
      </c>
      <c r="F6408" s="6" t="n">
        <v>43668</v>
      </c>
      <c r="G6408" s="6" t="n">
        <v>43670</v>
      </c>
      <c r="H6408" s="11" t="inlineStr">
        <is>
          <t>USD</t>
        </is>
      </c>
      <c r="I6408" s="11" t="n">
        <v>10</v>
      </c>
      <c r="J6408" s="11" t="n">
        <v>48</v>
      </c>
      <c r="K6408" s="11" t="n">
        <v>277</v>
      </c>
      <c r="L6408" s="11" t="n">
        <v>38</v>
      </c>
      <c r="M6408" s="11" t="n">
        <v>2</v>
      </c>
      <c r="N6408" s="11" t="n">
        <v>0.075</v>
      </c>
      <c r="O6408" s="7" t="n">
        <v>6378.400000000001</v>
      </c>
      <c r="P6408" s="7" t="n">
        <v>3890.824</v>
      </c>
      <c r="Q6408" s="7">
        <f>text(E6408,"ddd")</f>
        <v/>
      </c>
      <c r="R6408" s="7">
        <f>G6408-F6408</f>
        <v/>
      </c>
      <c r="S6408" s="7">
        <f>E6408-D6408</f>
        <v/>
      </c>
      <c r="T6408" s="7">
        <f>O6408*M6408</f>
        <v/>
      </c>
      <c r="U6408" s="7">
        <f>T6408*N6408</f>
        <v/>
      </c>
      <c r="V6408" s="7">
        <f>T6408-U6408-(P6408*M6408)</f>
        <v/>
      </c>
      <c r="W6408" s="7">
        <f>VLOOKUP(L6408,'Products Sheet'!$A:$B,2,FALSE)</f>
        <v/>
      </c>
      <c r="X6408" s="7" t="n"/>
      <c r="Y6408" s="7" t="n"/>
      <c r="Z6408" s="7" t="n"/>
      <c r="AA6408" s="7" t="n"/>
      <c r="AB6408" s="7" t="n"/>
      <c r="AC6408" s="7" t="n"/>
    </row>
    <row r="6409" ht="9.75" customHeight="1" s="12">
      <c r="A6409" s="11" t="inlineStr">
        <is>
          <t>SO - 0003462</t>
        </is>
      </c>
      <c r="B6409" s="11" t="inlineStr">
        <is>
          <t>In-Store</t>
        </is>
      </c>
      <c r="C6409" s="11" t="inlineStr">
        <is>
          <t>WARE-PUJ1005</t>
        </is>
      </c>
      <c r="D6409" s="6" t="n">
        <v>43500</v>
      </c>
      <c r="E6409" s="6" t="n">
        <v>43646</v>
      </c>
      <c r="F6409" s="6" t="n">
        <v>43671</v>
      </c>
      <c r="G6409" s="6" t="n">
        <v>43674</v>
      </c>
      <c r="H6409" s="11" t="inlineStr">
        <is>
          <t>USD</t>
        </is>
      </c>
      <c r="I6409" s="11" t="n">
        <v>10</v>
      </c>
      <c r="J6409" s="11" t="n">
        <v>39</v>
      </c>
      <c r="K6409" s="11" t="n">
        <v>305</v>
      </c>
      <c r="L6409" s="11" t="n">
        <v>38</v>
      </c>
      <c r="M6409" s="11" t="n">
        <v>1</v>
      </c>
      <c r="N6409" s="11" t="n">
        <v>0.1</v>
      </c>
      <c r="O6409" s="7" t="n">
        <v>227.8</v>
      </c>
      <c r="P6409" s="7" t="n">
        <v>107.066</v>
      </c>
      <c r="Q6409" s="7">
        <f>text(E6409,"ddd")</f>
        <v/>
      </c>
      <c r="R6409" s="7">
        <f>G6409-F6409</f>
        <v/>
      </c>
      <c r="S6409" s="7">
        <f>E6409-D6409</f>
        <v/>
      </c>
      <c r="T6409" s="7">
        <f>O6409*M6409</f>
        <v/>
      </c>
      <c r="U6409" s="7">
        <f>T6409*N6409</f>
        <v/>
      </c>
      <c r="V6409" s="7">
        <f>T6409-U6409-(P6409*M6409)</f>
        <v/>
      </c>
      <c r="W6409" s="7">
        <f>VLOOKUP(L6409,'Products Sheet'!$A:$B,2,FALSE)</f>
        <v/>
      </c>
      <c r="X6409" s="7" t="n"/>
      <c r="Y6409" s="7" t="n"/>
      <c r="Z6409" s="7" t="n"/>
      <c r="AA6409" s="7" t="n"/>
      <c r="AB6409" s="7" t="n"/>
      <c r="AC6409" s="7" t="n"/>
    </row>
    <row r="6410" ht="9.75" customHeight="1" s="12">
      <c r="A6410" s="11" t="inlineStr">
        <is>
          <t>SO - 0003483</t>
        </is>
      </c>
      <c r="B6410" s="11" t="inlineStr">
        <is>
          <t>Online</t>
        </is>
      </c>
      <c r="C6410" s="11" t="inlineStr">
        <is>
          <t>WARE-UHY1004</t>
        </is>
      </c>
      <c r="D6410" s="6" t="n">
        <v>43500</v>
      </c>
      <c r="E6410" s="6" t="n">
        <v>43648</v>
      </c>
      <c r="F6410" s="6" t="n">
        <v>43668</v>
      </c>
      <c r="G6410" s="6" t="n">
        <v>43676</v>
      </c>
      <c r="H6410" s="11" t="inlineStr">
        <is>
          <t>USD</t>
        </is>
      </c>
      <c r="I6410" s="11" t="n">
        <v>17</v>
      </c>
      <c r="J6410" s="11" t="n">
        <v>3</v>
      </c>
      <c r="K6410" s="11" t="n">
        <v>219</v>
      </c>
      <c r="L6410" s="11" t="n">
        <v>38</v>
      </c>
      <c r="M6410" s="11" t="n">
        <v>2</v>
      </c>
      <c r="N6410" s="11" t="n">
        <v>0.15</v>
      </c>
      <c r="O6410" s="7" t="n">
        <v>2438.8</v>
      </c>
      <c r="P6410" s="7" t="n">
        <v>1341.34</v>
      </c>
      <c r="Q6410" s="7">
        <f>text(E6410,"ddd")</f>
        <v/>
      </c>
      <c r="R6410" s="7">
        <f>G6410-F6410</f>
        <v/>
      </c>
      <c r="S6410" s="7">
        <f>E6410-D6410</f>
        <v/>
      </c>
      <c r="T6410" s="7">
        <f>O6410*M6410</f>
        <v/>
      </c>
      <c r="U6410" s="7">
        <f>T6410*N6410</f>
        <v/>
      </c>
      <c r="V6410" s="7">
        <f>T6410-U6410-(P6410*M6410)</f>
        <v/>
      </c>
      <c r="W6410" s="7">
        <f>VLOOKUP(L6410,'Products Sheet'!$A:$B,2,FALSE)</f>
        <v/>
      </c>
      <c r="X6410" s="7" t="n"/>
      <c r="Y6410" s="7" t="n"/>
      <c r="Z6410" s="7" t="n"/>
      <c r="AA6410" s="7" t="n"/>
      <c r="AB6410" s="7" t="n"/>
      <c r="AC6410" s="7" t="n"/>
    </row>
    <row r="6411" ht="9.75" customHeight="1" s="12">
      <c r="A6411" s="11" t="inlineStr">
        <is>
          <t>SO - 0003535</t>
        </is>
      </c>
      <c r="B6411" s="11" t="inlineStr">
        <is>
          <t>Online</t>
        </is>
      </c>
      <c r="C6411" s="11" t="inlineStr">
        <is>
          <t>WARE-XYS1001</t>
        </is>
      </c>
      <c r="D6411" s="6" t="n">
        <v>43500</v>
      </c>
      <c r="E6411" s="6" t="n">
        <v>43654</v>
      </c>
      <c r="F6411" s="6" t="n">
        <v>43676</v>
      </c>
      <c r="G6411" s="6" t="n">
        <v>43682</v>
      </c>
      <c r="H6411" s="11" t="inlineStr">
        <is>
          <t>USD</t>
        </is>
      </c>
      <c r="I6411" s="11" t="n">
        <v>16</v>
      </c>
      <c r="J6411" s="11" t="n">
        <v>10</v>
      </c>
      <c r="K6411" s="11" t="n">
        <v>9</v>
      </c>
      <c r="L6411" s="11" t="n">
        <v>38</v>
      </c>
      <c r="M6411" s="11" t="n">
        <v>4</v>
      </c>
      <c r="N6411" s="11" t="n">
        <v>0.075</v>
      </c>
      <c r="O6411" s="7" t="n">
        <v>1976.5</v>
      </c>
      <c r="P6411" s="7" t="n">
        <v>1462.61</v>
      </c>
      <c r="Q6411" s="7">
        <f>text(E6411,"ddd")</f>
        <v/>
      </c>
      <c r="R6411" s="7">
        <f>G6411-F6411</f>
        <v/>
      </c>
      <c r="S6411" s="7">
        <f>E6411-D6411</f>
        <v/>
      </c>
      <c r="T6411" s="7">
        <f>O6411*M6411</f>
        <v/>
      </c>
      <c r="U6411" s="7">
        <f>T6411*N6411</f>
        <v/>
      </c>
      <c r="V6411" s="7">
        <f>T6411-U6411-(P6411*M6411)</f>
        <v/>
      </c>
      <c r="W6411" s="7">
        <f>VLOOKUP(L6411,'Products Sheet'!$A:$B,2,FALSE)</f>
        <v/>
      </c>
      <c r="X6411" s="7" t="n"/>
      <c r="Y6411" s="7" t="n"/>
      <c r="Z6411" s="7" t="n"/>
      <c r="AA6411" s="7" t="n"/>
      <c r="AB6411" s="7" t="n"/>
      <c r="AC6411" s="7" t="n"/>
    </row>
    <row r="6412" ht="9.75" customHeight="1" s="12">
      <c r="A6412" s="11" t="inlineStr">
        <is>
          <t>SO - 0003537</t>
        </is>
      </c>
      <c r="B6412" s="11" t="inlineStr">
        <is>
          <t>Online</t>
        </is>
      </c>
      <c r="C6412" s="11" t="inlineStr">
        <is>
          <t>WARE-MKL1006</t>
        </is>
      </c>
      <c r="D6412" s="6" t="n">
        <v>43500</v>
      </c>
      <c r="E6412" s="6" t="n">
        <v>43655</v>
      </c>
      <c r="F6412" s="6" t="n">
        <v>43672</v>
      </c>
      <c r="G6412" s="6" t="n">
        <v>43681</v>
      </c>
      <c r="H6412" s="11" t="inlineStr">
        <is>
          <t>USD</t>
        </is>
      </c>
      <c r="I6412" s="11" t="n">
        <v>15</v>
      </c>
      <c r="J6412" s="11" t="n">
        <v>18</v>
      </c>
      <c r="K6412" s="11" t="n">
        <v>341</v>
      </c>
      <c r="L6412" s="11" t="n">
        <v>38</v>
      </c>
      <c r="M6412" s="11" t="n">
        <v>5</v>
      </c>
      <c r="N6412" s="11" t="n">
        <v>0.075</v>
      </c>
      <c r="O6412" s="7" t="n">
        <v>1279.7</v>
      </c>
      <c r="P6412" s="7" t="n">
        <v>870.1960000000001</v>
      </c>
      <c r="Q6412" s="7">
        <f>text(E6412,"ddd")</f>
        <v/>
      </c>
      <c r="R6412" s="7">
        <f>G6412-F6412</f>
        <v/>
      </c>
      <c r="S6412" s="7">
        <f>E6412-D6412</f>
        <v/>
      </c>
      <c r="T6412" s="7">
        <f>O6412*M6412</f>
        <v/>
      </c>
      <c r="U6412" s="7">
        <f>T6412*N6412</f>
        <v/>
      </c>
      <c r="V6412" s="7">
        <f>T6412-U6412-(P6412*M6412)</f>
        <v/>
      </c>
      <c r="W6412" s="7">
        <f>VLOOKUP(L6412,'Products Sheet'!$A:$B,2,FALSE)</f>
        <v/>
      </c>
      <c r="X6412" s="7" t="n"/>
      <c r="Y6412" s="7" t="n"/>
      <c r="Z6412" s="7" t="n"/>
      <c r="AA6412" s="7" t="n"/>
      <c r="AB6412" s="7" t="n"/>
      <c r="AC6412" s="7" t="n"/>
    </row>
    <row r="6413" ht="9.75" customHeight="1" s="12">
      <c r="A6413" s="11" t="inlineStr">
        <is>
          <t>SO - 0003620</t>
        </is>
      </c>
      <c r="B6413" s="11" t="inlineStr">
        <is>
          <t>Distributor</t>
        </is>
      </c>
      <c r="C6413" s="11" t="inlineStr">
        <is>
          <t>WARE-UHY1004</t>
        </is>
      </c>
      <c r="D6413" s="6" t="n">
        <v>43600</v>
      </c>
      <c r="E6413" s="6" t="n">
        <v>43666</v>
      </c>
      <c r="F6413" s="6" t="n">
        <v>43686</v>
      </c>
      <c r="G6413" s="6" t="n">
        <v>43692</v>
      </c>
      <c r="H6413" s="11" t="inlineStr">
        <is>
          <t>USD</t>
        </is>
      </c>
      <c r="I6413" s="11" t="n">
        <v>23</v>
      </c>
      <c r="J6413" s="11" t="n">
        <v>32</v>
      </c>
      <c r="K6413" s="11" t="n">
        <v>246</v>
      </c>
      <c r="L6413" s="11" t="n">
        <v>38</v>
      </c>
      <c r="M6413" s="11" t="n">
        <v>5</v>
      </c>
      <c r="N6413" s="11" t="n">
        <v>0.15</v>
      </c>
      <c r="O6413" s="7" t="n">
        <v>6117.1</v>
      </c>
      <c r="P6413" s="7" t="n">
        <v>3792.602</v>
      </c>
      <c r="Q6413" s="7">
        <f>text(E6413,"ddd")</f>
        <v/>
      </c>
      <c r="R6413" s="7">
        <f>G6413-F6413</f>
        <v/>
      </c>
      <c r="S6413" s="7">
        <f>E6413-D6413</f>
        <v/>
      </c>
      <c r="T6413" s="7">
        <f>O6413*M6413</f>
        <v/>
      </c>
      <c r="U6413" s="7">
        <f>T6413*N6413</f>
        <v/>
      </c>
      <c r="V6413" s="7">
        <f>T6413-U6413-(P6413*M6413)</f>
        <v/>
      </c>
      <c r="W6413" s="7">
        <f>VLOOKUP(L6413,'Products Sheet'!$A:$B,2,FALSE)</f>
        <v/>
      </c>
      <c r="X6413" s="7" t="n"/>
      <c r="Y6413" s="7" t="n"/>
      <c r="Z6413" s="7" t="n"/>
      <c r="AA6413" s="7" t="n"/>
      <c r="AB6413" s="7" t="n"/>
      <c r="AC6413" s="7" t="n"/>
    </row>
    <row r="6414" ht="9.75" customHeight="1" s="12">
      <c r="A6414" s="11" t="inlineStr">
        <is>
          <t>SO - 0003625</t>
        </is>
      </c>
      <c r="B6414" s="11" t="inlineStr">
        <is>
          <t>In-Store</t>
        </is>
      </c>
      <c r="C6414" s="11" t="inlineStr">
        <is>
          <t>WARE-XYS1001</t>
        </is>
      </c>
      <c r="D6414" s="6" t="n">
        <v>43600</v>
      </c>
      <c r="E6414" s="6" t="n">
        <v>43666</v>
      </c>
      <c r="F6414" s="6" t="n">
        <v>43682</v>
      </c>
      <c r="G6414" s="6" t="n">
        <v>43686</v>
      </c>
      <c r="H6414" s="11" t="inlineStr">
        <is>
          <t>USD</t>
        </is>
      </c>
      <c r="I6414" s="11" t="n">
        <v>10</v>
      </c>
      <c r="J6414" s="11" t="n">
        <v>29</v>
      </c>
      <c r="K6414" s="11" t="n">
        <v>20</v>
      </c>
      <c r="L6414" s="11" t="n">
        <v>38</v>
      </c>
      <c r="M6414" s="11" t="n">
        <v>6</v>
      </c>
      <c r="N6414" s="11" t="n">
        <v>0.05</v>
      </c>
      <c r="O6414" s="7" t="n">
        <v>1038.5</v>
      </c>
      <c r="P6414" s="7" t="n">
        <v>841.1850000000001</v>
      </c>
      <c r="Q6414" s="7">
        <f>text(E6414,"ddd")</f>
        <v/>
      </c>
      <c r="R6414" s="7">
        <f>G6414-F6414</f>
        <v/>
      </c>
      <c r="S6414" s="7">
        <f>E6414-D6414</f>
        <v/>
      </c>
      <c r="T6414" s="7">
        <f>O6414*M6414</f>
        <v/>
      </c>
      <c r="U6414" s="7">
        <f>T6414*N6414</f>
        <v/>
      </c>
      <c r="V6414" s="7">
        <f>T6414-U6414-(P6414*M6414)</f>
        <v/>
      </c>
      <c r="W6414" s="7">
        <f>VLOOKUP(L6414,'Products Sheet'!$A:$B,2,FALSE)</f>
        <v/>
      </c>
      <c r="X6414" s="7" t="n"/>
      <c r="Y6414" s="7" t="n"/>
      <c r="Z6414" s="7" t="n"/>
      <c r="AA6414" s="7" t="n"/>
      <c r="AB6414" s="7" t="n"/>
      <c r="AC6414" s="7" t="n"/>
    </row>
    <row r="6415" ht="9.75" customHeight="1" s="12">
      <c r="A6415" s="11" t="inlineStr">
        <is>
          <t>SO - 0003685</t>
        </is>
      </c>
      <c r="B6415" s="11" t="inlineStr">
        <is>
          <t>Online</t>
        </is>
      </c>
      <c r="C6415" s="11" t="inlineStr">
        <is>
          <t>WARE-NBV1002</t>
        </is>
      </c>
      <c r="D6415" s="6" t="n">
        <v>43600</v>
      </c>
      <c r="E6415" s="6" t="n">
        <v>43673</v>
      </c>
      <c r="F6415" s="6" t="n">
        <v>43698</v>
      </c>
      <c r="G6415" s="6" t="n">
        <v>43707</v>
      </c>
      <c r="H6415" s="11" t="inlineStr">
        <is>
          <t>USD</t>
        </is>
      </c>
      <c r="I6415" s="11" t="n">
        <v>13</v>
      </c>
      <c r="J6415" s="11" t="n">
        <v>17</v>
      </c>
      <c r="K6415" s="11" t="n">
        <v>81</v>
      </c>
      <c r="L6415" s="11" t="n">
        <v>38</v>
      </c>
      <c r="M6415" s="11" t="n">
        <v>1</v>
      </c>
      <c r="N6415" s="11" t="n">
        <v>0.075</v>
      </c>
      <c r="O6415" s="7" t="n">
        <v>2532.6</v>
      </c>
      <c r="P6415" s="7" t="n">
        <v>1646.19</v>
      </c>
      <c r="Q6415" s="7">
        <f>text(E6415,"ddd")</f>
        <v/>
      </c>
      <c r="R6415" s="7">
        <f>G6415-F6415</f>
        <v/>
      </c>
      <c r="S6415" s="7">
        <f>E6415-D6415</f>
        <v/>
      </c>
      <c r="T6415" s="7">
        <f>O6415*M6415</f>
        <v/>
      </c>
      <c r="U6415" s="7">
        <f>T6415*N6415</f>
        <v/>
      </c>
      <c r="V6415" s="7">
        <f>T6415-U6415-(P6415*M6415)</f>
        <v/>
      </c>
      <c r="W6415" s="7">
        <f>VLOOKUP(L6415,'Products Sheet'!$A:$B,2,FALSE)</f>
        <v/>
      </c>
      <c r="X6415" s="7" t="n"/>
      <c r="Y6415" s="7" t="n"/>
      <c r="Z6415" s="7" t="n"/>
      <c r="AA6415" s="7" t="n"/>
      <c r="AB6415" s="7" t="n"/>
      <c r="AC6415" s="7" t="n"/>
    </row>
    <row r="6416" ht="9.75" customHeight="1" s="12">
      <c r="A6416" s="11" t="inlineStr">
        <is>
          <t>SO - 0003707</t>
        </is>
      </c>
      <c r="B6416" s="11" t="inlineStr">
        <is>
          <t>In-Store</t>
        </is>
      </c>
      <c r="C6416" s="11" t="inlineStr">
        <is>
          <t>WARE-NMK1003</t>
        </is>
      </c>
      <c r="D6416" s="6" t="n">
        <v>43600</v>
      </c>
      <c r="E6416" s="6" t="n">
        <v>43676</v>
      </c>
      <c r="F6416" s="6" t="n">
        <v>43682</v>
      </c>
      <c r="G6416" s="6" t="n">
        <v>43689</v>
      </c>
      <c r="H6416" s="11" t="inlineStr">
        <is>
          <t>USD</t>
        </is>
      </c>
      <c r="I6416" s="11" t="n">
        <v>3</v>
      </c>
      <c r="J6416" s="11" t="n">
        <v>1</v>
      </c>
      <c r="K6416" s="11" t="n">
        <v>192</v>
      </c>
      <c r="L6416" s="11" t="n">
        <v>38</v>
      </c>
      <c r="M6416" s="11" t="n">
        <v>8</v>
      </c>
      <c r="N6416" s="11" t="n">
        <v>0.075</v>
      </c>
      <c r="O6416" s="7" t="n">
        <v>1072</v>
      </c>
      <c r="P6416" s="7" t="n">
        <v>536</v>
      </c>
      <c r="Q6416" s="7">
        <f>text(E6416,"ddd")</f>
        <v/>
      </c>
      <c r="R6416" s="7">
        <f>G6416-F6416</f>
        <v/>
      </c>
      <c r="S6416" s="7">
        <f>E6416-D6416</f>
        <v/>
      </c>
      <c r="T6416" s="7">
        <f>O6416*M6416</f>
        <v/>
      </c>
      <c r="U6416" s="7">
        <f>T6416*N6416</f>
        <v/>
      </c>
      <c r="V6416" s="7">
        <f>T6416-U6416-(P6416*M6416)</f>
        <v/>
      </c>
      <c r="W6416" s="7">
        <f>VLOOKUP(L6416,'Products Sheet'!$A:$B,2,FALSE)</f>
        <v/>
      </c>
      <c r="X6416" s="7" t="n"/>
      <c r="Y6416" s="7" t="n"/>
      <c r="Z6416" s="7" t="n"/>
      <c r="AA6416" s="7" t="n"/>
      <c r="AB6416" s="7" t="n"/>
      <c r="AC6416" s="7" t="n"/>
    </row>
    <row r="6417" ht="9.75" customHeight="1" s="12">
      <c r="A6417" s="11" t="inlineStr">
        <is>
          <t>SO - 0003752</t>
        </is>
      </c>
      <c r="B6417" s="11" t="inlineStr">
        <is>
          <t>Distributor</t>
        </is>
      </c>
      <c r="C6417" s="11" t="inlineStr">
        <is>
          <t>WARE-UHY1004</t>
        </is>
      </c>
      <c r="D6417" s="6" t="n">
        <v>43600</v>
      </c>
      <c r="E6417" s="6" t="n">
        <v>43680</v>
      </c>
      <c r="F6417" s="6" t="n">
        <v>43702</v>
      </c>
      <c r="G6417" s="6" t="n">
        <v>43711</v>
      </c>
      <c r="H6417" s="11" t="inlineStr">
        <is>
          <t>USD</t>
        </is>
      </c>
      <c r="I6417" s="11" t="n">
        <v>25</v>
      </c>
      <c r="J6417" s="11" t="n">
        <v>3</v>
      </c>
      <c r="K6417" s="11" t="n">
        <v>236</v>
      </c>
      <c r="L6417" s="11" t="n">
        <v>38</v>
      </c>
      <c r="M6417" s="11" t="n">
        <v>2</v>
      </c>
      <c r="N6417" s="11" t="n">
        <v>0.05</v>
      </c>
      <c r="O6417" s="7" t="n">
        <v>783.9</v>
      </c>
      <c r="P6417" s="7" t="n">
        <v>423.306</v>
      </c>
      <c r="Q6417" s="7">
        <f>text(E6417,"ddd")</f>
        <v/>
      </c>
      <c r="R6417" s="7">
        <f>G6417-F6417</f>
        <v/>
      </c>
      <c r="S6417" s="7">
        <f>E6417-D6417</f>
        <v/>
      </c>
      <c r="T6417" s="7">
        <f>O6417*M6417</f>
        <v/>
      </c>
      <c r="U6417" s="7">
        <f>T6417*N6417</f>
        <v/>
      </c>
      <c r="V6417" s="7">
        <f>T6417-U6417-(P6417*M6417)</f>
        <v/>
      </c>
      <c r="W6417" s="7">
        <f>VLOOKUP(L6417,'Products Sheet'!$A:$B,2,FALSE)</f>
        <v/>
      </c>
      <c r="X6417" s="7" t="n"/>
      <c r="Y6417" s="7" t="n"/>
      <c r="Z6417" s="7" t="n"/>
      <c r="AA6417" s="7" t="n"/>
      <c r="AB6417" s="7" t="n"/>
      <c r="AC6417" s="7" t="n"/>
    </row>
    <row r="6418" ht="9.75" customHeight="1" s="12">
      <c r="A6418" s="11" t="inlineStr">
        <is>
          <t>SO - 0003855</t>
        </is>
      </c>
      <c r="B6418" s="11" t="inlineStr">
        <is>
          <t>Wholesale</t>
        </is>
      </c>
      <c r="C6418" s="11" t="inlineStr">
        <is>
          <t>WARE-NMK1003</t>
        </is>
      </c>
      <c r="D6418" s="6" t="n">
        <v>43600</v>
      </c>
      <c r="E6418" s="6" t="n">
        <v>43692</v>
      </c>
      <c r="F6418" s="6" t="n">
        <v>43712</v>
      </c>
      <c r="G6418" s="6" t="n">
        <v>43715</v>
      </c>
      <c r="H6418" s="11" t="inlineStr">
        <is>
          <t>USD</t>
        </is>
      </c>
      <c r="I6418" s="11" t="n">
        <v>27</v>
      </c>
      <c r="J6418" s="11" t="n">
        <v>34</v>
      </c>
      <c r="K6418" s="11" t="n">
        <v>197</v>
      </c>
      <c r="L6418" s="11" t="n">
        <v>38</v>
      </c>
      <c r="M6418" s="11" t="n">
        <v>2</v>
      </c>
      <c r="N6418" s="11" t="n">
        <v>0.075</v>
      </c>
      <c r="O6418" s="7" t="n">
        <v>1721.9</v>
      </c>
      <c r="P6418" s="7" t="n">
        <v>1102.016</v>
      </c>
      <c r="Q6418" s="7">
        <f>text(E6418,"ddd")</f>
        <v/>
      </c>
      <c r="R6418" s="7">
        <f>G6418-F6418</f>
        <v/>
      </c>
      <c r="S6418" s="7">
        <f>E6418-D6418</f>
        <v/>
      </c>
      <c r="T6418" s="7">
        <f>O6418*M6418</f>
        <v/>
      </c>
      <c r="U6418" s="7">
        <f>T6418*N6418</f>
        <v/>
      </c>
      <c r="V6418" s="7">
        <f>T6418-U6418-(P6418*M6418)</f>
        <v/>
      </c>
      <c r="W6418" s="7">
        <f>VLOOKUP(L6418,'Products Sheet'!$A:$B,2,FALSE)</f>
        <v/>
      </c>
      <c r="X6418" s="7" t="n"/>
      <c r="Y6418" s="7" t="n"/>
      <c r="Z6418" s="7" t="n"/>
      <c r="AA6418" s="7" t="n"/>
      <c r="AB6418" s="7" t="n"/>
      <c r="AC6418" s="7" t="n"/>
    </row>
    <row r="6419" ht="9.75" customHeight="1" s="12">
      <c r="A6419" s="11" t="inlineStr">
        <is>
          <t>SO - 0003875</t>
        </is>
      </c>
      <c r="B6419" s="11" t="inlineStr">
        <is>
          <t>Online</t>
        </is>
      </c>
      <c r="C6419" s="11" t="inlineStr">
        <is>
          <t>WARE-UHY1004</t>
        </is>
      </c>
      <c r="D6419" s="6" t="n">
        <v>43600</v>
      </c>
      <c r="E6419" s="6" t="n">
        <v>43695</v>
      </c>
      <c r="F6419" s="6" t="n">
        <v>43717</v>
      </c>
      <c r="G6419" s="6" t="n">
        <v>43727</v>
      </c>
      <c r="H6419" s="11" t="inlineStr">
        <is>
          <t>USD</t>
        </is>
      </c>
      <c r="I6419" s="11" t="n">
        <v>14</v>
      </c>
      <c r="J6419" s="11" t="n">
        <v>41</v>
      </c>
      <c r="K6419" s="11" t="n">
        <v>257</v>
      </c>
      <c r="L6419" s="11" t="n">
        <v>38</v>
      </c>
      <c r="M6419" s="11" t="n">
        <v>1</v>
      </c>
      <c r="N6419" s="11" t="n">
        <v>0.075</v>
      </c>
      <c r="O6419" s="7" t="n">
        <v>2613</v>
      </c>
      <c r="P6419" s="7" t="n">
        <v>1907.49</v>
      </c>
      <c r="Q6419" s="7">
        <f>text(E6419,"ddd")</f>
        <v/>
      </c>
      <c r="R6419" s="7">
        <f>G6419-F6419</f>
        <v/>
      </c>
      <c r="S6419" s="7">
        <f>E6419-D6419</f>
        <v/>
      </c>
      <c r="T6419" s="7">
        <f>O6419*M6419</f>
        <v/>
      </c>
      <c r="U6419" s="7">
        <f>T6419*N6419</f>
        <v/>
      </c>
      <c r="V6419" s="7">
        <f>T6419-U6419-(P6419*M6419)</f>
        <v/>
      </c>
      <c r="W6419" s="7">
        <f>VLOOKUP(L6419,'Products Sheet'!$A:$B,2,FALSE)</f>
        <v/>
      </c>
      <c r="X6419" s="7" t="n"/>
      <c r="Y6419" s="7" t="n"/>
      <c r="Z6419" s="7" t="n"/>
      <c r="AA6419" s="7" t="n"/>
      <c r="AB6419" s="7" t="n"/>
      <c r="AC6419" s="7" t="n"/>
    </row>
    <row r="6420" ht="9.75" customHeight="1" s="12">
      <c r="A6420" s="11" t="inlineStr">
        <is>
          <t>SO - 0003900</t>
        </is>
      </c>
      <c r="B6420" s="11" t="inlineStr">
        <is>
          <t>Online</t>
        </is>
      </c>
      <c r="C6420" s="11" t="inlineStr">
        <is>
          <t>WARE-UHY1004</t>
        </is>
      </c>
      <c r="D6420" s="6" t="n">
        <v>43600</v>
      </c>
      <c r="E6420" s="6" t="n">
        <v>43698</v>
      </c>
      <c r="F6420" s="6" t="n">
        <v>43702</v>
      </c>
      <c r="G6420" s="6" t="n">
        <v>43711</v>
      </c>
      <c r="H6420" s="11" t="inlineStr">
        <is>
          <t>USD</t>
        </is>
      </c>
      <c r="I6420" s="11" t="n">
        <v>13</v>
      </c>
      <c r="J6420" s="11" t="n">
        <v>3</v>
      </c>
      <c r="K6420" s="11" t="n">
        <v>231</v>
      </c>
      <c r="L6420" s="11" t="n">
        <v>38</v>
      </c>
      <c r="M6420" s="11" t="n">
        <v>4</v>
      </c>
      <c r="N6420" s="11" t="n">
        <v>0.075</v>
      </c>
      <c r="O6420" s="7" t="n">
        <v>1085.4</v>
      </c>
      <c r="P6420" s="7" t="n">
        <v>879.1740000000001</v>
      </c>
      <c r="Q6420" s="7">
        <f>text(E6420,"ddd")</f>
        <v/>
      </c>
      <c r="R6420" s="7">
        <f>G6420-F6420</f>
        <v/>
      </c>
      <c r="S6420" s="7">
        <f>E6420-D6420</f>
        <v/>
      </c>
      <c r="T6420" s="7">
        <f>O6420*M6420</f>
        <v/>
      </c>
      <c r="U6420" s="7">
        <f>T6420*N6420</f>
        <v/>
      </c>
      <c r="V6420" s="7">
        <f>T6420-U6420-(P6420*M6420)</f>
        <v/>
      </c>
      <c r="W6420" s="7">
        <f>VLOOKUP(L6420,'Products Sheet'!$A:$B,2,FALSE)</f>
        <v/>
      </c>
      <c r="X6420" s="7" t="n"/>
      <c r="Y6420" s="7" t="n"/>
      <c r="Z6420" s="7" t="n"/>
      <c r="AA6420" s="7" t="n"/>
      <c r="AB6420" s="7" t="n"/>
      <c r="AC6420" s="7" t="n"/>
    </row>
    <row r="6421" ht="9.75" customHeight="1" s="12">
      <c r="A6421" s="11" t="inlineStr">
        <is>
          <t>SO - 0004044</t>
        </is>
      </c>
      <c r="B6421" s="11" t="inlineStr">
        <is>
          <t>Online</t>
        </is>
      </c>
      <c r="C6421" s="11" t="inlineStr">
        <is>
          <t>WARE-PUJ1005</t>
        </is>
      </c>
      <c r="D6421" s="6" t="n">
        <v>43600</v>
      </c>
      <c r="E6421" s="6" t="n">
        <v>43717</v>
      </c>
      <c r="F6421" s="6" t="n">
        <v>43735</v>
      </c>
      <c r="G6421" s="6" t="n">
        <v>43737</v>
      </c>
      <c r="H6421" s="11" t="inlineStr">
        <is>
          <t>USD</t>
        </is>
      </c>
      <c r="I6421" s="11" t="n">
        <v>13</v>
      </c>
      <c r="J6421" s="11" t="n">
        <v>4</v>
      </c>
      <c r="K6421" s="11" t="n">
        <v>265</v>
      </c>
      <c r="L6421" s="11" t="n">
        <v>38</v>
      </c>
      <c r="M6421" s="11" t="n">
        <v>2</v>
      </c>
      <c r="N6421" s="11" t="n">
        <v>0.2</v>
      </c>
      <c r="O6421" s="7" t="n">
        <v>1092.1</v>
      </c>
      <c r="P6421" s="7" t="n">
        <v>469.6030000000001</v>
      </c>
      <c r="Q6421" s="7">
        <f>text(E6421,"ddd")</f>
        <v/>
      </c>
      <c r="R6421" s="7">
        <f>G6421-F6421</f>
        <v/>
      </c>
      <c r="S6421" s="7">
        <f>E6421-D6421</f>
        <v/>
      </c>
      <c r="T6421" s="7">
        <f>O6421*M6421</f>
        <v/>
      </c>
      <c r="U6421" s="7">
        <f>T6421*N6421</f>
        <v/>
      </c>
      <c r="V6421" s="7">
        <f>T6421-U6421-(P6421*M6421)</f>
        <v/>
      </c>
      <c r="W6421" s="7">
        <f>VLOOKUP(L6421,'Products Sheet'!$A:$B,2,FALSE)</f>
        <v/>
      </c>
      <c r="X6421" s="7" t="n"/>
      <c r="Y6421" s="7" t="n"/>
      <c r="Z6421" s="7" t="n"/>
      <c r="AA6421" s="7" t="n"/>
      <c r="AB6421" s="7" t="n"/>
      <c r="AC6421" s="7" t="n"/>
    </row>
    <row r="6422" ht="9.75" customHeight="1" s="12">
      <c r="A6422" s="11" t="inlineStr">
        <is>
          <t>SO - 0004070</t>
        </is>
      </c>
      <c r="B6422" s="11" t="inlineStr">
        <is>
          <t>In-Store</t>
        </is>
      </c>
      <c r="C6422" s="11" t="inlineStr">
        <is>
          <t>WARE-MKL1006</t>
        </is>
      </c>
      <c r="D6422" s="6" t="n">
        <v>43600</v>
      </c>
      <c r="E6422" s="6" t="n">
        <v>43720</v>
      </c>
      <c r="F6422" s="6" t="n">
        <v>43736</v>
      </c>
      <c r="G6422" s="6" t="n">
        <v>43746</v>
      </c>
      <c r="H6422" s="11" t="inlineStr">
        <is>
          <t>USD</t>
        </is>
      </c>
      <c r="I6422" s="11" t="n">
        <v>11</v>
      </c>
      <c r="J6422" s="11" t="n">
        <v>6</v>
      </c>
      <c r="K6422" s="11" t="n">
        <v>331</v>
      </c>
      <c r="L6422" s="11" t="n">
        <v>38</v>
      </c>
      <c r="M6422" s="11" t="n">
        <v>8</v>
      </c>
      <c r="N6422" s="11" t="n">
        <v>0.05</v>
      </c>
      <c r="O6422" s="7" t="n">
        <v>2646.5</v>
      </c>
      <c r="P6422" s="7" t="n">
        <v>1243.855</v>
      </c>
      <c r="Q6422" s="7">
        <f>text(E6422,"ddd")</f>
        <v/>
      </c>
      <c r="R6422" s="7">
        <f>G6422-F6422</f>
        <v/>
      </c>
      <c r="S6422" s="7">
        <f>E6422-D6422</f>
        <v/>
      </c>
      <c r="T6422" s="7">
        <f>O6422*M6422</f>
        <v/>
      </c>
      <c r="U6422" s="7">
        <f>T6422*N6422</f>
        <v/>
      </c>
      <c r="V6422" s="7">
        <f>T6422-U6422-(P6422*M6422)</f>
        <v/>
      </c>
      <c r="W6422" s="7">
        <f>VLOOKUP(L6422,'Products Sheet'!$A:$B,2,FALSE)</f>
        <v/>
      </c>
      <c r="X6422" s="7" t="n"/>
      <c r="Y6422" s="7" t="n"/>
      <c r="Z6422" s="7" t="n"/>
      <c r="AA6422" s="7" t="n"/>
      <c r="AB6422" s="7" t="n"/>
      <c r="AC6422" s="7" t="n"/>
    </row>
    <row r="6423" ht="9.75" customHeight="1" s="12">
      <c r="A6423" s="11" t="inlineStr">
        <is>
          <t>SO - 0004186</t>
        </is>
      </c>
      <c r="B6423" s="11" t="inlineStr">
        <is>
          <t>In-Store</t>
        </is>
      </c>
      <c r="C6423" s="11" t="inlineStr">
        <is>
          <t>WARE-UHY1004</t>
        </is>
      </c>
      <c r="D6423" s="6" t="n">
        <v>43600</v>
      </c>
      <c r="E6423" s="6" t="n">
        <v>43735</v>
      </c>
      <c r="F6423" s="6" t="n">
        <v>43746</v>
      </c>
      <c r="G6423" s="6" t="n">
        <v>43753</v>
      </c>
      <c r="H6423" s="11" t="inlineStr">
        <is>
          <t>USD</t>
        </is>
      </c>
      <c r="I6423" s="11" t="n">
        <v>9</v>
      </c>
      <c r="J6423" s="11" t="n">
        <v>29</v>
      </c>
      <c r="K6423" s="11" t="n">
        <v>215</v>
      </c>
      <c r="L6423" s="11" t="n">
        <v>38</v>
      </c>
      <c r="M6423" s="11" t="n">
        <v>3</v>
      </c>
      <c r="N6423" s="11" t="n">
        <v>0.05</v>
      </c>
      <c r="O6423" s="7" t="n">
        <v>1185.9</v>
      </c>
      <c r="P6423" s="7" t="n">
        <v>723.399</v>
      </c>
      <c r="Q6423" s="7">
        <f>text(E6423,"ddd")</f>
        <v/>
      </c>
      <c r="R6423" s="7">
        <f>G6423-F6423</f>
        <v/>
      </c>
      <c r="S6423" s="7">
        <f>E6423-D6423</f>
        <v/>
      </c>
      <c r="T6423" s="7">
        <f>O6423*M6423</f>
        <v/>
      </c>
      <c r="U6423" s="7">
        <f>T6423*N6423</f>
        <v/>
      </c>
      <c r="V6423" s="7">
        <f>T6423-U6423-(P6423*M6423)</f>
        <v/>
      </c>
      <c r="W6423" s="7">
        <f>VLOOKUP(L6423,'Products Sheet'!$A:$B,2,FALSE)</f>
        <v/>
      </c>
      <c r="X6423" s="7" t="n"/>
      <c r="Y6423" s="7" t="n"/>
      <c r="Z6423" s="7" t="n"/>
      <c r="AA6423" s="7" t="n"/>
      <c r="AB6423" s="7" t="n"/>
      <c r="AC6423" s="7" t="n"/>
    </row>
    <row r="6424" ht="9.75" customHeight="1" s="12">
      <c r="A6424" s="11" t="inlineStr">
        <is>
          <t>SO - 0004189</t>
        </is>
      </c>
      <c r="B6424" s="11" t="inlineStr">
        <is>
          <t>Distributor</t>
        </is>
      </c>
      <c r="C6424" s="11" t="inlineStr">
        <is>
          <t>WARE-NBV1002</t>
        </is>
      </c>
      <c r="D6424" s="6" t="n">
        <v>43600</v>
      </c>
      <c r="E6424" s="6" t="n">
        <v>43736</v>
      </c>
      <c r="F6424" s="6" t="n">
        <v>43763</v>
      </c>
      <c r="G6424" s="6" t="n">
        <v>43768</v>
      </c>
      <c r="H6424" s="11" t="inlineStr">
        <is>
          <t>USD</t>
        </is>
      </c>
      <c r="I6424" s="11" t="n">
        <v>22</v>
      </c>
      <c r="J6424" s="11" t="n">
        <v>16</v>
      </c>
      <c r="K6424" s="11" t="n">
        <v>64</v>
      </c>
      <c r="L6424" s="11" t="n">
        <v>38</v>
      </c>
      <c r="M6424" s="11" t="n">
        <v>4</v>
      </c>
      <c r="N6424" s="11" t="n">
        <v>0.2</v>
      </c>
      <c r="O6424" s="7" t="n">
        <v>167.5</v>
      </c>
      <c r="P6424" s="7" t="n">
        <v>142.375</v>
      </c>
      <c r="Q6424" s="7">
        <f>text(E6424,"ddd")</f>
        <v/>
      </c>
      <c r="R6424" s="7">
        <f>G6424-F6424</f>
        <v/>
      </c>
      <c r="S6424" s="7">
        <f>E6424-D6424</f>
        <v/>
      </c>
      <c r="T6424" s="7">
        <f>O6424*M6424</f>
        <v/>
      </c>
      <c r="U6424" s="7">
        <f>T6424*N6424</f>
        <v/>
      </c>
      <c r="V6424" s="7">
        <f>T6424-U6424-(P6424*M6424)</f>
        <v/>
      </c>
      <c r="W6424" s="7">
        <f>VLOOKUP(L6424,'Products Sheet'!$A:$B,2,FALSE)</f>
        <v/>
      </c>
      <c r="X6424" s="7" t="n"/>
      <c r="Y6424" s="7" t="n"/>
      <c r="Z6424" s="7" t="n"/>
      <c r="AA6424" s="7" t="n"/>
      <c r="AB6424" s="7" t="n"/>
      <c r="AC6424" s="7" t="n"/>
    </row>
    <row r="6425" ht="9.75" customHeight="1" s="12">
      <c r="A6425" s="11" t="inlineStr">
        <is>
          <t>SO - 0004311</t>
        </is>
      </c>
      <c r="B6425" s="11" t="inlineStr">
        <is>
          <t>In-Store</t>
        </is>
      </c>
      <c r="C6425" s="11" t="inlineStr">
        <is>
          <t>WARE-PUJ1005</t>
        </is>
      </c>
      <c r="D6425" s="6" t="n">
        <v>43700</v>
      </c>
      <c r="E6425" s="6" t="n">
        <v>43751</v>
      </c>
      <c r="F6425" s="6" t="n">
        <v>43753</v>
      </c>
      <c r="G6425" s="6" t="n">
        <v>43757</v>
      </c>
      <c r="H6425" s="11" t="inlineStr">
        <is>
          <t>USD</t>
        </is>
      </c>
      <c r="I6425" s="11" t="n">
        <v>9</v>
      </c>
      <c r="J6425" s="11" t="n">
        <v>12</v>
      </c>
      <c r="K6425" s="11" t="n">
        <v>268</v>
      </c>
      <c r="L6425" s="11" t="n">
        <v>38</v>
      </c>
      <c r="M6425" s="11" t="n">
        <v>3</v>
      </c>
      <c r="N6425" s="11" t="n">
        <v>0.05</v>
      </c>
      <c r="O6425" s="7" t="n">
        <v>1018.4</v>
      </c>
      <c r="P6425" s="7" t="n">
        <v>631.408</v>
      </c>
      <c r="Q6425" s="7">
        <f>text(E6425,"ddd")</f>
        <v/>
      </c>
      <c r="R6425" s="7">
        <f>G6425-F6425</f>
        <v/>
      </c>
      <c r="S6425" s="7">
        <f>E6425-D6425</f>
        <v/>
      </c>
      <c r="T6425" s="7">
        <f>O6425*M6425</f>
        <v/>
      </c>
      <c r="U6425" s="7">
        <f>T6425*N6425</f>
        <v/>
      </c>
      <c r="V6425" s="7">
        <f>T6425-U6425-(P6425*M6425)</f>
        <v/>
      </c>
      <c r="W6425" s="7">
        <f>VLOOKUP(L6425,'Products Sheet'!$A:$B,2,FALSE)</f>
        <v/>
      </c>
      <c r="X6425" s="7" t="n"/>
      <c r="Y6425" s="7" t="n"/>
      <c r="Z6425" s="7" t="n"/>
      <c r="AA6425" s="7" t="n"/>
      <c r="AB6425" s="7" t="n"/>
      <c r="AC6425" s="7" t="n"/>
    </row>
    <row r="6426" ht="9.75" customHeight="1" s="12">
      <c r="A6426" s="11" t="inlineStr">
        <is>
          <t>SO - 0004312</t>
        </is>
      </c>
      <c r="B6426" s="11" t="inlineStr">
        <is>
          <t>In-Store</t>
        </is>
      </c>
      <c r="C6426" s="11" t="inlineStr">
        <is>
          <t>WARE-NBV1002</t>
        </is>
      </c>
      <c r="D6426" s="6" t="n">
        <v>43600</v>
      </c>
      <c r="E6426" s="6" t="n">
        <v>43751</v>
      </c>
      <c r="F6426" s="6" t="n">
        <v>43777</v>
      </c>
      <c r="G6426" s="6" t="n">
        <v>43783</v>
      </c>
      <c r="H6426" s="11" t="inlineStr">
        <is>
          <t>USD</t>
        </is>
      </c>
      <c r="I6426" s="11" t="n">
        <v>1</v>
      </c>
      <c r="J6426" s="11" t="n">
        <v>35</v>
      </c>
      <c r="K6426" s="11" t="n">
        <v>73</v>
      </c>
      <c r="L6426" s="11" t="n">
        <v>38</v>
      </c>
      <c r="M6426" s="11" t="n">
        <v>2</v>
      </c>
      <c r="N6426" s="11" t="n">
        <v>0.1</v>
      </c>
      <c r="O6426" s="7" t="n">
        <v>1159.1</v>
      </c>
      <c r="P6426" s="7" t="n">
        <v>880.9160000000002</v>
      </c>
      <c r="Q6426" s="7">
        <f>text(E6426,"ddd")</f>
        <v/>
      </c>
      <c r="R6426" s="7">
        <f>G6426-F6426</f>
        <v/>
      </c>
      <c r="S6426" s="7">
        <f>E6426-D6426</f>
        <v/>
      </c>
      <c r="T6426" s="7">
        <f>O6426*M6426</f>
        <v/>
      </c>
      <c r="U6426" s="7">
        <f>T6426*N6426</f>
        <v/>
      </c>
      <c r="V6426" s="7">
        <f>T6426-U6426-(P6426*M6426)</f>
        <v/>
      </c>
      <c r="W6426" s="7">
        <f>VLOOKUP(L6426,'Products Sheet'!$A:$B,2,FALSE)</f>
        <v/>
      </c>
      <c r="X6426" s="7" t="n"/>
      <c r="Y6426" s="7" t="n"/>
      <c r="Z6426" s="7" t="n"/>
      <c r="AA6426" s="7" t="n"/>
      <c r="AB6426" s="7" t="n"/>
      <c r="AC6426" s="7" t="n"/>
    </row>
    <row r="6427" ht="9.75" customHeight="1" s="12">
      <c r="A6427" s="11" t="inlineStr">
        <is>
          <t>SO - 0004317</t>
        </is>
      </c>
      <c r="B6427" s="11" t="inlineStr">
        <is>
          <t>In-Store</t>
        </is>
      </c>
      <c r="C6427" s="11" t="inlineStr">
        <is>
          <t>WARE-NMK1003</t>
        </is>
      </c>
      <c r="D6427" s="6" t="n">
        <v>43600</v>
      </c>
      <c r="E6427" s="6" t="n">
        <v>43751</v>
      </c>
      <c r="F6427" s="6" t="n">
        <v>43764</v>
      </c>
      <c r="G6427" s="6" t="n">
        <v>43771</v>
      </c>
      <c r="H6427" s="11" t="inlineStr">
        <is>
          <t>USD</t>
        </is>
      </c>
      <c r="I6427" s="11" t="n">
        <v>5</v>
      </c>
      <c r="J6427" s="11" t="n">
        <v>18</v>
      </c>
      <c r="K6427" s="11" t="n">
        <v>194</v>
      </c>
      <c r="L6427" s="11" t="n">
        <v>38</v>
      </c>
      <c r="M6427" s="11" t="n">
        <v>6</v>
      </c>
      <c r="N6427" s="11" t="n">
        <v>0.2</v>
      </c>
      <c r="O6427" s="7" t="n">
        <v>5540.900000000001</v>
      </c>
      <c r="P6427" s="7" t="n">
        <v>4100.266000000001</v>
      </c>
      <c r="Q6427" s="7">
        <f>text(E6427,"ddd")</f>
        <v/>
      </c>
      <c r="R6427" s="7">
        <f>G6427-F6427</f>
        <v/>
      </c>
      <c r="S6427" s="7">
        <f>E6427-D6427</f>
        <v/>
      </c>
      <c r="T6427" s="7">
        <f>O6427*M6427</f>
        <v/>
      </c>
      <c r="U6427" s="7">
        <f>T6427*N6427</f>
        <v/>
      </c>
      <c r="V6427" s="7">
        <f>T6427-U6427-(P6427*M6427)</f>
        <v/>
      </c>
      <c r="W6427" s="7">
        <f>VLOOKUP(L6427,'Products Sheet'!$A:$B,2,FALSE)</f>
        <v/>
      </c>
      <c r="X6427" s="7" t="n"/>
      <c r="Y6427" s="7" t="n"/>
      <c r="Z6427" s="7" t="n"/>
      <c r="AA6427" s="7" t="n"/>
      <c r="AB6427" s="7" t="n"/>
      <c r="AC6427" s="7" t="n"/>
    </row>
    <row r="6428" ht="9.75" customHeight="1" s="12">
      <c r="A6428" s="11" t="inlineStr">
        <is>
          <t>SO - 0004322</t>
        </is>
      </c>
      <c r="B6428" s="11" t="inlineStr">
        <is>
          <t>In-Store</t>
        </is>
      </c>
      <c r="C6428" s="11" t="inlineStr">
        <is>
          <t>WARE-NMK1003</t>
        </is>
      </c>
      <c r="D6428" s="6" t="n">
        <v>43700</v>
      </c>
      <c r="E6428" s="6" t="n">
        <v>43752</v>
      </c>
      <c r="F6428" s="6" t="n">
        <v>43769</v>
      </c>
      <c r="G6428" s="6" t="n">
        <v>43778</v>
      </c>
      <c r="H6428" s="11" t="inlineStr">
        <is>
          <t>USD</t>
        </is>
      </c>
      <c r="I6428" s="11" t="n">
        <v>1</v>
      </c>
      <c r="J6428" s="11" t="n">
        <v>21</v>
      </c>
      <c r="K6428" s="11" t="n">
        <v>140</v>
      </c>
      <c r="L6428" s="11" t="n">
        <v>38</v>
      </c>
      <c r="M6428" s="11" t="n">
        <v>1</v>
      </c>
      <c r="N6428" s="11" t="n">
        <v>0.075</v>
      </c>
      <c r="O6428" s="7" t="n">
        <v>3041.8</v>
      </c>
      <c r="P6428" s="7" t="n">
        <v>1216.72</v>
      </c>
      <c r="Q6428" s="7">
        <f>text(E6428,"ddd")</f>
        <v/>
      </c>
      <c r="R6428" s="7">
        <f>G6428-F6428</f>
        <v/>
      </c>
      <c r="S6428" s="7">
        <f>E6428-D6428</f>
        <v/>
      </c>
      <c r="T6428" s="7">
        <f>O6428*M6428</f>
        <v/>
      </c>
      <c r="U6428" s="7">
        <f>T6428*N6428</f>
        <v/>
      </c>
      <c r="V6428" s="7">
        <f>T6428-U6428-(P6428*M6428)</f>
        <v/>
      </c>
      <c r="W6428" s="7">
        <f>VLOOKUP(L6428,'Products Sheet'!$A:$B,2,FALSE)</f>
        <v/>
      </c>
      <c r="X6428" s="7" t="n"/>
      <c r="Y6428" s="7" t="n"/>
      <c r="Z6428" s="7" t="n"/>
      <c r="AA6428" s="7" t="n"/>
      <c r="AB6428" s="7" t="n"/>
      <c r="AC6428" s="7" t="n"/>
    </row>
    <row r="6429" ht="9.75" customHeight="1" s="12">
      <c r="A6429" s="11" t="inlineStr">
        <is>
          <t>SO - 0004334</t>
        </is>
      </c>
      <c r="B6429" s="11" t="inlineStr">
        <is>
          <t>In-Store</t>
        </is>
      </c>
      <c r="C6429" s="11" t="inlineStr">
        <is>
          <t>WARE-UHY1004</t>
        </is>
      </c>
      <c r="D6429" s="6" t="n">
        <v>43700</v>
      </c>
      <c r="E6429" s="6" t="n">
        <v>43754</v>
      </c>
      <c r="F6429" s="6" t="n">
        <v>43777</v>
      </c>
      <c r="G6429" s="6" t="n">
        <v>43780</v>
      </c>
      <c r="H6429" s="11" t="inlineStr">
        <is>
          <t>USD</t>
        </is>
      </c>
      <c r="I6429" s="11" t="n">
        <v>4</v>
      </c>
      <c r="J6429" s="11" t="n">
        <v>47</v>
      </c>
      <c r="K6429" s="11" t="n">
        <v>228</v>
      </c>
      <c r="L6429" s="11" t="n">
        <v>38</v>
      </c>
      <c r="M6429" s="11" t="n">
        <v>4</v>
      </c>
      <c r="N6429" s="11" t="n">
        <v>0.2</v>
      </c>
      <c r="O6429" s="7" t="n">
        <v>268</v>
      </c>
      <c r="P6429" s="7" t="n">
        <v>187.6</v>
      </c>
      <c r="Q6429" s="7">
        <f>text(E6429,"ddd")</f>
        <v/>
      </c>
      <c r="R6429" s="7">
        <f>G6429-F6429</f>
        <v/>
      </c>
      <c r="S6429" s="7">
        <f>E6429-D6429</f>
        <v/>
      </c>
      <c r="T6429" s="7">
        <f>O6429*M6429</f>
        <v/>
      </c>
      <c r="U6429" s="7">
        <f>T6429*N6429</f>
        <v/>
      </c>
      <c r="V6429" s="7">
        <f>T6429-U6429-(P6429*M6429)</f>
        <v/>
      </c>
      <c r="W6429" s="7">
        <f>VLOOKUP(L6429,'Products Sheet'!$A:$B,2,FALSE)</f>
        <v/>
      </c>
      <c r="X6429" s="7" t="n"/>
      <c r="Y6429" s="7" t="n"/>
      <c r="Z6429" s="7" t="n"/>
      <c r="AA6429" s="7" t="n"/>
      <c r="AB6429" s="7" t="n"/>
      <c r="AC6429" s="7" t="n"/>
    </row>
    <row r="6430" ht="9.75" customHeight="1" s="12">
      <c r="A6430" s="11" t="inlineStr">
        <is>
          <t>SO - 0004364</t>
        </is>
      </c>
      <c r="B6430" s="11" t="inlineStr">
        <is>
          <t>In-Store</t>
        </is>
      </c>
      <c r="C6430" s="11" t="inlineStr">
        <is>
          <t>WARE-XYS1001</t>
        </is>
      </c>
      <c r="D6430" s="6" t="n">
        <v>43600</v>
      </c>
      <c r="E6430" s="6" t="n">
        <v>43758</v>
      </c>
      <c r="F6430" s="6" t="n">
        <v>43781</v>
      </c>
      <c r="G6430" s="6" t="n">
        <v>43788</v>
      </c>
      <c r="H6430" s="11" t="inlineStr">
        <is>
          <t>USD</t>
        </is>
      </c>
      <c r="I6430" s="11" t="n">
        <v>12</v>
      </c>
      <c r="J6430" s="11" t="n">
        <v>20</v>
      </c>
      <c r="K6430" s="11" t="n">
        <v>55</v>
      </c>
      <c r="L6430" s="11" t="n">
        <v>38</v>
      </c>
      <c r="M6430" s="11" t="n">
        <v>6</v>
      </c>
      <c r="N6430" s="11" t="n">
        <v>0.05</v>
      </c>
      <c r="O6430" s="7" t="n">
        <v>1876</v>
      </c>
      <c r="P6430" s="7" t="n">
        <v>1050.56</v>
      </c>
      <c r="Q6430" s="7">
        <f>text(E6430,"ddd")</f>
        <v/>
      </c>
      <c r="R6430" s="7">
        <f>G6430-F6430</f>
        <v/>
      </c>
      <c r="S6430" s="7">
        <f>E6430-D6430</f>
        <v/>
      </c>
      <c r="T6430" s="7">
        <f>O6430*M6430</f>
        <v/>
      </c>
      <c r="U6430" s="7">
        <f>T6430*N6430</f>
        <v/>
      </c>
      <c r="V6430" s="7">
        <f>T6430-U6430-(P6430*M6430)</f>
        <v/>
      </c>
      <c r="W6430" s="7">
        <f>VLOOKUP(L6430,'Products Sheet'!$A:$B,2,FALSE)</f>
        <v/>
      </c>
      <c r="X6430" s="7" t="n"/>
      <c r="Y6430" s="7" t="n"/>
      <c r="Z6430" s="7" t="n"/>
      <c r="AA6430" s="7" t="n"/>
      <c r="AB6430" s="7" t="n"/>
      <c r="AC6430" s="7" t="n"/>
    </row>
    <row r="6431" ht="9.75" customHeight="1" s="12">
      <c r="A6431" s="11" t="inlineStr">
        <is>
          <t>SO - 0004367</t>
        </is>
      </c>
      <c r="B6431" s="11" t="inlineStr">
        <is>
          <t>In-Store</t>
        </is>
      </c>
      <c r="C6431" s="11" t="inlineStr">
        <is>
          <t>WARE-NMK1003</t>
        </is>
      </c>
      <c r="D6431" s="6" t="n">
        <v>43700</v>
      </c>
      <c r="E6431" s="6" t="n">
        <v>43758</v>
      </c>
      <c r="F6431" s="6" t="n">
        <v>43771</v>
      </c>
      <c r="G6431" s="6" t="n">
        <v>43773</v>
      </c>
      <c r="H6431" s="11" t="inlineStr">
        <is>
          <t>USD</t>
        </is>
      </c>
      <c r="I6431" s="11" t="n">
        <v>2</v>
      </c>
      <c r="J6431" s="11" t="n">
        <v>6</v>
      </c>
      <c r="K6431" s="11" t="n">
        <v>129</v>
      </c>
      <c r="L6431" s="11" t="n">
        <v>38</v>
      </c>
      <c r="M6431" s="11" t="n">
        <v>8</v>
      </c>
      <c r="N6431" s="11" t="n">
        <v>0.075</v>
      </c>
      <c r="O6431" s="7" t="n">
        <v>1139</v>
      </c>
      <c r="P6431" s="7" t="n">
        <v>831.47</v>
      </c>
      <c r="Q6431" s="7">
        <f>text(E6431,"ddd")</f>
        <v/>
      </c>
      <c r="R6431" s="7">
        <f>G6431-F6431</f>
        <v/>
      </c>
      <c r="S6431" s="7">
        <f>E6431-D6431</f>
        <v/>
      </c>
      <c r="T6431" s="7">
        <f>O6431*M6431</f>
        <v/>
      </c>
      <c r="U6431" s="7">
        <f>T6431*N6431</f>
        <v/>
      </c>
      <c r="V6431" s="7">
        <f>T6431-U6431-(P6431*M6431)</f>
        <v/>
      </c>
      <c r="W6431" s="7">
        <f>VLOOKUP(L6431,'Products Sheet'!$A:$B,2,FALSE)</f>
        <v/>
      </c>
      <c r="X6431" s="7" t="n"/>
      <c r="Y6431" s="7" t="n"/>
      <c r="Z6431" s="7" t="n"/>
      <c r="AA6431" s="7" t="n"/>
      <c r="AB6431" s="7" t="n"/>
      <c r="AC6431" s="7" t="n"/>
    </row>
    <row r="6432" ht="9.75" customHeight="1" s="12">
      <c r="A6432" s="11" t="inlineStr">
        <is>
          <t>SO - 0004375</t>
        </is>
      </c>
      <c r="B6432" s="11" t="inlineStr">
        <is>
          <t>Wholesale</t>
        </is>
      </c>
      <c r="C6432" s="11" t="inlineStr">
        <is>
          <t>WARE-PUJ1005</t>
        </is>
      </c>
      <c r="D6432" s="6" t="n">
        <v>43700</v>
      </c>
      <c r="E6432" s="6" t="n">
        <v>43759</v>
      </c>
      <c r="F6432" s="6" t="n">
        <v>43762</v>
      </c>
      <c r="G6432" s="6" t="n">
        <v>43771</v>
      </c>
      <c r="H6432" s="11" t="inlineStr">
        <is>
          <t>USD</t>
        </is>
      </c>
      <c r="I6432" s="11" t="n">
        <v>26</v>
      </c>
      <c r="J6432" s="11" t="n">
        <v>33</v>
      </c>
      <c r="K6432" s="11" t="n">
        <v>291</v>
      </c>
      <c r="L6432" s="11" t="n">
        <v>38</v>
      </c>
      <c r="M6432" s="11" t="n">
        <v>7</v>
      </c>
      <c r="N6432" s="11" t="n">
        <v>0.075</v>
      </c>
      <c r="O6432" s="7" t="n">
        <v>1768.8</v>
      </c>
      <c r="P6432" s="7" t="n">
        <v>990.528</v>
      </c>
      <c r="Q6432" s="7">
        <f>text(E6432,"ddd")</f>
        <v/>
      </c>
      <c r="R6432" s="7">
        <f>G6432-F6432</f>
        <v/>
      </c>
      <c r="S6432" s="7">
        <f>E6432-D6432</f>
        <v/>
      </c>
      <c r="T6432" s="7">
        <f>O6432*M6432</f>
        <v/>
      </c>
      <c r="U6432" s="7">
        <f>T6432*N6432</f>
        <v/>
      </c>
      <c r="V6432" s="7">
        <f>T6432-U6432-(P6432*M6432)</f>
        <v/>
      </c>
      <c r="W6432" s="7">
        <f>VLOOKUP(L6432,'Products Sheet'!$A:$B,2,FALSE)</f>
        <v/>
      </c>
      <c r="X6432" s="7" t="n"/>
      <c r="Y6432" s="7" t="n"/>
      <c r="Z6432" s="7" t="n"/>
      <c r="AA6432" s="7" t="n"/>
      <c r="AB6432" s="7" t="n"/>
      <c r="AC6432" s="7" t="n"/>
    </row>
    <row r="6433" ht="9.75" customHeight="1" s="12">
      <c r="A6433" s="11" t="inlineStr">
        <is>
          <t>SO - 0004501</t>
        </is>
      </c>
      <c r="B6433" s="11" t="inlineStr">
        <is>
          <t>Online</t>
        </is>
      </c>
      <c r="C6433" s="11" t="inlineStr">
        <is>
          <t>WARE-NBV1002</t>
        </is>
      </c>
      <c r="D6433" s="6" t="n">
        <v>43700</v>
      </c>
      <c r="E6433" s="6" t="n">
        <v>43775</v>
      </c>
      <c r="F6433" s="6" t="n">
        <v>43791</v>
      </c>
      <c r="G6433" s="6" t="n">
        <v>43799</v>
      </c>
      <c r="H6433" s="11" t="inlineStr">
        <is>
          <t>USD</t>
        </is>
      </c>
      <c r="I6433" s="11" t="n">
        <v>16</v>
      </c>
      <c r="J6433" s="11" t="n">
        <v>2</v>
      </c>
      <c r="K6433" s="11" t="n">
        <v>68</v>
      </c>
      <c r="L6433" s="11" t="n">
        <v>38</v>
      </c>
      <c r="M6433" s="11" t="n">
        <v>8</v>
      </c>
      <c r="N6433" s="11" t="n">
        <v>0.1</v>
      </c>
      <c r="O6433" s="7" t="n">
        <v>3329.9</v>
      </c>
      <c r="P6433" s="7" t="n">
        <v>2097.837</v>
      </c>
      <c r="Q6433" s="7">
        <f>text(E6433,"ddd")</f>
        <v/>
      </c>
      <c r="R6433" s="7">
        <f>G6433-F6433</f>
        <v/>
      </c>
      <c r="S6433" s="7">
        <f>E6433-D6433</f>
        <v/>
      </c>
      <c r="T6433" s="7">
        <f>O6433*M6433</f>
        <v/>
      </c>
      <c r="U6433" s="7">
        <f>T6433*N6433</f>
        <v/>
      </c>
      <c r="V6433" s="7">
        <f>T6433-U6433-(P6433*M6433)</f>
        <v/>
      </c>
      <c r="W6433" s="7">
        <f>VLOOKUP(L6433,'Products Sheet'!$A:$B,2,FALSE)</f>
        <v/>
      </c>
      <c r="X6433" s="7" t="n"/>
      <c r="Y6433" s="7" t="n"/>
      <c r="Z6433" s="7" t="n"/>
      <c r="AA6433" s="7" t="n"/>
      <c r="AB6433" s="7" t="n"/>
      <c r="AC6433" s="7" t="n"/>
    </row>
    <row r="6434" ht="9.75" customHeight="1" s="12">
      <c r="A6434" s="11" t="inlineStr">
        <is>
          <t>SO - 0004514</t>
        </is>
      </c>
      <c r="B6434" s="11" t="inlineStr">
        <is>
          <t>In-Store</t>
        </is>
      </c>
      <c r="C6434" s="11" t="inlineStr">
        <is>
          <t>WARE-NMK1003</t>
        </is>
      </c>
      <c r="D6434" s="6" t="n">
        <v>43700</v>
      </c>
      <c r="E6434" s="6" t="n">
        <v>43777</v>
      </c>
      <c r="F6434" s="6" t="n">
        <v>43798</v>
      </c>
      <c r="G6434" s="6" t="n">
        <v>43808</v>
      </c>
      <c r="H6434" s="11" t="inlineStr">
        <is>
          <t>USD</t>
        </is>
      </c>
      <c r="I6434" s="11" t="n">
        <v>10</v>
      </c>
      <c r="J6434" s="11" t="n">
        <v>26</v>
      </c>
      <c r="K6434" s="11" t="n">
        <v>110</v>
      </c>
      <c r="L6434" s="11" t="n">
        <v>38</v>
      </c>
      <c r="M6434" s="11" t="n">
        <v>7</v>
      </c>
      <c r="N6434" s="11" t="n">
        <v>0.1</v>
      </c>
      <c r="O6434" s="7" t="n">
        <v>2539.3</v>
      </c>
      <c r="P6434" s="7" t="n">
        <v>2082.226</v>
      </c>
      <c r="Q6434" s="7">
        <f>text(E6434,"ddd")</f>
        <v/>
      </c>
      <c r="R6434" s="7">
        <f>G6434-F6434</f>
        <v/>
      </c>
      <c r="S6434" s="7">
        <f>E6434-D6434</f>
        <v/>
      </c>
      <c r="T6434" s="7">
        <f>O6434*M6434</f>
        <v/>
      </c>
      <c r="U6434" s="7">
        <f>T6434*N6434</f>
        <v/>
      </c>
      <c r="V6434" s="7">
        <f>T6434-U6434-(P6434*M6434)</f>
        <v/>
      </c>
      <c r="W6434" s="7">
        <f>VLOOKUP(L6434,'Products Sheet'!$A:$B,2,FALSE)</f>
        <v/>
      </c>
      <c r="X6434" s="7" t="n"/>
      <c r="Y6434" s="7" t="n"/>
      <c r="Z6434" s="7" t="n"/>
      <c r="AA6434" s="7" t="n"/>
      <c r="AB6434" s="7" t="n"/>
      <c r="AC6434" s="7" t="n"/>
    </row>
    <row r="6435" ht="9.75" customHeight="1" s="12">
      <c r="A6435" s="11" t="inlineStr">
        <is>
          <t>SO - 0004607</t>
        </is>
      </c>
      <c r="B6435" s="11" t="inlineStr">
        <is>
          <t>In-Store</t>
        </is>
      </c>
      <c r="C6435" s="11" t="inlineStr">
        <is>
          <t>WARE-UHY1004</t>
        </is>
      </c>
      <c r="D6435" s="6" t="n">
        <v>43700</v>
      </c>
      <c r="E6435" s="6" t="n">
        <v>43788</v>
      </c>
      <c r="F6435" s="6" t="n">
        <v>43816</v>
      </c>
      <c r="G6435" s="6" t="n">
        <v>43818</v>
      </c>
      <c r="H6435" s="11" t="inlineStr">
        <is>
          <t>USD</t>
        </is>
      </c>
      <c r="I6435" s="11" t="n">
        <v>5</v>
      </c>
      <c r="J6435" s="11" t="n">
        <v>33</v>
      </c>
      <c r="K6435" s="11" t="n">
        <v>225</v>
      </c>
      <c r="L6435" s="11" t="n">
        <v>38</v>
      </c>
      <c r="M6435" s="11" t="n">
        <v>3</v>
      </c>
      <c r="N6435" s="11" t="n">
        <v>0.15</v>
      </c>
      <c r="O6435" s="7" t="n">
        <v>2331.6</v>
      </c>
      <c r="P6435" s="7" t="n">
        <v>1492.224</v>
      </c>
      <c r="Q6435" s="7">
        <f>text(E6435,"ddd")</f>
        <v/>
      </c>
      <c r="R6435" s="7">
        <f>G6435-F6435</f>
        <v/>
      </c>
      <c r="S6435" s="7">
        <f>E6435-D6435</f>
        <v/>
      </c>
      <c r="T6435" s="7">
        <f>O6435*M6435</f>
        <v/>
      </c>
      <c r="U6435" s="7">
        <f>T6435*N6435</f>
        <v/>
      </c>
      <c r="V6435" s="7">
        <f>T6435-U6435-(P6435*M6435)</f>
        <v/>
      </c>
      <c r="W6435" s="7">
        <f>VLOOKUP(L6435,'Products Sheet'!$A:$B,2,FALSE)</f>
        <v/>
      </c>
      <c r="X6435" s="7" t="n"/>
      <c r="Y6435" s="7" t="n"/>
      <c r="Z6435" s="7" t="n"/>
      <c r="AA6435" s="7" t="n"/>
      <c r="AB6435" s="7" t="n"/>
      <c r="AC6435" s="7" t="n"/>
    </row>
    <row r="6436" ht="9.75" customHeight="1" s="12">
      <c r="A6436" s="11" t="inlineStr">
        <is>
          <t>SO - 0004660</t>
        </is>
      </c>
      <c r="B6436" s="11" t="inlineStr">
        <is>
          <t>Distributor</t>
        </is>
      </c>
      <c r="C6436" s="11" t="inlineStr">
        <is>
          <t>WARE-PUJ1005</t>
        </is>
      </c>
      <c r="D6436" s="6" t="n">
        <v>43700</v>
      </c>
      <c r="E6436" s="6" t="n">
        <v>43794</v>
      </c>
      <c r="F6436" s="6" t="n">
        <v>43801</v>
      </c>
      <c r="G6436" s="6" t="n">
        <v>43809</v>
      </c>
      <c r="H6436" s="11" t="inlineStr">
        <is>
          <t>USD</t>
        </is>
      </c>
      <c r="I6436" s="11" t="n">
        <v>23</v>
      </c>
      <c r="J6436" s="11" t="n">
        <v>39</v>
      </c>
      <c r="K6436" s="11" t="n">
        <v>311</v>
      </c>
      <c r="L6436" s="11" t="n">
        <v>38</v>
      </c>
      <c r="M6436" s="11" t="n">
        <v>8</v>
      </c>
      <c r="N6436" s="11" t="n">
        <v>0.1</v>
      </c>
      <c r="O6436" s="7" t="n">
        <v>3999.9</v>
      </c>
      <c r="P6436" s="7" t="n">
        <v>2319.942</v>
      </c>
      <c r="Q6436" s="7">
        <f>text(E6436,"ddd")</f>
        <v/>
      </c>
      <c r="R6436" s="7">
        <f>G6436-F6436</f>
        <v/>
      </c>
      <c r="S6436" s="7">
        <f>E6436-D6436</f>
        <v/>
      </c>
      <c r="T6436" s="7">
        <f>O6436*M6436</f>
        <v/>
      </c>
      <c r="U6436" s="7">
        <f>T6436*N6436</f>
        <v/>
      </c>
      <c r="V6436" s="7">
        <f>T6436-U6436-(P6436*M6436)</f>
        <v/>
      </c>
      <c r="W6436" s="7">
        <f>VLOOKUP(L6436,'Products Sheet'!$A:$B,2,FALSE)</f>
        <v/>
      </c>
      <c r="X6436" s="7" t="n"/>
      <c r="Y6436" s="7" t="n"/>
      <c r="Z6436" s="7" t="n"/>
      <c r="AA6436" s="7" t="n"/>
      <c r="AB6436" s="7" t="n"/>
      <c r="AC6436" s="7" t="n"/>
    </row>
    <row r="6437" ht="9.75" customHeight="1" s="12">
      <c r="A6437" s="11" t="inlineStr">
        <is>
          <t>SO - 0004669</t>
        </is>
      </c>
      <c r="B6437" s="11" t="inlineStr">
        <is>
          <t>Distributor</t>
        </is>
      </c>
      <c r="C6437" s="11" t="inlineStr">
        <is>
          <t>WARE-UHY1004</t>
        </is>
      </c>
      <c r="D6437" s="6" t="n">
        <v>43700</v>
      </c>
      <c r="E6437" s="6" t="n">
        <v>43795</v>
      </c>
      <c r="F6437" s="6" t="n">
        <v>43823</v>
      </c>
      <c r="G6437" s="6" t="n">
        <v>43828</v>
      </c>
      <c r="H6437" s="11" t="inlineStr">
        <is>
          <t>USD</t>
        </is>
      </c>
      <c r="I6437" s="11" t="n">
        <v>21</v>
      </c>
      <c r="J6437" s="11" t="n">
        <v>46</v>
      </c>
      <c r="K6437" s="11" t="n">
        <v>248</v>
      </c>
      <c r="L6437" s="11" t="n">
        <v>38</v>
      </c>
      <c r="M6437" s="11" t="n">
        <v>5</v>
      </c>
      <c r="N6437" s="11" t="n">
        <v>0.1</v>
      </c>
      <c r="O6437" s="7" t="n">
        <v>6210.900000000001</v>
      </c>
      <c r="P6437" s="7" t="n">
        <v>2857.014000000001</v>
      </c>
      <c r="Q6437" s="7">
        <f>text(E6437,"ddd")</f>
        <v/>
      </c>
      <c r="R6437" s="7">
        <f>G6437-F6437</f>
        <v/>
      </c>
      <c r="S6437" s="7">
        <f>E6437-D6437</f>
        <v/>
      </c>
      <c r="T6437" s="7">
        <f>O6437*M6437</f>
        <v/>
      </c>
      <c r="U6437" s="7">
        <f>T6437*N6437</f>
        <v/>
      </c>
      <c r="V6437" s="7">
        <f>T6437-U6437-(P6437*M6437)</f>
        <v/>
      </c>
      <c r="W6437" s="7">
        <f>VLOOKUP(L6437,'Products Sheet'!$A:$B,2,FALSE)</f>
        <v/>
      </c>
      <c r="X6437" s="7" t="n"/>
      <c r="Y6437" s="7" t="n"/>
      <c r="Z6437" s="7" t="n"/>
      <c r="AA6437" s="7" t="n"/>
      <c r="AB6437" s="7" t="n"/>
      <c r="AC6437" s="7" t="n"/>
    </row>
    <row r="6438" ht="9.75" customHeight="1" s="12">
      <c r="A6438" s="11" t="inlineStr">
        <is>
          <t>SO - 0004684</t>
        </is>
      </c>
      <c r="B6438" s="11" t="inlineStr">
        <is>
          <t>Wholesale</t>
        </is>
      </c>
      <c r="C6438" s="11" t="inlineStr">
        <is>
          <t>WARE-NMK1003</t>
        </is>
      </c>
      <c r="D6438" s="6" t="n">
        <v>43700</v>
      </c>
      <c r="E6438" s="6" t="n">
        <v>43796</v>
      </c>
      <c r="F6438" s="6" t="n">
        <v>43813</v>
      </c>
      <c r="G6438" s="6" t="n">
        <v>43822</v>
      </c>
      <c r="H6438" s="11" t="inlineStr">
        <is>
          <t>USD</t>
        </is>
      </c>
      <c r="I6438" s="11" t="n">
        <v>25</v>
      </c>
      <c r="J6438" s="11" t="n">
        <v>17</v>
      </c>
      <c r="K6438" s="11" t="n">
        <v>188</v>
      </c>
      <c r="L6438" s="11" t="n">
        <v>38</v>
      </c>
      <c r="M6438" s="11" t="n">
        <v>3</v>
      </c>
      <c r="N6438" s="11" t="n">
        <v>0.075</v>
      </c>
      <c r="O6438" s="7" t="n">
        <v>1125.6</v>
      </c>
      <c r="P6438" s="7" t="n">
        <v>551.5440000000001</v>
      </c>
      <c r="Q6438" s="7">
        <f>text(E6438,"ddd")</f>
        <v/>
      </c>
      <c r="R6438" s="7">
        <f>G6438-F6438</f>
        <v/>
      </c>
      <c r="S6438" s="7">
        <f>E6438-D6438</f>
        <v/>
      </c>
      <c r="T6438" s="7">
        <f>O6438*M6438</f>
        <v/>
      </c>
      <c r="U6438" s="7">
        <f>T6438*N6438</f>
        <v/>
      </c>
      <c r="V6438" s="7">
        <f>T6438-U6438-(P6438*M6438)</f>
        <v/>
      </c>
      <c r="W6438" s="7">
        <f>VLOOKUP(L6438,'Products Sheet'!$A:$B,2,FALSE)</f>
        <v/>
      </c>
      <c r="X6438" s="7" t="n"/>
      <c r="Y6438" s="7" t="n"/>
      <c r="Z6438" s="7" t="n"/>
      <c r="AA6438" s="7" t="n"/>
      <c r="AB6438" s="7" t="n"/>
      <c r="AC6438" s="7" t="n"/>
    </row>
    <row r="6439" ht="9.75" customHeight="1" s="12">
      <c r="A6439" s="11" t="inlineStr">
        <is>
          <t>SO - 0004695</t>
        </is>
      </c>
      <c r="B6439" s="11" t="inlineStr">
        <is>
          <t>Online</t>
        </is>
      </c>
      <c r="C6439" s="11" t="inlineStr">
        <is>
          <t>WARE-MKL1006</t>
        </is>
      </c>
      <c r="D6439" s="6" t="n">
        <v>43700</v>
      </c>
      <c r="E6439" s="6" t="n">
        <v>43798</v>
      </c>
      <c r="F6439" s="6" t="n">
        <v>43813</v>
      </c>
      <c r="G6439" s="6" t="n">
        <v>43821</v>
      </c>
      <c r="H6439" s="11" t="inlineStr">
        <is>
          <t>USD</t>
        </is>
      </c>
      <c r="I6439" s="11" t="n">
        <v>15</v>
      </c>
      <c r="J6439" s="11" t="n">
        <v>28</v>
      </c>
      <c r="K6439" s="11" t="n">
        <v>335</v>
      </c>
      <c r="L6439" s="11" t="n">
        <v>38</v>
      </c>
      <c r="M6439" s="11" t="n">
        <v>3</v>
      </c>
      <c r="N6439" s="11" t="n">
        <v>0.075</v>
      </c>
      <c r="O6439" s="7" t="n">
        <v>201</v>
      </c>
      <c r="P6439" s="7" t="n">
        <v>106.53</v>
      </c>
      <c r="Q6439" s="7">
        <f>text(E6439,"ddd")</f>
        <v/>
      </c>
      <c r="R6439" s="7">
        <f>G6439-F6439</f>
        <v/>
      </c>
      <c r="S6439" s="7">
        <f>E6439-D6439</f>
        <v/>
      </c>
      <c r="T6439" s="7">
        <f>O6439*M6439</f>
        <v/>
      </c>
      <c r="U6439" s="7">
        <f>T6439*N6439</f>
        <v/>
      </c>
      <c r="V6439" s="7">
        <f>T6439-U6439-(P6439*M6439)</f>
        <v/>
      </c>
      <c r="W6439" s="7">
        <f>VLOOKUP(L6439,'Products Sheet'!$A:$B,2,FALSE)</f>
        <v/>
      </c>
      <c r="X6439" s="7" t="n"/>
      <c r="Y6439" s="7" t="n"/>
      <c r="Z6439" s="7" t="n"/>
      <c r="AA6439" s="7" t="n"/>
      <c r="AB6439" s="7" t="n"/>
      <c r="AC6439" s="7" t="n"/>
    </row>
    <row r="6440" ht="9.75" customHeight="1" s="12">
      <c r="A6440" s="11" t="inlineStr">
        <is>
          <t>SO - 0004721</t>
        </is>
      </c>
      <c r="B6440" s="11" t="inlineStr">
        <is>
          <t>In-Store</t>
        </is>
      </c>
      <c r="C6440" s="11" t="inlineStr">
        <is>
          <t>WARE-PUJ1005</t>
        </is>
      </c>
      <c r="D6440" s="6" t="n">
        <v>43700</v>
      </c>
      <c r="E6440" s="6" t="n">
        <v>43800</v>
      </c>
      <c r="F6440" s="6" t="n">
        <v>43814</v>
      </c>
      <c r="G6440" s="6" t="n">
        <v>43824</v>
      </c>
      <c r="H6440" s="11" t="inlineStr">
        <is>
          <t>USD</t>
        </is>
      </c>
      <c r="I6440" s="11" t="n">
        <v>12</v>
      </c>
      <c r="J6440" s="11" t="n">
        <v>21</v>
      </c>
      <c r="K6440" s="11" t="n">
        <v>270</v>
      </c>
      <c r="L6440" s="11" t="n">
        <v>38</v>
      </c>
      <c r="M6440" s="11" t="n">
        <v>8</v>
      </c>
      <c r="N6440" s="11" t="n">
        <v>0.05</v>
      </c>
      <c r="O6440" s="7" t="n">
        <v>201</v>
      </c>
      <c r="P6440" s="7" t="n">
        <v>132.66</v>
      </c>
      <c r="Q6440" s="7">
        <f>text(E6440,"ddd")</f>
        <v/>
      </c>
      <c r="R6440" s="7">
        <f>G6440-F6440</f>
        <v/>
      </c>
      <c r="S6440" s="7">
        <f>E6440-D6440</f>
        <v/>
      </c>
      <c r="T6440" s="7">
        <f>O6440*M6440</f>
        <v/>
      </c>
      <c r="U6440" s="7">
        <f>T6440*N6440</f>
        <v/>
      </c>
      <c r="V6440" s="7">
        <f>T6440-U6440-(P6440*M6440)</f>
        <v/>
      </c>
      <c r="W6440" s="7">
        <f>VLOOKUP(L6440,'Products Sheet'!$A:$B,2,FALSE)</f>
        <v/>
      </c>
      <c r="X6440" s="7" t="n"/>
      <c r="Y6440" s="7" t="n"/>
      <c r="Z6440" s="7" t="n"/>
      <c r="AA6440" s="7" t="n"/>
      <c r="AB6440" s="7" t="n"/>
      <c r="AC6440" s="7" t="n"/>
    </row>
    <row r="6441" ht="9.75" customHeight="1" s="12">
      <c r="A6441" s="11" t="inlineStr">
        <is>
          <t>SO - 0004742</t>
        </is>
      </c>
      <c r="B6441" s="11" t="inlineStr">
        <is>
          <t>In-Store</t>
        </is>
      </c>
      <c r="C6441" s="11" t="inlineStr">
        <is>
          <t>WARE-UHY1004</t>
        </is>
      </c>
      <c r="D6441" s="6" t="n">
        <v>43700</v>
      </c>
      <c r="E6441" s="6" t="n">
        <v>43803</v>
      </c>
      <c r="F6441" s="6" t="n">
        <v>43806</v>
      </c>
      <c r="G6441" s="6" t="n">
        <v>43810</v>
      </c>
      <c r="H6441" s="11" t="inlineStr">
        <is>
          <t>USD</t>
        </is>
      </c>
      <c r="I6441" s="11" t="n">
        <v>11</v>
      </c>
      <c r="J6441" s="11" t="n">
        <v>1</v>
      </c>
      <c r="K6441" s="11" t="n">
        <v>250</v>
      </c>
      <c r="L6441" s="11" t="n">
        <v>38</v>
      </c>
      <c r="M6441" s="11" t="n">
        <v>1</v>
      </c>
      <c r="N6441" s="11" t="n">
        <v>0.05</v>
      </c>
      <c r="O6441" s="7" t="n">
        <v>3946.3</v>
      </c>
      <c r="P6441" s="7" t="n">
        <v>2525.632</v>
      </c>
      <c r="Q6441" s="7">
        <f>text(E6441,"ddd")</f>
        <v/>
      </c>
      <c r="R6441" s="7">
        <f>G6441-F6441</f>
        <v/>
      </c>
      <c r="S6441" s="7">
        <f>E6441-D6441</f>
        <v/>
      </c>
      <c r="T6441" s="7">
        <f>O6441*M6441</f>
        <v/>
      </c>
      <c r="U6441" s="7">
        <f>T6441*N6441</f>
        <v/>
      </c>
      <c r="V6441" s="7">
        <f>T6441-U6441-(P6441*M6441)</f>
        <v/>
      </c>
      <c r="W6441" s="7">
        <f>VLOOKUP(L6441,'Products Sheet'!$A:$B,2,FALSE)</f>
        <v/>
      </c>
      <c r="X6441" s="7" t="n"/>
      <c r="Y6441" s="7" t="n"/>
      <c r="Z6441" s="7" t="n"/>
      <c r="AA6441" s="7" t="n"/>
      <c r="AB6441" s="7" t="n"/>
      <c r="AC6441" s="7" t="n"/>
    </row>
    <row r="6442" ht="9.75" customHeight="1" s="12">
      <c r="A6442" s="11" t="inlineStr">
        <is>
          <t>SO - 0004752</t>
        </is>
      </c>
      <c r="B6442" s="11" t="inlineStr">
        <is>
          <t>In-Store</t>
        </is>
      </c>
      <c r="C6442" s="11" t="inlineStr">
        <is>
          <t>WARE-PUJ1005</t>
        </is>
      </c>
      <c r="D6442" s="6" t="n">
        <v>43700</v>
      </c>
      <c r="E6442" s="6" t="n">
        <v>43804</v>
      </c>
      <c r="F6442" s="6" t="n">
        <v>43828</v>
      </c>
      <c r="G6442" s="6" t="n">
        <v>43834</v>
      </c>
      <c r="H6442" s="11" t="inlineStr">
        <is>
          <t>USD</t>
        </is>
      </c>
      <c r="I6442" s="11" t="n">
        <v>9</v>
      </c>
      <c r="J6442" s="11" t="n">
        <v>50</v>
      </c>
      <c r="K6442" s="11" t="n">
        <v>297</v>
      </c>
      <c r="L6442" s="11" t="n">
        <v>38</v>
      </c>
      <c r="M6442" s="11" t="n">
        <v>8</v>
      </c>
      <c r="N6442" s="11" t="n">
        <v>0.05</v>
      </c>
      <c r="O6442" s="7" t="n">
        <v>1152.4</v>
      </c>
      <c r="P6442" s="7" t="n">
        <v>749.0600000000001</v>
      </c>
      <c r="Q6442" s="7">
        <f>text(E6442,"ddd")</f>
        <v/>
      </c>
      <c r="R6442" s="7">
        <f>G6442-F6442</f>
        <v/>
      </c>
      <c r="S6442" s="7">
        <f>E6442-D6442</f>
        <v/>
      </c>
      <c r="T6442" s="7">
        <f>O6442*M6442</f>
        <v/>
      </c>
      <c r="U6442" s="7">
        <f>T6442*N6442</f>
        <v/>
      </c>
      <c r="V6442" s="7">
        <f>T6442-U6442-(P6442*M6442)</f>
        <v/>
      </c>
      <c r="W6442" s="7">
        <f>VLOOKUP(L6442,'Products Sheet'!$A:$B,2,FALSE)</f>
        <v/>
      </c>
      <c r="X6442" s="7" t="n"/>
      <c r="Y6442" s="7" t="n"/>
      <c r="Z6442" s="7" t="n"/>
      <c r="AA6442" s="7" t="n"/>
      <c r="AB6442" s="7" t="n"/>
      <c r="AC6442" s="7" t="n"/>
    </row>
    <row r="6443" ht="9.75" customHeight="1" s="12">
      <c r="A6443" s="11" t="inlineStr">
        <is>
          <t>SO - 0004783</t>
        </is>
      </c>
      <c r="B6443" s="11" t="inlineStr">
        <is>
          <t>Online</t>
        </is>
      </c>
      <c r="C6443" s="11" t="inlineStr">
        <is>
          <t>WARE-NBV1002</t>
        </is>
      </c>
      <c r="D6443" s="6" t="n">
        <v>43700</v>
      </c>
      <c r="E6443" s="6" t="n">
        <v>43808</v>
      </c>
      <c r="F6443" s="6" t="n">
        <v>43818</v>
      </c>
      <c r="G6443" s="6" t="n">
        <v>43827</v>
      </c>
      <c r="H6443" s="11" t="inlineStr">
        <is>
          <t>USD</t>
        </is>
      </c>
      <c r="I6443" s="11" t="n">
        <v>12</v>
      </c>
      <c r="J6443" s="11" t="n">
        <v>41</v>
      </c>
      <c r="K6443" s="11" t="n">
        <v>61</v>
      </c>
      <c r="L6443" s="11" t="n">
        <v>38</v>
      </c>
      <c r="M6443" s="11" t="n">
        <v>6</v>
      </c>
      <c r="N6443" s="11" t="n">
        <v>0.05</v>
      </c>
      <c r="O6443" s="7" t="n">
        <v>3162.4</v>
      </c>
      <c r="P6443" s="7" t="n">
        <v>1676.072</v>
      </c>
      <c r="Q6443" s="7">
        <f>text(E6443,"ddd")</f>
        <v/>
      </c>
      <c r="R6443" s="7">
        <f>G6443-F6443</f>
        <v/>
      </c>
      <c r="S6443" s="7">
        <f>E6443-D6443</f>
        <v/>
      </c>
      <c r="T6443" s="7">
        <f>O6443*M6443</f>
        <v/>
      </c>
      <c r="U6443" s="7">
        <f>T6443*N6443</f>
        <v/>
      </c>
      <c r="V6443" s="7">
        <f>T6443-U6443-(P6443*M6443)</f>
        <v/>
      </c>
      <c r="W6443" s="7">
        <f>VLOOKUP(L6443,'Products Sheet'!$A:$B,2,FALSE)</f>
        <v/>
      </c>
      <c r="X6443" s="7" t="n"/>
      <c r="Y6443" s="7" t="n"/>
      <c r="Z6443" s="7" t="n"/>
      <c r="AA6443" s="7" t="n"/>
      <c r="AB6443" s="7" t="n"/>
      <c r="AC6443" s="7" t="n"/>
    </row>
    <row r="6444" ht="9.75" customHeight="1" s="12">
      <c r="A6444" s="11" t="inlineStr">
        <is>
          <t>SO - 0004789</t>
        </is>
      </c>
      <c r="B6444" s="11" t="inlineStr">
        <is>
          <t>In-Store</t>
        </is>
      </c>
      <c r="C6444" s="11" t="inlineStr">
        <is>
          <t>WARE-XYS1001</t>
        </is>
      </c>
      <c r="D6444" s="6" t="n">
        <v>43700</v>
      </c>
      <c r="E6444" s="6" t="n">
        <v>43809</v>
      </c>
      <c r="F6444" s="6" t="n">
        <v>43811</v>
      </c>
      <c r="G6444" s="6" t="n">
        <v>43820</v>
      </c>
      <c r="H6444" s="11" t="inlineStr">
        <is>
          <t>USD</t>
        </is>
      </c>
      <c r="I6444" s="11" t="n">
        <v>6</v>
      </c>
      <c r="J6444" s="11" t="n">
        <v>14</v>
      </c>
      <c r="K6444" s="11" t="n">
        <v>34</v>
      </c>
      <c r="L6444" s="11" t="n">
        <v>38</v>
      </c>
      <c r="M6444" s="11" t="n">
        <v>2</v>
      </c>
      <c r="N6444" s="11" t="n">
        <v>0.3</v>
      </c>
      <c r="O6444" s="7" t="n">
        <v>2773.8</v>
      </c>
      <c r="P6444" s="7" t="n">
        <v>1692.018</v>
      </c>
      <c r="Q6444" s="7">
        <f>text(E6444,"ddd")</f>
        <v/>
      </c>
      <c r="R6444" s="7">
        <f>G6444-F6444</f>
        <v/>
      </c>
      <c r="S6444" s="7">
        <f>E6444-D6444</f>
        <v/>
      </c>
      <c r="T6444" s="7">
        <f>O6444*M6444</f>
        <v/>
      </c>
      <c r="U6444" s="7">
        <f>T6444*N6444</f>
        <v/>
      </c>
      <c r="V6444" s="7">
        <f>T6444-U6444-(P6444*M6444)</f>
        <v/>
      </c>
      <c r="W6444" s="7">
        <f>VLOOKUP(L6444,'Products Sheet'!$A:$B,2,FALSE)</f>
        <v/>
      </c>
      <c r="X6444" s="7" t="n"/>
      <c r="Y6444" s="7" t="n"/>
      <c r="Z6444" s="7" t="n"/>
      <c r="AA6444" s="7" t="n"/>
      <c r="AB6444" s="7" t="n"/>
      <c r="AC6444" s="7" t="n"/>
    </row>
    <row r="6445" ht="9.75" customHeight="1" s="12">
      <c r="A6445" s="11" t="inlineStr">
        <is>
          <t>SO - 0004815</t>
        </is>
      </c>
      <c r="B6445" s="11" t="inlineStr">
        <is>
          <t>Distributor</t>
        </is>
      </c>
      <c r="C6445" s="11" t="inlineStr">
        <is>
          <t>WARE-UHY1004</t>
        </is>
      </c>
      <c r="D6445" s="6" t="n">
        <v>43700</v>
      </c>
      <c r="E6445" s="6" t="n">
        <v>43813</v>
      </c>
      <c r="F6445" s="6" t="n">
        <v>43819</v>
      </c>
      <c r="G6445" s="6" t="n">
        <v>43828</v>
      </c>
      <c r="H6445" s="11" t="inlineStr">
        <is>
          <t>USD</t>
        </is>
      </c>
      <c r="I6445" s="11" t="n">
        <v>25</v>
      </c>
      <c r="J6445" s="11" t="n">
        <v>6</v>
      </c>
      <c r="K6445" s="11" t="n">
        <v>247</v>
      </c>
      <c r="L6445" s="11" t="n">
        <v>38</v>
      </c>
      <c r="M6445" s="11" t="n">
        <v>7</v>
      </c>
      <c r="N6445" s="11" t="n">
        <v>0.1</v>
      </c>
      <c r="O6445" s="7" t="n">
        <v>5802.2</v>
      </c>
      <c r="P6445" s="7" t="n">
        <v>4583.738</v>
      </c>
      <c r="Q6445" s="7">
        <f>text(E6445,"ddd")</f>
        <v/>
      </c>
      <c r="R6445" s="7">
        <f>G6445-F6445</f>
        <v/>
      </c>
      <c r="S6445" s="7">
        <f>E6445-D6445</f>
        <v/>
      </c>
      <c r="T6445" s="7">
        <f>O6445*M6445</f>
        <v/>
      </c>
      <c r="U6445" s="7">
        <f>T6445*N6445</f>
        <v/>
      </c>
      <c r="V6445" s="7">
        <f>T6445-U6445-(P6445*M6445)</f>
        <v/>
      </c>
      <c r="W6445" s="7">
        <f>VLOOKUP(L6445,'Products Sheet'!$A:$B,2,FALSE)</f>
        <v/>
      </c>
      <c r="X6445" s="7" t="n"/>
      <c r="Y6445" s="7" t="n"/>
      <c r="Z6445" s="7" t="n"/>
      <c r="AA6445" s="7" t="n"/>
      <c r="AB6445" s="7" t="n"/>
      <c r="AC6445" s="7" t="n"/>
    </row>
    <row r="6446" ht="9.75" customHeight="1" s="12">
      <c r="A6446" s="11" t="inlineStr">
        <is>
          <t>SO - 0004862</t>
        </is>
      </c>
      <c r="B6446" s="11" t="inlineStr">
        <is>
          <t>In-Store</t>
        </is>
      </c>
      <c r="C6446" s="11" t="inlineStr">
        <is>
          <t>WARE-XYS1001</t>
        </is>
      </c>
      <c r="D6446" s="6" t="n">
        <v>43700</v>
      </c>
      <c r="E6446" s="6" t="n">
        <v>43818</v>
      </c>
      <c r="F6446" s="6" t="n">
        <v>43831</v>
      </c>
      <c r="G6446" s="6" t="n">
        <v>43832</v>
      </c>
      <c r="H6446" s="11" t="inlineStr">
        <is>
          <t>USD</t>
        </is>
      </c>
      <c r="I6446" s="11" t="n">
        <v>7</v>
      </c>
      <c r="J6446" s="11" t="n">
        <v>34</v>
      </c>
      <c r="K6446" s="11" t="n">
        <v>42</v>
      </c>
      <c r="L6446" s="11" t="n">
        <v>38</v>
      </c>
      <c r="M6446" s="11" t="n">
        <v>4</v>
      </c>
      <c r="N6446" s="11" t="n">
        <v>0.05</v>
      </c>
      <c r="O6446" s="7" t="n">
        <v>1688.4</v>
      </c>
      <c r="P6446" s="7" t="n">
        <v>1063.692</v>
      </c>
      <c r="Q6446" s="7">
        <f>text(E6446,"ddd")</f>
        <v/>
      </c>
      <c r="R6446" s="7">
        <f>G6446-F6446</f>
        <v/>
      </c>
      <c r="S6446" s="7">
        <f>E6446-D6446</f>
        <v/>
      </c>
      <c r="T6446" s="7">
        <f>O6446*M6446</f>
        <v/>
      </c>
      <c r="U6446" s="7">
        <f>T6446*N6446</f>
        <v/>
      </c>
      <c r="V6446" s="7">
        <f>T6446-U6446-(P6446*M6446)</f>
        <v/>
      </c>
      <c r="W6446" s="7">
        <f>VLOOKUP(L6446,'Products Sheet'!$A:$B,2,FALSE)</f>
        <v/>
      </c>
      <c r="X6446" s="7" t="n"/>
      <c r="Y6446" s="7" t="n"/>
      <c r="Z6446" s="7" t="n"/>
      <c r="AA6446" s="7" t="n"/>
      <c r="AB6446" s="7" t="n"/>
      <c r="AC6446" s="7" t="n"/>
    </row>
    <row r="6447" ht="9.75" customHeight="1" s="12">
      <c r="A6447" s="11" t="inlineStr">
        <is>
          <t>SO - 0004867</t>
        </is>
      </c>
      <c r="B6447" s="11" t="inlineStr">
        <is>
          <t>Online</t>
        </is>
      </c>
      <c r="C6447" s="11" t="inlineStr">
        <is>
          <t>WARE-NBV1002</t>
        </is>
      </c>
      <c r="D6447" s="6" t="n">
        <v>43700</v>
      </c>
      <c r="E6447" s="6" t="n">
        <v>43818</v>
      </c>
      <c r="F6447" s="6" t="n">
        <v>43839</v>
      </c>
      <c r="G6447" s="6" t="n">
        <v>43841</v>
      </c>
      <c r="H6447" s="11" t="inlineStr">
        <is>
          <t>USD</t>
        </is>
      </c>
      <c r="I6447" s="11" t="n">
        <v>20</v>
      </c>
      <c r="J6447" s="11" t="n">
        <v>18</v>
      </c>
      <c r="K6447" s="11" t="n">
        <v>69</v>
      </c>
      <c r="L6447" s="11" t="n">
        <v>38</v>
      </c>
      <c r="M6447" s="11" t="n">
        <v>2</v>
      </c>
      <c r="N6447" s="11" t="n">
        <v>0.05</v>
      </c>
      <c r="O6447" s="7" t="n">
        <v>207.7</v>
      </c>
      <c r="P6447" s="7" t="n">
        <v>112.158</v>
      </c>
      <c r="Q6447" s="7">
        <f>text(E6447,"ddd")</f>
        <v/>
      </c>
      <c r="R6447" s="7">
        <f>G6447-F6447</f>
        <v/>
      </c>
      <c r="S6447" s="7">
        <f>E6447-D6447</f>
        <v/>
      </c>
      <c r="T6447" s="7">
        <f>O6447*M6447</f>
        <v/>
      </c>
      <c r="U6447" s="7">
        <f>T6447*N6447</f>
        <v/>
      </c>
      <c r="V6447" s="7">
        <f>T6447-U6447-(P6447*M6447)</f>
        <v/>
      </c>
      <c r="W6447" s="7">
        <f>VLOOKUP(L6447,'Products Sheet'!$A:$B,2,FALSE)</f>
        <v/>
      </c>
      <c r="X6447" s="7" t="n"/>
      <c r="Y6447" s="7" t="n"/>
      <c r="Z6447" s="7" t="n"/>
      <c r="AA6447" s="7" t="n"/>
      <c r="AB6447" s="7" t="n"/>
      <c r="AC6447" s="7" t="n"/>
    </row>
    <row r="6448" ht="9.75" customHeight="1" s="12">
      <c r="A6448" s="11" t="inlineStr">
        <is>
          <t>SO - 0004953</t>
        </is>
      </c>
      <c r="B6448" s="11" t="inlineStr">
        <is>
          <t>Online</t>
        </is>
      </c>
      <c r="C6448" s="11" t="inlineStr">
        <is>
          <t>WARE-XYS1001</t>
        </is>
      </c>
      <c r="D6448" s="6" t="n">
        <v>43700</v>
      </c>
      <c r="E6448" s="6" t="n">
        <v>43829</v>
      </c>
      <c r="F6448" s="6" t="n">
        <v>43849</v>
      </c>
      <c r="G6448" s="6" t="n">
        <v>43851</v>
      </c>
      <c r="H6448" s="11" t="inlineStr">
        <is>
          <t>USD</t>
        </is>
      </c>
      <c r="I6448" s="11" t="n">
        <v>14</v>
      </c>
      <c r="J6448" s="11" t="n">
        <v>27</v>
      </c>
      <c r="K6448" s="11" t="n">
        <v>42</v>
      </c>
      <c r="L6448" s="11" t="n">
        <v>38</v>
      </c>
      <c r="M6448" s="11" t="n">
        <v>7</v>
      </c>
      <c r="N6448" s="11" t="n">
        <v>0.1</v>
      </c>
      <c r="O6448" s="7" t="n">
        <v>1145.7</v>
      </c>
      <c r="P6448" s="7" t="n">
        <v>458.28</v>
      </c>
      <c r="Q6448" s="7">
        <f>text(E6448,"ddd")</f>
        <v/>
      </c>
      <c r="R6448" s="7">
        <f>G6448-F6448</f>
        <v/>
      </c>
      <c r="S6448" s="7">
        <f>E6448-D6448</f>
        <v/>
      </c>
      <c r="T6448" s="7">
        <f>O6448*M6448</f>
        <v/>
      </c>
      <c r="U6448" s="7">
        <f>T6448*N6448</f>
        <v/>
      </c>
      <c r="V6448" s="7">
        <f>T6448-U6448-(P6448*M6448)</f>
        <v/>
      </c>
      <c r="W6448" s="7">
        <f>VLOOKUP(L6448,'Products Sheet'!$A:$B,2,FALSE)</f>
        <v/>
      </c>
      <c r="X6448" s="7" t="n"/>
      <c r="Y6448" s="7" t="n"/>
      <c r="Z6448" s="7" t="n"/>
      <c r="AA6448" s="7" t="n"/>
      <c r="AB6448" s="7" t="n"/>
      <c r="AC6448" s="7" t="n"/>
    </row>
    <row r="6449" ht="9.75" customHeight="1" s="12">
      <c r="A6449" s="11" t="inlineStr">
        <is>
          <t>SO - 0004965</t>
        </is>
      </c>
      <c r="B6449" s="11" t="inlineStr">
        <is>
          <t>Distributor</t>
        </is>
      </c>
      <c r="C6449" s="11" t="inlineStr">
        <is>
          <t>WARE-XYS1001</t>
        </is>
      </c>
      <c r="D6449" s="6" t="n">
        <v>43700</v>
      </c>
      <c r="E6449" s="6" t="n">
        <v>43830</v>
      </c>
      <c r="F6449" s="6" t="n">
        <v>43842</v>
      </c>
      <c r="G6449" s="6" t="n">
        <v>43849</v>
      </c>
      <c r="H6449" s="11" t="inlineStr">
        <is>
          <t>USD</t>
        </is>
      </c>
      <c r="I6449" s="11" t="n">
        <v>25</v>
      </c>
      <c r="J6449" s="11" t="n">
        <v>48</v>
      </c>
      <c r="K6449" s="11" t="n">
        <v>8</v>
      </c>
      <c r="L6449" s="11" t="n">
        <v>38</v>
      </c>
      <c r="M6449" s="11" t="n">
        <v>5</v>
      </c>
      <c r="N6449" s="11" t="n">
        <v>0.1</v>
      </c>
      <c r="O6449" s="7" t="n">
        <v>3825.7</v>
      </c>
      <c r="P6449" s="7" t="n">
        <v>1874.593</v>
      </c>
      <c r="Q6449" s="7">
        <f>text(E6449,"ddd")</f>
        <v/>
      </c>
      <c r="R6449" s="7">
        <f>G6449-F6449</f>
        <v/>
      </c>
      <c r="S6449" s="7">
        <f>E6449-D6449</f>
        <v/>
      </c>
      <c r="T6449" s="7">
        <f>O6449*M6449</f>
        <v/>
      </c>
      <c r="U6449" s="7">
        <f>T6449*N6449</f>
        <v/>
      </c>
      <c r="V6449" s="7">
        <f>T6449-U6449-(P6449*M6449)</f>
        <v/>
      </c>
      <c r="W6449" s="7">
        <f>VLOOKUP(L6449,'Products Sheet'!$A:$B,2,FALSE)</f>
        <v/>
      </c>
      <c r="X6449" s="7" t="n"/>
      <c r="Y6449" s="7" t="n"/>
      <c r="Z6449" s="7" t="n"/>
      <c r="AA6449" s="7" t="n"/>
      <c r="AB6449" s="7" t="n"/>
      <c r="AC6449" s="7" t="n"/>
    </row>
    <row r="6450" ht="9.75" customHeight="1" s="12">
      <c r="A6450" s="11" t="inlineStr">
        <is>
          <t>SO - 0004980</t>
        </is>
      </c>
      <c r="B6450" s="11" t="inlineStr">
        <is>
          <t>In-Store</t>
        </is>
      </c>
      <c r="C6450" s="11" t="inlineStr">
        <is>
          <t>WARE-XYS1001</t>
        </is>
      </c>
      <c r="D6450" s="6" t="n">
        <v>43700</v>
      </c>
      <c r="E6450" s="6" t="n">
        <v>43833</v>
      </c>
      <c r="F6450" s="6" t="n">
        <v>43845</v>
      </c>
      <c r="G6450" s="6" t="n">
        <v>43848</v>
      </c>
      <c r="H6450" s="11" t="inlineStr">
        <is>
          <t>USD</t>
        </is>
      </c>
      <c r="I6450" s="11" t="n">
        <v>8</v>
      </c>
      <c r="J6450" s="11" t="n">
        <v>36</v>
      </c>
      <c r="K6450" s="11" t="n">
        <v>57</v>
      </c>
      <c r="L6450" s="11" t="n">
        <v>38</v>
      </c>
      <c r="M6450" s="11" t="n">
        <v>3</v>
      </c>
      <c r="N6450" s="11" t="n">
        <v>0.2</v>
      </c>
      <c r="O6450" s="7" t="n">
        <v>1775.5</v>
      </c>
      <c r="P6450" s="7" t="n">
        <v>710.2</v>
      </c>
      <c r="Q6450" s="7">
        <f>text(E6450,"ddd")</f>
        <v/>
      </c>
      <c r="R6450" s="7">
        <f>G6450-F6450</f>
        <v/>
      </c>
      <c r="S6450" s="7">
        <f>E6450-D6450</f>
        <v/>
      </c>
      <c r="T6450" s="7">
        <f>O6450*M6450</f>
        <v/>
      </c>
      <c r="U6450" s="7">
        <f>T6450*N6450</f>
        <v/>
      </c>
      <c r="V6450" s="7">
        <f>T6450-U6450-(P6450*M6450)</f>
        <v/>
      </c>
      <c r="W6450" s="7">
        <f>VLOOKUP(L6450,'Products Sheet'!$A:$B,2,FALSE)</f>
        <v/>
      </c>
      <c r="X6450" s="7" t="n"/>
      <c r="Y6450" s="7" t="n"/>
      <c r="Z6450" s="7" t="n"/>
      <c r="AA6450" s="7" t="n"/>
      <c r="AB6450" s="7" t="n"/>
      <c r="AC6450" s="7" t="n"/>
    </row>
    <row r="6451" ht="9.75" customHeight="1" s="12">
      <c r="A6451" s="11" t="inlineStr">
        <is>
          <t>SO - 0005042</t>
        </is>
      </c>
      <c r="B6451" s="11" t="inlineStr">
        <is>
          <t>In-Store</t>
        </is>
      </c>
      <c r="C6451" s="11" t="inlineStr">
        <is>
          <t>WARE-NBV1002</t>
        </is>
      </c>
      <c r="D6451" s="6" t="n">
        <v>43700</v>
      </c>
      <c r="E6451" s="6" t="n">
        <v>43839</v>
      </c>
      <c r="F6451" s="6" t="n">
        <v>43846</v>
      </c>
      <c r="G6451" s="6" t="n">
        <v>43854</v>
      </c>
      <c r="H6451" s="11" t="inlineStr">
        <is>
          <t>USD</t>
        </is>
      </c>
      <c r="I6451" s="11" t="n">
        <v>5</v>
      </c>
      <c r="J6451" s="11" t="n">
        <v>4</v>
      </c>
      <c r="K6451" s="11" t="n">
        <v>66</v>
      </c>
      <c r="L6451" s="11" t="n">
        <v>38</v>
      </c>
      <c r="M6451" s="11" t="n">
        <v>7</v>
      </c>
      <c r="N6451" s="11" t="n">
        <v>0.1</v>
      </c>
      <c r="O6451" s="7" t="n">
        <v>214.4</v>
      </c>
      <c r="P6451" s="7" t="n">
        <v>124.352</v>
      </c>
      <c r="Q6451" s="7">
        <f>text(E6451,"ddd")</f>
        <v/>
      </c>
      <c r="R6451" s="7">
        <f>G6451-F6451</f>
        <v/>
      </c>
      <c r="S6451" s="7">
        <f>E6451-D6451</f>
        <v/>
      </c>
      <c r="T6451" s="7">
        <f>O6451*M6451</f>
        <v/>
      </c>
      <c r="U6451" s="7">
        <f>T6451*N6451</f>
        <v/>
      </c>
      <c r="V6451" s="7">
        <f>T6451-U6451-(P6451*M6451)</f>
        <v/>
      </c>
      <c r="W6451" s="7">
        <f>VLOOKUP(L6451,'Products Sheet'!$A:$B,2,FALSE)</f>
        <v/>
      </c>
      <c r="X6451" s="7" t="n"/>
      <c r="Y6451" s="7" t="n"/>
      <c r="Z6451" s="7" t="n"/>
      <c r="AA6451" s="7" t="n"/>
      <c r="AB6451" s="7" t="n"/>
      <c r="AC6451" s="7" t="n"/>
    </row>
    <row r="6452" ht="9.75" customHeight="1" s="12">
      <c r="A6452" s="11" t="inlineStr">
        <is>
          <t>SO - 0005048</t>
        </is>
      </c>
      <c r="B6452" s="11" t="inlineStr">
        <is>
          <t>Wholesale</t>
        </is>
      </c>
      <c r="C6452" s="11" t="inlineStr">
        <is>
          <t>WARE-MKL1006</t>
        </is>
      </c>
      <c r="D6452" s="6" t="n">
        <v>43800</v>
      </c>
      <c r="E6452" s="6" t="n">
        <v>43840</v>
      </c>
      <c r="F6452" s="6" t="n">
        <v>43855</v>
      </c>
      <c r="G6452" s="6" t="n">
        <v>43862</v>
      </c>
      <c r="H6452" s="11" t="inlineStr">
        <is>
          <t>USD</t>
        </is>
      </c>
      <c r="I6452" s="11" t="n">
        <v>27</v>
      </c>
      <c r="J6452" s="11" t="n">
        <v>9</v>
      </c>
      <c r="K6452" s="11" t="n">
        <v>343</v>
      </c>
      <c r="L6452" s="11" t="n">
        <v>38</v>
      </c>
      <c r="M6452" s="11" t="n">
        <v>2</v>
      </c>
      <c r="N6452" s="11" t="n">
        <v>0.075</v>
      </c>
      <c r="O6452" s="7" t="n">
        <v>1728.6</v>
      </c>
      <c r="P6452" s="7" t="n">
        <v>726.0120000000001</v>
      </c>
      <c r="Q6452" s="7">
        <f>text(E6452,"ddd")</f>
        <v/>
      </c>
      <c r="R6452" s="7">
        <f>G6452-F6452</f>
        <v/>
      </c>
      <c r="S6452" s="7">
        <f>E6452-D6452</f>
        <v/>
      </c>
      <c r="T6452" s="7">
        <f>O6452*M6452</f>
        <v/>
      </c>
      <c r="U6452" s="7">
        <f>T6452*N6452</f>
        <v/>
      </c>
      <c r="V6452" s="7">
        <f>T6452-U6452-(P6452*M6452)</f>
        <v/>
      </c>
      <c r="W6452" s="7">
        <f>VLOOKUP(L6452,'Products Sheet'!$A:$B,2,FALSE)</f>
        <v/>
      </c>
      <c r="X6452" s="7" t="n"/>
      <c r="Y6452" s="7" t="n"/>
      <c r="Z6452" s="7" t="n"/>
      <c r="AA6452" s="7" t="n"/>
      <c r="AB6452" s="7" t="n"/>
      <c r="AC6452" s="7" t="n"/>
    </row>
    <row r="6453" ht="9.75" customHeight="1" s="12">
      <c r="A6453" s="11" t="inlineStr">
        <is>
          <t>SO - 0005081</t>
        </is>
      </c>
      <c r="B6453" s="11" t="inlineStr">
        <is>
          <t>Online</t>
        </is>
      </c>
      <c r="C6453" s="11" t="inlineStr">
        <is>
          <t>WARE-PUJ1005</t>
        </is>
      </c>
      <c r="D6453" s="6" t="n">
        <v>43700</v>
      </c>
      <c r="E6453" s="6" t="n">
        <v>43842</v>
      </c>
      <c r="F6453" s="6" t="n">
        <v>43856</v>
      </c>
      <c r="G6453" s="6" t="n">
        <v>43865</v>
      </c>
      <c r="H6453" s="11" t="inlineStr">
        <is>
          <t>USD</t>
        </is>
      </c>
      <c r="I6453" s="11" t="n">
        <v>13</v>
      </c>
      <c r="J6453" s="11" t="n">
        <v>46</v>
      </c>
      <c r="K6453" s="11" t="n">
        <v>302</v>
      </c>
      <c r="L6453" s="11" t="n">
        <v>38</v>
      </c>
      <c r="M6453" s="11" t="n">
        <v>5</v>
      </c>
      <c r="N6453" s="11" t="n">
        <v>0.4</v>
      </c>
      <c r="O6453" s="7" t="n">
        <v>3979.8</v>
      </c>
      <c r="P6453" s="7" t="n">
        <v>2467.476</v>
      </c>
      <c r="Q6453" s="7">
        <f>text(E6453,"ddd")</f>
        <v/>
      </c>
      <c r="R6453" s="7">
        <f>G6453-F6453</f>
        <v/>
      </c>
      <c r="S6453" s="7">
        <f>E6453-D6453</f>
        <v/>
      </c>
      <c r="T6453" s="7">
        <f>O6453*M6453</f>
        <v/>
      </c>
      <c r="U6453" s="7">
        <f>T6453*N6453</f>
        <v/>
      </c>
      <c r="V6453" s="7">
        <f>T6453-U6453-(P6453*M6453)</f>
        <v/>
      </c>
      <c r="W6453" s="7">
        <f>VLOOKUP(L6453,'Products Sheet'!$A:$B,2,FALSE)</f>
        <v/>
      </c>
      <c r="X6453" s="7" t="n"/>
      <c r="Y6453" s="7" t="n"/>
      <c r="Z6453" s="7" t="n"/>
      <c r="AA6453" s="7" t="n"/>
      <c r="AB6453" s="7" t="n"/>
      <c r="AC6453" s="7" t="n"/>
    </row>
    <row r="6454" ht="9.75" customHeight="1" s="12">
      <c r="A6454" s="11" t="inlineStr">
        <is>
          <t>SO - 0005154</t>
        </is>
      </c>
      <c r="B6454" s="11" t="inlineStr">
        <is>
          <t>In-Store</t>
        </is>
      </c>
      <c r="C6454" s="11" t="inlineStr">
        <is>
          <t>WARE-PUJ1005</t>
        </is>
      </c>
      <c r="D6454" s="6" t="n">
        <v>43700</v>
      </c>
      <c r="E6454" s="6" t="n">
        <v>43851</v>
      </c>
      <c r="F6454" s="6" t="n">
        <v>43863</v>
      </c>
      <c r="G6454" s="6" t="n">
        <v>43869</v>
      </c>
      <c r="H6454" s="11" t="inlineStr">
        <is>
          <t>USD</t>
        </is>
      </c>
      <c r="I6454" s="11" t="n">
        <v>6</v>
      </c>
      <c r="J6454" s="11" t="n">
        <v>9</v>
      </c>
      <c r="K6454" s="11" t="n">
        <v>313</v>
      </c>
      <c r="L6454" s="11" t="n">
        <v>38</v>
      </c>
      <c r="M6454" s="11" t="n">
        <v>4</v>
      </c>
      <c r="N6454" s="11" t="n">
        <v>0.05</v>
      </c>
      <c r="O6454" s="7" t="n">
        <v>857.6</v>
      </c>
      <c r="P6454" s="7" t="n">
        <v>660.3520000000001</v>
      </c>
      <c r="Q6454" s="7">
        <f>text(E6454,"ddd")</f>
        <v/>
      </c>
      <c r="R6454" s="7">
        <f>G6454-F6454</f>
        <v/>
      </c>
      <c r="S6454" s="7">
        <f>E6454-D6454</f>
        <v/>
      </c>
      <c r="T6454" s="7">
        <f>O6454*M6454</f>
        <v/>
      </c>
      <c r="U6454" s="7">
        <f>T6454*N6454</f>
        <v/>
      </c>
      <c r="V6454" s="7">
        <f>T6454-U6454-(P6454*M6454)</f>
        <v/>
      </c>
      <c r="W6454" s="7">
        <f>VLOOKUP(L6454,'Products Sheet'!$A:$B,2,FALSE)</f>
        <v/>
      </c>
      <c r="X6454" s="7" t="n"/>
      <c r="Y6454" s="7" t="n"/>
      <c r="Z6454" s="7" t="n"/>
      <c r="AA6454" s="7" t="n"/>
      <c r="AB6454" s="7" t="n"/>
      <c r="AC6454" s="7" t="n"/>
    </row>
    <row r="6455" ht="9.75" customHeight="1" s="12">
      <c r="A6455" s="11" t="inlineStr">
        <is>
          <t>SO - 0005176</t>
        </is>
      </c>
      <c r="B6455" s="11" t="inlineStr">
        <is>
          <t>Online</t>
        </is>
      </c>
      <c r="C6455" s="11" t="inlineStr">
        <is>
          <t>WARE-XYS1001</t>
        </is>
      </c>
      <c r="D6455" s="6" t="n">
        <v>43700</v>
      </c>
      <c r="E6455" s="6" t="n">
        <v>43853</v>
      </c>
      <c r="F6455" s="6" t="n">
        <v>43874</v>
      </c>
      <c r="G6455" s="6" t="n">
        <v>43881</v>
      </c>
      <c r="H6455" s="11" t="inlineStr">
        <is>
          <t>USD</t>
        </is>
      </c>
      <c r="I6455" s="11" t="n">
        <v>14</v>
      </c>
      <c r="J6455" s="11" t="n">
        <v>22</v>
      </c>
      <c r="K6455" s="11" t="n">
        <v>32</v>
      </c>
      <c r="L6455" s="11" t="n">
        <v>38</v>
      </c>
      <c r="M6455" s="11" t="n">
        <v>1</v>
      </c>
      <c r="N6455" s="11" t="n">
        <v>0.05</v>
      </c>
      <c r="O6455" s="7" t="n">
        <v>3819</v>
      </c>
      <c r="P6455" s="7" t="n">
        <v>2940.63</v>
      </c>
      <c r="Q6455" s="7">
        <f>text(E6455,"ddd")</f>
        <v/>
      </c>
      <c r="R6455" s="7">
        <f>G6455-F6455</f>
        <v/>
      </c>
      <c r="S6455" s="7">
        <f>E6455-D6455</f>
        <v/>
      </c>
      <c r="T6455" s="7">
        <f>O6455*M6455</f>
        <v/>
      </c>
      <c r="U6455" s="7">
        <f>T6455*N6455</f>
        <v/>
      </c>
      <c r="V6455" s="7">
        <f>T6455-U6455-(P6455*M6455)</f>
        <v/>
      </c>
      <c r="W6455" s="7">
        <f>VLOOKUP(L6455,'Products Sheet'!$A:$B,2,FALSE)</f>
        <v/>
      </c>
      <c r="X6455" s="7" t="n"/>
      <c r="Y6455" s="7" t="n"/>
      <c r="Z6455" s="7" t="n"/>
      <c r="AA6455" s="7" t="n"/>
      <c r="AB6455" s="7" t="n"/>
      <c r="AC6455" s="7" t="n"/>
    </row>
    <row r="6456" ht="9.75" customHeight="1" s="12">
      <c r="A6456" s="11" t="inlineStr">
        <is>
          <t>SO - 0005190</t>
        </is>
      </c>
      <c r="B6456" s="11" t="inlineStr">
        <is>
          <t>Distributor</t>
        </is>
      </c>
      <c r="C6456" s="11" t="inlineStr">
        <is>
          <t>WARE-XYS1001</t>
        </is>
      </c>
      <c r="D6456" s="6" t="n">
        <v>43700</v>
      </c>
      <c r="E6456" s="6" t="n">
        <v>43854</v>
      </c>
      <c r="F6456" s="6" t="n">
        <v>43861</v>
      </c>
      <c r="G6456" s="6" t="n">
        <v>43867</v>
      </c>
      <c r="H6456" s="11" t="inlineStr">
        <is>
          <t>USD</t>
        </is>
      </c>
      <c r="I6456" s="11" t="n">
        <v>24</v>
      </c>
      <c r="J6456" s="11" t="n">
        <v>5</v>
      </c>
      <c r="K6456" s="11" t="n">
        <v>40</v>
      </c>
      <c r="L6456" s="11" t="n">
        <v>38</v>
      </c>
      <c r="M6456" s="11" t="n">
        <v>3</v>
      </c>
      <c r="N6456" s="11" t="n">
        <v>0.05</v>
      </c>
      <c r="O6456" s="7" t="n">
        <v>3169.1</v>
      </c>
      <c r="P6456" s="7" t="n">
        <v>2313.443</v>
      </c>
      <c r="Q6456" s="7">
        <f>text(E6456,"ddd")</f>
        <v/>
      </c>
      <c r="R6456" s="7">
        <f>G6456-F6456</f>
        <v/>
      </c>
      <c r="S6456" s="7">
        <f>E6456-D6456</f>
        <v/>
      </c>
      <c r="T6456" s="7">
        <f>O6456*M6456</f>
        <v/>
      </c>
      <c r="U6456" s="7">
        <f>T6456*N6456</f>
        <v/>
      </c>
      <c r="V6456" s="7">
        <f>T6456-U6456-(P6456*M6456)</f>
        <v/>
      </c>
      <c r="W6456" s="7">
        <f>VLOOKUP(L6456,'Products Sheet'!$A:$B,2,FALSE)</f>
        <v/>
      </c>
      <c r="X6456" s="7" t="n"/>
      <c r="Y6456" s="7" t="n"/>
      <c r="Z6456" s="7" t="n"/>
      <c r="AA6456" s="7" t="n"/>
      <c r="AB6456" s="7" t="n"/>
      <c r="AC6456" s="7" t="n"/>
    </row>
    <row r="6457" ht="9.75" customHeight="1" s="12">
      <c r="A6457" s="11" t="inlineStr">
        <is>
          <t>SO - 0005259</t>
        </is>
      </c>
      <c r="B6457" s="11" t="inlineStr">
        <is>
          <t>In-Store</t>
        </is>
      </c>
      <c r="C6457" s="11" t="inlineStr">
        <is>
          <t>WARE-NBV1002</t>
        </is>
      </c>
      <c r="D6457" s="6" t="n">
        <v>43700</v>
      </c>
      <c r="E6457" s="6" t="n">
        <v>43863</v>
      </c>
      <c r="F6457" s="6" t="n">
        <v>43865</v>
      </c>
      <c r="G6457" s="6" t="n">
        <v>43874</v>
      </c>
      <c r="H6457" s="11" t="inlineStr">
        <is>
          <t>USD</t>
        </is>
      </c>
      <c r="I6457" s="11" t="n">
        <v>4</v>
      </c>
      <c r="J6457" s="11" t="n">
        <v>48</v>
      </c>
      <c r="K6457" s="11" t="n">
        <v>76</v>
      </c>
      <c r="L6457" s="11" t="n">
        <v>38</v>
      </c>
      <c r="M6457" s="11" t="n">
        <v>8</v>
      </c>
      <c r="N6457" s="11" t="n">
        <v>0.05</v>
      </c>
      <c r="O6457" s="7" t="n">
        <v>2438.8</v>
      </c>
      <c r="P6457" s="7" t="n">
        <v>1999.816</v>
      </c>
      <c r="Q6457" s="7">
        <f>text(E6457,"ddd")</f>
        <v/>
      </c>
      <c r="R6457" s="7">
        <f>G6457-F6457</f>
        <v/>
      </c>
      <c r="S6457" s="7">
        <f>E6457-D6457</f>
        <v/>
      </c>
      <c r="T6457" s="7">
        <f>O6457*M6457</f>
        <v/>
      </c>
      <c r="U6457" s="7">
        <f>T6457*N6457</f>
        <v/>
      </c>
      <c r="V6457" s="7">
        <f>T6457-U6457-(P6457*M6457)</f>
        <v/>
      </c>
      <c r="W6457" s="7">
        <f>VLOOKUP(L6457,'Products Sheet'!$A:$B,2,FALSE)</f>
        <v/>
      </c>
      <c r="X6457" s="7" t="n"/>
      <c r="Y6457" s="7" t="n"/>
      <c r="Z6457" s="7" t="n"/>
      <c r="AA6457" s="7" t="n"/>
      <c r="AB6457" s="7" t="n"/>
      <c r="AC6457" s="7" t="n"/>
    </row>
    <row r="6458" ht="9.75" customHeight="1" s="12">
      <c r="A6458" s="11" t="inlineStr">
        <is>
          <t>SO - 0005289</t>
        </is>
      </c>
      <c r="B6458" s="11" t="inlineStr">
        <is>
          <t>Online</t>
        </is>
      </c>
      <c r="C6458" s="11" t="inlineStr">
        <is>
          <t>WARE-NMK1003</t>
        </is>
      </c>
      <c r="D6458" s="6" t="n">
        <v>43700</v>
      </c>
      <c r="E6458" s="6" t="n">
        <v>43868</v>
      </c>
      <c r="F6458" s="6" t="n">
        <v>43884</v>
      </c>
      <c r="G6458" s="6" t="n">
        <v>43894</v>
      </c>
      <c r="H6458" s="11" t="inlineStr">
        <is>
          <t>USD</t>
        </is>
      </c>
      <c r="I6458" s="11" t="n">
        <v>20</v>
      </c>
      <c r="J6458" s="11" t="n">
        <v>43</v>
      </c>
      <c r="K6458" s="11" t="n">
        <v>109</v>
      </c>
      <c r="L6458" s="11" t="n">
        <v>38</v>
      </c>
      <c r="M6458" s="11" t="n">
        <v>1</v>
      </c>
      <c r="N6458" s="11" t="n">
        <v>0.15</v>
      </c>
      <c r="O6458" s="7" t="n">
        <v>1038.5</v>
      </c>
      <c r="P6458" s="7" t="n">
        <v>830.8000000000001</v>
      </c>
      <c r="Q6458" s="7">
        <f>text(E6458,"ddd")</f>
        <v/>
      </c>
      <c r="R6458" s="7">
        <f>G6458-F6458</f>
        <v/>
      </c>
      <c r="S6458" s="7">
        <f>E6458-D6458</f>
        <v/>
      </c>
      <c r="T6458" s="7">
        <f>O6458*M6458</f>
        <v/>
      </c>
      <c r="U6458" s="7">
        <f>T6458*N6458</f>
        <v/>
      </c>
      <c r="V6458" s="7">
        <f>T6458-U6458-(P6458*M6458)</f>
        <v/>
      </c>
      <c r="W6458" s="7">
        <f>VLOOKUP(L6458,'Products Sheet'!$A:$B,2,FALSE)</f>
        <v/>
      </c>
      <c r="X6458" s="7" t="n"/>
      <c r="Y6458" s="7" t="n"/>
      <c r="Z6458" s="7" t="n"/>
      <c r="AA6458" s="7" t="n"/>
      <c r="AB6458" s="7" t="n"/>
      <c r="AC6458" s="7" t="n"/>
    </row>
    <row r="6459" ht="9.75" customHeight="1" s="12">
      <c r="A6459" s="11" t="inlineStr">
        <is>
          <t>SO - 0005438</t>
        </is>
      </c>
      <c r="B6459" s="11" t="inlineStr">
        <is>
          <t>In-Store</t>
        </is>
      </c>
      <c r="C6459" s="11" t="inlineStr">
        <is>
          <t>WARE-XYS1001</t>
        </is>
      </c>
      <c r="D6459" s="6" t="n">
        <v>43800</v>
      </c>
      <c r="E6459" s="6" t="n">
        <v>43883</v>
      </c>
      <c r="F6459" s="6" t="n">
        <v>43905</v>
      </c>
      <c r="G6459" s="6" t="n">
        <v>43907</v>
      </c>
      <c r="H6459" s="11" t="inlineStr">
        <is>
          <t>USD</t>
        </is>
      </c>
      <c r="I6459" s="11" t="n">
        <v>6</v>
      </c>
      <c r="J6459" s="11" t="n">
        <v>37</v>
      </c>
      <c r="K6459" s="11" t="n">
        <v>19</v>
      </c>
      <c r="L6459" s="11" t="n">
        <v>38</v>
      </c>
      <c r="M6459" s="11" t="n">
        <v>7</v>
      </c>
      <c r="N6459" s="11" t="n">
        <v>0.05</v>
      </c>
      <c r="O6459" s="7" t="n">
        <v>944.7</v>
      </c>
      <c r="P6459" s="7" t="n">
        <v>699.078</v>
      </c>
      <c r="Q6459" s="7">
        <f>text(E6459,"ddd")</f>
        <v/>
      </c>
      <c r="R6459" s="7">
        <f>G6459-F6459</f>
        <v/>
      </c>
      <c r="S6459" s="7">
        <f>E6459-D6459</f>
        <v/>
      </c>
      <c r="T6459" s="7">
        <f>O6459*M6459</f>
        <v/>
      </c>
      <c r="U6459" s="7">
        <f>T6459*N6459</f>
        <v/>
      </c>
      <c r="V6459" s="7">
        <f>T6459-U6459-(P6459*M6459)</f>
        <v/>
      </c>
      <c r="W6459" s="7">
        <f>VLOOKUP(L6459,'Products Sheet'!$A:$B,2,FALSE)</f>
        <v/>
      </c>
      <c r="X6459" s="7" t="n"/>
      <c r="Y6459" s="7" t="n"/>
      <c r="Z6459" s="7" t="n"/>
      <c r="AA6459" s="7" t="n"/>
      <c r="AB6459" s="7" t="n"/>
      <c r="AC6459" s="7" t="n"/>
    </row>
    <row r="6460" ht="9.75" customHeight="1" s="12">
      <c r="A6460" s="11" t="inlineStr">
        <is>
          <t>SO - 0005516</t>
        </is>
      </c>
      <c r="B6460" s="11" t="inlineStr">
        <is>
          <t>In-Store</t>
        </is>
      </c>
      <c r="C6460" s="11" t="inlineStr">
        <is>
          <t>WARE-NMK1003</t>
        </is>
      </c>
      <c r="D6460" s="6" t="n">
        <v>43800</v>
      </c>
      <c r="E6460" s="6" t="n">
        <v>43891</v>
      </c>
      <c r="F6460" s="6" t="n">
        <v>43897</v>
      </c>
      <c r="G6460" s="6" t="n">
        <v>43901</v>
      </c>
      <c r="H6460" s="11" t="inlineStr">
        <is>
          <t>USD</t>
        </is>
      </c>
      <c r="I6460" s="11" t="n">
        <v>9</v>
      </c>
      <c r="J6460" s="11" t="n">
        <v>3</v>
      </c>
      <c r="K6460" s="11" t="n">
        <v>162</v>
      </c>
      <c r="L6460" s="11" t="n">
        <v>38</v>
      </c>
      <c r="M6460" s="11" t="n">
        <v>8</v>
      </c>
      <c r="N6460" s="11" t="n">
        <v>0.05</v>
      </c>
      <c r="O6460" s="7" t="n">
        <v>3999.9</v>
      </c>
      <c r="P6460" s="7" t="n">
        <v>3399.915</v>
      </c>
      <c r="Q6460" s="7">
        <f>text(E6460,"ddd")</f>
        <v/>
      </c>
      <c r="R6460" s="7">
        <f>G6460-F6460</f>
        <v/>
      </c>
      <c r="S6460" s="7">
        <f>E6460-D6460</f>
        <v/>
      </c>
      <c r="T6460" s="7">
        <f>O6460*M6460</f>
        <v/>
      </c>
      <c r="U6460" s="7">
        <f>T6460*N6460</f>
        <v/>
      </c>
      <c r="V6460" s="7">
        <f>T6460-U6460-(P6460*M6460)</f>
        <v/>
      </c>
      <c r="W6460" s="7">
        <f>VLOOKUP(L6460,'Products Sheet'!$A:$B,2,FALSE)</f>
        <v/>
      </c>
      <c r="X6460" s="7" t="n"/>
      <c r="Y6460" s="7" t="n"/>
      <c r="Z6460" s="7" t="n"/>
      <c r="AA6460" s="7" t="n"/>
      <c r="AB6460" s="7" t="n"/>
      <c r="AC6460" s="7" t="n"/>
    </row>
    <row r="6461" ht="9.75" customHeight="1" s="12">
      <c r="A6461" s="11" t="inlineStr">
        <is>
          <t>SO - 0005566</t>
        </is>
      </c>
      <c r="B6461" s="11" t="inlineStr">
        <is>
          <t>Online</t>
        </is>
      </c>
      <c r="C6461" s="11" t="inlineStr">
        <is>
          <t>WARE-XYS1001</t>
        </is>
      </c>
      <c r="D6461" s="6" t="n">
        <v>43800</v>
      </c>
      <c r="E6461" s="6" t="n">
        <v>43898</v>
      </c>
      <c r="F6461" s="6" t="n">
        <v>43915</v>
      </c>
      <c r="G6461" s="6" t="n">
        <v>43917</v>
      </c>
      <c r="H6461" s="11" t="inlineStr">
        <is>
          <t>USD</t>
        </is>
      </c>
      <c r="I6461" s="11" t="n">
        <v>16</v>
      </c>
      <c r="J6461" s="11" t="n">
        <v>1</v>
      </c>
      <c r="K6461" s="11" t="n">
        <v>18</v>
      </c>
      <c r="L6461" s="11" t="n">
        <v>38</v>
      </c>
      <c r="M6461" s="11" t="n">
        <v>8</v>
      </c>
      <c r="N6461" s="11" t="n">
        <v>0.15</v>
      </c>
      <c r="O6461" s="7" t="n">
        <v>174.2</v>
      </c>
      <c r="P6461" s="7" t="n">
        <v>142.844</v>
      </c>
      <c r="Q6461" s="7">
        <f>text(E6461,"ddd")</f>
        <v/>
      </c>
      <c r="R6461" s="7">
        <f>G6461-F6461</f>
        <v/>
      </c>
      <c r="S6461" s="7">
        <f>E6461-D6461</f>
        <v/>
      </c>
      <c r="T6461" s="7">
        <f>O6461*M6461</f>
        <v/>
      </c>
      <c r="U6461" s="7">
        <f>T6461*N6461</f>
        <v/>
      </c>
      <c r="V6461" s="7">
        <f>T6461-U6461-(P6461*M6461)</f>
        <v/>
      </c>
      <c r="W6461" s="7">
        <f>VLOOKUP(L6461,'Products Sheet'!$A:$B,2,FALSE)</f>
        <v/>
      </c>
      <c r="X6461" s="7" t="n"/>
      <c r="Y6461" s="7" t="n"/>
      <c r="Z6461" s="7" t="n"/>
      <c r="AA6461" s="7" t="n"/>
      <c r="AB6461" s="7" t="n"/>
      <c r="AC6461" s="7" t="n"/>
    </row>
    <row r="6462" ht="9.75" customHeight="1" s="12">
      <c r="A6462" s="11" t="inlineStr">
        <is>
          <t>SO - 0005607</t>
        </is>
      </c>
      <c r="B6462" s="11" t="inlineStr">
        <is>
          <t>In-Store</t>
        </is>
      </c>
      <c r="C6462" s="11" t="inlineStr">
        <is>
          <t>WARE-UHY1004</t>
        </is>
      </c>
      <c r="D6462" s="6" t="n">
        <v>43800</v>
      </c>
      <c r="E6462" s="6" t="n">
        <v>43903</v>
      </c>
      <c r="F6462" s="6" t="n">
        <v>43913</v>
      </c>
      <c r="G6462" s="6" t="n">
        <v>43919</v>
      </c>
      <c r="H6462" s="11" t="inlineStr">
        <is>
          <t>USD</t>
        </is>
      </c>
      <c r="I6462" s="11" t="n">
        <v>4</v>
      </c>
      <c r="J6462" s="11" t="n">
        <v>24</v>
      </c>
      <c r="K6462" s="11" t="n">
        <v>219</v>
      </c>
      <c r="L6462" s="11" t="n">
        <v>38</v>
      </c>
      <c r="M6462" s="11" t="n">
        <v>7</v>
      </c>
      <c r="N6462" s="11" t="n">
        <v>0.1</v>
      </c>
      <c r="O6462" s="7" t="n">
        <v>904.5</v>
      </c>
      <c r="P6462" s="7" t="n">
        <v>750.735</v>
      </c>
      <c r="Q6462" s="7">
        <f>text(E6462,"ddd")</f>
        <v/>
      </c>
      <c r="R6462" s="7">
        <f>G6462-F6462</f>
        <v/>
      </c>
      <c r="S6462" s="7">
        <f>E6462-D6462</f>
        <v/>
      </c>
      <c r="T6462" s="7">
        <f>O6462*M6462</f>
        <v/>
      </c>
      <c r="U6462" s="7">
        <f>T6462*N6462</f>
        <v/>
      </c>
      <c r="V6462" s="7">
        <f>T6462-U6462-(P6462*M6462)</f>
        <v/>
      </c>
      <c r="W6462" s="7">
        <f>VLOOKUP(L6462,'Products Sheet'!$A:$B,2,FALSE)</f>
        <v/>
      </c>
      <c r="X6462" s="7" t="n"/>
      <c r="Y6462" s="7" t="n"/>
      <c r="Z6462" s="7" t="n"/>
      <c r="AA6462" s="7" t="n"/>
      <c r="AB6462" s="7" t="n"/>
      <c r="AC6462" s="7" t="n"/>
    </row>
    <row r="6463" ht="9.75" customHeight="1" s="12">
      <c r="A6463" s="11" t="inlineStr">
        <is>
          <t>SO - 0005773</t>
        </is>
      </c>
      <c r="B6463" s="11" t="inlineStr">
        <is>
          <t>In-Store</t>
        </is>
      </c>
      <c r="C6463" s="11" t="inlineStr">
        <is>
          <t>WARE-UHY1004</t>
        </is>
      </c>
      <c r="D6463" s="6" t="n">
        <v>43800</v>
      </c>
      <c r="E6463" s="6" t="n">
        <v>43924</v>
      </c>
      <c r="F6463" s="6" t="n">
        <v>43932</v>
      </c>
      <c r="G6463" s="6" t="n">
        <v>43942</v>
      </c>
      <c r="H6463" s="11" t="inlineStr">
        <is>
          <t>USD</t>
        </is>
      </c>
      <c r="I6463" s="11" t="n">
        <v>10</v>
      </c>
      <c r="J6463" s="11" t="n">
        <v>33</v>
      </c>
      <c r="K6463" s="11" t="n">
        <v>206</v>
      </c>
      <c r="L6463" s="11" t="n">
        <v>38</v>
      </c>
      <c r="M6463" s="11" t="n">
        <v>8</v>
      </c>
      <c r="N6463" s="11" t="n">
        <v>0.1</v>
      </c>
      <c r="O6463" s="7" t="n">
        <v>3939.6</v>
      </c>
      <c r="P6463" s="7" t="n">
        <v>2481.948</v>
      </c>
      <c r="Q6463" s="7">
        <f>text(E6463,"ddd")</f>
        <v/>
      </c>
      <c r="R6463" s="7">
        <f>G6463-F6463</f>
        <v/>
      </c>
      <c r="S6463" s="7">
        <f>E6463-D6463</f>
        <v/>
      </c>
      <c r="T6463" s="7">
        <f>O6463*M6463</f>
        <v/>
      </c>
      <c r="U6463" s="7">
        <f>T6463*N6463</f>
        <v/>
      </c>
      <c r="V6463" s="7">
        <f>T6463-U6463-(P6463*M6463)</f>
        <v/>
      </c>
      <c r="W6463" s="7">
        <f>VLOOKUP(L6463,'Products Sheet'!$A:$B,2,FALSE)</f>
        <v/>
      </c>
      <c r="X6463" s="7" t="n"/>
      <c r="Y6463" s="7" t="n"/>
      <c r="Z6463" s="7" t="n"/>
      <c r="AA6463" s="7" t="n"/>
      <c r="AB6463" s="7" t="n"/>
      <c r="AC6463" s="7" t="n"/>
    </row>
    <row r="6464" ht="9.75" customHeight="1" s="12">
      <c r="A6464" s="11" t="inlineStr">
        <is>
          <t>SO - 0005820</t>
        </is>
      </c>
      <c r="B6464" s="11" t="inlineStr">
        <is>
          <t>Online</t>
        </is>
      </c>
      <c r="C6464" s="11" t="inlineStr">
        <is>
          <t>WARE-NMK1003</t>
        </is>
      </c>
      <c r="D6464" s="6" t="n">
        <v>43800</v>
      </c>
      <c r="E6464" s="6" t="n">
        <v>43928</v>
      </c>
      <c r="F6464" s="6" t="n">
        <v>43955</v>
      </c>
      <c r="G6464" s="6" t="n">
        <v>43965</v>
      </c>
      <c r="H6464" s="11" t="inlineStr">
        <is>
          <t>USD</t>
        </is>
      </c>
      <c r="I6464" s="11" t="n">
        <v>13</v>
      </c>
      <c r="J6464" s="11" t="n">
        <v>10</v>
      </c>
      <c r="K6464" s="11" t="n">
        <v>103</v>
      </c>
      <c r="L6464" s="11" t="n">
        <v>38</v>
      </c>
      <c r="M6464" s="11" t="n">
        <v>1</v>
      </c>
      <c r="N6464" s="11" t="n">
        <v>0.05</v>
      </c>
      <c r="O6464" s="7" t="n">
        <v>3939.6</v>
      </c>
      <c r="P6464" s="7" t="n">
        <v>3348.66</v>
      </c>
      <c r="Q6464" s="7">
        <f>text(E6464,"ddd")</f>
        <v/>
      </c>
      <c r="R6464" s="7">
        <f>G6464-F6464</f>
        <v/>
      </c>
      <c r="S6464" s="7">
        <f>E6464-D6464</f>
        <v/>
      </c>
      <c r="T6464" s="7">
        <f>O6464*M6464</f>
        <v/>
      </c>
      <c r="U6464" s="7">
        <f>T6464*N6464</f>
        <v/>
      </c>
      <c r="V6464" s="7">
        <f>T6464-U6464-(P6464*M6464)</f>
        <v/>
      </c>
      <c r="W6464" s="7">
        <f>VLOOKUP(L6464,'Products Sheet'!$A:$B,2,FALSE)</f>
        <v/>
      </c>
      <c r="X6464" s="7" t="n"/>
      <c r="Y6464" s="7" t="n"/>
      <c r="Z6464" s="7" t="n"/>
      <c r="AA6464" s="7" t="n"/>
      <c r="AB6464" s="7" t="n"/>
      <c r="AC6464" s="7" t="n"/>
    </row>
    <row r="6465" ht="9.75" customHeight="1" s="12">
      <c r="A6465" s="11" t="inlineStr">
        <is>
          <t>SO - 0005828</t>
        </is>
      </c>
      <c r="B6465" s="11" t="inlineStr">
        <is>
          <t>Online</t>
        </is>
      </c>
      <c r="C6465" s="11" t="inlineStr">
        <is>
          <t>WARE-PUJ1005</t>
        </is>
      </c>
      <c r="D6465" s="6" t="n">
        <v>43800</v>
      </c>
      <c r="E6465" s="6" t="n">
        <v>43930</v>
      </c>
      <c r="F6465" s="6" t="n">
        <v>43938</v>
      </c>
      <c r="G6465" s="6" t="n">
        <v>43945</v>
      </c>
      <c r="H6465" s="11" t="inlineStr">
        <is>
          <t>USD</t>
        </is>
      </c>
      <c r="I6465" s="11" t="n">
        <v>16</v>
      </c>
      <c r="J6465" s="11" t="n">
        <v>5</v>
      </c>
      <c r="K6465" s="11" t="n">
        <v>323</v>
      </c>
      <c r="L6465" s="11" t="n">
        <v>38</v>
      </c>
      <c r="M6465" s="11" t="n">
        <v>1</v>
      </c>
      <c r="N6465" s="11" t="n">
        <v>0.4</v>
      </c>
      <c r="O6465" s="7" t="n">
        <v>3437.1</v>
      </c>
      <c r="P6465" s="7" t="n">
        <v>2199.744</v>
      </c>
      <c r="Q6465" s="7">
        <f>text(E6465,"ddd")</f>
        <v/>
      </c>
      <c r="R6465" s="7">
        <f>G6465-F6465</f>
        <v/>
      </c>
      <c r="S6465" s="7">
        <f>E6465-D6465</f>
        <v/>
      </c>
      <c r="T6465" s="7">
        <f>O6465*M6465</f>
        <v/>
      </c>
      <c r="U6465" s="7">
        <f>T6465*N6465</f>
        <v/>
      </c>
      <c r="V6465" s="7">
        <f>T6465-U6465-(P6465*M6465)</f>
        <v/>
      </c>
      <c r="W6465" s="7">
        <f>VLOOKUP(L6465,'Products Sheet'!$A:$B,2,FALSE)</f>
        <v/>
      </c>
      <c r="X6465" s="7" t="n"/>
      <c r="Y6465" s="7" t="n"/>
      <c r="Z6465" s="7" t="n"/>
      <c r="AA6465" s="7" t="n"/>
      <c r="AB6465" s="7" t="n"/>
      <c r="AC6465" s="7" t="n"/>
    </row>
    <row r="6466" ht="9.75" customHeight="1" s="12">
      <c r="A6466" s="11" t="inlineStr">
        <is>
          <t>SO - 0005921</t>
        </is>
      </c>
      <c r="B6466" s="11" t="inlineStr">
        <is>
          <t>Wholesale</t>
        </is>
      </c>
      <c r="C6466" s="11" t="inlineStr">
        <is>
          <t>WARE-UHY1004</t>
        </is>
      </c>
      <c r="D6466" s="6" t="n">
        <v>43900</v>
      </c>
      <c r="E6466" s="6" t="n">
        <v>43942</v>
      </c>
      <c r="F6466" s="6" t="n">
        <v>43961</v>
      </c>
      <c r="G6466" s="6" t="n">
        <v>43965</v>
      </c>
      <c r="H6466" s="11" t="inlineStr">
        <is>
          <t>USD</t>
        </is>
      </c>
      <c r="I6466" s="11" t="n">
        <v>26</v>
      </c>
      <c r="J6466" s="11" t="n">
        <v>20</v>
      </c>
      <c r="K6466" s="11" t="n">
        <v>229</v>
      </c>
      <c r="L6466" s="11" t="n">
        <v>38</v>
      </c>
      <c r="M6466" s="11" t="n">
        <v>6</v>
      </c>
      <c r="N6466" s="11" t="n">
        <v>0.15</v>
      </c>
      <c r="O6466" s="7" t="n">
        <v>2566.1</v>
      </c>
      <c r="P6466" s="7" t="n">
        <v>1796.27</v>
      </c>
      <c r="Q6466" s="7">
        <f>text(E6466,"ddd")</f>
        <v/>
      </c>
      <c r="R6466" s="7">
        <f>G6466-F6466</f>
        <v/>
      </c>
      <c r="S6466" s="7">
        <f>E6466-D6466</f>
        <v/>
      </c>
      <c r="T6466" s="7">
        <f>O6466*M6466</f>
        <v/>
      </c>
      <c r="U6466" s="7">
        <f>T6466*N6466</f>
        <v/>
      </c>
      <c r="V6466" s="7">
        <f>T6466-U6466-(P6466*M6466)</f>
        <v/>
      </c>
      <c r="W6466" s="7">
        <f>VLOOKUP(L6466,'Products Sheet'!$A:$B,2,FALSE)</f>
        <v/>
      </c>
      <c r="X6466" s="7" t="n"/>
      <c r="Y6466" s="7" t="n"/>
      <c r="Z6466" s="7" t="n"/>
      <c r="AA6466" s="7" t="n"/>
      <c r="AB6466" s="7" t="n"/>
      <c r="AC6466" s="7" t="n"/>
    </row>
    <row r="6467" ht="9.75" customHeight="1" s="12">
      <c r="A6467" s="11" t="inlineStr">
        <is>
          <t>SO - 0005979</t>
        </is>
      </c>
      <c r="B6467" s="11" t="inlineStr">
        <is>
          <t>In-Store</t>
        </is>
      </c>
      <c r="C6467" s="11" t="inlineStr">
        <is>
          <t>WARE-NMK1003</t>
        </is>
      </c>
      <c r="D6467" s="6" t="n">
        <v>43800</v>
      </c>
      <c r="E6467" s="6" t="n">
        <v>43949</v>
      </c>
      <c r="F6467" s="6" t="n">
        <v>43959</v>
      </c>
      <c r="G6467" s="6" t="n">
        <v>43960</v>
      </c>
      <c r="H6467" s="11" t="inlineStr">
        <is>
          <t>USD</t>
        </is>
      </c>
      <c r="I6467" s="11" t="n">
        <v>10</v>
      </c>
      <c r="J6467" s="11" t="n">
        <v>40</v>
      </c>
      <c r="K6467" s="11" t="n">
        <v>178</v>
      </c>
      <c r="L6467" s="11" t="n">
        <v>38</v>
      </c>
      <c r="M6467" s="11" t="n">
        <v>2</v>
      </c>
      <c r="N6467" s="11" t="n">
        <v>0.05</v>
      </c>
      <c r="O6467" s="7" t="n">
        <v>1172.5</v>
      </c>
      <c r="P6467" s="7" t="n">
        <v>492.45</v>
      </c>
      <c r="Q6467" s="7">
        <f>text(E6467,"ddd")</f>
        <v/>
      </c>
      <c r="R6467" s="7">
        <f>G6467-F6467</f>
        <v/>
      </c>
      <c r="S6467" s="7">
        <f>E6467-D6467</f>
        <v/>
      </c>
      <c r="T6467" s="7">
        <f>O6467*M6467</f>
        <v/>
      </c>
      <c r="U6467" s="7">
        <f>T6467*N6467</f>
        <v/>
      </c>
      <c r="V6467" s="7">
        <f>T6467-U6467-(P6467*M6467)</f>
        <v/>
      </c>
      <c r="W6467" s="7">
        <f>VLOOKUP(L6467,'Products Sheet'!$A:$B,2,FALSE)</f>
        <v/>
      </c>
      <c r="X6467" s="7" t="n"/>
      <c r="Y6467" s="7" t="n"/>
      <c r="Z6467" s="7" t="n"/>
      <c r="AA6467" s="7" t="n"/>
      <c r="AB6467" s="7" t="n"/>
      <c r="AC6467" s="7" t="n"/>
    </row>
    <row r="6468" ht="9.75" customHeight="1" s="12">
      <c r="A6468" s="11" t="inlineStr">
        <is>
          <t>SO - 0005998</t>
        </is>
      </c>
      <c r="B6468" s="11" t="inlineStr">
        <is>
          <t>In-Store</t>
        </is>
      </c>
      <c r="C6468" s="11" t="inlineStr">
        <is>
          <t>WARE-UHY1004</t>
        </is>
      </c>
      <c r="D6468" s="6" t="n">
        <v>43800</v>
      </c>
      <c r="E6468" s="6" t="n">
        <v>43950</v>
      </c>
      <c r="F6468" s="6" t="n">
        <v>43963</v>
      </c>
      <c r="G6468" s="6" t="n">
        <v>43973</v>
      </c>
      <c r="H6468" s="11" t="inlineStr">
        <is>
          <t>USD</t>
        </is>
      </c>
      <c r="I6468" s="11" t="n">
        <v>3</v>
      </c>
      <c r="J6468" s="11" t="n">
        <v>41</v>
      </c>
      <c r="K6468" s="11" t="n">
        <v>245</v>
      </c>
      <c r="L6468" s="11" t="n">
        <v>38</v>
      </c>
      <c r="M6468" s="11" t="n">
        <v>4</v>
      </c>
      <c r="N6468" s="11" t="n">
        <v>0.05</v>
      </c>
      <c r="O6468" s="7" t="n">
        <v>3845.8</v>
      </c>
      <c r="P6468" s="7" t="n">
        <v>1884.442</v>
      </c>
      <c r="Q6468" s="7">
        <f>text(E6468,"ddd")</f>
        <v/>
      </c>
      <c r="R6468" s="7">
        <f>G6468-F6468</f>
        <v/>
      </c>
      <c r="S6468" s="7">
        <f>E6468-D6468</f>
        <v/>
      </c>
      <c r="T6468" s="7">
        <f>O6468*M6468</f>
        <v/>
      </c>
      <c r="U6468" s="7">
        <f>T6468*N6468</f>
        <v/>
      </c>
      <c r="V6468" s="7">
        <f>T6468-U6468-(P6468*M6468)</f>
        <v/>
      </c>
      <c r="W6468" s="7">
        <f>VLOOKUP(L6468,'Products Sheet'!$A:$B,2,FALSE)</f>
        <v/>
      </c>
      <c r="X6468" s="7" t="n"/>
      <c r="Y6468" s="7" t="n"/>
      <c r="Z6468" s="7" t="n"/>
      <c r="AA6468" s="7" t="n"/>
      <c r="AB6468" s="7" t="n"/>
      <c r="AC6468" s="7" t="n"/>
    </row>
    <row r="6469" ht="9.75" customHeight="1" s="12">
      <c r="A6469" s="11" t="inlineStr">
        <is>
          <t>SO - 0006042</t>
        </is>
      </c>
      <c r="B6469" s="11" t="inlineStr">
        <is>
          <t>Distributor</t>
        </is>
      </c>
      <c r="C6469" s="11" t="inlineStr">
        <is>
          <t>WARE-UHY1004</t>
        </is>
      </c>
      <c r="D6469" s="6" t="n">
        <v>43800</v>
      </c>
      <c r="E6469" s="6" t="n">
        <v>43956</v>
      </c>
      <c r="F6469" s="6" t="n">
        <v>43964</v>
      </c>
      <c r="G6469" s="6" t="n">
        <v>43965</v>
      </c>
      <c r="H6469" s="11" t="inlineStr">
        <is>
          <t>USD</t>
        </is>
      </c>
      <c r="I6469" s="11" t="n">
        <v>23</v>
      </c>
      <c r="J6469" s="11" t="n">
        <v>39</v>
      </c>
      <c r="K6469" s="11" t="n">
        <v>217</v>
      </c>
      <c r="L6469" s="11" t="n">
        <v>38</v>
      </c>
      <c r="M6469" s="11" t="n">
        <v>7</v>
      </c>
      <c r="N6469" s="11" t="n">
        <v>0.075</v>
      </c>
      <c r="O6469" s="7" t="n">
        <v>1159.1</v>
      </c>
      <c r="P6469" s="7" t="n">
        <v>475.2310000000001</v>
      </c>
      <c r="Q6469" s="7">
        <f>text(E6469,"ddd")</f>
        <v/>
      </c>
      <c r="R6469" s="7">
        <f>G6469-F6469</f>
        <v/>
      </c>
      <c r="S6469" s="7">
        <f>E6469-D6469</f>
        <v/>
      </c>
      <c r="T6469" s="7">
        <f>O6469*M6469</f>
        <v/>
      </c>
      <c r="U6469" s="7">
        <f>T6469*N6469</f>
        <v/>
      </c>
      <c r="V6469" s="7">
        <f>T6469-U6469-(P6469*M6469)</f>
        <v/>
      </c>
      <c r="W6469" s="7">
        <f>VLOOKUP(L6469,'Products Sheet'!$A:$B,2,FALSE)</f>
        <v/>
      </c>
      <c r="X6469" s="7" t="n"/>
      <c r="Y6469" s="7" t="n"/>
      <c r="Z6469" s="7" t="n"/>
      <c r="AA6469" s="7" t="n"/>
      <c r="AB6469" s="7" t="n"/>
      <c r="AC6469" s="7" t="n"/>
    </row>
    <row r="6470" ht="9.75" customHeight="1" s="12">
      <c r="A6470" s="11" t="inlineStr">
        <is>
          <t>SO - 0006062</t>
        </is>
      </c>
      <c r="B6470" s="11" t="inlineStr">
        <is>
          <t>Distributor</t>
        </is>
      </c>
      <c r="C6470" s="11" t="inlineStr">
        <is>
          <t>WARE-XYS1001</t>
        </is>
      </c>
      <c r="D6470" s="6" t="n">
        <v>43900</v>
      </c>
      <c r="E6470" s="6" t="n">
        <v>43959</v>
      </c>
      <c r="F6470" s="6" t="n">
        <v>43986</v>
      </c>
      <c r="G6470" s="6" t="n">
        <v>43995</v>
      </c>
      <c r="H6470" s="11" t="inlineStr">
        <is>
          <t>USD</t>
        </is>
      </c>
      <c r="I6470" s="11" t="n">
        <v>24</v>
      </c>
      <c r="J6470" s="11" t="n">
        <v>34</v>
      </c>
      <c r="K6470" s="11" t="n">
        <v>48</v>
      </c>
      <c r="L6470" s="11" t="n">
        <v>38</v>
      </c>
      <c r="M6470" s="11" t="n">
        <v>5</v>
      </c>
      <c r="N6470" s="11" t="n">
        <v>0.1</v>
      </c>
      <c r="O6470" s="7" t="n">
        <v>3939.6</v>
      </c>
      <c r="P6470" s="7" t="n">
        <v>2087.988</v>
      </c>
      <c r="Q6470" s="7">
        <f>text(E6470,"ddd")</f>
        <v/>
      </c>
      <c r="R6470" s="7">
        <f>G6470-F6470</f>
        <v/>
      </c>
      <c r="S6470" s="7">
        <f>E6470-D6470</f>
        <v/>
      </c>
      <c r="T6470" s="7">
        <f>O6470*M6470</f>
        <v/>
      </c>
      <c r="U6470" s="7">
        <f>T6470*N6470</f>
        <v/>
      </c>
      <c r="V6470" s="7">
        <f>T6470-U6470-(P6470*M6470)</f>
        <v/>
      </c>
      <c r="W6470" s="7">
        <f>VLOOKUP(L6470,'Products Sheet'!$A:$B,2,FALSE)</f>
        <v/>
      </c>
      <c r="X6470" s="7" t="n"/>
      <c r="Y6470" s="7" t="n"/>
      <c r="Z6470" s="7" t="n"/>
      <c r="AA6470" s="7" t="n"/>
      <c r="AB6470" s="7" t="n"/>
      <c r="AC6470" s="7" t="n"/>
    </row>
    <row r="6471" ht="9.75" customHeight="1" s="12">
      <c r="A6471" s="11" t="inlineStr">
        <is>
          <t>SO - 0006151</t>
        </is>
      </c>
      <c r="B6471" s="11" t="inlineStr">
        <is>
          <t>In-Store</t>
        </is>
      </c>
      <c r="C6471" s="11" t="inlineStr">
        <is>
          <t>WARE-PUJ1005</t>
        </is>
      </c>
      <c r="D6471" s="6" t="n">
        <v>43800</v>
      </c>
      <c r="E6471" s="6" t="n">
        <v>43969</v>
      </c>
      <c r="F6471" s="6" t="n">
        <v>43973</v>
      </c>
      <c r="G6471" s="6" t="n">
        <v>43975</v>
      </c>
      <c r="H6471" s="11" t="inlineStr">
        <is>
          <t>USD</t>
        </is>
      </c>
      <c r="I6471" s="11" t="n">
        <v>9</v>
      </c>
      <c r="J6471" s="11" t="n">
        <v>42</v>
      </c>
      <c r="K6471" s="11" t="n">
        <v>265</v>
      </c>
      <c r="L6471" s="11" t="n">
        <v>38</v>
      </c>
      <c r="M6471" s="11" t="n">
        <v>8</v>
      </c>
      <c r="N6471" s="11" t="n">
        <v>0.15</v>
      </c>
      <c r="O6471" s="7" t="n">
        <v>3798.9</v>
      </c>
      <c r="P6471" s="7" t="n">
        <v>2583.252</v>
      </c>
      <c r="Q6471" s="7">
        <f>text(E6471,"ddd")</f>
        <v/>
      </c>
      <c r="R6471" s="7">
        <f>G6471-F6471</f>
        <v/>
      </c>
      <c r="S6471" s="7">
        <f>E6471-D6471</f>
        <v/>
      </c>
      <c r="T6471" s="7">
        <f>O6471*M6471</f>
        <v/>
      </c>
      <c r="U6471" s="7">
        <f>T6471*N6471</f>
        <v/>
      </c>
      <c r="V6471" s="7">
        <f>T6471-U6471-(P6471*M6471)</f>
        <v/>
      </c>
      <c r="W6471" s="7">
        <f>VLOOKUP(L6471,'Products Sheet'!$A:$B,2,FALSE)</f>
        <v/>
      </c>
      <c r="X6471" s="7" t="n"/>
      <c r="Y6471" s="7" t="n"/>
      <c r="Z6471" s="7" t="n"/>
      <c r="AA6471" s="7" t="n"/>
      <c r="AB6471" s="7" t="n"/>
      <c r="AC6471" s="7" t="n"/>
    </row>
    <row r="6472" ht="9.75" customHeight="1" s="12">
      <c r="A6472" s="11" t="inlineStr">
        <is>
          <t>SO - 0006267</t>
        </is>
      </c>
      <c r="B6472" s="11" t="inlineStr">
        <is>
          <t>In-Store</t>
        </is>
      </c>
      <c r="C6472" s="11" t="inlineStr">
        <is>
          <t>WARE-NMK1003</t>
        </is>
      </c>
      <c r="D6472" s="6" t="n">
        <v>43800</v>
      </c>
      <c r="E6472" s="6" t="n">
        <v>43982</v>
      </c>
      <c r="F6472" s="6" t="n">
        <v>43995</v>
      </c>
      <c r="G6472" s="6" t="n">
        <v>44001</v>
      </c>
      <c r="H6472" s="11" t="inlineStr">
        <is>
          <t>USD</t>
        </is>
      </c>
      <c r="I6472" s="11" t="n">
        <v>3</v>
      </c>
      <c r="J6472" s="11" t="n">
        <v>39</v>
      </c>
      <c r="K6472" s="11" t="n">
        <v>165</v>
      </c>
      <c r="L6472" s="11" t="n">
        <v>38</v>
      </c>
      <c r="M6472" s="11" t="n">
        <v>7</v>
      </c>
      <c r="N6472" s="11" t="n">
        <v>0.05</v>
      </c>
      <c r="O6472" s="7" t="n">
        <v>3705.1</v>
      </c>
      <c r="P6472" s="7" t="n">
        <v>2260.111</v>
      </c>
      <c r="Q6472" s="7">
        <f>text(E6472,"ddd")</f>
        <v/>
      </c>
      <c r="R6472" s="7">
        <f>G6472-F6472</f>
        <v/>
      </c>
      <c r="S6472" s="7">
        <f>E6472-D6472</f>
        <v/>
      </c>
      <c r="T6472" s="7">
        <f>O6472*M6472</f>
        <v/>
      </c>
      <c r="U6472" s="7">
        <f>T6472*N6472</f>
        <v/>
      </c>
      <c r="V6472" s="7">
        <f>T6472-U6472-(P6472*M6472)</f>
        <v/>
      </c>
      <c r="W6472" s="7">
        <f>VLOOKUP(L6472,'Products Sheet'!$A:$B,2,FALSE)</f>
        <v/>
      </c>
      <c r="X6472" s="7" t="n"/>
      <c r="Y6472" s="7" t="n"/>
      <c r="Z6472" s="7" t="n"/>
      <c r="AA6472" s="7" t="n"/>
      <c r="AB6472" s="7" t="n"/>
      <c r="AC6472" s="7" t="n"/>
    </row>
    <row r="6473" ht="9.75" customHeight="1" s="12">
      <c r="A6473" s="11" t="inlineStr">
        <is>
          <t>SO - 0006270</t>
        </is>
      </c>
      <c r="B6473" s="11" t="inlineStr">
        <is>
          <t>Distributor</t>
        </is>
      </c>
      <c r="C6473" s="11" t="inlineStr">
        <is>
          <t>WARE-NMK1003</t>
        </is>
      </c>
      <c r="D6473" s="6" t="n">
        <v>43900</v>
      </c>
      <c r="E6473" s="6" t="n">
        <v>43982</v>
      </c>
      <c r="F6473" s="6" t="n">
        <v>43993</v>
      </c>
      <c r="G6473" s="6" t="n">
        <v>44001</v>
      </c>
      <c r="H6473" s="11" t="inlineStr">
        <is>
          <t>USD</t>
        </is>
      </c>
      <c r="I6473" s="11" t="n">
        <v>21</v>
      </c>
      <c r="J6473" s="11" t="n">
        <v>46</v>
      </c>
      <c r="K6473" s="11" t="n">
        <v>111</v>
      </c>
      <c r="L6473" s="11" t="n">
        <v>38</v>
      </c>
      <c r="M6473" s="11" t="n">
        <v>5</v>
      </c>
      <c r="N6473" s="11" t="n">
        <v>0.05</v>
      </c>
      <c r="O6473" s="7" t="n">
        <v>1031.8</v>
      </c>
      <c r="P6473" s="7" t="n">
        <v>474.628</v>
      </c>
      <c r="Q6473" s="7">
        <f>text(E6473,"ddd")</f>
        <v/>
      </c>
      <c r="R6473" s="7">
        <f>G6473-F6473</f>
        <v/>
      </c>
      <c r="S6473" s="7">
        <f>E6473-D6473</f>
        <v/>
      </c>
      <c r="T6473" s="7">
        <f>O6473*M6473</f>
        <v/>
      </c>
      <c r="U6473" s="7">
        <f>T6473*N6473</f>
        <v/>
      </c>
      <c r="V6473" s="7">
        <f>T6473-U6473-(P6473*M6473)</f>
        <v/>
      </c>
      <c r="W6473" s="7">
        <f>VLOOKUP(L6473,'Products Sheet'!$A:$B,2,FALSE)</f>
        <v/>
      </c>
      <c r="X6473" s="7" t="n"/>
      <c r="Y6473" s="7" t="n"/>
      <c r="Z6473" s="7" t="n"/>
      <c r="AA6473" s="7" t="n"/>
      <c r="AB6473" s="7" t="n"/>
      <c r="AC6473" s="7" t="n"/>
    </row>
    <row r="6474" ht="9.75" customHeight="1" s="12">
      <c r="A6474" s="11" t="inlineStr">
        <is>
          <t>SO - 0006286</t>
        </is>
      </c>
      <c r="B6474" s="11" t="inlineStr">
        <is>
          <t>Online</t>
        </is>
      </c>
      <c r="C6474" s="11" t="inlineStr">
        <is>
          <t>WARE-PUJ1005</t>
        </is>
      </c>
      <c r="D6474" s="6" t="n">
        <v>43900</v>
      </c>
      <c r="E6474" s="6" t="n">
        <v>43983</v>
      </c>
      <c r="F6474" s="6" t="n">
        <v>43991</v>
      </c>
      <c r="G6474" s="6" t="n">
        <v>43992</v>
      </c>
      <c r="H6474" s="11" t="inlineStr">
        <is>
          <t>USD</t>
        </is>
      </c>
      <c r="I6474" s="11" t="n">
        <v>18</v>
      </c>
      <c r="J6474" s="11" t="n">
        <v>11</v>
      </c>
      <c r="K6474" s="11" t="n">
        <v>296</v>
      </c>
      <c r="L6474" s="11" t="n">
        <v>38</v>
      </c>
      <c r="M6474" s="11" t="n">
        <v>1</v>
      </c>
      <c r="N6474" s="11" t="n">
        <v>0.2</v>
      </c>
      <c r="O6474" s="7" t="n">
        <v>5286.3</v>
      </c>
      <c r="P6474" s="7" t="n">
        <v>3013.191</v>
      </c>
      <c r="Q6474" s="7">
        <f>text(E6474,"ddd")</f>
        <v/>
      </c>
      <c r="R6474" s="7">
        <f>G6474-F6474</f>
        <v/>
      </c>
      <c r="S6474" s="7">
        <f>E6474-D6474</f>
        <v/>
      </c>
      <c r="T6474" s="7">
        <f>O6474*M6474</f>
        <v/>
      </c>
      <c r="U6474" s="7">
        <f>T6474*N6474</f>
        <v/>
      </c>
      <c r="V6474" s="7">
        <f>T6474-U6474-(P6474*M6474)</f>
        <v/>
      </c>
      <c r="W6474" s="7">
        <f>VLOOKUP(L6474,'Products Sheet'!$A:$B,2,FALSE)</f>
        <v/>
      </c>
      <c r="X6474" s="7" t="n"/>
      <c r="Y6474" s="7" t="n"/>
      <c r="Z6474" s="7" t="n"/>
      <c r="AA6474" s="7" t="n"/>
      <c r="AB6474" s="7" t="n"/>
      <c r="AC6474" s="7" t="n"/>
    </row>
    <row r="6475" ht="9.75" customHeight="1" s="12">
      <c r="A6475" s="11" t="inlineStr">
        <is>
          <t>SO - 0006298</t>
        </is>
      </c>
      <c r="B6475" s="11" t="inlineStr">
        <is>
          <t>Distributor</t>
        </is>
      </c>
      <c r="C6475" s="11" t="inlineStr">
        <is>
          <t>WARE-MKL1006</t>
        </is>
      </c>
      <c r="D6475" s="6" t="n">
        <v>43900</v>
      </c>
      <c r="E6475" s="6" t="n">
        <v>43985</v>
      </c>
      <c r="F6475" s="6" t="n">
        <v>44000</v>
      </c>
      <c r="G6475" s="6" t="n">
        <v>44008</v>
      </c>
      <c r="H6475" s="11" t="inlineStr">
        <is>
          <t>USD</t>
        </is>
      </c>
      <c r="I6475" s="11" t="n">
        <v>25</v>
      </c>
      <c r="J6475" s="11" t="n">
        <v>26</v>
      </c>
      <c r="K6475" s="11" t="n">
        <v>356</v>
      </c>
      <c r="L6475" s="11" t="n">
        <v>38</v>
      </c>
      <c r="M6475" s="11" t="n">
        <v>8</v>
      </c>
      <c r="N6475" s="11" t="n">
        <v>0.075</v>
      </c>
      <c r="O6475" s="7" t="n">
        <v>3993.2</v>
      </c>
      <c r="P6475" s="7" t="n">
        <v>1597.28</v>
      </c>
      <c r="Q6475" s="7">
        <f>text(E6475,"ddd")</f>
        <v/>
      </c>
      <c r="R6475" s="7">
        <f>G6475-F6475</f>
        <v/>
      </c>
      <c r="S6475" s="7">
        <f>E6475-D6475</f>
        <v/>
      </c>
      <c r="T6475" s="7">
        <f>O6475*M6475</f>
        <v/>
      </c>
      <c r="U6475" s="7">
        <f>T6475*N6475</f>
        <v/>
      </c>
      <c r="V6475" s="7">
        <f>T6475-U6475-(P6475*M6475)</f>
        <v/>
      </c>
      <c r="W6475" s="7">
        <f>VLOOKUP(L6475,'Products Sheet'!$A:$B,2,FALSE)</f>
        <v/>
      </c>
      <c r="X6475" s="7" t="n"/>
      <c r="Y6475" s="7" t="n"/>
      <c r="Z6475" s="7" t="n"/>
      <c r="AA6475" s="7" t="n"/>
      <c r="AB6475" s="7" t="n"/>
      <c r="AC6475" s="7" t="n"/>
    </row>
    <row r="6476" ht="9.75" customHeight="1" s="12">
      <c r="A6476" s="11" t="inlineStr">
        <is>
          <t>SO - 0006359</t>
        </is>
      </c>
      <c r="B6476" s="11" t="inlineStr">
        <is>
          <t>Online</t>
        </is>
      </c>
      <c r="C6476" s="11" t="inlineStr">
        <is>
          <t>WARE-PUJ1005</t>
        </is>
      </c>
      <c r="D6476" s="6" t="n">
        <v>43900</v>
      </c>
      <c r="E6476" s="6" t="n">
        <v>43992</v>
      </c>
      <c r="F6476" s="6" t="n">
        <v>43999</v>
      </c>
      <c r="G6476" s="6" t="n">
        <v>44009</v>
      </c>
      <c r="H6476" s="11" t="inlineStr">
        <is>
          <t>USD</t>
        </is>
      </c>
      <c r="I6476" s="11" t="n">
        <v>12</v>
      </c>
      <c r="J6476" s="11" t="n">
        <v>36</v>
      </c>
      <c r="K6476" s="11" t="n">
        <v>317</v>
      </c>
      <c r="L6476" s="11" t="n">
        <v>38</v>
      </c>
      <c r="M6476" s="11" t="n">
        <v>3</v>
      </c>
      <c r="N6476" s="11" t="n">
        <v>0.15</v>
      </c>
      <c r="O6476" s="7" t="n">
        <v>1956.4</v>
      </c>
      <c r="P6476" s="7" t="n">
        <v>1545.556</v>
      </c>
      <c r="Q6476" s="7">
        <f>text(E6476,"ddd")</f>
        <v/>
      </c>
      <c r="R6476" s="7">
        <f>G6476-F6476</f>
        <v/>
      </c>
      <c r="S6476" s="7">
        <f>E6476-D6476</f>
        <v/>
      </c>
      <c r="T6476" s="7">
        <f>O6476*M6476</f>
        <v/>
      </c>
      <c r="U6476" s="7">
        <f>T6476*N6476</f>
        <v/>
      </c>
      <c r="V6476" s="7">
        <f>T6476-U6476-(P6476*M6476)</f>
        <v/>
      </c>
      <c r="W6476" s="7">
        <f>VLOOKUP(L6476,'Products Sheet'!$A:$B,2,FALSE)</f>
        <v/>
      </c>
      <c r="X6476" s="7" t="n"/>
      <c r="Y6476" s="7" t="n"/>
      <c r="Z6476" s="7" t="n"/>
      <c r="AA6476" s="7" t="n"/>
      <c r="AB6476" s="7" t="n"/>
      <c r="AC6476" s="7" t="n"/>
    </row>
    <row r="6477" ht="9.75" customHeight="1" s="12">
      <c r="A6477" s="11" t="inlineStr">
        <is>
          <t>SO - 0006372</t>
        </is>
      </c>
      <c r="B6477" s="11" t="inlineStr">
        <is>
          <t>Online</t>
        </is>
      </c>
      <c r="C6477" s="11" t="inlineStr">
        <is>
          <t>WARE-UHY1004</t>
        </is>
      </c>
      <c r="D6477" s="6" t="n">
        <v>43900</v>
      </c>
      <c r="E6477" s="6" t="n">
        <v>43994</v>
      </c>
      <c r="F6477" s="6" t="n">
        <v>44019</v>
      </c>
      <c r="G6477" s="6" t="n">
        <v>44026</v>
      </c>
      <c r="H6477" s="11" t="inlineStr">
        <is>
          <t>USD</t>
        </is>
      </c>
      <c r="I6477" s="11" t="n">
        <v>16</v>
      </c>
      <c r="J6477" s="11" t="n">
        <v>31</v>
      </c>
      <c r="K6477" s="11" t="n">
        <v>253</v>
      </c>
      <c r="L6477" s="11" t="n">
        <v>38</v>
      </c>
      <c r="M6477" s="11" t="n">
        <v>1</v>
      </c>
      <c r="N6477" s="11" t="n">
        <v>0.15</v>
      </c>
      <c r="O6477" s="7" t="n">
        <v>1279.7</v>
      </c>
      <c r="P6477" s="7" t="n">
        <v>652.647</v>
      </c>
      <c r="Q6477" s="7">
        <f>text(E6477,"ddd")</f>
        <v/>
      </c>
      <c r="R6477" s="7">
        <f>G6477-F6477</f>
        <v/>
      </c>
      <c r="S6477" s="7">
        <f>E6477-D6477</f>
        <v/>
      </c>
      <c r="T6477" s="7">
        <f>O6477*M6477</f>
        <v/>
      </c>
      <c r="U6477" s="7">
        <f>T6477*N6477</f>
        <v/>
      </c>
      <c r="V6477" s="7">
        <f>T6477-U6477-(P6477*M6477)</f>
        <v/>
      </c>
      <c r="W6477" s="7">
        <f>VLOOKUP(L6477,'Products Sheet'!$A:$B,2,FALSE)</f>
        <v/>
      </c>
      <c r="X6477" s="7" t="n"/>
      <c r="Y6477" s="7" t="n"/>
      <c r="Z6477" s="7" t="n"/>
      <c r="AA6477" s="7" t="n"/>
      <c r="AB6477" s="7" t="n"/>
      <c r="AC6477" s="7" t="n"/>
    </row>
    <row r="6478" ht="9.75" customHeight="1" s="12">
      <c r="A6478" s="11" t="inlineStr">
        <is>
          <t>SO - 0006382</t>
        </is>
      </c>
      <c r="B6478" s="11" t="inlineStr">
        <is>
          <t>Online</t>
        </is>
      </c>
      <c r="C6478" s="11" t="inlineStr">
        <is>
          <t>WARE-UHY1004</t>
        </is>
      </c>
      <c r="D6478" s="6" t="n">
        <v>43900</v>
      </c>
      <c r="E6478" s="6" t="n">
        <v>43995</v>
      </c>
      <c r="F6478" s="6" t="n">
        <v>44020</v>
      </c>
      <c r="G6478" s="6" t="n">
        <v>44022</v>
      </c>
      <c r="H6478" s="11" t="inlineStr">
        <is>
          <t>USD</t>
        </is>
      </c>
      <c r="I6478" s="11" t="n">
        <v>15</v>
      </c>
      <c r="J6478" s="11" t="n">
        <v>42</v>
      </c>
      <c r="K6478" s="11" t="n">
        <v>245</v>
      </c>
      <c r="L6478" s="11" t="n">
        <v>38</v>
      </c>
      <c r="M6478" s="11" t="n">
        <v>7</v>
      </c>
      <c r="N6478" s="11" t="n">
        <v>0.075</v>
      </c>
      <c r="O6478" s="7" t="n">
        <v>2398.6</v>
      </c>
      <c r="P6478" s="7" t="n">
        <v>1223.286</v>
      </c>
      <c r="Q6478" s="7">
        <f>text(E6478,"ddd")</f>
        <v/>
      </c>
      <c r="R6478" s="7">
        <f>G6478-F6478</f>
        <v/>
      </c>
      <c r="S6478" s="7">
        <f>E6478-D6478</f>
        <v/>
      </c>
      <c r="T6478" s="7">
        <f>O6478*M6478</f>
        <v/>
      </c>
      <c r="U6478" s="7">
        <f>T6478*N6478</f>
        <v/>
      </c>
      <c r="V6478" s="7">
        <f>T6478-U6478-(P6478*M6478)</f>
        <v/>
      </c>
      <c r="W6478" s="7">
        <f>VLOOKUP(L6478,'Products Sheet'!$A:$B,2,FALSE)</f>
        <v/>
      </c>
      <c r="X6478" s="7" t="n"/>
      <c r="Y6478" s="7" t="n"/>
      <c r="Z6478" s="7" t="n"/>
      <c r="AA6478" s="7" t="n"/>
      <c r="AB6478" s="7" t="n"/>
      <c r="AC6478" s="7" t="n"/>
    </row>
    <row r="6479" ht="9.75" customHeight="1" s="12">
      <c r="A6479" s="11" t="inlineStr">
        <is>
          <t>SO - 0006384</t>
        </is>
      </c>
      <c r="B6479" s="11" t="inlineStr">
        <is>
          <t>In-Store</t>
        </is>
      </c>
      <c r="C6479" s="11" t="inlineStr">
        <is>
          <t>WARE-PUJ1005</t>
        </is>
      </c>
      <c r="D6479" s="6" t="n">
        <v>43900</v>
      </c>
      <c r="E6479" s="6" t="n">
        <v>43996</v>
      </c>
      <c r="F6479" s="6" t="n">
        <v>44002</v>
      </c>
      <c r="G6479" s="6" t="n">
        <v>44007</v>
      </c>
      <c r="H6479" s="11" t="inlineStr">
        <is>
          <t>USD</t>
        </is>
      </c>
      <c r="I6479" s="11" t="n">
        <v>8</v>
      </c>
      <c r="J6479" s="11" t="n">
        <v>17</v>
      </c>
      <c r="K6479" s="11" t="n">
        <v>266</v>
      </c>
      <c r="L6479" s="11" t="n">
        <v>38</v>
      </c>
      <c r="M6479" s="11" t="n">
        <v>3</v>
      </c>
      <c r="N6479" s="11" t="n">
        <v>0.05</v>
      </c>
      <c r="O6479" s="7" t="n">
        <v>1266.3</v>
      </c>
      <c r="P6479" s="7" t="n">
        <v>810.432</v>
      </c>
      <c r="Q6479" s="7">
        <f>text(E6479,"ddd")</f>
        <v/>
      </c>
      <c r="R6479" s="7">
        <f>G6479-F6479</f>
        <v/>
      </c>
      <c r="S6479" s="7">
        <f>E6479-D6479</f>
        <v/>
      </c>
      <c r="T6479" s="7">
        <f>O6479*M6479</f>
        <v/>
      </c>
      <c r="U6479" s="7">
        <f>T6479*N6479</f>
        <v/>
      </c>
      <c r="V6479" s="7">
        <f>T6479-U6479-(P6479*M6479)</f>
        <v/>
      </c>
      <c r="W6479" s="7">
        <f>VLOOKUP(L6479,'Products Sheet'!$A:$B,2,FALSE)</f>
        <v/>
      </c>
      <c r="X6479" s="7" t="n"/>
      <c r="Y6479" s="7" t="n"/>
      <c r="Z6479" s="7" t="n"/>
      <c r="AA6479" s="7" t="n"/>
      <c r="AB6479" s="7" t="n"/>
      <c r="AC6479" s="7" t="n"/>
    </row>
    <row r="6480" ht="9.75" customHeight="1" s="12">
      <c r="A6480" s="11" t="inlineStr">
        <is>
          <t>SO - 0006401</t>
        </is>
      </c>
      <c r="B6480" s="11" t="inlineStr">
        <is>
          <t>In-Store</t>
        </is>
      </c>
      <c r="C6480" s="11" t="inlineStr">
        <is>
          <t>WARE-NMK1003</t>
        </is>
      </c>
      <c r="D6480" s="6" t="n">
        <v>43900</v>
      </c>
      <c r="E6480" s="6" t="n">
        <v>43998</v>
      </c>
      <c r="F6480" s="6" t="n">
        <v>44008</v>
      </c>
      <c r="G6480" s="6" t="n">
        <v>44012</v>
      </c>
      <c r="H6480" s="11" t="inlineStr">
        <is>
          <t>USD</t>
        </is>
      </c>
      <c r="I6480" s="11" t="n">
        <v>3</v>
      </c>
      <c r="J6480" s="11" t="n">
        <v>35</v>
      </c>
      <c r="K6480" s="11" t="n">
        <v>186</v>
      </c>
      <c r="L6480" s="11" t="n">
        <v>38</v>
      </c>
      <c r="M6480" s="11" t="n">
        <v>1</v>
      </c>
      <c r="N6480" s="11" t="n">
        <v>0.3</v>
      </c>
      <c r="O6480" s="7" t="n">
        <v>1078.7</v>
      </c>
      <c r="P6480" s="7" t="n">
        <v>776.664</v>
      </c>
      <c r="Q6480" s="7">
        <f>text(E6480,"ddd")</f>
        <v/>
      </c>
      <c r="R6480" s="7">
        <f>G6480-F6480</f>
        <v/>
      </c>
      <c r="S6480" s="7">
        <f>E6480-D6480</f>
        <v/>
      </c>
      <c r="T6480" s="7">
        <f>O6480*M6480</f>
        <v/>
      </c>
      <c r="U6480" s="7">
        <f>T6480*N6480</f>
        <v/>
      </c>
      <c r="V6480" s="7">
        <f>T6480-U6480-(P6480*M6480)</f>
        <v/>
      </c>
      <c r="W6480" s="7">
        <f>VLOOKUP(L6480,'Products Sheet'!$A:$B,2,FALSE)</f>
        <v/>
      </c>
      <c r="X6480" s="7" t="n"/>
      <c r="Y6480" s="7" t="n"/>
      <c r="Z6480" s="7" t="n"/>
      <c r="AA6480" s="7" t="n"/>
      <c r="AB6480" s="7" t="n"/>
      <c r="AC6480" s="7" t="n"/>
    </row>
    <row r="6481" ht="9.75" customHeight="1" s="12">
      <c r="A6481" s="11" t="inlineStr">
        <is>
          <t>SO - 0006404</t>
        </is>
      </c>
      <c r="B6481" s="11" t="inlineStr">
        <is>
          <t>Wholesale</t>
        </is>
      </c>
      <c r="C6481" s="11" t="inlineStr">
        <is>
          <t>WARE-NBV1002</t>
        </is>
      </c>
      <c r="D6481" s="6" t="n">
        <v>43900</v>
      </c>
      <c r="E6481" s="6" t="n">
        <v>43998</v>
      </c>
      <c r="F6481" s="6" t="n">
        <v>44001</v>
      </c>
      <c r="G6481" s="6" t="n">
        <v>44002</v>
      </c>
      <c r="H6481" s="11" t="inlineStr">
        <is>
          <t>USD</t>
        </is>
      </c>
      <c r="I6481" s="11" t="n">
        <v>25</v>
      </c>
      <c r="J6481" s="11" t="n">
        <v>17</v>
      </c>
      <c r="K6481" s="11" t="n">
        <v>74</v>
      </c>
      <c r="L6481" s="11" t="n">
        <v>38</v>
      </c>
      <c r="M6481" s="11" t="n">
        <v>2</v>
      </c>
      <c r="N6481" s="11" t="n">
        <v>0.05</v>
      </c>
      <c r="O6481" s="7" t="n">
        <v>2010</v>
      </c>
      <c r="P6481" s="7" t="n">
        <v>1467.3</v>
      </c>
      <c r="Q6481" s="7">
        <f>text(E6481,"ddd")</f>
        <v/>
      </c>
      <c r="R6481" s="7">
        <f>G6481-F6481</f>
        <v/>
      </c>
      <c r="S6481" s="7">
        <f>E6481-D6481</f>
        <v/>
      </c>
      <c r="T6481" s="7">
        <f>O6481*M6481</f>
        <v/>
      </c>
      <c r="U6481" s="7">
        <f>T6481*N6481</f>
        <v/>
      </c>
      <c r="V6481" s="7">
        <f>T6481-U6481-(P6481*M6481)</f>
        <v/>
      </c>
      <c r="W6481" s="7">
        <f>VLOOKUP(L6481,'Products Sheet'!$A:$B,2,FALSE)</f>
        <v/>
      </c>
      <c r="X6481" s="7" t="n"/>
      <c r="Y6481" s="7" t="n"/>
      <c r="Z6481" s="7" t="n"/>
      <c r="AA6481" s="7" t="n"/>
      <c r="AB6481" s="7" t="n"/>
      <c r="AC6481" s="7" t="n"/>
    </row>
    <row r="6482" ht="9.75" customHeight="1" s="12">
      <c r="A6482" s="11" t="inlineStr">
        <is>
          <t>SO - 0006447</t>
        </is>
      </c>
      <c r="B6482" s="11" t="inlineStr">
        <is>
          <t>Online</t>
        </is>
      </c>
      <c r="C6482" s="11" t="inlineStr">
        <is>
          <t>WARE-XYS1001</t>
        </is>
      </c>
      <c r="D6482" s="6" t="n">
        <v>43900</v>
      </c>
      <c r="E6482" s="6" t="n">
        <v>44003</v>
      </c>
      <c r="F6482" s="6" t="n">
        <v>44028</v>
      </c>
      <c r="G6482" s="6" t="n">
        <v>44038</v>
      </c>
      <c r="H6482" s="11" t="inlineStr">
        <is>
          <t>USD</t>
        </is>
      </c>
      <c r="I6482" s="11" t="n">
        <v>18</v>
      </c>
      <c r="J6482" s="11" t="n">
        <v>7</v>
      </c>
      <c r="K6482" s="11" t="n">
        <v>4</v>
      </c>
      <c r="L6482" s="11" t="n">
        <v>38</v>
      </c>
      <c r="M6482" s="11" t="n">
        <v>1</v>
      </c>
      <c r="N6482" s="11" t="n">
        <v>0.4</v>
      </c>
      <c r="O6482" s="7" t="n">
        <v>2680</v>
      </c>
      <c r="P6482" s="7" t="n">
        <v>2117.2</v>
      </c>
      <c r="Q6482" s="7">
        <f>text(E6482,"ddd")</f>
        <v/>
      </c>
      <c r="R6482" s="7">
        <f>G6482-F6482</f>
        <v/>
      </c>
      <c r="S6482" s="7">
        <f>E6482-D6482</f>
        <v/>
      </c>
      <c r="T6482" s="7">
        <f>O6482*M6482</f>
        <v/>
      </c>
      <c r="U6482" s="7">
        <f>T6482*N6482</f>
        <v/>
      </c>
      <c r="V6482" s="7">
        <f>T6482-U6482-(P6482*M6482)</f>
        <v/>
      </c>
      <c r="W6482" s="7">
        <f>VLOOKUP(L6482,'Products Sheet'!$A:$B,2,FALSE)</f>
        <v/>
      </c>
      <c r="X6482" s="7" t="n"/>
      <c r="Y6482" s="7" t="n"/>
      <c r="Z6482" s="7" t="n"/>
      <c r="AA6482" s="7" t="n"/>
      <c r="AB6482" s="7" t="n"/>
      <c r="AC6482" s="7" t="n"/>
    </row>
    <row r="6483" ht="9.75" customHeight="1" s="12">
      <c r="A6483" s="11" t="inlineStr">
        <is>
          <t>SO - 0006507</t>
        </is>
      </c>
      <c r="B6483" s="11" t="inlineStr">
        <is>
          <t>In-Store</t>
        </is>
      </c>
      <c r="C6483" s="11" t="inlineStr">
        <is>
          <t>WARE-NMK1003</t>
        </is>
      </c>
      <c r="D6483" s="6" t="n">
        <v>43900</v>
      </c>
      <c r="E6483" s="6" t="n">
        <v>44011</v>
      </c>
      <c r="F6483" s="6" t="n">
        <v>44031</v>
      </c>
      <c r="G6483" s="6" t="n">
        <v>44037</v>
      </c>
      <c r="H6483" s="11" t="inlineStr">
        <is>
          <t>USD</t>
        </is>
      </c>
      <c r="I6483" s="11" t="n">
        <v>1</v>
      </c>
      <c r="J6483" s="11" t="n">
        <v>5</v>
      </c>
      <c r="K6483" s="11" t="n">
        <v>94</v>
      </c>
      <c r="L6483" s="11" t="n">
        <v>38</v>
      </c>
      <c r="M6483" s="11" t="n">
        <v>1</v>
      </c>
      <c r="N6483" s="11" t="n">
        <v>0.15</v>
      </c>
      <c r="O6483" s="7" t="n">
        <v>1038.5</v>
      </c>
      <c r="P6483" s="7" t="n">
        <v>643.87</v>
      </c>
      <c r="Q6483" s="7">
        <f>text(E6483,"ddd")</f>
        <v/>
      </c>
      <c r="R6483" s="7">
        <f>G6483-F6483</f>
        <v/>
      </c>
      <c r="S6483" s="7">
        <f>E6483-D6483</f>
        <v/>
      </c>
      <c r="T6483" s="7">
        <f>O6483*M6483</f>
        <v/>
      </c>
      <c r="U6483" s="7">
        <f>T6483*N6483</f>
        <v/>
      </c>
      <c r="V6483" s="7">
        <f>T6483-U6483-(P6483*M6483)</f>
        <v/>
      </c>
      <c r="W6483" s="7">
        <f>VLOOKUP(L6483,'Products Sheet'!$A:$B,2,FALSE)</f>
        <v/>
      </c>
      <c r="X6483" s="7" t="n"/>
      <c r="Y6483" s="7" t="n"/>
      <c r="Z6483" s="7" t="n"/>
      <c r="AA6483" s="7" t="n"/>
      <c r="AB6483" s="7" t="n"/>
      <c r="AC6483" s="7" t="n"/>
    </row>
    <row r="6484" ht="9.75" customHeight="1" s="12">
      <c r="A6484" s="11" t="inlineStr">
        <is>
          <t>SO - 0006562</t>
        </is>
      </c>
      <c r="B6484" s="11" t="inlineStr">
        <is>
          <t>Distributor</t>
        </is>
      </c>
      <c r="C6484" s="11" t="inlineStr">
        <is>
          <t>WARE-NMK1003</t>
        </is>
      </c>
      <c r="D6484" s="6" t="n">
        <v>43900</v>
      </c>
      <c r="E6484" s="6" t="n">
        <v>44017</v>
      </c>
      <c r="F6484" s="6" t="n">
        <v>44021</v>
      </c>
      <c r="G6484" s="6" t="n">
        <v>44028</v>
      </c>
      <c r="H6484" s="11" t="inlineStr">
        <is>
          <t>USD</t>
        </is>
      </c>
      <c r="I6484" s="11" t="n">
        <v>23</v>
      </c>
      <c r="J6484" s="11" t="n">
        <v>8</v>
      </c>
      <c r="K6484" s="11" t="n">
        <v>161</v>
      </c>
      <c r="L6484" s="11" t="n">
        <v>38</v>
      </c>
      <c r="M6484" s="11" t="n">
        <v>7</v>
      </c>
      <c r="N6484" s="11" t="n">
        <v>0.05</v>
      </c>
      <c r="O6484" s="7" t="n">
        <v>3845.8</v>
      </c>
      <c r="P6484" s="7" t="n">
        <v>2961.266</v>
      </c>
      <c r="Q6484" s="7">
        <f>text(E6484,"ddd")</f>
        <v/>
      </c>
      <c r="R6484" s="7">
        <f>G6484-F6484</f>
        <v/>
      </c>
      <c r="S6484" s="7">
        <f>E6484-D6484</f>
        <v/>
      </c>
      <c r="T6484" s="7">
        <f>O6484*M6484</f>
        <v/>
      </c>
      <c r="U6484" s="7">
        <f>T6484*N6484</f>
        <v/>
      </c>
      <c r="V6484" s="7">
        <f>T6484-U6484-(P6484*M6484)</f>
        <v/>
      </c>
      <c r="W6484" s="7">
        <f>VLOOKUP(L6484,'Products Sheet'!$A:$B,2,FALSE)</f>
        <v/>
      </c>
      <c r="X6484" s="7" t="n"/>
      <c r="Y6484" s="7" t="n"/>
      <c r="Z6484" s="7" t="n"/>
      <c r="AA6484" s="7" t="n"/>
      <c r="AB6484" s="7" t="n"/>
      <c r="AC6484" s="7" t="n"/>
    </row>
    <row r="6485" ht="9.75" customHeight="1" s="12">
      <c r="A6485" s="11" t="inlineStr">
        <is>
          <t>SO - 0006584</t>
        </is>
      </c>
      <c r="B6485" s="11" t="inlineStr">
        <is>
          <t>In-Store</t>
        </is>
      </c>
      <c r="C6485" s="11" t="inlineStr">
        <is>
          <t>WARE-MKL1006</t>
        </is>
      </c>
      <c r="D6485" s="6" t="n">
        <v>43900</v>
      </c>
      <c r="E6485" s="6" t="n">
        <v>44020</v>
      </c>
      <c r="F6485" s="6" t="n">
        <v>44030</v>
      </c>
      <c r="G6485" s="6" t="n">
        <v>44038</v>
      </c>
      <c r="H6485" s="11" t="inlineStr">
        <is>
          <t>USD</t>
        </is>
      </c>
      <c r="I6485" s="11" t="n">
        <v>1</v>
      </c>
      <c r="J6485" s="11" t="n">
        <v>8</v>
      </c>
      <c r="K6485" s="11" t="n">
        <v>337</v>
      </c>
      <c r="L6485" s="11" t="n">
        <v>38</v>
      </c>
      <c r="M6485" s="11" t="n">
        <v>1</v>
      </c>
      <c r="N6485" s="11" t="n">
        <v>0.2</v>
      </c>
      <c r="O6485" s="7" t="n">
        <v>2787.2</v>
      </c>
      <c r="P6485" s="7" t="n">
        <v>1839.552</v>
      </c>
      <c r="Q6485" s="7">
        <f>text(E6485,"ddd")</f>
        <v/>
      </c>
      <c r="R6485" s="7">
        <f>G6485-F6485</f>
        <v/>
      </c>
      <c r="S6485" s="7">
        <f>E6485-D6485</f>
        <v/>
      </c>
      <c r="T6485" s="7">
        <f>O6485*M6485</f>
        <v/>
      </c>
      <c r="U6485" s="7">
        <f>T6485*N6485</f>
        <v/>
      </c>
      <c r="V6485" s="7">
        <f>T6485-U6485-(P6485*M6485)</f>
        <v/>
      </c>
      <c r="W6485" s="7">
        <f>VLOOKUP(L6485,'Products Sheet'!$A:$B,2,FALSE)</f>
        <v/>
      </c>
      <c r="X6485" s="7" t="n"/>
      <c r="Y6485" s="7" t="n"/>
      <c r="Z6485" s="7" t="n"/>
      <c r="AA6485" s="7" t="n"/>
      <c r="AB6485" s="7" t="n"/>
      <c r="AC6485" s="7" t="n"/>
    </row>
    <row r="6486" ht="9.75" customHeight="1" s="12">
      <c r="A6486" s="11" t="inlineStr">
        <is>
          <t>SO - 0006680</t>
        </is>
      </c>
      <c r="B6486" s="11" t="inlineStr">
        <is>
          <t>Online</t>
        </is>
      </c>
      <c r="C6486" s="11" t="inlineStr">
        <is>
          <t>WARE-MKL1006</t>
        </is>
      </c>
      <c r="D6486" s="6" t="n">
        <v>43900</v>
      </c>
      <c r="E6486" s="6" t="n">
        <v>44030</v>
      </c>
      <c r="F6486" s="6" t="n">
        <v>44043</v>
      </c>
      <c r="G6486" s="6" t="n">
        <v>44046</v>
      </c>
      <c r="H6486" s="11" t="inlineStr">
        <is>
          <t>USD</t>
        </is>
      </c>
      <c r="I6486" s="11" t="n">
        <v>20</v>
      </c>
      <c r="J6486" s="11" t="n">
        <v>29</v>
      </c>
      <c r="K6486" s="11" t="n">
        <v>353</v>
      </c>
      <c r="L6486" s="11" t="n">
        <v>38</v>
      </c>
      <c r="M6486" s="11" t="n">
        <v>8</v>
      </c>
      <c r="N6486" s="11" t="n">
        <v>0.15</v>
      </c>
      <c r="O6486" s="7" t="n">
        <v>743.7</v>
      </c>
      <c r="P6486" s="7" t="n">
        <v>312.354</v>
      </c>
      <c r="Q6486" s="7">
        <f>text(E6486,"ddd")</f>
        <v/>
      </c>
      <c r="R6486" s="7">
        <f>G6486-F6486</f>
        <v/>
      </c>
      <c r="S6486" s="7">
        <f>E6486-D6486</f>
        <v/>
      </c>
      <c r="T6486" s="7">
        <f>O6486*M6486</f>
        <v/>
      </c>
      <c r="U6486" s="7">
        <f>T6486*N6486</f>
        <v/>
      </c>
      <c r="V6486" s="7">
        <f>T6486-U6486-(P6486*M6486)</f>
        <v/>
      </c>
      <c r="W6486" s="7">
        <f>VLOOKUP(L6486,'Products Sheet'!$A:$B,2,FALSE)</f>
        <v/>
      </c>
      <c r="X6486" s="7" t="n"/>
      <c r="Y6486" s="7" t="n"/>
      <c r="Z6486" s="7" t="n"/>
      <c r="AA6486" s="7" t="n"/>
      <c r="AB6486" s="7" t="n"/>
      <c r="AC6486" s="7" t="n"/>
    </row>
    <row r="6487" ht="9.75" customHeight="1" s="12">
      <c r="A6487" s="11" t="inlineStr">
        <is>
          <t>SO - 0006691</t>
        </is>
      </c>
      <c r="B6487" s="11" t="inlineStr">
        <is>
          <t>Wholesale</t>
        </is>
      </c>
      <c r="C6487" s="11" t="inlineStr">
        <is>
          <t>WARE-NMK1003</t>
        </is>
      </c>
      <c r="D6487" s="6" t="n">
        <v>43900</v>
      </c>
      <c r="E6487" s="6" t="n">
        <v>44031</v>
      </c>
      <c r="F6487" s="6" t="n">
        <v>44044</v>
      </c>
      <c r="G6487" s="6" t="n">
        <v>44054</v>
      </c>
      <c r="H6487" s="11" t="inlineStr">
        <is>
          <t>USD</t>
        </is>
      </c>
      <c r="I6487" s="11" t="n">
        <v>28</v>
      </c>
      <c r="J6487" s="11" t="n">
        <v>22</v>
      </c>
      <c r="K6487" s="11" t="n">
        <v>136</v>
      </c>
      <c r="L6487" s="11" t="n">
        <v>38</v>
      </c>
      <c r="M6487" s="11" t="n">
        <v>7</v>
      </c>
      <c r="N6487" s="11" t="n">
        <v>0.15</v>
      </c>
      <c r="O6487" s="7" t="n">
        <v>247.9</v>
      </c>
      <c r="P6487" s="7" t="n">
        <v>146.261</v>
      </c>
      <c r="Q6487" s="7">
        <f>text(E6487,"ddd")</f>
        <v/>
      </c>
      <c r="R6487" s="7">
        <f>G6487-F6487</f>
        <v/>
      </c>
      <c r="S6487" s="7">
        <f>E6487-D6487</f>
        <v/>
      </c>
      <c r="T6487" s="7">
        <f>O6487*M6487</f>
        <v/>
      </c>
      <c r="U6487" s="7">
        <f>T6487*N6487</f>
        <v/>
      </c>
      <c r="V6487" s="7">
        <f>T6487-U6487-(P6487*M6487)</f>
        <v/>
      </c>
      <c r="W6487" s="7">
        <f>VLOOKUP(L6487,'Products Sheet'!$A:$B,2,FALSE)</f>
        <v/>
      </c>
      <c r="X6487" s="7" t="n"/>
      <c r="Y6487" s="7" t="n"/>
      <c r="Z6487" s="7" t="n"/>
      <c r="AA6487" s="7" t="n"/>
      <c r="AB6487" s="7" t="n"/>
      <c r="AC6487" s="7" t="n"/>
    </row>
    <row r="6488" ht="9.75" customHeight="1" s="12">
      <c r="A6488" s="11" t="inlineStr">
        <is>
          <t>SO - 0006773</t>
        </is>
      </c>
      <c r="B6488" s="11" t="inlineStr">
        <is>
          <t>Distributor</t>
        </is>
      </c>
      <c r="C6488" s="11" t="inlineStr">
        <is>
          <t>WARE-NMK1003</t>
        </is>
      </c>
      <c r="D6488" s="6" t="n">
        <v>43900</v>
      </c>
      <c r="E6488" s="6" t="n">
        <v>44040</v>
      </c>
      <c r="F6488" s="6" t="n">
        <v>44054</v>
      </c>
      <c r="G6488" s="6" t="n">
        <v>44063</v>
      </c>
      <c r="H6488" s="11" t="inlineStr">
        <is>
          <t>USD</t>
        </is>
      </c>
      <c r="I6488" s="11" t="n">
        <v>22</v>
      </c>
      <c r="J6488" s="11" t="n">
        <v>4</v>
      </c>
      <c r="K6488" s="11" t="n">
        <v>95</v>
      </c>
      <c r="L6488" s="11" t="n">
        <v>38</v>
      </c>
      <c r="M6488" s="11" t="n">
        <v>5</v>
      </c>
      <c r="N6488" s="11" t="n">
        <v>0.05</v>
      </c>
      <c r="O6488" s="7" t="n">
        <v>3041.8</v>
      </c>
      <c r="P6488" s="7" t="n">
        <v>2555.112</v>
      </c>
      <c r="Q6488" s="7">
        <f>text(E6488,"ddd")</f>
        <v/>
      </c>
      <c r="R6488" s="7">
        <f>G6488-F6488</f>
        <v/>
      </c>
      <c r="S6488" s="7">
        <f>E6488-D6488</f>
        <v/>
      </c>
      <c r="T6488" s="7">
        <f>O6488*M6488</f>
        <v/>
      </c>
      <c r="U6488" s="7">
        <f>T6488*N6488</f>
        <v/>
      </c>
      <c r="V6488" s="7">
        <f>T6488-U6488-(P6488*M6488)</f>
        <v/>
      </c>
      <c r="W6488" s="7">
        <f>VLOOKUP(L6488,'Products Sheet'!$A:$B,2,FALSE)</f>
        <v/>
      </c>
      <c r="X6488" s="7" t="n"/>
      <c r="Y6488" s="7" t="n"/>
      <c r="Z6488" s="7" t="n"/>
      <c r="AA6488" s="7" t="n"/>
      <c r="AB6488" s="7" t="n"/>
      <c r="AC6488" s="7" t="n"/>
    </row>
    <row r="6489" ht="9.75" customHeight="1" s="12">
      <c r="A6489" s="11" t="inlineStr">
        <is>
          <t>SO - 0006787</t>
        </is>
      </c>
      <c r="B6489" s="11" t="inlineStr">
        <is>
          <t>Distributor</t>
        </is>
      </c>
      <c r="C6489" s="11" t="inlineStr">
        <is>
          <t>WARE-NMK1003</t>
        </is>
      </c>
      <c r="D6489" s="6" t="n">
        <v>43900</v>
      </c>
      <c r="E6489" s="6" t="n">
        <v>44042</v>
      </c>
      <c r="F6489" s="6" t="n">
        <v>44052</v>
      </c>
      <c r="G6489" s="6" t="n">
        <v>44060</v>
      </c>
      <c r="H6489" s="11" t="inlineStr">
        <is>
          <t>USD</t>
        </is>
      </c>
      <c r="I6489" s="11" t="n">
        <v>25</v>
      </c>
      <c r="J6489" s="11" t="n">
        <v>9</v>
      </c>
      <c r="K6489" s="11" t="n">
        <v>150</v>
      </c>
      <c r="L6489" s="11" t="n">
        <v>38</v>
      </c>
      <c r="M6489" s="11" t="n">
        <v>8</v>
      </c>
      <c r="N6489" s="11" t="n">
        <v>0.05</v>
      </c>
      <c r="O6489" s="7" t="n">
        <v>3484</v>
      </c>
      <c r="P6489" s="7" t="n">
        <v>2717.52</v>
      </c>
      <c r="Q6489" s="7">
        <f>text(E6489,"ddd")</f>
        <v/>
      </c>
      <c r="R6489" s="7">
        <f>G6489-F6489</f>
        <v/>
      </c>
      <c r="S6489" s="7">
        <f>E6489-D6489</f>
        <v/>
      </c>
      <c r="T6489" s="7">
        <f>O6489*M6489</f>
        <v/>
      </c>
      <c r="U6489" s="7">
        <f>T6489*N6489</f>
        <v/>
      </c>
      <c r="V6489" s="7">
        <f>T6489-U6489-(P6489*M6489)</f>
        <v/>
      </c>
      <c r="W6489" s="7">
        <f>VLOOKUP(L6489,'Products Sheet'!$A:$B,2,FALSE)</f>
        <v/>
      </c>
      <c r="X6489" s="7" t="n"/>
      <c r="Y6489" s="7" t="n"/>
      <c r="Z6489" s="7" t="n"/>
      <c r="AA6489" s="7" t="n"/>
      <c r="AB6489" s="7" t="n"/>
      <c r="AC6489" s="7" t="n"/>
    </row>
    <row r="6490" ht="9.75" customHeight="1" s="12">
      <c r="A6490" s="11" t="inlineStr">
        <is>
          <t>SO - 0006794</t>
        </is>
      </c>
      <c r="B6490" s="11" t="inlineStr">
        <is>
          <t>Wholesale</t>
        </is>
      </c>
      <c r="C6490" s="11" t="inlineStr">
        <is>
          <t>WARE-NMK1003</t>
        </is>
      </c>
      <c r="D6490" s="6" t="n">
        <v>43900</v>
      </c>
      <c r="E6490" s="6" t="n">
        <v>44042</v>
      </c>
      <c r="F6490" s="6" t="n">
        <v>44058</v>
      </c>
      <c r="G6490" s="6" t="n">
        <v>44068</v>
      </c>
      <c r="H6490" s="11" t="inlineStr">
        <is>
          <t>USD</t>
        </is>
      </c>
      <c r="I6490" s="11" t="n">
        <v>26</v>
      </c>
      <c r="J6490" s="11" t="n">
        <v>12</v>
      </c>
      <c r="K6490" s="11" t="n">
        <v>163</v>
      </c>
      <c r="L6490" s="11" t="n">
        <v>38</v>
      </c>
      <c r="M6490" s="11" t="n">
        <v>4</v>
      </c>
      <c r="N6490" s="11" t="n">
        <v>0.15</v>
      </c>
      <c r="O6490" s="7" t="n">
        <v>1172.5</v>
      </c>
      <c r="P6490" s="7" t="n">
        <v>492.45</v>
      </c>
      <c r="Q6490" s="7">
        <f>text(E6490,"ddd")</f>
        <v/>
      </c>
      <c r="R6490" s="7">
        <f>G6490-F6490</f>
        <v/>
      </c>
      <c r="S6490" s="7">
        <f>E6490-D6490</f>
        <v/>
      </c>
      <c r="T6490" s="7">
        <f>O6490*M6490</f>
        <v/>
      </c>
      <c r="U6490" s="7">
        <f>T6490*N6490</f>
        <v/>
      </c>
      <c r="V6490" s="7">
        <f>T6490-U6490-(P6490*M6490)</f>
        <v/>
      </c>
      <c r="W6490" s="7">
        <f>VLOOKUP(L6490,'Products Sheet'!$A:$B,2,FALSE)</f>
        <v/>
      </c>
      <c r="X6490" s="7" t="n"/>
      <c r="Y6490" s="7" t="n"/>
      <c r="Z6490" s="7" t="n"/>
      <c r="AA6490" s="7" t="n"/>
      <c r="AB6490" s="7" t="n"/>
      <c r="AC6490" s="7" t="n"/>
    </row>
    <row r="6491" ht="9.75" customHeight="1" s="12">
      <c r="A6491" s="11" t="inlineStr">
        <is>
          <t>SO - 0006809</t>
        </is>
      </c>
      <c r="B6491" s="11" t="inlineStr">
        <is>
          <t>Online</t>
        </is>
      </c>
      <c r="C6491" s="11" t="inlineStr">
        <is>
          <t>WARE-UHY1004</t>
        </is>
      </c>
      <c r="D6491" s="6" t="n">
        <v>43900</v>
      </c>
      <c r="E6491" s="6" t="n">
        <v>44045</v>
      </c>
      <c r="F6491" s="6" t="n">
        <v>44073</v>
      </c>
      <c r="G6491" s="6" t="n">
        <v>44075</v>
      </c>
      <c r="H6491" s="11" t="inlineStr">
        <is>
          <t>USD</t>
        </is>
      </c>
      <c r="I6491" s="11" t="n">
        <v>14</v>
      </c>
      <c r="J6491" s="11" t="n">
        <v>17</v>
      </c>
      <c r="K6491" s="11" t="n">
        <v>220</v>
      </c>
      <c r="L6491" s="11" t="n">
        <v>38</v>
      </c>
      <c r="M6491" s="11" t="n">
        <v>3</v>
      </c>
      <c r="N6491" s="11" t="n">
        <v>0.075</v>
      </c>
      <c r="O6491" s="7" t="n">
        <v>201</v>
      </c>
      <c r="P6491" s="7" t="n">
        <v>116.58</v>
      </c>
      <c r="Q6491" s="7">
        <f>text(E6491,"ddd")</f>
        <v/>
      </c>
      <c r="R6491" s="7">
        <f>G6491-F6491</f>
        <v/>
      </c>
      <c r="S6491" s="7">
        <f>E6491-D6491</f>
        <v/>
      </c>
      <c r="T6491" s="7">
        <f>O6491*M6491</f>
        <v/>
      </c>
      <c r="U6491" s="7">
        <f>T6491*N6491</f>
        <v/>
      </c>
      <c r="V6491" s="7">
        <f>T6491-U6491-(P6491*M6491)</f>
        <v/>
      </c>
      <c r="W6491" s="7">
        <f>VLOOKUP(L6491,'Products Sheet'!$A:$B,2,FALSE)</f>
        <v/>
      </c>
      <c r="X6491" s="7" t="n"/>
      <c r="Y6491" s="7" t="n"/>
      <c r="Z6491" s="7" t="n"/>
      <c r="AA6491" s="7" t="n"/>
      <c r="AB6491" s="7" t="n"/>
      <c r="AC6491" s="7" t="n"/>
    </row>
    <row r="6492" ht="9.75" customHeight="1" s="12">
      <c r="A6492" s="11" t="inlineStr">
        <is>
          <t>SO - 0006814</t>
        </is>
      </c>
      <c r="B6492" s="11" t="inlineStr">
        <is>
          <t>Online</t>
        </is>
      </c>
      <c r="C6492" s="11" t="inlineStr">
        <is>
          <t>WARE-NMK1003</t>
        </is>
      </c>
      <c r="D6492" s="6" t="n">
        <v>44000</v>
      </c>
      <c r="E6492" s="6" t="n">
        <v>44046</v>
      </c>
      <c r="F6492" s="6" t="n">
        <v>44072</v>
      </c>
      <c r="G6492" s="6" t="n">
        <v>44073</v>
      </c>
      <c r="H6492" s="11" t="inlineStr">
        <is>
          <t>USD</t>
        </is>
      </c>
      <c r="I6492" s="11" t="n">
        <v>15</v>
      </c>
      <c r="J6492" s="11" t="n">
        <v>26</v>
      </c>
      <c r="K6492" s="11" t="n">
        <v>115</v>
      </c>
      <c r="L6492" s="11" t="n">
        <v>38</v>
      </c>
      <c r="M6492" s="11" t="n">
        <v>4</v>
      </c>
      <c r="N6492" s="11" t="n">
        <v>0.1</v>
      </c>
      <c r="O6492" s="7" t="n">
        <v>187.6</v>
      </c>
      <c r="P6492" s="7" t="n">
        <v>155.708</v>
      </c>
      <c r="Q6492" s="7">
        <f>text(E6492,"ddd")</f>
        <v/>
      </c>
      <c r="R6492" s="7">
        <f>G6492-F6492</f>
        <v/>
      </c>
      <c r="S6492" s="7">
        <f>E6492-D6492</f>
        <v/>
      </c>
      <c r="T6492" s="7">
        <f>O6492*M6492</f>
        <v/>
      </c>
      <c r="U6492" s="7">
        <f>T6492*N6492</f>
        <v/>
      </c>
      <c r="V6492" s="7">
        <f>T6492-U6492-(P6492*M6492)</f>
        <v/>
      </c>
      <c r="W6492" s="7">
        <f>VLOOKUP(L6492,'Products Sheet'!$A:$B,2,FALSE)</f>
        <v/>
      </c>
      <c r="X6492" s="7" t="n"/>
      <c r="Y6492" s="7" t="n"/>
      <c r="Z6492" s="7" t="n"/>
      <c r="AA6492" s="7" t="n"/>
      <c r="AB6492" s="7" t="n"/>
      <c r="AC6492" s="7" t="n"/>
    </row>
    <row r="6493" ht="9.75" customHeight="1" s="12">
      <c r="A6493" s="11" t="inlineStr">
        <is>
          <t>SO - 0006826</t>
        </is>
      </c>
      <c r="B6493" s="11" t="inlineStr">
        <is>
          <t>Wholesale</t>
        </is>
      </c>
      <c r="C6493" s="11" t="inlineStr">
        <is>
          <t>WARE-PUJ1005</t>
        </is>
      </c>
      <c r="D6493" s="6" t="n">
        <v>43900</v>
      </c>
      <c r="E6493" s="6" t="n">
        <v>44047</v>
      </c>
      <c r="F6493" s="6" t="n">
        <v>44055</v>
      </c>
      <c r="G6493" s="6" t="n">
        <v>44056</v>
      </c>
      <c r="H6493" s="11" t="inlineStr">
        <is>
          <t>USD</t>
        </is>
      </c>
      <c r="I6493" s="11" t="n">
        <v>26</v>
      </c>
      <c r="J6493" s="11" t="n">
        <v>26</v>
      </c>
      <c r="K6493" s="11" t="n">
        <v>328</v>
      </c>
      <c r="L6493" s="11" t="n">
        <v>38</v>
      </c>
      <c r="M6493" s="11" t="n">
        <v>7</v>
      </c>
      <c r="N6493" s="11" t="n">
        <v>0.15</v>
      </c>
      <c r="O6493" s="7" t="n">
        <v>3986.5</v>
      </c>
      <c r="P6493" s="7" t="n">
        <v>2152.71</v>
      </c>
      <c r="Q6493" s="7">
        <f>text(E6493,"ddd")</f>
        <v/>
      </c>
      <c r="R6493" s="7">
        <f>G6493-F6493</f>
        <v/>
      </c>
      <c r="S6493" s="7">
        <f>E6493-D6493</f>
        <v/>
      </c>
      <c r="T6493" s="7">
        <f>O6493*M6493</f>
        <v/>
      </c>
      <c r="U6493" s="7">
        <f>T6493*N6493</f>
        <v/>
      </c>
      <c r="V6493" s="7">
        <f>T6493-U6493-(P6493*M6493)</f>
        <v/>
      </c>
      <c r="W6493" s="7">
        <f>VLOOKUP(L6493,'Products Sheet'!$A:$B,2,FALSE)</f>
        <v/>
      </c>
      <c r="X6493" s="7" t="n"/>
      <c r="Y6493" s="7" t="n"/>
      <c r="Z6493" s="7" t="n"/>
      <c r="AA6493" s="7" t="n"/>
      <c r="AB6493" s="7" t="n"/>
      <c r="AC6493" s="7" t="n"/>
    </row>
    <row r="6494" ht="9.75" customHeight="1" s="12">
      <c r="A6494" s="11" t="inlineStr">
        <is>
          <t>SO - 0006828</t>
        </is>
      </c>
      <c r="B6494" s="11" t="inlineStr">
        <is>
          <t>In-Store</t>
        </is>
      </c>
      <c r="C6494" s="11" t="inlineStr">
        <is>
          <t>WARE-PUJ1005</t>
        </is>
      </c>
      <c r="D6494" s="6" t="n">
        <v>44000</v>
      </c>
      <c r="E6494" s="6" t="n">
        <v>44047</v>
      </c>
      <c r="F6494" s="6" t="n">
        <v>44070</v>
      </c>
      <c r="G6494" s="6" t="n">
        <v>44073</v>
      </c>
      <c r="H6494" s="11" t="inlineStr">
        <is>
          <t>USD</t>
        </is>
      </c>
      <c r="I6494" s="11" t="n">
        <v>8</v>
      </c>
      <c r="J6494" s="11" t="n">
        <v>42</v>
      </c>
      <c r="K6494" s="11" t="n">
        <v>272</v>
      </c>
      <c r="L6494" s="11" t="n">
        <v>38</v>
      </c>
      <c r="M6494" s="11" t="n">
        <v>1</v>
      </c>
      <c r="N6494" s="11" t="n">
        <v>0.075</v>
      </c>
      <c r="O6494" s="7" t="n">
        <v>3819</v>
      </c>
      <c r="P6494" s="7" t="n">
        <v>2253.21</v>
      </c>
      <c r="Q6494" s="7">
        <f>text(E6494,"ddd")</f>
        <v/>
      </c>
      <c r="R6494" s="7">
        <f>G6494-F6494</f>
        <v/>
      </c>
      <c r="S6494" s="7">
        <f>E6494-D6494</f>
        <v/>
      </c>
      <c r="T6494" s="7">
        <f>O6494*M6494</f>
        <v/>
      </c>
      <c r="U6494" s="7">
        <f>T6494*N6494</f>
        <v/>
      </c>
      <c r="V6494" s="7">
        <f>T6494-U6494-(P6494*M6494)</f>
        <v/>
      </c>
      <c r="W6494" s="7">
        <f>VLOOKUP(L6494,'Products Sheet'!$A:$B,2,FALSE)</f>
        <v/>
      </c>
      <c r="X6494" s="7" t="n"/>
      <c r="Y6494" s="7" t="n"/>
      <c r="Z6494" s="7" t="n"/>
      <c r="AA6494" s="7" t="n"/>
      <c r="AB6494" s="7" t="n"/>
      <c r="AC6494" s="7" t="n"/>
    </row>
    <row r="6495" ht="9.75" customHeight="1" s="12">
      <c r="A6495" s="11" t="inlineStr">
        <is>
          <t>SO - 0006834</t>
        </is>
      </c>
      <c r="B6495" s="11" t="inlineStr">
        <is>
          <t>Online</t>
        </is>
      </c>
      <c r="C6495" s="11" t="inlineStr">
        <is>
          <t>WARE-UHY1004</t>
        </is>
      </c>
      <c r="D6495" s="6" t="n">
        <v>43900</v>
      </c>
      <c r="E6495" s="6" t="n">
        <v>44048</v>
      </c>
      <c r="F6495" s="6" t="n">
        <v>44064</v>
      </c>
      <c r="G6495" s="6" t="n">
        <v>44074</v>
      </c>
      <c r="H6495" s="11" t="inlineStr">
        <is>
          <t>USD</t>
        </is>
      </c>
      <c r="I6495" s="11" t="n">
        <v>16</v>
      </c>
      <c r="J6495" s="11" t="n">
        <v>50</v>
      </c>
      <c r="K6495" s="11" t="n">
        <v>256</v>
      </c>
      <c r="L6495" s="11" t="n">
        <v>38</v>
      </c>
      <c r="M6495" s="11" t="n">
        <v>4</v>
      </c>
      <c r="N6495" s="11" t="n">
        <v>0.05</v>
      </c>
      <c r="O6495" s="7" t="n">
        <v>3859.2</v>
      </c>
      <c r="P6495" s="7" t="n">
        <v>2431.296</v>
      </c>
      <c r="Q6495" s="7">
        <f>text(E6495,"ddd")</f>
        <v/>
      </c>
      <c r="R6495" s="7">
        <f>G6495-F6495</f>
        <v/>
      </c>
      <c r="S6495" s="7">
        <f>E6495-D6495</f>
        <v/>
      </c>
      <c r="T6495" s="7">
        <f>O6495*M6495</f>
        <v/>
      </c>
      <c r="U6495" s="7">
        <f>T6495*N6495</f>
        <v/>
      </c>
      <c r="V6495" s="7">
        <f>T6495-U6495-(P6495*M6495)</f>
        <v/>
      </c>
      <c r="W6495" s="7">
        <f>VLOOKUP(L6495,'Products Sheet'!$A:$B,2,FALSE)</f>
        <v/>
      </c>
      <c r="X6495" s="7" t="n"/>
      <c r="Y6495" s="7" t="n"/>
      <c r="Z6495" s="7" t="n"/>
      <c r="AA6495" s="7" t="n"/>
      <c r="AB6495" s="7" t="n"/>
      <c r="AC6495" s="7" t="n"/>
    </row>
    <row r="6496" ht="9.75" customHeight="1" s="12">
      <c r="A6496" s="11" t="inlineStr">
        <is>
          <t>SO - 0006896</t>
        </is>
      </c>
      <c r="B6496" s="11" t="inlineStr">
        <is>
          <t>Distributor</t>
        </is>
      </c>
      <c r="C6496" s="11" t="inlineStr">
        <is>
          <t>WARE-NBV1002</t>
        </is>
      </c>
      <c r="D6496" s="6" t="n">
        <v>43900</v>
      </c>
      <c r="E6496" s="6" t="n">
        <v>44056</v>
      </c>
      <c r="F6496" s="6" t="n">
        <v>44065</v>
      </c>
      <c r="G6496" s="6" t="n">
        <v>44075</v>
      </c>
      <c r="H6496" s="11" t="inlineStr">
        <is>
          <t>USD</t>
        </is>
      </c>
      <c r="I6496" s="11" t="n">
        <v>25</v>
      </c>
      <c r="J6496" s="11" t="n">
        <v>10</v>
      </c>
      <c r="K6496" s="11" t="n">
        <v>63</v>
      </c>
      <c r="L6496" s="11" t="n">
        <v>38</v>
      </c>
      <c r="M6496" s="11" t="n">
        <v>5</v>
      </c>
      <c r="N6496" s="11" t="n">
        <v>0.1</v>
      </c>
      <c r="O6496" s="7" t="n">
        <v>998.3000000000001</v>
      </c>
      <c r="P6496" s="7" t="n">
        <v>778.6740000000001</v>
      </c>
      <c r="Q6496" s="7">
        <f>text(E6496,"ddd")</f>
        <v/>
      </c>
      <c r="R6496" s="7">
        <f>G6496-F6496</f>
        <v/>
      </c>
      <c r="S6496" s="7">
        <f>E6496-D6496</f>
        <v/>
      </c>
      <c r="T6496" s="7">
        <f>O6496*M6496</f>
        <v/>
      </c>
      <c r="U6496" s="7">
        <f>T6496*N6496</f>
        <v/>
      </c>
      <c r="V6496" s="7">
        <f>T6496-U6496-(P6496*M6496)</f>
        <v/>
      </c>
      <c r="W6496" s="7">
        <f>VLOOKUP(L6496,'Products Sheet'!$A:$B,2,FALSE)</f>
        <v/>
      </c>
      <c r="X6496" s="7" t="n"/>
      <c r="Y6496" s="7" t="n"/>
      <c r="Z6496" s="7" t="n"/>
      <c r="AA6496" s="7" t="n"/>
      <c r="AB6496" s="7" t="n"/>
      <c r="AC6496" s="7" t="n"/>
    </row>
    <row r="6497" ht="9.75" customHeight="1" s="12">
      <c r="A6497" s="11" t="inlineStr">
        <is>
          <t>SO - 0006992</t>
        </is>
      </c>
      <c r="B6497" s="11" t="inlineStr">
        <is>
          <t>Wholesale</t>
        </is>
      </c>
      <c r="C6497" s="11" t="inlineStr">
        <is>
          <t>WARE-UHY1004</t>
        </is>
      </c>
      <c r="D6497" s="6" t="n">
        <v>43900</v>
      </c>
      <c r="E6497" s="6" t="n">
        <v>44068</v>
      </c>
      <c r="F6497" s="6" t="n">
        <v>44084</v>
      </c>
      <c r="G6497" s="6" t="n">
        <v>44093</v>
      </c>
      <c r="H6497" s="11" t="inlineStr">
        <is>
          <t>USD</t>
        </is>
      </c>
      <c r="I6497" s="11" t="n">
        <v>26</v>
      </c>
      <c r="J6497" s="11" t="n">
        <v>2</v>
      </c>
      <c r="K6497" s="11" t="n">
        <v>247</v>
      </c>
      <c r="L6497" s="11" t="n">
        <v>38</v>
      </c>
      <c r="M6497" s="11" t="n">
        <v>4</v>
      </c>
      <c r="N6497" s="11" t="n">
        <v>0.05</v>
      </c>
      <c r="O6497" s="7" t="n">
        <v>194.3</v>
      </c>
      <c r="P6497" s="7" t="n">
        <v>77.72000000000001</v>
      </c>
      <c r="Q6497" s="7">
        <f>text(E6497,"ddd")</f>
        <v/>
      </c>
      <c r="R6497" s="7">
        <f>G6497-F6497</f>
        <v/>
      </c>
      <c r="S6497" s="7">
        <f>E6497-D6497</f>
        <v/>
      </c>
      <c r="T6497" s="7">
        <f>O6497*M6497</f>
        <v/>
      </c>
      <c r="U6497" s="7">
        <f>T6497*N6497</f>
        <v/>
      </c>
      <c r="V6497" s="7">
        <f>T6497-U6497-(P6497*M6497)</f>
        <v/>
      </c>
      <c r="W6497" s="7">
        <f>VLOOKUP(L6497,'Products Sheet'!$A:$B,2,FALSE)</f>
        <v/>
      </c>
      <c r="X6497" s="7" t="n"/>
      <c r="Y6497" s="7" t="n"/>
      <c r="Z6497" s="7" t="n"/>
      <c r="AA6497" s="7" t="n"/>
      <c r="AB6497" s="7" t="n"/>
      <c r="AC6497" s="7" t="n"/>
    </row>
    <row r="6498" ht="9.75" customHeight="1" s="12">
      <c r="A6498" s="11" t="inlineStr">
        <is>
          <t>SO - 0007018</t>
        </is>
      </c>
      <c r="B6498" s="11" t="inlineStr">
        <is>
          <t>Distributor</t>
        </is>
      </c>
      <c r="C6498" s="11" t="inlineStr">
        <is>
          <t>WARE-UHY1004</t>
        </is>
      </c>
      <c r="D6498" s="6" t="n">
        <v>44000</v>
      </c>
      <c r="E6498" s="6" t="n">
        <v>44071</v>
      </c>
      <c r="F6498" s="6" t="n">
        <v>44094</v>
      </c>
      <c r="G6498" s="6" t="n">
        <v>44100</v>
      </c>
      <c r="H6498" s="11" t="inlineStr">
        <is>
          <t>USD</t>
        </is>
      </c>
      <c r="I6498" s="11" t="n">
        <v>21</v>
      </c>
      <c r="J6498" s="11" t="n">
        <v>12</v>
      </c>
      <c r="K6498" s="11" t="n">
        <v>211</v>
      </c>
      <c r="L6498" s="11" t="n">
        <v>38</v>
      </c>
      <c r="M6498" s="11" t="n">
        <v>6</v>
      </c>
      <c r="N6498" s="11" t="n">
        <v>0.3</v>
      </c>
      <c r="O6498" s="7" t="n">
        <v>180.9</v>
      </c>
      <c r="P6498" s="7" t="n">
        <v>74.169</v>
      </c>
      <c r="Q6498" s="7">
        <f>text(E6498,"ddd")</f>
        <v/>
      </c>
      <c r="R6498" s="7">
        <f>G6498-F6498</f>
        <v/>
      </c>
      <c r="S6498" s="7">
        <f>E6498-D6498</f>
        <v/>
      </c>
      <c r="T6498" s="7">
        <f>O6498*M6498</f>
        <v/>
      </c>
      <c r="U6498" s="7">
        <f>T6498*N6498</f>
        <v/>
      </c>
      <c r="V6498" s="7">
        <f>T6498-U6498-(P6498*M6498)</f>
        <v/>
      </c>
      <c r="W6498" s="7">
        <f>VLOOKUP(L6498,'Products Sheet'!$A:$B,2,FALSE)</f>
        <v/>
      </c>
      <c r="X6498" s="7" t="n"/>
      <c r="Y6498" s="7" t="n"/>
      <c r="Z6498" s="7" t="n"/>
      <c r="AA6498" s="7" t="n"/>
      <c r="AB6498" s="7" t="n"/>
      <c r="AC6498" s="7" t="n"/>
    </row>
    <row r="6499" ht="9.75" customHeight="1" s="12">
      <c r="A6499" s="11" t="inlineStr">
        <is>
          <t>SO - 0007069</t>
        </is>
      </c>
      <c r="B6499" s="11" t="inlineStr">
        <is>
          <t>Online</t>
        </is>
      </c>
      <c r="C6499" s="11" t="inlineStr">
        <is>
          <t>WARE-PUJ1005</t>
        </is>
      </c>
      <c r="D6499" s="6" t="n">
        <v>43900</v>
      </c>
      <c r="E6499" s="6" t="n">
        <v>44077</v>
      </c>
      <c r="F6499" s="6" t="n">
        <v>44101</v>
      </c>
      <c r="G6499" s="6" t="n">
        <v>44105</v>
      </c>
      <c r="H6499" s="11" t="inlineStr">
        <is>
          <t>USD</t>
        </is>
      </c>
      <c r="I6499" s="11" t="n">
        <v>14</v>
      </c>
      <c r="J6499" s="11" t="n">
        <v>48</v>
      </c>
      <c r="K6499" s="11" t="n">
        <v>302</v>
      </c>
      <c r="L6499" s="11" t="n">
        <v>38</v>
      </c>
      <c r="M6499" s="11" t="n">
        <v>7</v>
      </c>
      <c r="N6499" s="11" t="n">
        <v>0.075</v>
      </c>
      <c r="O6499" s="7" t="n">
        <v>241.2</v>
      </c>
      <c r="P6499" s="7" t="n">
        <v>161.604</v>
      </c>
      <c r="Q6499" s="7">
        <f>text(E6499,"ddd")</f>
        <v/>
      </c>
      <c r="R6499" s="7">
        <f>G6499-F6499</f>
        <v/>
      </c>
      <c r="S6499" s="7">
        <f>E6499-D6499</f>
        <v/>
      </c>
      <c r="T6499" s="7">
        <f>O6499*M6499</f>
        <v/>
      </c>
      <c r="U6499" s="7">
        <f>T6499*N6499</f>
        <v/>
      </c>
      <c r="V6499" s="7">
        <f>T6499-U6499-(P6499*M6499)</f>
        <v/>
      </c>
      <c r="W6499" s="7">
        <f>VLOOKUP(L6499,'Products Sheet'!$A:$B,2,FALSE)</f>
        <v/>
      </c>
      <c r="X6499" s="7" t="n"/>
      <c r="Y6499" s="7" t="n"/>
      <c r="Z6499" s="7" t="n"/>
      <c r="AA6499" s="7" t="n"/>
      <c r="AB6499" s="7" t="n"/>
      <c r="AC6499" s="7" t="n"/>
    </row>
    <row r="6500" ht="9.75" customHeight="1" s="12">
      <c r="A6500" s="11" t="inlineStr">
        <is>
          <t>SO - 0007075</t>
        </is>
      </c>
      <c r="B6500" s="11" t="inlineStr">
        <is>
          <t>Wholesale</t>
        </is>
      </c>
      <c r="C6500" s="11" t="inlineStr">
        <is>
          <t>WARE-NMK1003</t>
        </is>
      </c>
      <c r="D6500" s="6" t="n">
        <v>44000</v>
      </c>
      <c r="E6500" s="6" t="n">
        <v>44078</v>
      </c>
      <c r="F6500" s="6" t="n">
        <v>44088</v>
      </c>
      <c r="G6500" s="6" t="n">
        <v>44097</v>
      </c>
      <c r="H6500" s="11" t="inlineStr">
        <is>
          <t>USD</t>
        </is>
      </c>
      <c r="I6500" s="11" t="n">
        <v>26</v>
      </c>
      <c r="J6500" s="11" t="n">
        <v>42</v>
      </c>
      <c r="K6500" s="11" t="n">
        <v>132</v>
      </c>
      <c r="L6500" s="11" t="n">
        <v>38</v>
      </c>
      <c r="M6500" s="11" t="n">
        <v>8</v>
      </c>
      <c r="N6500" s="11" t="n">
        <v>0.075</v>
      </c>
      <c r="O6500" s="7" t="n">
        <v>1139</v>
      </c>
      <c r="P6500" s="7" t="n">
        <v>740.35</v>
      </c>
      <c r="Q6500" s="7">
        <f>text(E6500,"ddd")</f>
        <v/>
      </c>
      <c r="R6500" s="7">
        <f>G6500-F6500</f>
        <v/>
      </c>
      <c r="S6500" s="7">
        <f>E6500-D6500</f>
        <v/>
      </c>
      <c r="T6500" s="7">
        <f>O6500*M6500</f>
        <v/>
      </c>
      <c r="U6500" s="7">
        <f>T6500*N6500</f>
        <v/>
      </c>
      <c r="V6500" s="7">
        <f>T6500-U6500-(P6500*M6500)</f>
        <v/>
      </c>
      <c r="W6500" s="7">
        <f>VLOOKUP(L6500,'Products Sheet'!$A:$B,2,FALSE)</f>
        <v/>
      </c>
      <c r="X6500" s="7" t="n"/>
      <c r="Y6500" s="7" t="n"/>
      <c r="Z6500" s="7" t="n"/>
      <c r="AA6500" s="7" t="n"/>
      <c r="AB6500" s="7" t="n"/>
      <c r="AC6500" s="7" t="n"/>
    </row>
    <row r="6501" ht="9.75" customHeight="1" s="12">
      <c r="A6501" s="11" t="inlineStr">
        <is>
          <t>SO - 0007284</t>
        </is>
      </c>
      <c r="B6501" s="11" t="inlineStr">
        <is>
          <t>Wholesale</t>
        </is>
      </c>
      <c r="C6501" s="11" t="inlineStr">
        <is>
          <t>WARE-NMK1003</t>
        </is>
      </c>
      <c r="D6501" s="6" t="n">
        <v>44000</v>
      </c>
      <c r="E6501" s="6" t="n">
        <v>44101</v>
      </c>
      <c r="F6501" s="6" t="n">
        <v>44123</v>
      </c>
      <c r="G6501" s="6" t="n">
        <v>44126</v>
      </c>
      <c r="H6501" s="11" t="inlineStr">
        <is>
          <t>USD</t>
        </is>
      </c>
      <c r="I6501" s="11" t="n">
        <v>27</v>
      </c>
      <c r="J6501" s="11" t="n">
        <v>28</v>
      </c>
      <c r="K6501" s="11" t="n">
        <v>110</v>
      </c>
      <c r="L6501" s="11" t="n">
        <v>38</v>
      </c>
      <c r="M6501" s="11" t="n">
        <v>2</v>
      </c>
      <c r="N6501" s="11" t="n">
        <v>0.1</v>
      </c>
      <c r="O6501" s="7" t="n">
        <v>1152.4</v>
      </c>
      <c r="P6501" s="7" t="n">
        <v>898.8720000000001</v>
      </c>
      <c r="Q6501" s="7">
        <f>text(E6501,"ddd")</f>
        <v/>
      </c>
      <c r="R6501" s="7">
        <f>G6501-F6501</f>
        <v/>
      </c>
      <c r="S6501" s="7">
        <f>E6501-D6501</f>
        <v/>
      </c>
      <c r="T6501" s="7">
        <f>O6501*M6501</f>
        <v/>
      </c>
      <c r="U6501" s="7">
        <f>T6501*N6501</f>
        <v/>
      </c>
      <c r="V6501" s="7">
        <f>T6501-U6501-(P6501*M6501)</f>
        <v/>
      </c>
      <c r="W6501" s="7">
        <f>VLOOKUP(L6501,'Products Sheet'!$A:$B,2,FALSE)</f>
        <v/>
      </c>
      <c r="X6501" s="7" t="n"/>
      <c r="Y6501" s="7" t="n"/>
      <c r="Z6501" s="7" t="n"/>
      <c r="AA6501" s="7" t="n"/>
      <c r="AB6501" s="7" t="n"/>
      <c r="AC6501" s="7" t="n"/>
    </row>
    <row r="6502" ht="9.75" customHeight="1" s="12">
      <c r="A6502" s="11" t="inlineStr">
        <is>
          <t>SO - 0007341</t>
        </is>
      </c>
      <c r="B6502" s="11" t="inlineStr">
        <is>
          <t>Online</t>
        </is>
      </c>
      <c r="C6502" s="11" t="inlineStr">
        <is>
          <t>WARE-NMK1003</t>
        </is>
      </c>
      <c r="D6502" s="6" t="n">
        <v>44000</v>
      </c>
      <c r="E6502" s="6" t="n">
        <v>44108</v>
      </c>
      <c r="F6502" s="6" t="n">
        <v>44121</v>
      </c>
      <c r="G6502" s="6" t="n">
        <v>44125</v>
      </c>
      <c r="H6502" s="11" t="inlineStr">
        <is>
          <t>USD</t>
        </is>
      </c>
      <c r="I6502" s="11" t="n">
        <v>20</v>
      </c>
      <c r="J6502" s="11" t="n">
        <v>50</v>
      </c>
      <c r="K6502" s="11" t="n">
        <v>115</v>
      </c>
      <c r="L6502" s="11" t="n">
        <v>38</v>
      </c>
      <c r="M6502" s="11" t="n">
        <v>1</v>
      </c>
      <c r="N6502" s="11" t="n">
        <v>0.075</v>
      </c>
      <c r="O6502" s="7" t="n">
        <v>2291.4</v>
      </c>
      <c r="P6502" s="7" t="n">
        <v>1214.442</v>
      </c>
      <c r="Q6502" s="7">
        <f>text(E6502,"ddd")</f>
        <v/>
      </c>
      <c r="R6502" s="7">
        <f>G6502-F6502</f>
        <v/>
      </c>
      <c r="S6502" s="7">
        <f>E6502-D6502</f>
        <v/>
      </c>
      <c r="T6502" s="7">
        <f>O6502*M6502</f>
        <v/>
      </c>
      <c r="U6502" s="7">
        <f>T6502*N6502</f>
        <v/>
      </c>
      <c r="V6502" s="7">
        <f>T6502-U6502-(P6502*M6502)</f>
        <v/>
      </c>
      <c r="W6502" s="7">
        <f>VLOOKUP(L6502,'Products Sheet'!$A:$B,2,FALSE)</f>
        <v/>
      </c>
      <c r="X6502" s="7" t="n"/>
      <c r="Y6502" s="7" t="n"/>
      <c r="Z6502" s="7" t="n"/>
      <c r="AA6502" s="7" t="n"/>
      <c r="AB6502" s="7" t="n"/>
      <c r="AC6502" s="7" t="n"/>
    </row>
    <row r="6503" ht="9.75" customHeight="1" s="12">
      <c r="A6503" s="11" t="inlineStr">
        <is>
          <t>SO - 0007397</t>
        </is>
      </c>
      <c r="B6503" s="11" t="inlineStr">
        <is>
          <t>In-Store</t>
        </is>
      </c>
      <c r="C6503" s="11" t="inlineStr">
        <is>
          <t>WARE-UHY1004</t>
        </is>
      </c>
      <c r="D6503" s="6" t="n">
        <v>44000</v>
      </c>
      <c r="E6503" s="6" t="n">
        <v>44114</v>
      </c>
      <c r="F6503" s="6" t="n">
        <v>44125</v>
      </c>
      <c r="G6503" s="6" t="n">
        <v>44132</v>
      </c>
      <c r="H6503" s="11" t="inlineStr">
        <is>
          <t>USD</t>
        </is>
      </c>
      <c r="I6503" s="11" t="n">
        <v>1</v>
      </c>
      <c r="J6503" s="11" t="n">
        <v>3</v>
      </c>
      <c r="K6503" s="11" t="n">
        <v>234</v>
      </c>
      <c r="L6503" s="11" t="n">
        <v>38</v>
      </c>
      <c r="M6503" s="11" t="n">
        <v>1</v>
      </c>
      <c r="N6503" s="11" t="n">
        <v>0.075</v>
      </c>
      <c r="O6503" s="7" t="n">
        <v>1949.7</v>
      </c>
      <c r="P6503" s="7" t="n">
        <v>1072.335</v>
      </c>
      <c r="Q6503" s="7">
        <f>text(E6503,"ddd")</f>
        <v/>
      </c>
      <c r="R6503" s="7">
        <f>G6503-F6503</f>
        <v/>
      </c>
      <c r="S6503" s="7">
        <f>E6503-D6503</f>
        <v/>
      </c>
      <c r="T6503" s="7">
        <f>O6503*M6503</f>
        <v/>
      </c>
      <c r="U6503" s="7">
        <f>T6503*N6503</f>
        <v/>
      </c>
      <c r="V6503" s="7">
        <f>T6503-U6503-(P6503*M6503)</f>
        <v/>
      </c>
      <c r="W6503" s="7">
        <f>VLOOKUP(L6503,'Products Sheet'!$A:$B,2,FALSE)</f>
        <v/>
      </c>
      <c r="X6503" s="7" t="n"/>
      <c r="Y6503" s="7" t="n"/>
      <c r="Z6503" s="7" t="n"/>
      <c r="AA6503" s="7" t="n"/>
      <c r="AB6503" s="7" t="n"/>
      <c r="AC6503" s="7" t="n"/>
    </row>
    <row r="6504" ht="9.75" customHeight="1" s="12">
      <c r="A6504" s="11" t="inlineStr">
        <is>
          <t>SO - 0007401</t>
        </is>
      </c>
      <c r="B6504" s="11" t="inlineStr">
        <is>
          <t>In-Store</t>
        </is>
      </c>
      <c r="C6504" s="11" t="inlineStr">
        <is>
          <t>WARE-PUJ1005</t>
        </is>
      </c>
      <c r="D6504" s="6" t="n">
        <v>44000</v>
      </c>
      <c r="E6504" s="6" t="n">
        <v>44114</v>
      </c>
      <c r="F6504" s="6" t="n">
        <v>44120</v>
      </c>
      <c r="G6504" s="6" t="n">
        <v>44121</v>
      </c>
      <c r="H6504" s="11" t="inlineStr">
        <is>
          <t>USD</t>
        </is>
      </c>
      <c r="I6504" s="11" t="n">
        <v>5</v>
      </c>
      <c r="J6504" s="11" t="n">
        <v>28</v>
      </c>
      <c r="K6504" s="11" t="n">
        <v>263</v>
      </c>
      <c r="L6504" s="11" t="n">
        <v>38</v>
      </c>
      <c r="M6504" s="11" t="n">
        <v>2</v>
      </c>
      <c r="N6504" s="11" t="n">
        <v>0.075</v>
      </c>
      <c r="O6504" s="7" t="n">
        <v>1715.2</v>
      </c>
      <c r="P6504" s="7" t="n">
        <v>874.7520000000001</v>
      </c>
      <c r="Q6504" s="7">
        <f>text(E6504,"ddd")</f>
        <v/>
      </c>
      <c r="R6504" s="7">
        <f>G6504-F6504</f>
        <v/>
      </c>
      <c r="S6504" s="7">
        <f>E6504-D6504</f>
        <v/>
      </c>
      <c r="T6504" s="7">
        <f>O6504*M6504</f>
        <v/>
      </c>
      <c r="U6504" s="7">
        <f>T6504*N6504</f>
        <v/>
      </c>
      <c r="V6504" s="7">
        <f>T6504-U6504-(P6504*M6504)</f>
        <v/>
      </c>
      <c r="W6504" s="7">
        <f>VLOOKUP(L6504,'Products Sheet'!$A:$B,2,FALSE)</f>
        <v/>
      </c>
      <c r="X6504" s="7" t="n"/>
      <c r="Y6504" s="7" t="n"/>
      <c r="Z6504" s="7" t="n"/>
      <c r="AA6504" s="7" t="n"/>
      <c r="AB6504" s="7" t="n"/>
      <c r="AC6504" s="7" t="n"/>
    </row>
    <row r="6505" ht="9.75" customHeight="1" s="12">
      <c r="A6505" s="11" t="inlineStr">
        <is>
          <t>SO - 0007509</t>
        </is>
      </c>
      <c r="B6505" s="11" t="inlineStr">
        <is>
          <t>Distributor</t>
        </is>
      </c>
      <c r="C6505" s="11" t="inlineStr">
        <is>
          <t>WARE-UHY1004</t>
        </is>
      </c>
      <c r="D6505" s="6" t="n">
        <v>44000</v>
      </c>
      <c r="E6505" s="6" t="n">
        <v>44128</v>
      </c>
      <c r="F6505" s="6" t="n">
        <v>44146</v>
      </c>
      <c r="G6505" s="6" t="n">
        <v>44150</v>
      </c>
      <c r="H6505" s="11" t="inlineStr">
        <is>
          <t>USD</t>
        </is>
      </c>
      <c r="I6505" s="11" t="n">
        <v>23</v>
      </c>
      <c r="J6505" s="11" t="n">
        <v>8</v>
      </c>
      <c r="K6505" s="11" t="n">
        <v>204</v>
      </c>
      <c r="L6505" s="11" t="n">
        <v>38</v>
      </c>
      <c r="M6505" s="11" t="n">
        <v>1</v>
      </c>
      <c r="N6505" s="11" t="n">
        <v>0.05</v>
      </c>
      <c r="O6505" s="7" t="n">
        <v>3557.7</v>
      </c>
      <c r="P6505" s="7" t="n">
        <v>1814.427</v>
      </c>
      <c r="Q6505" s="7">
        <f>text(E6505,"ddd")</f>
        <v/>
      </c>
      <c r="R6505" s="7">
        <f>G6505-F6505</f>
        <v/>
      </c>
      <c r="S6505" s="7">
        <f>E6505-D6505</f>
        <v/>
      </c>
      <c r="T6505" s="7">
        <f>O6505*M6505</f>
        <v/>
      </c>
      <c r="U6505" s="7">
        <f>T6505*N6505</f>
        <v/>
      </c>
      <c r="V6505" s="7">
        <f>T6505-U6505-(P6505*M6505)</f>
        <v/>
      </c>
      <c r="W6505" s="7">
        <f>VLOOKUP(L6505,'Products Sheet'!$A:$B,2,FALSE)</f>
        <v/>
      </c>
      <c r="X6505" s="7" t="n"/>
      <c r="Y6505" s="7" t="n"/>
      <c r="Z6505" s="7" t="n"/>
      <c r="AA6505" s="7" t="n"/>
      <c r="AB6505" s="7" t="n"/>
      <c r="AC6505" s="7" t="n"/>
    </row>
    <row r="6506" ht="9.75" customHeight="1" s="12">
      <c r="A6506" s="11" t="inlineStr">
        <is>
          <t>SO - 0007525</t>
        </is>
      </c>
      <c r="B6506" s="11" t="inlineStr">
        <is>
          <t>Online</t>
        </is>
      </c>
      <c r="C6506" s="11" t="inlineStr">
        <is>
          <t>WARE-NMK1003</t>
        </is>
      </c>
      <c r="D6506" s="6" t="n">
        <v>44000</v>
      </c>
      <c r="E6506" s="6" t="n">
        <v>44129</v>
      </c>
      <c r="F6506" s="6" t="n">
        <v>44148</v>
      </c>
      <c r="G6506" s="6" t="n">
        <v>44154</v>
      </c>
      <c r="H6506" s="11" t="inlineStr">
        <is>
          <t>USD</t>
        </is>
      </c>
      <c r="I6506" s="11" t="n">
        <v>17</v>
      </c>
      <c r="J6506" s="11" t="n">
        <v>27</v>
      </c>
      <c r="K6506" s="11" t="n">
        <v>200</v>
      </c>
      <c r="L6506" s="11" t="n">
        <v>38</v>
      </c>
      <c r="M6506" s="11" t="n">
        <v>5</v>
      </c>
      <c r="N6506" s="11" t="n">
        <v>0.075</v>
      </c>
      <c r="O6506" s="7" t="n">
        <v>1333.3</v>
      </c>
      <c r="P6506" s="7" t="n">
        <v>533.3200000000001</v>
      </c>
      <c r="Q6506" s="7">
        <f>text(E6506,"ddd")</f>
        <v/>
      </c>
      <c r="R6506" s="7">
        <f>G6506-F6506</f>
        <v/>
      </c>
      <c r="S6506" s="7">
        <f>E6506-D6506</f>
        <v/>
      </c>
      <c r="T6506" s="7">
        <f>O6506*M6506</f>
        <v/>
      </c>
      <c r="U6506" s="7">
        <f>T6506*N6506</f>
        <v/>
      </c>
      <c r="V6506" s="7">
        <f>T6506-U6506-(P6506*M6506)</f>
        <v/>
      </c>
      <c r="W6506" s="7">
        <f>VLOOKUP(L6506,'Products Sheet'!$A:$B,2,FALSE)</f>
        <v/>
      </c>
      <c r="X6506" s="7" t="n"/>
      <c r="Y6506" s="7" t="n"/>
      <c r="Z6506" s="7" t="n"/>
      <c r="AA6506" s="7" t="n"/>
      <c r="AB6506" s="7" t="n"/>
      <c r="AC6506" s="7" t="n"/>
    </row>
    <row r="6507" ht="9.75" customHeight="1" s="12">
      <c r="A6507" s="11" t="inlineStr">
        <is>
          <t>SO - 0007670</t>
        </is>
      </c>
      <c r="B6507" s="11" t="inlineStr">
        <is>
          <t>In-Store</t>
        </is>
      </c>
      <c r="C6507" s="11" t="inlineStr">
        <is>
          <t>WARE-NMK1003</t>
        </is>
      </c>
      <c r="D6507" s="6" t="n">
        <v>44100</v>
      </c>
      <c r="E6507" s="6" t="n">
        <v>44146</v>
      </c>
      <c r="F6507" s="6" t="n">
        <v>44155</v>
      </c>
      <c r="G6507" s="6" t="n">
        <v>44158</v>
      </c>
      <c r="H6507" s="11" t="inlineStr">
        <is>
          <t>USD</t>
        </is>
      </c>
      <c r="I6507" s="11" t="n">
        <v>9</v>
      </c>
      <c r="J6507" s="11" t="n">
        <v>8</v>
      </c>
      <c r="K6507" s="11" t="n">
        <v>94</v>
      </c>
      <c r="L6507" s="11" t="n">
        <v>38</v>
      </c>
      <c r="M6507" s="11" t="n">
        <v>8</v>
      </c>
      <c r="N6507" s="11" t="n">
        <v>0.2</v>
      </c>
      <c r="O6507" s="7" t="n">
        <v>6365</v>
      </c>
      <c r="P6507" s="7" t="n">
        <v>5219.299999999999</v>
      </c>
      <c r="Q6507" s="7">
        <f>text(E6507,"ddd")</f>
        <v/>
      </c>
      <c r="R6507" s="7">
        <f>G6507-F6507</f>
        <v/>
      </c>
      <c r="S6507" s="7">
        <f>E6507-D6507</f>
        <v/>
      </c>
      <c r="T6507" s="7">
        <f>O6507*M6507</f>
        <v/>
      </c>
      <c r="U6507" s="7">
        <f>T6507*N6507</f>
        <v/>
      </c>
      <c r="V6507" s="7">
        <f>T6507-U6507-(P6507*M6507)</f>
        <v/>
      </c>
      <c r="W6507" s="7">
        <f>VLOOKUP(L6507,'Products Sheet'!$A:$B,2,FALSE)</f>
        <v/>
      </c>
      <c r="X6507" s="7" t="n"/>
      <c r="Y6507" s="7" t="n"/>
      <c r="Z6507" s="7" t="n"/>
      <c r="AA6507" s="7" t="n"/>
      <c r="AB6507" s="7" t="n"/>
      <c r="AC6507" s="7" t="n"/>
    </row>
    <row r="6508" ht="9.75" customHeight="1" s="12">
      <c r="A6508" s="11" t="inlineStr">
        <is>
          <t>SO - 0007678</t>
        </is>
      </c>
      <c r="B6508" s="11" t="inlineStr">
        <is>
          <t>Online</t>
        </is>
      </c>
      <c r="C6508" s="11" t="inlineStr">
        <is>
          <t>WARE-PUJ1005</t>
        </is>
      </c>
      <c r="D6508" s="6" t="n">
        <v>44000</v>
      </c>
      <c r="E6508" s="6" t="n">
        <v>44147</v>
      </c>
      <c r="F6508" s="6" t="n">
        <v>44161</v>
      </c>
      <c r="G6508" s="6" t="n">
        <v>44162</v>
      </c>
      <c r="H6508" s="11" t="inlineStr">
        <is>
          <t>USD</t>
        </is>
      </c>
      <c r="I6508" s="11" t="n">
        <v>15</v>
      </c>
      <c r="J6508" s="11" t="n">
        <v>18</v>
      </c>
      <c r="K6508" s="11" t="n">
        <v>279</v>
      </c>
      <c r="L6508" s="11" t="n">
        <v>38</v>
      </c>
      <c r="M6508" s="11" t="n">
        <v>7</v>
      </c>
      <c r="N6508" s="11" t="n">
        <v>0.05</v>
      </c>
      <c r="O6508" s="7" t="n">
        <v>1072</v>
      </c>
      <c r="P6508" s="7" t="n">
        <v>857.6</v>
      </c>
      <c r="Q6508" s="7">
        <f>text(E6508,"ddd")</f>
        <v/>
      </c>
      <c r="R6508" s="7">
        <f>G6508-F6508</f>
        <v/>
      </c>
      <c r="S6508" s="7">
        <f>E6508-D6508</f>
        <v/>
      </c>
      <c r="T6508" s="7">
        <f>O6508*M6508</f>
        <v/>
      </c>
      <c r="U6508" s="7">
        <f>T6508*N6508</f>
        <v/>
      </c>
      <c r="V6508" s="7">
        <f>T6508-U6508-(P6508*M6508)</f>
        <v/>
      </c>
      <c r="W6508" s="7">
        <f>VLOOKUP(L6508,'Products Sheet'!$A:$B,2,FALSE)</f>
        <v/>
      </c>
      <c r="X6508" s="7" t="n"/>
      <c r="Y6508" s="7" t="n"/>
      <c r="Z6508" s="7" t="n"/>
      <c r="AA6508" s="7" t="n"/>
      <c r="AB6508" s="7" t="n"/>
      <c r="AC6508" s="7" t="n"/>
    </row>
    <row r="6509" ht="9.75" customHeight="1" s="12">
      <c r="A6509" s="11" t="inlineStr">
        <is>
          <t>SO - 0007719</t>
        </is>
      </c>
      <c r="B6509" s="11" t="inlineStr">
        <is>
          <t>Online</t>
        </is>
      </c>
      <c r="C6509" s="11" t="inlineStr">
        <is>
          <t>WARE-PUJ1005</t>
        </is>
      </c>
      <c r="D6509" s="6" t="n">
        <v>44000</v>
      </c>
      <c r="E6509" s="6" t="n">
        <v>44151</v>
      </c>
      <c r="F6509" s="6" t="n">
        <v>44162</v>
      </c>
      <c r="G6509" s="6" t="n">
        <v>44172</v>
      </c>
      <c r="H6509" s="11" t="inlineStr">
        <is>
          <t>USD</t>
        </is>
      </c>
      <c r="I6509" s="11" t="n">
        <v>16</v>
      </c>
      <c r="J6509" s="11" t="n">
        <v>22</v>
      </c>
      <c r="K6509" s="11" t="n">
        <v>290</v>
      </c>
      <c r="L6509" s="11" t="n">
        <v>38</v>
      </c>
      <c r="M6509" s="11" t="n">
        <v>4</v>
      </c>
      <c r="N6509" s="11" t="n">
        <v>0.1</v>
      </c>
      <c r="O6509" s="7" t="n">
        <v>1011.7</v>
      </c>
      <c r="P6509" s="7" t="n">
        <v>424.914</v>
      </c>
      <c r="Q6509" s="7">
        <f>text(E6509,"ddd")</f>
        <v/>
      </c>
      <c r="R6509" s="7">
        <f>G6509-F6509</f>
        <v/>
      </c>
      <c r="S6509" s="7">
        <f>E6509-D6509</f>
        <v/>
      </c>
      <c r="T6509" s="7">
        <f>O6509*M6509</f>
        <v/>
      </c>
      <c r="U6509" s="7">
        <f>T6509*N6509</f>
        <v/>
      </c>
      <c r="V6509" s="7">
        <f>T6509-U6509-(P6509*M6509)</f>
        <v/>
      </c>
      <c r="W6509" s="7">
        <f>VLOOKUP(L6509,'Products Sheet'!$A:$B,2,FALSE)</f>
        <v/>
      </c>
      <c r="X6509" s="7" t="n"/>
      <c r="Y6509" s="7" t="n"/>
      <c r="Z6509" s="7" t="n"/>
      <c r="AA6509" s="7" t="n"/>
      <c r="AB6509" s="7" t="n"/>
      <c r="AC6509" s="7" t="n"/>
    </row>
    <row r="6510" ht="9.75" customHeight="1" s="12">
      <c r="A6510" s="11" t="inlineStr">
        <is>
          <t>SO - 0007760</t>
        </is>
      </c>
      <c r="B6510" s="11" t="inlineStr">
        <is>
          <t>In-Store</t>
        </is>
      </c>
      <c r="C6510" s="11" t="inlineStr">
        <is>
          <t>WARE-NBV1002</t>
        </is>
      </c>
      <c r="D6510" s="6" t="n">
        <v>44100</v>
      </c>
      <c r="E6510" s="6" t="n">
        <v>44155</v>
      </c>
      <c r="F6510" s="6" t="n">
        <v>44177</v>
      </c>
      <c r="G6510" s="6" t="n">
        <v>44178</v>
      </c>
      <c r="H6510" s="11" t="inlineStr">
        <is>
          <t>USD</t>
        </is>
      </c>
      <c r="I6510" s="11" t="n">
        <v>8</v>
      </c>
      <c r="J6510" s="11" t="n">
        <v>34</v>
      </c>
      <c r="K6510" s="11" t="n">
        <v>63</v>
      </c>
      <c r="L6510" s="11" t="n">
        <v>38</v>
      </c>
      <c r="M6510" s="11" t="n">
        <v>4</v>
      </c>
      <c r="N6510" s="11" t="n">
        <v>0.075</v>
      </c>
      <c r="O6510" s="7" t="n">
        <v>1333.3</v>
      </c>
      <c r="P6510" s="7" t="n">
        <v>719.982</v>
      </c>
      <c r="Q6510" s="7">
        <f>text(E6510,"ddd")</f>
        <v/>
      </c>
      <c r="R6510" s="7">
        <f>G6510-F6510</f>
        <v/>
      </c>
      <c r="S6510" s="7">
        <f>E6510-D6510</f>
        <v/>
      </c>
      <c r="T6510" s="7">
        <f>O6510*M6510</f>
        <v/>
      </c>
      <c r="U6510" s="7">
        <f>T6510*N6510</f>
        <v/>
      </c>
      <c r="V6510" s="7">
        <f>T6510-U6510-(P6510*M6510)</f>
        <v/>
      </c>
      <c r="W6510" s="7">
        <f>VLOOKUP(L6510,'Products Sheet'!$A:$B,2,FALSE)</f>
        <v/>
      </c>
      <c r="X6510" s="7" t="n"/>
      <c r="Y6510" s="7" t="n"/>
      <c r="Z6510" s="7" t="n"/>
      <c r="AA6510" s="7" t="n"/>
      <c r="AB6510" s="7" t="n"/>
      <c r="AC6510" s="7" t="n"/>
    </row>
    <row r="6511" ht="9.75" customHeight="1" s="12">
      <c r="A6511" s="11" t="inlineStr">
        <is>
          <t>SO - 0007764</t>
        </is>
      </c>
      <c r="B6511" s="11" t="inlineStr">
        <is>
          <t>Distributor</t>
        </is>
      </c>
      <c r="C6511" s="11" t="inlineStr">
        <is>
          <t>WARE-NMK1003</t>
        </is>
      </c>
      <c r="D6511" s="6" t="n">
        <v>44000</v>
      </c>
      <c r="E6511" s="6" t="n">
        <v>44156</v>
      </c>
      <c r="F6511" s="6" t="n">
        <v>44163</v>
      </c>
      <c r="G6511" s="6" t="n">
        <v>44171</v>
      </c>
      <c r="H6511" s="11" t="inlineStr">
        <is>
          <t>USD</t>
        </is>
      </c>
      <c r="I6511" s="11" t="n">
        <v>24</v>
      </c>
      <c r="J6511" s="11" t="n">
        <v>2</v>
      </c>
      <c r="K6511" s="11" t="n">
        <v>165</v>
      </c>
      <c r="L6511" s="11" t="n">
        <v>38</v>
      </c>
      <c r="M6511" s="11" t="n">
        <v>2</v>
      </c>
      <c r="N6511" s="11" t="n">
        <v>0.05</v>
      </c>
      <c r="O6511" s="7" t="n">
        <v>1078.7</v>
      </c>
      <c r="P6511" s="7" t="n">
        <v>453.054</v>
      </c>
      <c r="Q6511" s="7">
        <f>text(E6511,"ddd")</f>
        <v/>
      </c>
      <c r="R6511" s="7">
        <f>G6511-F6511</f>
        <v/>
      </c>
      <c r="S6511" s="7">
        <f>E6511-D6511</f>
        <v/>
      </c>
      <c r="T6511" s="7">
        <f>O6511*M6511</f>
        <v/>
      </c>
      <c r="U6511" s="7">
        <f>T6511*N6511</f>
        <v/>
      </c>
      <c r="V6511" s="7">
        <f>T6511-U6511-(P6511*M6511)</f>
        <v/>
      </c>
      <c r="W6511" s="7">
        <f>VLOOKUP(L6511,'Products Sheet'!$A:$B,2,FALSE)</f>
        <v/>
      </c>
      <c r="X6511" s="7" t="n"/>
      <c r="Y6511" s="7" t="n"/>
      <c r="Z6511" s="7" t="n"/>
      <c r="AA6511" s="7" t="n"/>
      <c r="AB6511" s="7" t="n"/>
      <c r="AC6511" s="7" t="n"/>
    </row>
    <row r="6512" ht="9.75" customHeight="1" s="12">
      <c r="A6512" s="11" t="inlineStr">
        <is>
          <t>SO - 0007832</t>
        </is>
      </c>
      <c r="B6512" s="11" t="inlineStr">
        <is>
          <t>In-Store</t>
        </is>
      </c>
      <c r="C6512" s="11" t="inlineStr">
        <is>
          <t>WARE-NMK1003</t>
        </is>
      </c>
      <c r="D6512" s="6" t="n">
        <v>44100</v>
      </c>
      <c r="E6512" s="6" t="n">
        <v>44164</v>
      </c>
      <c r="F6512" s="6" t="n">
        <v>44183</v>
      </c>
      <c r="G6512" s="6" t="n">
        <v>44193</v>
      </c>
      <c r="H6512" s="11" t="inlineStr">
        <is>
          <t>USD</t>
        </is>
      </c>
      <c r="I6512" s="11" t="n">
        <v>11</v>
      </c>
      <c r="J6512" s="11" t="n">
        <v>2</v>
      </c>
      <c r="K6512" s="11" t="n">
        <v>105</v>
      </c>
      <c r="L6512" s="11" t="n">
        <v>38</v>
      </c>
      <c r="M6512" s="11" t="n">
        <v>6</v>
      </c>
      <c r="N6512" s="11" t="n">
        <v>0.2</v>
      </c>
      <c r="O6512" s="7" t="n">
        <v>1266.3</v>
      </c>
      <c r="P6512" s="7" t="n">
        <v>848.421</v>
      </c>
      <c r="Q6512" s="7">
        <f>text(E6512,"ddd")</f>
        <v/>
      </c>
      <c r="R6512" s="7">
        <f>G6512-F6512</f>
        <v/>
      </c>
      <c r="S6512" s="7">
        <f>E6512-D6512</f>
        <v/>
      </c>
      <c r="T6512" s="7">
        <f>O6512*M6512</f>
        <v/>
      </c>
      <c r="U6512" s="7">
        <f>T6512*N6512</f>
        <v/>
      </c>
      <c r="V6512" s="7">
        <f>T6512-U6512-(P6512*M6512)</f>
        <v/>
      </c>
      <c r="W6512" s="7">
        <f>VLOOKUP(L6512,'Products Sheet'!$A:$B,2,FALSE)</f>
        <v/>
      </c>
      <c r="X6512" s="7" t="n"/>
      <c r="Y6512" s="7" t="n"/>
      <c r="Z6512" s="7" t="n"/>
      <c r="AA6512" s="7" t="n"/>
      <c r="AB6512" s="7" t="n"/>
      <c r="AC6512" s="7" t="n"/>
    </row>
    <row r="6513" ht="9.75" customHeight="1" s="12">
      <c r="A6513" s="11" t="inlineStr">
        <is>
          <t>SO - 0007865</t>
        </is>
      </c>
      <c r="B6513" s="11" t="inlineStr">
        <is>
          <t>Wholesale</t>
        </is>
      </c>
      <c r="C6513" s="11" t="inlineStr">
        <is>
          <t>WARE-NBV1002</t>
        </is>
      </c>
      <c r="D6513" s="6" t="n">
        <v>44100</v>
      </c>
      <c r="E6513" s="6" t="n">
        <v>44168</v>
      </c>
      <c r="F6513" s="6" t="n">
        <v>44177</v>
      </c>
      <c r="G6513" s="6" t="n">
        <v>44178</v>
      </c>
      <c r="H6513" s="11" t="inlineStr">
        <is>
          <t>USD</t>
        </is>
      </c>
      <c r="I6513" s="11" t="n">
        <v>26</v>
      </c>
      <c r="J6513" s="11" t="n">
        <v>45</v>
      </c>
      <c r="K6513" s="11" t="n">
        <v>81</v>
      </c>
      <c r="L6513" s="11" t="n">
        <v>38</v>
      </c>
      <c r="M6513" s="11" t="n">
        <v>5</v>
      </c>
      <c r="N6513" s="11" t="n">
        <v>0.1</v>
      </c>
      <c r="O6513" s="7" t="n">
        <v>2894.4</v>
      </c>
      <c r="P6513" s="7" t="n">
        <v>2373.408</v>
      </c>
      <c r="Q6513" s="7">
        <f>text(E6513,"ddd")</f>
        <v/>
      </c>
      <c r="R6513" s="7">
        <f>G6513-F6513</f>
        <v/>
      </c>
      <c r="S6513" s="7">
        <f>E6513-D6513</f>
        <v/>
      </c>
      <c r="T6513" s="7">
        <f>O6513*M6513</f>
        <v/>
      </c>
      <c r="U6513" s="7">
        <f>T6513*N6513</f>
        <v/>
      </c>
      <c r="V6513" s="7">
        <f>T6513-U6513-(P6513*M6513)</f>
        <v/>
      </c>
      <c r="W6513" s="7">
        <f>VLOOKUP(L6513,'Products Sheet'!$A:$B,2,FALSE)</f>
        <v/>
      </c>
      <c r="X6513" s="7" t="n"/>
      <c r="Y6513" s="7" t="n"/>
      <c r="Z6513" s="7" t="n"/>
      <c r="AA6513" s="7" t="n"/>
      <c r="AB6513" s="7" t="n"/>
      <c r="AC6513" s="7" t="n"/>
    </row>
    <row r="6514" ht="9.75" customHeight="1" s="12">
      <c r="A6514" s="11" t="inlineStr">
        <is>
          <t>SO - 0007871</t>
        </is>
      </c>
      <c r="B6514" s="11" t="inlineStr">
        <is>
          <t>Wholesale</t>
        </is>
      </c>
      <c r="C6514" s="11" t="inlineStr">
        <is>
          <t>WARE-NMK1003</t>
        </is>
      </c>
      <c r="D6514" s="6" t="n">
        <v>44100</v>
      </c>
      <c r="E6514" s="6" t="n">
        <v>44169</v>
      </c>
      <c r="F6514" s="6" t="n">
        <v>44195</v>
      </c>
      <c r="G6514" s="6" t="n">
        <v>44196</v>
      </c>
      <c r="H6514" s="11" t="inlineStr">
        <is>
          <t>USD</t>
        </is>
      </c>
      <c r="I6514" s="11" t="n">
        <v>25</v>
      </c>
      <c r="J6514" s="11" t="n">
        <v>46</v>
      </c>
      <c r="K6514" s="11" t="n">
        <v>114</v>
      </c>
      <c r="L6514" s="11" t="n">
        <v>38</v>
      </c>
      <c r="M6514" s="11" t="n">
        <v>6</v>
      </c>
      <c r="N6514" s="11" t="n">
        <v>0.2</v>
      </c>
      <c r="O6514" s="7" t="n">
        <v>1058.6</v>
      </c>
      <c r="P6514" s="7" t="n">
        <v>846.8800000000001</v>
      </c>
      <c r="Q6514" s="7">
        <f>text(E6514,"ddd")</f>
        <v/>
      </c>
      <c r="R6514" s="7">
        <f>G6514-F6514</f>
        <v/>
      </c>
      <c r="S6514" s="7">
        <f>E6514-D6514</f>
        <v/>
      </c>
      <c r="T6514" s="7">
        <f>O6514*M6514</f>
        <v/>
      </c>
      <c r="U6514" s="7">
        <f>T6514*N6514</f>
        <v/>
      </c>
      <c r="V6514" s="7">
        <f>T6514-U6514-(P6514*M6514)</f>
        <v/>
      </c>
      <c r="W6514" s="7">
        <f>VLOOKUP(L6514,'Products Sheet'!$A:$B,2,FALSE)</f>
        <v/>
      </c>
      <c r="X6514" s="7" t="n"/>
      <c r="Y6514" s="7" t="n"/>
      <c r="Z6514" s="7" t="n"/>
      <c r="AA6514" s="7" t="n"/>
      <c r="AB6514" s="7" t="n"/>
      <c r="AC6514" s="7" t="n"/>
    </row>
    <row r="6515" ht="9.75" customHeight="1" s="12">
      <c r="A6515" s="11" t="inlineStr">
        <is>
          <t>SO - 0007875</t>
        </is>
      </c>
      <c r="B6515" s="11" t="inlineStr">
        <is>
          <t>In-Store</t>
        </is>
      </c>
      <c r="C6515" s="11" t="inlineStr">
        <is>
          <t>WARE-UHY1004</t>
        </is>
      </c>
      <c r="D6515" s="6" t="n">
        <v>44000</v>
      </c>
      <c r="E6515" s="6" t="n">
        <v>44170</v>
      </c>
      <c r="F6515" s="6" t="n">
        <v>44181</v>
      </c>
      <c r="G6515" s="6" t="n">
        <v>44188</v>
      </c>
      <c r="H6515" s="11" t="inlineStr">
        <is>
          <t>USD</t>
        </is>
      </c>
      <c r="I6515" s="11" t="n">
        <v>12</v>
      </c>
      <c r="J6515" s="11" t="n">
        <v>43</v>
      </c>
      <c r="K6515" s="11" t="n">
        <v>228</v>
      </c>
      <c r="L6515" s="11" t="n">
        <v>38</v>
      </c>
      <c r="M6515" s="11" t="n">
        <v>1</v>
      </c>
      <c r="N6515" s="11" t="n">
        <v>0.075</v>
      </c>
      <c r="O6515" s="7" t="n">
        <v>1956.4</v>
      </c>
      <c r="P6515" s="7" t="n">
        <v>939.072</v>
      </c>
      <c r="Q6515" s="7">
        <f>text(E6515,"ddd")</f>
        <v/>
      </c>
      <c r="R6515" s="7">
        <f>G6515-F6515</f>
        <v/>
      </c>
      <c r="S6515" s="7">
        <f>E6515-D6515</f>
        <v/>
      </c>
      <c r="T6515" s="7">
        <f>O6515*M6515</f>
        <v/>
      </c>
      <c r="U6515" s="7">
        <f>T6515*N6515</f>
        <v/>
      </c>
      <c r="V6515" s="7">
        <f>T6515-U6515-(P6515*M6515)</f>
        <v/>
      </c>
      <c r="W6515" s="7">
        <f>VLOOKUP(L6515,'Products Sheet'!$A:$B,2,FALSE)</f>
        <v/>
      </c>
      <c r="X6515" s="7" t="n"/>
      <c r="Y6515" s="7" t="n"/>
      <c r="Z6515" s="7" t="n"/>
      <c r="AA6515" s="7" t="n"/>
      <c r="AB6515" s="7" t="n"/>
      <c r="AC6515" s="7" t="n"/>
    </row>
    <row r="6516" ht="9.75" customHeight="1" s="12">
      <c r="A6516" s="11" t="inlineStr">
        <is>
          <t>SO - 0007915</t>
        </is>
      </c>
      <c r="B6516" s="11" t="inlineStr">
        <is>
          <t>Online</t>
        </is>
      </c>
      <c r="C6516" s="11" t="inlineStr">
        <is>
          <t>WARE-PUJ1005</t>
        </is>
      </c>
      <c r="D6516" s="6" t="n">
        <v>44000</v>
      </c>
      <c r="E6516" s="6" t="n">
        <v>44174</v>
      </c>
      <c r="F6516" s="6" t="n">
        <v>44192</v>
      </c>
      <c r="G6516" s="6" t="n">
        <v>44193</v>
      </c>
      <c r="H6516" s="11" t="inlineStr">
        <is>
          <t>USD</t>
        </is>
      </c>
      <c r="I6516" s="11" t="n">
        <v>13</v>
      </c>
      <c r="J6516" s="11" t="n">
        <v>18</v>
      </c>
      <c r="K6516" s="11" t="n">
        <v>328</v>
      </c>
      <c r="L6516" s="11" t="n">
        <v>38</v>
      </c>
      <c r="M6516" s="11" t="n">
        <v>4</v>
      </c>
      <c r="N6516" s="11" t="n">
        <v>0.2</v>
      </c>
      <c r="O6516" s="7" t="n">
        <v>1038.5</v>
      </c>
      <c r="P6516" s="7" t="n">
        <v>872.3399999999999</v>
      </c>
      <c r="Q6516" s="7">
        <f>text(E6516,"ddd")</f>
        <v/>
      </c>
      <c r="R6516" s="7">
        <f>G6516-F6516</f>
        <v/>
      </c>
      <c r="S6516" s="7">
        <f>E6516-D6516</f>
        <v/>
      </c>
      <c r="T6516" s="7">
        <f>O6516*M6516</f>
        <v/>
      </c>
      <c r="U6516" s="7">
        <f>T6516*N6516</f>
        <v/>
      </c>
      <c r="V6516" s="7">
        <f>T6516-U6516-(P6516*M6516)</f>
        <v/>
      </c>
      <c r="W6516" s="7">
        <f>VLOOKUP(L6516,'Products Sheet'!$A:$B,2,FALSE)</f>
        <v/>
      </c>
      <c r="X6516" s="7" t="n"/>
      <c r="Y6516" s="7" t="n"/>
      <c r="Z6516" s="7" t="n"/>
      <c r="AA6516" s="7" t="n"/>
      <c r="AB6516" s="7" t="n"/>
      <c r="AC6516" s="7" t="n"/>
    </row>
    <row r="6517" ht="9.75" customHeight="1" s="12">
      <c r="A6517" s="11" t="inlineStr">
        <is>
          <t>SO - 0007977</t>
        </is>
      </c>
      <c r="B6517" s="11" t="inlineStr">
        <is>
          <t>Wholesale</t>
        </is>
      </c>
      <c r="C6517" s="11" t="inlineStr">
        <is>
          <t>WARE-UHY1004</t>
        </is>
      </c>
      <c r="D6517" s="6" t="n">
        <v>44100</v>
      </c>
      <c r="E6517" s="6" t="n">
        <v>44182</v>
      </c>
      <c r="F6517" s="6" t="n">
        <v>44193</v>
      </c>
      <c r="G6517" s="6" t="n">
        <v>44199</v>
      </c>
      <c r="H6517" s="11" t="inlineStr">
        <is>
          <t>USD</t>
        </is>
      </c>
      <c r="I6517" s="11" t="n">
        <v>26</v>
      </c>
      <c r="J6517" s="11" t="n">
        <v>10</v>
      </c>
      <c r="K6517" s="11" t="n">
        <v>211</v>
      </c>
      <c r="L6517" s="11" t="n">
        <v>38</v>
      </c>
      <c r="M6517" s="11" t="n">
        <v>6</v>
      </c>
      <c r="N6517" s="11" t="n">
        <v>0.075</v>
      </c>
      <c r="O6517" s="7" t="n">
        <v>2854.2</v>
      </c>
      <c r="P6517" s="7" t="n">
        <v>2197.734</v>
      </c>
      <c r="Q6517" s="7">
        <f>text(E6517,"ddd")</f>
        <v/>
      </c>
      <c r="R6517" s="7">
        <f>G6517-F6517</f>
        <v/>
      </c>
      <c r="S6517" s="7">
        <f>E6517-D6517</f>
        <v/>
      </c>
      <c r="T6517" s="7">
        <f>O6517*M6517</f>
        <v/>
      </c>
      <c r="U6517" s="7">
        <f>T6517*N6517</f>
        <v/>
      </c>
      <c r="V6517" s="7">
        <f>T6517-U6517-(P6517*M6517)</f>
        <v/>
      </c>
      <c r="W6517" s="7">
        <f>VLOOKUP(L6517,'Products Sheet'!$A:$B,2,FALSE)</f>
        <v/>
      </c>
      <c r="X6517" s="7" t="n"/>
      <c r="Y6517" s="7" t="n"/>
      <c r="Z6517" s="7" t="n"/>
      <c r="AA6517" s="7" t="n"/>
      <c r="AB6517" s="7" t="n"/>
      <c r="AC6517" s="7" t="n"/>
    </row>
    <row r="6518" ht="9.75" customHeight="1" s="12">
      <c r="A6518" s="11" t="inlineStr">
        <is>
          <t>SO - 0008010</t>
        </is>
      </c>
      <c r="B6518" s="11" t="inlineStr">
        <is>
          <t>Online</t>
        </is>
      </c>
      <c r="C6518" s="11" t="inlineStr">
        <is>
          <t>WARE-XYS1001</t>
        </is>
      </c>
      <c r="D6518" s="6" t="n">
        <v>44100</v>
      </c>
      <c r="E6518" s="6" t="n">
        <v>44186</v>
      </c>
      <c r="F6518" s="6" t="n">
        <v>44192</v>
      </c>
      <c r="G6518" s="6" t="n">
        <v>44202</v>
      </c>
      <c r="H6518" s="11" t="inlineStr">
        <is>
          <t>USD</t>
        </is>
      </c>
      <c r="I6518" s="11" t="n">
        <v>19</v>
      </c>
      <c r="J6518" s="11" t="n">
        <v>36</v>
      </c>
      <c r="K6518" s="11" t="n">
        <v>45</v>
      </c>
      <c r="L6518" s="11" t="n">
        <v>38</v>
      </c>
      <c r="M6518" s="11" t="n">
        <v>6</v>
      </c>
      <c r="N6518" s="11" t="n">
        <v>0.3</v>
      </c>
      <c r="O6518" s="7" t="n">
        <v>3912.8</v>
      </c>
      <c r="P6518" s="7" t="n">
        <v>2856.344</v>
      </c>
      <c r="Q6518" s="7">
        <f>text(E6518,"ddd")</f>
        <v/>
      </c>
      <c r="R6518" s="7">
        <f>G6518-F6518</f>
        <v/>
      </c>
      <c r="S6518" s="7">
        <f>E6518-D6518</f>
        <v/>
      </c>
      <c r="T6518" s="7">
        <f>O6518*M6518</f>
        <v/>
      </c>
      <c r="U6518" s="7">
        <f>T6518*N6518</f>
        <v/>
      </c>
      <c r="V6518" s="7">
        <f>T6518-U6518-(P6518*M6518)</f>
        <v/>
      </c>
      <c r="W6518" s="7">
        <f>VLOOKUP(L6518,'Products Sheet'!$A:$B,2,FALSE)</f>
        <v/>
      </c>
      <c r="X6518" s="7" t="n"/>
      <c r="Y6518" s="7" t="n"/>
      <c r="Z6518" s="7" t="n"/>
      <c r="AA6518" s="7" t="n"/>
      <c r="AB6518" s="7" t="n"/>
      <c r="AC6518" s="7" t="n"/>
    </row>
    <row r="6519" ht="9.75" customHeight="1" s="12">
      <c r="A6519" s="11" t="inlineStr">
        <is>
          <t>SO - 0008011</t>
        </is>
      </c>
      <c r="B6519" s="11" t="inlineStr">
        <is>
          <t>Wholesale</t>
        </is>
      </c>
      <c r="C6519" s="11" t="inlineStr">
        <is>
          <t>WARE-XYS1001</t>
        </is>
      </c>
      <c r="D6519" s="6" t="n">
        <v>44100</v>
      </c>
      <c r="E6519" s="6" t="n">
        <v>44186</v>
      </c>
      <c r="F6519" s="6" t="n">
        <v>44209</v>
      </c>
      <c r="G6519" s="6" t="n">
        <v>44217</v>
      </c>
      <c r="H6519" s="11" t="inlineStr">
        <is>
          <t>USD</t>
        </is>
      </c>
      <c r="I6519" s="11" t="n">
        <v>26</v>
      </c>
      <c r="J6519" s="11" t="n">
        <v>36</v>
      </c>
      <c r="K6519" s="11" t="n">
        <v>42</v>
      </c>
      <c r="L6519" s="11" t="n">
        <v>38</v>
      </c>
      <c r="M6519" s="11" t="n">
        <v>7</v>
      </c>
      <c r="N6519" s="11" t="n">
        <v>0.05</v>
      </c>
      <c r="O6519" s="7" t="n">
        <v>227.8</v>
      </c>
      <c r="P6519" s="7" t="n">
        <v>127.568</v>
      </c>
      <c r="Q6519" s="7">
        <f>text(E6519,"ddd")</f>
        <v/>
      </c>
      <c r="R6519" s="7">
        <f>G6519-F6519</f>
        <v/>
      </c>
      <c r="S6519" s="7">
        <f>E6519-D6519</f>
        <v/>
      </c>
      <c r="T6519" s="7">
        <f>O6519*M6519</f>
        <v/>
      </c>
      <c r="U6519" s="7">
        <f>T6519*N6519</f>
        <v/>
      </c>
      <c r="V6519" s="7">
        <f>T6519-U6519-(P6519*M6519)</f>
        <v/>
      </c>
      <c r="W6519" s="7">
        <f>VLOOKUP(L6519,'Products Sheet'!$A:$B,2,FALSE)</f>
        <v/>
      </c>
      <c r="X6519" s="7" t="n"/>
      <c r="Y6519" s="7" t="n"/>
      <c r="Z6519" s="7" t="n"/>
      <c r="AA6519" s="7" t="n"/>
      <c r="AB6519" s="7" t="n"/>
      <c r="AC6519" s="7" t="n"/>
    </row>
    <row r="6520" ht="9.75" customHeight="1" s="12">
      <c r="A6520" s="11" t="inlineStr">
        <is>
          <t>SO - 0008058</t>
        </is>
      </c>
      <c r="B6520" s="11" t="inlineStr">
        <is>
          <t>Online</t>
        </is>
      </c>
      <c r="C6520" s="11" t="inlineStr">
        <is>
          <t>WARE-NMK1003</t>
        </is>
      </c>
      <c r="D6520" s="6" t="n">
        <v>44100</v>
      </c>
      <c r="E6520" s="6" t="n">
        <v>44192</v>
      </c>
      <c r="F6520" s="6" t="n">
        <v>44204</v>
      </c>
      <c r="G6520" s="6" t="n">
        <v>44209</v>
      </c>
      <c r="H6520" s="11" t="inlineStr">
        <is>
          <t>USD</t>
        </is>
      </c>
      <c r="I6520" s="11" t="n">
        <v>15</v>
      </c>
      <c r="J6520" s="11" t="n">
        <v>16</v>
      </c>
      <c r="K6520" s="11" t="n">
        <v>181</v>
      </c>
      <c r="L6520" s="11" t="n">
        <v>38</v>
      </c>
      <c r="M6520" s="11" t="n">
        <v>4</v>
      </c>
      <c r="N6520" s="11" t="n">
        <v>0.1</v>
      </c>
      <c r="O6520" s="7" t="n">
        <v>1018.4</v>
      </c>
      <c r="P6520" s="7" t="n">
        <v>651.776</v>
      </c>
      <c r="Q6520" s="7">
        <f>text(E6520,"ddd")</f>
        <v/>
      </c>
      <c r="R6520" s="7">
        <f>G6520-F6520</f>
        <v/>
      </c>
      <c r="S6520" s="7">
        <f>E6520-D6520</f>
        <v/>
      </c>
      <c r="T6520" s="7">
        <f>O6520*M6520</f>
        <v/>
      </c>
      <c r="U6520" s="7">
        <f>T6520*N6520</f>
        <v/>
      </c>
      <c r="V6520" s="7">
        <f>T6520-U6520-(P6520*M6520)</f>
        <v/>
      </c>
      <c r="W6520" s="7">
        <f>VLOOKUP(L6520,'Products Sheet'!$A:$B,2,FALSE)</f>
        <v/>
      </c>
      <c r="X6520" s="7" t="n"/>
      <c r="Y6520" s="7" t="n"/>
      <c r="Z6520" s="7" t="n"/>
      <c r="AA6520" s="7" t="n"/>
      <c r="AB6520" s="7" t="n"/>
      <c r="AC6520" s="7" t="n"/>
    </row>
    <row r="6521" ht="9.75" customHeight="1" s="12">
      <c r="A6521" s="11" t="inlineStr">
        <is>
          <t>SO - 0008061</t>
        </is>
      </c>
      <c r="B6521" s="11" t="inlineStr">
        <is>
          <t>Distributor</t>
        </is>
      </c>
      <c r="C6521" s="11" t="inlineStr">
        <is>
          <t>WARE-UHY1004</t>
        </is>
      </c>
      <c r="D6521" s="6" t="n">
        <v>44100</v>
      </c>
      <c r="E6521" s="6" t="n">
        <v>44192</v>
      </c>
      <c r="F6521" s="6" t="n">
        <v>44211</v>
      </c>
      <c r="G6521" s="6" t="n">
        <v>44218</v>
      </c>
      <c r="H6521" s="11" t="inlineStr">
        <is>
          <t>USD</t>
        </is>
      </c>
      <c r="I6521" s="11" t="n">
        <v>21</v>
      </c>
      <c r="J6521" s="11" t="n">
        <v>25</v>
      </c>
      <c r="K6521" s="11" t="n">
        <v>260</v>
      </c>
      <c r="L6521" s="11" t="n">
        <v>38</v>
      </c>
      <c r="M6521" s="11" t="n">
        <v>8</v>
      </c>
      <c r="N6521" s="11" t="n">
        <v>0.075</v>
      </c>
      <c r="O6521" s="7" t="n">
        <v>1701.8</v>
      </c>
      <c r="P6521" s="7" t="n">
        <v>1191.26</v>
      </c>
      <c r="Q6521" s="7">
        <f>text(E6521,"ddd")</f>
        <v/>
      </c>
      <c r="R6521" s="7">
        <f>G6521-F6521</f>
        <v/>
      </c>
      <c r="S6521" s="7">
        <f>E6521-D6521</f>
        <v/>
      </c>
      <c r="T6521" s="7">
        <f>O6521*M6521</f>
        <v/>
      </c>
      <c r="U6521" s="7">
        <f>T6521*N6521</f>
        <v/>
      </c>
      <c r="V6521" s="7">
        <f>T6521-U6521-(P6521*M6521)</f>
        <v/>
      </c>
      <c r="W6521" s="7">
        <f>VLOOKUP(L6521,'Products Sheet'!$A:$B,2,FALSE)</f>
        <v/>
      </c>
      <c r="X6521" s="7" t="n"/>
      <c r="Y6521" s="7" t="n"/>
      <c r="Z6521" s="7" t="n"/>
      <c r="AA6521" s="7" t="n"/>
      <c r="AB6521" s="7" t="n"/>
      <c r="AC6521" s="7" t="n"/>
    </row>
    <row r="6522" ht="9.75" customHeight="1" s="12">
      <c r="A6522" s="11" t="inlineStr">
        <is>
          <t>SO - 000113</t>
        </is>
      </c>
      <c r="B6522" s="11" t="inlineStr">
        <is>
          <t>In-Store</t>
        </is>
      </c>
      <c r="C6522" s="11" t="inlineStr">
        <is>
          <t>WARE-PUJ1005</t>
        </is>
      </c>
      <c r="D6522" s="6" t="n">
        <v>43200</v>
      </c>
      <c r="E6522" s="6" t="n">
        <v>43252</v>
      </c>
      <c r="F6522" s="6" t="n">
        <v>43273</v>
      </c>
      <c r="G6522" s="6" t="n">
        <v>43283</v>
      </c>
      <c r="H6522" s="11" t="inlineStr">
        <is>
          <t>USD</t>
        </is>
      </c>
      <c r="I6522" s="11" t="n">
        <v>4</v>
      </c>
      <c r="J6522" s="11" t="n">
        <v>36</v>
      </c>
      <c r="K6522" s="11" t="n">
        <v>317</v>
      </c>
      <c r="L6522" s="11" t="n">
        <v>39</v>
      </c>
      <c r="M6522" s="11" t="n">
        <v>5</v>
      </c>
      <c r="N6522" s="11" t="n">
        <v>0.05</v>
      </c>
      <c r="O6522" s="7" t="n">
        <v>1051.9</v>
      </c>
      <c r="P6522" s="7" t="n">
        <v>641.659</v>
      </c>
      <c r="Q6522" s="7">
        <f>text(E6522,"ddd")</f>
        <v/>
      </c>
      <c r="R6522" s="7">
        <f>G6522-F6522</f>
        <v/>
      </c>
      <c r="S6522" s="7">
        <f>E6522-D6522</f>
        <v/>
      </c>
      <c r="T6522" s="7">
        <f>O6522*M6522</f>
        <v/>
      </c>
      <c r="U6522" s="7">
        <f>T6522*N6522</f>
        <v/>
      </c>
      <c r="V6522" s="7">
        <f>T6522-U6522-(P6522*M6522)</f>
        <v/>
      </c>
      <c r="W6522" s="7">
        <f>VLOOKUP(L6522,'Products Sheet'!$A:$B,2,FALSE)</f>
        <v/>
      </c>
      <c r="X6522" s="7" t="n"/>
      <c r="Y6522" s="7" t="n"/>
      <c r="Z6522" s="7" t="n"/>
      <c r="AA6522" s="7" t="n"/>
      <c r="AB6522" s="7" t="n"/>
      <c r="AC6522" s="7" t="n"/>
    </row>
    <row r="6523" ht="9.75" customHeight="1" s="12">
      <c r="A6523" s="11" t="inlineStr">
        <is>
          <t>SO - 000166</t>
        </is>
      </c>
      <c r="B6523" s="11" t="inlineStr">
        <is>
          <t>0nline</t>
        </is>
      </c>
      <c r="C6523" s="11" t="inlineStr">
        <is>
          <t>WARE-NBV1002</t>
        </is>
      </c>
      <c r="D6523" s="6" t="n">
        <v>43200</v>
      </c>
      <c r="E6523" s="6" t="n">
        <v>43258</v>
      </c>
      <c r="F6523" s="6" t="n">
        <v>43266</v>
      </c>
      <c r="G6523" s="6" t="n">
        <v>43276</v>
      </c>
      <c r="H6523" s="11" t="inlineStr">
        <is>
          <t>USD</t>
        </is>
      </c>
      <c r="I6523" s="11" t="n">
        <v>13</v>
      </c>
      <c r="J6523" s="11" t="n">
        <v>38</v>
      </c>
      <c r="K6523" s="11" t="n">
        <v>77</v>
      </c>
      <c r="L6523" s="11" t="n">
        <v>39</v>
      </c>
      <c r="M6523" s="11" t="n">
        <v>4</v>
      </c>
      <c r="N6523" s="11" t="n">
        <v>0.1</v>
      </c>
      <c r="O6523" s="7" t="n">
        <v>2492.4</v>
      </c>
      <c r="P6523" s="7" t="n">
        <v>1296.048</v>
      </c>
      <c r="Q6523" s="7">
        <f>text(E6523,"ddd")</f>
        <v/>
      </c>
      <c r="R6523" s="7">
        <f>G6523-F6523</f>
        <v/>
      </c>
      <c r="S6523" s="7">
        <f>E6523-D6523</f>
        <v/>
      </c>
      <c r="T6523" s="7">
        <f>O6523*M6523</f>
        <v/>
      </c>
      <c r="U6523" s="7">
        <f>T6523*N6523</f>
        <v/>
      </c>
      <c r="V6523" s="7">
        <f>T6523-U6523-(P6523*M6523)</f>
        <v/>
      </c>
      <c r="W6523" s="7">
        <f>VLOOKUP(L6523,'Products Sheet'!$A:$B,2,FALSE)</f>
        <v/>
      </c>
      <c r="X6523" s="7" t="n"/>
      <c r="Y6523" s="7" t="n"/>
      <c r="Z6523" s="7" t="n"/>
      <c r="AA6523" s="7" t="n"/>
      <c r="AB6523" s="7" t="n"/>
      <c r="AC6523" s="7" t="n"/>
    </row>
    <row r="6524" ht="9.75" customHeight="1" s="12">
      <c r="A6524" s="11" t="inlineStr">
        <is>
          <t>SO - 000208</t>
        </is>
      </c>
      <c r="B6524" s="11" t="inlineStr">
        <is>
          <t>In-Store</t>
        </is>
      </c>
      <c r="C6524" s="11" t="inlineStr">
        <is>
          <t>WARE-XYS1001</t>
        </is>
      </c>
      <c r="D6524" s="6" t="n">
        <v>43200</v>
      </c>
      <c r="E6524" s="6" t="n">
        <v>43264</v>
      </c>
      <c r="F6524" s="6" t="n">
        <v>43268</v>
      </c>
      <c r="G6524" s="6" t="n">
        <v>43270</v>
      </c>
      <c r="H6524" s="11" t="inlineStr">
        <is>
          <t>USD</t>
        </is>
      </c>
      <c r="I6524" s="11" t="n">
        <v>2</v>
      </c>
      <c r="J6524" s="11" t="n">
        <v>5</v>
      </c>
      <c r="K6524" s="11" t="n">
        <v>58</v>
      </c>
      <c r="L6524" s="11" t="n">
        <v>39</v>
      </c>
      <c r="M6524" s="11" t="n">
        <v>5</v>
      </c>
      <c r="N6524" s="11" t="n">
        <v>0.1</v>
      </c>
      <c r="O6524" s="7" t="n">
        <v>207.7</v>
      </c>
      <c r="P6524" s="7" t="n">
        <v>135.005</v>
      </c>
      <c r="Q6524" s="7">
        <f>text(E6524,"ddd")</f>
        <v/>
      </c>
      <c r="R6524" s="7">
        <f>G6524-F6524</f>
        <v/>
      </c>
      <c r="S6524" s="7">
        <f>E6524-D6524</f>
        <v/>
      </c>
      <c r="T6524" s="7">
        <f>O6524*M6524</f>
        <v/>
      </c>
      <c r="U6524" s="7">
        <f>T6524*N6524</f>
        <v/>
      </c>
      <c r="V6524" s="7">
        <f>T6524-U6524-(P6524*M6524)</f>
        <v/>
      </c>
      <c r="W6524" s="7">
        <f>VLOOKUP(L6524,'Products Sheet'!$A:$B,2,FALSE)</f>
        <v/>
      </c>
      <c r="X6524" s="7" t="n"/>
      <c r="Y6524" s="7" t="n"/>
      <c r="Z6524" s="7" t="n"/>
      <c r="AA6524" s="7" t="n"/>
      <c r="AB6524" s="7" t="n"/>
      <c r="AC6524" s="7" t="n"/>
    </row>
    <row r="6525" ht="9.75" customHeight="1" s="12">
      <c r="A6525" s="11" t="inlineStr">
        <is>
          <t>SO - 000263</t>
        </is>
      </c>
      <c r="B6525" s="11" t="inlineStr">
        <is>
          <t>Online</t>
        </is>
      </c>
      <c r="C6525" s="11" t="inlineStr">
        <is>
          <t>WARE-NBV1002</t>
        </is>
      </c>
      <c r="D6525" s="6" t="n">
        <v>43200</v>
      </c>
      <c r="E6525" s="6" t="n">
        <v>43270</v>
      </c>
      <c r="F6525" s="6" t="n">
        <v>43291</v>
      </c>
      <c r="G6525" s="6" t="n">
        <v>43298</v>
      </c>
      <c r="H6525" s="11" t="inlineStr">
        <is>
          <t>USD</t>
        </is>
      </c>
      <c r="I6525" s="11" t="n">
        <v>17</v>
      </c>
      <c r="J6525" s="11" t="n">
        <v>25</v>
      </c>
      <c r="K6525" s="11" t="n">
        <v>87</v>
      </c>
      <c r="L6525" s="11" t="n">
        <v>39</v>
      </c>
      <c r="M6525" s="11" t="n">
        <v>1</v>
      </c>
      <c r="N6525" s="11" t="n">
        <v>0.075</v>
      </c>
      <c r="O6525" s="7" t="n">
        <v>1909.5</v>
      </c>
      <c r="P6525" s="7" t="n">
        <v>1088.415</v>
      </c>
      <c r="Q6525" s="7">
        <f>text(E6525,"ddd")</f>
        <v/>
      </c>
      <c r="R6525" s="7">
        <f>G6525-F6525</f>
        <v/>
      </c>
      <c r="S6525" s="7">
        <f>E6525-D6525</f>
        <v/>
      </c>
      <c r="T6525" s="7">
        <f>O6525*M6525</f>
        <v/>
      </c>
      <c r="U6525" s="7">
        <f>T6525*N6525</f>
        <v/>
      </c>
      <c r="V6525" s="7">
        <f>T6525-U6525-(P6525*M6525)</f>
        <v/>
      </c>
      <c r="W6525" s="7">
        <f>VLOOKUP(L6525,'Products Sheet'!$A:$B,2,FALSE)</f>
        <v/>
      </c>
      <c r="X6525" s="7" t="n"/>
      <c r="Y6525" s="7" t="n"/>
      <c r="Z6525" s="7" t="n"/>
      <c r="AA6525" s="7" t="n"/>
      <c r="AB6525" s="7" t="n"/>
      <c r="AC6525" s="7" t="n"/>
    </row>
    <row r="6526" ht="9.75" customHeight="1" s="12">
      <c r="A6526" s="11" t="inlineStr">
        <is>
          <t>SO - 000290</t>
        </is>
      </c>
      <c r="B6526" s="11" t="inlineStr">
        <is>
          <t>In-Store</t>
        </is>
      </c>
      <c r="C6526" s="11" t="inlineStr">
        <is>
          <t>WARE-NMK1003</t>
        </is>
      </c>
      <c r="D6526" s="6" t="n">
        <v>43200</v>
      </c>
      <c r="E6526" s="6" t="n">
        <v>43273</v>
      </c>
      <c r="F6526" s="6" t="n">
        <v>43291</v>
      </c>
      <c r="G6526" s="6" t="n">
        <v>43301</v>
      </c>
      <c r="H6526" s="11" t="inlineStr">
        <is>
          <t>USD</t>
        </is>
      </c>
      <c r="I6526" s="11" t="n">
        <v>11</v>
      </c>
      <c r="J6526" s="11" t="n">
        <v>6</v>
      </c>
      <c r="K6526" s="11" t="n">
        <v>127</v>
      </c>
      <c r="L6526" s="11" t="n">
        <v>39</v>
      </c>
      <c r="M6526" s="11" t="n">
        <v>1</v>
      </c>
      <c r="N6526" s="11" t="n">
        <v>0.075</v>
      </c>
      <c r="O6526" s="7" t="n">
        <v>710.2</v>
      </c>
      <c r="P6526" s="7" t="n">
        <v>390.6100000000001</v>
      </c>
      <c r="Q6526" s="7">
        <f>text(E6526,"ddd")</f>
        <v/>
      </c>
      <c r="R6526" s="7">
        <f>G6526-F6526</f>
        <v/>
      </c>
      <c r="S6526" s="7">
        <f>E6526-D6526</f>
        <v/>
      </c>
      <c r="T6526" s="7">
        <f>O6526*M6526</f>
        <v/>
      </c>
      <c r="U6526" s="7">
        <f>T6526*N6526</f>
        <v/>
      </c>
      <c r="V6526" s="7">
        <f>T6526-U6526-(P6526*M6526)</f>
        <v/>
      </c>
      <c r="W6526" s="7">
        <f>VLOOKUP(L6526,'Products Sheet'!$A:$B,2,FALSE)</f>
        <v/>
      </c>
      <c r="X6526" s="7" t="n"/>
      <c r="Y6526" s="7" t="n"/>
      <c r="Z6526" s="7" t="n"/>
      <c r="AA6526" s="7" t="n"/>
      <c r="AB6526" s="7" t="n"/>
      <c r="AC6526" s="7" t="n"/>
    </row>
    <row r="6527" ht="9.75" customHeight="1" s="12">
      <c r="A6527" s="11" t="inlineStr">
        <is>
          <t>SO - 000344</t>
        </is>
      </c>
      <c r="B6527" s="11" t="inlineStr">
        <is>
          <t>Wholesale</t>
        </is>
      </c>
      <c r="C6527" s="11" t="inlineStr">
        <is>
          <t>WARE-PUJ1005</t>
        </is>
      </c>
      <c r="D6527" s="6" t="n">
        <v>43200</v>
      </c>
      <c r="E6527" s="6" t="n">
        <v>43280</v>
      </c>
      <c r="F6527" s="6" t="n">
        <v>43300</v>
      </c>
      <c r="G6527" s="6" t="n">
        <v>43301</v>
      </c>
      <c r="H6527" s="11" t="inlineStr">
        <is>
          <t>USD</t>
        </is>
      </c>
      <c r="I6527" s="11" t="n">
        <v>27</v>
      </c>
      <c r="J6527" s="11" t="n">
        <v>4</v>
      </c>
      <c r="K6527" s="11" t="n">
        <v>263</v>
      </c>
      <c r="L6527" s="11" t="n">
        <v>39</v>
      </c>
      <c r="M6527" s="11" t="n">
        <v>2</v>
      </c>
      <c r="N6527" s="11" t="n">
        <v>0.05</v>
      </c>
      <c r="O6527" s="7" t="n">
        <v>1139</v>
      </c>
      <c r="P6527" s="7" t="n">
        <v>660.62</v>
      </c>
      <c r="Q6527" s="7">
        <f>text(E6527,"ddd")</f>
        <v/>
      </c>
      <c r="R6527" s="7">
        <f>G6527-F6527</f>
        <v/>
      </c>
      <c r="S6527" s="7">
        <f>E6527-D6527</f>
        <v/>
      </c>
      <c r="T6527" s="7">
        <f>O6527*M6527</f>
        <v/>
      </c>
      <c r="U6527" s="7">
        <f>T6527*N6527</f>
        <v/>
      </c>
      <c r="V6527" s="7">
        <f>T6527-U6527-(P6527*M6527)</f>
        <v/>
      </c>
      <c r="W6527" s="7">
        <f>VLOOKUP(L6527,'Products Sheet'!$A:$B,2,FALSE)</f>
        <v/>
      </c>
      <c r="X6527" s="7" t="n"/>
      <c r="Y6527" s="7" t="n"/>
      <c r="Z6527" s="7" t="n"/>
      <c r="AA6527" s="7" t="n"/>
      <c r="AB6527" s="7" t="n"/>
      <c r="AC6527" s="7" t="n"/>
    </row>
    <row r="6528" ht="9.75" customHeight="1" s="12">
      <c r="A6528" s="11" t="inlineStr">
        <is>
          <t>SO - 000409</t>
        </is>
      </c>
      <c r="B6528" s="11" t="inlineStr">
        <is>
          <t>Online</t>
        </is>
      </c>
      <c r="C6528" s="11" t="inlineStr">
        <is>
          <t>WARE-UHY1004</t>
        </is>
      </c>
      <c r="D6528" s="6" t="n">
        <v>43200</v>
      </c>
      <c r="E6528" s="6" t="n">
        <v>43288</v>
      </c>
      <c r="F6528" s="6" t="n">
        <v>43301</v>
      </c>
      <c r="G6528" s="6" t="n">
        <v>43308</v>
      </c>
      <c r="H6528" s="11" t="inlineStr">
        <is>
          <t>USD</t>
        </is>
      </c>
      <c r="I6528" s="11" t="n">
        <v>14</v>
      </c>
      <c r="J6528" s="11" t="n">
        <v>4</v>
      </c>
      <c r="K6528" s="11" t="n">
        <v>248</v>
      </c>
      <c r="L6528" s="11" t="n">
        <v>39</v>
      </c>
      <c r="M6528" s="11" t="n">
        <v>1</v>
      </c>
      <c r="N6528" s="11" t="n">
        <v>0.075</v>
      </c>
      <c r="O6528" s="7" t="n">
        <v>1165.8</v>
      </c>
      <c r="P6528" s="7" t="n">
        <v>466.32</v>
      </c>
      <c r="Q6528" s="7">
        <f>text(E6528,"ddd")</f>
        <v/>
      </c>
      <c r="R6528" s="7">
        <f>G6528-F6528</f>
        <v/>
      </c>
      <c r="S6528" s="7">
        <f>E6528-D6528</f>
        <v/>
      </c>
      <c r="T6528" s="7">
        <f>O6528*M6528</f>
        <v/>
      </c>
      <c r="U6528" s="7">
        <f>T6528*N6528</f>
        <v/>
      </c>
      <c r="V6528" s="7">
        <f>T6528-U6528-(P6528*M6528)</f>
        <v/>
      </c>
      <c r="W6528" s="7">
        <f>VLOOKUP(L6528,'Products Sheet'!$A:$B,2,FALSE)</f>
        <v/>
      </c>
      <c r="X6528" s="7" t="n"/>
      <c r="Y6528" s="7" t="n"/>
      <c r="Z6528" s="7" t="n"/>
      <c r="AA6528" s="7" t="n"/>
      <c r="AB6528" s="7" t="n"/>
      <c r="AC6528" s="7" t="n"/>
    </row>
    <row r="6529" ht="9.75" customHeight="1" s="12">
      <c r="A6529" s="11" t="inlineStr">
        <is>
          <t>SO - 000436</t>
        </is>
      </c>
      <c r="B6529" s="11" t="inlineStr">
        <is>
          <t>Wholesale</t>
        </is>
      </c>
      <c r="C6529" s="11" t="inlineStr">
        <is>
          <t>WARE-PUJ1005</t>
        </is>
      </c>
      <c r="D6529" s="6" t="n">
        <v>43200</v>
      </c>
      <c r="E6529" s="6" t="n">
        <v>43292</v>
      </c>
      <c r="F6529" s="6" t="n">
        <v>43305</v>
      </c>
      <c r="G6529" s="6" t="n">
        <v>43312</v>
      </c>
      <c r="H6529" s="11" t="inlineStr">
        <is>
          <t>USD</t>
        </is>
      </c>
      <c r="I6529" s="11" t="n">
        <v>28</v>
      </c>
      <c r="J6529" s="11" t="n">
        <v>30</v>
      </c>
      <c r="K6529" s="11" t="n">
        <v>323</v>
      </c>
      <c r="L6529" s="11" t="n">
        <v>39</v>
      </c>
      <c r="M6529" s="11" t="n">
        <v>1</v>
      </c>
      <c r="N6529" s="11" t="n">
        <v>0.2</v>
      </c>
      <c r="O6529" s="7" t="n">
        <v>1051.9</v>
      </c>
      <c r="P6529" s="7" t="n">
        <v>452.317</v>
      </c>
      <c r="Q6529" s="7">
        <f>text(E6529,"ddd")</f>
        <v/>
      </c>
      <c r="R6529" s="7">
        <f>G6529-F6529</f>
        <v/>
      </c>
      <c r="S6529" s="7">
        <f>E6529-D6529</f>
        <v/>
      </c>
      <c r="T6529" s="7">
        <f>O6529*M6529</f>
        <v/>
      </c>
      <c r="U6529" s="7">
        <f>T6529*N6529</f>
        <v/>
      </c>
      <c r="V6529" s="7">
        <f>T6529-U6529-(P6529*M6529)</f>
        <v/>
      </c>
      <c r="W6529" s="7">
        <f>VLOOKUP(L6529,'Products Sheet'!$A:$B,2,FALSE)</f>
        <v/>
      </c>
      <c r="X6529" s="7" t="n"/>
      <c r="Y6529" s="7" t="n"/>
      <c r="Z6529" s="7" t="n"/>
      <c r="AA6529" s="7" t="n"/>
      <c r="AB6529" s="7" t="n"/>
      <c r="AC6529" s="7" t="n"/>
    </row>
    <row r="6530" ht="9.75" customHeight="1" s="12">
      <c r="A6530" s="11" t="inlineStr">
        <is>
          <t>SO - 000517</t>
        </is>
      </c>
      <c r="B6530" s="11" t="inlineStr">
        <is>
          <t>In-Store</t>
        </is>
      </c>
      <c r="C6530" s="11" t="inlineStr">
        <is>
          <t>WARE-PUJ1005</t>
        </is>
      </c>
      <c r="D6530" s="6" t="n">
        <v>43200</v>
      </c>
      <c r="E6530" s="6" t="n">
        <v>43300</v>
      </c>
      <c r="F6530" s="6" t="n">
        <v>43303</v>
      </c>
      <c r="G6530" s="6" t="n">
        <v>43312</v>
      </c>
      <c r="H6530" s="11" t="inlineStr">
        <is>
          <t>USD</t>
        </is>
      </c>
      <c r="I6530" s="11" t="n">
        <v>5</v>
      </c>
      <c r="J6530" s="11" t="n">
        <v>20</v>
      </c>
      <c r="K6530" s="11" t="n">
        <v>328</v>
      </c>
      <c r="L6530" s="11" t="n">
        <v>39</v>
      </c>
      <c r="M6530" s="11" t="n">
        <v>8</v>
      </c>
      <c r="N6530" s="11" t="n">
        <v>0.075</v>
      </c>
      <c r="O6530" s="7" t="n">
        <v>844.2</v>
      </c>
      <c r="P6530" s="7" t="n">
        <v>717.5700000000001</v>
      </c>
      <c r="Q6530" s="7">
        <f>text(E6530,"ddd")</f>
        <v/>
      </c>
      <c r="R6530" s="7">
        <f>G6530-F6530</f>
        <v/>
      </c>
      <c r="S6530" s="7">
        <f>E6530-D6530</f>
        <v/>
      </c>
      <c r="T6530" s="7">
        <f>O6530*M6530</f>
        <v/>
      </c>
      <c r="U6530" s="7">
        <f>T6530*N6530</f>
        <v/>
      </c>
      <c r="V6530" s="7">
        <f>T6530-U6530-(P6530*M6530)</f>
        <v/>
      </c>
      <c r="W6530" s="7">
        <f>VLOOKUP(L6530,'Products Sheet'!$A:$B,2,FALSE)</f>
        <v/>
      </c>
      <c r="X6530" s="7" t="n"/>
      <c r="Y6530" s="7" t="n"/>
      <c r="Z6530" s="7" t="n"/>
      <c r="AA6530" s="7" t="n"/>
      <c r="AB6530" s="7" t="n"/>
      <c r="AC6530" s="7" t="n"/>
    </row>
    <row r="6531" ht="9.75" customHeight="1" s="12">
      <c r="A6531" s="11" t="inlineStr">
        <is>
          <t>SO - 000610</t>
        </is>
      </c>
      <c r="B6531" s="11" t="inlineStr">
        <is>
          <t>Wholesale</t>
        </is>
      </c>
      <c r="C6531" s="11" t="inlineStr">
        <is>
          <t>WARE-NMK1003</t>
        </is>
      </c>
      <c r="D6531" s="6" t="n">
        <v>43200</v>
      </c>
      <c r="E6531" s="6" t="n">
        <v>43311</v>
      </c>
      <c r="F6531" s="6" t="n">
        <v>43338</v>
      </c>
      <c r="G6531" s="6" t="n">
        <v>43344</v>
      </c>
      <c r="H6531" s="11" t="inlineStr">
        <is>
          <t>USD</t>
        </is>
      </c>
      <c r="I6531" s="11" t="n">
        <v>25</v>
      </c>
      <c r="J6531" s="11" t="n">
        <v>15</v>
      </c>
      <c r="K6531" s="11" t="n">
        <v>150</v>
      </c>
      <c r="L6531" s="11" t="n">
        <v>39</v>
      </c>
      <c r="M6531" s="11" t="n">
        <v>1</v>
      </c>
      <c r="N6531" s="11" t="n">
        <v>0.15</v>
      </c>
      <c r="O6531" s="7" t="n">
        <v>3865.9</v>
      </c>
      <c r="P6531" s="7" t="n">
        <v>3054.061</v>
      </c>
      <c r="Q6531" s="7">
        <f>text(E6531,"ddd")</f>
        <v/>
      </c>
      <c r="R6531" s="7">
        <f>G6531-F6531</f>
        <v/>
      </c>
      <c r="S6531" s="7">
        <f>E6531-D6531</f>
        <v/>
      </c>
      <c r="T6531" s="7">
        <f>O6531*M6531</f>
        <v/>
      </c>
      <c r="U6531" s="7">
        <f>T6531*N6531</f>
        <v/>
      </c>
      <c r="V6531" s="7">
        <f>T6531-U6531-(P6531*M6531)</f>
        <v/>
      </c>
      <c r="W6531" s="7">
        <f>VLOOKUP(L6531,'Products Sheet'!$A:$B,2,FALSE)</f>
        <v/>
      </c>
      <c r="X6531" s="7" t="n"/>
      <c r="Y6531" s="7" t="n"/>
      <c r="Z6531" s="7" t="n"/>
      <c r="AA6531" s="7" t="n"/>
      <c r="AB6531" s="7" t="n"/>
      <c r="AC6531" s="7" t="n"/>
    </row>
    <row r="6532" ht="9.75" customHeight="1" s="12">
      <c r="A6532" s="11" t="inlineStr">
        <is>
          <t>SO - 000696</t>
        </is>
      </c>
      <c r="B6532" s="11" t="inlineStr">
        <is>
          <t>In-Store</t>
        </is>
      </c>
      <c r="C6532" s="11" t="inlineStr">
        <is>
          <t>WARE-PUJ1005</t>
        </is>
      </c>
      <c r="D6532" s="6" t="n">
        <v>43200</v>
      </c>
      <c r="E6532" s="6" t="n">
        <v>43320</v>
      </c>
      <c r="F6532" s="6" t="n">
        <v>43340</v>
      </c>
      <c r="G6532" s="6" t="n">
        <v>43345</v>
      </c>
      <c r="H6532" s="11" t="inlineStr">
        <is>
          <t>USD</t>
        </is>
      </c>
      <c r="I6532" s="11" t="n">
        <v>9</v>
      </c>
      <c r="J6532" s="11" t="n">
        <v>16</v>
      </c>
      <c r="K6532" s="11" t="n">
        <v>263</v>
      </c>
      <c r="L6532" s="11" t="n">
        <v>39</v>
      </c>
      <c r="M6532" s="11" t="n">
        <v>1</v>
      </c>
      <c r="N6532" s="11" t="n">
        <v>0.05</v>
      </c>
      <c r="O6532" s="7" t="n">
        <v>3906.1</v>
      </c>
      <c r="P6532" s="7" t="n">
        <v>1835.867</v>
      </c>
      <c r="Q6532" s="7">
        <f>text(E6532,"ddd")</f>
        <v/>
      </c>
      <c r="R6532" s="7">
        <f>G6532-F6532</f>
        <v/>
      </c>
      <c r="S6532" s="7">
        <f>E6532-D6532</f>
        <v/>
      </c>
      <c r="T6532" s="7">
        <f>O6532*M6532</f>
        <v/>
      </c>
      <c r="U6532" s="7">
        <f>T6532*N6532</f>
        <v/>
      </c>
      <c r="V6532" s="7">
        <f>T6532-U6532-(P6532*M6532)</f>
        <v/>
      </c>
      <c r="W6532" s="7">
        <f>VLOOKUP(L6532,'Products Sheet'!$A:$B,2,FALSE)</f>
        <v/>
      </c>
      <c r="X6532" s="7" t="n"/>
      <c r="Y6532" s="7" t="n"/>
      <c r="Z6532" s="7" t="n"/>
      <c r="AA6532" s="7" t="n"/>
      <c r="AB6532" s="7" t="n"/>
      <c r="AC6532" s="7" t="n"/>
    </row>
    <row r="6533" ht="9.75" customHeight="1" s="12">
      <c r="A6533" s="11" t="inlineStr">
        <is>
          <t>SO - 000717</t>
        </is>
      </c>
      <c r="B6533" s="11" t="inlineStr">
        <is>
          <t>Distributor</t>
        </is>
      </c>
      <c r="C6533" s="11" t="inlineStr">
        <is>
          <t>WARE-NBV1002</t>
        </is>
      </c>
      <c r="D6533" s="6" t="n">
        <v>43200</v>
      </c>
      <c r="E6533" s="6" t="n">
        <v>43322</v>
      </c>
      <c r="F6533" s="6" t="n">
        <v>43329</v>
      </c>
      <c r="G6533" s="6" t="n">
        <v>43330</v>
      </c>
      <c r="H6533" s="11" t="inlineStr">
        <is>
          <t>USD</t>
        </is>
      </c>
      <c r="I6533" s="11" t="n">
        <v>22</v>
      </c>
      <c r="J6533" s="11" t="n">
        <v>31</v>
      </c>
      <c r="K6533" s="11" t="n">
        <v>69</v>
      </c>
      <c r="L6533" s="11" t="n">
        <v>39</v>
      </c>
      <c r="M6533" s="11" t="n">
        <v>1</v>
      </c>
      <c r="N6533" s="11" t="n">
        <v>0.075</v>
      </c>
      <c r="O6533" s="7" t="n">
        <v>2291.4</v>
      </c>
      <c r="P6533" s="7" t="n">
        <v>1581.066</v>
      </c>
      <c r="Q6533" s="7">
        <f>text(E6533,"ddd")</f>
        <v/>
      </c>
      <c r="R6533" s="7">
        <f>G6533-F6533</f>
        <v/>
      </c>
      <c r="S6533" s="7">
        <f>E6533-D6533</f>
        <v/>
      </c>
      <c r="T6533" s="7">
        <f>O6533*M6533</f>
        <v/>
      </c>
      <c r="U6533" s="7">
        <f>T6533*N6533</f>
        <v/>
      </c>
      <c r="V6533" s="7">
        <f>T6533-U6533-(P6533*M6533)</f>
        <v/>
      </c>
      <c r="W6533" s="7">
        <f>VLOOKUP(L6533,'Products Sheet'!$A:$B,2,FALSE)</f>
        <v/>
      </c>
      <c r="X6533" s="7" t="n"/>
      <c r="Y6533" s="7" t="n"/>
      <c r="Z6533" s="7" t="n"/>
      <c r="AA6533" s="7" t="n"/>
      <c r="AB6533" s="7" t="n"/>
      <c r="AC6533" s="7" t="n"/>
    </row>
    <row r="6534" ht="9.75" customHeight="1" s="12">
      <c r="A6534" s="11" t="inlineStr">
        <is>
          <t>SO - 000800</t>
        </is>
      </c>
      <c r="B6534" s="11" t="inlineStr">
        <is>
          <t>Online</t>
        </is>
      </c>
      <c r="C6534" s="11" t="inlineStr">
        <is>
          <t>WARE-PUJ1005</t>
        </is>
      </c>
      <c r="D6534" s="6" t="n">
        <v>43200</v>
      </c>
      <c r="E6534" s="6" t="n">
        <v>43331</v>
      </c>
      <c r="F6534" s="6" t="n">
        <v>43349</v>
      </c>
      <c r="G6534" s="6" t="n">
        <v>43355</v>
      </c>
      <c r="H6534" s="11" t="inlineStr">
        <is>
          <t>USD</t>
        </is>
      </c>
      <c r="I6534" s="11" t="n">
        <v>16</v>
      </c>
      <c r="J6534" s="11" t="n">
        <v>9</v>
      </c>
      <c r="K6534" s="11" t="n">
        <v>326</v>
      </c>
      <c r="L6534" s="11" t="n">
        <v>39</v>
      </c>
      <c r="M6534" s="11" t="n">
        <v>6</v>
      </c>
      <c r="N6534" s="11" t="n">
        <v>0.1</v>
      </c>
      <c r="O6534" s="7" t="n">
        <v>1005</v>
      </c>
      <c r="P6534" s="7" t="n">
        <v>793.95</v>
      </c>
      <c r="Q6534" s="7">
        <f>text(E6534,"ddd")</f>
        <v/>
      </c>
      <c r="R6534" s="7">
        <f>G6534-F6534</f>
        <v/>
      </c>
      <c r="S6534" s="7">
        <f>E6534-D6534</f>
        <v/>
      </c>
      <c r="T6534" s="7">
        <f>O6534*M6534</f>
        <v/>
      </c>
      <c r="U6534" s="7">
        <f>T6534*N6534</f>
        <v/>
      </c>
      <c r="V6534" s="7">
        <f>T6534-U6534-(P6534*M6534)</f>
        <v/>
      </c>
      <c r="W6534" s="7">
        <f>VLOOKUP(L6534,'Products Sheet'!$A:$B,2,FALSE)</f>
        <v/>
      </c>
      <c r="X6534" s="7" t="n"/>
      <c r="Y6534" s="7" t="n"/>
      <c r="Z6534" s="7" t="n"/>
      <c r="AA6534" s="7" t="n"/>
      <c r="AB6534" s="7" t="n"/>
      <c r="AC6534" s="7" t="n"/>
    </row>
    <row r="6535" ht="9.75" customHeight="1" s="12">
      <c r="A6535" s="11" t="inlineStr">
        <is>
          <t>SO - 000828</t>
        </is>
      </c>
      <c r="B6535" s="11" t="inlineStr">
        <is>
          <t>Online</t>
        </is>
      </c>
      <c r="C6535" s="11" t="inlineStr">
        <is>
          <t>WARE-NMK1003</t>
        </is>
      </c>
      <c r="D6535" s="6" t="n">
        <v>43200</v>
      </c>
      <c r="E6535" s="6" t="n">
        <v>43334</v>
      </c>
      <c r="F6535" s="6" t="n">
        <v>43342</v>
      </c>
      <c r="G6535" s="6" t="n">
        <v>43348</v>
      </c>
      <c r="H6535" s="11" t="inlineStr">
        <is>
          <t>USD</t>
        </is>
      </c>
      <c r="I6535" s="11" t="n">
        <v>15</v>
      </c>
      <c r="J6535" s="11" t="n">
        <v>27</v>
      </c>
      <c r="K6535" s="11" t="n">
        <v>120</v>
      </c>
      <c r="L6535" s="11" t="n">
        <v>39</v>
      </c>
      <c r="M6535" s="11" t="n">
        <v>6</v>
      </c>
      <c r="N6535" s="11" t="n">
        <v>0.075</v>
      </c>
      <c r="O6535" s="7" t="n">
        <v>1916.2</v>
      </c>
      <c r="P6535" s="7" t="n">
        <v>1015.586</v>
      </c>
      <c r="Q6535" s="7">
        <f>text(E6535,"ddd")</f>
        <v/>
      </c>
      <c r="R6535" s="7">
        <f>G6535-F6535</f>
        <v/>
      </c>
      <c r="S6535" s="7">
        <f>E6535-D6535</f>
        <v/>
      </c>
      <c r="T6535" s="7">
        <f>O6535*M6535</f>
        <v/>
      </c>
      <c r="U6535" s="7">
        <f>T6535*N6535</f>
        <v/>
      </c>
      <c r="V6535" s="7">
        <f>T6535-U6535-(P6535*M6535)</f>
        <v/>
      </c>
      <c r="W6535" s="7">
        <f>VLOOKUP(L6535,'Products Sheet'!$A:$B,2,FALSE)</f>
        <v/>
      </c>
      <c r="X6535" s="7" t="n"/>
      <c r="Y6535" s="7" t="n"/>
      <c r="Z6535" s="7" t="n"/>
      <c r="AA6535" s="7" t="n"/>
      <c r="AB6535" s="7" t="n"/>
      <c r="AC6535" s="7" t="n"/>
    </row>
    <row r="6536" ht="9.75" customHeight="1" s="12">
      <c r="A6536" s="11" t="inlineStr">
        <is>
          <t>SO - 000884</t>
        </is>
      </c>
      <c r="B6536" s="11" t="inlineStr">
        <is>
          <t>Online</t>
        </is>
      </c>
      <c r="C6536" s="11" t="inlineStr">
        <is>
          <t>WARE-PUJ1005</t>
        </is>
      </c>
      <c r="D6536" s="6" t="n">
        <v>43300</v>
      </c>
      <c r="E6536" s="6" t="n">
        <v>43341</v>
      </c>
      <c r="F6536" s="6" t="n">
        <v>43352</v>
      </c>
      <c r="G6536" s="6" t="n">
        <v>43356</v>
      </c>
      <c r="H6536" s="11" t="inlineStr">
        <is>
          <t>USD</t>
        </is>
      </c>
      <c r="I6536" s="11" t="n">
        <v>13</v>
      </c>
      <c r="J6536" s="11" t="n">
        <v>21</v>
      </c>
      <c r="K6536" s="11" t="n">
        <v>314</v>
      </c>
      <c r="L6536" s="11" t="n">
        <v>39</v>
      </c>
      <c r="M6536" s="11" t="n">
        <v>3</v>
      </c>
      <c r="N6536" s="11" t="n">
        <v>0.15</v>
      </c>
      <c r="O6536" s="7" t="n">
        <v>5380.1</v>
      </c>
      <c r="P6536" s="7" t="n">
        <v>3174.259</v>
      </c>
      <c r="Q6536" s="7">
        <f>text(E6536,"ddd")</f>
        <v/>
      </c>
      <c r="R6536" s="7">
        <f>G6536-F6536</f>
        <v/>
      </c>
      <c r="S6536" s="7">
        <f>E6536-D6536</f>
        <v/>
      </c>
      <c r="T6536" s="7">
        <f>O6536*M6536</f>
        <v/>
      </c>
      <c r="U6536" s="7">
        <f>T6536*N6536</f>
        <v/>
      </c>
      <c r="V6536" s="7">
        <f>T6536-U6536-(P6536*M6536)</f>
        <v/>
      </c>
      <c r="W6536" s="7">
        <f>VLOOKUP(L6536,'Products Sheet'!$A:$B,2,FALSE)</f>
        <v/>
      </c>
      <c r="X6536" s="7" t="n"/>
      <c r="Y6536" s="7" t="n"/>
      <c r="Z6536" s="7" t="n"/>
      <c r="AA6536" s="7" t="n"/>
      <c r="AB6536" s="7" t="n"/>
      <c r="AC6536" s="7" t="n"/>
    </row>
    <row r="6537" ht="9.75" customHeight="1" s="12">
      <c r="A6537" s="11" t="inlineStr">
        <is>
          <t>SO - 000905</t>
        </is>
      </c>
      <c r="B6537" s="11" t="inlineStr">
        <is>
          <t>Distributor</t>
        </is>
      </c>
      <c r="C6537" s="11" t="inlineStr">
        <is>
          <t>WARE-NBV1002</t>
        </is>
      </c>
      <c r="D6537" s="6" t="n">
        <v>43200</v>
      </c>
      <c r="E6537" s="6" t="n">
        <v>43344</v>
      </c>
      <c r="F6537" s="6" t="n">
        <v>43354</v>
      </c>
      <c r="G6537" s="6" t="n">
        <v>43355</v>
      </c>
      <c r="H6537" s="11" t="inlineStr">
        <is>
          <t>USD</t>
        </is>
      </c>
      <c r="I6537" s="11" t="n">
        <v>25</v>
      </c>
      <c r="J6537" s="11" t="n">
        <v>33</v>
      </c>
      <c r="K6537" s="11" t="n">
        <v>87</v>
      </c>
      <c r="L6537" s="11" t="n">
        <v>39</v>
      </c>
      <c r="M6537" s="11" t="n">
        <v>4</v>
      </c>
      <c r="N6537" s="11" t="n">
        <v>0.1</v>
      </c>
      <c r="O6537" s="7" t="n">
        <v>844.2</v>
      </c>
      <c r="P6537" s="7" t="n">
        <v>337.6800000000001</v>
      </c>
      <c r="Q6537" s="7">
        <f>text(E6537,"ddd")</f>
        <v/>
      </c>
      <c r="R6537" s="7">
        <f>G6537-F6537</f>
        <v/>
      </c>
      <c r="S6537" s="7">
        <f>E6537-D6537</f>
        <v/>
      </c>
      <c r="T6537" s="7">
        <f>O6537*M6537</f>
        <v/>
      </c>
      <c r="U6537" s="7">
        <f>T6537*N6537</f>
        <v/>
      </c>
      <c r="V6537" s="7">
        <f>T6537-U6537-(P6537*M6537)</f>
        <v/>
      </c>
      <c r="W6537" s="7">
        <f>VLOOKUP(L6537,'Products Sheet'!$A:$B,2,FALSE)</f>
        <v/>
      </c>
      <c r="X6537" s="7" t="n"/>
      <c r="Y6537" s="7" t="n"/>
      <c r="Z6537" s="7" t="n"/>
      <c r="AA6537" s="7" t="n"/>
      <c r="AB6537" s="7" t="n"/>
      <c r="AC6537" s="7" t="n"/>
    </row>
    <row r="6538" ht="9.75" customHeight="1" s="12">
      <c r="A6538" s="11" t="inlineStr">
        <is>
          <t>SO - 000928</t>
        </is>
      </c>
      <c r="B6538" s="11" t="inlineStr">
        <is>
          <t>Online</t>
        </is>
      </c>
      <c r="C6538" s="11" t="inlineStr">
        <is>
          <t>WARE-PUJ1005</t>
        </is>
      </c>
      <c r="D6538" s="6" t="n">
        <v>43300</v>
      </c>
      <c r="E6538" s="6" t="n">
        <v>43347</v>
      </c>
      <c r="F6538" s="6" t="n">
        <v>43371</v>
      </c>
      <c r="G6538" s="6" t="n">
        <v>43372</v>
      </c>
      <c r="H6538" s="11" t="inlineStr">
        <is>
          <t>USD</t>
        </is>
      </c>
      <c r="I6538" s="11" t="n">
        <v>13</v>
      </c>
      <c r="J6538" s="11" t="n">
        <v>17</v>
      </c>
      <c r="K6538" s="11" t="n">
        <v>287</v>
      </c>
      <c r="L6538" s="11" t="n">
        <v>39</v>
      </c>
      <c r="M6538" s="11" t="n">
        <v>3</v>
      </c>
      <c r="N6538" s="11" t="n">
        <v>0.2</v>
      </c>
      <c r="O6538" s="7" t="n">
        <v>1989.9</v>
      </c>
      <c r="P6538" s="7" t="n">
        <v>935.253</v>
      </c>
      <c r="Q6538" s="7">
        <f>text(E6538,"ddd")</f>
        <v/>
      </c>
      <c r="R6538" s="7">
        <f>G6538-F6538</f>
        <v/>
      </c>
      <c r="S6538" s="7">
        <f>E6538-D6538</f>
        <v/>
      </c>
      <c r="T6538" s="7">
        <f>O6538*M6538</f>
        <v/>
      </c>
      <c r="U6538" s="7">
        <f>T6538*N6538</f>
        <v/>
      </c>
      <c r="V6538" s="7">
        <f>T6538-U6538-(P6538*M6538)</f>
        <v/>
      </c>
      <c r="W6538" s="7">
        <f>VLOOKUP(L6538,'Products Sheet'!$A:$B,2,FALSE)</f>
        <v/>
      </c>
      <c r="X6538" s="7" t="n"/>
      <c r="Y6538" s="7" t="n"/>
      <c r="Z6538" s="7" t="n"/>
      <c r="AA6538" s="7" t="n"/>
      <c r="AB6538" s="7" t="n"/>
      <c r="AC6538" s="7" t="n"/>
    </row>
    <row r="6539" ht="9.75" customHeight="1" s="12">
      <c r="A6539" s="11" t="inlineStr">
        <is>
          <t>SO - 000937</t>
        </is>
      </c>
      <c r="B6539" s="11" t="inlineStr">
        <is>
          <t>Online</t>
        </is>
      </c>
      <c r="C6539" s="11" t="inlineStr">
        <is>
          <t>WARE-NMK1003</t>
        </is>
      </c>
      <c r="D6539" s="6" t="n">
        <v>43200</v>
      </c>
      <c r="E6539" s="6" t="n">
        <v>43349</v>
      </c>
      <c r="F6539" s="6" t="n">
        <v>43364</v>
      </c>
      <c r="G6539" s="6" t="n">
        <v>43371</v>
      </c>
      <c r="H6539" s="11" t="inlineStr">
        <is>
          <t>USD</t>
        </is>
      </c>
      <c r="I6539" s="11" t="n">
        <v>20</v>
      </c>
      <c r="J6539" s="11" t="n">
        <v>31</v>
      </c>
      <c r="K6539" s="11" t="n">
        <v>116</v>
      </c>
      <c r="L6539" s="11" t="n">
        <v>39</v>
      </c>
      <c r="M6539" s="11" t="n">
        <v>5</v>
      </c>
      <c r="N6539" s="11" t="n">
        <v>0.1</v>
      </c>
      <c r="O6539" s="7" t="n">
        <v>3946.3</v>
      </c>
      <c r="P6539" s="7" t="n">
        <v>1973.15</v>
      </c>
      <c r="Q6539" s="7">
        <f>text(E6539,"ddd")</f>
        <v/>
      </c>
      <c r="R6539" s="7">
        <f>G6539-F6539</f>
        <v/>
      </c>
      <c r="S6539" s="7">
        <f>E6539-D6539</f>
        <v/>
      </c>
      <c r="T6539" s="7">
        <f>O6539*M6539</f>
        <v/>
      </c>
      <c r="U6539" s="7">
        <f>T6539*N6539</f>
        <v/>
      </c>
      <c r="V6539" s="7">
        <f>T6539-U6539-(P6539*M6539)</f>
        <v/>
      </c>
      <c r="W6539" s="7">
        <f>VLOOKUP(L6539,'Products Sheet'!$A:$B,2,FALSE)</f>
        <v/>
      </c>
      <c r="X6539" s="7" t="n"/>
      <c r="Y6539" s="7" t="n"/>
      <c r="Z6539" s="7" t="n"/>
      <c r="AA6539" s="7" t="n"/>
      <c r="AB6539" s="7" t="n"/>
      <c r="AC6539" s="7" t="n"/>
    </row>
    <row r="6540" ht="9.75" customHeight="1" s="12">
      <c r="A6540" s="11" t="inlineStr">
        <is>
          <t>SO - 000951</t>
        </is>
      </c>
      <c r="B6540" s="11" t="inlineStr">
        <is>
          <t>In-Store</t>
        </is>
      </c>
      <c r="C6540" s="11" t="inlineStr">
        <is>
          <t>WARE-NMK1003</t>
        </is>
      </c>
      <c r="D6540" s="6" t="n">
        <v>43200</v>
      </c>
      <c r="E6540" s="6" t="n">
        <v>43350</v>
      </c>
      <c r="F6540" s="6" t="n">
        <v>43360</v>
      </c>
      <c r="G6540" s="6" t="n">
        <v>43362</v>
      </c>
      <c r="H6540" s="11" t="inlineStr">
        <is>
          <t>USD</t>
        </is>
      </c>
      <c r="I6540" s="11" t="n">
        <v>8</v>
      </c>
      <c r="J6540" s="11" t="n">
        <v>17</v>
      </c>
      <c r="K6540" s="11" t="n">
        <v>189</v>
      </c>
      <c r="L6540" s="11" t="n">
        <v>39</v>
      </c>
      <c r="M6540" s="11" t="n">
        <v>2</v>
      </c>
      <c r="N6540" s="11" t="n">
        <v>0.1</v>
      </c>
      <c r="O6540" s="7" t="n">
        <v>1051.9</v>
      </c>
      <c r="P6540" s="7" t="n">
        <v>641.659</v>
      </c>
      <c r="Q6540" s="7">
        <f>text(E6540,"ddd")</f>
        <v/>
      </c>
      <c r="R6540" s="7">
        <f>G6540-F6540</f>
        <v/>
      </c>
      <c r="S6540" s="7">
        <f>E6540-D6540</f>
        <v/>
      </c>
      <c r="T6540" s="7">
        <f>O6540*M6540</f>
        <v/>
      </c>
      <c r="U6540" s="7">
        <f>T6540*N6540</f>
        <v/>
      </c>
      <c r="V6540" s="7">
        <f>T6540-U6540-(P6540*M6540)</f>
        <v/>
      </c>
      <c r="W6540" s="7">
        <f>VLOOKUP(L6540,'Products Sheet'!$A:$B,2,FALSE)</f>
        <v/>
      </c>
      <c r="X6540" s="7" t="n"/>
      <c r="Y6540" s="7" t="n"/>
      <c r="Z6540" s="7" t="n"/>
      <c r="AA6540" s="7" t="n"/>
      <c r="AB6540" s="7" t="n"/>
      <c r="AC6540" s="7" t="n"/>
    </row>
    <row r="6541" ht="9.75" customHeight="1" s="12">
      <c r="A6541" s="11" t="inlineStr">
        <is>
          <t>SO - 000953</t>
        </is>
      </c>
      <c r="B6541" s="11" t="inlineStr">
        <is>
          <t>In-Store</t>
        </is>
      </c>
      <c r="C6541" s="11" t="inlineStr">
        <is>
          <t>WARE-NMK1003</t>
        </is>
      </c>
      <c r="D6541" s="6" t="n">
        <v>43300</v>
      </c>
      <c r="E6541" s="6" t="n">
        <v>43350</v>
      </c>
      <c r="F6541" s="6" t="n">
        <v>43358</v>
      </c>
      <c r="G6541" s="6" t="n">
        <v>43363</v>
      </c>
      <c r="H6541" s="11" t="inlineStr">
        <is>
          <t>USD</t>
        </is>
      </c>
      <c r="I6541" s="11" t="n">
        <v>3</v>
      </c>
      <c r="J6541" s="11" t="n">
        <v>29</v>
      </c>
      <c r="K6541" s="11" t="n">
        <v>96</v>
      </c>
      <c r="L6541" s="11" t="n">
        <v>39</v>
      </c>
      <c r="M6541" s="11" t="n">
        <v>3</v>
      </c>
      <c r="N6541" s="11" t="n">
        <v>0.2</v>
      </c>
      <c r="O6541" s="7" t="n">
        <v>1775.5</v>
      </c>
      <c r="P6541" s="7" t="n">
        <v>905.505</v>
      </c>
      <c r="Q6541" s="7">
        <f>text(E6541,"ddd")</f>
        <v/>
      </c>
      <c r="R6541" s="7">
        <f>G6541-F6541</f>
        <v/>
      </c>
      <c r="S6541" s="7">
        <f>E6541-D6541</f>
        <v/>
      </c>
      <c r="T6541" s="7">
        <f>O6541*M6541</f>
        <v/>
      </c>
      <c r="U6541" s="7">
        <f>T6541*N6541</f>
        <v/>
      </c>
      <c r="V6541" s="7">
        <f>T6541-U6541-(P6541*M6541)</f>
        <v/>
      </c>
      <c r="W6541" s="7">
        <f>VLOOKUP(L6541,'Products Sheet'!$A:$B,2,FALSE)</f>
        <v/>
      </c>
      <c r="X6541" s="7" t="n"/>
      <c r="Y6541" s="7" t="n"/>
      <c r="Z6541" s="7" t="n"/>
      <c r="AA6541" s="7" t="n"/>
      <c r="AB6541" s="7" t="n"/>
      <c r="AC6541" s="7" t="n"/>
    </row>
    <row r="6542" ht="9.75" customHeight="1" s="12">
      <c r="A6542" s="11" t="inlineStr">
        <is>
          <t>SO - 0001042</t>
        </is>
      </c>
      <c r="B6542" s="11" t="inlineStr">
        <is>
          <t>Online</t>
        </is>
      </c>
      <c r="C6542" s="11" t="inlineStr">
        <is>
          <t>WARE-MKL1006</t>
        </is>
      </c>
      <c r="D6542" s="6" t="n">
        <v>43300</v>
      </c>
      <c r="E6542" s="6" t="n">
        <v>43360</v>
      </c>
      <c r="F6542" s="6" t="n">
        <v>43364</v>
      </c>
      <c r="G6542" s="6" t="n">
        <v>43372</v>
      </c>
      <c r="H6542" s="11" t="inlineStr">
        <is>
          <t>USD</t>
        </is>
      </c>
      <c r="I6542" s="11" t="n">
        <v>13</v>
      </c>
      <c r="J6542" s="11" t="n">
        <v>42</v>
      </c>
      <c r="K6542" s="11" t="n">
        <v>357</v>
      </c>
      <c r="L6542" s="11" t="n">
        <v>39</v>
      </c>
      <c r="M6542" s="11" t="n">
        <v>3</v>
      </c>
      <c r="N6542" s="11" t="n">
        <v>0.075</v>
      </c>
      <c r="O6542" s="7" t="n">
        <v>3986.5</v>
      </c>
      <c r="P6542" s="7" t="n">
        <v>1674.33</v>
      </c>
      <c r="Q6542" s="7">
        <f>text(E6542,"ddd")</f>
        <v/>
      </c>
      <c r="R6542" s="7">
        <f>G6542-F6542</f>
        <v/>
      </c>
      <c r="S6542" s="7">
        <f>E6542-D6542</f>
        <v/>
      </c>
      <c r="T6542" s="7">
        <f>O6542*M6542</f>
        <v/>
      </c>
      <c r="U6542" s="7">
        <f>T6542*N6542</f>
        <v/>
      </c>
      <c r="V6542" s="7">
        <f>T6542-U6542-(P6542*M6542)</f>
        <v/>
      </c>
      <c r="W6542" s="7">
        <f>VLOOKUP(L6542,'Products Sheet'!$A:$B,2,FALSE)</f>
        <v/>
      </c>
      <c r="X6542" s="7" t="n"/>
      <c r="Y6542" s="7" t="n"/>
      <c r="Z6542" s="7" t="n"/>
      <c r="AA6542" s="7" t="n"/>
      <c r="AB6542" s="7" t="n"/>
      <c r="AC6542" s="7" t="n"/>
    </row>
    <row r="6543" ht="9.75" customHeight="1" s="12">
      <c r="A6543" s="11" t="inlineStr">
        <is>
          <t>SO - 0001108</t>
        </is>
      </c>
      <c r="B6543" s="11" t="inlineStr">
        <is>
          <t>In-Store</t>
        </is>
      </c>
      <c r="C6543" s="11" t="inlineStr">
        <is>
          <t>WARE-PUJ1005</t>
        </is>
      </c>
      <c r="D6543" s="6" t="n">
        <v>43300</v>
      </c>
      <c r="E6543" s="6" t="n">
        <v>43369</v>
      </c>
      <c r="F6543" s="6" t="n">
        <v>43379</v>
      </c>
      <c r="G6543" s="6" t="n">
        <v>43386</v>
      </c>
      <c r="H6543" s="11" t="inlineStr">
        <is>
          <t>USD</t>
        </is>
      </c>
      <c r="I6543" s="11" t="n">
        <v>10</v>
      </c>
      <c r="J6543" s="11" t="n">
        <v>45</v>
      </c>
      <c r="K6543" s="11" t="n">
        <v>286</v>
      </c>
      <c r="L6543" s="11" t="n">
        <v>39</v>
      </c>
      <c r="M6543" s="11" t="n">
        <v>2</v>
      </c>
      <c r="N6543" s="11" t="n">
        <v>0.075</v>
      </c>
      <c r="O6543" s="7" t="n">
        <v>1782.2</v>
      </c>
      <c r="P6543" s="7" t="n">
        <v>873.278</v>
      </c>
      <c r="Q6543" s="7">
        <f>text(E6543,"ddd")</f>
        <v/>
      </c>
      <c r="R6543" s="7">
        <f>G6543-F6543</f>
        <v/>
      </c>
      <c r="S6543" s="7">
        <f>E6543-D6543</f>
        <v/>
      </c>
      <c r="T6543" s="7">
        <f>O6543*M6543</f>
        <v/>
      </c>
      <c r="U6543" s="7">
        <f>T6543*N6543</f>
        <v/>
      </c>
      <c r="V6543" s="7">
        <f>T6543-U6543-(P6543*M6543)</f>
        <v/>
      </c>
      <c r="W6543" s="7">
        <f>VLOOKUP(L6543,'Products Sheet'!$A:$B,2,FALSE)</f>
        <v/>
      </c>
      <c r="X6543" s="7" t="n"/>
      <c r="Y6543" s="7" t="n"/>
      <c r="Z6543" s="7" t="n"/>
      <c r="AA6543" s="7" t="n"/>
      <c r="AB6543" s="7" t="n"/>
      <c r="AC6543" s="7" t="n"/>
    </row>
    <row r="6544" ht="9.75" customHeight="1" s="12">
      <c r="A6544" s="11" t="inlineStr">
        <is>
          <t>SO - 0001138</t>
        </is>
      </c>
      <c r="B6544" s="11" t="inlineStr">
        <is>
          <t>Online</t>
        </is>
      </c>
      <c r="C6544" s="11" t="inlineStr">
        <is>
          <t>WARE-PUJ1005</t>
        </is>
      </c>
      <c r="D6544" s="6" t="n">
        <v>43300</v>
      </c>
      <c r="E6544" s="6" t="n">
        <v>43372</v>
      </c>
      <c r="F6544" s="6" t="n">
        <v>43376</v>
      </c>
      <c r="G6544" s="6" t="n">
        <v>43381</v>
      </c>
      <c r="H6544" s="11" t="inlineStr">
        <is>
          <t>USD</t>
        </is>
      </c>
      <c r="I6544" s="11" t="n">
        <v>16</v>
      </c>
      <c r="J6544" s="11" t="n">
        <v>8</v>
      </c>
      <c r="K6544" s="11" t="n">
        <v>306</v>
      </c>
      <c r="L6544" s="11" t="n">
        <v>39</v>
      </c>
      <c r="M6544" s="11" t="n">
        <v>4</v>
      </c>
      <c r="N6544" s="11" t="n">
        <v>0.1</v>
      </c>
      <c r="O6544" s="7" t="n">
        <v>247.9</v>
      </c>
      <c r="P6544" s="7" t="n">
        <v>178.488</v>
      </c>
      <c r="Q6544" s="7">
        <f>text(E6544,"ddd")</f>
        <v/>
      </c>
      <c r="R6544" s="7">
        <f>G6544-F6544</f>
        <v/>
      </c>
      <c r="S6544" s="7">
        <f>E6544-D6544</f>
        <v/>
      </c>
      <c r="T6544" s="7">
        <f>O6544*M6544</f>
        <v/>
      </c>
      <c r="U6544" s="7">
        <f>T6544*N6544</f>
        <v/>
      </c>
      <c r="V6544" s="7">
        <f>T6544-U6544-(P6544*M6544)</f>
        <v/>
      </c>
      <c r="W6544" s="7">
        <f>VLOOKUP(L6544,'Products Sheet'!$A:$B,2,FALSE)</f>
        <v/>
      </c>
      <c r="X6544" s="7" t="n"/>
      <c r="Y6544" s="7" t="n"/>
      <c r="Z6544" s="7" t="n"/>
      <c r="AA6544" s="7" t="n"/>
      <c r="AB6544" s="7" t="n"/>
      <c r="AC6544" s="7" t="n"/>
    </row>
    <row r="6545" ht="9.75" customHeight="1" s="12">
      <c r="A6545" s="11" t="inlineStr">
        <is>
          <t>SO - 0001144</t>
        </is>
      </c>
      <c r="B6545" s="11" t="inlineStr">
        <is>
          <t>In-Store</t>
        </is>
      </c>
      <c r="C6545" s="11" t="inlineStr">
        <is>
          <t>WARE-UHY1004</t>
        </is>
      </c>
      <c r="D6545" s="6" t="n">
        <v>43200</v>
      </c>
      <c r="E6545" s="6" t="n">
        <v>43372</v>
      </c>
      <c r="F6545" s="6" t="n">
        <v>43382</v>
      </c>
      <c r="G6545" s="6" t="n">
        <v>43384</v>
      </c>
      <c r="H6545" s="11" t="inlineStr">
        <is>
          <t>USD</t>
        </is>
      </c>
      <c r="I6545" s="11" t="n">
        <v>12</v>
      </c>
      <c r="J6545" s="11" t="n">
        <v>38</v>
      </c>
      <c r="K6545" s="11" t="n">
        <v>224</v>
      </c>
      <c r="L6545" s="11" t="n">
        <v>39</v>
      </c>
      <c r="M6545" s="11" t="n">
        <v>3</v>
      </c>
      <c r="N6545" s="11" t="n">
        <v>0.15</v>
      </c>
      <c r="O6545" s="7" t="n">
        <v>2579.5</v>
      </c>
      <c r="P6545" s="7" t="n">
        <v>2089.395</v>
      </c>
      <c r="Q6545" s="7">
        <f>text(E6545,"ddd")</f>
        <v/>
      </c>
      <c r="R6545" s="7">
        <f>G6545-F6545</f>
        <v/>
      </c>
      <c r="S6545" s="7">
        <f>E6545-D6545</f>
        <v/>
      </c>
      <c r="T6545" s="7">
        <f>O6545*M6545</f>
        <v/>
      </c>
      <c r="U6545" s="7">
        <f>T6545*N6545</f>
        <v/>
      </c>
      <c r="V6545" s="7">
        <f>T6545-U6545-(P6545*M6545)</f>
        <v/>
      </c>
      <c r="W6545" s="7">
        <f>VLOOKUP(L6545,'Products Sheet'!$A:$B,2,FALSE)</f>
        <v/>
      </c>
      <c r="X6545" s="7" t="n"/>
      <c r="Y6545" s="7" t="n"/>
      <c r="Z6545" s="7" t="n"/>
      <c r="AA6545" s="7" t="n"/>
      <c r="AB6545" s="7" t="n"/>
      <c r="AC6545" s="7" t="n"/>
    </row>
    <row r="6546" ht="9.75" customHeight="1" s="12">
      <c r="A6546" s="11" t="inlineStr">
        <is>
          <t>SO - 0001201</t>
        </is>
      </c>
      <c r="B6546" s="11" t="inlineStr">
        <is>
          <t>In-Store</t>
        </is>
      </c>
      <c r="C6546" s="11" t="inlineStr">
        <is>
          <t>WARE-XYS1001</t>
        </is>
      </c>
      <c r="D6546" s="6" t="n">
        <v>43300</v>
      </c>
      <c r="E6546" s="6" t="n">
        <v>43380</v>
      </c>
      <c r="F6546" s="6" t="n">
        <v>43401</v>
      </c>
      <c r="G6546" s="6" t="n">
        <v>43404</v>
      </c>
      <c r="H6546" s="11" t="inlineStr">
        <is>
          <t>USD</t>
        </is>
      </c>
      <c r="I6546" s="11" t="n">
        <v>12</v>
      </c>
      <c r="J6546" s="11" t="n">
        <v>24</v>
      </c>
      <c r="K6546" s="11" t="n">
        <v>26</v>
      </c>
      <c r="L6546" s="11" t="n">
        <v>39</v>
      </c>
      <c r="M6546" s="11" t="n">
        <v>5</v>
      </c>
      <c r="N6546" s="11" t="n">
        <v>0.1</v>
      </c>
      <c r="O6546" s="7" t="n">
        <v>254.6</v>
      </c>
      <c r="P6546" s="7" t="n">
        <v>101.84</v>
      </c>
      <c r="Q6546" s="7">
        <f>text(E6546,"ddd")</f>
        <v/>
      </c>
      <c r="R6546" s="7">
        <f>G6546-F6546</f>
        <v/>
      </c>
      <c r="S6546" s="7">
        <f>E6546-D6546</f>
        <v/>
      </c>
      <c r="T6546" s="7">
        <f>O6546*M6546</f>
        <v/>
      </c>
      <c r="U6546" s="7">
        <f>T6546*N6546</f>
        <v/>
      </c>
      <c r="V6546" s="7">
        <f>T6546-U6546-(P6546*M6546)</f>
        <v/>
      </c>
      <c r="W6546" s="7">
        <f>VLOOKUP(L6546,'Products Sheet'!$A:$B,2,FALSE)</f>
        <v/>
      </c>
      <c r="X6546" s="7" t="n"/>
      <c r="Y6546" s="7" t="n"/>
      <c r="Z6546" s="7" t="n"/>
      <c r="AA6546" s="7" t="n"/>
      <c r="AB6546" s="7" t="n"/>
      <c r="AC6546" s="7" t="n"/>
    </row>
    <row r="6547" ht="9.75" customHeight="1" s="12">
      <c r="A6547" s="11" t="inlineStr">
        <is>
          <t>SO - 0001215</t>
        </is>
      </c>
      <c r="B6547" s="11" t="inlineStr">
        <is>
          <t>In-Store</t>
        </is>
      </c>
      <c r="C6547" s="11" t="inlineStr">
        <is>
          <t>WARE-PUJ1005</t>
        </is>
      </c>
      <c r="D6547" s="6" t="n">
        <v>43300</v>
      </c>
      <c r="E6547" s="6" t="n">
        <v>43383</v>
      </c>
      <c r="F6547" s="6" t="n">
        <v>43396</v>
      </c>
      <c r="G6547" s="6" t="n">
        <v>43397</v>
      </c>
      <c r="H6547" s="11" t="inlineStr">
        <is>
          <t>USD</t>
        </is>
      </c>
      <c r="I6547" s="11" t="n">
        <v>1</v>
      </c>
      <c r="J6547" s="11" t="n">
        <v>43</v>
      </c>
      <c r="K6547" s="11" t="n">
        <v>309</v>
      </c>
      <c r="L6547" s="11" t="n">
        <v>39</v>
      </c>
      <c r="M6547" s="11" t="n">
        <v>5</v>
      </c>
      <c r="N6547" s="11" t="n">
        <v>0.075</v>
      </c>
      <c r="O6547" s="7" t="n">
        <v>180.9</v>
      </c>
      <c r="P6547" s="7" t="n">
        <v>94.06800000000001</v>
      </c>
      <c r="Q6547" s="7">
        <f>text(E6547,"ddd")</f>
        <v/>
      </c>
      <c r="R6547" s="7">
        <f>G6547-F6547</f>
        <v/>
      </c>
      <c r="S6547" s="7">
        <f>E6547-D6547</f>
        <v/>
      </c>
      <c r="T6547" s="7">
        <f>O6547*M6547</f>
        <v/>
      </c>
      <c r="U6547" s="7">
        <f>T6547*N6547</f>
        <v/>
      </c>
      <c r="V6547" s="7">
        <f>T6547-U6547-(P6547*M6547)</f>
        <v/>
      </c>
      <c r="W6547" s="7">
        <f>VLOOKUP(L6547,'Products Sheet'!$A:$B,2,FALSE)</f>
        <v/>
      </c>
      <c r="X6547" s="7" t="n"/>
      <c r="Y6547" s="7" t="n"/>
      <c r="Z6547" s="7" t="n"/>
      <c r="AA6547" s="7" t="n"/>
      <c r="AB6547" s="7" t="n"/>
      <c r="AC6547" s="7" t="n"/>
    </row>
    <row r="6548" ht="9.75" customHeight="1" s="12">
      <c r="A6548" s="11" t="inlineStr">
        <is>
          <t>SO - 0001218</t>
        </is>
      </c>
      <c r="B6548" s="11" t="inlineStr">
        <is>
          <t>Wholesale</t>
        </is>
      </c>
      <c r="C6548" s="11" t="inlineStr">
        <is>
          <t>WARE-NMK1003</t>
        </is>
      </c>
      <c r="D6548" s="6" t="n">
        <v>43300</v>
      </c>
      <c r="E6548" s="6" t="n">
        <v>43383</v>
      </c>
      <c r="F6548" s="6" t="n">
        <v>43401</v>
      </c>
      <c r="G6548" s="6" t="n">
        <v>43405</v>
      </c>
      <c r="H6548" s="11" t="inlineStr">
        <is>
          <t>USD</t>
        </is>
      </c>
      <c r="I6548" s="11" t="n">
        <v>27</v>
      </c>
      <c r="J6548" s="11" t="n">
        <v>19</v>
      </c>
      <c r="K6548" s="11" t="n">
        <v>189</v>
      </c>
      <c r="L6548" s="11" t="n">
        <v>39</v>
      </c>
      <c r="M6548" s="11" t="n">
        <v>5</v>
      </c>
      <c r="N6548" s="11" t="n">
        <v>0.05</v>
      </c>
      <c r="O6548" s="7" t="n">
        <v>1206</v>
      </c>
      <c r="P6548" s="7" t="n">
        <v>795.96</v>
      </c>
      <c r="Q6548" s="7">
        <f>text(E6548,"ddd")</f>
        <v/>
      </c>
      <c r="R6548" s="7">
        <f>G6548-F6548</f>
        <v/>
      </c>
      <c r="S6548" s="7">
        <f>E6548-D6548</f>
        <v/>
      </c>
      <c r="T6548" s="7">
        <f>O6548*M6548</f>
        <v/>
      </c>
      <c r="U6548" s="7">
        <f>T6548*N6548</f>
        <v/>
      </c>
      <c r="V6548" s="7">
        <f>T6548-U6548-(P6548*M6548)</f>
        <v/>
      </c>
      <c r="W6548" s="7">
        <f>VLOOKUP(L6548,'Products Sheet'!$A:$B,2,FALSE)</f>
        <v/>
      </c>
      <c r="X6548" s="7" t="n"/>
      <c r="Y6548" s="7" t="n"/>
      <c r="Z6548" s="7" t="n"/>
      <c r="AA6548" s="7" t="n"/>
      <c r="AB6548" s="7" t="n"/>
      <c r="AC6548" s="7" t="n"/>
    </row>
    <row r="6549" ht="9.75" customHeight="1" s="12">
      <c r="A6549" s="11" t="inlineStr">
        <is>
          <t>SO - 0001357</t>
        </is>
      </c>
      <c r="B6549" s="11" t="inlineStr">
        <is>
          <t>In-Store</t>
        </is>
      </c>
      <c r="C6549" s="11" t="inlineStr">
        <is>
          <t>WARE-UHY1004</t>
        </is>
      </c>
      <c r="D6549" s="6" t="n">
        <v>43300</v>
      </c>
      <c r="E6549" s="6" t="n">
        <v>43402</v>
      </c>
      <c r="F6549" s="6" t="n">
        <v>43417</v>
      </c>
      <c r="G6549" s="6" t="n">
        <v>43421</v>
      </c>
      <c r="H6549" s="11" t="inlineStr">
        <is>
          <t>USD</t>
        </is>
      </c>
      <c r="I6549" s="11" t="n">
        <v>4</v>
      </c>
      <c r="J6549" s="11" t="n">
        <v>20</v>
      </c>
      <c r="K6549" s="11" t="n">
        <v>241</v>
      </c>
      <c r="L6549" s="11" t="n">
        <v>39</v>
      </c>
      <c r="M6549" s="11" t="n">
        <v>8</v>
      </c>
      <c r="N6549" s="11" t="n">
        <v>0.1</v>
      </c>
      <c r="O6549" s="7" t="n">
        <v>2894.4</v>
      </c>
      <c r="P6549" s="7" t="n">
        <v>1389.312</v>
      </c>
      <c r="Q6549" s="7">
        <f>text(E6549,"ddd")</f>
        <v/>
      </c>
      <c r="R6549" s="7">
        <f>G6549-F6549</f>
        <v/>
      </c>
      <c r="S6549" s="7">
        <f>E6549-D6549</f>
        <v/>
      </c>
      <c r="T6549" s="7">
        <f>O6549*M6549</f>
        <v/>
      </c>
      <c r="U6549" s="7">
        <f>T6549*N6549</f>
        <v/>
      </c>
      <c r="V6549" s="7">
        <f>T6549-U6549-(P6549*M6549)</f>
        <v/>
      </c>
      <c r="W6549" s="7">
        <f>VLOOKUP(L6549,'Products Sheet'!$A:$B,2,FALSE)</f>
        <v/>
      </c>
      <c r="X6549" s="7" t="n"/>
      <c r="Y6549" s="7" t="n"/>
      <c r="Z6549" s="7" t="n"/>
      <c r="AA6549" s="7" t="n"/>
      <c r="AB6549" s="7" t="n"/>
      <c r="AC6549" s="7" t="n"/>
    </row>
    <row r="6550" ht="9.75" customHeight="1" s="12">
      <c r="A6550" s="11" t="inlineStr">
        <is>
          <t>SO - 0001368</t>
        </is>
      </c>
      <c r="B6550" s="11" t="inlineStr">
        <is>
          <t>Online</t>
        </is>
      </c>
      <c r="C6550" s="11" t="inlineStr">
        <is>
          <t>WARE-PUJ1005</t>
        </is>
      </c>
      <c r="D6550" s="6" t="n">
        <v>43300</v>
      </c>
      <c r="E6550" s="6" t="n">
        <v>43403</v>
      </c>
      <c r="F6550" s="6" t="n">
        <v>43408</v>
      </c>
      <c r="G6550" s="6" t="n">
        <v>43415</v>
      </c>
      <c r="H6550" s="11" t="inlineStr">
        <is>
          <t>USD</t>
        </is>
      </c>
      <c r="I6550" s="11" t="n">
        <v>14</v>
      </c>
      <c r="J6550" s="11" t="n">
        <v>47</v>
      </c>
      <c r="K6550" s="11" t="n">
        <v>315</v>
      </c>
      <c r="L6550" s="11" t="n">
        <v>39</v>
      </c>
      <c r="M6550" s="11" t="n">
        <v>1</v>
      </c>
      <c r="N6550" s="11" t="n">
        <v>0.1</v>
      </c>
      <c r="O6550" s="7" t="n">
        <v>2418.7</v>
      </c>
      <c r="P6550" s="7" t="n">
        <v>1330.285</v>
      </c>
      <c r="Q6550" s="7">
        <f>text(E6550,"ddd")</f>
        <v/>
      </c>
      <c r="R6550" s="7">
        <f>G6550-F6550</f>
        <v/>
      </c>
      <c r="S6550" s="7">
        <f>E6550-D6550</f>
        <v/>
      </c>
      <c r="T6550" s="7">
        <f>O6550*M6550</f>
        <v/>
      </c>
      <c r="U6550" s="7">
        <f>T6550*N6550</f>
        <v/>
      </c>
      <c r="V6550" s="7">
        <f>T6550-U6550-(P6550*M6550)</f>
        <v/>
      </c>
      <c r="W6550" s="7">
        <f>VLOOKUP(L6550,'Products Sheet'!$A:$B,2,FALSE)</f>
        <v/>
      </c>
      <c r="X6550" s="7" t="n"/>
      <c r="Y6550" s="7" t="n"/>
      <c r="Z6550" s="7" t="n"/>
      <c r="AA6550" s="7" t="n"/>
      <c r="AB6550" s="7" t="n"/>
      <c r="AC6550" s="7" t="n"/>
    </row>
    <row r="6551" ht="9.75" customHeight="1" s="12">
      <c r="A6551" s="11" t="inlineStr">
        <is>
          <t>SO - 0001370</t>
        </is>
      </c>
      <c r="B6551" s="11" t="inlineStr">
        <is>
          <t>Wholesale</t>
        </is>
      </c>
      <c r="C6551" s="11" t="inlineStr">
        <is>
          <t>WARE-NMK1003</t>
        </is>
      </c>
      <c r="D6551" s="6" t="n">
        <v>43300</v>
      </c>
      <c r="E6551" s="6" t="n">
        <v>43403</v>
      </c>
      <c r="F6551" s="6" t="n">
        <v>43422</v>
      </c>
      <c r="G6551" s="6" t="n">
        <v>43432</v>
      </c>
      <c r="H6551" s="11" t="inlineStr">
        <is>
          <t>USD</t>
        </is>
      </c>
      <c r="I6551" s="11" t="n">
        <v>27</v>
      </c>
      <c r="J6551" s="11" t="n">
        <v>8</v>
      </c>
      <c r="K6551" s="11" t="n">
        <v>171</v>
      </c>
      <c r="L6551" s="11" t="n">
        <v>39</v>
      </c>
      <c r="M6551" s="11" t="n">
        <v>3</v>
      </c>
      <c r="N6551" s="11" t="n">
        <v>0.1</v>
      </c>
      <c r="O6551" s="7" t="n">
        <v>3564.4</v>
      </c>
      <c r="P6551" s="7" t="n">
        <v>2495.08</v>
      </c>
      <c r="Q6551" s="7">
        <f>text(E6551,"ddd")</f>
        <v/>
      </c>
      <c r="R6551" s="7">
        <f>G6551-F6551</f>
        <v/>
      </c>
      <c r="S6551" s="7">
        <f>E6551-D6551</f>
        <v/>
      </c>
      <c r="T6551" s="7">
        <f>O6551*M6551</f>
        <v/>
      </c>
      <c r="U6551" s="7">
        <f>T6551*N6551</f>
        <v/>
      </c>
      <c r="V6551" s="7">
        <f>T6551-U6551-(P6551*M6551)</f>
        <v/>
      </c>
      <c r="W6551" s="7">
        <f>VLOOKUP(L6551,'Products Sheet'!$A:$B,2,FALSE)</f>
        <v/>
      </c>
      <c r="X6551" s="7" t="n"/>
      <c r="Y6551" s="7" t="n"/>
      <c r="Z6551" s="7" t="n"/>
      <c r="AA6551" s="7" t="n"/>
      <c r="AB6551" s="7" t="n"/>
      <c r="AC6551" s="7" t="n"/>
    </row>
    <row r="6552" ht="9.75" customHeight="1" s="12">
      <c r="A6552" s="11" t="inlineStr">
        <is>
          <t>SO - 0001412</t>
        </is>
      </c>
      <c r="B6552" s="11" t="inlineStr">
        <is>
          <t>In-Store</t>
        </is>
      </c>
      <c r="C6552" s="11" t="inlineStr">
        <is>
          <t>WARE-NMK1003</t>
        </is>
      </c>
      <c r="D6552" s="6" t="n">
        <v>43300</v>
      </c>
      <c r="E6552" s="6" t="n">
        <v>43407</v>
      </c>
      <c r="F6552" s="6" t="n">
        <v>43410</v>
      </c>
      <c r="G6552" s="6" t="n">
        <v>43417</v>
      </c>
      <c r="H6552" s="11" t="inlineStr">
        <is>
          <t>USD</t>
        </is>
      </c>
      <c r="I6552" s="11" t="n">
        <v>5</v>
      </c>
      <c r="J6552" s="11" t="n">
        <v>7</v>
      </c>
      <c r="K6552" s="11" t="n">
        <v>114</v>
      </c>
      <c r="L6552" s="11" t="n">
        <v>39</v>
      </c>
      <c r="M6552" s="11" t="n">
        <v>5</v>
      </c>
      <c r="N6552" s="11" t="n">
        <v>0.075</v>
      </c>
      <c r="O6552" s="7" t="n">
        <v>261.3</v>
      </c>
      <c r="P6552" s="7" t="n">
        <v>143.715</v>
      </c>
      <c r="Q6552" s="7">
        <f>text(E6552,"ddd")</f>
        <v/>
      </c>
      <c r="R6552" s="7">
        <f>G6552-F6552</f>
        <v/>
      </c>
      <c r="S6552" s="7">
        <f>E6552-D6552</f>
        <v/>
      </c>
      <c r="T6552" s="7">
        <f>O6552*M6552</f>
        <v/>
      </c>
      <c r="U6552" s="7">
        <f>T6552*N6552</f>
        <v/>
      </c>
      <c r="V6552" s="7">
        <f>T6552-U6552-(P6552*M6552)</f>
        <v/>
      </c>
      <c r="W6552" s="7">
        <f>VLOOKUP(L6552,'Products Sheet'!$A:$B,2,FALSE)</f>
        <v/>
      </c>
      <c r="X6552" s="7" t="n"/>
      <c r="Y6552" s="7" t="n"/>
      <c r="Z6552" s="7" t="n"/>
      <c r="AA6552" s="7" t="n"/>
      <c r="AB6552" s="7" t="n"/>
      <c r="AC6552" s="7" t="n"/>
    </row>
    <row r="6553" ht="9.75" customHeight="1" s="12">
      <c r="A6553" s="11" t="inlineStr">
        <is>
          <t>SO - 0001481</t>
        </is>
      </c>
      <c r="B6553" s="11" t="inlineStr">
        <is>
          <t>In-Store</t>
        </is>
      </c>
      <c r="C6553" s="11" t="inlineStr">
        <is>
          <t>WARE-NMK1003</t>
        </is>
      </c>
      <c r="D6553" s="6" t="n">
        <v>43300</v>
      </c>
      <c r="E6553" s="6" t="n">
        <v>43415</v>
      </c>
      <c r="F6553" s="6" t="n">
        <v>43441</v>
      </c>
      <c r="G6553" s="6" t="n">
        <v>43448</v>
      </c>
      <c r="H6553" s="11" t="inlineStr">
        <is>
          <t>USD</t>
        </is>
      </c>
      <c r="I6553" s="11" t="n">
        <v>4</v>
      </c>
      <c r="J6553" s="11" t="n">
        <v>33</v>
      </c>
      <c r="K6553" s="11" t="n">
        <v>149</v>
      </c>
      <c r="L6553" s="11" t="n">
        <v>39</v>
      </c>
      <c r="M6553" s="11" t="n">
        <v>7</v>
      </c>
      <c r="N6553" s="11" t="n">
        <v>0.075</v>
      </c>
      <c r="O6553" s="7" t="n">
        <v>5252.8</v>
      </c>
      <c r="P6553" s="7" t="n">
        <v>4044.656</v>
      </c>
      <c r="Q6553" s="7">
        <f>text(E6553,"ddd")</f>
        <v/>
      </c>
      <c r="R6553" s="7">
        <f>G6553-F6553</f>
        <v/>
      </c>
      <c r="S6553" s="7">
        <f>E6553-D6553</f>
        <v/>
      </c>
      <c r="T6553" s="7">
        <f>O6553*M6553</f>
        <v/>
      </c>
      <c r="U6553" s="7">
        <f>T6553*N6553</f>
        <v/>
      </c>
      <c r="V6553" s="7">
        <f>T6553-U6553-(P6553*M6553)</f>
        <v/>
      </c>
      <c r="W6553" s="7">
        <f>VLOOKUP(L6553,'Products Sheet'!$A:$B,2,FALSE)</f>
        <v/>
      </c>
      <c r="X6553" s="7" t="n"/>
      <c r="Y6553" s="7" t="n"/>
      <c r="Z6553" s="7" t="n"/>
      <c r="AA6553" s="7" t="n"/>
      <c r="AB6553" s="7" t="n"/>
      <c r="AC6553" s="7" t="n"/>
    </row>
    <row r="6554" ht="9.75" customHeight="1" s="12">
      <c r="A6554" s="11" t="inlineStr">
        <is>
          <t>SO - 0001484</t>
        </is>
      </c>
      <c r="B6554" s="11" t="inlineStr">
        <is>
          <t>Wholesale</t>
        </is>
      </c>
      <c r="C6554" s="11" t="inlineStr">
        <is>
          <t>WARE-MKL1006</t>
        </is>
      </c>
      <c r="D6554" s="6" t="n">
        <v>43300</v>
      </c>
      <c r="E6554" s="6" t="n">
        <v>43416</v>
      </c>
      <c r="F6554" s="6" t="n">
        <v>43429</v>
      </c>
      <c r="G6554" s="6" t="n">
        <v>43432</v>
      </c>
      <c r="H6554" s="11" t="inlineStr">
        <is>
          <t>USD</t>
        </is>
      </c>
      <c r="I6554" s="11" t="n">
        <v>26</v>
      </c>
      <c r="J6554" s="11" t="n">
        <v>48</v>
      </c>
      <c r="K6554" s="11" t="n">
        <v>344</v>
      </c>
      <c r="L6554" s="11" t="n">
        <v>39</v>
      </c>
      <c r="M6554" s="11" t="n">
        <v>4</v>
      </c>
      <c r="N6554" s="11" t="n">
        <v>0.15</v>
      </c>
      <c r="O6554" s="7" t="n">
        <v>247.9</v>
      </c>
      <c r="P6554" s="7" t="n">
        <v>180.967</v>
      </c>
      <c r="Q6554" s="7">
        <f>text(E6554,"ddd")</f>
        <v/>
      </c>
      <c r="R6554" s="7">
        <f>G6554-F6554</f>
        <v/>
      </c>
      <c r="S6554" s="7">
        <f>E6554-D6554</f>
        <v/>
      </c>
      <c r="T6554" s="7">
        <f>O6554*M6554</f>
        <v/>
      </c>
      <c r="U6554" s="7">
        <f>T6554*N6554</f>
        <v/>
      </c>
      <c r="V6554" s="7">
        <f>T6554-U6554-(P6554*M6554)</f>
        <v/>
      </c>
      <c r="W6554" s="7">
        <f>VLOOKUP(L6554,'Products Sheet'!$A:$B,2,FALSE)</f>
        <v/>
      </c>
      <c r="X6554" s="7" t="n"/>
      <c r="Y6554" s="7" t="n"/>
      <c r="Z6554" s="7" t="n"/>
      <c r="AA6554" s="7" t="n"/>
      <c r="AB6554" s="7" t="n"/>
      <c r="AC6554" s="7" t="n"/>
    </row>
    <row r="6555" ht="9.75" customHeight="1" s="12">
      <c r="A6555" s="11" t="inlineStr">
        <is>
          <t>SO - 0001492</t>
        </is>
      </c>
      <c r="B6555" s="11" t="inlineStr">
        <is>
          <t>Online</t>
        </is>
      </c>
      <c r="C6555" s="11" t="inlineStr">
        <is>
          <t>WARE-NMK1003</t>
        </is>
      </c>
      <c r="D6555" s="6" t="n">
        <v>43300</v>
      </c>
      <c r="E6555" s="6" t="n">
        <v>43417</v>
      </c>
      <c r="F6555" s="6" t="n">
        <v>43438</v>
      </c>
      <c r="G6555" s="6" t="n">
        <v>43446</v>
      </c>
      <c r="H6555" s="11" t="inlineStr">
        <is>
          <t>USD</t>
        </is>
      </c>
      <c r="I6555" s="11" t="n">
        <v>18</v>
      </c>
      <c r="J6555" s="11" t="n">
        <v>48</v>
      </c>
      <c r="K6555" s="11" t="n">
        <v>160</v>
      </c>
      <c r="L6555" s="11" t="n">
        <v>39</v>
      </c>
      <c r="M6555" s="11" t="n">
        <v>8</v>
      </c>
      <c r="N6555" s="11" t="n">
        <v>0.3</v>
      </c>
      <c r="O6555" s="7" t="n">
        <v>1112.2</v>
      </c>
      <c r="P6555" s="7" t="n">
        <v>500.49</v>
      </c>
      <c r="Q6555" s="7">
        <f>text(E6555,"ddd")</f>
        <v/>
      </c>
      <c r="R6555" s="7">
        <f>G6555-F6555</f>
        <v/>
      </c>
      <c r="S6555" s="7">
        <f>E6555-D6555</f>
        <v/>
      </c>
      <c r="T6555" s="7">
        <f>O6555*M6555</f>
        <v/>
      </c>
      <c r="U6555" s="7">
        <f>T6555*N6555</f>
        <v/>
      </c>
      <c r="V6555" s="7">
        <f>T6555-U6555-(P6555*M6555)</f>
        <v/>
      </c>
      <c r="W6555" s="7">
        <f>VLOOKUP(L6555,'Products Sheet'!$A:$B,2,FALSE)</f>
        <v/>
      </c>
      <c r="X6555" s="7" t="n"/>
      <c r="Y6555" s="7" t="n"/>
      <c r="Z6555" s="7" t="n"/>
      <c r="AA6555" s="7" t="n"/>
      <c r="AB6555" s="7" t="n"/>
      <c r="AC6555" s="7" t="n"/>
    </row>
    <row r="6556" ht="9.75" customHeight="1" s="12">
      <c r="A6556" s="11" t="inlineStr">
        <is>
          <t>SO - 0001626</t>
        </is>
      </c>
      <c r="B6556" s="11" t="inlineStr">
        <is>
          <t>Distributor</t>
        </is>
      </c>
      <c r="C6556" s="11" t="inlineStr">
        <is>
          <t>WARE-UHY1004</t>
        </is>
      </c>
      <c r="D6556" s="6" t="n">
        <v>43300</v>
      </c>
      <c r="E6556" s="6" t="n">
        <v>43433</v>
      </c>
      <c r="F6556" s="6" t="n">
        <v>43454</v>
      </c>
      <c r="G6556" s="6" t="n">
        <v>43464</v>
      </c>
      <c r="H6556" s="11" t="inlineStr">
        <is>
          <t>USD</t>
        </is>
      </c>
      <c r="I6556" s="11" t="n">
        <v>21</v>
      </c>
      <c r="J6556" s="11" t="n">
        <v>36</v>
      </c>
      <c r="K6556" s="11" t="n">
        <v>211</v>
      </c>
      <c r="L6556" s="11" t="n">
        <v>39</v>
      </c>
      <c r="M6556" s="11" t="n">
        <v>3</v>
      </c>
      <c r="N6556" s="11" t="n">
        <v>0.075</v>
      </c>
      <c r="O6556" s="7" t="n">
        <v>1165.8</v>
      </c>
      <c r="P6556" s="7" t="n">
        <v>734.454</v>
      </c>
      <c r="Q6556" s="7">
        <f>text(E6556,"ddd")</f>
        <v/>
      </c>
      <c r="R6556" s="7">
        <f>G6556-F6556</f>
        <v/>
      </c>
      <c r="S6556" s="7">
        <f>E6556-D6556</f>
        <v/>
      </c>
      <c r="T6556" s="7">
        <f>O6556*M6556</f>
        <v/>
      </c>
      <c r="U6556" s="7">
        <f>T6556*N6556</f>
        <v/>
      </c>
      <c r="V6556" s="7">
        <f>T6556-U6556-(P6556*M6556)</f>
        <v/>
      </c>
      <c r="W6556" s="7">
        <f>VLOOKUP(L6556,'Products Sheet'!$A:$B,2,FALSE)</f>
        <v/>
      </c>
      <c r="X6556" s="7" t="n"/>
      <c r="Y6556" s="7" t="n"/>
      <c r="Z6556" s="7" t="n"/>
      <c r="AA6556" s="7" t="n"/>
      <c r="AB6556" s="7" t="n"/>
      <c r="AC6556" s="7" t="n"/>
    </row>
    <row r="6557" ht="9.75" customHeight="1" s="12">
      <c r="A6557" s="11" t="inlineStr">
        <is>
          <t>SO - 0001658</t>
        </is>
      </c>
      <c r="B6557" s="11" t="inlineStr">
        <is>
          <t>Distributor</t>
        </is>
      </c>
      <c r="C6557" s="11" t="inlineStr">
        <is>
          <t>WARE-NBV1002</t>
        </is>
      </c>
      <c r="D6557" s="6" t="n">
        <v>43300</v>
      </c>
      <c r="E6557" s="6" t="n">
        <v>43437</v>
      </c>
      <c r="F6557" s="6" t="n">
        <v>43457</v>
      </c>
      <c r="G6557" s="6" t="n">
        <v>43467</v>
      </c>
      <c r="H6557" s="11" t="inlineStr">
        <is>
          <t>USD</t>
        </is>
      </c>
      <c r="I6557" s="11" t="n">
        <v>21</v>
      </c>
      <c r="J6557" s="11" t="n">
        <v>50</v>
      </c>
      <c r="K6557" s="11" t="n">
        <v>79</v>
      </c>
      <c r="L6557" s="11" t="n">
        <v>39</v>
      </c>
      <c r="M6557" s="11" t="n">
        <v>5</v>
      </c>
      <c r="N6557" s="11" t="n">
        <v>0.075</v>
      </c>
      <c r="O6557" s="7" t="n">
        <v>1755.4</v>
      </c>
      <c r="P6557" s="7" t="n">
        <v>965.4700000000001</v>
      </c>
      <c r="Q6557" s="7">
        <f>text(E6557,"ddd")</f>
        <v/>
      </c>
      <c r="R6557" s="7">
        <f>G6557-F6557</f>
        <v/>
      </c>
      <c r="S6557" s="7">
        <f>E6557-D6557</f>
        <v/>
      </c>
      <c r="T6557" s="7">
        <f>O6557*M6557</f>
        <v/>
      </c>
      <c r="U6557" s="7">
        <f>T6557*N6557</f>
        <v/>
      </c>
      <c r="V6557" s="7">
        <f>T6557-U6557-(P6557*M6557)</f>
        <v/>
      </c>
      <c r="W6557" s="7">
        <f>VLOOKUP(L6557,'Products Sheet'!$A:$B,2,FALSE)</f>
        <v/>
      </c>
      <c r="X6557" s="7" t="n"/>
      <c r="Y6557" s="7" t="n"/>
      <c r="Z6557" s="7" t="n"/>
      <c r="AA6557" s="7" t="n"/>
      <c r="AB6557" s="7" t="n"/>
      <c r="AC6557" s="7" t="n"/>
    </row>
    <row r="6558" ht="9.75" customHeight="1" s="12">
      <c r="A6558" s="11" t="inlineStr">
        <is>
          <t>SO - 0001706</t>
        </is>
      </c>
      <c r="B6558" s="11" t="inlineStr">
        <is>
          <t>Online</t>
        </is>
      </c>
      <c r="C6558" s="11" t="inlineStr">
        <is>
          <t>WARE-UHY1004</t>
        </is>
      </c>
      <c r="D6558" s="6" t="n">
        <v>43300</v>
      </c>
      <c r="E6558" s="6" t="n">
        <v>43442</v>
      </c>
      <c r="F6558" s="6" t="n">
        <v>43455</v>
      </c>
      <c r="G6558" s="6" t="n">
        <v>43463</v>
      </c>
      <c r="H6558" s="11" t="inlineStr">
        <is>
          <t>USD</t>
        </is>
      </c>
      <c r="I6558" s="11" t="n">
        <v>14</v>
      </c>
      <c r="J6558" s="11" t="n">
        <v>30</v>
      </c>
      <c r="K6558" s="11" t="n">
        <v>221</v>
      </c>
      <c r="L6558" s="11" t="n">
        <v>39</v>
      </c>
      <c r="M6558" s="11" t="n">
        <v>5</v>
      </c>
      <c r="N6558" s="11" t="n">
        <v>0.075</v>
      </c>
      <c r="O6558" s="7" t="n">
        <v>1949.7</v>
      </c>
      <c r="P6558" s="7" t="n">
        <v>1052.838</v>
      </c>
      <c r="Q6558" s="7">
        <f>text(E6558,"ddd")</f>
        <v/>
      </c>
      <c r="R6558" s="7">
        <f>G6558-F6558</f>
        <v/>
      </c>
      <c r="S6558" s="7">
        <f>E6558-D6558</f>
        <v/>
      </c>
      <c r="T6558" s="7">
        <f>O6558*M6558</f>
        <v/>
      </c>
      <c r="U6558" s="7">
        <f>T6558*N6558</f>
        <v/>
      </c>
      <c r="V6558" s="7">
        <f>T6558-U6558-(P6558*M6558)</f>
        <v/>
      </c>
      <c r="W6558" s="7">
        <f>VLOOKUP(L6558,'Products Sheet'!$A:$B,2,FALSE)</f>
        <v/>
      </c>
      <c r="X6558" s="7" t="n"/>
      <c r="Y6558" s="7" t="n"/>
      <c r="Z6558" s="7" t="n"/>
      <c r="AA6558" s="7" t="n"/>
      <c r="AB6558" s="7" t="n"/>
      <c r="AC6558" s="7" t="n"/>
    </row>
    <row r="6559" ht="9.75" customHeight="1" s="12">
      <c r="A6559" s="11" t="inlineStr">
        <is>
          <t>SO - 0001764</t>
        </is>
      </c>
      <c r="B6559" s="11" t="inlineStr">
        <is>
          <t>In-Store</t>
        </is>
      </c>
      <c r="C6559" s="11" t="inlineStr">
        <is>
          <t>WARE-XYS1001</t>
        </is>
      </c>
      <c r="D6559" s="6" t="n">
        <v>43300</v>
      </c>
      <c r="E6559" s="6" t="n">
        <v>43449</v>
      </c>
      <c r="F6559" s="6" t="n">
        <v>43469</v>
      </c>
      <c r="G6559" s="6" t="n">
        <v>43474</v>
      </c>
      <c r="H6559" s="11" t="inlineStr">
        <is>
          <t>USD</t>
        </is>
      </c>
      <c r="I6559" s="11" t="n">
        <v>1</v>
      </c>
      <c r="J6559" s="11" t="n">
        <v>38</v>
      </c>
      <c r="K6559" s="11" t="n">
        <v>41</v>
      </c>
      <c r="L6559" s="11" t="n">
        <v>39</v>
      </c>
      <c r="M6559" s="11" t="n">
        <v>2</v>
      </c>
      <c r="N6559" s="11" t="n">
        <v>0.15</v>
      </c>
      <c r="O6559" s="7" t="n">
        <v>187.6</v>
      </c>
      <c r="P6559" s="7" t="n">
        <v>129.444</v>
      </c>
      <c r="Q6559" s="7">
        <f>text(E6559,"ddd")</f>
        <v/>
      </c>
      <c r="R6559" s="7">
        <f>G6559-F6559</f>
        <v/>
      </c>
      <c r="S6559" s="7">
        <f>E6559-D6559</f>
        <v/>
      </c>
      <c r="T6559" s="7">
        <f>O6559*M6559</f>
        <v/>
      </c>
      <c r="U6559" s="7">
        <f>T6559*N6559</f>
        <v/>
      </c>
      <c r="V6559" s="7">
        <f>T6559-U6559-(P6559*M6559)</f>
        <v/>
      </c>
      <c r="W6559" s="7">
        <f>VLOOKUP(L6559,'Products Sheet'!$A:$B,2,FALSE)</f>
        <v/>
      </c>
      <c r="X6559" s="7" t="n"/>
      <c r="Y6559" s="7" t="n"/>
      <c r="Z6559" s="7" t="n"/>
      <c r="AA6559" s="7" t="n"/>
      <c r="AB6559" s="7" t="n"/>
      <c r="AC6559" s="7" t="n"/>
    </row>
    <row r="6560" ht="9.75" customHeight="1" s="12">
      <c r="A6560" s="11" t="inlineStr">
        <is>
          <t>SO - 0001779</t>
        </is>
      </c>
      <c r="B6560" s="11" t="inlineStr">
        <is>
          <t>Distributor</t>
        </is>
      </c>
      <c r="C6560" s="11" t="inlineStr">
        <is>
          <t>WARE-UHY1004</t>
        </is>
      </c>
      <c r="D6560" s="6" t="n">
        <v>43300</v>
      </c>
      <c r="E6560" s="6" t="n">
        <v>43451</v>
      </c>
      <c r="F6560" s="6" t="n">
        <v>43471</v>
      </c>
      <c r="G6560" s="6" t="n">
        <v>43476</v>
      </c>
      <c r="H6560" s="11" t="inlineStr">
        <is>
          <t>USD</t>
        </is>
      </c>
      <c r="I6560" s="11" t="n">
        <v>25</v>
      </c>
      <c r="J6560" s="11" t="n">
        <v>29</v>
      </c>
      <c r="K6560" s="11" t="n">
        <v>242</v>
      </c>
      <c r="L6560" s="11" t="n">
        <v>39</v>
      </c>
      <c r="M6560" s="11" t="n">
        <v>1</v>
      </c>
      <c r="N6560" s="11" t="n">
        <v>0.1</v>
      </c>
      <c r="O6560" s="7" t="n">
        <v>1139</v>
      </c>
      <c r="P6560" s="7" t="n">
        <v>774.5200000000001</v>
      </c>
      <c r="Q6560" s="7">
        <f>text(E6560,"ddd")</f>
        <v/>
      </c>
      <c r="R6560" s="7">
        <f>G6560-F6560</f>
        <v/>
      </c>
      <c r="S6560" s="7">
        <f>E6560-D6560</f>
        <v/>
      </c>
      <c r="T6560" s="7">
        <f>O6560*M6560</f>
        <v/>
      </c>
      <c r="U6560" s="7">
        <f>T6560*N6560</f>
        <v/>
      </c>
      <c r="V6560" s="7">
        <f>T6560-U6560-(P6560*M6560)</f>
        <v/>
      </c>
      <c r="W6560" s="7">
        <f>VLOOKUP(L6560,'Products Sheet'!$A:$B,2,FALSE)</f>
        <v/>
      </c>
      <c r="X6560" s="7" t="n"/>
      <c r="Y6560" s="7" t="n"/>
      <c r="Z6560" s="7" t="n"/>
      <c r="AA6560" s="7" t="n"/>
      <c r="AB6560" s="7" t="n"/>
      <c r="AC6560" s="7" t="n"/>
    </row>
    <row r="6561" ht="9.75" customHeight="1" s="12">
      <c r="A6561" s="11" t="inlineStr">
        <is>
          <t>SO - 0001831</t>
        </is>
      </c>
      <c r="B6561" s="11" t="inlineStr">
        <is>
          <t>Wholesale</t>
        </is>
      </c>
      <c r="C6561" s="11" t="inlineStr">
        <is>
          <t>WARE-NMK1003</t>
        </is>
      </c>
      <c r="D6561" s="6" t="n">
        <v>43300</v>
      </c>
      <c r="E6561" s="6" t="n">
        <v>43456</v>
      </c>
      <c r="F6561" s="6" t="n">
        <v>43484</v>
      </c>
      <c r="G6561" s="6" t="n">
        <v>43487</v>
      </c>
      <c r="H6561" s="11" t="inlineStr">
        <is>
          <t>USD</t>
        </is>
      </c>
      <c r="I6561" s="11" t="n">
        <v>26</v>
      </c>
      <c r="J6561" s="11" t="n">
        <v>42</v>
      </c>
      <c r="K6561" s="11" t="n">
        <v>147</v>
      </c>
      <c r="L6561" s="11" t="n">
        <v>39</v>
      </c>
      <c r="M6561" s="11" t="n">
        <v>2</v>
      </c>
      <c r="N6561" s="11" t="n">
        <v>0.05</v>
      </c>
      <c r="O6561" s="7" t="n">
        <v>2827.4</v>
      </c>
      <c r="P6561" s="7" t="n">
        <v>1272.33</v>
      </c>
      <c r="Q6561" s="7">
        <f>text(E6561,"ddd")</f>
        <v/>
      </c>
      <c r="R6561" s="7">
        <f>G6561-F6561</f>
        <v/>
      </c>
      <c r="S6561" s="7">
        <f>E6561-D6561</f>
        <v/>
      </c>
      <c r="T6561" s="7">
        <f>O6561*M6561</f>
        <v/>
      </c>
      <c r="U6561" s="7">
        <f>T6561*N6561</f>
        <v/>
      </c>
      <c r="V6561" s="7">
        <f>T6561-U6561-(P6561*M6561)</f>
        <v/>
      </c>
      <c r="W6561" s="7">
        <f>VLOOKUP(L6561,'Products Sheet'!$A:$B,2,FALSE)</f>
        <v/>
      </c>
      <c r="X6561" s="7" t="n"/>
      <c r="Y6561" s="7" t="n"/>
      <c r="Z6561" s="7" t="n"/>
      <c r="AA6561" s="7" t="n"/>
      <c r="AB6561" s="7" t="n"/>
      <c r="AC6561" s="7" t="n"/>
    </row>
    <row r="6562" ht="9.75" customHeight="1" s="12">
      <c r="A6562" s="11" t="inlineStr">
        <is>
          <t>SO - 0001939</t>
        </is>
      </c>
      <c r="B6562" s="11" t="inlineStr">
        <is>
          <t>In-Store</t>
        </is>
      </c>
      <c r="C6562" s="11" t="inlineStr">
        <is>
          <t>WARE-MKL1006</t>
        </is>
      </c>
      <c r="D6562" s="6" t="n">
        <v>43400</v>
      </c>
      <c r="E6562" s="6" t="n">
        <v>43466</v>
      </c>
      <c r="F6562" s="6" t="n">
        <v>43477</v>
      </c>
      <c r="G6562" s="6" t="n">
        <v>43478</v>
      </c>
      <c r="H6562" s="11" t="inlineStr">
        <is>
          <t>USD</t>
        </is>
      </c>
      <c r="I6562" s="11" t="n">
        <v>2</v>
      </c>
      <c r="J6562" s="11" t="n">
        <v>4</v>
      </c>
      <c r="K6562" s="11" t="n">
        <v>353</v>
      </c>
      <c r="L6562" s="11" t="n">
        <v>39</v>
      </c>
      <c r="M6562" s="11" t="n">
        <v>4</v>
      </c>
      <c r="N6562" s="11" t="n">
        <v>0.075</v>
      </c>
      <c r="O6562" s="7" t="n">
        <v>2010</v>
      </c>
      <c r="P6562" s="7" t="n">
        <v>924.6</v>
      </c>
      <c r="Q6562" s="7">
        <f>text(E6562,"ddd")</f>
        <v/>
      </c>
      <c r="R6562" s="7">
        <f>G6562-F6562</f>
        <v/>
      </c>
      <c r="S6562" s="7">
        <f>E6562-D6562</f>
        <v/>
      </c>
      <c r="T6562" s="7">
        <f>O6562*M6562</f>
        <v/>
      </c>
      <c r="U6562" s="7">
        <f>T6562*N6562</f>
        <v/>
      </c>
      <c r="V6562" s="7">
        <f>T6562-U6562-(P6562*M6562)</f>
        <v/>
      </c>
      <c r="W6562" s="7">
        <f>VLOOKUP(L6562,'Products Sheet'!$A:$B,2,FALSE)</f>
        <v/>
      </c>
      <c r="X6562" s="7" t="n"/>
      <c r="Y6562" s="7" t="n"/>
      <c r="Z6562" s="7" t="n"/>
      <c r="AA6562" s="7" t="n"/>
      <c r="AB6562" s="7" t="n"/>
      <c r="AC6562" s="7" t="n"/>
    </row>
    <row r="6563" ht="9.75" customHeight="1" s="12">
      <c r="A6563" s="11" t="inlineStr">
        <is>
          <t>SO - 0002000</t>
        </is>
      </c>
      <c r="B6563" s="11" t="inlineStr">
        <is>
          <t>Online</t>
        </is>
      </c>
      <c r="C6563" s="11" t="inlineStr">
        <is>
          <t>WARE-NMK1003</t>
        </is>
      </c>
      <c r="D6563" s="6" t="n">
        <v>43400</v>
      </c>
      <c r="E6563" s="6" t="n">
        <v>43471</v>
      </c>
      <c r="F6563" s="6" t="n">
        <v>43499</v>
      </c>
      <c r="G6563" s="6" t="n">
        <v>43501</v>
      </c>
      <c r="H6563" s="11" t="inlineStr">
        <is>
          <t>USD</t>
        </is>
      </c>
      <c r="I6563" s="11" t="n">
        <v>18</v>
      </c>
      <c r="J6563" s="11" t="n">
        <v>23</v>
      </c>
      <c r="K6563" s="11" t="n">
        <v>200</v>
      </c>
      <c r="L6563" s="11" t="n">
        <v>39</v>
      </c>
      <c r="M6563" s="11" t="n">
        <v>1</v>
      </c>
      <c r="N6563" s="11" t="n">
        <v>0.05</v>
      </c>
      <c r="O6563" s="7" t="n">
        <v>3872.6</v>
      </c>
      <c r="P6563" s="7" t="n">
        <v>2284.834</v>
      </c>
      <c r="Q6563" s="7">
        <f>text(E6563,"ddd")</f>
        <v/>
      </c>
      <c r="R6563" s="7">
        <f>G6563-F6563</f>
        <v/>
      </c>
      <c r="S6563" s="7">
        <f>E6563-D6563</f>
        <v/>
      </c>
      <c r="T6563" s="7">
        <f>O6563*M6563</f>
        <v/>
      </c>
      <c r="U6563" s="7">
        <f>T6563*N6563</f>
        <v/>
      </c>
      <c r="V6563" s="7">
        <f>T6563-U6563-(P6563*M6563)</f>
        <v/>
      </c>
      <c r="W6563" s="7">
        <f>VLOOKUP(L6563,'Products Sheet'!$A:$B,2,FALSE)</f>
        <v/>
      </c>
      <c r="X6563" s="7" t="n"/>
      <c r="Y6563" s="7" t="n"/>
      <c r="Z6563" s="7" t="n"/>
      <c r="AA6563" s="7" t="n"/>
      <c r="AB6563" s="7" t="n"/>
      <c r="AC6563" s="7" t="n"/>
    </row>
    <row r="6564" ht="9.75" customHeight="1" s="12">
      <c r="A6564" s="11" t="inlineStr">
        <is>
          <t>SO - 0002032</t>
        </is>
      </c>
      <c r="B6564" s="11" t="inlineStr">
        <is>
          <t>Distributor</t>
        </is>
      </c>
      <c r="C6564" s="11" t="inlineStr">
        <is>
          <t>WARE-NMK1003</t>
        </is>
      </c>
      <c r="D6564" s="6" t="n">
        <v>43400</v>
      </c>
      <c r="E6564" s="6" t="n">
        <v>43474</v>
      </c>
      <c r="F6564" s="6" t="n">
        <v>43490</v>
      </c>
      <c r="G6564" s="6" t="n">
        <v>43497</v>
      </c>
      <c r="H6564" s="11" t="inlineStr">
        <is>
          <t>USD</t>
        </is>
      </c>
      <c r="I6564" s="11" t="n">
        <v>24</v>
      </c>
      <c r="J6564" s="11" t="n">
        <v>47</v>
      </c>
      <c r="K6564" s="11" t="n">
        <v>159</v>
      </c>
      <c r="L6564" s="11" t="n">
        <v>39</v>
      </c>
      <c r="M6564" s="11" t="n">
        <v>5</v>
      </c>
      <c r="N6564" s="11" t="n">
        <v>0.075</v>
      </c>
      <c r="O6564" s="7" t="n">
        <v>201</v>
      </c>
      <c r="P6564" s="7" t="n">
        <v>142.71</v>
      </c>
      <c r="Q6564" s="7">
        <f>text(E6564,"ddd")</f>
        <v/>
      </c>
      <c r="R6564" s="7">
        <f>G6564-F6564</f>
        <v/>
      </c>
      <c r="S6564" s="7">
        <f>E6564-D6564</f>
        <v/>
      </c>
      <c r="T6564" s="7">
        <f>O6564*M6564</f>
        <v/>
      </c>
      <c r="U6564" s="7">
        <f>T6564*N6564</f>
        <v/>
      </c>
      <c r="V6564" s="7">
        <f>T6564-U6564-(P6564*M6564)</f>
        <v/>
      </c>
      <c r="W6564" s="7">
        <f>VLOOKUP(L6564,'Products Sheet'!$A:$B,2,FALSE)</f>
        <v/>
      </c>
      <c r="X6564" s="7" t="n"/>
      <c r="Y6564" s="7" t="n"/>
      <c r="Z6564" s="7" t="n"/>
      <c r="AA6564" s="7" t="n"/>
      <c r="AB6564" s="7" t="n"/>
      <c r="AC6564" s="7" t="n"/>
    </row>
    <row r="6565" ht="9.75" customHeight="1" s="12">
      <c r="A6565" s="11" t="inlineStr">
        <is>
          <t>SO - 0002046</t>
        </is>
      </c>
      <c r="B6565" s="11" t="inlineStr">
        <is>
          <t>In-Store</t>
        </is>
      </c>
      <c r="C6565" s="11" t="inlineStr">
        <is>
          <t>WARE-NMK1003</t>
        </is>
      </c>
      <c r="D6565" s="6" t="n">
        <v>43400</v>
      </c>
      <c r="E6565" s="6" t="n">
        <v>43475</v>
      </c>
      <c r="F6565" s="6" t="n">
        <v>43480</v>
      </c>
      <c r="G6565" s="6" t="n">
        <v>43489</v>
      </c>
      <c r="H6565" s="11" t="inlineStr">
        <is>
          <t>USD</t>
        </is>
      </c>
      <c r="I6565" s="11" t="n">
        <v>3</v>
      </c>
      <c r="J6565" s="11" t="n">
        <v>34</v>
      </c>
      <c r="K6565" s="11" t="n">
        <v>200</v>
      </c>
      <c r="L6565" s="11" t="n">
        <v>39</v>
      </c>
      <c r="M6565" s="11" t="n">
        <v>7</v>
      </c>
      <c r="N6565" s="11" t="n">
        <v>0.075</v>
      </c>
      <c r="O6565" s="7" t="n">
        <v>2552.7</v>
      </c>
      <c r="P6565" s="7" t="n">
        <v>1761.363</v>
      </c>
      <c r="Q6565" s="7">
        <f>text(E6565,"ddd")</f>
        <v/>
      </c>
      <c r="R6565" s="7">
        <f>G6565-F6565</f>
        <v/>
      </c>
      <c r="S6565" s="7">
        <f>E6565-D6565</f>
        <v/>
      </c>
      <c r="T6565" s="7">
        <f>O6565*M6565</f>
        <v/>
      </c>
      <c r="U6565" s="7">
        <f>T6565*N6565</f>
        <v/>
      </c>
      <c r="V6565" s="7">
        <f>T6565-U6565-(P6565*M6565)</f>
        <v/>
      </c>
      <c r="W6565" s="7">
        <f>VLOOKUP(L6565,'Products Sheet'!$A:$B,2,FALSE)</f>
        <v/>
      </c>
      <c r="X6565" s="7" t="n"/>
      <c r="Y6565" s="7" t="n"/>
      <c r="Z6565" s="7" t="n"/>
      <c r="AA6565" s="7" t="n"/>
      <c r="AB6565" s="7" t="n"/>
      <c r="AC6565" s="7" t="n"/>
    </row>
    <row r="6566" ht="9.75" customHeight="1" s="12">
      <c r="A6566" s="11" t="inlineStr">
        <is>
          <t>SO - 0002068</t>
        </is>
      </c>
      <c r="B6566" s="11" t="inlineStr">
        <is>
          <t>Distributor</t>
        </is>
      </c>
      <c r="C6566" s="11" t="inlineStr">
        <is>
          <t>WARE-NMK1003</t>
        </is>
      </c>
      <c r="D6566" s="6" t="n">
        <v>43400</v>
      </c>
      <c r="E6566" s="6" t="n">
        <v>43477</v>
      </c>
      <c r="F6566" s="6" t="n">
        <v>43486</v>
      </c>
      <c r="G6566" s="6" t="n">
        <v>43495</v>
      </c>
      <c r="H6566" s="11" t="inlineStr">
        <is>
          <t>USD</t>
        </is>
      </c>
      <c r="I6566" s="11" t="n">
        <v>21</v>
      </c>
      <c r="J6566" s="11" t="n">
        <v>37</v>
      </c>
      <c r="K6566" s="11" t="n">
        <v>166</v>
      </c>
      <c r="L6566" s="11" t="n">
        <v>39</v>
      </c>
      <c r="M6566" s="11" t="n">
        <v>8</v>
      </c>
      <c r="N6566" s="11" t="n">
        <v>0.05</v>
      </c>
      <c r="O6566" s="7" t="n">
        <v>3832.4</v>
      </c>
      <c r="P6566" s="7" t="n">
        <v>1877.876</v>
      </c>
      <c r="Q6566" s="7">
        <f>text(E6566,"ddd")</f>
        <v/>
      </c>
      <c r="R6566" s="7">
        <f>G6566-F6566</f>
        <v/>
      </c>
      <c r="S6566" s="7">
        <f>E6566-D6566</f>
        <v/>
      </c>
      <c r="T6566" s="7">
        <f>O6566*M6566</f>
        <v/>
      </c>
      <c r="U6566" s="7">
        <f>T6566*N6566</f>
        <v/>
      </c>
      <c r="V6566" s="7">
        <f>T6566-U6566-(P6566*M6566)</f>
        <v/>
      </c>
      <c r="W6566" s="7">
        <f>VLOOKUP(L6566,'Products Sheet'!$A:$B,2,FALSE)</f>
        <v/>
      </c>
      <c r="X6566" s="7" t="n"/>
      <c r="Y6566" s="7" t="n"/>
      <c r="Z6566" s="7" t="n"/>
      <c r="AA6566" s="7" t="n"/>
      <c r="AB6566" s="7" t="n"/>
      <c r="AC6566" s="7" t="n"/>
    </row>
    <row r="6567" ht="9.75" customHeight="1" s="12">
      <c r="A6567" s="11" t="inlineStr">
        <is>
          <t>SO - 0002123</t>
        </is>
      </c>
      <c r="B6567" s="11" t="inlineStr">
        <is>
          <t>In-Store</t>
        </is>
      </c>
      <c r="C6567" s="11" t="inlineStr">
        <is>
          <t>WARE-PUJ1005</t>
        </is>
      </c>
      <c r="D6567" s="6" t="n">
        <v>43400</v>
      </c>
      <c r="E6567" s="6" t="n">
        <v>43484</v>
      </c>
      <c r="F6567" s="6" t="n">
        <v>43502</v>
      </c>
      <c r="G6567" s="6" t="n">
        <v>43508</v>
      </c>
      <c r="H6567" s="11" t="inlineStr">
        <is>
          <t>USD</t>
        </is>
      </c>
      <c r="I6567" s="11" t="n">
        <v>2</v>
      </c>
      <c r="J6567" s="11" t="n">
        <v>45</v>
      </c>
      <c r="K6567" s="11" t="n">
        <v>299</v>
      </c>
      <c r="L6567" s="11" t="n">
        <v>39</v>
      </c>
      <c r="M6567" s="11" t="n">
        <v>4</v>
      </c>
      <c r="N6567" s="11" t="n">
        <v>0.1</v>
      </c>
      <c r="O6567" s="7" t="n">
        <v>3966.4</v>
      </c>
      <c r="P6567" s="7" t="n">
        <v>2697.152</v>
      </c>
      <c r="Q6567" s="7">
        <f>text(E6567,"ddd")</f>
        <v/>
      </c>
      <c r="R6567" s="7">
        <f>G6567-F6567</f>
        <v/>
      </c>
      <c r="S6567" s="7">
        <f>E6567-D6567</f>
        <v/>
      </c>
      <c r="T6567" s="7">
        <f>O6567*M6567</f>
        <v/>
      </c>
      <c r="U6567" s="7">
        <f>T6567*N6567</f>
        <v/>
      </c>
      <c r="V6567" s="7">
        <f>T6567-U6567-(P6567*M6567)</f>
        <v/>
      </c>
      <c r="W6567" s="7">
        <f>VLOOKUP(L6567,'Products Sheet'!$A:$B,2,FALSE)</f>
        <v/>
      </c>
      <c r="X6567" s="7" t="n"/>
      <c r="Y6567" s="7" t="n"/>
      <c r="Z6567" s="7" t="n"/>
      <c r="AA6567" s="7" t="n"/>
      <c r="AB6567" s="7" t="n"/>
      <c r="AC6567" s="7" t="n"/>
    </row>
    <row r="6568" ht="9.75" customHeight="1" s="12">
      <c r="A6568" s="11" t="inlineStr">
        <is>
          <t>SO - 0002125</t>
        </is>
      </c>
      <c r="B6568" s="11" t="inlineStr">
        <is>
          <t>Online</t>
        </is>
      </c>
      <c r="C6568" s="11" t="inlineStr">
        <is>
          <t>WARE-NMK1003</t>
        </is>
      </c>
      <c r="D6568" s="6" t="n">
        <v>43400</v>
      </c>
      <c r="E6568" s="6" t="n">
        <v>43485</v>
      </c>
      <c r="F6568" s="6" t="n">
        <v>43504</v>
      </c>
      <c r="G6568" s="6" t="n">
        <v>43505</v>
      </c>
      <c r="H6568" s="11" t="inlineStr">
        <is>
          <t>USD</t>
        </is>
      </c>
      <c r="I6568" s="11" t="n">
        <v>20</v>
      </c>
      <c r="J6568" s="11" t="n">
        <v>38</v>
      </c>
      <c r="K6568" s="11" t="n">
        <v>197</v>
      </c>
      <c r="L6568" s="11" t="n">
        <v>39</v>
      </c>
      <c r="M6568" s="11" t="n">
        <v>1</v>
      </c>
      <c r="N6568" s="11" t="n">
        <v>0.05</v>
      </c>
      <c r="O6568" s="7" t="n">
        <v>770.5</v>
      </c>
      <c r="P6568" s="7" t="n">
        <v>547.0549999999999</v>
      </c>
      <c r="Q6568" s="7">
        <f>text(E6568,"ddd")</f>
        <v/>
      </c>
      <c r="R6568" s="7">
        <f>G6568-F6568</f>
        <v/>
      </c>
      <c r="S6568" s="7">
        <f>E6568-D6568</f>
        <v/>
      </c>
      <c r="T6568" s="7">
        <f>O6568*M6568</f>
        <v/>
      </c>
      <c r="U6568" s="7">
        <f>T6568*N6568</f>
        <v/>
      </c>
      <c r="V6568" s="7">
        <f>T6568-U6568-(P6568*M6568)</f>
        <v/>
      </c>
      <c r="W6568" s="7">
        <f>VLOOKUP(L6568,'Products Sheet'!$A:$B,2,FALSE)</f>
        <v/>
      </c>
      <c r="X6568" s="7" t="n"/>
      <c r="Y6568" s="7" t="n"/>
      <c r="Z6568" s="7" t="n"/>
      <c r="AA6568" s="7" t="n"/>
      <c r="AB6568" s="7" t="n"/>
      <c r="AC6568" s="7" t="n"/>
    </row>
    <row r="6569" ht="9.75" customHeight="1" s="12">
      <c r="A6569" s="11" t="inlineStr">
        <is>
          <t>SO - 0002182</t>
        </is>
      </c>
      <c r="B6569" s="11" t="inlineStr">
        <is>
          <t>Online</t>
        </is>
      </c>
      <c r="C6569" s="11" t="inlineStr">
        <is>
          <t>WARE-XYS1001</t>
        </is>
      </c>
      <c r="D6569" s="6" t="n">
        <v>43400</v>
      </c>
      <c r="E6569" s="6" t="n">
        <v>43492</v>
      </c>
      <c r="F6569" s="6" t="n">
        <v>43499</v>
      </c>
      <c r="G6569" s="6" t="n">
        <v>43508</v>
      </c>
      <c r="H6569" s="11" t="inlineStr">
        <is>
          <t>USD</t>
        </is>
      </c>
      <c r="I6569" s="11" t="n">
        <v>13</v>
      </c>
      <c r="J6569" s="11" t="n">
        <v>12</v>
      </c>
      <c r="K6569" s="11" t="n">
        <v>22</v>
      </c>
      <c r="L6569" s="11" t="n">
        <v>39</v>
      </c>
      <c r="M6569" s="11" t="n">
        <v>7</v>
      </c>
      <c r="N6569" s="11" t="n">
        <v>0.1</v>
      </c>
      <c r="O6569" s="7" t="n">
        <v>1025.1</v>
      </c>
      <c r="P6569" s="7" t="n">
        <v>563.8050000000002</v>
      </c>
      <c r="Q6569" s="7">
        <f>text(E6569,"ddd")</f>
        <v/>
      </c>
      <c r="R6569" s="7">
        <f>G6569-F6569</f>
        <v/>
      </c>
      <c r="S6569" s="7">
        <f>E6569-D6569</f>
        <v/>
      </c>
      <c r="T6569" s="7">
        <f>O6569*M6569</f>
        <v/>
      </c>
      <c r="U6569" s="7">
        <f>T6569*N6569</f>
        <v/>
      </c>
      <c r="V6569" s="7">
        <f>T6569-U6569-(P6569*M6569)</f>
        <v/>
      </c>
      <c r="W6569" s="7">
        <f>VLOOKUP(L6569,'Products Sheet'!$A:$B,2,FALSE)</f>
        <v/>
      </c>
      <c r="X6569" s="7" t="n"/>
      <c r="Y6569" s="7" t="n"/>
      <c r="Z6569" s="7" t="n"/>
      <c r="AA6569" s="7" t="n"/>
      <c r="AB6569" s="7" t="n"/>
      <c r="AC6569" s="7" t="n"/>
    </row>
    <row r="6570" ht="9.75" customHeight="1" s="12">
      <c r="A6570" s="11" t="inlineStr">
        <is>
          <t>SO - 0002184</t>
        </is>
      </c>
      <c r="B6570" s="11" t="inlineStr">
        <is>
          <t>Online</t>
        </is>
      </c>
      <c r="C6570" s="11" t="inlineStr">
        <is>
          <t>WARE-XYS1001</t>
        </is>
      </c>
      <c r="D6570" s="6" t="n">
        <v>43400</v>
      </c>
      <c r="E6570" s="6" t="n">
        <v>43492</v>
      </c>
      <c r="F6570" s="6" t="n">
        <v>43504</v>
      </c>
      <c r="G6570" s="6" t="n">
        <v>43512</v>
      </c>
      <c r="H6570" s="11" t="inlineStr">
        <is>
          <t>USD</t>
        </is>
      </c>
      <c r="I6570" s="11" t="n">
        <v>16</v>
      </c>
      <c r="J6570" s="11" t="n">
        <v>17</v>
      </c>
      <c r="K6570" s="11" t="n">
        <v>48</v>
      </c>
      <c r="L6570" s="11" t="n">
        <v>39</v>
      </c>
      <c r="M6570" s="11" t="n">
        <v>1</v>
      </c>
      <c r="N6570" s="11" t="n">
        <v>0.15</v>
      </c>
      <c r="O6570" s="7" t="n">
        <v>1125.6</v>
      </c>
      <c r="P6570" s="7" t="n">
        <v>866.7120000000001</v>
      </c>
      <c r="Q6570" s="7">
        <f>text(E6570,"ddd")</f>
        <v/>
      </c>
      <c r="R6570" s="7">
        <f>G6570-F6570</f>
        <v/>
      </c>
      <c r="S6570" s="7">
        <f>E6570-D6570</f>
        <v/>
      </c>
      <c r="T6570" s="7">
        <f>O6570*M6570</f>
        <v/>
      </c>
      <c r="U6570" s="7">
        <f>T6570*N6570</f>
        <v/>
      </c>
      <c r="V6570" s="7">
        <f>T6570-U6570-(P6570*M6570)</f>
        <v/>
      </c>
      <c r="W6570" s="7">
        <f>VLOOKUP(L6570,'Products Sheet'!$A:$B,2,FALSE)</f>
        <v/>
      </c>
      <c r="X6570" s="7" t="n"/>
      <c r="Y6570" s="7" t="n"/>
      <c r="Z6570" s="7" t="n"/>
      <c r="AA6570" s="7" t="n"/>
      <c r="AB6570" s="7" t="n"/>
      <c r="AC6570" s="7" t="n"/>
    </row>
    <row r="6571" ht="9.75" customHeight="1" s="12">
      <c r="A6571" s="11" t="inlineStr">
        <is>
          <t>SO - 0002260</t>
        </is>
      </c>
      <c r="B6571" s="11" t="inlineStr">
        <is>
          <t>Distributor</t>
        </is>
      </c>
      <c r="C6571" s="11" t="inlineStr">
        <is>
          <t>WARE-NMK1003</t>
        </is>
      </c>
      <c r="D6571" s="6" t="n">
        <v>43400</v>
      </c>
      <c r="E6571" s="6" t="n">
        <v>43501</v>
      </c>
      <c r="F6571" s="6" t="n">
        <v>43515</v>
      </c>
      <c r="G6571" s="6" t="n">
        <v>43525</v>
      </c>
      <c r="H6571" s="11" t="inlineStr">
        <is>
          <t>USD</t>
        </is>
      </c>
      <c r="I6571" s="11" t="n">
        <v>21</v>
      </c>
      <c r="J6571" s="11" t="n">
        <v>10</v>
      </c>
      <c r="K6571" s="11" t="n">
        <v>147</v>
      </c>
      <c r="L6571" s="11" t="n">
        <v>39</v>
      </c>
      <c r="M6571" s="11" t="n">
        <v>4</v>
      </c>
      <c r="N6571" s="11" t="n">
        <v>0.1</v>
      </c>
      <c r="O6571" s="7" t="n">
        <v>2753.7</v>
      </c>
      <c r="P6571" s="7" t="n">
        <v>1459.461</v>
      </c>
      <c r="Q6571" s="7">
        <f>text(E6571,"ddd")</f>
        <v/>
      </c>
      <c r="R6571" s="7">
        <f>G6571-F6571</f>
        <v/>
      </c>
      <c r="S6571" s="7">
        <f>E6571-D6571</f>
        <v/>
      </c>
      <c r="T6571" s="7">
        <f>O6571*M6571</f>
        <v/>
      </c>
      <c r="U6571" s="7">
        <f>T6571*N6571</f>
        <v/>
      </c>
      <c r="V6571" s="7">
        <f>T6571-U6571-(P6571*M6571)</f>
        <v/>
      </c>
      <c r="W6571" s="7">
        <f>VLOOKUP(L6571,'Products Sheet'!$A:$B,2,FALSE)</f>
        <v/>
      </c>
      <c r="X6571" s="7" t="n"/>
      <c r="Y6571" s="7" t="n"/>
      <c r="Z6571" s="7" t="n"/>
      <c r="AA6571" s="7" t="n"/>
      <c r="AB6571" s="7" t="n"/>
      <c r="AC6571" s="7" t="n"/>
    </row>
    <row r="6572" ht="9.75" customHeight="1" s="12">
      <c r="A6572" s="11" t="inlineStr">
        <is>
          <t>SO - 0002263</t>
        </is>
      </c>
      <c r="B6572" s="11" t="inlineStr">
        <is>
          <t>In-Store</t>
        </is>
      </c>
      <c r="C6572" s="11" t="inlineStr">
        <is>
          <t>WARE-UHY1004</t>
        </is>
      </c>
      <c r="D6572" s="6" t="n">
        <v>43400</v>
      </c>
      <c r="E6572" s="6" t="n">
        <v>43501</v>
      </c>
      <c r="F6572" s="6" t="n">
        <v>43523</v>
      </c>
      <c r="G6572" s="6" t="n">
        <v>43526</v>
      </c>
      <c r="H6572" s="11" t="inlineStr">
        <is>
          <t>USD</t>
        </is>
      </c>
      <c r="I6572" s="11" t="n">
        <v>5</v>
      </c>
      <c r="J6572" s="11" t="n">
        <v>37</v>
      </c>
      <c r="K6572" s="11" t="n">
        <v>219</v>
      </c>
      <c r="L6572" s="11" t="n">
        <v>39</v>
      </c>
      <c r="M6572" s="11" t="n">
        <v>2</v>
      </c>
      <c r="N6572" s="11" t="n">
        <v>0.1</v>
      </c>
      <c r="O6572" s="7" t="n">
        <v>978.2</v>
      </c>
      <c r="P6572" s="7" t="n">
        <v>449.972</v>
      </c>
      <c r="Q6572" s="7">
        <f>text(E6572,"ddd")</f>
        <v/>
      </c>
      <c r="R6572" s="7">
        <f>G6572-F6572</f>
        <v/>
      </c>
      <c r="S6572" s="7">
        <f>E6572-D6572</f>
        <v/>
      </c>
      <c r="T6572" s="7">
        <f>O6572*M6572</f>
        <v/>
      </c>
      <c r="U6572" s="7">
        <f>T6572*N6572</f>
        <v/>
      </c>
      <c r="V6572" s="7">
        <f>T6572-U6572-(P6572*M6572)</f>
        <v/>
      </c>
      <c r="W6572" s="7">
        <f>VLOOKUP(L6572,'Products Sheet'!$A:$B,2,FALSE)</f>
        <v/>
      </c>
      <c r="X6572" s="7" t="n"/>
      <c r="Y6572" s="7" t="n"/>
      <c r="Z6572" s="7" t="n"/>
      <c r="AA6572" s="7" t="n"/>
      <c r="AB6572" s="7" t="n"/>
      <c r="AC6572" s="7" t="n"/>
    </row>
    <row r="6573" ht="9.75" customHeight="1" s="12">
      <c r="A6573" s="11" t="inlineStr">
        <is>
          <t>SO - 0002382</t>
        </is>
      </c>
      <c r="B6573" s="11" t="inlineStr">
        <is>
          <t>Online</t>
        </is>
      </c>
      <c r="C6573" s="11" t="inlineStr">
        <is>
          <t>WARE-XYS1001</t>
        </is>
      </c>
      <c r="D6573" s="6" t="n">
        <v>43400</v>
      </c>
      <c r="E6573" s="6" t="n">
        <v>43515</v>
      </c>
      <c r="F6573" s="6" t="n">
        <v>43526</v>
      </c>
      <c r="G6573" s="6" t="n">
        <v>43535</v>
      </c>
      <c r="H6573" s="11" t="inlineStr">
        <is>
          <t>USD</t>
        </is>
      </c>
      <c r="I6573" s="11" t="n">
        <v>15</v>
      </c>
      <c r="J6573" s="11" t="n">
        <v>9</v>
      </c>
      <c r="K6573" s="11" t="n">
        <v>41</v>
      </c>
      <c r="L6573" s="11" t="n">
        <v>39</v>
      </c>
      <c r="M6573" s="11" t="n">
        <v>8</v>
      </c>
      <c r="N6573" s="11" t="n">
        <v>0.075</v>
      </c>
      <c r="O6573" s="7" t="n">
        <v>978.2</v>
      </c>
      <c r="P6573" s="7" t="n">
        <v>401.062</v>
      </c>
      <c r="Q6573" s="7">
        <f>text(E6573,"ddd")</f>
        <v/>
      </c>
      <c r="R6573" s="7">
        <f>G6573-F6573</f>
        <v/>
      </c>
      <c r="S6573" s="7">
        <f>E6573-D6573</f>
        <v/>
      </c>
      <c r="T6573" s="7">
        <f>O6573*M6573</f>
        <v/>
      </c>
      <c r="U6573" s="7">
        <f>T6573*N6573</f>
        <v/>
      </c>
      <c r="V6573" s="7">
        <f>T6573-U6573-(P6573*M6573)</f>
        <v/>
      </c>
      <c r="W6573" s="7">
        <f>VLOOKUP(L6573,'Products Sheet'!$A:$B,2,FALSE)</f>
        <v/>
      </c>
      <c r="X6573" s="7" t="n"/>
      <c r="Y6573" s="7" t="n"/>
      <c r="Z6573" s="7" t="n"/>
      <c r="AA6573" s="7" t="n"/>
      <c r="AB6573" s="7" t="n"/>
      <c r="AC6573" s="7" t="n"/>
    </row>
    <row r="6574" ht="9.75" customHeight="1" s="12">
      <c r="A6574" s="11" t="inlineStr">
        <is>
          <t>SO - 0002406</t>
        </is>
      </c>
      <c r="B6574" s="11" t="inlineStr">
        <is>
          <t>In-Store</t>
        </is>
      </c>
      <c r="C6574" s="11" t="inlineStr">
        <is>
          <t>WARE-MKL1006</t>
        </is>
      </c>
      <c r="D6574" s="6" t="n">
        <v>43400</v>
      </c>
      <c r="E6574" s="6" t="n">
        <v>43518</v>
      </c>
      <c r="F6574" s="6" t="n">
        <v>43540</v>
      </c>
      <c r="G6574" s="6" t="n">
        <v>43546</v>
      </c>
      <c r="H6574" s="11" t="inlineStr">
        <is>
          <t>USD</t>
        </is>
      </c>
      <c r="I6574" s="11" t="n">
        <v>8</v>
      </c>
      <c r="J6574" s="11" t="n">
        <v>50</v>
      </c>
      <c r="K6574" s="11" t="n">
        <v>340</v>
      </c>
      <c r="L6574" s="11" t="n">
        <v>39</v>
      </c>
      <c r="M6574" s="11" t="n">
        <v>8</v>
      </c>
      <c r="N6574" s="11" t="n">
        <v>0.1</v>
      </c>
      <c r="O6574" s="7" t="n">
        <v>3892.7</v>
      </c>
      <c r="P6574" s="7" t="n">
        <v>1557.08</v>
      </c>
      <c r="Q6574" s="7">
        <f>text(E6574,"ddd")</f>
        <v/>
      </c>
      <c r="R6574" s="7">
        <f>G6574-F6574</f>
        <v/>
      </c>
      <c r="S6574" s="7">
        <f>E6574-D6574</f>
        <v/>
      </c>
      <c r="T6574" s="7">
        <f>O6574*M6574</f>
        <v/>
      </c>
      <c r="U6574" s="7">
        <f>T6574*N6574</f>
        <v/>
      </c>
      <c r="V6574" s="7">
        <f>T6574-U6574-(P6574*M6574)</f>
        <v/>
      </c>
      <c r="W6574" s="7">
        <f>VLOOKUP(L6574,'Products Sheet'!$A:$B,2,FALSE)</f>
        <v/>
      </c>
      <c r="X6574" s="7" t="n"/>
      <c r="Y6574" s="7" t="n"/>
      <c r="Z6574" s="7" t="n"/>
      <c r="AA6574" s="7" t="n"/>
      <c r="AB6574" s="7" t="n"/>
      <c r="AC6574" s="7" t="n"/>
    </row>
    <row r="6575" ht="9.75" customHeight="1" s="12">
      <c r="A6575" s="11" t="inlineStr">
        <is>
          <t>SO - 0002476</t>
        </is>
      </c>
      <c r="B6575" s="11" t="inlineStr">
        <is>
          <t>Wholesale</t>
        </is>
      </c>
      <c r="C6575" s="11" t="inlineStr">
        <is>
          <t>WARE-NMK1003</t>
        </is>
      </c>
      <c r="D6575" s="6" t="n">
        <v>43400</v>
      </c>
      <c r="E6575" s="6" t="n">
        <v>43527</v>
      </c>
      <c r="F6575" s="6" t="n">
        <v>43533</v>
      </c>
      <c r="G6575" s="6" t="n">
        <v>43540</v>
      </c>
      <c r="H6575" s="11" t="inlineStr">
        <is>
          <t>USD</t>
        </is>
      </c>
      <c r="I6575" s="11" t="n">
        <v>27</v>
      </c>
      <c r="J6575" s="11" t="n">
        <v>8</v>
      </c>
      <c r="K6575" s="11" t="n">
        <v>152</v>
      </c>
      <c r="L6575" s="11" t="n">
        <v>39</v>
      </c>
      <c r="M6575" s="11" t="n">
        <v>3</v>
      </c>
      <c r="N6575" s="11" t="n">
        <v>0.1</v>
      </c>
      <c r="O6575" s="7" t="n">
        <v>5272.900000000001</v>
      </c>
      <c r="P6575" s="7" t="n">
        <v>3480.114</v>
      </c>
      <c r="Q6575" s="7">
        <f>text(E6575,"ddd")</f>
        <v/>
      </c>
      <c r="R6575" s="7">
        <f>G6575-F6575</f>
        <v/>
      </c>
      <c r="S6575" s="7">
        <f>E6575-D6575</f>
        <v/>
      </c>
      <c r="T6575" s="7">
        <f>O6575*M6575</f>
        <v/>
      </c>
      <c r="U6575" s="7">
        <f>T6575*N6575</f>
        <v/>
      </c>
      <c r="V6575" s="7">
        <f>T6575-U6575-(P6575*M6575)</f>
        <v/>
      </c>
      <c r="W6575" s="7">
        <f>VLOOKUP(L6575,'Products Sheet'!$A:$B,2,FALSE)</f>
        <v/>
      </c>
      <c r="X6575" s="7" t="n"/>
      <c r="Y6575" s="7" t="n"/>
      <c r="Z6575" s="7" t="n"/>
      <c r="AA6575" s="7" t="n"/>
      <c r="AB6575" s="7" t="n"/>
      <c r="AC6575" s="7" t="n"/>
    </row>
    <row r="6576" ht="9.75" customHeight="1" s="12">
      <c r="A6576" s="11" t="inlineStr">
        <is>
          <t>SO - 0002480</t>
        </is>
      </c>
      <c r="B6576" s="11" t="inlineStr">
        <is>
          <t>Online</t>
        </is>
      </c>
      <c r="C6576" s="11" t="inlineStr">
        <is>
          <t>WARE-NMK1003</t>
        </is>
      </c>
      <c r="D6576" s="6" t="n">
        <v>43400</v>
      </c>
      <c r="E6576" s="6" t="n">
        <v>43527</v>
      </c>
      <c r="F6576" s="6" t="n">
        <v>43552</v>
      </c>
      <c r="G6576" s="6" t="n">
        <v>43558</v>
      </c>
      <c r="H6576" s="11" t="inlineStr">
        <is>
          <t>USD</t>
        </is>
      </c>
      <c r="I6576" s="11" t="n">
        <v>17</v>
      </c>
      <c r="J6576" s="11" t="n">
        <v>22</v>
      </c>
      <c r="K6576" s="11" t="n">
        <v>145</v>
      </c>
      <c r="L6576" s="11" t="n">
        <v>39</v>
      </c>
      <c r="M6576" s="11" t="n">
        <v>1</v>
      </c>
      <c r="N6576" s="11" t="n">
        <v>0.15</v>
      </c>
      <c r="O6576" s="7" t="n">
        <v>5922.8</v>
      </c>
      <c r="P6576" s="7" t="n">
        <v>3257.54</v>
      </c>
      <c r="Q6576" s="7">
        <f>text(E6576,"ddd")</f>
        <v/>
      </c>
      <c r="R6576" s="7">
        <f>G6576-F6576</f>
        <v/>
      </c>
      <c r="S6576" s="7">
        <f>E6576-D6576</f>
        <v/>
      </c>
      <c r="T6576" s="7">
        <f>O6576*M6576</f>
        <v/>
      </c>
      <c r="U6576" s="7">
        <f>T6576*N6576</f>
        <v/>
      </c>
      <c r="V6576" s="7">
        <f>T6576-U6576-(P6576*M6576)</f>
        <v/>
      </c>
      <c r="W6576" s="7">
        <f>VLOOKUP(L6576,'Products Sheet'!$A:$B,2,FALSE)</f>
        <v/>
      </c>
      <c r="X6576" s="7" t="n"/>
      <c r="Y6576" s="7" t="n"/>
      <c r="Z6576" s="7" t="n"/>
      <c r="AA6576" s="7" t="n"/>
      <c r="AB6576" s="7" t="n"/>
      <c r="AC6576" s="7" t="n"/>
    </row>
    <row r="6577" ht="9.75" customHeight="1" s="12">
      <c r="A6577" s="11" t="inlineStr">
        <is>
          <t>SO - 0002503</t>
        </is>
      </c>
      <c r="B6577" s="11" t="inlineStr">
        <is>
          <t>Online</t>
        </is>
      </c>
      <c r="C6577" s="11" t="inlineStr">
        <is>
          <t>WARE-NBV1002</t>
        </is>
      </c>
      <c r="D6577" s="6" t="n">
        <v>43400</v>
      </c>
      <c r="E6577" s="6" t="n">
        <v>43532</v>
      </c>
      <c r="F6577" s="6" t="n">
        <v>43537</v>
      </c>
      <c r="G6577" s="6" t="n">
        <v>43547</v>
      </c>
      <c r="H6577" s="11" t="inlineStr">
        <is>
          <t>USD</t>
        </is>
      </c>
      <c r="I6577" s="11" t="n">
        <v>14</v>
      </c>
      <c r="J6577" s="11" t="n">
        <v>37</v>
      </c>
      <c r="K6577" s="11" t="n">
        <v>81</v>
      </c>
      <c r="L6577" s="11" t="n">
        <v>39</v>
      </c>
      <c r="M6577" s="11" t="n">
        <v>7</v>
      </c>
      <c r="N6577" s="11" t="n">
        <v>0.3</v>
      </c>
      <c r="O6577" s="7" t="n">
        <v>1125.6</v>
      </c>
      <c r="P6577" s="7" t="n">
        <v>765.4080000000001</v>
      </c>
      <c r="Q6577" s="7">
        <f>text(E6577,"ddd")</f>
        <v/>
      </c>
      <c r="R6577" s="7">
        <f>G6577-F6577</f>
        <v/>
      </c>
      <c r="S6577" s="7">
        <f>E6577-D6577</f>
        <v/>
      </c>
      <c r="T6577" s="7">
        <f>O6577*M6577</f>
        <v/>
      </c>
      <c r="U6577" s="7">
        <f>T6577*N6577</f>
        <v/>
      </c>
      <c r="V6577" s="7">
        <f>T6577-U6577-(P6577*M6577)</f>
        <v/>
      </c>
      <c r="W6577" s="7">
        <f>VLOOKUP(L6577,'Products Sheet'!$A:$B,2,FALSE)</f>
        <v/>
      </c>
      <c r="X6577" s="7" t="n"/>
      <c r="Y6577" s="7" t="n"/>
      <c r="Z6577" s="7" t="n"/>
      <c r="AA6577" s="7" t="n"/>
      <c r="AB6577" s="7" t="n"/>
      <c r="AC6577" s="7" t="n"/>
    </row>
    <row r="6578" ht="9.75" customHeight="1" s="12">
      <c r="A6578" s="11" t="inlineStr">
        <is>
          <t>SO - 0002587</t>
        </is>
      </c>
      <c r="B6578" s="11" t="inlineStr">
        <is>
          <t>Online</t>
        </is>
      </c>
      <c r="C6578" s="11" t="inlineStr">
        <is>
          <t>WARE-NMK1003</t>
        </is>
      </c>
      <c r="D6578" s="6" t="n">
        <v>43400</v>
      </c>
      <c r="E6578" s="6" t="n">
        <v>43543</v>
      </c>
      <c r="F6578" s="6" t="n">
        <v>43567</v>
      </c>
      <c r="G6578" s="6" t="n">
        <v>43572</v>
      </c>
      <c r="H6578" s="11" t="inlineStr">
        <is>
          <t>USD</t>
        </is>
      </c>
      <c r="I6578" s="11" t="n">
        <v>12</v>
      </c>
      <c r="J6578" s="11" t="n">
        <v>48</v>
      </c>
      <c r="K6578" s="11" t="n">
        <v>131</v>
      </c>
      <c r="L6578" s="11" t="n">
        <v>39</v>
      </c>
      <c r="M6578" s="11" t="n">
        <v>7</v>
      </c>
      <c r="N6578" s="11" t="n">
        <v>0.075</v>
      </c>
      <c r="O6578" s="7" t="n">
        <v>268</v>
      </c>
      <c r="P6578" s="7" t="n">
        <v>227.8</v>
      </c>
      <c r="Q6578" s="7">
        <f>text(E6578,"ddd")</f>
        <v/>
      </c>
      <c r="R6578" s="7">
        <f>G6578-F6578</f>
        <v/>
      </c>
      <c r="S6578" s="7">
        <f>E6578-D6578</f>
        <v/>
      </c>
      <c r="T6578" s="7">
        <f>O6578*M6578</f>
        <v/>
      </c>
      <c r="U6578" s="7">
        <f>T6578*N6578</f>
        <v/>
      </c>
      <c r="V6578" s="7">
        <f>T6578-U6578-(P6578*M6578)</f>
        <v/>
      </c>
      <c r="W6578" s="7">
        <f>VLOOKUP(L6578,'Products Sheet'!$A:$B,2,FALSE)</f>
        <v/>
      </c>
      <c r="X6578" s="7" t="n"/>
      <c r="Y6578" s="7" t="n"/>
      <c r="Z6578" s="7" t="n"/>
      <c r="AA6578" s="7" t="n"/>
      <c r="AB6578" s="7" t="n"/>
      <c r="AC6578" s="7" t="n"/>
    </row>
    <row r="6579" ht="9.75" customHeight="1" s="12">
      <c r="A6579" s="11" t="inlineStr">
        <is>
          <t>SO - 0002609</t>
        </is>
      </c>
      <c r="B6579" s="11" t="inlineStr">
        <is>
          <t>Distributor</t>
        </is>
      </c>
      <c r="C6579" s="11" t="inlineStr">
        <is>
          <t>WARE-NMK1003</t>
        </is>
      </c>
      <c r="D6579" s="6" t="n">
        <v>43400</v>
      </c>
      <c r="E6579" s="6" t="n">
        <v>43546</v>
      </c>
      <c r="F6579" s="6" t="n">
        <v>43551</v>
      </c>
      <c r="G6579" s="6" t="n">
        <v>43552</v>
      </c>
      <c r="H6579" s="11" t="inlineStr">
        <is>
          <t>USD</t>
        </is>
      </c>
      <c r="I6579" s="11" t="n">
        <v>22</v>
      </c>
      <c r="J6579" s="11" t="n">
        <v>25</v>
      </c>
      <c r="K6579" s="11" t="n">
        <v>122</v>
      </c>
      <c r="L6579" s="11" t="n">
        <v>39</v>
      </c>
      <c r="M6579" s="11" t="n">
        <v>3</v>
      </c>
      <c r="N6579" s="11" t="n">
        <v>0.05</v>
      </c>
      <c r="O6579" s="7" t="n">
        <v>857.6</v>
      </c>
      <c r="P6579" s="7" t="n">
        <v>471.6800000000001</v>
      </c>
      <c r="Q6579" s="7">
        <f>text(E6579,"ddd")</f>
        <v/>
      </c>
      <c r="R6579" s="7">
        <f>G6579-F6579</f>
        <v/>
      </c>
      <c r="S6579" s="7">
        <f>E6579-D6579</f>
        <v/>
      </c>
      <c r="T6579" s="7">
        <f>O6579*M6579</f>
        <v/>
      </c>
      <c r="U6579" s="7">
        <f>T6579*N6579</f>
        <v/>
      </c>
      <c r="V6579" s="7">
        <f>T6579-U6579-(P6579*M6579)</f>
        <v/>
      </c>
      <c r="W6579" s="7">
        <f>VLOOKUP(L6579,'Products Sheet'!$A:$B,2,FALSE)</f>
        <v/>
      </c>
      <c r="X6579" s="7" t="n"/>
      <c r="Y6579" s="7" t="n"/>
      <c r="Z6579" s="7" t="n"/>
      <c r="AA6579" s="7" t="n"/>
      <c r="AB6579" s="7" t="n"/>
      <c r="AC6579" s="7" t="n"/>
    </row>
    <row r="6580" ht="9.75" customHeight="1" s="12">
      <c r="A6580" s="11" t="inlineStr">
        <is>
          <t>SO - 0002618</t>
        </is>
      </c>
      <c r="B6580" s="11" t="inlineStr">
        <is>
          <t>In-Store</t>
        </is>
      </c>
      <c r="C6580" s="11" t="inlineStr">
        <is>
          <t>WARE-NMK1003</t>
        </is>
      </c>
      <c r="D6580" s="6" t="n">
        <v>43400</v>
      </c>
      <c r="E6580" s="6" t="n">
        <v>43547</v>
      </c>
      <c r="F6580" s="6" t="n">
        <v>43554</v>
      </c>
      <c r="G6580" s="6" t="n">
        <v>43555</v>
      </c>
      <c r="H6580" s="11" t="inlineStr">
        <is>
          <t>USD</t>
        </is>
      </c>
      <c r="I6580" s="11" t="n">
        <v>2</v>
      </c>
      <c r="J6580" s="11" t="n">
        <v>43</v>
      </c>
      <c r="K6580" s="11" t="n">
        <v>194</v>
      </c>
      <c r="L6580" s="11" t="n">
        <v>39</v>
      </c>
      <c r="M6580" s="11" t="n">
        <v>5</v>
      </c>
      <c r="N6580" s="11" t="n">
        <v>0.05</v>
      </c>
      <c r="O6580" s="7" t="n">
        <v>174.2</v>
      </c>
      <c r="P6580" s="7" t="n">
        <v>125.424</v>
      </c>
      <c r="Q6580" s="7">
        <f>text(E6580,"ddd")</f>
        <v/>
      </c>
      <c r="R6580" s="7">
        <f>G6580-F6580</f>
        <v/>
      </c>
      <c r="S6580" s="7">
        <f>E6580-D6580</f>
        <v/>
      </c>
      <c r="T6580" s="7">
        <f>O6580*M6580</f>
        <v/>
      </c>
      <c r="U6580" s="7">
        <f>T6580*N6580</f>
        <v/>
      </c>
      <c r="V6580" s="7">
        <f>T6580-U6580-(P6580*M6580)</f>
        <v/>
      </c>
      <c r="W6580" s="7">
        <f>VLOOKUP(L6580,'Products Sheet'!$A:$B,2,FALSE)</f>
        <v/>
      </c>
      <c r="X6580" s="7" t="n"/>
      <c r="Y6580" s="7" t="n"/>
      <c r="Z6580" s="7" t="n"/>
      <c r="AA6580" s="7" t="n"/>
      <c r="AB6580" s="7" t="n"/>
      <c r="AC6580" s="7" t="n"/>
    </row>
    <row r="6581" ht="9.75" customHeight="1" s="12">
      <c r="A6581" s="11" t="inlineStr">
        <is>
          <t>SO - 0002678</t>
        </is>
      </c>
      <c r="B6581" s="11" t="inlineStr">
        <is>
          <t>In-Store</t>
        </is>
      </c>
      <c r="C6581" s="11" t="inlineStr">
        <is>
          <t>WARE-NMK1003</t>
        </is>
      </c>
      <c r="D6581" s="6" t="n">
        <v>43400</v>
      </c>
      <c r="E6581" s="6" t="n">
        <v>43556</v>
      </c>
      <c r="F6581" s="6" t="n">
        <v>43581</v>
      </c>
      <c r="G6581" s="6" t="n">
        <v>43586</v>
      </c>
      <c r="H6581" s="11" t="inlineStr">
        <is>
          <t>USD</t>
        </is>
      </c>
      <c r="I6581" s="11" t="n">
        <v>5</v>
      </c>
      <c r="J6581" s="11" t="n">
        <v>39</v>
      </c>
      <c r="K6581" s="11" t="n">
        <v>180</v>
      </c>
      <c r="L6581" s="11" t="n">
        <v>39</v>
      </c>
      <c r="M6581" s="11" t="n">
        <v>3</v>
      </c>
      <c r="N6581" s="11" t="n">
        <v>0.4</v>
      </c>
      <c r="O6581" s="7" t="n">
        <v>830.8000000000001</v>
      </c>
      <c r="P6581" s="7" t="n">
        <v>581.5600000000001</v>
      </c>
      <c r="Q6581" s="7">
        <f>text(E6581,"ddd")</f>
        <v/>
      </c>
      <c r="R6581" s="7">
        <f>G6581-F6581</f>
        <v/>
      </c>
      <c r="S6581" s="7">
        <f>E6581-D6581</f>
        <v/>
      </c>
      <c r="T6581" s="7">
        <f>O6581*M6581</f>
        <v/>
      </c>
      <c r="U6581" s="7">
        <f>T6581*N6581</f>
        <v/>
      </c>
      <c r="V6581" s="7">
        <f>T6581-U6581-(P6581*M6581)</f>
        <v/>
      </c>
      <c r="W6581" s="7">
        <f>VLOOKUP(L6581,'Products Sheet'!$A:$B,2,FALSE)</f>
        <v/>
      </c>
      <c r="X6581" s="7" t="n"/>
      <c r="Y6581" s="7" t="n"/>
      <c r="Z6581" s="7" t="n"/>
      <c r="AA6581" s="7" t="n"/>
      <c r="AB6581" s="7" t="n"/>
      <c r="AC6581" s="7" t="n"/>
    </row>
    <row r="6582" ht="9.75" customHeight="1" s="12">
      <c r="A6582" s="11" t="inlineStr">
        <is>
          <t>SO - 0002689</t>
        </is>
      </c>
      <c r="B6582" s="11" t="inlineStr">
        <is>
          <t>Wholesale</t>
        </is>
      </c>
      <c r="C6582" s="11" t="inlineStr">
        <is>
          <t>WARE-NMK1003</t>
        </is>
      </c>
      <c r="D6582" s="6" t="n">
        <v>43500</v>
      </c>
      <c r="E6582" s="6" t="n">
        <v>43557</v>
      </c>
      <c r="F6582" s="6" t="n">
        <v>43562</v>
      </c>
      <c r="G6582" s="6" t="n">
        <v>43569</v>
      </c>
      <c r="H6582" s="11" t="inlineStr">
        <is>
          <t>USD</t>
        </is>
      </c>
      <c r="I6582" s="11" t="n">
        <v>27</v>
      </c>
      <c r="J6582" s="11" t="n">
        <v>42</v>
      </c>
      <c r="K6582" s="11" t="n">
        <v>134</v>
      </c>
      <c r="L6582" s="11" t="n">
        <v>39</v>
      </c>
      <c r="M6582" s="11" t="n">
        <v>8</v>
      </c>
      <c r="N6582" s="11" t="n">
        <v>0.4</v>
      </c>
      <c r="O6582" s="7" t="n">
        <v>1031.8</v>
      </c>
      <c r="P6582" s="7" t="n">
        <v>650.034</v>
      </c>
      <c r="Q6582" s="7">
        <f>text(E6582,"ddd")</f>
        <v/>
      </c>
      <c r="R6582" s="7">
        <f>G6582-F6582</f>
        <v/>
      </c>
      <c r="S6582" s="7">
        <f>E6582-D6582</f>
        <v/>
      </c>
      <c r="T6582" s="7">
        <f>O6582*M6582</f>
        <v/>
      </c>
      <c r="U6582" s="7">
        <f>T6582*N6582</f>
        <v/>
      </c>
      <c r="V6582" s="7">
        <f>T6582-U6582-(P6582*M6582)</f>
        <v/>
      </c>
      <c r="W6582" s="7">
        <f>VLOOKUP(L6582,'Products Sheet'!$A:$B,2,FALSE)</f>
        <v/>
      </c>
      <c r="X6582" s="7" t="n"/>
      <c r="Y6582" s="7" t="n"/>
      <c r="Z6582" s="7" t="n"/>
      <c r="AA6582" s="7" t="n"/>
      <c r="AB6582" s="7" t="n"/>
      <c r="AC6582" s="7" t="n"/>
    </row>
    <row r="6583" ht="9.75" customHeight="1" s="12">
      <c r="A6583" s="11" t="inlineStr">
        <is>
          <t>SO - 0002794</t>
        </is>
      </c>
      <c r="B6583" s="11" t="inlineStr">
        <is>
          <t>In-Store</t>
        </is>
      </c>
      <c r="C6583" s="11" t="inlineStr">
        <is>
          <t>WARE-NMK1003</t>
        </is>
      </c>
      <c r="D6583" s="6" t="n">
        <v>43500</v>
      </c>
      <c r="E6583" s="6" t="n">
        <v>43569</v>
      </c>
      <c r="F6583" s="6" t="n">
        <v>43572</v>
      </c>
      <c r="G6583" s="6" t="n">
        <v>43578</v>
      </c>
      <c r="H6583" s="11" t="inlineStr">
        <is>
          <t>USD</t>
        </is>
      </c>
      <c r="I6583" s="11" t="n">
        <v>9</v>
      </c>
      <c r="J6583" s="11" t="n">
        <v>11</v>
      </c>
      <c r="K6583" s="11" t="n">
        <v>108</v>
      </c>
      <c r="L6583" s="11" t="n">
        <v>39</v>
      </c>
      <c r="M6583" s="11" t="n">
        <v>8</v>
      </c>
      <c r="N6583" s="11" t="n">
        <v>0.075</v>
      </c>
      <c r="O6583" s="7" t="n">
        <v>247.9</v>
      </c>
      <c r="P6583" s="7" t="n">
        <v>99.16000000000001</v>
      </c>
      <c r="Q6583" s="7">
        <f>text(E6583,"ddd")</f>
        <v/>
      </c>
      <c r="R6583" s="7">
        <f>G6583-F6583</f>
        <v/>
      </c>
      <c r="S6583" s="7">
        <f>E6583-D6583</f>
        <v/>
      </c>
      <c r="T6583" s="7">
        <f>O6583*M6583</f>
        <v/>
      </c>
      <c r="U6583" s="7">
        <f>T6583*N6583</f>
        <v/>
      </c>
      <c r="V6583" s="7">
        <f>T6583-U6583-(P6583*M6583)</f>
        <v/>
      </c>
      <c r="W6583" s="7">
        <f>VLOOKUP(L6583,'Products Sheet'!$A:$B,2,FALSE)</f>
        <v/>
      </c>
      <c r="X6583" s="7" t="n"/>
      <c r="Y6583" s="7" t="n"/>
      <c r="Z6583" s="7" t="n"/>
      <c r="AA6583" s="7" t="n"/>
      <c r="AB6583" s="7" t="n"/>
      <c r="AC6583" s="7" t="n"/>
    </row>
    <row r="6584" ht="9.75" customHeight="1" s="12">
      <c r="A6584" s="11" t="inlineStr">
        <is>
          <t>SO - 0002808</t>
        </is>
      </c>
      <c r="B6584" s="11" t="inlineStr">
        <is>
          <t>Online</t>
        </is>
      </c>
      <c r="C6584" s="11" t="inlineStr">
        <is>
          <t>WARE-NMK1003</t>
        </is>
      </c>
      <c r="D6584" s="6" t="n">
        <v>43500</v>
      </c>
      <c r="E6584" s="6" t="n">
        <v>43570</v>
      </c>
      <c r="F6584" s="6" t="n">
        <v>43597</v>
      </c>
      <c r="G6584" s="6" t="n">
        <v>43602</v>
      </c>
      <c r="H6584" s="11" t="inlineStr">
        <is>
          <t>USD</t>
        </is>
      </c>
      <c r="I6584" s="11" t="n">
        <v>19</v>
      </c>
      <c r="J6584" s="11" t="n">
        <v>15</v>
      </c>
      <c r="K6584" s="11" t="n">
        <v>97</v>
      </c>
      <c r="L6584" s="11" t="n">
        <v>39</v>
      </c>
      <c r="M6584" s="11" t="n">
        <v>6</v>
      </c>
      <c r="N6584" s="11" t="n">
        <v>0.2</v>
      </c>
      <c r="O6584" s="7" t="n">
        <v>991.6</v>
      </c>
      <c r="P6584" s="7" t="n">
        <v>694.12</v>
      </c>
      <c r="Q6584" s="7">
        <f>text(E6584,"ddd")</f>
        <v/>
      </c>
      <c r="R6584" s="7">
        <f>G6584-F6584</f>
        <v/>
      </c>
      <c r="S6584" s="7">
        <f>E6584-D6584</f>
        <v/>
      </c>
      <c r="T6584" s="7">
        <f>O6584*M6584</f>
        <v/>
      </c>
      <c r="U6584" s="7">
        <f>T6584*N6584</f>
        <v/>
      </c>
      <c r="V6584" s="7">
        <f>T6584-U6584-(P6584*M6584)</f>
        <v/>
      </c>
      <c r="W6584" s="7">
        <f>VLOOKUP(L6584,'Products Sheet'!$A:$B,2,FALSE)</f>
        <v/>
      </c>
      <c r="X6584" s="7" t="n"/>
      <c r="Y6584" s="7" t="n"/>
      <c r="Z6584" s="7" t="n"/>
      <c r="AA6584" s="7" t="n"/>
      <c r="AB6584" s="7" t="n"/>
      <c r="AC6584" s="7" t="n"/>
    </row>
    <row r="6585" ht="9.75" customHeight="1" s="12">
      <c r="A6585" s="11" t="inlineStr">
        <is>
          <t>SO - 0002878</t>
        </is>
      </c>
      <c r="B6585" s="11" t="inlineStr">
        <is>
          <t>In-Store</t>
        </is>
      </c>
      <c r="C6585" s="11" t="inlineStr">
        <is>
          <t>WARE-XYS1001</t>
        </is>
      </c>
      <c r="D6585" s="6" t="n">
        <v>43400</v>
      </c>
      <c r="E6585" s="6" t="n">
        <v>43579</v>
      </c>
      <c r="F6585" s="6" t="n">
        <v>43589</v>
      </c>
      <c r="G6585" s="6" t="n">
        <v>43592</v>
      </c>
      <c r="H6585" s="11" t="inlineStr">
        <is>
          <t>USD</t>
        </is>
      </c>
      <c r="I6585" s="11" t="n">
        <v>11</v>
      </c>
      <c r="J6585" s="11" t="n">
        <v>34</v>
      </c>
      <c r="K6585" s="11" t="n">
        <v>6</v>
      </c>
      <c r="L6585" s="11" t="n">
        <v>39</v>
      </c>
      <c r="M6585" s="11" t="n">
        <v>7</v>
      </c>
      <c r="N6585" s="11" t="n">
        <v>0.05</v>
      </c>
      <c r="O6585" s="7" t="n">
        <v>1025.1</v>
      </c>
      <c r="P6585" s="7" t="n">
        <v>635.5620000000001</v>
      </c>
      <c r="Q6585" s="7">
        <f>text(E6585,"ddd")</f>
        <v/>
      </c>
      <c r="R6585" s="7">
        <f>G6585-F6585</f>
        <v/>
      </c>
      <c r="S6585" s="7">
        <f>E6585-D6585</f>
        <v/>
      </c>
      <c r="T6585" s="7">
        <f>O6585*M6585</f>
        <v/>
      </c>
      <c r="U6585" s="7">
        <f>T6585*N6585</f>
        <v/>
      </c>
      <c r="V6585" s="7">
        <f>T6585-U6585-(P6585*M6585)</f>
        <v/>
      </c>
      <c r="W6585" s="7">
        <f>VLOOKUP(L6585,'Products Sheet'!$A:$B,2,FALSE)</f>
        <v/>
      </c>
      <c r="X6585" s="7" t="n"/>
      <c r="Y6585" s="7" t="n"/>
      <c r="Z6585" s="7" t="n"/>
      <c r="AA6585" s="7" t="n"/>
      <c r="AB6585" s="7" t="n"/>
      <c r="AC6585" s="7" t="n"/>
    </row>
    <row r="6586" ht="9.75" customHeight="1" s="12">
      <c r="A6586" s="11" t="inlineStr">
        <is>
          <t>SO - 0002899</t>
        </is>
      </c>
      <c r="B6586" s="11" t="inlineStr">
        <is>
          <t>Online</t>
        </is>
      </c>
      <c r="C6586" s="11" t="inlineStr">
        <is>
          <t>WARE-MKL1006</t>
        </is>
      </c>
      <c r="D6586" s="6" t="n">
        <v>43500</v>
      </c>
      <c r="E6586" s="6" t="n">
        <v>43581</v>
      </c>
      <c r="F6586" s="6" t="n">
        <v>43602</v>
      </c>
      <c r="G6586" s="6" t="n">
        <v>43611</v>
      </c>
      <c r="H6586" s="11" t="inlineStr">
        <is>
          <t>USD</t>
        </is>
      </c>
      <c r="I6586" s="11" t="n">
        <v>19</v>
      </c>
      <c r="J6586" s="11" t="n">
        <v>43</v>
      </c>
      <c r="K6586" s="11" t="n">
        <v>366</v>
      </c>
      <c r="L6586" s="11" t="n">
        <v>39</v>
      </c>
      <c r="M6586" s="11" t="n">
        <v>1</v>
      </c>
      <c r="N6586" s="11" t="n">
        <v>0.3</v>
      </c>
      <c r="O6586" s="7" t="n">
        <v>4020</v>
      </c>
      <c r="P6586" s="7" t="n">
        <v>2814</v>
      </c>
      <c r="Q6586" s="7">
        <f>text(E6586,"ddd")</f>
        <v/>
      </c>
      <c r="R6586" s="7">
        <f>G6586-F6586</f>
        <v/>
      </c>
      <c r="S6586" s="7">
        <f>E6586-D6586</f>
        <v/>
      </c>
      <c r="T6586" s="7">
        <f>O6586*M6586</f>
        <v/>
      </c>
      <c r="U6586" s="7">
        <f>T6586*N6586</f>
        <v/>
      </c>
      <c r="V6586" s="7">
        <f>T6586-U6586-(P6586*M6586)</f>
        <v/>
      </c>
      <c r="W6586" s="7">
        <f>VLOOKUP(L6586,'Products Sheet'!$A:$B,2,FALSE)</f>
        <v/>
      </c>
      <c r="X6586" s="7" t="n"/>
      <c r="Y6586" s="7" t="n"/>
      <c r="Z6586" s="7" t="n"/>
      <c r="AA6586" s="7" t="n"/>
      <c r="AB6586" s="7" t="n"/>
      <c r="AC6586" s="7" t="n"/>
    </row>
    <row r="6587" ht="9.75" customHeight="1" s="12">
      <c r="A6587" s="11" t="inlineStr">
        <is>
          <t>SO - 0002918</t>
        </is>
      </c>
      <c r="B6587" s="11" t="inlineStr">
        <is>
          <t>Wholesale</t>
        </is>
      </c>
      <c r="C6587" s="11" t="inlineStr">
        <is>
          <t>WARE-UHY1004</t>
        </is>
      </c>
      <c r="D6587" s="6" t="n">
        <v>43500</v>
      </c>
      <c r="E6587" s="6" t="n">
        <v>43582</v>
      </c>
      <c r="F6587" s="6" t="n">
        <v>43586</v>
      </c>
      <c r="G6587" s="6" t="n">
        <v>43590</v>
      </c>
      <c r="H6587" s="11" t="inlineStr">
        <is>
          <t>USD</t>
        </is>
      </c>
      <c r="I6587" s="11" t="n">
        <v>27</v>
      </c>
      <c r="J6587" s="11" t="n">
        <v>29</v>
      </c>
      <c r="K6587" s="11" t="n">
        <v>213</v>
      </c>
      <c r="L6587" s="11" t="n">
        <v>39</v>
      </c>
      <c r="M6587" s="11" t="n">
        <v>5</v>
      </c>
      <c r="N6587" s="11" t="n">
        <v>0.3</v>
      </c>
      <c r="O6587" s="7" t="n">
        <v>3859.2</v>
      </c>
      <c r="P6587" s="7" t="n">
        <v>1736.64</v>
      </c>
      <c r="Q6587" s="7">
        <f>text(E6587,"ddd")</f>
        <v/>
      </c>
      <c r="R6587" s="7">
        <f>G6587-F6587</f>
        <v/>
      </c>
      <c r="S6587" s="7">
        <f>E6587-D6587</f>
        <v/>
      </c>
      <c r="T6587" s="7">
        <f>O6587*M6587</f>
        <v/>
      </c>
      <c r="U6587" s="7">
        <f>T6587*N6587</f>
        <v/>
      </c>
      <c r="V6587" s="7">
        <f>T6587-U6587-(P6587*M6587)</f>
        <v/>
      </c>
      <c r="W6587" s="7">
        <f>VLOOKUP(L6587,'Products Sheet'!$A:$B,2,FALSE)</f>
        <v/>
      </c>
      <c r="X6587" s="7" t="n"/>
      <c r="Y6587" s="7" t="n"/>
      <c r="Z6587" s="7" t="n"/>
      <c r="AA6587" s="7" t="n"/>
      <c r="AB6587" s="7" t="n"/>
      <c r="AC6587" s="7" t="n"/>
    </row>
    <row r="6588" ht="9.75" customHeight="1" s="12">
      <c r="A6588" s="11" t="inlineStr">
        <is>
          <t>SO - 0002928</t>
        </is>
      </c>
      <c r="B6588" s="11" t="inlineStr">
        <is>
          <t>In-Store</t>
        </is>
      </c>
      <c r="C6588" s="11" t="inlineStr">
        <is>
          <t>WARE-UHY1004</t>
        </is>
      </c>
      <c r="D6588" s="6" t="n">
        <v>43400</v>
      </c>
      <c r="E6588" s="6" t="n">
        <v>43583</v>
      </c>
      <c r="F6588" s="6" t="n">
        <v>43592</v>
      </c>
      <c r="G6588" s="6" t="n">
        <v>43596</v>
      </c>
      <c r="H6588" s="11" t="inlineStr">
        <is>
          <t>USD</t>
        </is>
      </c>
      <c r="I6588" s="11" t="n">
        <v>5</v>
      </c>
      <c r="J6588" s="11" t="n">
        <v>24</v>
      </c>
      <c r="K6588" s="11" t="n">
        <v>248</v>
      </c>
      <c r="L6588" s="11" t="n">
        <v>39</v>
      </c>
      <c r="M6588" s="11" t="n">
        <v>5</v>
      </c>
      <c r="N6588" s="11" t="n">
        <v>0.1</v>
      </c>
      <c r="O6588" s="7" t="n">
        <v>254.6</v>
      </c>
      <c r="P6588" s="7" t="n">
        <v>190.95</v>
      </c>
      <c r="Q6588" s="7">
        <f>text(E6588,"ddd")</f>
        <v/>
      </c>
      <c r="R6588" s="7">
        <f>G6588-F6588</f>
        <v/>
      </c>
      <c r="S6588" s="7">
        <f>E6588-D6588</f>
        <v/>
      </c>
      <c r="T6588" s="7">
        <f>O6588*M6588</f>
        <v/>
      </c>
      <c r="U6588" s="7">
        <f>T6588*N6588</f>
        <v/>
      </c>
      <c r="V6588" s="7">
        <f>T6588-U6588-(P6588*M6588)</f>
        <v/>
      </c>
      <c r="W6588" s="7">
        <f>VLOOKUP(L6588,'Products Sheet'!$A:$B,2,FALSE)</f>
        <v/>
      </c>
      <c r="X6588" s="7" t="n"/>
      <c r="Y6588" s="7" t="n"/>
      <c r="Z6588" s="7" t="n"/>
      <c r="AA6588" s="7" t="n"/>
      <c r="AB6588" s="7" t="n"/>
      <c r="AC6588" s="7" t="n"/>
    </row>
    <row r="6589" ht="9.75" customHeight="1" s="12">
      <c r="A6589" s="11" t="inlineStr">
        <is>
          <t>SO - 0003020</t>
        </is>
      </c>
      <c r="B6589" s="11" t="inlineStr">
        <is>
          <t>Wholesale</t>
        </is>
      </c>
      <c r="C6589" s="11" t="inlineStr">
        <is>
          <t>WARE-XYS1001</t>
        </is>
      </c>
      <c r="D6589" s="6" t="n">
        <v>43500</v>
      </c>
      <c r="E6589" s="6" t="n">
        <v>43593</v>
      </c>
      <c r="F6589" s="6" t="n">
        <v>43613</v>
      </c>
      <c r="G6589" s="6" t="n">
        <v>43622</v>
      </c>
      <c r="H6589" s="11" t="inlineStr">
        <is>
          <t>USD</t>
        </is>
      </c>
      <c r="I6589" s="11" t="n">
        <v>27</v>
      </c>
      <c r="J6589" s="11" t="n">
        <v>9</v>
      </c>
      <c r="K6589" s="11" t="n">
        <v>26</v>
      </c>
      <c r="L6589" s="11" t="n">
        <v>39</v>
      </c>
      <c r="M6589" s="11" t="n">
        <v>8</v>
      </c>
      <c r="N6589" s="11" t="n">
        <v>0.075</v>
      </c>
      <c r="O6589" s="7" t="n">
        <v>1078.7</v>
      </c>
      <c r="P6589" s="7" t="n">
        <v>798.2380000000001</v>
      </c>
      <c r="Q6589" s="7">
        <f>text(E6589,"ddd")</f>
        <v/>
      </c>
      <c r="R6589" s="7">
        <f>G6589-F6589</f>
        <v/>
      </c>
      <c r="S6589" s="7">
        <f>E6589-D6589</f>
        <v/>
      </c>
      <c r="T6589" s="7">
        <f>O6589*M6589</f>
        <v/>
      </c>
      <c r="U6589" s="7">
        <f>T6589*N6589</f>
        <v/>
      </c>
      <c r="V6589" s="7">
        <f>T6589-U6589-(P6589*M6589)</f>
        <v/>
      </c>
      <c r="W6589" s="7">
        <f>VLOOKUP(L6589,'Products Sheet'!$A:$B,2,FALSE)</f>
        <v/>
      </c>
      <c r="X6589" s="7" t="n"/>
      <c r="Y6589" s="7" t="n"/>
      <c r="Z6589" s="7" t="n"/>
      <c r="AA6589" s="7" t="n"/>
      <c r="AB6589" s="7" t="n"/>
      <c r="AC6589" s="7" t="n"/>
    </row>
    <row r="6590" ht="9.75" customHeight="1" s="12">
      <c r="A6590" s="11" t="inlineStr">
        <is>
          <t>SO - 0003038</t>
        </is>
      </c>
      <c r="B6590" s="11" t="inlineStr">
        <is>
          <t>Online</t>
        </is>
      </c>
      <c r="C6590" s="11" t="inlineStr">
        <is>
          <t>WARE-NMK1003</t>
        </is>
      </c>
      <c r="D6590" s="6" t="n">
        <v>43500</v>
      </c>
      <c r="E6590" s="6" t="n">
        <v>43595</v>
      </c>
      <c r="F6590" s="6" t="n">
        <v>43616</v>
      </c>
      <c r="G6590" s="6" t="n">
        <v>43617</v>
      </c>
      <c r="H6590" s="11" t="inlineStr">
        <is>
          <t>USD</t>
        </is>
      </c>
      <c r="I6590" s="11" t="n">
        <v>17</v>
      </c>
      <c r="J6590" s="11" t="n">
        <v>27</v>
      </c>
      <c r="K6590" s="11" t="n">
        <v>163</v>
      </c>
      <c r="L6590" s="11" t="n">
        <v>39</v>
      </c>
      <c r="M6590" s="11" t="n">
        <v>1</v>
      </c>
      <c r="N6590" s="11" t="n">
        <v>0.15</v>
      </c>
      <c r="O6590" s="7" t="n">
        <v>174.2</v>
      </c>
      <c r="P6590" s="7" t="n">
        <v>97.55200000000002</v>
      </c>
      <c r="Q6590" s="7">
        <f>text(E6590,"ddd")</f>
        <v/>
      </c>
      <c r="R6590" s="7">
        <f>G6590-F6590</f>
        <v/>
      </c>
      <c r="S6590" s="7">
        <f>E6590-D6590</f>
        <v/>
      </c>
      <c r="T6590" s="7">
        <f>O6590*M6590</f>
        <v/>
      </c>
      <c r="U6590" s="7">
        <f>T6590*N6590</f>
        <v/>
      </c>
      <c r="V6590" s="7">
        <f>T6590-U6590-(P6590*M6590)</f>
        <v/>
      </c>
      <c r="W6590" s="7">
        <f>VLOOKUP(L6590,'Products Sheet'!$A:$B,2,FALSE)</f>
        <v/>
      </c>
      <c r="X6590" s="7" t="n"/>
      <c r="Y6590" s="7" t="n"/>
      <c r="Z6590" s="7" t="n"/>
      <c r="AA6590" s="7" t="n"/>
      <c r="AB6590" s="7" t="n"/>
      <c r="AC6590" s="7" t="n"/>
    </row>
    <row r="6591" ht="9.75" customHeight="1" s="12">
      <c r="A6591" s="11" t="inlineStr">
        <is>
          <t>SO - 0003110</t>
        </is>
      </c>
      <c r="B6591" s="11" t="inlineStr">
        <is>
          <t>In-Store</t>
        </is>
      </c>
      <c r="C6591" s="11" t="inlineStr">
        <is>
          <t>WARE-NMK1003</t>
        </is>
      </c>
      <c r="D6591" s="6" t="n">
        <v>43500</v>
      </c>
      <c r="E6591" s="6" t="n">
        <v>43605</v>
      </c>
      <c r="F6591" s="6" t="n">
        <v>43612</v>
      </c>
      <c r="G6591" s="6" t="n">
        <v>43615</v>
      </c>
      <c r="H6591" s="11" t="inlineStr">
        <is>
          <t>USD</t>
        </is>
      </c>
      <c r="I6591" s="11" t="n">
        <v>2</v>
      </c>
      <c r="J6591" s="11" t="n">
        <v>50</v>
      </c>
      <c r="K6591" s="11" t="n">
        <v>140</v>
      </c>
      <c r="L6591" s="11" t="n">
        <v>39</v>
      </c>
      <c r="M6591" s="11" t="n">
        <v>4</v>
      </c>
      <c r="N6591" s="11" t="n">
        <v>0.05</v>
      </c>
      <c r="O6591" s="7" t="n">
        <v>964.8000000000001</v>
      </c>
      <c r="P6591" s="7" t="n">
        <v>569.232</v>
      </c>
      <c r="Q6591" s="7">
        <f>text(E6591,"ddd")</f>
        <v/>
      </c>
      <c r="R6591" s="7">
        <f>G6591-F6591</f>
        <v/>
      </c>
      <c r="S6591" s="7">
        <f>E6591-D6591</f>
        <v/>
      </c>
      <c r="T6591" s="7">
        <f>O6591*M6591</f>
        <v/>
      </c>
      <c r="U6591" s="7">
        <f>T6591*N6591</f>
        <v/>
      </c>
      <c r="V6591" s="7">
        <f>T6591-U6591-(P6591*M6591)</f>
        <v/>
      </c>
      <c r="W6591" s="7">
        <f>VLOOKUP(L6591,'Products Sheet'!$A:$B,2,FALSE)</f>
        <v/>
      </c>
      <c r="X6591" s="7" t="n"/>
      <c r="Y6591" s="7" t="n"/>
      <c r="Z6591" s="7" t="n"/>
      <c r="AA6591" s="7" t="n"/>
      <c r="AB6591" s="7" t="n"/>
      <c r="AC6591" s="7" t="n"/>
    </row>
    <row r="6592" ht="9.75" customHeight="1" s="12">
      <c r="A6592" s="11" t="inlineStr">
        <is>
          <t>SO - 0003149</t>
        </is>
      </c>
      <c r="B6592" s="11" t="inlineStr">
        <is>
          <t>Wholesale</t>
        </is>
      </c>
      <c r="C6592" s="11" t="inlineStr">
        <is>
          <t>WARE-NMK1003</t>
        </is>
      </c>
      <c r="D6592" s="6" t="n">
        <v>43500</v>
      </c>
      <c r="E6592" s="6" t="n">
        <v>43609</v>
      </c>
      <c r="F6592" s="6" t="n">
        <v>43621</v>
      </c>
      <c r="G6592" s="6" t="n">
        <v>43631</v>
      </c>
      <c r="H6592" s="11" t="inlineStr">
        <is>
          <t>USD</t>
        </is>
      </c>
      <c r="I6592" s="11" t="n">
        <v>26</v>
      </c>
      <c r="J6592" s="11" t="n">
        <v>35</v>
      </c>
      <c r="K6592" s="11" t="n">
        <v>157</v>
      </c>
      <c r="L6592" s="11" t="n">
        <v>39</v>
      </c>
      <c r="M6592" s="11" t="n">
        <v>6</v>
      </c>
      <c r="N6592" s="11" t="n">
        <v>0.15</v>
      </c>
      <c r="O6592" s="7" t="n">
        <v>984.9</v>
      </c>
      <c r="P6592" s="7" t="n">
        <v>699.279</v>
      </c>
      <c r="Q6592" s="7">
        <f>text(E6592,"ddd")</f>
        <v/>
      </c>
      <c r="R6592" s="7">
        <f>G6592-F6592</f>
        <v/>
      </c>
      <c r="S6592" s="7">
        <f>E6592-D6592</f>
        <v/>
      </c>
      <c r="T6592" s="7">
        <f>O6592*M6592</f>
        <v/>
      </c>
      <c r="U6592" s="7">
        <f>T6592*N6592</f>
        <v/>
      </c>
      <c r="V6592" s="7">
        <f>T6592-U6592-(P6592*M6592)</f>
        <v/>
      </c>
      <c r="W6592" s="7">
        <f>VLOOKUP(L6592,'Products Sheet'!$A:$B,2,FALSE)</f>
        <v/>
      </c>
      <c r="X6592" s="7" t="n"/>
      <c r="Y6592" s="7" t="n"/>
      <c r="Z6592" s="7" t="n"/>
      <c r="AA6592" s="7" t="n"/>
      <c r="AB6592" s="7" t="n"/>
      <c r="AC6592" s="7" t="n"/>
    </row>
    <row r="6593" ht="9.75" customHeight="1" s="12">
      <c r="A6593" s="11" t="inlineStr">
        <is>
          <t>SO - 0003197</t>
        </is>
      </c>
      <c r="B6593" s="11" t="inlineStr">
        <is>
          <t>Online</t>
        </is>
      </c>
      <c r="C6593" s="11" t="inlineStr">
        <is>
          <t>WARE-MKL1006</t>
        </is>
      </c>
      <c r="D6593" s="6" t="n">
        <v>43500</v>
      </c>
      <c r="E6593" s="6" t="n">
        <v>43613</v>
      </c>
      <c r="F6593" s="6" t="n">
        <v>43625</v>
      </c>
      <c r="G6593" s="6" t="n">
        <v>43633</v>
      </c>
      <c r="H6593" s="11" t="inlineStr">
        <is>
          <t>USD</t>
        </is>
      </c>
      <c r="I6593" s="11" t="n">
        <v>20</v>
      </c>
      <c r="J6593" s="11" t="n">
        <v>24</v>
      </c>
      <c r="K6593" s="11" t="n">
        <v>364</v>
      </c>
      <c r="L6593" s="11" t="n">
        <v>39</v>
      </c>
      <c r="M6593" s="11" t="n">
        <v>4</v>
      </c>
      <c r="N6593" s="11" t="n">
        <v>0.1</v>
      </c>
      <c r="O6593" s="7" t="n">
        <v>1735.3</v>
      </c>
      <c r="P6593" s="7" t="n">
        <v>954.4150000000001</v>
      </c>
      <c r="Q6593" s="7">
        <f>text(E6593,"ddd")</f>
        <v/>
      </c>
      <c r="R6593" s="7">
        <f>G6593-F6593</f>
        <v/>
      </c>
      <c r="S6593" s="7">
        <f>E6593-D6593</f>
        <v/>
      </c>
      <c r="T6593" s="7">
        <f>O6593*M6593</f>
        <v/>
      </c>
      <c r="U6593" s="7">
        <f>T6593*N6593</f>
        <v/>
      </c>
      <c r="V6593" s="7">
        <f>T6593-U6593-(P6593*M6593)</f>
        <v/>
      </c>
      <c r="W6593" s="7">
        <f>VLOOKUP(L6593,'Products Sheet'!$A:$B,2,FALSE)</f>
        <v/>
      </c>
      <c r="X6593" s="7" t="n"/>
      <c r="Y6593" s="7" t="n"/>
      <c r="Z6593" s="7" t="n"/>
      <c r="AA6593" s="7" t="n"/>
      <c r="AB6593" s="7" t="n"/>
      <c r="AC6593" s="7" t="n"/>
    </row>
    <row r="6594" ht="9.75" customHeight="1" s="12">
      <c r="A6594" s="11" t="inlineStr">
        <is>
          <t>SO - 0003210</t>
        </is>
      </c>
      <c r="B6594" s="11" t="inlineStr">
        <is>
          <t>In-Store</t>
        </is>
      </c>
      <c r="C6594" s="11" t="inlineStr">
        <is>
          <t>WARE-MKL1006</t>
        </is>
      </c>
      <c r="D6594" s="6" t="n">
        <v>43500</v>
      </c>
      <c r="E6594" s="6" t="n">
        <v>43614</v>
      </c>
      <c r="F6594" s="6" t="n">
        <v>43616</v>
      </c>
      <c r="G6594" s="6" t="n">
        <v>43621</v>
      </c>
      <c r="H6594" s="11" t="inlineStr">
        <is>
          <t>USD</t>
        </is>
      </c>
      <c r="I6594" s="11" t="n">
        <v>6</v>
      </c>
      <c r="J6594" s="11" t="n">
        <v>20</v>
      </c>
      <c r="K6594" s="11" t="n">
        <v>331</v>
      </c>
      <c r="L6594" s="11" t="n">
        <v>39</v>
      </c>
      <c r="M6594" s="11" t="n">
        <v>7</v>
      </c>
      <c r="N6594" s="11" t="n">
        <v>0.1</v>
      </c>
      <c r="O6594" s="7" t="n">
        <v>1085.4</v>
      </c>
      <c r="P6594" s="7" t="n">
        <v>640.386</v>
      </c>
      <c r="Q6594" s="7">
        <f>text(E6594,"ddd")</f>
        <v/>
      </c>
      <c r="R6594" s="7">
        <f>G6594-F6594</f>
        <v/>
      </c>
      <c r="S6594" s="7">
        <f>E6594-D6594</f>
        <v/>
      </c>
      <c r="T6594" s="7">
        <f>O6594*M6594</f>
        <v/>
      </c>
      <c r="U6594" s="7">
        <f>T6594*N6594</f>
        <v/>
      </c>
      <c r="V6594" s="7">
        <f>T6594-U6594-(P6594*M6594)</f>
        <v/>
      </c>
      <c r="W6594" s="7">
        <f>VLOOKUP(L6594,'Products Sheet'!$A:$B,2,FALSE)</f>
        <v/>
      </c>
      <c r="X6594" s="7" t="n"/>
      <c r="Y6594" s="7" t="n"/>
      <c r="Z6594" s="7" t="n"/>
      <c r="AA6594" s="7" t="n"/>
      <c r="AB6594" s="7" t="n"/>
      <c r="AC6594" s="7" t="n"/>
    </row>
    <row r="6595" ht="9.75" customHeight="1" s="12">
      <c r="A6595" s="11" t="inlineStr">
        <is>
          <t>SO - 0003243</t>
        </is>
      </c>
      <c r="B6595" s="11" t="inlineStr">
        <is>
          <t>In-Store</t>
        </is>
      </c>
      <c r="C6595" s="11" t="inlineStr">
        <is>
          <t>WARE-NMK1003</t>
        </is>
      </c>
      <c r="D6595" s="6" t="n">
        <v>43500</v>
      </c>
      <c r="E6595" s="6" t="n">
        <v>43618</v>
      </c>
      <c r="F6595" s="6" t="n">
        <v>43638</v>
      </c>
      <c r="G6595" s="6" t="n">
        <v>43646</v>
      </c>
      <c r="H6595" s="11" t="inlineStr">
        <is>
          <t>USD</t>
        </is>
      </c>
      <c r="I6595" s="11" t="n">
        <v>12</v>
      </c>
      <c r="J6595" s="11" t="n">
        <v>2</v>
      </c>
      <c r="K6595" s="11" t="n">
        <v>108</v>
      </c>
      <c r="L6595" s="11" t="n">
        <v>39</v>
      </c>
      <c r="M6595" s="11" t="n">
        <v>2</v>
      </c>
      <c r="N6595" s="11" t="n">
        <v>0.075</v>
      </c>
      <c r="O6595" s="7" t="n">
        <v>1105.5</v>
      </c>
      <c r="P6595" s="7" t="n">
        <v>740.6850000000001</v>
      </c>
      <c r="Q6595" s="7">
        <f>text(E6595,"ddd")</f>
        <v/>
      </c>
      <c r="R6595" s="7">
        <f>G6595-F6595</f>
        <v/>
      </c>
      <c r="S6595" s="7">
        <f>E6595-D6595</f>
        <v/>
      </c>
      <c r="T6595" s="7">
        <f>O6595*M6595</f>
        <v/>
      </c>
      <c r="U6595" s="7">
        <f>T6595*N6595</f>
        <v/>
      </c>
      <c r="V6595" s="7">
        <f>T6595-U6595-(P6595*M6595)</f>
        <v/>
      </c>
      <c r="W6595" s="7">
        <f>VLOOKUP(L6595,'Products Sheet'!$A:$B,2,FALSE)</f>
        <v/>
      </c>
      <c r="X6595" s="7" t="n"/>
      <c r="Y6595" s="7" t="n"/>
      <c r="Z6595" s="7" t="n"/>
      <c r="AA6595" s="7" t="n"/>
      <c r="AB6595" s="7" t="n"/>
      <c r="AC6595" s="7" t="n"/>
    </row>
    <row r="6596" ht="9.75" customHeight="1" s="12">
      <c r="A6596" s="11" t="inlineStr">
        <is>
          <t>SO - 0003273</t>
        </is>
      </c>
      <c r="B6596" s="11" t="inlineStr">
        <is>
          <t>In-Store</t>
        </is>
      </c>
      <c r="C6596" s="11" t="inlineStr">
        <is>
          <t>WARE-MKL1006</t>
        </is>
      </c>
      <c r="D6596" s="6" t="n">
        <v>43500</v>
      </c>
      <c r="E6596" s="6" t="n">
        <v>43621</v>
      </c>
      <c r="F6596" s="6" t="n">
        <v>43649</v>
      </c>
      <c r="G6596" s="6" t="n">
        <v>43654</v>
      </c>
      <c r="H6596" s="11" t="inlineStr">
        <is>
          <t>USD</t>
        </is>
      </c>
      <c r="I6596" s="11" t="n">
        <v>8</v>
      </c>
      <c r="J6596" s="11" t="n">
        <v>43</v>
      </c>
      <c r="K6596" s="11" t="n">
        <v>337</v>
      </c>
      <c r="L6596" s="11" t="n">
        <v>39</v>
      </c>
      <c r="M6596" s="11" t="n">
        <v>3</v>
      </c>
      <c r="N6596" s="11" t="n">
        <v>0.4</v>
      </c>
      <c r="O6596" s="7" t="n">
        <v>871</v>
      </c>
      <c r="P6596" s="7" t="n">
        <v>679.38</v>
      </c>
      <c r="Q6596" s="7">
        <f>text(E6596,"ddd")</f>
        <v/>
      </c>
      <c r="R6596" s="7">
        <f>G6596-F6596</f>
        <v/>
      </c>
      <c r="S6596" s="7">
        <f>E6596-D6596</f>
        <v/>
      </c>
      <c r="T6596" s="7">
        <f>O6596*M6596</f>
        <v/>
      </c>
      <c r="U6596" s="7">
        <f>T6596*N6596</f>
        <v/>
      </c>
      <c r="V6596" s="7">
        <f>T6596-U6596-(P6596*M6596)</f>
        <v/>
      </c>
      <c r="W6596" s="7">
        <f>VLOOKUP(L6596,'Products Sheet'!$A:$B,2,FALSE)</f>
        <v/>
      </c>
      <c r="X6596" s="7" t="n"/>
      <c r="Y6596" s="7" t="n"/>
      <c r="Z6596" s="7" t="n"/>
      <c r="AA6596" s="7" t="n"/>
      <c r="AB6596" s="7" t="n"/>
      <c r="AC6596" s="7" t="n"/>
    </row>
    <row r="6597" ht="9.75" customHeight="1" s="12">
      <c r="A6597" s="11" t="inlineStr">
        <is>
          <t>SO - 0003278</t>
        </is>
      </c>
      <c r="B6597" s="11" t="inlineStr">
        <is>
          <t>Wholesale</t>
        </is>
      </c>
      <c r="C6597" s="11" t="inlineStr">
        <is>
          <t>WARE-XYS1001</t>
        </is>
      </c>
      <c r="D6597" s="6" t="n">
        <v>43500</v>
      </c>
      <c r="E6597" s="6" t="n">
        <v>43622</v>
      </c>
      <c r="F6597" s="6" t="n">
        <v>43638</v>
      </c>
      <c r="G6597" s="6" t="n">
        <v>43642</v>
      </c>
      <c r="H6597" s="11" t="inlineStr">
        <is>
          <t>USD</t>
        </is>
      </c>
      <c r="I6597" s="11" t="n">
        <v>28</v>
      </c>
      <c r="J6597" s="11" t="n">
        <v>46</v>
      </c>
      <c r="K6597" s="11" t="n">
        <v>7</v>
      </c>
      <c r="L6597" s="11" t="n">
        <v>39</v>
      </c>
      <c r="M6597" s="11" t="n">
        <v>3</v>
      </c>
      <c r="N6597" s="11" t="n">
        <v>0.2</v>
      </c>
      <c r="O6597" s="7" t="n">
        <v>3819</v>
      </c>
      <c r="P6597" s="7" t="n">
        <v>2405.97</v>
      </c>
      <c r="Q6597" s="7">
        <f>text(E6597,"ddd")</f>
        <v/>
      </c>
      <c r="R6597" s="7">
        <f>G6597-F6597</f>
        <v/>
      </c>
      <c r="S6597" s="7">
        <f>E6597-D6597</f>
        <v/>
      </c>
      <c r="T6597" s="7">
        <f>O6597*M6597</f>
        <v/>
      </c>
      <c r="U6597" s="7">
        <f>T6597*N6597</f>
        <v/>
      </c>
      <c r="V6597" s="7">
        <f>T6597-U6597-(P6597*M6597)</f>
        <v/>
      </c>
      <c r="W6597" s="7">
        <f>VLOOKUP(L6597,'Products Sheet'!$A:$B,2,FALSE)</f>
        <v/>
      </c>
      <c r="X6597" s="7" t="n"/>
      <c r="Y6597" s="7" t="n"/>
      <c r="Z6597" s="7" t="n"/>
      <c r="AA6597" s="7" t="n"/>
      <c r="AB6597" s="7" t="n"/>
      <c r="AC6597" s="7" t="n"/>
    </row>
    <row r="6598" ht="9.75" customHeight="1" s="12">
      <c r="A6598" s="11" t="inlineStr">
        <is>
          <t>SO - 0003428</t>
        </is>
      </c>
      <c r="B6598" s="11" t="inlineStr">
        <is>
          <t>Online</t>
        </is>
      </c>
      <c r="C6598" s="11" t="inlineStr">
        <is>
          <t>WARE-XYS1001</t>
        </is>
      </c>
      <c r="D6598" s="6" t="n">
        <v>43600</v>
      </c>
      <c r="E6598" s="6" t="n">
        <v>43642</v>
      </c>
      <c r="F6598" s="6" t="n">
        <v>43645</v>
      </c>
      <c r="G6598" s="6" t="n">
        <v>43649</v>
      </c>
      <c r="H6598" s="11" t="inlineStr">
        <is>
          <t>USD</t>
        </is>
      </c>
      <c r="I6598" s="11" t="n">
        <v>13</v>
      </c>
      <c r="J6598" s="11" t="n">
        <v>27</v>
      </c>
      <c r="K6598" s="11" t="n">
        <v>48</v>
      </c>
      <c r="L6598" s="11" t="n">
        <v>39</v>
      </c>
      <c r="M6598" s="11" t="n">
        <v>7</v>
      </c>
      <c r="N6598" s="11" t="n">
        <v>0.4</v>
      </c>
      <c r="O6598" s="7" t="n">
        <v>4020</v>
      </c>
      <c r="P6598" s="7" t="n">
        <v>2251.2</v>
      </c>
      <c r="Q6598" s="7">
        <f>text(E6598,"ddd")</f>
        <v/>
      </c>
      <c r="R6598" s="7">
        <f>G6598-F6598</f>
        <v/>
      </c>
      <c r="S6598" s="7">
        <f>E6598-D6598</f>
        <v/>
      </c>
      <c r="T6598" s="7">
        <f>O6598*M6598</f>
        <v/>
      </c>
      <c r="U6598" s="7">
        <f>T6598*N6598</f>
        <v/>
      </c>
      <c r="V6598" s="7">
        <f>T6598-U6598-(P6598*M6598)</f>
        <v/>
      </c>
      <c r="W6598" s="7">
        <f>VLOOKUP(L6598,'Products Sheet'!$A:$B,2,FALSE)</f>
        <v/>
      </c>
      <c r="X6598" s="7" t="n"/>
      <c r="Y6598" s="7" t="n"/>
      <c r="Z6598" s="7" t="n"/>
      <c r="AA6598" s="7" t="n"/>
      <c r="AB6598" s="7" t="n"/>
      <c r="AC6598" s="7" t="n"/>
    </row>
    <row r="6599" ht="9.75" customHeight="1" s="12">
      <c r="A6599" s="11" t="inlineStr">
        <is>
          <t>SO - 0003454</t>
        </is>
      </c>
      <c r="B6599" s="11" t="inlineStr">
        <is>
          <t>In-Store</t>
        </is>
      </c>
      <c r="C6599" s="11" t="inlineStr">
        <is>
          <t>WARE-NBV1002</t>
        </is>
      </c>
      <c r="D6599" s="6" t="n">
        <v>43600</v>
      </c>
      <c r="E6599" s="6" t="n">
        <v>43645</v>
      </c>
      <c r="F6599" s="6" t="n">
        <v>43655</v>
      </c>
      <c r="G6599" s="6" t="n">
        <v>43665</v>
      </c>
      <c r="H6599" s="11" t="inlineStr">
        <is>
          <t>USD</t>
        </is>
      </c>
      <c r="I6599" s="11" t="n">
        <v>1</v>
      </c>
      <c r="J6599" s="11" t="n">
        <v>30</v>
      </c>
      <c r="K6599" s="11" t="n">
        <v>71</v>
      </c>
      <c r="L6599" s="11" t="n">
        <v>39</v>
      </c>
      <c r="M6599" s="11" t="n">
        <v>4</v>
      </c>
      <c r="N6599" s="11" t="n">
        <v>0.05</v>
      </c>
      <c r="O6599" s="7" t="n">
        <v>1675</v>
      </c>
      <c r="P6599" s="7" t="n">
        <v>670</v>
      </c>
      <c r="Q6599" s="7">
        <f>text(E6599,"ddd")</f>
        <v/>
      </c>
      <c r="R6599" s="7">
        <f>G6599-F6599</f>
        <v/>
      </c>
      <c r="S6599" s="7">
        <f>E6599-D6599</f>
        <v/>
      </c>
      <c r="T6599" s="7">
        <f>O6599*M6599</f>
        <v/>
      </c>
      <c r="U6599" s="7">
        <f>T6599*N6599</f>
        <v/>
      </c>
      <c r="V6599" s="7">
        <f>T6599-U6599-(P6599*M6599)</f>
        <v/>
      </c>
      <c r="W6599" s="7">
        <f>VLOOKUP(L6599,'Products Sheet'!$A:$B,2,FALSE)</f>
        <v/>
      </c>
      <c r="X6599" s="7" t="n"/>
      <c r="Y6599" s="7" t="n"/>
      <c r="Z6599" s="7" t="n"/>
      <c r="AA6599" s="7" t="n"/>
      <c r="AB6599" s="7" t="n"/>
      <c r="AC6599" s="7" t="n"/>
    </row>
    <row r="6600" ht="9.75" customHeight="1" s="12">
      <c r="A6600" s="11" t="inlineStr">
        <is>
          <t>SO - 0003466</t>
        </is>
      </c>
      <c r="B6600" s="11" t="inlineStr">
        <is>
          <t>Distributor</t>
        </is>
      </c>
      <c r="C6600" s="11" t="inlineStr">
        <is>
          <t>WARE-NMK1003</t>
        </is>
      </c>
      <c r="D6600" s="6" t="n">
        <v>43500</v>
      </c>
      <c r="E6600" s="6" t="n">
        <v>43646</v>
      </c>
      <c r="F6600" s="6" t="n">
        <v>43656</v>
      </c>
      <c r="G6600" s="6" t="n">
        <v>43657</v>
      </c>
      <c r="H6600" s="11" t="inlineStr">
        <is>
          <t>USD</t>
        </is>
      </c>
      <c r="I6600" s="11" t="n">
        <v>24</v>
      </c>
      <c r="J6600" s="11" t="n">
        <v>12</v>
      </c>
      <c r="K6600" s="11" t="n">
        <v>155</v>
      </c>
      <c r="L6600" s="11" t="n">
        <v>39</v>
      </c>
      <c r="M6600" s="11" t="n">
        <v>5</v>
      </c>
      <c r="N6600" s="11" t="n">
        <v>0.3</v>
      </c>
      <c r="O6600" s="7" t="n">
        <v>254.6</v>
      </c>
      <c r="P6600" s="7" t="n">
        <v>142.576</v>
      </c>
      <c r="Q6600" s="7">
        <f>text(E6600,"ddd")</f>
        <v/>
      </c>
      <c r="R6600" s="7">
        <f>G6600-F6600</f>
        <v/>
      </c>
      <c r="S6600" s="7">
        <f>E6600-D6600</f>
        <v/>
      </c>
      <c r="T6600" s="7">
        <f>O6600*M6600</f>
        <v/>
      </c>
      <c r="U6600" s="7">
        <f>T6600*N6600</f>
        <v/>
      </c>
      <c r="V6600" s="7">
        <f>T6600-U6600-(P6600*M6600)</f>
        <v/>
      </c>
      <c r="W6600" s="7">
        <f>VLOOKUP(L6600,'Products Sheet'!$A:$B,2,FALSE)</f>
        <v/>
      </c>
      <c r="X6600" s="7" t="n"/>
      <c r="Y6600" s="7" t="n"/>
      <c r="Z6600" s="7" t="n"/>
      <c r="AA6600" s="7" t="n"/>
      <c r="AB6600" s="7" t="n"/>
      <c r="AC6600" s="7" t="n"/>
    </row>
    <row r="6601" ht="9.75" customHeight="1" s="12">
      <c r="A6601" s="11" t="inlineStr">
        <is>
          <t>SO - 0003491</t>
        </is>
      </c>
      <c r="B6601" s="11" t="inlineStr">
        <is>
          <t>Online</t>
        </is>
      </c>
      <c r="C6601" s="11" t="inlineStr">
        <is>
          <t>WARE-UHY1004</t>
        </is>
      </c>
      <c r="D6601" s="6" t="n">
        <v>43500</v>
      </c>
      <c r="E6601" s="6" t="n">
        <v>43649</v>
      </c>
      <c r="F6601" s="6" t="n">
        <v>43662</v>
      </c>
      <c r="G6601" s="6" t="n">
        <v>43672</v>
      </c>
      <c r="H6601" s="11" t="inlineStr">
        <is>
          <t>USD</t>
        </is>
      </c>
      <c r="I6601" s="11" t="n">
        <v>16</v>
      </c>
      <c r="J6601" s="11" t="n">
        <v>33</v>
      </c>
      <c r="K6601" s="11" t="n">
        <v>220</v>
      </c>
      <c r="L6601" s="11" t="n">
        <v>39</v>
      </c>
      <c r="M6601" s="11" t="n">
        <v>4</v>
      </c>
      <c r="N6601" s="11" t="n">
        <v>0.1</v>
      </c>
      <c r="O6601" s="7" t="n">
        <v>214.4</v>
      </c>
      <c r="P6601" s="7" t="n">
        <v>135.072</v>
      </c>
      <c r="Q6601" s="7">
        <f>text(E6601,"ddd")</f>
        <v/>
      </c>
      <c r="R6601" s="7">
        <f>G6601-F6601</f>
        <v/>
      </c>
      <c r="S6601" s="7">
        <f>E6601-D6601</f>
        <v/>
      </c>
      <c r="T6601" s="7">
        <f>O6601*M6601</f>
        <v/>
      </c>
      <c r="U6601" s="7">
        <f>T6601*N6601</f>
        <v/>
      </c>
      <c r="V6601" s="7">
        <f>T6601-U6601-(P6601*M6601)</f>
        <v/>
      </c>
      <c r="W6601" s="7">
        <f>VLOOKUP(L6601,'Products Sheet'!$A:$B,2,FALSE)</f>
        <v/>
      </c>
      <c r="X6601" s="7" t="n"/>
      <c r="Y6601" s="7" t="n"/>
      <c r="Z6601" s="7" t="n"/>
      <c r="AA6601" s="7" t="n"/>
      <c r="AB6601" s="7" t="n"/>
      <c r="AC6601" s="7" t="n"/>
    </row>
    <row r="6602" ht="9.75" customHeight="1" s="12">
      <c r="A6602" s="11" t="inlineStr">
        <is>
          <t>SO - 0003522</t>
        </is>
      </c>
      <c r="B6602" s="11" t="inlineStr">
        <is>
          <t>In-Store</t>
        </is>
      </c>
      <c r="C6602" s="11" t="inlineStr">
        <is>
          <t>WARE-NMK1003</t>
        </is>
      </c>
      <c r="D6602" s="6" t="n">
        <v>43600</v>
      </c>
      <c r="E6602" s="6" t="n">
        <v>43653</v>
      </c>
      <c r="F6602" s="6" t="n">
        <v>43660</v>
      </c>
      <c r="G6602" s="6" t="n">
        <v>43665</v>
      </c>
      <c r="H6602" s="11" t="inlineStr">
        <is>
          <t>USD</t>
        </is>
      </c>
      <c r="I6602" s="11" t="n">
        <v>5</v>
      </c>
      <c r="J6602" s="11" t="n">
        <v>29</v>
      </c>
      <c r="K6602" s="11" t="n">
        <v>191</v>
      </c>
      <c r="L6602" s="11" t="n">
        <v>39</v>
      </c>
      <c r="M6602" s="11" t="n">
        <v>3</v>
      </c>
      <c r="N6602" s="11" t="n">
        <v>0.075</v>
      </c>
      <c r="O6602" s="7" t="n">
        <v>3604.6</v>
      </c>
      <c r="P6602" s="7" t="n">
        <v>2270.898</v>
      </c>
      <c r="Q6602" s="7">
        <f>text(E6602,"ddd")</f>
        <v/>
      </c>
      <c r="R6602" s="7">
        <f>G6602-F6602</f>
        <v/>
      </c>
      <c r="S6602" s="7">
        <f>E6602-D6602</f>
        <v/>
      </c>
      <c r="T6602" s="7">
        <f>O6602*M6602</f>
        <v/>
      </c>
      <c r="U6602" s="7">
        <f>T6602*N6602</f>
        <v/>
      </c>
      <c r="V6602" s="7">
        <f>T6602-U6602-(P6602*M6602)</f>
        <v/>
      </c>
      <c r="W6602" s="7">
        <f>VLOOKUP(L6602,'Products Sheet'!$A:$B,2,FALSE)</f>
        <v/>
      </c>
      <c r="X6602" s="7" t="n"/>
      <c r="Y6602" s="7" t="n"/>
      <c r="Z6602" s="7" t="n"/>
      <c r="AA6602" s="7" t="n"/>
      <c r="AB6602" s="7" t="n"/>
      <c r="AC6602" s="7" t="n"/>
    </row>
    <row r="6603" ht="9.75" customHeight="1" s="12">
      <c r="A6603" s="11" t="inlineStr">
        <is>
          <t>SO - 0003595</t>
        </is>
      </c>
      <c r="B6603" s="11" t="inlineStr">
        <is>
          <t>Online</t>
        </is>
      </c>
      <c r="C6603" s="11" t="inlineStr">
        <is>
          <t>WARE-NMK1003</t>
        </is>
      </c>
      <c r="D6603" s="6" t="n">
        <v>43500</v>
      </c>
      <c r="E6603" s="6" t="n">
        <v>43663</v>
      </c>
      <c r="F6603" s="6" t="n">
        <v>43689</v>
      </c>
      <c r="G6603" s="6" t="n">
        <v>43698</v>
      </c>
      <c r="H6603" s="11" t="inlineStr">
        <is>
          <t>USD</t>
        </is>
      </c>
      <c r="I6603" s="11" t="n">
        <v>15</v>
      </c>
      <c r="J6603" s="11" t="n">
        <v>49</v>
      </c>
      <c r="K6603" s="11" t="n">
        <v>124</v>
      </c>
      <c r="L6603" s="11" t="n">
        <v>39</v>
      </c>
      <c r="M6603" s="11" t="n">
        <v>2</v>
      </c>
      <c r="N6603" s="11" t="n">
        <v>0.05</v>
      </c>
      <c r="O6603" s="7" t="n">
        <v>2586.2</v>
      </c>
      <c r="P6603" s="7" t="n">
        <v>2172.408</v>
      </c>
      <c r="Q6603" s="7">
        <f>text(E6603,"ddd")</f>
        <v/>
      </c>
      <c r="R6603" s="7">
        <f>G6603-F6603</f>
        <v/>
      </c>
      <c r="S6603" s="7">
        <f>E6603-D6603</f>
        <v/>
      </c>
      <c r="T6603" s="7">
        <f>O6603*M6603</f>
        <v/>
      </c>
      <c r="U6603" s="7">
        <f>T6603*N6603</f>
        <v/>
      </c>
      <c r="V6603" s="7">
        <f>T6603-U6603-(P6603*M6603)</f>
        <v/>
      </c>
      <c r="W6603" s="7">
        <f>VLOOKUP(L6603,'Products Sheet'!$A:$B,2,FALSE)</f>
        <v/>
      </c>
      <c r="X6603" s="7" t="n"/>
      <c r="Y6603" s="7" t="n"/>
      <c r="Z6603" s="7" t="n"/>
      <c r="AA6603" s="7" t="n"/>
      <c r="AB6603" s="7" t="n"/>
      <c r="AC6603" s="7" t="n"/>
    </row>
    <row r="6604" ht="9.75" customHeight="1" s="12">
      <c r="A6604" s="11" t="inlineStr">
        <is>
          <t>SO - 0003622</t>
        </is>
      </c>
      <c r="B6604" s="11" t="inlineStr">
        <is>
          <t>Online</t>
        </is>
      </c>
      <c r="C6604" s="11" t="inlineStr">
        <is>
          <t>WARE-UHY1004</t>
        </is>
      </c>
      <c r="D6604" s="6" t="n">
        <v>43600</v>
      </c>
      <c r="E6604" s="6" t="n">
        <v>43666</v>
      </c>
      <c r="F6604" s="6" t="n">
        <v>43679</v>
      </c>
      <c r="G6604" s="6" t="n">
        <v>43687</v>
      </c>
      <c r="H6604" s="11" t="inlineStr">
        <is>
          <t>USD</t>
        </is>
      </c>
      <c r="I6604" s="11" t="n">
        <v>14</v>
      </c>
      <c r="J6604" s="11" t="n">
        <v>32</v>
      </c>
      <c r="K6604" s="11" t="n">
        <v>239</v>
      </c>
      <c r="L6604" s="11" t="n">
        <v>39</v>
      </c>
      <c r="M6604" s="11" t="n">
        <v>3</v>
      </c>
      <c r="N6604" s="11" t="n">
        <v>0.05</v>
      </c>
      <c r="O6604" s="7" t="n">
        <v>3832.4</v>
      </c>
      <c r="P6604" s="7" t="n">
        <v>2069.496</v>
      </c>
      <c r="Q6604" s="7">
        <f>text(E6604,"ddd")</f>
        <v/>
      </c>
      <c r="R6604" s="7">
        <f>G6604-F6604</f>
        <v/>
      </c>
      <c r="S6604" s="7">
        <f>E6604-D6604</f>
        <v/>
      </c>
      <c r="T6604" s="7">
        <f>O6604*M6604</f>
        <v/>
      </c>
      <c r="U6604" s="7">
        <f>T6604*N6604</f>
        <v/>
      </c>
      <c r="V6604" s="7">
        <f>T6604-U6604-(P6604*M6604)</f>
        <v/>
      </c>
      <c r="W6604" s="7">
        <f>VLOOKUP(L6604,'Products Sheet'!$A:$B,2,FALSE)</f>
        <v/>
      </c>
      <c r="X6604" s="7" t="n"/>
      <c r="Y6604" s="7" t="n"/>
      <c r="Z6604" s="7" t="n"/>
      <c r="AA6604" s="7" t="n"/>
      <c r="AB6604" s="7" t="n"/>
      <c r="AC6604" s="7" t="n"/>
    </row>
    <row r="6605" ht="9.75" customHeight="1" s="12">
      <c r="A6605" s="11" t="inlineStr">
        <is>
          <t>SO - 0003634</t>
        </is>
      </c>
      <c r="B6605" s="11" t="inlineStr">
        <is>
          <t>Online</t>
        </is>
      </c>
      <c r="C6605" s="11" t="inlineStr">
        <is>
          <t>WARE-NBV1002</t>
        </is>
      </c>
      <c r="D6605" s="6" t="n">
        <v>43600</v>
      </c>
      <c r="E6605" s="6" t="n">
        <v>43667</v>
      </c>
      <c r="F6605" s="6" t="n">
        <v>43676</v>
      </c>
      <c r="G6605" s="6" t="n">
        <v>43678</v>
      </c>
      <c r="H6605" s="11" t="inlineStr">
        <is>
          <t>USD</t>
        </is>
      </c>
      <c r="I6605" s="11" t="n">
        <v>15</v>
      </c>
      <c r="J6605" s="11" t="n">
        <v>17</v>
      </c>
      <c r="K6605" s="11" t="n">
        <v>86</v>
      </c>
      <c r="L6605" s="11" t="n">
        <v>39</v>
      </c>
      <c r="M6605" s="11" t="n">
        <v>5</v>
      </c>
      <c r="N6605" s="11" t="n">
        <v>0.1</v>
      </c>
      <c r="O6605" s="7" t="n">
        <v>6177.400000000001</v>
      </c>
      <c r="P6605" s="7" t="n">
        <v>3891.762</v>
      </c>
      <c r="Q6605" s="7">
        <f>text(E6605,"ddd")</f>
        <v/>
      </c>
      <c r="R6605" s="7">
        <f>G6605-F6605</f>
        <v/>
      </c>
      <c r="S6605" s="7">
        <f>E6605-D6605</f>
        <v/>
      </c>
      <c r="T6605" s="7">
        <f>O6605*M6605</f>
        <v/>
      </c>
      <c r="U6605" s="7">
        <f>T6605*N6605</f>
        <v/>
      </c>
      <c r="V6605" s="7">
        <f>T6605-U6605-(P6605*M6605)</f>
        <v/>
      </c>
      <c r="W6605" s="7">
        <f>VLOOKUP(L6605,'Products Sheet'!$A:$B,2,FALSE)</f>
        <v/>
      </c>
      <c r="X6605" s="7" t="n"/>
      <c r="Y6605" s="7" t="n"/>
      <c r="Z6605" s="7" t="n"/>
      <c r="AA6605" s="7" t="n"/>
      <c r="AB6605" s="7" t="n"/>
      <c r="AC6605" s="7" t="n"/>
    </row>
    <row r="6606" ht="9.75" customHeight="1" s="12">
      <c r="A6606" s="11" t="inlineStr">
        <is>
          <t>SO - 0003675</t>
        </is>
      </c>
      <c r="B6606" s="11" t="inlineStr">
        <is>
          <t>Online</t>
        </is>
      </c>
      <c r="C6606" s="11" t="inlineStr">
        <is>
          <t>WARE-UHY1004</t>
        </is>
      </c>
      <c r="D6606" s="6" t="n">
        <v>43600</v>
      </c>
      <c r="E6606" s="6" t="n">
        <v>43672</v>
      </c>
      <c r="F6606" s="6" t="n">
        <v>43678</v>
      </c>
      <c r="G6606" s="6" t="n">
        <v>43686</v>
      </c>
      <c r="H6606" s="11" t="inlineStr">
        <is>
          <t>USD</t>
        </is>
      </c>
      <c r="I6606" s="11" t="n">
        <v>13</v>
      </c>
      <c r="J6606" s="11" t="n">
        <v>13</v>
      </c>
      <c r="K6606" s="11" t="n">
        <v>213</v>
      </c>
      <c r="L6606" s="11" t="n">
        <v>39</v>
      </c>
      <c r="M6606" s="11" t="n">
        <v>4</v>
      </c>
      <c r="N6606" s="11" t="n">
        <v>0.075</v>
      </c>
      <c r="O6606" s="7" t="n">
        <v>3108.8</v>
      </c>
      <c r="P6606" s="7" t="n">
        <v>2549.216</v>
      </c>
      <c r="Q6606" s="7">
        <f>text(E6606,"ddd")</f>
        <v/>
      </c>
      <c r="R6606" s="7">
        <f>G6606-F6606</f>
        <v/>
      </c>
      <c r="S6606" s="7">
        <f>E6606-D6606</f>
        <v/>
      </c>
      <c r="T6606" s="7">
        <f>O6606*M6606</f>
        <v/>
      </c>
      <c r="U6606" s="7">
        <f>T6606*N6606</f>
        <v/>
      </c>
      <c r="V6606" s="7">
        <f>T6606-U6606-(P6606*M6606)</f>
        <v/>
      </c>
      <c r="W6606" s="7">
        <f>VLOOKUP(L6606,'Products Sheet'!$A:$B,2,FALSE)</f>
        <v/>
      </c>
      <c r="X6606" s="7" t="n"/>
      <c r="Y6606" s="7" t="n"/>
      <c r="Z6606" s="7" t="n"/>
      <c r="AA6606" s="7" t="n"/>
      <c r="AB6606" s="7" t="n"/>
      <c r="AC6606" s="7" t="n"/>
    </row>
    <row r="6607" ht="9.75" customHeight="1" s="12">
      <c r="A6607" s="11" t="inlineStr">
        <is>
          <t>SO - 0003691</t>
        </is>
      </c>
      <c r="B6607" s="11" t="inlineStr">
        <is>
          <t>In-Store</t>
        </is>
      </c>
      <c r="C6607" s="11" t="inlineStr">
        <is>
          <t>WARE-PUJ1005</t>
        </is>
      </c>
      <c r="D6607" s="6" t="n">
        <v>43600</v>
      </c>
      <c r="E6607" s="6" t="n">
        <v>43674</v>
      </c>
      <c r="F6607" s="6" t="n">
        <v>43702</v>
      </c>
      <c r="G6607" s="6" t="n">
        <v>43706</v>
      </c>
      <c r="H6607" s="11" t="inlineStr">
        <is>
          <t>USD</t>
        </is>
      </c>
      <c r="I6607" s="11" t="n">
        <v>5</v>
      </c>
      <c r="J6607" s="11" t="n">
        <v>39</v>
      </c>
      <c r="K6607" s="11" t="n">
        <v>316</v>
      </c>
      <c r="L6607" s="11" t="n">
        <v>39</v>
      </c>
      <c r="M6607" s="11" t="n">
        <v>6</v>
      </c>
      <c r="N6607" s="11" t="n">
        <v>0.075</v>
      </c>
      <c r="O6607" s="7" t="n">
        <v>3892.7</v>
      </c>
      <c r="P6607" s="7" t="n">
        <v>2413.474</v>
      </c>
      <c r="Q6607" s="7">
        <f>text(E6607,"ddd")</f>
        <v/>
      </c>
      <c r="R6607" s="7">
        <f>G6607-F6607</f>
        <v/>
      </c>
      <c r="S6607" s="7">
        <f>E6607-D6607</f>
        <v/>
      </c>
      <c r="T6607" s="7">
        <f>O6607*M6607</f>
        <v/>
      </c>
      <c r="U6607" s="7">
        <f>T6607*N6607</f>
        <v/>
      </c>
      <c r="V6607" s="7">
        <f>T6607-U6607-(P6607*M6607)</f>
        <v/>
      </c>
      <c r="W6607" s="7">
        <f>VLOOKUP(L6607,'Products Sheet'!$A:$B,2,FALSE)</f>
        <v/>
      </c>
      <c r="X6607" s="7" t="n"/>
      <c r="Y6607" s="7" t="n"/>
      <c r="Z6607" s="7" t="n"/>
      <c r="AA6607" s="7" t="n"/>
      <c r="AB6607" s="7" t="n"/>
      <c r="AC6607" s="7" t="n"/>
    </row>
    <row r="6608" ht="9.75" customHeight="1" s="12">
      <c r="A6608" s="11" t="inlineStr">
        <is>
          <t>SO - 0003762</t>
        </is>
      </c>
      <c r="B6608" s="11" t="inlineStr">
        <is>
          <t>Distributor</t>
        </is>
      </c>
      <c r="C6608" s="11" t="inlineStr">
        <is>
          <t>WARE-PUJ1005</t>
        </is>
      </c>
      <c r="D6608" s="6" t="n">
        <v>43600</v>
      </c>
      <c r="E6608" s="6" t="n">
        <v>43682</v>
      </c>
      <c r="F6608" s="6" t="n">
        <v>43687</v>
      </c>
      <c r="G6608" s="6" t="n">
        <v>43695</v>
      </c>
      <c r="H6608" s="11" t="inlineStr">
        <is>
          <t>USD</t>
        </is>
      </c>
      <c r="I6608" s="11" t="n">
        <v>22</v>
      </c>
      <c r="J6608" s="11" t="n">
        <v>46</v>
      </c>
      <c r="K6608" s="11" t="n">
        <v>306</v>
      </c>
      <c r="L6608" s="11" t="n">
        <v>39</v>
      </c>
      <c r="M6608" s="11" t="n">
        <v>3</v>
      </c>
      <c r="N6608" s="11" t="n">
        <v>0.075</v>
      </c>
      <c r="O6608" s="7" t="n">
        <v>5976.400000000001</v>
      </c>
      <c r="P6608" s="7" t="n">
        <v>3227.256</v>
      </c>
      <c r="Q6608" s="7">
        <f>text(E6608,"ddd")</f>
        <v/>
      </c>
      <c r="R6608" s="7">
        <f>G6608-F6608</f>
        <v/>
      </c>
      <c r="S6608" s="7">
        <f>E6608-D6608</f>
        <v/>
      </c>
      <c r="T6608" s="7">
        <f>O6608*M6608</f>
        <v/>
      </c>
      <c r="U6608" s="7">
        <f>T6608*N6608</f>
        <v/>
      </c>
      <c r="V6608" s="7">
        <f>T6608-U6608-(P6608*M6608)</f>
        <v/>
      </c>
      <c r="W6608" s="7">
        <f>VLOOKUP(L6608,'Products Sheet'!$A:$B,2,FALSE)</f>
        <v/>
      </c>
      <c r="X6608" s="7" t="n"/>
      <c r="Y6608" s="7" t="n"/>
      <c r="Z6608" s="7" t="n"/>
      <c r="AA6608" s="7" t="n"/>
      <c r="AB6608" s="7" t="n"/>
      <c r="AC6608" s="7" t="n"/>
    </row>
    <row r="6609" ht="9.75" customHeight="1" s="12">
      <c r="A6609" s="11" t="inlineStr">
        <is>
          <t>SO - 0003792</t>
        </is>
      </c>
      <c r="B6609" s="11" t="inlineStr">
        <is>
          <t>In-Store</t>
        </is>
      </c>
      <c r="C6609" s="11" t="inlineStr">
        <is>
          <t>WARE-XYS1001</t>
        </is>
      </c>
      <c r="D6609" s="6" t="n">
        <v>43600</v>
      </c>
      <c r="E6609" s="6" t="n">
        <v>43685</v>
      </c>
      <c r="F6609" s="6" t="n">
        <v>43689</v>
      </c>
      <c r="G6609" s="6" t="n">
        <v>43698</v>
      </c>
      <c r="H6609" s="11" t="inlineStr">
        <is>
          <t>USD</t>
        </is>
      </c>
      <c r="I6609" s="11" t="n">
        <v>10</v>
      </c>
      <c r="J6609" s="11" t="n">
        <v>27</v>
      </c>
      <c r="K6609" s="11" t="n">
        <v>4</v>
      </c>
      <c r="L6609" s="11" t="n">
        <v>39</v>
      </c>
      <c r="M6609" s="11" t="n">
        <v>3</v>
      </c>
      <c r="N6609" s="11" t="n">
        <v>0.075</v>
      </c>
      <c r="O6609" s="7" t="n">
        <v>187.6</v>
      </c>
      <c r="P6609" s="7" t="n">
        <v>146.328</v>
      </c>
      <c r="Q6609" s="7">
        <f>text(E6609,"ddd")</f>
        <v/>
      </c>
      <c r="R6609" s="7">
        <f>G6609-F6609</f>
        <v/>
      </c>
      <c r="S6609" s="7">
        <f>E6609-D6609</f>
        <v/>
      </c>
      <c r="T6609" s="7">
        <f>O6609*M6609</f>
        <v/>
      </c>
      <c r="U6609" s="7">
        <f>T6609*N6609</f>
        <v/>
      </c>
      <c r="V6609" s="7">
        <f>T6609-U6609-(P6609*M6609)</f>
        <v/>
      </c>
      <c r="W6609" s="7">
        <f>VLOOKUP(L6609,'Products Sheet'!$A:$B,2,FALSE)</f>
        <v/>
      </c>
      <c r="X6609" s="7" t="n"/>
      <c r="Y6609" s="7" t="n"/>
      <c r="Z6609" s="7" t="n"/>
      <c r="AA6609" s="7" t="n"/>
      <c r="AB6609" s="7" t="n"/>
      <c r="AC6609" s="7" t="n"/>
    </row>
    <row r="6610" ht="9.75" customHeight="1" s="12">
      <c r="A6610" s="11" t="inlineStr">
        <is>
          <t>SO - 0003794</t>
        </is>
      </c>
      <c r="B6610" s="11" t="inlineStr">
        <is>
          <t>Distributor</t>
        </is>
      </c>
      <c r="C6610" s="11" t="inlineStr">
        <is>
          <t>WARE-NMK1003</t>
        </is>
      </c>
      <c r="D6610" s="6" t="n">
        <v>43600</v>
      </c>
      <c r="E6610" s="6" t="n">
        <v>43685</v>
      </c>
      <c r="F6610" s="6" t="n">
        <v>43705</v>
      </c>
      <c r="G6610" s="6" t="n">
        <v>43707</v>
      </c>
      <c r="H6610" s="11" t="inlineStr">
        <is>
          <t>USD</t>
        </is>
      </c>
      <c r="I6610" s="11" t="n">
        <v>21</v>
      </c>
      <c r="J6610" s="11" t="n">
        <v>48</v>
      </c>
      <c r="K6610" s="11" t="n">
        <v>194</v>
      </c>
      <c r="L6610" s="11" t="n">
        <v>39</v>
      </c>
      <c r="M6610" s="11" t="n">
        <v>2</v>
      </c>
      <c r="N6610" s="11" t="n">
        <v>0.1</v>
      </c>
      <c r="O6610" s="7" t="n">
        <v>241.2</v>
      </c>
      <c r="P6610" s="7" t="n">
        <v>135.072</v>
      </c>
      <c r="Q6610" s="7">
        <f>text(E6610,"ddd")</f>
        <v/>
      </c>
      <c r="R6610" s="7">
        <f>G6610-F6610</f>
        <v/>
      </c>
      <c r="S6610" s="7">
        <f>E6610-D6610</f>
        <v/>
      </c>
      <c r="T6610" s="7">
        <f>O6610*M6610</f>
        <v/>
      </c>
      <c r="U6610" s="7">
        <f>T6610*N6610</f>
        <v/>
      </c>
      <c r="V6610" s="7">
        <f>T6610-U6610-(P6610*M6610)</f>
        <v/>
      </c>
      <c r="W6610" s="7">
        <f>VLOOKUP(L6610,'Products Sheet'!$A:$B,2,FALSE)</f>
        <v/>
      </c>
      <c r="X6610" s="7" t="n"/>
      <c r="Y6610" s="7" t="n"/>
      <c r="Z6610" s="7" t="n"/>
      <c r="AA6610" s="7" t="n"/>
      <c r="AB6610" s="7" t="n"/>
      <c r="AC6610" s="7" t="n"/>
    </row>
    <row r="6611" ht="9.75" customHeight="1" s="12">
      <c r="A6611" s="11" t="inlineStr">
        <is>
          <t>SO - 0003824</t>
        </is>
      </c>
      <c r="B6611" s="11" t="inlineStr">
        <is>
          <t>Distributor</t>
        </is>
      </c>
      <c r="C6611" s="11" t="inlineStr">
        <is>
          <t>WARE-NBV1002</t>
        </is>
      </c>
      <c r="D6611" s="6" t="n">
        <v>43600</v>
      </c>
      <c r="E6611" s="6" t="n">
        <v>43689</v>
      </c>
      <c r="F6611" s="6" t="n">
        <v>43705</v>
      </c>
      <c r="G6611" s="6" t="n">
        <v>43707</v>
      </c>
      <c r="H6611" s="11" t="inlineStr">
        <is>
          <t>USD</t>
        </is>
      </c>
      <c r="I6611" s="11" t="n">
        <v>22</v>
      </c>
      <c r="J6611" s="11" t="n">
        <v>11</v>
      </c>
      <c r="K6611" s="11" t="n">
        <v>69</v>
      </c>
      <c r="L6611" s="11" t="n">
        <v>39</v>
      </c>
      <c r="M6611" s="11" t="n">
        <v>8</v>
      </c>
      <c r="N6611" s="11" t="n">
        <v>0.05</v>
      </c>
      <c r="O6611" s="7" t="n">
        <v>5996.5</v>
      </c>
      <c r="P6611" s="7" t="n">
        <v>2398.6</v>
      </c>
      <c r="Q6611" s="7">
        <f>text(E6611,"ddd")</f>
        <v/>
      </c>
      <c r="R6611" s="7">
        <f>G6611-F6611</f>
        <v/>
      </c>
      <c r="S6611" s="7">
        <f>E6611-D6611</f>
        <v/>
      </c>
      <c r="T6611" s="7">
        <f>O6611*M6611</f>
        <v/>
      </c>
      <c r="U6611" s="7">
        <f>T6611*N6611</f>
        <v/>
      </c>
      <c r="V6611" s="7">
        <f>T6611-U6611-(P6611*M6611)</f>
        <v/>
      </c>
      <c r="W6611" s="7">
        <f>VLOOKUP(L6611,'Products Sheet'!$A:$B,2,FALSE)</f>
        <v/>
      </c>
      <c r="X6611" s="7" t="n"/>
      <c r="Y6611" s="7" t="n"/>
      <c r="Z6611" s="7" t="n"/>
      <c r="AA6611" s="7" t="n"/>
      <c r="AB6611" s="7" t="n"/>
      <c r="AC6611" s="7" t="n"/>
    </row>
    <row r="6612" ht="9.75" customHeight="1" s="12">
      <c r="A6612" s="11" t="inlineStr">
        <is>
          <t>SO - 0003873</t>
        </is>
      </c>
      <c r="B6612" s="11" t="inlineStr">
        <is>
          <t>In-Store</t>
        </is>
      </c>
      <c r="C6612" s="11" t="inlineStr">
        <is>
          <t>WARE-NMK1003</t>
        </is>
      </c>
      <c r="D6612" s="6" t="n">
        <v>43600</v>
      </c>
      <c r="E6612" s="6" t="n">
        <v>43695</v>
      </c>
      <c r="F6612" s="6" t="n">
        <v>43698</v>
      </c>
      <c r="G6612" s="6" t="n">
        <v>43707</v>
      </c>
      <c r="H6612" s="11" t="inlineStr">
        <is>
          <t>USD</t>
        </is>
      </c>
      <c r="I6612" s="11" t="n">
        <v>8</v>
      </c>
      <c r="J6612" s="11" t="n">
        <v>28</v>
      </c>
      <c r="K6612" s="11" t="n">
        <v>163</v>
      </c>
      <c r="L6612" s="11" t="n">
        <v>39</v>
      </c>
      <c r="M6612" s="11" t="n">
        <v>7</v>
      </c>
      <c r="N6612" s="11" t="n">
        <v>0.15</v>
      </c>
      <c r="O6612" s="7" t="n">
        <v>234.5</v>
      </c>
      <c r="P6612" s="7" t="n">
        <v>164.15</v>
      </c>
      <c r="Q6612" s="7">
        <f>text(E6612,"ddd")</f>
        <v/>
      </c>
      <c r="R6612" s="7">
        <f>G6612-F6612</f>
        <v/>
      </c>
      <c r="S6612" s="7">
        <f>E6612-D6612</f>
        <v/>
      </c>
      <c r="T6612" s="7">
        <f>O6612*M6612</f>
        <v/>
      </c>
      <c r="U6612" s="7">
        <f>T6612*N6612</f>
        <v/>
      </c>
      <c r="V6612" s="7">
        <f>T6612-U6612-(P6612*M6612)</f>
        <v/>
      </c>
      <c r="W6612" s="7">
        <f>VLOOKUP(L6612,'Products Sheet'!$A:$B,2,FALSE)</f>
        <v/>
      </c>
      <c r="X6612" s="7" t="n"/>
      <c r="Y6612" s="7" t="n"/>
      <c r="Z6612" s="7" t="n"/>
      <c r="AA6612" s="7" t="n"/>
      <c r="AB6612" s="7" t="n"/>
      <c r="AC6612" s="7" t="n"/>
    </row>
    <row r="6613" ht="9.75" customHeight="1" s="12">
      <c r="A6613" s="11" t="inlineStr">
        <is>
          <t>SO - 0003888</t>
        </is>
      </c>
      <c r="B6613" s="11" t="inlineStr">
        <is>
          <t>Distributor</t>
        </is>
      </c>
      <c r="C6613" s="11" t="inlineStr">
        <is>
          <t>WARE-NMK1003</t>
        </is>
      </c>
      <c r="D6613" s="6" t="n">
        <v>43600</v>
      </c>
      <c r="E6613" s="6" t="n">
        <v>43697</v>
      </c>
      <c r="F6613" s="6" t="n">
        <v>43721</v>
      </c>
      <c r="G6613" s="6" t="n">
        <v>43722</v>
      </c>
      <c r="H6613" s="11" t="inlineStr">
        <is>
          <t>USD</t>
        </is>
      </c>
      <c r="I6613" s="11" t="n">
        <v>20</v>
      </c>
      <c r="J6613" s="11" t="n">
        <v>15</v>
      </c>
      <c r="K6613" s="11" t="n">
        <v>94</v>
      </c>
      <c r="L6613" s="11" t="n">
        <v>39</v>
      </c>
      <c r="M6613" s="11" t="n">
        <v>7</v>
      </c>
      <c r="N6613" s="11" t="n">
        <v>0.1</v>
      </c>
      <c r="O6613" s="7" t="n">
        <v>951.4</v>
      </c>
      <c r="P6613" s="7" t="n">
        <v>618.41</v>
      </c>
      <c r="Q6613" s="7">
        <f>text(E6613,"ddd")</f>
        <v/>
      </c>
      <c r="R6613" s="7">
        <f>G6613-F6613</f>
        <v/>
      </c>
      <c r="S6613" s="7">
        <f>E6613-D6613</f>
        <v/>
      </c>
      <c r="T6613" s="7">
        <f>O6613*M6613</f>
        <v/>
      </c>
      <c r="U6613" s="7">
        <f>T6613*N6613</f>
        <v/>
      </c>
      <c r="V6613" s="7">
        <f>T6613-U6613-(P6613*M6613)</f>
        <v/>
      </c>
      <c r="W6613" s="7">
        <f>VLOOKUP(L6613,'Products Sheet'!$A:$B,2,FALSE)</f>
        <v/>
      </c>
      <c r="X6613" s="7" t="n"/>
      <c r="Y6613" s="7" t="n"/>
      <c r="Z6613" s="7" t="n"/>
      <c r="AA6613" s="7" t="n"/>
      <c r="AB6613" s="7" t="n"/>
      <c r="AC6613" s="7" t="n"/>
    </row>
    <row r="6614" ht="9.75" customHeight="1" s="12">
      <c r="A6614" s="11" t="inlineStr">
        <is>
          <t>SO - 0003914</t>
        </is>
      </c>
      <c r="B6614" s="11" t="inlineStr">
        <is>
          <t>Online</t>
        </is>
      </c>
      <c r="C6614" s="11" t="inlineStr">
        <is>
          <t>WARE-NMK1003</t>
        </is>
      </c>
      <c r="D6614" s="6" t="n">
        <v>43600</v>
      </c>
      <c r="E6614" s="6" t="n">
        <v>43700</v>
      </c>
      <c r="F6614" s="6" t="n">
        <v>43709</v>
      </c>
      <c r="G6614" s="6" t="n">
        <v>43717</v>
      </c>
      <c r="H6614" s="11" t="inlineStr">
        <is>
          <t>USD</t>
        </is>
      </c>
      <c r="I6614" s="11" t="n">
        <v>13</v>
      </c>
      <c r="J6614" s="11" t="n">
        <v>26</v>
      </c>
      <c r="K6614" s="11" t="n">
        <v>168</v>
      </c>
      <c r="L6614" s="11" t="n">
        <v>39</v>
      </c>
      <c r="M6614" s="11" t="n">
        <v>7</v>
      </c>
      <c r="N6614" s="11" t="n">
        <v>0.2</v>
      </c>
      <c r="O6614" s="7" t="n">
        <v>2331.6</v>
      </c>
      <c r="P6614" s="7" t="n">
        <v>1678.752</v>
      </c>
      <c r="Q6614" s="7">
        <f>text(E6614,"ddd")</f>
        <v/>
      </c>
      <c r="R6614" s="7">
        <f>G6614-F6614</f>
        <v/>
      </c>
      <c r="S6614" s="7">
        <f>E6614-D6614</f>
        <v/>
      </c>
      <c r="T6614" s="7">
        <f>O6614*M6614</f>
        <v/>
      </c>
      <c r="U6614" s="7">
        <f>T6614*N6614</f>
        <v/>
      </c>
      <c r="V6614" s="7">
        <f>T6614-U6614-(P6614*M6614)</f>
        <v/>
      </c>
      <c r="W6614" s="7">
        <f>VLOOKUP(L6614,'Products Sheet'!$A:$B,2,FALSE)</f>
        <v/>
      </c>
      <c r="X6614" s="7" t="n"/>
      <c r="Y6614" s="7" t="n"/>
      <c r="Z6614" s="7" t="n"/>
      <c r="AA6614" s="7" t="n"/>
      <c r="AB6614" s="7" t="n"/>
      <c r="AC6614" s="7" t="n"/>
    </row>
    <row r="6615" ht="9.75" customHeight="1" s="12">
      <c r="A6615" s="11" t="inlineStr">
        <is>
          <t>SO - 0003966</t>
        </is>
      </c>
      <c r="B6615" s="11" t="inlineStr">
        <is>
          <t>Distributor</t>
        </is>
      </c>
      <c r="C6615" s="11" t="inlineStr">
        <is>
          <t>WARE-NMK1003</t>
        </is>
      </c>
      <c r="D6615" s="6" t="n">
        <v>43600</v>
      </c>
      <c r="E6615" s="6" t="n">
        <v>43707</v>
      </c>
      <c r="F6615" s="6" t="n">
        <v>43731</v>
      </c>
      <c r="G6615" s="6" t="n">
        <v>43738</v>
      </c>
      <c r="H6615" s="11" t="inlineStr">
        <is>
          <t>USD</t>
        </is>
      </c>
      <c r="I6615" s="11" t="n">
        <v>22</v>
      </c>
      <c r="J6615" s="11" t="n">
        <v>8</v>
      </c>
      <c r="K6615" s="11" t="n">
        <v>125</v>
      </c>
      <c r="L6615" s="11" t="n">
        <v>39</v>
      </c>
      <c r="M6615" s="11" t="n">
        <v>6</v>
      </c>
      <c r="N6615" s="11" t="n">
        <v>0.075</v>
      </c>
      <c r="O6615" s="7" t="n">
        <v>6478.900000000001</v>
      </c>
      <c r="P6615" s="7" t="n">
        <v>4664.808</v>
      </c>
      <c r="Q6615" s="7">
        <f>text(E6615,"ddd")</f>
        <v/>
      </c>
      <c r="R6615" s="7">
        <f>G6615-F6615</f>
        <v/>
      </c>
      <c r="S6615" s="7">
        <f>E6615-D6615</f>
        <v/>
      </c>
      <c r="T6615" s="7">
        <f>O6615*M6615</f>
        <v/>
      </c>
      <c r="U6615" s="7">
        <f>T6615*N6615</f>
        <v/>
      </c>
      <c r="V6615" s="7">
        <f>T6615-U6615-(P6615*M6615)</f>
        <v/>
      </c>
      <c r="W6615" s="7">
        <f>VLOOKUP(L6615,'Products Sheet'!$A:$B,2,FALSE)</f>
        <v/>
      </c>
      <c r="X6615" s="7" t="n"/>
      <c r="Y6615" s="7" t="n"/>
      <c r="Z6615" s="7" t="n"/>
      <c r="AA6615" s="7" t="n"/>
      <c r="AB6615" s="7" t="n"/>
      <c r="AC6615" s="7" t="n"/>
    </row>
    <row r="6616" ht="9.75" customHeight="1" s="12">
      <c r="A6616" s="11" t="inlineStr">
        <is>
          <t>SO - 0003994</t>
        </is>
      </c>
      <c r="B6616" s="11" t="inlineStr">
        <is>
          <t>Wholesale</t>
        </is>
      </c>
      <c r="C6616" s="11" t="inlineStr">
        <is>
          <t>WARE-PUJ1005</t>
        </is>
      </c>
      <c r="D6616" s="6" t="n">
        <v>43600</v>
      </c>
      <c r="E6616" s="6" t="n">
        <v>43710</v>
      </c>
      <c r="F6616" s="6" t="n">
        <v>43735</v>
      </c>
      <c r="G6616" s="6" t="n">
        <v>43739</v>
      </c>
      <c r="H6616" s="11" t="inlineStr">
        <is>
          <t>USD</t>
        </is>
      </c>
      <c r="I6616" s="11" t="n">
        <v>26</v>
      </c>
      <c r="J6616" s="11" t="n">
        <v>37</v>
      </c>
      <c r="K6616" s="11" t="n">
        <v>322</v>
      </c>
      <c r="L6616" s="11" t="n">
        <v>39</v>
      </c>
      <c r="M6616" s="11" t="n">
        <v>5</v>
      </c>
      <c r="N6616" s="11" t="n">
        <v>0.3</v>
      </c>
      <c r="O6616" s="7" t="n">
        <v>1139</v>
      </c>
      <c r="P6616" s="7" t="n">
        <v>603.6700000000001</v>
      </c>
      <c r="Q6616" s="7">
        <f>text(E6616,"ddd")</f>
        <v/>
      </c>
      <c r="R6616" s="7">
        <f>G6616-F6616</f>
        <v/>
      </c>
      <c r="S6616" s="7">
        <f>E6616-D6616</f>
        <v/>
      </c>
      <c r="T6616" s="7">
        <f>O6616*M6616</f>
        <v/>
      </c>
      <c r="U6616" s="7">
        <f>T6616*N6616</f>
        <v/>
      </c>
      <c r="V6616" s="7">
        <f>T6616-U6616-(P6616*M6616)</f>
        <v/>
      </c>
      <c r="W6616" s="7">
        <f>VLOOKUP(L6616,'Products Sheet'!$A:$B,2,FALSE)</f>
        <v/>
      </c>
      <c r="X6616" s="7" t="n"/>
      <c r="Y6616" s="7" t="n"/>
      <c r="Z6616" s="7" t="n"/>
      <c r="AA6616" s="7" t="n"/>
      <c r="AB6616" s="7" t="n"/>
      <c r="AC6616" s="7" t="n"/>
    </row>
    <row r="6617" ht="9.75" customHeight="1" s="12">
      <c r="A6617" s="11" t="inlineStr">
        <is>
          <t>SO - 0004054</t>
        </is>
      </c>
      <c r="B6617" s="11" t="inlineStr">
        <is>
          <t>In-Store</t>
        </is>
      </c>
      <c r="C6617" s="11" t="inlineStr">
        <is>
          <t>WARE-XYS1001</t>
        </is>
      </c>
      <c r="D6617" s="6" t="n">
        <v>43600</v>
      </c>
      <c r="E6617" s="6" t="n">
        <v>43718</v>
      </c>
      <c r="F6617" s="6" t="n">
        <v>43740</v>
      </c>
      <c r="G6617" s="6" t="n">
        <v>43745</v>
      </c>
      <c r="H6617" s="11" t="inlineStr">
        <is>
          <t>USD</t>
        </is>
      </c>
      <c r="I6617" s="11" t="n">
        <v>6</v>
      </c>
      <c r="J6617" s="11" t="n">
        <v>43</v>
      </c>
      <c r="K6617" s="11" t="n">
        <v>25</v>
      </c>
      <c r="L6617" s="11" t="n">
        <v>39</v>
      </c>
      <c r="M6617" s="11" t="n">
        <v>2</v>
      </c>
      <c r="N6617" s="11" t="n">
        <v>0.05</v>
      </c>
      <c r="O6617" s="7" t="n">
        <v>1085.4</v>
      </c>
      <c r="P6617" s="7" t="n">
        <v>738.0720000000001</v>
      </c>
      <c r="Q6617" s="7">
        <f>text(E6617,"ddd")</f>
        <v/>
      </c>
      <c r="R6617" s="7">
        <f>G6617-F6617</f>
        <v/>
      </c>
      <c r="S6617" s="7">
        <f>E6617-D6617</f>
        <v/>
      </c>
      <c r="T6617" s="7">
        <f>O6617*M6617</f>
        <v/>
      </c>
      <c r="U6617" s="7">
        <f>T6617*N6617</f>
        <v/>
      </c>
      <c r="V6617" s="7">
        <f>T6617-U6617-(P6617*M6617)</f>
        <v/>
      </c>
      <c r="W6617" s="7">
        <f>VLOOKUP(L6617,'Products Sheet'!$A:$B,2,FALSE)</f>
        <v/>
      </c>
      <c r="X6617" s="7" t="n"/>
      <c r="Y6617" s="7" t="n"/>
      <c r="Z6617" s="7" t="n"/>
      <c r="AA6617" s="7" t="n"/>
      <c r="AB6617" s="7" t="n"/>
      <c r="AC6617" s="7" t="n"/>
    </row>
    <row r="6618" ht="9.75" customHeight="1" s="12">
      <c r="A6618" s="11" t="inlineStr">
        <is>
          <t>SO - 0004123</t>
        </is>
      </c>
      <c r="B6618" s="11" t="inlineStr">
        <is>
          <t>Wholesale</t>
        </is>
      </c>
      <c r="C6618" s="11" t="inlineStr">
        <is>
          <t>WARE-PUJ1005</t>
        </is>
      </c>
      <c r="D6618" s="6" t="n">
        <v>43600</v>
      </c>
      <c r="E6618" s="6" t="n">
        <v>43728</v>
      </c>
      <c r="F6618" s="6" t="n">
        <v>43746</v>
      </c>
      <c r="G6618" s="6" t="n">
        <v>43747</v>
      </c>
      <c r="H6618" s="11" t="inlineStr">
        <is>
          <t>USD</t>
        </is>
      </c>
      <c r="I6618" s="11" t="n">
        <v>27</v>
      </c>
      <c r="J6618" s="11" t="n">
        <v>29</v>
      </c>
      <c r="K6618" s="11" t="n">
        <v>315</v>
      </c>
      <c r="L6618" s="11" t="n">
        <v>39</v>
      </c>
      <c r="M6618" s="11" t="n">
        <v>6</v>
      </c>
      <c r="N6618" s="11" t="n">
        <v>0.3</v>
      </c>
      <c r="O6618" s="7" t="n">
        <v>174.2</v>
      </c>
      <c r="P6618" s="7" t="n">
        <v>108.004</v>
      </c>
      <c r="Q6618" s="7">
        <f>text(E6618,"ddd")</f>
        <v/>
      </c>
      <c r="R6618" s="7">
        <f>G6618-F6618</f>
        <v/>
      </c>
      <c r="S6618" s="7">
        <f>E6618-D6618</f>
        <v/>
      </c>
      <c r="T6618" s="7">
        <f>O6618*M6618</f>
        <v/>
      </c>
      <c r="U6618" s="7">
        <f>T6618*N6618</f>
        <v/>
      </c>
      <c r="V6618" s="7">
        <f>T6618-U6618-(P6618*M6618)</f>
        <v/>
      </c>
      <c r="W6618" s="7">
        <f>VLOOKUP(L6618,'Products Sheet'!$A:$B,2,FALSE)</f>
        <v/>
      </c>
      <c r="X6618" s="7" t="n"/>
      <c r="Y6618" s="7" t="n"/>
      <c r="Z6618" s="7" t="n"/>
      <c r="AA6618" s="7" t="n"/>
      <c r="AB6618" s="7" t="n"/>
      <c r="AC6618" s="7" t="n"/>
    </row>
    <row r="6619" ht="9.75" customHeight="1" s="12">
      <c r="A6619" s="11" t="inlineStr">
        <is>
          <t>SO - 0004227</t>
        </is>
      </c>
      <c r="B6619" s="11" t="inlineStr">
        <is>
          <t>Online</t>
        </is>
      </c>
      <c r="C6619" s="11" t="inlineStr">
        <is>
          <t>WARE-UHY1004</t>
        </is>
      </c>
      <c r="D6619" s="6" t="n">
        <v>43600</v>
      </c>
      <c r="E6619" s="6" t="n">
        <v>43739</v>
      </c>
      <c r="F6619" s="6" t="n">
        <v>43766</v>
      </c>
      <c r="G6619" s="6" t="n">
        <v>43775</v>
      </c>
      <c r="H6619" s="11" t="inlineStr">
        <is>
          <t>USD</t>
        </is>
      </c>
      <c r="I6619" s="11" t="n">
        <v>18</v>
      </c>
      <c r="J6619" s="11" t="n">
        <v>12</v>
      </c>
      <c r="K6619" s="11" t="n">
        <v>259</v>
      </c>
      <c r="L6619" s="11" t="n">
        <v>39</v>
      </c>
      <c r="M6619" s="11" t="n">
        <v>5</v>
      </c>
      <c r="N6619" s="11" t="n">
        <v>0.075</v>
      </c>
      <c r="O6619" s="7" t="n">
        <v>3845.8</v>
      </c>
      <c r="P6619" s="7" t="n">
        <v>1653.694</v>
      </c>
      <c r="Q6619" s="7">
        <f>text(E6619,"ddd")</f>
        <v/>
      </c>
      <c r="R6619" s="7">
        <f>G6619-F6619</f>
        <v/>
      </c>
      <c r="S6619" s="7">
        <f>E6619-D6619</f>
        <v/>
      </c>
      <c r="T6619" s="7">
        <f>O6619*M6619</f>
        <v/>
      </c>
      <c r="U6619" s="7">
        <f>T6619*N6619</f>
        <v/>
      </c>
      <c r="V6619" s="7">
        <f>T6619-U6619-(P6619*M6619)</f>
        <v/>
      </c>
      <c r="W6619" s="7">
        <f>VLOOKUP(L6619,'Products Sheet'!$A:$B,2,FALSE)</f>
        <v/>
      </c>
      <c r="X6619" s="7" t="n"/>
      <c r="Y6619" s="7" t="n"/>
      <c r="Z6619" s="7" t="n"/>
      <c r="AA6619" s="7" t="n"/>
      <c r="AB6619" s="7" t="n"/>
      <c r="AC6619" s="7" t="n"/>
    </row>
    <row r="6620" ht="9.75" customHeight="1" s="12">
      <c r="A6620" s="11" t="inlineStr">
        <is>
          <t>SO - 0004255</t>
        </is>
      </c>
      <c r="B6620" s="11" t="inlineStr">
        <is>
          <t>Wholesale</t>
        </is>
      </c>
      <c r="C6620" s="11" t="inlineStr">
        <is>
          <t>WARE-NBV1002</t>
        </is>
      </c>
      <c r="D6620" s="6" t="n">
        <v>43700</v>
      </c>
      <c r="E6620" s="6" t="n">
        <v>43743</v>
      </c>
      <c r="F6620" s="6" t="n">
        <v>43746</v>
      </c>
      <c r="G6620" s="6" t="n">
        <v>43754</v>
      </c>
      <c r="H6620" s="11" t="inlineStr">
        <is>
          <t>USD</t>
        </is>
      </c>
      <c r="I6620" s="11" t="n">
        <v>25</v>
      </c>
      <c r="J6620" s="11" t="n">
        <v>12</v>
      </c>
      <c r="K6620" s="11" t="n">
        <v>70</v>
      </c>
      <c r="L6620" s="11" t="n">
        <v>39</v>
      </c>
      <c r="M6620" s="11" t="n">
        <v>2</v>
      </c>
      <c r="N6620" s="11" t="n">
        <v>0.15</v>
      </c>
      <c r="O6620" s="7" t="n">
        <v>5038.400000000001</v>
      </c>
      <c r="P6620" s="7" t="n">
        <v>3627.648</v>
      </c>
      <c r="Q6620" s="7">
        <f>text(E6620,"ddd")</f>
        <v/>
      </c>
      <c r="R6620" s="7">
        <f>G6620-F6620</f>
        <v/>
      </c>
      <c r="S6620" s="7">
        <f>E6620-D6620</f>
        <v/>
      </c>
      <c r="T6620" s="7">
        <f>O6620*M6620</f>
        <v/>
      </c>
      <c r="U6620" s="7">
        <f>T6620*N6620</f>
        <v/>
      </c>
      <c r="V6620" s="7">
        <f>T6620-U6620-(P6620*M6620)</f>
        <v/>
      </c>
      <c r="W6620" s="7">
        <f>VLOOKUP(L6620,'Products Sheet'!$A:$B,2,FALSE)</f>
        <v/>
      </c>
      <c r="X6620" s="7" t="n"/>
      <c r="Y6620" s="7" t="n"/>
      <c r="Z6620" s="7" t="n"/>
      <c r="AA6620" s="7" t="n"/>
      <c r="AB6620" s="7" t="n"/>
      <c r="AC6620" s="7" t="n"/>
    </row>
    <row r="6621" ht="9.75" customHeight="1" s="12">
      <c r="A6621" s="11" t="inlineStr">
        <is>
          <t>SO - 0004262</t>
        </is>
      </c>
      <c r="B6621" s="11" t="inlineStr">
        <is>
          <t>Online</t>
        </is>
      </c>
      <c r="C6621" s="11" t="inlineStr">
        <is>
          <t>WARE-PUJ1005</t>
        </is>
      </c>
      <c r="D6621" s="6" t="n">
        <v>43600</v>
      </c>
      <c r="E6621" s="6" t="n">
        <v>43744</v>
      </c>
      <c r="F6621" s="6" t="n">
        <v>43766</v>
      </c>
      <c r="G6621" s="6" t="n">
        <v>43774</v>
      </c>
      <c r="H6621" s="11" t="inlineStr">
        <is>
          <t>USD</t>
        </is>
      </c>
      <c r="I6621" s="11" t="n">
        <v>19</v>
      </c>
      <c r="J6621" s="11" t="n">
        <v>10</v>
      </c>
      <c r="K6621" s="11" t="n">
        <v>279</v>
      </c>
      <c r="L6621" s="11" t="n">
        <v>39</v>
      </c>
      <c r="M6621" s="11" t="n">
        <v>7</v>
      </c>
      <c r="N6621" s="11" t="n">
        <v>0.075</v>
      </c>
      <c r="O6621" s="7" t="n">
        <v>5286.3</v>
      </c>
      <c r="P6621" s="7" t="n">
        <v>2590.287</v>
      </c>
      <c r="Q6621" s="7">
        <f>text(E6621,"ddd")</f>
        <v/>
      </c>
      <c r="R6621" s="7">
        <f>G6621-F6621</f>
        <v/>
      </c>
      <c r="S6621" s="7">
        <f>E6621-D6621</f>
        <v/>
      </c>
      <c r="T6621" s="7">
        <f>O6621*M6621</f>
        <v/>
      </c>
      <c r="U6621" s="7">
        <f>T6621*N6621</f>
        <v/>
      </c>
      <c r="V6621" s="7">
        <f>T6621-U6621-(P6621*M6621)</f>
        <v/>
      </c>
      <c r="W6621" s="7">
        <f>VLOOKUP(L6621,'Products Sheet'!$A:$B,2,FALSE)</f>
        <v/>
      </c>
      <c r="X6621" s="7" t="n"/>
      <c r="Y6621" s="7" t="n"/>
      <c r="Z6621" s="7" t="n"/>
      <c r="AA6621" s="7" t="n"/>
      <c r="AB6621" s="7" t="n"/>
      <c r="AC6621" s="7" t="n"/>
    </row>
    <row r="6622" ht="9.75" customHeight="1" s="12">
      <c r="A6622" s="11" t="inlineStr">
        <is>
          <t>SO - 0004267</t>
        </is>
      </c>
      <c r="B6622" s="11" t="inlineStr">
        <is>
          <t>Online</t>
        </is>
      </c>
      <c r="C6622" s="11" t="inlineStr">
        <is>
          <t>WARE-NMK1003</t>
        </is>
      </c>
      <c r="D6622" s="6" t="n">
        <v>43600</v>
      </c>
      <c r="E6622" s="6" t="n">
        <v>43745</v>
      </c>
      <c r="F6622" s="6" t="n">
        <v>43753</v>
      </c>
      <c r="G6622" s="6" t="n">
        <v>43762</v>
      </c>
      <c r="H6622" s="11" t="inlineStr">
        <is>
          <t>USD</t>
        </is>
      </c>
      <c r="I6622" s="11" t="n">
        <v>13</v>
      </c>
      <c r="J6622" s="11" t="n">
        <v>27</v>
      </c>
      <c r="K6622" s="11" t="n">
        <v>95</v>
      </c>
      <c r="L6622" s="11" t="n">
        <v>39</v>
      </c>
      <c r="M6622" s="11" t="n">
        <v>5</v>
      </c>
      <c r="N6622" s="11" t="n">
        <v>0.1</v>
      </c>
      <c r="O6622" s="7" t="n">
        <v>1701.8</v>
      </c>
      <c r="P6622" s="7" t="n">
        <v>1123.188</v>
      </c>
      <c r="Q6622" s="7">
        <f>text(E6622,"ddd")</f>
        <v/>
      </c>
      <c r="R6622" s="7">
        <f>G6622-F6622</f>
        <v/>
      </c>
      <c r="S6622" s="7">
        <f>E6622-D6622</f>
        <v/>
      </c>
      <c r="T6622" s="7">
        <f>O6622*M6622</f>
        <v/>
      </c>
      <c r="U6622" s="7">
        <f>T6622*N6622</f>
        <v/>
      </c>
      <c r="V6622" s="7">
        <f>T6622-U6622-(P6622*M6622)</f>
        <v/>
      </c>
      <c r="W6622" s="7">
        <f>VLOOKUP(L6622,'Products Sheet'!$A:$B,2,FALSE)</f>
        <v/>
      </c>
      <c r="X6622" s="7" t="n"/>
      <c r="Y6622" s="7" t="n"/>
      <c r="Z6622" s="7" t="n"/>
      <c r="AA6622" s="7" t="n"/>
      <c r="AB6622" s="7" t="n"/>
      <c r="AC6622" s="7" t="n"/>
    </row>
    <row r="6623" ht="9.75" customHeight="1" s="12">
      <c r="A6623" s="11" t="inlineStr">
        <is>
          <t>SO - 0004284</t>
        </is>
      </c>
      <c r="B6623" s="11" t="inlineStr">
        <is>
          <t>Online</t>
        </is>
      </c>
      <c r="C6623" s="11" t="inlineStr">
        <is>
          <t>WARE-NBV1002</t>
        </is>
      </c>
      <c r="D6623" s="6" t="n">
        <v>43600</v>
      </c>
      <c r="E6623" s="6" t="n">
        <v>43747</v>
      </c>
      <c r="F6623" s="6" t="n">
        <v>43751</v>
      </c>
      <c r="G6623" s="6" t="n">
        <v>43757</v>
      </c>
      <c r="H6623" s="11" t="inlineStr">
        <is>
          <t>USD</t>
        </is>
      </c>
      <c r="I6623" s="11" t="n">
        <v>18</v>
      </c>
      <c r="J6623" s="11" t="n">
        <v>32</v>
      </c>
      <c r="K6623" s="11" t="n">
        <v>76</v>
      </c>
      <c r="L6623" s="11" t="n">
        <v>39</v>
      </c>
      <c r="M6623" s="11" t="n">
        <v>5</v>
      </c>
      <c r="N6623" s="11" t="n">
        <v>0.1</v>
      </c>
      <c r="O6623" s="7" t="n">
        <v>241.2</v>
      </c>
      <c r="P6623" s="7" t="n">
        <v>173.664</v>
      </c>
      <c r="Q6623" s="7">
        <f>text(E6623,"ddd")</f>
        <v/>
      </c>
      <c r="R6623" s="7">
        <f>G6623-F6623</f>
        <v/>
      </c>
      <c r="S6623" s="7">
        <f>E6623-D6623</f>
        <v/>
      </c>
      <c r="T6623" s="7">
        <f>O6623*M6623</f>
        <v/>
      </c>
      <c r="U6623" s="7">
        <f>T6623*N6623</f>
        <v/>
      </c>
      <c r="V6623" s="7">
        <f>T6623-U6623-(P6623*M6623)</f>
        <v/>
      </c>
      <c r="W6623" s="7">
        <f>VLOOKUP(L6623,'Products Sheet'!$A:$B,2,FALSE)</f>
        <v/>
      </c>
      <c r="X6623" s="7" t="n"/>
      <c r="Y6623" s="7" t="n"/>
      <c r="Z6623" s="7" t="n"/>
      <c r="AA6623" s="7" t="n"/>
      <c r="AB6623" s="7" t="n"/>
      <c r="AC6623" s="7" t="n"/>
    </row>
    <row r="6624" ht="9.75" customHeight="1" s="12">
      <c r="A6624" s="11" t="inlineStr">
        <is>
          <t>SO - 0004350</t>
        </is>
      </c>
      <c r="B6624" s="11" t="inlineStr">
        <is>
          <t>Online</t>
        </is>
      </c>
      <c r="C6624" s="11" t="inlineStr">
        <is>
          <t>WARE-XYS1001</t>
        </is>
      </c>
      <c r="D6624" s="6" t="n">
        <v>43600</v>
      </c>
      <c r="E6624" s="6" t="n">
        <v>43756</v>
      </c>
      <c r="F6624" s="6" t="n">
        <v>43780</v>
      </c>
      <c r="G6624" s="6" t="n">
        <v>43787</v>
      </c>
      <c r="H6624" s="11" t="inlineStr">
        <is>
          <t>USD</t>
        </is>
      </c>
      <c r="I6624" s="11" t="n">
        <v>18</v>
      </c>
      <c r="J6624" s="11" t="n">
        <v>41</v>
      </c>
      <c r="K6624" s="11" t="n">
        <v>17</v>
      </c>
      <c r="L6624" s="11" t="n">
        <v>39</v>
      </c>
      <c r="M6624" s="11" t="n">
        <v>1</v>
      </c>
      <c r="N6624" s="11" t="n">
        <v>0.075</v>
      </c>
      <c r="O6624" s="7" t="n">
        <v>1125.6</v>
      </c>
      <c r="P6624" s="7" t="n">
        <v>607.8240000000001</v>
      </c>
      <c r="Q6624" s="7">
        <f>text(E6624,"ddd")</f>
        <v/>
      </c>
      <c r="R6624" s="7">
        <f>G6624-F6624</f>
        <v/>
      </c>
      <c r="S6624" s="7">
        <f>E6624-D6624</f>
        <v/>
      </c>
      <c r="T6624" s="7">
        <f>O6624*M6624</f>
        <v/>
      </c>
      <c r="U6624" s="7">
        <f>T6624*N6624</f>
        <v/>
      </c>
      <c r="V6624" s="7">
        <f>T6624-U6624-(P6624*M6624)</f>
        <v/>
      </c>
      <c r="W6624" s="7">
        <f>VLOOKUP(L6624,'Products Sheet'!$A:$B,2,FALSE)</f>
        <v/>
      </c>
      <c r="X6624" s="7" t="n"/>
      <c r="Y6624" s="7" t="n"/>
      <c r="Z6624" s="7" t="n"/>
      <c r="AA6624" s="7" t="n"/>
      <c r="AB6624" s="7" t="n"/>
      <c r="AC6624" s="7" t="n"/>
    </row>
    <row r="6625" ht="9.75" customHeight="1" s="12">
      <c r="A6625" s="11" t="inlineStr">
        <is>
          <t>SO - 0004391</t>
        </is>
      </c>
      <c r="B6625" s="11" t="inlineStr">
        <is>
          <t>Wholesale</t>
        </is>
      </c>
      <c r="C6625" s="11" t="inlineStr">
        <is>
          <t>WARE-UHY1004</t>
        </is>
      </c>
      <c r="D6625" s="6" t="n">
        <v>43600</v>
      </c>
      <c r="E6625" s="6" t="n">
        <v>43762</v>
      </c>
      <c r="F6625" s="6" t="n">
        <v>43790</v>
      </c>
      <c r="G6625" s="6" t="n">
        <v>43799</v>
      </c>
      <c r="H6625" s="11" t="inlineStr">
        <is>
          <t>USD</t>
        </is>
      </c>
      <c r="I6625" s="11" t="n">
        <v>26</v>
      </c>
      <c r="J6625" s="11" t="n">
        <v>29</v>
      </c>
      <c r="K6625" s="11" t="n">
        <v>209</v>
      </c>
      <c r="L6625" s="11" t="n">
        <v>39</v>
      </c>
      <c r="M6625" s="11" t="n">
        <v>3</v>
      </c>
      <c r="N6625" s="11" t="n">
        <v>0.075</v>
      </c>
      <c r="O6625" s="7" t="n">
        <v>3484</v>
      </c>
      <c r="P6625" s="7" t="n">
        <v>1637.48</v>
      </c>
      <c r="Q6625" s="7">
        <f>text(E6625,"ddd")</f>
        <v/>
      </c>
      <c r="R6625" s="7">
        <f>G6625-F6625</f>
        <v/>
      </c>
      <c r="S6625" s="7">
        <f>E6625-D6625</f>
        <v/>
      </c>
      <c r="T6625" s="7">
        <f>O6625*M6625</f>
        <v/>
      </c>
      <c r="U6625" s="7">
        <f>T6625*N6625</f>
        <v/>
      </c>
      <c r="V6625" s="7">
        <f>T6625-U6625-(P6625*M6625)</f>
        <v/>
      </c>
      <c r="W6625" s="7">
        <f>VLOOKUP(L6625,'Products Sheet'!$A:$B,2,FALSE)</f>
        <v/>
      </c>
      <c r="X6625" s="7" t="n"/>
      <c r="Y6625" s="7" t="n"/>
      <c r="Z6625" s="7" t="n"/>
      <c r="AA6625" s="7" t="n"/>
      <c r="AB6625" s="7" t="n"/>
      <c r="AC6625" s="7" t="n"/>
    </row>
    <row r="6626" ht="9.75" customHeight="1" s="12">
      <c r="A6626" s="11" t="inlineStr">
        <is>
          <t>SO - 0004421</t>
        </is>
      </c>
      <c r="B6626" s="11" t="inlineStr">
        <is>
          <t>Wholesale</t>
        </is>
      </c>
      <c r="C6626" s="11" t="inlineStr">
        <is>
          <t>WARE-XYS1001</t>
        </is>
      </c>
      <c r="D6626" s="6" t="n">
        <v>43700</v>
      </c>
      <c r="E6626" s="6" t="n">
        <v>43765</v>
      </c>
      <c r="F6626" s="6" t="n">
        <v>43783</v>
      </c>
      <c r="G6626" s="6" t="n">
        <v>43787</v>
      </c>
      <c r="H6626" s="11" t="inlineStr">
        <is>
          <t>USD</t>
        </is>
      </c>
      <c r="I6626" s="11" t="n">
        <v>28</v>
      </c>
      <c r="J6626" s="11" t="n">
        <v>13</v>
      </c>
      <c r="K6626" s="11" t="n">
        <v>13</v>
      </c>
      <c r="L6626" s="11" t="n">
        <v>39</v>
      </c>
      <c r="M6626" s="11" t="n">
        <v>6</v>
      </c>
      <c r="N6626" s="11" t="n">
        <v>0.075</v>
      </c>
      <c r="O6626" s="7" t="n">
        <v>227.8</v>
      </c>
      <c r="P6626" s="7" t="n">
        <v>113.9</v>
      </c>
      <c r="Q6626" s="7">
        <f>text(E6626,"ddd")</f>
        <v/>
      </c>
      <c r="R6626" s="7">
        <f>G6626-F6626</f>
        <v/>
      </c>
      <c r="S6626" s="7">
        <f>E6626-D6626</f>
        <v/>
      </c>
      <c r="T6626" s="7">
        <f>O6626*M6626</f>
        <v/>
      </c>
      <c r="U6626" s="7">
        <f>T6626*N6626</f>
        <v/>
      </c>
      <c r="V6626" s="7">
        <f>T6626-U6626-(P6626*M6626)</f>
        <v/>
      </c>
      <c r="W6626" s="7">
        <f>VLOOKUP(L6626,'Products Sheet'!$A:$B,2,FALSE)</f>
        <v/>
      </c>
      <c r="X6626" s="7" t="n"/>
      <c r="Y6626" s="7" t="n"/>
      <c r="Z6626" s="7" t="n"/>
      <c r="AA6626" s="7" t="n"/>
      <c r="AB6626" s="7" t="n"/>
      <c r="AC6626" s="7" t="n"/>
    </row>
    <row r="6627" ht="9.75" customHeight="1" s="12">
      <c r="A6627" s="11" t="inlineStr">
        <is>
          <t>SO - 0004683</t>
        </is>
      </c>
      <c r="B6627" s="11" t="inlineStr">
        <is>
          <t>In-Store</t>
        </is>
      </c>
      <c r="C6627" s="11" t="inlineStr">
        <is>
          <t>WARE-MKL1006</t>
        </is>
      </c>
      <c r="D6627" s="6" t="n">
        <v>43700</v>
      </c>
      <c r="E6627" s="6" t="n">
        <v>43796</v>
      </c>
      <c r="F6627" s="6" t="n">
        <v>43822</v>
      </c>
      <c r="G6627" s="6" t="n">
        <v>43828</v>
      </c>
      <c r="H6627" s="11" t="inlineStr">
        <is>
          <t>USD</t>
        </is>
      </c>
      <c r="I6627" s="11" t="n">
        <v>8</v>
      </c>
      <c r="J6627" s="11" t="n">
        <v>5</v>
      </c>
      <c r="K6627" s="11" t="n">
        <v>335</v>
      </c>
      <c r="L6627" s="11" t="n">
        <v>39</v>
      </c>
      <c r="M6627" s="11" t="n">
        <v>7</v>
      </c>
      <c r="N6627" s="11" t="n">
        <v>0.075</v>
      </c>
      <c r="O6627" s="7" t="n">
        <v>1876</v>
      </c>
      <c r="P6627" s="7" t="n">
        <v>1331.96</v>
      </c>
      <c r="Q6627" s="7">
        <f>text(E6627,"ddd")</f>
        <v/>
      </c>
      <c r="R6627" s="7">
        <f>G6627-F6627</f>
        <v/>
      </c>
      <c r="S6627" s="7">
        <f>E6627-D6627</f>
        <v/>
      </c>
      <c r="T6627" s="7">
        <f>O6627*M6627</f>
        <v/>
      </c>
      <c r="U6627" s="7">
        <f>T6627*N6627</f>
        <v/>
      </c>
      <c r="V6627" s="7">
        <f>T6627-U6627-(P6627*M6627)</f>
        <v/>
      </c>
      <c r="W6627" s="7">
        <f>VLOOKUP(L6627,'Products Sheet'!$A:$B,2,FALSE)</f>
        <v/>
      </c>
      <c r="X6627" s="7" t="n"/>
      <c r="Y6627" s="7" t="n"/>
      <c r="Z6627" s="7" t="n"/>
      <c r="AA6627" s="7" t="n"/>
      <c r="AB6627" s="7" t="n"/>
      <c r="AC6627" s="7" t="n"/>
    </row>
    <row r="6628" ht="9.75" customHeight="1" s="12">
      <c r="A6628" s="11" t="inlineStr">
        <is>
          <t>SO - 0004720</t>
        </is>
      </c>
      <c r="B6628" s="11" t="inlineStr">
        <is>
          <t>Online</t>
        </is>
      </c>
      <c r="C6628" s="11" t="inlineStr">
        <is>
          <t>WARE-MKL1006</t>
        </is>
      </c>
      <c r="D6628" s="6" t="n">
        <v>43700</v>
      </c>
      <c r="E6628" s="6" t="n">
        <v>43800</v>
      </c>
      <c r="F6628" s="6" t="n">
        <v>43815</v>
      </c>
      <c r="G6628" s="6" t="n">
        <v>43825</v>
      </c>
      <c r="H6628" s="11" t="inlineStr">
        <is>
          <t>USD</t>
        </is>
      </c>
      <c r="I6628" s="11" t="n">
        <v>19</v>
      </c>
      <c r="J6628" s="11" t="n">
        <v>6</v>
      </c>
      <c r="K6628" s="11" t="n">
        <v>355</v>
      </c>
      <c r="L6628" s="11" t="n">
        <v>39</v>
      </c>
      <c r="M6628" s="11" t="n">
        <v>4</v>
      </c>
      <c r="N6628" s="11" t="n">
        <v>0.075</v>
      </c>
      <c r="O6628" s="7" t="n">
        <v>1058.6</v>
      </c>
      <c r="P6628" s="7" t="n">
        <v>592.8160000000001</v>
      </c>
      <c r="Q6628" s="7">
        <f>text(E6628,"ddd")</f>
        <v/>
      </c>
      <c r="R6628" s="7">
        <f>G6628-F6628</f>
        <v/>
      </c>
      <c r="S6628" s="7">
        <f>E6628-D6628</f>
        <v/>
      </c>
      <c r="T6628" s="7">
        <f>O6628*M6628</f>
        <v/>
      </c>
      <c r="U6628" s="7">
        <f>T6628*N6628</f>
        <v/>
      </c>
      <c r="V6628" s="7">
        <f>T6628-U6628-(P6628*M6628)</f>
        <v/>
      </c>
      <c r="W6628" s="7">
        <f>VLOOKUP(L6628,'Products Sheet'!$A:$B,2,FALSE)</f>
        <v/>
      </c>
      <c r="X6628" s="7" t="n"/>
      <c r="Y6628" s="7" t="n"/>
      <c r="Z6628" s="7" t="n"/>
      <c r="AA6628" s="7" t="n"/>
      <c r="AB6628" s="7" t="n"/>
      <c r="AC6628" s="7" t="n"/>
    </row>
    <row r="6629" ht="9.75" customHeight="1" s="12">
      <c r="A6629" s="11" t="inlineStr">
        <is>
          <t>SO - 0004802</t>
        </is>
      </c>
      <c r="B6629" s="11" t="inlineStr">
        <is>
          <t>In-Store</t>
        </is>
      </c>
      <c r="C6629" s="11" t="inlineStr">
        <is>
          <t>WARE-MKL1006</t>
        </is>
      </c>
      <c r="D6629" s="6" t="n">
        <v>43700</v>
      </c>
      <c r="E6629" s="6" t="n">
        <v>43811</v>
      </c>
      <c r="F6629" s="6" t="n">
        <v>43819</v>
      </c>
      <c r="G6629" s="6" t="n">
        <v>43824</v>
      </c>
      <c r="H6629" s="11" t="inlineStr">
        <is>
          <t>USD</t>
        </is>
      </c>
      <c r="I6629" s="11" t="n">
        <v>7</v>
      </c>
      <c r="J6629" s="11" t="n">
        <v>41</v>
      </c>
      <c r="K6629" s="11" t="n">
        <v>364</v>
      </c>
      <c r="L6629" s="11" t="n">
        <v>39</v>
      </c>
      <c r="M6629" s="11" t="n">
        <v>4</v>
      </c>
      <c r="N6629" s="11" t="n">
        <v>0.075</v>
      </c>
      <c r="O6629" s="7" t="n">
        <v>1065.3</v>
      </c>
      <c r="P6629" s="7" t="n">
        <v>798.9749999999999</v>
      </c>
      <c r="Q6629" s="7">
        <f>text(E6629,"ddd")</f>
        <v/>
      </c>
      <c r="R6629" s="7">
        <f>G6629-F6629</f>
        <v/>
      </c>
      <c r="S6629" s="7">
        <f>E6629-D6629</f>
        <v/>
      </c>
      <c r="T6629" s="7">
        <f>O6629*M6629</f>
        <v/>
      </c>
      <c r="U6629" s="7">
        <f>T6629*N6629</f>
        <v/>
      </c>
      <c r="V6629" s="7">
        <f>T6629-U6629-(P6629*M6629)</f>
        <v/>
      </c>
      <c r="W6629" s="7">
        <f>VLOOKUP(L6629,'Products Sheet'!$A:$B,2,FALSE)</f>
        <v/>
      </c>
      <c r="X6629" s="7" t="n"/>
      <c r="Y6629" s="7" t="n"/>
      <c r="Z6629" s="7" t="n"/>
      <c r="AA6629" s="7" t="n"/>
      <c r="AB6629" s="7" t="n"/>
      <c r="AC6629" s="7" t="n"/>
    </row>
    <row r="6630" ht="9.75" customHeight="1" s="12">
      <c r="A6630" s="11" t="inlineStr">
        <is>
          <t>SO - 0004839</t>
        </is>
      </c>
      <c r="B6630" s="11" t="inlineStr">
        <is>
          <t>In-Store</t>
        </is>
      </c>
      <c r="C6630" s="11" t="inlineStr">
        <is>
          <t>WARE-NMK1003</t>
        </is>
      </c>
      <c r="D6630" s="6" t="n">
        <v>43700</v>
      </c>
      <c r="E6630" s="6" t="n">
        <v>43815</v>
      </c>
      <c r="F6630" s="6" t="n">
        <v>43838</v>
      </c>
      <c r="G6630" s="6" t="n">
        <v>43846</v>
      </c>
      <c r="H6630" s="11" t="inlineStr">
        <is>
          <t>USD</t>
        </is>
      </c>
      <c r="I6630" s="11" t="n">
        <v>6</v>
      </c>
      <c r="J6630" s="11" t="n">
        <v>10</v>
      </c>
      <c r="K6630" s="11" t="n">
        <v>102</v>
      </c>
      <c r="L6630" s="11" t="n">
        <v>39</v>
      </c>
      <c r="M6630" s="11" t="n">
        <v>5</v>
      </c>
      <c r="N6630" s="11" t="n">
        <v>0.15</v>
      </c>
      <c r="O6630" s="7" t="n">
        <v>871</v>
      </c>
      <c r="P6630" s="7" t="n">
        <v>740.35</v>
      </c>
      <c r="Q6630" s="7">
        <f>text(E6630,"ddd")</f>
        <v/>
      </c>
      <c r="R6630" s="7">
        <f>G6630-F6630</f>
        <v/>
      </c>
      <c r="S6630" s="7">
        <f>E6630-D6630</f>
        <v/>
      </c>
      <c r="T6630" s="7">
        <f>O6630*M6630</f>
        <v/>
      </c>
      <c r="U6630" s="7">
        <f>T6630*N6630</f>
        <v/>
      </c>
      <c r="V6630" s="7">
        <f>T6630-U6630-(P6630*M6630)</f>
        <v/>
      </c>
      <c r="W6630" s="7">
        <f>VLOOKUP(L6630,'Products Sheet'!$A:$B,2,FALSE)</f>
        <v/>
      </c>
      <c r="X6630" s="7" t="n"/>
      <c r="Y6630" s="7" t="n"/>
      <c r="Z6630" s="7" t="n"/>
      <c r="AA6630" s="7" t="n"/>
      <c r="AB6630" s="7" t="n"/>
      <c r="AC6630" s="7" t="n"/>
    </row>
    <row r="6631" ht="9.75" customHeight="1" s="12">
      <c r="A6631" s="11" t="inlineStr">
        <is>
          <t>SO - 0004863</t>
        </is>
      </c>
      <c r="B6631" s="11" t="inlineStr">
        <is>
          <t>Online</t>
        </is>
      </c>
      <c r="C6631" s="11" t="inlineStr">
        <is>
          <t>WARE-NMK1003</t>
        </is>
      </c>
      <c r="D6631" s="6" t="n">
        <v>43700</v>
      </c>
      <c r="E6631" s="6" t="n">
        <v>43818</v>
      </c>
      <c r="F6631" s="6" t="n">
        <v>43823</v>
      </c>
      <c r="G6631" s="6" t="n">
        <v>43825</v>
      </c>
      <c r="H6631" s="11" t="inlineStr">
        <is>
          <t>USD</t>
        </is>
      </c>
      <c r="I6631" s="11" t="n">
        <v>19</v>
      </c>
      <c r="J6631" s="11" t="n">
        <v>26</v>
      </c>
      <c r="K6631" s="11" t="n">
        <v>173</v>
      </c>
      <c r="L6631" s="11" t="n">
        <v>39</v>
      </c>
      <c r="M6631" s="11" t="n">
        <v>7</v>
      </c>
      <c r="N6631" s="11" t="n">
        <v>0.4</v>
      </c>
      <c r="O6631" s="7" t="n">
        <v>2324.9</v>
      </c>
      <c r="P6631" s="7" t="n">
        <v>1441.438</v>
      </c>
      <c r="Q6631" s="7">
        <f>text(E6631,"ddd")</f>
        <v/>
      </c>
      <c r="R6631" s="7">
        <f>G6631-F6631</f>
        <v/>
      </c>
      <c r="S6631" s="7">
        <f>E6631-D6631</f>
        <v/>
      </c>
      <c r="T6631" s="7">
        <f>O6631*M6631</f>
        <v/>
      </c>
      <c r="U6631" s="7">
        <f>T6631*N6631</f>
        <v/>
      </c>
      <c r="V6631" s="7">
        <f>T6631-U6631-(P6631*M6631)</f>
        <v/>
      </c>
      <c r="W6631" s="7">
        <f>VLOOKUP(L6631,'Products Sheet'!$A:$B,2,FALSE)</f>
        <v/>
      </c>
      <c r="X6631" s="7" t="n"/>
      <c r="Y6631" s="7" t="n"/>
      <c r="Z6631" s="7" t="n"/>
      <c r="AA6631" s="7" t="n"/>
      <c r="AB6631" s="7" t="n"/>
      <c r="AC6631" s="7" t="n"/>
    </row>
    <row r="6632" ht="9.75" customHeight="1" s="12">
      <c r="A6632" s="11" t="inlineStr">
        <is>
          <t>SO - 0004950</t>
        </is>
      </c>
      <c r="B6632" s="11" t="inlineStr">
        <is>
          <t>Online</t>
        </is>
      </c>
      <c r="C6632" s="11" t="inlineStr">
        <is>
          <t>WARE-XYS1001</t>
        </is>
      </c>
      <c r="D6632" s="6" t="n">
        <v>43700</v>
      </c>
      <c r="E6632" s="6" t="n">
        <v>43829</v>
      </c>
      <c r="F6632" s="6" t="n">
        <v>43833</v>
      </c>
      <c r="G6632" s="6" t="n">
        <v>43834</v>
      </c>
      <c r="H6632" s="11" t="inlineStr">
        <is>
          <t>USD</t>
        </is>
      </c>
      <c r="I6632" s="11" t="n">
        <v>15</v>
      </c>
      <c r="J6632" s="11" t="n">
        <v>46</v>
      </c>
      <c r="K6632" s="11" t="n">
        <v>10</v>
      </c>
      <c r="L6632" s="11" t="n">
        <v>39</v>
      </c>
      <c r="M6632" s="11" t="n">
        <v>4</v>
      </c>
      <c r="N6632" s="11" t="n">
        <v>0.15</v>
      </c>
      <c r="O6632" s="7" t="n">
        <v>3825.7</v>
      </c>
      <c r="P6632" s="7" t="n">
        <v>3098.817</v>
      </c>
      <c r="Q6632" s="7">
        <f>text(E6632,"ddd")</f>
        <v/>
      </c>
      <c r="R6632" s="7">
        <f>G6632-F6632</f>
        <v/>
      </c>
      <c r="S6632" s="7">
        <f>E6632-D6632</f>
        <v/>
      </c>
      <c r="T6632" s="7">
        <f>O6632*M6632</f>
        <v/>
      </c>
      <c r="U6632" s="7">
        <f>T6632*N6632</f>
        <v/>
      </c>
      <c r="V6632" s="7">
        <f>T6632-U6632-(P6632*M6632)</f>
        <v/>
      </c>
      <c r="W6632" s="7">
        <f>VLOOKUP(L6632,'Products Sheet'!$A:$B,2,FALSE)</f>
        <v/>
      </c>
      <c r="X6632" s="7" t="n"/>
      <c r="Y6632" s="7" t="n"/>
      <c r="Z6632" s="7" t="n"/>
      <c r="AA6632" s="7" t="n"/>
      <c r="AB6632" s="7" t="n"/>
      <c r="AC6632" s="7" t="n"/>
    </row>
    <row r="6633" ht="9.75" customHeight="1" s="12">
      <c r="A6633" s="11" t="inlineStr">
        <is>
          <t>SO - 0004962</t>
        </is>
      </c>
      <c r="B6633" s="11" t="inlineStr">
        <is>
          <t>Online</t>
        </is>
      </c>
      <c r="C6633" s="11" t="inlineStr">
        <is>
          <t>WARE-UHY1004</t>
        </is>
      </c>
      <c r="D6633" s="6" t="n">
        <v>43700</v>
      </c>
      <c r="E6633" s="6" t="n">
        <v>43830</v>
      </c>
      <c r="F6633" s="6" t="n">
        <v>43841</v>
      </c>
      <c r="G6633" s="6" t="n">
        <v>43849</v>
      </c>
      <c r="H6633" s="11" t="inlineStr">
        <is>
          <t>USD</t>
        </is>
      </c>
      <c r="I6633" s="11" t="n">
        <v>18</v>
      </c>
      <c r="J6633" s="11" t="n">
        <v>44</v>
      </c>
      <c r="K6633" s="11" t="n">
        <v>238</v>
      </c>
      <c r="L6633" s="11" t="n">
        <v>39</v>
      </c>
      <c r="M6633" s="11" t="n">
        <v>5</v>
      </c>
      <c r="N6633" s="11" t="n">
        <v>0.075</v>
      </c>
      <c r="O6633" s="7" t="n">
        <v>5996.5</v>
      </c>
      <c r="P6633" s="7" t="n">
        <v>5097.025</v>
      </c>
      <c r="Q6633" s="7">
        <f>text(E6633,"ddd")</f>
        <v/>
      </c>
      <c r="R6633" s="7">
        <f>G6633-F6633</f>
        <v/>
      </c>
      <c r="S6633" s="7">
        <f>E6633-D6633</f>
        <v/>
      </c>
      <c r="T6633" s="7">
        <f>O6633*M6633</f>
        <v/>
      </c>
      <c r="U6633" s="7">
        <f>T6633*N6633</f>
        <v/>
      </c>
      <c r="V6633" s="7">
        <f>T6633-U6633-(P6633*M6633)</f>
        <v/>
      </c>
      <c r="W6633" s="7">
        <f>VLOOKUP(L6633,'Products Sheet'!$A:$B,2,FALSE)</f>
        <v/>
      </c>
      <c r="X6633" s="7" t="n"/>
      <c r="Y6633" s="7" t="n"/>
      <c r="Z6633" s="7" t="n"/>
      <c r="AA6633" s="7" t="n"/>
      <c r="AB6633" s="7" t="n"/>
      <c r="AC6633" s="7" t="n"/>
    </row>
    <row r="6634" ht="9.75" customHeight="1" s="12">
      <c r="A6634" s="11" t="inlineStr">
        <is>
          <t>SO - 0005023</t>
        </is>
      </c>
      <c r="B6634" s="11" t="inlineStr">
        <is>
          <t>In-Store</t>
        </is>
      </c>
      <c r="C6634" s="11" t="inlineStr">
        <is>
          <t>WARE-NMK1003</t>
        </is>
      </c>
      <c r="D6634" s="6" t="n">
        <v>43700</v>
      </c>
      <c r="E6634" s="6" t="n">
        <v>43837</v>
      </c>
      <c r="F6634" s="6" t="n">
        <v>43847</v>
      </c>
      <c r="G6634" s="6" t="n">
        <v>43849</v>
      </c>
      <c r="H6634" s="11" t="inlineStr">
        <is>
          <t>USD</t>
        </is>
      </c>
      <c r="I6634" s="11" t="n">
        <v>4</v>
      </c>
      <c r="J6634" s="11" t="n">
        <v>34</v>
      </c>
      <c r="K6634" s="11" t="n">
        <v>189</v>
      </c>
      <c r="L6634" s="11" t="n">
        <v>39</v>
      </c>
      <c r="M6634" s="11" t="n">
        <v>4</v>
      </c>
      <c r="N6634" s="11" t="n">
        <v>0.075</v>
      </c>
      <c r="O6634" s="7" t="n">
        <v>3859.2</v>
      </c>
      <c r="P6634" s="7" t="n">
        <v>1891.008</v>
      </c>
      <c r="Q6634" s="7">
        <f>text(E6634,"ddd")</f>
        <v/>
      </c>
      <c r="R6634" s="7">
        <f>G6634-F6634</f>
        <v/>
      </c>
      <c r="S6634" s="7">
        <f>E6634-D6634</f>
        <v/>
      </c>
      <c r="T6634" s="7">
        <f>O6634*M6634</f>
        <v/>
      </c>
      <c r="U6634" s="7">
        <f>T6634*N6634</f>
        <v/>
      </c>
      <c r="V6634" s="7">
        <f>T6634-U6634-(P6634*M6634)</f>
        <v/>
      </c>
      <c r="W6634" s="7">
        <f>VLOOKUP(L6634,'Products Sheet'!$A:$B,2,FALSE)</f>
        <v/>
      </c>
      <c r="X6634" s="7" t="n"/>
      <c r="Y6634" s="7" t="n"/>
      <c r="Z6634" s="7" t="n"/>
      <c r="AA6634" s="7" t="n"/>
      <c r="AB6634" s="7" t="n"/>
      <c r="AC6634" s="7" t="n"/>
    </row>
    <row r="6635" ht="9.75" customHeight="1" s="12">
      <c r="A6635" s="11" t="inlineStr">
        <is>
          <t>SO - 0005028</t>
        </is>
      </c>
      <c r="B6635" s="11" t="inlineStr">
        <is>
          <t>Online</t>
        </is>
      </c>
      <c r="C6635" s="11" t="inlineStr">
        <is>
          <t>WARE-XYS1001</t>
        </is>
      </c>
      <c r="D6635" s="6" t="n">
        <v>43700</v>
      </c>
      <c r="E6635" s="6" t="n">
        <v>43838</v>
      </c>
      <c r="F6635" s="6" t="n">
        <v>43842</v>
      </c>
      <c r="G6635" s="6" t="n">
        <v>43845</v>
      </c>
      <c r="H6635" s="11" t="inlineStr">
        <is>
          <t>USD</t>
        </is>
      </c>
      <c r="I6635" s="11" t="n">
        <v>17</v>
      </c>
      <c r="J6635" s="11" t="n">
        <v>40</v>
      </c>
      <c r="K6635" s="11" t="n">
        <v>40</v>
      </c>
      <c r="L6635" s="11" t="n">
        <v>39</v>
      </c>
      <c r="M6635" s="11" t="n">
        <v>3</v>
      </c>
      <c r="N6635" s="11" t="n">
        <v>0.075</v>
      </c>
      <c r="O6635" s="7" t="n">
        <v>5132.2</v>
      </c>
      <c r="P6635" s="7" t="n">
        <v>3027.998</v>
      </c>
      <c r="Q6635" s="7">
        <f>text(E6635,"ddd")</f>
        <v/>
      </c>
      <c r="R6635" s="7">
        <f>G6635-F6635</f>
        <v/>
      </c>
      <c r="S6635" s="7">
        <f>E6635-D6635</f>
        <v/>
      </c>
      <c r="T6635" s="7">
        <f>O6635*M6635</f>
        <v/>
      </c>
      <c r="U6635" s="7">
        <f>T6635*N6635</f>
        <v/>
      </c>
      <c r="V6635" s="7">
        <f>T6635-U6635-(P6635*M6635)</f>
        <v/>
      </c>
      <c r="W6635" s="7">
        <f>VLOOKUP(L6635,'Products Sheet'!$A:$B,2,FALSE)</f>
        <v/>
      </c>
      <c r="X6635" s="7" t="n"/>
      <c r="Y6635" s="7" t="n"/>
      <c r="Z6635" s="7" t="n"/>
      <c r="AA6635" s="7" t="n"/>
      <c r="AB6635" s="7" t="n"/>
      <c r="AC6635" s="7" t="n"/>
    </row>
    <row r="6636" ht="9.75" customHeight="1" s="12">
      <c r="A6636" s="11" t="inlineStr">
        <is>
          <t>SO - 0005091</t>
        </is>
      </c>
      <c r="B6636" s="11" t="inlineStr">
        <is>
          <t>Distributor</t>
        </is>
      </c>
      <c r="C6636" s="11" t="inlineStr">
        <is>
          <t>WARE-PUJ1005</t>
        </is>
      </c>
      <c r="D6636" s="6" t="n">
        <v>43800</v>
      </c>
      <c r="E6636" s="6" t="n">
        <v>43843</v>
      </c>
      <c r="F6636" s="6" t="n">
        <v>43868</v>
      </c>
      <c r="G6636" s="6" t="n">
        <v>43871</v>
      </c>
      <c r="H6636" s="11" t="inlineStr">
        <is>
          <t>USD</t>
        </is>
      </c>
      <c r="I6636" s="11" t="n">
        <v>24</v>
      </c>
      <c r="J6636" s="11" t="n">
        <v>45</v>
      </c>
      <c r="K6636" s="11" t="n">
        <v>282</v>
      </c>
      <c r="L6636" s="11" t="n">
        <v>39</v>
      </c>
      <c r="M6636" s="11" t="n">
        <v>7</v>
      </c>
      <c r="N6636" s="11" t="n">
        <v>0.075</v>
      </c>
      <c r="O6636" s="7" t="n">
        <v>1018.4</v>
      </c>
      <c r="P6636" s="7" t="n">
        <v>407.36</v>
      </c>
      <c r="Q6636" s="7">
        <f>text(E6636,"ddd")</f>
        <v/>
      </c>
      <c r="R6636" s="7">
        <f>G6636-F6636</f>
        <v/>
      </c>
      <c r="S6636" s="7">
        <f>E6636-D6636</f>
        <v/>
      </c>
      <c r="T6636" s="7">
        <f>O6636*M6636</f>
        <v/>
      </c>
      <c r="U6636" s="7">
        <f>T6636*N6636</f>
        <v/>
      </c>
      <c r="V6636" s="7">
        <f>T6636-U6636-(P6636*M6636)</f>
        <v/>
      </c>
      <c r="W6636" s="7">
        <f>VLOOKUP(L6636,'Products Sheet'!$A:$B,2,FALSE)</f>
        <v/>
      </c>
      <c r="X6636" s="7" t="n"/>
      <c r="Y6636" s="7" t="n"/>
      <c r="Z6636" s="7" t="n"/>
      <c r="AA6636" s="7" t="n"/>
      <c r="AB6636" s="7" t="n"/>
      <c r="AC6636" s="7" t="n"/>
    </row>
    <row r="6637" ht="9.75" customHeight="1" s="12">
      <c r="A6637" s="11" t="inlineStr">
        <is>
          <t>SO - 0005156</t>
        </is>
      </c>
      <c r="B6637" s="11" t="inlineStr">
        <is>
          <t>Distributor</t>
        </is>
      </c>
      <c r="C6637" s="11" t="inlineStr">
        <is>
          <t>WARE-NBV1002</t>
        </is>
      </c>
      <c r="D6637" s="6" t="n">
        <v>43700</v>
      </c>
      <c r="E6637" s="6" t="n">
        <v>43851</v>
      </c>
      <c r="F6637" s="6" t="n">
        <v>43855</v>
      </c>
      <c r="G6637" s="6" t="n">
        <v>43858</v>
      </c>
      <c r="H6637" s="11" t="inlineStr">
        <is>
          <t>USD</t>
        </is>
      </c>
      <c r="I6637" s="11" t="n">
        <v>23</v>
      </c>
      <c r="J6637" s="11" t="n">
        <v>6</v>
      </c>
      <c r="K6637" s="11" t="n">
        <v>73</v>
      </c>
      <c r="L6637" s="11" t="n">
        <v>39</v>
      </c>
      <c r="M6637" s="11" t="n">
        <v>8</v>
      </c>
      <c r="N6637" s="11" t="n">
        <v>0.075</v>
      </c>
      <c r="O6637" s="7" t="n">
        <v>2559.4</v>
      </c>
      <c r="P6637" s="7" t="n">
        <v>1945.144</v>
      </c>
      <c r="Q6637" s="7">
        <f>text(E6637,"ddd")</f>
        <v/>
      </c>
      <c r="R6637" s="7">
        <f>G6637-F6637</f>
        <v/>
      </c>
      <c r="S6637" s="7">
        <f>E6637-D6637</f>
        <v/>
      </c>
      <c r="T6637" s="7">
        <f>O6637*M6637</f>
        <v/>
      </c>
      <c r="U6637" s="7">
        <f>T6637*N6637</f>
        <v/>
      </c>
      <c r="V6637" s="7">
        <f>T6637-U6637-(P6637*M6637)</f>
        <v/>
      </c>
      <c r="W6637" s="7">
        <f>VLOOKUP(L6637,'Products Sheet'!$A:$B,2,FALSE)</f>
        <v/>
      </c>
      <c r="X6637" s="7" t="n"/>
      <c r="Y6637" s="7" t="n"/>
      <c r="Z6637" s="7" t="n"/>
      <c r="AA6637" s="7" t="n"/>
      <c r="AB6637" s="7" t="n"/>
      <c r="AC6637" s="7" t="n"/>
    </row>
    <row r="6638" ht="9.75" customHeight="1" s="12">
      <c r="A6638" s="11" t="inlineStr">
        <is>
          <t>SO - 0005496</t>
        </is>
      </c>
      <c r="B6638" s="11" t="inlineStr">
        <is>
          <t>In-Store</t>
        </is>
      </c>
      <c r="C6638" s="11" t="inlineStr">
        <is>
          <t>WARE-PUJ1005</t>
        </is>
      </c>
      <c r="D6638" s="6" t="n">
        <v>43800</v>
      </c>
      <c r="E6638" s="6" t="n">
        <v>43889</v>
      </c>
      <c r="F6638" s="6" t="n">
        <v>43907</v>
      </c>
      <c r="G6638" s="6" t="n">
        <v>43909</v>
      </c>
      <c r="H6638" s="11" t="inlineStr">
        <is>
          <t>USD</t>
        </is>
      </c>
      <c r="I6638" s="11" t="n">
        <v>1</v>
      </c>
      <c r="J6638" s="11" t="n">
        <v>42</v>
      </c>
      <c r="K6638" s="11" t="n">
        <v>262</v>
      </c>
      <c r="L6638" s="11" t="n">
        <v>39</v>
      </c>
      <c r="M6638" s="11" t="n">
        <v>7</v>
      </c>
      <c r="N6638" s="11" t="n">
        <v>0.15</v>
      </c>
      <c r="O6638" s="7" t="n">
        <v>1963.1</v>
      </c>
      <c r="P6638" s="7" t="n">
        <v>1393.801</v>
      </c>
      <c r="Q6638" s="7">
        <f>text(E6638,"ddd")</f>
        <v/>
      </c>
      <c r="R6638" s="7">
        <f>G6638-F6638</f>
        <v/>
      </c>
      <c r="S6638" s="7">
        <f>E6638-D6638</f>
        <v/>
      </c>
      <c r="T6638" s="7">
        <f>O6638*M6638</f>
        <v/>
      </c>
      <c r="U6638" s="7">
        <f>T6638*N6638</f>
        <v/>
      </c>
      <c r="V6638" s="7">
        <f>T6638-U6638-(P6638*M6638)</f>
        <v/>
      </c>
      <c r="W6638" s="7">
        <f>VLOOKUP(L6638,'Products Sheet'!$A:$B,2,FALSE)</f>
        <v/>
      </c>
      <c r="X6638" s="7" t="n"/>
      <c r="Y6638" s="7" t="n"/>
      <c r="Z6638" s="7" t="n"/>
      <c r="AA6638" s="7" t="n"/>
      <c r="AB6638" s="7" t="n"/>
      <c r="AC6638" s="7" t="n"/>
    </row>
    <row r="6639" ht="9.75" customHeight="1" s="12">
      <c r="A6639" s="11" t="inlineStr">
        <is>
          <t>SO - 0005572</t>
        </is>
      </c>
      <c r="B6639" s="11" t="inlineStr">
        <is>
          <t>Online</t>
        </is>
      </c>
      <c r="C6639" s="11" t="inlineStr">
        <is>
          <t>WARE-MKL1006</t>
        </is>
      </c>
      <c r="D6639" s="6" t="n">
        <v>43800</v>
      </c>
      <c r="E6639" s="6" t="n">
        <v>43899</v>
      </c>
      <c r="F6639" s="6" t="n">
        <v>43918</v>
      </c>
      <c r="G6639" s="6" t="n">
        <v>43925</v>
      </c>
      <c r="H6639" s="11" t="inlineStr">
        <is>
          <t>USD</t>
        </is>
      </c>
      <c r="I6639" s="11" t="n">
        <v>14</v>
      </c>
      <c r="J6639" s="11" t="n">
        <v>30</v>
      </c>
      <c r="K6639" s="11" t="n">
        <v>350</v>
      </c>
      <c r="L6639" s="11" t="n">
        <v>39</v>
      </c>
      <c r="M6639" s="11" t="n">
        <v>1</v>
      </c>
      <c r="N6639" s="11" t="n">
        <v>0.05</v>
      </c>
      <c r="O6639" s="7" t="n">
        <v>3845.8</v>
      </c>
      <c r="P6639" s="7" t="n">
        <v>1730.61</v>
      </c>
      <c r="Q6639" s="7">
        <f>text(E6639,"ddd")</f>
        <v/>
      </c>
      <c r="R6639" s="7">
        <f>G6639-F6639</f>
        <v/>
      </c>
      <c r="S6639" s="7">
        <f>E6639-D6639</f>
        <v/>
      </c>
      <c r="T6639" s="7">
        <f>O6639*M6639</f>
        <v/>
      </c>
      <c r="U6639" s="7">
        <f>T6639*N6639</f>
        <v/>
      </c>
      <c r="V6639" s="7">
        <f>T6639-U6639-(P6639*M6639)</f>
        <v/>
      </c>
      <c r="W6639" s="7">
        <f>VLOOKUP(L6639,'Products Sheet'!$A:$B,2,FALSE)</f>
        <v/>
      </c>
      <c r="X6639" s="7" t="n"/>
      <c r="Y6639" s="7" t="n"/>
      <c r="Z6639" s="7" t="n"/>
      <c r="AA6639" s="7" t="n"/>
      <c r="AB6639" s="7" t="n"/>
      <c r="AC6639" s="7" t="n"/>
    </row>
    <row r="6640" ht="9.75" customHeight="1" s="12">
      <c r="A6640" s="11" t="inlineStr">
        <is>
          <t>SO - 0005616</t>
        </is>
      </c>
      <c r="B6640" s="11" t="inlineStr">
        <is>
          <t>Distributor</t>
        </is>
      </c>
      <c r="C6640" s="11" t="inlineStr">
        <is>
          <t>WARE-XYS1001</t>
        </is>
      </c>
      <c r="D6640" s="6" t="n">
        <v>43800</v>
      </c>
      <c r="E6640" s="6" t="n">
        <v>43905</v>
      </c>
      <c r="F6640" s="6" t="n">
        <v>43924</v>
      </c>
      <c r="G6640" s="6" t="n">
        <v>43933</v>
      </c>
      <c r="H6640" s="11" t="inlineStr">
        <is>
          <t>USD</t>
        </is>
      </c>
      <c r="I6640" s="11" t="n">
        <v>23</v>
      </c>
      <c r="J6640" s="11" t="n">
        <v>10</v>
      </c>
      <c r="K6640" s="11" t="n">
        <v>7</v>
      </c>
      <c r="L6640" s="11" t="n">
        <v>39</v>
      </c>
      <c r="M6640" s="11" t="n">
        <v>1</v>
      </c>
      <c r="N6640" s="11" t="n">
        <v>0.05</v>
      </c>
      <c r="O6640" s="7" t="n">
        <v>1996.6</v>
      </c>
      <c r="P6640" s="7" t="n">
        <v>1557.348</v>
      </c>
      <c r="Q6640" s="7">
        <f>text(E6640,"ddd")</f>
        <v/>
      </c>
      <c r="R6640" s="7">
        <f>G6640-F6640</f>
        <v/>
      </c>
      <c r="S6640" s="7">
        <f>E6640-D6640</f>
        <v/>
      </c>
      <c r="T6640" s="7">
        <f>O6640*M6640</f>
        <v/>
      </c>
      <c r="U6640" s="7">
        <f>T6640*N6640</f>
        <v/>
      </c>
      <c r="V6640" s="7">
        <f>T6640-U6640-(P6640*M6640)</f>
        <v/>
      </c>
      <c r="W6640" s="7">
        <f>VLOOKUP(L6640,'Products Sheet'!$A:$B,2,FALSE)</f>
        <v/>
      </c>
      <c r="X6640" s="7" t="n"/>
      <c r="Y6640" s="7" t="n"/>
      <c r="Z6640" s="7" t="n"/>
      <c r="AA6640" s="7" t="n"/>
      <c r="AB6640" s="7" t="n"/>
      <c r="AC6640" s="7" t="n"/>
    </row>
    <row r="6641" ht="9.75" customHeight="1" s="12">
      <c r="A6641" s="11" t="inlineStr">
        <is>
          <t>SO - 0005738</t>
        </is>
      </c>
      <c r="B6641" s="11" t="inlineStr">
        <is>
          <t>Online</t>
        </is>
      </c>
      <c r="C6641" s="11" t="inlineStr">
        <is>
          <t>WARE-XYS1001</t>
        </is>
      </c>
      <c r="D6641" s="6" t="n">
        <v>43800</v>
      </c>
      <c r="E6641" s="6" t="n">
        <v>43920</v>
      </c>
      <c r="F6641" s="6" t="n">
        <v>43941</v>
      </c>
      <c r="G6641" s="6" t="n">
        <v>43946</v>
      </c>
      <c r="H6641" s="11" t="inlineStr">
        <is>
          <t>USD</t>
        </is>
      </c>
      <c r="I6641" s="11" t="n">
        <v>14</v>
      </c>
      <c r="J6641" s="11" t="n">
        <v>40</v>
      </c>
      <c r="K6641" s="11" t="n">
        <v>22</v>
      </c>
      <c r="L6641" s="11" t="n">
        <v>39</v>
      </c>
      <c r="M6641" s="11" t="n">
        <v>7</v>
      </c>
      <c r="N6641" s="11" t="n">
        <v>0.075</v>
      </c>
      <c r="O6641" s="7" t="n">
        <v>2479</v>
      </c>
      <c r="P6641" s="7" t="n">
        <v>1735.3</v>
      </c>
      <c r="Q6641" s="7">
        <f>text(E6641,"ddd")</f>
        <v/>
      </c>
      <c r="R6641" s="7">
        <f>G6641-F6641</f>
        <v/>
      </c>
      <c r="S6641" s="7">
        <f>E6641-D6641</f>
        <v/>
      </c>
      <c r="T6641" s="7">
        <f>O6641*M6641</f>
        <v/>
      </c>
      <c r="U6641" s="7">
        <f>T6641*N6641</f>
        <v/>
      </c>
      <c r="V6641" s="7">
        <f>T6641-U6641-(P6641*M6641)</f>
        <v/>
      </c>
      <c r="W6641" s="7">
        <f>VLOOKUP(L6641,'Products Sheet'!$A:$B,2,FALSE)</f>
        <v/>
      </c>
      <c r="X6641" s="7" t="n"/>
      <c r="Y6641" s="7" t="n"/>
      <c r="Z6641" s="7" t="n"/>
      <c r="AA6641" s="7" t="n"/>
      <c r="AB6641" s="7" t="n"/>
      <c r="AC6641" s="7" t="n"/>
    </row>
    <row r="6642" ht="9.75" customHeight="1" s="12">
      <c r="A6642" s="11" t="inlineStr">
        <is>
          <t>SO - 0005752</t>
        </is>
      </c>
      <c r="B6642" s="11" t="inlineStr">
        <is>
          <t>In-Store</t>
        </is>
      </c>
      <c r="C6642" s="11" t="inlineStr">
        <is>
          <t>WARE-NBV1002</t>
        </is>
      </c>
      <c r="D6642" s="6" t="n">
        <v>43800</v>
      </c>
      <c r="E6642" s="6" t="n">
        <v>43922</v>
      </c>
      <c r="F6642" s="6" t="n">
        <v>43925</v>
      </c>
      <c r="G6642" s="6" t="n">
        <v>43927</v>
      </c>
      <c r="H6642" s="11" t="inlineStr">
        <is>
          <t>USD</t>
        </is>
      </c>
      <c r="I6642" s="11" t="n">
        <v>11</v>
      </c>
      <c r="J6642" s="11" t="n">
        <v>37</v>
      </c>
      <c r="K6642" s="11" t="n">
        <v>64</v>
      </c>
      <c r="L6642" s="11" t="n">
        <v>39</v>
      </c>
      <c r="M6642" s="11" t="n">
        <v>3</v>
      </c>
      <c r="N6642" s="11" t="n">
        <v>0.05</v>
      </c>
      <c r="O6642" s="7" t="n">
        <v>2525.9</v>
      </c>
      <c r="P6642" s="7" t="n">
        <v>1288.209</v>
      </c>
      <c r="Q6642" s="7">
        <f>text(E6642,"ddd")</f>
        <v/>
      </c>
      <c r="R6642" s="7">
        <f>G6642-F6642</f>
        <v/>
      </c>
      <c r="S6642" s="7">
        <f>E6642-D6642</f>
        <v/>
      </c>
      <c r="T6642" s="7">
        <f>O6642*M6642</f>
        <v/>
      </c>
      <c r="U6642" s="7">
        <f>T6642*N6642</f>
        <v/>
      </c>
      <c r="V6642" s="7">
        <f>T6642-U6642-(P6642*M6642)</f>
        <v/>
      </c>
      <c r="W6642" s="7">
        <f>VLOOKUP(L6642,'Products Sheet'!$A:$B,2,FALSE)</f>
        <v/>
      </c>
      <c r="X6642" s="7" t="n"/>
      <c r="Y6642" s="7" t="n"/>
      <c r="Z6642" s="7" t="n"/>
      <c r="AA6642" s="7" t="n"/>
      <c r="AB6642" s="7" t="n"/>
      <c r="AC6642" s="7" t="n"/>
    </row>
    <row r="6643" ht="9.75" customHeight="1" s="12">
      <c r="A6643" s="11" t="inlineStr">
        <is>
          <t>SO - 0005808</t>
        </is>
      </c>
      <c r="B6643" s="11" t="inlineStr">
        <is>
          <t>Online</t>
        </is>
      </c>
      <c r="C6643" s="11" t="inlineStr">
        <is>
          <t>WARE-NMK1003</t>
        </is>
      </c>
      <c r="D6643" s="6" t="n">
        <v>43800</v>
      </c>
      <c r="E6643" s="6" t="n">
        <v>43927</v>
      </c>
      <c r="F6643" s="6" t="n">
        <v>43930</v>
      </c>
      <c r="G6643" s="6" t="n">
        <v>43939</v>
      </c>
      <c r="H6643" s="11" t="inlineStr">
        <is>
          <t>USD</t>
        </is>
      </c>
      <c r="I6643" s="11" t="n">
        <v>12</v>
      </c>
      <c r="J6643" s="11" t="n">
        <v>12</v>
      </c>
      <c r="K6643" s="11" t="n">
        <v>165</v>
      </c>
      <c r="L6643" s="11" t="n">
        <v>39</v>
      </c>
      <c r="M6643" s="11" t="n">
        <v>4</v>
      </c>
      <c r="N6643" s="11" t="n">
        <v>0.075</v>
      </c>
      <c r="O6643" s="7" t="n">
        <v>5902.7</v>
      </c>
      <c r="P6643" s="7" t="n">
        <v>4958.268</v>
      </c>
      <c r="Q6643" s="7">
        <f>text(E6643,"ddd")</f>
        <v/>
      </c>
      <c r="R6643" s="7">
        <f>G6643-F6643</f>
        <v/>
      </c>
      <c r="S6643" s="7">
        <f>E6643-D6643</f>
        <v/>
      </c>
      <c r="T6643" s="7">
        <f>O6643*M6643</f>
        <v/>
      </c>
      <c r="U6643" s="7">
        <f>T6643*N6643</f>
        <v/>
      </c>
      <c r="V6643" s="7">
        <f>T6643-U6643-(P6643*M6643)</f>
        <v/>
      </c>
      <c r="W6643" s="7">
        <f>VLOOKUP(L6643,'Products Sheet'!$A:$B,2,FALSE)</f>
        <v/>
      </c>
      <c r="X6643" s="7" t="n"/>
      <c r="Y6643" s="7" t="n"/>
      <c r="Z6643" s="7" t="n"/>
      <c r="AA6643" s="7" t="n"/>
      <c r="AB6643" s="7" t="n"/>
      <c r="AC6643" s="7" t="n"/>
    </row>
    <row r="6644" ht="9.75" customHeight="1" s="12">
      <c r="A6644" s="11" t="inlineStr">
        <is>
          <t>SO - 0005839</t>
        </is>
      </c>
      <c r="B6644" s="11" t="inlineStr">
        <is>
          <t>In-Store</t>
        </is>
      </c>
      <c r="C6644" s="11" t="inlineStr">
        <is>
          <t>WARE-NBV1002</t>
        </is>
      </c>
      <c r="D6644" s="6" t="n">
        <v>43800</v>
      </c>
      <c r="E6644" s="6" t="n">
        <v>43931</v>
      </c>
      <c r="F6644" s="6" t="n">
        <v>43933</v>
      </c>
      <c r="G6644" s="6" t="n">
        <v>43936</v>
      </c>
      <c r="H6644" s="11" t="inlineStr">
        <is>
          <t>USD</t>
        </is>
      </c>
      <c r="I6644" s="11" t="n">
        <v>1</v>
      </c>
      <c r="J6644" s="11" t="n">
        <v>16</v>
      </c>
      <c r="K6644" s="11" t="n">
        <v>82</v>
      </c>
      <c r="L6644" s="11" t="n">
        <v>39</v>
      </c>
      <c r="M6644" s="11" t="n">
        <v>5</v>
      </c>
      <c r="N6644" s="11" t="n">
        <v>0.075</v>
      </c>
      <c r="O6644" s="7" t="n">
        <v>3872.6</v>
      </c>
      <c r="P6644" s="7" t="n">
        <v>2865.724</v>
      </c>
      <c r="Q6644" s="7">
        <f>text(E6644,"ddd")</f>
        <v/>
      </c>
      <c r="R6644" s="7">
        <f>G6644-F6644</f>
        <v/>
      </c>
      <c r="S6644" s="7">
        <f>E6644-D6644</f>
        <v/>
      </c>
      <c r="T6644" s="7">
        <f>O6644*M6644</f>
        <v/>
      </c>
      <c r="U6644" s="7">
        <f>T6644*N6644</f>
        <v/>
      </c>
      <c r="V6644" s="7">
        <f>T6644-U6644-(P6644*M6644)</f>
        <v/>
      </c>
      <c r="W6644" s="7">
        <f>VLOOKUP(L6644,'Products Sheet'!$A:$B,2,FALSE)</f>
        <v/>
      </c>
      <c r="X6644" s="7" t="n"/>
      <c r="Y6644" s="7" t="n"/>
      <c r="Z6644" s="7" t="n"/>
      <c r="AA6644" s="7" t="n"/>
      <c r="AB6644" s="7" t="n"/>
      <c r="AC6644" s="7" t="n"/>
    </row>
    <row r="6645" ht="9.75" customHeight="1" s="12">
      <c r="A6645" s="11" t="inlineStr">
        <is>
          <t>SO - 0005847</t>
        </is>
      </c>
      <c r="B6645" s="11" t="inlineStr">
        <is>
          <t>In-Store</t>
        </is>
      </c>
      <c r="C6645" s="11" t="inlineStr">
        <is>
          <t>WARE-NBV1002</t>
        </is>
      </c>
      <c r="D6645" s="6" t="n">
        <v>43800</v>
      </c>
      <c r="E6645" s="6" t="n">
        <v>43932</v>
      </c>
      <c r="F6645" s="6" t="n">
        <v>43937</v>
      </c>
      <c r="G6645" s="6" t="n">
        <v>43939</v>
      </c>
      <c r="H6645" s="11" t="inlineStr">
        <is>
          <t>USD</t>
        </is>
      </c>
      <c r="I6645" s="11" t="n">
        <v>5</v>
      </c>
      <c r="J6645" s="11" t="n">
        <v>50</v>
      </c>
      <c r="K6645" s="11" t="n">
        <v>87</v>
      </c>
      <c r="L6645" s="11" t="n">
        <v>39</v>
      </c>
      <c r="M6645" s="11" t="n">
        <v>2</v>
      </c>
      <c r="N6645" s="11" t="n">
        <v>0.075</v>
      </c>
      <c r="O6645" s="7" t="n">
        <v>3819</v>
      </c>
      <c r="P6645" s="7" t="n">
        <v>2482.35</v>
      </c>
      <c r="Q6645" s="7">
        <f>text(E6645,"ddd")</f>
        <v/>
      </c>
      <c r="R6645" s="7">
        <f>G6645-F6645</f>
        <v/>
      </c>
      <c r="S6645" s="7">
        <f>E6645-D6645</f>
        <v/>
      </c>
      <c r="T6645" s="7">
        <f>O6645*M6645</f>
        <v/>
      </c>
      <c r="U6645" s="7">
        <f>T6645*N6645</f>
        <v/>
      </c>
      <c r="V6645" s="7">
        <f>T6645-U6645-(P6645*M6645)</f>
        <v/>
      </c>
      <c r="W6645" s="7">
        <f>VLOOKUP(L6645,'Products Sheet'!$A:$B,2,FALSE)</f>
        <v/>
      </c>
      <c r="X6645" s="7" t="n"/>
      <c r="Y6645" s="7" t="n"/>
      <c r="Z6645" s="7" t="n"/>
      <c r="AA6645" s="7" t="n"/>
      <c r="AB6645" s="7" t="n"/>
      <c r="AC6645" s="7" t="n"/>
    </row>
    <row r="6646" ht="9.75" customHeight="1" s="12">
      <c r="A6646" s="11" t="inlineStr">
        <is>
          <t>SO - 0005895</t>
        </is>
      </c>
      <c r="B6646" s="11" t="inlineStr">
        <is>
          <t>Wholesale</t>
        </is>
      </c>
      <c r="C6646" s="11" t="inlineStr">
        <is>
          <t>WARE-NBV1002</t>
        </is>
      </c>
      <c r="D6646" s="6" t="n">
        <v>43800</v>
      </c>
      <c r="E6646" s="6" t="n">
        <v>43939</v>
      </c>
      <c r="F6646" s="6" t="n">
        <v>43963</v>
      </c>
      <c r="G6646" s="6" t="n">
        <v>43964</v>
      </c>
      <c r="H6646" s="11" t="inlineStr">
        <is>
          <t>USD</t>
        </is>
      </c>
      <c r="I6646" s="11" t="n">
        <v>27</v>
      </c>
      <c r="J6646" s="11" t="n">
        <v>34</v>
      </c>
      <c r="K6646" s="11" t="n">
        <v>68</v>
      </c>
      <c r="L6646" s="11" t="n">
        <v>39</v>
      </c>
      <c r="M6646" s="11" t="n">
        <v>5</v>
      </c>
      <c r="N6646" s="11" t="n">
        <v>0.3</v>
      </c>
      <c r="O6646" s="7" t="n">
        <v>5721.8</v>
      </c>
      <c r="P6646" s="7" t="n">
        <v>4863.53</v>
      </c>
      <c r="Q6646" s="7">
        <f>text(E6646,"ddd")</f>
        <v/>
      </c>
      <c r="R6646" s="7">
        <f>G6646-F6646</f>
        <v/>
      </c>
      <c r="S6646" s="7">
        <f>E6646-D6646</f>
        <v/>
      </c>
      <c r="T6646" s="7">
        <f>O6646*M6646</f>
        <v/>
      </c>
      <c r="U6646" s="7">
        <f>T6646*N6646</f>
        <v/>
      </c>
      <c r="V6646" s="7">
        <f>T6646-U6646-(P6646*M6646)</f>
        <v/>
      </c>
      <c r="W6646" s="7">
        <f>VLOOKUP(L6646,'Products Sheet'!$A:$B,2,FALSE)</f>
        <v/>
      </c>
      <c r="X6646" s="7" t="n"/>
      <c r="Y6646" s="7" t="n"/>
      <c r="Z6646" s="7" t="n"/>
      <c r="AA6646" s="7" t="n"/>
      <c r="AB6646" s="7" t="n"/>
      <c r="AC6646" s="7" t="n"/>
    </row>
    <row r="6647" ht="9.75" customHeight="1" s="12">
      <c r="A6647" s="11" t="inlineStr">
        <is>
          <t>SO - 0005916</t>
        </is>
      </c>
      <c r="B6647" s="11" t="inlineStr">
        <is>
          <t>Distributor</t>
        </is>
      </c>
      <c r="C6647" s="11" t="inlineStr">
        <is>
          <t>WARE-NMK1003</t>
        </is>
      </c>
      <c r="D6647" s="6" t="n">
        <v>43900</v>
      </c>
      <c r="E6647" s="6" t="n">
        <v>43941</v>
      </c>
      <c r="F6647" s="6" t="n">
        <v>43956</v>
      </c>
      <c r="G6647" s="6" t="n">
        <v>43964</v>
      </c>
      <c r="H6647" s="11" t="inlineStr">
        <is>
          <t>USD</t>
        </is>
      </c>
      <c r="I6647" s="11" t="n">
        <v>24</v>
      </c>
      <c r="J6647" s="11" t="n">
        <v>46</v>
      </c>
      <c r="K6647" s="11" t="n">
        <v>144</v>
      </c>
      <c r="L6647" s="11" t="n">
        <v>39</v>
      </c>
      <c r="M6647" s="11" t="n">
        <v>3</v>
      </c>
      <c r="N6647" s="11" t="n">
        <v>0.15</v>
      </c>
      <c r="O6647" s="7" t="n">
        <v>5808.900000000001</v>
      </c>
      <c r="P6647" s="7" t="n">
        <v>2555.916</v>
      </c>
      <c r="Q6647" s="7">
        <f>text(E6647,"ddd")</f>
        <v/>
      </c>
      <c r="R6647" s="7">
        <f>G6647-F6647</f>
        <v/>
      </c>
      <c r="S6647" s="7">
        <f>E6647-D6647</f>
        <v/>
      </c>
      <c r="T6647" s="7">
        <f>O6647*M6647</f>
        <v/>
      </c>
      <c r="U6647" s="7">
        <f>T6647*N6647</f>
        <v/>
      </c>
      <c r="V6647" s="7">
        <f>T6647-U6647-(P6647*M6647)</f>
        <v/>
      </c>
      <c r="W6647" s="7">
        <f>VLOOKUP(L6647,'Products Sheet'!$A:$B,2,FALSE)</f>
        <v/>
      </c>
      <c r="X6647" s="7" t="n"/>
      <c r="Y6647" s="7" t="n"/>
      <c r="Z6647" s="7" t="n"/>
      <c r="AA6647" s="7" t="n"/>
      <c r="AB6647" s="7" t="n"/>
      <c r="AC6647" s="7" t="n"/>
    </row>
    <row r="6648" ht="9.75" customHeight="1" s="12">
      <c r="A6648" s="11" t="inlineStr">
        <is>
          <t>SO - 0006019</t>
        </is>
      </c>
      <c r="B6648" s="11" t="inlineStr">
        <is>
          <t>Wholesale</t>
        </is>
      </c>
      <c r="C6648" s="11" t="inlineStr">
        <is>
          <t>WARE-NBV1002</t>
        </is>
      </c>
      <c r="D6648" s="6" t="n">
        <v>43800</v>
      </c>
      <c r="E6648" s="6" t="n">
        <v>43952</v>
      </c>
      <c r="F6648" s="6" t="n">
        <v>43956</v>
      </c>
      <c r="G6648" s="6" t="n">
        <v>43957</v>
      </c>
      <c r="H6648" s="11" t="inlineStr">
        <is>
          <t>USD</t>
        </is>
      </c>
      <c r="I6648" s="11" t="n">
        <v>26</v>
      </c>
      <c r="J6648" s="11" t="n">
        <v>46</v>
      </c>
      <c r="K6648" s="11" t="n">
        <v>81</v>
      </c>
      <c r="L6648" s="11" t="n">
        <v>39</v>
      </c>
      <c r="M6648" s="11" t="n">
        <v>4</v>
      </c>
      <c r="N6648" s="11" t="n">
        <v>0.2</v>
      </c>
      <c r="O6648" s="7" t="n">
        <v>3879.3</v>
      </c>
      <c r="P6648" s="7" t="n">
        <v>1823.271</v>
      </c>
      <c r="Q6648" s="7">
        <f>text(E6648,"ddd")</f>
        <v/>
      </c>
      <c r="R6648" s="7">
        <f>G6648-F6648</f>
        <v/>
      </c>
      <c r="S6648" s="7">
        <f>E6648-D6648</f>
        <v/>
      </c>
      <c r="T6648" s="7">
        <f>O6648*M6648</f>
        <v/>
      </c>
      <c r="U6648" s="7">
        <f>T6648*N6648</f>
        <v/>
      </c>
      <c r="V6648" s="7">
        <f>T6648-U6648-(P6648*M6648)</f>
        <v/>
      </c>
      <c r="W6648" s="7">
        <f>VLOOKUP(L6648,'Products Sheet'!$A:$B,2,FALSE)</f>
        <v/>
      </c>
      <c r="X6648" s="7" t="n"/>
      <c r="Y6648" s="7" t="n"/>
      <c r="Z6648" s="7" t="n"/>
      <c r="AA6648" s="7" t="n"/>
      <c r="AB6648" s="7" t="n"/>
      <c r="AC6648" s="7" t="n"/>
    </row>
    <row r="6649" ht="9.75" customHeight="1" s="12">
      <c r="A6649" s="11" t="inlineStr">
        <is>
          <t>SO - 0006022</t>
        </is>
      </c>
      <c r="B6649" s="11" t="inlineStr">
        <is>
          <t>Online</t>
        </is>
      </c>
      <c r="C6649" s="11" t="inlineStr">
        <is>
          <t>WARE-UHY1004</t>
        </is>
      </c>
      <c r="D6649" s="6" t="n">
        <v>43900</v>
      </c>
      <c r="E6649" s="6" t="n">
        <v>43954</v>
      </c>
      <c r="F6649" s="6" t="n">
        <v>43978</v>
      </c>
      <c r="G6649" s="6" t="n">
        <v>43982</v>
      </c>
      <c r="H6649" s="11" t="inlineStr">
        <is>
          <t>USD</t>
        </is>
      </c>
      <c r="I6649" s="11" t="n">
        <v>17</v>
      </c>
      <c r="J6649" s="11" t="n">
        <v>48</v>
      </c>
      <c r="K6649" s="11" t="n">
        <v>224</v>
      </c>
      <c r="L6649" s="11" t="n">
        <v>39</v>
      </c>
      <c r="M6649" s="11" t="n">
        <v>7</v>
      </c>
      <c r="N6649" s="11" t="n">
        <v>0.4</v>
      </c>
      <c r="O6649" s="7" t="n">
        <v>1742</v>
      </c>
      <c r="P6649" s="7" t="n">
        <v>992.9399999999999</v>
      </c>
      <c r="Q6649" s="7">
        <f>text(E6649,"ddd")</f>
        <v/>
      </c>
      <c r="R6649" s="7">
        <f>G6649-F6649</f>
        <v/>
      </c>
      <c r="S6649" s="7">
        <f>E6649-D6649</f>
        <v/>
      </c>
      <c r="T6649" s="7">
        <f>O6649*M6649</f>
        <v/>
      </c>
      <c r="U6649" s="7">
        <f>T6649*N6649</f>
        <v/>
      </c>
      <c r="V6649" s="7">
        <f>T6649-U6649-(P6649*M6649)</f>
        <v/>
      </c>
      <c r="W6649" s="7">
        <f>VLOOKUP(L6649,'Products Sheet'!$A:$B,2,FALSE)</f>
        <v/>
      </c>
      <c r="X6649" s="7" t="n"/>
      <c r="Y6649" s="7" t="n"/>
      <c r="Z6649" s="7" t="n"/>
      <c r="AA6649" s="7" t="n"/>
      <c r="AB6649" s="7" t="n"/>
      <c r="AC6649" s="7" t="n"/>
    </row>
    <row r="6650" ht="9.75" customHeight="1" s="12">
      <c r="A6650" s="11" t="inlineStr">
        <is>
          <t>SO - 0006064</t>
        </is>
      </c>
      <c r="B6650" s="11" t="inlineStr">
        <is>
          <t>In-Store</t>
        </is>
      </c>
      <c r="C6650" s="11" t="inlineStr">
        <is>
          <t>WARE-NMK1003</t>
        </is>
      </c>
      <c r="D6650" s="6" t="n">
        <v>43800</v>
      </c>
      <c r="E6650" s="6" t="n">
        <v>43960</v>
      </c>
      <c r="F6650" s="6" t="n">
        <v>43987</v>
      </c>
      <c r="G6650" s="6" t="n">
        <v>43990</v>
      </c>
      <c r="H6650" s="11" t="inlineStr">
        <is>
          <t>USD</t>
        </is>
      </c>
      <c r="I6650" s="11" t="n">
        <v>4</v>
      </c>
      <c r="J6650" s="11" t="n">
        <v>2</v>
      </c>
      <c r="K6650" s="11" t="n">
        <v>191</v>
      </c>
      <c r="L6650" s="11" t="n">
        <v>39</v>
      </c>
      <c r="M6650" s="11" t="n">
        <v>1</v>
      </c>
      <c r="N6650" s="11" t="n">
        <v>0.15</v>
      </c>
      <c r="O6650" s="7" t="n">
        <v>3959.7</v>
      </c>
      <c r="P6650" s="7" t="n">
        <v>2930.178</v>
      </c>
      <c r="Q6650" s="7">
        <f>text(E6650,"ddd")</f>
        <v/>
      </c>
      <c r="R6650" s="7">
        <f>G6650-F6650</f>
        <v/>
      </c>
      <c r="S6650" s="7">
        <f>E6650-D6650</f>
        <v/>
      </c>
      <c r="T6650" s="7">
        <f>O6650*M6650</f>
        <v/>
      </c>
      <c r="U6650" s="7">
        <f>T6650*N6650</f>
        <v/>
      </c>
      <c r="V6650" s="7">
        <f>T6650-U6650-(P6650*M6650)</f>
        <v/>
      </c>
      <c r="W6650" s="7">
        <f>VLOOKUP(L6650,'Products Sheet'!$A:$B,2,FALSE)</f>
        <v/>
      </c>
      <c r="X6650" s="7" t="n"/>
      <c r="Y6650" s="7" t="n"/>
      <c r="Z6650" s="7" t="n"/>
      <c r="AA6650" s="7" t="n"/>
      <c r="AB6650" s="7" t="n"/>
      <c r="AC6650" s="7" t="n"/>
    </row>
    <row r="6651" ht="9.75" customHeight="1" s="12">
      <c r="A6651" s="11" t="inlineStr">
        <is>
          <t>SO - 0006075</t>
        </is>
      </c>
      <c r="B6651" s="11" t="inlineStr">
        <is>
          <t>Wholesale</t>
        </is>
      </c>
      <c r="C6651" s="11" t="inlineStr">
        <is>
          <t>WARE-PUJ1005</t>
        </is>
      </c>
      <c r="D6651" s="6" t="n">
        <v>43800</v>
      </c>
      <c r="E6651" s="6" t="n">
        <v>43960</v>
      </c>
      <c r="F6651" s="6" t="n">
        <v>43985</v>
      </c>
      <c r="G6651" s="6" t="n">
        <v>43991</v>
      </c>
      <c r="H6651" s="11" t="inlineStr">
        <is>
          <t>USD</t>
        </is>
      </c>
      <c r="I6651" s="11" t="n">
        <v>28</v>
      </c>
      <c r="J6651" s="11" t="n">
        <v>30</v>
      </c>
      <c r="K6651" s="11" t="n">
        <v>301</v>
      </c>
      <c r="L6651" s="11" t="n">
        <v>39</v>
      </c>
      <c r="M6651" s="11" t="n">
        <v>6</v>
      </c>
      <c r="N6651" s="11" t="n">
        <v>0.1</v>
      </c>
      <c r="O6651" s="7" t="n">
        <v>207.7</v>
      </c>
      <c r="P6651" s="7" t="n">
        <v>85.157</v>
      </c>
      <c r="Q6651" s="7">
        <f>text(E6651,"ddd")</f>
        <v/>
      </c>
      <c r="R6651" s="7">
        <f>G6651-F6651</f>
        <v/>
      </c>
      <c r="S6651" s="7">
        <f>E6651-D6651</f>
        <v/>
      </c>
      <c r="T6651" s="7">
        <f>O6651*M6651</f>
        <v/>
      </c>
      <c r="U6651" s="7">
        <f>T6651*N6651</f>
        <v/>
      </c>
      <c r="V6651" s="7">
        <f>T6651-U6651-(P6651*M6651)</f>
        <v/>
      </c>
      <c r="W6651" s="7">
        <f>VLOOKUP(L6651,'Products Sheet'!$A:$B,2,FALSE)</f>
        <v/>
      </c>
      <c r="X6651" s="7" t="n"/>
      <c r="Y6651" s="7" t="n"/>
      <c r="Z6651" s="7" t="n"/>
      <c r="AA6651" s="7" t="n"/>
      <c r="AB6651" s="7" t="n"/>
      <c r="AC6651" s="7" t="n"/>
    </row>
    <row r="6652" ht="9.75" customHeight="1" s="12">
      <c r="A6652" s="11" t="inlineStr">
        <is>
          <t>SO - 0006227</t>
        </is>
      </c>
      <c r="B6652" s="11" t="inlineStr">
        <is>
          <t>Online</t>
        </is>
      </c>
      <c r="C6652" s="11" t="inlineStr">
        <is>
          <t>WARE-XYS1001</t>
        </is>
      </c>
      <c r="D6652" s="6" t="n">
        <v>43800</v>
      </c>
      <c r="E6652" s="6" t="n">
        <v>43978</v>
      </c>
      <c r="F6652" s="6" t="n">
        <v>44000</v>
      </c>
      <c r="G6652" s="6" t="n">
        <v>44006</v>
      </c>
      <c r="H6652" s="11" t="inlineStr">
        <is>
          <t>USD</t>
        </is>
      </c>
      <c r="I6652" s="11" t="n">
        <v>15</v>
      </c>
      <c r="J6652" s="11" t="n">
        <v>8</v>
      </c>
      <c r="K6652" s="11" t="n">
        <v>5</v>
      </c>
      <c r="L6652" s="11" t="n">
        <v>39</v>
      </c>
      <c r="M6652" s="11" t="n">
        <v>7</v>
      </c>
      <c r="N6652" s="11" t="n">
        <v>0.2</v>
      </c>
      <c r="O6652" s="7" t="n">
        <v>1159.1</v>
      </c>
      <c r="P6652" s="7" t="n">
        <v>602.7320000000001</v>
      </c>
      <c r="Q6652" s="7">
        <f>text(E6652,"ddd")</f>
        <v/>
      </c>
      <c r="R6652" s="7">
        <f>G6652-F6652</f>
        <v/>
      </c>
      <c r="S6652" s="7">
        <f>E6652-D6652</f>
        <v/>
      </c>
      <c r="T6652" s="7">
        <f>O6652*M6652</f>
        <v/>
      </c>
      <c r="U6652" s="7">
        <f>T6652*N6652</f>
        <v/>
      </c>
      <c r="V6652" s="7">
        <f>T6652-U6652-(P6652*M6652)</f>
        <v/>
      </c>
      <c r="W6652" s="7">
        <f>VLOOKUP(L6652,'Products Sheet'!$A:$B,2,FALSE)</f>
        <v/>
      </c>
      <c r="X6652" s="7" t="n"/>
      <c r="Y6652" s="7" t="n"/>
      <c r="Z6652" s="7" t="n"/>
      <c r="AA6652" s="7" t="n"/>
      <c r="AB6652" s="7" t="n"/>
      <c r="AC6652" s="7" t="n"/>
    </row>
    <row r="6653" ht="9.75" customHeight="1" s="12">
      <c r="A6653" s="11" t="inlineStr">
        <is>
          <t>SO - 0006445</t>
        </is>
      </c>
      <c r="B6653" s="11" t="inlineStr">
        <is>
          <t>In-Store</t>
        </is>
      </c>
      <c r="C6653" s="11" t="inlineStr">
        <is>
          <t>WARE-UHY1004</t>
        </is>
      </c>
      <c r="D6653" s="6" t="n">
        <v>43900</v>
      </c>
      <c r="E6653" s="6" t="n">
        <v>44003</v>
      </c>
      <c r="F6653" s="6" t="n">
        <v>44009</v>
      </c>
      <c r="G6653" s="6" t="n">
        <v>44018</v>
      </c>
      <c r="H6653" s="11" t="inlineStr">
        <is>
          <t>USD</t>
        </is>
      </c>
      <c r="I6653" s="11" t="n">
        <v>5</v>
      </c>
      <c r="J6653" s="11" t="n">
        <v>24</v>
      </c>
      <c r="K6653" s="11" t="n">
        <v>246</v>
      </c>
      <c r="L6653" s="11" t="n">
        <v>39</v>
      </c>
      <c r="M6653" s="11" t="n">
        <v>2</v>
      </c>
      <c r="N6653" s="11" t="n">
        <v>0.075</v>
      </c>
      <c r="O6653" s="7" t="n">
        <v>1025.1</v>
      </c>
      <c r="P6653" s="7" t="n">
        <v>635.5620000000001</v>
      </c>
      <c r="Q6653" s="7">
        <f>text(E6653,"ddd")</f>
        <v/>
      </c>
      <c r="R6653" s="7">
        <f>G6653-F6653</f>
        <v/>
      </c>
      <c r="S6653" s="7">
        <f>E6653-D6653</f>
        <v/>
      </c>
      <c r="T6653" s="7">
        <f>O6653*M6653</f>
        <v/>
      </c>
      <c r="U6653" s="7">
        <f>T6653*N6653</f>
        <v/>
      </c>
      <c r="V6653" s="7">
        <f>T6653-U6653-(P6653*M6653)</f>
        <v/>
      </c>
      <c r="W6653" s="7">
        <f>VLOOKUP(L6653,'Products Sheet'!$A:$B,2,FALSE)</f>
        <v/>
      </c>
      <c r="X6653" s="7" t="n"/>
      <c r="Y6653" s="7" t="n"/>
      <c r="Z6653" s="7" t="n"/>
      <c r="AA6653" s="7" t="n"/>
      <c r="AB6653" s="7" t="n"/>
      <c r="AC6653" s="7" t="n"/>
    </row>
    <row r="6654" ht="9.75" customHeight="1" s="12">
      <c r="A6654" s="11" t="inlineStr">
        <is>
          <t>SO - 0006460</t>
        </is>
      </c>
      <c r="B6654" s="11" t="inlineStr">
        <is>
          <t>In-Store</t>
        </is>
      </c>
      <c r="C6654" s="11" t="inlineStr">
        <is>
          <t>WARE-NMK1003</t>
        </is>
      </c>
      <c r="D6654" s="6" t="n">
        <v>43900</v>
      </c>
      <c r="E6654" s="6" t="n">
        <v>44005</v>
      </c>
      <c r="F6654" s="6" t="n">
        <v>44007</v>
      </c>
      <c r="G6654" s="6" t="n">
        <v>44015</v>
      </c>
      <c r="H6654" s="11" t="inlineStr">
        <is>
          <t>USD</t>
        </is>
      </c>
      <c r="I6654" s="11" t="n">
        <v>6</v>
      </c>
      <c r="J6654" s="11" t="n">
        <v>43</v>
      </c>
      <c r="K6654" s="11" t="n">
        <v>174</v>
      </c>
      <c r="L6654" s="11" t="n">
        <v>39</v>
      </c>
      <c r="M6654" s="11" t="n">
        <v>2</v>
      </c>
      <c r="N6654" s="11" t="n">
        <v>0.1</v>
      </c>
      <c r="O6654" s="7" t="n">
        <v>1058.6</v>
      </c>
      <c r="P6654" s="7" t="n">
        <v>889.224</v>
      </c>
      <c r="Q6654" s="7">
        <f>text(E6654,"ddd")</f>
        <v/>
      </c>
      <c r="R6654" s="7">
        <f>G6654-F6654</f>
        <v/>
      </c>
      <c r="S6654" s="7">
        <f>E6654-D6654</f>
        <v/>
      </c>
      <c r="T6654" s="7">
        <f>O6654*M6654</f>
        <v/>
      </c>
      <c r="U6654" s="7">
        <f>T6654*N6654</f>
        <v/>
      </c>
      <c r="V6654" s="7">
        <f>T6654-U6654-(P6654*M6654)</f>
        <v/>
      </c>
      <c r="W6654" s="7">
        <f>VLOOKUP(L6654,'Products Sheet'!$A:$B,2,FALSE)</f>
        <v/>
      </c>
      <c r="X6654" s="7" t="n"/>
      <c r="Y6654" s="7" t="n"/>
      <c r="Z6654" s="7" t="n"/>
      <c r="AA6654" s="7" t="n"/>
      <c r="AB6654" s="7" t="n"/>
      <c r="AC6654" s="7" t="n"/>
    </row>
    <row r="6655" ht="9.75" customHeight="1" s="12">
      <c r="A6655" s="11" t="inlineStr">
        <is>
          <t>SO - 0006498</t>
        </is>
      </c>
      <c r="B6655" s="11" t="inlineStr">
        <is>
          <t>In-Store</t>
        </is>
      </c>
      <c r="C6655" s="11" t="inlineStr">
        <is>
          <t>WARE-PUJ1005</t>
        </is>
      </c>
      <c r="D6655" s="6" t="n">
        <v>43900</v>
      </c>
      <c r="E6655" s="6" t="n">
        <v>44010</v>
      </c>
      <c r="F6655" s="6" t="n">
        <v>44013</v>
      </c>
      <c r="G6655" s="6" t="n">
        <v>44023</v>
      </c>
      <c r="H6655" s="11" t="inlineStr">
        <is>
          <t>USD</t>
        </is>
      </c>
      <c r="I6655" s="11" t="n">
        <v>9</v>
      </c>
      <c r="J6655" s="11" t="n">
        <v>10</v>
      </c>
      <c r="K6655" s="11" t="n">
        <v>291</v>
      </c>
      <c r="L6655" s="11" t="n">
        <v>39</v>
      </c>
      <c r="M6655" s="11" t="n">
        <v>1</v>
      </c>
      <c r="N6655" s="11" t="n">
        <v>0.1</v>
      </c>
      <c r="O6655" s="7" t="n">
        <v>1065.3</v>
      </c>
      <c r="P6655" s="7" t="n">
        <v>745.7099999999999</v>
      </c>
      <c r="Q6655" s="7">
        <f>text(E6655,"ddd")</f>
        <v/>
      </c>
      <c r="R6655" s="7">
        <f>G6655-F6655</f>
        <v/>
      </c>
      <c r="S6655" s="7">
        <f>E6655-D6655</f>
        <v/>
      </c>
      <c r="T6655" s="7">
        <f>O6655*M6655</f>
        <v/>
      </c>
      <c r="U6655" s="7">
        <f>T6655*N6655</f>
        <v/>
      </c>
      <c r="V6655" s="7">
        <f>T6655-U6655-(P6655*M6655)</f>
        <v/>
      </c>
      <c r="W6655" s="7">
        <f>VLOOKUP(L6655,'Products Sheet'!$A:$B,2,FALSE)</f>
        <v/>
      </c>
      <c r="X6655" s="7" t="n"/>
      <c r="Y6655" s="7" t="n"/>
      <c r="Z6655" s="7" t="n"/>
      <c r="AA6655" s="7" t="n"/>
      <c r="AB6655" s="7" t="n"/>
      <c r="AC6655" s="7" t="n"/>
    </row>
    <row r="6656" ht="9.75" customHeight="1" s="12">
      <c r="A6656" s="11" t="inlineStr">
        <is>
          <t>SO - 0006512</t>
        </is>
      </c>
      <c r="B6656" s="11" t="inlineStr">
        <is>
          <t>In-Store</t>
        </is>
      </c>
      <c r="C6656" s="11" t="inlineStr">
        <is>
          <t>WARE-NMK1003</t>
        </is>
      </c>
      <c r="D6656" s="6" t="n">
        <v>43900</v>
      </c>
      <c r="E6656" s="6" t="n">
        <v>44012</v>
      </c>
      <c r="F6656" s="6" t="n">
        <v>44023</v>
      </c>
      <c r="G6656" s="6" t="n">
        <v>44032</v>
      </c>
      <c r="H6656" s="11" t="inlineStr">
        <is>
          <t>USD</t>
        </is>
      </c>
      <c r="I6656" s="11" t="n">
        <v>8</v>
      </c>
      <c r="J6656" s="11" t="n">
        <v>22</v>
      </c>
      <c r="K6656" s="11" t="n">
        <v>124</v>
      </c>
      <c r="L6656" s="11" t="n">
        <v>39</v>
      </c>
      <c r="M6656" s="11" t="n">
        <v>1</v>
      </c>
      <c r="N6656" s="11" t="n">
        <v>0.2</v>
      </c>
      <c r="O6656" s="7" t="n">
        <v>1005</v>
      </c>
      <c r="P6656" s="7" t="n">
        <v>603</v>
      </c>
      <c r="Q6656" s="7">
        <f>text(E6656,"ddd")</f>
        <v/>
      </c>
      <c r="R6656" s="7">
        <f>G6656-F6656</f>
        <v/>
      </c>
      <c r="S6656" s="7">
        <f>E6656-D6656</f>
        <v/>
      </c>
      <c r="T6656" s="7">
        <f>O6656*M6656</f>
        <v/>
      </c>
      <c r="U6656" s="7">
        <f>T6656*N6656</f>
        <v/>
      </c>
      <c r="V6656" s="7">
        <f>T6656-U6656-(P6656*M6656)</f>
        <v/>
      </c>
      <c r="W6656" s="7">
        <f>VLOOKUP(L6656,'Products Sheet'!$A:$B,2,FALSE)</f>
        <v/>
      </c>
      <c r="X6656" s="7" t="n"/>
      <c r="Y6656" s="7" t="n"/>
      <c r="Z6656" s="7" t="n"/>
      <c r="AA6656" s="7" t="n"/>
      <c r="AB6656" s="7" t="n"/>
      <c r="AC6656" s="7" t="n"/>
    </row>
    <row r="6657" ht="9.75" customHeight="1" s="12">
      <c r="A6657" s="11" t="inlineStr">
        <is>
          <t>SO - 0006516</t>
        </is>
      </c>
      <c r="B6657" s="11" t="inlineStr">
        <is>
          <t>Online</t>
        </is>
      </c>
      <c r="C6657" s="11" t="inlineStr">
        <is>
          <t>WARE-XYS1001</t>
        </is>
      </c>
      <c r="D6657" s="6" t="n">
        <v>43900</v>
      </c>
      <c r="E6657" s="6" t="n">
        <v>44012</v>
      </c>
      <c r="F6657" s="6" t="n">
        <v>44018</v>
      </c>
      <c r="G6657" s="6" t="n">
        <v>44021</v>
      </c>
      <c r="H6657" s="11" t="inlineStr">
        <is>
          <t>USD</t>
        </is>
      </c>
      <c r="I6657" s="11" t="n">
        <v>18</v>
      </c>
      <c r="J6657" s="11" t="n">
        <v>6</v>
      </c>
      <c r="K6657" s="11" t="n">
        <v>18</v>
      </c>
      <c r="L6657" s="11" t="n">
        <v>39</v>
      </c>
      <c r="M6657" s="11" t="n">
        <v>6</v>
      </c>
      <c r="N6657" s="11" t="n">
        <v>0.075</v>
      </c>
      <c r="O6657" s="7" t="n">
        <v>1956.4</v>
      </c>
      <c r="P6657" s="7" t="n">
        <v>1447.736</v>
      </c>
      <c r="Q6657" s="7">
        <f>text(E6657,"ddd")</f>
        <v/>
      </c>
      <c r="R6657" s="7">
        <f>G6657-F6657</f>
        <v/>
      </c>
      <c r="S6657" s="7">
        <f>E6657-D6657</f>
        <v/>
      </c>
      <c r="T6657" s="7">
        <f>O6657*M6657</f>
        <v/>
      </c>
      <c r="U6657" s="7">
        <f>T6657*N6657</f>
        <v/>
      </c>
      <c r="V6657" s="7">
        <f>T6657-U6657-(P6657*M6657)</f>
        <v/>
      </c>
      <c r="W6657" s="7">
        <f>VLOOKUP(L6657,'Products Sheet'!$A:$B,2,FALSE)</f>
        <v/>
      </c>
      <c r="X6657" s="7" t="n"/>
      <c r="Y6657" s="7" t="n"/>
      <c r="Z6657" s="7" t="n"/>
      <c r="AA6657" s="7" t="n"/>
      <c r="AB6657" s="7" t="n"/>
      <c r="AC6657" s="7" t="n"/>
    </row>
    <row r="6658" ht="9.75" customHeight="1" s="12">
      <c r="A6658" s="11" t="inlineStr">
        <is>
          <t>SO - 0006524</t>
        </is>
      </c>
      <c r="B6658" s="11" t="inlineStr">
        <is>
          <t>In-Store</t>
        </is>
      </c>
      <c r="C6658" s="11" t="inlineStr">
        <is>
          <t>WARE-NMK1003</t>
        </is>
      </c>
      <c r="D6658" s="6" t="n">
        <v>43900</v>
      </c>
      <c r="E6658" s="6" t="n">
        <v>44013</v>
      </c>
      <c r="F6658" s="6" t="n">
        <v>44026</v>
      </c>
      <c r="G6658" s="6" t="n">
        <v>44031</v>
      </c>
      <c r="H6658" s="11" t="inlineStr">
        <is>
          <t>USD</t>
        </is>
      </c>
      <c r="I6658" s="11" t="n">
        <v>7</v>
      </c>
      <c r="J6658" s="11" t="n">
        <v>9</v>
      </c>
      <c r="K6658" s="11" t="n">
        <v>200</v>
      </c>
      <c r="L6658" s="11" t="n">
        <v>39</v>
      </c>
      <c r="M6658" s="11" t="n">
        <v>7</v>
      </c>
      <c r="N6658" s="11" t="n">
        <v>0.05</v>
      </c>
      <c r="O6658" s="7" t="n">
        <v>1072</v>
      </c>
      <c r="P6658" s="7" t="n">
        <v>696.8000000000001</v>
      </c>
      <c r="Q6658" s="7">
        <f>text(E6658,"ddd")</f>
        <v/>
      </c>
      <c r="R6658" s="7">
        <f>G6658-F6658</f>
        <v/>
      </c>
      <c r="S6658" s="7">
        <f>E6658-D6658</f>
        <v/>
      </c>
      <c r="T6658" s="7">
        <f>O6658*M6658</f>
        <v/>
      </c>
      <c r="U6658" s="7">
        <f>T6658*N6658</f>
        <v/>
      </c>
      <c r="V6658" s="7">
        <f>T6658-U6658-(P6658*M6658)</f>
        <v/>
      </c>
      <c r="W6658" s="7">
        <f>VLOOKUP(L6658,'Products Sheet'!$A:$B,2,FALSE)</f>
        <v/>
      </c>
      <c r="X6658" s="7" t="n"/>
      <c r="Y6658" s="7" t="n"/>
      <c r="Z6658" s="7" t="n"/>
      <c r="AA6658" s="7" t="n"/>
      <c r="AB6658" s="7" t="n"/>
      <c r="AC6658" s="7" t="n"/>
    </row>
    <row r="6659" ht="9.75" customHeight="1" s="12">
      <c r="A6659" s="11" t="inlineStr">
        <is>
          <t>SO - 0006532</t>
        </is>
      </c>
      <c r="B6659" s="11" t="inlineStr">
        <is>
          <t>In-Store</t>
        </is>
      </c>
      <c r="C6659" s="11" t="inlineStr">
        <is>
          <t>WARE-PUJ1005</t>
        </is>
      </c>
      <c r="D6659" s="6" t="n">
        <v>43900</v>
      </c>
      <c r="E6659" s="6" t="n">
        <v>44014</v>
      </c>
      <c r="F6659" s="6" t="n">
        <v>44022</v>
      </c>
      <c r="G6659" s="6" t="n">
        <v>44023</v>
      </c>
      <c r="H6659" s="11" t="inlineStr">
        <is>
          <t>USD</t>
        </is>
      </c>
      <c r="I6659" s="11" t="n">
        <v>4</v>
      </c>
      <c r="J6659" s="11" t="n">
        <v>32</v>
      </c>
      <c r="K6659" s="11" t="n">
        <v>287</v>
      </c>
      <c r="L6659" s="11" t="n">
        <v>39</v>
      </c>
      <c r="M6659" s="11" t="n">
        <v>4</v>
      </c>
      <c r="N6659" s="11" t="n">
        <v>0.2</v>
      </c>
      <c r="O6659" s="7" t="n">
        <v>1782.2</v>
      </c>
      <c r="P6659" s="7" t="n">
        <v>1301.006</v>
      </c>
      <c r="Q6659" s="7">
        <f>text(E6659,"ddd")</f>
        <v/>
      </c>
      <c r="R6659" s="7">
        <f>G6659-F6659</f>
        <v/>
      </c>
      <c r="S6659" s="7">
        <f>E6659-D6659</f>
        <v/>
      </c>
      <c r="T6659" s="7">
        <f>O6659*M6659</f>
        <v/>
      </c>
      <c r="U6659" s="7">
        <f>T6659*N6659</f>
        <v/>
      </c>
      <c r="V6659" s="7">
        <f>T6659-U6659-(P6659*M6659)</f>
        <v/>
      </c>
      <c r="W6659" s="7">
        <f>VLOOKUP(L6659,'Products Sheet'!$A:$B,2,FALSE)</f>
        <v/>
      </c>
      <c r="X6659" s="7" t="n"/>
      <c r="Y6659" s="7" t="n"/>
      <c r="Z6659" s="7" t="n"/>
      <c r="AA6659" s="7" t="n"/>
      <c r="AB6659" s="7" t="n"/>
      <c r="AC6659" s="7" t="n"/>
    </row>
    <row r="6660" ht="9.75" customHeight="1" s="12">
      <c r="A6660" s="11" t="inlineStr">
        <is>
          <t>SO - 0006611</t>
        </is>
      </c>
      <c r="B6660" s="11" t="inlineStr">
        <is>
          <t>Online</t>
        </is>
      </c>
      <c r="C6660" s="11" t="inlineStr">
        <is>
          <t>WARE-MKL1006</t>
        </is>
      </c>
      <c r="D6660" s="6" t="n">
        <v>43900</v>
      </c>
      <c r="E6660" s="6" t="n">
        <v>44023</v>
      </c>
      <c r="F6660" s="6" t="n">
        <v>44047</v>
      </c>
      <c r="G6660" s="6" t="n">
        <v>44052</v>
      </c>
      <c r="H6660" s="11" t="inlineStr">
        <is>
          <t>USD</t>
        </is>
      </c>
      <c r="I6660" s="11" t="n">
        <v>17</v>
      </c>
      <c r="J6660" s="11" t="n">
        <v>1</v>
      </c>
      <c r="K6660" s="11" t="n">
        <v>348</v>
      </c>
      <c r="L6660" s="11" t="n">
        <v>39</v>
      </c>
      <c r="M6660" s="11" t="n">
        <v>1</v>
      </c>
      <c r="N6660" s="11" t="n">
        <v>0.05</v>
      </c>
      <c r="O6660" s="7" t="n">
        <v>201</v>
      </c>
      <c r="P6660" s="7" t="n">
        <v>98.48999999999999</v>
      </c>
      <c r="Q6660" s="7">
        <f>text(E6660,"ddd")</f>
        <v/>
      </c>
      <c r="R6660" s="7">
        <f>G6660-F6660</f>
        <v/>
      </c>
      <c r="S6660" s="7">
        <f>E6660-D6660</f>
        <v/>
      </c>
      <c r="T6660" s="7">
        <f>O6660*M6660</f>
        <v/>
      </c>
      <c r="U6660" s="7">
        <f>T6660*N6660</f>
        <v/>
      </c>
      <c r="V6660" s="7">
        <f>T6660-U6660-(P6660*M6660)</f>
        <v/>
      </c>
      <c r="W6660" s="7">
        <f>VLOOKUP(L6660,'Products Sheet'!$A:$B,2,FALSE)</f>
        <v/>
      </c>
      <c r="X6660" s="7" t="n"/>
      <c r="Y6660" s="7" t="n"/>
      <c r="Z6660" s="7" t="n"/>
      <c r="AA6660" s="7" t="n"/>
      <c r="AB6660" s="7" t="n"/>
      <c r="AC6660" s="7" t="n"/>
    </row>
    <row r="6661" ht="9.75" customHeight="1" s="12">
      <c r="A6661" s="11" t="inlineStr">
        <is>
          <t>SO - 0006619</t>
        </is>
      </c>
      <c r="B6661" s="11" t="inlineStr">
        <is>
          <t>In-Store</t>
        </is>
      </c>
      <c r="C6661" s="11" t="inlineStr">
        <is>
          <t>WARE-XYS1001</t>
        </is>
      </c>
      <c r="D6661" s="6" t="n">
        <v>43900</v>
      </c>
      <c r="E6661" s="6" t="n">
        <v>44023</v>
      </c>
      <c r="F6661" s="6" t="n">
        <v>44049</v>
      </c>
      <c r="G6661" s="6" t="n">
        <v>44055</v>
      </c>
      <c r="H6661" s="11" t="inlineStr">
        <is>
          <t>USD</t>
        </is>
      </c>
      <c r="I6661" s="11" t="n">
        <v>2</v>
      </c>
      <c r="J6661" s="11" t="n">
        <v>12</v>
      </c>
      <c r="K6661" s="11" t="n">
        <v>40</v>
      </c>
      <c r="L6661" s="11" t="n">
        <v>39</v>
      </c>
      <c r="M6661" s="11" t="n">
        <v>5</v>
      </c>
      <c r="N6661" s="11" t="n">
        <v>0.05</v>
      </c>
      <c r="O6661" s="7" t="n">
        <v>1996.6</v>
      </c>
      <c r="P6661" s="7" t="n">
        <v>1397.62</v>
      </c>
      <c r="Q6661" s="7">
        <f>text(E6661,"ddd")</f>
        <v/>
      </c>
      <c r="R6661" s="7">
        <f>G6661-F6661</f>
        <v/>
      </c>
      <c r="S6661" s="7">
        <f>E6661-D6661</f>
        <v/>
      </c>
      <c r="T6661" s="7">
        <f>O6661*M6661</f>
        <v/>
      </c>
      <c r="U6661" s="7">
        <f>T6661*N6661</f>
        <v/>
      </c>
      <c r="V6661" s="7">
        <f>T6661-U6661-(P6661*M6661)</f>
        <v/>
      </c>
      <c r="W6661" s="7">
        <f>VLOOKUP(L6661,'Products Sheet'!$A:$B,2,FALSE)</f>
        <v/>
      </c>
      <c r="X6661" s="7" t="n"/>
      <c r="Y6661" s="7" t="n"/>
      <c r="Z6661" s="7" t="n"/>
      <c r="AA6661" s="7" t="n"/>
      <c r="AB6661" s="7" t="n"/>
      <c r="AC6661" s="7" t="n"/>
    </row>
    <row r="6662" ht="9.75" customHeight="1" s="12">
      <c r="A6662" s="11" t="inlineStr">
        <is>
          <t>SO - 0006638</t>
        </is>
      </c>
      <c r="B6662" s="11" t="inlineStr">
        <is>
          <t>In-Store</t>
        </is>
      </c>
      <c r="C6662" s="11" t="inlineStr">
        <is>
          <t>WARE-MKL1006</t>
        </is>
      </c>
      <c r="D6662" s="6" t="n">
        <v>43900</v>
      </c>
      <c r="E6662" s="6" t="n">
        <v>44025</v>
      </c>
      <c r="F6662" s="6" t="n">
        <v>44030</v>
      </c>
      <c r="G6662" s="6" t="n">
        <v>44034</v>
      </c>
      <c r="H6662" s="11" t="inlineStr">
        <is>
          <t>USD</t>
        </is>
      </c>
      <c r="I6662" s="11" t="n">
        <v>4</v>
      </c>
      <c r="J6662" s="11" t="n">
        <v>46</v>
      </c>
      <c r="K6662" s="11" t="n">
        <v>353</v>
      </c>
      <c r="L6662" s="11" t="n">
        <v>39</v>
      </c>
      <c r="M6662" s="11" t="n">
        <v>3</v>
      </c>
      <c r="N6662" s="11" t="n">
        <v>0.05</v>
      </c>
      <c r="O6662" s="7" t="n">
        <v>1031.8</v>
      </c>
      <c r="P6662" s="7" t="n">
        <v>680.9880000000001</v>
      </c>
      <c r="Q6662" s="7">
        <f>text(E6662,"ddd")</f>
        <v/>
      </c>
      <c r="R6662" s="7">
        <f>G6662-F6662</f>
        <v/>
      </c>
      <c r="S6662" s="7">
        <f>E6662-D6662</f>
        <v/>
      </c>
      <c r="T6662" s="7">
        <f>O6662*M6662</f>
        <v/>
      </c>
      <c r="U6662" s="7">
        <f>T6662*N6662</f>
        <v/>
      </c>
      <c r="V6662" s="7">
        <f>T6662-U6662-(P6662*M6662)</f>
        <v/>
      </c>
      <c r="W6662" s="7">
        <f>VLOOKUP(L6662,'Products Sheet'!$A:$B,2,FALSE)</f>
        <v/>
      </c>
      <c r="X6662" s="7" t="n"/>
      <c r="Y6662" s="7" t="n"/>
      <c r="Z6662" s="7" t="n"/>
      <c r="AA6662" s="7" t="n"/>
      <c r="AB6662" s="7" t="n"/>
      <c r="AC6662" s="7" t="n"/>
    </row>
    <row r="6663" ht="9.75" customHeight="1" s="12">
      <c r="A6663" s="11" t="inlineStr">
        <is>
          <t>SO - 0006762</t>
        </is>
      </c>
      <c r="B6663" s="11" t="inlineStr">
        <is>
          <t>Distributor</t>
        </is>
      </c>
      <c r="C6663" s="11" t="inlineStr">
        <is>
          <t>WARE-PUJ1005</t>
        </is>
      </c>
      <c r="D6663" s="6" t="n">
        <v>44000</v>
      </c>
      <c r="E6663" s="6" t="n">
        <v>44039</v>
      </c>
      <c r="F6663" s="6" t="n">
        <v>44065</v>
      </c>
      <c r="G6663" s="6" t="n">
        <v>44066</v>
      </c>
      <c r="H6663" s="11" t="inlineStr">
        <is>
          <t>USD</t>
        </is>
      </c>
      <c r="I6663" s="11" t="n">
        <v>25</v>
      </c>
      <c r="J6663" s="11" t="n">
        <v>10</v>
      </c>
      <c r="K6663" s="11" t="n">
        <v>281</v>
      </c>
      <c r="L6663" s="11" t="n">
        <v>39</v>
      </c>
      <c r="M6663" s="11" t="n">
        <v>8</v>
      </c>
      <c r="N6663" s="11" t="n">
        <v>0.05</v>
      </c>
      <c r="O6663" s="7" t="n">
        <v>1286.4</v>
      </c>
      <c r="P6663" s="7" t="n">
        <v>617.472</v>
      </c>
      <c r="Q6663" s="7">
        <f>text(E6663,"ddd")</f>
        <v/>
      </c>
      <c r="R6663" s="7">
        <f>G6663-F6663</f>
        <v/>
      </c>
      <c r="S6663" s="7">
        <f>E6663-D6663</f>
        <v/>
      </c>
      <c r="T6663" s="7">
        <f>O6663*M6663</f>
        <v/>
      </c>
      <c r="U6663" s="7">
        <f>T6663*N6663</f>
        <v/>
      </c>
      <c r="V6663" s="7">
        <f>T6663-U6663-(P6663*M6663)</f>
        <v/>
      </c>
      <c r="W6663" s="7">
        <f>VLOOKUP(L6663,'Products Sheet'!$A:$B,2,FALSE)</f>
        <v/>
      </c>
      <c r="X6663" s="7" t="n"/>
      <c r="Y6663" s="7" t="n"/>
      <c r="Z6663" s="7" t="n"/>
      <c r="AA6663" s="7" t="n"/>
      <c r="AB6663" s="7" t="n"/>
      <c r="AC6663" s="7" t="n"/>
    </row>
    <row r="6664" ht="9.75" customHeight="1" s="12">
      <c r="A6664" s="11" t="inlineStr">
        <is>
          <t>SO - 0006796</t>
        </is>
      </c>
      <c r="B6664" s="11" t="inlineStr">
        <is>
          <t>Online</t>
        </is>
      </c>
      <c r="C6664" s="11" t="inlineStr">
        <is>
          <t>WARE-NMK1003</t>
        </is>
      </c>
      <c r="D6664" s="6" t="n">
        <v>43900</v>
      </c>
      <c r="E6664" s="6" t="n">
        <v>44043</v>
      </c>
      <c r="F6664" s="6" t="n">
        <v>44063</v>
      </c>
      <c r="G6664" s="6" t="n">
        <v>44069</v>
      </c>
      <c r="H6664" s="11" t="inlineStr">
        <is>
          <t>USD</t>
        </is>
      </c>
      <c r="I6664" s="11" t="n">
        <v>19</v>
      </c>
      <c r="J6664" s="11" t="n">
        <v>35</v>
      </c>
      <c r="K6664" s="11" t="n">
        <v>95</v>
      </c>
      <c r="L6664" s="11" t="n">
        <v>39</v>
      </c>
      <c r="M6664" s="11" t="n">
        <v>6</v>
      </c>
      <c r="N6664" s="11" t="n">
        <v>0.15</v>
      </c>
      <c r="O6664" s="7" t="n">
        <v>5735.2</v>
      </c>
      <c r="P6664" s="7" t="n">
        <v>4416.104</v>
      </c>
      <c r="Q6664" s="7">
        <f>text(E6664,"ddd")</f>
        <v/>
      </c>
      <c r="R6664" s="7">
        <f>G6664-F6664</f>
        <v/>
      </c>
      <c r="S6664" s="7">
        <f>E6664-D6664</f>
        <v/>
      </c>
      <c r="T6664" s="7">
        <f>O6664*M6664</f>
        <v/>
      </c>
      <c r="U6664" s="7">
        <f>T6664*N6664</f>
        <v/>
      </c>
      <c r="V6664" s="7">
        <f>T6664-U6664-(P6664*M6664)</f>
        <v/>
      </c>
      <c r="W6664" s="7">
        <f>VLOOKUP(L6664,'Products Sheet'!$A:$B,2,FALSE)</f>
        <v/>
      </c>
      <c r="X6664" s="7" t="n"/>
      <c r="Y6664" s="7" t="n"/>
      <c r="Z6664" s="7" t="n"/>
      <c r="AA6664" s="7" t="n"/>
      <c r="AB6664" s="7" t="n"/>
      <c r="AC6664" s="7" t="n"/>
    </row>
    <row r="6665" ht="9.75" customHeight="1" s="12">
      <c r="A6665" s="11" t="inlineStr">
        <is>
          <t>SO - 0006840</t>
        </is>
      </c>
      <c r="B6665" s="11" t="inlineStr">
        <is>
          <t>Online</t>
        </is>
      </c>
      <c r="C6665" s="11" t="inlineStr">
        <is>
          <t>WARE-UHY1004</t>
        </is>
      </c>
      <c r="D6665" s="6" t="n">
        <v>43900</v>
      </c>
      <c r="E6665" s="6" t="n">
        <v>44049</v>
      </c>
      <c r="F6665" s="6" t="n">
        <v>44054</v>
      </c>
      <c r="G6665" s="6" t="n">
        <v>44060</v>
      </c>
      <c r="H6665" s="11" t="inlineStr">
        <is>
          <t>USD</t>
        </is>
      </c>
      <c r="I6665" s="11" t="n">
        <v>19</v>
      </c>
      <c r="J6665" s="11" t="n">
        <v>12</v>
      </c>
      <c r="K6665" s="11" t="n">
        <v>237</v>
      </c>
      <c r="L6665" s="11" t="n">
        <v>39</v>
      </c>
      <c r="M6665" s="11" t="n">
        <v>6</v>
      </c>
      <c r="N6665" s="11" t="n">
        <v>0.075</v>
      </c>
      <c r="O6665" s="7" t="n">
        <v>2606.3</v>
      </c>
      <c r="P6665" s="7" t="n">
        <v>1329.213</v>
      </c>
      <c r="Q6665" s="7">
        <f>text(E6665,"ddd")</f>
        <v/>
      </c>
      <c r="R6665" s="7">
        <f>G6665-F6665</f>
        <v/>
      </c>
      <c r="S6665" s="7">
        <f>E6665-D6665</f>
        <v/>
      </c>
      <c r="T6665" s="7">
        <f>O6665*M6665</f>
        <v/>
      </c>
      <c r="U6665" s="7">
        <f>T6665*N6665</f>
        <v/>
      </c>
      <c r="V6665" s="7">
        <f>T6665-U6665-(P6665*M6665)</f>
        <v/>
      </c>
      <c r="W6665" s="7">
        <f>VLOOKUP(L6665,'Products Sheet'!$A:$B,2,FALSE)</f>
        <v/>
      </c>
      <c r="X6665" s="7" t="n"/>
      <c r="Y6665" s="7" t="n"/>
      <c r="Z6665" s="7" t="n"/>
      <c r="AA6665" s="7" t="n"/>
      <c r="AB6665" s="7" t="n"/>
      <c r="AC6665" s="7" t="n"/>
    </row>
    <row r="6666" ht="9.75" customHeight="1" s="12">
      <c r="A6666" s="11" t="inlineStr">
        <is>
          <t>SO - 0006966</t>
        </is>
      </c>
      <c r="B6666" s="11" t="inlineStr">
        <is>
          <t>Distributor</t>
        </is>
      </c>
      <c r="C6666" s="11" t="inlineStr">
        <is>
          <t>WARE-PUJ1005</t>
        </is>
      </c>
      <c r="D6666" s="6" t="n">
        <v>44000</v>
      </c>
      <c r="E6666" s="6" t="n">
        <v>44064</v>
      </c>
      <c r="F6666" s="6" t="n">
        <v>44082</v>
      </c>
      <c r="G6666" s="6" t="n">
        <v>44088</v>
      </c>
      <c r="H6666" s="11" t="inlineStr">
        <is>
          <t>USD</t>
        </is>
      </c>
      <c r="I6666" s="11" t="n">
        <v>22</v>
      </c>
      <c r="J6666" s="11" t="n">
        <v>29</v>
      </c>
      <c r="K6666" s="11" t="n">
        <v>310</v>
      </c>
      <c r="L6666" s="11" t="n">
        <v>39</v>
      </c>
      <c r="M6666" s="11" t="n">
        <v>4</v>
      </c>
      <c r="N6666" s="11" t="n">
        <v>0.2</v>
      </c>
      <c r="O6666" s="7" t="n">
        <v>1025.1</v>
      </c>
      <c r="P6666" s="7" t="n">
        <v>420.2910000000001</v>
      </c>
      <c r="Q6666" s="7">
        <f>text(E6666,"ddd")</f>
        <v/>
      </c>
      <c r="R6666" s="7">
        <f>G6666-F6666</f>
        <v/>
      </c>
      <c r="S6666" s="7">
        <f>E6666-D6666</f>
        <v/>
      </c>
      <c r="T6666" s="7">
        <f>O6666*M6666</f>
        <v/>
      </c>
      <c r="U6666" s="7">
        <f>T6666*N6666</f>
        <v/>
      </c>
      <c r="V6666" s="7">
        <f>T6666-U6666-(P6666*M6666)</f>
        <v/>
      </c>
      <c r="W6666" s="7">
        <f>VLOOKUP(L6666,'Products Sheet'!$A:$B,2,FALSE)</f>
        <v/>
      </c>
      <c r="X6666" s="7" t="n"/>
      <c r="Y6666" s="7" t="n"/>
      <c r="Z6666" s="7" t="n"/>
      <c r="AA6666" s="7" t="n"/>
      <c r="AB6666" s="7" t="n"/>
      <c r="AC6666" s="7" t="n"/>
    </row>
    <row r="6667" ht="9.75" customHeight="1" s="12">
      <c r="A6667" s="11" t="inlineStr">
        <is>
          <t>SO - 0006984</t>
        </is>
      </c>
      <c r="B6667" s="11" t="inlineStr">
        <is>
          <t>Online</t>
        </is>
      </c>
      <c r="C6667" s="11" t="inlineStr">
        <is>
          <t>WARE-UHY1004</t>
        </is>
      </c>
      <c r="D6667" s="6" t="n">
        <v>44000</v>
      </c>
      <c r="E6667" s="6" t="n">
        <v>44067</v>
      </c>
      <c r="F6667" s="6" t="n">
        <v>44082</v>
      </c>
      <c r="G6667" s="6" t="n">
        <v>44085</v>
      </c>
      <c r="H6667" s="11" t="inlineStr">
        <is>
          <t>USD</t>
        </is>
      </c>
      <c r="I6667" s="11" t="n">
        <v>19</v>
      </c>
      <c r="J6667" s="11" t="n">
        <v>37</v>
      </c>
      <c r="K6667" s="11" t="n">
        <v>223</v>
      </c>
      <c r="L6667" s="11" t="n">
        <v>39</v>
      </c>
      <c r="M6667" s="11" t="n">
        <v>4</v>
      </c>
      <c r="N6667" s="11" t="n">
        <v>0.1</v>
      </c>
      <c r="O6667" s="7" t="n">
        <v>911.2</v>
      </c>
      <c r="P6667" s="7" t="n">
        <v>473.824</v>
      </c>
      <c r="Q6667" s="7">
        <f>text(E6667,"ddd")</f>
        <v/>
      </c>
      <c r="R6667" s="7">
        <f>G6667-F6667</f>
        <v/>
      </c>
      <c r="S6667" s="7">
        <f>E6667-D6667</f>
        <v/>
      </c>
      <c r="T6667" s="7">
        <f>O6667*M6667</f>
        <v/>
      </c>
      <c r="U6667" s="7">
        <f>T6667*N6667</f>
        <v/>
      </c>
      <c r="V6667" s="7">
        <f>T6667-U6667-(P6667*M6667)</f>
        <v/>
      </c>
      <c r="W6667" s="7">
        <f>VLOOKUP(L6667,'Products Sheet'!$A:$B,2,FALSE)</f>
        <v/>
      </c>
      <c r="X6667" s="7" t="n"/>
      <c r="Y6667" s="7" t="n"/>
      <c r="Z6667" s="7" t="n"/>
      <c r="AA6667" s="7" t="n"/>
      <c r="AB6667" s="7" t="n"/>
      <c r="AC6667" s="7" t="n"/>
    </row>
    <row r="6668" ht="9.75" customHeight="1" s="12">
      <c r="A6668" s="11" t="inlineStr">
        <is>
          <t>SO - 0007058</t>
        </is>
      </c>
      <c r="B6668" s="11" t="inlineStr">
        <is>
          <t>Online</t>
        </is>
      </c>
      <c r="C6668" s="11" t="inlineStr">
        <is>
          <t>WARE-NMK1003</t>
        </is>
      </c>
      <c r="D6668" s="6" t="n">
        <v>44000</v>
      </c>
      <c r="E6668" s="6" t="n">
        <v>44076</v>
      </c>
      <c r="F6668" s="6" t="n">
        <v>44095</v>
      </c>
      <c r="G6668" s="6" t="n">
        <v>44105</v>
      </c>
      <c r="H6668" s="11" t="inlineStr">
        <is>
          <t>USD</t>
        </is>
      </c>
      <c r="I6668" s="11" t="n">
        <v>16</v>
      </c>
      <c r="J6668" s="11" t="n">
        <v>10</v>
      </c>
      <c r="K6668" s="11" t="n">
        <v>112</v>
      </c>
      <c r="L6668" s="11" t="n">
        <v>39</v>
      </c>
      <c r="M6668" s="11" t="n">
        <v>2</v>
      </c>
      <c r="N6668" s="11" t="n">
        <v>0.1</v>
      </c>
      <c r="O6668" s="7" t="n">
        <v>1031.8</v>
      </c>
      <c r="P6668" s="7" t="n">
        <v>567.49</v>
      </c>
      <c r="Q6668" s="7">
        <f>text(E6668,"ddd")</f>
        <v/>
      </c>
      <c r="R6668" s="7">
        <f>G6668-F6668</f>
        <v/>
      </c>
      <c r="S6668" s="7">
        <f>E6668-D6668</f>
        <v/>
      </c>
      <c r="T6668" s="7">
        <f>O6668*M6668</f>
        <v/>
      </c>
      <c r="U6668" s="7">
        <f>T6668*N6668</f>
        <v/>
      </c>
      <c r="V6668" s="7">
        <f>T6668-U6668-(P6668*M6668)</f>
        <v/>
      </c>
      <c r="W6668" s="7">
        <f>VLOOKUP(L6668,'Products Sheet'!$A:$B,2,FALSE)</f>
        <v/>
      </c>
      <c r="X6668" s="7" t="n"/>
      <c r="Y6668" s="7" t="n"/>
      <c r="Z6668" s="7" t="n"/>
      <c r="AA6668" s="7" t="n"/>
      <c r="AB6668" s="7" t="n"/>
      <c r="AC6668" s="7" t="n"/>
    </row>
    <row r="6669" ht="9.75" customHeight="1" s="12">
      <c r="A6669" s="11" t="inlineStr">
        <is>
          <t>SO - 0007127</t>
        </is>
      </c>
      <c r="B6669" s="11" t="inlineStr">
        <is>
          <t>Online</t>
        </is>
      </c>
      <c r="C6669" s="11" t="inlineStr">
        <is>
          <t>WARE-PUJ1005</t>
        </is>
      </c>
      <c r="D6669" s="6" t="n">
        <v>44000</v>
      </c>
      <c r="E6669" s="6" t="n">
        <v>44085</v>
      </c>
      <c r="F6669" s="6" t="n">
        <v>44097</v>
      </c>
      <c r="G6669" s="6" t="n">
        <v>44106</v>
      </c>
      <c r="H6669" s="11" t="inlineStr">
        <is>
          <t>USD</t>
        </is>
      </c>
      <c r="I6669" s="11" t="n">
        <v>16</v>
      </c>
      <c r="J6669" s="11" t="n">
        <v>33</v>
      </c>
      <c r="K6669" s="11" t="n">
        <v>270</v>
      </c>
      <c r="L6669" s="11" t="n">
        <v>39</v>
      </c>
      <c r="M6669" s="11" t="n">
        <v>8</v>
      </c>
      <c r="N6669" s="11" t="n">
        <v>0.1</v>
      </c>
      <c r="O6669" s="7" t="n">
        <v>5406.900000000001</v>
      </c>
      <c r="P6669" s="7" t="n">
        <v>2487.174</v>
      </c>
      <c r="Q6669" s="7">
        <f>text(E6669,"ddd")</f>
        <v/>
      </c>
      <c r="R6669" s="7">
        <f>G6669-F6669</f>
        <v/>
      </c>
      <c r="S6669" s="7">
        <f>E6669-D6669</f>
        <v/>
      </c>
      <c r="T6669" s="7">
        <f>O6669*M6669</f>
        <v/>
      </c>
      <c r="U6669" s="7">
        <f>T6669*N6669</f>
        <v/>
      </c>
      <c r="V6669" s="7">
        <f>T6669-U6669-(P6669*M6669)</f>
        <v/>
      </c>
      <c r="W6669" s="7">
        <f>VLOOKUP(L6669,'Products Sheet'!$A:$B,2,FALSE)</f>
        <v/>
      </c>
      <c r="X6669" s="7" t="n"/>
      <c r="Y6669" s="7" t="n"/>
      <c r="Z6669" s="7" t="n"/>
      <c r="AA6669" s="7" t="n"/>
      <c r="AB6669" s="7" t="n"/>
      <c r="AC6669" s="7" t="n"/>
    </row>
    <row r="6670" ht="9.75" customHeight="1" s="12">
      <c r="A6670" s="11" t="inlineStr">
        <is>
          <t>SO - 0007144</t>
        </is>
      </c>
      <c r="B6670" s="11" t="inlineStr">
        <is>
          <t>Distributor</t>
        </is>
      </c>
      <c r="C6670" s="11" t="inlineStr">
        <is>
          <t>WARE-XYS1001</t>
        </is>
      </c>
      <c r="D6670" s="6" t="n">
        <v>44000</v>
      </c>
      <c r="E6670" s="6" t="n">
        <v>44087</v>
      </c>
      <c r="F6670" s="6" t="n">
        <v>44114</v>
      </c>
      <c r="G6670" s="6" t="n">
        <v>44120</v>
      </c>
      <c r="H6670" s="11" t="inlineStr">
        <is>
          <t>USD</t>
        </is>
      </c>
      <c r="I6670" s="11" t="n">
        <v>24</v>
      </c>
      <c r="J6670" s="11" t="n">
        <v>31</v>
      </c>
      <c r="K6670" s="11" t="n">
        <v>54</v>
      </c>
      <c r="L6670" s="11" t="n">
        <v>39</v>
      </c>
      <c r="M6670" s="11" t="n">
        <v>8</v>
      </c>
      <c r="N6670" s="11" t="n">
        <v>0.05</v>
      </c>
      <c r="O6670" s="7" t="n">
        <v>174.2</v>
      </c>
      <c r="P6670" s="7" t="n">
        <v>73.164</v>
      </c>
      <c r="Q6670" s="7">
        <f>text(E6670,"ddd")</f>
        <v/>
      </c>
      <c r="R6670" s="7">
        <f>G6670-F6670</f>
        <v/>
      </c>
      <c r="S6670" s="7">
        <f>E6670-D6670</f>
        <v/>
      </c>
      <c r="T6670" s="7">
        <f>O6670*M6670</f>
        <v/>
      </c>
      <c r="U6670" s="7">
        <f>T6670*N6670</f>
        <v/>
      </c>
      <c r="V6670" s="7">
        <f>T6670-U6670-(P6670*M6670)</f>
        <v/>
      </c>
      <c r="W6670" s="7">
        <f>VLOOKUP(L6670,'Products Sheet'!$A:$B,2,FALSE)</f>
        <v/>
      </c>
      <c r="X6670" s="7" t="n"/>
      <c r="Y6670" s="7" t="n"/>
      <c r="Z6670" s="7" t="n"/>
      <c r="AA6670" s="7" t="n"/>
      <c r="AB6670" s="7" t="n"/>
      <c r="AC6670" s="7" t="n"/>
    </row>
    <row r="6671" ht="9.75" customHeight="1" s="12">
      <c r="A6671" s="11" t="inlineStr">
        <is>
          <t>SO - 0007164</t>
        </is>
      </c>
      <c r="B6671" s="11" t="inlineStr">
        <is>
          <t>In-Store</t>
        </is>
      </c>
      <c r="C6671" s="11" t="inlineStr">
        <is>
          <t>WARE-XYS1001</t>
        </is>
      </c>
      <c r="D6671" s="6" t="n">
        <v>44000</v>
      </c>
      <c r="E6671" s="6" t="n">
        <v>44089</v>
      </c>
      <c r="F6671" s="6" t="n">
        <v>44116</v>
      </c>
      <c r="G6671" s="6" t="n">
        <v>44126</v>
      </c>
      <c r="H6671" s="11" t="inlineStr">
        <is>
          <t>USD</t>
        </is>
      </c>
      <c r="I6671" s="11" t="n">
        <v>6</v>
      </c>
      <c r="J6671" s="11" t="n">
        <v>2</v>
      </c>
      <c r="K6671" s="11" t="n">
        <v>9</v>
      </c>
      <c r="L6671" s="11" t="n">
        <v>39</v>
      </c>
      <c r="M6671" s="11" t="n">
        <v>8</v>
      </c>
      <c r="N6671" s="11" t="n">
        <v>0.05</v>
      </c>
      <c r="O6671" s="7" t="n">
        <v>2311.5</v>
      </c>
      <c r="P6671" s="7" t="n">
        <v>1386.9</v>
      </c>
      <c r="Q6671" s="7">
        <f>text(E6671,"ddd")</f>
        <v/>
      </c>
      <c r="R6671" s="7">
        <f>G6671-F6671</f>
        <v/>
      </c>
      <c r="S6671" s="7">
        <f>E6671-D6671</f>
        <v/>
      </c>
      <c r="T6671" s="7">
        <f>O6671*M6671</f>
        <v/>
      </c>
      <c r="U6671" s="7">
        <f>T6671*N6671</f>
        <v/>
      </c>
      <c r="V6671" s="7">
        <f>T6671-U6671-(P6671*M6671)</f>
        <v/>
      </c>
      <c r="W6671" s="7">
        <f>VLOOKUP(L6671,'Products Sheet'!$A:$B,2,FALSE)</f>
        <v/>
      </c>
      <c r="X6671" s="7" t="n"/>
      <c r="Y6671" s="7" t="n"/>
      <c r="Z6671" s="7" t="n"/>
      <c r="AA6671" s="7" t="n"/>
      <c r="AB6671" s="7" t="n"/>
      <c r="AC6671" s="7" t="n"/>
    </row>
    <row r="6672" ht="9.75" customHeight="1" s="12">
      <c r="A6672" s="11" t="inlineStr">
        <is>
          <t>SO - 0007381</t>
        </is>
      </c>
      <c r="B6672" s="11" t="inlineStr">
        <is>
          <t>Distributor</t>
        </is>
      </c>
      <c r="C6672" s="11" t="inlineStr">
        <is>
          <t>WARE-PUJ1005</t>
        </is>
      </c>
      <c r="D6672" s="6" t="n">
        <v>44000</v>
      </c>
      <c r="E6672" s="6" t="n">
        <v>44113</v>
      </c>
      <c r="F6672" s="6" t="n">
        <v>44135</v>
      </c>
      <c r="G6672" s="6" t="n">
        <v>44136</v>
      </c>
      <c r="H6672" s="11" t="inlineStr">
        <is>
          <t>USD</t>
        </is>
      </c>
      <c r="I6672" s="11" t="n">
        <v>23</v>
      </c>
      <c r="J6672" s="11" t="n">
        <v>13</v>
      </c>
      <c r="K6672" s="11" t="n">
        <v>304</v>
      </c>
      <c r="L6672" s="11" t="n">
        <v>39</v>
      </c>
      <c r="M6672" s="11" t="n">
        <v>1</v>
      </c>
      <c r="N6672" s="11" t="n">
        <v>0.075</v>
      </c>
      <c r="O6672" s="7" t="n">
        <v>1989.9</v>
      </c>
      <c r="P6672" s="7" t="n">
        <v>1631.718</v>
      </c>
      <c r="Q6672" s="7">
        <f>text(E6672,"ddd")</f>
        <v/>
      </c>
      <c r="R6672" s="7">
        <f>G6672-F6672</f>
        <v/>
      </c>
      <c r="S6672" s="7">
        <f>E6672-D6672</f>
        <v/>
      </c>
      <c r="T6672" s="7">
        <f>O6672*M6672</f>
        <v/>
      </c>
      <c r="U6672" s="7">
        <f>T6672*N6672</f>
        <v/>
      </c>
      <c r="V6672" s="7">
        <f>T6672-U6672-(P6672*M6672)</f>
        <v/>
      </c>
      <c r="W6672" s="7">
        <f>VLOOKUP(L6672,'Products Sheet'!$A:$B,2,FALSE)</f>
        <v/>
      </c>
      <c r="X6672" s="7" t="n"/>
      <c r="Y6672" s="7" t="n"/>
      <c r="Z6672" s="7" t="n"/>
      <c r="AA6672" s="7" t="n"/>
      <c r="AB6672" s="7" t="n"/>
      <c r="AC6672" s="7" t="n"/>
    </row>
    <row r="6673" ht="9.75" customHeight="1" s="12">
      <c r="A6673" s="11" t="inlineStr">
        <is>
          <t>SO - 0007388</t>
        </is>
      </c>
      <c r="B6673" s="11" t="inlineStr">
        <is>
          <t>Distributor</t>
        </is>
      </c>
      <c r="C6673" s="11" t="inlineStr">
        <is>
          <t>WARE-PUJ1005</t>
        </is>
      </c>
      <c r="D6673" s="6" t="n">
        <v>44000</v>
      </c>
      <c r="E6673" s="6" t="n">
        <v>44114</v>
      </c>
      <c r="F6673" s="6" t="n">
        <v>44116</v>
      </c>
      <c r="G6673" s="6" t="n">
        <v>44117</v>
      </c>
      <c r="H6673" s="11" t="inlineStr">
        <is>
          <t>USD</t>
        </is>
      </c>
      <c r="I6673" s="11" t="n">
        <v>22</v>
      </c>
      <c r="J6673" s="11" t="n">
        <v>43</v>
      </c>
      <c r="K6673" s="11" t="n">
        <v>263</v>
      </c>
      <c r="L6673" s="11" t="n">
        <v>39</v>
      </c>
      <c r="M6673" s="11" t="n">
        <v>2</v>
      </c>
      <c r="N6673" s="11" t="n">
        <v>0.05</v>
      </c>
      <c r="O6673" s="7" t="n">
        <v>3142.3</v>
      </c>
      <c r="P6673" s="7" t="n">
        <v>1445.458</v>
      </c>
      <c r="Q6673" s="7">
        <f>text(E6673,"ddd")</f>
        <v/>
      </c>
      <c r="R6673" s="7">
        <f>G6673-F6673</f>
        <v/>
      </c>
      <c r="S6673" s="7">
        <f>E6673-D6673</f>
        <v/>
      </c>
      <c r="T6673" s="7">
        <f>O6673*M6673</f>
        <v/>
      </c>
      <c r="U6673" s="7">
        <f>T6673*N6673</f>
        <v/>
      </c>
      <c r="V6673" s="7">
        <f>T6673-U6673-(P6673*M6673)</f>
        <v/>
      </c>
      <c r="W6673" s="7">
        <f>VLOOKUP(L6673,'Products Sheet'!$A:$B,2,FALSE)</f>
        <v/>
      </c>
      <c r="X6673" s="7" t="n"/>
      <c r="Y6673" s="7" t="n"/>
      <c r="Z6673" s="7" t="n"/>
      <c r="AA6673" s="7" t="n"/>
      <c r="AB6673" s="7" t="n"/>
      <c r="AC6673" s="7" t="n"/>
    </row>
    <row r="6674" ht="9.75" customHeight="1" s="12">
      <c r="A6674" s="11" t="inlineStr">
        <is>
          <t>SO - 0007540</t>
        </is>
      </c>
      <c r="B6674" s="11" t="inlineStr">
        <is>
          <t>In-Store</t>
        </is>
      </c>
      <c r="C6674" s="11" t="inlineStr">
        <is>
          <t>WARE-PUJ1005</t>
        </is>
      </c>
      <c r="D6674" s="6" t="n">
        <v>44000</v>
      </c>
      <c r="E6674" s="6" t="n">
        <v>44131</v>
      </c>
      <c r="F6674" s="6" t="n">
        <v>44141</v>
      </c>
      <c r="G6674" s="6" t="n">
        <v>44144</v>
      </c>
      <c r="H6674" s="11" t="inlineStr">
        <is>
          <t>USD</t>
        </is>
      </c>
      <c r="I6674" s="11" t="n">
        <v>10</v>
      </c>
      <c r="J6674" s="11" t="n">
        <v>22</v>
      </c>
      <c r="K6674" s="11" t="n">
        <v>320</v>
      </c>
      <c r="L6674" s="11" t="n">
        <v>39</v>
      </c>
      <c r="M6674" s="11" t="n">
        <v>4</v>
      </c>
      <c r="N6674" s="11" t="n">
        <v>0.05</v>
      </c>
      <c r="O6674" s="7" t="n">
        <v>1708.5</v>
      </c>
      <c r="P6674" s="7" t="n">
        <v>1383.885</v>
      </c>
      <c r="Q6674" s="7">
        <f>text(E6674,"ddd")</f>
        <v/>
      </c>
      <c r="R6674" s="7">
        <f>G6674-F6674</f>
        <v/>
      </c>
      <c r="S6674" s="7">
        <f>E6674-D6674</f>
        <v/>
      </c>
      <c r="T6674" s="7">
        <f>O6674*M6674</f>
        <v/>
      </c>
      <c r="U6674" s="7">
        <f>T6674*N6674</f>
        <v/>
      </c>
      <c r="V6674" s="7">
        <f>T6674-U6674-(P6674*M6674)</f>
        <v/>
      </c>
      <c r="W6674" s="7">
        <f>VLOOKUP(L6674,'Products Sheet'!$A:$B,2,FALSE)</f>
        <v/>
      </c>
      <c r="X6674" s="7" t="n"/>
      <c r="Y6674" s="7" t="n"/>
      <c r="Z6674" s="7" t="n"/>
      <c r="AA6674" s="7" t="n"/>
      <c r="AB6674" s="7" t="n"/>
      <c r="AC6674" s="7" t="n"/>
    </row>
    <row r="6675" ht="9.75" customHeight="1" s="12">
      <c r="A6675" s="11" t="inlineStr">
        <is>
          <t>SO - 0007629</t>
        </is>
      </c>
      <c r="B6675" s="11" t="inlineStr">
        <is>
          <t>In-Store</t>
        </is>
      </c>
      <c r="C6675" s="11" t="inlineStr">
        <is>
          <t>WARE-NMK1003</t>
        </is>
      </c>
      <c r="D6675" s="6" t="n">
        <v>44000</v>
      </c>
      <c r="E6675" s="6" t="n">
        <v>44140</v>
      </c>
      <c r="F6675" s="6" t="n">
        <v>44142</v>
      </c>
      <c r="G6675" s="6" t="n">
        <v>44147</v>
      </c>
      <c r="H6675" s="11" t="inlineStr">
        <is>
          <t>USD</t>
        </is>
      </c>
      <c r="I6675" s="11" t="n">
        <v>12</v>
      </c>
      <c r="J6675" s="11" t="n">
        <v>36</v>
      </c>
      <c r="K6675" s="11" t="n">
        <v>177</v>
      </c>
      <c r="L6675" s="11" t="n">
        <v>39</v>
      </c>
      <c r="M6675" s="11" t="n">
        <v>3</v>
      </c>
      <c r="N6675" s="11" t="n">
        <v>0.05</v>
      </c>
      <c r="O6675" s="7" t="n">
        <v>1279.7</v>
      </c>
      <c r="P6675" s="7" t="n">
        <v>678.2410000000001</v>
      </c>
      <c r="Q6675" s="7">
        <f>text(E6675,"ddd")</f>
        <v/>
      </c>
      <c r="R6675" s="7">
        <f>G6675-F6675</f>
        <v/>
      </c>
      <c r="S6675" s="7">
        <f>E6675-D6675</f>
        <v/>
      </c>
      <c r="T6675" s="7">
        <f>O6675*M6675</f>
        <v/>
      </c>
      <c r="U6675" s="7">
        <f>T6675*N6675</f>
        <v/>
      </c>
      <c r="V6675" s="7">
        <f>T6675-U6675-(P6675*M6675)</f>
        <v/>
      </c>
      <c r="W6675" s="7">
        <f>VLOOKUP(L6675,'Products Sheet'!$A:$B,2,FALSE)</f>
        <v/>
      </c>
      <c r="X6675" s="7" t="n"/>
      <c r="Y6675" s="7" t="n"/>
      <c r="Z6675" s="7" t="n"/>
      <c r="AA6675" s="7" t="n"/>
      <c r="AB6675" s="7" t="n"/>
      <c r="AC6675" s="7" t="n"/>
    </row>
    <row r="6676" ht="9.75" customHeight="1" s="12">
      <c r="A6676" s="11" t="inlineStr">
        <is>
          <t>SO - 0007647</t>
        </is>
      </c>
      <c r="B6676" s="11" t="inlineStr">
        <is>
          <t>Distributor</t>
        </is>
      </c>
      <c r="C6676" s="11" t="inlineStr">
        <is>
          <t>WARE-XYS1001</t>
        </is>
      </c>
      <c r="D6676" s="6" t="n">
        <v>44000</v>
      </c>
      <c r="E6676" s="6" t="n">
        <v>44143</v>
      </c>
      <c r="F6676" s="6" t="n">
        <v>44159</v>
      </c>
      <c r="G6676" s="6" t="n">
        <v>44161</v>
      </c>
      <c r="H6676" s="11" t="inlineStr">
        <is>
          <t>USD</t>
        </is>
      </c>
      <c r="I6676" s="11" t="n">
        <v>23</v>
      </c>
      <c r="J6676" s="11" t="n">
        <v>29</v>
      </c>
      <c r="K6676" s="11" t="n">
        <v>12</v>
      </c>
      <c r="L6676" s="11" t="n">
        <v>39</v>
      </c>
      <c r="M6676" s="11" t="n">
        <v>6</v>
      </c>
      <c r="N6676" s="11" t="n">
        <v>0.15</v>
      </c>
      <c r="O6676" s="7" t="n">
        <v>984.9</v>
      </c>
      <c r="P6676" s="7" t="n">
        <v>827.3159999999999</v>
      </c>
      <c r="Q6676" s="7">
        <f>text(E6676,"ddd")</f>
        <v/>
      </c>
      <c r="R6676" s="7">
        <f>G6676-F6676</f>
        <v/>
      </c>
      <c r="S6676" s="7">
        <f>E6676-D6676</f>
        <v/>
      </c>
      <c r="T6676" s="7">
        <f>O6676*M6676</f>
        <v/>
      </c>
      <c r="U6676" s="7">
        <f>T6676*N6676</f>
        <v/>
      </c>
      <c r="V6676" s="7">
        <f>T6676-U6676-(P6676*M6676)</f>
        <v/>
      </c>
      <c r="W6676" s="7">
        <f>VLOOKUP(L6676,'Products Sheet'!$A:$B,2,FALSE)</f>
        <v/>
      </c>
      <c r="X6676" s="7" t="n"/>
      <c r="Y6676" s="7" t="n"/>
      <c r="Z6676" s="7" t="n"/>
      <c r="AA6676" s="7" t="n"/>
      <c r="AB6676" s="7" t="n"/>
      <c r="AC6676" s="7" t="n"/>
    </row>
    <row r="6677" ht="9.75" customHeight="1" s="12">
      <c r="A6677" s="11" t="inlineStr">
        <is>
          <t>SO - 0007690</t>
        </is>
      </c>
      <c r="B6677" s="11" t="inlineStr">
        <is>
          <t>Wholesale</t>
        </is>
      </c>
      <c r="C6677" s="11" t="inlineStr">
        <is>
          <t>WARE-PUJ1005</t>
        </is>
      </c>
      <c r="D6677" s="6" t="n">
        <v>44000</v>
      </c>
      <c r="E6677" s="6" t="n">
        <v>44148</v>
      </c>
      <c r="F6677" s="6" t="n">
        <v>44150</v>
      </c>
      <c r="G6677" s="6" t="n">
        <v>44151</v>
      </c>
      <c r="H6677" s="11" t="inlineStr">
        <is>
          <t>USD</t>
        </is>
      </c>
      <c r="I6677" s="11" t="n">
        <v>27</v>
      </c>
      <c r="J6677" s="11" t="n">
        <v>17</v>
      </c>
      <c r="K6677" s="11" t="n">
        <v>305</v>
      </c>
      <c r="L6677" s="11" t="n">
        <v>39</v>
      </c>
      <c r="M6677" s="11" t="n">
        <v>8</v>
      </c>
      <c r="N6677" s="11" t="n">
        <v>0.05</v>
      </c>
      <c r="O6677" s="7" t="n">
        <v>716.9</v>
      </c>
      <c r="P6677" s="7" t="n">
        <v>465.985</v>
      </c>
      <c r="Q6677" s="7">
        <f>text(E6677,"ddd")</f>
        <v/>
      </c>
      <c r="R6677" s="7">
        <f>G6677-F6677</f>
        <v/>
      </c>
      <c r="S6677" s="7">
        <f>E6677-D6677</f>
        <v/>
      </c>
      <c r="T6677" s="7">
        <f>O6677*M6677</f>
        <v/>
      </c>
      <c r="U6677" s="7">
        <f>T6677*N6677</f>
        <v/>
      </c>
      <c r="V6677" s="7">
        <f>T6677-U6677-(P6677*M6677)</f>
        <v/>
      </c>
      <c r="W6677" s="7">
        <f>VLOOKUP(L6677,'Products Sheet'!$A:$B,2,FALSE)</f>
        <v/>
      </c>
      <c r="X6677" s="7" t="n"/>
      <c r="Y6677" s="7" t="n"/>
      <c r="Z6677" s="7" t="n"/>
      <c r="AA6677" s="7" t="n"/>
      <c r="AB6677" s="7" t="n"/>
      <c r="AC6677" s="7" t="n"/>
    </row>
    <row r="6678" ht="9.75" customHeight="1" s="12">
      <c r="A6678" s="11" t="inlineStr">
        <is>
          <t>SO - 0007742</t>
        </is>
      </c>
      <c r="B6678" s="11" t="inlineStr">
        <is>
          <t>In-Store</t>
        </is>
      </c>
      <c r="C6678" s="11" t="inlineStr">
        <is>
          <t>WARE-MKL1006</t>
        </is>
      </c>
      <c r="D6678" s="6" t="n">
        <v>44100</v>
      </c>
      <c r="E6678" s="6" t="n">
        <v>44153</v>
      </c>
      <c r="F6678" s="6" t="n">
        <v>44170</v>
      </c>
      <c r="G6678" s="6" t="n">
        <v>44178</v>
      </c>
      <c r="H6678" s="11" t="inlineStr">
        <is>
          <t>USD</t>
        </is>
      </c>
      <c r="I6678" s="11" t="n">
        <v>5</v>
      </c>
      <c r="J6678" s="11" t="n">
        <v>37</v>
      </c>
      <c r="K6678" s="11" t="n">
        <v>330</v>
      </c>
      <c r="L6678" s="11" t="n">
        <v>39</v>
      </c>
      <c r="M6678" s="11" t="n">
        <v>1</v>
      </c>
      <c r="N6678" s="11" t="n">
        <v>0.075</v>
      </c>
      <c r="O6678" s="7" t="n">
        <v>6043.400000000001</v>
      </c>
      <c r="P6678" s="7" t="n">
        <v>2598.662</v>
      </c>
      <c r="Q6678" s="7">
        <f>text(E6678,"ddd")</f>
        <v/>
      </c>
      <c r="R6678" s="7">
        <f>G6678-F6678</f>
        <v/>
      </c>
      <c r="S6678" s="7">
        <f>E6678-D6678</f>
        <v/>
      </c>
      <c r="T6678" s="7">
        <f>O6678*M6678</f>
        <v/>
      </c>
      <c r="U6678" s="7">
        <f>T6678*N6678</f>
        <v/>
      </c>
      <c r="V6678" s="7">
        <f>T6678-U6678-(P6678*M6678)</f>
        <v/>
      </c>
      <c r="W6678" s="7">
        <f>VLOOKUP(L6678,'Products Sheet'!$A:$B,2,FALSE)</f>
        <v/>
      </c>
      <c r="X6678" s="7" t="n"/>
      <c r="Y6678" s="7" t="n"/>
      <c r="Z6678" s="7" t="n"/>
      <c r="AA6678" s="7" t="n"/>
      <c r="AB6678" s="7" t="n"/>
      <c r="AC6678" s="7" t="n"/>
    </row>
    <row r="6679" ht="9.75" customHeight="1" s="12">
      <c r="A6679" s="11" t="inlineStr">
        <is>
          <t>SO - 0007830</t>
        </is>
      </c>
      <c r="B6679" s="11" t="inlineStr">
        <is>
          <t>In-Store</t>
        </is>
      </c>
      <c r="C6679" s="11" t="inlineStr">
        <is>
          <t>WARE-PUJ1005</t>
        </is>
      </c>
      <c r="D6679" s="6" t="n">
        <v>44000</v>
      </c>
      <c r="E6679" s="6" t="n">
        <v>44164</v>
      </c>
      <c r="F6679" s="6" t="n">
        <v>44191</v>
      </c>
      <c r="G6679" s="6" t="n">
        <v>44197</v>
      </c>
      <c r="H6679" s="11" t="inlineStr">
        <is>
          <t>USD</t>
        </is>
      </c>
      <c r="I6679" s="11" t="n">
        <v>11</v>
      </c>
      <c r="J6679" s="11" t="n">
        <v>14</v>
      </c>
      <c r="K6679" s="11" t="n">
        <v>291</v>
      </c>
      <c r="L6679" s="11" t="n">
        <v>39</v>
      </c>
      <c r="M6679" s="11" t="n">
        <v>6</v>
      </c>
      <c r="N6679" s="11" t="n">
        <v>0.2</v>
      </c>
      <c r="O6679" s="7" t="n">
        <v>6458.8</v>
      </c>
      <c r="P6679" s="7" t="n">
        <v>3164.812</v>
      </c>
      <c r="Q6679" s="7">
        <f>text(E6679,"ddd")</f>
        <v/>
      </c>
      <c r="R6679" s="7">
        <f>G6679-F6679</f>
        <v/>
      </c>
      <c r="S6679" s="7">
        <f>E6679-D6679</f>
        <v/>
      </c>
      <c r="T6679" s="7">
        <f>O6679*M6679</f>
        <v/>
      </c>
      <c r="U6679" s="7">
        <f>T6679*N6679</f>
        <v/>
      </c>
      <c r="V6679" s="7">
        <f>T6679-U6679-(P6679*M6679)</f>
        <v/>
      </c>
      <c r="W6679" s="7">
        <f>VLOOKUP(L6679,'Products Sheet'!$A:$B,2,FALSE)</f>
        <v/>
      </c>
      <c r="X6679" s="7" t="n"/>
      <c r="Y6679" s="7" t="n"/>
      <c r="Z6679" s="7" t="n"/>
      <c r="AA6679" s="7" t="n"/>
      <c r="AB6679" s="7" t="n"/>
      <c r="AC6679" s="7" t="n"/>
    </row>
    <row r="6680" ht="9.75" customHeight="1" s="12">
      <c r="A6680" s="11" t="inlineStr">
        <is>
          <t>SO - 0007861</t>
        </is>
      </c>
      <c r="B6680" s="11" t="inlineStr">
        <is>
          <t>Online</t>
        </is>
      </c>
      <c r="C6680" s="11" t="inlineStr">
        <is>
          <t>WARE-UHY1004</t>
        </is>
      </c>
      <c r="D6680" s="6" t="n">
        <v>44100</v>
      </c>
      <c r="E6680" s="6" t="n">
        <v>44167</v>
      </c>
      <c r="F6680" s="6" t="n">
        <v>44171</v>
      </c>
      <c r="G6680" s="6" t="n">
        <v>44174</v>
      </c>
      <c r="H6680" s="11" t="inlineStr">
        <is>
          <t>USD</t>
        </is>
      </c>
      <c r="I6680" s="11" t="n">
        <v>18</v>
      </c>
      <c r="J6680" s="11" t="n">
        <v>33</v>
      </c>
      <c r="K6680" s="11" t="n">
        <v>217</v>
      </c>
      <c r="L6680" s="11" t="n">
        <v>39</v>
      </c>
      <c r="M6680" s="11" t="n">
        <v>5</v>
      </c>
      <c r="N6680" s="11" t="n">
        <v>0.075</v>
      </c>
      <c r="O6680" s="7" t="n">
        <v>2532.6</v>
      </c>
      <c r="P6680" s="7" t="n">
        <v>1747.494</v>
      </c>
      <c r="Q6680" s="7">
        <f>text(E6680,"ddd")</f>
        <v/>
      </c>
      <c r="R6680" s="7">
        <f>G6680-F6680</f>
        <v/>
      </c>
      <c r="S6680" s="7">
        <f>E6680-D6680</f>
        <v/>
      </c>
      <c r="T6680" s="7">
        <f>O6680*M6680</f>
        <v/>
      </c>
      <c r="U6680" s="7">
        <f>T6680*N6680</f>
        <v/>
      </c>
      <c r="V6680" s="7">
        <f>T6680-U6680-(P6680*M6680)</f>
        <v/>
      </c>
      <c r="W6680" s="7">
        <f>VLOOKUP(L6680,'Products Sheet'!$A:$B,2,FALSE)</f>
        <v/>
      </c>
      <c r="X6680" s="7" t="n"/>
      <c r="Y6680" s="7" t="n"/>
      <c r="Z6680" s="7" t="n"/>
      <c r="AA6680" s="7" t="n"/>
      <c r="AB6680" s="7" t="n"/>
      <c r="AC6680" s="7" t="n"/>
    </row>
    <row r="6681" ht="9.75" customHeight="1" s="12">
      <c r="A6681" s="11" t="inlineStr">
        <is>
          <t>SO - 0007872</t>
        </is>
      </c>
      <c r="B6681" s="11" t="inlineStr">
        <is>
          <t>Online</t>
        </is>
      </c>
      <c r="C6681" s="11" t="inlineStr">
        <is>
          <t>WARE-UHY1004</t>
        </is>
      </c>
      <c r="D6681" s="6" t="n">
        <v>44100</v>
      </c>
      <c r="E6681" s="6" t="n">
        <v>44169</v>
      </c>
      <c r="F6681" s="6" t="n">
        <v>44188</v>
      </c>
      <c r="G6681" s="6" t="n">
        <v>44190</v>
      </c>
      <c r="H6681" s="11" t="inlineStr">
        <is>
          <t>USD</t>
        </is>
      </c>
      <c r="I6681" s="11" t="n">
        <v>19</v>
      </c>
      <c r="J6681" s="11" t="n">
        <v>16</v>
      </c>
      <c r="K6681" s="11" t="n">
        <v>246</v>
      </c>
      <c r="L6681" s="11" t="n">
        <v>39</v>
      </c>
      <c r="M6681" s="11" t="n">
        <v>2</v>
      </c>
      <c r="N6681" s="11" t="n">
        <v>0.075</v>
      </c>
      <c r="O6681" s="7" t="n">
        <v>5922.8</v>
      </c>
      <c r="P6681" s="7" t="n">
        <v>3849.82</v>
      </c>
      <c r="Q6681" s="7">
        <f>text(E6681,"ddd")</f>
        <v/>
      </c>
      <c r="R6681" s="7">
        <f>G6681-F6681</f>
        <v/>
      </c>
      <c r="S6681" s="7">
        <f>E6681-D6681</f>
        <v/>
      </c>
      <c r="T6681" s="7">
        <f>O6681*M6681</f>
        <v/>
      </c>
      <c r="U6681" s="7">
        <f>T6681*N6681</f>
        <v/>
      </c>
      <c r="V6681" s="7">
        <f>T6681-U6681-(P6681*M6681)</f>
        <v/>
      </c>
      <c r="W6681" s="7">
        <f>VLOOKUP(L6681,'Products Sheet'!$A:$B,2,FALSE)</f>
        <v/>
      </c>
      <c r="X6681" s="7" t="n"/>
      <c r="Y6681" s="7" t="n"/>
      <c r="Z6681" s="7" t="n"/>
      <c r="AA6681" s="7" t="n"/>
      <c r="AB6681" s="7" t="n"/>
      <c r="AC6681" s="7" t="n"/>
    </row>
    <row r="6682" ht="9.75" customHeight="1" s="12">
      <c r="A6682" s="11" t="inlineStr">
        <is>
          <t>SO - 0007924</t>
        </is>
      </c>
      <c r="B6682" s="11" t="inlineStr">
        <is>
          <t>Online</t>
        </is>
      </c>
      <c r="C6682" s="11" t="inlineStr">
        <is>
          <t>WARE-MKL1006</t>
        </is>
      </c>
      <c r="D6682" s="6" t="n">
        <v>44100</v>
      </c>
      <c r="E6682" s="6" t="n">
        <v>44175</v>
      </c>
      <c r="F6682" s="6" t="n">
        <v>44203</v>
      </c>
      <c r="G6682" s="6" t="n">
        <v>44204</v>
      </c>
      <c r="H6682" s="11" t="inlineStr">
        <is>
          <t>USD</t>
        </is>
      </c>
      <c r="I6682" s="11" t="n">
        <v>15</v>
      </c>
      <c r="J6682" s="11" t="n">
        <v>39</v>
      </c>
      <c r="K6682" s="11" t="n">
        <v>346</v>
      </c>
      <c r="L6682" s="11" t="n">
        <v>39</v>
      </c>
      <c r="M6682" s="11" t="n">
        <v>8</v>
      </c>
      <c r="N6682" s="11" t="n">
        <v>0.05</v>
      </c>
      <c r="O6682" s="7" t="n">
        <v>268</v>
      </c>
      <c r="P6682" s="7" t="n">
        <v>217.08</v>
      </c>
      <c r="Q6682" s="7">
        <f>text(E6682,"ddd")</f>
        <v/>
      </c>
      <c r="R6682" s="7">
        <f>G6682-F6682</f>
        <v/>
      </c>
      <c r="S6682" s="7">
        <f>E6682-D6682</f>
        <v/>
      </c>
      <c r="T6682" s="7">
        <f>O6682*M6682</f>
        <v/>
      </c>
      <c r="U6682" s="7">
        <f>T6682*N6682</f>
        <v/>
      </c>
      <c r="V6682" s="7">
        <f>T6682-U6682-(P6682*M6682)</f>
        <v/>
      </c>
      <c r="W6682" s="7">
        <f>VLOOKUP(L6682,'Products Sheet'!$A:$B,2,FALSE)</f>
        <v/>
      </c>
      <c r="X6682" s="7" t="n"/>
      <c r="Y6682" s="7" t="n"/>
      <c r="Z6682" s="7" t="n"/>
      <c r="AA6682" s="7" t="n"/>
      <c r="AB6682" s="7" t="n"/>
      <c r="AC6682" s="7" t="n"/>
    </row>
    <row r="6683" ht="9.75" customHeight="1" s="12">
      <c r="A6683" s="11" t="inlineStr">
        <is>
          <t>SO - 0007954</t>
        </is>
      </c>
      <c r="B6683" s="11" t="inlineStr">
        <is>
          <t>Online</t>
        </is>
      </c>
      <c r="C6683" s="11" t="inlineStr">
        <is>
          <t>WARE-PUJ1005</t>
        </is>
      </c>
      <c r="D6683" s="6" t="n">
        <v>44100</v>
      </c>
      <c r="E6683" s="6" t="n">
        <v>44179</v>
      </c>
      <c r="F6683" s="6" t="n">
        <v>44193</v>
      </c>
      <c r="G6683" s="6" t="n">
        <v>44198</v>
      </c>
      <c r="H6683" s="11" t="inlineStr">
        <is>
          <t>USD</t>
        </is>
      </c>
      <c r="I6683" s="11" t="n">
        <v>12</v>
      </c>
      <c r="J6683" s="11" t="n">
        <v>30</v>
      </c>
      <c r="K6683" s="11" t="n">
        <v>273</v>
      </c>
      <c r="L6683" s="11" t="n">
        <v>39</v>
      </c>
      <c r="M6683" s="11" t="n">
        <v>4</v>
      </c>
      <c r="N6683" s="11" t="n">
        <v>0.075</v>
      </c>
      <c r="O6683" s="7" t="n">
        <v>1038.5</v>
      </c>
      <c r="P6683" s="7" t="n">
        <v>706.1800000000001</v>
      </c>
      <c r="Q6683" s="7">
        <f>text(E6683,"ddd")</f>
        <v/>
      </c>
      <c r="R6683" s="7">
        <f>G6683-F6683</f>
        <v/>
      </c>
      <c r="S6683" s="7">
        <f>E6683-D6683</f>
        <v/>
      </c>
      <c r="T6683" s="7">
        <f>O6683*M6683</f>
        <v/>
      </c>
      <c r="U6683" s="7">
        <f>T6683*N6683</f>
        <v/>
      </c>
      <c r="V6683" s="7">
        <f>T6683-U6683-(P6683*M6683)</f>
        <v/>
      </c>
      <c r="W6683" s="7">
        <f>VLOOKUP(L6683,'Products Sheet'!$A:$B,2,FALSE)</f>
        <v/>
      </c>
      <c r="X6683" s="7" t="n"/>
      <c r="Y6683" s="7" t="n"/>
      <c r="Z6683" s="7" t="n"/>
      <c r="AA6683" s="7" t="n"/>
      <c r="AB6683" s="7" t="n"/>
      <c r="AC6683" s="7" t="n"/>
    </row>
    <row r="6684" ht="9.75" customHeight="1" s="12">
      <c r="A6684" s="11" t="inlineStr">
        <is>
          <t>SO - 0007959</t>
        </is>
      </c>
      <c r="B6684" s="11" t="inlineStr">
        <is>
          <t>Online</t>
        </is>
      </c>
      <c r="C6684" s="11" t="inlineStr">
        <is>
          <t>WARE-XYS1001</t>
        </is>
      </c>
      <c r="D6684" s="6" t="n">
        <v>44100</v>
      </c>
      <c r="E6684" s="6" t="n">
        <v>44180</v>
      </c>
      <c r="F6684" s="6" t="n">
        <v>44199</v>
      </c>
      <c r="G6684" s="6" t="n">
        <v>44202</v>
      </c>
      <c r="H6684" s="11" t="inlineStr">
        <is>
          <t>USD</t>
        </is>
      </c>
      <c r="I6684" s="11" t="n">
        <v>18</v>
      </c>
      <c r="J6684" s="11" t="n">
        <v>48</v>
      </c>
      <c r="K6684" s="11" t="n">
        <v>19</v>
      </c>
      <c r="L6684" s="11" t="n">
        <v>39</v>
      </c>
      <c r="M6684" s="11" t="n">
        <v>8</v>
      </c>
      <c r="N6684" s="11" t="n">
        <v>0.4</v>
      </c>
      <c r="O6684" s="7" t="n">
        <v>2378.5</v>
      </c>
      <c r="P6684" s="7" t="n">
        <v>1522.24</v>
      </c>
      <c r="Q6684" s="7">
        <f>text(E6684,"ddd")</f>
        <v/>
      </c>
      <c r="R6684" s="7">
        <f>G6684-F6684</f>
        <v/>
      </c>
      <c r="S6684" s="7">
        <f>E6684-D6684</f>
        <v/>
      </c>
      <c r="T6684" s="7">
        <f>O6684*M6684</f>
        <v/>
      </c>
      <c r="U6684" s="7">
        <f>T6684*N6684</f>
        <v/>
      </c>
      <c r="V6684" s="7">
        <f>T6684-U6684-(P6684*M6684)</f>
        <v/>
      </c>
      <c r="W6684" s="7">
        <f>VLOOKUP(L6684,'Products Sheet'!$A:$B,2,FALSE)</f>
        <v/>
      </c>
      <c r="X6684" s="7" t="n"/>
      <c r="Y6684" s="7" t="n"/>
      <c r="Z6684" s="7" t="n"/>
      <c r="AA6684" s="7" t="n"/>
      <c r="AB6684" s="7" t="n"/>
      <c r="AC6684" s="7" t="n"/>
    </row>
    <row r="6685" ht="9.75" customHeight="1" s="12">
      <c r="A6685" s="11" t="inlineStr">
        <is>
          <t>SO - 0008021</t>
        </is>
      </c>
      <c r="B6685" s="11" t="inlineStr">
        <is>
          <t>Online</t>
        </is>
      </c>
      <c r="C6685" s="11" t="inlineStr">
        <is>
          <t>WARE-UHY1004</t>
        </is>
      </c>
      <c r="D6685" s="6" t="n">
        <v>44100</v>
      </c>
      <c r="E6685" s="6" t="n">
        <v>44187</v>
      </c>
      <c r="F6685" s="6" t="n">
        <v>44198</v>
      </c>
      <c r="G6685" s="6" t="n">
        <v>44205</v>
      </c>
      <c r="H6685" s="11" t="inlineStr">
        <is>
          <t>USD</t>
        </is>
      </c>
      <c r="I6685" s="11" t="n">
        <v>17</v>
      </c>
      <c r="J6685" s="11" t="n">
        <v>35</v>
      </c>
      <c r="K6685" s="11" t="n">
        <v>230</v>
      </c>
      <c r="L6685" s="11" t="n">
        <v>39</v>
      </c>
      <c r="M6685" s="11" t="n">
        <v>8</v>
      </c>
      <c r="N6685" s="11" t="n">
        <v>0.15</v>
      </c>
      <c r="O6685" s="7" t="n">
        <v>864.3000000000001</v>
      </c>
      <c r="P6685" s="7" t="n">
        <v>708.726</v>
      </c>
      <c r="Q6685" s="7">
        <f>text(E6685,"ddd")</f>
        <v/>
      </c>
      <c r="R6685" s="7">
        <f>G6685-F6685</f>
        <v/>
      </c>
      <c r="S6685" s="7">
        <f>E6685-D6685</f>
        <v/>
      </c>
      <c r="T6685" s="7">
        <f>O6685*M6685</f>
        <v/>
      </c>
      <c r="U6685" s="7">
        <f>T6685*N6685</f>
        <v/>
      </c>
      <c r="V6685" s="7">
        <f>T6685-U6685-(P6685*M6685)</f>
        <v/>
      </c>
      <c r="W6685" s="7">
        <f>VLOOKUP(L6685,'Products Sheet'!$A:$B,2,FALSE)</f>
        <v/>
      </c>
      <c r="X6685" s="7" t="n"/>
      <c r="Y6685" s="7" t="n"/>
      <c r="Z6685" s="7" t="n"/>
      <c r="AA6685" s="7" t="n"/>
      <c r="AB6685" s="7" t="n"/>
      <c r="AC6685" s="7" t="n"/>
    </row>
    <row r="6686" ht="9.75" customHeight="1" s="12">
      <c r="A6686" s="11" t="inlineStr">
        <is>
          <t>SO - 000112</t>
        </is>
      </c>
      <c r="B6686" s="11" t="inlineStr">
        <is>
          <t>In-Store</t>
        </is>
      </c>
      <c r="C6686" s="11" t="inlineStr">
        <is>
          <t>WARE-NMK1003</t>
        </is>
      </c>
      <c r="D6686" s="6" t="n">
        <v>43200</v>
      </c>
      <c r="E6686" s="6" t="n">
        <v>43252</v>
      </c>
      <c r="F6686" s="6" t="n">
        <v>43258</v>
      </c>
      <c r="G6686" s="6" t="n">
        <v>43268</v>
      </c>
      <c r="H6686" s="11" t="inlineStr">
        <is>
          <t>USD</t>
        </is>
      </c>
      <c r="I6686" s="11" t="n">
        <v>10</v>
      </c>
      <c r="J6686" s="11" t="n">
        <v>21</v>
      </c>
      <c r="K6686" s="11" t="n">
        <v>152</v>
      </c>
      <c r="L6686" s="11" t="n">
        <v>40</v>
      </c>
      <c r="M6686" s="11" t="n">
        <v>5</v>
      </c>
      <c r="N6686" s="11" t="n">
        <v>0.15</v>
      </c>
      <c r="O6686" s="7" t="n">
        <v>6277.900000000001</v>
      </c>
      <c r="P6686" s="7" t="n">
        <v>2762.276</v>
      </c>
      <c r="Q6686" s="7">
        <f>text(E6686,"ddd")</f>
        <v/>
      </c>
      <c r="R6686" s="7">
        <f>G6686-F6686</f>
        <v/>
      </c>
      <c r="S6686" s="7">
        <f>E6686-D6686</f>
        <v/>
      </c>
      <c r="T6686" s="7">
        <f>O6686*M6686</f>
        <v/>
      </c>
      <c r="U6686" s="7">
        <f>T6686*N6686</f>
        <v/>
      </c>
      <c r="V6686" s="7">
        <f>T6686-U6686-(P6686*M6686)</f>
        <v/>
      </c>
      <c r="W6686" s="7">
        <f>VLOOKUP(L6686,'Products Sheet'!$A:$B,2,FALSE)</f>
        <v/>
      </c>
      <c r="X6686" s="7" t="n"/>
      <c r="Y6686" s="7" t="n"/>
      <c r="Z6686" s="7" t="n"/>
      <c r="AA6686" s="7" t="n"/>
      <c r="AB6686" s="7" t="n"/>
      <c r="AC6686" s="7" t="n"/>
    </row>
    <row r="6687" ht="9.75" customHeight="1" s="12">
      <c r="A6687" s="11" t="inlineStr">
        <is>
          <t>SO - 000135</t>
        </is>
      </c>
      <c r="B6687" s="11" t="inlineStr">
        <is>
          <t>Wholesale</t>
        </is>
      </c>
      <c r="C6687" s="11" t="inlineStr">
        <is>
          <t>WARE-MKL1006</t>
        </is>
      </c>
      <c r="D6687" s="6" t="n">
        <v>43200</v>
      </c>
      <c r="E6687" s="6" t="n">
        <v>43254</v>
      </c>
      <c r="F6687" s="6" t="n">
        <v>43265</v>
      </c>
      <c r="G6687" s="6" t="n">
        <v>43266</v>
      </c>
      <c r="H6687" s="11" t="inlineStr">
        <is>
          <t>USD</t>
        </is>
      </c>
      <c r="I6687" s="11" t="n">
        <v>26</v>
      </c>
      <c r="J6687" s="11" t="n">
        <v>2</v>
      </c>
      <c r="K6687" s="11" t="n">
        <v>335</v>
      </c>
      <c r="L6687" s="11" t="n">
        <v>40</v>
      </c>
      <c r="M6687" s="11" t="n">
        <v>5</v>
      </c>
      <c r="N6687" s="11" t="n">
        <v>0.075</v>
      </c>
      <c r="O6687" s="7" t="n">
        <v>2566.1</v>
      </c>
      <c r="P6687" s="7" t="n">
        <v>1642.304</v>
      </c>
      <c r="Q6687" s="7">
        <f>text(E6687,"ddd")</f>
        <v/>
      </c>
      <c r="R6687" s="7">
        <f>G6687-F6687</f>
        <v/>
      </c>
      <c r="S6687" s="7">
        <f>E6687-D6687</f>
        <v/>
      </c>
      <c r="T6687" s="7">
        <f>O6687*M6687</f>
        <v/>
      </c>
      <c r="U6687" s="7">
        <f>T6687*N6687</f>
        <v/>
      </c>
      <c r="V6687" s="7">
        <f>T6687-U6687-(P6687*M6687)</f>
        <v/>
      </c>
      <c r="W6687" s="7">
        <f>VLOOKUP(L6687,'Products Sheet'!$A:$B,2,FALSE)</f>
        <v/>
      </c>
      <c r="X6687" s="7" t="n"/>
      <c r="Y6687" s="7" t="n"/>
      <c r="Z6687" s="7" t="n"/>
      <c r="AA6687" s="7" t="n"/>
      <c r="AB6687" s="7" t="n"/>
      <c r="AC6687" s="7" t="n"/>
    </row>
    <row r="6688" ht="9.75" customHeight="1" s="12">
      <c r="A6688" s="11" t="inlineStr">
        <is>
          <t>SO - 000139</t>
        </is>
      </c>
      <c r="B6688" s="11" t="inlineStr">
        <is>
          <t>In-Store</t>
        </is>
      </c>
      <c r="C6688" s="11" t="inlineStr">
        <is>
          <t>WARE-NMK1003</t>
        </is>
      </c>
      <c r="D6688" s="6" t="n">
        <v>43100</v>
      </c>
      <c r="E6688" s="6" t="n">
        <v>43254</v>
      </c>
      <c r="F6688" s="6" t="n">
        <v>43264</v>
      </c>
      <c r="G6688" s="6" t="n">
        <v>43272</v>
      </c>
      <c r="H6688" s="11" t="inlineStr">
        <is>
          <t>USD</t>
        </is>
      </c>
      <c r="I6688" s="11" t="n">
        <v>4</v>
      </c>
      <c r="J6688" s="11" t="n">
        <v>34</v>
      </c>
      <c r="K6688" s="11" t="n">
        <v>90</v>
      </c>
      <c r="L6688" s="11" t="n">
        <v>40</v>
      </c>
      <c r="M6688" s="11" t="n">
        <v>6</v>
      </c>
      <c r="N6688" s="11" t="n">
        <v>0.2</v>
      </c>
      <c r="O6688" s="7" t="n">
        <v>3497.4</v>
      </c>
      <c r="P6688" s="7" t="n">
        <v>1958.544</v>
      </c>
      <c r="Q6688" s="7">
        <f>text(E6688,"ddd")</f>
        <v/>
      </c>
      <c r="R6688" s="7">
        <f>G6688-F6688</f>
        <v/>
      </c>
      <c r="S6688" s="7">
        <f>E6688-D6688</f>
        <v/>
      </c>
      <c r="T6688" s="7">
        <f>O6688*M6688</f>
        <v/>
      </c>
      <c r="U6688" s="7">
        <f>T6688*N6688</f>
        <v/>
      </c>
      <c r="V6688" s="7">
        <f>T6688-U6688-(P6688*M6688)</f>
        <v/>
      </c>
      <c r="W6688" s="7">
        <f>VLOOKUP(L6688,'Products Sheet'!$A:$B,2,FALSE)</f>
        <v/>
      </c>
      <c r="X6688" s="7" t="n"/>
      <c r="Y6688" s="7" t="n"/>
      <c r="Z6688" s="7" t="n"/>
      <c r="AA6688" s="7" t="n"/>
      <c r="AB6688" s="7" t="n"/>
      <c r="AC6688" s="7" t="n"/>
    </row>
    <row r="6689" ht="9.75" customHeight="1" s="12">
      <c r="A6689" s="11" t="inlineStr">
        <is>
          <t>SO - 000200</t>
        </is>
      </c>
      <c r="B6689" s="11" t="inlineStr">
        <is>
          <t>Online</t>
        </is>
      </c>
      <c r="C6689" s="11" t="inlineStr">
        <is>
          <t>WARE-NMK1003</t>
        </is>
      </c>
      <c r="D6689" s="6" t="n">
        <v>43100</v>
      </c>
      <c r="E6689" s="6" t="n">
        <v>43263</v>
      </c>
      <c r="F6689" s="6" t="n">
        <v>43273</v>
      </c>
      <c r="G6689" s="6" t="n">
        <v>43280</v>
      </c>
      <c r="H6689" s="11" t="inlineStr">
        <is>
          <t>USD</t>
        </is>
      </c>
      <c r="I6689" s="11" t="n">
        <v>20</v>
      </c>
      <c r="J6689" s="11" t="n">
        <v>5</v>
      </c>
      <c r="K6689" s="11" t="n">
        <v>144</v>
      </c>
      <c r="L6689" s="11" t="n">
        <v>40</v>
      </c>
      <c r="M6689" s="11" t="n">
        <v>5</v>
      </c>
      <c r="N6689" s="11" t="n">
        <v>0.05</v>
      </c>
      <c r="O6689" s="7" t="n">
        <v>1728.6</v>
      </c>
      <c r="P6689" s="7" t="n">
        <v>985.302</v>
      </c>
      <c r="Q6689" s="7">
        <f>text(E6689,"ddd")</f>
        <v/>
      </c>
      <c r="R6689" s="7">
        <f>G6689-F6689</f>
        <v/>
      </c>
      <c r="S6689" s="7">
        <f>E6689-D6689</f>
        <v/>
      </c>
      <c r="T6689" s="7">
        <f>O6689*M6689</f>
        <v/>
      </c>
      <c r="U6689" s="7">
        <f>T6689*N6689</f>
        <v/>
      </c>
      <c r="V6689" s="7">
        <f>T6689-U6689-(P6689*M6689)</f>
        <v/>
      </c>
      <c r="W6689" s="7">
        <f>VLOOKUP(L6689,'Products Sheet'!$A:$B,2,FALSE)</f>
        <v/>
      </c>
      <c r="X6689" s="7" t="n"/>
      <c r="Y6689" s="7" t="n"/>
      <c r="Z6689" s="7" t="n"/>
      <c r="AA6689" s="7" t="n"/>
      <c r="AB6689" s="7" t="n"/>
      <c r="AC6689" s="7" t="n"/>
    </row>
    <row r="6690" ht="9.75" customHeight="1" s="12">
      <c r="A6690" s="11" t="inlineStr">
        <is>
          <t>SO - 000215</t>
        </is>
      </c>
      <c r="B6690" s="11" t="inlineStr">
        <is>
          <t>In-Store</t>
        </is>
      </c>
      <c r="C6690" s="11" t="inlineStr">
        <is>
          <t>WARE-NMK1003</t>
        </is>
      </c>
      <c r="D6690" s="6" t="n">
        <v>43100</v>
      </c>
      <c r="E6690" s="6" t="n">
        <v>43265</v>
      </c>
      <c r="F6690" s="6" t="n">
        <v>43270</v>
      </c>
      <c r="G6690" s="6" t="n">
        <v>43271</v>
      </c>
      <c r="H6690" s="11" t="inlineStr">
        <is>
          <t>USD</t>
        </is>
      </c>
      <c r="I6690" s="11" t="n">
        <v>2</v>
      </c>
      <c r="J6690" s="11" t="n">
        <v>13</v>
      </c>
      <c r="K6690" s="11" t="n">
        <v>169</v>
      </c>
      <c r="L6690" s="11" t="n">
        <v>40</v>
      </c>
      <c r="M6690" s="11" t="n">
        <v>2</v>
      </c>
      <c r="N6690" s="11" t="n">
        <v>0.05</v>
      </c>
      <c r="O6690" s="7" t="n">
        <v>2546</v>
      </c>
      <c r="P6690" s="7" t="n">
        <v>1909.5</v>
      </c>
      <c r="Q6690" s="7">
        <f>text(E6690,"ddd")</f>
        <v/>
      </c>
      <c r="R6690" s="7">
        <f>G6690-F6690</f>
        <v/>
      </c>
      <c r="S6690" s="7">
        <f>E6690-D6690</f>
        <v/>
      </c>
      <c r="T6690" s="7">
        <f>O6690*M6690</f>
        <v/>
      </c>
      <c r="U6690" s="7">
        <f>T6690*N6690</f>
        <v/>
      </c>
      <c r="V6690" s="7">
        <f>T6690-U6690-(P6690*M6690)</f>
        <v/>
      </c>
      <c r="W6690" s="7">
        <f>VLOOKUP(L6690,'Products Sheet'!$A:$B,2,FALSE)</f>
        <v/>
      </c>
      <c r="X6690" s="7" t="n"/>
      <c r="Y6690" s="7" t="n"/>
      <c r="Z6690" s="7" t="n"/>
      <c r="AA6690" s="7" t="n"/>
      <c r="AB6690" s="7" t="n"/>
      <c r="AC6690" s="7" t="n"/>
    </row>
    <row r="6691" ht="9.75" customHeight="1" s="12">
      <c r="A6691" s="11" t="inlineStr">
        <is>
          <t>SO - 000239</t>
        </is>
      </c>
      <c r="B6691" s="11" t="inlineStr">
        <is>
          <t>Online</t>
        </is>
      </c>
      <c r="C6691" s="11" t="inlineStr">
        <is>
          <t>WARE-XYS1001</t>
        </is>
      </c>
      <c r="D6691" s="6" t="n">
        <v>43200</v>
      </c>
      <c r="E6691" s="6" t="n">
        <v>43267</v>
      </c>
      <c r="F6691" s="6" t="n">
        <v>43288</v>
      </c>
      <c r="G6691" s="6" t="n">
        <v>43296</v>
      </c>
      <c r="H6691" s="11" t="inlineStr">
        <is>
          <t>USD</t>
        </is>
      </c>
      <c r="I6691" s="11" t="n">
        <v>19</v>
      </c>
      <c r="J6691" s="11" t="n">
        <v>2</v>
      </c>
      <c r="K6691" s="11" t="n">
        <v>33</v>
      </c>
      <c r="L6691" s="11" t="n">
        <v>40</v>
      </c>
      <c r="M6691" s="11" t="n">
        <v>3</v>
      </c>
      <c r="N6691" s="11" t="n">
        <v>0.05</v>
      </c>
      <c r="O6691" s="7" t="n">
        <v>1219.4</v>
      </c>
      <c r="P6691" s="7" t="n">
        <v>695.058</v>
      </c>
      <c r="Q6691" s="7">
        <f>text(E6691,"ddd")</f>
        <v/>
      </c>
      <c r="R6691" s="7">
        <f>G6691-F6691</f>
        <v/>
      </c>
      <c r="S6691" s="7">
        <f>E6691-D6691</f>
        <v/>
      </c>
      <c r="T6691" s="7">
        <f>O6691*M6691</f>
        <v/>
      </c>
      <c r="U6691" s="7">
        <f>T6691*N6691</f>
        <v/>
      </c>
      <c r="V6691" s="7">
        <f>T6691-U6691-(P6691*M6691)</f>
        <v/>
      </c>
      <c r="W6691" s="7">
        <f>VLOOKUP(L6691,'Products Sheet'!$A:$B,2,FALSE)</f>
        <v/>
      </c>
      <c r="X6691" s="7" t="n"/>
      <c r="Y6691" s="7" t="n"/>
      <c r="Z6691" s="7" t="n"/>
      <c r="AA6691" s="7" t="n"/>
      <c r="AB6691" s="7" t="n"/>
      <c r="AC6691" s="7" t="n"/>
    </row>
    <row r="6692" ht="9.75" customHeight="1" s="12">
      <c r="A6692" s="11" t="inlineStr">
        <is>
          <t>SO - 000261</t>
        </is>
      </c>
      <c r="B6692" s="11" t="inlineStr">
        <is>
          <t>Distributor</t>
        </is>
      </c>
      <c r="C6692" s="11" t="inlineStr">
        <is>
          <t>WARE-PUJ1005</t>
        </is>
      </c>
      <c r="D6692" s="6" t="n">
        <v>43200</v>
      </c>
      <c r="E6692" s="6" t="n">
        <v>43269</v>
      </c>
      <c r="F6692" s="6" t="n">
        <v>43293</v>
      </c>
      <c r="G6692" s="6" t="n">
        <v>43300</v>
      </c>
      <c r="H6692" s="11" t="inlineStr">
        <is>
          <t>USD</t>
        </is>
      </c>
      <c r="I6692" s="11" t="n">
        <v>23</v>
      </c>
      <c r="J6692" s="11" t="n">
        <v>12</v>
      </c>
      <c r="K6692" s="11" t="n">
        <v>290</v>
      </c>
      <c r="L6692" s="11" t="n">
        <v>40</v>
      </c>
      <c r="M6692" s="11" t="n">
        <v>7</v>
      </c>
      <c r="N6692" s="11" t="n">
        <v>0.05</v>
      </c>
      <c r="O6692" s="7" t="n">
        <v>2693.4</v>
      </c>
      <c r="P6692" s="7" t="n">
        <v>1939.248</v>
      </c>
      <c r="Q6692" s="7">
        <f>text(E6692,"ddd")</f>
        <v/>
      </c>
      <c r="R6692" s="7">
        <f>G6692-F6692</f>
        <v/>
      </c>
      <c r="S6692" s="7">
        <f>E6692-D6692</f>
        <v/>
      </c>
      <c r="T6692" s="7">
        <f>O6692*M6692</f>
        <v/>
      </c>
      <c r="U6692" s="7">
        <f>T6692*N6692</f>
        <v/>
      </c>
      <c r="V6692" s="7">
        <f>T6692-U6692-(P6692*M6692)</f>
        <v/>
      </c>
      <c r="W6692" s="7">
        <f>VLOOKUP(L6692,'Products Sheet'!$A:$B,2,FALSE)</f>
        <v/>
      </c>
      <c r="X6692" s="7" t="n"/>
      <c r="Y6692" s="7" t="n"/>
      <c r="Z6692" s="7" t="n"/>
      <c r="AA6692" s="7" t="n"/>
      <c r="AB6692" s="7" t="n"/>
      <c r="AC6692" s="7" t="n"/>
    </row>
    <row r="6693" ht="9.75" customHeight="1" s="12">
      <c r="A6693" s="11" t="inlineStr">
        <is>
          <t>SO - 000341</t>
        </is>
      </c>
      <c r="B6693" s="11" t="inlineStr">
        <is>
          <t>Online</t>
        </is>
      </c>
      <c r="C6693" s="11" t="inlineStr">
        <is>
          <t>WARE-XYS1001</t>
        </is>
      </c>
      <c r="D6693" s="6" t="n">
        <v>43200</v>
      </c>
      <c r="E6693" s="6" t="n">
        <v>43279</v>
      </c>
      <c r="F6693" s="6" t="n">
        <v>43306</v>
      </c>
      <c r="G6693" s="6" t="n">
        <v>43315</v>
      </c>
      <c r="H6693" s="11" t="inlineStr">
        <is>
          <t>USD</t>
        </is>
      </c>
      <c r="I6693" s="11" t="n">
        <v>18</v>
      </c>
      <c r="J6693" s="11" t="n">
        <v>33</v>
      </c>
      <c r="K6693" s="11" t="n">
        <v>43</v>
      </c>
      <c r="L6693" s="11" t="n">
        <v>40</v>
      </c>
      <c r="M6693" s="11" t="n">
        <v>7</v>
      </c>
      <c r="N6693" s="11" t="n">
        <v>0.1</v>
      </c>
      <c r="O6693" s="7" t="n">
        <v>2231.1</v>
      </c>
      <c r="P6693" s="7" t="n">
        <v>1093.239</v>
      </c>
      <c r="Q6693" s="7">
        <f>text(E6693,"ddd")</f>
        <v/>
      </c>
      <c r="R6693" s="7">
        <f>G6693-F6693</f>
        <v/>
      </c>
      <c r="S6693" s="7">
        <f>E6693-D6693</f>
        <v/>
      </c>
      <c r="T6693" s="7">
        <f>O6693*M6693</f>
        <v/>
      </c>
      <c r="U6693" s="7">
        <f>T6693*N6693</f>
        <v/>
      </c>
      <c r="V6693" s="7">
        <f>T6693-U6693-(P6693*M6693)</f>
        <v/>
      </c>
      <c r="W6693" s="7">
        <f>VLOOKUP(L6693,'Products Sheet'!$A:$B,2,FALSE)</f>
        <v/>
      </c>
      <c r="X6693" s="7" t="n"/>
      <c r="Y6693" s="7" t="n"/>
      <c r="Z6693" s="7" t="n"/>
      <c r="AA6693" s="7" t="n"/>
      <c r="AB6693" s="7" t="n"/>
      <c r="AC6693" s="7" t="n"/>
    </row>
    <row r="6694" ht="9.75" customHeight="1" s="12">
      <c r="A6694" s="11" t="inlineStr">
        <is>
          <t>SO - 000362</t>
        </is>
      </c>
      <c r="B6694" s="11" t="inlineStr">
        <is>
          <t>Wholesale</t>
        </is>
      </c>
      <c r="C6694" s="11" t="inlineStr">
        <is>
          <t>WARE-PUJ1005</t>
        </is>
      </c>
      <c r="D6694" s="6" t="n">
        <v>43200</v>
      </c>
      <c r="E6694" s="6" t="n">
        <v>43282</v>
      </c>
      <c r="F6694" s="6" t="n">
        <v>43310</v>
      </c>
      <c r="G6694" s="6" t="n">
        <v>43320</v>
      </c>
      <c r="H6694" s="11" t="inlineStr">
        <is>
          <t>USD</t>
        </is>
      </c>
      <c r="I6694" s="11" t="n">
        <v>25</v>
      </c>
      <c r="J6694" s="11" t="n">
        <v>21</v>
      </c>
      <c r="K6694" s="11" t="n">
        <v>295</v>
      </c>
      <c r="L6694" s="11" t="n">
        <v>40</v>
      </c>
      <c r="M6694" s="11" t="n">
        <v>1</v>
      </c>
      <c r="N6694" s="11" t="n">
        <v>0.075</v>
      </c>
      <c r="O6694" s="7" t="n">
        <v>1031.8</v>
      </c>
      <c r="P6694" s="7" t="n">
        <v>773.8499999999999</v>
      </c>
      <c r="Q6694" s="7">
        <f>text(E6694,"ddd")</f>
        <v/>
      </c>
      <c r="R6694" s="7">
        <f>G6694-F6694</f>
        <v/>
      </c>
      <c r="S6694" s="7">
        <f>E6694-D6694</f>
        <v/>
      </c>
      <c r="T6694" s="7">
        <f>O6694*M6694</f>
        <v/>
      </c>
      <c r="U6694" s="7">
        <f>T6694*N6694</f>
        <v/>
      </c>
      <c r="V6694" s="7">
        <f>T6694-U6694-(P6694*M6694)</f>
        <v/>
      </c>
      <c r="W6694" s="7">
        <f>VLOOKUP(L6694,'Products Sheet'!$A:$B,2,FALSE)</f>
        <v/>
      </c>
      <c r="X6694" s="7" t="n"/>
      <c r="Y6694" s="7" t="n"/>
      <c r="Z6694" s="7" t="n"/>
      <c r="AA6694" s="7" t="n"/>
      <c r="AB6694" s="7" t="n"/>
      <c r="AC6694" s="7" t="n"/>
    </row>
    <row r="6695" ht="9.75" customHeight="1" s="12">
      <c r="A6695" s="11" t="inlineStr">
        <is>
          <t>SO - 000366</t>
        </is>
      </c>
      <c r="B6695" s="11" t="inlineStr">
        <is>
          <t>Online</t>
        </is>
      </c>
      <c r="C6695" s="11" t="inlineStr">
        <is>
          <t>WARE-NMK1003</t>
        </is>
      </c>
      <c r="D6695" s="6" t="n">
        <v>43200</v>
      </c>
      <c r="E6695" s="6" t="n">
        <v>43282</v>
      </c>
      <c r="F6695" s="6" t="n">
        <v>43288</v>
      </c>
      <c r="G6695" s="6" t="n">
        <v>43293</v>
      </c>
      <c r="H6695" s="11" t="inlineStr">
        <is>
          <t>USD</t>
        </is>
      </c>
      <c r="I6695" s="11" t="n">
        <v>13</v>
      </c>
      <c r="J6695" s="11" t="n">
        <v>35</v>
      </c>
      <c r="K6695" s="11" t="n">
        <v>102</v>
      </c>
      <c r="L6695" s="11" t="n">
        <v>40</v>
      </c>
      <c r="M6695" s="11" t="n">
        <v>7</v>
      </c>
      <c r="N6695" s="11" t="n">
        <v>0.4</v>
      </c>
      <c r="O6695" s="7" t="n">
        <v>3946.3</v>
      </c>
      <c r="P6695" s="7" t="n">
        <v>1815.298</v>
      </c>
      <c r="Q6695" s="7">
        <f>text(E6695,"ddd")</f>
        <v/>
      </c>
      <c r="R6695" s="7">
        <f>G6695-F6695</f>
        <v/>
      </c>
      <c r="S6695" s="7">
        <f>E6695-D6695</f>
        <v/>
      </c>
      <c r="T6695" s="7">
        <f>O6695*M6695</f>
        <v/>
      </c>
      <c r="U6695" s="7">
        <f>T6695*N6695</f>
        <v/>
      </c>
      <c r="V6695" s="7">
        <f>T6695-U6695-(P6695*M6695)</f>
        <v/>
      </c>
      <c r="W6695" s="7">
        <f>VLOOKUP(L6695,'Products Sheet'!$A:$B,2,FALSE)</f>
        <v/>
      </c>
      <c r="X6695" s="7" t="n"/>
      <c r="Y6695" s="7" t="n"/>
      <c r="Z6695" s="7" t="n"/>
      <c r="AA6695" s="7" t="n"/>
      <c r="AB6695" s="7" t="n"/>
      <c r="AC6695" s="7" t="n"/>
    </row>
    <row r="6696" ht="9.75" customHeight="1" s="12">
      <c r="A6696" s="11" t="inlineStr">
        <is>
          <t>SO - 000374</t>
        </is>
      </c>
      <c r="B6696" s="11" t="inlineStr">
        <is>
          <t>In-Store</t>
        </is>
      </c>
      <c r="C6696" s="11" t="inlineStr">
        <is>
          <t>WARE-NBV1002</t>
        </is>
      </c>
      <c r="D6696" s="6" t="n">
        <v>43200</v>
      </c>
      <c r="E6696" s="6" t="n">
        <v>43283</v>
      </c>
      <c r="F6696" s="6" t="n">
        <v>43302</v>
      </c>
      <c r="G6696" s="6" t="n">
        <v>43308</v>
      </c>
      <c r="H6696" s="11" t="inlineStr">
        <is>
          <t>USD</t>
        </is>
      </c>
      <c r="I6696" s="11" t="n">
        <v>3</v>
      </c>
      <c r="J6696" s="11" t="n">
        <v>14</v>
      </c>
      <c r="K6696" s="11" t="n">
        <v>69</v>
      </c>
      <c r="L6696" s="11" t="n">
        <v>40</v>
      </c>
      <c r="M6696" s="11" t="n">
        <v>4</v>
      </c>
      <c r="N6696" s="11" t="n">
        <v>0.075</v>
      </c>
      <c r="O6696" s="7" t="n">
        <v>254.6</v>
      </c>
      <c r="P6696" s="7" t="n">
        <v>117.116</v>
      </c>
      <c r="Q6696" s="7">
        <f>text(E6696,"ddd")</f>
        <v/>
      </c>
      <c r="R6696" s="7">
        <f>G6696-F6696</f>
        <v/>
      </c>
      <c r="S6696" s="7">
        <f>E6696-D6696</f>
        <v/>
      </c>
      <c r="T6696" s="7">
        <f>O6696*M6696</f>
        <v/>
      </c>
      <c r="U6696" s="7">
        <f>T6696*N6696</f>
        <v/>
      </c>
      <c r="V6696" s="7">
        <f>T6696-U6696-(P6696*M6696)</f>
        <v/>
      </c>
      <c r="W6696" s="7">
        <f>VLOOKUP(L6696,'Products Sheet'!$A:$B,2,FALSE)</f>
        <v/>
      </c>
      <c r="X6696" s="7" t="n"/>
      <c r="Y6696" s="7" t="n"/>
      <c r="Z6696" s="7" t="n"/>
      <c r="AA6696" s="7" t="n"/>
      <c r="AB6696" s="7" t="n"/>
      <c r="AC6696" s="7" t="n"/>
    </row>
    <row r="6697" ht="9.75" customHeight="1" s="12">
      <c r="A6697" s="11" t="inlineStr">
        <is>
          <t>SO - 000401</t>
        </is>
      </c>
      <c r="B6697" s="11" t="inlineStr">
        <is>
          <t>Online</t>
        </is>
      </c>
      <c r="C6697" s="11" t="inlineStr">
        <is>
          <t>WARE-PUJ1005</t>
        </is>
      </c>
      <c r="D6697" s="6" t="n">
        <v>43200</v>
      </c>
      <c r="E6697" s="6" t="n">
        <v>43287</v>
      </c>
      <c r="F6697" s="6" t="n">
        <v>43307</v>
      </c>
      <c r="G6697" s="6" t="n">
        <v>43315</v>
      </c>
      <c r="H6697" s="11" t="inlineStr">
        <is>
          <t>USD</t>
        </is>
      </c>
      <c r="I6697" s="11" t="n">
        <v>18</v>
      </c>
      <c r="J6697" s="11" t="n">
        <v>38</v>
      </c>
      <c r="K6697" s="11" t="n">
        <v>288</v>
      </c>
      <c r="L6697" s="11" t="n">
        <v>40</v>
      </c>
      <c r="M6697" s="11" t="n">
        <v>1</v>
      </c>
      <c r="N6697" s="11" t="n">
        <v>0.3</v>
      </c>
      <c r="O6697" s="7" t="n">
        <v>1038.5</v>
      </c>
      <c r="P6697" s="7" t="n">
        <v>830.8000000000001</v>
      </c>
      <c r="Q6697" s="7">
        <f>text(E6697,"ddd")</f>
        <v/>
      </c>
      <c r="R6697" s="7">
        <f>G6697-F6697</f>
        <v/>
      </c>
      <c r="S6697" s="7">
        <f>E6697-D6697</f>
        <v/>
      </c>
      <c r="T6697" s="7">
        <f>O6697*M6697</f>
        <v/>
      </c>
      <c r="U6697" s="7">
        <f>T6697*N6697</f>
        <v/>
      </c>
      <c r="V6697" s="7">
        <f>T6697-U6697-(P6697*M6697)</f>
        <v/>
      </c>
      <c r="W6697" s="7">
        <f>VLOOKUP(L6697,'Products Sheet'!$A:$B,2,FALSE)</f>
        <v/>
      </c>
      <c r="X6697" s="7" t="n"/>
      <c r="Y6697" s="7" t="n"/>
      <c r="Z6697" s="7" t="n"/>
      <c r="AA6697" s="7" t="n"/>
      <c r="AB6697" s="7" t="n"/>
      <c r="AC6697" s="7" t="n"/>
    </row>
    <row r="6698" ht="9.75" customHeight="1" s="12">
      <c r="A6698" s="11" t="inlineStr">
        <is>
          <t>SO - 000415</t>
        </is>
      </c>
      <c r="B6698" s="11" t="inlineStr">
        <is>
          <t>In-Store</t>
        </is>
      </c>
      <c r="C6698" s="11" t="inlineStr">
        <is>
          <t>WARE-PUJ1005</t>
        </is>
      </c>
      <c r="D6698" s="6" t="n">
        <v>43200</v>
      </c>
      <c r="E6698" s="6" t="n">
        <v>43289</v>
      </c>
      <c r="F6698" s="6" t="n">
        <v>43302</v>
      </c>
      <c r="G6698" s="6" t="n">
        <v>43303</v>
      </c>
      <c r="H6698" s="11" t="inlineStr">
        <is>
          <t>USD</t>
        </is>
      </c>
      <c r="I6698" s="11" t="n">
        <v>3</v>
      </c>
      <c r="J6698" s="11" t="n">
        <v>8</v>
      </c>
      <c r="K6698" s="11" t="n">
        <v>293</v>
      </c>
      <c r="L6698" s="11" t="n">
        <v>40</v>
      </c>
      <c r="M6698" s="11" t="n">
        <v>5</v>
      </c>
      <c r="N6698" s="11" t="n">
        <v>0.05</v>
      </c>
      <c r="O6698" s="7" t="n">
        <v>3865.9</v>
      </c>
      <c r="P6698" s="7" t="n">
        <v>2822.107</v>
      </c>
      <c r="Q6698" s="7">
        <f>text(E6698,"ddd")</f>
        <v/>
      </c>
      <c r="R6698" s="7">
        <f>G6698-F6698</f>
        <v/>
      </c>
      <c r="S6698" s="7">
        <f>E6698-D6698</f>
        <v/>
      </c>
      <c r="T6698" s="7">
        <f>O6698*M6698</f>
        <v/>
      </c>
      <c r="U6698" s="7">
        <f>T6698*N6698</f>
        <v/>
      </c>
      <c r="V6698" s="7">
        <f>T6698-U6698-(P6698*M6698)</f>
        <v/>
      </c>
      <c r="W6698" s="7">
        <f>VLOOKUP(L6698,'Products Sheet'!$A:$B,2,FALSE)</f>
        <v/>
      </c>
      <c r="X6698" s="7" t="n"/>
      <c r="Y6698" s="7" t="n"/>
      <c r="Z6698" s="7" t="n"/>
      <c r="AA6698" s="7" t="n"/>
      <c r="AB6698" s="7" t="n"/>
      <c r="AC6698" s="7" t="n"/>
    </row>
    <row r="6699" ht="9.75" customHeight="1" s="12">
      <c r="A6699" s="11" t="inlineStr">
        <is>
          <t>SO - 000444</t>
        </is>
      </c>
      <c r="B6699" s="11" t="inlineStr">
        <is>
          <t>In-Store</t>
        </is>
      </c>
      <c r="C6699" s="11" t="inlineStr">
        <is>
          <t>WARE-NMK1003</t>
        </is>
      </c>
      <c r="D6699" s="6" t="n">
        <v>43200</v>
      </c>
      <c r="E6699" s="6" t="n">
        <v>43292</v>
      </c>
      <c r="F6699" s="6" t="n">
        <v>43305</v>
      </c>
      <c r="G6699" s="6" t="n">
        <v>43310</v>
      </c>
      <c r="H6699" s="11" t="inlineStr">
        <is>
          <t>USD</t>
        </is>
      </c>
      <c r="I6699" s="11" t="n">
        <v>6</v>
      </c>
      <c r="J6699" s="11" t="n">
        <v>48</v>
      </c>
      <c r="K6699" s="11" t="n">
        <v>122</v>
      </c>
      <c r="L6699" s="11" t="n">
        <v>40</v>
      </c>
      <c r="M6699" s="11" t="n">
        <v>1</v>
      </c>
      <c r="N6699" s="11" t="n">
        <v>0.05</v>
      </c>
      <c r="O6699" s="7" t="n">
        <v>1118.9</v>
      </c>
      <c r="P6699" s="7" t="n">
        <v>794.419</v>
      </c>
      <c r="Q6699" s="7">
        <f>text(E6699,"ddd")</f>
        <v/>
      </c>
      <c r="R6699" s="7">
        <f>G6699-F6699</f>
        <v/>
      </c>
      <c r="S6699" s="7">
        <f>E6699-D6699</f>
        <v/>
      </c>
      <c r="T6699" s="7">
        <f>O6699*M6699</f>
        <v/>
      </c>
      <c r="U6699" s="7">
        <f>T6699*N6699</f>
        <v/>
      </c>
      <c r="V6699" s="7">
        <f>T6699-U6699-(P6699*M6699)</f>
        <v/>
      </c>
      <c r="W6699" s="7">
        <f>VLOOKUP(L6699,'Products Sheet'!$A:$B,2,FALSE)</f>
        <v/>
      </c>
      <c r="X6699" s="7" t="n"/>
      <c r="Y6699" s="7" t="n"/>
      <c r="Z6699" s="7" t="n"/>
      <c r="AA6699" s="7" t="n"/>
      <c r="AB6699" s="7" t="n"/>
      <c r="AC6699" s="7" t="n"/>
    </row>
    <row r="6700" ht="9.75" customHeight="1" s="12">
      <c r="A6700" s="11" t="inlineStr">
        <is>
          <t>SO - 000510</t>
        </is>
      </c>
      <c r="B6700" s="11" t="inlineStr">
        <is>
          <t>In-Store</t>
        </is>
      </c>
      <c r="C6700" s="11" t="inlineStr">
        <is>
          <t>WARE-NBV1002</t>
        </is>
      </c>
      <c r="D6700" s="6" t="n">
        <v>43200</v>
      </c>
      <c r="E6700" s="6" t="n">
        <v>43300</v>
      </c>
      <c r="F6700" s="6" t="n">
        <v>43318</v>
      </c>
      <c r="G6700" s="6" t="n">
        <v>43320</v>
      </c>
      <c r="H6700" s="11" t="inlineStr">
        <is>
          <t>USD</t>
        </is>
      </c>
      <c r="I6700" s="11" t="n">
        <v>1</v>
      </c>
      <c r="J6700" s="11" t="n">
        <v>35</v>
      </c>
      <c r="K6700" s="11" t="n">
        <v>68</v>
      </c>
      <c r="L6700" s="11" t="n">
        <v>40</v>
      </c>
      <c r="M6700" s="11" t="n">
        <v>8</v>
      </c>
      <c r="N6700" s="11" t="n">
        <v>0.075</v>
      </c>
      <c r="O6700" s="7" t="n">
        <v>1983.2</v>
      </c>
      <c r="P6700" s="7" t="n">
        <v>793.2800000000001</v>
      </c>
      <c r="Q6700" s="7">
        <f>text(E6700,"ddd")</f>
        <v/>
      </c>
      <c r="R6700" s="7">
        <f>G6700-F6700</f>
        <v/>
      </c>
      <c r="S6700" s="7">
        <f>E6700-D6700</f>
        <v/>
      </c>
      <c r="T6700" s="7">
        <f>O6700*M6700</f>
        <v/>
      </c>
      <c r="U6700" s="7">
        <f>T6700*N6700</f>
        <v/>
      </c>
      <c r="V6700" s="7">
        <f>T6700-U6700-(P6700*M6700)</f>
        <v/>
      </c>
      <c r="W6700" s="7">
        <f>VLOOKUP(L6700,'Products Sheet'!$A:$B,2,FALSE)</f>
        <v/>
      </c>
      <c r="X6700" s="7" t="n"/>
      <c r="Y6700" s="7" t="n"/>
      <c r="Z6700" s="7" t="n"/>
      <c r="AA6700" s="7" t="n"/>
      <c r="AB6700" s="7" t="n"/>
      <c r="AC6700" s="7" t="n"/>
    </row>
    <row r="6701" ht="9.75" customHeight="1" s="12">
      <c r="A6701" s="11" t="inlineStr">
        <is>
          <t>SO - 000537</t>
        </is>
      </c>
      <c r="B6701" s="11" t="inlineStr">
        <is>
          <t>Online</t>
        </is>
      </c>
      <c r="C6701" s="11" t="inlineStr">
        <is>
          <t>WARE-UHY1004</t>
        </is>
      </c>
      <c r="D6701" s="6" t="n">
        <v>43200</v>
      </c>
      <c r="E6701" s="6" t="n">
        <v>43303</v>
      </c>
      <c r="F6701" s="6" t="n">
        <v>43319</v>
      </c>
      <c r="G6701" s="6" t="n">
        <v>43329</v>
      </c>
      <c r="H6701" s="11" t="inlineStr">
        <is>
          <t>USD</t>
        </is>
      </c>
      <c r="I6701" s="11" t="n">
        <v>18</v>
      </c>
      <c r="J6701" s="11" t="n">
        <v>46</v>
      </c>
      <c r="K6701" s="11" t="n">
        <v>204</v>
      </c>
      <c r="L6701" s="11" t="n">
        <v>40</v>
      </c>
      <c r="M6701" s="11" t="n">
        <v>2</v>
      </c>
      <c r="N6701" s="11" t="n">
        <v>0.05</v>
      </c>
      <c r="O6701" s="7" t="n">
        <v>2492.4</v>
      </c>
      <c r="P6701" s="7" t="n">
        <v>1320.972</v>
      </c>
      <c r="Q6701" s="7">
        <f>text(E6701,"ddd")</f>
        <v/>
      </c>
      <c r="R6701" s="7">
        <f>G6701-F6701</f>
        <v/>
      </c>
      <c r="S6701" s="7">
        <f>E6701-D6701</f>
        <v/>
      </c>
      <c r="T6701" s="7">
        <f>O6701*M6701</f>
        <v/>
      </c>
      <c r="U6701" s="7">
        <f>T6701*N6701</f>
        <v/>
      </c>
      <c r="V6701" s="7">
        <f>T6701-U6701-(P6701*M6701)</f>
        <v/>
      </c>
      <c r="W6701" s="7">
        <f>VLOOKUP(L6701,'Products Sheet'!$A:$B,2,FALSE)</f>
        <v/>
      </c>
      <c r="X6701" s="7" t="n"/>
      <c r="Y6701" s="7" t="n"/>
      <c r="Z6701" s="7" t="n"/>
      <c r="AA6701" s="7" t="n"/>
      <c r="AB6701" s="7" t="n"/>
      <c r="AC6701" s="7" t="n"/>
    </row>
    <row r="6702" ht="9.75" customHeight="1" s="12">
      <c r="A6702" s="11" t="inlineStr">
        <is>
          <t>SO - 000638</t>
        </is>
      </c>
      <c r="B6702" s="11" t="inlineStr">
        <is>
          <t>Online</t>
        </is>
      </c>
      <c r="C6702" s="11" t="inlineStr">
        <is>
          <t>WARE-NBV1002</t>
        </is>
      </c>
      <c r="D6702" s="6" t="n">
        <v>43200</v>
      </c>
      <c r="E6702" s="6" t="n">
        <v>43315</v>
      </c>
      <c r="F6702" s="6" t="n">
        <v>43336</v>
      </c>
      <c r="G6702" s="6" t="n">
        <v>43338</v>
      </c>
      <c r="H6702" s="11" t="inlineStr">
        <is>
          <t>USD</t>
        </is>
      </c>
      <c r="I6702" s="11" t="n">
        <v>13</v>
      </c>
      <c r="J6702" s="11" t="n">
        <v>48</v>
      </c>
      <c r="K6702" s="11" t="n">
        <v>60</v>
      </c>
      <c r="L6702" s="11" t="n">
        <v>40</v>
      </c>
      <c r="M6702" s="11" t="n">
        <v>3</v>
      </c>
      <c r="N6702" s="11" t="n">
        <v>0.15</v>
      </c>
      <c r="O6702" s="7" t="n">
        <v>924.6</v>
      </c>
      <c r="P6702" s="7" t="n">
        <v>536.268</v>
      </c>
      <c r="Q6702" s="7">
        <f>text(E6702,"ddd")</f>
        <v/>
      </c>
      <c r="R6702" s="7">
        <f>G6702-F6702</f>
        <v/>
      </c>
      <c r="S6702" s="7">
        <f>E6702-D6702</f>
        <v/>
      </c>
      <c r="T6702" s="7">
        <f>O6702*M6702</f>
        <v/>
      </c>
      <c r="U6702" s="7">
        <f>T6702*N6702</f>
        <v/>
      </c>
      <c r="V6702" s="7">
        <f>T6702-U6702-(P6702*M6702)</f>
        <v/>
      </c>
      <c r="W6702" s="7">
        <f>VLOOKUP(L6702,'Products Sheet'!$A:$B,2,FALSE)</f>
        <v/>
      </c>
      <c r="X6702" s="7" t="n"/>
      <c r="Y6702" s="7" t="n"/>
      <c r="Z6702" s="7" t="n"/>
      <c r="AA6702" s="7" t="n"/>
      <c r="AB6702" s="7" t="n"/>
      <c r="AC6702" s="7" t="n"/>
    </row>
    <row r="6703" ht="9.75" customHeight="1" s="12">
      <c r="A6703" s="11" t="inlineStr">
        <is>
          <t>SO - 000703</t>
        </is>
      </c>
      <c r="B6703" s="11" t="inlineStr">
        <is>
          <t>Wholesale</t>
        </is>
      </c>
      <c r="C6703" s="11" t="inlineStr">
        <is>
          <t>WARE-MKL1006</t>
        </is>
      </c>
      <c r="D6703" s="6" t="n">
        <v>43200</v>
      </c>
      <c r="E6703" s="6" t="n">
        <v>43321</v>
      </c>
      <c r="F6703" s="6" t="n">
        <v>43327</v>
      </c>
      <c r="G6703" s="6" t="n">
        <v>43337</v>
      </c>
      <c r="H6703" s="11" t="inlineStr">
        <is>
          <t>USD</t>
        </is>
      </c>
      <c r="I6703" s="11" t="n">
        <v>27</v>
      </c>
      <c r="J6703" s="11" t="n">
        <v>30</v>
      </c>
      <c r="K6703" s="11" t="n">
        <v>329</v>
      </c>
      <c r="L6703" s="11" t="n">
        <v>40</v>
      </c>
      <c r="M6703" s="11" t="n">
        <v>4</v>
      </c>
      <c r="N6703" s="11" t="n">
        <v>0.1</v>
      </c>
      <c r="O6703" s="7" t="n">
        <v>194.3</v>
      </c>
      <c r="P6703" s="7" t="n">
        <v>91.321</v>
      </c>
      <c r="Q6703" s="7">
        <f>text(E6703,"ddd")</f>
        <v/>
      </c>
      <c r="R6703" s="7">
        <f>G6703-F6703</f>
        <v/>
      </c>
      <c r="S6703" s="7">
        <f>E6703-D6703</f>
        <v/>
      </c>
      <c r="T6703" s="7">
        <f>O6703*M6703</f>
        <v/>
      </c>
      <c r="U6703" s="7">
        <f>T6703*N6703</f>
        <v/>
      </c>
      <c r="V6703" s="7">
        <f>T6703-U6703-(P6703*M6703)</f>
        <v/>
      </c>
      <c r="W6703" s="7">
        <f>VLOOKUP(L6703,'Products Sheet'!$A:$B,2,FALSE)</f>
        <v/>
      </c>
      <c r="X6703" s="7" t="n"/>
      <c r="Y6703" s="7" t="n"/>
      <c r="Z6703" s="7" t="n"/>
      <c r="AA6703" s="7" t="n"/>
      <c r="AB6703" s="7" t="n"/>
      <c r="AC6703" s="7" t="n"/>
    </row>
    <row r="6704" ht="9.75" customHeight="1" s="12">
      <c r="A6704" s="11" t="inlineStr">
        <is>
          <t>SO - 000764</t>
        </is>
      </c>
      <c r="B6704" s="11" t="inlineStr">
        <is>
          <t>In-Store</t>
        </is>
      </c>
      <c r="C6704" s="11" t="inlineStr">
        <is>
          <t>WARE-NBV1002</t>
        </is>
      </c>
      <c r="D6704" s="6" t="n">
        <v>43200</v>
      </c>
      <c r="E6704" s="6" t="n">
        <v>43328</v>
      </c>
      <c r="F6704" s="6" t="n">
        <v>43341</v>
      </c>
      <c r="G6704" s="6" t="n">
        <v>43350</v>
      </c>
      <c r="H6704" s="11" t="inlineStr">
        <is>
          <t>USD</t>
        </is>
      </c>
      <c r="I6704" s="11" t="n">
        <v>1</v>
      </c>
      <c r="J6704" s="11" t="n">
        <v>41</v>
      </c>
      <c r="K6704" s="11" t="n">
        <v>70</v>
      </c>
      <c r="L6704" s="11" t="n">
        <v>40</v>
      </c>
      <c r="M6704" s="11" t="n">
        <v>3</v>
      </c>
      <c r="N6704" s="11" t="n">
        <v>0.05</v>
      </c>
      <c r="O6704" s="7" t="n">
        <v>1065.3</v>
      </c>
      <c r="P6704" s="7" t="n">
        <v>553.956</v>
      </c>
      <c r="Q6704" s="7">
        <f>text(E6704,"ddd")</f>
        <v/>
      </c>
      <c r="R6704" s="7">
        <f>G6704-F6704</f>
        <v/>
      </c>
      <c r="S6704" s="7">
        <f>E6704-D6704</f>
        <v/>
      </c>
      <c r="T6704" s="7">
        <f>O6704*M6704</f>
        <v/>
      </c>
      <c r="U6704" s="7">
        <f>T6704*N6704</f>
        <v/>
      </c>
      <c r="V6704" s="7">
        <f>T6704-U6704-(P6704*M6704)</f>
        <v/>
      </c>
      <c r="W6704" s="7">
        <f>VLOOKUP(L6704,'Products Sheet'!$A:$B,2,FALSE)</f>
        <v/>
      </c>
      <c r="X6704" s="7" t="n"/>
      <c r="Y6704" s="7" t="n"/>
      <c r="Z6704" s="7" t="n"/>
      <c r="AA6704" s="7" t="n"/>
      <c r="AB6704" s="7" t="n"/>
      <c r="AC6704" s="7" t="n"/>
    </row>
    <row r="6705" ht="9.75" customHeight="1" s="12">
      <c r="A6705" s="11" t="inlineStr">
        <is>
          <t>SO - 000786</t>
        </is>
      </c>
      <c r="B6705" s="11" t="inlineStr">
        <is>
          <t>In-Store</t>
        </is>
      </c>
      <c r="C6705" s="11" t="inlineStr">
        <is>
          <t>WARE-XYS1001</t>
        </is>
      </c>
      <c r="D6705" s="6" t="n">
        <v>43200</v>
      </c>
      <c r="E6705" s="6" t="n">
        <v>43330</v>
      </c>
      <c r="F6705" s="6" t="n">
        <v>43342</v>
      </c>
      <c r="G6705" s="6" t="n">
        <v>43348</v>
      </c>
      <c r="H6705" s="11" t="inlineStr">
        <is>
          <t>USD</t>
        </is>
      </c>
      <c r="I6705" s="11" t="n">
        <v>9</v>
      </c>
      <c r="J6705" s="11" t="n">
        <v>31</v>
      </c>
      <c r="K6705" s="11" t="n">
        <v>51</v>
      </c>
      <c r="L6705" s="11" t="n">
        <v>40</v>
      </c>
      <c r="M6705" s="11" t="n">
        <v>5</v>
      </c>
      <c r="N6705" s="11" t="n">
        <v>0.075</v>
      </c>
      <c r="O6705" s="7" t="n">
        <v>3008.3</v>
      </c>
      <c r="P6705" s="7" t="n">
        <v>2406.64</v>
      </c>
      <c r="Q6705" s="7">
        <f>text(E6705,"ddd")</f>
        <v/>
      </c>
      <c r="R6705" s="7">
        <f>G6705-F6705</f>
        <v/>
      </c>
      <c r="S6705" s="7">
        <f>E6705-D6705</f>
        <v/>
      </c>
      <c r="T6705" s="7">
        <f>O6705*M6705</f>
        <v/>
      </c>
      <c r="U6705" s="7">
        <f>T6705*N6705</f>
        <v/>
      </c>
      <c r="V6705" s="7">
        <f>T6705-U6705-(P6705*M6705)</f>
        <v/>
      </c>
      <c r="W6705" s="7">
        <f>VLOOKUP(L6705,'Products Sheet'!$A:$B,2,FALSE)</f>
        <v/>
      </c>
      <c r="X6705" s="7" t="n"/>
      <c r="Y6705" s="7" t="n"/>
      <c r="Z6705" s="7" t="n"/>
      <c r="AA6705" s="7" t="n"/>
      <c r="AB6705" s="7" t="n"/>
      <c r="AC6705" s="7" t="n"/>
    </row>
    <row r="6706" ht="9.75" customHeight="1" s="12">
      <c r="A6706" s="11" t="inlineStr">
        <is>
          <t>SO - 000863</t>
        </is>
      </c>
      <c r="B6706" s="11" t="inlineStr">
        <is>
          <t>Online</t>
        </is>
      </c>
      <c r="C6706" s="11" t="inlineStr">
        <is>
          <t>WARE-NMK1003</t>
        </is>
      </c>
      <c r="D6706" s="6" t="n">
        <v>43200</v>
      </c>
      <c r="E6706" s="6" t="n">
        <v>43339</v>
      </c>
      <c r="F6706" s="6" t="n">
        <v>43348</v>
      </c>
      <c r="G6706" s="6" t="n">
        <v>43357</v>
      </c>
      <c r="H6706" s="11" t="inlineStr">
        <is>
          <t>USD</t>
        </is>
      </c>
      <c r="I6706" s="11" t="n">
        <v>15</v>
      </c>
      <c r="J6706" s="11" t="n">
        <v>13</v>
      </c>
      <c r="K6706" s="11" t="n">
        <v>145</v>
      </c>
      <c r="L6706" s="11" t="n">
        <v>40</v>
      </c>
      <c r="M6706" s="11" t="n">
        <v>5</v>
      </c>
      <c r="N6706" s="11" t="n">
        <v>0.05</v>
      </c>
      <c r="O6706" s="7" t="n">
        <v>207.7</v>
      </c>
      <c r="P6706" s="7" t="n">
        <v>91.38800000000001</v>
      </c>
      <c r="Q6706" s="7">
        <f>text(E6706,"ddd")</f>
        <v/>
      </c>
      <c r="R6706" s="7">
        <f>G6706-F6706</f>
        <v/>
      </c>
      <c r="S6706" s="7">
        <f>E6706-D6706</f>
        <v/>
      </c>
      <c r="T6706" s="7">
        <f>O6706*M6706</f>
        <v/>
      </c>
      <c r="U6706" s="7">
        <f>T6706*N6706</f>
        <v/>
      </c>
      <c r="V6706" s="7">
        <f>T6706-U6706-(P6706*M6706)</f>
        <v/>
      </c>
      <c r="W6706" s="7">
        <f>VLOOKUP(L6706,'Products Sheet'!$A:$B,2,FALSE)</f>
        <v/>
      </c>
      <c r="X6706" s="7" t="n"/>
      <c r="Y6706" s="7" t="n"/>
      <c r="Z6706" s="7" t="n"/>
      <c r="AA6706" s="7" t="n"/>
      <c r="AB6706" s="7" t="n"/>
      <c r="AC6706" s="7" t="n"/>
    </row>
    <row r="6707" ht="9.75" customHeight="1" s="12">
      <c r="A6707" s="11" t="inlineStr">
        <is>
          <t>SO - 000873</t>
        </is>
      </c>
      <c r="B6707" s="11" t="inlineStr">
        <is>
          <t>Online</t>
        </is>
      </c>
      <c r="C6707" s="11" t="inlineStr">
        <is>
          <t>WARE-MKL1006</t>
        </is>
      </c>
      <c r="D6707" s="6" t="n">
        <v>43200</v>
      </c>
      <c r="E6707" s="6" t="n">
        <v>43340</v>
      </c>
      <c r="F6707" s="6" t="n">
        <v>43354</v>
      </c>
      <c r="G6707" s="6" t="n">
        <v>43355</v>
      </c>
      <c r="H6707" s="11" t="inlineStr">
        <is>
          <t>USD</t>
        </is>
      </c>
      <c r="I6707" s="11" t="n">
        <v>12</v>
      </c>
      <c r="J6707" s="11" t="n">
        <v>30</v>
      </c>
      <c r="K6707" s="11" t="n">
        <v>330</v>
      </c>
      <c r="L6707" s="11" t="n">
        <v>40</v>
      </c>
      <c r="M6707" s="11" t="n">
        <v>1</v>
      </c>
      <c r="N6707" s="11" t="n">
        <v>0.05</v>
      </c>
      <c r="O6707" s="7" t="n">
        <v>2592.9</v>
      </c>
      <c r="P6707" s="7" t="n">
        <v>1400.166</v>
      </c>
      <c r="Q6707" s="7">
        <f>text(E6707,"ddd")</f>
        <v/>
      </c>
      <c r="R6707" s="7">
        <f>G6707-F6707</f>
        <v/>
      </c>
      <c r="S6707" s="7">
        <f>E6707-D6707</f>
        <v/>
      </c>
      <c r="T6707" s="7">
        <f>O6707*M6707</f>
        <v/>
      </c>
      <c r="U6707" s="7">
        <f>T6707*N6707</f>
        <v/>
      </c>
      <c r="V6707" s="7">
        <f>T6707-U6707-(P6707*M6707)</f>
        <v/>
      </c>
      <c r="W6707" s="7">
        <f>VLOOKUP(L6707,'Products Sheet'!$A:$B,2,FALSE)</f>
        <v/>
      </c>
      <c r="X6707" s="7" t="n"/>
      <c r="Y6707" s="7" t="n"/>
      <c r="Z6707" s="7" t="n"/>
      <c r="AA6707" s="7" t="n"/>
      <c r="AB6707" s="7" t="n"/>
      <c r="AC6707" s="7" t="n"/>
    </row>
    <row r="6708" ht="9.75" customHeight="1" s="12">
      <c r="A6708" s="11" t="inlineStr">
        <is>
          <t>SO - 0001071</t>
        </is>
      </c>
      <c r="B6708" s="11" t="inlineStr">
        <is>
          <t>Distributor</t>
        </is>
      </c>
      <c r="C6708" s="11" t="inlineStr">
        <is>
          <t>WARE-PUJ1005</t>
        </is>
      </c>
      <c r="D6708" s="6" t="n">
        <v>43200</v>
      </c>
      <c r="E6708" s="6" t="n">
        <v>43365</v>
      </c>
      <c r="F6708" s="6" t="n">
        <v>43389</v>
      </c>
      <c r="G6708" s="6" t="n">
        <v>43399</v>
      </c>
      <c r="H6708" s="11" t="inlineStr">
        <is>
          <t>USD</t>
        </is>
      </c>
      <c r="I6708" s="11" t="n">
        <v>23</v>
      </c>
      <c r="J6708" s="11" t="n">
        <v>3</v>
      </c>
      <c r="K6708" s="11" t="n">
        <v>296</v>
      </c>
      <c r="L6708" s="11" t="n">
        <v>40</v>
      </c>
      <c r="M6708" s="11" t="n">
        <v>5</v>
      </c>
      <c r="N6708" s="11" t="n">
        <v>0.075</v>
      </c>
      <c r="O6708" s="7" t="n">
        <v>1112.2</v>
      </c>
      <c r="P6708" s="7" t="n">
        <v>500.49</v>
      </c>
      <c r="Q6708" s="7">
        <f>text(E6708,"ddd")</f>
        <v/>
      </c>
      <c r="R6708" s="7">
        <f>G6708-F6708</f>
        <v/>
      </c>
      <c r="S6708" s="7">
        <f>E6708-D6708</f>
        <v/>
      </c>
      <c r="T6708" s="7">
        <f>O6708*M6708</f>
        <v/>
      </c>
      <c r="U6708" s="7">
        <f>T6708*N6708</f>
        <v/>
      </c>
      <c r="V6708" s="7">
        <f>T6708-U6708-(P6708*M6708)</f>
        <v/>
      </c>
      <c r="W6708" s="7">
        <f>VLOOKUP(L6708,'Products Sheet'!$A:$B,2,FALSE)</f>
        <v/>
      </c>
      <c r="X6708" s="7" t="n"/>
      <c r="Y6708" s="7" t="n"/>
      <c r="Z6708" s="7" t="n"/>
      <c r="AA6708" s="7" t="n"/>
      <c r="AB6708" s="7" t="n"/>
      <c r="AC6708" s="7" t="n"/>
    </row>
    <row r="6709" ht="9.75" customHeight="1" s="12">
      <c r="A6709" s="11" t="inlineStr">
        <is>
          <t>SO - 0001136</t>
        </is>
      </c>
      <c r="B6709" s="11" t="inlineStr">
        <is>
          <t>Distributor</t>
        </is>
      </c>
      <c r="C6709" s="11" t="inlineStr">
        <is>
          <t>WARE-NMK1003</t>
        </is>
      </c>
      <c r="D6709" s="6" t="n">
        <v>43200</v>
      </c>
      <c r="E6709" s="6" t="n">
        <v>43372</v>
      </c>
      <c r="F6709" s="6" t="n">
        <v>43400</v>
      </c>
      <c r="G6709" s="6" t="n">
        <v>43404</v>
      </c>
      <c r="H6709" s="11" t="inlineStr">
        <is>
          <t>USD</t>
        </is>
      </c>
      <c r="I6709" s="11" t="n">
        <v>23</v>
      </c>
      <c r="J6709" s="11" t="n">
        <v>28</v>
      </c>
      <c r="K6709" s="11" t="n">
        <v>169</v>
      </c>
      <c r="L6709" s="11" t="n">
        <v>40</v>
      </c>
      <c r="M6709" s="11" t="n">
        <v>6</v>
      </c>
      <c r="N6709" s="11" t="n">
        <v>0.075</v>
      </c>
      <c r="O6709" s="7" t="n">
        <v>5232.7</v>
      </c>
      <c r="P6709" s="7" t="n">
        <v>3767.544</v>
      </c>
      <c r="Q6709" s="7">
        <f>text(E6709,"ddd")</f>
        <v/>
      </c>
      <c r="R6709" s="7">
        <f>G6709-F6709</f>
        <v/>
      </c>
      <c r="S6709" s="7">
        <f>E6709-D6709</f>
        <v/>
      </c>
      <c r="T6709" s="7">
        <f>O6709*M6709</f>
        <v/>
      </c>
      <c r="U6709" s="7">
        <f>T6709*N6709</f>
        <v/>
      </c>
      <c r="V6709" s="7">
        <f>T6709-U6709-(P6709*M6709)</f>
        <v/>
      </c>
      <c r="W6709" s="7">
        <f>VLOOKUP(L6709,'Products Sheet'!$A:$B,2,FALSE)</f>
        <v/>
      </c>
      <c r="X6709" s="7" t="n"/>
      <c r="Y6709" s="7" t="n"/>
      <c r="Z6709" s="7" t="n"/>
      <c r="AA6709" s="7" t="n"/>
      <c r="AB6709" s="7" t="n"/>
      <c r="AC6709" s="7" t="n"/>
    </row>
    <row r="6710" ht="9.75" customHeight="1" s="12">
      <c r="A6710" s="11" t="inlineStr">
        <is>
          <t>SO - 0001183</t>
        </is>
      </c>
      <c r="B6710" s="11" t="inlineStr">
        <is>
          <t>In-Store</t>
        </is>
      </c>
      <c r="C6710" s="11" t="inlineStr">
        <is>
          <t>WARE-XYS1001</t>
        </is>
      </c>
      <c r="D6710" s="6" t="n">
        <v>43300</v>
      </c>
      <c r="E6710" s="6" t="n">
        <v>43378</v>
      </c>
      <c r="F6710" s="6" t="n">
        <v>43398</v>
      </c>
      <c r="G6710" s="6" t="n">
        <v>43407</v>
      </c>
      <c r="H6710" s="11" t="inlineStr">
        <is>
          <t>USD</t>
        </is>
      </c>
      <c r="I6710" s="11" t="n">
        <v>6</v>
      </c>
      <c r="J6710" s="11" t="n">
        <v>45</v>
      </c>
      <c r="K6710" s="11" t="n">
        <v>17</v>
      </c>
      <c r="L6710" s="11" t="n">
        <v>40</v>
      </c>
      <c r="M6710" s="11" t="n">
        <v>8</v>
      </c>
      <c r="N6710" s="11" t="n">
        <v>0.075</v>
      </c>
      <c r="O6710" s="7" t="n">
        <v>3979.8</v>
      </c>
      <c r="P6710" s="7" t="n">
        <v>2865.456</v>
      </c>
      <c r="Q6710" s="7">
        <f>text(E6710,"ddd")</f>
        <v/>
      </c>
      <c r="R6710" s="7">
        <f>G6710-F6710</f>
        <v/>
      </c>
      <c r="S6710" s="7">
        <f>E6710-D6710</f>
        <v/>
      </c>
      <c r="T6710" s="7">
        <f>O6710*M6710</f>
        <v/>
      </c>
      <c r="U6710" s="7">
        <f>T6710*N6710</f>
        <v/>
      </c>
      <c r="V6710" s="7">
        <f>T6710-U6710-(P6710*M6710)</f>
        <v/>
      </c>
      <c r="W6710" s="7">
        <f>VLOOKUP(L6710,'Products Sheet'!$A:$B,2,FALSE)</f>
        <v/>
      </c>
      <c r="X6710" s="7" t="n"/>
      <c r="Y6710" s="7" t="n"/>
      <c r="Z6710" s="7" t="n"/>
      <c r="AA6710" s="7" t="n"/>
      <c r="AB6710" s="7" t="n"/>
      <c r="AC6710" s="7" t="n"/>
    </row>
    <row r="6711" ht="9.75" customHeight="1" s="12">
      <c r="A6711" s="11" t="inlineStr">
        <is>
          <t>SO - 0001211</t>
        </is>
      </c>
      <c r="B6711" s="11" t="inlineStr">
        <is>
          <t>In-Store</t>
        </is>
      </c>
      <c r="C6711" s="11" t="inlineStr">
        <is>
          <t>WARE-NBV1002</t>
        </is>
      </c>
      <c r="D6711" s="6" t="n">
        <v>43300</v>
      </c>
      <c r="E6711" s="6" t="n">
        <v>43382</v>
      </c>
      <c r="F6711" s="6" t="n">
        <v>43385</v>
      </c>
      <c r="G6711" s="6" t="n">
        <v>43392</v>
      </c>
      <c r="H6711" s="11" t="inlineStr">
        <is>
          <t>USD</t>
        </is>
      </c>
      <c r="I6711" s="11" t="n">
        <v>10</v>
      </c>
      <c r="J6711" s="11" t="n">
        <v>37</v>
      </c>
      <c r="K6711" s="11" t="n">
        <v>61</v>
      </c>
      <c r="L6711" s="11" t="n">
        <v>40</v>
      </c>
      <c r="M6711" s="11" t="n">
        <v>5</v>
      </c>
      <c r="N6711" s="11" t="n">
        <v>0.15</v>
      </c>
      <c r="O6711" s="7" t="n">
        <v>1809</v>
      </c>
      <c r="P6711" s="7" t="n">
        <v>1121.58</v>
      </c>
      <c r="Q6711" s="7">
        <f>text(E6711,"ddd")</f>
        <v/>
      </c>
      <c r="R6711" s="7">
        <f>G6711-F6711</f>
        <v/>
      </c>
      <c r="S6711" s="7">
        <f>E6711-D6711</f>
        <v/>
      </c>
      <c r="T6711" s="7">
        <f>O6711*M6711</f>
        <v/>
      </c>
      <c r="U6711" s="7">
        <f>T6711*N6711</f>
        <v/>
      </c>
      <c r="V6711" s="7">
        <f>T6711-U6711-(P6711*M6711)</f>
        <v/>
      </c>
      <c r="W6711" s="7">
        <f>VLOOKUP(L6711,'Products Sheet'!$A:$B,2,FALSE)</f>
        <v/>
      </c>
      <c r="X6711" s="7" t="n"/>
      <c r="Y6711" s="7" t="n"/>
      <c r="Z6711" s="7" t="n"/>
      <c r="AA6711" s="7" t="n"/>
      <c r="AB6711" s="7" t="n"/>
      <c r="AC6711" s="7" t="n"/>
    </row>
    <row r="6712" ht="9.75" customHeight="1" s="12">
      <c r="A6712" s="11" t="inlineStr">
        <is>
          <t>SO - 0001267</t>
        </is>
      </c>
      <c r="B6712" s="11" t="inlineStr">
        <is>
          <t>Online</t>
        </is>
      </c>
      <c r="C6712" s="11" t="inlineStr">
        <is>
          <t>WARE-UHY1004</t>
        </is>
      </c>
      <c r="D6712" s="6" t="n">
        <v>43300</v>
      </c>
      <c r="E6712" s="6" t="n">
        <v>43391</v>
      </c>
      <c r="F6712" s="6" t="n">
        <v>43397</v>
      </c>
      <c r="G6712" s="6" t="n">
        <v>43403</v>
      </c>
      <c r="H6712" s="11" t="inlineStr">
        <is>
          <t>USD</t>
        </is>
      </c>
      <c r="I6712" s="11" t="n">
        <v>13</v>
      </c>
      <c r="J6712" s="11" t="n">
        <v>9</v>
      </c>
      <c r="K6712" s="11" t="n">
        <v>260</v>
      </c>
      <c r="L6712" s="11" t="n">
        <v>40</v>
      </c>
      <c r="M6712" s="11" t="n">
        <v>8</v>
      </c>
      <c r="N6712" s="11" t="n">
        <v>0.4</v>
      </c>
      <c r="O6712" s="7" t="n">
        <v>1005</v>
      </c>
      <c r="P6712" s="7" t="n">
        <v>854.25</v>
      </c>
      <c r="Q6712" s="7">
        <f>text(E6712,"ddd")</f>
        <v/>
      </c>
      <c r="R6712" s="7">
        <f>G6712-F6712</f>
        <v/>
      </c>
      <c r="S6712" s="7">
        <f>E6712-D6712</f>
        <v/>
      </c>
      <c r="T6712" s="7">
        <f>O6712*M6712</f>
        <v/>
      </c>
      <c r="U6712" s="7">
        <f>T6712*N6712</f>
        <v/>
      </c>
      <c r="V6712" s="7">
        <f>T6712-U6712-(P6712*M6712)</f>
        <v/>
      </c>
      <c r="W6712" s="7">
        <f>VLOOKUP(L6712,'Products Sheet'!$A:$B,2,FALSE)</f>
        <v/>
      </c>
      <c r="X6712" s="7" t="n"/>
      <c r="Y6712" s="7" t="n"/>
      <c r="Z6712" s="7" t="n"/>
      <c r="AA6712" s="7" t="n"/>
      <c r="AB6712" s="7" t="n"/>
      <c r="AC6712" s="7" t="n"/>
    </row>
    <row r="6713" ht="9.75" customHeight="1" s="12">
      <c r="A6713" s="11" t="inlineStr">
        <is>
          <t>SO - 0001276</t>
        </is>
      </c>
      <c r="B6713" s="11" t="inlineStr">
        <is>
          <t>In-Store</t>
        </is>
      </c>
      <c r="C6713" s="11" t="inlineStr">
        <is>
          <t>WARE-NMK1003</t>
        </is>
      </c>
      <c r="D6713" s="6" t="n">
        <v>43300</v>
      </c>
      <c r="E6713" s="6" t="n">
        <v>43391</v>
      </c>
      <c r="F6713" s="6" t="n">
        <v>43394</v>
      </c>
      <c r="G6713" s="6" t="n">
        <v>43403</v>
      </c>
      <c r="H6713" s="11" t="inlineStr">
        <is>
          <t>USD</t>
        </is>
      </c>
      <c r="I6713" s="11" t="n">
        <v>6</v>
      </c>
      <c r="J6713" s="11" t="n">
        <v>1</v>
      </c>
      <c r="K6713" s="11" t="n">
        <v>155</v>
      </c>
      <c r="L6713" s="11" t="n">
        <v>40</v>
      </c>
      <c r="M6713" s="11" t="n">
        <v>2</v>
      </c>
      <c r="N6713" s="11" t="n">
        <v>0.075</v>
      </c>
      <c r="O6713" s="7" t="n">
        <v>1005</v>
      </c>
      <c r="P6713" s="7" t="n">
        <v>683.4000000000001</v>
      </c>
      <c r="Q6713" s="7">
        <f>text(E6713,"ddd")</f>
        <v/>
      </c>
      <c r="R6713" s="7">
        <f>G6713-F6713</f>
        <v/>
      </c>
      <c r="S6713" s="7">
        <f>E6713-D6713</f>
        <v/>
      </c>
      <c r="T6713" s="7">
        <f>O6713*M6713</f>
        <v/>
      </c>
      <c r="U6713" s="7">
        <f>T6713*N6713</f>
        <v/>
      </c>
      <c r="V6713" s="7">
        <f>T6713-U6713-(P6713*M6713)</f>
        <v/>
      </c>
      <c r="W6713" s="7">
        <f>VLOOKUP(L6713,'Products Sheet'!$A:$B,2,FALSE)</f>
        <v/>
      </c>
      <c r="X6713" s="7" t="n"/>
      <c r="Y6713" s="7" t="n"/>
      <c r="Z6713" s="7" t="n"/>
      <c r="AA6713" s="7" t="n"/>
      <c r="AB6713" s="7" t="n"/>
      <c r="AC6713" s="7" t="n"/>
    </row>
    <row r="6714" ht="9.75" customHeight="1" s="12">
      <c r="A6714" s="11" t="inlineStr">
        <is>
          <t>SO - 0001286</t>
        </is>
      </c>
      <c r="B6714" s="11" t="inlineStr">
        <is>
          <t>Online</t>
        </is>
      </c>
      <c r="C6714" s="11" t="inlineStr">
        <is>
          <t>WARE-UHY1004</t>
        </is>
      </c>
      <c r="D6714" s="6" t="n">
        <v>43300</v>
      </c>
      <c r="E6714" s="6" t="n">
        <v>43393</v>
      </c>
      <c r="F6714" s="6" t="n">
        <v>43412</v>
      </c>
      <c r="G6714" s="6" t="n">
        <v>43415</v>
      </c>
      <c r="H6714" s="11" t="inlineStr">
        <is>
          <t>USD</t>
        </is>
      </c>
      <c r="I6714" s="11" t="n">
        <v>12</v>
      </c>
      <c r="J6714" s="11" t="n">
        <v>18</v>
      </c>
      <c r="K6714" s="11" t="n">
        <v>226</v>
      </c>
      <c r="L6714" s="11" t="n">
        <v>40</v>
      </c>
      <c r="M6714" s="11" t="n">
        <v>2</v>
      </c>
      <c r="N6714" s="11" t="n">
        <v>0.05</v>
      </c>
      <c r="O6714" s="7" t="n">
        <v>3845.8</v>
      </c>
      <c r="P6714" s="7" t="n">
        <v>3268.93</v>
      </c>
      <c r="Q6714" s="7">
        <f>text(E6714,"ddd")</f>
        <v/>
      </c>
      <c r="R6714" s="7">
        <f>G6714-F6714</f>
        <v/>
      </c>
      <c r="S6714" s="7">
        <f>E6714-D6714</f>
        <v/>
      </c>
      <c r="T6714" s="7">
        <f>O6714*M6714</f>
        <v/>
      </c>
      <c r="U6714" s="7">
        <f>T6714*N6714</f>
        <v/>
      </c>
      <c r="V6714" s="7">
        <f>T6714-U6714-(P6714*M6714)</f>
        <v/>
      </c>
      <c r="W6714" s="7">
        <f>VLOOKUP(L6714,'Products Sheet'!$A:$B,2,FALSE)</f>
        <v/>
      </c>
      <c r="X6714" s="7" t="n"/>
      <c r="Y6714" s="7" t="n"/>
      <c r="Z6714" s="7" t="n"/>
      <c r="AA6714" s="7" t="n"/>
      <c r="AB6714" s="7" t="n"/>
      <c r="AC6714" s="7" t="n"/>
    </row>
    <row r="6715" ht="9.75" customHeight="1" s="12">
      <c r="A6715" s="11" t="inlineStr">
        <is>
          <t>SO - 0001311</t>
        </is>
      </c>
      <c r="B6715" s="11" t="inlineStr">
        <is>
          <t>In-Store</t>
        </is>
      </c>
      <c r="C6715" s="11" t="inlineStr">
        <is>
          <t>WARE-UHY1004</t>
        </is>
      </c>
      <c r="D6715" s="6" t="n">
        <v>43300</v>
      </c>
      <c r="E6715" s="6" t="n">
        <v>43396</v>
      </c>
      <c r="F6715" s="6" t="n">
        <v>43411</v>
      </c>
      <c r="G6715" s="6" t="n">
        <v>43415</v>
      </c>
      <c r="H6715" s="11" t="inlineStr">
        <is>
          <t>USD</t>
        </is>
      </c>
      <c r="I6715" s="11" t="n">
        <v>5</v>
      </c>
      <c r="J6715" s="11" t="n">
        <v>39</v>
      </c>
      <c r="K6715" s="11" t="n">
        <v>241</v>
      </c>
      <c r="L6715" s="11" t="n">
        <v>40</v>
      </c>
      <c r="M6715" s="11" t="n">
        <v>6</v>
      </c>
      <c r="N6715" s="11" t="n">
        <v>0.05</v>
      </c>
      <c r="O6715" s="7" t="n">
        <v>180.9</v>
      </c>
      <c r="P6715" s="7" t="n">
        <v>146.529</v>
      </c>
      <c r="Q6715" s="7">
        <f>text(E6715,"ddd")</f>
        <v/>
      </c>
      <c r="R6715" s="7">
        <f>G6715-F6715</f>
        <v/>
      </c>
      <c r="S6715" s="7">
        <f>E6715-D6715</f>
        <v/>
      </c>
      <c r="T6715" s="7">
        <f>O6715*M6715</f>
        <v/>
      </c>
      <c r="U6715" s="7">
        <f>T6715*N6715</f>
        <v/>
      </c>
      <c r="V6715" s="7">
        <f>T6715-U6715-(P6715*M6715)</f>
        <v/>
      </c>
      <c r="W6715" s="7">
        <f>VLOOKUP(L6715,'Products Sheet'!$A:$B,2,FALSE)</f>
        <v/>
      </c>
      <c r="X6715" s="7" t="n"/>
      <c r="Y6715" s="7" t="n"/>
      <c r="Z6715" s="7" t="n"/>
      <c r="AA6715" s="7" t="n"/>
      <c r="AB6715" s="7" t="n"/>
      <c r="AC6715" s="7" t="n"/>
    </row>
    <row r="6716" ht="9.75" customHeight="1" s="12">
      <c r="A6716" s="11" t="inlineStr">
        <is>
          <t>SO - 0001325</t>
        </is>
      </c>
      <c r="B6716" s="11" t="inlineStr">
        <is>
          <t>In-Store</t>
        </is>
      </c>
      <c r="C6716" s="11" t="inlineStr">
        <is>
          <t>WARE-XYS1001</t>
        </is>
      </c>
      <c r="D6716" s="6" t="n">
        <v>43300</v>
      </c>
      <c r="E6716" s="6" t="n">
        <v>43398</v>
      </c>
      <c r="F6716" s="6" t="n">
        <v>43424</v>
      </c>
      <c r="G6716" s="6" t="n">
        <v>43431</v>
      </c>
      <c r="H6716" s="11" t="inlineStr">
        <is>
          <t>USD</t>
        </is>
      </c>
      <c r="I6716" s="11" t="n">
        <v>6</v>
      </c>
      <c r="J6716" s="11" t="n">
        <v>48</v>
      </c>
      <c r="K6716" s="11" t="n">
        <v>25</v>
      </c>
      <c r="L6716" s="11" t="n">
        <v>40</v>
      </c>
      <c r="M6716" s="11" t="n">
        <v>6</v>
      </c>
      <c r="N6716" s="11" t="n">
        <v>0.075</v>
      </c>
      <c r="O6716" s="7" t="n">
        <v>1185.9</v>
      </c>
      <c r="P6716" s="7" t="n">
        <v>913.1430000000001</v>
      </c>
      <c r="Q6716" s="7">
        <f>text(E6716,"ddd")</f>
        <v/>
      </c>
      <c r="R6716" s="7">
        <f>G6716-F6716</f>
        <v/>
      </c>
      <c r="S6716" s="7">
        <f>E6716-D6716</f>
        <v/>
      </c>
      <c r="T6716" s="7">
        <f>O6716*M6716</f>
        <v/>
      </c>
      <c r="U6716" s="7">
        <f>T6716*N6716</f>
        <v/>
      </c>
      <c r="V6716" s="7">
        <f>T6716-U6716-(P6716*M6716)</f>
        <v/>
      </c>
      <c r="W6716" s="7">
        <f>VLOOKUP(L6716,'Products Sheet'!$A:$B,2,FALSE)</f>
        <v/>
      </c>
      <c r="X6716" s="7" t="n"/>
      <c r="Y6716" s="7" t="n"/>
      <c r="Z6716" s="7" t="n"/>
      <c r="AA6716" s="7" t="n"/>
      <c r="AB6716" s="7" t="n"/>
      <c r="AC6716" s="7" t="n"/>
    </row>
    <row r="6717" ht="9.75" customHeight="1" s="12">
      <c r="A6717" s="11" t="inlineStr">
        <is>
          <t>SO - 0001387</t>
        </is>
      </c>
      <c r="B6717" s="11" t="inlineStr">
        <is>
          <t>Online</t>
        </is>
      </c>
      <c r="C6717" s="11" t="inlineStr">
        <is>
          <t>WARE-PUJ1005</t>
        </is>
      </c>
      <c r="D6717" s="6" t="n">
        <v>43300</v>
      </c>
      <c r="E6717" s="6" t="n">
        <v>43405</v>
      </c>
      <c r="F6717" s="6" t="n">
        <v>43407</v>
      </c>
      <c r="G6717" s="6" t="n">
        <v>43410</v>
      </c>
      <c r="H6717" s="11" t="inlineStr">
        <is>
          <t>USD</t>
        </is>
      </c>
      <c r="I6717" s="11" t="n">
        <v>18</v>
      </c>
      <c r="J6717" s="11" t="n">
        <v>8</v>
      </c>
      <c r="K6717" s="11" t="n">
        <v>305</v>
      </c>
      <c r="L6717" s="11" t="n">
        <v>40</v>
      </c>
      <c r="M6717" s="11" t="n">
        <v>2</v>
      </c>
      <c r="N6717" s="11" t="n">
        <v>0.15</v>
      </c>
      <c r="O6717" s="7" t="n">
        <v>3021.7</v>
      </c>
      <c r="P6717" s="7" t="n">
        <v>1450.416</v>
      </c>
      <c r="Q6717" s="7">
        <f>text(E6717,"ddd")</f>
        <v/>
      </c>
      <c r="R6717" s="7">
        <f>G6717-F6717</f>
        <v/>
      </c>
      <c r="S6717" s="7">
        <f>E6717-D6717</f>
        <v/>
      </c>
      <c r="T6717" s="7">
        <f>O6717*M6717</f>
        <v/>
      </c>
      <c r="U6717" s="7">
        <f>T6717*N6717</f>
        <v/>
      </c>
      <c r="V6717" s="7">
        <f>T6717-U6717-(P6717*M6717)</f>
        <v/>
      </c>
      <c r="W6717" s="7">
        <f>VLOOKUP(L6717,'Products Sheet'!$A:$B,2,FALSE)</f>
        <v/>
      </c>
      <c r="X6717" s="7" t="n"/>
      <c r="Y6717" s="7" t="n"/>
      <c r="Z6717" s="7" t="n"/>
      <c r="AA6717" s="7" t="n"/>
      <c r="AB6717" s="7" t="n"/>
      <c r="AC6717" s="7" t="n"/>
    </row>
    <row r="6718" ht="9.75" customHeight="1" s="12">
      <c r="A6718" s="11" t="inlineStr">
        <is>
          <t>SO - 0001433</t>
        </is>
      </c>
      <c r="B6718" s="11" t="inlineStr">
        <is>
          <t>In-Store</t>
        </is>
      </c>
      <c r="C6718" s="11" t="inlineStr">
        <is>
          <t>WARE-NMK1003</t>
        </is>
      </c>
      <c r="D6718" s="6" t="n">
        <v>43300</v>
      </c>
      <c r="E6718" s="6" t="n">
        <v>43411</v>
      </c>
      <c r="F6718" s="6" t="n">
        <v>43431</v>
      </c>
      <c r="G6718" s="6" t="n">
        <v>43435</v>
      </c>
      <c r="H6718" s="11" t="inlineStr">
        <is>
          <t>USD</t>
        </is>
      </c>
      <c r="I6718" s="11" t="n">
        <v>1</v>
      </c>
      <c r="J6718" s="11" t="n">
        <v>9</v>
      </c>
      <c r="K6718" s="11" t="n">
        <v>120</v>
      </c>
      <c r="L6718" s="11" t="n">
        <v>40</v>
      </c>
      <c r="M6718" s="11" t="n">
        <v>4</v>
      </c>
      <c r="N6718" s="11" t="n">
        <v>0.4</v>
      </c>
      <c r="O6718" s="7" t="n">
        <v>2458.9</v>
      </c>
      <c r="P6718" s="7" t="n">
        <v>1819.586</v>
      </c>
      <c r="Q6718" s="7">
        <f>text(E6718,"ddd")</f>
        <v/>
      </c>
      <c r="R6718" s="7">
        <f>G6718-F6718</f>
        <v/>
      </c>
      <c r="S6718" s="7">
        <f>E6718-D6718</f>
        <v/>
      </c>
      <c r="T6718" s="7">
        <f>O6718*M6718</f>
        <v/>
      </c>
      <c r="U6718" s="7">
        <f>T6718*N6718</f>
        <v/>
      </c>
      <c r="V6718" s="7">
        <f>T6718-U6718-(P6718*M6718)</f>
        <v/>
      </c>
      <c r="W6718" s="7">
        <f>VLOOKUP(L6718,'Products Sheet'!$A:$B,2,FALSE)</f>
        <v/>
      </c>
      <c r="X6718" s="7" t="n"/>
      <c r="Y6718" s="7" t="n"/>
      <c r="Z6718" s="7" t="n"/>
      <c r="AA6718" s="7" t="n"/>
      <c r="AB6718" s="7" t="n"/>
      <c r="AC6718" s="7" t="n"/>
    </row>
    <row r="6719" ht="9.75" customHeight="1" s="12">
      <c r="A6719" s="11" t="inlineStr">
        <is>
          <t>SO - 0001446</t>
        </is>
      </c>
      <c r="B6719" s="11" t="inlineStr">
        <is>
          <t>Distributor</t>
        </is>
      </c>
      <c r="C6719" s="11" t="inlineStr">
        <is>
          <t>WARE-NBV1002</t>
        </is>
      </c>
      <c r="D6719" s="6" t="n">
        <v>43300</v>
      </c>
      <c r="E6719" s="6" t="n">
        <v>43412</v>
      </c>
      <c r="F6719" s="6" t="n">
        <v>43427</v>
      </c>
      <c r="G6719" s="6" t="n">
        <v>43430</v>
      </c>
      <c r="H6719" s="11" t="inlineStr">
        <is>
          <t>USD</t>
        </is>
      </c>
      <c r="I6719" s="11" t="n">
        <v>21</v>
      </c>
      <c r="J6719" s="11" t="n">
        <v>22</v>
      </c>
      <c r="K6719" s="11" t="n">
        <v>85</v>
      </c>
      <c r="L6719" s="11" t="n">
        <v>40</v>
      </c>
      <c r="M6719" s="11" t="n">
        <v>8</v>
      </c>
      <c r="N6719" s="11" t="n">
        <v>0.075</v>
      </c>
      <c r="O6719" s="7" t="n">
        <v>810.7</v>
      </c>
      <c r="P6719" s="7" t="n">
        <v>486.42</v>
      </c>
      <c r="Q6719" s="7">
        <f>text(E6719,"ddd")</f>
        <v/>
      </c>
      <c r="R6719" s="7">
        <f>G6719-F6719</f>
        <v/>
      </c>
      <c r="S6719" s="7">
        <f>E6719-D6719</f>
        <v/>
      </c>
      <c r="T6719" s="7">
        <f>O6719*M6719</f>
        <v/>
      </c>
      <c r="U6719" s="7">
        <f>T6719*N6719</f>
        <v/>
      </c>
      <c r="V6719" s="7">
        <f>T6719-U6719-(P6719*M6719)</f>
        <v/>
      </c>
      <c r="W6719" s="7">
        <f>VLOOKUP(L6719,'Products Sheet'!$A:$B,2,FALSE)</f>
        <v/>
      </c>
      <c r="X6719" s="7" t="n"/>
      <c r="Y6719" s="7" t="n"/>
      <c r="Z6719" s="7" t="n"/>
      <c r="AA6719" s="7" t="n"/>
      <c r="AB6719" s="7" t="n"/>
      <c r="AC6719" s="7" t="n"/>
    </row>
    <row r="6720" ht="9.75" customHeight="1" s="12">
      <c r="A6720" s="11" t="inlineStr">
        <is>
          <t>SO - 0001455</t>
        </is>
      </c>
      <c r="B6720" s="11" t="inlineStr">
        <is>
          <t>In-Store</t>
        </is>
      </c>
      <c r="C6720" s="11" t="inlineStr">
        <is>
          <t>WARE-NMK1003</t>
        </is>
      </c>
      <c r="D6720" s="6" t="n">
        <v>43300</v>
      </c>
      <c r="E6720" s="6" t="n">
        <v>43413</v>
      </c>
      <c r="F6720" s="6" t="n">
        <v>43425</v>
      </c>
      <c r="G6720" s="6" t="n">
        <v>43434</v>
      </c>
      <c r="H6720" s="11" t="inlineStr">
        <is>
          <t>USD</t>
        </is>
      </c>
      <c r="I6720" s="11" t="n">
        <v>1</v>
      </c>
      <c r="J6720" s="11" t="n">
        <v>20</v>
      </c>
      <c r="K6720" s="11" t="n">
        <v>135</v>
      </c>
      <c r="L6720" s="11" t="n">
        <v>40</v>
      </c>
      <c r="M6720" s="11" t="n">
        <v>4</v>
      </c>
      <c r="N6720" s="11" t="n">
        <v>0.05</v>
      </c>
      <c r="O6720" s="7" t="n">
        <v>2519.2</v>
      </c>
      <c r="P6720" s="7" t="n">
        <v>1032.872</v>
      </c>
      <c r="Q6720" s="7">
        <f>text(E6720,"ddd")</f>
        <v/>
      </c>
      <c r="R6720" s="7">
        <f>G6720-F6720</f>
        <v/>
      </c>
      <c r="S6720" s="7">
        <f>E6720-D6720</f>
        <v/>
      </c>
      <c r="T6720" s="7">
        <f>O6720*M6720</f>
        <v/>
      </c>
      <c r="U6720" s="7">
        <f>T6720*N6720</f>
        <v/>
      </c>
      <c r="V6720" s="7">
        <f>T6720-U6720-(P6720*M6720)</f>
        <v/>
      </c>
      <c r="W6720" s="7">
        <f>VLOOKUP(L6720,'Products Sheet'!$A:$B,2,FALSE)</f>
        <v/>
      </c>
      <c r="X6720" s="7" t="n"/>
      <c r="Y6720" s="7" t="n"/>
      <c r="Z6720" s="7" t="n"/>
      <c r="AA6720" s="7" t="n"/>
      <c r="AB6720" s="7" t="n"/>
      <c r="AC6720" s="7" t="n"/>
    </row>
    <row r="6721" ht="9.75" customHeight="1" s="12">
      <c r="A6721" s="11" t="inlineStr">
        <is>
          <t>SO - 0001460</t>
        </is>
      </c>
      <c r="B6721" s="11" t="inlineStr">
        <is>
          <t>Distributor</t>
        </is>
      </c>
      <c r="C6721" s="11" t="inlineStr">
        <is>
          <t>WARE-PUJ1005</t>
        </is>
      </c>
      <c r="D6721" s="6" t="n">
        <v>43300</v>
      </c>
      <c r="E6721" s="6" t="n">
        <v>43413</v>
      </c>
      <c r="F6721" s="6" t="n">
        <v>43432</v>
      </c>
      <c r="G6721" s="6" t="n">
        <v>43440</v>
      </c>
      <c r="H6721" s="11" t="inlineStr">
        <is>
          <t>USD</t>
        </is>
      </c>
      <c r="I6721" s="11" t="n">
        <v>24</v>
      </c>
      <c r="J6721" s="11" t="n">
        <v>31</v>
      </c>
      <c r="K6721" s="11" t="n">
        <v>287</v>
      </c>
      <c r="L6721" s="11" t="n">
        <v>40</v>
      </c>
      <c r="M6721" s="11" t="n">
        <v>6</v>
      </c>
      <c r="N6721" s="11" t="n">
        <v>0.05</v>
      </c>
      <c r="O6721" s="7" t="n">
        <v>2525.9</v>
      </c>
      <c r="P6721" s="7" t="n">
        <v>1843.907</v>
      </c>
      <c r="Q6721" s="7">
        <f>text(E6721,"ddd")</f>
        <v/>
      </c>
      <c r="R6721" s="7">
        <f>G6721-F6721</f>
        <v/>
      </c>
      <c r="S6721" s="7">
        <f>E6721-D6721</f>
        <v/>
      </c>
      <c r="T6721" s="7">
        <f>O6721*M6721</f>
        <v/>
      </c>
      <c r="U6721" s="7">
        <f>T6721*N6721</f>
        <v/>
      </c>
      <c r="V6721" s="7">
        <f>T6721-U6721-(P6721*M6721)</f>
        <v/>
      </c>
      <c r="W6721" s="7">
        <f>VLOOKUP(L6721,'Products Sheet'!$A:$B,2,FALSE)</f>
        <v/>
      </c>
      <c r="X6721" s="7" t="n"/>
      <c r="Y6721" s="7" t="n"/>
      <c r="Z6721" s="7" t="n"/>
      <c r="AA6721" s="7" t="n"/>
      <c r="AB6721" s="7" t="n"/>
      <c r="AC6721" s="7" t="n"/>
    </row>
    <row r="6722" ht="9.75" customHeight="1" s="12">
      <c r="A6722" s="11" t="inlineStr">
        <is>
          <t>SO - 0001468</t>
        </is>
      </c>
      <c r="B6722" s="11" t="inlineStr">
        <is>
          <t>Online</t>
        </is>
      </c>
      <c r="C6722" s="11" t="inlineStr">
        <is>
          <t>WARE-PUJ1005</t>
        </is>
      </c>
      <c r="D6722" s="6" t="n">
        <v>43300</v>
      </c>
      <c r="E6722" s="6" t="n">
        <v>43414</v>
      </c>
      <c r="F6722" s="6" t="n">
        <v>43426</v>
      </c>
      <c r="G6722" s="6" t="n">
        <v>43428</v>
      </c>
      <c r="H6722" s="11" t="inlineStr">
        <is>
          <t>USD</t>
        </is>
      </c>
      <c r="I6722" s="11" t="n">
        <v>12</v>
      </c>
      <c r="J6722" s="11" t="n">
        <v>33</v>
      </c>
      <c r="K6722" s="11" t="n">
        <v>262</v>
      </c>
      <c r="L6722" s="11" t="n">
        <v>40</v>
      </c>
      <c r="M6722" s="11" t="n">
        <v>1</v>
      </c>
      <c r="N6722" s="11" t="n">
        <v>0.075</v>
      </c>
      <c r="O6722" s="7" t="n">
        <v>984.9</v>
      </c>
      <c r="P6722" s="7" t="n">
        <v>787.9200000000001</v>
      </c>
      <c r="Q6722" s="7">
        <f>text(E6722,"ddd")</f>
        <v/>
      </c>
      <c r="R6722" s="7">
        <f>G6722-F6722</f>
        <v/>
      </c>
      <c r="S6722" s="7">
        <f>E6722-D6722</f>
        <v/>
      </c>
      <c r="T6722" s="7">
        <f>O6722*M6722</f>
        <v/>
      </c>
      <c r="U6722" s="7">
        <f>T6722*N6722</f>
        <v/>
      </c>
      <c r="V6722" s="7">
        <f>T6722-U6722-(P6722*M6722)</f>
        <v/>
      </c>
      <c r="W6722" s="7">
        <f>VLOOKUP(L6722,'Products Sheet'!$A:$B,2,FALSE)</f>
        <v/>
      </c>
      <c r="X6722" s="7" t="n"/>
      <c r="Y6722" s="7" t="n"/>
      <c r="Z6722" s="7" t="n"/>
      <c r="AA6722" s="7" t="n"/>
      <c r="AB6722" s="7" t="n"/>
      <c r="AC6722" s="7" t="n"/>
    </row>
    <row r="6723" ht="9.75" customHeight="1" s="12">
      <c r="A6723" s="11" t="inlineStr">
        <is>
          <t>SO - 0001512</t>
        </is>
      </c>
      <c r="B6723" s="11" t="inlineStr">
        <is>
          <t>Wholesale</t>
        </is>
      </c>
      <c r="C6723" s="11" t="inlineStr">
        <is>
          <t>WARE-MKL1006</t>
        </is>
      </c>
      <c r="D6723" s="6" t="n">
        <v>43300</v>
      </c>
      <c r="E6723" s="6" t="n">
        <v>43419</v>
      </c>
      <c r="F6723" s="6" t="n">
        <v>43442</v>
      </c>
      <c r="G6723" s="6" t="n">
        <v>43448</v>
      </c>
      <c r="H6723" s="11" t="inlineStr">
        <is>
          <t>USD</t>
        </is>
      </c>
      <c r="I6723" s="11" t="n">
        <v>27</v>
      </c>
      <c r="J6723" s="11" t="n">
        <v>4</v>
      </c>
      <c r="K6723" s="11" t="n">
        <v>353</v>
      </c>
      <c r="L6723" s="11" t="n">
        <v>40</v>
      </c>
      <c r="M6723" s="11" t="n">
        <v>6</v>
      </c>
      <c r="N6723" s="11" t="n">
        <v>0.05</v>
      </c>
      <c r="O6723" s="7" t="n">
        <v>1098.8</v>
      </c>
      <c r="P6723" s="7" t="n">
        <v>560.388</v>
      </c>
      <c r="Q6723" s="7">
        <f>text(E6723,"ddd")</f>
        <v/>
      </c>
      <c r="R6723" s="7">
        <f>G6723-F6723</f>
        <v/>
      </c>
      <c r="S6723" s="7">
        <f>E6723-D6723</f>
        <v/>
      </c>
      <c r="T6723" s="7">
        <f>O6723*M6723</f>
        <v/>
      </c>
      <c r="U6723" s="7">
        <f>T6723*N6723</f>
        <v/>
      </c>
      <c r="V6723" s="7">
        <f>T6723-U6723-(P6723*M6723)</f>
        <v/>
      </c>
      <c r="W6723" s="7">
        <f>VLOOKUP(L6723,'Products Sheet'!$A:$B,2,FALSE)</f>
        <v/>
      </c>
      <c r="X6723" s="7" t="n"/>
      <c r="Y6723" s="7" t="n"/>
      <c r="Z6723" s="7" t="n"/>
      <c r="AA6723" s="7" t="n"/>
      <c r="AB6723" s="7" t="n"/>
      <c r="AC6723" s="7" t="n"/>
    </row>
    <row r="6724" ht="9.75" customHeight="1" s="12">
      <c r="A6724" s="11" t="inlineStr">
        <is>
          <t>SO - 0001551</t>
        </is>
      </c>
      <c r="B6724" s="11" t="inlineStr">
        <is>
          <t>Distributor</t>
        </is>
      </c>
      <c r="C6724" s="11" t="inlineStr">
        <is>
          <t>WARE-NMK1003</t>
        </is>
      </c>
      <c r="D6724" s="6" t="n">
        <v>43300</v>
      </c>
      <c r="E6724" s="6" t="n">
        <v>43424</v>
      </c>
      <c r="F6724" s="6" t="n">
        <v>43445</v>
      </c>
      <c r="G6724" s="6" t="n">
        <v>43446</v>
      </c>
      <c r="H6724" s="11" t="inlineStr">
        <is>
          <t>USD</t>
        </is>
      </c>
      <c r="I6724" s="11" t="n">
        <v>25</v>
      </c>
      <c r="J6724" s="11" t="n">
        <v>45</v>
      </c>
      <c r="K6724" s="11" t="n">
        <v>169</v>
      </c>
      <c r="L6724" s="11" t="n">
        <v>40</v>
      </c>
      <c r="M6724" s="11" t="n">
        <v>1</v>
      </c>
      <c r="N6724" s="11" t="n">
        <v>0.075</v>
      </c>
      <c r="O6724" s="7" t="n">
        <v>1708.5</v>
      </c>
      <c r="P6724" s="7" t="n">
        <v>1452.225</v>
      </c>
      <c r="Q6724" s="7">
        <f>text(E6724,"ddd")</f>
        <v/>
      </c>
      <c r="R6724" s="7">
        <f>G6724-F6724</f>
        <v/>
      </c>
      <c r="S6724" s="7">
        <f>E6724-D6724</f>
        <v/>
      </c>
      <c r="T6724" s="7">
        <f>O6724*M6724</f>
        <v/>
      </c>
      <c r="U6724" s="7">
        <f>T6724*N6724</f>
        <v/>
      </c>
      <c r="V6724" s="7">
        <f>T6724-U6724-(P6724*M6724)</f>
        <v/>
      </c>
      <c r="W6724" s="7">
        <f>VLOOKUP(L6724,'Products Sheet'!$A:$B,2,FALSE)</f>
        <v/>
      </c>
      <c r="X6724" s="7" t="n"/>
      <c r="Y6724" s="7" t="n"/>
      <c r="Z6724" s="7" t="n"/>
      <c r="AA6724" s="7" t="n"/>
      <c r="AB6724" s="7" t="n"/>
      <c r="AC6724" s="7" t="n"/>
    </row>
    <row r="6725" ht="9.75" customHeight="1" s="12">
      <c r="A6725" s="11" t="inlineStr">
        <is>
          <t>SO - 0001580</t>
        </is>
      </c>
      <c r="B6725" s="11" t="inlineStr">
        <is>
          <t>In-Store</t>
        </is>
      </c>
      <c r="C6725" s="11" t="inlineStr">
        <is>
          <t>WARE-NMK1003</t>
        </is>
      </c>
      <c r="D6725" s="6" t="n">
        <v>43300</v>
      </c>
      <c r="E6725" s="6" t="n">
        <v>43427</v>
      </c>
      <c r="F6725" s="6" t="n">
        <v>43443</v>
      </c>
      <c r="G6725" s="6" t="n">
        <v>43446</v>
      </c>
      <c r="H6725" s="11" t="inlineStr">
        <is>
          <t>USD</t>
        </is>
      </c>
      <c r="I6725" s="11" t="n">
        <v>12</v>
      </c>
      <c r="J6725" s="11" t="n">
        <v>20</v>
      </c>
      <c r="K6725" s="11" t="n">
        <v>165</v>
      </c>
      <c r="L6725" s="11" t="n">
        <v>40</v>
      </c>
      <c r="M6725" s="11" t="n">
        <v>8</v>
      </c>
      <c r="N6725" s="11" t="n">
        <v>0.05</v>
      </c>
      <c r="O6725" s="7" t="n">
        <v>1159.1</v>
      </c>
      <c r="P6725" s="7" t="n">
        <v>567.9590000000001</v>
      </c>
      <c r="Q6725" s="7">
        <f>text(E6725,"ddd")</f>
        <v/>
      </c>
      <c r="R6725" s="7">
        <f>G6725-F6725</f>
        <v/>
      </c>
      <c r="S6725" s="7">
        <f>E6725-D6725</f>
        <v/>
      </c>
      <c r="T6725" s="7">
        <f>O6725*M6725</f>
        <v/>
      </c>
      <c r="U6725" s="7">
        <f>T6725*N6725</f>
        <v/>
      </c>
      <c r="V6725" s="7">
        <f>T6725-U6725-(P6725*M6725)</f>
        <v/>
      </c>
      <c r="W6725" s="7">
        <f>VLOOKUP(L6725,'Products Sheet'!$A:$B,2,FALSE)</f>
        <v/>
      </c>
      <c r="X6725" s="7" t="n"/>
      <c r="Y6725" s="7" t="n"/>
      <c r="Z6725" s="7" t="n"/>
      <c r="AA6725" s="7" t="n"/>
      <c r="AB6725" s="7" t="n"/>
      <c r="AC6725" s="7" t="n"/>
    </row>
    <row r="6726" ht="9.75" customHeight="1" s="12">
      <c r="A6726" s="11" t="inlineStr">
        <is>
          <t>SO - 0001585</t>
        </is>
      </c>
      <c r="B6726" s="11" t="inlineStr">
        <is>
          <t>In-Store</t>
        </is>
      </c>
      <c r="C6726" s="11" t="inlineStr">
        <is>
          <t>WARE-NMK1003</t>
        </is>
      </c>
      <c r="D6726" s="6" t="n">
        <v>43300</v>
      </c>
      <c r="E6726" s="6" t="n">
        <v>43427</v>
      </c>
      <c r="F6726" s="6" t="n">
        <v>43435</v>
      </c>
      <c r="G6726" s="6" t="n">
        <v>43443</v>
      </c>
      <c r="H6726" s="11" t="inlineStr">
        <is>
          <t>USD</t>
        </is>
      </c>
      <c r="I6726" s="11" t="n">
        <v>9</v>
      </c>
      <c r="J6726" s="11" t="n">
        <v>30</v>
      </c>
      <c r="K6726" s="11" t="n">
        <v>202</v>
      </c>
      <c r="L6726" s="11" t="n">
        <v>40</v>
      </c>
      <c r="M6726" s="11" t="n">
        <v>5</v>
      </c>
      <c r="N6726" s="11" t="n">
        <v>0.05</v>
      </c>
      <c r="O6726" s="7" t="n">
        <v>1989.9</v>
      </c>
      <c r="P6726" s="7" t="n">
        <v>1432.728</v>
      </c>
      <c r="Q6726" s="7">
        <f>text(E6726,"ddd")</f>
        <v/>
      </c>
      <c r="R6726" s="7">
        <f>G6726-F6726</f>
        <v/>
      </c>
      <c r="S6726" s="7">
        <f>E6726-D6726</f>
        <v/>
      </c>
      <c r="T6726" s="7">
        <f>O6726*M6726</f>
        <v/>
      </c>
      <c r="U6726" s="7">
        <f>T6726*N6726</f>
        <v/>
      </c>
      <c r="V6726" s="7">
        <f>T6726-U6726-(P6726*M6726)</f>
        <v/>
      </c>
      <c r="W6726" s="7">
        <f>VLOOKUP(L6726,'Products Sheet'!$A:$B,2,FALSE)</f>
        <v/>
      </c>
      <c r="X6726" s="7" t="n"/>
      <c r="Y6726" s="7" t="n"/>
      <c r="Z6726" s="7" t="n"/>
      <c r="AA6726" s="7" t="n"/>
      <c r="AB6726" s="7" t="n"/>
      <c r="AC6726" s="7" t="n"/>
    </row>
    <row r="6727" ht="9.75" customHeight="1" s="12">
      <c r="A6727" s="11" t="inlineStr">
        <is>
          <t>SO - 0001640</t>
        </is>
      </c>
      <c r="B6727" s="11" t="inlineStr">
        <is>
          <t>Distributor</t>
        </is>
      </c>
      <c r="C6727" s="11" t="inlineStr">
        <is>
          <t>WARE-UHY1004</t>
        </is>
      </c>
      <c r="D6727" s="6" t="n">
        <v>43300</v>
      </c>
      <c r="E6727" s="6" t="n">
        <v>43435</v>
      </c>
      <c r="F6727" s="6" t="n">
        <v>43452</v>
      </c>
      <c r="G6727" s="6" t="n">
        <v>43461</v>
      </c>
      <c r="H6727" s="11" t="inlineStr">
        <is>
          <t>USD</t>
        </is>
      </c>
      <c r="I6727" s="11" t="n">
        <v>23</v>
      </c>
      <c r="J6727" s="11" t="n">
        <v>25</v>
      </c>
      <c r="K6727" s="11" t="n">
        <v>230</v>
      </c>
      <c r="L6727" s="11" t="n">
        <v>40</v>
      </c>
      <c r="M6727" s="11" t="n">
        <v>1</v>
      </c>
      <c r="N6727" s="11" t="n">
        <v>0.4</v>
      </c>
      <c r="O6727" s="7" t="n">
        <v>2613</v>
      </c>
      <c r="P6727" s="7" t="n">
        <v>2168.79</v>
      </c>
      <c r="Q6727" s="7">
        <f>text(E6727,"ddd")</f>
        <v/>
      </c>
      <c r="R6727" s="7">
        <f>G6727-F6727</f>
        <v/>
      </c>
      <c r="S6727" s="7">
        <f>E6727-D6727</f>
        <v/>
      </c>
      <c r="T6727" s="7">
        <f>O6727*M6727</f>
        <v/>
      </c>
      <c r="U6727" s="7">
        <f>T6727*N6727</f>
        <v/>
      </c>
      <c r="V6727" s="7">
        <f>T6727-U6727-(P6727*M6727)</f>
        <v/>
      </c>
      <c r="W6727" s="7">
        <f>VLOOKUP(L6727,'Products Sheet'!$A:$B,2,FALSE)</f>
        <v/>
      </c>
      <c r="X6727" s="7" t="n"/>
      <c r="Y6727" s="7" t="n"/>
      <c r="Z6727" s="7" t="n"/>
      <c r="AA6727" s="7" t="n"/>
      <c r="AB6727" s="7" t="n"/>
      <c r="AC6727" s="7" t="n"/>
    </row>
    <row r="6728" ht="9.75" customHeight="1" s="12">
      <c r="A6728" s="11" t="inlineStr">
        <is>
          <t>SO - 0001703</t>
        </is>
      </c>
      <c r="B6728" s="11" t="inlineStr">
        <is>
          <t>In-Store</t>
        </is>
      </c>
      <c r="C6728" s="11" t="inlineStr">
        <is>
          <t>WARE-UHY1004</t>
        </is>
      </c>
      <c r="D6728" s="6" t="n">
        <v>43400</v>
      </c>
      <c r="E6728" s="6" t="n">
        <v>43442</v>
      </c>
      <c r="F6728" s="6" t="n">
        <v>43444</v>
      </c>
      <c r="G6728" s="6" t="n">
        <v>43452</v>
      </c>
      <c r="H6728" s="11" t="inlineStr">
        <is>
          <t>USD</t>
        </is>
      </c>
      <c r="I6728" s="11" t="n">
        <v>8</v>
      </c>
      <c r="J6728" s="11" t="n">
        <v>18</v>
      </c>
      <c r="K6728" s="11" t="n">
        <v>208</v>
      </c>
      <c r="L6728" s="11" t="n">
        <v>40</v>
      </c>
      <c r="M6728" s="11" t="n">
        <v>3</v>
      </c>
      <c r="N6728" s="11" t="n">
        <v>0.2</v>
      </c>
      <c r="O6728" s="7" t="n">
        <v>5514.1</v>
      </c>
      <c r="P6728" s="7" t="n">
        <v>4356.139</v>
      </c>
      <c r="Q6728" s="7">
        <f>text(E6728,"ddd")</f>
        <v/>
      </c>
      <c r="R6728" s="7">
        <f>G6728-F6728</f>
        <v/>
      </c>
      <c r="S6728" s="7">
        <f>E6728-D6728</f>
        <v/>
      </c>
      <c r="T6728" s="7">
        <f>O6728*M6728</f>
        <v/>
      </c>
      <c r="U6728" s="7">
        <f>T6728*N6728</f>
        <v/>
      </c>
      <c r="V6728" s="7">
        <f>T6728-U6728-(P6728*M6728)</f>
        <v/>
      </c>
      <c r="W6728" s="7">
        <f>VLOOKUP(L6728,'Products Sheet'!$A:$B,2,FALSE)</f>
        <v/>
      </c>
      <c r="X6728" s="7" t="n"/>
      <c r="Y6728" s="7" t="n"/>
      <c r="Z6728" s="7" t="n"/>
      <c r="AA6728" s="7" t="n"/>
      <c r="AB6728" s="7" t="n"/>
      <c r="AC6728" s="7" t="n"/>
    </row>
    <row r="6729" ht="9.75" customHeight="1" s="12">
      <c r="A6729" s="11" t="inlineStr">
        <is>
          <t>SO - 0001753</t>
        </is>
      </c>
      <c r="B6729" s="11" t="inlineStr">
        <is>
          <t>In-Store</t>
        </is>
      </c>
      <c r="C6729" s="11" t="inlineStr">
        <is>
          <t>WARE-NMK1003</t>
        </is>
      </c>
      <c r="D6729" s="6" t="n">
        <v>43300</v>
      </c>
      <c r="E6729" s="6" t="n">
        <v>43448</v>
      </c>
      <c r="F6729" s="6" t="n">
        <v>43475</v>
      </c>
      <c r="G6729" s="6" t="n">
        <v>43480</v>
      </c>
      <c r="H6729" s="11" t="inlineStr">
        <is>
          <t>USD</t>
        </is>
      </c>
      <c r="I6729" s="11" t="n">
        <v>10</v>
      </c>
      <c r="J6729" s="11" t="n">
        <v>33</v>
      </c>
      <c r="K6729" s="11" t="n">
        <v>128</v>
      </c>
      <c r="L6729" s="11" t="n">
        <v>40</v>
      </c>
      <c r="M6729" s="11" t="n">
        <v>7</v>
      </c>
      <c r="N6729" s="11" t="n">
        <v>0.05</v>
      </c>
      <c r="O6729" s="7" t="n">
        <v>2412</v>
      </c>
      <c r="P6729" s="7" t="n">
        <v>1640.16</v>
      </c>
      <c r="Q6729" s="7">
        <f>text(E6729,"ddd")</f>
        <v/>
      </c>
      <c r="R6729" s="7">
        <f>G6729-F6729</f>
        <v/>
      </c>
      <c r="S6729" s="7">
        <f>E6729-D6729</f>
        <v/>
      </c>
      <c r="T6729" s="7">
        <f>O6729*M6729</f>
        <v/>
      </c>
      <c r="U6729" s="7">
        <f>T6729*N6729</f>
        <v/>
      </c>
      <c r="V6729" s="7">
        <f>T6729-U6729-(P6729*M6729)</f>
        <v/>
      </c>
      <c r="W6729" s="7">
        <f>VLOOKUP(L6729,'Products Sheet'!$A:$B,2,FALSE)</f>
        <v/>
      </c>
      <c r="X6729" s="7" t="n"/>
      <c r="Y6729" s="7" t="n"/>
      <c r="Z6729" s="7" t="n"/>
      <c r="AA6729" s="7" t="n"/>
      <c r="AB6729" s="7" t="n"/>
      <c r="AC6729" s="7" t="n"/>
    </row>
    <row r="6730" ht="9.75" customHeight="1" s="12">
      <c r="A6730" s="11" t="inlineStr">
        <is>
          <t>SO - 0001772</t>
        </is>
      </c>
      <c r="B6730" s="11" t="inlineStr">
        <is>
          <t>In-Store</t>
        </is>
      </c>
      <c r="C6730" s="11" t="inlineStr">
        <is>
          <t>WARE-XYS1001</t>
        </is>
      </c>
      <c r="D6730" s="6" t="n">
        <v>43300</v>
      </c>
      <c r="E6730" s="6" t="n">
        <v>43449</v>
      </c>
      <c r="F6730" s="6" t="n">
        <v>43466</v>
      </c>
      <c r="G6730" s="6" t="n">
        <v>43476</v>
      </c>
      <c r="H6730" s="11" t="inlineStr">
        <is>
          <t>USD</t>
        </is>
      </c>
      <c r="I6730" s="11" t="n">
        <v>4</v>
      </c>
      <c r="J6730" s="11" t="n">
        <v>32</v>
      </c>
      <c r="K6730" s="11" t="n">
        <v>20</v>
      </c>
      <c r="L6730" s="11" t="n">
        <v>40</v>
      </c>
      <c r="M6730" s="11" t="n">
        <v>1</v>
      </c>
      <c r="N6730" s="11" t="n">
        <v>0.3</v>
      </c>
      <c r="O6730" s="7" t="n">
        <v>1118.9</v>
      </c>
      <c r="P6730" s="7" t="n">
        <v>503.5050000000001</v>
      </c>
      <c r="Q6730" s="7">
        <f>text(E6730,"ddd")</f>
        <v/>
      </c>
      <c r="R6730" s="7">
        <f>G6730-F6730</f>
        <v/>
      </c>
      <c r="S6730" s="7">
        <f>E6730-D6730</f>
        <v/>
      </c>
      <c r="T6730" s="7">
        <f>O6730*M6730</f>
        <v/>
      </c>
      <c r="U6730" s="7">
        <f>T6730*N6730</f>
        <v/>
      </c>
      <c r="V6730" s="7">
        <f>T6730-U6730-(P6730*M6730)</f>
        <v/>
      </c>
      <c r="W6730" s="7">
        <f>VLOOKUP(L6730,'Products Sheet'!$A:$B,2,FALSE)</f>
        <v/>
      </c>
      <c r="X6730" s="7" t="n"/>
      <c r="Y6730" s="7" t="n"/>
      <c r="Z6730" s="7" t="n"/>
      <c r="AA6730" s="7" t="n"/>
      <c r="AB6730" s="7" t="n"/>
      <c r="AC6730" s="7" t="n"/>
    </row>
    <row r="6731" ht="9.75" customHeight="1" s="12">
      <c r="A6731" s="11" t="inlineStr">
        <is>
          <t>SO - 0001787</t>
        </is>
      </c>
      <c r="B6731" s="11" t="inlineStr">
        <is>
          <t>Distributor</t>
        </is>
      </c>
      <c r="C6731" s="11" t="inlineStr">
        <is>
          <t>WARE-UHY1004</t>
        </is>
      </c>
      <c r="D6731" s="6" t="n">
        <v>43300</v>
      </c>
      <c r="E6731" s="6" t="n">
        <v>43452</v>
      </c>
      <c r="F6731" s="6" t="n">
        <v>43476</v>
      </c>
      <c r="G6731" s="6" t="n">
        <v>43482</v>
      </c>
      <c r="H6731" s="11" t="inlineStr">
        <is>
          <t>USD</t>
        </is>
      </c>
      <c r="I6731" s="11" t="n">
        <v>22</v>
      </c>
      <c r="J6731" s="11" t="n">
        <v>48</v>
      </c>
      <c r="K6731" s="11" t="n">
        <v>228</v>
      </c>
      <c r="L6731" s="11" t="n">
        <v>40</v>
      </c>
      <c r="M6731" s="11" t="n">
        <v>3</v>
      </c>
      <c r="N6731" s="11" t="n">
        <v>0.05</v>
      </c>
      <c r="O6731" s="7" t="n">
        <v>1058.6</v>
      </c>
      <c r="P6731" s="7" t="n">
        <v>857.4660000000001</v>
      </c>
      <c r="Q6731" s="7">
        <f>text(E6731,"ddd")</f>
        <v/>
      </c>
      <c r="R6731" s="7">
        <f>G6731-F6731</f>
        <v/>
      </c>
      <c r="S6731" s="7">
        <f>E6731-D6731</f>
        <v/>
      </c>
      <c r="T6731" s="7">
        <f>O6731*M6731</f>
        <v/>
      </c>
      <c r="U6731" s="7">
        <f>T6731*N6731</f>
        <v/>
      </c>
      <c r="V6731" s="7">
        <f>T6731-U6731-(P6731*M6731)</f>
        <v/>
      </c>
      <c r="W6731" s="7">
        <f>VLOOKUP(L6731,'Products Sheet'!$A:$B,2,FALSE)</f>
        <v/>
      </c>
      <c r="X6731" s="7" t="n"/>
      <c r="Y6731" s="7" t="n"/>
      <c r="Z6731" s="7" t="n"/>
      <c r="AA6731" s="7" t="n"/>
      <c r="AB6731" s="7" t="n"/>
      <c r="AC6731" s="7" t="n"/>
    </row>
    <row r="6732" ht="9.75" customHeight="1" s="12">
      <c r="A6732" s="11" t="inlineStr">
        <is>
          <t>SO - 0001791</t>
        </is>
      </c>
      <c r="B6732" s="11" t="inlineStr">
        <is>
          <t>Distributor</t>
        </is>
      </c>
      <c r="C6732" s="11" t="inlineStr">
        <is>
          <t>WARE-MKL1006</t>
        </is>
      </c>
      <c r="D6732" s="6" t="n">
        <v>43300</v>
      </c>
      <c r="E6732" s="6" t="n">
        <v>43452</v>
      </c>
      <c r="F6732" s="6" t="n">
        <v>43474</v>
      </c>
      <c r="G6732" s="6" t="n">
        <v>43481</v>
      </c>
      <c r="H6732" s="11" t="inlineStr">
        <is>
          <t>USD</t>
        </is>
      </c>
      <c r="I6732" s="11" t="n">
        <v>20</v>
      </c>
      <c r="J6732" s="11" t="n">
        <v>12</v>
      </c>
      <c r="K6732" s="11" t="n">
        <v>347</v>
      </c>
      <c r="L6732" s="11" t="n">
        <v>40</v>
      </c>
      <c r="M6732" s="11" t="n">
        <v>7</v>
      </c>
      <c r="N6732" s="11" t="n">
        <v>0.075</v>
      </c>
      <c r="O6732" s="7" t="n">
        <v>3919.5</v>
      </c>
      <c r="P6732" s="7" t="n">
        <v>2038.14</v>
      </c>
      <c r="Q6732" s="7">
        <f>text(E6732,"ddd")</f>
        <v/>
      </c>
      <c r="R6732" s="7">
        <f>G6732-F6732</f>
        <v/>
      </c>
      <c r="S6732" s="7">
        <f>E6732-D6732</f>
        <v/>
      </c>
      <c r="T6732" s="7">
        <f>O6732*M6732</f>
        <v/>
      </c>
      <c r="U6732" s="7">
        <f>T6732*N6732</f>
        <v/>
      </c>
      <c r="V6732" s="7">
        <f>T6732-U6732-(P6732*M6732)</f>
        <v/>
      </c>
      <c r="W6732" s="7">
        <f>VLOOKUP(L6732,'Products Sheet'!$A:$B,2,FALSE)</f>
        <v/>
      </c>
      <c r="X6732" s="7" t="n"/>
      <c r="Y6732" s="7" t="n"/>
      <c r="Z6732" s="7" t="n"/>
      <c r="AA6732" s="7" t="n"/>
      <c r="AB6732" s="7" t="n"/>
      <c r="AC6732" s="7" t="n"/>
    </row>
    <row r="6733" ht="9.75" customHeight="1" s="12">
      <c r="A6733" s="11" t="inlineStr">
        <is>
          <t>SO - 0001825</t>
        </is>
      </c>
      <c r="B6733" s="11" t="inlineStr">
        <is>
          <t>Online</t>
        </is>
      </c>
      <c r="C6733" s="11" t="inlineStr">
        <is>
          <t>WARE-NMK1003</t>
        </is>
      </c>
      <c r="D6733" s="6" t="n">
        <v>43300</v>
      </c>
      <c r="E6733" s="6" t="n">
        <v>43455</v>
      </c>
      <c r="F6733" s="6" t="n">
        <v>43480</v>
      </c>
      <c r="G6733" s="6" t="n">
        <v>43485</v>
      </c>
      <c r="H6733" s="11" t="inlineStr">
        <is>
          <t>USD</t>
        </is>
      </c>
      <c r="I6733" s="11" t="n">
        <v>17</v>
      </c>
      <c r="J6733" s="11" t="n">
        <v>35</v>
      </c>
      <c r="K6733" s="11" t="n">
        <v>96</v>
      </c>
      <c r="L6733" s="11" t="n">
        <v>40</v>
      </c>
      <c r="M6733" s="11" t="n">
        <v>8</v>
      </c>
      <c r="N6733" s="11" t="n">
        <v>0.2</v>
      </c>
      <c r="O6733" s="7" t="n">
        <v>897.8000000000001</v>
      </c>
      <c r="P6733" s="7" t="n">
        <v>619.482</v>
      </c>
      <c r="Q6733" s="7">
        <f>text(E6733,"ddd")</f>
        <v/>
      </c>
      <c r="R6733" s="7">
        <f>G6733-F6733</f>
        <v/>
      </c>
      <c r="S6733" s="7">
        <f>E6733-D6733</f>
        <v/>
      </c>
      <c r="T6733" s="7">
        <f>O6733*M6733</f>
        <v/>
      </c>
      <c r="U6733" s="7">
        <f>T6733*N6733</f>
        <v/>
      </c>
      <c r="V6733" s="7">
        <f>T6733-U6733-(P6733*M6733)</f>
        <v/>
      </c>
      <c r="W6733" s="7">
        <f>VLOOKUP(L6733,'Products Sheet'!$A:$B,2,FALSE)</f>
        <v/>
      </c>
      <c r="X6733" s="7" t="n"/>
      <c r="Y6733" s="7" t="n"/>
      <c r="Z6733" s="7" t="n"/>
      <c r="AA6733" s="7" t="n"/>
      <c r="AB6733" s="7" t="n"/>
      <c r="AC6733" s="7" t="n"/>
    </row>
    <row r="6734" ht="9.75" customHeight="1" s="12">
      <c r="A6734" s="11" t="inlineStr">
        <is>
          <t>SO - 0001969</t>
        </is>
      </c>
      <c r="B6734" s="11" t="inlineStr">
        <is>
          <t>In-Store</t>
        </is>
      </c>
      <c r="C6734" s="11" t="inlineStr">
        <is>
          <t>WARE-XYS1001</t>
        </is>
      </c>
      <c r="D6734" s="6" t="n">
        <v>43300</v>
      </c>
      <c r="E6734" s="6" t="n">
        <v>43468</v>
      </c>
      <c r="F6734" s="6" t="n">
        <v>43470</v>
      </c>
      <c r="G6734" s="6" t="n">
        <v>43480</v>
      </c>
      <c r="H6734" s="11" t="inlineStr">
        <is>
          <t>USD</t>
        </is>
      </c>
      <c r="I6734" s="11" t="n">
        <v>2</v>
      </c>
      <c r="J6734" s="11" t="n">
        <v>40</v>
      </c>
      <c r="K6734" s="11" t="n">
        <v>24</v>
      </c>
      <c r="L6734" s="11" t="n">
        <v>40</v>
      </c>
      <c r="M6734" s="11" t="n">
        <v>3</v>
      </c>
      <c r="N6734" s="11" t="n">
        <v>0.075</v>
      </c>
      <c r="O6734" s="7" t="n">
        <v>2586.2</v>
      </c>
      <c r="P6734" s="7" t="n">
        <v>1034.48</v>
      </c>
      <c r="Q6734" s="7">
        <f>text(E6734,"ddd")</f>
        <v/>
      </c>
      <c r="R6734" s="7">
        <f>G6734-F6734</f>
        <v/>
      </c>
      <c r="S6734" s="7">
        <f>E6734-D6734</f>
        <v/>
      </c>
      <c r="T6734" s="7">
        <f>O6734*M6734</f>
        <v/>
      </c>
      <c r="U6734" s="7">
        <f>T6734*N6734</f>
        <v/>
      </c>
      <c r="V6734" s="7">
        <f>T6734-U6734-(P6734*M6734)</f>
        <v/>
      </c>
      <c r="W6734" s="7">
        <f>VLOOKUP(L6734,'Products Sheet'!$A:$B,2,FALSE)</f>
        <v/>
      </c>
      <c r="X6734" s="7" t="n"/>
      <c r="Y6734" s="7" t="n"/>
      <c r="Z6734" s="7" t="n"/>
      <c r="AA6734" s="7" t="n"/>
      <c r="AB6734" s="7" t="n"/>
      <c r="AC6734" s="7" t="n"/>
    </row>
    <row r="6735" ht="9.75" customHeight="1" s="12">
      <c r="A6735" s="11" t="inlineStr">
        <is>
          <t>SO - 0002037</t>
        </is>
      </c>
      <c r="B6735" s="11" t="inlineStr">
        <is>
          <t>Wholesale</t>
        </is>
      </c>
      <c r="C6735" s="11" t="inlineStr">
        <is>
          <t>WARE-MKL1006</t>
        </is>
      </c>
      <c r="D6735" s="6" t="n">
        <v>43400</v>
      </c>
      <c r="E6735" s="6" t="n">
        <v>43474</v>
      </c>
      <c r="F6735" s="6" t="n">
        <v>43489</v>
      </c>
      <c r="G6735" s="6" t="n">
        <v>43499</v>
      </c>
      <c r="H6735" s="11" t="inlineStr">
        <is>
          <t>USD</t>
        </is>
      </c>
      <c r="I6735" s="11" t="n">
        <v>27</v>
      </c>
      <c r="J6735" s="11" t="n">
        <v>43</v>
      </c>
      <c r="K6735" s="11" t="n">
        <v>356</v>
      </c>
      <c r="L6735" s="11" t="n">
        <v>40</v>
      </c>
      <c r="M6735" s="11" t="n">
        <v>2</v>
      </c>
      <c r="N6735" s="11" t="n">
        <v>0.4</v>
      </c>
      <c r="O6735" s="7" t="n">
        <v>1929.6</v>
      </c>
      <c r="P6735" s="7" t="n">
        <v>1466.496</v>
      </c>
      <c r="Q6735" s="7">
        <f>text(E6735,"ddd")</f>
        <v/>
      </c>
      <c r="R6735" s="7">
        <f>G6735-F6735</f>
        <v/>
      </c>
      <c r="S6735" s="7">
        <f>E6735-D6735</f>
        <v/>
      </c>
      <c r="T6735" s="7">
        <f>O6735*M6735</f>
        <v/>
      </c>
      <c r="U6735" s="7">
        <f>T6735*N6735</f>
        <v/>
      </c>
      <c r="V6735" s="7">
        <f>T6735-U6735-(P6735*M6735)</f>
        <v/>
      </c>
      <c r="W6735" s="7">
        <f>VLOOKUP(L6735,'Products Sheet'!$A:$B,2,FALSE)</f>
        <v/>
      </c>
      <c r="X6735" s="7" t="n"/>
      <c r="Y6735" s="7" t="n"/>
      <c r="Z6735" s="7" t="n"/>
      <c r="AA6735" s="7" t="n"/>
      <c r="AB6735" s="7" t="n"/>
      <c r="AC6735" s="7" t="n"/>
    </row>
    <row r="6736" ht="9.75" customHeight="1" s="12">
      <c r="A6736" s="11" t="inlineStr">
        <is>
          <t>SO - 0002109</t>
        </is>
      </c>
      <c r="B6736" s="11" t="inlineStr">
        <is>
          <t>In-Store</t>
        </is>
      </c>
      <c r="C6736" s="11" t="inlineStr">
        <is>
          <t>WARE-PUJ1005</t>
        </is>
      </c>
      <c r="D6736" s="6" t="n">
        <v>43400</v>
      </c>
      <c r="E6736" s="6" t="n">
        <v>43482</v>
      </c>
      <c r="F6736" s="6" t="n">
        <v>43491</v>
      </c>
      <c r="G6736" s="6" t="n">
        <v>43500</v>
      </c>
      <c r="H6736" s="11" t="inlineStr">
        <is>
          <t>USD</t>
        </is>
      </c>
      <c r="I6736" s="11" t="n">
        <v>12</v>
      </c>
      <c r="J6736" s="11" t="n">
        <v>24</v>
      </c>
      <c r="K6736" s="11" t="n">
        <v>329</v>
      </c>
      <c r="L6736" s="11" t="n">
        <v>40</v>
      </c>
      <c r="M6736" s="11" t="n">
        <v>4</v>
      </c>
      <c r="N6736" s="11" t="n">
        <v>0.075</v>
      </c>
      <c r="O6736" s="7" t="n">
        <v>3912.8</v>
      </c>
      <c r="P6736" s="7" t="n">
        <v>2034.656</v>
      </c>
      <c r="Q6736" s="7">
        <f>text(E6736,"ddd")</f>
        <v/>
      </c>
      <c r="R6736" s="7">
        <f>G6736-F6736</f>
        <v/>
      </c>
      <c r="S6736" s="7">
        <f>E6736-D6736</f>
        <v/>
      </c>
      <c r="T6736" s="7">
        <f>O6736*M6736</f>
        <v/>
      </c>
      <c r="U6736" s="7">
        <f>T6736*N6736</f>
        <v/>
      </c>
      <c r="V6736" s="7">
        <f>T6736-U6736-(P6736*M6736)</f>
        <v/>
      </c>
      <c r="W6736" s="7">
        <f>VLOOKUP(L6736,'Products Sheet'!$A:$B,2,FALSE)</f>
        <v/>
      </c>
      <c r="X6736" s="7" t="n"/>
      <c r="Y6736" s="7" t="n"/>
      <c r="Z6736" s="7" t="n"/>
      <c r="AA6736" s="7" t="n"/>
      <c r="AB6736" s="7" t="n"/>
      <c r="AC6736" s="7" t="n"/>
    </row>
    <row r="6737" ht="9.75" customHeight="1" s="12">
      <c r="A6737" s="11" t="inlineStr">
        <is>
          <t>SO - 0002117</t>
        </is>
      </c>
      <c r="B6737" s="11" t="inlineStr">
        <is>
          <t>In-Store</t>
        </is>
      </c>
      <c r="C6737" s="11" t="inlineStr">
        <is>
          <t>WARE-NBV1002</t>
        </is>
      </c>
      <c r="D6737" s="6" t="n">
        <v>43400</v>
      </c>
      <c r="E6737" s="6" t="n">
        <v>43484</v>
      </c>
      <c r="F6737" s="6" t="n">
        <v>43487</v>
      </c>
      <c r="G6737" s="6" t="n">
        <v>43488</v>
      </c>
      <c r="H6737" s="11" t="inlineStr">
        <is>
          <t>USD</t>
        </is>
      </c>
      <c r="I6737" s="11" t="n">
        <v>10</v>
      </c>
      <c r="J6737" s="11" t="n">
        <v>46</v>
      </c>
      <c r="K6737" s="11" t="n">
        <v>85</v>
      </c>
      <c r="L6737" s="11" t="n">
        <v>40</v>
      </c>
      <c r="M6737" s="11" t="n">
        <v>1</v>
      </c>
      <c r="N6737" s="11" t="n">
        <v>0.1</v>
      </c>
      <c r="O6737" s="7" t="n">
        <v>2298.1</v>
      </c>
      <c r="P6737" s="7" t="n">
        <v>1401.841</v>
      </c>
      <c r="Q6737" s="7">
        <f>text(E6737,"ddd")</f>
        <v/>
      </c>
      <c r="R6737" s="7">
        <f>G6737-F6737</f>
        <v/>
      </c>
      <c r="S6737" s="7">
        <f>E6737-D6737</f>
        <v/>
      </c>
      <c r="T6737" s="7">
        <f>O6737*M6737</f>
        <v/>
      </c>
      <c r="U6737" s="7">
        <f>T6737*N6737</f>
        <v/>
      </c>
      <c r="V6737" s="7">
        <f>T6737-U6737-(P6737*M6737)</f>
        <v/>
      </c>
      <c r="W6737" s="7">
        <f>VLOOKUP(L6737,'Products Sheet'!$A:$B,2,FALSE)</f>
        <v/>
      </c>
      <c r="X6737" s="7" t="n"/>
      <c r="Y6737" s="7" t="n"/>
      <c r="Z6737" s="7" t="n"/>
      <c r="AA6737" s="7" t="n"/>
      <c r="AB6737" s="7" t="n"/>
      <c r="AC6737" s="7" t="n"/>
    </row>
    <row r="6738" ht="9.75" customHeight="1" s="12">
      <c r="A6738" s="11" t="inlineStr">
        <is>
          <t>SO - 0002209</t>
        </is>
      </c>
      <c r="B6738" s="11" t="inlineStr">
        <is>
          <t>Online</t>
        </is>
      </c>
      <c r="C6738" s="11" t="inlineStr">
        <is>
          <t>WARE-PUJ1005</t>
        </is>
      </c>
      <c r="D6738" s="6" t="n">
        <v>43400</v>
      </c>
      <c r="E6738" s="6" t="n">
        <v>43494</v>
      </c>
      <c r="F6738" s="6" t="n">
        <v>43499</v>
      </c>
      <c r="G6738" s="6" t="n">
        <v>43508</v>
      </c>
      <c r="H6738" s="11" t="inlineStr">
        <is>
          <t>USD</t>
        </is>
      </c>
      <c r="I6738" s="11" t="n">
        <v>20</v>
      </c>
      <c r="J6738" s="11" t="n">
        <v>3</v>
      </c>
      <c r="K6738" s="11" t="n">
        <v>287</v>
      </c>
      <c r="L6738" s="11" t="n">
        <v>40</v>
      </c>
      <c r="M6738" s="11" t="n">
        <v>7</v>
      </c>
      <c r="N6738" s="11" t="n">
        <v>0.3</v>
      </c>
      <c r="O6738" s="7" t="n">
        <v>3859.2</v>
      </c>
      <c r="P6738" s="7" t="n">
        <v>2354.112</v>
      </c>
      <c r="Q6738" s="7">
        <f>text(E6738,"ddd")</f>
        <v/>
      </c>
      <c r="R6738" s="7">
        <f>G6738-F6738</f>
        <v/>
      </c>
      <c r="S6738" s="7">
        <f>E6738-D6738</f>
        <v/>
      </c>
      <c r="T6738" s="7">
        <f>O6738*M6738</f>
        <v/>
      </c>
      <c r="U6738" s="7">
        <f>T6738*N6738</f>
        <v/>
      </c>
      <c r="V6738" s="7">
        <f>T6738-U6738-(P6738*M6738)</f>
        <v/>
      </c>
      <c r="W6738" s="7">
        <f>VLOOKUP(L6738,'Products Sheet'!$A:$B,2,FALSE)</f>
        <v/>
      </c>
      <c r="X6738" s="7" t="n"/>
      <c r="Y6738" s="7" t="n"/>
      <c r="Z6738" s="7" t="n"/>
      <c r="AA6738" s="7" t="n"/>
      <c r="AB6738" s="7" t="n"/>
      <c r="AC6738" s="7" t="n"/>
    </row>
    <row r="6739" ht="9.75" customHeight="1" s="12">
      <c r="A6739" s="11" t="inlineStr">
        <is>
          <t>SO - 0002320</t>
        </is>
      </c>
      <c r="B6739" s="11" t="inlineStr">
        <is>
          <t>In-Store</t>
        </is>
      </c>
      <c r="C6739" s="11" t="inlineStr">
        <is>
          <t>WARE-PUJ1005</t>
        </is>
      </c>
      <c r="D6739" s="6" t="n">
        <v>43400</v>
      </c>
      <c r="E6739" s="6" t="n">
        <v>43507</v>
      </c>
      <c r="F6739" s="6" t="n">
        <v>43531</v>
      </c>
      <c r="G6739" s="6" t="n">
        <v>43537</v>
      </c>
      <c r="H6739" s="11" t="inlineStr">
        <is>
          <t>USD</t>
        </is>
      </c>
      <c r="I6739" s="11" t="n">
        <v>5</v>
      </c>
      <c r="J6739" s="11" t="n">
        <v>44</v>
      </c>
      <c r="K6739" s="11" t="n">
        <v>272</v>
      </c>
      <c r="L6739" s="11" t="n">
        <v>40</v>
      </c>
      <c r="M6739" s="11" t="n">
        <v>5</v>
      </c>
      <c r="N6739" s="11" t="n">
        <v>0.075</v>
      </c>
      <c r="O6739" s="7" t="n">
        <v>2278</v>
      </c>
      <c r="P6739" s="7" t="n">
        <v>1913.52</v>
      </c>
      <c r="Q6739" s="7">
        <f>text(E6739,"ddd")</f>
        <v/>
      </c>
      <c r="R6739" s="7">
        <f>G6739-F6739</f>
        <v/>
      </c>
      <c r="S6739" s="7">
        <f>E6739-D6739</f>
        <v/>
      </c>
      <c r="T6739" s="7">
        <f>O6739*M6739</f>
        <v/>
      </c>
      <c r="U6739" s="7">
        <f>T6739*N6739</f>
        <v/>
      </c>
      <c r="V6739" s="7">
        <f>T6739-U6739-(P6739*M6739)</f>
        <v/>
      </c>
      <c r="W6739" s="7">
        <f>VLOOKUP(L6739,'Products Sheet'!$A:$B,2,FALSE)</f>
        <v/>
      </c>
      <c r="X6739" s="7" t="n"/>
      <c r="Y6739" s="7" t="n"/>
      <c r="Z6739" s="7" t="n"/>
      <c r="AA6739" s="7" t="n"/>
      <c r="AB6739" s="7" t="n"/>
      <c r="AC6739" s="7" t="n"/>
    </row>
    <row r="6740" ht="9.75" customHeight="1" s="12">
      <c r="A6740" s="11" t="inlineStr">
        <is>
          <t>SO - 0002328</t>
        </is>
      </c>
      <c r="B6740" s="11" t="inlineStr">
        <is>
          <t>Online</t>
        </is>
      </c>
      <c r="C6740" s="11" t="inlineStr">
        <is>
          <t>WARE-MKL1006</t>
        </is>
      </c>
      <c r="D6740" s="6" t="n">
        <v>43400</v>
      </c>
      <c r="E6740" s="6" t="n">
        <v>43508</v>
      </c>
      <c r="F6740" s="6" t="n">
        <v>43529</v>
      </c>
      <c r="G6740" s="6" t="n">
        <v>43536</v>
      </c>
      <c r="H6740" s="11" t="inlineStr">
        <is>
          <t>USD</t>
        </is>
      </c>
      <c r="I6740" s="11" t="n">
        <v>12</v>
      </c>
      <c r="J6740" s="11" t="n">
        <v>44</v>
      </c>
      <c r="K6740" s="11" t="n">
        <v>365</v>
      </c>
      <c r="L6740" s="11" t="n">
        <v>40</v>
      </c>
      <c r="M6740" s="11" t="n">
        <v>3</v>
      </c>
      <c r="N6740" s="11" t="n">
        <v>0.075</v>
      </c>
      <c r="O6740" s="7" t="n">
        <v>1125.6</v>
      </c>
      <c r="P6740" s="7" t="n">
        <v>709.128</v>
      </c>
      <c r="Q6740" s="7">
        <f>text(E6740,"ddd")</f>
        <v/>
      </c>
      <c r="R6740" s="7">
        <f>G6740-F6740</f>
        <v/>
      </c>
      <c r="S6740" s="7">
        <f>E6740-D6740</f>
        <v/>
      </c>
      <c r="T6740" s="7">
        <f>O6740*M6740</f>
        <v/>
      </c>
      <c r="U6740" s="7">
        <f>T6740*N6740</f>
        <v/>
      </c>
      <c r="V6740" s="7">
        <f>T6740-U6740-(P6740*M6740)</f>
        <v/>
      </c>
      <c r="W6740" s="7">
        <f>VLOOKUP(L6740,'Products Sheet'!$A:$B,2,FALSE)</f>
        <v/>
      </c>
      <c r="X6740" s="7" t="n"/>
      <c r="Y6740" s="7" t="n"/>
      <c r="Z6740" s="7" t="n"/>
      <c r="AA6740" s="7" t="n"/>
      <c r="AB6740" s="7" t="n"/>
      <c r="AC6740" s="7" t="n"/>
    </row>
    <row r="6741" ht="9.75" customHeight="1" s="12">
      <c r="A6741" s="11" t="inlineStr">
        <is>
          <t>SO - 0002334</t>
        </is>
      </c>
      <c r="B6741" s="11" t="inlineStr">
        <is>
          <t>In-Store</t>
        </is>
      </c>
      <c r="C6741" s="11" t="inlineStr">
        <is>
          <t>WARE-XYS1001</t>
        </is>
      </c>
      <c r="D6741" s="6" t="n">
        <v>43400</v>
      </c>
      <c r="E6741" s="6" t="n">
        <v>43508</v>
      </c>
      <c r="F6741" s="6" t="n">
        <v>43530</v>
      </c>
      <c r="G6741" s="6" t="n">
        <v>43533</v>
      </c>
      <c r="H6741" s="11" t="inlineStr">
        <is>
          <t>USD</t>
        </is>
      </c>
      <c r="I6741" s="11" t="n">
        <v>3</v>
      </c>
      <c r="J6741" s="11" t="n">
        <v>36</v>
      </c>
      <c r="K6741" s="11" t="n">
        <v>26</v>
      </c>
      <c r="L6741" s="11" t="n">
        <v>40</v>
      </c>
      <c r="M6741" s="11" t="n">
        <v>7</v>
      </c>
      <c r="N6741" s="11" t="n">
        <v>0.075</v>
      </c>
      <c r="O6741" s="7" t="n">
        <v>3939.6</v>
      </c>
      <c r="P6741" s="7" t="n">
        <v>2481.948</v>
      </c>
      <c r="Q6741" s="7">
        <f>text(E6741,"ddd")</f>
        <v/>
      </c>
      <c r="R6741" s="7">
        <f>G6741-F6741</f>
        <v/>
      </c>
      <c r="S6741" s="7">
        <f>E6741-D6741</f>
        <v/>
      </c>
      <c r="T6741" s="7">
        <f>O6741*M6741</f>
        <v/>
      </c>
      <c r="U6741" s="7">
        <f>T6741*N6741</f>
        <v/>
      </c>
      <c r="V6741" s="7">
        <f>T6741-U6741-(P6741*M6741)</f>
        <v/>
      </c>
      <c r="W6741" s="7">
        <f>VLOOKUP(L6741,'Products Sheet'!$A:$B,2,FALSE)</f>
        <v/>
      </c>
      <c r="X6741" s="7" t="n"/>
      <c r="Y6741" s="7" t="n"/>
      <c r="Z6741" s="7" t="n"/>
      <c r="AA6741" s="7" t="n"/>
      <c r="AB6741" s="7" t="n"/>
      <c r="AC6741" s="7" t="n"/>
    </row>
    <row r="6742" ht="9.75" customHeight="1" s="12">
      <c r="A6742" s="11" t="inlineStr">
        <is>
          <t>SO - 0002408</t>
        </is>
      </c>
      <c r="B6742" s="11" t="inlineStr">
        <is>
          <t>In-Store</t>
        </is>
      </c>
      <c r="C6742" s="11" t="inlineStr">
        <is>
          <t>WARE-MKL1006</t>
        </is>
      </c>
      <c r="D6742" s="6" t="n">
        <v>43400</v>
      </c>
      <c r="E6742" s="6" t="n">
        <v>43518</v>
      </c>
      <c r="F6742" s="6" t="n">
        <v>43541</v>
      </c>
      <c r="G6742" s="6" t="n">
        <v>43550</v>
      </c>
      <c r="H6742" s="11" t="inlineStr">
        <is>
          <t>USD</t>
        </is>
      </c>
      <c r="I6742" s="11" t="n">
        <v>7</v>
      </c>
      <c r="J6742" s="11" t="n">
        <v>44</v>
      </c>
      <c r="K6742" s="11" t="n">
        <v>358</v>
      </c>
      <c r="L6742" s="11" t="n">
        <v>40</v>
      </c>
      <c r="M6742" s="11" t="n">
        <v>5</v>
      </c>
      <c r="N6742" s="11" t="n">
        <v>0.05</v>
      </c>
      <c r="O6742" s="7" t="n">
        <v>1340</v>
      </c>
      <c r="P6742" s="7" t="n">
        <v>991.6</v>
      </c>
      <c r="Q6742" s="7">
        <f>text(E6742,"ddd")</f>
        <v/>
      </c>
      <c r="R6742" s="7">
        <f>G6742-F6742</f>
        <v/>
      </c>
      <c r="S6742" s="7">
        <f>E6742-D6742</f>
        <v/>
      </c>
      <c r="T6742" s="7">
        <f>O6742*M6742</f>
        <v/>
      </c>
      <c r="U6742" s="7">
        <f>T6742*N6742</f>
        <v/>
      </c>
      <c r="V6742" s="7">
        <f>T6742-U6742-(P6742*M6742)</f>
        <v/>
      </c>
      <c r="W6742" s="7">
        <f>VLOOKUP(L6742,'Products Sheet'!$A:$B,2,FALSE)</f>
        <v/>
      </c>
      <c r="X6742" s="7" t="n"/>
      <c r="Y6742" s="7" t="n"/>
      <c r="Z6742" s="7" t="n"/>
      <c r="AA6742" s="7" t="n"/>
      <c r="AB6742" s="7" t="n"/>
      <c r="AC6742" s="7" t="n"/>
    </row>
    <row r="6743" ht="9.75" customHeight="1" s="12">
      <c r="A6743" s="11" t="inlineStr">
        <is>
          <t>SO - 0002425</t>
        </is>
      </c>
      <c r="B6743" s="11" t="inlineStr">
        <is>
          <t>Wholesale</t>
        </is>
      </c>
      <c r="C6743" s="11" t="inlineStr">
        <is>
          <t>WARE-MKL1006</t>
        </is>
      </c>
      <c r="D6743" s="6" t="n">
        <v>43400</v>
      </c>
      <c r="E6743" s="6" t="n">
        <v>43520</v>
      </c>
      <c r="F6743" s="6" t="n">
        <v>43524</v>
      </c>
      <c r="G6743" s="6" t="n">
        <v>43534</v>
      </c>
      <c r="H6743" s="11" t="inlineStr">
        <is>
          <t>USD</t>
        </is>
      </c>
      <c r="I6743" s="11" t="n">
        <v>26</v>
      </c>
      <c r="J6743" s="11" t="n">
        <v>15</v>
      </c>
      <c r="K6743" s="11" t="n">
        <v>366</v>
      </c>
      <c r="L6743" s="11" t="n">
        <v>40</v>
      </c>
      <c r="M6743" s="11" t="n">
        <v>6</v>
      </c>
      <c r="N6743" s="11" t="n">
        <v>0.05</v>
      </c>
      <c r="O6743" s="7" t="n">
        <v>3946.3</v>
      </c>
      <c r="P6743" s="7" t="n">
        <v>1973.15</v>
      </c>
      <c r="Q6743" s="7">
        <f>text(E6743,"ddd")</f>
        <v/>
      </c>
      <c r="R6743" s="7">
        <f>G6743-F6743</f>
        <v/>
      </c>
      <c r="S6743" s="7">
        <f>E6743-D6743</f>
        <v/>
      </c>
      <c r="T6743" s="7">
        <f>O6743*M6743</f>
        <v/>
      </c>
      <c r="U6743" s="7">
        <f>T6743*N6743</f>
        <v/>
      </c>
      <c r="V6743" s="7">
        <f>T6743-U6743-(P6743*M6743)</f>
        <v/>
      </c>
      <c r="W6743" s="7">
        <f>VLOOKUP(L6743,'Products Sheet'!$A:$B,2,FALSE)</f>
        <v/>
      </c>
      <c r="X6743" s="7" t="n"/>
      <c r="Y6743" s="7" t="n"/>
      <c r="Z6743" s="7" t="n"/>
      <c r="AA6743" s="7" t="n"/>
      <c r="AB6743" s="7" t="n"/>
      <c r="AC6743" s="7" t="n"/>
    </row>
    <row r="6744" ht="9.75" customHeight="1" s="12">
      <c r="A6744" s="11" t="inlineStr">
        <is>
          <t>SO - 0002460</t>
        </is>
      </c>
      <c r="B6744" s="11" t="inlineStr">
        <is>
          <t>In-Store</t>
        </is>
      </c>
      <c r="C6744" s="11" t="inlineStr">
        <is>
          <t>WARE-NMK1003</t>
        </is>
      </c>
      <c r="D6744" s="6" t="n">
        <v>43400</v>
      </c>
      <c r="E6744" s="6" t="n">
        <v>43524</v>
      </c>
      <c r="F6744" s="6" t="n">
        <v>43548</v>
      </c>
      <c r="G6744" s="6" t="n">
        <v>43551</v>
      </c>
      <c r="H6744" s="11" t="inlineStr">
        <is>
          <t>USD</t>
        </is>
      </c>
      <c r="I6744" s="11" t="n">
        <v>6</v>
      </c>
      <c r="J6744" s="11" t="n">
        <v>34</v>
      </c>
      <c r="K6744" s="11" t="n">
        <v>129</v>
      </c>
      <c r="L6744" s="11" t="n">
        <v>40</v>
      </c>
      <c r="M6744" s="11" t="n">
        <v>8</v>
      </c>
      <c r="N6744" s="11" t="n">
        <v>0.3</v>
      </c>
      <c r="O6744" s="7" t="n">
        <v>6371.7</v>
      </c>
      <c r="P6744" s="7" t="n">
        <v>5288.511</v>
      </c>
      <c r="Q6744" s="7">
        <f>text(E6744,"ddd")</f>
        <v/>
      </c>
      <c r="R6744" s="7">
        <f>G6744-F6744</f>
        <v/>
      </c>
      <c r="S6744" s="7">
        <f>E6744-D6744</f>
        <v/>
      </c>
      <c r="T6744" s="7">
        <f>O6744*M6744</f>
        <v/>
      </c>
      <c r="U6744" s="7">
        <f>T6744*N6744</f>
        <v/>
      </c>
      <c r="V6744" s="7">
        <f>T6744-U6744-(P6744*M6744)</f>
        <v/>
      </c>
      <c r="W6744" s="7">
        <f>VLOOKUP(L6744,'Products Sheet'!$A:$B,2,FALSE)</f>
        <v/>
      </c>
      <c r="X6744" s="7" t="n"/>
      <c r="Y6744" s="7" t="n"/>
      <c r="Z6744" s="7" t="n"/>
      <c r="AA6744" s="7" t="n"/>
      <c r="AB6744" s="7" t="n"/>
      <c r="AC6744" s="7" t="n"/>
    </row>
    <row r="6745" ht="9.75" customHeight="1" s="12">
      <c r="A6745" s="11" t="inlineStr">
        <is>
          <t>SO - 0002485</t>
        </is>
      </c>
      <c r="B6745" s="11" t="inlineStr">
        <is>
          <t>Online</t>
        </is>
      </c>
      <c r="C6745" s="11" t="inlineStr">
        <is>
          <t>WARE-UHY1004</t>
        </is>
      </c>
      <c r="D6745" s="6" t="n">
        <v>43400</v>
      </c>
      <c r="E6745" s="6" t="n">
        <v>43528</v>
      </c>
      <c r="F6745" s="6" t="n">
        <v>43555</v>
      </c>
      <c r="G6745" s="6" t="n">
        <v>43557</v>
      </c>
      <c r="H6745" s="11" t="inlineStr">
        <is>
          <t>USD</t>
        </is>
      </c>
      <c r="I6745" s="11" t="n">
        <v>14</v>
      </c>
      <c r="J6745" s="11" t="n">
        <v>21</v>
      </c>
      <c r="K6745" s="11" t="n">
        <v>209</v>
      </c>
      <c r="L6745" s="11" t="n">
        <v>40</v>
      </c>
      <c r="M6745" s="11" t="n">
        <v>7</v>
      </c>
      <c r="N6745" s="11" t="n">
        <v>0.15</v>
      </c>
      <c r="O6745" s="7" t="n">
        <v>2914.5</v>
      </c>
      <c r="P6745" s="7" t="n">
        <v>2389.89</v>
      </c>
      <c r="Q6745" s="7">
        <f>text(E6745,"ddd")</f>
        <v/>
      </c>
      <c r="R6745" s="7">
        <f>G6745-F6745</f>
        <v/>
      </c>
      <c r="S6745" s="7">
        <f>E6745-D6745</f>
        <v/>
      </c>
      <c r="T6745" s="7">
        <f>O6745*M6745</f>
        <v/>
      </c>
      <c r="U6745" s="7">
        <f>T6745*N6745</f>
        <v/>
      </c>
      <c r="V6745" s="7">
        <f>T6745-U6745-(P6745*M6745)</f>
        <v/>
      </c>
      <c r="W6745" s="7">
        <f>VLOOKUP(L6745,'Products Sheet'!$A:$B,2,FALSE)</f>
        <v/>
      </c>
      <c r="X6745" s="7" t="n"/>
      <c r="Y6745" s="7" t="n"/>
      <c r="Z6745" s="7" t="n"/>
      <c r="AA6745" s="7" t="n"/>
      <c r="AB6745" s="7" t="n"/>
      <c r="AC6745" s="7" t="n"/>
    </row>
    <row r="6746" ht="9.75" customHeight="1" s="12">
      <c r="A6746" s="11" t="inlineStr">
        <is>
          <t>SO - 0002516</t>
        </is>
      </c>
      <c r="B6746" s="11" t="inlineStr">
        <is>
          <t>In-Store</t>
        </is>
      </c>
      <c r="C6746" s="11" t="inlineStr">
        <is>
          <t>WARE-PUJ1005</t>
        </is>
      </c>
      <c r="D6746" s="6" t="n">
        <v>43400</v>
      </c>
      <c r="E6746" s="6" t="n">
        <v>43533</v>
      </c>
      <c r="F6746" s="6" t="n">
        <v>43560</v>
      </c>
      <c r="G6746" s="6" t="n">
        <v>43567</v>
      </c>
      <c r="H6746" s="11" t="inlineStr">
        <is>
          <t>USD</t>
        </is>
      </c>
      <c r="I6746" s="11" t="n">
        <v>1</v>
      </c>
      <c r="J6746" s="11" t="n">
        <v>17</v>
      </c>
      <c r="K6746" s="11" t="n">
        <v>322</v>
      </c>
      <c r="L6746" s="11" t="n">
        <v>40</v>
      </c>
      <c r="M6746" s="11" t="n">
        <v>8</v>
      </c>
      <c r="N6746" s="11" t="n">
        <v>0.075</v>
      </c>
      <c r="O6746" s="7" t="n">
        <v>5299.7</v>
      </c>
      <c r="P6746" s="7" t="n">
        <v>2172.877</v>
      </c>
      <c r="Q6746" s="7">
        <f>text(E6746,"ddd")</f>
        <v/>
      </c>
      <c r="R6746" s="7">
        <f>G6746-F6746</f>
        <v/>
      </c>
      <c r="S6746" s="7">
        <f>E6746-D6746</f>
        <v/>
      </c>
      <c r="T6746" s="7">
        <f>O6746*M6746</f>
        <v/>
      </c>
      <c r="U6746" s="7">
        <f>T6746*N6746</f>
        <v/>
      </c>
      <c r="V6746" s="7">
        <f>T6746-U6746-(P6746*M6746)</f>
        <v/>
      </c>
      <c r="W6746" s="7">
        <f>VLOOKUP(L6746,'Products Sheet'!$A:$B,2,FALSE)</f>
        <v/>
      </c>
      <c r="X6746" s="7" t="n"/>
      <c r="Y6746" s="7" t="n"/>
      <c r="Z6746" s="7" t="n"/>
      <c r="AA6746" s="7" t="n"/>
      <c r="AB6746" s="7" t="n"/>
      <c r="AC6746" s="7" t="n"/>
    </row>
    <row r="6747" ht="9.75" customHeight="1" s="12">
      <c r="A6747" s="11" t="inlineStr">
        <is>
          <t>SO - 0002517</t>
        </is>
      </c>
      <c r="B6747" s="11" t="inlineStr">
        <is>
          <t>Online</t>
        </is>
      </c>
      <c r="C6747" s="11" t="inlineStr">
        <is>
          <t>WARE-NBV1002</t>
        </is>
      </c>
      <c r="D6747" s="6" t="n">
        <v>43400</v>
      </c>
      <c r="E6747" s="6" t="n">
        <v>43533</v>
      </c>
      <c r="F6747" s="6" t="n">
        <v>43554</v>
      </c>
      <c r="G6747" s="6" t="n">
        <v>43563</v>
      </c>
      <c r="H6747" s="11" t="inlineStr">
        <is>
          <t>USD</t>
        </is>
      </c>
      <c r="I6747" s="11" t="n">
        <v>19</v>
      </c>
      <c r="J6747" s="11" t="n">
        <v>39</v>
      </c>
      <c r="K6747" s="11" t="n">
        <v>60</v>
      </c>
      <c r="L6747" s="11" t="n">
        <v>40</v>
      </c>
      <c r="M6747" s="11" t="n">
        <v>4</v>
      </c>
      <c r="N6747" s="11" t="n">
        <v>0.2</v>
      </c>
      <c r="O6747" s="7" t="n">
        <v>3839.1</v>
      </c>
      <c r="P6747" s="7" t="n">
        <v>2917.716</v>
      </c>
      <c r="Q6747" s="7">
        <f>text(E6747,"ddd")</f>
        <v/>
      </c>
      <c r="R6747" s="7">
        <f>G6747-F6747</f>
        <v/>
      </c>
      <c r="S6747" s="7">
        <f>E6747-D6747</f>
        <v/>
      </c>
      <c r="T6747" s="7">
        <f>O6747*M6747</f>
        <v/>
      </c>
      <c r="U6747" s="7">
        <f>T6747*N6747</f>
        <v/>
      </c>
      <c r="V6747" s="7">
        <f>T6747-U6747-(P6747*M6747)</f>
        <v/>
      </c>
      <c r="W6747" s="7">
        <f>VLOOKUP(L6747,'Products Sheet'!$A:$B,2,FALSE)</f>
        <v/>
      </c>
      <c r="X6747" s="7" t="n"/>
      <c r="Y6747" s="7" t="n"/>
      <c r="Z6747" s="7" t="n"/>
      <c r="AA6747" s="7" t="n"/>
      <c r="AB6747" s="7" t="n"/>
      <c r="AC6747" s="7" t="n"/>
    </row>
    <row r="6748" ht="9.75" customHeight="1" s="12">
      <c r="A6748" s="11" t="inlineStr">
        <is>
          <t>SO - 0002591</t>
        </is>
      </c>
      <c r="B6748" s="11" t="inlineStr">
        <is>
          <t>Wholesale</t>
        </is>
      </c>
      <c r="C6748" s="11" t="inlineStr">
        <is>
          <t>WARE-NMK1003</t>
        </is>
      </c>
      <c r="D6748" s="6" t="n">
        <v>43400</v>
      </c>
      <c r="E6748" s="6" t="n">
        <v>43543</v>
      </c>
      <c r="F6748" s="6" t="n">
        <v>43556</v>
      </c>
      <c r="G6748" s="6" t="n">
        <v>43560</v>
      </c>
      <c r="H6748" s="11" t="inlineStr">
        <is>
          <t>USD</t>
        </is>
      </c>
      <c r="I6748" s="11" t="n">
        <v>25</v>
      </c>
      <c r="J6748" s="11" t="n">
        <v>18</v>
      </c>
      <c r="K6748" s="11" t="n">
        <v>101</v>
      </c>
      <c r="L6748" s="11" t="n">
        <v>40</v>
      </c>
      <c r="M6748" s="11" t="n">
        <v>1</v>
      </c>
      <c r="N6748" s="11" t="n">
        <v>0.05</v>
      </c>
      <c r="O6748" s="7" t="n">
        <v>1715.2</v>
      </c>
      <c r="P6748" s="7" t="n">
        <v>788.9920000000001</v>
      </c>
      <c r="Q6748" s="7">
        <f>text(E6748,"ddd")</f>
        <v/>
      </c>
      <c r="R6748" s="7">
        <f>G6748-F6748</f>
        <v/>
      </c>
      <c r="S6748" s="7">
        <f>E6748-D6748</f>
        <v/>
      </c>
      <c r="T6748" s="7">
        <f>O6748*M6748</f>
        <v/>
      </c>
      <c r="U6748" s="7">
        <f>T6748*N6748</f>
        <v/>
      </c>
      <c r="V6748" s="7">
        <f>T6748-U6748-(P6748*M6748)</f>
        <v/>
      </c>
      <c r="W6748" s="7">
        <f>VLOOKUP(L6748,'Products Sheet'!$A:$B,2,FALSE)</f>
        <v/>
      </c>
      <c r="X6748" s="7" t="n"/>
      <c r="Y6748" s="7" t="n"/>
      <c r="Z6748" s="7" t="n"/>
      <c r="AA6748" s="7" t="n"/>
      <c r="AB6748" s="7" t="n"/>
      <c r="AC6748" s="7" t="n"/>
    </row>
    <row r="6749" ht="9.75" customHeight="1" s="12">
      <c r="A6749" s="11" t="inlineStr">
        <is>
          <t>SO - 0002619</t>
        </is>
      </c>
      <c r="B6749" s="11" t="inlineStr">
        <is>
          <t>Wholesale</t>
        </is>
      </c>
      <c r="C6749" s="11" t="inlineStr">
        <is>
          <t>WARE-NMK1003</t>
        </is>
      </c>
      <c r="D6749" s="6" t="n">
        <v>43400</v>
      </c>
      <c r="E6749" s="6" t="n">
        <v>43547</v>
      </c>
      <c r="F6749" s="6" t="n">
        <v>43569</v>
      </c>
      <c r="G6749" s="6" t="n">
        <v>43572</v>
      </c>
      <c r="H6749" s="11" t="inlineStr">
        <is>
          <t>USD</t>
        </is>
      </c>
      <c r="I6749" s="11" t="n">
        <v>26</v>
      </c>
      <c r="J6749" s="11" t="n">
        <v>24</v>
      </c>
      <c r="K6749" s="11" t="n">
        <v>89</v>
      </c>
      <c r="L6749" s="11" t="n">
        <v>40</v>
      </c>
      <c r="M6749" s="11" t="n">
        <v>6</v>
      </c>
      <c r="N6749" s="11" t="n">
        <v>0.075</v>
      </c>
      <c r="O6749" s="7" t="n">
        <v>3825.7</v>
      </c>
      <c r="P6749" s="7" t="n">
        <v>2180.649</v>
      </c>
      <c r="Q6749" s="7">
        <f>text(E6749,"ddd")</f>
        <v/>
      </c>
      <c r="R6749" s="7">
        <f>G6749-F6749</f>
        <v/>
      </c>
      <c r="S6749" s="7">
        <f>E6749-D6749</f>
        <v/>
      </c>
      <c r="T6749" s="7">
        <f>O6749*M6749</f>
        <v/>
      </c>
      <c r="U6749" s="7">
        <f>T6749*N6749</f>
        <v/>
      </c>
      <c r="V6749" s="7">
        <f>T6749-U6749-(P6749*M6749)</f>
        <v/>
      </c>
      <c r="W6749" s="7">
        <f>VLOOKUP(L6749,'Products Sheet'!$A:$B,2,FALSE)</f>
        <v/>
      </c>
      <c r="X6749" s="7" t="n"/>
      <c r="Y6749" s="7" t="n"/>
      <c r="Z6749" s="7" t="n"/>
      <c r="AA6749" s="7" t="n"/>
      <c r="AB6749" s="7" t="n"/>
      <c r="AC6749" s="7" t="n"/>
    </row>
    <row r="6750" ht="9.75" customHeight="1" s="12">
      <c r="A6750" s="11" t="inlineStr">
        <is>
          <t>SO - 0002640</t>
        </is>
      </c>
      <c r="B6750" s="11" t="inlineStr">
        <is>
          <t>Distributor</t>
        </is>
      </c>
      <c r="C6750" s="11" t="inlineStr">
        <is>
          <t>WARE-UHY1004</t>
        </is>
      </c>
      <c r="D6750" s="6" t="n">
        <v>43400</v>
      </c>
      <c r="E6750" s="6" t="n">
        <v>43550</v>
      </c>
      <c r="F6750" s="6" t="n">
        <v>43575</v>
      </c>
      <c r="G6750" s="6" t="n">
        <v>43585</v>
      </c>
      <c r="H6750" s="11" t="inlineStr">
        <is>
          <t>USD</t>
        </is>
      </c>
      <c r="I6750" s="11" t="n">
        <v>24</v>
      </c>
      <c r="J6750" s="11" t="n">
        <v>39</v>
      </c>
      <c r="K6750" s="11" t="n">
        <v>233</v>
      </c>
      <c r="L6750" s="11" t="n">
        <v>40</v>
      </c>
      <c r="M6750" s="11" t="n">
        <v>8</v>
      </c>
      <c r="N6750" s="11" t="n">
        <v>0.05</v>
      </c>
      <c r="O6750" s="7" t="n">
        <v>2358.4</v>
      </c>
      <c r="P6750" s="7" t="n">
        <v>1462.208</v>
      </c>
      <c r="Q6750" s="7">
        <f>text(E6750,"ddd")</f>
        <v/>
      </c>
      <c r="R6750" s="7">
        <f>G6750-F6750</f>
        <v/>
      </c>
      <c r="S6750" s="7">
        <f>E6750-D6750</f>
        <v/>
      </c>
      <c r="T6750" s="7">
        <f>O6750*M6750</f>
        <v/>
      </c>
      <c r="U6750" s="7">
        <f>T6750*N6750</f>
        <v/>
      </c>
      <c r="V6750" s="7">
        <f>T6750-U6750-(P6750*M6750)</f>
        <v/>
      </c>
      <c r="W6750" s="7">
        <f>VLOOKUP(L6750,'Products Sheet'!$A:$B,2,FALSE)</f>
        <v/>
      </c>
      <c r="X6750" s="7" t="n"/>
      <c r="Y6750" s="7" t="n"/>
      <c r="Z6750" s="7" t="n"/>
      <c r="AA6750" s="7" t="n"/>
      <c r="AB6750" s="7" t="n"/>
      <c r="AC6750" s="7" t="n"/>
    </row>
    <row r="6751" ht="9.75" customHeight="1" s="12">
      <c r="A6751" s="11" t="inlineStr">
        <is>
          <t>SO - 0002688</t>
        </is>
      </c>
      <c r="B6751" s="11" t="inlineStr">
        <is>
          <t>Distributor</t>
        </is>
      </c>
      <c r="C6751" s="11" t="inlineStr">
        <is>
          <t>WARE-PUJ1005</t>
        </is>
      </c>
      <c r="D6751" s="6" t="n">
        <v>43400</v>
      </c>
      <c r="E6751" s="6" t="n">
        <v>43557</v>
      </c>
      <c r="F6751" s="6" t="n">
        <v>43578</v>
      </c>
      <c r="G6751" s="6" t="n">
        <v>43582</v>
      </c>
      <c r="H6751" s="11" t="inlineStr">
        <is>
          <t>USD</t>
        </is>
      </c>
      <c r="I6751" s="11" t="n">
        <v>21</v>
      </c>
      <c r="J6751" s="11" t="n">
        <v>36</v>
      </c>
      <c r="K6751" s="11" t="n">
        <v>276</v>
      </c>
      <c r="L6751" s="11" t="n">
        <v>40</v>
      </c>
      <c r="M6751" s="11" t="n">
        <v>5</v>
      </c>
      <c r="N6751" s="11" t="n">
        <v>0.3</v>
      </c>
      <c r="O6751" s="7" t="n">
        <v>924.6</v>
      </c>
      <c r="P6751" s="7" t="n">
        <v>591.744</v>
      </c>
      <c r="Q6751" s="7">
        <f>text(E6751,"ddd")</f>
        <v/>
      </c>
      <c r="R6751" s="7">
        <f>G6751-F6751</f>
        <v/>
      </c>
      <c r="S6751" s="7">
        <f>E6751-D6751</f>
        <v/>
      </c>
      <c r="T6751" s="7">
        <f>O6751*M6751</f>
        <v/>
      </c>
      <c r="U6751" s="7">
        <f>T6751*N6751</f>
        <v/>
      </c>
      <c r="V6751" s="7">
        <f>T6751-U6751-(P6751*M6751)</f>
        <v/>
      </c>
      <c r="W6751" s="7">
        <f>VLOOKUP(L6751,'Products Sheet'!$A:$B,2,FALSE)</f>
        <v/>
      </c>
      <c r="X6751" s="7" t="n"/>
      <c r="Y6751" s="7" t="n"/>
      <c r="Z6751" s="7" t="n"/>
      <c r="AA6751" s="7" t="n"/>
      <c r="AB6751" s="7" t="n"/>
      <c r="AC6751" s="7" t="n"/>
    </row>
    <row r="6752" ht="9.75" customHeight="1" s="12">
      <c r="A6752" s="11" t="inlineStr">
        <is>
          <t>SO - 0002753</t>
        </is>
      </c>
      <c r="B6752" s="11" t="inlineStr">
        <is>
          <t>Online</t>
        </is>
      </c>
      <c r="C6752" s="11" t="inlineStr">
        <is>
          <t>WARE-MKL1006</t>
        </is>
      </c>
      <c r="D6752" s="6" t="n">
        <v>43400</v>
      </c>
      <c r="E6752" s="6" t="n">
        <v>43564</v>
      </c>
      <c r="F6752" s="6" t="n">
        <v>43575</v>
      </c>
      <c r="G6752" s="6" t="n">
        <v>43582</v>
      </c>
      <c r="H6752" s="11" t="inlineStr">
        <is>
          <t>USD</t>
        </is>
      </c>
      <c r="I6752" s="11" t="n">
        <v>15</v>
      </c>
      <c r="J6752" s="11" t="n">
        <v>13</v>
      </c>
      <c r="K6752" s="11" t="n">
        <v>364</v>
      </c>
      <c r="L6752" s="11" t="n">
        <v>40</v>
      </c>
      <c r="M6752" s="11" t="n">
        <v>4</v>
      </c>
      <c r="N6752" s="11" t="n">
        <v>0.1</v>
      </c>
      <c r="O6752" s="7" t="n">
        <v>3939.6</v>
      </c>
      <c r="P6752" s="7" t="n">
        <v>2836.512</v>
      </c>
      <c r="Q6752" s="7">
        <f>text(E6752,"ddd")</f>
        <v/>
      </c>
      <c r="R6752" s="7">
        <f>G6752-F6752</f>
        <v/>
      </c>
      <c r="S6752" s="7">
        <f>E6752-D6752</f>
        <v/>
      </c>
      <c r="T6752" s="7">
        <f>O6752*M6752</f>
        <v/>
      </c>
      <c r="U6752" s="7">
        <f>T6752*N6752</f>
        <v/>
      </c>
      <c r="V6752" s="7">
        <f>T6752-U6752-(P6752*M6752)</f>
        <v/>
      </c>
      <c r="W6752" s="7">
        <f>VLOOKUP(L6752,'Products Sheet'!$A:$B,2,FALSE)</f>
        <v/>
      </c>
      <c r="X6752" s="7" t="n"/>
      <c r="Y6752" s="7" t="n"/>
      <c r="Z6752" s="7" t="n"/>
      <c r="AA6752" s="7" t="n"/>
      <c r="AB6752" s="7" t="n"/>
      <c r="AC6752" s="7" t="n"/>
    </row>
    <row r="6753" ht="9.75" customHeight="1" s="12">
      <c r="A6753" s="11" t="inlineStr">
        <is>
          <t>SO - 0002858</t>
        </is>
      </c>
      <c r="B6753" s="11" t="inlineStr">
        <is>
          <t>Online</t>
        </is>
      </c>
      <c r="C6753" s="11" t="inlineStr">
        <is>
          <t>WARE-NMK1003</t>
        </is>
      </c>
      <c r="D6753" s="6" t="n">
        <v>43500</v>
      </c>
      <c r="E6753" s="6" t="n">
        <v>43577</v>
      </c>
      <c r="F6753" s="6" t="n">
        <v>43603</v>
      </c>
      <c r="G6753" s="6" t="n">
        <v>43611</v>
      </c>
      <c r="H6753" s="11" t="inlineStr">
        <is>
          <t>USD</t>
        </is>
      </c>
      <c r="I6753" s="11" t="n">
        <v>13</v>
      </c>
      <c r="J6753" s="11" t="n">
        <v>37</v>
      </c>
      <c r="K6753" s="11" t="n">
        <v>107</v>
      </c>
      <c r="L6753" s="11" t="n">
        <v>40</v>
      </c>
      <c r="M6753" s="11" t="n">
        <v>4</v>
      </c>
      <c r="N6753" s="11" t="n">
        <v>0.075</v>
      </c>
      <c r="O6753" s="7" t="n">
        <v>201</v>
      </c>
      <c r="P6753" s="7" t="n">
        <v>104.52</v>
      </c>
      <c r="Q6753" s="7">
        <f>text(E6753,"ddd")</f>
        <v/>
      </c>
      <c r="R6753" s="7">
        <f>G6753-F6753</f>
        <v/>
      </c>
      <c r="S6753" s="7">
        <f>E6753-D6753</f>
        <v/>
      </c>
      <c r="T6753" s="7">
        <f>O6753*M6753</f>
        <v/>
      </c>
      <c r="U6753" s="7">
        <f>T6753*N6753</f>
        <v/>
      </c>
      <c r="V6753" s="7">
        <f>T6753-U6753-(P6753*M6753)</f>
        <v/>
      </c>
      <c r="W6753" s="7">
        <f>VLOOKUP(L6753,'Products Sheet'!$A:$B,2,FALSE)</f>
        <v/>
      </c>
      <c r="X6753" s="7" t="n"/>
      <c r="Y6753" s="7" t="n"/>
      <c r="Z6753" s="7" t="n"/>
      <c r="AA6753" s="7" t="n"/>
      <c r="AB6753" s="7" t="n"/>
      <c r="AC6753" s="7" t="n"/>
    </row>
    <row r="6754" ht="9.75" customHeight="1" s="12">
      <c r="A6754" s="11" t="inlineStr">
        <is>
          <t>SO - 0002895</t>
        </is>
      </c>
      <c r="B6754" s="11" t="inlineStr">
        <is>
          <t>Online</t>
        </is>
      </c>
      <c r="C6754" s="11" t="inlineStr">
        <is>
          <t>WARE-NMK1003</t>
        </is>
      </c>
      <c r="D6754" s="6" t="n">
        <v>43500</v>
      </c>
      <c r="E6754" s="6" t="n">
        <v>43580</v>
      </c>
      <c r="F6754" s="6" t="n">
        <v>43603</v>
      </c>
      <c r="G6754" s="6" t="n">
        <v>43611</v>
      </c>
      <c r="H6754" s="11" t="inlineStr">
        <is>
          <t>USD</t>
        </is>
      </c>
      <c r="I6754" s="11" t="n">
        <v>19</v>
      </c>
      <c r="J6754" s="11" t="n">
        <v>38</v>
      </c>
      <c r="K6754" s="11" t="n">
        <v>110</v>
      </c>
      <c r="L6754" s="11" t="n">
        <v>40</v>
      </c>
      <c r="M6754" s="11" t="n">
        <v>2</v>
      </c>
      <c r="N6754" s="11" t="n">
        <v>0.1</v>
      </c>
      <c r="O6754" s="7" t="n">
        <v>241.2</v>
      </c>
      <c r="P6754" s="7" t="n">
        <v>115.776</v>
      </c>
      <c r="Q6754" s="7">
        <f>text(E6754,"ddd")</f>
        <v/>
      </c>
      <c r="R6754" s="7">
        <f>G6754-F6754</f>
        <v/>
      </c>
      <c r="S6754" s="7">
        <f>E6754-D6754</f>
        <v/>
      </c>
      <c r="T6754" s="7">
        <f>O6754*M6754</f>
        <v/>
      </c>
      <c r="U6754" s="7">
        <f>T6754*N6754</f>
        <v/>
      </c>
      <c r="V6754" s="7">
        <f>T6754-U6754-(P6754*M6754)</f>
        <v/>
      </c>
      <c r="W6754" s="7">
        <f>VLOOKUP(L6754,'Products Sheet'!$A:$B,2,FALSE)</f>
        <v/>
      </c>
      <c r="X6754" s="7" t="n"/>
      <c r="Y6754" s="7" t="n"/>
      <c r="Z6754" s="7" t="n"/>
      <c r="AA6754" s="7" t="n"/>
      <c r="AB6754" s="7" t="n"/>
      <c r="AC6754" s="7" t="n"/>
    </row>
    <row r="6755" ht="9.75" customHeight="1" s="12">
      <c r="A6755" s="11" t="inlineStr">
        <is>
          <t>SO - 0002936</t>
        </is>
      </c>
      <c r="B6755" s="11" t="inlineStr">
        <is>
          <t>Online</t>
        </is>
      </c>
      <c r="C6755" s="11" t="inlineStr">
        <is>
          <t>WARE-UHY1004</t>
        </is>
      </c>
      <c r="D6755" s="6" t="n">
        <v>43400</v>
      </c>
      <c r="E6755" s="6" t="n">
        <v>43584</v>
      </c>
      <c r="F6755" s="6" t="n">
        <v>43591</v>
      </c>
      <c r="G6755" s="6" t="n">
        <v>43594</v>
      </c>
      <c r="H6755" s="11" t="inlineStr">
        <is>
          <t>USD</t>
        </is>
      </c>
      <c r="I6755" s="11" t="n">
        <v>16</v>
      </c>
      <c r="J6755" s="11" t="n">
        <v>35</v>
      </c>
      <c r="K6755" s="11" t="n">
        <v>245</v>
      </c>
      <c r="L6755" s="11" t="n">
        <v>40</v>
      </c>
      <c r="M6755" s="11" t="n">
        <v>8</v>
      </c>
      <c r="N6755" s="11" t="n">
        <v>0.075</v>
      </c>
      <c r="O6755" s="7" t="n">
        <v>5447.1</v>
      </c>
      <c r="P6755" s="7" t="n">
        <v>4030.854</v>
      </c>
      <c r="Q6755" s="7">
        <f>text(E6755,"ddd")</f>
        <v/>
      </c>
      <c r="R6755" s="7">
        <f>G6755-F6755</f>
        <v/>
      </c>
      <c r="S6755" s="7">
        <f>E6755-D6755</f>
        <v/>
      </c>
      <c r="T6755" s="7">
        <f>O6755*M6755</f>
        <v/>
      </c>
      <c r="U6755" s="7">
        <f>T6755*N6755</f>
        <v/>
      </c>
      <c r="V6755" s="7">
        <f>T6755-U6755-(P6755*M6755)</f>
        <v/>
      </c>
      <c r="W6755" s="7">
        <f>VLOOKUP(L6755,'Products Sheet'!$A:$B,2,FALSE)</f>
        <v/>
      </c>
      <c r="X6755" s="7" t="n"/>
      <c r="Y6755" s="7" t="n"/>
      <c r="Z6755" s="7" t="n"/>
      <c r="AA6755" s="7" t="n"/>
      <c r="AB6755" s="7" t="n"/>
      <c r="AC6755" s="7" t="n"/>
    </row>
    <row r="6756" ht="9.75" customHeight="1" s="12">
      <c r="A6756" s="11" t="inlineStr">
        <is>
          <t>SO - 0002981</t>
        </is>
      </c>
      <c r="B6756" s="11" t="inlineStr">
        <is>
          <t>Wholesale</t>
        </is>
      </c>
      <c r="C6756" s="11" t="inlineStr">
        <is>
          <t>WARE-PUJ1005</t>
        </is>
      </c>
      <c r="D6756" s="6" t="n">
        <v>43500</v>
      </c>
      <c r="E6756" s="6" t="n">
        <v>43589</v>
      </c>
      <c r="F6756" s="6" t="n">
        <v>43610</v>
      </c>
      <c r="G6756" s="6" t="n">
        <v>43618</v>
      </c>
      <c r="H6756" s="11" t="inlineStr">
        <is>
          <t>USD</t>
        </is>
      </c>
      <c r="I6756" s="11" t="n">
        <v>27</v>
      </c>
      <c r="J6756" s="11" t="n">
        <v>36</v>
      </c>
      <c r="K6756" s="11" t="n">
        <v>325</v>
      </c>
      <c r="L6756" s="11" t="n">
        <v>40</v>
      </c>
      <c r="M6756" s="11" t="n">
        <v>3</v>
      </c>
      <c r="N6756" s="11" t="n">
        <v>0.075</v>
      </c>
      <c r="O6756" s="7" t="n">
        <v>3839.1</v>
      </c>
      <c r="P6756" s="7" t="n">
        <v>3263.235</v>
      </c>
      <c r="Q6756" s="7">
        <f>text(E6756,"ddd")</f>
        <v/>
      </c>
      <c r="R6756" s="7">
        <f>G6756-F6756</f>
        <v/>
      </c>
      <c r="S6756" s="7">
        <f>E6756-D6756</f>
        <v/>
      </c>
      <c r="T6756" s="7">
        <f>O6756*M6756</f>
        <v/>
      </c>
      <c r="U6756" s="7">
        <f>T6756*N6756</f>
        <v/>
      </c>
      <c r="V6756" s="7">
        <f>T6756-U6756-(P6756*M6756)</f>
        <v/>
      </c>
      <c r="W6756" s="7">
        <f>VLOOKUP(L6756,'Products Sheet'!$A:$B,2,FALSE)</f>
        <v/>
      </c>
      <c r="X6756" s="7" t="n"/>
      <c r="Y6756" s="7" t="n"/>
      <c r="Z6756" s="7" t="n"/>
      <c r="AA6756" s="7" t="n"/>
      <c r="AB6756" s="7" t="n"/>
      <c r="AC6756" s="7" t="n"/>
    </row>
    <row r="6757" ht="9.75" customHeight="1" s="12">
      <c r="A6757" s="11" t="inlineStr">
        <is>
          <t>SO - 0003033</t>
        </is>
      </c>
      <c r="B6757" s="11" t="inlineStr">
        <is>
          <t>In-Store</t>
        </is>
      </c>
      <c r="C6757" s="11" t="inlineStr">
        <is>
          <t>WARE-MKL1006</t>
        </is>
      </c>
      <c r="D6757" s="6" t="n">
        <v>43500</v>
      </c>
      <c r="E6757" s="6" t="n">
        <v>43595</v>
      </c>
      <c r="F6757" s="6" t="n">
        <v>43619</v>
      </c>
      <c r="G6757" s="6" t="n">
        <v>43624</v>
      </c>
      <c r="H6757" s="11" t="inlineStr">
        <is>
          <t>USD</t>
        </is>
      </c>
      <c r="I6757" s="11" t="n">
        <v>6</v>
      </c>
      <c r="J6757" s="11" t="n">
        <v>47</v>
      </c>
      <c r="K6757" s="11" t="n">
        <v>362</v>
      </c>
      <c r="L6757" s="11" t="n">
        <v>40</v>
      </c>
      <c r="M6757" s="11" t="n">
        <v>6</v>
      </c>
      <c r="N6757" s="11" t="n">
        <v>0.1</v>
      </c>
      <c r="O6757" s="7" t="n">
        <v>2499.1</v>
      </c>
      <c r="P6757" s="7" t="n">
        <v>1124.595</v>
      </c>
      <c r="Q6757" s="7">
        <f>text(E6757,"ddd")</f>
        <v/>
      </c>
      <c r="R6757" s="7">
        <f>G6757-F6757</f>
        <v/>
      </c>
      <c r="S6757" s="7">
        <f>E6757-D6757</f>
        <v/>
      </c>
      <c r="T6757" s="7">
        <f>O6757*M6757</f>
        <v/>
      </c>
      <c r="U6757" s="7">
        <f>T6757*N6757</f>
        <v/>
      </c>
      <c r="V6757" s="7">
        <f>T6757-U6757-(P6757*M6757)</f>
        <v/>
      </c>
      <c r="W6757" s="7">
        <f>VLOOKUP(L6757,'Products Sheet'!$A:$B,2,FALSE)</f>
        <v/>
      </c>
      <c r="X6757" s="7" t="n"/>
      <c r="Y6757" s="7" t="n"/>
      <c r="Z6757" s="7" t="n"/>
      <c r="AA6757" s="7" t="n"/>
      <c r="AB6757" s="7" t="n"/>
      <c r="AC6757" s="7" t="n"/>
    </row>
    <row r="6758" ht="9.75" customHeight="1" s="12">
      <c r="A6758" s="11" t="inlineStr">
        <is>
          <t>SO - 0003046</t>
        </is>
      </c>
      <c r="B6758" s="11" t="inlineStr">
        <is>
          <t>In-Store</t>
        </is>
      </c>
      <c r="C6758" s="11" t="inlineStr">
        <is>
          <t>WARE-PUJ1005</t>
        </is>
      </c>
      <c r="D6758" s="6" t="n">
        <v>43500</v>
      </c>
      <c r="E6758" s="6" t="n">
        <v>43596</v>
      </c>
      <c r="F6758" s="6" t="n">
        <v>43601</v>
      </c>
      <c r="G6758" s="6" t="n">
        <v>43603</v>
      </c>
      <c r="H6758" s="11" t="inlineStr">
        <is>
          <t>USD</t>
        </is>
      </c>
      <c r="I6758" s="11" t="n">
        <v>7</v>
      </c>
      <c r="J6758" s="11" t="n">
        <v>19</v>
      </c>
      <c r="K6758" s="11" t="n">
        <v>274</v>
      </c>
      <c r="L6758" s="11" t="n">
        <v>40</v>
      </c>
      <c r="M6758" s="11" t="n">
        <v>4</v>
      </c>
      <c r="N6758" s="11" t="n">
        <v>0.05</v>
      </c>
      <c r="O6758" s="7" t="n">
        <v>5540.900000000001</v>
      </c>
      <c r="P6758" s="7" t="n">
        <v>4709.765</v>
      </c>
      <c r="Q6758" s="7">
        <f>text(E6758,"ddd")</f>
        <v/>
      </c>
      <c r="R6758" s="7">
        <f>G6758-F6758</f>
        <v/>
      </c>
      <c r="S6758" s="7">
        <f>E6758-D6758</f>
        <v/>
      </c>
      <c r="T6758" s="7">
        <f>O6758*M6758</f>
        <v/>
      </c>
      <c r="U6758" s="7">
        <f>T6758*N6758</f>
        <v/>
      </c>
      <c r="V6758" s="7">
        <f>T6758-U6758-(P6758*M6758)</f>
        <v/>
      </c>
      <c r="W6758" s="7">
        <f>VLOOKUP(L6758,'Products Sheet'!$A:$B,2,FALSE)</f>
        <v/>
      </c>
      <c r="X6758" s="7" t="n"/>
      <c r="Y6758" s="7" t="n"/>
      <c r="Z6758" s="7" t="n"/>
      <c r="AA6758" s="7" t="n"/>
      <c r="AB6758" s="7" t="n"/>
      <c r="AC6758" s="7" t="n"/>
    </row>
    <row r="6759" ht="9.75" customHeight="1" s="12">
      <c r="A6759" s="11" t="inlineStr">
        <is>
          <t>SO - 0003068</t>
        </is>
      </c>
      <c r="B6759" s="11" t="inlineStr">
        <is>
          <t>Distributor</t>
        </is>
      </c>
      <c r="C6759" s="11" t="inlineStr">
        <is>
          <t>WARE-NBV1002</t>
        </is>
      </c>
      <c r="D6759" s="6" t="n">
        <v>43500</v>
      </c>
      <c r="E6759" s="6" t="n">
        <v>43598</v>
      </c>
      <c r="F6759" s="6" t="n">
        <v>43613</v>
      </c>
      <c r="G6759" s="6" t="n">
        <v>43619</v>
      </c>
      <c r="H6759" s="11" t="inlineStr">
        <is>
          <t>USD</t>
        </is>
      </c>
      <c r="I6759" s="11" t="n">
        <v>22</v>
      </c>
      <c r="J6759" s="11" t="n">
        <v>20</v>
      </c>
      <c r="K6759" s="11" t="n">
        <v>68</v>
      </c>
      <c r="L6759" s="11" t="n">
        <v>40</v>
      </c>
      <c r="M6759" s="11" t="n">
        <v>5</v>
      </c>
      <c r="N6759" s="11" t="n">
        <v>0.15</v>
      </c>
      <c r="O6759" s="7" t="n">
        <v>227.8</v>
      </c>
      <c r="P6759" s="7" t="n">
        <v>152.626</v>
      </c>
      <c r="Q6759" s="7">
        <f>text(E6759,"ddd")</f>
        <v/>
      </c>
      <c r="R6759" s="7">
        <f>G6759-F6759</f>
        <v/>
      </c>
      <c r="S6759" s="7">
        <f>E6759-D6759</f>
        <v/>
      </c>
      <c r="T6759" s="7">
        <f>O6759*M6759</f>
        <v/>
      </c>
      <c r="U6759" s="7">
        <f>T6759*N6759</f>
        <v/>
      </c>
      <c r="V6759" s="7">
        <f>T6759-U6759-(P6759*M6759)</f>
        <v/>
      </c>
      <c r="W6759" s="7">
        <f>VLOOKUP(L6759,'Products Sheet'!$A:$B,2,FALSE)</f>
        <v/>
      </c>
      <c r="X6759" s="7" t="n"/>
      <c r="Y6759" s="7" t="n"/>
      <c r="Z6759" s="7" t="n"/>
      <c r="AA6759" s="7" t="n"/>
      <c r="AB6759" s="7" t="n"/>
      <c r="AC6759" s="7" t="n"/>
    </row>
    <row r="6760" ht="9.75" customHeight="1" s="12">
      <c r="A6760" s="11" t="inlineStr">
        <is>
          <t>SO - 0003069</t>
        </is>
      </c>
      <c r="B6760" s="11" t="inlineStr">
        <is>
          <t>In-Store</t>
        </is>
      </c>
      <c r="C6760" s="11" t="inlineStr">
        <is>
          <t>WARE-MKL1006</t>
        </is>
      </c>
      <c r="D6760" s="6" t="n">
        <v>43500</v>
      </c>
      <c r="E6760" s="6" t="n">
        <v>43598</v>
      </c>
      <c r="F6760" s="6" t="n">
        <v>43600</v>
      </c>
      <c r="G6760" s="6" t="n">
        <v>43603</v>
      </c>
      <c r="H6760" s="11" t="inlineStr">
        <is>
          <t>USD</t>
        </is>
      </c>
      <c r="I6760" s="11" t="n">
        <v>7</v>
      </c>
      <c r="J6760" s="11" t="n">
        <v>48</v>
      </c>
      <c r="K6760" s="11" t="n">
        <v>343</v>
      </c>
      <c r="L6760" s="11" t="n">
        <v>40</v>
      </c>
      <c r="M6760" s="11" t="n">
        <v>4</v>
      </c>
      <c r="N6760" s="11" t="n">
        <v>0.15</v>
      </c>
      <c r="O6760" s="7" t="n">
        <v>1252.9</v>
      </c>
      <c r="P6760" s="7" t="n">
        <v>826.9140000000001</v>
      </c>
      <c r="Q6760" s="7">
        <f>text(E6760,"ddd")</f>
        <v/>
      </c>
      <c r="R6760" s="7">
        <f>G6760-F6760</f>
        <v/>
      </c>
      <c r="S6760" s="7">
        <f>E6760-D6760</f>
        <v/>
      </c>
      <c r="T6760" s="7">
        <f>O6760*M6760</f>
        <v/>
      </c>
      <c r="U6760" s="7">
        <f>T6760*N6760</f>
        <v/>
      </c>
      <c r="V6760" s="7">
        <f>T6760-U6760-(P6760*M6760)</f>
        <v/>
      </c>
      <c r="W6760" s="7">
        <f>VLOOKUP(L6760,'Products Sheet'!$A:$B,2,FALSE)</f>
        <v/>
      </c>
      <c r="X6760" s="7" t="n"/>
      <c r="Y6760" s="7" t="n"/>
      <c r="Z6760" s="7" t="n"/>
      <c r="AA6760" s="7" t="n"/>
      <c r="AB6760" s="7" t="n"/>
      <c r="AC6760" s="7" t="n"/>
    </row>
    <row r="6761" ht="9.75" customHeight="1" s="12">
      <c r="A6761" s="11" t="inlineStr">
        <is>
          <t>SO - 0003094</t>
        </is>
      </c>
      <c r="B6761" s="11" t="inlineStr">
        <is>
          <t>Wholesale</t>
        </is>
      </c>
      <c r="C6761" s="11" t="inlineStr">
        <is>
          <t>WARE-PUJ1005</t>
        </is>
      </c>
      <c r="D6761" s="6" t="n">
        <v>43500</v>
      </c>
      <c r="E6761" s="6" t="n">
        <v>43602</v>
      </c>
      <c r="F6761" s="6" t="n">
        <v>43610</v>
      </c>
      <c r="G6761" s="6" t="n">
        <v>43617</v>
      </c>
      <c r="H6761" s="11" t="inlineStr">
        <is>
          <t>USD</t>
        </is>
      </c>
      <c r="I6761" s="11" t="n">
        <v>27</v>
      </c>
      <c r="J6761" s="11" t="n">
        <v>25</v>
      </c>
      <c r="K6761" s="11" t="n">
        <v>285</v>
      </c>
      <c r="L6761" s="11" t="n">
        <v>40</v>
      </c>
      <c r="M6761" s="11" t="n">
        <v>8</v>
      </c>
      <c r="N6761" s="11" t="n">
        <v>0.15</v>
      </c>
      <c r="O6761" s="7" t="n">
        <v>2586.2</v>
      </c>
      <c r="P6761" s="7" t="n">
        <v>1603.444</v>
      </c>
      <c r="Q6761" s="7">
        <f>text(E6761,"ddd")</f>
        <v/>
      </c>
      <c r="R6761" s="7">
        <f>G6761-F6761</f>
        <v/>
      </c>
      <c r="S6761" s="7">
        <f>E6761-D6761</f>
        <v/>
      </c>
      <c r="T6761" s="7">
        <f>O6761*M6761</f>
        <v/>
      </c>
      <c r="U6761" s="7">
        <f>T6761*N6761</f>
        <v/>
      </c>
      <c r="V6761" s="7">
        <f>T6761-U6761-(P6761*M6761)</f>
        <v/>
      </c>
      <c r="W6761" s="7">
        <f>VLOOKUP(L6761,'Products Sheet'!$A:$B,2,FALSE)</f>
        <v/>
      </c>
      <c r="X6761" s="7" t="n"/>
      <c r="Y6761" s="7" t="n"/>
      <c r="Z6761" s="7" t="n"/>
      <c r="AA6761" s="7" t="n"/>
      <c r="AB6761" s="7" t="n"/>
      <c r="AC6761" s="7" t="n"/>
    </row>
    <row r="6762" ht="9.75" customHeight="1" s="12">
      <c r="A6762" s="11" t="inlineStr">
        <is>
          <t>SO - 0003120</t>
        </is>
      </c>
      <c r="B6762" s="11" t="inlineStr">
        <is>
          <t>Online</t>
        </is>
      </c>
      <c r="C6762" s="11" t="inlineStr">
        <is>
          <t>WARE-MKL1006</t>
        </is>
      </c>
      <c r="D6762" s="6" t="n">
        <v>43500</v>
      </c>
      <c r="E6762" s="6" t="n">
        <v>43605</v>
      </c>
      <c r="F6762" s="6" t="n">
        <v>43614</v>
      </c>
      <c r="G6762" s="6" t="n">
        <v>43617</v>
      </c>
      <c r="H6762" s="11" t="inlineStr">
        <is>
          <t>USD</t>
        </is>
      </c>
      <c r="I6762" s="11" t="n">
        <v>20</v>
      </c>
      <c r="J6762" s="11" t="n">
        <v>1</v>
      </c>
      <c r="K6762" s="11" t="n">
        <v>330</v>
      </c>
      <c r="L6762" s="11" t="n">
        <v>40</v>
      </c>
      <c r="M6762" s="11" t="n">
        <v>6</v>
      </c>
      <c r="N6762" s="11" t="n">
        <v>0.05</v>
      </c>
      <c r="O6762" s="7" t="n">
        <v>1165.8</v>
      </c>
      <c r="P6762" s="7" t="n">
        <v>722.7959999999999</v>
      </c>
      <c r="Q6762" s="7">
        <f>text(E6762,"ddd")</f>
        <v/>
      </c>
      <c r="R6762" s="7">
        <f>G6762-F6762</f>
        <v/>
      </c>
      <c r="S6762" s="7">
        <f>E6762-D6762</f>
        <v/>
      </c>
      <c r="T6762" s="7">
        <f>O6762*M6762</f>
        <v/>
      </c>
      <c r="U6762" s="7">
        <f>T6762*N6762</f>
        <v/>
      </c>
      <c r="V6762" s="7">
        <f>T6762-U6762-(P6762*M6762)</f>
        <v/>
      </c>
      <c r="W6762" s="7">
        <f>VLOOKUP(L6762,'Products Sheet'!$A:$B,2,FALSE)</f>
        <v/>
      </c>
      <c r="X6762" s="7" t="n"/>
      <c r="Y6762" s="7" t="n"/>
      <c r="Z6762" s="7" t="n"/>
      <c r="AA6762" s="7" t="n"/>
      <c r="AB6762" s="7" t="n"/>
      <c r="AC6762" s="7" t="n"/>
    </row>
    <row r="6763" ht="9.75" customHeight="1" s="12">
      <c r="A6763" s="11" t="inlineStr">
        <is>
          <t>SO - 0003143</t>
        </is>
      </c>
      <c r="B6763" s="11" t="inlineStr">
        <is>
          <t>Online</t>
        </is>
      </c>
      <c r="C6763" s="11" t="inlineStr">
        <is>
          <t>WARE-XYS1001</t>
        </is>
      </c>
      <c r="D6763" s="6" t="n">
        <v>43500</v>
      </c>
      <c r="E6763" s="6" t="n">
        <v>43608</v>
      </c>
      <c r="F6763" s="6" t="n">
        <v>43610</v>
      </c>
      <c r="G6763" s="6" t="n">
        <v>43615</v>
      </c>
      <c r="H6763" s="11" t="inlineStr">
        <is>
          <t>USD</t>
        </is>
      </c>
      <c r="I6763" s="11" t="n">
        <v>20</v>
      </c>
      <c r="J6763" s="11" t="n">
        <v>39</v>
      </c>
      <c r="K6763" s="11" t="n">
        <v>37</v>
      </c>
      <c r="L6763" s="11" t="n">
        <v>40</v>
      </c>
      <c r="M6763" s="11" t="n">
        <v>8</v>
      </c>
      <c r="N6763" s="11" t="n">
        <v>0.1</v>
      </c>
      <c r="O6763" s="7" t="n">
        <v>174.2</v>
      </c>
      <c r="P6763" s="7" t="n">
        <v>118.456</v>
      </c>
      <c r="Q6763" s="7">
        <f>text(E6763,"ddd")</f>
        <v/>
      </c>
      <c r="R6763" s="7">
        <f>G6763-F6763</f>
        <v/>
      </c>
      <c r="S6763" s="7">
        <f>E6763-D6763</f>
        <v/>
      </c>
      <c r="T6763" s="7">
        <f>O6763*M6763</f>
        <v/>
      </c>
      <c r="U6763" s="7">
        <f>T6763*N6763</f>
        <v/>
      </c>
      <c r="V6763" s="7">
        <f>T6763-U6763-(P6763*M6763)</f>
        <v/>
      </c>
      <c r="W6763" s="7">
        <f>VLOOKUP(L6763,'Products Sheet'!$A:$B,2,FALSE)</f>
        <v/>
      </c>
      <c r="X6763" s="7" t="n"/>
      <c r="Y6763" s="7" t="n"/>
      <c r="Z6763" s="7" t="n"/>
      <c r="AA6763" s="7" t="n"/>
      <c r="AB6763" s="7" t="n"/>
      <c r="AC6763" s="7" t="n"/>
    </row>
    <row r="6764" ht="9.75" customHeight="1" s="12">
      <c r="A6764" s="11" t="inlineStr">
        <is>
          <t>SO - 0003199</t>
        </is>
      </c>
      <c r="B6764" s="11" t="inlineStr">
        <is>
          <t>In-Store</t>
        </is>
      </c>
      <c r="C6764" s="11" t="inlineStr">
        <is>
          <t>WARE-UHY1004</t>
        </is>
      </c>
      <c r="D6764" s="6" t="n">
        <v>43500</v>
      </c>
      <c r="E6764" s="6" t="n">
        <v>43613</v>
      </c>
      <c r="F6764" s="6" t="n">
        <v>43638</v>
      </c>
      <c r="G6764" s="6" t="n">
        <v>43642</v>
      </c>
      <c r="H6764" s="11" t="inlineStr">
        <is>
          <t>USD</t>
        </is>
      </c>
      <c r="I6764" s="11" t="n">
        <v>10</v>
      </c>
      <c r="J6764" s="11" t="n">
        <v>35</v>
      </c>
      <c r="K6764" s="11" t="n">
        <v>251</v>
      </c>
      <c r="L6764" s="11" t="n">
        <v>40</v>
      </c>
      <c r="M6764" s="11" t="n">
        <v>3</v>
      </c>
      <c r="N6764" s="11" t="n">
        <v>0.05</v>
      </c>
      <c r="O6764" s="7" t="n">
        <v>3865.9</v>
      </c>
      <c r="P6764" s="7" t="n">
        <v>1700.996</v>
      </c>
      <c r="Q6764" s="7">
        <f>text(E6764,"ddd")</f>
        <v/>
      </c>
      <c r="R6764" s="7">
        <f>G6764-F6764</f>
        <v/>
      </c>
      <c r="S6764" s="7">
        <f>E6764-D6764</f>
        <v/>
      </c>
      <c r="T6764" s="7">
        <f>O6764*M6764</f>
        <v/>
      </c>
      <c r="U6764" s="7">
        <f>T6764*N6764</f>
        <v/>
      </c>
      <c r="V6764" s="7">
        <f>T6764-U6764-(P6764*M6764)</f>
        <v/>
      </c>
      <c r="W6764" s="7">
        <f>VLOOKUP(L6764,'Products Sheet'!$A:$B,2,FALSE)</f>
        <v/>
      </c>
      <c r="X6764" s="7" t="n"/>
      <c r="Y6764" s="7" t="n"/>
      <c r="Z6764" s="7" t="n"/>
      <c r="AA6764" s="7" t="n"/>
      <c r="AB6764" s="7" t="n"/>
      <c r="AC6764" s="7" t="n"/>
    </row>
    <row r="6765" ht="9.75" customHeight="1" s="12">
      <c r="A6765" s="11" t="inlineStr">
        <is>
          <t>SO - 0003200</t>
        </is>
      </c>
      <c r="B6765" s="11" t="inlineStr">
        <is>
          <t>In-Store</t>
        </is>
      </c>
      <c r="C6765" s="11" t="inlineStr">
        <is>
          <t>WARE-MKL1006</t>
        </is>
      </c>
      <c r="D6765" s="6" t="n">
        <v>43500</v>
      </c>
      <c r="E6765" s="6" t="n">
        <v>43613</v>
      </c>
      <c r="F6765" s="6" t="n">
        <v>43626</v>
      </c>
      <c r="G6765" s="6" t="n">
        <v>43632</v>
      </c>
      <c r="H6765" s="11" t="inlineStr">
        <is>
          <t>USD</t>
        </is>
      </c>
      <c r="I6765" s="11" t="n">
        <v>3</v>
      </c>
      <c r="J6765" s="11" t="n">
        <v>19</v>
      </c>
      <c r="K6765" s="11" t="n">
        <v>334</v>
      </c>
      <c r="L6765" s="11" t="n">
        <v>40</v>
      </c>
      <c r="M6765" s="11" t="n">
        <v>6</v>
      </c>
      <c r="N6765" s="11" t="n">
        <v>0.15</v>
      </c>
      <c r="O6765" s="7" t="n">
        <v>1058.6</v>
      </c>
      <c r="P6765" s="7" t="n">
        <v>868.052</v>
      </c>
      <c r="Q6765" s="7">
        <f>text(E6765,"ddd")</f>
        <v/>
      </c>
      <c r="R6765" s="7">
        <f>G6765-F6765</f>
        <v/>
      </c>
      <c r="S6765" s="7">
        <f>E6765-D6765</f>
        <v/>
      </c>
      <c r="T6765" s="7">
        <f>O6765*M6765</f>
        <v/>
      </c>
      <c r="U6765" s="7">
        <f>T6765*N6765</f>
        <v/>
      </c>
      <c r="V6765" s="7">
        <f>T6765-U6765-(P6765*M6765)</f>
        <v/>
      </c>
      <c r="W6765" s="7">
        <f>VLOOKUP(L6765,'Products Sheet'!$A:$B,2,FALSE)</f>
        <v/>
      </c>
      <c r="X6765" s="7" t="n"/>
      <c r="Y6765" s="7" t="n"/>
      <c r="Z6765" s="7" t="n"/>
      <c r="AA6765" s="7" t="n"/>
      <c r="AB6765" s="7" t="n"/>
      <c r="AC6765" s="7" t="n"/>
    </row>
    <row r="6766" ht="9.75" customHeight="1" s="12">
      <c r="A6766" s="11" t="inlineStr">
        <is>
          <t>SO - 0003291</t>
        </is>
      </c>
      <c r="B6766" s="11" t="inlineStr">
        <is>
          <t>Distributor</t>
        </is>
      </c>
      <c r="C6766" s="11" t="inlineStr">
        <is>
          <t>WARE-MKL1006</t>
        </is>
      </c>
      <c r="D6766" s="6" t="n">
        <v>43500</v>
      </c>
      <c r="E6766" s="6" t="n">
        <v>43624</v>
      </c>
      <c r="F6766" s="6" t="n">
        <v>43631</v>
      </c>
      <c r="G6766" s="6" t="n">
        <v>43636</v>
      </c>
      <c r="H6766" s="11" t="inlineStr">
        <is>
          <t>USD</t>
        </is>
      </c>
      <c r="I6766" s="11" t="n">
        <v>24</v>
      </c>
      <c r="J6766" s="11" t="n">
        <v>1</v>
      </c>
      <c r="K6766" s="11" t="n">
        <v>358</v>
      </c>
      <c r="L6766" s="11" t="n">
        <v>40</v>
      </c>
      <c r="M6766" s="11" t="n">
        <v>2</v>
      </c>
      <c r="N6766" s="11" t="n">
        <v>0.05</v>
      </c>
      <c r="O6766" s="7" t="n">
        <v>1038.5</v>
      </c>
      <c r="P6766" s="7" t="n">
        <v>612.7149999999999</v>
      </c>
      <c r="Q6766" s="7">
        <f>text(E6766,"ddd")</f>
        <v/>
      </c>
      <c r="R6766" s="7">
        <f>G6766-F6766</f>
        <v/>
      </c>
      <c r="S6766" s="7">
        <f>E6766-D6766</f>
        <v/>
      </c>
      <c r="T6766" s="7">
        <f>O6766*M6766</f>
        <v/>
      </c>
      <c r="U6766" s="7">
        <f>T6766*N6766</f>
        <v/>
      </c>
      <c r="V6766" s="7">
        <f>T6766-U6766-(P6766*M6766)</f>
        <v/>
      </c>
      <c r="W6766" s="7">
        <f>VLOOKUP(L6766,'Products Sheet'!$A:$B,2,FALSE)</f>
        <v/>
      </c>
      <c r="X6766" s="7" t="n"/>
      <c r="Y6766" s="7" t="n"/>
      <c r="Z6766" s="7" t="n"/>
      <c r="AA6766" s="7" t="n"/>
      <c r="AB6766" s="7" t="n"/>
      <c r="AC6766" s="7" t="n"/>
    </row>
    <row r="6767" ht="9.75" customHeight="1" s="12">
      <c r="A6767" s="11" t="inlineStr">
        <is>
          <t>SO - 0003298</t>
        </is>
      </c>
      <c r="B6767" s="11" t="inlineStr">
        <is>
          <t>Online</t>
        </is>
      </c>
      <c r="C6767" s="11" t="inlineStr">
        <is>
          <t>WARE-NMK1003</t>
        </is>
      </c>
      <c r="D6767" s="6" t="n">
        <v>43500</v>
      </c>
      <c r="E6767" s="6" t="n">
        <v>43625</v>
      </c>
      <c r="F6767" s="6" t="n">
        <v>43644</v>
      </c>
      <c r="G6767" s="6" t="n">
        <v>43654</v>
      </c>
      <c r="H6767" s="11" t="inlineStr">
        <is>
          <t>USD</t>
        </is>
      </c>
      <c r="I6767" s="11" t="n">
        <v>20</v>
      </c>
      <c r="J6767" s="11" t="n">
        <v>11</v>
      </c>
      <c r="K6767" s="11" t="n">
        <v>200</v>
      </c>
      <c r="L6767" s="11" t="n">
        <v>40</v>
      </c>
      <c r="M6767" s="11" t="n">
        <v>4</v>
      </c>
      <c r="N6767" s="11" t="n">
        <v>0.05</v>
      </c>
      <c r="O6767" s="7" t="n">
        <v>5152.3</v>
      </c>
      <c r="P6767" s="7" t="n">
        <v>3452.041</v>
      </c>
      <c r="Q6767" s="7">
        <f>text(E6767,"ddd")</f>
        <v/>
      </c>
      <c r="R6767" s="7">
        <f>G6767-F6767</f>
        <v/>
      </c>
      <c r="S6767" s="7">
        <f>E6767-D6767</f>
        <v/>
      </c>
      <c r="T6767" s="7">
        <f>O6767*M6767</f>
        <v/>
      </c>
      <c r="U6767" s="7">
        <f>T6767*N6767</f>
        <v/>
      </c>
      <c r="V6767" s="7">
        <f>T6767-U6767-(P6767*M6767)</f>
        <v/>
      </c>
      <c r="W6767" s="7">
        <f>VLOOKUP(L6767,'Products Sheet'!$A:$B,2,FALSE)</f>
        <v/>
      </c>
      <c r="X6767" s="7" t="n"/>
      <c r="Y6767" s="7" t="n"/>
      <c r="Z6767" s="7" t="n"/>
      <c r="AA6767" s="7" t="n"/>
      <c r="AB6767" s="7" t="n"/>
      <c r="AC6767" s="7" t="n"/>
    </row>
    <row r="6768" ht="9.75" customHeight="1" s="12">
      <c r="A6768" s="11" t="inlineStr">
        <is>
          <t>SO - 0003421</t>
        </is>
      </c>
      <c r="B6768" s="11" t="inlineStr">
        <is>
          <t>Distributor</t>
        </is>
      </c>
      <c r="C6768" s="11" t="inlineStr">
        <is>
          <t>WARE-NMK1003</t>
        </is>
      </c>
      <c r="D6768" s="6" t="n">
        <v>43500</v>
      </c>
      <c r="E6768" s="6" t="n">
        <v>43641</v>
      </c>
      <c r="F6768" s="6" t="n">
        <v>43656</v>
      </c>
      <c r="G6768" s="6" t="n">
        <v>43658</v>
      </c>
      <c r="H6768" s="11" t="inlineStr">
        <is>
          <t>USD</t>
        </is>
      </c>
      <c r="I6768" s="11" t="n">
        <v>25</v>
      </c>
      <c r="J6768" s="11" t="n">
        <v>14</v>
      </c>
      <c r="K6768" s="11" t="n">
        <v>113</v>
      </c>
      <c r="L6768" s="11" t="n">
        <v>40</v>
      </c>
      <c r="M6768" s="11" t="n">
        <v>5</v>
      </c>
      <c r="N6768" s="11" t="n">
        <v>0.05</v>
      </c>
      <c r="O6768" s="7" t="n">
        <v>2485.7</v>
      </c>
      <c r="P6768" s="7" t="n">
        <v>1640.562</v>
      </c>
      <c r="Q6768" s="7">
        <f>text(E6768,"ddd")</f>
        <v/>
      </c>
      <c r="R6768" s="7">
        <f>G6768-F6768</f>
        <v/>
      </c>
      <c r="S6768" s="7">
        <f>E6768-D6768</f>
        <v/>
      </c>
      <c r="T6768" s="7">
        <f>O6768*M6768</f>
        <v/>
      </c>
      <c r="U6768" s="7">
        <f>T6768*N6768</f>
        <v/>
      </c>
      <c r="V6768" s="7">
        <f>T6768-U6768-(P6768*M6768)</f>
        <v/>
      </c>
      <c r="W6768" s="7">
        <f>VLOOKUP(L6768,'Products Sheet'!$A:$B,2,FALSE)</f>
        <v/>
      </c>
      <c r="X6768" s="7" t="n"/>
      <c r="Y6768" s="7" t="n"/>
      <c r="Z6768" s="7" t="n"/>
      <c r="AA6768" s="7" t="n"/>
      <c r="AB6768" s="7" t="n"/>
      <c r="AC6768" s="7" t="n"/>
    </row>
    <row r="6769" ht="9.75" customHeight="1" s="12">
      <c r="A6769" s="11" t="inlineStr">
        <is>
          <t>SO - 0003461</t>
        </is>
      </c>
      <c r="B6769" s="11" t="inlineStr">
        <is>
          <t>Wholesale</t>
        </is>
      </c>
      <c r="C6769" s="11" t="inlineStr">
        <is>
          <t>WARE-MKL1006</t>
        </is>
      </c>
      <c r="D6769" s="6" t="n">
        <v>43500</v>
      </c>
      <c r="E6769" s="6" t="n">
        <v>43646</v>
      </c>
      <c r="F6769" s="6" t="n">
        <v>43649</v>
      </c>
      <c r="G6769" s="6" t="n">
        <v>43658</v>
      </c>
      <c r="H6769" s="11" t="inlineStr">
        <is>
          <t>USD</t>
        </is>
      </c>
      <c r="I6769" s="11" t="n">
        <v>27</v>
      </c>
      <c r="J6769" s="11" t="n">
        <v>29</v>
      </c>
      <c r="K6769" s="11" t="n">
        <v>329</v>
      </c>
      <c r="L6769" s="11" t="n">
        <v>40</v>
      </c>
      <c r="M6769" s="11" t="n">
        <v>5</v>
      </c>
      <c r="N6769" s="11" t="n">
        <v>0.075</v>
      </c>
      <c r="O6769" s="7" t="n">
        <v>3912.8</v>
      </c>
      <c r="P6769" s="7" t="n">
        <v>2543.32</v>
      </c>
      <c r="Q6769" s="7">
        <f>text(E6769,"ddd")</f>
        <v/>
      </c>
      <c r="R6769" s="7">
        <f>G6769-F6769</f>
        <v/>
      </c>
      <c r="S6769" s="7">
        <f>E6769-D6769</f>
        <v/>
      </c>
      <c r="T6769" s="7">
        <f>O6769*M6769</f>
        <v/>
      </c>
      <c r="U6769" s="7">
        <f>T6769*N6769</f>
        <v/>
      </c>
      <c r="V6769" s="7">
        <f>T6769-U6769-(P6769*M6769)</f>
        <v/>
      </c>
      <c r="W6769" s="7">
        <f>VLOOKUP(L6769,'Products Sheet'!$A:$B,2,FALSE)</f>
        <v/>
      </c>
      <c r="X6769" s="7" t="n"/>
      <c r="Y6769" s="7" t="n"/>
      <c r="Z6769" s="7" t="n"/>
      <c r="AA6769" s="7" t="n"/>
      <c r="AB6769" s="7" t="n"/>
      <c r="AC6769" s="7" t="n"/>
    </row>
    <row r="6770" ht="9.75" customHeight="1" s="12">
      <c r="A6770" s="11" t="inlineStr">
        <is>
          <t>SO - 0003467</t>
        </is>
      </c>
      <c r="B6770" s="11" t="inlineStr">
        <is>
          <t>In-Store</t>
        </is>
      </c>
      <c r="C6770" s="11" t="inlineStr">
        <is>
          <t>WARE-PUJ1005</t>
        </is>
      </c>
      <c r="D6770" s="6" t="n">
        <v>43500</v>
      </c>
      <c r="E6770" s="6" t="n">
        <v>43646</v>
      </c>
      <c r="F6770" s="6" t="n">
        <v>43664</v>
      </c>
      <c r="G6770" s="6" t="n">
        <v>43667</v>
      </c>
      <c r="H6770" s="11" t="inlineStr">
        <is>
          <t>USD</t>
        </is>
      </c>
      <c r="I6770" s="11" t="n">
        <v>11</v>
      </c>
      <c r="J6770" s="11" t="n">
        <v>44</v>
      </c>
      <c r="K6770" s="11" t="n">
        <v>320</v>
      </c>
      <c r="L6770" s="11" t="n">
        <v>40</v>
      </c>
      <c r="M6770" s="11" t="n">
        <v>6</v>
      </c>
      <c r="N6770" s="11" t="n">
        <v>0.1</v>
      </c>
      <c r="O6770" s="7" t="n">
        <v>1058.6</v>
      </c>
      <c r="P6770" s="7" t="n">
        <v>518.7140000000001</v>
      </c>
      <c r="Q6770" s="7">
        <f>text(E6770,"ddd")</f>
        <v/>
      </c>
      <c r="R6770" s="7">
        <f>G6770-F6770</f>
        <v/>
      </c>
      <c r="S6770" s="7">
        <f>E6770-D6770</f>
        <v/>
      </c>
      <c r="T6770" s="7">
        <f>O6770*M6770</f>
        <v/>
      </c>
      <c r="U6770" s="7">
        <f>T6770*N6770</f>
        <v/>
      </c>
      <c r="V6770" s="7">
        <f>T6770-U6770-(P6770*M6770)</f>
        <v/>
      </c>
      <c r="W6770" s="7">
        <f>VLOOKUP(L6770,'Products Sheet'!$A:$B,2,FALSE)</f>
        <v/>
      </c>
      <c r="X6770" s="7" t="n"/>
      <c r="Y6770" s="7" t="n"/>
      <c r="Z6770" s="7" t="n"/>
      <c r="AA6770" s="7" t="n"/>
      <c r="AB6770" s="7" t="n"/>
      <c r="AC6770" s="7" t="n"/>
    </row>
    <row r="6771" ht="9.75" customHeight="1" s="12">
      <c r="A6771" s="11" t="inlineStr">
        <is>
          <t>SO - 0003574</t>
        </is>
      </c>
      <c r="B6771" s="11" t="inlineStr">
        <is>
          <t>Online</t>
        </is>
      </c>
      <c r="C6771" s="11" t="inlineStr">
        <is>
          <t>WARE-MKL1006</t>
        </is>
      </c>
      <c r="D6771" s="6" t="n">
        <v>43500</v>
      </c>
      <c r="E6771" s="6" t="n">
        <v>43660</v>
      </c>
      <c r="F6771" s="6" t="n">
        <v>43678</v>
      </c>
      <c r="G6771" s="6" t="n">
        <v>43688</v>
      </c>
      <c r="H6771" s="11" t="inlineStr">
        <is>
          <t>USD</t>
        </is>
      </c>
      <c r="I6771" s="11" t="n">
        <v>15</v>
      </c>
      <c r="J6771" s="11" t="n">
        <v>41</v>
      </c>
      <c r="K6771" s="11" t="n">
        <v>345</v>
      </c>
      <c r="L6771" s="11" t="n">
        <v>40</v>
      </c>
      <c r="M6771" s="11" t="n">
        <v>1</v>
      </c>
      <c r="N6771" s="11" t="n">
        <v>0.075</v>
      </c>
      <c r="O6771" s="7" t="n">
        <v>5755.3</v>
      </c>
      <c r="P6771" s="7" t="n">
        <v>3740.945</v>
      </c>
      <c r="Q6771" s="7">
        <f>text(E6771,"ddd")</f>
        <v/>
      </c>
      <c r="R6771" s="7">
        <f>G6771-F6771</f>
        <v/>
      </c>
      <c r="S6771" s="7">
        <f>E6771-D6771</f>
        <v/>
      </c>
      <c r="T6771" s="7">
        <f>O6771*M6771</f>
        <v/>
      </c>
      <c r="U6771" s="7">
        <f>T6771*N6771</f>
        <v/>
      </c>
      <c r="V6771" s="7">
        <f>T6771-U6771-(P6771*M6771)</f>
        <v/>
      </c>
      <c r="W6771" s="7">
        <f>VLOOKUP(L6771,'Products Sheet'!$A:$B,2,FALSE)</f>
        <v/>
      </c>
      <c r="X6771" s="7" t="n"/>
      <c r="Y6771" s="7" t="n"/>
      <c r="Z6771" s="7" t="n"/>
      <c r="AA6771" s="7" t="n"/>
      <c r="AB6771" s="7" t="n"/>
      <c r="AC6771" s="7" t="n"/>
    </row>
    <row r="6772" ht="9.75" customHeight="1" s="12">
      <c r="A6772" s="11" t="inlineStr">
        <is>
          <t>SO - 0003611</t>
        </is>
      </c>
      <c r="B6772" s="11" t="inlineStr">
        <is>
          <t>In-Store</t>
        </is>
      </c>
      <c r="C6772" s="11" t="inlineStr">
        <is>
          <t>WARE-XYS1001</t>
        </is>
      </c>
      <c r="D6772" s="6" t="n">
        <v>43600</v>
      </c>
      <c r="E6772" s="6" t="n">
        <v>43665</v>
      </c>
      <c r="F6772" s="6" t="n">
        <v>43689</v>
      </c>
      <c r="G6772" s="6" t="n">
        <v>43696</v>
      </c>
      <c r="H6772" s="11" t="inlineStr">
        <is>
          <t>USD</t>
        </is>
      </c>
      <c r="I6772" s="11" t="n">
        <v>9</v>
      </c>
      <c r="J6772" s="11" t="n">
        <v>49</v>
      </c>
      <c r="K6772" s="11" t="n">
        <v>47</v>
      </c>
      <c r="L6772" s="11" t="n">
        <v>40</v>
      </c>
      <c r="M6772" s="11" t="n">
        <v>7</v>
      </c>
      <c r="N6772" s="11" t="n">
        <v>0.05</v>
      </c>
      <c r="O6772" s="7" t="n">
        <v>1226.1</v>
      </c>
      <c r="P6772" s="7" t="n">
        <v>674.3550000000001</v>
      </c>
      <c r="Q6772" s="7">
        <f>text(E6772,"ddd")</f>
        <v/>
      </c>
      <c r="R6772" s="7">
        <f>G6772-F6772</f>
        <v/>
      </c>
      <c r="S6772" s="7">
        <f>E6772-D6772</f>
        <v/>
      </c>
      <c r="T6772" s="7">
        <f>O6772*M6772</f>
        <v/>
      </c>
      <c r="U6772" s="7">
        <f>T6772*N6772</f>
        <v/>
      </c>
      <c r="V6772" s="7">
        <f>T6772-U6772-(P6772*M6772)</f>
        <v/>
      </c>
      <c r="W6772" s="7">
        <f>VLOOKUP(L6772,'Products Sheet'!$A:$B,2,FALSE)</f>
        <v/>
      </c>
      <c r="X6772" s="7" t="n"/>
      <c r="Y6772" s="7" t="n"/>
      <c r="Z6772" s="7" t="n"/>
      <c r="AA6772" s="7" t="n"/>
      <c r="AB6772" s="7" t="n"/>
      <c r="AC6772" s="7" t="n"/>
    </row>
    <row r="6773" ht="9.75" customHeight="1" s="12">
      <c r="A6773" s="11" t="inlineStr">
        <is>
          <t>SO - 0003676</t>
        </is>
      </c>
      <c r="B6773" s="11" t="inlineStr">
        <is>
          <t>Wholesale</t>
        </is>
      </c>
      <c r="C6773" s="11" t="inlineStr">
        <is>
          <t>WARE-NMK1003</t>
        </is>
      </c>
      <c r="D6773" s="6" t="n">
        <v>43600</v>
      </c>
      <c r="E6773" s="6" t="n">
        <v>43672</v>
      </c>
      <c r="F6773" s="6" t="n">
        <v>43689</v>
      </c>
      <c r="G6773" s="6" t="n">
        <v>43694</v>
      </c>
      <c r="H6773" s="11" t="inlineStr">
        <is>
          <t>USD</t>
        </is>
      </c>
      <c r="I6773" s="11" t="n">
        <v>28</v>
      </c>
      <c r="J6773" s="11" t="n">
        <v>9</v>
      </c>
      <c r="K6773" s="11" t="n">
        <v>192</v>
      </c>
      <c r="L6773" s="11" t="n">
        <v>40</v>
      </c>
      <c r="M6773" s="11" t="n">
        <v>5</v>
      </c>
      <c r="N6773" s="11" t="n">
        <v>0.3</v>
      </c>
      <c r="O6773" s="7" t="n">
        <v>3423.7</v>
      </c>
      <c r="P6773" s="7" t="n">
        <v>2191.168</v>
      </c>
      <c r="Q6773" s="7">
        <f>text(E6773,"ddd")</f>
        <v/>
      </c>
      <c r="R6773" s="7">
        <f>G6773-F6773</f>
        <v/>
      </c>
      <c r="S6773" s="7">
        <f>E6773-D6773</f>
        <v/>
      </c>
      <c r="T6773" s="7">
        <f>O6773*M6773</f>
        <v/>
      </c>
      <c r="U6773" s="7">
        <f>T6773*N6773</f>
        <v/>
      </c>
      <c r="V6773" s="7">
        <f>T6773-U6773-(P6773*M6773)</f>
        <v/>
      </c>
      <c r="W6773" s="7">
        <f>VLOOKUP(L6773,'Products Sheet'!$A:$B,2,FALSE)</f>
        <v/>
      </c>
      <c r="X6773" s="7" t="n"/>
      <c r="Y6773" s="7" t="n"/>
      <c r="Z6773" s="7" t="n"/>
      <c r="AA6773" s="7" t="n"/>
      <c r="AB6773" s="7" t="n"/>
      <c r="AC6773" s="7" t="n"/>
    </row>
    <row r="6774" ht="9.75" customHeight="1" s="12">
      <c r="A6774" s="11" t="inlineStr">
        <is>
          <t>SO - 0003688</t>
        </is>
      </c>
      <c r="B6774" s="11" t="inlineStr">
        <is>
          <t>Online</t>
        </is>
      </c>
      <c r="C6774" s="11" t="inlineStr">
        <is>
          <t>WARE-NMK1003</t>
        </is>
      </c>
      <c r="D6774" s="6" t="n">
        <v>43600</v>
      </c>
      <c r="E6774" s="6" t="n">
        <v>43673</v>
      </c>
      <c r="F6774" s="6" t="n">
        <v>43682</v>
      </c>
      <c r="G6774" s="6" t="n">
        <v>43690</v>
      </c>
      <c r="H6774" s="11" t="inlineStr">
        <is>
          <t>USD</t>
        </is>
      </c>
      <c r="I6774" s="11" t="n">
        <v>13</v>
      </c>
      <c r="J6774" s="11" t="n">
        <v>29</v>
      </c>
      <c r="K6774" s="11" t="n">
        <v>165</v>
      </c>
      <c r="L6774" s="11" t="n">
        <v>40</v>
      </c>
      <c r="M6774" s="11" t="n">
        <v>2</v>
      </c>
      <c r="N6774" s="11" t="n">
        <v>0.15</v>
      </c>
      <c r="O6774" s="7" t="n">
        <v>1842.5</v>
      </c>
      <c r="P6774" s="7" t="n">
        <v>773.85</v>
      </c>
      <c r="Q6774" s="7">
        <f>text(E6774,"ddd")</f>
        <v/>
      </c>
      <c r="R6774" s="7">
        <f>G6774-F6774</f>
        <v/>
      </c>
      <c r="S6774" s="7">
        <f>E6774-D6774</f>
        <v/>
      </c>
      <c r="T6774" s="7">
        <f>O6774*M6774</f>
        <v/>
      </c>
      <c r="U6774" s="7">
        <f>T6774*N6774</f>
        <v/>
      </c>
      <c r="V6774" s="7">
        <f>T6774-U6774-(P6774*M6774)</f>
        <v/>
      </c>
      <c r="W6774" s="7">
        <f>VLOOKUP(L6774,'Products Sheet'!$A:$B,2,FALSE)</f>
        <v/>
      </c>
      <c r="X6774" s="7" t="n"/>
      <c r="Y6774" s="7" t="n"/>
      <c r="Z6774" s="7" t="n"/>
      <c r="AA6774" s="7" t="n"/>
      <c r="AB6774" s="7" t="n"/>
      <c r="AC6774" s="7" t="n"/>
    </row>
    <row r="6775" ht="9.75" customHeight="1" s="12">
      <c r="A6775" s="11" t="inlineStr">
        <is>
          <t>SO - 0003738</t>
        </is>
      </c>
      <c r="B6775" s="11" t="inlineStr">
        <is>
          <t>In-Store</t>
        </is>
      </c>
      <c r="C6775" s="11" t="inlineStr">
        <is>
          <t>WARE-UHY1004</t>
        </is>
      </c>
      <c r="D6775" s="6" t="n">
        <v>43600</v>
      </c>
      <c r="E6775" s="6" t="n">
        <v>43679</v>
      </c>
      <c r="F6775" s="6" t="n">
        <v>43706</v>
      </c>
      <c r="G6775" s="6" t="n">
        <v>43715</v>
      </c>
      <c r="H6775" s="11" t="inlineStr">
        <is>
          <t>USD</t>
        </is>
      </c>
      <c r="I6775" s="11" t="n">
        <v>1</v>
      </c>
      <c r="J6775" s="11" t="n">
        <v>35</v>
      </c>
      <c r="K6775" s="11" t="n">
        <v>211</v>
      </c>
      <c r="L6775" s="11" t="n">
        <v>40</v>
      </c>
      <c r="M6775" s="11" t="n">
        <v>2</v>
      </c>
      <c r="N6775" s="11" t="n">
        <v>0.075</v>
      </c>
      <c r="O6775" s="7" t="n">
        <v>3001.6</v>
      </c>
      <c r="P6775" s="7" t="n">
        <v>2341.248</v>
      </c>
      <c r="Q6775" s="7">
        <f>text(E6775,"ddd")</f>
        <v/>
      </c>
      <c r="R6775" s="7">
        <f>G6775-F6775</f>
        <v/>
      </c>
      <c r="S6775" s="7">
        <f>E6775-D6775</f>
        <v/>
      </c>
      <c r="T6775" s="7">
        <f>O6775*M6775</f>
        <v/>
      </c>
      <c r="U6775" s="7">
        <f>T6775*N6775</f>
        <v/>
      </c>
      <c r="V6775" s="7">
        <f>T6775-U6775-(P6775*M6775)</f>
        <v/>
      </c>
      <c r="W6775" s="7">
        <f>VLOOKUP(L6775,'Products Sheet'!$A:$B,2,FALSE)</f>
        <v/>
      </c>
      <c r="X6775" s="7" t="n"/>
      <c r="Y6775" s="7" t="n"/>
      <c r="Z6775" s="7" t="n"/>
      <c r="AA6775" s="7" t="n"/>
      <c r="AB6775" s="7" t="n"/>
      <c r="AC6775" s="7" t="n"/>
    </row>
    <row r="6776" ht="9.75" customHeight="1" s="12">
      <c r="A6776" s="11" t="inlineStr">
        <is>
          <t>SO - 0003771</t>
        </is>
      </c>
      <c r="B6776" s="11" t="inlineStr">
        <is>
          <t>Wholesale</t>
        </is>
      </c>
      <c r="C6776" s="11" t="inlineStr">
        <is>
          <t>WARE-UHY1004</t>
        </is>
      </c>
      <c r="D6776" s="6" t="n">
        <v>43600</v>
      </c>
      <c r="E6776" s="6" t="n">
        <v>43683</v>
      </c>
      <c r="F6776" s="6" t="n">
        <v>43700</v>
      </c>
      <c r="G6776" s="6" t="n">
        <v>43701</v>
      </c>
      <c r="H6776" s="11" t="inlineStr">
        <is>
          <t>USD</t>
        </is>
      </c>
      <c r="I6776" s="11" t="n">
        <v>26</v>
      </c>
      <c r="J6776" s="11" t="n">
        <v>43</v>
      </c>
      <c r="K6776" s="11" t="n">
        <v>231</v>
      </c>
      <c r="L6776" s="11" t="n">
        <v>40</v>
      </c>
      <c r="M6776" s="11" t="n">
        <v>8</v>
      </c>
      <c r="N6776" s="11" t="n">
        <v>0.075</v>
      </c>
      <c r="O6776" s="7" t="n">
        <v>2378.5</v>
      </c>
      <c r="P6776" s="7" t="n">
        <v>2021.725</v>
      </c>
      <c r="Q6776" s="7">
        <f>text(E6776,"ddd")</f>
        <v/>
      </c>
      <c r="R6776" s="7">
        <f>G6776-F6776</f>
        <v/>
      </c>
      <c r="S6776" s="7">
        <f>E6776-D6776</f>
        <v/>
      </c>
      <c r="T6776" s="7">
        <f>O6776*M6776</f>
        <v/>
      </c>
      <c r="U6776" s="7">
        <f>T6776*N6776</f>
        <v/>
      </c>
      <c r="V6776" s="7">
        <f>T6776-U6776-(P6776*M6776)</f>
        <v/>
      </c>
      <c r="W6776" s="7">
        <f>VLOOKUP(L6776,'Products Sheet'!$A:$B,2,FALSE)</f>
        <v/>
      </c>
      <c r="X6776" s="7" t="n"/>
      <c r="Y6776" s="7" t="n"/>
      <c r="Z6776" s="7" t="n"/>
      <c r="AA6776" s="7" t="n"/>
      <c r="AB6776" s="7" t="n"/>
      <c r="AC6776" s="7" t="n"/>
    </row>
    <row r="6777" ht="9.75" customHeight="1" s="12">
      <c r="A6777" s="11" t="inlineStr">
        <is>
          <t>SO - 0003818</t>
        </is>
      </c>
      <c r="B6777" s="11" t="inlineStr">
        <is>
          <t>Wholesale</t>
        </is>
      </c>
      <c r="C6777" s="11" t="inlineStr">
        <is>
          <t>WARE-XYS1001</t>
        </is>
      </c>
      <c r="D6777" s="6" t="n">
        <v>43600</v>
      </c>
      <c r="E6777" s="6" t="n">
        <v>43688</v>
      </c>
      <c r="F6777" s="6" t="n">
        <v>43713</v>
      </c>
      <c r="G6777" s="6" t="n">
        <v>43714</v>
      </c>
      <c r="H6777" s="11" t="inlineStr">
        <is>
          <t>USD</t>
        </is>
      </c>
      <c r="I6777" s="11" t="n">
        <v>28</v>
      </c>
      <c r="J6777" s="11" t="n">
        <v>1</v>
      </c>
      <c r="K6777" s="11" t="n">
        <v>57</v>
      </c>
      <c r="L6777" s="11" t="n">
        <v>40</v>
      </c>
      <c r="M6777" s="11" t="n">
        <v>7</v>
      </c>
      <c r="N6777" s="11" t="n">
        <v>0.05</v>
      </c>
      <c r="O6777" s="7" t="n">
        <v>2331.6</v>
      </c>
      <c r="P6777" s="7" t="n">
        <v>1515.54</v>
      </c>
      <c r="Q6777" s="7">
        <f>text(E6777,"ddd")</f>
        <v/>
      </c>
      <c r="R6777" s="7">
        <f>G6777-F6777</f>
        <v/>
      </c>
      <c r="S6777" s="7">
        <f>E6777-D6777</f>
        <v/>
      </c>
      <c r="T6777" s="7">
        <f>O6777*M6777</f>
        <v/>
      </c>
      <c r="U6777" s="7">
        <f>T6777*N6777</f>
        <v/>
      </c>
      <c r="V6777" s="7">
        <f>T6777-U6777-(P6777*M6777)</f>
        <v/>
      </c>
      <c r="W6777" s="7">
        <f>VLOOKUP(L6777,'Products Sheet'!$A:$B,2,FALSE)</f>
        <v/>
      </c>
      <c r="X6777" s="7" t="n"/>
      <c r="Y6777" s="7" t="n"/>
      <c r="Z6777" s="7" t="n"/>
      <c r="AA6777" s="7" t="n"/>
      <c r="AB6777" s="7" t="n"/>
      <c r="AC6777" s="7" t="n"/>
    </row>
    <row r="6778" ht="9.75" customHeight="1" s="12">
      <c r="A6778" s="11" t="inlineStr">
        <is>
          <t>SO - 0003870</t>
        </is>
      </c>
      <c r="B6778" s="11" t="inlineStr">
        <is>
          <t>In-Store</t>
        </is>
      </c>
      <c r="C6778" s="11" t="inlineStr">
        <is>
          <t>WARE-NMK1003</t>
        </is>
      </c>
      <c r="D6778" s="6" t="n">
        <v>43600</v>
      </c>
      <c r="E6778" s="6" t="n">
        <v>43694</v>
      </c>
      <c r="F6778" s="6" t="n">
        <v>43703</v>
      </c>
      <c r="G6778" s="6" t="n">
        <v>43711</v>
      </c>
      <c r="H6778" s="11" t="inlineStr">
        <is>
          <t>USD</t>
        </is>
      </c>
      <c r="I6778" s="11" t="n">
        <v>1</v>
      </c>
      <c r="J6778" s="11" t="n">
        <v>11</v>
      </c>
      <c r="K6778" s="11" t="n">
        <v>88</v>
      </c>
      <c r="L6778" s="11" t="n">
        <v>40</v>
      </c>
      <c r="M6778" s="11" t="n">
        <v>2</v>
      </c>
      <c r="N6778" s="11" t="n">
        <v>0.4</v>
      </c>
      <c r="O6778" s="7" t="n">
        <v>194.3</v>
      </c>
      <c r="P6778" s="7" t="n">
        <v>122.409</v>
      </c>
      <c r="Q6778" s="7">
        <f>text(E6778,"ddd")</f>
        <v/>
      </c>
      <c r="R6778" s="7">
        <f>G6778-F6778</f>
        <v/>
      </c>
      <c r="S6778" s="7">
        <f>E6778-D6778</f>
        <v/>
      </c>
      <c r="T6778" s="7">
        <f>O6778*M6778</f>
        <v/>
      </c>
      <c r="U6778" s="7">
        <f>T6778*N6778</f>
        <v/>
      </c>
      <c r="V6778" s="7">
        <f>T6778-U6778-(P6778*M6778)</f>
        <v/>
      </c>
      <c r="W6778" s="7">
        <f>VLOOKUP(L6778,'Products Sheet'!$A:$B,2,FALSE)</f>
        <v/>
      </c>
      <c r="X6778" s="7" t="n"/>
      <c r="Y6778" s="7" t="n"/>
      <c r="Z6778" s="7" t="n"/>
      <c r="AA6778" s="7" t="n"/>
      <c r="AB6778" s="7" t="n"/>
      <c r="AC6778" s="7" t="n"/>
    </row>
    <row r="6779" ht="9.75" customHeight="1" s="12">
      <c r="A6779" s="11" t="inlineStr">
        <is>
          <t>SO - 0003917</t>
        </is>
      </c>
      <c r="B6779" s="11" t="inlineStr">
        <is>
          <t>Online</t>
        </is>
      </c>
      <c r="C6779" s="11" t="inlineStr">
        <is>
          <t>WARE-NMK1003</t>
        </is>
      </c>
      <c r="D6779" s="6" t="n">
        <v>43600</v>
      </c>
      <c r="E6779" s="6" t="n">
        <v>43700</v>
      </c>
      <c r="F6779" s="6" t="n">
        <v>43721</v>
      </c>
      <c r="G6779" s="6" t="n">
        <v>43730</v>
      </c>
      <c r="H6779" s="11" t="inlineStr">
        <is>
          <t>USD</t>
        </is>
      </c>
      <c r="I6779" s="11" t="n">
        <v>19</v>
      </c>
      <c r="J6779" s="11" t="n">
        <v>37</v>
      </c>
      <c r="K6779" s="11" t="n">
        <v>141</v>
      </c>
      <c r="L6779" s="11" t="n">
        <v>40</v>
      </c>
      <c r="M6779" s="11" t="n">
        <v>5</v>
      </c>
      <c r="N6779" s="11" t="n">
        <v>0.1</v>
      </c>
      <c r="O6779" s="7" t="n">
        <v>737</v>
      </c>
      <c r="P6779" s="7" t="n">
        <v>523.27</v>
      </c>
      <c r="Q6779" s="7">
        <f>text(E6779,"ddd")</f>
        <v/>
      </c>
      <c r="R6779" s="7">
        <f>G6779-F6779</f>
        <v/>
      </c>
      <c r="S6779" s="7">
        <f>E6779-D6779</f>
        <v/>
      </c>
      <c r="T6779" s="7">
        <f>O6779*M6779</f>
        <v/>
      </c>
      <c r="U6779" s="7">
        <f>T6779*N6779</f>
        <v/>
      </c>
      <c r="V6779" s="7">
        <f>T6779-U6779-(P6779*M6779)</f>
        <v/>
      </c>
      <c r="W6779" s="7">
        <f>VLOOKUP(L6779,'Products Sheet'!$A:$B,2,FALSE)</f>
        <v/>
      </c>
      <c r="X6779" s="7" t="n"/>
      <c r="Y6779" s="7" t="n"/>
      <c r="Z6779" s="7" t="n"/>
      <c r="AA6779" s="7" t="n"/>
      <c r="AB6779" s="7" t="n"/>
      <c r="AC6779" s="7" t="n"/>
    </row>
    <row r="6780" ht="9.75" customHeight="1" s="12">
      <c r="A6780" s="11" t="inlineStr">
        <is>
          <t>SO - 0003946</t>
        </is>
      </c>
      <c r="B6780" s="11" t="inlineStr">
        <is>
          <t>In-Store</t>
        </is>
      </c>
      <c r="C6780" s="11" t="inlineStr">
        <is>
          <t>WARE-PUJ1005</t>
        </is>
      </c>
      <c r="D6780" s="6" t="n">
        <v>43600</v>
      </c>
      <c r="E6780" s="6" t="n">
        <v>43704</v>
      </c>
      <c r="F6780" s="6" t="n">
        <v>43716</v>
      </c>
      <c r="G6780" s="6" t="n">
        <v>43721</v>
      </c>
      <c r="H6780" s="11" t="inlineStr">
        <is>
          <t>USD</t>
        </is>
      </c>
      <c r="I6780" s="11" t="n">
        <v>6</v>
      </c>
      <c r="J6780" s="11" t="n">
        <v>42</v>
      </c>
      <c r="K6780" s="11" t="n">
        <v>283</v>
      </c>
      <c r="L6780" s="11" t="n">
        <v>40</v>
      </c>
      <c r="M6780" s="11" t="n">
        <v>5</v>
      </c>
      <c r="N6780" s="11" t="n">
        <v>0.1</v>
      </c>
      <c r="O6780" s="7" t="n">
        <v>1809</v>
      </c>
      <c r="P6780" s="7" t="n">
        <v>1175.85</v>
      </c>
      <c r="Q6780" s="7">
        <f>text(E6780,"ddd")</f>
        <v/>
      </c>
      <c r="R6780" s="7">
        <f>G6780-F6780</f>
        <v/>
      </c>
      <c r="S6780" s="7">
        <f>E6780-D6780</f>
        <v/>
      </c>
      <c r="T6780" s="7">
        <f>O6780*M6780</f>
        <v/>
      </c>
      <c r="U6780" s="7">
        <f>T6780*N6780</f>
        <v/>
      </c>
      <c r="V6780" s="7">
        <f>T6780-U6780-(P6780*M6780)</f>
        <v/>
      </c>
      <c r="W6780" s="7">
        <f>VLOOKUP(L6780,'Products Sheet'!$A:$B,2,FALSE)</f>
        <v/>
      </c>
      <c r="X6780" s="7" t="n"/>
      <c r="Y6780" s="7" t="n"/>
      <c r="Z6780" s="7" t="n"/>
      <c r="AA6780" s="7" t="n"/>
      <c r="AB6780" s="7" t="n"/>
      <c r="AC6780" s="7" t="n"/>
    </row>
    <row r="6781" ht="9.75" customHeight="1" s="12">
      <c r="A6781" s="11" t="inlineStr">
        <is>
          <t>SO - 0003960</t>
        </is>
      </c>
      <c r="B6781" s="11" t="inlineStr">
        <is>
          <t>Online</t>
        </is>
      </c>
      <c r="C6781" s="11" t="inlineStr">
        <is>
          <t>WARE-NMK1003</t>
        </is>
      </c>
      <c r="D6781" s="6" t="n">
        <v>43600</v>
      </c>
      <c r="E6781" s="6" t="n">
        <v>43706</v>
      </c>
      <c r="F6781" s="6" t="n">
        <v>43730</v>
      </c>
      <c r="G6781" s="6" t="n">
        <v>43735</v>
      </c>
      <c r="H6781" s="11" t="inlineStr">
        <is>
          <t>USD</t>
        </is>
      </c>
      <c r="I6781" s="11" t="n">
        <v>19</v>
      </c>
      <c r="J6781" s="11" t="n">
        <v>46</v>
      </c>
      <c r="K6781" s="11" t="n">
        <v>128</v>
      </c>
      <c r="L6781" s="11" t="n">
        <v>40</v>
      </c>
      <c r="M6781" s="11" t="n">
        <v>1</v>
      </c>
      <c r="N6781" s="11" t="n">
        <v>0.2</v>
      </c>
      <c r="O6781" s="7" t="n">
        <v>201</v>
      </c>
      <c r="P6781" s="7" t="n">
        <v>166.83</v>
      </c>
      <c r="Q6781" s="7">
        <f>text(E6781,"ddd")</f>
        <v/>
      </c>
      <c r="R6781" s="7">
        <f>G6781-F6781</f>
        <v/>
      </c>
      <c r="S6781" s="7">
        <f>E6781-D6781</f>
        <v/>
      </c>
      <c r="T6781" s="7">
        <f>O6781*M6781</f>
        <v/>
      </c>
      <c r="U6781" s="7">
        <f>T6781*N6781</f>
        <v/>
      </c>
      <c r="V6781" s="7">
        <f>T6781-U6781-(P6781*M6781)</f>
        <v/>
      </c>
      <c r="W6781" s="7">
        <f>VLOOKUP(L6781,'Products Sheet'!$A:$B,2,FALSE)</f>
        <v/>
      </c>
      <c r="X6781" s="7" t="n"/>
      <c r="Y6781" s="7" t="n"/>
      <c r="Z6781" s="7" t="n"/>
      <c r="AA6781" s="7" t="n"/>
      <c r="AB6781" s="7" t="n"/>
      <c r="AC6781" s="7" t="n"/>
    </row>
    <row r="6782" ht="9.75" customHeight="1" s="12">
      <c r="A6782" s="11" t="inlineStr">
        <is>
          <t>SO - 0004015</t>
        </is>
      </c>
      <c r="B6782" s="11" t="inlineStr">
        <is>
          <t>In-Store</t>
        </is>
      </c>
      <c r="C6782" s="11" t="inlineStr">
        <is>
          <t>WARE-NMK1003</t>
        </is>
      </c>
      <c r="D6782" s="6" t="n">
        <v>43600</v>
      </c>
      <c r="E6782" s="6" t="n">
        <v>43713</v>
      </c>
      <c r="F6782" s="6" t="n">
        <v>43737</v>
      </c>
      <c r="G6782" s="6" t="n">
        <v>43739</v>
      </c>
      <c r="H6782" s="11" t="inlineStr">
        <is>
          <t>USD</t>
        </is>
      </c>
      <c r="I6782" s="11" t="n">
        <v>8</v>
      </c>
      <c r="J6782" s="11" t="n">
        <v>17</v>
      </c>
      <c r="K6782" s="11" t="n">
        <v>116</v>
      </c>
      <c r="L6782" s="11" t="n">
        <v>40</v>
      </c>
      <c r="M6782" s="11" t="n">
        <v>2</v>
      </c>
      <c r="N6782" s="11" t="n">
        <v>0.15</v>
      </c>
      <c r="O6782" s="7" t="n">
        <v>2412</v>
      </c>
      <c r="P6782" s="7" t="n">
        <v>1616.04</v>
      </c>
      <c r="Q6782" s="7">
        <f>text(E6782,"ddd")</f>
        <v/>
      </c>
      <c r="R6782" s="7">
        <f>G6782-F6782</f>
        <v/>
      </c>
      <c r="S6782" s="7">
        <f>E6782-D6782</f>
        <v/>
      </c>
      <c r="T6782" s="7">
        <f>O6782*M6782</f>
        <v/>
      </c>
      <c r="U6782" s="7">
        <f>T6782*N6782</f>
        <v/>
      </c>
      <c r="V6782" s="7">
        <f>T6782-U6782-(P6782*M6782)</f>
        <v/>
      </c>
      <c r="W6782" s="7">
        <f>VLOOKUP(L6782,'Products Sheet'!$A:$B,2,FALSE)</f>
        <v/>
      </c>
      <c r="X6782" s="7" t="n"/>
      <c r="Y6782" s="7" t="n"/>
      <c r="Z6782" s="7" t="n"/>
      <c r="AA6782" s="7" t="n"/>
      <c r="AB6782" s="7" t="n"/>
      <c r="AC6782" s="7" t="n"/>
    </row>
    <row r="6783" ht="9.75" customHeight="1" s="12">
      <c r="A6783" s="11" t="inlineStr">
        <is>
          <t>SO - 0004018</t>
        </is>
      </c>
      <c r="B6783" s="11" t="inlineStr">
        <is>
          <t>Online</t>
        </is>
      </c>
      <c r="C6783" s="11" t="inlineStr">
        <is>
          <t>WARE-MKL1006</t>
        </is>
      </c>
      <c r="D6783" s="6" t="n">
        <v>43600</v>
      </c>
      <c r="E6783" s="6" t="n">
        <v>43714</v>
      </c>
      <c r="F6783" s="6" t="n">
        <v>43731</v>
      </c>
      <c r="G6783" s="6" t="n">
        <v>43741</v>
      </c>
      <c r="H6783" s="11" t="inlineStr">
        <is>
          <t>USD</t>
        </is>
      </c>
      <c r="I6783" s="11" t="n">
        <v>12</v>
      </c>
      <c r="J6783" s="11" t="n">
        <v>50</v>
      </c>
      <c r="K6783" s="11" t="n">
        <v>366</v>
      </c>
      <c r="L6783" s="11" t="n">
        <v>40</v>
      </c>
      <c r="M6783" s="11" t="n">
        <v>2</v>
      </c>
      <c r="N6783" s="11" t="n">
        <v>0.1</v>
      </c>
      <c r="O6783" s="7" t="n">
        <v>2519.2</v>
      </c>
      <c r="P6783" s="7" t="n">
        <v>1410.752</v>
      </c>
      <c r="Q6783" s="7">
        <f>text(E6783,"ddd")</f>
        <v/>
      </c>
      <c r="R6783" s="7">
        <f>G6783-F6783</f>
        <v/>
      </c>
      <c r="S6783" s="7">
        <f>E6783-D6783</f>
        <v/>
      </c>
      <c r="T6783" s="7">
        <f>O6783*M6783</f>
        <v/>
      </c>
      <c r="U6783" s="7">
        <f>T6783*N6783</f>
        <v/>
      </c>
      <c r="V6783" s="7">
        <f>T6783-U6783-(P6783*M6783)</f>
        <v/>
      </c>
      <c r="W6783" s="7">
        <f>VLOOKUP(L6783,'Products Sheet'!$A:$B,2,FALSE)</f>
        <v/>
      </c>
      <c r="X6783" s="7" t="n"/>
      <c r="Y6783" s="7" t="n"/>
      <c r="Z6783" s="7" t="n"/>
      <c r="AA6783" s="7" t="n"/>
      <c r="AB6783" s="7" t="n"/>
      <c r="AC6783" s="7" t="n"/>
    </row>
    <row r="6784" ht="9.75" customHeight="1" s="12">
      <c r="A6784" s="11" t="inlineStr">
        <is>
          <t>SO - 0004052</t>
        </is>
      </c>
      <c r="B6784" s="11" t="inlineStr">
        <is>
          <t>In-Store</t>
        </is>
      </c>
      <c r="C6784" s="11" t="inlineStr">
        <is>
          <t>WARE-PUJ1005</t>
        </is>
      </c>
      <c r="D6784" s="6" t="n">
        <v>43600</v>
      </c>
      <c r="E6784" s="6" t="n">
        <v>43718</v>
      </c>
      <c r="F6784" s="6" t="n">
        <v>43720</v>
      </c>
      <c r="G6784" s="6" t="n">
        <v>43726</v>
      </c>
      <c r="H6784" s="11" t="inlineStr">
        <is>
          <t>USD</t>
        </is>
      </c>
      <c r="I6784" s="11" t="n">
        <v>11</v>
      </c>
      <c r="J6784" s="11" t="n">
        <v>25</v>
      </c>
      <c r="K6784" s="11" t="n">
        <v>325</v>
      </c>
      <c r="L6784" s="11" t="n">
        <v>40</v>
      </c>
      <c r="M6784" s="11" t="n">
        <v>7</v>
      </c>
      <c r="N6784" s="11" t="n">
        <v>0.05</v>
      </c>
      <c r="O6784" s="7" t="n">
        <v>2257.9</v>
      </c>
      <c r="P6784" s="7" t="n">
        <v>1806.32</v>
      </c>
      <c r="Q6784" s="7">
        <f>text(E6784,"ddd")</f>
        <v/>
      </c>
      <c r="R6784" s="7">
        <f>G6784-F6784</f>
        <v/>
      </c>
      <c r="S6784" s="7">
        <f>E6784-D6784</f>
        <v/>
      </c>
      <c r="T6784" s="7">
        <f>O6784*M6784</f>
        <v/>
      </c>
      <c r="U6784" s="7">
        <f>T6784*N6784</f>
        <v/>
      </c>
      <c r="V6784" s="7">
        <f>T6784-U6784-(P6784*M6784)</f>
        <v/>
      </c>
      <c r="W6784" s="7">
        <f>VLOOKUP(L6784,'Products Sheet'!$A:$B,2,FALSE)</f>
        <v/>
      </c>
      <c r="X6784" s="7" t="n"/>
      <c r="Y6784" s="7" t="n"/>
      <c r="Z6784" s="7" t="n"/>
      <c r="AA6784" s="7" t="n"/>
      <c r="AB6784" s="7" t="n"/>
      <c r="AC6784" s="7" t="n"/>
    </row>
    <row r="6785" ht="9.75" customHeight="1" s="12">
      <c r="A6785" s="11" t="inlineStr">
        <is>
          <t>SO - 0004088</t>
        </is>
      </c>
      <c r="B6785" s="11" t="inlineStr">
        <is>
          <t>Online</t>
        </is>
      </c>
      <c r="C6785" s="11" t="inlineStr">
        <is>
          <t>WARE-PUJ1005</t>
        </is>
      </c>
      <c r="D6785" s="6" t="n">
        <v>43600</v>
      </c>
      <c r="E6785" s="6" t="n">
        <v>43722</v>
      </c>
      <c r="F6785" s="6" t="n">
        <v>43748</v>
      </c>
      <c r="G6785" s="6" t="n">
        <v>43753</v>
      </c>
      <c r="H6785" s="11" t="inlineStr">
        <is>
          <t>USD</t>
        </is>
      </c>
      <c r="I6785" s="11" t="n">
        <v>15</v>
      </c>
      <c r="J6785" s="11" t="n">
        <v>4</v>
      </c>
      <c r="K6785" s="11" t="n">
        <v>318</v>
      </c>
      <c r="L6785" s="11" t="n">
        <v>40</v>
      </c>
      <c r="M6785" s="11" t="n">
        <v>8</v>
      </c>
      <c r="N6785" s="11" t="n">
        <v>0.075</v>
      </c>
      <c r="O6785" s="7" t="n">
        <v>1949.7</v>
      </c>
      <c r="P6785" s="7" t="n">
        <v>896.8620000000001</v>
      </c>
      <c r="Q6785" s="7">
        <f>text(E6785,"ddd")</f>
        <v/>
      </c>
      <c r="R6785" s="7">
        <f>G6785-F6785</f>
        <v/>
      </c>
      <c r="S6785" s="7">
        <f>E6785-D6785</f>
        <v/>
      </c>
      <c r="T6785" s="7">
        <f>O6785*M6785</f>
        <v/>
      </c>
      <c r="U6785" s="7">
        <f>T6785*N6785</f>
        <v/>
      </c>
      <c r="V6785" s="7">
        <f>T6785-U6785-(P6785*M6785)</f>
        <v/>
      </c>
      <c r="W6785" s="7">
        <f>VLOOKUP(L6785,'Products Sheet'!$A:$B,2,FALSE)</f>
        <v/>
      </c>
      <c r="X6785" s="7" t="n"/>
      <c r="Y6785" s="7" t="n"/>
      <c r="Z6785" s="7" t="n"/>
      <c r="AA6785" s="7" t="n"/>
      <c r="AB6785" s="7" t="n"/>
      <c r="AC6785" s="7" t="n"/>
    </row>
    <row r="6786" ht="9.75" customHeight="1" s="12">
      <c r="A6786" s="11" t="inlineStr">
        <is>
          <t>SO - 0004151</t>
        </is>
      </c>
      <c r="B6786" s="11" t="inlineStr">
        <is>
          <t>Online</t>
        </is>
      </c>
      <c r="C6786" s="11" t="inlineStr">
        <is>
          <t>WARE-PUJ1005</t>
        </is>
      </c>
      <c r="D6786" s="6" t="n">
        <v>43600</v>
      </c>
      <c r="E6786" s="6" t="n">
        <v>43731</v>
      </c>
      <c r="F6786" s="6" t="n">
        <v>43756</v>
      </c>
      <c r="G6786" s="6" t="n">
        <v>43758</v>
      </c>
      <c r="H6786" s="11" t="inlineStr">
        <is>
          <t>USD</t>
        </is>
      </c>
      <c r="I6786" s="11" t="n">
        <v>14</v>
      </c>
      <c r="J6786" s="11" t="n">
        <v>6</v>
      </c>
      <c r="K6786" s="11" t="n">
        <v>298</v>
      </c>
      <c r="L6786" s="11" t="n">
        <v>40</v>
      </c>
      <c r="M6786" s="11" t="n">
        <v>7</v>
      </c>
      <c r="N6786" s="11" t="n">
        <v>0.1</v>
      </c>
      <c r="O6786" s="7" t="n">
        <v>2941.3</v>
      </c>
      <c r="P6786" s="7" t="n">
        <v>1588.302</v>
      </c>
      <c r="Q6786" s="7">
        <f>text(E6786,"ddd")</f>
        <v/>
      </c>
      <c r="R6786" s="7">
        <f>G6786-F6786</f>
        <v/>
      </c>
      <c r="S6786" s="7">
        <f>E6786-D6786</f>
        <v/>
      </c>
      <c r="T6786" s="7">
        <f>O6786*M6786</f>
        <v/>
      </c>
      <c r="U6786" s="7">
        <f>T6786*N6786</f>
        <v/>
      </c>
      <c r="V6786" s="7">
        <f>T6786-U6786-(P6786*M6786)</f>
        <v/>
      </c>
      <c r="W6786" s="7">
        <f>VLOOKUP(L6786,'Products Sheet'!$A:$B,2,FALSE)</f>
        <v/>
      </c>
      <c r="X6786" s="7" t="n"/>
      <c r="Y6786" s="7" t="n"/>
      <c r="Z6786" s="7" t="n"/>
      <c r="AA6786" s="7" t="n"/>
      <c r="AB6786" s="7" t="n"/>
      <c r="AC6786" s="7" t="n"/>
    </row>
    <row r="6787" ht="9.75" customHeight="1" s="12">
      <c r="A6787" s="11" t="inlineStr">
        <is>
          <t>SO - 0004177</t>
        </is>
      </c>
      <c r="B6787" s="11" t="inlineStr">
        <is>
          <t>Online</t>
        </is>
      </c>
      <c r="C6787" s="11" t="inlineStr">
        <is>
          <t>WARE-PUJ1005</t>
        </is>
      </c>
      <c r="D6787" s="6" t="n">
        <v>43600</v>
      </c>
      <c r="E6787" s="6" t="n">
        <v>43734</v>
      </c>
      <c r="F6787" s="6" t="n">
        <v>43745</v>
      </c>
      <c r="G6787" s="6" t="n">
        <v>43754</v>
      </c>
      <c r="H6787" s="11" t="inlineStr">
        <is>
          <t>USD</t>
        </is>
      </c>
      <c r="I6787" s="11" t="n">
        <v>14</v>
      </c>
      <c r="J6787" s="11" t="n">
        <v>36</v>
      </c>
      <c r="K6787" s="11" t="n">
        <v>275</v>
      </c>
      <c r="L6787" s="11" t="n">
        <v>40</v>
      </c>
      <c r="M6787" s="11" t="n">
        <v>2</v>
      </c>
      <c r="N6787" s="11" t="n">
        <v>0.05</v>
      </c>
      <c r="O6787" s="7" t="n">
        <v>1896.1</v>
      </c>
      <c r="P6787" s="7" t="n">
        <v>1004.933</v>
      </c>
      <c r="Q6787" s="7">
        <f>text(E6787,"ddd")</f>
        <v/>
      </c>
      <c r="R6787" s="7">
        <f>G6787-F6787</f>
        <v/>
      </c>
      <c r="S6787" s="7">
        <f>E6787-D6787</f>
        <v/>
      </c>
      <c r="T6787" s="7">
        <f>O6787*M6787</f>
        <v/>
      </c>
      <c r="U6787" s="7">
        <f>T6787*N6787</f>
        <v/>
      </c>
      <c r="V6787" s="7">
        <f>T6787-U6787-(P6787*M6787)</f>
        <v/>
      </c>
      <c r="W6787" s="7">
        <f>VLOOKUP(L6787,'Products Sheet'!$A:$B,2,FALSE)</f>
        <v/>
      </c>
      <c r="X6787" s="7" t="n"/>
      <c r="Y6787" s="7" t="n"/>
      <c r="Z6787" s="7" t="n"/>
      <c r="AA6787" s="7" t="n"/>
      <c r="AB6787" s="7" t="n"/>
      <c r="AC6787" s="7" t="n"/>
    </row>
    <row r="6788" ht="9.75" customHeight="1" s="12">
      <c r="A6788" s="11" t="inlineStr">
        <is>
          <t>SO - 0004183</t>
        </is>
      </c>
      <c r="B6788" s="11" t="inlineStr">
        <is>
          <t>In-Store</t>
        </is>
      </c>
      <c r="C6788" s="11" t="inlineStr">
        <is>
          <t>WARE-NMK1003</t>
        </is>
      </c>
      <c r="D6788" s="6" t="n">
        <v>43600</v>
      </c>
      <c r="E6788" s="6" t="n">
        <v>43735</v>
      </c>
      <c r="F6788" s="6" t="n">
        <v>43746</v>
      </c>
      <c r="G6788" s="6" t="n">
        <v>43753</v>
      </c>
      <c r="H6788" s="11" t="inlineStr">
        <is>
          <t>USD</t>
        </is>
      </c>
      <c r="I6788" s="11" t="n">
        <v>12</v>
      </c>
      <c r="J6788" s="11" t="n">
        <v>27</v>
      </c>
      <c r="K6788" s="11" t="n">
        <v>134</v>
      </c>
      <c r="L6788" s="11" t="n">
        <v>40</v>
      </c>
      <c r="M6788" s="11" t="n">
        <v>8</v>
      </c>
      <c r="N6788" s="11" t="n">
        <v>0.1</v>
      </c>
      <c r="O6788" s="7" t="n">
        <v>1118.9</v>
      </c>
      <c r="P6788" s="7" t="n">
        <v>704.907</v>
      </c>
      <c r="Q6788" s="7">
        <f>text(E6788,"ddd")</f>
        <v/>
      </c>
      <c r="R6788" s="7">
        <f>G6788-F6788</f>
        <v/>
      </c>
      <c r="S6788" s="7">
        <f>E6788-D6788</f>
        <v/>
      </c>
      <c r="T6788" s="7">
        <f>O6788*M6788</f>
        <v/>
      </c>
      <c r="U6788" s="7">
        <f>T6788*N6788</f>
        <v/>
      </c>
      <c r="V6788" s="7">
        <f>T6788-U6788-(P6788*M6788)</f>
        <v/>
      </c>
      <c r="W6788" s="7">
        <f>VLOOKUP(L6788,'Products Sheet'!$A:$B,2,FALSE)</f>
        <v/>
      </c>
      <c r="X6788" s="7" t="n"/>
      <c r="Y6788" s="7" t="n"/>
      <c r="Z6788" s="7" t="n"/>
      <c r="AA6788" s="7" t="n"/>
      <c r="AB6788" s="7" t="n"/>
      <c r="AC6788" s="7" t="n"/>
    </row>
    <row r="6789" ht="9.75" customHeight="1" s="12">
      <c r="A6789" s="11" t="inlineStr">
        <is>
          <t>SO - 0004190</t>
        </is>
      </c>
      <c r="B6789" s="11" t="inlineStr">
        <is>
          <t>Online</t>
        </is>
      </c>
      <c r="C6789" s="11" t="inlineStr">
        <is>
          <t>WARE-NMK1003</t>
        </is>
      </c>
      <c r="D6789" s="6" t="n">
        <v>43600</v>
      </c>
      <c r="E6789" s="6" t="n">
        <v>43736</v>
      </c>
      <c r="F6789" s="6" t="n">
        <v>43751</v>
      </c>
      <c r="G6789" s="6" t="n">
        <v>43754</v>
      </c>
      <c r="H6789" s="11" t="inlineStr">
        <is>
          <t>USD</t>
        </is>
      </c>
      <c r="I6789" s="11" t="n">
        <v>20</v>
      </c>
      <c r="J6789" s="11" t="n">
        <v>18</v>
      </c>
      <c r="K6789" s="11" t="n">
        <v>146</v>
      </c>
      <c r="L6789" s="11" t="n">
        <v>40</v>
      </c>
      <c r="M6789" s="11" t="n">
        <v>6</v>
      </c>
      <c r="N6789" s="11" t="n">
        <v>0.05</v>
      </c>
      <c r="O6789" s="7" t="n">
        <v>3946.3</v>
      </c>
      <c r="P6789" s="7" t="n">
        <v>2249.391</v>
      </c>
      <c r="Q6789" s="7">
        <f>text(E6789,"ddd")</f>
        <v/>
      </c>
      <c r="R6789" s="7">
        <f>G6789-F6789</f>
        <v/>
      </c>
      <c r="S6789" s="7">
        <f>E6789-D6789</f>
        <v/>
      </c>
      <c r="T6789" s="7">
        <f>O6789*M6789</f>
        <v/>
      </c>
      <c r="U6789" s="7">
        <f>T6789*N6789</f>
        <v/>
      </c>
      <c r="V6789" s="7">
        <f>T6789-U6789-(P6789*M6789)</f>
        <v/>
      </c>
      <c r="W6789" s="7">
        <f>VLOOKUP(L6789,'Products Sheet'!$A:$B,2,FALSE)</f>
        <v/>
      </c>
      <c r="X6789" s="7" t="n"/>
      <c r="Y6789" s="7" t="n"/>
      <c r="Z6789" s="7" t="n"/>
      <c r="AA6789" s="7" t="n"/>
      <c r="AB6789" s="7" t="n"/>
      <c r="AC6789" s="7" t="n"/>
    </row>
    <row r="6790" ht="9.75" customHeight="1" s="12">
      <c r="A6790" s="11" t="inlineStr">
        <is>
          <t>SO - 0004197</t>
        </is>
      </c>
      <c r="B6790" s="11" t="inlineStr">
        <is>
          <t>Online</t>
        </is>
      </c>
      <c r="C6790" s="11" t="inlineStr">
        <is>
          <t>WARE-NMK1003</t>
        </is>
      </c>
      <c r="D6790" s="6" t="n">
        <v>43600</v>
      </c>
      <c r="E6790" s="6" t="n">
        <v>43736</v>
      </c>
      <c r="F6790" s="6" t="n">
        <v>43750</v>
      </c>
      <c r="G6790" s="6" t="n">
        <v>43758</v>
      </c>
      <c r="H6790" s="11" t="inlineStr">
        <is>
          <t>USD</t>
        </is>
      </c>
      <c r="I6790" s="11" t="n">
        <v>17</v>
      </c>
      <c r="J6790" s="11" t="n">
        <v>1</v>
      </c>
      <c r="K6790" s="11" t="n">
        <v>200</v>
      </c>
      <c r="L6790" s="11" t="n">
        <v>40</v>
      </c>
      <c r="M6790" s="11" t="n">
        <v>4</v>
      </c>
      <c r="N6790" s="11" t="n">
        <v>0.2</v>
      </c>
      <c r="O6790" s="7" t="n">
        <v>2659.9</v>
      </c>
      <c r="P6790" s="7" t="n">
        <v>1728.935</v>
      </c>
      <c r="Q6790" s="7">
        <f>text(E6790,"ddd")</f>
        <v/>
      </c>
      <c r="R6790" s="7">
        <f>G6790-F6790</f>
        <v/>
      </c>
      <c r="S6790" s="7">
        <f>E6790-D6790</f>
        <v/>
      </c>
      <c r="T6790" s="7">
        <f>O6790*M6790</f>
        <v/>
      </c>
      <c r="U6790" s="7">
        <f>T6790*N6790</f>
        <v/>
      </c>
      <c r="V6790" s="7">
        <f>T6790-U6790-(P6790*M6790)</f>
        <v/>
      </c>
      <c r="W6790" s="7">
        <f>VLOOKUP(L6790,'Products Sheet'!$A:$B,2,FALSE)</f>
        <v/>
      </c>
      <c r="X6790" s="7" t="n"/>
      <c r="Y6790" s="7" t="n"/>
      <c r="Z6790" s="7" t="n"/>
      <c r="AA6790" s="7" t="n"/>
      <c r="AB6790" s="7" t="n"/>
      <c r="AC6790" s="7" t="n"/>
    </row>
    <row r="6791" ht="9.75" customHeight="1" s="12">
      <c r="A6791" s="11" t="inlineStr">
        <is>
          <t>SO - 0004232</t>
        </is>
      </c>
      <c r="B6791" s="11" t="inlineStr">
        <is>
          <t>In-Store</t>
        </is>
      </c>
      <c r="C6791" s="11" t="inlineStr">
        <is>
          <t>WARE-XYS1001</t>
        </is>
      </c>
      <c r="D6791" s="6" t="n">
        <v>43600</v>
      </c>
      <c r="E6791" s="6" t="n">
        <v>43740</v>
      </c>
      <c r="F6791" s="6" t="n">
        <v>43768</v>
      </c>
      <c r="G6791" s="6" t="n">
        <v>43776</v>
      </c>
      <c r="H6791" s="11" t="inlineStr">
        <is>
          <t>USD</t>
        </is>
      </c>
      <c r="I6791" s="11" t="n">
        <v>10</v>
      </c>
      <c r="J6791" s="11" t="n">
        <v>7</v>
      </c>
      <c r="K6791" s="11" t="n">
        <v>11</v>
      </c>
      <c r="L6791" s="11" t="n">
        <v>40</v>
      </c>
      <c r="M6791" s="11" t="n">
        <v>8</v>
      </c>
      <c r="N6791" s="11" t="n">
        <v>0.05</v>
      </c>
      <c r="O6791" s="7" t="n">
        <v>1078.7</v>
      </c>
      <c r="P6791" s="7" t="n">
        <v>647.22</v>
      </c>
      <c r="Q6791" s="7">
        <f>text(E6791,"ddd")</f>
        <v/>
      </c>
      <c r="R6791" s="7">
        <f>G6791-F6791</f>
        <v/>
      </c>
      <c r="S6791" s="7">
        <f>E6791-D6791</f>
        <v/>
      </c>
      <c r="T6791" s="7">
        <f>O6791*M6791</f>
        <v/>
      </c>
      <c r="U6791" s="7">
        <f>T6791*N6791</f>
        <v/>
      </c>
      <c r="V6791" s="7">
        <f>T6791-U6791-(P6791*M6791)</f>
        <v/>
      </c>
      <c r="W6791" s="7">
        <f>VLOOKUP(L6791,'Products Sheet'!$A:$B,2,FALSE)</f>
        <v/>
      </c>
      <c r="X6791" s="7" t="n"/>
      <c r="Y6791" s="7" t="n"/>
      <c r="Z6791" s="7" t="n"/>
      <c r="AA6791" s="7" t="n"/>
      <c r="AB6791" s="7" t="n"/>
      <c r="AC6791" s="7" t="n"/>
    </row>
    <row r="6792" ht="9.75" customHeight="1" s="12">
      <c r="A6792" s="11" t="inlineStr">
        <is>
          <t>SO - 0004252</t>
        </is>
      </c>
      <c r="B6792" s="11" t="inlineStr">
        <is>
          <t>Online</t>
        </is>
      </c>
      <c r="C6792" s="11" t="inlineStr">
        <is>
          <t>WARE-XYS1001</t>
        </is>
      </c>
      <c r="D6792" s="6" t="n">
        <v>43600</v>
      </c>
      <c r="E6792" s="6" t="n">
        <v>43743</v>
      </c>
      <c r="F6792" s="6" t="n">
        <v>43765</v>
      </c>
      <c r="G6792" s="6" t="n">
        <v>43770</v>
      </c>
      <c r="H6792" s="11" t="inlineStr">
        <is>
          <t>USD</t>
        </is>
      </c>
      <c r="I6792" s="11" t="n">
        <v>20</v>
      </c>
      <c r="J6792" s="11" t="n">
        <v>16</v>
      </c>
      <c r="K6792" s="11" t="n">
        <v>8</v>
      </c>
      <c r="L6792" s="11" t="n">
        <v>40</v>
      </c>
      <c r="M6792" s="11" t="n">
        <v>6</v>
      </c>
      <c r="N6792" s="11" t="n">
        <v>0.075</v>
      </c>
      <c r="O6792" s="7" t="n">
        <v>1005</v>
      </c>
      <c r="P6792" s="7" t="n">
        <v>683.4000000000001</v>
      </c>
      <c r="Q6792" s="7">
        <f>text(E6792,"ddd")</f>
        <v/>
      </c>
      <c r="R6792" s="7">
        <f>G6792-F6792</f>
        <v/>
      </c>
      <c r="S6792" s="7">
        <f>E6792-D6792</f>
        <v/>
      </c>
      <c r="T6792" s="7">
        <f>O6792*M6792</f>
        <v/>
      </c>
      <c r="U6792" s="7">
        <f>T6792*N6792</f>
        <v/>
      </c>
      <c r="V6792" s="7">
        <f>T6792-U6792-(P6792*M6792)</f>
        <v/>
      </c>
      <c r="W6792" s="7">
        <f>VLOOKUP(L6792,'Products Sheet'!$A:$B,2,FALSE)</f>
        <v/>
      </c>
      <c r="X6792" s="7" t="n"/>
      <c r="Y6792" s="7" t="n"/>
      <c r="Z6792" s="7" t="n"/>
      <c r="AA6792" s="7" t="n"/>
      <c r="AB6792" s="7" t="n"/>
      <c r="AC6792" s="7" t="n"/>
    </row>
    <row r="6793" ht="9.75" customHeight="1" s="12">
      <c r="A6793" s="11" t="inlineStr">
        <is>
          <t>SO - 0004273</t>
        </is>
      </c>
      <c r="B6793" s="11" t="inlineStr">
        <is>
          <t>Online</t>
        </is>
      </c>
      <c r="C6793" s="11" t="inlineStr">
        <is>
          <t>WARE-PUJ1005</t>
        </is>
      </c>
      <c r="D6793" s="6" t="n">
        <v>43600</v>
      </c>
      <c r="E6793" s="6" t="n">
        <v>43745</v>
      </c>
      <c r="F6793" s="6" t="n">
        <v>43751</v>
      </c>
      <c r="G6793" s="6" t="n">
        <v>43760</v>
      </c>
      <c r="H6793" s="11" t="inlineStr">
        <is>
          <t>USD</t>
        </is>
      </c>
      <c r="I6793" s="11" t="n">
        <v>19</v>
      </c>
      <c r="J6793" s="11" t="n">
        <v>19</v>
      </c>
      <c r="K6793" s="11" t="n">
        <v>326</v>
      </c>
      <c r="L6793" s="11" t="n">
        <v>40</v>
      </c>
      <c r="M6793" s="11" t="n">
        <v>8</v>
      </c>
      <c r="N6793" s="11" t="n">
        <v>0.15</v>
      </c>
      <c r="O6793" s="7" t="n">
        <v>3832.4</v>
      </c>
      <c r="P6793" s="7" t="n">
        <v>3219.216</v>
      </c>
      <c r="Q6793" s="7">
        <f>text(E6793,"ddd")</f>
        <v/>
      </c>
      <c r="R6793" s="7">
        <f>G6793-F6793</f>
        <v/>
      </c>
      <c r="S6793" s="7">
        <f>E6793-D6793</f>
        <v/>
      </c>
      <c r="T6793" s="7">
        <f>O6793*M6793</f>
        <v/>
      </c>
      <c r="U6793" s="7">
        <f>T6793*N6793</f>
        <v/>
      </c>
      <c r="V6793" s="7">
        <f>T6793-U6793-(P6793*M6793)</f>
        <v/>
      </c>
      <c r="W6793" s="7">
        <f>VLOOKUP(L6793,'Products Sheet'!$A:$B,2,FALSE)</f>
        <v/>
      </c>
      <c r="X6793" s="7" t="n"/>
      <c r="Y6793" s="7" t="n"/>
      <c r="Z6793" s="7" t="n"/>
      <c r="AA6793" s="7" t="n"/>
      <c r="AB6793" s="7" t="n"/>
      <c r="AC6793" s="7" t="n"/>
    </row>
    <row r="6794" ht="9.75" customHeight="1" s="12">
      <c r="A6794" s="11" t="inlineStr">
        <is>
          <t>SO - 0004290</t>
        </is>
      </c>
      <c r="B6794" s="11" t="inlineStr">
        <is>
          <t>Distributor</t>
        </is>
      </c>
      <c r="C6794" s="11" t="inlineStr">
        <is>
          <t>WARE-NMK1003</t>
        </is>
      </c>
      <c r="D6794" s="6" t="n">
        <v>43600</v>
      </c>
      <c r="E6794" s="6" t="n">
        <v>43748</v>
      </c>
      <c r="F6794" s="6" t="n">
        <v>43774</v>
      </c>
      <c r="G6794" s="6" t="n">
        <v>43779</v>
      </c>
      <c r="H6794" s="11" t="inlineStr">
        <is>
          <t>USD</t>
        </is>
      </c>
      <c r="I6794" s="11" t="n">
        <v>24</v>
      </c>
      <c r="J6794" s="11" t="n">
        <v>20</v>
      </c>
      <c r="K6794" s="11" t="n">
        <v>126</v>
      </c>
      <c r="L6794" s="11" t="n">
        <v>40</v>
      </c>
      <c r="M6794" s="11" t="n">
        <v>8</v>
      </c>
      <c r="N6794" s="11" t="n">
        <v>0.15</v>
      </c>
      <c r="O6794" s="7" t="n">
        <v>1735.3</v>
      </c>
      <c r="P6794" s="7" t="n">
        <v>850.2969999999999</v>
      </c>
      <c r="Q6794" s="7">
        <f>text(E6794,"ddd")</f>
        <v/>
      </c>
      <c r="R6794" s="7">
        <f>G6794-F6794</f>
        <v/>
      </c>
      <c r="S6794" s="7">
        <f>E6794-D6794</f>
        <v/>
      </c>
      <c r="T6794" s="7">
        <f>O6794*M6794</f>
        <v/>
      </c>
      <c r="U6794" s="7">
        <f>T6794*N6794</f>
        <v/>
      </c>
      <c r="V6794" s="7">
        <f>T6794-U6794-(P6794*M6794)</f>
        <v/>
      </c>
      <c r="W6794" s="7">
        <f>VLOOKUP(L6794,'Products Sheet'!$A:$B,2,FALSE)</f>
        <v/>
      </c>
      <c r="X6794" s="7" t="n"/>
      <c r="Y6794" s="7" t="n"/>
      <c r="Z6794" s="7" t="n"/>
      <c r="AA6794" s="7" t="n"/>
      <c r="AB6794" s="7" t="n"/>
      <c r="AC6794" s="7" t="n"/>
    </row>
    <row r="6795" ht="9.75" customHeight="1" s="12">
      <c r="A6795" s="11" t="inlineStr">
        <is>
          <t>SO - 0004306</t>
        </is>
      </c>
      <c r="B6795" s="11" t="inlineStr">
        <is>
          <t>In-Store</t>
        </is>
      </c>
      <c r="C6795" s="11" t="inlineStr">
        <is>
          <t>WARE-XYS1001</t>
        </is>
      </c>
      <c r="D6795" s="6" t="n">
        <v>43600</v>
      </c>
      <c r="E6795" s="6" t="n">
        <v>43750</v>
      </c>
      <c r="F6795" s="6" t="n">
        <v>43766</v>
      </c>
      <c r="G6795" s="6" t="n">
        <v>43773</v>
      </c>
      <c r="H6795" s="11" t="inlineStr">
        <is>
          <t>USD</t>
        </is>
      </c>
      <c r="I6795" s="11" t="n">
        <v>5</v>
      </c>
      <c r="J6795" s="11" t="n">
        <v>29</v>
      </c>
      <c r="K6795" s="11" t="n">
        <v>17</v>
      </c>
      <c r="L6795" s="11" t="n">
        <v>40</v>
      </c>
      <c r="M6795" s="11" t="n">
        <v>3</v>
      </c>
      <c r="N6795" s="11" t="n">
        <v>0.075</v>
      </c>
      <c r="O6795" s="7" t="n">
        <v>2499.1</v>
      </c>
      <c r="P6795" s="7" t="n">
        <v>1024.631</v>
      </c>
      <c r="Q6795" s="7">
        <f>text(E6795,"ddd")</f>
        <v/>
      </c>
      <c r="R6795" s="7">
        <f>G6795-F6795</f>
        <v/>
      </c>
      <c r="S6795" s="7">
        <f>E6795-D6795</f>
        <v/>
      </c>
      <c r="T6795" s="7">
        <f>O6795*M6795</f>
        <v/>
      </c>
      <c r="U6795" s="7">
        <f>T6795*N6795</f>
        <v/>
      </c>
      <c r="V6795" s="7">
        <f>T6795-U6795-(P6795*M6795)</f>
        <v/>
      </c>
      <c r="W6795" s="7">
        <f>VLOOKUP(L6795,'Products Sheet'!$A:$B,2,FALSE)</f>
        <v/>
      </c>
      <c r="X6795" s="7" t="n"/>
      <c r="Y6795" s="7" t="n"/>
      <c r="Z6795" s="7" t="n"/>
      <c r="AA6795" s="7" t="n"/>
      <c r="AB6795" s="7" t="n"/>
      <c r="AC6795" s="7" t="n"/>
    </row>
    <row r="6796" ht="9.75" customHeight="1" s="12">
      <c r="A6796" s="11" t="inlineStr">
        <is>
          <t>SO - 0004378</t>
        </is>
      </c>
      <c r="B6796" s="11" t="inlineStr">
        <is>
          <t>In-Store</t>
        </is>
      </c>
      <c r="C6796" s="11" t="inlineStr">
        <is>
          <t>WARE-MKL1006</t>
        </is>
      </c>
      <c r="D6796" s="6" t="n">
        <v>43700</v>
      </c>
      <c r="E6796" s="6" t="n">
        <v>43760</v>
      </c>
      <c r="F6796" s="6" t="n">
        <v>43783</v>
      </c>
      <c r="G6796" s="6" t="n">
        <v>43788</v>
      </c>
      <c r="H6796" s="11" t="inlineStr">
        <is>
          <t>USD</t>
        </is>
      </c>
      <c r="I6796" s="11" t="n">
        <v>3</v>
      </c>
      <c r="J6796" s="11" t="n">
        <v>40</v>
      </c>
      <c r="K6796" s="11" t="n">
        <v>340</v>
      </c>
      <c r="L6796" s="11" t="n">
        <v>40</v>
      </c>
      <c r="M6796" s="11" t="n">
        <v>4</v>
      </c>
      <c r="N6796" s="11" t="n">
        <v>0.1</v>
      </c>
      <c r="O6796" s="7" t="n">
        <v>3926.2</v>
      </c>
      <c r="P6796" s="7" t="n">
        <v>2394.982</v>
      </c>
      <c r="Q6796" s="7">
        <f>text(E6796,"ddd")</f>
        <v/>
      </c>
      <c r="R6796" s="7">
        <f>G6796-F6796</f>
        <v/>
      </c>
      <c r="S6796" s="7">
        <f>E6796-D6796</f>
        <v/>
      </c>
      <c r="T6796" s="7">
        <f>O6796*M6796</f>
        <v/>
      </c>
      <c r="U6796" s="7">
        <f>T6796*N6796</f>
        <v/>
      </c>
      <c r="V6796" s="7">
        <f>T6796-U6796-(P6796*M6796)</f>
        <v/>
      </c>
      <c r="W6796" s="7">
        <f>VLOOKUP(L6796,'Products Sheet'!$A:$B,2,FALSE)</f>
        <v/>
      </c>
      <c r="X6796" s="7" t="n"/>
      <c r="Y6796" s="7" t="n"/>
      <c r="Z6796" s="7" t="n"/>
      <c r="AA6796" s="7" t="n"/>
      <c r="AB6796" s="7" t="n"/>
      <c r="AC6796" s="7" t="n"/>
    </row>
    <row r="6797" ht="9.75" customHeight="1" s="12">
      <c r="A6797" s="11" t="inlineStr">
        <is>
          <t>SO - 0004498</t>
        </is>
      </c>
      <c r="B6797" s="11" t="inlineStr">
        <is>
          <t>In-Store</t>
        </is>
      </c>
      <c r="C6797" s="11" t="inlineStr">
        <is>
          <t>WARE-PUJ1005</t>
        </is>
      </c>
      <c r="D6797" s="6" t="n">
        <v>43700</v>
      </c>
      <c r="E6797" s="6" t="n">
        <v>43775</v>
      </c>
      <c r="F6797" s="6" t="n">
        <v>43780</v>
      </c>
      <c r="G6797" s="6" t="n">
        <v>43788</v>
      </c>
      <c r="H6797" s="11" t="inlineStr">
        <is>
          <t>USD</t>
        </is>
      </c>
      <c r="I6797" s="11" t="n">
        <v>3</v>
      </c>
      <c r="J6797" s="11" t="n">
        <v>2</v>
      </c>
      <c r="K6797" s="11" t="n">
        <v>323</v>
      </c>
      <c r="L6797" s="11" t="n">
        <v>40</v>
      </c>
      <c r="M6797" s="11" t="n">
        <v>3</v>
      </c>
      <c r="N6797" s="11" t="n">
        <v>0.1</v>
      </c>
      <c r="O6797" s="7" t="n">
        <v>268</v>
      </c>
      <c r="P6797" s="7" t="n">
        <v>144.72</v>
      </c>
      <c r="Q6797" s="7">
        <f>text(E6797,"ddd")</f>
        <v/>
      </c>
      <c r="R6797" s="7">
        <f>G6797-F6797</f>
        <v/>
      </c>
      <c r="S6797" s="7">
        <f>E6797-D6797</f>
        <v/>
      </c>
      <c r="T6797" s="7">
        <f>O6797*M6797</f>
        <v/>
      </c>
      <c r="U6797" s="7">
        <f>T6797*N6797</f>
        <v/>
      </c>
      <c r="V6797" s="7">
        <f>T6797-U6797-(P6797*M6797)</f>
        <v/>
      </c>
      <c r="W6797" s="7">
        <f>VLOOKUP(L6797,'Products Sheet'!$A:$B,2,FALSE)</f>
        <v/>
      </c>
      <c r="X6797" s="7" t="n"/>
      <c r="Y6797" s="7" t="n"/>
      <c r="Z6797" s="7" t="n"/>
      <c r="AA6797" s="7" t="n"/>
      <c r="AB6797" s="7" t="n"/>
      <c r="AC6797" s="7" t="n"/>
    </row>
    <row r="6798" ht="9.75" customHeight="1" s="12">
      <c r="A6798" s="11" t="inlineStr">
        <is>
          <t>SO - 0004542</t>
        </is>
      </c>
      <c r="B6798" s="11" t="inlineStr">
        <is>
          <t>Online</t>
        </is>
      </c>
      <c r="C6798" s="11" t="inlineStr">
        <is>
          <t>WARE-MKL1006</t>
        </is>
      </c>
      <c r="D6798" s="6" t="n">
        <v>43700</v>
      </c>
      <c r="E6798" s="6" t="n">
        <v>43782</v>
      </c>
      <c r="F6798" s="6" t="n">
        <v>43795</v>
      </c>
      <c r="G6798" s="6" t="n">
        <v>43798</v>
      </c>
      <c r="H6798" s="11" t="inlineStr">
        <is>
          <t>USD</t>
        </is>
      </c>
      <c r="I6798" s="11" t="n">
        <v>15</v>
      </c>
      <c r="J6798" s="11" t="n">
        <v>1</v>
      </c>
      <c r="K6798" s="11" t="n">
        <v>364</v>
      </c>
      <c r="L6798" s="11" t="n">
        <v>40</v>
      </c>
      <c r="M6798" s="11" t="n">
        <v>1</v>
      </c>
      <c r="N6798" s="11" t="n">
        <v>0.15</v>
      </c>
      <c r="O6798" s="7" t="n">
        <v>268</v>
      </c>
      <c r="P6798" s="7" t="n">
        <v>112.56</v>
      </c>
      <c r="Q6798" s="7">
        <f>text(E6798,"ddd")</f>
        <v/>
      </c>
      <c r="R6798" s="7">
        <f>G6798-F6798</f>
        <v/>
      </c>
      <c r="S6798" s="7">
        <f>E6798-D6798</f>
        <v/>
      </c>
      <c r="T6798" s="7">
        <f>O6798*M6798</f>
        <v/>
      </c>
      <c r="U6798" s="7">
        <f>T6798*N6798</f>
        <v/>
      </c>
      <c r="V6798" s="7">
        <f>T6798-U6798-(P6798*M6798)</f>
        <v/>
      </c>
      <c r="W6798" s="7">
        <f>VLOOKUP(L6798,'Products Sheet'!$A:$B,2,FALSE)</f>
        <v/>
      </c>
      <c r="X6798" s="7" t="n"/>
      <c r="Y6798" s="7" t="n"/>
      <c r="Z6798" s="7" t="n"/>
      <c r="AA6798" s="7" t="n"/>
      <c r="AB6798" s="7" t="n"/>
      <c r="AC6798" s="7" t="n"/>
    </row>
    <row r="6799" ht="9.75" customHeight="1" s="12">
      <c r="A6799" s="11" t="inlineStr">
        <is>
          <t>SO - 0004569</t>
        </is>
      </c>
      <c r="B6799" s="11" t="inlineStr">
        <is>
          <t>Online</t>
        </is>
      </c>
      <c r="C6799" s="11" t="inlineStr">
        <is>
          <t>WARE-PUJ1005</t>
        </is>
      </c>
      <c r="D6799" s="6" t="n">
        <v>43600</v>
      </c>
      <c r="E6799" s="6" t="n">
        <v>43784</v>
      </c>
      <c r="F6799" s="6" t="n">
        <v>43801</v>
      </c>
      <c r="G6799" s="6" t="n">
        <v>43809</v>
      </c>
      <c r="H6799" s="11" t="inlineStr">
        <is>
          <t>USD</t>
        </is>
      </c>
      <c r="I6799" s="11" t="n">
        <v>19</v>
      </c>
      <c r="J6799" s="11" t="n">
        <v>42</v>
      </c>
      <c r="K6799" s="11" t="n">
        <v>282</v>
      </c>
      <c r="L6799" s="11" t="n">
        <v>40</v>
      </c>
      <c r="M6799" s="11" t="n">
        <v>6</v>
      </c>
      <c r="N6799" s="11" t="n">
        <v>0.15</v>
      </c>
      <c r="O6799" s="7" t="n">
        <v>2767.1</v>
      </c>
      <c r="P6799" s="7" t="n">
        <v>1632.589</v>
      </c>
      <c r="Q6799" s="7">
        <f>text(E6799,"ddd")</f>
        <v/>
      </c>
      <c r="R6799" s="7">
        <f>G6799-F6799</f>
        <v/>
      </c>
      <c r="S6799" s="7">
        <f>E6799-D6799</f>
        <v/>
      </c>
      <c r="T6799" s="7">
        <f>O6799*M6799</f>
        <v/>
      </c>
      <c r="U6799" s="7">
        <f>T6799*N6799</f>
        <v/>
      </c>
      <c r="V6799" s="7">
        <f>T6799-U6799-(P6799*M6799)</f>
        <v/>
      </c>
      <c r="W6799" s="7">
        <f>VLOOKUP(L6799,'Products Sheet'!$A:$B,2,FALSE)</f>
        <v/>
      </c>
      <c r="X6799" s="7" t="n"/>
      <c r="Y6799" s="7" t="n"/>
      <c r="Z6799" s="7" t="n"/>
      <c r="AA6799" s="7" t="n"/>
      <c r="AB6799" s="7" t="n"/>
      <c r="AC6799" s="7" t="n"/>
    </row>
    <row r="6800" ht="9.75" customHeight="1" s="12">
      <c r="A6800" s="11" t="inlineStr">
        <is>
          <t>SO - 0004601</t>
        </is>
      </c>
      <c r="B6800" s="11" t="inlineStr">
        <is>
          <t>In-Store</t>
        </is>
      </c>
      <c r="C6800" s="11" t="inlineStr">
        <is>
          <t>WARE-PUJ1005</t>
        </is>
      </c>
      <c r="D6800" s="6" t="n">
        <v>43700</v>
      </c>
      <c r="E6800" s="6" t="n">
        <v>43787</v>
      </c>
      <c r="F6800" s="6" t="n">
        <v>43804</v>
      </c>
      <c r="G6800" s="6" t="n">
        <v>43809</v>
      </c>
      <c r="H6800" s="11" t="inlineStr">
        <is>
          <t>USD</t>
        </is>
      </c>
      <c r="I6800" s="11" t="n">
        <v>2</v>
      </c>
      <c r="J6800" s="11" t="n">
        <v>7</v>
      </c>
      <c r="K6800" s="11" t="n">
        <v>302</v>
      </c>
      <c r="L6800" s="11" t="n">
        <v>40</v>
      </c>
      <c r="M6800" s="11" t="n">
        <v>5</v>
      </c>
      <c r="N6800" s="11" t="n">
        <v>0.15</v>
      </c>
      <c r="O6800" s="7" t="n">
        <v>1125.6</v>
      </c>
      <c r="P6800" s="7" t="n">
        <v>574.056</v>
      </c>
      <c r="Q6800" s="7">
        <f>text(E6800,"ddd")</f>
        <v/>
      </c>
      <c r="R6800" s="7">
        <f>G6800-F6800</f>
        <v/>
      </c>
      <c r="S6800" s="7">
        <f>E6800-D6800</f>
        <v/>
      </c>
      <c r="T6800" s="7">
        <f>O6800*M6800</f>
        <v/>
      </c>
      <c r="U6800" s="7">
        <f>T6800*N6800</f>
        <v/>
      </c>
      <c r="V6800" s="7">
        <f>T6800-U6800-(P6800*M6800)</f>
        <v/>
      </c>
      <c r="W6800" s="7">
        <f>VLOOKUP(L6800,'Products Sheet'!$A:$B,2,FALSE)</f>
        <v/>
      </c>
      <c r="X6800" s="7" t="n"/>
      <c r="Y6800" s="7" t="n"/>
      <c r="Z6800" s="7" t="n"/>
      <c r="AA6800" s="7" t="n"/>
      <c r="AB6800" s="7" t="n"/>
      <c r="AC6800" s="7" t="n"/>
    </row>
    <row r="6801" ht="9.75" customHeight="1" s="12">
      <c r="A6801" s="11" t="inlineStr">
        <is>
          <t>SO - 0004732</t>
        </is>
      </c>
      <c r="B6801" s="11" t="inlineStr">
        <is>
          <t>In-Store</t>
        </is>
      </c>
      <c r="C6801" s="11" t="inlineStr">
        <is>
          <t>WARE-NMK1003</t>
        </is>
      </c>
      <c r="D6801" s="6" t="n">
        <v>43700</v>
      </c>
      <c r="E6801" s="6" t="n">
        <v>43801</v>
      </c>
      <c r="F6801" s="6" t="n">
        <v>43812</v>
      </c>
      <c r="G6801" s="6" t="n">
        <v>43818</v>
      </c>
      <c r="H6801" s="11" t="inlineStr">
        <is>
          <t>USD</t>
        </is>
      </c>
      <c r="I6801" s="11" t="n">
        <v>11</v>
      </c>
      <c r="J6801" s="11" t="n">
        <v>43</v>
      </c>
      <c r="K6801" s="11" t="n">
        <v>145</v>
      </c>
      <c r="L6801" s="11" t="n">
        <v>40</v>
      </c>
      <c r="M6801" s="11" t="n">
        <v>6</v>
      </c>
      <c r="N6801" s="11" t="n">
        <v>0.1</v>
      </c>
      <c r="O6801" s="7" t="n">
        <v>1340</v>
      </c>
      <c r="P6801" s="7" t="n">
        <v>737.0000000000001</v>
      </c>
      <c r="Q6801" s="7">
        <f>text(E6801,"ddd")</f>
        <v/>
      </c>
      <c r="R6801" s="7">
        <f>G6801-F6801</f>
        <v/>
      </c>
      <c r="S6801" s="7">
        <f>E6801-D6801</f>
        <v/>
      </c>
      <c r="T6801" s="7">
        <f>O6801*M6801</f>
        <v/>
      </c>
      <c r="U6801" s="7">
        <f>T6801*N6801</f>
        <v/>
      </c>
      <c r="V6801" s="7">
        <f>T6801-U6801-(P6801*M6801)</f>
        <v/>
      </c>
      <c r="W6801" s="7">
        <f>VLOOKUP(L6801,'Products Sheet'!$A:$B,2,FALSE)</f>
        <v/>
      </c>
      <c r="X6801" s="7" t="n"/>
      <c r="Y6801" s="7" t="n"/>
      <c r="Z6801" s="7" t="n"/>
      <c r="AA6801" s="7" t="n"/>
      <c r="AB6801" s="7" t="n"/>
      <c r="AC6801" s="7" t="n"/>
    </row>
    <row r="6802" ht="9.75" customHeight="1" s="12">
      <c r="A6802" s="11" t="inlineStr">
        <is>
          <t>SO - 0004745</t>
        </is>
      </c>
      <c r="B6802" s="11" t="inlineStr">
        <is>
          <t>In-Store</t>
        </is>
      </c>
      <c r="C6802" s="11" t="inlineStr">
        <is>
          <t>WARE-NMK1003</t>
        </is>
      </c>
      <c r="D6802" s="6" t="n">
        <v>43700</v>
      </c>
      <c r="E6802" s="6" t="n">
        <v>43803</v>
      </c>
      <c r="F6802" s="6" t="n">
        <v>43806</v>
      </c>
      <c r="G6802" s="6" t="n">
        <v>43813</v>
      </c>
      <c r="H6802" s="11" t="inlineStr">
        <is>
          <t>USD</t>
        </is>
      </c>
      <c r="I6802" s="11" t="n">
        <v>12</v>
      </c>
      <c r="J6802" s="11" t="n">
        <v>38</v>
      </c>
      <c r="K6802" s="11" t="n">
        <v>201</v>
      </c>
      <c r="L6802" s="11" t="n">
        <v>40</v>
      </c>
      <c r="M6802" s="11" t="n">
        <v>8</v>
      </c>
      <c r="N6802" s="11" t="n">
        <v>0.2</v>
      </c>
      <c r="O6802" s="7" t="n">
        <v>3798.9</v>
      </c>
      <c r="P6802" s="7" t="n">
        <v>2925.153</v>
      </c>
      <c r="Q6802" s="7">
        <f>text(E6802,"ddd")</f>
        <v/>
      </c>
      <c r="R6802" s="7">
        <f>G6802-F6802</f>
        <v/>
      </c>
      <c r="S6802" s="7">
        <f>E6802-D6802</f>
        <v/>
      </c>
      <c r="T6802" s="7">
        <f>O6802*M6802</f>
        <v/>
      </c>
      <c r="U6802" s="7">
        <f>T6802*N6802</f>
        <v/>
      </c>
      <c r="V6802" s="7">
        <f>T6802-U6802-(P6802*M6802)</f>
        <v/>
      </c>
      <c r="W6802" s="7">
        <f>VLOOKUP(L6802,'Products Sheet'!$A:$B,2,FALSE)</f>
        <v/>
      </c>
      <c r="X6802" s="7" t="n"/>
      <c r="Y6802" s="7" t="n"/>
      <c r="Z6802" s="7" t="n"/>
      <c r="AA6802" s="7" t="n"/>
      <c r="AB6802" s="7" t="n"/>
      <c r="AC6802" s="7" t="n"/>
    </row>
    <row r="6803" ht="9.75" customHeight="1" s="12">
      <c r="A6803" s="11" t="inlineStr">
        <is>
          <t>SO - 0004823</t>
        </is>
      </c>
      <c r="B6803" s="11" t="inlineStr">
        <is>
          <t>In-Store</t>
        </is>
      </c>
      <c r="C6803" s="11" t="inlineStr">
        <is>
          <t>WARE-UHY1004</t>
        </is>
      </c>
      <c r="D6803" s="6" t="n">
        <v>43700</v>
      </c>
      <c r="E6803" s="6" t="n">
        <v>43814</v>
      </c>
      <c r="F6803" s="6" t="n">
        <v>43822</v>
      </c>
      <c r="G6803" s="6" t="n">
        <v>43825</v>
      </c>
      <c r="H6803" s="11" t="inlineStr">
        <is>
          <t>USD</t>
        </is>
      </c>
      <c r="I6803" s="11" t="n">
        <v>4</v>
      </c>
      <c r="J6803" s="11" t="n">
        <v>38</v>
      </c>
      <c r="K6803" s="11" t="n">
        <v>246</v>
      </c>
      <c r="L6803" s="11" t="n">
        <v>40</v>
      </c>
      <c r="M6803" s="11" t="n">
        <v>6</v>
      </c>
      <c r="N6803" s="11" t="n">
        <v>0.05</v>
      </c>
      <c r="O6803" s="7" t="n">
        <v>2291.4</v>
      </c>
      <c r="P6803" s="7" t="n">
        <v>1810.206</v>
      </c>
      <c r="Q6803" s="7">
        <f>text(E6803,"ddd")</f>
        <v/>
      </c>
      <c r="R6803" s="7">
        <f>G6803-F6803</f>
        <v/>
      </c>
      <c r="S6803" s="7">
        <f>E6803-D6803</f>
        <v/>
      </c>
      <c r="T6803" s="7">
        <f>O6803*M6803</f>
        <v/>
      </c>
      <c r="U6803" s="7">
        <f>T6803*N6803</f>
        <v/>
      </c>
      <c r="V6803" s="7">
        <f>T6803-U6803-(P6803*M6803)</f>
        <v/>
      </c>
      <c r="W6803" s="7">
        <f>VLOOKUP(L6803,'Products Sheet'!$A:$B,2,FALSE)</f>
        <v/>
      </c>
      <c r="X6803" s="7" t="n"/>
      <c r="Y6803" s="7" t="n"/>
      <c r="Z6803" s="7" t="n"/>
      <c r="AA6803" s="7" t="n"/>
      <c r="AB6803" s="7" t="n"/>
      <c r="AC6803" s="7" t="n"/>
    </row>
    <row r="6804" ht="9.75" customHeight="1" s="12">
      <c r="A6804" s="11" t="inlineStr">
        <is>
          <t>SO - 0004835</t>
        </is>
      </c>
      <c r="B6804" s="11" t="inlineStr">
        <is>
          <t>Online</t>
        </is>
      </c>
      <c r="C6804" s="11" t="inlineStr">
        <is>
          <t>WARE-NMK1003</t>
        </is>
      </c>
      <c r="D6804" s="6" t="n">
        <v>43700</v>
      </c>
      <c r="E6804" s="6" t="n">
        <v>43815</v>
      </c>
      <c r="F6804" s="6" t="n">
        <v>43842</v>
      </c>
      <c r="G6804" s="6" t="n">
        <v>43848</v>
      </c>
      <c r="H6804" s="11" t="inlineStr">
        <is>
          <t>USD</t>
        </is>
      </c>
      <c r="I6804" s="11" t="n">
        <v>14</v>
      </c>
      <c r="J6804" s="11" t="n">
        <v>48</v>
      </c>
      <c r="K6804" s="11" t="n">
        <v>183</v>
      </c>
      <c r="L6804" s="11" t="n">
        <v>40</v>
      </c>
      <c r="M6804" s="11" t="n">
        <v>6</v>
      </c>
      <c r="N6804" s="11" t="n">
        <v>0.2</v>
      </c>
      <c r="O6804" s="7" t="n">
        <v>2418.7</v>
      </c>
      <c r="P6804" s="7" t="n">
        <v>1378.659</v>
      </c>
      <c r="Q6804" s="7">
        <f>text(E6804,"ddd")</f>
        <v/>
      </c>
      <c r="R6804" s="7">
        <f>G6804-F6804</f>
        <v/>
      </c>
      <c r="S6804" s="7">
        <f>E6804-D6804</f>
        <v/>
      </c>
      <c r="T6804" s="7">
        <f>O6804*M6804</f>
        <v/>
      </c>
      <c r="U6804" s="7">
        <f>T6804*N6804</f>
        <v/>
      </c>
      <c r="V6804" s="7">
        <f>T6804-U6804-(P6804*M6804)</f>
        <v/>
      </c>
      <c r="W6804" s="7">
        <f>VLOOKUP(L6804,'Products Sheet'!$A:$B,2,FALSE)</f>
        <v/>
      </c>
      <c r="X6804" s="7" t="n"/>
      <c r="Y6804" s="7" t="n"/>
      <c r="Z6804" s="7" t="n"/>
      <c r="AA6804" s="7" t="n"/>
      <c r="AB6804" s="7" t="n"/>
      <c r="AC6804" s="7" t="n"/>
    </row>
    <row r="6805" ht="9.75" customHeight="1" s="12">
      <c r="A6805" s="11" t="inlineStr">
        <is>
          <t>SO - 0004859</t>
        </is>
      </c>
      <c r="B6805" s="11" t="inlineStr">
        <is>
          <t>Online</t>
        </is>
      </c>
      <c r="C6805" s="11" t="inlineStr">
        <is>
          <t>WARE-NBV1002</t>
        </is>
      </c>
      <c r="D6805" s="6" t="n">
        <v>43700</v>
      </c>
      <c r="E6805" s="6" t="n">
        <v>43818</v>
      </c>
      <c r="F6805" s="6" t="n">
        <v>43827</v>
      </c>
      <c r="G6805" s="6" t="n">
        <v>43831</v>
      </c>
      <c r="H6805" s="11" t="inlineStr">
        <is>
          <t>USD</t>
        </is>
      </c>
      <c r="I6805" s="11" t="n">
        <v>12</v>
      </c>
      <c r="J6805" s="11" t="n">
        <v>27</v>
      </c>
      <c r="K6805" s="11" t="n">
        <v>60</v>
      </c>
      <c r="L6805" s="11" t="n">
        <v>40</v>
      </c>
      <c r="M6805" s="11" t="n">
        <v>4</v>
      </c>
      <c r="N6805" s="11" t="n">
        <v>0.05</v>
      </c>
      <c r="O6805" s="7" t="n">
        <v>2425.4</v>
      </c>
      <c r="P6805" s="7" t="n">
        <v>1164.192</v>
      </c>
      <c r="Q6805" s="7">
        <f>text(E6805,"ddd")</f>
        <v/>
      </c>
      <c r="R6805" s="7">
        <f>G6805-F6805</f>
        <v/>
      </c>
      <c r="S6805" s="7">
        <f>E6805-D6805</f>
        <v/>
      </c>
      <c r="T6805" s="7">
        <f>O6805*M6805</f>
        <v/>
      </c>
      <c r="U6805" s="7">
        <f>T6805*N6805</f>
        <v/>
      </c>
      <c r="V6805" s="7">
        <f>T6805-U6805-(P6805*M6805)</f>
        <v/>
      </c>
      <c r="W6805" s="7">
        <f>VLOOKUP(L6805,'Products Sheet'!$A:$B,2,FALSE)</f>
        <v/>
      </c>
      <c r="X6805" s="7" t="n"/>
      <c r="Y6805" s="7" t="n"/>
      <c r="Z6805" s="7" t="n"/>
      <c r="AA6805" s="7" t="n"/>
      <c r="AB6805" s="7" t="n"/>
      <c r="AC6805" s="7" t="n"/>
    </row>
    <row r="6806" ht="9.75" customHeight="1" s="12">
      <c r="A6806" s="11" t="inlineStr">
        <is>
          <t>SO - 0005044</t>
        </is>
      </c>
      <c r="B6806" s="11" t="inlineStr">
        <is>
          <t>In-Store</t>
        </is>
      </c>
      <c r="C6806" s="11" t="inlineStr">
        <is>
          <t>WARE-PUJ1005</t>
        </is>
      </c>
      <c r="D6806" s="6" t="n">
        <v>43700</v>
      </c>
      <c r="E6806" s="6" t="n">
        <v>43839</v>
      </c>
      <c r="F6806" s="6" t="n">
        <v>43846</v>
      </c>
      <c r="G6806" s="6" t="n">
        <v>43851</v>
      </c>
      <c r="H6806" s="11" t="inlineStr">
        <is>
          <t>USD</t>
        </is>
      </c>
      <c r="I6806" s="11" t="n">
        <v>1</v>
      </c>
      <c r="J6806" s="11" t="n">
        <v>16</v>
      </c>
      <c r="K6806" s="11" t="n">
        <v>289</v>
      </c>
      <c r="L6806" s="11" t="n">
        <v>40</v>
      </c>
      <c r="M6806" s="11" t="n">
        <v>1</v>
      </c>
      <c r="N6806" s="11" t="n">
        <v>0.3</v>
      </c>
      <c r="O6806" s="7" t="n">
        <v>1139</v>
      </c>
      <c r="P6806" s="7" t="n">
        <v>717.5700000000001</v>
      </c>
      <c r="Q6806" s="7">
        <f>text(E6806,"ddd")</f>
        <v/>
      </c>
      <c r="R6806" s="7">
        <f>G6806-F6806</f>
        <v/>
      </c>
      <c r="S6806" s="7">
        <f>E6806-D6806</f>
        <v/>
      </c>
      <c r="T6806" s="7">
        <f>O6806*M6806</f>
        <v/>
      </c>
      <c r="U6806" s="7">
        <f>T6806*N6806</f>
        <v/>
      </c>
      <c r="V6806" s="7">
        <f>T6806-U6806-(P6806*M6806)</f>
        <v/>
      </c>
      <c r="W6806" s="7">
        <f>VLOOKUP(L6806,'Products Sheet'!$A:$B,2,FALSE)</f>
        <v/>
      </c>
      <c r="X6806" s="7" t="n"/>
      <c r="Y6806" s="7" t="n"/>
      <c r="Z6806" s="7" t="n"/>
      <c r="AA6806" s="7" t="n"/>
      <c r="AB6806" s="7" t="n"/>
      <c r="AC6806" s="7" t="n"/>
    </row>
    <row r="6807" ht="9.75" customHeight="1" s="12">
      <c r="A6807" s="11" t="inlineStr">
        <is>
          <t>SO - 0005101</t>
        </is>
      </c>
      <c r="B6807" s="11" t="inlineStr">
        <is>
          <t>Online</t>
        </is>
      </c>
      <c r="C6807" s="11" t="inlineStr">
        <is>
          <t>WARE-UHY1004</t>
        </is>
      </c>
      <c r="D6807" s="6" t="n">
        <v>43800</v>
      </c>
      <c r="E6807" s="6" t="n">
        <v>43844</v>
      </c>
      <c r="F6807" s="6" t="n">
        <v>43870</v>
      </c>
      <c r="G6807" s="6" t="n">
        <v>43874</v>
      </c>
      <c r="H6807" s="11" t="inlineStr">
        <is>
          <t>USD</t>
        </is>
      </c>
      <c r="I6807" s="11" t="n">
        <v>14</v>
      </c>
      <c r="J6807" s="11" t="n">
        <v>16</v>
      </c>
      <c r="K6807" s="11" t="n">
        <v>222</v>
      </c>
      <c r="L6807" s="11" t="n">
        <v>40</v>
      </c>
      <c r="M6807" s="11" t="n">
        <v>4</v>
      </c>
      <c r="N6807" s="11" t="n">
        <v>0.15</v>
      </c>
      <c r="O6807" s="7" t="n">
        <v>3959.7</v>
      </c>
      <c r="P6807" s="7" t="n">
        <v>2375.82</v>
      </c>
      <c r="Q6807" s="7">
        <f>text(E6807,"ddd")</f>
        <v/>
      </c>
      <c r="R6807" s="7">
        <f>G6807-F6807</f>
        <v/>
      </c>
      <c r="S6807" s="7">
        <f>E6807-D6807</f>
        <v/>
      </c>
      <c r="T6807" s="7">
        <f>O6807*M6807</f>
        <v/>
      </c>
      <c r="U6807" s="7">
        <f>T6807*N6807</f>
        <v/>
      </c>
      <c r="V6807" s="7">
        <f>T6807-U6807-(P6807*M6807)</f>
        <v/>
      </c>
      <c r="W6807" s="7">
        <f>VLOOKUP(L6807,'Products Sheet'!$A:$B,2,FALSE)</f>
        <v/>
      </c>
      <c r="X6807" s="7" t="n"/>
      <c r="Y6807" s="7" t="n"/>
      <c r="Z6807" s="7" t="n"/>
      <c r="AA6807" s="7" t="n"/>
      <c r="AB6807" s="7" t="n"/>
      <c r="AC6807" s="7" t="n"/>
    </row>
    <row r="6808" ht="9.75" customHeight="1" s="12">
      <c r="A6808" s="11" t="inlineStr">
        <is>
          <t>SO - 0005319</t>
        </is>
      </c>
      <c r="B6808" s="11" t="inlineStr">
        <is>
          <t>In-Store</t>
        </is>
      </c>
      <c r="C6808" s="11" t="inlineStr">
        <is>
          <t>WARE-NBV1002</t>
        </is>
      </c>
      <c r="D6808" s="6" t="n">
        <v>43700</v>
      </c>
      <c r="E6808" s="6" t="n">
        <v>43871</v>
      </c>
      <c r="F6808" s="6" t="n">
        <v>43884</v>
      </c>
      <c r="G6808" s="6" t="n">
        <v>43886</v>
      </c>
      <c r="H6808" s="11" t="inlineStr">
        <is>
          <t>USD</t>
        </is>
      </c>
      <c r="I6808" s="11" t="n">
        <v>9</v>
      </c>
      <c r="J6808" s="11" t="n">
        <v>38</v>
      </c>
      <c r="K6808" s="11" t="n">
        <v>59</v>
      </c>
      <c r="L6808" s="11" t="n">
        <v>40</v>
      </c>
      <c r="M6808" s="11" t="n">
        <v>7</v>
      </c>
      <c r="N6808" s="11" t="n">
        <v>0.075</v>
      </c>
      <c r="O6808" s="7" t="n">
        <v>5969.7</v>
      </c>
      <c r="P6808" s="7" t="n">
        <v>4656.366</v>
      </c>
      <c r="Q6808" s="7">
        <f>text(E6808,"ddd")</f>
        <v/>
      </c>
      <c r="R6808" s="7">
        <f>G6808-F6808</f>
        <v/>
      </c>
      <c r="S6808" s="7">
        <f>E6808-D6808</f>
        <v/>
      </c>
      <c r="T6808" s="7">
        <f>O6808*M6808</f>
        <v/>
      </c>
      <c r="U6808" s="7">
        <f>T6808*N6808</f>
        <v/>
      </c>
      <c r="V6808" s="7">
        <f>T6808-U6808-(P6808*M6808)</f>
        <v/>
      </c>
      <c r="W6808" s="7">
        <f>VLOOKUP(L6808,'Products Sheet'!$A:$B,2,FALSE)</f>
        <v/>
      </c>
      <c r="X6808" s="7" t="n"/>
      <c r="Y6808" s="7" t="n"/>
      <c r="Z6808" s="7" t="n"/>
      <c r="AA6808" s="7" t="n"/>
      <c r="AB6808" s="7" t="n"/>
      <c r="AC6808" s="7" t="n"/>
    </row>
    <row r="6809" ht="9.75" customHeight="1" s="12">
      <c r="A6809" s="11" t="inlineStr">
        <is>
          <t>SO - 0005409</t>
        </is>
      </c>
      <c r="B6809" s="11" t="inlineStr">
        <is>
          <t>In-Store</t>
        </is>
      </c>
      <c r="C6809" s="11" t="inlineStr">
        <is>
          <t>WARE-MKL1006</t>
        </is>
      </c>
      <c r="D6809" s="6" t="n">
        <v>43800</v>
      </c>
      <c r="E6809" s="6" t="n">
        <v>43881</v>
      </c>
      <c r="F6809" s="6" t="n">
        <v>43891</v>
      </c>
      <c r="G6809" s="6" t="n">
        <v>43894</v>
      </c>
      <c r="H6809" s="11" t="inlineStr">
        <is>
          <t>USD</t>
        </is>
      </c>
      <c r="I6809" s="11" t="n">
        <v>1</v>
      </c>
      <c r="J6809" s="11" t="n">
        <v>30</v>
      </c>
      <c r="K6809" s="11" t="n">
        <v>362</v>
      </c>
      <c r="L6809" s="11" t="n">
        <v>40</v>
      </c>
      <c r="M6809" s="11" t="n">
        <v>5</v>
      </c>
      <c r="N6809" s="11" t="n">
        <v>0.3</v>
      </c>
      <c r="O6809" s="7" t="n">
        <v>1018.4</v>
      </c>
      <c r="P6809" s="7" t="n">
        <v>723.064</v>
      </c>
      <c r="Q6809" s="7">
        <f>text(E6809,"ddd")</f>
        <v/>
      </c>
      <c r="R6809" s="7">
        <f>G6809-F6809</f>
        <v/>
      </c>
      <c r="S6809" s="7">
        <f>E6809-D6809</f>
        <v/>
      </c>
      <c r="T6809" s="7">
        <f>O6809*M6809</f>
        <v/>
      </c>
      <c r="U6809" s="7">
        <f>T6809*N6809</f>
        <v/>
      </c>
      <c r="V6809" s="7">
        <f>T6809-U6809-(P6809*M6809)</f>
        <v/>
      </c>
      <c r="W6809" s="7">
        <f>VLOOKUP(L6809,'Products Sheet'!$A:$B,2,FALSE)</f>
        <v/>
      </c>
      <c r="X6809" s="7" t="n"/>
      <c r="Y6809" s="7" t="n"/>
      <c r="Z6809" s="7" t="n"/>
      <c r="AA6809" s="7" t="n"/>
      <c r="AB6809" s="7" t="n"/>
      <c r="AC6809" s="7" t="n"/>
    </row>
    <row r="6810" ht="9.75" customHeight="1" s="12">
      <c r="A6810" s="11" t="inlineStr">
        <is>
          <t>SO - 0005448</t>
        </is>
      </c>
      <c r="B6810" s="11" t="inlineStr">
        <is>
          <t>Distributor</t>
        </is>
      </c>
      <c r="C6810" s="11" t="inlineStr">
        <is>
          <t>WARE-PUJ1005</t>
        </is>
      </c>
      <c r="D6810" s="6" t="n">
        <v>43800</v>
      </c>
      <c r="E6810" s="6" t="n">
        <v>43884</v>
      </c>
      <c r="F6810" s="6" t="n">
        <v>43897</v>
      </c>
      <c r="G6810" s="6" t="n">
        <v>43899</v>
      </c>
      <c r="H6810" s="11" t="inlineStr">
        <is>
          <t>USD</t>
        </is>
      </c>
      <c r="I6810" s="11" t="n">
        <v>23</v>
      </c>
      <c r="J6810" s="11" t="n">
        <v>10</v>
      </c>
      <c r="K6810" s="11" t="n">
        <v>293</v>
      </c>
      <c r="L6810" s="11" t="n">
        <v>40</v>
      </c>
      <c r="M6810" s="11" t="n">
        <v>8</v>
      </c>
      <c r="N6810" s="11" t="n">
        <v>0.075</v>
      </c>
      <c r="O6810" s="7" t="n">
        <v>2351.7</v>
      </c>
      <c r="P6810" s="7" t="n">
        <v>1552.122</v>
      </c>
      <c r="Q6810" s="7">
        <f>text(E6810,"ddd")</f>
        <v/>
      </c>
      <c r="R6810" s="7">
        <f>G6810-F6810</f>
        <v/>
      </c>
      <c r="S6810" s="7">
        <f>E6810-D6810</f>
        <v/>
      </c>
      <c r="T6810" s="7">
        <f>O6810*M6810</f>
        <v/>
      </c>
      <c r="U6810" s="7">
        <f>T6810*N6810</f>
        <v/>
      </c>
      <c r="V6810" s="7">
        <f>T6810-U6810-(P6810*M6810)</f>
        <v/>
      </c>
      <c r="W6810" s="7">
        <f>VLOOKUP(L6810,'Products Sheet'!$A:$B,2,FALSE)</f>
        <v/>
      </c>
      <c r="X6810" s="7" t="n"/>
      <c r="Y6810" s="7" t="n"/>
      <c r="Z6810" s="7" t="n"/>
      <c r="AA6810" s="7" t="n"/>
      <c r="AB6810" s="7" t="n"/>
      <c r="AC6810" s="7" t="n"/>
    </row>
    <row r="6811" ht="9.75" customHeight="1" s="12">
      <c r="A6811" s="11" t="inlineStr">
        <is>
          <t>SO - 0005461</t>
        </is>
      </c>
      <c r="B6811" s="11" t="inlineStr">
        <is>
          <t>Distributor</t>
        </is>
      </c>
      <c r="C6811" s="11" t="inlineStr">
        <is>
          <t>WARE-PUJ1005</t>
        </is>
      </c>
      <c r="D6811" s="6" t="n">
        <v>43700</v>
      </c>
      <c r="E6811" s="6" t="n">
        <v>43885</v>
      </c>
      <c r="F6811" s="6" t="n">
        <v>43902</v>
      </c>
      <c r="G6811" s="6" t="n">
        <v>43906</v>
      </c>
      <c r="H6811" s="11" t="inlineStr">
        <is>
          <t>USD</t>
        </is>
      </c>
      <c r="I6811" s="11" t="n">
        <v>23</v>
      </c>
      <c r="J6811" s="11" t="n">
        <v>31</v>
      </c>
      <c r="K6811" s="11" t="n">
        <v>328</v>
      </c>
      <c r="L6811" s="11" t="n">
        <v>40</v>
      </c>
      <c r="M6811" s="11" t="n">
        <v>6</v>
      </c>
      <c r="N6811" s="11" t="n">
        <v>0.05</v>
      </c>
      <c r="O6811" s="7" t="n">
        <v>1996.6</v>
      </c>
      <c r="P6811" s="7" t="n">
        <v>1437.552</v>
      </c>
      <c r="Q6811" s="7">
        <f>text(E6811,"ddd")</f>
        <v/>
      </c>
      <c r="R6811" s="7">
        <f>G6811-F6811</f>
        <v/>
      </c>
      <c r="S6811" s="7">
        <f>E6811-D6811</f>
        <v/>
      </c>
      <c r="T6811" s="7">
        <f>O6811*M6811</f>
        <v/>
      </c>
      <c r="U6811" s="7">
        <f>T6811*N6811</f>
        <v/>
      </c>
      <c r="V6811" s="7">
        <f>T6811-U6811-(P6811*M6811)</f>
        <v/>
      </c>
      <c r="W6811" s="7">
        <f>VLOOKUP(L6811,'Products Sheet'!$A:$B,2,FALSE)</f>
        <v/>
      </c>
      <c r="X6811" s="7" t="n"/>
      <c r="Y6811" s="7" t="n"/>
      <c r="Z6811" s="7" t="n"/>
      <c r="AA6811" s="7" t="n"/>
      <c r="AB6811" s="7" t="n"/>
      <c r="AC6811" s="7" t="n"/>
    </row>
    <row r="6812" ht="9.75" customHeight="1" s="12">
      <c r="A6812" s="11" t="inlineStr">
        <is>
          <t>SO - 0005514</t>
        </is>
      </c>
      <c r="B6812" s="11" t="inlineStr">
        <is>
          <t>Distributor</t>
        </is>
      </c>
      <c r="C6812" s="11" t="inlineStr">
        <is>
          <t>WARE-MKL1006</t>
        </is>
      </c>
      <c r="D6812" s="6" t="n">
        <v>43800</v>
      </c>
      <c r="E6812" s="6" t="n">
        <v>43891</v>
      </c>
      <c r="F6812" s="6" t="n">
        <v>43905</v>
      </c>
      <c r="G6812" s="6" t="n">
        <v>43913</v>
      </c>
      <c r="H6812" s="11" t="inlineStr">
        <is>
          <t>USD</t>
        </is>
      </c>
      <c r="I6812" s="11" t="n">
        <v>21</v>
      </c>
      <c r="J6812" s="11" t="n">
        <v>37</v>
      </c>
      <c r="K6812" s="11" t="n">
        <v>335</v>
      </c>
      <c r="L6812" s="11" t="n">
        <v>40</v>
      </c>
      <c r="M6812" s="11" t="n">
        <v>6</v>
      </c>
      <c r="N6812" s="11" t="n">
        <v>0.2</v>
      </c>
      <c r="O6812" s="7" t="n">
        <v>3832.4</v>
      </c>
      <c r="P6812" s="7" t="n">
        <v>3104.244</v>
      </c>
      <c r="Q6812" s="7">
        <f>text(E6812,"ddd")</f>
        <v/>
      </c>
      <c r="R6812" s="7">
        <f>G6812-F6812</f>
        <v/>
      </c>
      <c r="S6812" s="7">
        <f>E6812-D6812</f>
        <v/>
      </c>
      <c r="T6812" s="7">
        <f>O6812*M6812</f>
        <v/>
      </c>
      <c r="U6812" s="7">
        <f>T6812*N6812</f>
        <v/>
      </c>
      <c r="V6812" s="7">
        <f>T6812-U6812-(P6812*M6812)</f>
        <v/>
      </c>
      <c r="W6812" s="7">
        <f>VLOOKUP(L6812,'Products Sheet'!$A:$B,2,FALSE)</f>
        <v/>
      </c>
      <c r="X6812" s="7" t="n"/>
      <c r="Y6812" s="7" t="n"/>
      <c r="Z6812" s="7" t="n"/>
      <c r="AA6812" s="7" t="n"/>
      <c r="AB6812" s="7" t="n"/>
      <c r="AC6812" s="7" t="n"/>
    </row>
    <row r="6813" ht="9.75" customHeight="1" s="12">
      <c r="A6813" s="11" t="inlineStr">
        <is>
          <t>SO - 0005584</t>
        </is>
      </c>
      <c r="B6813" s="11" t="inlineStr">
        <is>
          <t>In-Store</t>
        </is>
      </c>
      <c r="C6813" s="11" t="inlineStr">
        <is>
          <t>WARE-UHY1004</t>
        </is>
      </c>
      <c r="D6813" s="6" t="n">
        <v>43800</v>
      </c>
      <c r="E6813" s="6" t="n">
        <v>43900</v>
      </c>
      <c r="F6813" s="6" t="n">
        <v>43924</v>
      </c>
      <c r="G6813" s="6" t="n">
        <v>43925</v>
      </c>
      <c r="H6813" s="11" t="inlineStr">
        <is>
          <t>USD</t>
        </is>
      </c>
      <c r="I6813" s="11" t="n">
        <v>5</v>
      </c>
      <c r="J6813" s="11" t="n">
        <v>16</v>
      </c>
      <c r="K6813" s="11" t="n">
        <v>204</v>
      </c>
      <c r="L6813" s="11" t="n">
        <v>40</v>
      </c>
      <c r="M6813" s="11" t="n">
        <v>4</v>
      </c>
      <c r="N6813" s="11" t="n">
        <v>0.05</v>
      </c>
      <c r="O6813" s="7" t="n">
        <v>187.6</v>
      </c>
      <c r="P6813" s="7" t="n">
        <v>138.824</v>
      </c>
      <c r="Q6813" s="7">
        <f>text(E6813,"ddd")</f>
        <v/>
      </c>
      <c r="R6813" s="7">
        <f>G6813-F6813</f>
        <v/>
      </c>
      <c r="S6813" s="7">
        <f>E6813-D6813</f>
        <v/>
      </c>
      <c r="T6813" s="7">
        <f>O6813*M6813</f>
        <v/>
      </c>
      <c r="U6813" s="7">
        <f>T6813*N6813</f>
        <v/>
      </c>
      <c r="V6813" s="7">
        <f>T6813-U6813-(P6813*M6813)</f>
        <v/>
      </c>
      <c r="W6813" s="7">
        <f>VLOOKUP(L6813,'Products Sheet'!$A:$B,2,FALSE)</f>
        <v/>
      </c>
      <c r="X6813" s="7" t="n"/>
      <c r="Y6813" s="7" t="n"/>
      <c r="Z6813" s="7" t="n"/>
      <c r="AA6813" s="7" t="n"/>
      <c r="AB6813" s="7" t="n"/>
      <c r="AC6813" s="7" t="n"/>
    </row>
    <row r="6814" ht="9.75" customHeight="1" s="12">
      <c r="A6814" s="11" t="inlineStr">
        <is>
          <t>SO - 0005597</t>
        </is>
      </c>
      <c r="B6814" s="11" t="inlineStr">
        <is>
          <t>Online</t>
        </is>
      </c>
      <c r="C6814" s="11" t="inlineStr">
        <is>
          <t>WARE-NMK1003</t>
        </is>
      </c>
      <c r="D6814" s="6" t="n">
        <v>43800</v>
      </c>
      <c r="E6814" s="6" t="n">
        <v>43902</v>
      </c>
      <c r="F6814" s="6" t="n">
        <v>43913</v>
      </c>
      <c r="G6814" s="6" t="n">
        <v>43921</v>
      </c>
      <c r="H6814" s="11" t="inlineStr">
        <is>
          <t>USD</t>
        </is>
      </c>
      <c r="I6814" s="11" t="n">
        <v>15</v>
      </c>
      <c r="J6814" s="11" t="n">
        <v>24</v>
      </c>
      <c r="K6814" s="11" t="n">
        <v>135</v>
      </c>
      <c r="L6814" s="11" t="n">
        <v>40</v>
      </c>
      <c r="M6814" s="11" t="n">
        <v>2</v>
      </c>
      <c r="N6814" s="11" t="n">
        <v>0.2</v>
      </c>
      <c r="O6814" s="7" t="n">
        <v>5353.3</v>
      </c>
      <c r="P6814" s="7" t="n">
        <v>4122.041</v>
      </c>
      <c r="Q6814" s="7">
        <f>text(E6814,"ddd")</f>
        <v/>
      </c>
      <c r="R6814" s="7">
        <f>G6814-F6814</f>
        <v/>
      </c>
      <c r="S6814" s="7">
        <f>E6814-D6814</f>
        <v/>
      </c>
      <c r="T6814" s="7">
        <f>O6814*M6814</f>
        <v/>
      </c>
      <c r="U6814" s="7">
        <f>T6814*N6814</f>
        <v/>
      </c>
      <c r="V6814" s="7">
        <f>T6814-U6814-(P6814*M6814)</f>
        <v/>
      </c>
      <c r="W6814" s="7">
        <f>VLOOKUP(L6814,'Products Sheet'!$A:$B,2,FALSE)</f>
        <v/>
      </c>
      <c r="X6814" s="7" t="n"/>
      <c r="Y6814" s="7" t="n"/>
      <c r="Z6814" s="7" t="n"/>
      <c r="AA6814" s="7" t="n"/>
      <c r="AB6814" s="7" t="n"/>
      <c r="AC6814" s="7" t="n"/>
    </row>
    <row r="6815" ht="9.75" customHeight="1" s="12">
      <c r="A6815" s="11" t="inlineStr">
        <is>
          <t>SO - 0005630</t>
        </is>
      </c>
      <c r="B6815" s="11" t="inlineStr">
        <is>
          <t>In-Store</t>
        </is>
      </c>
      <c r="C6815" s="11" t="inlineStr">
        <is>
          <t>WARE-NMK1003</t>
        </is>
      </c>
      <c r="D6815" s="6" t="n">
        <v>43800</v>
      </c>
      <c r="E6815" s="6" t="n">
        <v>43907</v>
      </c>
      <c r="F6815" s="6" t="n">
        <v>43923</v>
      </c>
      <c r="G6815" s="6" t="n">
        <v>43928</v>
      </c>
      <c r="H6815" s="11" t="inlineStr">
        <is>
          <t>USD</t>
        </is>
      </c>
      <c r="I6815" s="11" t="n">
        <v>4</v>
      </c>
      <c r="J6815" s="11" t="n">
        <v>46</v>
      </c>
      <c r="K6815" s="11" t="n">
        <v>179</v>
      </c>
      <c r="L6815" s="11" t="n">
        <v>40</v>
      </c>
      <c r="M6815" s="11" t="n">
        <v>3</v>
      </c>
      <c r="N6815" s="11" t="n">
        <v>0.05</v>
      </c>
      <c r="O6815" s="7" t="n">
        <v>2237.8</v>
      </c>
      <c r="P6815" s="7" t="n">
        <v>984.6320000000001</v>
      </c>
      <c r="Q6815" s="7">
        <f>text(E6815,"ddd")</f>
        <v/>
      </c>
      <c r="R6815" s="7">
        <f>G6815-F6815</f>
        <v/>
      </c>
      <c r="S6815" s="7">
        <f>E6815-D6815</f>
        <v/>
      </c>
      <c r="T6815" s="7">
        <f>O6815*M6815</f>
        <v/>
      </c>
      <c r="U6815" s="7">
        <f>T6815*N6815</f>
        <v/>
      </c>
      <c r="V6815" s="7">
        <f>T6815-U6815-(P6815*M6815)</f>
        <v/>
      </c>
      <c r="W6815" s="7">
        <f>VLOOKUP(L6815,'Products Sheet'!$A:$B,2,FALSE)</f>
        <v/>
      </c>
      <c r="X6815" s="7" t="n"/>
      <c r="Y6815" s="7" t="n"/>
      <c r="Z6815" s="7" t="n"/>
      <c r="AA6815" s="7" t="n"/>
      <c r="AB6815" s="7" t="n"/>
      <c r="AC6815" s="7" t="n"/>
    </row>
    <row r="6816" ht="9.75" customHeight="1" s="12">
      <c r="A6816" s="11" t="inlineStr">
        <is>
          <t>SO - 0005684</t>
        </is>
      </c>
      <c r="B6816" s="11" t="inlineStr">
        <is>
          <t>Wholesale</t>
        </is>
      </c>
      <c r="C6816" s="11" t="inlineStr">
        <is>
          <t>WARE-MKL1006</t>
        </is>
      </c>
      <c r="D6816" s="6" t="n">
        <v>43800</v>
      </c>
      <c r="E6816" s="6" t="n">
        <v>43914</v>
      </c>
      <c r="F6816" s="6" t="n">
        <v>43921</v>
      </c>
      <c r="G6816" s="6" t="n">
        <v>43929</v>
      </c>
      <c r="H6816" s="11" t="inlineStr">
        <is>
          <t>USD</t>
        </is>
      </c>
      <c r="I6816" s="11" t="n">
        <v>27</v>
      </c>
      <c r="J6816" s="11" t="n">
        <v>11</v>
      </c>
      <c r="K6816" s="11" t="n">
        <v>333</v>
      </c>
      <c r="L6816" s="11" t="n">
        <v>40</v>
      </c>
      <c r="M6816" s="11" t="n">
        <v>2</v>
      </c>
      <c r="N6816" s="11" t="n">
        <v>0.1</v>
      </c>
      <c r="O6816" s="7" t="n">
        <v>2934.6</v>
      </c>
      <c r="P6816" s="7" t="n">
        <v>1291.224</v>
      </c>
      <c r="Q6816" s="7">
        <f>text(E6816,"ddd")</f>
        <v/>
      </c>
      <c r="R6816" s="7">
        <f>G6816-F6816</f>
        <v/>
      </c>
      <c r="S6816" s="7">
        <f>E6816-D6816</f>
        <v/>
      </c>
      <c r="T6816" s="7">
        <f>O6816*M6816</f>
        <v/>
      </c>
      <c r="U6816" s="7">
        <f>T6816*N6816</f>
        <v/>
      </c>
      <c r="V6816" s="7">
        <f>T6816-U6816-(P6816*M6816)</f>
        <v/>
      </c>
      <c r="W6816" s="7">
        <f>VLOOKUP(L6816,'Products Sheet'!$A:$B,2,FALSE)</f>
        <v/>
      </c>
      <c r="X6816" s="7" t="n"/>
      <c r="Y6816" s="7" t="n"/>
      <c r="Z6816" s="7" t="n"/>
      <c r="AA6816" s="7" t="n"/>
      <c r="AB6816" s="7" t="n"/>
      <c r="AC6816" s="7" t="n"/>
    </row>
    <row r="6817" ht="9.75" customHeight="1" s="12">
      <c r="A6817" s="11" t="inlineStr">
        <is>
          <t>SO - 0005714</t>
        </is>
      </c>
      <c r="B6817" s="11" t="inlineStr">
        <is>
          <t>In-Store</t>
        </is>
      </c>
      <c r="C6817" s="11" t="inlineStr">
        <is>
          <t>WARE-PUJ1005</t>
        </is>
      </c>
      <c r="D6817" s="6" t="n">
        <v>43800</v>
      </c>
      <c r="E6817" s="6" t="n">
        <v>43918</v>
      </c>
      <c r="F6817" s="6" t="n">
        <v>43931</v>
      </c>
      <c r="G6817" s="6" t="n">
        <v>43933</v>
      </c>
      <c r="H6817" s="11" t="inlineStr">
        <is>
          <t>USD</t>
        </is>
      </c>
      <c r="I6817" s="11" t="n">
        <v>4</v>
      </c>
      <c r="J6817" s="11" t="n">
        <v>24</v>
      </c>
      <c r="K6817" s="11" t="n">
        <v>276</v>
      </c>
      <c r="L6817" s="11" t="n">
        <v>40</v>
      </c>
      <c r="M6817" s="11" t="n">
        <v>4</v>
      </c>
      <c r="N6817" s="11" t="n">
        <v>0.075</v>
      </c>
      <c r="O6817" s="7" t="n">
        <v>167.5</v>
      </c>
      <c r="P6817" s="7" t="n">
        <v>117.25</v>
      </c>
      <c r="Q6817" s="7">
        <f>text(E6817,"ddd")</f>
        <v/>
      </c>
      <c r="R6817" s="7">
        <f>G6817-F6817</f>
        <v/>
      </c>
      <c r="S6817" s="7">
        <f>E6817-D6817</f>
        <v/>
      </c>
      <c r="T6817" s="7">
        <f>O6817*M6817</f>
        <v/>
      </c>
      <c r="U6817" s="7">
        <f>T6817*N6817</f>
        <v/>
      </c>
      <c r="V6817" s="7">
        <f>T6817-U6817-(P6817*M6817)</f>
        <v/>
      </c>
      <c r="W6817" s="7">
        <f>VLOOKUP(L6817,'Products Sheet'!$A:$B,2,FALSE)</f>
        <v/>
      </c>
      <c r="X6817" s="7" t="n"/>
      <c r="Y6817" s="7" t="n"/>
      <c r="Z6817" s="7" t="n"/>
      <c r="AA6817" s="7" t="n"/>
      <c r="AB6817" s="7" t="n"/>
      <c r="AC6817" s="7" t="n"/>
    </row>
    <row r="6818" ht="9.75" customHeight="1" s="12">
      <c r="A6818" s="11" t="inlineStr">
        <is>
          <t>SO - 0005733</t>
        </is>
      </c>
      <c r="B6818" s="11" t="inlineStr">
        <is>
          <t>Distributor</t>
        </is>
      </c>
      <c r="C6818" s="11" t="inlineStr">
        <is>
          <t>WARE-PUJ1005</t>
        </is>
      </c>
      <c r="D6818" s="6" t="n">
        <v>43800</v>
      </c>
      <c r="E6818" s="6" t="n">
        <v>43920</v>
      </c>
      <c r="F6818" s="6" t="n">
        <v>43927</v>
      </c>
      <c r="G6818" s="6" t="n">
        <v>43931</v>
      </c>
      <c r="H6818" s="11" t="inlineStr">
        <is>
          <t>USD</t>
        </is>
      </c>
      <c r="I6818" s="11" t="n">
        <v>25</v>
      </c>
      <c r="J6818" s="11" t="n">
        <v>22</v>
      </c>
      <c r="K6818" s="11" t="n">
        <v>326</v>
      </c>
      <c r="L6818" s="11" t="n">
        <v>40</v>
      </c>
      <c r="M6818" s="11" t="n">
        <v>7</v>
      </c>
      <c r="N6818" s="11" t="n">
        <v>0.075</v>
      </c>
      <c r="O6818" s="7" t="n">
        <v>2726.9</v>
      </c>
      <c r="P6818" s="7" t="n">
        <v>1636.14</v>
      </c>
      <c r="Q6818" s="7">
        <f>text(E6818,"ddd")</f>
        <v/>
      </c>
      <c r="R6818" s="7">
        <f>G6818-F6818</f>
        <v/>
      </c>
      <c r="S6818" s="7">
        <f>E6818-D6818</f>
        <v/>
      </c>
      <c r="T6818" s="7">
        <f>O6818*M6818</f>
        <v/>
      </c>
      <c r="U6818" s="7">
        <f>T6818*N6818</f>
        <v/>
      </c>
      <c r="V6818" s="7">
        <f>T6818-U6818-(P6818*M6818)</f>
        <v/>
      </c>
      <c r="W6818" s="7">
        <f>VLOOKUP(L6818,'Products Sheet'!$A:$B,2,FALSE)</f>
        <v/>
      </c>
      <c r="X6818" s="7" t="n"/>
      <c r="Y6818" s="7" t="n"/>
      <c r="Z6818" s="7" t="n"/>
      <c r="AA6818" s="7" t="n"/>
      <c r="AB6818" s="7" t="n"/>
      <c r="AC6818" s="7" t="n"/>
    </row>
    <row r="6819" ht="9.75" customHeight="1" s="12">
      <c r="A6819" s="11" t="inlineStr">
        <is>
          <t>SO - 0005736</t>
        </is>
      </c>
      <c r="B6819" s="11" t="inlineStr">
        <is>
          <t>In-Store</t>
        </is>
      </c>
      <c r="C6819" s="11" t="inlineStr">
        <is>
          <t>WARE-NMK1003</t>
        </is>
      </c>
      <c r="D6819" s="6" t="n">
        <v>43800</v>
      </c>
      <c r="E6819" s="6" t="n">
        <v>43920</v>
      </c>
      <c r="F6819" s="6" t="n">
        <v>43929</v>
      </c>
      <c r="G6819" s="6" t="n">
        <v>43933</v>
      </c>
      <c r="H6819" s="11" t="inlineStr">
        <is>
          <t>USD</t>
        </is>
      </c>
      <c r="I6819" s="11" t="n">
        <v>2</v>
      </c>
      <c r="J6819" s="11" t="n">
        <v>34</v>
      </c>
      <c r="K6819" s="11" t="n">
        <v>101</v>
      </c>
      <c r="L6819" s="11" t="n">
        <v>40</v>
      </c>
      <c r="M6819" s="11" t="n">
        <v>2</v>
      </c>
      <c r="N6819" s="11" t="n">
        <v>0.1</v>
      </c>
      <c r="O6819" s="7" t="n">
        <v>180.9</v>
      </c>
      <c r="P6819" s="7" t="n">
        <v>86.83199999999999</v>
      </c>
      <c r="Q6819" s="7">
        <f>text(E6819,"ddd")</f>
        <v/>
      </c>
      <c r="R6819" s="7">
        <f>G6819-F6819</f>
        <v/>
      </c>
      <c r="S6819" s="7">
        <f>E6819-D6819</f>
        <v/>
      </c>
      <c r="T6819" s="7">
        <f>O6819*M6819</f>
        <v/>
      </c>
      <c r="U6819" s="7">
        <f>T6819*N6819</f>
        <v/>
      </c>
      <c r="V6819" s="7">
        <f>T6819-U6819-(P6819*M6819)</f>
        <v/>
      </c>
      <c r="W6819" s="7">
        <f>VLOOKUP(L6819,'Products Sheet'!$A:$B,2,FALSE)</f>
        <v/>
      </c>
      <c r="X6819" s="7" t="n"/>
      <c r="Y6819" s="7" t="n"/>
      <c r="Z6819" s="7" t="n"/>
      <c r="AA6819" s="7" t="n"/>
      <c r="AB6819" s="7" t="n"/>
      <c r="AC6819" s="7" t="n"/>
    </row>
    <row r="6820" ht="9.75" customHeight="1" s="12">
      <c r="A6820" s="11" t="inlineStr">
        <is>
          <t>SO - 0005770</t>
        </is>
      </c>
      <c r="B6820" s="11" t="inlineStr">
        <is>
          <t>Online</t>
        </is>
      </c>
      <c r="C6820" s="11" t="inlineStr">
        <is>
          <t>WARE-NMK1003</t>
        </is>
      </c>
      <c r="D6820" s="6" t="n">
        <v>43800</v>
      </c>
      <c r="E6820" s="6" t="n">
        <v>43924</v>
      </c>
      <c r="F6820" s="6" t="n">
        <v>43946</v>
      </c>
      <c r="G6820" s="6" t="n">
        <v>43955</v>
      </c>
      <c r="H6820" s="11" t="inlineStr">
        <is>
          <t>USD</t>
        </is>
      </c>
      <c r="I6820" s="11" t="n">
        <v>16</v>
      </c>
      <c r="J6820" s="11" t="n">
        <v>14</v>
      </c>
      <c r="K6820" s="11" t="n">
        <v>188</v>
      </c>
      <c r="L6820" s="11" t="n">
        <v>40</v>
      </c>
      <c r="M6820" s="11" t="n">
        <v>2</v>
      </c>
      <c r="N6820" s="11" t="n">
        <v>0.1</v>
      </c>
      <c r="O6820" s="7" t="n">
        <v>6378.400000000001</v>
      </c>
      <c r="P6820" s="7" t="n">
        <v>3508.120000000001</v>
      </c>
      <c r="Q6820" s="7">
        <f>text(E6820,"ddd")</f>
        <v/>
      </c>
      <c r="R6820" s="7">
        <f>G6820-F6820</f>
        <v/>
      </c>
      <c r="S6820" s="7">
        <f>E6820-D6820</f>
        <v/>
      </c>
      <c r="T6820" s="7">
        <f>O6820*M6820</f>
        <v/>
      </c>
      <c r="U6820" s="7">
        <f>T6820*N6820</f>
        <v/>
      </c>
      <c r="V6820" s="7">
        <f>T6820-U6820-(P6820*M6820)</f>
        <v/>
      </c>
      <c r="W6820" s="7">
        <f>VLOOKUP(L6820,'Products Sheet'!$A:$B,2,FALSE)</f>
        <v/>
      </c>
      <c r="X6820" s="7" t="n"/>
      <c r="Y6820" s="7" t="n"/>
      <c r="Z6820" s="7" t="n"/>
      <c r="AA6820" s="7" t="n"/>
      <c r="AB6820" s="7" t="n"/>
      <c r="AC6820" s="7" t="n"/>
    </row>
    <row r="6821" ht="9.75" customHeight="1" s="12">
      <c r="A6821" s="11" t="inlineStr">
        <is>
          <t>SO - 0005780</t>
        </is>
      </c>
      <c r="B6821" s="11" t="inlineStr">
        <is>
          <t>Distributor</t>
        </is>
      </c>
      <c r="C6821" s="11" t="inlineStr">
        <is>
          <t>WARE-NMK1003</t>
        </is>
      </c>
      <c r="D6821" s="6" t="n">
        <v>43800</v>
      </c>
      <c r="E6821" s="6" t="n">
        <v>43925</v>
      </c>
      <c r="F6821" s="6" t="n">
        <v>43927</v>
      </c>
      <c r="G6821" s="6" t="n">
        <v>43931</v>
      </c>
      <c r="H6821" s="11" t="inlineStr">
        <is>
          <t>USD</t>
        </is>
      </c>
      <c r="I6821" s="11" t="n">
        <v>23</v>
      </c>
      <c r="J6821" s="11" t="n">
        <v>42</v>
      </c>
      <c r="K6821" s="11" t="n">
        <v>156</v>
      </c>
      <c r="L6821" s="11" t="n">
        <v>40</v>
      </c>
      <c r="M6821" s="11" t="n">
        <v>4</v>
      </c>
      <c r="N6821" s="11" t="n">
        <v>0.2</v>
      </c>
      <c r="O6821" s="7" t="n">
        <v>1078.7</v>
      </c>
      <c r="P6821" s="7" t="n">
        <v>787.451</v>
      </c>
      <c r="Q6821" s="7">
        <f>text(E6821,"ddd")</f>
        <v/>
      </c>
      <c r="R6821" s="7">
        <f>G6821-F6821</f>
        <v/>
      </c>
      <c r="S6821" s="7">
        <f>E6821-D6821</f>
        <v/>
      </c>
      <c r="T6821" s="7">
        <f>O6821*M6821</f>
        <v/>
      </c>
      <c r="U6821" s="7">
        <f>T6821*N6821</f>
        <v/>
      </c>
      <c r="V6821" s="7">
        <f>T6821-U6821-(P6821*M6821)</f>
        <v/>
      </c>
      <c r="W6821" s="7">
        <f>VLOOKUP(L6821,'Products Sheet'!$A:$B,2,FALSE)</f>
        <v/>
      </c>
      <c r="X6821" s="7" t="n"/>
      <c r="Y6821" s="7" t="n"/>
      <c r="Z6821" s="7" t="n"/>
      <c r="AA6821" s="7" t="n"/>
      <c r="AB6821" s="7" t="n"/>
      <c r="AC6821" s="7" t="n"/>
    </row>
    <row r="6822" ht="9.75" customHeight="1" s="12">
      <c r="A6822" s="11" t="inlineStr">
        <is>
          <t>SO - 0005953</t>
        </is>
      </c>
      <c r="B6822" s="11" t="inlineStr">
        <is>
          <t>In-Store</t>
        </is>
      </c>
      <c r="C6822" s="11" t="inlineStr">
        <is>
          <t>WARE-PUJ1005</t>
        </is>
      </c>
      <c r="D6822" s="6" t="n">
        <v>43900</v>
      </c>
      <c r="E6822" s="6" t="n">
        <v>43946</v>
      </c>
      <c r="F6822" s="6" t="n">
        <v>43962</v>
      </c>
      <c r="G6822" s="6" t="n">
        <v>43967</v>
      </c>
      <c r="H6822" s="11" t="inlineStr">
        <is>
          <t>USD</t>
        </is>
      </c>
      <c r="I6822" s="11" t="n">
        <v>4</v>
      </c>
      <c r="J6822" s="11" t="n">
        <v>11</v>
      </c>
      <c r="K6822" s="11" t="n">
        <v>317</v>
      </c>
      <c r="L6822" s="11" t="n">
        <v>40</v>
      </c>
      <c r="M6822" s="11" t="n">
        <v>3</v>
      </c>
      <c r="N6822" s="11" t="n">
        <v>0.1</v>
      </c>
      <c r="O6822" s="7" t="n">
        <v>2211</v>
      </c>
      <c r="P6822" s="7" t="n">
        <v>1238.16</v>
      </c>
      <c r="Q6822" s="7">
        <f>text(E6822,"ddd")</f>
        <v/>
      </c>
      <c r="R6822" s="7">
        <f>G6822-F6822</f>
        <v/>
      </c>
      <c r="S6822" s="7">
        <f>E6822-D6822</f>
        <v/>
      </c>
      <c r="T6822" s="7">
        <f>O6822*M6822</f>
        <v/>
      </c>
      <c r="U6822" s="7">
        <f>T6822*N6822</f>
        <v/>
      </c>
      <c r="V6822" s="7">
        <f>T6822-U6822-(P6822*M6822)</f>
        <v/>
      </c>
      <c r="W6822" s="7">
        <f>VLOOKUP(L6822,'Products Sheet'!$A:$B,2,FALSE)</f>
        <v/>
      </c>
      <c r="X6822" s="7" t="n"/>
      <c r="Y6822" s="7" t="n"/>
      <c r="Z6822" s="7" t="n"/>
      <c r="AA6822" s="7" t="n"/>
      <c r="AB6822" s="7" t="n"/>
      <c r="AC6822" s="7" t="n"/>
    </row>
    <row r="6823" ht="9.75" customHeight="1" s="12">
      <c r="A6823" s="11" t="inlineStr">
        <is>
          <t>SO - 0005999</t>
        </is>
      </c>
      <c r="B6823" s="11" t="inlineStr">
        <is>
          <t>Online</t>
        </is>
      </c>
      <c r="C6823" s="11" t="inlineStr">
        <is>
          <t>WARE-NMK1003</t>
        </is>
      </c>
      <c r="D6823" s="6" t="n">
        <v>43800</v>
      </c>
      <c r="E6823" s="6" t="n">
        <v>43950</v>
      </c>
      <c r="F6823" s="6" t="n">
        <v>43967</v>
      </c>
      <c r="G6823" s="6" t="n">
        <v>43973</v>
      </c>
      <c r="H6823" s="11" t="inlineStr">
        <is>
          <t>USD</t>
        </is>
      </c>
      <c r="I6823" s="11" t="n">
        <v>17</v>
      </c>
      <c r="J6823" s="11" t="n">
        <v>9</v>
      </c>
      <c r="K6823" s="11" t="n">
        <v>196</v>
      </c>
      <c r="L6823" s="11" t="n">
        <v>40</v>
      </c>
      <c r="M6823" s="11" t="n">
        <v>8</v>
      </c>
      <c r="N6823" s="11" t="n">
        <v>0.05</v>
      </c>
      <c r="O6823" s="7" t="n">
        <v>3202.6</v>
      </c>
      <c r="P6823" s="7" t="n">
        <v>2049.664</v>
      </c>
      <c r="Q6823" s="7">
        <f>text(E6823,"ddd")</f>
        <v/>
      </c>
      <c r="R6823" s="7">
        <f>G6823-F6823</f>
        <v/>
      </c>
      <c r="S6823" s="7">
        <f>E6823-D6823</f>
        <v/>
      </c>
      <c r="T6823" s="7">
        <f>O6823*M6823</f>
        <v/>
      </c>
      <c r="U6823" s="7">
        <f>T6823*N6823</f>
        <v/>
      </c>
      <c r="V6823" s="7">
        <f>T6823-U6823-(P6823*M6823)</f>
        <v/>
      </c>
      <c r="W6823" s="7">
        <f>VLOOKUP(L6823,'Products Sheet'!$A:$B,2,FALSE)</f>
        <v/>
      </c>
      <c r="X6823" s="7" t="n"/>
      <c r="Y6823" s="7" t="n"/>
      <c r="Z6823" s="7" t="n"/>
      <c r="AA6823" s="7" t="n"/>
      <c r="AB6823" s="7" t="n"/>
      <c r="AC6823" s="7" t="n"/>
    </row>
    <row r="6824" ht="9.75" customHeight="1" s="12">
      <c r="A6824" s="11" t="inlineStr">
        <is>
          <t>SO - 0006070</t>
        </is>
      </c>
      <c r="B6824" s="11" t="inlineStr">
        <is>
          <t>Wholesale</t>
        </is>
      </c>
      <c r="C6824" s="11" t="inlineStr">
        <is>
          <t>WARE-PUJ1005</t>
        </is>
      </c>
      <c r="D6824" s="6" t="n">
        <v>43800</v>
      </c>
      <c r="E6824" s="6" t="n">
        <v>43960</v>
      </c>
      <c r="F6824" s="6" t="n">
        <v>43979</v>
      </c>
      <c r="G6824" s="6" t="n">
        <v>43985</v>
      </c>
      <c r="H6824" s="11" t="inlineStr">
        <is>
          <t>USD</t>
        </is>
      </c>
      <c r="I6824" s="11" t="n">
        <v>25</v>
      </c>
      <c r="J6824" s="11" t="n">
        <v>20</v>
      </c>
      <c r="K6824" s="11" t="n">
        <v>266</v>
      </c>
      <c r="L6824" s="11" t="n">
        <v>40</v>
      </c>
      <c r="M6824" s="11" t="n">
        <v>7</v>
      </c>
      <c r="N6824" s="11" t="n">
        <v>0.1</v>
      </c>
      <c r="O6824" s="7" t="n">
        <v>3852.5</v>
      </c>
      <c r="P6824" s="7" t="n">
        <v>1541</v>
      </c>
      <c r="Q6824" s="7">
        <f>text(E6824,"ddd")</f>
        <v/>
      </c>
      <c r="R6824" s="7">
        <f>G6824-F6824</f>
        <v/>
      </c>
      <c r="S6824" s="7">
        <f>E6824-D6824</f>
        <v/>
      </c>
      <c r="T6824" s="7">
        <f>O6824*M6824</f>
        <v/>
      </c>
      <c r="U6824" s="7">
        <f>T6824*N6824</f>
        <v/>
      </c>
      <c r="V6824" s="7">
        <f>T6824-U6824-(P6824*M6824)</f>
        <v/>
      </c>
      <c r="W6824" s="7">
        <f>VLOOKUP(L6824,'Products Sheet'!$A:$B,2,FALSE)</f>
        <v/>
      </c>
      <c r="X6824" s="7" t="n"/>
      <c r="Y6824" s="7" t="n"/>
      <c r="Z6824" s="7" t="n"/>
      <c r="AA6824" s="7" t="n"/>
      <c r="AB6824" s="7" t="n"/>
      <c r="AC6824" s="7" t="n"/>
    </row>
    <row r="6825" ht="9.75" customHeight="1" s="12">
      <c r="A6825" s="11" t="inlineStr">
        <is>
          <t>SO - 0006073</t>
        </is>
      </c>
      <c r="B6825" s="11" t="inlineStr">
        <is>
          <t>In-Store</t>
        </is>
      </c>
      <c r="C6825" s="11" t="inlineStr">
        <is>
          <t>WARE-NMK1003</t>
        </is>
      </c>
      <c r="D6825" s="6" t="n">
        <v>43900</v>
      </c>
      <c r="E6825" s="6" t="n">
        <v>43960</v>
      </c>
      <c r="F6825" s="6" t="n">
        <v>43988</v>
      </c>
      <c r="G6825" s="6" t="n">
        <v>43992</v>
      </c>
      <c r="H6825" s="11" t="inlineStr">
        <is>
          <t>USD</t>
        </is>
      </c>
      <c r="I6825" s="11" t="n">
        <v>6</v>
      </c>
      <c r="J6825" s="11" t="n">
        <v>40</v>
      </c>
      <c r="K6825" s="11" t="n">
        <v>159</v>
      </c>
      <c r="L6825" s="11" t="n">
        <v>40</v>
      </c>
      <c r="M6825" s="11" t="n">
        <v>2</v>
      </c>
      <c r="N6825" s="11" t="n">
        <v>0.05</v>
      </c>
      <c r="O6825" s="7" t="n">
        <v>1728.6</v>
      </c>
      <c r="P6825" s="7" t="n">
        <v>726.0120000000001</v>
      </c>
      <c r="Q6825" s="7">
        <f>text(E6825,"ddd")</f>
        <v/>
      </c>
      <c r="R6825" s="7">
        <f>G6825-F6825</f>
        <v/>
      </c>
      <c r="S6825" s="7">
        <f>E6825-D6825</f>
        <v/>
      </c>
      <c r="T6825" s="7">
        <f>O6825*M6825</f>
        <v/>
      </c>
      <c r="U6825" s="7">
        <f>T6825*N6825</f>
        <v/>
      </c>
      <c r="V6825" s="7">
        <f>T6825-U6825-(P6825*M6825)</f>
        <v/>
      </c>
      <c r="W6825" s="7">
        <f>VLOOKUP(L6825,'Products Sheet'!$A:$B,2,FALSE)</f>
        <v/>
      </c>
      <c r="X6825" s="7" t="n"/>
      <c r="Y6825" s="7" t="n"/>
      <c r="Z6825" s="7" t="n"/>
      <c r="AA6825" s="7" t="n"/>
      <c r="AB6825" s="7" t="n"/>
      <c r="AC6825" s="7" t="n"/>
    </row>
    <row r="6826" ht="9.75" customHeight="1" s="12">
      <c r="A6826" s="11" t="inlineStr">
        <is>
          <t>SO - 0006145</t>
        </is>
      </c>
      <c r="B6826" s="11" t="inlineStr">
        <is>
          <t>Online</t>
        </is>
      </c>
      <c r="C6826" s="11" t="inlineStr">
        <is>
          <t>WARE-NMK1003</t>
        </is>
      </c>
      <c r="D6826" s="6" t="n">
        <v>43900</v>
      </c>
      <c r="E6826" s="6" t="n">
        <v>43969</v>
      </c>
      <c r="F6826" s="6" t="n">
        <v>43984</v>
      </c>
      <c r="G6826" s="6" t="n">
        <v>43985</v>
      </c>
      <c r="H6826" s="11" t="inlineStr">
        <is>
          <t>USD</t>
        </is>
      </c>
      <c r="I6826" s="11" t="n">
        <v>12</v>
      </c>
      <c r="J6826" s="11" t="n">
        <v>30</v>
      </c>
      <c r="K6826" s="11" t="n">
        <v>147</v>
      </c>
      <c r="L6826" s="11" t="n">
        <v>40</v>
      </c>
      <c r="M6826" s="11" t="n">
        <v>8</v>
      </c>
      <c r="N6826" s="11" t="n">
        <v>0.05</v>
      </c>
      <c r="O6826" s="7" t="n">
        <v>757.1</v>
      </c>
      <c r="P6826" s="7" t="n">
        <v>401.263</v>
      </c>
      <c r="Q6826" s="7">
        <f>text(E6826,"ddd")</f>
        <v/>
      </c>
      <c r="R6826" s="7">
        <f>G6826-F6826</f>
        <v/>
      </c>
      <c r="S6826" s="7">
        <f>E6826-D6826</f>
        <v/>
      </c>
      <c r="T6826" s="7">
        <f>O6826*M6826</f>
        <v/>
      </c>
      <c r="U6826" s="7">
        <f>T6826*N6826</f>
        <v/>
      </c>
      <c r="V6826" s="7">
        <f>T6826-U6826-(P6826*M6826)</f>
        <v/>
      </c>
      <c r="W6826" s="7">
        <f>VLOOKUP(L6826,'Products Sheet'!$A:$B,2,FALSE)</f>
        <v/>
      </c>
      <c r="X6826" s="7" t="n"/>
      <c r="Y6826" s="7" t="n"/>
      <c r="Z6826" s="7" t="n"/>
      <c r="AA6826" s="7" t="n"/>
      <c r="AB6826" s="7" t="n"/>
      <c r="AC6826" s="7" t="n"/>
    </row>
    <row r="6827" ht="9.75" customHeight="1" s="12">
      <c r="A6827" s="11" t="inlineStr">
        <is>
          <t>SO - 0006174</t>
        </is>
      </c>
      <c r="B6827" s="11" t="inlineStr">
        <is>
          <t>In-Store</t>
        </is>
      </c>
      <c r="C6827" s="11" t="inlineStr">
        <is>
          <t>WARE-NMK1003</t>
        </is>
      </c>
      <c r="D6827" s="6" t="n">
        <v>43800</v>
      </c>
      <c r="E6827" s="6" t="n">
        <v>43973</v>
      </c>
      <c r="F6827" s="6" t="n">
        <v>43999</v>
      </c>
      <c r="G6827" s="6" t="n">
        <v>44001</v>
      </c>
      <c r="H6827" s="11" t="inlineStr">
        <is>
          <t>USD</t>
        </is>
      </c>
      <c r="I6827" s="11" t="n">
        <v>10</v>
      </c>
      <c r="J6827" s="11" t="n">
        <v>7</v>
      </c>
      <c r="K6827" s="11" t="n">
        <v>166</v>
      </c>
      <c r="L6827" s="11" t="n">
        <v>40</v>
      </c>
      <c r="M6827" s="11" t="n">
        <v>4</v>
      </c>
      <c r="N6827" s="11" t="n">
        <v>0.075</v>
      </c>
      <c r="O6827" s="7" t="n">
        <v>1299.8</v>
      </c>
      <c r="P6827" s="7" t="n">
        <v>675.896</v>
      </c>
      <c r="Q6827" s="7">
        <f>text(E6827,"ddd")</f>
        <v/>
      </c>
      <c r="R6827" s="7">
        <f>G6827-F6827</f>
        <v/>
      </c>
      <c r="S6827" s="7">
        <f>E6827-D6827</f>
        <v/>
      </c>
      <c r="T6827" s="7">
        <f>O6827*M6827</f>
        <v/>
      </c>
      <c r="U6827" s="7">
        <f>T6827*N6827</f>
        <v/>
      </c>
      <c r="V6827" s="7">
        <f>T6827-U6827-(P6827*M6827)</f>
        <v/>
      </c>
      <c r="W6827" s="7">
        <f>VLOOKUP(L6827,'Products Sheet'!$A:$B,2,FALSE)</f>
        <v/>
      </c>
      <c r="X6827" s="7" t="n"/>
      <c r="Y6827" s="7" t="n"/>
      <c r="Z6827" s="7" t="n"/>
      <c r="AA6827" s="7" t="n"/>
      <c r="AB6827" s="7" t="n"/>
      <c r="AC6827" s="7" t="n"/>
    </row>
    <row r="6828" ht="9.75" customHeight="1" s="12">
      <c r="A6828" s="11" t="inlineStr">
        <is>
          <t>SO - 0006176</t>
        </is>
      </c>
      <c r="B6828" s="11" t="inlineStr">
        <is>
          <t>Wholesale</t>
        </is>
      </c>
      <c r="C6828" s="11" t="inlineStr">
        <is>
          <t>WARE-XYS1001</t>
        </is>
      </c>
      <c r="D6828" s="6" t="n">
        <v>43900</v>
      </c>
      <c r="E6828" s="6" t="n">
        <v>43973</v>
      </c>
      <c r="F6828" s="6" t="n">
        <v>43999</v>
      </c>
      <c r="G6828" s="6" t="n">
        <v>44008</v>
      </c>
      <c r="H6828" s="11" t="inlineStr">
        <is>
          <t>USD</t>
        </is>
      </c>
      <c r="I6828" s="11" t="n">
        <v>26</v>
      </c>
      <c r="J6828" s="11" t="n">
        <v>29</v>
      </c>
      <c r="K6828" s="11" t="n">
        <v>23</v>
      </c>
      <c r="L6828" s="11" t="n">
        <v>40</v>
      </c>
      <c r="M6828" s="11" t="n">
        <v>2</v>
      </c>
      <c r="N6828" s="11" t="n">
        <v>0.075</v>
      </c>
      <c r="O6828" s="7" t="n">
        <v>2452.2</v>
      </c>
      <c r="P6828" s="7" t="n">
        <v>1642.974</v>
      </c>
      <c r="Q6828" s="7">
        <f>text(E6828,"ddd")</f>
        <v/>
      </c>
      <c r="R6828" s="7">
        <f>G6828-F6828</f>
        <v/>
      </c>
      <c r="S6828" s="7">
        <f>E6828-D6828</f>
        <v/>
      </c>
      <c r="T6828" s="7">
        <f>O6828*M6828</f>
        <v/>
      </c>
      <c r="U6828" s="7">
        <f>T6828*N6828</f>
        <v/>
      </c>
      <c r="V6828" s="7">
        <f>T6828-U6828-(P6828*M6828)</f>
        <v/>
      </c>
      <c r="W6828" s="7">
        <f>VLOOKUP(L6828,'Products Sheet'!$A:$B,2,FALSE)</f>
        <v/>
      </c>
      <c r="X6828" s="7" t="n"/>
      <c r="Y6828" s="7" t="n"/>
      <c r="Z6828" s="7" t="n"/>
      <c r="AA6828" s="7" t="n"/>
      <c r="AB6828" s="7" t="n"/>
      <c r="AC6828" s="7" t="n"/>
    </row>
    <row r="6829" ht="9.75" customHeight="1" s="12">
      <c r="A6829" s="11" t="inlineStr">
        <is>
          <t>SO - 0006193</t>
        </is>
      </c>
      <c r="B6829" s="11" t="inlineStr">
        <is>
          <t>In-Store</t>
        </is>
      </c>
      <c r="C6829" s="11" t="inlineStr">
        <is>
          <t>WARE-XYS1001</t>
        </is>
      </c>
      <c r="D6829" s="6" t="n">
        <v>43800</v>
      </c>
      <c r="E6829" s="6" t="n">
        <v>43974</v>
      </c>
      <c r="F6829" s="6" t="n">
        <v>43997</v>
      </c>
      <c r="G6829" s="6" t="n">
        <v>44003</v>
      </c>
      <c r="H6829" s="11" t="inlineStr">
        <is>
          <t>USD</t>
        </is>
      </c>
      <c r="I6829" s="11" t="n">
        <v>8</v>
      </c>
      <c r="J6829" s="11" t="n">
        <v>18</v>
      </c>
      <c r="K6829" s="11" t="n">
        <v>15</v>
      </c>
      <c r="L6829" s="11" t="n">
        <v>40</v>
      </c>
      <c r="M6829" s="11" t="n">
        <v>2</v>
      </c>
      <c r="N6829" s="11" t="n">
        <v>0.4</v>
      </c>
      <c r="O6829" s="7" t="n">
        <v>3999.9</v>
      </c>
      <c r="P6829" s="7" t="n">
        <v>2679.933</v>
      </c>
      <c r="Q6829" s="7">
        <f>text(E6829,"ddd")</f>
        <v/>
      </c>
      <c r="R6829" s="7">
        <f>G6829-F6829</f>
        <v/>
      </c>
      <c r="S6829" s="7">
        <f>E6829-D6829</f>
        <v/>
      </c>
      <c r="T6829" s="7">
        <f>O6829*M6829</f>
        <v/>
      </c>
      <c r="U6829" s="7">
        <f>T6829*N6829</f>
        <v/>
      </c>
      <c r="V6829" s="7">
        <f>T6829-U6829-(P6829*M6829)</f>
        <v/>
      </c>
      <c r="W6829" s="7">
        <f>VLOOKUP(L6829,'Products Sheet'!$A:$B,2,FALSE)</f>
        <v/>
      </c>
      <c r="X6829" s="7" t="n"/>
      <c r="Y6829" s="7" t="n"/>
      <c r="Z6829" s="7" t="n"/>
      <c r="AA6829" s="7" t="n"/>
      <c r="AB6829" s="7" t="n"/>
      <c r="AC6829" s="7" t="n"/>
    </row>
    <row r="6830" ht="9.75" customHeight="1" s="12">
      <c r="A6830" s="11" t="inlineStr">
        <is>
          <t>SO - 0006223</t>
        </is>
      </c>
      <c r="B6830" s="11" t="inlineStr">
        <is>
          <t>In-Store</t>
        </is>
      </c>
      <c r="C6830" s="11" t="inlineStr">
        <is>
          <t>WARE-NMK1003</t>
        </is>
      </c>
      <c r="D6830" s="6" t="n">
        <v>43800</v>
      </c>
      <c r="E6830" s="6" t="n">
        <v>43978</v>
      </c>
      <c r="F6830" s="6" t="n">
        <v>44006</v>
      </c>
      <c r="G6830" s="6" t="n">
        <v>44009</v>
      </c>
      <c r="H6830" s="11" t="inlineStr">
        <is>
          <t>USD</t>
        </is>
      </c>
      <c r="I6830" s="11" t="n">
        <v>12</v>
      </c>
      <c r="J6830" s="11" t="n">
        <v>17</v>
      </c>
      <c r="K6830" s="11" t="n">
        <v>129</v>
      </c>
      <c r="L6830" s="11" t="n">
        <v>40</v>
      </c>
      <c r="M6830" s="11" t="n">
        <v>7</v>
      </c>
      <c r="N6830" s="11" t="n">
        <v>0.075</v>
      </c>
      <c r="O6830" s="7" t="n">
        <v>2391.9</v>
      </c>
      <c r="P6830" s="7" t="n">
        <v>1793.925</v>
      </c>
      <c r="Q6830" s="7">
        <f>text(E6830,"ddd")</f>
        <v/>
      </c>
      <c r="R6830" s="7">
        <f>G6830-F6830</f>
        <v/>
      </c>
      <c r="S6830" s="7">
        <f>E6830-D6830</f>
        <v/>
      </c>
      <c r="T6830" s="7">
        <f>O6830*M6830</f>
        <v/>
      </c>
      <c r="U6830" s="7">
        <f>T6830*N6830</f>
        <v/>
      </c>
      <c r="V6830" s="7">
        <f>T6830-U6830-(P6830*M6830)</f>
        <v/>
      </c>
      <c r="W6830" s="7">
        <f>VLOOKUP(L6830,'Products Sheet'!$A:$B,2,FALSE)</f>
        <v/>
      </c>
      <c r="X6830" s="7" t="n"/>
      <c r="Y6830" s="7" t="n"/>
      <c r="Z6830" s="7" t="n"/>
      <c r="AA6830" s="7" t="n"/>
      <c r="AB6830" s="7" t="n"/>
      <c r="AC6830" s="7" t="n"/>
    </row>
    <row r="6831" ht="9.75" customHeight="1" s="12">
      <c r="A6831" s="11" t="inlineStr">
        <is>
          <t>SO - 0006280</t>
        </is>
      </c>
      <c r="B6831" s="11" t="inlineStr">
        <is>
          <t>In-Store</t>
        </is>
      </c>
      <c r="C6831" s="11" t="inlineStr">
        <is>
          <t>WARE-MKL1006</t>
        </is>
      </c>
      <c r="D6831" s="6" t="n">
        <v>43900</v>
      </c>
      <c r="E6831" s="6" t="n">
        <v>43983</v>
      </c>
      <c r="F6831" s="6" t="n">
        <v>43999</v>
      </c>
      <c r="G6831" s="6" t="n">
        <v>44007</v>
      </c>
      <c r="H6831" s="11" t="inlineStr">
        <is>
          <t>USD</t>
        </is>
      </c>
      <c r="I6831" s="11" t="n">
        <v>4</v>
      </c>
      <c r="J6831" s="11" t="n">
        <v>47</v>
      </c>
      <c r="K6831" s="11" t="n">
        <v>342</v>
      </c>
      <c r="L6831" s="11" t="n">
        <v>40</v>
      </c>
      <c r="M6831" s="11" t="n">
        <v>7</v>
      </c>
      <c r="N6831" s="11" t="n">
        <v>0.075</v>
      </c>
      <c r="O6831" s="7" t="n">
        <v>1755.4</v>
      </c>
      <c r="P6831" s="7" t="n">
        <v>754.822</v>
      </c>
      <c r="Q6831" s="7">
        <f>text(E6831,"ddd")</f>
        <v/>
      </c>
      <c r="R6831" s="7">
        <f>G6831-F6831</f>
        <v/>
      </c>
      <c r="S6831" s="7">
        <f>E6831-D6831</f>
        <v/>
      </c>
      <c r="T6831" s="7">
        <f>O6831*M6831</f>
        <v/>
      </c>
      <c r="U6831" s="7">
        <f>T6831*N6831</f>
        <v/>
      </c>
      <c r="V6831" s="7">
        <f>T6831-U6831-(P6831*M6831)</f>
        <v/>
      </c>
      <c r="W6831" s="7">
        <f>VLOOKUP(L6831,'Products Sheet'!$A:$B,2,FALSE)</f>
        <v/>
      </c>
      <c r="X6831" s="7" t="n"/>
      <c r="Y6831" s="7" t="n"/>
      <c r="Z6831" s="7" t="n"/>
      <c r="AA6831" s="7" t="n"/>
      <c r="AB6831" s="7" t="n"/>
      <c r="AC6831" s="7" t="n"/>
    </row>
    <row r="6832" ht="9.75" customHeight="1" s="12">
      <c r="A6832" s="11" t="inlineStr">
        <is>
          <t>SO - 0006362</t>
        </is>
      </c>
      <c r="B6832" s="11" t="inlineStr">
        <is>
          <t>In-Store</t>
        </is>
      </c>
      <c r="C6832" s="11" t="inlineStr">
        <is>
          <t>WARE-UHY1004</t>
        </is>
      </c>
      <c r="D6832" s="6" t="n">
        <v>43900</v>
      </c>
      <c r="E6832" s="6" t="n">
        <v>43993</v>
      </c>
      <c r="F6832" s="6" t="n">
        <v>43996</v>
      </c>
      <c r="G6832" s="6" t="n">
        <v>43997</v>
      </c>
      <c r="H6832" s="11" t="inlineStr">
        <is>
          <t>USD</t>
        </is>
      </c>
      <c r="I6832" s="11" t="n">
        <v>3</v>
      </c>
      <c r="J6832" s="11" t="n">
        <v>50</v>
      </c>
      <c r="K6832" s="11" t="n">
        <v>210</v>
      </c>
      <c r="L6832" s="11" t="n">
        <v>40</v>
      </c>
      <c r="M6832" s="11" t="n">
        <v>6</v>
      </c>
      <c r="N6832" s="11" t="n">
        <v>0.075</v>
      </c>
      <c r="O6832" s="7" t="n">
        <v>5386.8</v>
      </c>
      <c r="P6832" s="7" t="n">
        <v>3070.476</v>
      </c>
      <c r="Q6832" s="7">
        <f>text(E6832,"ddd")</f>
        <v/>
      </c>
      <c r="R6832" s="7">
        <f>G6832-F6832</f>
        <v/>
      </c>
      <c r="S6832" s="7">
        <f>E6832-D6832</f>
        <v/>
      </c>
      <c r="T6832" s="7">
        <f>O6832*M6832</f>
        <v/>
      </c>
      <c r="U6832" s="7">
        <f>T6832*N6832</f>
        <v/>
      </c>
      <c r="V6832" s="7">
        <f>T6832-U6832-(P6832*M6832)</f>
        <v/>
      </c>
      <c r="W6832" s="7">
        <f>VLOOKUP(L6832,'Products Sheet'!$A:$B,2,FALSE)</f>
        <v/>
      </c>
      <c r="X6832" s="7" t="n"/>
      <c r="Y6832" s="7" t="n"/>
      <c r="Z6832" s="7" t="n"/>
      <c r="AA6832" s="7" t="n"/>
      <c r="AB6832" s="7" t="n"/>
      <c r="AC6832" s="7" t="n"/>
    </row>
    <row r="6833" ht="9.75" customHeight="1" s="12">
      <c r="A6833" s="11" t="inlineStr">
        <is>
          <t>SO - 0006450</t>
        </is>
      </c>
      <c r="B6833" s="11" t="inlineStr">
        <is>
          <t>Online</t>
        </is>
      </c>
      <c r="C6833" s="11" t="inlineStr">
        <is>
          <t>WARE-UHY1004</t>
        </is>
      </c>
      <c r="D6833" s="6" t="n">
        <v>43900</v>
      </c>
      <c r="E6833" s="6" t="n">
        <v>44004</v>
      </c>
      <c r="F6833" s="6" t="n">
        <v>44009</v>
      </c>
      <c r="G6833" s="6" t="n">
        <v>44018</v>
      </c>
      <c r="H6833" s="11" t="inlineStr">
        <is>
          <t>USD</t>
        </is>
      </c>
      <c r="I6833" s="11" t="n">
        <v>18</v>
      </c>
      <c r="J6833" s="11" t="n">
        <v>40</v>
      </c>
      <c r="K6833" s="11" t="n">
        <v>260</v>
      </c>
      <c r="L6833" s="11" t="n">
        <v>40</v>
      </c>
      <c r="M6833" s="11" t="n">
        <v>6</v>
      </c>
      <c r="N6833" s="11" t="n">
        <v>0.075</v>
      </c>
      <c r="O6833" s="7" t="n">
        <v>2572.8</v>
      </c>
      <c r="P6833" s="7" t="n">
        <v>1569.408</v>
      </c>
      <c r="Q6833" s="7">
        <f>text(E6833,"ddd")</f>
        <v/>
      </c>
      <c r="R6833" s="7">
        <f>G6833-F6833</f>
        <v/>
      </c>
      <c r="S6833" s="7">
        <f>E6833-D6833</f>
        <v/>
      </c>
      <c r="T6833" s="7">
        <f>O6833*M6833</f>
        <v/>
      </c>
      <c r="U6833" s="7">
        <f>T6833*N6833</f>
        <v/>
      </c>
      <c r="V6833" s="7">
        <f>T6833-U6833-(P6833*M6833)</f>
        <v/>
      </c>
      <c r="W6833" s="7">
        <f>VLOOKUP(L6833,'Products Sheet'!$A:$B,2,FALSE)</f>
        <v/>
      </c>
      <c r="X6833" s="7" t="n"/>
      <c r="Y6833" s="7" t="n"/>
      <c r="Z6833" s="7" t="n"/>
      <c r="AA6833" s="7" t="n"/>
      <c r="AB6833" s="7" t="n"/>
      <c r="AC6833" s="7" t="n"/>
    </row>
    <row r="6834" ht="9.75" customHeight="1" s="12">
      <c r="A6834" s="11" t="inlineStr">
        <is>
          <t>SO - 0006495</t>
        </is>
      </c>
      <c r="B6834" s="11" t="inlineStr">
        <is>
          <t>Online</t>
        </is>
      </c>
      <c r="C6834" s="11" t="inlineStr">
        <is>
          <t>WARE-NMK1003</t>
        </is>
      </c>
      <c r="D6834" s="6" t="n">
        <v>43900</v>
      </c>
      <c r="E6834" s="6" t="n">
        <v>44009</v>
      </c>
      <c r="F6834" s="6" t="n">
        <v>44032</v>
      </c>
      <c r="G6834" s="6" t="n">
        <v>44035</v>
      </c>
      <c r="H6834" s="11" t="inlineStr">
        <is>
          <t>USD</t>
        </is>
      </c>
      <c r="I6834" s="11" t="n">
        <v>15</v>
      </c>
      <c r="J6834" s="11" t="n">
        <v>25</v>
      </c>
      <c r="K6834" s="11" t="n">
        <v>173</v>
      </c>
      <c r="L6834" s="11" t="n">
        <v>40</v>
      </c>
      <c r="M6834" s="11" t="n">
        <v>6</v>
      </c>
      <c r="N6834" s="11" t="n">
        <v>0.1</v>
      </c>
      <c r="O6834" s="7" t="n">
        <v>1051.9</v>
      </c>
      <c r="P6834" s="7" t="n">
        <v>831.0010000000001</v>
      </c>
      <c r="Q6834" s="7">
        <f>text(E6834,"ddd")</f>
        <v/>
      </c>
      <c r="R6834" s="7">
        <f>G6834-F6834</f>
        <v/>
      </c>
      <c r="S6834" s="7">
        <f>E6834-D6834</f>
        <v/>
      </c>
      <c r="T6834" s="7">
        <f>O6834*M6834</f>
        <v/>
      </c>
      <c r="U6834" s="7">
        <f>T6834*N6834</f>
        <v/>
      </c>
      <c r="V6834" s="7">
        <f>T6834-U6834-(P6834*M6834)</f>
        <v/>
      </c>
      <c r="W6834" s="7">
        <f>VLOOKUP(L6834,'Products Sheet'!$A:$B,2,FALSE)</f>
        <v/>
      </c>
      <c r="X6834" s="7" t="n"/>
      <c r="Y6834" s="7" t="n"/>
      <c r="Z6834" s="7" t="n"/>
      <c r="AA6834" s="7" t="n"/>
      <c r="AB6834" s="7" t="n"/>
      <c r="AC6834" s="7" t="n"/>
    </row>
    <row r="6835" ht="9.75" customHeight="1" s="12">
      <c r="A6835" s="11" t="inlineStr">
        <is>
          <t>SO - 0006537</t>
        </is>
      </c>
      <c r="B6835" s="11" t="inlineStr">
        <is>
          <t>Distributor</t>
        </is>
      </c>
      <c r="C6835" s="11" t="inlineStr">
        <is>
          <t>WARE-NMK1003</t>
        </is>
      </c>
      <c r="D6835" s="6" t="n">
        <v>43900</v>
      </c>
      <c r="E6835" s="6" t="n">
        <v>44015</v>
      </c>
      <c r="F6835" s="6" t="n">
        <v>44033</v>
      </c>
      <c r="G6835" s="6" t="n">
        <v>44042</v>
      </c>
      <c r="H6835" s="11" t="inlineStr">
        <is>
          <t>USD</t>
        </is>
      </c>
      <c r="I6835" s="11" t="n">
        <v>24</v>
      </c>
      <c r="J6835" s="11" t="n">
        <v>7</v>
      </c>
      <c r="K6835" s="11" t="n">
        <v>121</v>
      </c>
      <c r="L6835" s="11" t="n">
        <v>40</v>
      </c>
      <c r="M6835" s="11" t="n">
        <v>5</v>
      </c>
      <c r="N6835" s="11" t="n">
        <v>0.1</v>
      </c>
      <c r="O6835" s="7" t="n">
        <v>1105.5</v>
      </c>
      <c r="P6835" s="7" t="n">
        <v>928.62</v>
      </c>
      <c r="Q6835" s="7">
        <f>text(E6835,"ddd")</f>
        <v/>
      </c>
      <c r="R6835" s="7">
        <f>G6835-F6835</f>
        <v/>
      </c>
      <c r="S6835" s="7">
        <f>E6835-D6835</f>
        <v/>
      </c>
      <c r="T6835" s="7">
        <f>O6835*M6835</f>
        <v/>
      </c>
      <c r="U6835" s="7">
        <f>T6835*N6835</f>
        <v/>
      </c>
      <c r="V6835" s="7">
        <f>T6835-U6835-(P6835*M6835)</f>
        <v/>
      </c>
      <c r="W6835" s="7">
        <f>VLOOKUP(L6835,'Products Sheet'!$A:$B,2,FALSE)</f>
        <v/>
      </c>
      <c r="X6835" s="7" t="n"/>
      <c r="Y6835" s="7" t="n"/>
      <c r="Z6835" s="7" t="n"/>
      <c r="AA6835" s="7" t="n"/>
      <c r="AB6835" s="7" t="n"/>
      <c r="AC6835" s="7" t="n"/>
    </row>
    <row r="6836" ht="9.75" customHeight="1" s="12">
      <c r="A6836" s="11" t="inlineStr">
        <is>
          <t>SO - 0006550</t>
        </is>
      </c>
      <c r="B6836" s="11" t="inlineStr">
        <is>
          <t>Wholesale</t>
        </is>
      </c>
      <c r="C6836" s="11" t="inlineStr">
        <is>
          <t>WARE-MKL1006</t>
        </is>
      </c>
      <c r="D6836" s="6" t="n">
        <v>43900</v>
      </c>
      <c r="E6836" s="6" t="n">
        <v>44016</v>
      </c>
      <c r="F6836" s="6" t="n">
        <v>44037</v>
      </c>
      <c r="G6836" s="6" t="n">
        <v>44044</v>
      </c>
      <c r="H6836" s="11" t="inlineStr">
        <is>
          <t>USD</t>
        </is>
      </c>
      <c r="I6836" s="11" t="n">
        <v>26</v>
      </c>
      <c r="J6836" s="11" t="n">
        <v>18</v>
      </c>
      <c r="K6836" s="11" t="n">
        <v>357</v>
      </c>
      <c r="L6836" s="11" t="n">
        <v>40</v>
      </c>
      <c r="M6836" s="11" t="n">
        <v>5</v>
      </c>
      <c r="N6836" s="11" t="n">
        <v>0.075</v>
      </c>
      <c r="O6836" s="7" t="n">
        <v>2365.1</v>
      </c>
      <c r="P6836" s="7" t="n">
        <v>1702.872</v>
      </c>
      <c r="Q6836" s="7">
        <f>text(E6836,"ddd")</f>
        <v/>
      </c>
      <c r="R6836" s="7">
        <f>G6836-F6836</f>
        <v/>
      </c>
      <c r="S6836" s="7">
        <f>E6836-D6836</f>
        <v/>
      </c>
      <c r="T6836" s="7">
        <f>O6836*M6836</f>
        <v/>
      </c>
      <c r="U6836" s="7">
        <f>T6836*N6836</f>
        <v/>
      </c>
      <c r="V6836" s="7">
        <f>T6836-U6836-(P6836*M6836)</f>
        <v/>
      </c>
      <c r="W6836" s="7">
        <f>VLOOKUP(L6836,'Products Sheet'!$A:$B,2,FALSE)</f>
        <v/>
      </c>
      <c r="X6836" s="7" t="n"/>
      <c r="Y6836" s="7" t="n"/>
      <c r="Z6836" s="7" t="n"/>
      <c r="AA6836" s="7" t="n"/>
      <c r="AB6836" s="7" t="n"/>
      <c r="AC6836" s="7" t="n"/>
    </row>
    <row r="6837" ht="9.75" customHeight="1" s="12">
      <c r="A6837" s="11" t="inlineStr">
        <is>
          <t>SO - 0006596</t>
        </is>
      </c>
      <c r="B6837" s="11" t="inlineStr">
        <is>
          <t>Online</t>
        </is>
      </c>
      <c r="C6837" s="11" t="inlineStr">
        <is>
          <t>WARE-XYS1001</t>
        </is>
      </c>
      <c r="D6837" s="6" t="n">
        <v>43900</v>
      </c>
      <c r="E6837" s="6" t="n">
        <v>44021</v>
      </c>
      <c r="F6837" s="6" t="n">
        <v>44031</v>
      </c>
      <c r="G6837" s="6" t="n">
        <v>44040</v>
      </c>
      <c r="H6837" s="11" t="inlineStr">
        <is>
          <t>USD</t>
        </is>
      </c>
      <c r="I6837" s="11" t="n">
        <v>18</v>
      </c>
      <c r="J6837" s="11" t="n">
        <v>41</v>
      </c>
      <c r="K6837" s="11" t="n">
        <v>47</v>
      </c>
      <c r="L6837" s="11" t="n">
        <v>40</v>
      </c>
      <c r="M6837" s="11" t="n">
        <v>8</v>
      </c>
      <c r="N6837" s="11" t="n">
        <v>0.075</v>
      </c>
      <c r="O6837" s="7" t="n">
        <v>2445.5</v>
      </c>
      <c r="P6837" s="7" t="n">
        <v>1980.855</v>
      </c>
      <c r="Q6837" s="7">
        <f>text(E6837,"ddd")</f>
        <v/>
      </c>
      <c r="R6837" s="7">
        <f>G6837-F6837</f>
        <v/>
      </c>
      <c r="S6837" s="7">
        <f>E6837-D6837</f>
        <v/>
      </c>
      <c r="T6837" s="7">
        <f>O6837*M6837</f>
        <v/>
      </c>
      <c r="U6837" s="7">
        <f>T6837*N6837</f>
        <v/>
      </c>
      <c r="V6837" s="7">
        <f>T6837-U6837-(P6837*M6837)</f>
        <v/>
      </c>
      <c r="W6837" s="7">
        <f>VLOOKUP(L6837,'Products Sheet'!$A:$B,2,FALSE)</f>
        <v/>
      </c>
      <c r="X6837" s="7" t="n"/>
      <c r="Y6837" s="7" t="n"/>
      <c r="Z6837" s="7" t="n"/>
      <c r="AA6837" s="7" t="n"/>
      <c r="AB6837" s="7" t="n"/>
      <c r="AC6837" s="7" t="n"/>
    </row>
    <row r="6838" ht="9.75" customHeight="1" s="12">
      <c r="A6838" s="11" t="inlineStr">
        <is>
          <t>SO - 0006639</t>
        </is>
      </c>
      <c r="B6838" s="11" t="inlineStr">
        <is>
          <t>In-Store</t>
        </is>
      </c>
      <c r="C6838" s="11" t="inlineStr">
        <is>
          <t>WARE-NBV1002</t>
        </is>
      </c>
      <c r="D6838" s="6" t="n">
        <v>43900</v>
      </c>
      <c r="E6838" s="6" t="n">
        <v>44025</v>
      </c>
      <c r="F6838" s="6" t="n">
        <v>44049</v>
      </c>
      <c r="G6838" s="6" t="n">
        <v>44052</v>
      </c>
      <c r="H6838" s="11" t="inlineStr">
        <is>
          <t>USD</t>
        </is>
      </c>
      <c r="I6838" s="11" t="n">
        <v>1</v>
      </c>
      <c r="J6838" s="11" t="n">
        <v>10</v>
      </c>
      <c r="K6838" s="11" t="n">
        <v>71</v>
      </c>
      <c r="L6838" s="11" t="n">
        <v>40</v>
      </c>
      <c r="M6838" s="11" t="n">
        <v>4</v>
      </c>
      <c r="N6838" s="11" t="n">
        <v>0.05</v>
      </c>
      <c r="O6838" s="7" t="n">
        <v>1025.1</v>
      </c>
      <c r="P6838" s="7" t="n">
        <v>717.5700000000001</v>
      </c>
      <c r="Q6838" s="7">
        <f>text(E6838,"ddd")</f>
        <v/>
      </c>
      <c r="R6838" s="7">
        <f>G6838-F6838</f>
        <v/>
      </c>
      <c r="S6838" s="7">
        <f>E6838-D6838</f>
        <v/>
      </c>
      <c r="T6838" s="7">
        <f>O6838*M6838</f>
        <v/>
      </c>
      <c r="U6838" s="7">
        <f>T6838*N6838</f>
        <v/>
      </c>
      <c r="V6838" s="7">
        <f>T6838-U6838-(P6838*M6838)</f>
        <v/>
      </c>
      <c r="W6838" s="7">
        <f>VLOOKUP(L6838,'Products Sheet'!$A:$B,2,FALSE)</f>
        <v/>
      </c>
      <c r="X6838" s="7" t="n"/>
      <c r="Y6838" s="7" t="n"/>
      <c r="Z6838" s="7" t="n"/>
      <c r="AA6838" s="7" t="n"/>
      <c r="AB6838" s="7" t="n"/>
      <c r="AC6838" s="7" t="n"/>
    </row>
    <row r="6839" ht="9.75" customHeight="1" s="12">
      <c r="A6839" s="11" t="inlineStr">
        <is>
          <t>SO - 0006686</t>
        </is>
      </c>
      <c r="B6839" s="11" t="inlineStr">
        <is>
          <t>In-Store</t>
        </is>
      </c>
      <c r="C6839" s="11" t="inlineStr">
        <is>
          <t>WARE-PUJ1005</t>
        </is>
      </c>
      <c r="D6839" s="6" t="n">
        <v>43900</v>
      </c>
      <c r="E6839" s="6" t="n">
        <v>44030</v>
      </c>
      <c r="F6839" s="6" t="n">
        <v>44033</v>
      </c>
      <c r="G6839" s="6" t="n">
        <v>44043</v>
      </c>
      <c r="H6839" s="11" t="inlineStr">
        <is>
          <t>USD</t>
        </is>
      </c>
      <c r="I6839" s="11" t="n">
        <v>7</v>
      </c>
      <c r="J6839" s="11" t="n">
        <v>9</v>
      </c>
      <c r="K6839" s="11" t="n">
        <v>290</v>
      </c>
      <c r="L6839" s="11" t="n">
        <v>40</v>
      </c>
      <c r="M6839" s="11" t="n">
        <v>8</v>
      </c>
      <c r="N6839" s="11" t="n">
        <v>0.05</v>
      </c>
      <c r="O6839" s="7" t="n">
        <v>1822.4</v>
      </c>
      <c r="P6839" s="7" t="n">
        <v>1221.008</v>
      </c>
      <c r="Q6839" s="7">
        <f>text(E6839,"ddd")</f>
        <v/>
      </c>
      <c r="R6839" s="7">
        <f>G6839-F6839</f>
        <v/>
      </c>
      <c r="S6839" s="7">
        <f>E6839-D6839</f>
        <v/>
      </c>
      <c r="T6839" s="7">
        <f>O6839*M6839</f>
        <v/>
      </c>
      <c r="U6839" s="7">
        <f>T6839*N6839</f>
        <v/>
      </c>
      <c r="V6839" s="7">
        <f>T6839-U6839-(P6839*M6839)</f>
        <v/>
      </c>
      <c r="W6839" s="7">
        <f>VLOOKUP(L6839,'Products Sheet'!$A:$B,2,FALSE)</f>
        <v/>
      </c>
      <c r="X6839" s="7" t="n"/>
      <c r="Y6839" s="7" t="n"/>
      <c r="Z6839" s="7" t="n"/>
      <c r="AA6839" s="7" t="n"/>
      <c r="AB6839" s="7" t="n"/>
      <c r="AC6839" s="7" t="n"/>
    </row>
    <row r="6840" ht="9.75" customHeight="1" s="12">
      <c r="A6840" s="11" t="inlineStr">
        <is>
          <t>SO - 0006732</t>
        </is>
      </c>
      <c r="B6840" s="11" t="inlineStr">
        <is>
          <t>Online</t>
        </is>
      </c>
      <c r="C6840" s="11" t="inlineStr">
        <is>
          <t>WARE-XYS1001</t>
        </is>
      </c>
      <c r="D6840" s="6" t="n">
        <v>43900</v>
      </c>
      <c r="E6840" s="6" t="n">
        <v>44036</v>
      </c>
      <c r="F6840" s="6" t="n">
        <v>44044</v>
      </c>
      <c r="G6840" s="6" t="n">
        <v>44049</v>
      </c>
      <c r="H6840" s="11" t="inlineStr">
        <is>
          <t>USD</t>
        </is>
      </c>
      <c r="I6840" s="11" t="n">
        <v>13</v>
      </c>
      <c r="J6840" s="11" t="n">
        <v>46</v>
      </c>
      <c r="K6840" s="11" t="n">
        <v>47</v>
      </c>
      <c r="L6840" s="11" t="n">
        <v>40</v>
      </c>
      <c r="M6840" s="11" t="n">
        <v>2</v>
      </c>
      <c r="N6840" s="11" t="n">
        <v>0.05</v>
      </c>
      <c r="O6840" s="7" t="n">
        <v>201</v>
      </c>
      <c r="P6840" s="7" t="n">
        <v>164.82</v>
      </c>
      <c r="Q6840" s="7">
        <f>text(E6840,"ddd")</f>
        <v/>
      </c>
      <c r="R6840" s="7">
        <f>G6840-F6840</f>
        <v/>
      </c>
      <c r="S6840" s="7">
        <f>E6840-D6840</f>
        <v/>
      </c>
      <c r="T6840" s="7">
        <f>O6840*M6840</f>
        <v/>
      </c>
      <c r="U6840" s="7">
        <f>T6840*N6840</f>
        <v/>
      </c>
      <c r="V6840" s="7">
        <f>T6840-U6840-(P6840*M6840)</f>
        <v/>
      </c>
      <c r="W6840" s="7">
        <f>VLOOKUP(L6840,'Products Sheet'!$A:$B,2,FALSE)</f>
        <v/>
      </c>
      <c r="X6840" s="7" t="n"/>
      <c r="Y6840" s="7" t="n"/>
      <c r="Z6840" s="7" t="n"/>
      <c r="AA6840" s="7" t="n"/>
      <c r="AB6840" s="7" t="n"/>
      <c r="AC6840" s="7" t="n"/>
    </row>
    <row r="6841" ht="9.75" customHeight="1" s="12">
      <c r="A6841" s="11" t="inlineStr">
        <is>
          <t>SO - 0006745</t>
        </is>
      </c>
      <c r="B6841" s="11" t="inlineStr">
        <is>
          <t>In-Store</t>
        </is>
      </c>
      <c r="C6841" s="11" t="inlineStr">
        <is>
          <t>WARE-PUJ1005</t>
        </is>
      </c>
      <c r="D6841" s="6" t="n">
        <v>43900</v>
      </c>
      <c r="E6841" s="6" t="n">
        <v>44037</v>
      </c>
      <c r="F6841" s="6" t="n">
        <v>44049</v>
      </c>
      <c r="G6841" s="6" t="n">
        <v>44055</v>
      </c>
      <c r="H6841" s="11" t="inlineStr">
        <is>
          <t>USD</t>
        </is>
      </c>
      <c r="I6841" s="11" t="n">
        <v>12</v>
      </c>
      <c r="J6841" s="11" t="n">
        <v>39</v>
      </c>
      <c r="K6841" s="11" t="n">
        <v>270</v>
      </c>
      <c r="L6841" s="11" t="n">
        <v>40</v>
      </c>
      <c r="M6841" s="11" t="n">
        <v>1</v>
      </c>
      <c r="N6841" s="11" t="n">
        <v>0.1</v>
      </c>
      <c r="O6841" s="7" t="n">
        <v>1802.3</v>
      </c>
      <c r="P6841" s="7" t="n">
        <v>1063.357</v>
      </c>
      <c r="Q6841" s="7">
        <f>text(E6841,"ddd")</f>
        <v/>
      </c>
      <c r="R6841" s="7">
        <f>G6841-F6841</f>
        <v/>
      </c>
      <c r="S6841" s="7">
        <f>E6841-D6841</f>
        <v/>
      </c>
      <c r="T6841" s="7">
        <f>O6841*M6841</f>
        <v/>
      </c>
      <c r="U6841" s="7">
        <f>T6841*N6841</f>
        <v/>
      </c>
      <c r="V6841" s="7">
        <f>T6841-U6841-(P6841*M6841)</f>
        <v/>
      </c>
      <c r="W6841" s="7">
        <f>VLOOKUP(L6841,'Products Sheet'!$A:$B,2,FALSE)</f>
        <v/>
      </c>
      <c r="X6841" s="7" t="n"/>
      <c r="Y6841" s="7" t="n"/>
      <c r="Z6841" s="7" t="n"/>
      <c r="AA6841" s="7" t="n"/>
      <c r="AB6841" s="7" t="n"/>
      <c r="AC6841" s="7" t="n"/>
    </row>
    <row r="6842" ht="9.75" customHeight="1" s="12">
      <c r="A6842" s="11" t="inlineStr">
        <is>
          <t>SO - 0006746</t>
        </is>
      </c>
      <c r="B6842" s="11" t="inlineStr">
        <is>
          <t>Online</t>
        </is>
      </c>
      <c r="C6842" s="11" t="inlineStr">
        <is>
          <t>WARE-MKL1006</t>
        </is>
      </c>
      <c r="D6842" s="6" t="n">
        <v>43900</v>
      </c>
      <c r="E6842" s="6" t="n">
        <v>44037</v>
      </c>
      <c r="F6842" s="6" t="n">
        <v>44051</v>
      </c>
      <c r="G6842" s="6" t="n">
        <v>44060</v>
      </c>
      <c r="H6842" s="11" t="inlineStr">
        <is>
          <t>USD</t>
        </is>
      </c>
      <c r="I6842" s="11" t="n">
        <v>13</v>
      </c>
      <c r="J6842" s="11" t="n">
        <v>13</v>
      </c>
      <c r="K6842" s="11" t="n">
        <v>334</v>
      </c>
      <c r="L6842" s="11" t="n">
        <v>40</v>
      </c>
      <c r="M6842" s="11" t="n">
        <v>6</v>
      </c>
      <c r="N6842" s="11" t="n">
        <v>0.075</v>
      </c>
      <c r="O6842" s="7" t="n">
        <v>6291.3</v>
      </c>
      <c r="P6842" s="7" t="n">
        <v>3837.693</v>
      </c>
      <c r="Q6842" s="7">
        <f>text(E6842,"ddd")</f>
        <v/>
      </c>
      <c r="R6842" s="7">
        <f>G6842-F6842</f>
        <v/>
      </c>
      <c r="S6842" s="7">
        <f>E6842-D6842</f>
        <v/>
      </c>
      <c r="T6842" s="7">
        <f>O6842*M6842</f>
        <v/>
      </c>
      <c r="U6842" s="7">
        <f>T6842*N6842</f>
        <v/>
      </c>
      <c r="V6842" s="7">
        <f>T6842-U6842-(P6842*M6842)</f>
        <v/>
      </c>
      <c r="W6842" s="7">
        <f>VLOOKUP(L6842,'Products Sheet'!$A:$B,2,FALSE)</f>
        <v/>
      </c>
      <c r="X6842" s="7" t="n"/>
      <c r="Y6842" s="7" t="n"/>
      <c r="Z6842" s="7" t="n"/>
      <c r="AA6842" s="7" t="n"/>
      <c r="AB6842" s="7" t="n"/>
      <c r="AC6842" s="7" t="n"/>
    </row>
    <row r="6843" ht="9.75" customHeight="1" s="12">
      <c r="A6843" s="11" t="inlineStr">
        <is>
          <t>SO - 0006770</t>
        </is>
      </c>
      <c r="B6843" s="11" t="inlineStr">
        <is>
          <t>In-Store</t>
        </is>
      </c>
      <c r="C6843" s="11" t="inlineStr">
        <is>
          <t>WARE-NBV1002</t>
        </is>
      </c>
      <c r="D6843" s="6" t="n">
        <v>43900</v>
      </c>
      <c r="E6843" s="6" t="n">
        <v>44040</v>
      </c>
      <c r="F6843" s="6" t="n">
        <v>44053</v>
      </c>
      <c r="G6843" s="6" t="n">
        <v>44056</v>
      </c>
      <c r="H6843" s="11" t="inlineStr">
        <is>
          <t>USD</t>
        </is>
      </c>
      <c r="I6843" s="11" t="n">
        <v>2</v>
      </c>
      <c r="J6843" s="11" t="n">
        <v>1</v>
      </c>
      <c r="K6843" s="11" t="n">
        <v>61</v>
      </c>
      <c r="L6843" s="11" t="n">
        <v>40</v>
      </c>
      <c r="M6843" s="11" t="n">
        <v>4</v>
      </c>
      <c r="N6843" s="11" t="n">
        <v>0.15</v>
      </c>
      <c r="O6843" s="7" t="n">
        <v>3175.8</v>
      </c>
      <c r="P6843" s="7" t="n">
        <v>2540.64</v>
      </c>
      <c r="Q6843" s="7">
        <f>text(E6843,"ddd")</f>
        <v/>
      </c>
      <c r="R6843" s="7">
        <f>G6843-F6843</f>
        <v/>
      </c>
      <c r="S6843" s="7">
        <f>E6843-D6843</f>
        <v/>
      </c>
      <c r="T6843" s="7">
        <f>O6843*M6843</f>
        <v/>
      </c>
      <c r="U6843" s="7">
        <f>T6843*N6843</f>
        <v/>
      </c>
      <c r="V6843" s="7">
        <f>T6843-U6843-(P6843*M6843)</f>
        <v/>
      </c>
      <c r="W6843" s="7">
        <f>VLOOKUP(L6843,'Products Sheet'!$A:$B,2,FALSE)</f>
        <v/>
      </c>
      <c r="X6843" s="7" t="n"/>
      <c r="Y6843" s="7" t="n"/>
      <c r="Z6843" s="7" t="n"/>
      <c r="AA6843" s="7" t="n"/>
      <c r="AB6843" s="7" t="n"/>
      <c r="AC6843" s="7" t="n"/>
    </row>
    <row r="6844" ht="9.75" customHeight="1" s="12">
      <c r="A6844" s="11" t="inlineStr">
        <is>
          <t>SO - 0006820</t>
        </is>
      </c>
      <c r="B6844" s="11" t="inlineStr">
        <is>
          <t>In-Store</t>
        </is>
      </c>
      <c r="C6844" s="11" t="inlineStr">
        <is>
          <t>WARE-XYS1001</t>
        </is>
      </c>
      <c r="D6844" s="6" t="n">
        <v>44000</v>
      </c>
      <c r="E6844" s="6" t="n">
        <v>44047</v>
      </c>
      <c r="F6844" s="6" t="n">
        <v>44067</v>
      </c>
      <c r="G6844" s="6" t="n">
        <v>44077</v>
      </c>
      <c r="H6844" s="11" t="inlineStr">
        <is>
          <t>USD</t>
        </is>
      </c>
      <c r="I6844" s="11" t="n">
        <v>5</v>
      </c>
      <c r="J6844" s="11" t="n">
        <v>20</v>
      </c>
      <c r="K6844" s="11" t="n">
        <v>3</v>
      </c>
      <c r="L6844" s="11" t="n">
        <v>40</v>
      </c>
      <c r="M6844" s="11" t="n">
        <v>3</v>
      </c>
      <c r="N6844" s="11" t="n">
        <v>0.075</v>
      </c>
      <c r="O6844" s="7" t="n">
        <v>1145.7</v>
      </c>
      <c r="P6844" s="7" t="n">
        <v>515.5650000000001</v>
      </c>
      <c r="Q6844" s="7">
        <f>text(E6844,"ddd")</f>
        <v/>
      </c>
      <c r="R6844" s="7">
        <f>G6844-F6844</f>
        <v/>
      </c>
      <c r="S6844" s="7">
        <f>E6844-D6844</f>
        <v/>
      </c>
      <c r="T6844" s="7">
        <f>O6844*M6844</f>
        <v/>
      </c>
      <c r="U6844" s="7">
        <f>T6844*N6844</f>
        <v/>
      </c>
      <c r="V6844" s="7">
        <f>T6844-U6844-(P6844*M6844)</f>
        <v/>
      </c>
      <c r="W6844" s="7">
        <f>VLOOKUP(L6844,'Products Sheet'!$A:$B,2,FALSE)</f>
        <v/>
      </c>
      <c r="X6844" s="7" t="n"/>
      <c r="Y6844" s="7" t="n"/>
      <c r="Z6844" s="7" t="n"/>
      <c r="AA6844" s="7" t="n"/>
      <c r="AB6844" s="7" t="n"/>
      <c r="AC6844" s="7" t="n"/>
    </row>
    <row r="6845" ht="9.75" customHeight="1" s="12">
      <c r="A6845" s="11" t="inlineStr">
        <is>
          <t>SO - 0006861</t>
        </is>
      </c>
      <c r="B6845" s="11" t="inlineStr">
        <is>
          <t>Online</t>
        </is>
      </c>
      <c r="C6845" s="11" t="inlineStr">
        <is>
          <t>WARE-NBV1002</t>
        </is>
      </c>
      <c r="D6845" s="6" t="n">
        <v>43900</v>
      </c>
      <c r="E6845" s="6" t="n">
        <v>44052</v>
      </c>
      <c r="F6845" s="6" t="n">
        <v>44069</v>
      </c>
      <c r="G6845" s="6" t="n">
        <v>44075</v>
      </c>
      <c r="H6845" s="11" t="inlineStr">
        <is>
          <t>USD</t>
        </is>
      </c>
      <c r="I6845" s="11" t="n">
        <v>15</v>
      </c>
      <c r="J6845" s="11" t="n">
        <v>21</v>
      </c>
      <c r="K6845" s="11" t="n">
        <v>81</v>
      </c>
      <c r="L6845" s="11" t="n">
        <v>40</v>
      </c>
      <c r="M6845" s="11" t="n">
        <v>4</v>
      </c>
      <c r="N6845" s="11" t="n">
        <v>0.05</v>
      </c>
      <c r="O6845" s="7" t="n">
        <v>3678.3</v>
      </c>
      <c r="P6845" s="7" t="n">
        <v>2427.678</v>
      </c>
      <c r="Q6845" s="7">
        <f>text(E6845,"ddd")</f>
        <v/>
      </c>
      <c r="R6845" s="7">
        <f>G6845-F6845</f>
        <v/>
      </c>
      <c r="S6845" s="7">
        <f>E6845-D6845</f>
        <v/>
      </c>
      <c r="T6845" s="7">
        <f>O6845*M6845</f>
        <v/>
      </c>
      <c r="U6845" s="7">
        <f>T6845*N6845</f>
        <v/>
      </c>
      <c r="V6845" s="7">
        <f>T6845-U6845-(P6845*M6845)</f>
        <v/>
      </c>
      <c r="W6845" s="7">
        <f>VLOOKUP(L6845,'Products Sheet'!$A:$B,2,FALSE)</f>
        <v/>
      </c>
      <c r="X6845" s="7" t="n"/>
      <c r="Y6845" s="7" t="n"/>
      <c r="Z6845" s="7" t="n"/>
      <c r="AA6845" s="7" t="n"/>
      <c r="AB6845" s="7" t="n"/>
      <c r="AC6845" s="7" t="n"/>
    </row>
    <row r="6846" ht="9.75" customHeight="1" s="12">
      <c r="A6846" s="11" t="inlineStr">
        <is>
          <t>SO - 0006998</t>
        </is>
      </c>
      <c r="B6846" s="11" t="inlineStr">
        <is>
          <t>In-Store</t>
        </is>
      </c>
      <c r="C6846" s="11" t="inlineStr">
        <is>
          <t>WARE-NMK1003</t>
        </is>
      </c>
      <c r="D6846" s="6" t="n">
        <v>44000</v>
      </c>
      <c r="E6846" s="6" t="n">
        <v>44068</v>
      </c>
      <c r="F6846" s="6" t="n">
        <v>44076</v>
      </c>
      <c r="G6846" s="6" t="n">
        <v>44084</v>
      </c>
      <c r="H6846" s="11" t="inlineStr">
        <is>
          <t>USD</t>
        </is>
      </c>
      <c r="I6846" s="11" t="n">
        <v>10</v>
      </c>
      <c r="J6846" s="11" t="n">
        <v>35</v>
      </c>
      <c r="K6846" s="11" t="n">
        <v>154</v>
      </c>
      <c r="L6846" s="11" t="n">
        <v>40</v>
      </c>
      <c r="M6846" s="11" t="n">
        <v>7</v>
      </c>
      <c r="N6846" s="11" t="n">
        <v>0.2</v>
      </c>
      <c r="O6846" s="7" t="n">
        <v>3906.1</v>
      </c>
      <c r="P6846" s="7" t="n">
        <v>1757.745</v>
      </c>
      <c r="Q6846" s="7">
        <f>text(E6846,"ddd")</f>
        <v/>
      </c>
      <c r="R6846" s="7">
        <f>G6846-F6846</f>
        <v/>
      </c>
      <c r="S6846" s="7">
        <f>E6846-D6846</f>
        <v/>
      </c>
      <c r="T6846" s="7">
        <f>O6846*M6846</f>
        <v/>
      </c>
      <c r="U6846" s="7">
        <f>T6846*N6846</f>
        <v/>
      </c>
      <c r="V6846" s="7">
        <f>T6846-U6846-(P6846*M6846)</f>
        <v/>
      </c>
      <c r="W6846" s="7">
        <f>VLOOKUP(L6846,'Products Sheet'!$A:$B,2,FALSE)</f>
        <v/>
      </c>
      <c r="X6846" s="7" t="n"/>
      <c r="Y6846" s="7" t="n"/>
      <c r="Z6846" s="7" t="n"/>
      <c r="AA6846" s="7" t="n"/>
      <c r="AB6846" s="7" t="n"/>
      <c r="AC6846" s="7" t="n"/>
    </row>
    <row r="6847" ht="9.75" customHeight="1" s="12">
      <c r="A6847" s="11" t="inlineStr">
        <is>
          <t>SO - 0007022</t>
        </is>
      </c>
      <c r="B6847" s="11" t="inlineStr">
        <is>
          <t>Online</t>
        </is>
      </c>
      <c r="C6847" s="11" t="inlineStr">
        <is>
          <t>WARE-PUJ1005</t>
        </is>
      </c>
      <c r="D6847" s="6" t="n">
        <v>43900</v>
      </c>
      <c r="E6847" s="6" t="n">
        <v>44072</v>
      </c>
      <c r="F6847" s="6" t="n">
        <v>44076</v>
      </c>
      <c r="G6847" s="6" t="n">
        <v>44081</v>
      </c>
      <c r="H6847" s="11" t="inlineStr">
        <is>
          <t>USD</t>
        </is>
      </c>
      <c r="I6847" s="11" t="n">
        <v>16</v>
      </c>
      <c r="J6847" s="11" t="n">
        <v>9</v>
      </c>
      <c r="K6847" s="11" t="n">
        <v>311</v>
      </c>
      <c r="L6847" s="11" t="n">
        <v>40</v>
      </c>
      <c r="M6847" s="11" t="n">
        <v>2</v>
      </c>
      <c r="N6847" s="11" t="n">
        <v>0.05</v>
      </c>
      <c r="O6847" s="7" t="n">
        <v>2432.1</v>
      </c>
      <c r="P6847" s="7" t="n">
        <v>1556.544</v>
      </c>
      <c r="Q6847" s="7">
        <f>text(E6847,"ddd")</f>
        <v/>
      </c>
      <c r="R6847" s="7">
        <f>G6847-F6847</f>
        <v/>
      </c>
      <c r="S6847" s="7">
        <f>E6847-D6847</f>
        <v/>
      </c>
      <c r="T6847" s="7">
        <f>O6847*M6847</f>
        <v/>
      </c>
      <c r="U6847" s="7">
        <f>T6847*N6847</f>
        <v/>
      </c>
      <c r="V6847" s="7">
        <f>T6847-U6847-(P6847*M6847)</f>
        <v/>
      </c>
      <c r="W6847" s="7">
        <f>VLOOKUP(L6847,'Products Sheet'!$A:$B,2,FALSE)</f>
        <v/>
      </c>
      <c r="X6847" s="7" t="n"/>
      <c r="Y6847" s="7" t="n"/>
      <c r="Z6847" s="7" t="n"/>
      <c r="AA6847" s="7" t="n"/>
      <c r="AB6847" s="7" t="n"/>
      <c r="AC6847" s="7" t="n"/>
    </row>
    <row r="6848" ht="9.75" customHeight="1" s="12">
      <c r="A6848" s="11" t="inlineStr">
        <is>
          <t>SO - 0007105</t>
        </is>
      </c>
      <c r="B6848" s="11" t="inlineStr">
        <is>
          <t>In-Store</t>
        </is>
      </c>
      <c r="C6848" s="11" t="inlineStr">
        <is>
          <t>WARE-UHY1004</t>
        </is>
      </c>
      <c r="D6848" s="6" t="n">
        <v>44000</v>
      </c>
      <c r="E6848" s="6" t="n">
        <v>44081</v>
      </c>
      <c r="F6848" s="6" t="n">
        <v>44091</v>
      </c>
      <c r="G6848" s="6" t="n">
        <v>44096</v>
      </c>
      <c r="H6848" s="11" t="inlineStr">
        <is>
          <t>USD</t>
        </is>
      </c>
      <c r="I6848" s="11" t="n">
        <v>2</v>
      </c>
      <c r="J6848" s="11" t="n">
        <v>6</v>
      </c>
      <c r="K6848" s="11" t="n">
        <v>243</v>
      </c>
      <c r="L6848" s="11" t="n">
        <v>40</v>
      </c>
      <c r="M6848" s="11" t="n">
        <v>1</v>
      </c>
      <c r="N6848" s="11" t="n">
        <v>0.05</v>
      </c>
      <c r="O6848" s="7" t="n">
        <v>1025.1</v>
      </c>
      <c r="P6848" s="7" t="n">
        <v>451.044</v>
      </c>
      <c r="Q6848" s="7">
        <f>text(E6848,"ddd")</f>
        <v/>
      </c>
      <c r="R6848" s="7">
        <f>G6848-F6848</f>
        <v/>
      </c>
      <c r="S6848" s="7">
        <f>E6848-D6848</f>
        <v/>
      </c>
      <c r="T6848" s="7">
        <f>O6848*M6848</f>
        <v/>
      </c>
      <c r="U6848" s="7">
        <f>T6848*N6848</f>
        <v/>
      </c>
      <c r="V6848" s="7">
        <f>T6848-U6848-(P6848*M6848)</f>
        <v/>
      </c>
      <c r="W6848" s="7">
        <f>VLOOKUP(L6848,'Products Sheet'!$A:$B,2,FALSE)</f>
        <v/>
      </c>
      <c r="X6848" s="7" t="n"/>
      <c r="Y6848" s="7" t="n"/>
      <c r="Z6848" s="7" t="n"/>
      <c r="AA6848" s="7" t="n"/>
      <c r="AB6848" s="7" t="n"/>
      <c r="AC6848" s="7" t="n"/>
    </row>
    <row r="6849" ht="9.75" customHeight="1" s="12">
      <c r="A6849" s="11" t="inlineStr">
        <is>
          <t>SO - 0007109</t>
        </is>
      </c>
      <c r="B6849" s="11" t="inlineStr">
        <is>
          <t>Distributor</t>
        </is>
      </c>
      <c r="C6849" s="11" t="inlineStr">
        <is>
          <t>WARE-NMK1003</t>
        </is>
      </c>
      <c r="D6849" s="6" t="n">
        <v>43900</v>
      </c>
      <c r="E6849" s="6" t="n">
        <v>44081</v>
      </c>
      <c r="F6849" s="6" t="n">
        <v>44101</v>
      </c>
      <c r="G6849" s="6" t="n">
        <v>44108</v>
      </c>
      <c r="H6849" s="11" t="inlineStr">
        <is>
          <t>USD</t>
        </is>
      </c>
      <c r="I6849" s="11" t="n">
        <v>21</v>
      </c>
      <c r="J6849" s="11" t="n">
        <v>47</v>
      </c>
      <c r="K6849" s="11" t="n">
        <v>153</v>
      </c>
      <c r="L6849" s="11" t="n">
        <v>40</v>
      </c>
      <c r="M6849" s="11" t="n">
        <v>4</v>
      </c>
      <c r="N6849" s="11" t="n">
        <v>0.1</v>
      </c>
      <c r="O6849" s="7" t="n">
        <v>1199.3</v>
      </c>
      <c r="P6849" s="7" t="n">
        <v>515.699</v>
      </c>
      <c r="Q6849" s="7">
        <f>text(E6849,"ddd")</f>
        <v/>
      </c>
      <c r="R6849" s="7">
        <f>G6849-F6849</f>
        <v/>
      </c>
      <c r="S6849" s="7">
        <f>E6849-D6849</f>
        <v/>
      </c>
      <c r="T6849" s="7">
        <f>O6849*M6849</f>
        <v/>
      </c>
      <c r="U6849" s="7">
        <f>T6849*N6849</f>
        <v/>
      </c>
      <c r="V6849" s="7">
        <f>T6849-U6849-(P6849*M6849)</f>
        <v/>
      </c>
      <c r="W6849" s="7">
        <f>VLOOKUP(L6849,'Products Sheet'!$A:$B,2,FALSE)</f>
        <v/>
      </c>
      <c r="X6849" s="7" t="n"/>
      <c r="Y6849" s="7" t="n"/>
      <c r="Z6849" s="7" t="n"/>
      <c r="AA6849" s="7" t="n"/>
      <c r="AB6849" s="7" t="n"/>
      <c r="AC6849" s="7" t="n"/>
    </row>
    <row r="6850" ht="9.75" customHeight="1" s="12">
      <c r="A6850" s="11" t="inlineStr">
        <is>
          <t>SO - 0007119</t>
        </is>
      </c>
      <c r="B6850" s="11" t="inlineStr">
        <is>
          <t>Online</t>
        </is>
      </c>
      <c r="C6850" s="11" t="inlineStr">
        <is>
          <t>WARE-MKL1006</t>
        </is>
      </c>
      <c r="D6850" s="6" t="n">
        <v>44000</v>
      </c>
      <c r="E6850" s="6" t="n">
        <v>44082</v>
      </c>
      <c r="F6850" s="6" t="n">
        <v>44092</v>
      </c>
      <c r="G6850" s="6" t="n">
        <v>44093</v>
      </c>
      <c r="H6850" s="11" t="inlineStr">
        <is>
          <t>USD</t>
        </is>
      </c>
      <c r="I6850" s="11" t="n">
        <v>14</v>
      </c>
      <c r="J6850" s="11" t="n">
        <v>47</v>
      </c>
      <c r="K6850" s="11" t="n">
        <v>348</v>
      </c>
      <c r="L6850" s="11" t="n">
        <v>40</v>
      </c>
      <c r="M6850" s="11" t="n">
        <v>6</v>
      </c>
      <c r="N6850" s="11" t="n">
        <v>0.05</v>
      </c>
      <c r="O6850" s="7" t="n">
        <v>254.6</v>
      </c>
      <c r="P6850" s="7" t="n">
        <v>142.576</v>
      </c>
      <c r="Q6850" s="7">
        <f>text(E6850,"ddd")</f>
        <v/>
      </c>
      <c r="R6850" s="7">
        <f>G6850-F6850</f>
        <v/>
      </c>
      <c r="S6850" s="7">
        <f>E6850-D6850</f>
        <v/>
      </c>
      <c r="T6850" s="7">
        <f>O6850*M6850</f>
        <v/>
      </c>
      <c r="U6850" s="7">
        <f>T6850*N6850</f>
        <v/>
      </c>
      <c r="V6850" s="7">
        <f>T6850-U6850-(P6850*M6850)</f>
        <v/>
      </c>
      <c r="W6850" s="7">
        <f>VLOOKUP(L6850,'Products Sheet'!$A:$B,2,FALSE)</f>
        <v/>
      </c>
      <c r="X6850" s="7" t="n"/>
      <c r="Y6850" s="7" t="n"/>
      <c r="Z6850" s="7" t="n"/>
      <c r="AA6850" s="7" t="n"/>
      <c r="AB6850" s="7" t="n"/>
      <c r="AC6850" s="7" t="n"/>
    </row>
    <row r="6851" ht="9.75" customHeight="1" s="12">
      <c r="A6851" s="11" t="inlineStr">
        <is>
          <t>SO - 0007163</t>
        </is>
      </c>
      <c r="B6851" s="11" t="inlineStr">
        <is>
          <t>In-Store</t>
        </is>
      </c>
      <c r="C6851" s="11" t="inlineStr">
        <is>
          <t>WARE-PUJ1005</t>
        </is>
      </c>
      <c r="D6851" s="6" t="n">
        <v>44000</v>
      </c>
      <c r="E6851" s="6" t="n">
        <v>44089</v>
      </c>
      <c r="F6851" s="6" t="n">
        <v>44096</v>
      </c>
      <c r="G6851" s="6" t="n">
        <v>44105</v>
      </c>
      <c r="H6851" s="11" t="inlineStr">
        <is>
          <t>USD</t>
        </is>
      </c>
      <c r="I6851" s="11" t="n">
        <v>7</v>
      </c>
      <c r="J6851" s="11" t="n">
        <v>29</v>
      </c>
      <c r="K6851" s="11" t="n">
        <v>314</v>
      </c>
      <c r="L6851" s="11" t="n">
        <v>40</v>
      </c>
      <c r="M6851" s="11" t="n">
        <v>1</v>
      </c>
      <c r="N6851" s="11" t="n">
        <v>0.2</v>
      </c>
      <c r="O6851" s="7" t="n">
        <v>1112.2</v>
      </c>
      <c r="P6851" s="7" t="n">
        <v>912.004</v>
      </c>
      <c r="Q6851" s="7">
        <f>text(E6851,"ddd")</f>
        <v/>
      </c>
      <c r="R6851" s="7">
        <f>G6851-F6851</f>
        <v/>
      </c>
      <c r="S6851" s="7">
        <f>E6851-D6851</f>
        <v/>
      </c>
      <c r="T6851" s="7">
        <f>O6851*M6851</f>
        <v/>
      </c>
      <c r="U6851" s="7">
        <f>T6851*N6851</f>
        <v/>
      </c>
      <c r="V6851" s="7">
        <f>T6851-U6851-(P6851*M6851)</f>
        <v/>
      </c>
      <c r="W6851" s="7">
        <f>VLOOKUP(L6851,'Products Sheet'!$A:$B,2,FALSE)</f>
        <v/>
      </c>
      <c r="X6851" s="7" t="n"/>
      <c r="Y6851" s="7" t="n"/>
      <c r="Z6851" s="7" t="n"/>
      <c r="AA6851" s="7" t="n"/>
      <c r="AB6851" s="7" t="n"/>
      <c r="AC6851" s="7" t="n"/>
    </row>
    <row r="6852" ht="9.75" customHeight="1" s="12">
      <c r="A6852" s="11" t="inlineStr">
        <is>
          <t>SO - 0007300</t>
        </is>
      </c>
      <c r="B6852" s="11" t="inlineStr">
        <is>
          <t>Online</t>
        </is>
      </c>
      <c r="C6852" s="11" t="inlineStr">
        <is>
          <t>WARE-NMK1003</t>
        </is>
      </c>
      <c r="D6852" s="6" t="n">
        <v>44000</v>
      </c>
      <c r="E6852" s="6" t="n">
        <v>44104</v>
      </c>
      <c r="F6852" s="6" t="n">
        <v>44115</v>
      </c>
      <c r="G6852" s="6" t="n">
        <v>44120</v>
      </c>
      <c r="H6852" s="11" t="inlineStr">
        <is>
          <t>USD</t>
        </is>
      </c>
      <c r="I6852" s="11" t="n">
        <v>14</v>
      </c>
      <c r="J6852" s="11" t="n">
        <v>26</v>
      </c>
      <c r="K6852" s="11" t="n">
        <v>110</v>
      </c>
      <c r="L6852" s="11" t="n">
        <v>40</v>
      </c>
      <c r="M6852" s="11" t="n">
        <v>4</v>
      </c>
      <c r="N6852" s="11" t="n">
        <v>0.075</v>
      </c>
      <c r="O6852" s="7" t="n">
        <v>2539.3</v>
      </c>
      <c r="P6852" s="7" t="n">
        <v>1244.257</v>
      </c>
      <c r="Q6852" s="7">
        <f>text(E6852,"ddd")</f>
        <v/>
      </c>
      <c r="R6852" s="7">
        <f>G6852-F6852</f>
        <v/>
      </c>
      <c r="S6852" s="7">
        <f>E6852-D6852</f>
        <v/>
      </c>
      <c r="T6852" s="7">
        <f>O6852*M6852</f>
        <v/>
      </c>
      <c r="U6852" s="7">
        <f>T6852*N6852</f>
        <v/>
      </c>
      <c r="V6852" s="7">
        <f>T6852-U6852-(P6852*M6852)</f>
        <v/>
      </c>
      <c r="W6852" s="7">
        <f>VLOOKUP(L6852,'Products Sheet'!$A:$B,2,FALSE)</f>
        <v/>
      </c>
      <c r="X6852" s="7" t="n"/>
      <c r="Y6852" s="7" t="n"/>
      <c r="Z6852" s="7" t="n"/>
      <c r="AA6852" s="7" t="n"/>
      <c r="AB6852" s="7" t="n"/>
      <c r="AC6852" s="7" t="n"/>
    </row>
    <row r="6853" ht="9.75" customHeight="1" s="12">
      <c r="A6853" s="11" t="inlineStr">
        <is>
          <t>SO - 0007303</t>
        </is>
      </c>
      <c r="B6853" s="11" t="inlineStr">
        <is>
          <t>In-Store</t>
        </is>
      </c>
      <c r="C6853" s="11" t="inlineStr">
        <is>
          <t>WARE-NMK1003</t>
        </is>
      </c>
      <c r="D6853" s="6" t="n">
        <v>44000</v>
      </c>
      <c r="E6853" s="6" t="n">
        <v>44104</v>
      </c>
      <c r="F6853" s="6" t="n">
        <v>44124</v>
      </c>
      <c r="G6853" s="6" t="n">
        <v>44132</v>
      </c>
      <c r="H6853" s="11" t="inlineStr">
        <is>
          <t>USD</t>
        </is>
      </c>
      <c r="I6853" s="11" t="n">
        <v>6</v>
      </c>
      <c r="J6853" s="11" t="n">
        <v>36</v>
      </c>
      <c r="K6853" s="11" t="n">
        <v>171</v>
      </c>
      <c r="L6853" s="11" t="n">
        <v>40</v>
      </c>
      <c r="M6853" s="11" t="n">
        <v>6</v>
      </c>
      <c r="N6853" s="11" t="n">
        <v>0.05</v>
      </c>
      <c r="O6853" s="7" t="n">
        <v>3276.3</v>
      </c>
      <c r="P6853" s="7" t="n">
        <v>1998.543</v>
      </c>
      <c r="Q6853" s="7">
        <f>text(E6853,"ddd")</f>
        <v/>
      </c>
      <c r="R6853" s="7">
        <f>G6853-F6853</f>
        <v/>
      </c>
      <c r="S6853" s="7">
        <f>E6853-D6853</f>
        <v/>
      </c>
      <c r="T6853" s="7">
        <f>O6853*M6853</f>
        <v/>
      </c>
      <c r="U6853" s="7">
        <f>T6853*N6853</f>
        <v/>
      </c>
      <c r="V6853" s="7">
        <f>T6853-U6853-(P6853*M6853)</f>
        <v/>
      </c>
      <c r="W6853" s="7">
        <f>VLOOKUP(L6853,'Products Sheet'!$A:$B,2,FALSE)</f>
        <v/>
      </c>
      <c r="X6853" s="7" t="n"/>
      <c r="Y6853" s="7" t="n"/>
      <c r="Z6853" s="7" t="n"/>
      <c r="AA6853" s="7" t="n"/>
      <c r="AB6853" s="7" t="n"/>
      <c r="AC6853" s="7" t="n"/>
    </row>
    <row r="6854" ht="9.75" customHeight="1" s="12">
      <c r="A6854" s="11" t="inlineStr">
        <is>
          <t>SO - 0007387</t>
        </is>
      </c>
      <c r="B6854" s="11" t="inlineStr">
        <is>
          <t>Distributor</t>
        </is>
      </c>
      <c r="C6854" s="11" t="inlineStr">
        <is>
          <t>WARE-PUJ1005</t>
        </is>
      </c>
      <c r="D6854" s="6" t="n">
        <v>44000</v>
      </c>
      <c r="E6854" s="6" t="n">
        <v>44113</v>
      </c>
      <c r="F6854" s="6" t="n">
        <v>44120</v>
      </c>
      <c r="G6854" s="6" t="n">
        <v>44126</v>
      </c>
      <c r="H6854" s="11" t="inlineStr">
        <is>
          <t>USD</t>
        </is>
      </c>
      <c r="I6854" s="11" t="n">
        <v>23</v>
      </c>
      <c r="J6854" s="11" t="n">
        <v>14</v>
      </c>
      <c r="K6854" s="11" t="n">
        <v>274</v>
      </c>
      <c r="L6854" s="11" t="n">
        <v>40</v>
      </c>
      <c r="M6854" s="11" t="n">
        <v>8</v>
      </c>
      <c r="N6854" s="11" t="n">
        <v>0.15</v>
      </c>
      <c r="O6854" s="7" t="n">
        <v>938</v>
      </c>
      <c r="P6854" s="7" t="n">
        <v>731.64</v>
      </c>
      <c r="Q6854" s="7">
        <f>text(E6854,"ddd")</f>
        <v/>
      </c>
      <c r="R6854" s="7">
        <f>G6854-F6854</f>
        <v/>
      </c>
      <c r="S6854" s="7">
        <f>E6854-D6854</f>
        <v/>
      </c>
      <c r="T6854" s="7">
        <f>O6854*M6854</f>
        <v/>
      </c>
      <c r="U6854" s="7">
        <f>T6854*N6854</f>
        <v/>
      </c>
      <c r="V6854" s="7">
        <f>T6854-U6854-(P6854*M6854)</f>
        <v/>
      </c>
      <c r="W6854" s="7">
        <f>VLOOKUP(L6854,'Products Sheet'!$A:$B,2,FALSE)</f>
        <v/>
      </c>
      <c r="X6854" s="7" t="n"/>
      <c r="Y6854" s="7" t="n"/>
      <c r="Z6854" s="7" t="n"/>
      <c r="AA6854" s="7" t="n"/>
      <c r="AB6854" s="7" t="n"/>
      <c r="AC6854" s="7" t="n"/>
    </row>
    <row r="6855" ht="9.75" customHeight="1" s="12">
      <c r="A6855" s="11" t="inlineStr">
        <is>
          <t>SO - 0007400</t>
        </is>
      </c>
      <c r="B6855" s="11" t="inlineStr">
        <is>
          <t>In-Store</t>
        </is>
      </c>
      <c r="C6855" s="11" t="inlineStr">
        <is>
          <t>WARE-MKL1006</t>
        </is>
      </c>
      <c r="D6855" s="6" t="n">
        <v>44000</v>
      </c>
      <c r="E6855" s="6" t="n">
        <v>44114</v>
      </c>
      <c r="F6855" s="6" t="n">
        <v>44133</v>
      </c>
      <c r="G6855" s="6" t="n">
        <v>44137</v>
      </c>
      <c r="H6855" s="11" t="inlineStr">
        <is>
          <t>USD</t>
        </is>
      </c>
      <c r="I6855" s="11" t="n">
        <v>2</v>
      </c>
      <c r="J6855" s="11" t="n">
        <v>2</v>
      </c>
      <c r="K6855" s="11" t="n">
        <v>332</v>
      </c>
      <c r="L6855" s="11" t="n">
        <v>40</v>
      </c>
      <c r="M6855" s="11" t="n">
        <v>6</v>
      </c>
      <c r="N6855" s="11" t="n">
        <v>0.1</v>
      </c>
      <c r="O6855" s="7" t="n">
        <v>3899.4</v>
      </c>
      <c r="P6855" s="7" t="n">
        <v>2612.598</v>
      </c>
      <c r="Q6855" s="7">
        <f>text(E6855,"ddd")</f>
        <v/>
      </c>
      <c r="R6855" s="7">
        <f>G6855-F6855</f>
        <v/>
      </c>
      <c r="S6855" s="7">
        <f>E6855-D6855</f>
        <v/>
      </c>
      <c r="T6855" s="7">
        <f>O6855*M6855</f>
        <v/>
      </c>
      <c r="U6855" s="7">
        <f>T6855*N6855</f>
        <v/>
      </c>
      <c r="V6855" s="7">
        <f>T6855-U6855-(P6855*M6855)</f>
        <v/>
      </c>
      <c r="W6855" s="7">
        <f>VLOOKUP(L6855,'Products Sheet'!$A:$B,2,FALSE)</f>
        <v/>
      </c>
      <c r="X6855" s="7" t="n"/>
      <c r="Y6855" s="7" t="n"/>
      <c r="Z6855" s="7" t="n"/>
      <c r="AA6855" s="7" t="n"/>
      <c r="AB6855" s="7" t="n"/>
      <c r="AC6855" s="7" t="n"/>
    </row>
    <row r="6856" ht="9.75" customHeight="1" s="12">
      <c r="A6856" s="11" t="inlineStr">
        <is>
          <t>SO - 0007407</t>
        </is>
      </c>
      <c r="B6856" s="11" t="inlineStr">
        <is>
          <t>In-Store</t>
        </is>
      </c>
      <c r="C6856" s="11" t="inlineStr">
        <is>
          <t>WARE-MKL1006</t>
        </is>
      </c>
      <c r="D6856" s="6" t="n">
        <v>44000</v>
      </c>
      <c r="E6856" s="6" t="n">
        <v>44115</v>
      </c>
      <c r="F6856" s="6" t="n">
        <v>44117</v>
      </c>
      <c r="G6856" s="6" t="n">
        <v>44120</v>
      </c>
      <c r="H6856" s="11" t="inlineStr">
        <is>
          <t>USD</t>
        </is>
      </c>
      <c r="I6856" s="11" t="n">
        <v>5</v>
      </c>
      <c r="J6856" s="11" t="n">
        <v>46</v>
      </c>
      <c r="K6856" s="11" t="n">
        <v>342</v>
      </c>
      <c r="L6856" s="11" t="n">
        <v>40</v>
      </c>
      <c r="M6856" s="11" t="n">
        <v>4</v>
      </c>
      <c r="N6856" s="11" t="n">
        <v>0.05</v>
      </c>
      <c r="O6856" s="7" t="n">
        <v>1889.4</v>
      </c>
      <c r="P6856" s="7" t="n">
        <v>963.5940000000001</v>
      </c>
      <c r="Q6856" s="7">
        <f>text(E6856,"ddd")</f>
        <v/>
      </c>
      <c r="R6856" s="7">
        <f>G6856-F6856</f>
        <v/>
      </c>
      <c r="S6856" s="7">
        <f>E6856-D6856</f>
        <v/>
      </c>
      <c r="T6856" s="7">
        <f>O6856*M6856</f>
        <v/>
      </c>
      <c r="U6856" s="7">
        <f>T6856*N6856</f>
        <v/>
      </c>
      <c r="V6856" s="7">
        <f>T6856-U6856-(P6856*M6856)</f>
        <v/>
      </c>
      <c r="W6856" s="7">
        <f>VLOOKUP(L6856,'Products Sheet'!$A:$B,2,FALSE)</f>
        <v/>
      </c>
      <c r="X6856" s="7" t="n"/>
      <c r="Y6856" s="7" t="n"/>
      <c r="Z6856" s="7" t="n"/>
      <c r="AA6856" s="7" t="n"/>
      <c r="AB6856" s="7" t="n"/>
      <c r="AC6856" s="7" t="n"/>
    </row>
    <row r="6857" ht="9.75" customHeight="1" s="12">
      <c r="A6857" s="11" t="inlineStr">
        <is>
          <t>SO - 0007408</t>
        </is>
      </c>
      <c r="B6857" s="11" t="inlineStr">
        <is>
          <t>In-Store</t>
        </is>
      </c>
      <c r="C6857" s="11" t="inlineStr">
        <is>
          <t>WARE-MKL1006</t>
        </is>
      </c>
      <c r="D6857" s="6" t="n">
        <v>44000</v>
      </c>
      <c r="E6857" s="6" t="n">
        <v>44115</v>
      </c>
      <c r="F6857" s="6" t="n">
        <v>44143</v>
      </c>
      <c r="G6857" s="6" t="n">
        <v>44152</v>
      </c>
      <c r="H6857" s="11" t="inlineStr">
        <is>
          <t>USD</t>
        </is>
      </c>
      <c r="I6857" s="11" t="n">
        <v>1</v>
      </c>
      <c r="J6857" s="11" t="n">
        <v>44</v>
      </c>
      <c r="K6857" s="11" t="n">
        <v>341</v>
      </c>
      <c r="L6857" s="11" t="n">
        <v>40</v>
      </c>
      <c r="M6857" s="11" t="n">
        <v>2</v>
      </c>
      <c r="N6857" s="11" t="n">
        <v>0.1</v>
      </c>
      <c r="O6857" s="7" t="n">
        <v>5540.900000000001</v>
      </c>
      <c r="P6857" s="7" t="n">
        <v>2659.632</v>
      </c>
      <c r="Q6857" s="7">
        <f>text(E6857,"ddd")</f>
        <v/>
      </c>
      <c r="R6857" s="7">
        <f>G6857-F6857</f>
        <v/>
      </c>
      <c r="S6857" s="7">
        <f>E6857-D6857</f>
        <v/>
      </c>
      <c r="T6857" s="7">
        <f>O6857*M6857</f>
        <v/>
      </c>
      <c r="U6857" s="7">
        <f>T6857*N6857</f>
        <v/>
      </c>
      <c r="V6857" s="7">
        <f>T6857-U6857-(P6857*M6857)</f>
        <v/>
      </c>
      <c r="W6857" s="7">
        <f>VLOOKUP(L6857,'Products Sheet'!$A:$B,2,FALSE)</f>
        <v/>
      </c>
      <c r="X6857" s="7" t="n"/>
      <c r="Y6857" s="7" t="n"/>
      <c r="Z6857" s="7" t="n"/>
      <c r="AA6857" s="7" t="n"/>
      <c r="AB6857" s="7" t="n"/>
      <c r="AC6857" s="7" t="n"/>
    </row>
    <row r="6858" ht="9.75" customHeight="1" s="12">
      <c r="A6858" s="11" t="inlineStr">
        <is>
          <t>SO - 0007491</t>
        </is>
      </c>
      <c r="B6858" s="11" t="inlineStr">
        <is>
          <t>In-Store</t>
        </is>
      </c>
      <c r="C6858" s="11" t="inlineStr">
        <is>
          <t>WARE-PUJ1005</t>
        </is>
      </c>
      <c r="D6858" s="6" t="n">
        <v>44000</v>
      </c>
      <c r="E6858" s="6" t="n">
        <v>44126</v>
      </c>
      <c r="F6858" s="6" t="n">
        <v>44134</v>
      </c>
      <c r="G6858" s="6" t="n">
        <v>44137</v>
      </c>
      <c r="H6858" s="11" t="inlineStr">
        <is>
          <t>USD</t>
        </is>
      </c>
      <c r="I6858" s="11" t="n">
        <v>9</v>
      </c>
      <c r="J6858" s="11" t="n">
        <v>24</v>
      </c>
      <c r="K6858" s="11" t="n">
        <v>265</v>
      </c>
      <c r="L6858" s="11" t="n">
        <v>40</v>
      </c>
      <c r="M6858" s="11" t="n">
        <v>8</v>
      </c>
      <c r="N6858" s="11" t="n">
        <v>0.4</v>
      </c>
      <c r="O6858" s="7" t="n">
        <v>2412</v>
      </c>
      <c r="P6858" s="7" t="n">
        <v>1664.28</v>
      </c>
      <c r="Q6858" s="7">
        <f>text(E6858,"ddd")</f>
        <v/>
      </c>
      <c r="R6858" s="7">
        <f>G6858-F6858</f>
        <v/>
      </c>
      <c r="S6858" s="7">
        <f>E6858-D6858</f>
        <v/>
      </c>
      <c r="T6858" s="7">
        <f>O6858*M6858</f>
        <v/>
      </c>
      <c r="U6858" s="7">
        <f>T6858*N6858</f>
        <v/>
      </c>
      <c r="V6858" s="7">
        <f>T6858-U6858-(P6858*M6858)</f>
        <v/>
      </c>
      <c r="W6858" s="7">
        <f>VLOOKUP(L6858,'Products Sheet'!$A:$B,2,FALSE)</f>
        <v/>
      </c>
      <c r="X6858" s="7" t="n"/>
      <c r="Y6858" s="7" t="n"/>
      <c r="Z6858" s="7" t="n"/>
      <c r="AA6858" s="7" t="n"/>
      <c r="AB6858" s="7" t="n"/>
      <c r="AC6858" s="7" t="n"/>
    </row>
    <row r="6859" ht="9.75" customHeight="1" s="12">
      <c r="A6859" s="11" t="inlineStr">
        <is>
          <t>SO - 0007616</t>
        </is>
      </c>
      <c r="B6859" s="11" t="inlineStr">
        <is>
          <t>In-Store</t>
        </is>
      </c>
      <c r="C6859" s="11" t="inlineStr">
        <is>
          <t>WARE-NMK1003</t>
        </is>
      </c>
      <c r="D6859" s="6" t="n">
        <v>44000</v>
      </c>
      <c r="E6859" s="6" t="n">
        <v>44139</v>
      </c>
      <c r="F6859" s="6" t="n">
        <v>44156</v>
      </c>
      <c r="G6859" s="6" t="n">
        <v>44157</v>
      </c>
      <c r="H6859" s="11" t="inlineStr">
        <is>
          <t>USD</t>
        </is>
      </c>
      <c r="I6859" s="11" t="n">
        <v>12</v>
      </c>
      <c r="J6859" s="11" t="n">
        <v>18</v>
      </c>
      <c r="K6859" s="11" t="n">
        <v>161</v>
      </c>
      <c r="L6859" s="11" t="n">
        <v>40</v>
      </c>
      <c r="M6859" s="11" t="n">
        <v>2</v>
      </c>
      <c r="N6859" s="11" t="n">
        <v>0.1</v>
      </c>
      <c r="O6859" s="7" t="n">
        <v>1139</v>
      </c>
      <c r="P6859" s="7" t="n">
        <v>455.6</v>
      </c>
      <c r="Q6859" s="7">
        <f>text(E6859,"ddd")</f>
        <v/>
      </c>
      <c r="R6859" s="7">
        <f>G6859-F6859</f>
        <v/>
      </c>
      <c r="S6859" s="7">
        <f>E6859-D6859</f>
        <v/>
      </c>
      <c r="T6859" s="7">
        <f>O6859*M6859</f>
        <v/>
      </c>
      <c r="U6859" s="7">
        <f>T6859*N6859</f>
        <v/>
      </c>
      <c r="V6859" s="7">
        <f>T6859-U6859-(P6859*M6859)</f>
        <v/>
      </c>
      <c r="W6859" s="7">
        <f>VLOOKUP(L6859,'Products Sheet'!$A:$B,2,FALSE)</f>
        <v/>
      </c>
      <c r="X6859" s="7" t="n"/>
      <c r="Y6859" s="7" t="n"/>
      <c r="Z6859" s="7" t="n"/>
      <c r="AA6859" s="7" t="n"/>
      <c r="AB6859" s="7" t="n"/>
      <c r="AC6859" s="7" t="n"/>
    </row>
    <row r="6860" ht="9.75" customHeight="1" s="12">
      <c r="A6860" s="11" t="inlineStr">
        <is>
          <t>SO - 0007654</t>
        </is>
      </c>
      <c r="B6860" s="11" t="inlineStr">
        <is>
          <t>In-Store</t>
        </is>
      </c>
      <c r="C6860" s="11" t="inlineStr">
        <is>
          <t>WARE-XYS1001</t>
        </is>
      </c>
      <c r="D6860" s="6" t="n">
        <v>44000</v>
      </c>
      <c r="E6860" s="6" t="n">
        <v>44144</v>
      </c>
      <c r="F6860" s="6" t="n">
        <v>44148</v>
      </c>
      <c r="G6860" s="6" t="n">
        <v>44158</v>
      </c>
      <c r="H6860" s="11" t="inlineStr">
        <is>
          <t>USD</t>
        </is>
      </c>
      <c r="I6860" s="11" t="n">
        <v>9</v>
      </c>
      <c r="J6860" s="11" t="n">
        <v>5</v>
      </c>
      <c r="K6860" s="11" t="n">
        <v>11</v>
      </c>
      <c r="L6860" s="11" t="n">
        <v>40</v>
      </c>
      <c r="M6860" s="11" t="n">
        <v>2</v>
      </c>
      <c r="N6860" s="11" t="n">
        <v>0.3</v>
      </c>
      <c r="O6860" s="7" t="n">
        <v>2606.3</v>
      </c>
      <c r="P6860" s="7" t="n">
        <v>1668.032</v>
      </c>
      <c r="Q6860" s="7">
        <f>text(E6860,"ddd")</f>
        <v/>
      </c>
      <c r="R6860" s="7">
        <f>G6860-F6860</f>
        <v/>
      </c>
      <c r="S6860" s="7">
        <f>E6860-D6860</f>
        <v/>
      </c>
      <c r="T6860" s="7">
        <f>O6860*M6860</f>
        <v/>
      </c>
      <c r="U6860" s="7">
        <f>T6860*N6860</f>
        <v/>
      </c>
      <c r="V6860" s="7">
        <f>T6860-U6860-(P6860*M6860)</f>
        <v/>
      </c>
      <c r="W6860" s="7">
        <f>VLOOKUP(L6860,'Products Sheet'!$A:$B,2,FALSE)</f>
        <v/>
      </c>
      <c r="X6860" s="7" t="n"/>
      <c r="Y6860" s="7" t="n"/>
      <c r="Z6860" s="7" t="n"/>
      <c r="AA6860" s="7" t="n"/>
      <c r="AB6860" s="7" t="n"/>
      <c r="AC6860" s="7" t="n"/>
    </row>
    <row r="6861" ht="9.75" customHeight="1" s="12">
      <c r="A6861" s="11" t="inlineStr">
        <is>
          <t>SO - 0007720</t>
        </is>
      </c>
      <c r="B6861" s="11" t="inlineStr">
        <is>
          <t>Wholesale</t>
        </is>
      </c>
      <c r="C6861" s="11" t="inlineStr">
        <is>
          <t>WARE-XYS1001</t>
        </is>
      </c>
      <c r="D6861" s="6" t="n">
        <v>44000</v>
      </c>
      <c r="E6861" s="6" t="n">
        <v>44151</v>
      </c>
      <c r="F6861" s="6" t="n">
        <v>44158</v>
      </c>
      <c r="G6861" s="6" t="n">
        <v>44164</v>
      </c>
      <c r="H6861" s="11" t="inlineStr">
        <is>
          <t>USD</t>
        </is>
      </c>
      <c r="I6861" s="11" t="n">
        <v>27</v>
      </c>
      <c r="J6861" s="11" t="n">
        <v>7</v>
      </c>
      <c r="K6861" s="11" t="n">
        <v>53</v>
      </c>
      <c r="L6861" s="11" t="n">
        <v>40</v>
      </c>
      <c r="M6861" s="11" t="n">
        <v>4</v>
      </c>
      <c r="N6861" s="11" t="n">
        <v>0.05</v>
      </c>
      <c r="O6861" s="7" t="n">
        <v>214.4</v>
      </c>
      <c r="P6861" s="7" t="n">
        <v>115.776</v>
      </c>
      <c r="Q6861" s="7">
        <f>text(E6861,"ddd")</f>
        <v/>
      </c>
      <c r="R6861" s="7">
        <f>G6861-F6861</f>
        <v/>
      </c>
      <c r="S6861" s="7">
        <f>E6861-D6861</f>
        <v/>
      </c>
      <c r="T6861" s="7">
        <f>O6861*M6861</f>
        <v/>
      </c>
      <c r="U6861" s="7">
        <f>T6861*N6861</f>
        <v/>
      </c>
      <c r="V6861" s="7">
        <f>T6861-U6861-(P6861*M6861)</f>
        <v/>
      </c>
      <c r="W6861" s="7">
        <f>VLOOKUP(L6861,'Products Sheet'!$A:$B,2,FALSE)</f>
        <v/>
      </c>
      <c r="X6861" s="7" t="n"/>
      <c r="Y6861" s="7" t="n"/>
      <c r="Z6861" s="7" t="n"/>
      <c r="AA6861" s="7" t="n"/>
      <c r="AB6861" s="7" t="n"/>
      <c r="AC6861" s="7" t="n"/>
    </row>
    <row r="6862" ht="9.75" customHeight="1" s="12">
      <c r="A6862" s="11" t="inlineStr">
        <is>
          <t>SO - 0007730</t>
        </is>
      </c>
      <c r="B6862" s="11" t="inlineStr">
        <is>
          <t>Online</t>
        </is>
      </c>
      <c r="C6862" s="11" t="inlineStr">
        <is>
          <t>WARE-UHY1004</t>
        </is>
      </c>
      <c r="D6862" s="6" t="n">
        <v>44100</v>
      </c>
      <c r="E6862" s="6" t="n">
        <v>44152</v>
      </c>
      <c r="F6862" s="6" t="n">
        <v>44166</v>
      </c>
      <c r="G6862" s="6" t="n">
        <v>44174</v>
      </c>
      <c r="H6862" s="11" t="inlineStr">
        <is>
          <t>USD</t>
        </is>
      </c>
      <c r="I6862" s="11" t="n">
        <v>17</v>
      </c>
      <c r="J6862" s="11" t="n">
        <v>16</v>
      </c>
      <c r="K6862" s="11" t="n">
        <v>218</v>
      </c>
      <c r="L6862" s="11" t="n">
        <v>40</v>
      </c>
      <c r="M6862" s="11" t="n">
        <v>5</v>
      </c>
      <c r="N6862" s="11" t="n">
        <v>0.15</v>
      </c>
      <c r="O6862" s="7" t="n">
        <v>5601.2</v>
      </c>
      <c r="P6862" s="7" t="n">
        <v>4312.924</v>
      </c>
      <c r="Q6862" s="7">
        <f>text(E6862,"ddd")</f>
        <v/>
      </c>
      <c r="R6862" s="7">
        <f>G6862-F6862</f>
        <v/>
      </c>
      <c r="S6862" s="7">
        <f>E6862-D6862</f>
        <v/>
      </c>
      <c r="T6862" s="7">
        <f>O6862*M6862</f>
        <v/>
      </c>
      <c r="U6862" s="7">
        <f>T6862*N6862</f>
        <v/>
      </c>
      <c r="V6862" s="7">
        <f>T6862-U6862-(P6862*M6862)</f>
        <v/>
      </c>
      <c r="W6862" s="7">
        <f>VLOOKUP(L6862,'Products Sheet'!$A:$B,2,FALSE)</f>
        <v/>
      </c>
      <c r="X6862" s="7" t="n"/>
      <c r="Y6862" s="7" t="n"/>
      <c r="Z6862" s="7" t="n"/>
      <c r="AA6862" s="7" t="n"/>
      <c r="AB6862" s="7" t="n"/>
      <c r="AC6862" s="7" t="n"/>
    </row>
    <row r="6863" ht="9.75" customHeight="1" s="12">
      <c r="A6863" s="11" t="inlineStr">
        <is>
          <t>SO - 0007774</t>
        </is>
      </c>
      <c r="B6863" s="11" t="inlineStr">
        <is>
          <t>Distributor</t>
        </is>
      </c>
      <c r="C6863" s="11" t="inlineStr">
        <is>
          <t>WARE-NMK1003</t>
        </is>
      </c>
      <c r="D6863" s="6" t="n">
        <v>44100</v>
      </c>
      <c r="E6863" s="6" t="n">
        <v>44156</v>
      </c>
      <c r="F6863" s="6" t="n">
        <v>44178</v>
      </c>
      <c r="G6863" s="6" t="n">
        <v>44179</v>
      </c>
      <c r="H6863" s="11" t="inlineStr">
        <is>
          <t>USD</t>
        </is>
      </c>
      <c r="I6863" s="11" t="n">
        <v>25</v>
      </c>
      <c r="J6863" s="11" t="n">
        <v>4</v>
      </c>
      <c r="K6863" s="11" t="n">
        <v>196</v>
      </c>
      <c r="L6863" s="11" t="n">
        <v>40</v>
      </c>
      <c r="M6863" s="11" t="n">
        <v>5</v>
      </c>
      <c r="N6863" s="11" t="n">
        <v>0.1</v>
      </c>
      <c r="O6863" s="7" t="n">
        <v>2566.1</v>
      </c>
      <c r="P6863" s="7" t="n">
        <v>1539.66</v>
      </c>
      <c r="Q6863" s="7">
        <f>text(E6863,"ddd")</f>
        <v/>
      </c>
      <c r="R6863" s="7">
        <f>G6863-F6863</f>
        <v/>
      </c>
      <c r="S6863" s="7">
        <f>E6863-D6863</f>
        <v/>
      </c>
      <c r="T6863" s="7">
        <f>O6863*M6863</f>
        <v/>
      </c>
      <c r="U6863" s="7">
        <f>T6863*N6863</f>
        <v/>
      </c>
      <c r="V6863" s="7">
        <f>T6863-U6863-(P6863*M6863)</f>
        <v/>
      </c>
      <c r="W6863" s="7">
        <f>VLOOKUP(L6863,'Products Sheet'!$A:$B,2,FALSE)</f>
        <v/>
      </c>
      <c r="X6863" s="7" t="n"/>
      <c r="Y6863" s="7" t="n"/>
      <c r="Z6863" s="7" t="n"/>
      <c r="AA6863" s="7" t="n"/>
      <c r="AB6863" s="7" t="n"/>
      <c r="AC6863" s="7" t="n"/>
    </row>
    <row r="6864" ht="9.75" customHeight="1" s="12">
      <c r="A6864" s="11" t="inlineStr">
        <is>
          <t>SO - 0007784</t>
        </is>
      </c>
      <c r="B6864" s="11" t="inlineStr">
        <is>
          <t>Distributor</t>
        </is>
      </c>
      <c r="C6864" s="11" t="inlineStr">
        <is>
          <t>WARE-XYS1001</t>
        </is>
      </c>
      <c r="D6864" s="6" t="n">
        <v>44100</v>
      </c>
      <c r="E6864" s="6" t="n">
        <v>44158</v>
      </c>
      <c r="F6864" s="6" t="n">
        <v>44160</v>
      </c>
      <c r="G6864" s="6" t="n">
        <v>44161</v>
      </c>
      <c r="H6864" s="11" t="inlineStr">
        <is>
          <t>USD</t>
        </is>
      </c>
      <c r="I6864" s="11" t="n">
        <v>20</v>
      </c>
      <c r="J6864" s="11" t="n">
        <v>38</v>
      </c>
      <c r="K6864" s="11" t="n">
        <v>36</v>
      </c>
      <c r="L6864" s="11" t="n">
        <v>40</v>
      </c>
      <c r="M6864" s="11" t="n">
        <v>2</v>
      </c>
      <c r="N6864" s="11" t="n">
        <v>0.075</v>
      </c>
      <c r="O6864" s="7" t="n">
        <v>1112.2</v>
      </c>
      <c r="P6864" s="7" t="n">
        <v>589.466</v>
      </c>
      <c r="Q6864" s="7">
        <f>text(E6864,"ddd")</f>
        <v/>
      </c>
      <c r="R6864" s="7">
        <f>G6864-F6864</f>
        <v/>
      </c>
      <c r="S6864" s="7">
        <f>E6864-D6864</f>
        <v/>
      </c>
      <c r="T6864" s="7">
        <f>O6864*M6864</f>
        <v/>
      </c>
      <c r="U6864" s="7">
        <f>T6864*N6864</f>
        <v/>
      </c>
      <c r="V6864" s="7">
        <f>T6864-U6864-(P6864*M6864)</f>
        <v/>
      </c>
      <c r="W6864" s="7">
        <f>VLOOKUP(L6864,'Products Sheet'!$A:$B,2,FALSE)</f>
        <v/>
      </c>
      <c r="X6864" s="7" t="n"/>
      <c r="Y6864" s="7" t="n"/>
      <c r="Z6864" s="7" t="n"/>
      <c r="AA6864" s="7" t="n"/>
      <c r="AB6864" s="7" t="n"/>
      <c r="AC6864" s="7" t="n"/>
    </row>
    <row r="6865" ht="9.75" customHeight="1" s="12">
      <c r="A6865" s="11" t="inlineStr">
        <is>
          <t>SO - 0007958</t>
        </is>
      </c>
      <c r="B6865" s="11" t="inlineStr">
        <is>
          <t>Online</t>
        </is>
      </c>
      <c r="C6865" s="11" t="inlineStr">
        <is>
          <t>WARE-NBV1002</t>
        </is>
      </c>
      <c r="D6865" s="6" t="n">
        <v>44100</v>
      </c>
      <c r="E6865" s="6" t="n">
        <v>44180</v>
      </c>
      <c r="F6865" s="6" t="n">
        <v>44203</v>
      </c>
      <c r="G6865" s="6" t="n">
        <v>44213</v>
      </c>
      <c r="H6865" s="11" t="inlineStr">
        <is>
          <t>USD</t>
        </is>
      </c>
      <c r="I6865" s="11" t="n">
        <v>19</v>
      </c>
      <c r="J6865" s="11" t="n">
        <v>3</v>
      </c>
      <c r="K6865" s="11" t="n">
        <v>75</v>
      </c>
      <c r="L6865" s="11" t="n">
        <v>40</v>
      </c>
      <c r="M6865" s="11" t="n">
        <v>6</v>
      </c>
      <c r="N6865" s="11" t="n">
        <v>0.05</v>
      </c>
      <c r="O6865" s="7" t="n">
        <v>187.6</v>
      </c>
      <c r="P6865" s="7" t="n">
        <v>148.204</v>
      </c>
      <c r="Q6865" s="7">
        <f>text(E6865,"ddd")</f>
        <v/>
      </c>
      <c r="R6865" s="7">
        <f>G6865-F6865</f>
        <v/>
      </c>
      <c r="S6865" s="7">
        <f>E6865-D6865</f>
        <v/>
      </c>
      <c r="T6865" s="7">
        <f>O6865*M6865</f>
        <v/>
      </c>
      <c r="U6865" s="7">
        <f>T6865*N6865</f>
        <v/>
      </c>
      <c r="V6865" s="7">
        <f>T6865-U6865-(P6865*M6865)</f>
        <v/>
      </c>
      <c r="W6865" s="7">
        <f>VLOOKUP(L6865,'Products Sheet'!$A:$B,2,FALSE)</f>
        <v/>
      </c>
      <c r="X6865" s="7" t="n"/>
      <c r="Y6865" s="7" t="n"/>
      <c r="Z6865" s="7" t="n"/>
      <c r="AA6865" s="7" t="n"/>
      <c r="AB6865" s="7" t="n"/>
      <c r="AC6865" s="7" t="n"/>
    </row>
    <row r="6866" ht="9.75" customHeight="1" s="12">
      <c r="A6866" s="11" t="inlineStr">
        <is>
          <t>SO - 0007998</t>
        </is>
      </c>
      <c r="B6866" s="11" t="inlineStr">
        <is>
          <t>Online</t>
        </is>
      </c>
      <c r="C6866" s="11" t="inlineStr">
        <is>
          <t>WARE-NMK1003</t>
        </is>
      </c>
      <c r="D6866" s="6" t="n">
        <v>44100</v>
      </c>
      <c r="E6866" s="6" t="n">
        <v>44185</v>
      </c>
      <c r="F6866" s="6" t="n">
        <v>44206</v>
      </c>
      <c r="G6866" s="6" t="n">
        <v>44216</v>
      </c>
      <c r="H6866" s="11" t="inlineStr">
        <is>
          <t>USD</t>
        </is>
      </c>
      <c r="I6866" s="11" t="n">
        <v>18</v>
      </c>
      <c r="J6866" s="11" t="n">
        <v>30</v>
      </c>
      <c r="K6866" s="11" t="n">
        <v>146</v>
      </c>
      <c r="L6866" s="11" t="n">
        <v>40</v>
      </c>
      <c r="M6866" s="11" t="n">
        <v>1</v>
      </c>
      <c r="N6866" s="11" t="n">
        <v>0.1</v>
      </c>
      <c r="O6866" s="7" t="n">
        <v>2633.1</v>
      </c>
      <c r="P6866" s="7" t="n">
        <v>1158.564</v>
      </c>
      <c r="Q6866" s="7">
        <f>text(E6866,"ddd")</f>
        <v/>
      </c>
      <c r="R6866" s="7">
        <f>G6866-F6866</f>
        <v/>
      </c>
      <c r="S6866" s="7">
        <f>E6866-D6866</f>
        <v/>
      </c>
      <c r="T6866" s="7">
        <f>O6866*M6866</f>
        <v/>
      </c>
      <c r="U6866" s="7">
        <f>T6866*N6866</f>
        <v/>
      </c>
      <c r="V6866" s="7">
        <f>T6866-U6866-(P6866*M6866)</f>
        <v/>
      </c>
      <c r="W6866" s="7">
        <f>VLOOKUP(L6866,'Products Sheet'!$A:$B,2,FALSE)</f>
        <v/>
      </c>
      <c r="X6866" s="7" t="n"/>
      <c r="Y6866" s="7" t="n"/>
      <c r="Z6866" s="7" t="n"/>
      <c r="AA6866" s="7" t="n"/>
      <c r="AB6866" s="7" t="n"/>
      <c r="AC6866" s="7" t="n"/>
    </row>
    <row r="6867" ht="9.75" customHeight="1" s="12">
      <c r="A6867" s="11" t="inlineStr">
        <is>
          <t>SO - 0008041</t>
        </is>
      </c>
      <c r="B6867" s="11" t="inlineStr">
        <is>
          <t>In-Store</t>
        </is>
      </c>
      <c r="C6867" s="11" t="inlineStr">
        <is>
          <t>WARE-NMK1003</t>
        </is>
      </c>
      <c r="D6867" s="6" t="n">
        <v>44100</v>
      </c>
      <c r="E6867" s="6" t="n">
        <v>44189</v>
      </c>
      <c r="F6867" s="6" t="n">
        <v>44212</v>
      </c>
      <c r="G6867" s="6" t="n">
        <v>44221</v>
      </c>
      <c r="H6867" s="11" t="inlineStr">
        <is>
          <t>USD</t>
        </is>
      </c>
      <c r="I6867" s="11" t="n">
        <v>6</v>
      </c>
      <c r="J6867" s="11" t="n">
        <v>33</v>
      </c>
      <c r="K6867" s="11" t="n">
        <v>94</v>
      </c>
      <c r="L6867" s="11" t="n">
        <v>40</v>
      </c>
      <c r="M6867" s="11" t="n">
        <v>6</v>
      </c>
      <c r="N6867" s="11" t="n">
        <v>0.075</v>
      </c>
      <c r="O6867" s="7" t="n">
        <v>3899.4</v>
      </c>
      <c r="P6867" s="7" t="n">
        <v>1754.73</v>
      </c>
      <c r="Q6867" s="7">
        <f>text(E6867,"ddd")</f>
        <v/>
      </c>
      <c r="R6867" s="7">
        <f>G6867-F6867</f>
        <v/>
      </c>
      <c r="S6867" s="7">
        <f>E6867-D6867</f>
        <v/>
      </c>
      <c r="T6867" s="7">
        <f>O6867*M6867</f>
        <v/>
      </c>
      <c r="U6867" s="7">
        <f>T6867*N6867</f>
        <v/>
      </c>
      <c r="V6867" s="7">
        <f>T6867-U6867-(P6867*M6867)</f>
        <v/>
      </c>
      <c r="W6867" s="7">
        <f>VLOOKUP(L6867,'Products Sheet'!$A:$B,2,FALSE)</f>
        <v/>
      </c>
      <c r="X6867" s="7" t="n"/>
      <c r="Y6867" s="7" t="n"/>
      <c r="Z6867" s="7" t="n"/>
      <c r="AA6867" s="7" t="n"/>
      <c r="AB6867" s="7" t="n"/>
      <c r="AC6867" s="7" t="n"/>
    </row>
    <row r="6868" ht="9.75" customHeight="1" s="12">
      <c r="A6868" s="11" t="inlineStr">
        <is>
          <t>SO - 0008069</t>
        </is>
      </c>
      <c r="B6868" s="11" t="inlineStr">
        <is>
          <t>Wholesale</t>
        </is>
      </c>
      <c r="C6868" s="11" t="inlineStr">
        <is>
          <t>WARE-XYS1001</t>
        </is>
      </c>
      <c r="D6868" s="6" t="n">
        <v>44100</v>
      </c>
      <c r="E6868" s="6" t="n">
        <v>44193</v>
      </c>
      <c r="F6868" s="6" t="n">
        <v>44201</v>
      </c>
      <c r="G6868" s="6" t="n">
        <v>44203</v>
      </c>
      <c r="H6868" s="11" t="inlineStr">
        <is>
          <t>USD</t>
        </is>
      </c>
      <c r="I6868" s="11" t="n">
        <v>28</v>
      </c>
      <c r="J6868" s="11" t="n">
        <v>16</v>
      </c>
      <c r="K6868" s="11" t="n">
        <v>46</v>
      </c>
      <c r="L6868" s="11" t="n">
        <v>40</v>
      </c>
      <c r="M6868" s="11" t="n">
        <v>8</v>
      </c>
      <c r="N6868" s="11" t="n">
        <v>0.4</v>
      </c>
      <c r="O6868" s="7" t="n">
        <v>6505.7</v>
      </c>
      <c r="P6868" s="7" t="n">
        <v>5139.503</v>
      </c>
      <c r="Q6868" s="7">
        <f>text(E6868,"ddd")</f>
        <v/>
      </c>
      <c r="R6868" s="7">
        <f>G6868-F6868</f>
        <v/>
      </c>
      <c r="S6868" s="7">
        <f>E6868-D6868</f>
        <v/>
      </c>
      <c r="T6868" s="7">
        <f>O6868*M6868</f>
        <v/>
      </c>
      <c r="U6868" s="7">
        <f>T6868*N6868</f>
        <v/>
      </c>
      <c r="V6868" s="7">
        <f>T6868-U6868-(P6868*M6868)</f>
        <v/>
      </c>
      <c r="W6868" s="7">
        <f>VLOOKUP(L6868,'Products Sheet'!$A:$B,2,FALSE)</f>
        <v/>
      </c>
      <c r="X6868" s="7" t="n"/>
      <c r="Y6868" s="7" t="n"/>
      <c r="Z6868" s="7" t="n"/>
      <c r="AA6868" s="7" t="n"/>
      <c r="AB6868" s="7" t="n"/>
      <c r="AC6868" s="7" t="n"/>
    </row>
    <row r="6869" ht="9.75" customHeight="1" s="12">
      <c r="A6869" s="11" t="inlineStr">
        <is>
          <t>SO - 0008071</t>
        </is>
      </c>
      <c r="B6869" s="11" t="inlineStr">
        <is>
          <t>In-Store</t>
        </is>
      </c>
      <c r="C6869" s="11" t="inlineStr">
        <is>
          <t>WARE-UHY1004</t>
        </is>
      </c>
      <c r="D6869" s="6" t="n">
        <v>44100</v>
      </c>
      <c r="E6869" s="6" t="n">
        <v>44193</v>
      </c>
      <c r="F6869" s="6" t="n">
        <v>44200</v>
      </c>
      <c r="G6869" s="6" t="n">
        <v>44205</v>
      </c>
      <c r="H6869" s="11" t="inlineStr">
        <is>
          <t>USD</t>
        </is>
      </c>
      <c r="I6869" s="11" t="n">
        <v>1</v>
      </c>
      <c r="J6869" s="11" t="n">
        <v>13</v>
      </c>
      <c r="K6869" s="11" t="n">
        <v>252</v>
      </c>
      <c r="L6869" s="11" t="n">
        <v>40</v>
      </c>
      <c r="M6869" s="11" t="n">
        <v>1</v>
      </c>
      <c r="N6869" s="11" t="n">
        <v>0.05</v>
      </c>
      <c r="O6869" s="7" t="n">
        <v>5427</v>
      </c>
      <c r="P6869" s="7" t="n">
        <v>2496.42</v>
      </c>
      <c r="Q6869" s="7">
        <f>text(E6869,"ddd")</f>
        <v/>
      </c>
      <c r="R6869" s="7">
        <f>G6869-F6869</f>
        <v/>
      </c>
      <c r="S6869" s="7">
        <f>E6869-D6869</f>
        <v/>
      </c>
      <c r="T6869" s="7">
        <f>O6869*M6869</f>
        <v/>
      </c>
      <c r="U6869" s="7">
        <f>T6869*N6869</f>
        <v/>
      </c>
      <c r="V6869" s="7">
        <f>T6869-U6869-(P6869*M6869)</f>
        <v/>
      </c>
      <c r="W6869" s="7">
        <f>VLOOKUP(L6869,'Products Sheet'!$A:$B,2,FALSE)</f>
        <v/>
      </c>
      <c r="X6869" s="7" t="n"/>
      <c r="Y6869" s="7" t="n"/>
      <c r="Z6869" s="7" t="n"/>
      <c r="AA6869" s="7" t="n"/>
      <c r="AB6869" s="7" t="n"/>
      <c r="AC6869" s="7" t="n"/>
    </row>
    <row r="6870" ht="9.75" customHeight="1" s="12">
      <c r="A6870" s="11" t="inlineStr">
        <is>
          <t>SO - 000240</t>
        </is>
      </c>
      <c r="B6870" s="11" t="inlineStr">
        <is>
          <t>In-Store</t>
        </is>
      </c>
      <c r="C6870" s="11" t="inlineStr">
        <is>
          <t>WARE-PUJ1005</t>
        </is>
      </c>
      <c r="D6870" s="6" t="n">
        <v>43100</v>
      </c>
      <c r="E6870" s="6" t="n">
        <v>43267</v>
      </c>
      <c r="F6870" s="6" t="n">
        <v>43293</v>
      </c>
      <c r="G6870" s="6" t="n">
        <v>43298</v>
      </c>
      <c r="H6870" s="11" t="inlineStr">
        <is>
          <t>USD</t>
        </is>
      </c>
      <c r="I6870" s="11" t="n">
        <v>2</v>
      </c>
      <c r="J6870" s="11" t="n">
        <v>18</v>
      </c>
      <c r="K6870" s="11" t="n">
        <v>279</v>
      </c>
      <c r="L6870" s="11" t="n">
        <v>41</v>
      </c>
      <c r="M6870" s="11" t="n">
        <v>8</v>
      </c>
      <c r="N6870" s="11" t="n">
        <v>0.05</v>
      </c>
      <c r="O6870" s="7" t="n">
        <v>891.1</v>
      </c>
      <c r="P6870" s="7" t="n">
        <v>712.8800000000001</v>
      </c>
      <c r="Q6870" s="7">
        <f>text(E6870,"ddd")</f>
        <v/>
      </c>
      <c r="R6870" s="7">
        <f>G6870-F6870</f>
        <v/>
      </c>
      <c r="S6870" s="7">
        <f>E6870-D6870</f>
        <v/>
      </c>
      <c r="T6870" s="7">
        <f>O6870*M6870</f>
        <v/>
      </c>
      <c r="U6870" s="7">
        <f>T6870*N6870</f>
        <v/>
      </c>
      <c r="V6870" s="7">
        <f>T6870-U6870-(P6870*M6870)</f>
        <v/>
      </c>
      <c r="W6870" s="7">
        <f>VLOOKUP(L6870,'Products Sheet'!$A:$B,2,FALSE)</f>
        <v/>
      </c>
      <c r="X6870" s="7" t="n"/>
      <c r="Y6870" s="7" t="n"/>
      <c r="Z6870" s="7" t="n"/>
      <c r="AA6870" s="7" t="n"/>
      <c r="AB6870" s="7" t="n"/>
      <c r="AC6870" s="7" t="n"/>
    </row>
    <row r="6871" ht="9.75" customHeight="1" s="12">
      <c r="A6871" s="11" t="inlineStr">
        <is>
          <t>SO - 000287</t>
        </is>
      </c>
      <c r="B6871" s="11" t="inlineStr">
        <is>
          <t>In-Store</t>
        </is>
      </c>
      <c r="C6871" s="11" t="inlineStr">
        <is>
          <t>WARE-MKL1006</t>
        </is>
      </c>
      <c r="D6871" s="6" t="n">
        <v>43200</v>
      </c>
      <c r="E6871" s="6" t="n">
        <v>43273</v>
      </c>
      <c r="F6871" s="6" t="n">
        <v>43294</v>
      </c>
      <c r="G6871" s="6" t="n">
        <v>43298</v>
      </c>
      <c r="H6871" s="11" t="inlineStr">
        <is>
          <t>USD</t>
        </is>
      </c>
      <c r="I6871" s="11" t="n">
        <v>1</v>
      </c>
      <c r="J6871" s="11" t="n">
        <v>40</v>
      </c>
      <c r="K6871" s="11" t="n">
        <v>365</v>
      </c>
      <c r="L6871" s="11" t="n">
        <v>41</v>
      </c>
      <c r="M6871" s="11" t="n">
        <v>4</v>
      </c>
      <c r="N6871" s="11" t="n">
        <v>0.4</v>
      </c>
      <c r="O6871" s="7" t="n">
        <v>2345</v>
      </c>
      <c r="P6871" s="7" t="n">
        <v>1922.9</v>
      </c>
      <c r="Q6871" s="7">
        <f>text(E6871,"ddd")</f>
        <v/>
      </c>
      <c r="R6871" s="7">
        <f>G6871-F6871</f>
        <v/>
      </c>
      <c r="S6871" s="7">
        <f>E6871-D6871</f>
        <v/>
      </c>
      <c r="T6871" s="7">
        <f>O6871*M6871</f>
        <v/>
      </c>
      <c r="U6871" s="7">
        <f>T6871*N6871</f>
        <v/>
      </c>
      <c r="V6871" s="7">
        <f>T6871-U6871-(P6871*M6871)</f>
        <v/>
      </c>
      <c r="W6871" s="7">
        <f>VLOOKUP(L6871,'Products Sheet'!$A:$B,2,FALSE)</f>
        <v/>
      </c>
      <c r="X6871" s="7" t="n"/>
      <c r="Y6871" s="7" t="n"/>
      <c r="Z6871" s="7" t="n"/>
      <c r="AA6871" s="7" t="n"/>
      <c r="AB6871" s="7" t="n"/>
      <c r="AC6871" s="7" t="n"/>
    </row>
    <row r="6872" ht="9.75" customHeight="1" s="12">
      <c r="A6872" s="11" t="inlineStr">
        <is>
          <t>SO - 000298</t>
        </is>
      </c>
      <c r="B6872" s="11" t="inlineStr">
        <is>
          <t>InStore</t>
        </is>
      </c>
      <c r="C6872" s="11" t="inlineStr">
        <is>
          <t>WARE-PUJ1005</t>
        </is>
      </c>
      <c r="D6872" s="6" t="n">
        <v>43200</v>
      </c>
      <c r="E6872" s="6" t="n">
        <v>43274</v>
      </c>
      <c r="F6872" s="6" t="n">
        <v>43292</v>
      </c>
      <c r="G6872" s="6" t="n">
        <v>43299</v>
      </c>
      <c r="H6872" s="11" t="inlineStr">
        <is>
          <t>USD</t>
        </is>
      </c>
      <c r="I6872" s="11" t="n">
        <v>11</v>
      </c>
      <c r="J6872" s="11" t="n">
        <v>24</v>
      </c>
      <c r="K6872" s="11" t="n">
        <v>265</v>
      </c>
      <c r="L6872" s="11" t="n">
        <v>41</v>
      </c>
      <c r="M6872" s="11" t="n">
        <v>1</v>
      </c>
      <c r="N6872" s="11" t="n">
        <v>0.075</v>
      </c>
      <c r="O6872" s="7" t="n">
        <v>3899.4</v>
      </c>
      <c r="P6872" s="7" t="n">
        <v>2027.688</v>
      </c>
      <c r="Q6872" s="7">
        <f>text(E6872,"ddd")</f>
        <v/>
      </c>
      <c r="R6872" s="7">
        <f>G6872-F6872</f>
        <v/>
      </c>
      <c r="S6872" s="7">
        <f>E6872-D6872</f>
        <v/>
      </c>
      <c r="T6872" s="7">
        <f>O6872*M6872</f>
        <v/>
      </c>
      <c r="U6872" s="7">
        <f>T6872*N6872</f>
        <v/>
      </c>
      <c r="V6872" s="7">
        <f>T6872-U6872-(P6872*M6872)</f>
        <v/>
      </c>
      <c r="W6872" s="7">
        <f>VLOOKUP(L6872,'Products Sheet'!$A:$B,2,FALSE)</f>
        <v/>
      </c>
      <c r="X6872" s="7" t="n"/>
      <c r="Y6872" s="7" t="n"/>
      <c r="Z6872" s="7" t="n"/>
      <c r="AA6872" s="7" t="n"/>
      <c r="AB6872" s="7" t="n"/>
      <c r="AC6872" s="7" t="n"/>
    </row>
    <row r="6873" ht="9.75" customHeight="1" s="12">
      <c r="A6873" s="11" t="inlineStr">
        <is>
          <t>SO - 000383</t>
        </is>
      </c>
      <c r="B6873" s="11" t="inlineStr">
        <is>
          <t>In-Store</t>
        </is>
      </c>
      <c r="C6873" s="11" t="inlineStr">
        <is>
          <t>WARE-NMK1003</t>
        </is>
      </c>
      <c r="D6873" s="6" t="n">
        <v>43200</v>
      </c>
      <c r="E6873" s="6" t="n">
        <v>43285</v>
      </c>
      <c r="F6873" s="6" t="n">
        <v>43300</v>
      </c>
      <c r="G6873" s="6" t="n">
        <v>43306</v>
      </c>
      <c r="H6873" s="11" t="inlineStr">
        <is>
          <t>USD</t>
        </is>
      </c>
      <c r="I6873" s="11" t="n">
        <v>6</v>
      </c>
      <c r="J6873" s="11" t="n">
        <v>11</v>
      </c>
      <c r="K6873" s="11" t="n">
        <v>146</v>
      </c>
      <c r="L6873" s="11" t="n">
        <v>41</v>
      </c>
      <c r="M6873" s="11" t="n">
        <v>5</v>
      </c>
      <c r="N6873" s="11" t="n">
        <v>0.05</v>
      </c>
      <c r="O6873" s="7" t="n">
        <v>167.5</v>
      </c>
      <c r="P6873" s="7" t="n">
        <v>70.34999999999999</v>
      </c>
      <c r="Q6873" s="7">
        <f>text(E6873,"ddd")</f>
        <v/>
      </c>
      <c r="R6873" s="7">
        <f>G6873-F6873</f>
        <v/>
      </c>
      <c r="S6873" s="7">
        <f>E6873-D6873</f>
        <v/>
      </c>
      <c r="T6873" s="7">
        <f>O6873*M6873</f>
        <v/>
      </c>
      <c r="U6873" s="7">
        <f>T6873*N6873</f>
        <v/>
      </c>
      <c r="V6873" s="7">
        <f>T6873-U6873-(P6873*M6873)</f>
        <v/>
      </c>
      <c r="W6873" s="7">
        <f>VLOOKUP(L6873,'Products Sheet'!$A:$B,2,FALSE)</f>
        <v/>
      </c>
      <c r="X6873" s="7" t="n"/>
      <c r="Y6873" s="7" t="n"/>
      <c r="Z6873" s="7" t="n"/>
      <c r="AA6873" s="7" t="n"/>
      <c r="AB6873" s="7" t="n"/>
      <c r="AC6873" s="7" t="n"/>
    </row>
    <row r="6874" ht="9.75" customHeight="1" s="12">
      <c r="A6874" s="11" t="inlineStr">
        <is>
          <t>SO - 000395</t>
        </is>
      </c>
      <c r="B6874" s="11" t="inlineStr">
        <is>
          <t>In-Store</t>
        </is>
      </c>
      <c r="C6874" s="11" t="inlineStr">
        <is>
          <t>WARE-PUJ1005</t>
        </is>
      </c>
      <c r="D6874" s="6" t="n">
        <v>43200</v>
      </c>
      <c r="E6874" s="6" t="n">
        <v>43286</v>
      </c>
      <c r="F6874" s="6" t="n">
        <v>43297</v>
      </c>
      <c r="G6874" s="6" t="n">
        <v>43307</v>
      </c>
      <c r="H6874" s="11" t="inlineStr">
        <is>
          <t>USD</t>
        </is>
      </c>
      <c r="I6874" s="11" t="n">
        <v>8</v>
      </c>
      <c r="J6874" s="11" t="n">
        <v>44</v>
      </c>
      <c r="K6874" s="11" t="n">
        <v>278</v>
      </c>
      <c r="L6874" s="11" t="n">
        <v>41</v>
      </c>
      <c r="M6874" s="11" t="n">
        <v>4</v>
      </c>
      <c r="N6874" s="11" t="n">
        <v>0.1</v>
      </c>
      <c r="O6874" s="7" t="n">
        <v>1748.7</v>
      </c>
      <c r="P6874" s="7" t="n">
        <v>751.941</v>
      </c>
      <c r="Q6874" s="7">
        <f>text(E6874,"ddd")</f>
        <v/>
      </c>
      <c r="R6874" s="7">
        <f>G6874-F6874</f>
        <v/>
      </c>
      <c r="S6874" s="7">
        <f>E6874-D6874</f>
        <v/>
      </c>
      <c r="T6874" s="7">
        <f>O6874*M6874</f>
        <v/>
      </c>
      <c r="U6874" s="7">
        <f>T6874*N6874</f>
        <v/>
      </c>
      <c r="V6874" s="7">
        <f>T6874-U6874-(P6874*M6874)</f>
        <v/>
      </c>
      <c r="W6874" s="7">
        <f>VLOOKUP(L6874,'Products Sheet'!$A:$B,2,FALSE)</f>
        <v/>
      </c>
      <c r="X6874" s="7" t="n"/>
      <c r="Y6874" s="7" t="n"/>
      <c r="Z6874" s="7" t="n"/>
      <c r="AA6874" s="7" t="n"/>
      <c r="AB6874" s="7" t="n"/>
      <c r="AC6874" s="7" t="n"/>
    </row>
    <row r="6875" ht="9.75" customHeight="1" s="12">
      <c r="A6875" s="11" t="inlineStr">
        <is>
          <t>SO - 000428</t>
        </is>
      </c>
      <c r="B6875" s="11" t="inlineStr">
        <is>
          <t>In-Store</t>
        </is>
      </c>
      <c r="C6875" s="11" t="inlineStr">
        <is>
          <t>WARE-NBV1002</t>
        </is>
      </c>
      <c r="D6875" s="6" t="n">
        <v>43200</v>
      </c>
      <c r="E6875" s="6" t="n">
        <v>43290</v>
      </c>
      <c r="F6875" s="6" t="n">
        <v>43310</v>
      </c>
      <c r="G6875" s="6" t="n">
        <v>43312</v>
      </c>
      <c r="H6875" s="11" t="inlineStr">
        <is>
          <t>USD</t>
        </is>
      </c>
      <c r="I6875" s="11" t="n">
        <v>3</v>
      </c>
      <c r="J6875" s="11" t="n">
        <v>4</v>
      </c>
      <c r="K6875" s="11" t="n">
        <v>69</v>
      </c>
      <c r="L6875" s="11" t="n">
        <v>41</v>
      </c>
      <c r="M6875" s="11" t="n">
        <v>6</v>
      </c>
      <c r="N6875" s="11" t="n">
        <v>0.05</v>
      </c>
      <c r="O6875" s="7" t="n">
        <v>167.5</v>
      </c>
      <c r="P6875" s="7" t="n">
        <v>100.5</v>
      </c>
      <c r="Q6875" s="7">
        <f>text(E6875,"ddd")</f>
        <v/>
      </c>
      <c r="R6875" s="7">
        <f>G6875-F6875</f>
        <v/>
      </c>
      <c r="S6875" s="7">
        <f>E6875-D6875</f>
        <v/>
      </c>
      <c r="T6875" s="7">
        <f>O6875*M6875</f>
        <v/>
      </c>
      <c r="U6875" s="7">
        <f>T6875*N6875</f>
        <v/>
      </c>
      <c r="V6875" s="7">
        <f>T6875-U6875-(P6875*M6875)</f>
        <v/>
      </c>
      <c r="W6875" s="7">
        <f>VLOOKUP(L6875,'Products Sheet'!$A:$B,2,FALSE)</f>
        <v/>
      </c>
      <c r="X6875" s="7" t="n"/>
      <c r="Y6875" s="7" t="n"/>
      <c r="Z6875" s="7" t="n"/>
      <c r="AA6875" s="7" t="n"/>
      <c r="AB6875" s="7" t="n"/>
      <c r="AC6875" s="7" t="n"/>
    </row>
    <row r="6876" ht="9.75" customHeight="1" s="12">
      <c r="A6876" s="11" t="inlineStr">
        <is>
          <t>SO - 000450</t>
        </is>
      </c>
      <c r="B6876" s="11" t="inlineStr">
        <is>
          <t>Distributor</t>
        </is>
      </c>
      <c r="C6876" s="11" t="inlineStr">
        <is>
          <t>WARE-XYS1001</t>
        </is>
      </c>
      <c r="D6876" s="6" t="n">
        <v>43200</v>
      </c>
      <c r="E6876" s="6" t="n">
        <v>43293</v>
      </c>
      <c r="F6876" s="6" t="n">
        <v>43310</v>
      </c>
      <c r="G6876" s="6" t="n">
        <v>43316</v>
      </c>
      <c r="H6876" s="11" t="inlineStr">
        <is>
          <t>USD</t>
        </is>
      </c>
      <c r="I6876" s="11" t="n">
        <v>24</v>
      </c>
      <c r="J6876" s="11" t="n">
        <v>20</v>
      </c>
      <c r="K6876" s="11" t="n">
        <v>1</v>
      </c>
      <c r="L6876" s="11" t="n">
        <v>41</v>
      </c>
      <c r="M6876" s="11" t="n">
        <v>3</v>
      </c>
      <c r="N6876" s="11" t="n">
        <v>0.075</v>
      </c>
      <c r="O6876" s="7" t="n">
        <v>1078.7</v>
      </c>
      <c r="P6876" s="7" t="n">
        <v>906.1080000000001</v>
      </c>
      <c r="Q6876" s="7">
        <f>text(E6876,"ddd")</f>
        <v/>
      </c>
      <c r="R6876" s="7">
        <f>G6876-F6876</f>
        <v/>
      </c>
      <c r="S6876" s="7">
        <f>E6876-D6876</f>
        <v/>
      </c>
      <c r="T6876" s="7">
        <f>O6876*M6876</f>
        <v/>
      </c>
      <c r="U6876" s="7">
        <f>T6876*N6876</f>
        <v/>
      </c>
      <c r="V6876" s="7">
        <f>T6876-U6876-(P6876*M6876)</f>
        <v/>
      </c>
      <c r="W6876" s="7">
        <f>VLOOKUP(L6876,'Products Sheet'!$A:$B,2,FALSE)</f>
        <v/>
      </c>
      <c r="X6876" s="7" t="n"/>
      <c r="Y6876" s="7" t="n"/>
      <c r="Z6876" s="7" t="n"/>
      <c r="AA6876" s="7" t="n"/>
      <c r="AB6876" s="7" t="n"/>
      <c r="AC6876" s="7" t="n"/>
    </row>
    <row r="6877" ht="9.75" customHeight="1" s="12">
      <c r="A6877" s="11" t="inlineStr">
        <is>
          <t>SO - 000531</t>
        </is>
      </c>
      <c r="B6877" s="11" t="inlineStr">
        <is>
          <t>In-Store</t>
        </is>
      </c>
      <c r="C6877" s="11" t="inlineStr">
        <is>
          <t>WARE-XYS1001</t>
        </is>
      </c>
      <c r="D6877" s="6" t="n">
        <v>43200</v>
      </c>
      <c r="E6877" s="6" t="n">
        <v>43302</v>
      </c>
      <c r="F6877" s="6" t="n">
        <v>43325</v>
      </c>
      <c r="G6877" s="6" t="n">
        <v>43330</v>
      </c>
      <c r="H6877" s="11" t="inlineStr">
        <is>
          <t>USD</t>
        </is>
      </c>
      <c r="I6877" s="11" t="n">
        <v>4</v>
      </c>
      <c r="J6877" s="11" t="n">
        <v>33</v>
      </c>
      <c r="K6877" s="11" t="n">
        <v>11</v>
      </c>
      <c r="L6877" s="11" t="n">
        <v>41</v>
      </c>
      <c r="M6877" s="11" t="n">
        <v>1</v>
      </c>
      <c r="N6877" s="11" t="n">
        <v>0.05</v>
      </c>
      <c r="O6877" s="7" t="n">
        <v>1172.5</v>
      </c>
      <c r="P6877" s="7" t="n">
        <v>809.025</v>
      </c>
      <c r="Q6877" s="7">
        <f>text(E6877,"ddd")</f>
        <v/>
      </c>
      <c r="R6877" s="7">
        <f>G6877-F6877</f>
        <v/>
      </c>
      <c r="S6877" s="7">
        <f>E6877-D6877</f>
        <v/>
      </c>
      <c r="T6877" s="7">
        <f>O6877*M6877</f>
        <v/>
      </c>
      <c r="U6877" s="7">
        <f>T6877*N6877</f>
        <v/>
      </c>
      <c r="V6877" s="7">
        <f>T6877-U6877-(P6877*M6877)</f>
        <v/>
      </c>
      <c r="W6877" s="7">
        <f>VLOOKUP(L6877,'Products Sheet'!$A:$B,2,FALSE)</f>
        <v/>
      </c>
      <c r="X6877" s="7" t="n"/>
      <c r="Y6877" s="7" t="n"/>
      <c r="Z6877" s="7" t="n"/>
      <c r="AA6877" s="7" t="n"/>
      <c r="AB6877" s="7" t="n"/>
      <c r="AC6877" s="7" t="n"/>
    </row>
    <row r="6878" ht="9.75" customHeight="1" s="12">
      <c r="A6878" s="11" t="inlineStr">
        <is>
          <t>SO - 000553</t>
        </is>
      </c>
      <c r="B6878" s="11" t="inlineStr">
        <is>
          <t>In-Store</t>
        </is>
      </c>
      <c r="C6878" s="11" t="inlineStr">
        <is>
          <t>WARE-MKL1006</t>
        </is>
      </c>
      <c r="D6878" s="6" t="n">
        <v>43200</v>
      </c>
      <c r="E6878" s="6" t="n">
        <v>43303</v>
      </c>
      <c r="F6878" s="6" t="n">
        <v>43320</v>
      </c>
      <c r="G6878" s="6" t="n">
        <v>43326</v>
      </c>
      <c r="H6878" s="11" t="inlineStr">
        <is>
          <t>USD</t>
        </is>
      </c>
      <c r="I6878" s="11" t="n">
        <v>4</v>
      </c>
      <c r="J6878" s="11" t="n">
        <v>5</v>
      </c>
      <c r="K6878" s="11" t="n">
        <v>365</v>
      </c>
      <c r="L6878" s="11" t="n">
        <v>41</v>
      </c>
      <c r="M6878" s="11" t="n">
        <v>3</v>
      </c>
      <c r="N6878" s="11" t="n">
        <v>0.05</v>
      </c>
      <c r="O6878" s="7" t="n">
        <v>227.8</v>
      </c>
      <c r="P6878" s="7" t="n">
        <v>191.352</v>
      </c>
      <c r="Q6878" s="7">
        <f>text(E6878,"ddd")</f>
        <v/>
      </c>
      <c r="R6878" s="7">
        <f>G6878-F6878</f>
        <v/>
      </c>
      <c r="S6878" s="7">
        <f>E6878-D6878</f>
        <v/>
      </c>
      <c r="T6878" s="7">
        <f>O6878*M6878</f>
        <v/>
      </c>
      <c r="U6878" s="7">
        <f>T6878*N6878</f>
        <v/>
      </c>
      <c r="V6878" s="7">
        <f>T6878-U6878-(P6878*M6878)</f>
        <v/>
      </c>
      <c r="W6878" s="7">
        <f>VLOOKUP(L6878,'Products Sheet'!$A:$B,2,FALSE)</f>
        <v/>
      </c>
      <c r="X6878" s="7" t="n"/>
      <c r="Y6878" s="7" t="n"/>
      <c r="Z6878" s="7" t="n"/>
      <c r="AA6878" s="7" t="n"/>
      <c r="AB6878" s="7" t="n"/>
      <c r="AC6878" s="7" t="n"/>
    </row>
    <row r="6879" ht="9.75" customHeight="1" s="12">
      <c r="A6879" s="11" t="inlineStr">
        <is>
          <t>SO - 000563</t>
        </is>
      </c>
      <c r="B6879" s="11" t="inlineStr">
        <is>
          <t>Wholesale</t>
        </is>
      </c>
      <c r="C6879" s="11" t="inlineStr">
        <is>
          <t>WARE-UHY1004</t>
        </is>
      </c>
      <c r="D6879" s="6" t="n">
        <v>43200</v>
      </c>
      <c r="E6879" s="6" t="n">
        <v>43305</v>
      </c>
      <c r="F6879" s="6" t="n">
        <v>43314</v>
      </c>
      <c r="G6879" s="6" t="n">
        <v>43324</v>
      </c>
      <c r="H6879" s="11" t="inlineStr">
        <is>
          <t>USD</t>
        </is>
      </c>
      <c r="I6879" s="11" t="n">
        <v>27</v>
      </c>
      <c r="J6879" s="11" t="n">
        <v>30</v>
      </c>
      <c r="K6879" s="11" t="n">
        <v>255</v>
      </c>
      <c r="L6879" s="11" t="n">
        <v>41</v>
      </c>
      <c r="M6879" s="11" t="n">
        <v>3</v>
      </c>
      <c r="N6879" s="11" t="n">
        <v>0.075</v>
      </c>
      <c r="O6879" s="7" t="n">
        <v>3825.7</v>
      </c>
      <c r="P6879" s="7" t="n">
        <v>2563.219000000001</v>
      </c>
      <c r="Q6879" s="7">
        <f>text(E6879,"ddd")</f>
        <v/>
      </c>
      <c r="R6879" s="7">
        <f>G6879-F6879</f>
        <v/>
      </c>
      <c r="S6879" s="7">
        <f>E6879-D6879</f>
        <v/>
      </c>
      <c r="T6879" s="7">
        <f>O6879*M6879</f>
        <v/>
      </c>
      <c r="U6879" s="7">
        <f>T6879*N6879</f>
        <v/>
      </c>
      <c r="V6879" s="7">
        <f>T6879-U6879-(P6879*M6879)</f>
        <v/>
      </c>
      <c r="W6879" s="7">
        <f>VLOOKUP(L6879,'Products Sheet'!$A:$B,2,FALSE)</f>
        <v/>
      </c>
      <c r="X6879" s="7" t="n"/>
      <c r="Y6879" s="7" t="n"/>
      <c r="Z6879" s="7" t="n"/>
      <c r="AA6879" s="7" t="n"/>
      <c r="AB6879" s="7" t="n"/>
      <c r="AC6879" s="7" t="n"/>
    </row>
    <row r="6880" ht="9.75" customHeight="1" s="12">
      <c r="A6880" s="11" t="inlineStr">
        <is>
          <t>SO - 000574</t>
        </is>
      </c>
      <c r="B6880" s="11" t="inlineStr">
        <is>
          <t>Distributor</t>
        </is>
      </c>
      <c r="C6880" s="11" t="inlineStr">
        <is>
          <t>WARE-NMK1003</t>
        </is>
      </c>
      <c r="D6880" s="6" t="n">
        <v>43200</v>
      </c>
      <c r="E6880" s="6" t="n">
        <v>43306</v>
      </c>
      <c r="F6880" s="6" t="n">
        <v>43334</v>
      </c>
      <c r="G6880" s="6" t="n">
        <v>43340</v>
      </c>
      <c r="H6880" s="11" t="inlineStr">
        <is>
          <t>USD</t>
        </is>
      </c>
      <c r="I6880" s="11" t="n">
        <v>23</v>
      </c>
      <c r="J6880" s="11" t="n">
        <v>40</v>
      </c>
      <c r="K6880" s="11" t="n">
        <v>148</v>
      </c>
      <c r="L6880" s="11" t="n">
        <v>41</v>
      </c>
      <c r="M6880" s="11" t="n">
        <v>1</v>
      </c>
      <c r="N6880" s="11" t="n">
        <v>0.05</v>
      </c>
      <c r="O6880" s="7" t="n">
        <v>1876</v>
      </c>
      <c r="P6880" s="7" t="n">
        <v>1350.72</v>
      </c>
      <c r="Q6880" s="7">
        <f>text(E6880,"ddd")</f>
        <v/>
      </c>
      <c r="R6880" s="7">
        <f>G6880-F6880</f>
        <v/>
      </c>
      <c r="S6880" s="7">
        <f>E6880-D6880</f>
        <v/>
      </c>
      <c r="T6880" s="7">
        <f>O6880*M6880</f>
        <v/>
      </c>
      <c r="U6880" s="7">
        <f>T6880*N6880</f>
        <v/>
      </c>
      <c r="V6880" s="7">
        <f>T6880-U6880-(P6880*M6880)</f>
        <v/>
      </c>
      <c r="W6880" s="7">
        <f>VLOOKUP(L6880,'Products Sheet'!$A:$B,2,FALSE)</f>
        <v/>
      </c>
      <c r="X6880" s="7" t="n"/>
      <c r="Y6880" s="7" t="n"/>
      <c r="Z6880" s="7" t="n"/>
      <c r="AA6880" s="7" t="n"/>
      <c r="AB6880" s="7" t="n"/>
      <c r="AC6880" s="7" t="n"/>
    </row>
    <row r="6881" ht="9.75" customHeight="1" s="12">
      <c r="A6881" s="11" t="inlineStr">
        <is>
          <t>SO - 000585</t>
        </is>
      </c>
      <c r="B6881" s="11" t="inlineStr">
        <is>
          <t>Distributor</t>
        </is>
      </c>
      <c r="C6881" s="11" t="inlineStr">
        <is>
          <t>WARE-PUJ1005</t>
        </is>
      </c>
      <c r="D6881" s="6" t="n">
        <v>43200</v>
      </c>
      <c r="E6881" s="6" t="n">
        <v>43307</v>
      </c>
      <c r="F6881" s="6" t="n">
        <v>43315</v>
      </c>
      <c r="G6881" s="6" t="n">
        <v>43317</v>
      </c>
      <c r="H6881" s="11" t="inlineStr">
        <is>
          <t>USD</t>
        </is>
      </c>
      <c r="I6881" s="11" t="n">
        <v>23</v>
      </c>
      <c r="J6881" s="11" t="n">
        <v>29</v>
      </c>
      <c r="K6881" s="11" t="n">
        <v>275</v>
      </c>
      <c r="L6881" s="11" t="n">
        <v>41</v>
      </c>
      <c r="M6881" s="11" t="n">
        <v>5</v>
      </c>
      <c r="N6881" s="11" t="n">
        <v>0.2</v>
      </c>
      <c r="O6881" s="7" t="n">
        <v>6036.7</v>
      </c>
      <c r="P6881" s="7" t="n">
        <v>3139.084</v>
      </c>
      <c r="Q6881" s="7">
        <f>text(E6881,"ddd")</f>
        <v/>
      </c>
      <c r="R6881" s="7">
        <f>G6881-F6881</f>
        <v/>
      </c>
      <c r="S6881" s="7">
        <f>E6881-D6881</f>
        <v/>
      </c>
      <c r="T6881" s="7">
        <f>O6881*M6881</f>
        <v/>
      </c>
      <c r="U6881" s="7">
        <f>T6881*N6881</f>
        <v/>
      </c>
      <c r="V6881" s="7">
        <f>T6881-U6881-(P6881*M6881)</f>
        <v/>
      </c>
      <c r="W6881" s="7">
        <f>VLOOKUP(L6881,'Products Sheet'!$A:$B,2,FALSE)</f>
        <v/>
      </c>
      <c r="X6881" s="7" t="n"/>
      <c r="Y6881" s="7" t="n"/>
      <c r="Z6881" s="7" t="n"/>
      <c r="AA6881" s="7" t="n"/>
      <c r="AB6881" s="7" t="n"/>
      <c r="AC6881" s="7" t="n"/>
    </row>
    <row r="6882" ht="9.75" customHeight="1" s="12">
      <c r="A6882" s="11" t="inlineStr">
        <is>
          <t>SO - 000650</t>
        </is>
      </c>
      <c r="B6882" s="11" t="inlineStr">
        <is>
          <t>In-Store</t>
        </is>
      </c>
      <c r="C6882" s="11" t="inlineStr">
        <is>
          <t>WARE-UHY1004</t>
        </is>
      </c>
      <c r="D6882" s="6" t="n">
        <v>43200</v>
      </c>
      <c r="E6882" s="6" t="n">
        <v>43316</v>
      </c>
      <c r="F6882" s="6" t="n">
        <v>43328</v>
      </c>
      <c r="G6882" s="6" t="n">
        <v>43336</v>
      </c>
      <c r="H6882" s="11" t="inlineStr">
        <is>
          <t>USD</t>
        </is>
      </c>
      <c r="I6882" s="11" t="n">
        <v>11</v>
      </c>
      <c r="J6882" s="11" t="n">
        <v>16</v>
      </c>
      <c r="K6882" s="11" t="n">
        <v>221</v>
      </c>
      <c r="L6882" s="11" t="n">
        <v>41</v>
      </c>
      <c r="M6882" s="11" t="n">
        <v>6</v>
      </c>
      <c r="N6882" s="11" t="n">
        <v>0.1</v>
      </c>
      <c r="O6882" s="7" t="n">
        <v>1078.7</v>
      </c>
      <c r="P6882" s="7" t="n">
        <v>701.1550000000001</v>
      </c>
      <c r="Q6882" s="7">
        <f>text(E6882,"ddd")</f>
        <v/>
      </c>
      <c r="R6882" s="7">
        <f>G6882-F6882</f>
        <v/>
      </c>
      <c r="S6882" s="7">
        <f>E6882-D6882</f>
        <v/>
      </c>
      <c r="T6882" s="7">
        <f>O6882*M6882</f>
        <v/>
      </c>
      <c r="U6882" s="7">
        <f>T6882*N6882</f>
        <v/>
      </c>
      <c r="V6882" s="7">
        <f>T6882-U6882-(P6882*M6882)</f>
        <v/>
      </c>
      <c r="W6882" s="7">
        <f>VLOOKUP(L6882,'Products Sheet'!$A:$B,2,FALSE)</f>
        <v/>
      </c>
      <c r="X6882" s="7" t="n"/>
      <c r="Y6882" s="7" t="n"/>
      <c r="Z6882" s="7" t="n"/>
      <c r="AA6882" s="7" t="n"/>
      <c r="AB6882" s="7" t="n"/>
      <c r="AC6882" s="7" t="n"/>
    </row>
    <row r="6883" ht="9.75" customHeight="1" s="12">
      <c r="A6883" s="11" t="inlineStr">
        <is>
          <t>SO - 000653</t>
        </is>
      </c>
      <c r="B6883" s="11" t="inlineStr">
        <is>
          <t>In-Store</t>
        </is>
      </c>
      <c r="C6883" s="11" t="inlineStr">
        <is>
          <t>WARE-UHY1004</t>
        </is>
      </c>
      <c r="D6883" s="6" t="n">
        <v>43200</v>
      </c>
      <c r="E6883" s="6" t="n">
        <v>43316</v>
      </c>
      <c r="F6883" s="6" t="n">
        <v>43323</v>
      </c>
      <c r="G6883" s="6" t="n">
        <v>43332</v>
      </c>
      <c r="H6883" s="11" t="inlineStr">
        <is>
          <t>USD</t>
        </is>
      </c>
      <c r="I6883" s="11" t="n">
        <v>7</v>
      </c>
      <c r="J6883" s="11" t="n">
        <v>45</v>
      </c>
      <c r="K6883" s="11" t="n">
        <v>240</v>
      </c>
      <c r="L6883" s="11" t="n">
        <v>41</v>
      </c>
      <c r="M6883" s="11" t="n">
        <v>5</v>
      </c>
      <c r="N6883" s="11" t="n">
        <v>0.1</v>
      </c>
      <c r="O6883" s="7" t="n">
        <v>1159.1</v>
      </c>
      <c r="P6883" s="7" t="n">
        <v>533.186</v>
      </c>
      <c r="Q6883" s="7">
        <f>text(E6883,"ddd")</f>
        <v/>
      </c>
      <c r="R6883" s="7">
        <f>G6883-F6883</f>
        <v/>
      </c>
      <c r="S6883" s="7">
        <f>E6883-D6883</f>
        <v/>
      </c>
      <c r="T6883" s="7">
        <f>O6883*M6883</f>
        <v/>
      </c>
      <c r="U6883" s="7">
        <f>T6883*N6883</f>
        <v/>
      </c>
      <c r="V6883" s="7">
        <f>T6883-U6883-(P6883*M6883)</f>
        <v/>
      </c>
      <c r="W6883" s="7">
        <f>VLOOKUP(L6883,'Products Sheet'!$A:$B,2,FALSE)</f>
        <v/>
      </c>
      <c r="X6883" s="7" t="n"/>
      <c r="Y6883" s="7" t="n"/>
      <c r="Z6883" s="7" t="n"/>
      <c r="AA6883" s="7" t="n"/>
      <c r="AB6883" s="7" t="n"/>
      <c r="AC6883" s="7" t="n"/>
    </row>
    <row r="6884" ht="9.75" customHeight="1" s="12">
      <c r="A6884" s="11" t="inlineStr">
        <is>
          <t>SO - 000694</t>
        </is>
      </c>
      <c r="B6884" s="11" t="inlineStr">
        <is>
          <t>In-Store</t>
        </is>
      </c>
      <c r="C6884" s="11" t="inlineStr">
        <is>
          <t>WARE-NMK1003</t>
        </is>
      </c>
      <c r="D6884" s="6" t="n">
        <v>43200</v>
      </c>
      <c r="E6884" s="6" t="n">
        <v>43320</v>
      </c>
      <c r="F6884" s="6" t="n">
        <v>43337</v>
      </c>
      <c r="G6884" s="6" t="n">
        <v>43345</v>
      </c>
      <c r="H6884" s="11" t="inlineStr">
        <is>
          <t>USD</t>
        </is>
      </c>
      <c r="I6884" s="11" t="n">
        <v>5</v>
      </c>
      <c r="J6884" s="11" t="n">
        <v>16</v>
      </c>
      <c r="K6884" s="11" t="n">
        <v>95</v>
      </c>
      <c r="L6884" s="11" t="n">
        <v>41</v>
      </c>
      <c r="M6884" s="11" t="n">
        <v>6</v>
      </c>
      <c r="N6884" s="11" t="n">
        <v>0.1</v>
      </c>
      <c r="O6884" s="7" t="n">
        <v>991.6</v>
      </c>
      <c r="P6884" s="7" t="n">
        <v>525.548</v>
      </c>
      <c r="Q6884" s="7">
        <f>text(E6884,"ddd")</f>
        <v/>
      </c>
      <c r="R6884" s="7">
        <f>G6884-F6884</f>
        <v/>
      </c>
      <c r="S6884" s="7">
        <f>E6884-D6884</f>
        <v/>
      </c>
      <c r="T6884" s="7">
        <f>O6884*M6884</f>
        <v/>
      </c>
      <c r="U6884" s="7">
        <f>T6884*N6884</f>
        <v/>
      </c>
      <c r="V6884" s="7">
        <f>T6884-U6884-(P6884*M6884)</f>
        <v/>
      </c>
      <c r="W6884" s="7">
        <f>VLOOKUP(L6884,'Products Sheet'!$A:$B,2,FALSE)</f>
        <v/>
      </c>
      <c r="X6884" s="7" t="n"/>
      <c r="Y6884" s="7" t="n"/>
      <c r="Z6884" s="7" t="n"/>
      <c r="AA6884" s="7" t="n"/>
      <c r="AB6884" s="7" t="n"/>
      <c r="AC6884" s="7" t="n"/>
    </row>
    <row r="6885" ht="9.75" customHeight="1" s="12">
      <c r="A6885" s="11" t="inlineStr">
        <is>
          <t>SO - 000737</t>
        </is>
      </c>
      <c r="B6885" s="11" t="inlineStr">
        <is>
          <t>Online</t>
        </is>
      </c>
      <c r="C6885" s="11" t="inlineStr">
        <is>
          <t>WARE-NMK1003</t>
        </is>
      </c>
      <c r="D6885" s="6" t="n">
        <v>43200</v>
      </c>
      <c r="E6885" s="6" t="n">
        <v>43325</v>
      </c>
      <c r="F6885" s="6" t="n">
        <v>43341</v>
      </c>
      <c r="G6885" s="6" t="n">
        <v>43347</v>
      </c>
      <c r="H6885" s="11" t="inlineStr">
        <is>
          <t>USD</t>
        </is>
      </c>
      <c r="I6885" s="11" t="n">
        <v>13</v>
      </c>
      <c r="J6885" s="11" t="n">
        <v>33</v>
      </c>
      <c r="K6885" s="11" t="n">
        <v>186</v>
      </c>
      <c r="L6885" s="11" t="n">
        <v>41</v>
      </c>
      <c r="M6885" s="11" t="n">
        <v>6</v>
      </c>
      <c r="N6885" s="11" t="n">
        <v>0.075</v>
      </c>
      <c r="O6885" s="7" t="n">
        <v>3718.5</v>
      </c>
      <c r="P6885" s="7" t="n">
        <v>2677.32</v>
      </c>
      <c r="Q6885" s="7">
        <f>text(E6885,"ddd")</f>
        <v/>
      </c>
      <c r="R6885" s="7">
        <f>G6885-F6885</f>
        <v/>
      </c>
      <c r="S6885" s="7">
        <f>E6885-D6885</f>
        <v/>
      </c>
      <c r="T6885" s="7">
        <f>O6885*M6885</f>
        <v/>
      </c>
      <c r="U6885" s="7">
        <f>T6885*N6885</f>
        <v/>
      </c>
      <c r="V6885" s="7">
        <f>T6885-U6885-(P6885*M6885)</f>
        <v/>
      </c>
      <c r="W6885" s="7">
        <f>VLOOKUP(L6885,'Products Sheet'!$A:$B,2,FALSE)</f>
        <v/>
      </c>
      <c r="X6885" s="7" t="n"/>
      <c r="Y6885" s="7" t="n"/>
      <c r="Z6885" s="7" t="n"/>
      <c r="AA6885" s="7" t="n"/>
      <c r="AB6885" s="7" t="n"/>
      <c r="AC6885" s="7" t="n"/>
    </row>
    <row r="6886" ht="9.75" customHeight="1" s="12">
      <c r="A6886" s="11" t="inlineStr">
        <is>
          <t>SO - 000744</t>
        </is>
      </c>
      <c r="B6886" s="11" t="inlineStr">
        <is>
          <t>In-Store</t>
        </is>
      </c>
      <c r="C6886" s="11" t="inlineStr">
        <is>
          <t>WARE-NMK1003</t>
        </is>
      </c>
      <c r="D6886" s="6" t="n">
        <v>43200</v>
      </c>
      <c r="E6886" s="6" t="n">
        <v>43325</v>
      </c>
      <c r="F6886" s="6" t="n">
        <v>43350</v>
      </c>
      <c r="G6886" s="6" t="n">
        <v>43356</v>
      </c>
      <c r="H6886" s="11" t="inlineStr">
        <is>
          <t>USD</t>
        </is>
      </c>
      <c r="I6886" s="11" t="n">
        <v>11</v>
      </c>
      <c r="J6886" s="11" t="n">
        <v>22</v>
      </c>
      <c r="K6886" s="11" t="n">
        <v>113</v>
      </c>
      <c r="L6886" s="11" t="n">
        <v>41</v>
      </c>
      <c r="M6886" s="11" t="n">
        <v>3</v>
      </c>
      <c r="N6886" s="11" t="n">
        <v>0.075</v>
      </c>
      <c r="O6886" s="7" t="n">
        <v>5246.1</v>
      </c>
      <c r="P6886" s="7" t="n">
        <v>3882.114</v>
      </c>
      <c r="Q6886" s="7">
        <f>text(E6886,"ddd")</f>
        <v/>
      </c>
      <c r="R6886" s="7">
        <f>G6886-F6886</f>
        <v/>
      </c>
      <c r="S6886" s="7">
        <f>E6886-D6886</f>
        <v/>
      </c>
      <c r="T6886" s="7">
        <f>O6886*M6886</f>
        <v/>
      </c>
      <c r="U6886" s="7">
        <f>T6886*N6886</f>
        <v/>
      </c>
      <c r="V6886" s="7">
        <f>T6886-U6886-(P6886*M6886)</f>
        <v/>
      </c>
      <c r="W6886" s="7">
        <f>VLOOKUP(L6886,'Products Sheet'!$A:$B,2,FALSE)</f>
        <v/>
      </c>
      <c r="X6886" s="7" t="n"/>
      <c r="Y6886" s="7" t="n"/>
      <c r="Z6886" s="7" t="n"/>
      <c r="AA6886" s="7" t="n"/>
      <c r="AB6886" s="7" t="n"/>
      <c r="AC6886" s="7" t="n"/>
    </row>
    <row r="6887" ht="9.75" customHeight="1" s="12">
      <c r="A6887" s="11" t="inlineStr">
        <is>
          <t>SO - 000790</t>
        </is>
      </c>
      <c r="B6887" s="11" t="inlineStr">
        <is>
          <t>Distributor</t>
        </is>
      </c>
      <c r="C6887" s="11" t="inlineStr">
        <is>
          <t>WARE-NMK1003</t>
        </is>
      </c>
      <c r="D6887" s="6" t="n">
        <v>43200</v>
      </c>
      <c r="E6887" s="6" t="n">
        <v>43330</v>
      </c>
      <c r="F6887" s="6" t="n">
        <v>43343</v>
      </c>
      <c r="G6887" s="6" t="n">
        <v>43352</v>
      </c>
      <c r="H6887" s="11" t="inlineStr">
        <is>
          <t>USD</t>
        </is>
      </c>
      <c r="I6887" s="11" t="n">
        <v>23</v>
      </c>
      <c r="J6887" s="11" t="n">
        <v>13</v>
      </c>
      <c r="K6887" s="11" t="n">
        <v>138</v>
      </c>
      <c r="L6887" s="11" t="n">
        <v>41</v>
      </c>
      <c r="M6887" s="11" t="n">
        <v>4</v>
      </c>
      <c r="N6887" s="11" t="n">
        <v>0.075</v>
      </c>
      <c r="O6887" s="7" t="n">
        <v>3886</v>
      </c>
      <c r="P6887" s="7" t="n">
        <v>2720.2</v>
      </c>
      <c r="Q6887" s="7">
        <f>text(E6887,"ddd")</f>
        <v/>
      </c>
      <c r="R6887" s="7">
        <f>G6887-F6887</f>
        <v/>
      </c>
      <c r="S6887" s="7">
        <f>E6887-D6887</f>
        <v/>
      </c>
      <c r="T6887" s="7">
        <f>O6887*M6887</f>
        <v/>
      </c>
      <c r="U6887" s="7">
        <f>T6887*N6887</f>
        <v/>
      </c>
      <c r="V6887" s="7">
        <f>T6887-U6887-(P6887*M6887)</f>
        <v/>
      </c>
      <c r="W6887" s="7">
        <f>VLOOKUP(L6887,'Products Sheet'!$A:$B,2,FALSE)</f>
        <v/>
      </c>
      <c r="X6887" s="7" t="n"/>
      <c r="Y6887" s="7" t="n"/>
      <c r="Z6887" s="7" t="n"/>
      <c r="AA6887" s="7" t="n"/>
      <c r="AB6887" s="7" t="n"/>
      <c r="AC6887" s="7" t="n"/>
    </row>
    <row r="6888" ht="9.75" customHeight="1" s="12">
      <c r="A6888" s="11" t="inlineStr">
        <is>
          <t>SO - 000826</t>
        </is>
      </c>
      <c r="B6888" s="11" t="inlineStr">
        <is>
          <t>Online</t>
        </is>
      </c>
      <c r="C6888" s="11" t="inlineStr">
        <is>
          <t>WARE-NMK1003</t>
        </is>
      </c>
      <c r="D6888" s="6" t="n">
        <v>43200</v>
      </c>
      <c r="E6888" s="6" t="n">
        <v>43334</v>
      </c>
      <c r="F6888" s="6" t="n">
        <v>43357</v>
      </c>
      <c r="G6888" s="6" t="n">
        <v>43358</v>
      </c>
      <c r="H6888" s="11" t="inlineStr">
        <is>
          <t>USD</t>
        </is>
      </c>
      <c r="I6888" s="11" t="n">
        <v>12</v>
      </c>
      <c r="J6888" s="11" t="n">
        <v>49</v>
      </c>
      <c r="K6888" s="11" t="n">
        <v>134</v>
      </c>
      <c r="L6888" s="11" t="n">
        <v>41</v>
      </c>
      <c r="M6888" s="11" t="n">
        <v>1</v>
      </c>
      <c r="N6888" s="11" t="n">
        <v>0.05</v>
      </c>
      <c r="O6888" s="7" t="n">
        <v>1025.1</v>
      </c>
      <c r="P6888" s="7" t="n">
        <v>768.825</v>
      </c>
      <c r="Q6888" s="7">
        <f>text(E6888,"ddd")</f>
        <v/>
      </c>
      <c r="R6888" s="7">
        <f>G6888-F6888</f>
        <v/>
      </c>
      <c r="S6888" s="7">
        <f>E6888-D6888</f>
        <v/>
      </c>
      <c r="T6888" s="7">
        <f>O6888*M6888</f>
        <v/>
      </c>
      <c r="U6888" s="7">
        <f>T6888*N6888</f>
        <v/>
      </c>
      <c r="V6888" s="7">
        <f>T6888-U6888-(P6888*M6888)</f>
        <v/>
      </c>
      <c r="W6888" s="7">
        <f>VLOOKUP(L6888,'Products Sheet'!$A:$B,2,FALSE)</f>
        <v/>
      </c>
      <c r="X6888" s="7" t="n"/>
      <c r="Y6888" s="7" t="n"/>
      <c r="Z6888" s="7" t="n"/>
      <c r="AA6888" s="7" t="n"/>
      <c r="AB6888" s="7" t="n"/>
      <c r="AC6888" s="7" t="n"/>
    </row>
    <row r="6889" ht="9.75" customHeight="1" s="12">
      <c r="A6889" s="11" t="inlineStr">
        <is>
          <t>SO - 000902</t>
        </is>
      </c>
      <c r="B6889" s="11" t="inlineStr">
        <is>
          <t>Online</t>
        </is>
      </c>
      <c r="C6889" s="11" t="inlineStr">
        <is>
          <t>WARE-NMK1003</t>
        </is>
      </c>
      <c r="D6889" s="6" t="n">
        <v>43200</v>
      </c>
      <c r="E6889" s="6" t="n">
        <v>43344</v>
      </c>
      <c r="F6889" s="6" t="n">
        <v>43371</v>
      </c>
      <c r="G6889" s="6" t="n">
        <v>43381</v>
      </c>
      <c r="H6889" s="11" t="inlineStr">
        <is>
          <t>USD</t>
        </is>
      </c>
      <c r="I6889" s="11" t="n">
        <v>19</v>
      </c>
      <c r="J6889" s="11" t="n">
        <v>20</v>
      </c>
      <c r="K6889" s="11" t="n">
        <v>134</v>
      </c>
      <c r="L6889" s="11" t="n">
        <v>41</v>
      </c>
      <c r="M6889" s="11" t="n">
        <v>4</v>
      </c>
      <c r="N6889" s="11" t="n">
        <v>0.05</v>
      </c>
      <c r="O6889" s="7" t="n">
        <v>2338.3</v>
      </c>
      <c r="P6889" s="7" t="n">
        <v>958.703</v>
      </c>
      <c r="Q6889" s="7">
        <f>text(E6889,"ddd")</f>
        <v/>
      </c>
      <c r="R6889" s="7">
        <f>G6889-F6889</f>
        <v/>
      </c>
      <c r="S6889" s="7">
        <f>E6889-D6889</f>
        <v/>
      </c>
      <c r="T6889" s="7">
        <f>O6889*M6889</f>
        <v/>
      </c>
      <c r="U6889" s="7">
        <f>T6889*N6889</f>
        <v/>
      </c>
      <c r="V6889" s="7">
        <f>T6889-U6889-(P6889*M6889)</f>
        <v/>
      </c>
      <c r="W6889" s="7">
        <f>VLOOKUP(L6889,'Products Sheet'!$A:$B,2,FALSE)</f>
        <v/>
      </c>
      <c r="X6889" s="7" t="n"/>
      <c r="Y6889" s="7" t="n"/>
      <c r="Z6889" s="7" t="n"/>
      <c r="AA6889" s="7" t="n"/>
      <c r="AB6889" s="7" t="n"/>
      <c r="AC6889" s="7" t="n"/>
    </row>
    <row r="6890" ht="9.75" customHeight="1" s="12">
      <c r="A6890" s="11" t="inlineStr">
        <is>
          <t>SO - 000987</t>
        </is>
      </c>
      <c r="B6890" s="11" t="inlineStr">
        <is>
          <t>Online</t>
        </is>
      </c>
      <c r="C6890" s="11" t="inlineStr">
        <is>
          <t>WARE-UHY1004</t>
        </is>
      </c>
      <c r="D6890" s="6" t="n">
        <v>43200</v>
      </c>
      <c r="E6890" s="6" t="n">
        <v>43354</v>
      </c>
      <c r="F6890" s="6" t="n">
        <v>43381</v>
      </c>
      <c r="G6890" s="6" t="n">
        <v>43388</v>
      </c>
      <c r="H6890" s="11" t="inlineStr">
        <is>
          <t>USD</t>
        </is>
      </c>
      <c r="I6890" s="11" t="n">
        <v>16</v>
      </c>
      <c r="J6890" s="11" t="n">
        <v>42</v>
      </c>
      <c r="K6890" s="11" t="n">
        <v>224</v>
      </c>
      <c r="L6890" s="11" t="n">
        <v>41</v>
      </c>
      <c r="M6890" s="11" t="n">
        <v>7</v>
      </c>
      <c r="N6890" s="11" t="n">
        <v>0.2</v>
      </c>
      <c r="O6890" s="7" t="n">
        <v>964.8000000000001</v>
      </c>
      <c r="P6890" s="7" t="n">
        <v>627.1200000000001</v>
      </c>
      <c r="Q6890" s="7">
        <f>text(E6890,"ddd")</f>
        <v/>
      </c>
      <c r="R6890" s="7">
        <f>G6890-F6890</f>
        <v/>
      </c>
      <c r="S6890" s="7">
        <f>E6890-D6890</f>
        <v/>
      </c>
      <c r="T6890" s="7">
        <f>O6890*M6890</f>
        <v/>
      </c>
      <c r="U6890" s="7">
        <f>T6890*N6890</f>
        <v/>
      </c>
      <c r="V6890" s="7">
        <f>T6890-U6890-(P6890*M6890)</f>
        <v/>
      </c>
      <c r="W6890" s="7">
        <f>VLOOKUP(L6890,'Products Sheet'!$A:$B,2,FALSE)</f>
        <v/>
      </c>
      <c r="X6890" s="7" t="n"/>
      <c r="Y6890" s="7" t="n"/>
      <c r="Z6890" s="7" t="n"/>
      <c r="AA6890" s="7" t="n"/>
      <c r="AB6890" s="7" t="n"/>
      <c r="AC6890" s="7" t="n"/>
    </row>
    <row r="6891" ht="9.75" customHeight="1" s="12">
      <c r="A6891" s="11" t="inlineStr">
        <is>
          <t>SO - 0001037</t>
        </is>
      </c>
      <c r="B6891" s="11" t="inlineStr">
        <is>
          <t>Distributor</t>
        </is>
      </c>
      <c r="C6891" s="11" t="inlineStr">
        <is>
          <t>WARE-PUJ1005</t>
        </is>
      </c>
      <c r="D6891" s="6" t="n">
        <v>43200</v>
      </c>
      <c r="E6891" s="6" t="n">
        <v>43359</v>
      </c>
      <c r="F6891" s="6" t="n">
        <v>43386</v>
      </c>
      <c r="G6891" s="6" t="n">
        <v>43388</v>
      </c>
      <c r="H6891" s="11" t="inlineStr">
        <is>
          <t>USD</t>
        </is>
      </c>
      <c r="I6891" s="11" t="n">
        <v>21</v>
      </c>
      <c r="J6891" s="11" t="n">
        <v>45</v>
      </c>
      <c r="K6891" s="11" t="n">
        <v>303</v>
      </c>
      <c r="L6891" s="11" t="n">
        <v>41</v>
      </c>
      <c r="M6891" s="11" t="n">
        <v>8</v>
      </c>
      <c r="N6891" s="11" t="n">
        <v>0.075</v>
      </c>
      <c r="O6891" s="7" t="n">
        <v>1132.3</v>
      </c>
      <c r="P6891" s="7" t="n">
        <v>577.473</v>
      </c>
      <c r="Q6891" s="7">
        <f>text(E6891,"ddd")</f>
        <v/>
      </c>
      <c r="R6891" s="7">
        <f>G6891-F6891</f>
        <v/>
      </c>
      <c r="S6891" s="7">
        <f>E6891-D6891</f>
        <v/>
      </c>
      <c r="T6891" s="7">
        <f>O6891*M6891</f>
        <v/>
      </c>
      <c r="U6891" s="7">
        <f>T6891*N6891</f>
        <v/>
      </c>
      <c r="V6891" s="7">
        <f>T6891-U6891-(P6891*M6891)</f>
        <v/>
      </c>
      <c r="W6891" s="7">
        <f>VLOOKUP(L6891,'Products Sheet'!$A:$B,2,FALSE)</f>
        <v/>
      </c>
      <c r="X6891" s="7" t="n"/>
      <c r="Y6891" s="7" t="n"/>
      <c r="Z6891" s="7" t="n"/>
      <c r="AA6891" s="7" t="n"/>
      <c r="AB6891" s="7" t="n"/>
      <c r="AC6891" s="7" t="n"/>
    </row>
    <row r="6892" ht="9.75" customHeight="1" s="12">
      <c r="A6892" s="11" t="inlineStr">
        <is>
          <t>SO - 0001054</t>
        </is>
      </c>
      <c r="B6892" s="11" t="inlineStr">
        <is>
          <t>Wholesale</t>
        </is>
      </c>
      <c r="C6892" s="11" t="inlineStr">
        <is>
          <t>WARE-PUJ1005</t>
        </is>
      </c>
      <c r="D6892" s="6" t="n">
        <v>43300</v>
      </c>
      <c r="E6892" s="6" t="n">
        <v>43362</v>
      </c>
      <c r="F6892" s="6" t="n">
        <v>43372</v>
      </c>
      <c r="G6892" s="6" t="n">
        <v>43382</v>
      </c>
      <c r="H6892" s="11" t="inlineStr">
        <is>
          <t>USD</t>
        </is>
      </c>
      <c r="I6892" s="11" t="n">
        <v>27</v>
      </c>
      <c r="J6892" s="11" t="n">
        <v>49</v>
      </c>
      <c r="K6892" s="11" t="n">
        <v>281</v>
      </c>
      <c r="L6892" s="11" t="n">
        <v>41</v>
      </c>
      <c r="M6892" s="11" t="n">
        <v>3</v>
      </c>
      <c r="N6892" s="11" t="n">
        <v>0.05</v>
      </c>
      <c r="O6892" s="7" t="n">
        <v>3946.3</v>
      </c>
      <c r="P6892" s="7" t="n">
        <v>3314.892</v>
      </c>
      <c r="Q6892" s="7">
        <f>text(E6892,"ddd")</f>
        <v/>
      </c>
      <c r="R6892" s="7">
        <f>G6892-F6892</f>
        <v/>
      </c>
      <c r="S6892" s="7">
        <f>E6892-D6892</f>
        <v/>
      </c>
      <c r="T6892" s="7">
        <f>O6892*M6892</f>
        <v/>
      </c>
      <c r="U6892" s="7">
        <f>T6892*N6892</f>
        <v/>
      </c>
      <c r="V6892" s="7">
        <f>T6892-U6892-(P6892*M6892)</f>
        <v/>
      </c>
      <c r="W6892" s="7">
        <f>VLOOKUP(L6892,'Products Sheet'!$A:$B,2,FALSE)</f>
        <v/>
      </c>
      <c r="X6892" s="7" t="n"/>
      <c r="Y6892" s="7" t="n"/>
      <c r="Z6892" s="7" t="n"/>
      <c r="AA6892" s="7" t="n"/>
      <c r="AB6892" s="7" t="n"/>
      <c r="AC6892" s="7" t="n"/>
    </row>
    <row r="6893" ht="9.75" customHeight="1" s="12">
      <c r="A6893" s="11" t="inlineStr">
        <is>
          <t>SO - 0001149</t>
        </is>
      </c>
      <c r="B6893" s="11" t="inlineStr">
        <is>
          <t>In-Store</t>
        </is>
      </c>
      <c r="C6893" s="11" t="inlineStr">
        <is>
          <t>WARE-XYS1001</t>
        </is>
      </c>
      <c r="D6893" s="6" t="n">
        <v>43200</v>
      </c>
      <c r="E6893" s="6" t="n">
        <v>43373</v>
      </c>
      <c r="F6893" s="6" t="n">
        <v>43389</v>
      </c>
      <c r="G6893" s="6" t="n">
        <v>43393</v>
      </c>
      <c r="H6893" s="11" t="inlineStr">
        <is>
          <t>USD</t>
        </is>
      </c>
      <c r="I6893" s="11" t="n">
        <v>12</v>
      </c>
      <c r="J6893" s="11" t="n">
        <v>39</v>
      </c>
      <c r="K6893" s="11" t="n">
        <v>22</v>
      </c>
      <c r="L6893" s="11" t="n">
        <v>41</v>
      </c>
      <c r="M6893" s="11" t="n">
        <v>8</v>
      </c>
      <c r="N6893" s="11" t="n">
        <v>0.075</v>
      </c>
      <c r="O6893" s="7" t="n">
        <v>1085.4</v>
      </c>
      <c r="P6893" s="7" t="n">
        <v>759.78</v>
      </c>
      <c r="Q6893" s="7">
        <f>text(E6893,"ddd")</f>
        <v/>
      </c>
      <c r="R6893" s="7">
        <f>G6893-F6893</f>
        <v/>
      </c>
      <c r="S6893" s="7">
        <f>E6893-D6893</f>
        <v/>
      </c>
      <c r="T6893" s="7">
        <f>O6893*M6893</f>
        <v/>
      </c>
      <c r="U6893" s="7">
        <f>T6893*N6893</f>
        <v/>
      </c>
      <c r="V6893" s="7">
        <f>T6893-U6893-(P6893*M6893)</f>
        <v/>
      </c>
      <c r="W6893" s="7">
        <f>VLOOKUP(L6893,'Products Sheet'!$A:$B,2,FALSE)</f>
        <v/>
      </c>
      <c r="X6893" s="7" t="n"/>
      <c r="Y6893" s="7" t="n"/>
      <c r="Z6893" s="7" t="n"/>
      <c r="AA6893" s="7" t="n"/>
      <c r="AB6893" s="7" t="n"/>
      <c r="AC6893" s="7" t="n"/>
    </row>
    <row r="6894" ht="9.75" customHeight="1" s="12">
      <c r="A6894" s="11" t="inlineStr">
        <is>
          <t>SO - 0001236</t>
        </is>
      </c>
      <c r="B6894" s="11" t="inlineStr">
        <is>
          <t>Distributor</t>
        </is>
      </c>
      <c r="C6894" s="11" t="inlineStr">
        <is>
          <t>WARE-NMK1003</t>
        </is>
      </c>
      <c r="D6894" s="6" t="n">
        <v>43300</v>
      </c>
      <c r="E6894" s="6" t="n">
        <v>43386</v>
      </c>
      <c r="F6894" s="6" t="n">
        <v>43397</v>
      </c>
      <c r="G6894" s="6" t="n">
        <v>43403</v>
      </c>
      <c r="H6894" s="11" t="inlineStr">
        <is>
          <t>USD</t>
        </is>
      </c>
      <c r="I6894" s="11" t="n">
        <v>24</v>
      </c>
      <c r="J6894" s="11" t="n">
        <v>31</v>
      </c>
      <c r="K6894" s="11" t="n">
        <v>100</v>
      </c>
      <c r="L6894" s="11" t="n">
        <v>41</v>
      </c>
      <c r="M6894" s="11" t="n">
        <v>7</v>
      </c>
      <c r="N6894" s="11" t="n">
        <v>0.3</v>
      </c>
      <c r="O6894" s="7" t="n">
        <v>1018.4</v>
      </c>
      <c r="P6894" s="7" t="n">
        <v>600.856</v>
      </c>
      <c r="Q6894" s="7">
        <f>text(E6894,"ddd")</f>
        <v/>
      </c>
      <c r="R6894" s="7">
        <f>G6894-F6894</f>
        <v/>
      </c>
      <c r="S6894" s="7">
        <f>E6894-D6894</f>
        <v/>
      </c>
      <c r="T6894" s="7">
        <f>O6894*M6894</f>
        <v/>
      </c>
      <c r="U6894" s="7">
        <f>T6894*N6894</f>
        <v/>
      </c>
      <c r="V6894" s="7">
        <f>T6894-U6894-(P6894*M6894)</f>
        <v/>
      </c>
      <c r="W6894" s="7">
        <f>VLOOKUP(L6894,'Products Sheet'!$A:$B,2,FALSE)</f>
        <v/>
      </c>
      <c r="X6894" s="7" t="n"/>
      <c r="Y6894" s="7" t="n"/>
      <c r="Z6894" s="7" t="n"/>
      <c r="AA6894" s="7" t="n"/>
      <c r="AB6894" s="7" t="n"/>
      <c r="AC6894" s="7" t="n"/>
    </row>
    <row r="6895" ht="9.75" customHeight="1" s="12">
      <c r="A6895" s="11" t="inlineStr">
        <is>
          <t>SO - 0001454</t>
        </is>
      </c>
      <c r="B6895" s="11" t="inlineStr">
        <is>
          <t>In-Store</t>
        </is>
      </c>
      <c r="C6895" s="11" t="inlineStr">
        <is>
          <t>WARE-NMK1003</t>
        </is>
      </c>
      <c r="D6895" s="6" t="n">
        <v>43300</v>
      </c>
      <c r="E6895" s="6" t="n">
        <v>43413</v>
      </c>
      <c r="F6895" s="6" t="n">
        <v>43434</v>
      </c>
      <c r="G6895" s="6" t="n">
        <v>43441</v>
      </c>
      <c r="H6895" s="11" t="inlineStr">
        <is>
          <t>USD</t>
        </is>
      </c>
      <c r="I6895" s="11" t="n">
        <v>4</v>
      </c>
      <c r="J6895" s="11" t="n">
        <v>29</v>
      </c>
      <c r="K6895" s="11" t="n">
        <v>140</v>
      </c>
      <c r="L6895" s="11" t="n">
        <v>41</v>
      </c>
      <c r="M6895" s="11" t="n">
        <v>4</v>
      </c>
      <c r="N6895" s="11" t="n">
        <v>0.075</v>
      </c>
      <c r="O6895" s="7" t="n">
        <v>777.2</v>
      </c>
      <c r="P6895" s="7" t="n">
        <v>411.9160000000001</v>
      </c>
      <c r="Q6895" s="7">
        <f>text(E6895,"ddd")</f>
        <v/>
      </c>
      <c r="R6895" s="7">
        <f>G6895-F6895</f>
        <v/>
      </c>
      <c r="S6895" s="7">
        <f>E6895-D6895</f>
        <v/>
      </c>
      <c r="T6895" s="7">
        <f>O6895*M6895</f>
        <v/>
      </c>
      <c r="U6895" s="7">
        <f>T6895*N6895</f>
        <v/>
      </c>
      <c r="V6895" s="7">
        <f>T6895-U6895-(P6895*M6895)</f>
        <v/>
      </c>
      <c r="W6895" s="7">
        <f>VLOOKUP(L6895,'Products Sheet'!$A:$B,2,FALSE)</f>
        <v/>
      </c>
      <c r="X6895" s="7" t="n"/>
      <c r="Y6895" s="7" t="n"/>
      <c r="Z6895" s="7" t="n"/>
      <c r="AA6895" s="7" t="n"/>
      <c r="AB6895" s="7" t="n"/>
      <c r="AC6895" s="7" t="n"/>
    </row>
    <row r="6896" ht="9.75" customHeight="1" s="12">
      <c r="A6896" s="11" t="inlineStr">
        <is>
          <t>SO - 0001544</t>
        </is>
      </c>
      <c r="B6896" s="11" t="inlineStr">
        <is>
          <t>In-Store</t>
        </is>
      </c>
      <c r="C6896" s="11" t="inlineStr">
        <is>
          <t>WARE-MKL1006</t>
        </is>
      </c>
      <c r="D6896" s="6" t="n">
        <v>43300</v>
      </c>
      <c r="E6896" s="6" t="n">
        <v>43423</v>
      </c>
      <c r="F6896" s="6" t="n">
        <v>43428</v>
      </c>
      <c r="G6896" s="6" t="n">
        <v>43430</v>
      </c>
      <c r="H6896" s="11" t="inlineStr">
        <is>
          <t>USD</t>
        </is>
      </c>
      <c r="I6896" s="11" t="n">
        <v>4</v>
      </c>
      <c r="J6896" s="11" t="n">
        <v>15</v>
      </c>
      <c r="K6896" s="11" t="n">
        <v>332</v>
      </c>
      <c r="L6896" s="11" t="n">
        <v>41</v>
      </c>
      <c r="M6896" s="11" t="n">
        <v>7</v>
      </c>
      <c r="N6896" s="11" t="n">
        <v>0.1</v>
      </c>
      <c r="O6896" s="7" t="n">
        <v>6499</v>
      </c>
      <c r="P6896" s="7" t="n">
        <v>4744.27</v>
      </c>
      <c r="Q6896" s="7">
        <f>text(E6896,"ddd")</f>
        <v/>
      </c>
      <c r="R6896" s="7">
        <f>G6896-F6896</f>
        <v/>
      </c>
      <c r="S6896" s="7">
        <f>E6896-D6896</f>
        <v/>
      </c>
      <c r="T6896" s="7">
        <f>O6896*M6896</f>
        <v/>
      </c>
      <c r="U6896" s="7">
        <f>T6896*N6896</f>
        <v/>
      </c>
      <c r="V6896" s="7">
        <f>T6896-U6896-(P6896*M6896)</f>
        <v/>
      </c>
      <c r="W6896" s="7">
        <f>VLOOKUP(L6896,'Products Sheet'!$A:$B,2,FALSE)</f>
        <v/>
      </c>
      <c r="X6896" s="7" t="n"/>
      <c r="Y6896" s="7" t="n"/>
      <c r="Z6896" s="7" t="n"/>
      <c r="AA6896" s="7" t="n"/>
      <c r="AB6896" s="7" t="n"/>
      <c r="AC6896" s="7" t="n"/>
    </row>
    <row r="6897" ht="9.75" customHeight="1" s="12">
      <c r="A6897" s="11" t="inlineStr">
        <is>
          <t>SO - 0001589</t>
        </is>
      </c>
      <c r="B6897" s="11" t="inlineStr">
        <is>
          <t>In-Store</t>
        </is>
      </c>
      <c r="C6897" s="11" t="inlineStr">
        <is>
          <t>WARE-NMK1003</t>
        </is>
      </c>
      <c r="D6897" s="6" t="n">
        <v>43300</v>
      </c>
      <c r="E6897" s="6" t="n">
        <v>43429</v>
      </c>
      <c r="F6897" s="6" t="n">
        <v>43432</v>
      </c>
      <c r="G6897" s="6" t="n">
        <v>43436</v>
      </c>
      <c r="H6897" s="11" t="inlineStr">
        <is>
          <t>USD</t>
        </is>
      </c>
      <c r="I6897" s="11" t="n">
        <v>3</v>
      </c>
      <c r="J6897" s="11" t="n">
        <v>19</v>
      </c>
      <c r="K6897" s="11" t="n">
        <v>182</v>
      </c>
      <c r="L6897" s="11" t="n">
        <v>41</v>
      </c>
      <c r="M6897" s="11" t="n">
        <v>2</v>
      </c>
      <c r="N6897" s="11" t="n">
        <v>0.4</v>
      </c>
      <c r="O6897" s="7" t="n">
        <v>5641.400000000001</v>
      </c>
      <c r="P6897" s="7" t="n">
        <v>4343.878000000001</v>
      </c>
      <c r="Q6897" s="7">
        <f>text(E6897,"ddd")</f>
        <v/>
      </c>
      <c r="R6897" s="7">
        <f>G6897-F6897</f>
        <v/>
      </c>
      <c r="S6897" s="7">
        <f>E6897-D6897</f>
        <v/>
      </c>
      <c r="T6897" s="7">
        <f>O6897*M6897</f>
        <v/>
      </c>
      <c r="U6897" s="7">
        <f>T6897*N6897</f>
        <v/>
      </c>
      <c r="V6897" s="7">
        <f>T6897-U6897-(P6897*M6897)</f>
        <v/>
      </c>
      <c r="W6897" s="7">
        <f>VLOOKUP(L6897,'Products Sheet'!$A:$B,2,FALSE)</f>
        <v/>
      </c>
      <c r="X6897" s="7" t="n"/>
      <c r="Y6897" s="7" t="n"/>
      <c r="Z6897" s="7" t="n"/>
      <c r="AA6897" s="7" t="n"/>
      <c r="AB6897" s="7" t="n"/>
      <c r="AC6897" s="7" t="n"/>
    </row>
    <row r="6898" ht="9.75" customHeight="1" s="12">
      <c r="A6898" s="11" t="inlineStr">
        <is>
          <t>SO - 0001601</t>
        </is>
      </c>
      <c r="B6898" s="11" t="inlineStr">
        <is>
          <t>Online</t>
        </is>
      </c>
      <c r="C6898" s="11" t="inlineStr">
        <is>
          <t>WARE-PUJ1005</t>
        </is>
      </c>
      <c r="D6898" s="6" t="n">
        <v>43300</v>
      </c>
      <c r="E6898" s="6" t="n">
        <v>43430</v>
      </c>
      <c r="F6898" s="6" t="n">
        <v>43444</v>
      </c>
      <c r="G6898" s="6" t="n">
        <v>43454</v>
      </c>
      <c r="H6898" s="11" t="inlineStr">
        <is>
          <t>USD</t>
        </is>
      </c>
      <c r="I6898" s="11" t="n">
        <v>13</v>
      </c>
      <c r="J6898" s="11" t="n">
        <v>6</v>
      </c>
      <c r="K6898" s="11" t="n">
        <v>326</v>
      </c>
      <c r="L6898" s="11" t="n">
        <v>41</v>
      </c>
      <c r="M6898" s="11" t="n">
        <v>7</v>
      </c>
      <c r="N6898" s="11" t="n">
        <v>0.075</v>
      </c>
      <c r="O6898" s="7" t="n">
        <v>3986.5</v>
      </c>
      <c r="P6898" s="7" t="n">
        <v>2033.115</v>
      </c>
      <c r="Q6898" s="7">
        <f>text(E6898,"ddd")</f>
        <v/>
      </c>
      <c r="R6898" s="7">
        <f>G6898-F6898</f>
        <v/>
      </c>
      <c r="S6898" s="7">
        <f>E6898-D6898</f>
        <v/>
      </c>
      <c r="T6898" s="7">
        <f>O6898*M6898</f>
        <v/>
      </c>
      <c r="U6898" s="7">
        <f>T6898*N6898</f>
        <v/>
      </c>
      <c r="V6898" s="7">
        <f>T6898-U6898-(P6898*M6898)</f>
        <v/>
      </c>
      <c r="W6898" s="7">
        <f>VLOOKUP(L6898,'Products Sheet'!$A:$B,2,FALSE)</f>
        <v/>
      </c>
      <c r="X6898" s="7" t="n"/>
      <c r="Y6898" s="7" t="n"/>
      <c r="Z6898" s="7" t="n"/>
      <c r="AA6898" s="7" t="n"/>
      <c r="AB6898" s="7" t="n"/>
      <c r="AC6898" s="7" t="n"/>
    </row>
    <row r="6899" ht="9.75" customHeight="1" s="12">
      <c r="A6899" s="11" t="inlineStr">
        <is>
          <t>SO - 0001653</t>
        </is>
      </c>
      <c r="B6899" s="11" t="inlineStr">
        <is>
          <t>Online</t>
        </is>
      </c>
      <c r="C6899" s="11" t="inlineStr">
        <is>
          <t>WARE-NMK1003</t>
        </is>
      </c>
      <c r="D6899" s="6" t="n">
        <v>43300</v>
      </c>
      <c r="E6899" s="6" t="n">
        <v>43437</v>
      </c>
      <c r="F6899" s="6" t="n">
        <v>43452</v>
      </c>
      <c r="G6899" s="6" t="n">
        <v>43458</v>
      </c>
      <c r="H6899" s="11" t="inlineStr">
        <is>
          <t>USD</t>
        </is>
      </c>
      <c r="I6899" s="11" t="n">
        <v>16</v>
      </c>
      <c r="J6899" s="11" t="n">
        <v>29</v>
      </c>
      <c r="K6899" s="11" t="n">
        <v>94</v>
      </c>
      <c r="L6899" s="11" t="n">
        <v>41</v>
      </c>
      <c r="M6899" s="11" t="n">
        <v>5</v>
      </c>
      <c r="N6899" s="11" t="n">
        <v>0.075</v>
      </c>
      <c r="O6899" s="7" t="n">
        <v>2613</v>
      </c>
      <c r="P6899" s="7" t="n">
        <v>1358.76</v>
      </c>
      <c r="Q6899" s="7">
        <f>text(E6899,"ddd")</f>
        <v/>
      </c>
      <c r="R6899" s="7">
        <f>G6899-F6899</f>
        <v/>
      </c>
      <c r="S6899" s="7">
        <f>E6899-D6899</f>
        <v/>
      </c>
      <c r="T6899" s="7">
        <f>O6899*M6899</f>
        <v/>
      </c>
      <c r="U6899" s="7">
        <f>T6899*N6899</f>
        <v/>
      </c>
      <c r="V6899" s="7">
        <f>T6899-U6899-(P6899*M6899)</f>
        <v/>
      </c>
      <c r="W6899" s="7">
        <f>VLOOKUP(L6899,'Products Sheet'!$A:$B,2,FALSE)</f>
        <v/>
      </c>
      <c r="X6899" s="7" t="n"/>
      <c r="Y6899" s="7" t="n"/>
      <c r="Z6899" s="7" t="n"/>
      <c r="AA6899" s="7" t="n"/>
      <c r="AB6899" s="7" t="n"/>
      <c r="AC6899" s="7" t="n"/>
    </row>
    <row r="6900" ht="9.75" customHeight="1" s="12">
      <c r="A6900" s="11" t="inlineStr">
        <is>
          <t>SO - 0001689</t>
        </is>
      </c>
      <c r="B6900" s="11" t="inlineStr">
        <is>
          <t>Online</t>
        </is>
      </c>
      <c r="C6900" s="11" t="inlineStr">
        <is>
          <t>WARE-NMK1003</t>
        </is>
      </c>
      <c r="D6900" s="6" t="n">
        <v>43300</v>
      </c>
      <c r="E6900" s="6" t="n">
        <v>43440</v>
      </c>
      <c r="F6900" s="6" t="n">
        <v>43446</v>
      </c>
      <c r="G6900" s="6" t="n">
        <v>43449</v>
      </c>
      <c r="H6900" s="11" t="inlineStr">
        <is>
          <t>USD</t>
        </is>
      </c>
      <c r="I6900" s="11" t="n">
        <v>13</v>
      </c>
      <c r="J6900" s="11" t="n">
        <v>15</v>
      </c>
      <c r="K6900" s="11" t="n">
        <v>103</v>
      </c>
      <c r="L6900" s="11" t="n">
        <v>41</v>
      </c>
      <c r="M6900" s="11" t="n">
        <v>2</v>
      </c>
      <c r="N6900" s="11" t="n">
        <v>0.05</v>
      </c>
      <c r="O6900" s="7" t="n">
        <v>877.7</v>
      </c>
      <c r="P6900" s="7" t="n">
        <v>728.491</v>
      </c>
      <c r="Q6900" s="7">
        <f>text(E6900,"ddd")</f>
        <v/>
      </c>
      <c r="R6900" s="7">
        <f>G6900-F6900</f>
        <v/>
      </c>
      <c r="S6900" s="7">
        <f>E6900-D6900</f>
        <v/>
      </c>
      <c r="T6900" s="7">
        <f>O6900*M6900</f>
        <v/>
      </c>
      <c r="U6900" s="7">
        <f>T6900*N6900</f>
        <v/>
      </c>
      <c r="V6900" s="7">
        <f>T6900-U6900-(P6900*M6900)</f>
        <v/>
      </c>
      <c r="W6900" s="7">
        <f>VLOOKUP(L6900,'Products Sheet'!$A:$B,2,FALSE)</f>
        <v/>
      </c>
      <c r="X6900" s="7" t="n"/>
      <c r="Y6900" s="7" t="n"/>
      <c r="Z6900" s="7" t="n"/>
      <c r="AA6900" s="7" t="n"/>
      <c r="AB6900" s="7" t="n"/>
      <c r="AC6900" s="7" t="n"/>
    </row>
    <row r="6901" ht="9.75" customHeight="1" s="12">
      <c r="A6901" s="11" t="inlineStr">
        <is>
          <t>SO - 0001741</t>
        </is>
      </c>
      <c r="B6901" s="11" t="inlineStr">
        <is>
          <t>In-Store</t>
        </is>
      </c>
      <c r="C6901" s="11" t="inlineStr">
        <is>
          <t>WARE-NBV1002</t>
        </is>
      </c>
      <c r="D6901" s="6" t="n">
        <v>43400</v>
      </c>
      <c r="E6901" s="6" t="n">
        <v>43446</v>
      </c>
      <c r="F6901" s="6" t="n">
        <v>43448</v>
      </c>
      <c r="G6901" s="6" t="n">
        <v>43450</v>
      </c>
      <c r="H6901" s="11" t="inlineStr">
        <is>
          <t>USD</t>
        </is>
      </c>
      <c r="I6901" s="11" t="n">
        <v>8</v>
      </c>
      <c r="J6901" s="11" t="n">
        <v>48</v>
      </c>
      <c r="K6901" s="11" t="n">
        <v>86</v>
      </c>
      <c r="L6901" s="11" t="n">
        <v>41</v>
      </c>
      <c r="M6901" s="11" t="n">
        <v>3</v>
      </c>
      <c r="N6901" s="11" t="n">
        <v>0.2</v>
      </c>
      <c r="O6901" s="7" t="n">
        <v>2257.9</v>
      </c>
      <c r="P6901" s="7" t="n">
        <v>1603.109</v>
      </c>
      <c r="Q6901" s="7">
        <f>text(E6901,"ddd")</f>
        <v/>
      </c>
      <c r="R6901" s="7">
        <f>G6901-F6901</f>
        <v/>
      </c>
      <c r="S6901" s="7">
        <f>E6901-D6901</f>
        <v/>
      </c>
      <c r="T6901" s="7">
        <f>O6901*M6901</f>
        <v/>
      </c>
      <c r="U6901" s="7">
        <f>T6901*N6901</f>
        <v/>
      </c>
      <c r="V6901" s="7">
        <f>T6901-U6901-(P6901*M6901)</f>
        <v/>
      </c>
      <c r="W6901" s="7">
        <f>VLOOKUP(L6901,'Products Sheet'!$A:$B,2,FALSE)</f>
        <v/>
      </c>
      <c r="X6901" s="7" t="n"/>
      <c r="Y6901" s="7" t="n"/>
      <c r="Z6901" s="7" t="n"/>
      <c r="AA6901" s="7" t="n"/>
      <c r="AB6901" s="7" t="n"/>
      <c r="AC6901" s="7" t="n"/>
    </row>
    <row r="6902" ht="9.75" customHeight="1" s="12">
      <c r="A6902" s="11" t="inlineStr">
        <is>
          <t>SO - 0001763</t>
        </is>
      </c>
      <c r="B6902" s="11" t="inlineStr">
        <is>
          <t>In-Store</t>
        </is>
      </c>
      <c r="C6902" s="11" t="inlineStr">
        <is>
          <t>WARE-NBV1002</t>
        </is>
      </c>
      <c r="D6902" s="6" t="n">
        <v>43300</v>
      </c>
      <c r="E6902" s="6" t="n">
        <v>43449</v>
      </c>
      <c r="F6902" s="6" t="n">
        <v>43451</v>
      </c>
      <c r="G6902" s="6" t="n">
        <v>43456</v>
      </c>
      <c r="H6902" s="11" t="inlineStr">
        <is>
          <t>USD</t>
        </is>
      </c>
      <c r="I6902" s="11" t="n">
        <v>5</v>
      </c>
      <c r="J6902" s="11" t="n">
        <v>26</v>
      </c>
      <c r="K6902" s="11" t="n">
        <v>77</v>
      </c>
      <c r="L6902" s="11" t="n">
        <v>41</v>
      </c>
      <c r="M6902" s="11" t="n">
        <v>8</v>
      </c>
      <c r="N6902" s="11" t="n">
        <v>0.075</v>
      </c>
      <c r="O6902" s="7" t="n">
        <v>1775.5</v>
      </c>
      <c r="P6902" s="7" t="n">
        <v>1065.3</v>
      </c>
      <c r="Q6902" s="7">
        <f>text(E6902,"ddd")</f>
        <v/>
      </c>
      <c r="R6902" s="7">
        <f>G6902-F6902</f>
        <v/>
      </c>
      <c r="S6902" s="7">
        <f>E6902-D6902</f>
        <v/>
      </c>
      <c r="T6902" s="7">
        <f>O6902*M6902</f>
        <v/>
      </c>
      <c r="U6902" s="7">
        <f>T6902*N6902</f>
        <v/>
      </c>
      <c r="V6902" s="7">
        <f>T6902-U6902-(P6902*M6902)</f>
        <v/>
      </c>
      <c r="W6902" s="7">
        <f>VLOOKUP(L6902,'Products Sheet'!$A:$B,2,FALSE)</f>
        <v/>
      </c>
      <c r="X6902" s="7" t="n"/>
      <c r="Y6902" s="7" t="n"/>
      <c r="Z6902" s="7" t="n"/>
      <c r="AA6902" s="7" t="n"/>
      <c r="AB6902" s="7" t="n"/>
      <c r="AC6902" s="7" t="n"/>
    </row>
    <row r="6903" ht="9.75" customHeight="1" s="12">
      <c r="A6903" s="11" t="inlineStr">
        <is>
          <t>SO - 0001807</t>
        </is>
      </c>
      <c r="B6903" s="11" t="inlineStr">
        <is>
          <t>Online</t>
        </is>
      </c>
      <c r="C6903" s="11" t="inlineStr">
        <is>
          <t>WARE-MKL1006</t>
        </is>
      </c>
      <c r="D6903" s="6" t="n">
        <v>43400</v>
      </c>
      <c r="E6903" s="6" t="n">
        <v>43454</v>
      </c>
      <c r="F6903" s="6" t="n">
        <v>43469</v>
      </c>
      <c r="G6903" s="6" t="n">
        <v>43472</v>
      </c>
      <c r="H6903" s="11" t="inlineStr">
        <is>
          <t>USD</t>
        </is>
      </c>
      <c r="I6903" s="11" t="n">
        <v>15</v>
      </c>
      <c r="J6903" s="11" t="n">
        <v>24</v>
      </c>
      <c r="K6903" s="11" t="n">
        <v>333</v>
      </c>
      <c r="L6903" s="11" t="n">
        <v>41</v>
      </c>
      <c r="M6903" s="11" t="n">
        <v>8</v>
      </c>
      <c r="N6903" s="11" t="n">
        <v>0.075</v>
      </c>
      <c r="O6903" s="7" t="n">
        <v>5326.5</v>
      </c>
      <c r="P6903" s="7" t="n">
        <v>4207.935</v>
      </c>
      <c r="Q6903" s="7">
        <f>text(E6903,"ddd")</f>
        <v/>
      </c>
      <c r="R6903" s="7">
        <f>G6903-F6903</f>
        <v/>
      </c>
      <c r="S6903" s="7">
        <f>E6903-D6903</f>
        <v/>
      </c>
      <c r="T6903" s="7">
        <f>O6903*M6903</f>
        <v/>
      </c>
      <c r="U6903" s="7">
        <f>T6903*N6903</f>
        <v/>
      </c>
      <c r="V6903" s="7">
        <f>T6903-U6903-(P6903*M6903)</f>
        <v/>
      </c>
      <c r="W6903" s="7">
        <f>VLOOKUP(L6903,'Products Sheet'!$A:$B,2,FALSE)</f>
        <v/>
      </c>
      <c r="X6903" s="7" t="n"/>
      <c r="Y6903" s="7" t="n"/>
      <c r="Z6903" s="7" t="n"/>
      <c r="AA6903" s="7" t="n"/>
      <c r="AB6903" s="7" t="n"/>
      <c r="AC6903" s="7" t="n"/>
    </row>
    <row r="6904" ht="9.75" customHeight="1" s="12">
      <c r="A6904" s="11" t="inlineStr">
        <is>
          <t>SO - 0001870</t>
        </is>
      </c>
      <c r="B6904" s="11" t="inlineStr">
        <is>
          <t>In-Store</t>
        </is>
      </c>
      <c r="C6904" s="11" t="inlineStr">
        <is>
          <t>WARE-XYS1001</t>
        </is>
      </c>
      <c r="D6904" s="6" t="n">
        <v>43400</v>
      </c>
      <c r="E6904" s="6" t="n">
        <v>43460</v>
      </c>
      <c r="F6904" s="6" t="n">
        <v>43475</v>
      </c>
      <c r="G6904" s="6" t="n">
        <v>43481</v>
      </c>
      <c r="H6904" s="11" t="inlineStr">
        <is>
          <t>USD</t>
        </is>
      </c>
      <c r="I6904" s="11" t="n">
        <v>4</v>
      </c>
      <c r="J6904" s="11" t="n">
        <v>49</v>
      </c>
      <c r="K6904" s="11" t="n">
        <v>39</v>
      </c>
      <c r="L6904" s="11" t="n">
        <v>41</v>
      </c>
      <c r="M6904" s="11" t="n">
        <v>4</v>
      </c>
      <c r="N6904" s="11" t="n">
        <v>0.15</v>
      </c>
      <c r="O6904" s="7" t="n">
        <v>5226</v>
      </c>
      <c r="P6904" s="7" t="n">
        <v>3396.9</v>
      </c>
      <c r="Q6904" s="7">
        <f>text(E6904,"ddd")</f>
        <v/>
      </c>
      <c r="R6904" s="7">
        <f>G6904-F6904</f>
        <v/>
      </c>
      <c r="S6904" s="7">
        <f>E6904-D6904</f>
        <v/>
      </c>
      <c r="T6904" s="7">
        <f>O6904*M6904</f>
        <v/>
      </c>
      <c r="U6904" s="7">
        <f>T6904*N6904</f>
        <v/>
      </c>
      <c r="V6904" s="7">
        <f>T6904-U6904-(P6904*M6904)</f>
        <v/>
      </c>
      <c r="W6904" s="7">
        <f>VLOOKUP(L6904,'Products Sheet'!$A:$B,2,FALSE)</f>
        <v/>
      </c>
      <c r="X6904" s="7" t="n"/>
      <c r="Y6904" s="7" t="n"/>
      <c r="Z6904" s="7" t="n"/>
      <c r="AA6904" s="7" t="n"/>
      <c r="AB6904" s="7" t="n"/>
      <c r="AC6904" s="7" t="n"/>
    </row>
    <row r="6905" ht="9.75" customHeight="1" s="12">
      <c r="A6905" s="11" t="inlineStr">
        <is>
          <t>SO - 0001946</t>
        </is>
      </c>
      <c r="B6905" s="11" t="inlineStr">
        <is>
          <t>In-Store</t>
        </is>
      </c>
      <c r="C6905" s="11" t="inlineStr">
        <is>
          <t>WARE-NBV1002</t>
        </is>
      </c>
      <c r="D6905" s="6" t="n">
        <v>43300</v>
      </c>
      <c r="E6905" s="6" t="n">
        <v>43466</v>
      </c>
      <c r="F6905" s="6" t="n">
        <v>43470</v>
      </c>
      <c r="G6905" s="6" t="n">
        <v>43472</v>
      </c>
      <c r="H6905" s="11" t="inlineStr">
        <is>
          <t>USD</t>
        </is>
      </c>
      <c r="I6905" s="11" t="n">
        <v>1</v>
      </c>
      <c r="J6905" s="11" t="n">
        <v>34</v>
      </c>
      <c r="K6905" s="11" t="n">
        <v>59</v>
      </c>
      <c r="L6905" s="11" t="n">
        <v>41</v>
      </c>
      <c r="M6905" s="11" t="n">
        <v>3</v>
      </c>
      <c r="N6905" s="11" t="n">
        <v>0.1</v>
      </c>
      <c r="O6905" s="7" t="n">
        <v>797.3000000000001</v>
      </c>
      <c r="P6905" s="7" t="n">
        <v>518.2450000000001</v>
      </c>
      <c r="Q6905" s="7">
        <f>text(E6905,"ddd")</f>
        <v/>
      </c>
      <c r="R6905" s="7">
        <f>G6905-F6905</f>
        <v/>
      </c>
      <c r="S6905" s="7">
        <f>E6905-D6905</f>
        <v/>
      </c>
      <c r="T6905" s="7">
        <f>O6905*M6905</f>
        <v/>
      </c>
      <c r="U6905" s="7">
        <f>T6905*N6905</f>
        <v/>
      </c>
      <c r="V6905" s="7">
        <f>T6905-U6905-(P6905*M6905)</f>
        <v/>
      </c>
      <c r="W6905" s="7">
        <f>VLOOKUP(L6905,'Products Sheet'!$A:$B,2,FALSE)</f>
        <v/>
      </c>
      <c r="X6905" s="7" t="n"/>
      <c r="Y6905" s="7" t="n"/>
      <c r="Z6905" s="7" t="n"/>
      <c r="AA6905" s="7" t="n"/>
      <c r="AB6905" s="7" t="n"/>
      <c r="AC6905" s="7" t="n"/>
    </row>
    <row r="6906" ht="9.75" customHeight="1" s="12">
      <c r="A6906" s="11" t="inlineStr">
        <is>
          <t>SO - 0001965</t>
        </is>
      </c>
      <c r="B6906" s="11" t="inlineStr">
        <is>
          <t>In-Store</t>
        </is>
      </c>
      <c r="C6906" s="11" t="inlineStr">
        <is>
          <t>WARE-UHY1004</t>
        </is>
      </c>
      <c r="D6906" s="6" t="n">
        <v>43400</v>
      </c>
      <c r="E6906" s="6" t="n">
        <v>43468</v>
      </c>
      <c r="F6906" s="6" t="n">
        <v>43483</v>
      </c>
      <c r="G6906" s="6" t="n">
        <v>43491</v>
      </c>
      <c r="H6906" s="11" t="inlineStr">
        <is>
          <t>USD</t>
        </is>
      </c>
      <c r="I6906" s="11" t="n">
        <v>9</v>
      </c>
      <c r="J6906" s="11" t="n">
        <v>40</v>
      </c>
      <c r="K6906" s="11" t="n">
        <v>237</v>
      </c>
      <c r="L6906" s="11" t="n">
        <v>41</v>
      </c>
      <c r="M6906" s="11" t="n">
        <v>5</v>
      </c>
      <c r="N6906" s="11" t="n">
        <v>0.05</v>
      </c>
      <c r="O6906" s="7" t="n">
        <v>5815.6</v>
      </c>
      <c r="P6906" s="7" t="n">
        <v>4303.544</v>
      </c>
      <c r="Q6906" s="7">
        <f>text(E6906,"ddd")</f>
        <v/>
      </c>
      <c r="R6906" s="7">
        <f>G6906-F6906</f>
        <v/>
      </c>
      <c r="S6906" s="7">
        <f>E6906-D6906</f>
        <v/>
      </c>
      <c r="T6906" s="7">
        <f>O6906*M6906</f>
        <v/>
      </c>
      <c r="U6906" s="7">
        <f>T6906*N6906</f>
        <v/>
      </c>
      <c r="V6906" s="7">
        <f>T6906-U6906-(P6906*M6906)</f>
        <v/>
      </c>
      <c r="W6906" s="7">
        <f>VLOOKUP(L6906,'Products Sheet'!$A:$B,2,FALSE)</f>
        <v/>
      </c>
      <c r="X6906" s="7" t="n"/>
      <c r="Y6906" s="7" t="n"/>
      <c r="Z6906" s="7" t="n"/>
      <c r="AA6906" s="7" t="n"/>
      <c r="AB6906" s="7" t="n"/>
      <c r="AC6906" s="7" t="n"/>
    </row>
    <row r="6907" ht="9.75" customHeight="1" s="12">
      <c r="A6907" s="11" t="inlineStr">
        <is>
          <t>SO - 0001989</t>
        </is>
      </c>
      <c r="B6907" s="11" t="inlineStr">
        <is>
          <t>In-Store</t>
        </is>
      </c>
      <c r="C6907" s="11" t="inlineStr">
        <is>
          <t>WARE-XYS1001</t>
        </is>
      </c>
      <c r="D6907" s="6" t="n">
        <v>43300</v>
      </c>
      <c r="E6907" s="6" t="n">
        <v>43470</v>
      </c>
      <c r="F6907" s="6" t="n">
        <v>43494</v>
      </c>
      <c r="G6907" s="6" t="n">
        <v>43498</v>
      </c>
      <c r="H6907" s="11" t="inlineStr">
        <is>
          <t>USD</t>
        </is>
      </c>
      <c r="I6907" s="11" t="n">
        <v>4</v>
      </c>
      <c r="J6907" s="11" t="n">
        <v>28</v>
      </c>
      <c r="K6907" s="11" t="n">
        <v>24</v>
      </c>
      <c r="L6907" s="11" t="n">
        <v>41</v>
      </c>
      <c r="M6907" s="11" t="n">
        <v>4</v>
      </c>
      <c r="N6907" s="11" t="n">
        <v>0.075</v>
      </c>
      <c r="O6907" s="7" t="n">
        <v>5721.8</v>
      </c>
      <c r="P6907" s="7" t="n">
        <v>4176.914</v>
      </c>
      <c r="Q6907" s="7">
        <f>text(E6907,"ddd")</f>
        <v/>
      </c>
      <c r="R6907" s="7">
        <f>G6907-F6907</f>
        <v/>
      </c>
      <c r="S6907" s="7">
        <f>E6907-D6907</f>
        <v/>
      </c>
      <c r="T6907" s="7">
        <f>O6907*M6907</f>
        <v/>
      </c>
      <c r="U6907" s="7">
        <f>T6907*N6907</f>
        <v/>
      </c>
      <c r="V6907" s="7">
        <f>T6907-U6907-(P6907*M6907)</f>
        <v/>
      </c>
      <c r="W6907" s="7">
        <f>VLOOKUP(L6907,'Products Sheet'!$A:$B,2,FALSE)</f>
        <v/>
      </c>
      <c r="X6907" s="7" t="n"/>
      <c r="Y6907" s="7" t="n"/>
      <c r="Z6907" s="7" t="n"/>
      <c r="AA6907" s="7" t="n"/>
      <c r="AB6907" s="7" t="n"/>
      <c r="AC6907" s="7" t="n"/>
    </row>
    <row r="6908" ht="9.75" customHeight="1" s="12">
      <c r="A6908" s="11" t="inlineStr">
        <is>
          <t>SO - 0001993</t>
        </is>
      </c>
      <c r="B6908" s="11" t="inlineStr">
        <is>
          <t>Online</t>
        </is>
      </c>
      <c r="C6908" s="11" t="inlineStr">
        <is>
          <t>WARE-PUJ1005</t>
        </is>
      </c>
      <c r="D6908" s="6" t="n">
        <v>43400</v>
      </c>
      <c r="E6908" s="6" t="n">
        <v>43470</v>
      </c>
      <c r="F6908" s="6" t="n">
        <v>43473</v>
      </c>
      <c r="G6908" s="6" t="n">
        <v>43480</v>
      </c>
      <c r="H6908" s="11" t="inlineStr">
        <is>
          <t>USD</t>
        </is>
      </c>
      <c r="I6908" s="11" t="n">
        <v>19</v>
      </c>
      <c r="J6908" s="11" t="n">
        <v>12</v>
      </c>
      <c r="K6908" s="11" t="n">
        <v>305</v>
      </c>
      <c r="L6908" s="11" t="n">
        <v>41</v>
      </c>
      <c r="M6908" s="11" t="n">
        <v>8</v>
      </c>
      <c r="N6908" s="11" t="n">
        <v>0.075</v>
      </c>
      <c r="O6908" s="7" t="n">
        <v>1051.9</v>
      </c>
      <c r="P6908" s="7" t="n">
        <v>736.33</v>
      </c>
      <c r="Q6908" s="7">
        <f>text(E6908,"ddd")</f>
        <v/>
      </c>
      <c r="R6908" s="7">
        <f>G6908-F6908</f>
        <v/>
      </c>
      <c r="S6908" s="7">
        <f>E6908-D6908</f>
        <v/>
      </c>
      <c r="T6908" s="7">
        <f>O6908*M6908</f>
        <v/>
      </c>
      <c r="U6908" s="7">
        <f>T6908*N6908</f>
        <v/>
      </c>
      <c r="V6908" s="7">
        <f>T6908-U6908-(P6908*M6908)</f>
        <v/>
      </c>
      <c r="W6908" s="7">
        <f>VLOOKUP(L6908,'Products Sheet'!$A:$B,2,FALSE)</f>
        <v/>
      </c>
      <c r="X6908" s="7" t="n"/>
      <c r="Y6908" s="7" t="n"/>
      <c r="Z6908" s="7" t="n"/>
      <c r="AA6908" s="7" t="n"/>
      <c r="AB6908" s="7" t="n"/>
      <c r="AC6908" s="7" t="n"/>
    </row>
    <row r="6909" ht="9.75" customHeight="1" s="12">
      <c r="A6909" s="11" t="inlineStr">
        <is>
          <t>SO - 0002071</t>
        </is>
      </c>
      <c r="B6909" s="11" t="inlineStr">
        <is>
          <t>Distributor</t>
        </is>
      </c>
      <c r="C6909" s="11" t="inlineStr">
        <is>
          <t>WARE-PUJ1005</t>
        </is>
      </c>
      <c r="D6909" s="6" t="n">
        <v>43400</v>
      </c>
      <c r="E6909" s="6" t="n">
        <v>43477</v>
      </c>
      <c r="F6909" s="6" t="n">
        <v>43491</v>
      </c>
      <c r="G6909" s="6" t="n">
        <v>43499</v>
      </c>
      <c r="H6909" s="11" t="inlineStr">
        <is>
          <t>USD</t>
        </is>
      </c>
      <c r="I6909" s="11" t="n">
        <v>21</v>
      </c>
      <c r="J6909" s="11" t="n">
        <v>20</v>
      </c>
      <c r="K6909" s="11" t="n">
        <v>283</v>
      </c>
      <c r="L6909" s="11" t="n">
        <v>41</v>
      </c>
      <c r="M6909" s="11" t="n">
        <v>5</v>
      </c>
      <c r="N6909" s="11" t="n">
        <v>0.2</v>
      </c>
      <c r="O6909" s="7" t="n">
        <v>3892.7</v>
      </c>
      <c r="P6909" s="7" t="n">
        <v>3308.795</v>
      </c>
      <c r="Q6909" s="7">
        <f>text(E6909,"ddd")</f>
        <v/>
      </c>
      <c r="R6909" s="7">
        <f>G6909-F6909</f>
        <v/>
      </c>
      <c r="S6909" s="7">
        <f>E6909-D6909</f>
        <v/>
      </c>
      <c r="T6909" s="7">
        <f>O6909*M6909</f>
        <v/>
      </c>
      <c r="U6909" s="7">
        <f>T6909*N6909</f>
        <v/>
      </c>
      <c r="V6909" s="7">
        <f>T6909-U6909-(P6909*M6909)</f>
        <v/>
      </c>
      <c r="W6909" s="7">
        <f>VLOOKUP(L6909,'Products Sheet'!$A:$B,2,FALSE)</f>
        <v/>
      </c>
      <c r="X6909" s="7" t="n"/>
      <c r="Y6909" s="7" t="n"/>
      <c r="Z6909" s="7" t="n"/>
      <c r="AA6909" s="7" t="n"/>
      <c r="AB6909" s="7" t="n"/>
      <c r="AC6909" s="7" t="n"/>
    </row>
    <row r="6910" ht="9.75" customHeight="1" s="12">
      <c r="A6910" s="11" t="inlineStr">
        <is>
          <t>SO - 0002206</t>
        </is>
      </c>
      <c r="B6910" s="11" t="inlineStr">
        <is>
          <t>In-Store</t>
        </is>
      </c>
      <c r="C6910" s="11" t="inlineStr">
        <is>
          <t>WARE-NBV1002</t>
        </is>
      </c>
      <c r="D6910" s="6" t="n">
        <v>43400</v>
      </c>
      <c r="E6910" s="6" t="n">
        <v>43493</v>
      </c>
      <c r="F6910" s="6" t="n">
        <v>43497</v>
      </c>
      <c r="G6910" s="6" t="n">
        <v>43506</v>
      </c>
      <c r="H6910" s="11" t="inlineStr">
        <is>
          <t>USD</t>
        </is>
      </c>
      <c r="I6910" s="11" t="n">
        <v>12</v>
      </c>
      <c r="J6910" s="11" t="n">
        <v>25</v>
      </c>
      <c r="K6910" s="11" t="n">
        <v>73</v>
      </c>
      <c r="L6910" s="11" t="n">
        <v>41</v>
      </c>
      <c r="M6910" s="11" t="n">
        <v>3</v>
      </c>
      <c r="N6910" s="11" t="n">
        <v>0.1</v>
      </c>
      <c r="O6910" s="7" t="n">
        <v>174.2</v>
      </c>
      <c r="P6910" s="7" t="n">
        <v>109.746</v>
      </c>
      <c r="Q6910" s="7">
        <f>text(E6910,"ddd")</f>
        <v/>
      </c>
      <c r="R6910" s="7">
        <f>G6910-F6910</f>
        <v/>
      </c>
      <c r="S6910" s="7">
        <f>E6910-D6910</f>
        <v/>
      </c>
      <c r="T6910" s="7">
        <f>O6910*M6910</f>
        <v/>
      </c>
      <c r="U6910" s="7">
        <f>T6910*N6910</f>
        <v/>
      </c>
      <c r="V6910" s="7">
        <f>T6910-U6910-(P6910*M6910)</f>
        <v/>
      </c>
      <c r="W6910" s="7">
        <f>VLOOKUP(L6910,'Products Sheet'!$A:$B,2,FALSE)</f>
        <v/>
      </c>
      <c r="X6910" s="7" t="n"/>
      <c r="Y6910" s="7" t="n"/>
      <c r="Z6910" s="7" t="n"/>
      <c r="AA6910" s="7" t="n"/>
      <c r="AB6910" s="7" t="n"/>
      <c r="AC6910" s="7" t="n"/>
    </row>
    <row r="6911" ht="9.75" customHeight="1" s="12">
      <c r="A6911" s="11" t="inlineStr">
        <is>
          <t>SO - 0002256</t>
        </is>
      </c>
      <c r="B6911" s="11" t="inlineStr">
        <is>
          <t>In-Store</t>
        </is>
      </c>
      <c r="C6911" s="11" t="inlineStr">
        <is>
          <t>WARE-NMK1003</t>
        </is>
      </c>
      <c r="D6911" s="6" t="n">
        <v>43400</v>
      </c>
      <c r="E6911" s="6" t="n">
        <v>43501</v>
      </c>
      <c r="F6911" s="6" t="n">
        <v>43525</v>
      </c>
      <c r="G6911" s="6" t="n">
        <v>43529</v>
      </c>
      <c r="H6911" s="11" t="inlineStr">
        <is>
          <t>USD</t>
        </is>
      </c>
      <c r="I6911" s="11" t="n">
        <v>12</v>
      </c>
      <c r="J6911" s="11" t="n">
        <v>24</v>
      </c>
      <c r="K6911" s="11" t="n">
        <v>178</v>
      </c>
      <c r="L6911" s="11" t="n">
        <v>41</v>
      </c>
      <c r="M6911" s="11" t="n">
        <v>3</v>
      </c>
      <c r="N6911" s="11" t="n">
        <v>0.2</v>
      </c>
      <c r="O6911" s="7" t="n">
        <v>911.2</v>
      </c>
      <c r="P6911" s="7" t="n">
        <v>501.1600000000001</v>
      </c>
      <c r="Q6911" s="7">
        <f>text(E6911,"ddd")</f>
        <v/>
      </c>
      <c r="R6911" s="7">
        <f>G6911-F6911</f>
        <v/>
      </c>
      <c r="S6911" s="7">
        <f>E6911-D6911</f>
        <v/>
      </c>
      <c r="T6911" s="7">
        <f>O6911*M6911</f>
        <v/>
      </c>
      <c r="U6911" s="7">
        <f>T6911*N6911</f>
        <v/>
      </c>
      <c r="V6911" s="7">
        <f>T6911-U6911-(P6911*M6911)</f>
        <v/>
      </c>
      <c r="W6911" s="7">
        <f>VLOOKUP(L6911,'Products Sheet'!$A:$B,2,FALSE)</f>
        <v/>
      </c>
      <c r="X6911" s="7" t="n"/>
      <c r="Y6911" s="7" t="n"/>
      <c r="Z6911" s="7" t="n"/>
      <c r="AA6911" s="7" t="n"/>
      <c r="AB6911" s="7" t="n"/>
      <c r="AC6911" s="7" t="n"/>
    </row>
    <row r="6912" ht="9.75" customHeight="1" s="12">
      <c r="A6912" s="11" t="inlineStr">
        <is>
          <t>SO - 0002261</t>
        </is>
      </c>
      <c r="B6912" s="11" t="inlineStr">
        <is>
          <t>Wholesale</t>
        </is>
      </c>
      <c r="C6912" s="11" t="inlineStr">
        <is>
          <t>WARE-NBV1002</t>
        </is>
      </c>
      <c r="D6912" s="6" t="n">
        <v>43400</v>
      </c>
      <c r="E6912" s="6" t="n">
        <v>43501</v>
      </c>
      <c r="F6912" s="6" t="n">
        <v>43504</v>
      </c>
      <c r="G6912" s="6" t="n">
        <v>43508</v>
      </c>
      <c r="H6912" s="11" t="inlineStr">
        <is>
          <t>USD</t>
        </is>
      </c>
      <c r="I6912" s="11" t="n">
        <v>26</v>
      </c>
      <c r="J6912" s="11" t="n">
        <v>36</v>
      </c>
      <c r="K6912" s="11" t="n">
        <v>76</v>
      </c>
      <c r="L6912" s="11" t="n">
        <v>41</v>
      </c>
      <c r="M6912" s="11" t="n">
        <v>7</v>
      </c>
      <c r="N6912" s="11" t="n">
        <v>0.4</v>
      </c>
      <c r="O6912" s="7" t="n">
        <v>234.5</v>
      </c>
      <c r="P6912" s="7" t="n">
        <v>143.045</v>
      </c>
      <c r="Q6912" s="7">
        <f>text(E6912,"ddd")</f>
        <v/>
      </c>
      <c r="R6912" s="7">
        <f>G6912-F6912</f>
        <v/>
      </c>
      <c r="S6912" s="7">
        <f>E6912-D6912</f>
        <v/>
      </c>
      <c r="T6912" s="7">
        <f>O6912*M6912</f>
        <v/>
      </c>
      <c r="U6912" s="7">
        <f>T6912*N6912</f>
        <v/>
      </c>
      <c r="V6912" s="7">
        <f>T6912-U6912-(P6912*M6912)</f>
        <v/>
      </c>
      <c r="W6912" s="7">
        <f>VLOOKUP(L6912,'Products Sheet'!$A:$B,2,FALSE)</f>
        <v/>
      </c>
      <c r="X6912" s="7" t="n"/>
      <c r="Y6912" s="7" t="n"/>
      <c r="Z6912" s="7" t="n"/>
      <c r="AA6912" s="7" t="n"/>
      <c r="AB6912" s="7" t="n"/>
      <c r="AC6912" s="7" t="n"/>
    </row>
    <row r="6913" ht="9.75" customHeight="1" s="12">
      <c r="A6913" s="11" t="inlineStr">
        <is>
          <t>SO - 0002283</t>
        </is>
      </c>
      <c r="B6913" s="11" t="inlineStr">
        <is>
          <t>Distributor</t>
        </is>
      </c>
      <c r="C6913" s="11" t="inlineStr">
        <is>
          <t>WARE-XYS1001</t>
        </is>
      </c>
      <c r="D6913" s="6" t="n">
        <v>43400</v>
      </c>
      <c r="E6913" s="6" t="n">
        <v>43503</v>
      </c>
      <c r="F6913" s="6" t="n">
        <v>43506</v>
      </c>
      <c r="G6913" s="6" t="n">
        <v>43510</v>
      </c>
      <c r="H6913" s="11" t="inlineStr">
        <is>
          <t>USD</t>
        </is>
      </c>
      <c r="I6913" s="11" t="n">
        <v>21</v>
      </c>
      <c r="J6913" s="11" t="n">
        <v>37</v>
      </c>
      <c r="K6913" s="11" t="n">
        <v>40</v>
      </c>
      <c r="L6913" s="11" t="n">
        <v>41</v>
      </c>
      <c r="M6913" s="11" t="n">
        <v>6</v>
      </c>
      <c r="N6913" s="11" t="n">
        <v>0.05</v>
      </c>
      <c r="O6913" s="7" t="n">
        <v>1299.8</v>
      </c>
      <c r="P6913" s="7" t="n">
        <v>1065.836</v>
      </c>
      <c r="Q6913" s="7">
        <f>text(E6913,"ddd")</f>
        <v/>
      </c>
      <c r="R6913" s="7">
        <f>G6913-F6913</f>
        <v/>
      </c>
      <c r="S6913" s="7">
        <f>E6913-D6913</f>
        <v/>
      </c>
      <c r="T6913" s="7">
        <f>O6913*M6913</f>
        <v/>
      </c>
      <c r="U6913" s="7">
        <f>T6913*N6913</f>
        <v/>
      </c>
      <c r="V6913" s="7">
        <f>T6913-U6913-(P6913*M6913)</f>
        <v/>
      </c>
      <c r="W6913" s="7">
        <f>VLOOKUP(L6913,'Products Sheet'!$A:$B,2,FALSE)</f>
        <v/>
      </c>
      <c r="X6913" s="7" t="n"/>
      <c r="Y6913" s="7" t="n"/>
      <c r="Z6913" s="7" t="n"/>
      <c r="AA6913" s="7" t="n"/>
      <c r="AB6913" s="7" t="n"/>
      <c r="AC6913" s="7" t="n"/>
    </row>
    <row r="6914" ht="9.75" customHeight="1" s="12">
      <c r="A6914" s="11" t="inlineStr">
        <is>
          <t>SO - 0002289</t>
        </is>
      </c>
      <c r="B6914" s="11" t="inlineStr">
        <is>
          <t>Online</t>
        </is>
      </c>
      <c r="C6914" s="11" t="inlineStr">
        <is>
          <t>WARE-UHY1004</t>
        </is>
      </c>
      <c r="D6914" s="6" t="n">
        <v>43400</v>
      </c>
      <c r="E6914" s="6" t="n">
        <v>43504</v>
      </c>
      <c r="F6914" s="6" t="n">
        <v>43532</v>
      </c>
      <c r="G6914" s="6" t="n">
        <v>43534</v>
      </c>
      <c r="H6914" s="11" t="inlineStr">
        <is>
          <t>USD</t>
        </is>
      </c>
      <c r="I6914" s="11" t="n">
        <v>18</v>
      </c>
      <c r="J6914" s="11" t="n">
        <v>35</v>
      </c>
      <c r="K6914" s="11" t="n">
        <v>206</v>
      </c>
      <c r="L6914" s="11" t="n">
        <v>41</v>
      </c>
      <c r="M6914" s="11" t="n">
        <v>7</v>
      </c>
      <c r="N6914" s="11" t="n">
        <v>0.3</v>
      </c>
      <c r="O6914" s="7" t="n">
        <v>2432.1</v>
      </c>
      <c r="P6914" s="7" t="n">
        <v>1799.754</v>
      </c>
      <c r="Q6914" s="7">
        <f>text(E6914,"ddd")</f>
        <v/>
      </c>
      <c r="R6914" s="7">
        <f>G6914-F6914</f>
        <v/>
      </c>
      <c r="S6914" s="7">
        <f>E6914-D6914</f>
        <v/>
      </c>
      <c r="T6914" s="7">
        <f>O6914*M6914</f>
        <v/>
      </c>
      <c r="U6914" s="7">
        <f>T6914*N6914</f>
        <v/>
      </c>
      <c r="V6914" s="7">
        <f>T6914-U6914-(P6914*M6914)</f>
        <v/>
      </c>
      <c r="W6914" s="7">
        <f>VLOOKUP(L6914,'Products Sheet'!$A:$B,2,FALSE)</f>
        <v/>
      </c>
      <c r="X6914" s="7" t="n"/>
      <c r="Y6914" s="7" t="n"/>
      <c r="Z6914" s="7" t="n"/>
      <c r="AA6914" s="7" t="n"/>
      <c r="AB6914" s="7" t="n"/>
      <c r="AC6914" s="7" t="n"/>
    </row>
    <row r="6915" ht="9.75" customHeight="1" s="12">
      <c r="A6915" s="11" t="inlineStr">
        <is>
          <t>SO - 0002347</t>
        </is>
      </c>
      <c r="B6915" s="11" t="inlineStr">
        <is>
          <t>Distributor</t>
        </is>
      </c>
      <c r="C6915" s="11" t="inlineStr">
        <is>
          <t>WARE-NBV1002</t>
        </is>
      </c>
      <c r="D6915" s="6" t="n">
        <v>43400</v>
      </c>
      <c r="E6915" s="6" t="n">
        <v>43511</v>
      </c>
      <c r="F6915" s="6" t="n">
        <v>43529</v>
      </c>
      <c r="G6915" s="6" t="n">
        <v>43532</v>
      </c>
      <c r="H6915" s="11" t="inlineStr">
        <is>
          <t>USD</t>
        </is>
      </c>
      <c r="I6915" s="11" t="n">
        <v>22</v>
      </c>
      <c r="J6915" s="11" t="n">
        <v>27</v>
      </c>
      <c r="K6915" s="11" t="n">
        <v>87</v>
      </c>
      <c r="L6915" s="11" t="n">
        <v>41</v>
      </c>
      <c r="M6915" s="11" t="n">
        <v>3</v>
      </c>
      <c r="N6915" s="11" t="n">
        <v>0.05</v>
      </c>
      <c r="O6915" s="7" t="n">
        <v>1159.1</v>
      </c>
      <c r="P6915" s="7" t="n">
        <v>776.5970000000001</v>
      </c>
      <c r="Q6915" s="7">
        <f>text(E6915,"ddd")</f>
        <v/>
      </c>
      <c r="R6915" s="7">
        <f>G6915-F6915</f>
        <v/>
      </c>
      <c r="S6915" s="7">
        <f>E6915-D6915</f>
        <v/>
      </c>
      <c r="T6915" s="7">
        <f>O6915*M6915</f>
        <v/>
      </c>
      <c r="U6915" s="7">
        <f>T6915*N6915</f>
        <v/>
      </c>
      <c r="V6915" s="7">
        <f>T6915-U6915-(P6915*M6915)</f>
        <v/>
      </c>
      <c r="W6915" s="7">
        <f>VLOOKUP(L6915,'Products Sheet'!$A:$B,2,FALSE)</f>
        <v/>
      </c>
      <c r="X6915" s="7" t="n"/>
      <c r="Y6915" s="7" t="n"/>
      <c r="Z6915" s="7" t="n"/>
      <c r="AA6915" s="7" t="n"/>
      <c r="AB6915" s="7" t="n"/>
      <c r="AC6915" s="7" t="n"/>
    </row>
    <row r="6916" ht="9.75" customHeight="1" s="12">
      <c r="A6916" s="11" t="inlineStr">
        <is>
          <t>SO - 0002356</t>
        </is>
      </c>
      <c r="B6916" s="11" t="inlineStr">
        <is>
          <t>Wholesale</t>
        </is>
      </c>
      <c r="C6916" s="11" t="inlineStr">
        <is>
          <t>WARE-NMK1003</t>
        </is>
      </c>
      <c r="D6916" s="6" t="n">
        <v>43400</v>
      </c>
      <c r="E6916" s="6" t="n">
        <v>43512</v>
      </c>
      <c r="F6916" s="6" t="n">
        <v>43529</v>
      </c>
      <c r="G6916" s="6" t="n">
        <v>43535</v>
      </c>
      <c r="H6916" s="11" t="inlineStr">
        <is>
          <t>USD</t>
        </is>
      </c>
      <c r="I6916" s="11" t="n">
        <v>28</v>
      </c>
      <c r="J6916" s="11" t="n">
        <v>47</v>
      </c>
      <c r="K6916" s="11" t="n">
        <v>105</v>
      </c>
      <c r="L6916" s="11" t="n">
        <v>41</v>
      </c>
      <c r="M6916" s="11" t="n">
        <v>6</v>
      </c>
      <c r="N6916" s="11" t="n">
        <v>0.15</v>
      </c>
      <c r="O6916" s="7" t="n">
        <v>683.4</v>
      </c>
      <c r="P6916" s="7" t="n">
        <v>512.55</v>
      </c>
      <c r="Q6916" s="7">
        <f>text(E6916,"ddd")</f>
        <v/>
      </c>
      <c r="R6916" s="7">
        <f>G6916-F6916</f>
        <v/>
      </c>
      <c r="S6916" s="7">
        <f>E6916-D6916</f>
        <v/>
      </c>
      <c r="T6916" s="7">
        <f>O6916*M6916</f>
        <v/>
      </c>
      <c r="U6916" s="7">
        <f>T6916*N6916</f>
        <v/>
      </c>
      <c r="V6916" s="7">
        <f>T6916-U6916-(P6916*M6916)</f>
        <v/>
      </c>
      <c r="W6916" s="7">
        <f>VLOOKUP(L6916,'Products Sheet'!$A:$B,2,FALSE)</f>
        <v/>
      </c>
      <c r="X6916" s="7" t="n"/>
      <c r="Y6916" s="7" t="n"/>
      <c r="Z6916" s="7" t="n"/>
      <c r="AA6916" s="7" t="n"/>
      <c r="AB6916" s="7" t="n"/>
      <c r="AC6916" s="7" t="n"/>
    </row>
    <row r="6917" ht="9.75" customHeight="1" s="12">
      <c r="A6917" s="11" t="inlineStr">
        <is>
          <t>SO - 0002362</t>
        </is>
      </c>
      <c r="B6917" s="11" t="inlineStr">
        <is>
          <t>In-Store</t>
        </is>
      </c>
      <c r="C6917" s="11" t="inlineStr">
        <is>
          <t>WARE-NMK1003</t>
        </is>
      </c>
      <c r="D6917" s="6" t="n">
        <v>43400</v>
      </c>
      <c r="E6917" s="6" t="n">
        <v>43513</v>
      </c>
      <c r="F6917" s="6" t="n">
        <v>43532</v>
      </c>
      <c r="G6917" s="6" t="n">
        <v>43536</v>
      </c>
      <c r="H6917" s="11" t="inlineStr">
        <is>
          <t>USD</t>
        </is>
      </c>
      <c r="I6917" s="11" t="n">
        <v>10</v>
      </c>
      <c r="J6917" s="11" t="n">
        <v>25</v>
      </c>
      <c r="K6917" s="11" t="n">
        <v>106</v>
      </c>
      <c r="L6917" s="11" t="n">
        <v>41</v>
      </c>
      <c r="M6917" s="11" t="n">
        <v>2</v>
      </c>
      <c r="N6917" s="11" t="n">
        <v>0.1</v>
      </c>
      <c r="O6917" s="7" t="n">
        <v>3919.5</v>
      </c>
      <c r="P6917" s="7" t="n">
        <v>3292.38</v>
      </c>
      <c r="Q6917" s="7">
        <f>text(E6917,"ddd")</f>
        <v/>
      </c>
      <c r="R6917" s="7">
        <f>G6917-F6917</f>
        <v/>
      </c>
      <c r="S6917" s="7">
        <f>E6917-D6917</f>
        <v/>
      </c>
      <c r="T6917" s="7">
        <f>O6917*M6917</f>
        <v/>
      </c>
      <c r="U6917" s="7">
        <f>T6917*N6917</f>
        <v/>
      </c>
      <c r="V6917" s="7">
        <f>T6917-U6917-(P6917*M6917)</f>
        <v/>
      </c>
      <c r="W6917" s="7">
        <f>VLOOKUP(L6917,'Products Sheet'!$A:$B,2,FALSE)</f>
        <v/>
      </c>
      <c r="X6917" s="7" t="n"/>
      <c r="Y6917" s="7" t="n"/>
      <c r="Z6917" s="7" t="n"/>
      <c r="AA6917" s="7" t="n"/>
      <c r="AB6917" s="7" t="n"/>
      <c r="AC6917" s="7" t="n"/>
    </row>
    <row r="6918" ht="9.75" customHeight="1" s="12">
      <c r="A6918" s="11" t="inlineStr">
        <is>
          <t>SO - 0002378</t>
        </is>
      </c>
      <c r="B6918" s="11" t="inlineStr">
        <is>
          <t>In-Store</t>
        </is>
      </c>
      <c r="C6918" s="11" t="inlineStr">
        <is>
          <t>WARE-PUJ1005</t>
        </is>
      </c>
      <c r="D6918" s="6" t="n">
        <v>43400</v>
      </c>
      <c r="E6918" s="6" t="n">
        <v>43514</v>
      </c>
      <c r="F6918" s="6" t="n">
        <v>43536</v>
      </c>
      <c r="G6918" s="6" t="n">
        <v>43544</v>
      </c>
      <c r="H6918" s="11" t="inlineStr">
        <is>
          <t>USD</t>
        </is>
      </c>
      <c r="I6918" s="11" t="n">
        <v>1</v>
      </c>
      <c r="J6918" s="11" t="n">
        <v>42</v>
      </c>
      <c r="K6918" s="11" t="n">
        <v>318</v>
      </c>
      <c r="L6918" s="11" t="n">
        <v>41</v>
      </c>
      <c r="M6918" s="11" t="n">
        <v>7</v>
      </c>
      <c r="N6918" s="11" t="n">
        <v>0.1</v>
      </c>
      <c r="O6918" s="7" t="n">
        <v>3932.9</v>
      </c>
      <c r="P6918" s="7" t="n">
        <v>2202.424</v>
      </c>
      <c r="Q6918" s="7">
        <f>text(E6918,"ddd")</f>
        <v/>
      </c>
      <c r="R6918" s="7">
        <f>G6918-F6918</f>
        <v/>
      </c>
      <c r="S6918" s="7">
        <f>E6918-D6918</f>
        <v/>
      </c>
      <c r="T6918" s="7">
        <f>O6918*M6918</f>
        <v/>
      </c>
      <c r="U6918" s="7">
        <f>T6918*N6918</f>
        <v/>
      </c>
      <c r="V6918" s="7">
        <f>T6918-U6918-(P6918*M6918)</f>
        <v/>
      </c>
      <c r="W6918" s="7">
        <f>VLOOKUP(L6918,'Products Sheet'!$A:$B,2,FALSE)</f>
        <v/>
      </c>
      <c r="X6918" s="7" t="n"/>
      <c r="Y6918" s="7" t="n"/>
      <c r="Z6918" s="7" t="n"/>
      <c r="AA6918" s="7" t="n"/>
      <c r="AB6918" s="7" t="n"/>
      <c r="AC6918" s="7" t="n"/>
    </row>
    <row r="6919" ht="9.75" customHeight="1" s="12">
      <c r="A6919" s="11" t="inlineStr">
        <is>
          <t>SO - 0002545</t>
        </is>
      </c>
      <c r="B6919" s="11" t="inlineStr">
        <is>
          <t>In-Store</t>
        </is>
      </c>
      <c r="C6919" s="11" t="inlineStr">
        <is>
          <t>WARE-PUJ1005</t>
        </is>
      </c>
      <c r="D6919" s="6" t="n">
        <v>43400</v>
      </c>
      <c r="E6919" s="6" t="n">
        <v>43538</v>
      </c>
      <c r="F6919" s="6" t="n">
        <v>43562</v>
      </c>
      <c r="G6919" s="6" t="n">
        <v>43570</v>
      </c>
      <c r="H6919" s="11" t="inlineStr">
        <is>
          <t>USD</t>
        </is>
      </c>
      <c r="I6919" s="11" t="n">
        <v>2</v>
      </c>
      <c r="J6919" s="11" t="n">
        <v>42</v>
      </c>
      <c r="K6919" s="11" t="n">
        <v>285</v>
      </c>
      <c r="L6919" s="11" t="n">
        <v>41</v>
      </c>
      <c r="M6919" s="11" t="n">
        <v>6</v>
      </c>
      <c r="N6919" s="11" t="n">
        <v>0.075</v>
      </c>
      <c r="O6919" s="7" t="n">
        <v>690.1</v>
      </c>
      <c r="P6919" s="7" t="n">
        <v>441.664</v>
      </c>
      <c r="Q6919" s="7">
        <f>text(E6919,"ddd")</f>
        <v/>
      </c>
      <c r="R6919" s="7">
        <f>G6919-F6919</f>
        <v/>
      </c>
      <c r="S6919" s="7">
        <f>E6919-D6919</f>
        <v/>
      </c>
      <c r="T6919" s="7">
        <f>O6919*M6919</f>
        <v/>
      </c>
      <c r="U6919" s="7">
        <f>T6919*N6919</f>
        <v/>
      </c>
      <c r="V6919" s="7">
        <f>T6919-U6919-(P6919*M6919)</f>
        <v/>
      </c>
      <c r="W6919" s="7">
        <f>VLOOKUP(L6919,'Products Sheet'!$A:$B,2,FALSE)</f>
        <v/>
      </c>
      <c r="X6919" s="7" t="n"/>
      <c r="Y6919" s="7" t="n"/>
      <c r="Z6919" s="7" t="n"/>
      <c r="AA6919" s="7" t="n"/>
      <c r="AB6919" s="7" t="n"/>
      <c r="AC6919" s="7" t="n"/>
    </row>
    <row r="6920" ht="9.75" customHeight="1" s="12">
      <c r="A6920" s="11" t="inlineStr">
        <is>
          <t>SO - 0002686</t>
        </is>
      </c>
      <c r="B6920" s="11" t="inlineStr">
        <is>
          <t>In-Store</t>
        </is>
      </c>
      <c r="C6920" s="11" t="inlineStr">
        <is>
          <t>WARE-PUJ1005</t>
        </is>
      </c>
      <c r="D6920" s="6" t="n">
        <v>43400</v>
      </c>
      <c r="E6920" s="6" t="n">
        <v>43557</v>
      </c>
      <c r="F6920" s="6" t="n">
        <v>43570</v>
      </c>
      <c r="G6920" s="6" t="n">
        <v>43572</v>
      </c>
      <c r="H6920" s="11" t="inlineStr">
        <is>
          <t>USD</t>
        </is>
      </c>
      <c r="I6920" s="11" t="n">
        <v>12</v>
      </c>
      <c r="J6920" s="11" t="n">
        <v>10</v>
      </c>
      <c r="K6920" s="11" t="n">
        <v>275</v>
      </c>
      <c r="L6920" s="11" t="n">
        <v>41</v>
      </c>
      <c r="M6920" s="11" t="n">
        <v>1</v>
      </c>
      <c r="N6920" s="11" t="n">
        <v>0.075</v>
      </c>
      <c r="O6920" s="7" t="n">
        <v>2251.2</v>
      </c>
      <c r="P6920" s="7" t="n">
        <v>1148.112</v>
      </c>
      <c r="Q6920" s="7">
        <f>text(E6920,"ddd")</f>
        <v/>
      </c>
      <c r="R6920" s="7">
        <f>G6920-F6920</f>
        <v/>
      </c>
      <c r="S6920" s="7">
        <f>E6920-D6920</f>
        <v/>
      </c>
      <c r="T6920" s="7">
        <f>O6920*M6920</f>
        <v/>
      </c>
      <c r="U6920" s="7">
        <f>T6920*N6920</f>
        <v/>
      </c>
      <c r="V6920" s="7">
        <f>T6920-U6920-(P6920*M6920)</f>
        <v/>
      </c>
      <c r="W6920" s="7">
        <f>VLOOKUP(L6920,'Products Sheet'!$A:$B,2,FALSE)</f>
        <v/>
      </c>
      <c r="X6920" s="7" t="n"/>
      <c r="Y6920" s="7" t="n"/>
      <c r="Z6920" s="7" t="n"/>
      <c r="AA6920" s="7" t="n"/>
      <c r="AB6920" s="7" t="n"/>
      <c r="AC6920" s="7" t="n"/>
    </row>
    <row r="6921" ht="9.75" customHeight="1" s="12">
      <c r="A6921" s="11" t="inlineStr">
        <is>
          <t>SO - 0002726</t>
        </is>
      </c>
      <c r="B6921" s="11" t="inlineStr">
        <is>
          <t>In-Store</t>
        </is>
      </c>
      <c r="C6921" s="11" t="inlineStr">
        <is>
          <t>WARE-NMK1003</t>
        </is>
      </c>
      <c r="D6921" s="6" t="n">
        <v>43500</v>
      </c>
      <c r="E6921" s="6" t="n">
        <v>43561</v>
      </c>
      <c r="F6921" s="6" t="n">
        <v>43566</v>
      </c>
      <c r="G6921" s="6" t="n">
        <v>43572</v>
      </c>
      <c r="H6921" s="11" t="inlineStr">
        <is>
          <t>USD</t>
        </is>
      </c>
      <c r="I6921" s="11" t="n">
        <v>4</v>
      </c>
      <c r="J6921" s="11" t="n">
        <v>41</v>
      </c>
      <c r="K6921" s="11" t="n">
        <v>123</v>
      </c>
      <c r="L6921" s="11" t="n">
        <v>41</v>
      </c>
      <c r="M6921" s="11" t="n">
        <v>3</v>
      </c>
      <c r="N6921" s="11" t="n">
        <v>0.1</v>
      </c>
      <c r="O6921" s="7" t="n">
        <v>2633.1</v>
      </c>
      <c r="P6921" s="7" t="n">
        <v>1211.226</v>
      </c>
      <c r="Q6921" s="7">
        <f>text(E6921,"ddd")</f>
        <v/>
      </c>
      <c r="R6921" s="7">
        <f>G6921-F6921</f>
        <v/>
      </c>
      <c r="S6921" s="7">
        <f>E6921-D6921</f>
        <v/>
      </c>
      <c r="T6921" s="7">
        <f>O6921*M6921</f>
        <v/>
      </c>
      <c r="U6921" s="7">
        <f>T6921*N6921</f>
        <v/>
      </c>
      <c r="V6921" s="7">
        <f>T6921-U6921-(P6921*M6921)</f>
        <v/>
      </c>
      <c r="W6921" s="7">
        <f>VLOOKUP(L6921,'Products Sheet'!$A:$B,2,FALSE)</f>
        <v/>
      </c>
      <c r="X6921" s="7" t="n"/>
      <c r="Y6921" s="7" t="n"/>
      <c r="Z6921" s="7" t="n"/>
      <c r="AA6921" s="7" t="n"/>
      <c r="AB6921" s="7" t="n"/>
      <c r="AC6921" s="7" t="n"/>
    </row>
    <row r="6922" ht="9.75" customHeight="1" s="12">
      <c r="A6922" s="11" t="inlineStr">
        <is>
          <t>SO - 0002763</t>
        </is>
      </c>
      <c r="B6922" s="11" t="inlineStr">
        <is>
          <t>Online</t>
        </is>
      </c>
      <c r="C6922" s="11" t="inlineStr">
        <is>
          <t>WARE-NBV1002</t>
        </is>
      </c>
      <c r="D6922" s="6" t="n">
        <v>43500</v>
      </c>
      <c r="E6922" s="6" t="n">
        <v>43565</v>
      </c>
      <c r="F6922" s="6" t="n">
        <v>43579</v>
      </c>
      <c r="G6922" s="6" t="n">
        <v>43585</v>
      </c>
      <c r="H6922" s="11" t="inlineStr">
        <is>
          <t>USD</t>
        </is>
      </c>
      <c r="I6922" s="11" t="n">
        <v>12</v>
      </c>
      <c r="J6922" s="11" t="n">
        <v>33</v>
      </c>
      <c r="K6922" s="11" t="n">
        <v>76</v>
      </c>
      <c r="L6922" s="11" t="n">
        <v>41</v>
      </c>
      <c r="M6922" s="11" t="n">
        <v>5</v>
      </c>
      <c r="N6922" s="11" t="n">
        <v>0.1</v>
      </c>
      <c r="O6922" s="7" t="n">
        <v>247.9</v>
      </c>
      <c r="P6922" s="7" t="n">
        <v>156.177</v>
      </c>
      <c r="Q6922" s="7">
        <f>text(E6922,"ddd")</f>
        <v/>
      </c>
      <c r="R6922" s="7">
        <f>G6922-F6922</f>
        <v/>
      </c>
      <c r="S6922" s="7">
        <f>E6922-D6922</f>
        <v/>
      </c>
      <c r="T6922" s="7">
        <f>O6922*M6922</f>
        <v/>
      </c>
      <c r="U6922" s="7">
        <f>T6922*N6922</f>
        <v/>
      </c>
      <c r="V6922" s="7">
        <f>T6922-U6922-(P6922*M6922)</f>
        <v/>
      </c>
      <c r="W6922" s="7">
        <f>VLOOKUP(L6922,'Products Sheet'!$A:$B,2,FALSE)</f>
        <v/>
      </c>
      <c r="X6922" s="7" t="n"/>
      <c r="Y6922" s="7" t="n"/>
      <c r="Z6922" s="7" t="n"/>
      <c r="AA6922" s="7" t="n"/>
      <c r="AB6922" s="7" t="n"/>
      <c r="AC6922" s="7" t="n"/>
    </row>
    <row r="6923" ht="9.75" customHeight="1" s="12">
      <c r="A6923" s="11" t="inlineStr">
        <is>
          <t>SO - 0002780</t>
        </is>
      </c>
      <c r="B6923" s="11" t="inlineStr">
        <is>
          <t>Distributor</t>
        </is>
      </c>
      <c r="C6923" s="11" t="inlineStr">
        <is>
          <t>WARE-XYS1001</t>
        </is>
      </c>
      <c r="D6923" s="6" t="n">
        <v>43500</v>
      </c>
      <c r="E6923" s="6" t="n">
        <v>43567</v>
      </c>
      <c r="F6923" s="6" t="n">
        <v>43575</v>
      </c>
      <c r="G6923" s="6" t="n">
        <v>43580</v>
      </c>
      <c r="H6923" s="11" t="inlineStr">
        <is>
          <t>USD</t>
        </is>
      </c>
      <c r="I6923" s="11" t="n">
        <v>22</v>
      </c>
      <c r="J6923" s="11" t="n">
        <v>30</v>
      </c>
      <c r="K6923" s="11" t="n">
        <v>28</v>
      </c>
      <c r="L6923" s="11" t="n">
        <v>41</v>
      </c>
      <c r="M6923" s="11" t="n">
        <v>6</v>
      </c>
      <c r="N6923" s="11" t="n">
        <v>0.075</v>
      </c>
      <c r="O6923" s="7" t="n">
        <v>1909.5</v>
      </c>
      <c r="P6923" s="7" t="n">
        <v>840.1799999999999</v>
      </c>
      <c r="Q6923" s="7">
        <f>text(E6923,"ddd")</f>
        <v/>
      </c>
      <c r="R6923" s="7">
        <f>G6923-F6923</f>
        <v/>
      </c>
      <c r="S6923" s="7">
        <f>E6923-D6923</f>
        <v/>
      </c>
      <c r="T6923" s="7">
        <f>O6923*M6923</f>
        <v/>
      </c>
      <c r="U6923" s="7">
        <f>T6923*N6923</f>
        <v/>
      </c>
      <c r="V6923" s="7">
        <f>T6923-U6923-(P6923*M6923)</f>
        <v/>
      </c>
      <c r="W6923" s="7">
        <f>VLOOKUP(L6923,'Products Sheet'!$A:$B,2,FALSE)</f>
        <v/>
      </c>
      <c r="X6923" s="7" t="n"/>
      <c r="Y6923" s="7" t="n"/>
      <c r="Z6923" s="7" t="n"/>
      <c r="AA6923" s="7" t="n"/>
      <c r="AB6923" s="7" t="n"/>
      <c r="AC6923" s="7" t="n"/>
    </row>
    <row r="6924" ht="9.75" customHeight="1" s="12">
      <c r="A6924" s="11" t="inlineStr">
        <is>
          <t>SO - 0002797</t>
        </is>
      </c>
      <c r="B6924" s="11" t="inlineStr">
        <is>
          <t>In-Store</t>
        </is>
      </c>
      <c r="C6924" s="11" t="inlineStr">
        <is>
          <t>WARE-NMK1003</t>
        </is>
      </c>
      <c r="D6924" s="6" t="n">
        <v>43400</v>
      </c>
      <c r="E6924" s="6" t="n">
        <v>43569</v>
      </c>
      <c r="F6924" s="6" t="n">
        <v>43589</v>
      </c>
      <c r="G6924" s="6" t="n">
        <v>43590</v>
      </c>
      <c r="H6924" s="11" t="inlineStr">
        <is>
          <t>USD</t>
        </is>
      </c>
      <c r="I6924" s="11" t="n">
        <v>6</v>
      </c>
      <c r="J6924" s="11" t="n">
        <v>44</v>
      </c>
      <c r="K6924" s="11" t="n">
        <v>151</v>
      </c>
      <c r="L6924" s="11" t="n">
        <v>41</v>
      </c>
      <c r="M6924" s="11" t="n">
        <v>1</v>
      </c>
      <c r="N6924" s="11" t="n">
        <v>0.15</v>
      </c>
      <c r="O6924" s="7" t="n">
        <v>1782.2</v>
      </c>
      <c r="P6924" s="7" t="n">
        <v>1461.404</v>
      </c>
      <c r="Q6924" s="7">
        <f>text(E6924,"ddd")</f>
        <v/>
      </c>
      <c r="R6924" s="7">
        <f>G6924-F6924</f>
        <v/>
      </c>
      <c r="S6924" s="7">
        <f>E6924-D6924</f>
        <v/>
      </c>
      <c r="T6924" s="7">
        <f>O6924*M6924</f>
        <v/>
      </c>
      <c r="U6924" s="7">
        <f>T6924*N6924</f>
        <v/>
      </c>
      <c r="V6924" s="7">
        <f>T6924-U6924-(P6924*M6924)</f>
        <v/>
      </c>
      <c r="W6924" s="7">
        <f>VLOOKUP(L6924,'Products Sheet'!$A:$B,2,FALSE)</f>
        <v/>
      </c>
      <c r="X6924" s="7" t="n"/>
      <c r="Y6924" s="7" t="n"/>
      <c r="Z6924" s="7" t="n"/>
      <c r="AA6924" s="7" t="n"/>
      <c r="AB6924" s="7" t="n"/>
      <c r="AC6924" s="7" t="n"/>
    </row>
    <row r="6925" ht="9.75" customHeight="1" s="12">
      <c r="A6925" s="11" t="inlineStr">
        <is>
          <t>SO - 0002804</t>
        </is>
      </c>
      <c r="B6925" s="11" t="inlineStr">
        <is>
          <t>In-Store</t>
        </is>
      </c>
      <c r="C6925" s="11" t="inlineStr">
        <is>
          <t>WARE-MKL1006</t>
        </is>
      </c>
      <c r="D6925" s="6" t="n">
        <v>43500</v>
      </c>
      <c r="E6925" s="6" t="n">
        <v>43570</v>
      </c>
      <c r="F6925" s="6" t="n">
        <v>43598</v>
      </c>
      <c r="G6925" s="6" t="n">
        <v>43599</v>
      </c>
      <c r="H6925" s="11" t="inlineStr">
        <is>
          <t>USD</t>
        </is>
      </c>
      <c r="I6925" s="11" t="n">
        <v>7</v>
      </c>
      <c r="J6925" s="11" t="n">
        <v>28</v>
      </c>
      <c r="K6925" s="11" t="n">
        <v>357</v>
      </c>
      <c r="L6925" s="11" t="n">
        <v>41</v>
      </c>
      <c r="M6925" s="11" t="n">
        <v>7</v>
      </c>
      <c r="N6925" s="11" t="n">
        <v>0.05</v>
      </c>
      <c r="O6925" s="7" t="n">
        <v>1085.4</v>
      </c>
      <c r="P6925" s="7" t="n">
        <v>520.9920000000001</v>
      </c>
      <c r="Q6925" s="7">
        <f>text(E6925,"ddd")</f>
        <v/>
      </c>
      <c r="R6925" s="7">
        <f>G6925-F6925</f>
        <v/>
      </c>
      <c r="S6925" s="7">
        <f>E6925-D6925</f>
        <v/>
      </c>
      <c r="T6925" s="7">
        <f>O6925*M6925</f>
        <v/>
      </c>
      <c r="U6925" s="7">
        <f>T6925*N6925</f>
        <v/>
      </c>
      <c r="V6925" s="7">
        <f>T6925-U6925-(P6925*M6925)</f>
        <v/>
      </c>
      <c r="W6925" s="7">
        <f>VLOOKUP(L6925,'Products Sheet'!$A:$B,2,FALSE)</f>
        <v/>
      </c>
      <c r="X6925" s="7" t="n"/>
      <c r="Y6925" s="7" t="n"/>
      <c r="Z6925" s="7" t="n"/>
      <c r="AA6925" s="7" t="n"/>
      <c r="AB6925" s="7" t="n"/>
      <c r="AC6925" s="7" t="n"/>
    </row>
    <row r="6926" ht="9.75" customHeight="1" s="12">
      <c r="A6926" s="11" t="inlineStr">
        <is>
          <t>SO - 0002837</t>
        </is>
      </c>
      <c r="B6926" s="11" t="inlineStr">
        <is>
          <t>In-Store</t>
        </is>
      </c>
      <c r="C6926" s="11" t="inlineStr">
        <is>
          <t>WARE-XYS1001</t>
        </is>
      </c>
      <c r="D6926" s="6" t="n">
        <v>43500</v>
      </c>
      <c r="E6926" s="6" t="n">
        <v>43574</v>
      </c>
      <c r="F6926" s="6" t="n">
        <v>43582</v>
      </c>
      <c r="G6926" s="6" t="n">
        <v>43589</v>
      </c>
      <c r="H6926" s="11" t="inlineStr">
        <is>
          <t>USD</t>
        </is>
      </c>
      <c r="I6926" s="11" t="n">
        <v>10</v>
      </c>
      <c r="J6926" s="11" t="n">
        <v>33</v>
      </c>
      <c r="K6926" s="11" t="n">
        <v>29</v>
      </c>
      <c r="L6926" s="11" t="n">
        <v>41</v>
      </c>
      <c r="M6926" s="11" t="n">
        <v>8</v>
      </c>
      <c r="N6926" s="11" t="n">
        <v>0.1</v>
      </c>
      <c r="O6926" s="7" t="n">
        <v>1038.5</v>
      </c>
      <c r="P6926" s="7" t="n">
        <v>747.72</v>
      </c>
      <c r="Q6926" s="7">
        <f>text(E6926,"ddd")</f>
        <v/>
      </c>
      <c r="R6926" s="7">
        <f>G6926-F6926</f>
        <v/>
      </c>
      <c r="S6926" s="7">
        <f>E6926-D6926</f>
        <v/>
      </c>
      <c r="T6926" s="7">
        <f>O6926*M6926</f>
        <v/>
      </c>
      <c r="U6926" s="7">
        <f>T6926*N6926</f>
        <v/>
      </c>
      <c r="V6926" s="7">
        <f>T6926-U6926-(P6926*M6926)</f>
        <v/>
      </c>
      <c r="W6926" s="7">
        <f>VLOOKUP(L6926,'Products Sheet'!$A:$B,2,FALSE)</f>
        <v/>
      </c>
      <c r="X6926" s="7" t="n"/>
      <c r="Y6926" s="7" t="n"/>
      <c r="Z6926" s="7" t="n"/>
      <c r="AA6926" s="7" t="n"/>
      <c r="AB6926" s="7" t="n"/>
      <c r="AC6926" s="7" t="n"/>
    </row>
    <row r="6927" ht="9.75" customHeight="1" s="12">
      <c r="A6927" s="11" t="inlineStr">
        <is>
          <t>SO - 0002873</t>
        </is>
      </c>
      <c r="B6927" s="11" t="inlineStr">
        <is>
          <t>Distributor</t>
        </is>
      </c>
      <c r="C6927" s="11" t="inlineStr">
        <is>
          <t>WARE-MKL1006</t>
        </is>
      </c>
      <c r="D6927" s="6" t="n">
        <v>43500</v>
      </c>
      <c r="E6927" s="6" t="n">
        <v>43579</v>
      </c>
      <c r="F6927" s="6" t="n">
        <v>43584</v>
      </c>
      <c r="G6927" s="6" t="n">
        <v>43594</v>
      </c>
      <c r="H6927" s="11" t="inlineStr">
        <is>
          <t>USD</t>
        </is>
      </c>
      <c r="I6927" s="11" t="n">
        <v>21</v>
      </c>
      <c r="J6927" s="11" t="n">
        <v>38</v>
      </c>
      <c r="K6927" s="11" t="n">
        <v>332</v>
      </c>
      <c r="L6927" s="11" t="n">
        <v>41</v>
      </c>
      <c r="M6927" s="11" t="n">
        <v>3</v>
      </c>
      <c r="N6927" s="11" t="n">
        <v>0.3</v>
      </c>
      <c r="O6927" s="7" t="n">
        <v>194.3</v>
      </c>
      <c r="P6927" s="7" t="n">
        <v>157.383</v>
      </c>
      <c r="Q6927" s="7">
        <f>text(E6927,"ddd")</f>
        <v/>
      </c>
      <c r="R6927" s="7">
        <f>G6927-F6927</f>
        <v/>
      </c>
      <c r="S6927" s="7">
        <f>E6927-D6927</f>
        <v/>
      </c>
      <c r="T6927" s="7">
        <f>O6927*M6927</f>
        <v/>
      </c>
      <c r="U6927" s="7">
        <f>T6927*N6927</f>
        <v/>
      </c>
      <c r="V6927" s="7">
        <f>T6927-U6927-(P6927*M6927)</f>
        <v/>
      </c>
      <c r="W6927" s="7">
        <f>VLOOKUP(L6927,'Products Sheet'!$A:$B,2,FALSE)</f>
        <v/>
      </c>
      <c r="X6927" s="7" t="n"/>
      <c r="Y6927" s="7" t="n"/>
      <c r="Z6927" s="7" t="n"/>
      <c r="AA6927" s="7" t="n"/>
      <c r="AB6927" s="7" t="n"/>
      <c r="AC6927" s="7" t="n"/>
    </row>
    <row r="6928" ht="9.75" customHeight="1" s="12">
      <c r="A6928" s="11" t="inlineStr">
        <is>
          <t>SO - 0002930</t>
        </is>
      </c>
      <c r="B6928" s="11" t="inlineStr">
        <is>
          <t>Online</t>
        </is>
      </c>
      <c r="C6928" s="11" t="inlineStr">
        <is>
          <t>WARE-PUJ1005</t>
        </is>
      </c>
      <c r="D6928" s="6" t="n">
        <v>43500</v>
      </c>
      <c r="E6928" s="6" t="n">
        <v>43583</v>
      </c>
      <c r="F6928" s="6" t="n">
        <v>43600</v>
      </c>
      <c r="G6928" s="6" t="n">
        <v>43607</v>
      </c>
      <c r="H6928" s="11" t="inlineStr">
        <is>
          <t>USD</t>
        </is>
      </c>
      <c r="I6928" s="11" t="n">
        <v>19</v>
      </c>
      <c r="J6928" s="11" t="n">
        <v>18</v>
      </c>
      <c r="K6928" s="11" t="n">
        <v>314</v>
      </c>
      <c r="L6928" s="11" t="n">
        <v>41</v>
      </c>
      <c r="M6928" s="11" t="n">
        <v>6</v>
      </c>
      <c r="N6928" s="11" t="n">
        <v>0.1</v>
      </c>
      <c r="O6928" s="7" t="n">
        <v>2512.5</v>
      </c>
      <c r="P6928" s="7" t="n">
        <v>1582.875</v>
      </c>
      <c r="Q6928" s="7">
        <f>text(E6928,"ddd")</f>
        <v/>
      </c>
      <c r="R6928" s="7">
        <f>G6928-F6928</f>
        <v/>
      </c>
      <c r="S6928" s="7">
        <f>E6928-D6928</f>
        <v/>
      </c>
      <c r="T6928" s="7">
        <f>O6928*M6928</f>
        <v/>
      </c>
      <c r="U6928" s="7">
        <f>T6928*N6928</f>
        <v/>
      </c>
      <c r="V6928" s="7">
        <f>T6928-U6928-(P6928*M6928)</f>
        <v/>
      </c>
      <c r="W6928" s="7">
        <f>VLOOKUP(L6928,'Products Sheet'!$A:$B,2,FALSE)</f>
        <v/>
      </c>
      <c r="X6928" s="7" t="n"/>
      <c r="Y6928" s="7" t="n"/>
      <c r="Z6928" s="7" t="n"/>
      <c r="AA6928" s="7" t="n"/>
      <c r="AB6928" s="7" t="n"/>
      <c r="AC6928" s="7" t="n"/>
    </row>
    <row r="6929" ht="9.75" customHeight="1" s="12">
      <c r="A6929" s="11" t="inlineStr">
        <is>
          <t>SO - 0003009</t>
        </is>
      </c>
      <c r="B6929" s="11" t="inlineStr">
        <is>
          <t>Online</t>
        </is>
      </c>
      <c r="C6929" s="11" t="inlineStr">
        <is>
          <t>WARE-XYS1001</t>
        </is>
      </c>
      <c r="D6929" s="6" t="n">
        <v>43500</v>
      </c>
      <c r="E6929" s="6" t="n">
        <v>43592</v>
      </c>
      <c r="F6929" s="6" t="n">
        <v>43618</v>
      </c>
      <c r="G6929" s="6" t="n">
        <v>43627</v>
      </c>
      <c r="H6929" s="11" t="inlineStr">
        <is>
          <t>USD</t>
        </is>
      </c>
      <c r="I6929" s="11" t="n">
        <v>13</v>
      </c>
      <c r="J6929" s="11" t="n">
        <v>50</v>
      </c>
      <c r="K6929" s="11" t="n">
        <v>52</v>
      </c>
      <c r="L6929" s="11" t="n">
        <v>41</v>
      </c>
      <c r="M6929" s="11" t="n">
        <v>5</v>
      </c>
      <c r="N6929" s="11" t="n">
        <v>0.05</v>
      </c>
      <c r="O6929" s="7" t="n">
        <v>2485.7</v>
      </c>
      <c r="P6929" s="7" t="n">
        <v>1019.137</v>
      </c>
      <c r="Q6929" s="7">
        <f>text(E6929,"ddd")</f>
        <v/>
      </c>
      <c r="R6929" s="7">
        <f>G6929-F6929</f>
        <v/>
      </c>
      <c r="S6929" s="7">
        <f>E6929-D6929</f>
        <v/>
      </c>
      <c r="T6929" s="7">
        <f>O6929*M6929</f>
        <v/>
      </c>
      <c r="U6929" s="7">
        <f>T6929*N6929</f>
        <v/>
      </c>
      <c r="V6929" s="7">
        <f>T6929-U6929-(P6929*M6929)</f>
        <v/>
      </c>
      <c r="W6929" s="7">
        <f>VLOOKUP(L6929,'Products Sheet'!$A:$B,2,FALSE)</f>
        <v/>
      </c>
      <c r="X6929" s="7" t="n"/>
      <c r="Y6929" s="7" t="n"/>
      <c r="Z6929" s="7" t="n"/>
      <c r="AA6929" s="7" t="n"/>
      <c r="AB6929" s="7" t="n"/>
      <c r="AC6929" s="7" t="n"/>
    </row>
    <row r="6930" ht="9.75" customHeight="1" s="12">
      <c r="A6930" s="11" t="inlineStr">
        <is>
          <t>SO - 0003052</t>
        </is>
      </c>
      <c r="B6930" s="11" t="inlineStr">
        <is>
          <t>Online</t>
        </is>
      </c>
      <c r="C6930" s="11" t="inlineStr">
        <is>
          <t>WARE-XYS1001</t>
        </is>
      </c>
      <c r="D6930" s="6" t="n">
        <v>43500</v>
      </c>
      <c r="E6930" s="6" t="n">
        <v>43596</v>
      </c>
      <c r="F6930" s="6" t="n">
        <v>43603</v>
      </c>
      <c r="G6930" s="6" t="n">
        <v>43609</v>
      </c>
      <c r="H6930" s="11" t="inlineStr">
        <is>
          <t>USD</t>
        </is>
      </c>
      <c r="I6930" s="11" t="n">
        <v>20</v>
      </c>
      <c r="J6930" s="11" t="n">
        <v>25</v>
      </c>
      <c r="K6930" s="11" t="n">
        <v>58</v>
      </c>
      <c r="L6930" s="11" t="n">
        <v>41</v>
      </c>
      <c r="M6930" s="11" t="n">
        <v>7</v>
      </c>
      <c r="N6930" s="11" t="n">
        <v>0.05</v>
      </c>
      <c r="O6930" s="7" t="n">
        <v>958.1</v>
      </c>
      <c r="P6930" s="7" t="n">
        <v>756.899</v>
      </c>
      <c r="Q6930" s="7">
        <f>text(E6930,"ddd")</f>
        <v/>
      </c>
      <c r="R6930" s="7">
        <f>G6930-F6930</f>
        <v/>
      </c>
      <c r="S6930" s="7">
        <f>E6930-D6930</f>
        <v/>
      </c>
      <c r="T6930" s="7">
        <f>O6930*M6930</f>
        <v/>
      </c>
      <c r="U6930" s="7">
        <f>T6930*N6930</f>
        <v/>
      </c>
      <c r="V6930" s="7">
        <f>T6930-U6930-(P6930*M6930)</f>
        <v/>
      </c>
      <c r="W6930" s="7">
        <f>VLOOKUP(L6930,'Products Sheet'!$A:$B,2,FALSE)</f>
        <v/>
      </c>
      <c r="X6930" s="7" t="n"/>
      <c r="Y6930" s="7" t="n"/>
      <c r="Z6930" s="7" t="n"/>
      <c r="AA6930" s="7" t="n"/>
      <c r="AB6930" s="7" t="n"/>
      <c r="AC6930" s="7" t="n"/>
    </row>
    <row r="6931" ht="9.75" customHeight="1" s="12">
      <c r="A6931" s="11" t="inlineStr">
        <is>
          <t>SO - 0003060</t>
        </is>
      </c>
      <c r="B6931" s="11" t="inlineStr">
        <is>
          <t>Wholesale</t>
        </is>
      </c>
      <c r="C6931" s="11" t="inlineStr">
        <is>
          <t>WARE-MKL1006</t>
        </is>
      </c>
      <c r="D6931" s="6" t="n">
        <v>43500</v>
      </c>
      <c r="E6931" s="6" t="n">
        <v>43597</v>
      </c>
      <c r="F6931" s="6" t="n">
        <v>43620</v>
      </c>
      <c r="G6931" s="6" t="n">
        <v>43623</v>
      </c>
      <c r="H6931" s="11" t="inlineStr">
        <is>
          <t>USD</t>
        </is>
      </c>
      <c r="I6931" s="11" t="n">
        <v>26</v>
      </c>
      <c r="J6931" s="11" t="n">
        <v>19</v>
      </c>
      <c r="K6931" s="11" t="n">
        <v>341</v>
      </c>
      <c r="L6931" s="11" t="n">
        <v>41</v>
      </c>
      <c r="M6931" s="11" t="n">
        <v>6</v>
      </c>
      <c r="N6931" s="11" t="n">
        <v>0.05</v>
      </c>
      <c r="O6931" s="7" t="n">
        <v>1118.9</v>
      </c>
      <c r="P6931" s="7" t="n">
        <v>693.7180000000001</v>
      </c>
      <c r="Q6931" s="7">
        <f>text(E6931,"ddd")</f>
        <v/>
      </c>
      <c r="R6931" s="7">
        <f>G6931-F6931</f>
        <v/>
      </c>
      <c r="S6931" s="7">
        <f>E6931-D6931</f>
        <v/>
      </c>
      <c r="T6931" s="7">
        <f>O6931*M6931</f>
        <v/>
      </c>
      <c r="U6931" s="7">
        <f>T6931*N6931</f>
        <v/>
      </c>
      <c r="V6931" s="7">
        <f>T6931-U6931-(P6931*M6931)</f>
        <v/>
      </c>
      <c r="W6931" s="7">
        <f>VLOOKUP(L6931,'Products Sheet'!$A:$B,2,FALSE)</f>
        <v/>
      </c>
      <c r="X6931" s="7" t="n"/>
      <c r="Y6931" s="7" t="n"/>
      <c r="Z6931" s="7" t="n"/>
      <c r="AA6931" s="7" t="n"/>
      <c r="AB6931" s="7" t="n"/>
      <c r="AC6931" s="7" t="n"/>
    </row>
    <row r="6932" ht="9.75" customHeight="1" s="12">
      <c r="A6932" s="11" t="inlineStr">
        <is>
          <t>SO - 0003062</t>
        </is>
      </c>
      <c r="B6932" s="11" t="inlineStr">
        <is>
          <t>Online</t>
        </is>
      </c>
      <c r="C6932" s="11" t="inlineStr">
        <is>
          <t>WARE-PUJ1005</t>
        </is>
      </c>
      <c r="D6932" s="6" t="n">
        <v>43500</v>
      </c>
      <c r="E6932" s="6" t="n">
        <v>43597</v>
      </c>
      <c r="F6932" s="6" t="n">
        <v>43604</v>
      </c>
      <c r="G6932" s="6" t="n">
        <v>43614</v>
      </c>
      <c r="H6932" s="11" t="inlineStr">
        <is>
          <t>USD</t>
        </is>
      </c>
      <c r="I6932" s="11" t="n">
        <v>13</v>
      </c>
      <c r="J6932" s="11" t="n">
        <v>28</v>
      </c>
      <c r="K6932" s="11" t="n">
        <v>296</v>
      </c>
      <c r="L6932" s="11" t="n">
        <v>41</v>
      </c>
      <c r="M6932" s="11" t="n">
        <v>8</v>
      </c>
      <c r="N6932" s="11" t="n">
        <v>0.2</v>
      </c>
      <c r="O6932" s="7" t="n">
        <v>2291.4</v>
      </c>
      <c r="P6932" s="7" t="n">
        <v>1856.034</v>
      </c>
      <c r="Q6932" s="7">
        <f>text(E6932,"ddd")</f>
        <v/>
      </c>
      <c r="R6932" s="7">
        <f>G6932-F6932</f>
        <v/>
      </c>
      <c r="S6932" s="7">
        <f>E6932-D6932</f>
        <v/>
      </c>
      <c r="T6932" s="7">
        <f>O6932*M6932</f>
        <v/>
      </c>
      <c r="U6932" s="7">
        <f>T6932*N6932</f>
        <v/>
      </c>
      <c r="V6932" s="7">
        <f>T6932-U6932-(P6932*M6932)</f>
        <v/>
      </c>
      <c r="W6932" s="7">
        <f>VLOOKUP(L6932,'Products Sheet'!$A:$B,2,FALSE)</f>
        <v/>
      </c>
      <c r="X6932" s="7" t="n"/>
      <c r="Y6932" s="7" t="n"/>
      <c r="Z6932" s="7" t="n"/>
      <c r="AA6932" s="7" t="n"/>
      <c r="AB6932" s="7" t="n"/>
      <c r="AC6932" s="7" t="n"/>
    </row>
    <row r="6933" ht="9.75" customHeight="1" s="12">
      <c r="A6933" s="11" t="inlineStr">
        <is>
          <t>SO - 0003138</t>
        </is>
      </c>
      <c r="B6933" s="11" t="inlineStr">
        <is>
          <t>Distributor</t>
        </is>
      </c>
      <c r="C6933" s="11" t="inlineStr">
        <is>
          <t>WARE-PUJ1005</t>
        </is>
      </c>
      <c r="D6933" s="6" t="n">
        <v>43500</v>
      </c>
      <c r="E6933" s="6" t="n">
        <v>43607</v>
      </c>
      <c r="F6933" s="6" t="n">
        <v>43609</v>
      </c>
      <c r="G6933" s="6" t="n">
        <v>43611</v>
      </c>
      <c r="H6933" s="11" t="inlineStr">
        <is>
          <t>USD</t>
        </is>
      </c>
      <c r="I6933" s="11" t="n">
        <v>23</v>
      </c>
      <c r="J6933" s="11" t="n">
        <v>38</v>
      </c>
      <c r="K6933" s="11" t="n">
        <v>303</v>
      </c>
      <c r="L6933" s="11" t="n">
        <v>41</v>
      </c>
      <c r="M6933" s="11" t="n">
        <v>6</v>
      </c>
      <c r="N6933" s="11" t="n">
        <v>0.05</v>
      </c>
      <c r="O6933" s="7" t="n">
        <v>917.9</v>
      </c>
      <c r="P6933" s="7" t="n">
        <v>761.857</v>
      </c>
      <c r="Q6933" s="7">
        <f>text(E6933,"ddd")</f>
        <v/>
      </c>
      <c r="R6933" s="7">
        <f>G6933-F6933</f>
        <v/>
      </c>
      <c r="S6933" s="7">
        <f>E6933-D6933</f>
        <v/>
      </c>
      <c r="T6933" s="7">
        <f>O6933*M6933</f>
        <v/>
      </c>
      <c r="U6933" s="7">
        <f>T6933*N6933</f>
        <v/>
      </c>
      <c r="V6933" s="7">
        <f>T6933-U6933-(P6933*M6933)</f>
        <v/>
      </c>
      <c r="W6933" s="7">
        <f>VLOOKUP(L6933,'Products Sheet'!$A:$B,2,FALSE)</f>
        <v/>
      </c>
      <c r="X6933" s="7" t="n"/>
      <c r="Y6933" s="7" t="n"/>
      <c r="Z6933" s="7" t="n"/>
      <c r="AA6933" s="7" t="n"/>
      <c r="AB6933" s="7" t="n"/>
      <c r="AC6933" s="7" t="n"/>
    </row>
    <row r="6934" ht="9.75" customHeight="1" s="12">
      <c r="A6934" s="11" t="inlineStr">
        <is>
          <t>SO - 0003154</t>
        </is>
      </c>
      <c r="B6934" s="11" t="inlineStr">
        <is>
          <t>In-Store</t>
        </is>
      </c>
      <c r="C6934" s="11" t="inlineStr">
        <is>
          <t>WARE-PUJ1005</t>
        </is>
      </c>
      <c r="D6934" s="6" t="n">
        <v>43500</v>
      </c>
      <c r="E6934" s="6" t="n">
        <v>43609</v>
      </c>
      <c r="F6934" s="6" t="n">
        <v>43625</v>
      </c>
      <c r="G6934" s="6" t="n">
        <v>43627</v>
      </c>
      <c r="H6934" s="11" t="inlineStr">
        <is>
          <t>USD</t>
        </is>
      </c>
      <c r="I6934" s="11" t="n">
        <v>6</v>
      </c>
      <c r="J6934" s="11" t="n">
        <v>34</v>
      </c>
      <c r="K6934" s="11" t="n">
        <v>319</v>
      </c>
      <c r="L6934" s="11" t="n">
        <v>41</v>
      </c>
      <c r="M6934" s="11" t="n">
        <v>1</v>
      </c>
      <c r="N6934" s="11" t="n">
        <v>0.1</v>
      </c>
      <c r="O6934" s="7" t="n">
        <v>2465.6</v>
      </c>
      <c r="P6934" s="7" t="n">
        <v>1972.48</v>
      </c>
      <c r="Q6934" s="7">
        <f>text(E6934,"ddd")</f>
        <v/>
      </c>
      <c r="R6934" s="7">
        <f>G6934-F6934</f>
        <v/>
      </c>
      <c r="S6934" s="7">
        <f>E6934-D6934</f>
        <v/>
      </c>
      <c r="T6934" s="7">
        <f>O6934*M6934</f>
        <v/>
      </c>
      <c r="U6934" s="7">
        <f>T6934*N6934</f>
        <v/>
      </c>
      <c r="V6934" s="7">
        <f>T6934-U6934-(P6934*M6934)</f>
        <v/>
      </c>
      <c r="W6934" s="7">
        <f>VLOOKUP(L6934,'Products Sheet'!$A:$B,2,FALSE)</f>
        <v/>
      </c>
      <c r="X6934" s="7" t="n"/>
      <c r="Y6934" s="7" t="n"/>
      <c r="Z6934" s="7" t="n"/>
      <c r="AA6934" s="7" t="n"/>
      <c r="AB6934" s="7" t="n"/>
      <c r="AC6934" s="7" t="n"/>
    </row>
    <row r="6935" ht="9.75" customHeight="1" s="12">
      <c r="A6935" s="11" t="inlineStr">
        <is>
          <t>SO - 0003186</t>
        </is>
      </c>
      <c r="B6935" s="11" t="inlineStr">
        <is>
          <t>Distributor</t>
        </is>
      </c>
      <c r="C6935" s="11" t="inlineStr">
        <is>
          <t>WARE-UHY1004</t>
        </is>
      </c>
      <c r="D6935" s="6" t="n">
        <v>43500</v>
      </c>
      <c r="E6935" s="6" t="n">
        <v>43612</v>
      </c>
      <c r="F6935" s="6" t="n">
        <v>43627</v>
      </c>
      <c r="G6935" s="6" t="n">
        <v>43632</v>
      </c>
      <c r="H6935" s="11" t="inlineStr">
        <is>
          <t>USD</t>
        </is>
      </c>
      <c r="I6935" s="11" t="n">
        <v>25</v>
      </c>
      <c r="J6935" s="11" t="n">
        <v>27</v>
      </c>
      <c r="K6935" s="11" t="n">
        <v>246</v>
      </c>
      <c r="L6935" s="11" t="n">
        <v>41</v>
      </c>
      <c r="M6935" s="11" t="n">
        <v>5</v>
      </c>
      <c r="N6935" s="11" t="n">
        <v>0.05</v>
      </c>
      <c r="O6935" s="7" t="n">
        <v>1159.1</v>
      </c>
      <c r="P6935" s="7" t="n">
        <v>938.8710000000002</v>
      </c>
      <c r="Q6935" s="7">
        <f>text(E6935,"ddd")</f>
        <v/>
      </c>
      <c r="R6935" s="7">
        <f>G6935-F6935</f>
        <v/>
      </c>
      <c r="S6935" s="7">
        <f>E6935-D6935</f>
        <v/>
      </c>
      <c r="T6935" s="7">
        <f>O6935*M6935</f>
        <v/>
      </c>
      <c r="U6935" s="7">
        <f>T6935*N6935</f>
        <v/>
      </c>
      <c r="V6935" s="7">
        <f>T6935-U6935-(P6935*M6935)</f>
        <v/>
      </c>
      <c r="W6935" s="7">
        <f>VLOOKUP(L6935,'Products Sheet'!$A:$B,2,FALSE)</f>
        <v/>
      </c>
      <c r="X6935" s="7" t="n"/>
      <c r="Y6935" s="7" t="n"/>
      <c r="Z6935" s="7" t="n"/>
      <c r="AA6935" s="7" t="n"/>
      <c r="AB6935" s="7" t="n"/>
      <c r="AC6935" s="7" t="n"/>
    </row>
    <row r="6936" ht="9.75" customHeight="1" s="12">
      <c r="A6936" s="11" t="inlineStr">
        <is>
          <t>SO - 0003190</t>
        </is>
      </c>
      <c r="B6936" s="11" t="inlineStr">
        <is>
          <t>Wholesale</t>
        </is>
      </c>
      <c r="C6936" s="11" t="inlineStr">
        <is>
          <t>WARE-XYS1001</t>
        </is>
      </c>
      <c r="D6936" s="6" t="n">
        <v>43500</v>
      </c>
      <c r="E6936" s="6" t="n">
        <v>43613</v>
      </c>
      <c r="F6936" s="6" t="n">
        <v>43631</v>
      </c>
      <c r="G6936" s="6" t="n">
        <v>43637</v>
      </c>
      <c r="H6936" s="11" t="inlineStr">
        <is>
          <t>USD</t>
        </is>
      </c>
      <c r="I6936" s="11" t="n">
        <v>27</v>
      </c>
      <c r="J6936" s="11" t="n">
        <v>28</v>
      </c>
      <c r="K6936" s="11" t="n">
        <v>5</v>
      </c>
      <c r="L6936" s="11" t="n">
        <v>41</v>
      </c>
      <c r="M6936" s="11" t="n">
        <v>5</v>
      </c>
      <c r="N6936" s="11" t="n">
        <v>0.15</v>
      </c>
      <c r="O6936" s="7" t="n">
        <v>201</v>
      </c>
      <c r="P6936" s="7" t="n">
        <v>160.8</v>
      </c>
      <c r="Q6936" s="7">
        <f>text(E6936,"ddd")</f>
        <v/>
      </c>
      <c r="R6936" s="7">
        <f>G6936-F6936</f>
        <v/>
      </c>
      <c r="S6936" s="7">
        <f>E6936-D6936</f>
        <v/>
      </c>
      <c r="T6936" s="7">
        <f>O6936*M6936</f>
        <v/>
      </c>
      <c r="U6936" s="7">
        <f>T6936*N6936</f>
        <v/>
      </c>
      <c r="V6936" s="7">
        <f>T6936-U6936-(P6936*M6936)</f>
        <v/>
      </c>
      <c r="W6936" s="7">
        <f>VLOOKUP(L6936,'Products Sheet'!$A:$B,2,FALSE)</f>
        <v/>
      </c>
      <c r="X6936" s="7" t="n"/>
      <c r="Y6936" s="7" t="n"/>
      <c r="Z6936" s="7" t="n"/>
      <c r="AA6936" s="7" t="n"/>
      <c r="AB6936" s="7" t="n"/>
      <c r="AC6936" s="7" t="n"/>
    </row>
    <row r="6937" ht="9.75" customHeight="1" s="12">
      <c r="A6937" s="11" t="inlineStr">
        <is>
          <t>SO - 0003211</t>
        </is>
      </c>
      <c r="B6937" s="11" t="inlineStr">
        <is>
          <t>Distributor</t>
        </is>
      </c>
      <c r="C6937" s="11" t="inlineStr">
        <is>
          <t>WARE-UHY1004</t>
        </is>
      </c>
      <c r="D6937" s="6" t="n">
        <v>43500</v>
      </c>
      <c r="E6937" s="6" t="n">
        <v>43615</v>
      </c>
      <c r="F6937" s="6" t="n">
        <v>43643</v>
      </c>
      <c r="G6937" s="6" t="n">
        <v>43645</v>
      </c>
      <c r="H6937" s="11" t="inlineStr">
        <is>
          <t>USD</t>
        </is>
      </c>
      <c r="I6937" s="11" t="n">
        <v>22</v>
      </c>
      <c r="J6937" s="11" t="n">
        <v>25</v>
      </c>
      <c r="K6937" s="11" t="n">
        <v>247</v>
      </c>
      <c r="L6937" s="11" t="n">
        <v>41</v>
      </c>
      <c r="M6937" s="11" t="n">
        <v>3</v>
      </c>
      <c r="N6937" s="11" t="n">
        <v>0.2</v>
      </c>
      <c r="O6937" s="7" t="n">
        <v>2385.2</v>
      </c>
      <c r="P6937" s="7" t="n">
        <v>1550.38</v>
      </c>
      <c r="Q6937" s="7">
        <f>text(E6937,"ddd")</f>
        <v/>
      </c>
      <c r="R6937" s="7">
        <f>G6937-F6937</f>
        <v/>
      </c>
      <c r="S6937" s="7">
        <f>E6937-D6937</f>
        <v/>
      </c>
      <c r="T6937" s="7">
        <f>O6937*M6937</f>
        <v/>
      </c>
      <c r="U6937" s="7">
        <f>T6937*N6937</f>
        <v/>
      </c>
      <c r="V6937" s="7">
        <f>T6937-U6937-(P6937*M6937)</f>
        <v/>
      </c>
      <c r="W6937" s="7">
        <f>VLOOKUP(L6937,'Products Sheet'!$A:$B,2,FALSE)</f>
        <v/>
      </c>
      <c r="X6937" s="7" t="n"/>
      <c r="Y6937" s="7" t="n"/>
      <c r="Z6937" s="7" t="n"/>
      <c r="AA6937" s="7" t="n"/>
      <c r="AB6937" s="7" t="n"/>
      <c r="AC6937" s="7" t="n"/>
    </row>
    <row r="6938" ht="9.75" customHeight="1" s="12">
      <c r="A6938" s="11" t="inlineStr">
        <is>
          <t>SO - 0003219</t>
        </is>
      </c>
      <c r="B6938" s="11" t="inlineStr">
        <is>
          <t>Online</t>
        </is>
      </c>
      <c r="C6938" s="11" t="inlineStr">
        <is>
          <t>WARE-NMK1003</t>
        </is>
      </c>
      <c r="D6938" s="6" t="n">
        <v>43500</v>
      </c>
      <c r="E6938" s="6" t="n">
        <v>43616</v>
      </c>
      <c r="F6938" s="6" t="n">
        <v>43630</v>
      </c>
      <c r="G6938" s="6" t="n">
        <v>43640</v>
      </c>
      <c r="H6938" s="11" t="inlineStr">
        <is>
          <t>USD</t>
        </is>
      </c>
      <c r="I6938" s="11" t="n">
        <v>12</v>
      </c>
      <c r="J6938" s="11" t="n">
        <v>10</v>
      </c>
      <c r="K6938" s="11" t="n">
        <v>134</v>
      </c>
      <c r="L6938" s="11" t="n">
        <v>41</v>
      </c>
      <c r="M6938" s="11" t="n">
        <v>6</v>
      </c>
      <c r="N6938" s="11" t="n">
        <v>0.15</v>
      </c>
      <c r="O6938" s="7" t="n">
        <v>1112.2</v>
      </c>
      <c r="P6938" s="7" t="n">
        <v>878.638</v>
      </c>
      <c r="Q6938" s="7">
        <f>text(E6938,"ddd")</f>
        <v/>
      </c>
      <c r="R6938" s="7">
        <f>G6938-F6938</f>
        <v/>
      </c>
      <c r="S6938" s="7">
        <f>E6938-D6938</f>
        <v/>
      </c>
      <c r="T6938" s="7">
        <f>O6938*M6938</f>
        <v/>
      </c>
      <c r="U6938" s="7">
        <f>T6938*N6938</f>
        <v/>
      </c>
      <c r="V6938" s="7">
        <f>T6938-U6938-(P6938*M6938)</f>
        <v/>
      </c>
      <c r="W6938" s="7">
        <f>VLOOKUP(L6938,'Products Sheet'!$A:$B,2,FALSE)</f>
        <v/>
      </c>
      <c r="X6938" s="7" t="n"/>
      <c r="Y6938" s="7" t="n"/>
      <c r="Z6938" s="7" t="n"/>
      <c r="AA6938" s="7" t="n"/>
      <c r="AB6938" s="7" t="n"/>
      <c r="AC6938" s="7" t="n"/>
    </row>
    <row r="6939" ht="9.75" customHeight="1" s="12">
      <c r="A6939" s="11" t="inlineStr">
        <is>
          <t>SO - 0003286</t>
        </is>
      </c>
      <c r="B6939" s="11" t="inlineStr">
        <is>
          <t>Distributor</t>
        </is>
      </c>
      <c r="C6939" s="11" t="inlineStr">
        <is>
          <t>WARE-XYS1001</t>
        </is>
      </c>
      <c r="D6939" s="6" t="n">
        <v>43500</v>
      </c>
      <c r="E6939" s="6" t="n">
        <v>43623</v>
      </c>
      <c r="F6939" s="6" t="n">
        <v>43627</v>
      </c>
      <c r="G6939" s="6" t="n">
        <v>43637</v>
      </c>
      <c r="H6939" s="11" t="inlineStr">
        <is>
          <t>USD</t>
        </is>
      </c>
      <c r="I6939" s="11" t="n">
        <v>24</v>
      </c>
      <c r="J6939" s="11" t="n">
        <v>34</v>
      </c>
      <c r="K6939" s="11" t="n">
        <v>57</v>
      </c>
      <c r="L6939" s="11" t="n">
        <v>41</v>
      </c>
      <c r="M6939" s="11" t="n">
        <v>2</v>
      </c>
      <c r="N6939" s="11" t="n">
        <v>0.2</v>
      </c>
      <c r="O6939" s="7" t="n">
        <v>2331.6</v>
      </c>
      <c r="P6939" s="7" t="n">
        <v>1538.856</v>
      </c>
      <c r="Q6939" s="7">
        <f>text(E6939,"ddd")</f>
        <v/>
      </c>
      <c r="R6939" s="7">
        <f>G6939-F6939</f>
        <v/>
      </c>
      <c r="S6939" s="7">
        <f>E6939-D6939</f>
        <v/>
      </c>
      <c r="T6939" s="7">
        <f>O6939*M6939</f>
        <v/>
      </c>
      <c r="U6939" s="7">
        <f>T6939*N6939</f>
        <v/>
      </c>
      <c r="V6939" s="7">
        <f>T6939-U6939-(P6939*M6939)</f>
        <v/>
      </c>
      <c r="W6939" s="7">
        <f>VLOOKUP(L6939,'Products Sheet'!$A:$B,2,FALSE)</f>
        <v/>
      </c>
      <c r="X6939" s="7" t="n"/>
      <c r="Y6939" s="7" t="n"/>
      <c r="Z6939" s="7" t="n"/>
      <c r="AA6939" s="7" t="n"/>
      <c r="AB6939" s="7" t="n"/>
      <c r="AC6939" s="7" t="n"/>
    </row>
    <row r="6940" ht="9.75" customHeight="1" s="12">
      <c r="A6940" s="11" t="inlineStr">
        <is>
          <t>SO - 0003411</t>
        </is>
      </c>
      <c r="B6940" s="11" t="inlineStr">
        <is>
          <t>In-Store</t>
        </is>
      </c>
      <c r="C6940" s="11" t="inlineStr">
        <is>
          <t>WARE-MKL1006</t>
        </is>
      </c>
      <c r="D6940" s="6" t="n">
        <v>43500</v>
      </c>
      <c r="E6940" s="6" t="n">
        <v>43639</v>
      </c>
      <c r="F6940" s="6" t="n">
        <v>43667</v>
      </c>
      <c r="G6940" s="6" t="n">
        <v>43676</v>
      </c>
      <c r="H6940" s="11" t="inlineStr">
        <is>
          <t>USD</t>
        </is>
      </c>
      <c r="I6940" s="11" t="n">
        <v>10</v>
      </c>
      <c r="J6940" s="11" t="n">
        <v>45</v>
      </c>
      <c r="K6940" s="11" t="n">
        <v>364</v>
      </c>
      <c r="L6940" s="11" t="n">
        <v>41</v>
      </c>
      <c r="M6940" s="11" t="n">
        <v>4</v>
      </c>
      <c r="N6940" s="11" t="n">
        <v>0.05</v>
      </c>
      <c r="O6940" s="7" t="n">
        <v>2887.7</v>
      </c>
      <c r="P6940" s="7" t="n">
        <v>1443.85</v>
      </c>
      <c r="Q6940" s="7">
        <f>text(E6940,"ddd")</f>
        <v/>
      </c>
      <c r="R6940" s="7">
        <f>G6940-F6940</f>
        <v/>
      </c>
      <c r="S6940" s="7">
        <f>E6940-D6940</f>
        <v/>
      </c>
      <c r="T6940" s="7">
        <f>O6940*M6940</f>
        <v/>
      </c>
      <c r="U6940" s="7">
        <f>T6940*N6940</f>
        <v/>
      </c>
      <c r="V6940" s="7">
        <f>T6940-U6940-(P6940*M6940)</f>
        <v/>
      </c>
      <c r="W6940" s="7">
        <f>VLOOKUP(L6940,'Products Sheet'!$A:$B,2,FALSE)</f>
        <v/>
      </c>
      <c r="X6940" s="7" t="n"/>
      <c r="Y6940" s="7" t="n"/>
      <c r="Z6940" s="7" t="n"/>
      <c r="AA6940" s="7" t="n"/>
      <c r="AB6940" s="7" t="n"/>
      <c r="AC6940" s="7" t="n"/>
    </row>
    <row r="6941" ht="9.75" customHeight="1" s="12">
      <c r="A6941" s="11" t="inlineStr">
        <is>
          <t>SO - 0003550</t>
        </is>
      </c>
      <c r="B6941" s="11" t="inlineStr">
        <is>
          <t>Online</t>
        </is>
      </c>
      <c r="C6941" s="11" t="inlineStr">
        <is>
          <t>WARE-UHY1004</t>
        </is>
      </c>
      <c r="D6941" s="6" t="n">
        <v>43600</v>
      </c>
      <c r="E6941" s="6" t="n">
        <v>43656</v>
      </c>
      <c r="F6941" s="6" t="n">
        <v>43684</v>
      </c>
      <c r="G6941" s="6" t="n">
        <v>43685</v>
      </c>
      <c r="H6941" s="11" t="inlineStr">
        <is>
          <t>USD</t>
        </is>
      </c>
      <c r="I6941" s="11" t="n">
        <v>14</v>
      </c>
      <c r="J6941" s="11" t="n">
        <v>1</v>
      </c>
      <c r="K6941" s="11" t="n">
        <v>203</v>
      </c>
      <c r="L6941" s="11" t="n">
        <v>41</v>
      </c>
      <c r="M6941" s="11" t="n">
        <v>5</v>
      </c>
      <c r="N6941" s="11" t="n">
        <v>0.05</v>
      </c>
      <c r="O6941" s="7" t="n">
        <v>1025.1</v>
      </c>
      <c r="P6941" s="7" t="n">
        <v>635.5620000000001</v>
      </c>
      <c r="Q6941" s="7">
        <f>text(E6941,"ddd")</f>
        <v/>
      </c>
      <c r="R6941" s="7">
        <f>G6941-F6941</f>
        <v/>
      </c>
      <c r="S6941" s="7">
        <f>E6941-D6941</f>
        <v/>
      </c>
      <c r="T6941" s="7">
        <f>O6941*M6941</f>
        <v/>
      </c>
      <c r="U6941" s="7">
        <f>T6941*N6941</f>
        <v/>
      </c>
      <c r="V6941" s="7">
        <f>T6941-U6941-(P6941*M6941)</f>
        <v/>
      </c>
      <c r="W6941" s="7">
        <f>VLOOKUP(L6941,'Products Sheet'!$A:$B,2,FALSE)</f>
        <v/>
      </c>
      <c r="X6941" s="7" t="n"/>
      <c r="Y6941" s="7" t="n"/>
      <c r="Z6941" s="7" t="n"/>
      <c r="AA6941" s="7" t="n"/>
      <c r="AB6941" s="7" t="n"/>
      <c r="AC6941" s="7" t="n"/>
    </row>
    <row r="6942" ht="9.75" customHeight="1" s="12">
      <c r="A6942" s="11" t="inlineStr">
        <is>
          <t>SO - 0003567</t>
        </is>
      </c>
      <c r="B6942" s="11" t="inlineStr">
        <is>
          <t>Distributor</t>
        </is>
      </c>
      <c r="C6942" s="11" t="inlineStr">
        <is>
          <t>WARE-NMK1003</t>
        </is>
      </c>
      <c r="D6942" s="6" t="n">
        <v>43500</v>
      </c>
      <c r="E6942" s="6" t="n">
        <v>43660</v>
      </c>
      <c r="F6942" s="6" t="n">
        <v>43684</v>
      </c>
      <c r="G6942" s="6" t="n">
        <v>43687</v>
      </c>
      <c r="H6942" s="11" t="inlineStr">
        <is>
          <t>USD</t>
        </is>
      </c>
      <c r="I6942" s="11" t="n">
        <v>22</v>
      </c>
      <c r="J6942" s="11" t="n">
        <v>37</v>
      </c>
      <c r="K6942" s="11" t="n">
        <v>145</v>
      </c>
      <c r="L6942" s="11" t="n">
        <v>41</v>
      </c>
      <c r="M6942" s="11" t="n">
        <v>3</v>
      </c>
      <c r="N6942" s="11" t="n">
        <v>0.075</v>
      </c>
      <c r="O6942" s="7" t="n">
        <v>2546</v>
      </c>
      <c r="P6942" s="7" t="n">
        <v>1374.84</v>
      </c>
      <c r="Q6942" s="7">
        <f>text(E6942,"ddd")</f>
        <v/>
      </c>
      <c r="R6942" s="7">
        <f>G6942-F6942</f>
        <v/>
      </c>
      <c r="S6942" s="7">
        <f>E6942-D6942</f>
        <v/>
      </c>
      <c r="T6942" s="7">
        <f>O6942*M6942</f>
        <v/>
      </c>
      <c r="U6942" s="7">
        <f>T6942*N6942</f>
        <v/>
      </c>
      <c r="V6942" s="7">
        <f>T6942-U6942-(P6942*M6942)</f>
        <v/>
      </c>
      <c r="W6942" s="7">
        <f>VLOOKUP(L6942,'Products Sheet'!$A:$B,2,FALSE)</f>
        <v/>
      </c>
      <c r="X6942" s="7" t="n"/>
      <c r="Y6942" s="7" t="n"/>
      <c r="Z6942" s="7" t="n"/>
      <c r="AA6942" s="7" t="n"/>
      <c r="AB6942" s="7" t="n"/>
      <c r="AC6942" s="7" t="n"/>
    </row>
    <row r="6943" ht="9.75" customHeight="1" s="12">
      <c r="A6943" s="11" t="inlineStr">
        <is>
          <t>SO - 0003571</t>
        </is>
      </c>
      <c r="B6943" s="11" t="inlineStr">
        <is>
          <t>Online</t>
        </is>
      </c>
      <c r="C6943" s="11" t="inlineStr">
        <is>
          <t>WARE-MKL1006</t>
        </is>
      </c>
      <c r="D6943" s="6" t="n">
        <v>43600</v>
      </c>
      <c r="E6943" s="6" t="n">
        <v>43660</v>
      </c>
      <c r="F6943" s="6" t="n">
        <v>43663</v>
      </c>
      <c r="G6943" s="6" t="n">
        <v>43668</v>
      </c>
      <c r="H6943" s="11" t="inlineStr">
        <is>
          <t>USD</t>
        </is>
      </c>
      <c r="I6943" s="11" t="n">
        <v>16</v>
      </c>
      <c r="J6943" s="11" t="n">
        <v>19</v>
      </c>
      <c r="K6943" s="11" t="n">
        <v>337</v>
      </c>
      <c r="L6943" s="11" t="n">
        <v>41</v>
      </c>
      <c r="M6943" s="11" t="n">
        <v>8</v>
      </c>
      <c r="N6943" s="11" t="n">
        <v>0.1</v>
      </c>
      <c r="O6943" s="7" t="n">
        <v>978.2</v>
      </c>
      <c r="P6943" s="7" t="n">
        <v>674.958</v>
      </c>
      <c r="Q6943" s="7">
        <f>text(E6943,"ddd")</f>
        <v/>
      </c>
      <c r="R6943" s="7">
        <f>G6943-F6943</f>
        <v/>
      </c>
      <c r="S6943" s="7">
        <f>E6943-D6943</f>
        <v/>
      </c>
      <c r="T6943" s="7">
        <f>O6943*M6943</f>
        <v/>
      </c>
      <c r="U6943" s="7">
        <f>T6943*N6943</f>
        <v/>
      </c>
      <c r="V6943" s="7">
        <f>T6943-U6943-(P6943*M6943)</f>
        <v/>
      </c>
      <c r="W6943" s="7">
        <f>VLOOKUP(L6943,'Products Sheet'!$A:$B,2,FALSE)</f>
        <v/>
      </c>
      <c r="X6943" s="7" t="n"/>
      <c r="Y6943" s="7" t="n"/>
      <c r="Z6943" s="7" t="n"/>
      <c r="AA6943" s="7" t="n"/>
      <c r="AB6943" s="7" t="n"/>
      <c r="AC6943" s="7" t="n"/>
    </row>
    <row r="6944" ht="9.75" customHeight="1" s="12">
      <c r="A6944" s="11" t="inlineStr">
        <is>
          <t>SO - 0003644</t>
        </is>
      </c>
      <c r="B6944" s="11" t="inlineStr">
        <is>
          <t>Distributor</t>
        </is>
      </c>
      <c r="C6944" s="11" t="inlineStr">
        <is>
          <t>WARE-UHY1004</t>
        </is>
      </c>
      <c r="D6944" s="6" t="n">
        <v>43500</v>
      </c>
      <c r="E6944" s="6" t="n">
        <v>43668</v>
      </c>
      <c r="F6944" s="6" t="n">
        <v>43684</v>
      </c>
      <c r="G6944" s="6" t="n">
        <v>43694</v>
      </c>
      <c r="H6944" s="11" t="inlineStr">
        <is>
          <t>USD</t>
        </is>
      </c>
      <c r="I6944" s="11" t="n">
        <v>24</v>
      </c>
      <c r="J6944" s="11" t="n">
        <v>33</v>
      </c>
      <c r="K6944" s="11" t="n">
        <v>247</v>
      </c>
      <c r="L6944" s="11" t="n">
        <v>41</v>
      </c>
      <c r="M6944" s="11" t="n">
        <v>7</v>
      </c>
      <c r="N6944" s="11" t="n">
        <v>0.1</v>
      </c>
      <c r="O6944" s="7" t="n">
        <v>5427</v>
      </c>
      <c r="P6944" s="7" t="n">
        <v>3201.93</v>
      </c>
      <c r="Q6944" s="7">
        <f>text(E6944,"ddd")</f>
        <v/>
      </c>
      <c r="R6944" s="7">
        <f>G6944-F6944</f>
        <v/>
      </c>
      <c r="S6944" s="7">
        <f>E6944-D6944</f>
        <v/>
      </c>
      <c r="T6944" s="7">
        <f>O6944*M6944</f>
        <v/>
      </c>
      <c r="U6944" s="7">
        <f>T6944*N6944</f>
        <v/>
      </c>
      <c r="V6944" s="7">
        <f>T6944-U6944-(P6944*M6944)</f>
        <v/>
      </c>
      <c r="W6944" s="7">
        <f>VLOOKUP(L6944,'Products Sheet'!$A:$B,2,FALSE)</f>
        <v/>
      </c>
      <c r="X6944" s="7" t="n"/>
      <c r="Y6944" s="7" t="n"/>
      <c r="Z6944" s="7" t="n"/>
      <c r="AA6944" s="7" t="n"/>
      <c r="AB6944" s="7" t="n"/>
      <c r="AC6944" s="7" t="n"/>
    </row>
    <row r="6945" ht="9.75" customHeight="1" s="12">
      <c r="A6945" s="11" t="inlineStr">
        <is>
          <t>SO - 0003657</t>
        </is>
      </c>
      <c r="B6945" s="11" t="inlineStr">
        <is>
          <t>In-Store</t>
        </is>
      </c>
      <c r="C6945" s="11" t="inlineStr">
        <is>
          <t>WARE-UHY1004</t>
        </is>
      </c>
      <c r="D6945" s="6" t="n">
        <v>43600</v>
      </c>
      <c r="E6945" s="6" t="n">
        <v>43669</v>
      </c>
      <c r="F6945" s="6" t="n">
        <v>43675</v>
      </c>
      <c r="G6945" s="6" t="n">
        <v>43685</v>
      </c>
      <c r="H6945" s="11" t="inlineStr">
        <is>
          <t>USD</t>
        </is>
      </c>
      <c r="I6945" s="11" t="n">
        <v>1</v>
      </c>
      <c r="J6945" s="11" t="n">
        <v>27</v>
      </c>
      <c r="K6945" s="11" t="n">
        <v>214</v>
      </c>
      <c r="L6945" s="11" t="n">
        <v>41</v>
      </c>
      <c r="M6945" s="11" t="n">
        <v>7</v>
      </c>
      <c r="N6945" s="11" t="n">
        <v>0.075</v>
      </c>
      <c r="O6945" s="7" t="n">
        <v>180.9</v>
      </c>
      <c r="P6945" s="7" t="n">
        <v>72.36</v>
      </c>
      <c r="Q6945" s="7">
        <f>text(E6945,"ddd")</f>
        <v/>
      </c>
      <c r="R6945" s="7">
        <f>G6945-F6945</f>
        <v/>
      </c>
      <c r="S6945" s="7">
        <f>E6945-D6945</f>
        <v/>
      </c>
      <c r="T6945" s="7">
        <f>O6945*M6945</f>
        <v/>
      </c>
      <c r="U6945" s="7">
        <f>T6945*N6945</f>
        <v/>
      </c>
      <c r="V6945" s="7">
        <f>T6945-U6945-(P6945*M6945)</f>
        <v/>
      </c>
      <c r="W6945" s="7">
        <f>VLOOKUP(L6945,'Products Sheet'!$A:$B,2,FALSE)</f>
        <v/>
      </c>
      <c r="X6945" s="7" t="n"/>
      <c r="Y6945" s="7" t="n"/>
      <c r="Z6945" s="7" t="n"/>
      <c r="AA6945" s="7" t="n"/>
      <c r="AB6945" s="7" t="n"/>
      <c r="AC6945" s="7" t="n"/>
    </row>
    <row r="6946" ht="9.75" customHeight="1" s="12">
      <c r="A6946" s="11" t="inlineStr">
        <is>
          <t>SO - 0003679</t>
        </is>
      </c>
      <c r="B6946" s="11" t="inlineStr">
        <is>
          <t>Distributor</t>
        </is>
      </c>
      <c r="C6946" s="11" t="inlineStr">
        <is>
          <t>WARE-NMK1003</t>
        </is>
      </c>
      <c r="D6946" s="6" t="n">
        <v>43600</v>
      </c>
      <c r="E6946" s="6" t="n">
        <v>43672</v>
      </c>
      <c r="F6946" s="6" t="n">
        <v>43680</v>
      </c>
      <c r="G6946" s="6" t="n">
        <v>43686</v>
      </c>
      <c r="H6946" s="11" t="inlineStr">
        <is>
          <t>USD</t>
        </is>
      </c>
      <c r="I6946" s="11" t="n">
        <v>21</v>
      </c>
      <c r="J6946" s="11" t="n">
        <v>47</v>
      </c>
      <c r="K6946" s="11" t="n">
        <v>202</v>
      </c>
      <c r="L6946" s="11" t="n">
        <v>41</v>
      </c>
      <c r="M6946" s="11" t="n">
        <v>7</v>
      </c>
      <c r="N6946" s="11" t="n">
        <v>0.075</v>
      </c>
      <c r="O6946" s="7" t="n">
        <v>6311.400000000001</v>
      </c>
      <c r="P6946" s="7" t="n">
        <v>3218.814</v>
      </c>
      <c r="Q6946" s="7">
        <f>text(E6946,"ddd")</f>
        <v/>
      </c>
      <c r="R6946" s="7">
        <f>G6946-F6946</f>
        <v/>
      </c>
      <c r="S6946" s="7">
        <f>E6946-D6946</f>
        <v/>
      </c>
      <c r="T6946" s="7">
        <f>O6946*M6946</f>
        <v/>
      </c>
      <c r="U6946" s="7">
        <f>T6946*N6946</f>
        <v/>
      </c>
      <c r="V6946" s="7">
        <f>T6946-U6946-(P6946*M6946)</f>
        <v/>
      </c>
      <c r="W6946" s="7">
        <f>VLOOKUP(L6946,'Products Sheet'!$A:$B,2,FALSE)</f>
        <v/>
      </c>
      <c r="X6946" s="7" t="n"/>
      <c r="Y6946" s="7" t="n"/>
      <c r="Z6946" s="7" t="n"/>
      <c r="AA6946" s="7" t="n"/>
      <c r="AB6946" s="7" t="n"/>
      <c r="AC6946" s="7" t="n"/>
    </row>
    <row r="6947" ht="9.75" customHeight="1" s="12">
      <c r="A6947" s="11" t="inlineStr">
        <is>
          <t>SO - 0003754</t>
        </is>
      </c>
      <c r="B6947" s="11" t="inlineStr">
        <is>
          <t>Online</t>
        </is>
      </c>
      <c r="C6947" s="11" t="inlineStr">
        <is>
          <t>WARE-NBV1002</t>
        </is>
      </c>
      <c r="D6947" s="6" t="n">
        <v>43600</v>
      </c>
      <c r="E6947" s="6" t="n">
        <v>43680</v>
      </c>
      <c r="F6947" s="6" t="n">
        <v>43708</v>
      </c>
      <c r="G6947" s="6" t="n">
        <v>43718</v>
      </c>
      <c r="H6947" s="11" t="inlineStr">
        <is>
          <t>USD</t>
        </is>
      </c>
      <c r="I6947" s="11" t="n">
        <v>15</v>
      </c>
      <c r="J6947" s="11" t="n">
        <v>41</v>
      </c>
      <c r="K6947" s="11" t="n">
        <v>62</v>
      </c>
      <c r="L6947" s="11" t="n">
        <v>41</v>
      </c>
      <c r="M6947" s="11" t="n">
        <v>4</v>
      </c>
      <c r="N6947" s="11" t="n">
        <v>0.15</v>
      </c>
      <c r="O6947" s="7" t="n">
        <v>5969.7</v>
      </c>
      <c r="P6947" s="7" t="n">
        <v>3343.032</v>
      </c>
      <c r="Q6947" s="7">
        <f>text(E6947,"ddd")</f>
        <v/>
      </c>
      <c r="R6947" s="7">
        <f>G6947-F6947</f>
        <v/>
      </c>
      <c r="S6947" s="7">
        <f>E6947-D6947</f>
        <v/>
      </c>
      <c r="T6947" s="7">
        <f>O6947*M6947</f>
        <v/>
      </c>
      <c r="U6947" s="7">
        <f>T6947*N6947</f>
        <v/>
      </c>
      <c r="V6947" s="7">
        <f>T6947-U6947-(P6947*M6947)</f>
        <v/>
      </c>
      <c r="W6947" s="7">
        <f>VLOOKUP(L6947,'Products Sheet'!$A:$B,2,FALSE)</f>
        <v/>
      </c>
      <c r="X6947" s="7" t="n"/>
      <c r="Y6947" s="7" t="n"/>
      <c r="Z6947" s="7" t="n"/>
      <c r="AA6947" s="7" t="n"/>
      <c r="AB6947" s="7" t="n"/>
      <c r="AC6947" s="7" t="n"/>
    </row>
    <row r="6948" ht="9.75" customHeight="1" s="12">
      <c r="A6948" s="11" t="inlineStr">
        <is>
          <t>SO - 0003845</t>
        </is>
      </c>
      <c r="B6948" s="11" t="inlineStr">
        <is>
          <t>Wholesale</t>
        </is>
      </c>
      <c r="C6948" s="11" t="inlineStr">
        <is>
          <t>WARE-NMK1003</t>
        </is>
      </c>
      <c r="D6948" s="6" t="n">
        <v>43600</v>
      </c>
      <c r="E6948" s="6" t="n">
        <v>43691</v>
      </c>
      <c r="F6948" s="6" t="n">
        <v>43715</v>
      </c>
      <c r="G6948" s="6" t="n">
        <v>43716</v>
      </c>
      <c r="H6948" s="11" t="inlineStr">
        <is>
          <t>USD</t>
        </is>
      </c>
      <c r="I6948" s="11" t="n">
        <v>28</v>
      </c>
      <c r="J6948" s="11" t="n">
        <v>9</v>
      </c>
      <c r="K6948" s="11" t="n">
        <v>139</v>
      </c>
      <c r="L6948" s="11" t="n">
        <v>41</v>
      </c>
      <c r="M6948" s="11" t="n">
        <v>8</v>
      </c>
      <c r="N6948" s="11" t="n">
        <v>0.15</v>
      </c>
      <c r="O6948" s="7" t="n">
        <v>1319.9</v>
      </c>
      <c r="P6948" s="7" t="n">
        <v>725.9450000000002</v>
      </c>
      <c r="Q6948" s="7">
        <f>text(E6948,"ddd")</f>
        <v/>
      </c>
      <c r="R6948" s="7">
        <f>G6948-F6948</f>
        <v/>
      </c>
      <c r="S6948" s="7">
        <f>E6948-D6948</f>
        <v/>
      </c>
      <c r="T6948" s="7">
        <f>O6948*M6948</f>
        <v/>
      </c>
      <c r="U6948" s="7">
        <f>T6948*N6948</f>
        <v/>
      </c>
      <c r="V6948" s="7">
        <f>T6948-U6948-(P6948*M6948)</f>
        <v/>
      </c>
      <c r="W6948" s="7">
        <f>VLOOKUP(L6948,'Products Sheet'!$A:$B,2,FALSE)</f>
        <v/>
      </c>
      <c r="X6948" s="7" t="n"/>
      <c r="Y6948" s="7" t="n"/>
      <c r="Z6948" s="7" t="n"/>
      <c r="AA6948" s="7" t="n"/>
      <c r="AB6948" s="7" t="n"/>
      <c r="AC6948" s="7" t="n"/>
    </row>
    <row r="6949" ht="9.75" customHeight="1" s="12">
      <c r="A6949" s="11" t="inlineStr">
        <is>
          <t>SO - 0003865</t>
        </is>
      </c>
      <c r="B6949" s="11" t="inlineStr">
        <is>
          <t>Online</t>
        </is>
      </c>
      <c r="C6949" s="11" t="inlineStr">
        <is>
          <t>WARE-UHY1004</t>
        </is>
      </c>
      <c r="D6949" s="6" t="n">
        <v>43600</v>
      </c>
      <c r="E6949" s="6" t="n">
        <v>43694</v>
      </c>
      <c r="F6949" s="6" t="n">
        <v>43709</v>
      </c>
      <c r="G6949" s="6" t="n">
        <v>43718</v>
      </c>
      <c r="H6949" s="11" t="inlineStr">
        <is>
          <t>USD</t>
        </is>
      </c>
      <c r="I6949" s="11" t="n">
        <v>20</v>
      </c>
      <c r="J6949" s="11" t="n">
        <v>43</v>
      </c>
      <c r="K6949" s="11" t="n">
        <v>253</v>
      </c>
      <c r="L6949" s="11" t="n">
        <v>41</v>
      </c>
      <c r="M6949" s="11" t="n">
        <v>3</v>
      </c>
      <c r="N6949" s="11" t="n">
        <v>0.075</v>
      </c>
      <c r="O6949" s="7" t="n">
        <v>911.2</v>
      </c>
      <c r="P6949" s="7" t="n">
        <v>728.96</v>
      </c>
      <c r="Q6949" s="7">
        <f>text(E6949,"ddd")</f>
        <v/>
      </c>
      <c r="R6949" s="7">
        <f>G6949-F6949</f>
        <v/>
      </c>
      <c r="S6949" s="7">
        <f>E6949-D6949</f>
        <v/>
      </c>
      <c r="T6949" s="7">
        <f>O6949*M6949</f>
        <v/>
      </c>
      <c r="U6949" s="7">
        <f>T6949*N6949</f>
        <v/>
      </c>
      <c r="V6949" s="7">
        <f>T6949-U6949-(P6949*M6949)</f>
        <v/>
      </c>
      <c r="W6949" s="7">
        <f>VLOOKUP(L6949,'Products Sheet'!$A:$B,2,FALSE)</f>
        <v/>
      </c>
      <c r="X6949" s="7" t="n"/>
      <c r="Y6949" s="7" t="n"/>
      <c r="Z6949" s="7" t="n"/>
      <c r="AA6949" s="7" t="n"/>
      <c r="AB6949" s="7" t="n"/>
      <c r="AC6949" s="7" t="n"/>
    </row>
    <row r="6950" ht="9.75" customHeight="1" s="12">
      <c r="A6950" s="11" t="inlineStr">
        <is>
          <t>SO - 0003980</t>
        </is>
      </c>
      <c r="B6950" s="11" t="inlineStr">
        <is>
          <t>Online</t>
        </is>
      </c>
      <c r="C6950" s="11" t="inlineStr">
        <is>
          <t>WARE-NBV1002</t>
        </is>
      </c>
      <c r="D6950" s="6" t="n">
        <v>43600</v>
      </c>
      <c r="E6950" s="6" t="n">
        <v>43708</v>
      </c>
      <c r="F6950" s="6" t="n">
        <v>43725</v>
      </c>
      <c r="G6950" s="6" t="n">
        <v>43729</v>
      </c>
      <c r="H6950" s="11" t="inlineStr">
        <is>
          <t>USD</t>
        </is>
      </c>
      <c r="I6950" s="11" t="n">
        <v>16</v>
      </c>
      <c r="J6950" s="11" t="n">
        <v>34</v>
      </c>
      <c r="K6950" s="11" t="n">
        <v>87</v>
      </c>
      <c r="L6950" s="11" t="n">
        <v>41</v>
      </c>
      <c r="M6950" s="11" t="n">
        <v>8</v>
      </c>
      <c r="N6950" s="11" t="n">
        <v>0.05</v>
      </c>
      <c r="O6950" s="7" t="n">
        <v>214.4</v>
      </c>
      <c r="P6950" s="7" t="n">
        <v>165.088</v>
      </c>
      <c r="Q6950" s="7">
        <f>text(E6950,"ddd")</f>
        <v/>
      </c>
      <c r="R6950" s="7">
        <f>G6950-F6950</f>
        <v/>
      </c>
      <c r="S6950" s="7">
        <f>E6950-D6950</f>
        <v/>
      </c>
      <c r="T6950" s="7">
        <f>O6950*M6950</f>
        <v/>
      </c>
      <c r="U6950" s="7">
        <f>T6950*N6950</f>
        <v/>
      </c>
      <c r="V6950" s="7">
        <f>T6950-U6950-(P6950*M6950)</f>
        <v/>
      </c>
      <c r="W6950" s="7">
        <f>VLOOKUP(L6950,'Products Sheet'!$A:$B,2,FALSE)</f>
        <v/>
      </c>
      <c r="X6950" s="7" t="n"/>
      <c r="Y6950" s="7" t="n"/>
      <c r="Z6950" s="7" t="n"/>
      <c r="AA6950" s="7" t="n"/>
      <c r="AB6950" s="7" t="n"/>
      <c r="AC6950" s="7" t="n"/>
    </row>
    <row r="6951" ht="9.75" customHeight="1" s="12">
      <c r="A6951" s="11" t="inlineStr">
        <is>
          <t>SO - 0004003</t>
        </is>
      </c>
      <c r="B6951" s="11" t="inlineStr">
        <is>
          <t>In-Store</t>
        </is>
      </c>
      <c r="C6951" s="11" t="inlineStr">
        <is>
          <t>WARE-NMK1003</t>
        </is>
      </c>
      <c r="D6951" s="6" t="n">
        <v>43600</v>
      </c>
      <c r="E6951" s="6" t="n">
        <v>43711</v>
      </c>
      <c r="F6951" s="6" t="n">
        <v>43721</v>
      </c>
      <c r="G6951" s="6" t="n">
        <v>43724</v>
      </c>
      <c r="H6951" s="11" t="inlineStr">
        <is>
          <t>USD</t>
        </is>
      </c>
      <c r="I6951" s="11" t="n">
        <v>1</v>
      </c>
      <c r="J6951" s="11" t="n">
        <v>25</v>
      </c>
      <c r="K6951" s="11" t="n">
        <v>112</v>
      </c>
      <c r="L6951" s="11" t="n">
        <v>41</v>
      </c>
      <c r="M6951" s="11" t="n">
        <v>6</v>
      </c>
      <c r="N6951" s="11" t="n">
        <v>0.075</v>
      </c>
      <c r="O6951" s="7" t="n">
        <v>2572.8</v>
      </c>
      <c r="P6951" s="7" t="n">
        <v>1183.488</v>
      </c>
      <c r="Q6951" s="7">
        <f>text(E6951,"ddd")</f>
        <v/>
      </c>
      <c r="R6951" s="7">
        <f>G6951-F6951</f>
        <v/>
      </c>
      <c r="S6951" s="7">
        <f>E6951-D6951</f>
        <v/>
      </c>
      <c r="T6951" s="7">
        <f>O6951*M6951</f>
        <v/>
      </c>
      <c r="U6951" s="7">
        <f>T6951*N6951</f>
        <v/>
      </c>
      <c r="V6951" s="7">
        <f>T6951-U6951-(P6951*M6951)</f>
        <v/>
      </c>
      <c r="W6951" s="7">
        <f>VLOOKUP(L6951,'Products Sheet'!$A:$B,2,FALSE)</f>
        <v/>
      </c>
      <c r="X6951" s="7" t="n"/>
      <c r="Y6951" s="7" t="n"/>
      <c r="Z6951" s="7" t="n"/>
      <c r="AA6951" s="7" t="n"/>
      <c r="AB6951" s="7" t="n"/>
      <c r="AC6951" s="7" t="n"/>
    </row>
    <row r="6952" ht="9.75" customHeight="1" s="12">
      <c r="A6952" s="11" t="inlineStr">
        <is>
          <t>SO - 0004023</t>
        </is>
      </c>
      <c r="B6952" s="11" t="inlineStr">
        <is>
          <t>Online</t>
        </is>
      </c>
      <c r="C6952" s="11" t="inlineStr">
        <is>
          <t>WARE-XYS1001</t>
        </is>
      </c>
      <c r="D6952" s="6" t="n">
        <v>43600</v>
      </c>
      <c r="E6952" s="6" t="n">
        <v>43714</v>
      </c>
      <c r="F6952" s="6" t="n">
        <v>43720</v>
      </c>
      <c r="G6952" s="6" t="n">
        <v>43725</v>
      </c>
      <c r="H6952" s="11" t="inlineStr">
        <is>
          <t>USD</t>
        </is>
      </c>
      <c r="I6952" s="11" t="n">
        <v>16</v>
      </c>
      <c r="J6952" s="11" t="n">
        <v>11</v>
      </c>
      <c r="K6952" s="11" t="n">
        <v>25</v>
      </c>
      <c r="L6952" s="11" t="n">
        <v>41</v>
      </c>
      <c r="M6952" s="11" t="n">
        <v>4</v>
      </c>
      <c r="N6952" s="11" t="n">
        <v>0.075</v>
      </c>
      <c r="O6952" s="7" t="n">
        <v>1775.5</v>
      </c>
      <c r="P6952" s="7" t="n">
        <v>1384.89</v>
      </c>
      <c r="Q6952" s="7">
        <f>text(E6952,"ddd")</f>
        <v/>
      </c>
      <c r="R6952" s="7">
        <f>G6952-F6952</f>
        <v/>
      </c>
      <c r="S6952" s="7">
        <f>E6952-D6952</f>
        <v/>
      </c>
      <c r="T6952" s="7">
        <f>O6952*M6952</f>
        <v/>
      </c>
      <c r="U6952" s="7">
        <f>T6952*N6952</f>
        <v/>
      </c>
      <c r="V6952" s="7">
        <f>T6952-U6952-(P6952*M6952)</f>
        <v/>
      </c>
      <c r="W6952" s="7">
        <f>VLOOKUP(L6952,'Products Sheet'!$A:$B,2,FALSE)</f>
        <v/>
      </c>
      <c r="X6952" s="7" t="n"/>
      <c r="Y6952" s="7" t="n"/>
      <c r="Z6952" s="7" t="n"/>
      <c r="AA6952" s="7" t="n"/>
      <c r="AB6952" s="7" t="n"/>
      <c r="AC6952" s="7" t="n"/>
    </row>
    <row r="6953" ht="9.75" customHeight="1" s="12">
      <c r="A6953" s="11" t="inlineStr">
        <is>
          <t>SO - 0004047</t>
        </is>
      </c>
      <c r="B6953" s="11" t="inlineStr">
        <is>
          <t>Online</t>
        </is>
      </c>
      <c r="C6953" s="11" t="inlineStr">
        <is>
          <t>WARE-UHY1004</t>
        </is>
      </c>
      <c r="D6953" s="6" t="n">
        <v>43600</v>
      </c>
      <c r="E6953" s="6" t="n">
        <v>43717</v>
      </c>
      <c r="F6953" s="6" t="n">
        <v>43739</v>
      </c>
      <c r="G6953" s="6" t="n">
        <v>43746</v>
      </c>
      <c r="H6953" s="11" t="inlineStr">
        <is>
          <t>USD</t>
        </is>
      </c>
      <c r="I6953" s="11" t="n">
        <v>19</v>
      </c>
      <c r="J6953" s="11" t="n">
        <v>6</v>
      </c>
      <c r="K6953" s="11" t="n">
        <v>225</v>
      </c>
      <c r="L6953" s="11" t="n">
        <v>41</v>
      </c>
      <c r="M6953" s="11" t="n">
        <v>1</v>
      </c>
      <c r="N6953" s="11" t="n">
        <v>0.05</v>
      </c>
      <c r="O6953" s="7" t="n">
        <v>1963.1</v>
      </c>
      <c r="P6953" s="7" t="n">
        <v>1472.325</v>
      </c>
      <c r="Q6953" s="7">
        <f>text(E6953,"ddd")</f>
        <v/>
      </c>
      <c r="R6953" s="7">
        <f>G6953-F6953</f>
        <v/>
      </c>
      <c r="S6953" s="7">
        <f>E6953-D6953</f>
        <v/>
      </c>
      <c r="T6953" s="7">
        <f>O6953*M6953</f>
        <v/>
      </c>
      <c r="U6953" s="7">
        <f>T6953*N6953</f>
        <v/>
      </c>
      <c r="V6953" s="7">
        <f>T6953-U6953-(P6953*M6953)</f>
        <v/>
      </c>
      <c r="W6953" s="7">
        <f>VLOOKUP(L6953,'Products Sheet'!$A:$B,2,FALSE)</f>
        <v/>
      </c>
      <c r="X6953" s="7" t="n"/>
      <c r="Y6953" s="7" t="n"/>
      <c r="Z6953" s="7" t="n"/>
      <c r="AA6953" s="7" t="n"/>
      <c r="AB6953" s="7" t="n"/>
      <c r="AC6953" s="7" t="n"/>
    </row>
    <row r="6954" ht="9.75" customHeight="1" s="12">
      <c r="A6954" s="11" t="inlineStr">
        <is>
          <t>SO - 0004146</t>
        </is>
      </c>
      <c r="B6954" s="11" t="inlineStr">
        <is>
          <t>Distributor</t>
        </is>
      </c>
      <c r="C6954" s="11" t="inlineStr">
        <is>
          <t>WARE-UHY1004</t>
        </is>
      </c>
      <c r="D6954" s="6" t="n">
        <v>43600</v>
      </c>
      <c r="E6954" s="6" t="n">
        <v>43730</v>
      </c>
      <c r="F6954" s="6" t="n">
        <v>43747</v>
      </c>
      <c r="G6954" s="6" t="n">
        <v>43750</v>
      </c>
      <c r="H6954" s="11" t="inlineStr">
        <is>
          <t>USD</t>
        </is>
      </c>
      <c r="I6954" s="11" t="n">
        <v>23</v>
      </c>
      <c r="J6954" s="11" t="n">
        <v>25</v>
      </c>
      <c r="K6954" s="11" t="n">
        <v>206</v>
      </c>
      <c r="L6954" s="11" t="n">
        <v>41</v>
      </c>
      <c r="M6954" s="11" t="n">
        <v>3</v>
      </c>
      <c r="N6954" s="11" t="n">
        <v>0.2</v>
      </c>
      <c r="O6954" s="7" t="n">
        <v>3725.2</v>
      </c>
      <c r="P6954" s="7" t="n">
        <v>2458.632000000001</v>
      </c>
      <c r="Q6954" s="7">
        <f>text(E6954,"ddd")</f>
        <v/>
      </c>
      <c r="R6954" s="7">
        <f>G6954-F6954</f>
        <v/>
      </c>
      <c r="S6954" s="7">
        <f>E6954-D6954</f>
        <v/>
      </c>
      <c r="T6954" s="7">
        <f>O6954*M6954</f>
        <v/>
      </c>
      <c r="U6954" s="7">
        <f>T6954*N6954</f>
        <v/>
      </c>
      <c r="V6954" s="7">
        <f>T6954-U6954-(P6954*M6954)</f>
        <v/>
      </c>
      <c r="W6954" s="7">
        <f>VLOOKUP(L6954,'Products Sheet'!$A:$B,2,FALSE)</f>
        <v/>
      </c>
      <c r="X6954" s="7" t="n"/>
      <c r="Y6954" s="7" t="n"/>
      <c r="Z6954" s="7" t="n"/>
      <c r="AA6954" s="7" t="n"/>
      <c r="AB6954" s="7" t="n"/>
      <c r="AC6954" s="7" t="n"/>
    </row>
    <row r="6955" ht="9.75" customHeight="1" s="12">
      <c r="A6955" s="11" t="inlineStr">
        <is>
          <t>SO - 0004148</t>
        </is>
      </c>
      <c r="B6955" s="11" t="inlineStr">
        <is>
          <t>Online</t>
        </is>
      </c>
      <c r="C6955" s="11" t="inlineStr">
        <is>
          <t>WARE-PUJ1005</t>
        </is>
      </c>
      <c r="D6955" s="6" t="n">
        <v>43600</v>
      </c>
      <c r="E6955" s="6" t="n">
        <v>43731</v>
      </c>
      <c r="F6955" s="6" t="n">
        <v>43735</v>
      </c>
      <c r="G6955" s="6" t="n">
        <v>43739</v>
      </c>
      <c r="H6955" s="11" t="inlineStr">
        <is>
          <t>USD</t>
        </is>
      </c>
      <c r="I6955" s="11" t="n">
        <v>17</v>
      </c>
      <c r="J6955" s="11" t="n">
        <v>14</v>
      </c>
      <c r="K6955" s="11" t="n">
        <v>289</v>
      </c>
      <c r="L6955" s="11" t="n">
        <v>41</v>
      </c>
      <c r="M6955" s="11" t="n">
        <v>7</v>
      </c>
      <c r="N6955" s="11" t="n">
        <v>0.15</v>
      </c>
      <c r="O6955" s="7" t="n">
        <v>5092</v>
      </c>
      <c r="P6955" s="7" t="n">
        <v>2393.24</v>
      </c>
      <c r="Q6955" s="7">
        <f>text(E6955,"ddd")</f>
        <v/>
      </c>
      <c r="R6955" s="7">
        <f>G6955-F6955</f>
        <v/>
      </c>
      <c r="S6955" s="7">
        <f>E6955-D6955</f>
        <v/>
      </c>
      <c r="T6955" s="7">
        <f>O6955*M6955</f>
        <v/>
      </c>
      <c r="U6955" s="7">
        <f>T6955*N6955</f>
        <v/>
      </c>
      <c r="V6955" s="7">
        <f>T6955-U6955-(P6955*M6955)</f>
        <v/>
      </c>
      <c r="W6955" s="7">
        <f>VLOOKUP(L6955,'Products Sheet'!$A:$B,2,FALSE)</f>
        <v/>
      </c>
      <c r="X6955" s="7" t="n"/>
      <c r="Y6955" s="7" t="n"/>
      <c r="Z6955" s="7" t="n"/>
      <c r="AA6955" s="7" t="n"/>
      <c r="AB6955" s="7" t="n"/>
      <c r="AC6955" s="7" t="n"/>
    </row>
    <row r="6956" ht="9.75" customHeight="1" s="12">
      <c r="A6956" s="11" t="inlineStr">
        <is>
          <t>SO - 0004169</t>
        </is>
      </c>
      <c r="B6956" s="11" t="inlineStr">
        <is>
          <t>In-Store</t>
        </is>
      </c>
      <c r="C6956" s="11" t="inlineStr">
        <is>
          <t>WARE-PUJ1005</t>
        </is>
      </c>
      <c r="D6956" s="6" t="n">
        <v>43600</v>
      </c>
      <c r="E6956" s="6" t="n">
        <v>43733</v>
      </c>
      <c r="F6956" s="6" t="n">
        <v>43755</v>
      </c>
      <c r="G6956" s="6" t="n">
        <v>43757</v>
      </c>
      <c r="H6956" s="11" t="inlineStr">
        <is>
          <t>USD</t>
        </is>
      </c>
      <c r="I6956" s="11" t="n">
        <v>4</v>
      </c>
      <c r="J6956" s="11" t="n">
        <v>50</v>
      </c>
      <c r="K6956" s="11" t="n">
        <v>284</v>
      </c>
      <c r="L6956" s="11" t="n">
        <v>41</v>
      </c>
      <c r="M6956" s="11" t="n">
        <v>4</v>
      </c>
      <c r="N6956" s="11" t="n">
        <v>0.05</v>
      </c>
      <c r="O6956" s="7" t="n">
        <v>6519.1</v>
      </c>
      <c r="P6956" s="7" t="n">
        <v>3520.314</v>
      </c>
      <c r="Q6956" s="7">
        <f>text(E6956,"ddd")</f>
        <v/>
      </c>
      <c r="R6956" s="7">
        <f>G6956-F6956</f>
        <v/>
      </c>
      <c r="S6956" s="7">
        <f>E6956-D6956</f>
        <v/>
      </c>
      <c r="T6956" s="7">
        <f>O6956*M6956</f>
        <v/>
      </c>
      <c r="U6956" s="7">
        <f>T6956*N6956</f>
        <v/>
      </c>
      <c r="V6956" s="7">
        <f>T6956-U6956-(P6956*M6956)</f>
        <v/>
      </c>
      <c r="W6956" s="7">
        <f>VLOOKUP(L6956,'Products Sheet'!$A:$B,2,FALSE)</f>
        <v/>
      </c>
      <c r="X6956" s="7" t="n"/>
      <c r="Y6956" s="7" t="n"/>
      <c r="Z6956" s="7" t="n"/>
      <c r="AA6956" s="7" t="n"/>
      <c r="AB6956" s="7" t="n"/>
      <c r="AC6956" s="7" t="n"/>
    </row>
    <row r="6957" ht="9.75" customHeight="1" s="12">
      <c r="A6957" s="11" t="inlineStr">
        <is>
          <t>SO - 0004268</t>
        </is>
      </c>
      <c r="B6957" s="11" t="inlineStr">
        <is>
          <t>Online</t>
        </is>
      </c>
      <c r="C6957" s="11" t="inlineStr">
        <is>
          <t>WARE-NMK1003</t>
        </is>
      </c>
      <c r="D6957" s="6" t="n">
        <v>43600</v>
      </c>
      <c r="E6957" s="6" t="n">
        <v>43745</v>
      </c>
      <c r="F6957" s="6" t="n">
        <v>43773</v>
      </c>
      <c r="G6957" s="6" t="n">
        <v>43780</v>
      </c>
      <c r="H6957" s="11" t="inlineStr">
        <is>
          <t>USD</t>
        </is>
      </c>
      <c r="I6957" s="11" t="n">
        <v>13</v>
      </c>
      <c r="J6957" s="11" t="n">
        <v>50</v>
      </c>
      <c r="K6957" s="11" t="n">
        <v>169</v>
      </c>
      <c r="L6957" s="11" t="n">
        <v>41</v>
      </c>
      <c r="M6957" s="11" t="n">
        <v>1</v>
      </c>
      <c r="N6957" s="11" t="n">
        <v>0.1</v>
      </c>
      <c r="O6957" s="7" t="n">
        <v>201</v>
      </c>
      <c r="P6957" s="7" t="n">
        <v>148.74</v>
      </c>
      <c r="Q6957" s="7">
        <f>text(E6957,"ddd")</f>
        <v/>
      </c>
      <c r="R6957" s="7">
        <f>G6957-F6957</f>
        <v/>
      </c>
      <c r="S6957" s="7">
        <f>E6957-D6957</f>
        <v/>
      </c>
      <c r="T6957" s="7">
        <f>O6957*M6957</f>
        <v/>
      </c>
      <c r="U6957" s="7">
        <f>T6957*N6957</f>
        <v/>
      </c>
      <c r="V6957" s="7">
        <f>T6957-U6957-(P6957*M6957)</f>
        <v/>
      </c>
      <c r="W6957" s="7">
        <f>VLOOKUP(L6957,'Products Sheet'!$A:$B,2,FALSE)</f>
        <v/>
      </c>
      <c r="X6957" s="7" t="n"/>
      <c r="Y6957" s="7" t="n"/>
      <c r="Z6957" s="7" t="n"/>
      <c r="AA6957" s="7" t="n"/>
      <c r="AB6957" s="7" t="n"/>
      <c r="AC6957" s="7" t="n"/>
    </row>
    <row r="6958" ht="9.75" customHeight="1" s="12">
      <c r="A6958" s="11" t="inlineStr">
        <is>
          <t>SO - 0004393</t>
        </is>
      </c>
      <c r="B6958" s="11" t="inlineStr">
        <is>
          <t>In-Store</t>
        </is>
      </c>
      <c r="C6958" s="11" t="inlineStr">
        <is>
          <t>WARE-UHY1004</t>
        </is>
      </c>
      <c r="D6958" s="6" t="n">
        <v>43700</v>
      </c>
      <c r="E6958" s="6" t="n">
        <v>43762</v>
      </c>
      <c r="F6958" s="6" t="n">
        <v>43784</v>
      </c>
      <c r="G6958" s="6" t="n">
        <v>43794</v>
      </c>
      <c r="H6958" s="11" t="inlineStr">
        <is>
          <t>USD</t>
        </is>
      </c>
      <c r="I6958" s="11" t="n">
        <v>1</v>
      </c>
      <c r="J6958" s="11" t="n">
        <v>6</v>
      </c>
      <c r="K6958" s="11" t="n">
        <v>246</v>
      </c>
      <c r="L6958" s="11" t="n">
        <v>41</v>
      </c>
      <c r="M6958" s="11" t="n">
        <v>7</v>
      </c>
      <c r="N6958" s="11" t="n">
        <v>0.05</v>
      </c>
      <c r="O6958" s="7" t="n">
        <v>5567.7</v>
      </c>
      <c r="P6958" s="7" t="n">
        <v>2728.173</v>
      </c>
      <c r="Q6958" s="7">
        <f>text(E6958,"ddd")</f>
        <v/>
      </c>
      <c r="R6958" s="7">
        <f>G6958-F6958</f>
        <v/>
      </c>
      <c r="S6958" s="7">
        <f>E6958-D6958</f>
        <v/>
      </c>
      <c r="T6958" s="7">
        <f>O6958*M6958</f>
        <v/>
      </c>
      <c r="U6958" s="7">
        <f>T6958*N6958</f>
        <v/>
      </c>
      <c r="V6958" s="7">
        <f>T6958-U6958-(P6958*M6958)</f>
        <v/>
      </c>
      <c r="W6958" s="7">
        <f>VLOOKUP(L6958,'Products Sheet'!$A:$B,2,FALSE)</f>
        <v/>
      </c>
      <c r="X6958" s="7" t="n"/>
      <c r="Y6958" s="7" t="n"/>
      <c r="Z6958" s="7" t="n"/>
      <c r="AA6958" s="7" t="n"/>
      <c r="AB6958" s="7" t="n"/>
      <c r="AC6958" s="7" t="n"/>
    </row>
    <row r="6959" ht="9.75" customHeight="1" s="12">
      <c r="A6959" s="11" t="inlineStr">
        <is>
          <t>SO - 0004401</t>
        </is>
      </c>
      <c r="B6959" s="11" t="inlineStr">
        <is>
          <t>Distributor</t>
        </is>
      </c>
      <c r="C6959" s="11" t="inlineStr">
        <is>
          <t>WARE-PUJ1005</t>
        </is>
      </c>
      <c r="D6959" s="6" t="n">
        <v>43600</v>
      </c>
      <c r="E6959" s="6" t="n">
        <v>43762</v>
      </c>
      <c r="F6959" s="6" t="n">
        <v>43773</v>
      </c>
      <c r="G6959" s="6" t="n">
        <v>43781</v>
      </c>
      <c r="H6959" s="11" t="inlineStr">
        <is>
          <t>USD</t>
        </is>
      </c>
      <c r="I6959" s="11" t="n">
        <v>21</v>
      </c>
      <c r="J6959" s="11" t="n">
        <v>24</v>
      </c>
      <c r="K6959" s="11" t="n">
        <v>295</v>
      </c>
      <c r="L6959" s="11" t="n">
        <v>41</v>
      </c>
      <c r="M6959" s="11" t="n">
        <v>8</v>
      </c>
      <c r="N6959" s="11" t="n">
        <v>0.075</v>
      </c>
      <c r="O6959" s="7" t="n">
        <v>1025.1</v>
      </c>
      <c r="P6959" s="7" t="n">
        <v>512.5500000000001</v>
      </c>
      <c r="Q6959" s="7">
        <f>text(E6959,"ddd")</f>
        <v/>
      </c>
      <c r="R6959" s="7">
        <f>G6959-F6959</f>
        <v/>
      </c>
      <c r="S6959" s="7">
        <f>E6959-D6959</f>
        <v/>
      </c>
      <c r="T6959" s="7">
        <f>O6959*M6959</f>
        <v/>
      </c>
      <c r="U6959" s="7">
        <f>T6959*N6959</f>
        <v/>
      </c>
      <c r="V6959" s="7">
        <f>T6959-U6959-(P6959*M6959)</f>
        <v/>
      </c>
      <c r="W6959" s="7">
        <f>VLOOKUP(L6959,'Products Sheet'!$A:$B,2,FALSE)</f>
        <v/>
      </c>
      <c r="X6959" s="7" t="n"/>
      <c r="Y6959" s="7" t="n"/>
      <c r="Z6959" s="7" t="n"/>
      <c r="AA6959" s="7" t="n"/>
      <c r="AB6959" s="7" t="n"/>
      <c r="AC6959" s="7" t="n"/>
    </row>
    <row r="6960" ht="9.75" customHeight="1" s="12">
      <c r="A6960" s="11" t="inlineStr">
        <is>
          <t>SO - 0004521</t>
        </is>
      </c>
      <c r="B6960" s="11" t="inlineStr">
        <is>
          <t>Online</t>
        </is>
      </c>
      <c r="C6960" s="11" t="inlineStr">
        <is>
          <t>WARE-PUJ1005</t>
        </is>
      </c>
      <c r="D6960" s="6" t="n">
        <v>43700</v>
      </c>
      <c r="E6960" s="6" t="n">
        <v>43779</v>
      </c>
      <c r="F6960" s="6" t="n">
        <v>43804</v>
      </c>
      <c r="G6960" s="6" t="n">
        <v>43812</v>
      </c>
      <c r="H6960" s="11" t="inlineStr">
        <is>
          <t>USD</t>
        </is>
      </c>
      <c r="I6960" s="11" t="n">
        <v>17</v>
      </c>
      <c r="J6960" s="11" t="n">
        <v>30</v>
      </c>
      <c r="K6960" s="11" t="n">
        <v>281</v>
      </c>
      <c r="L6960" s="11" t="n">
        <v>41</v>
      </c>
      <c r="M6960" s="11" t="n">
        <v>3</v>
      </c>
      <c r="N6960" s="11" t="n">
        <v>0.2</v>
      </c>
      <c r="O6960" s="7" t="n">
        <v>3872.6</v>
      </c>
      <c r="P6960" s="7" t="n">
        <v>2323.56</v>
      </c>
      <c r="Q6960" s="7">
        <f>text(E6960,"ddd")</f>
        <v/>
      </c>
      <c r="R6960" s="7">
        <f>G6960-F6960</f>
        <v/>
      </c>
      <c r="S6960" s="7">
        <f>E6960-D6960</f>
        <v/>
      </c>
      <c r="T6960" s="7">
        <f>O6960*M6960</f>
        <v/>
      </c>
      <c r="U6960" s="7">
        <f>T6960*N6960</f>
        <v/>
      </c>
      <c r="V6960" s="7">
        <f>T6960-U6960-(P6960*M6960)</f>
        <v/>
      </c>
      <c r="W6960" s="7">
        <f>VLOOKUP(L6960,'Products Sheet'!$A:$B,2,FALSE)</f>
        <v/>
      </c>
      <c r="X6960" s="7" t="n"/>
      <c r="Y6960" s="7" t="n"/>
      <c r="Z6960" s="7" t="n"/>
      <c r="AA6960" s="7" t="n"/>
      <c r="AB6960" s="7" t="n"/>
      <c r="AC6960" s="7" t="n"/>
    </row>
    <row r="6961" ht="9.75" customHeight="1" s="12">
      <c r="A6961" s="11" t="inlineStr">
        <is>
          <t>SO - 0004554</t>
        </is>
      </c>
      <c r="B6961" s="11" t="inlineStr">
        <is>
          <t>Distributor</t>
        </is>
      </c>
      <c r="C6961" s="11" t="inlineStr">
        <is>
          <t>WARE-NBV1002</t>
        </is>
      </c>
      <c r="D6961" s="6" t="n">
        <v>43700</v>
      </c>
      <c r="E6961" s="6" t="n">
        <v>43783</v>
      </c>
      <c r="F6961" s="6" t="n">
        <v>43800</v>
      </c>
      <c r="G6961" s="6" t="n">
        <v>43806</v>
      </c>
      <c r="H6961" s="11" t="inlineStr">
        <is>
          <t>USD</t>
        </is>
      </c>
      <c r="I6961" s="11" t="n">
        <v>22</v>
      </c>
      <c r="J6961" s="11" t="n">
        <v>2</v>
      </c>
      <c r="K6961" s="11" t="n">
        <v>84</v>
      </c>
      <c r="L6961" s="11" t="n">
        <v>41</v>
      </c>
      <c r="M6961" s="11" t="n">
        <v>8</v>
      </c>
      <c r="N6961" s="11" t="n">
        <v>0.075</v>
      </c>
      <c r="O6961" s="7" t="n">
        <v>1728.6</v>
      </c>
      <c r="P6961" s="7" t="n">
        <v>1452.024</v>
      </c>
      <c r="Q6961" s="7">
        <f>text(E6961,"ddd")</f>
        <v/>
      </c>
      <c r="R6961" s="7">
        <f>G6961-F6961</f>
        <v/>
      </c>
      <c r="S6961" s="7">
        <f>E6961-D6961</f>
        <v/>
      </c>
      <c r="T6961" s="7">
        <f>O6961*M6961</f>
        <v/>
      </c>
      <c r="U6961" s="7">
        <f>T6961*N6961</f>
        <v/>
      </c>
      <c r="V6961" s="7">
        <f>T6961-U6961-(P6961*M6961)</f>
        <v/>
      </c>
      <c r="W6961" s="7">
        <f>VLOOKUP(L6961,'Products Sheet'!$A:$B,2,FALSE)</f>
        <v/>
      </c>
      <c r="X6961" s="7" t="n"/>
      <c r="Y6961" s="7" t="n"/>
      <c r="Z6961" s="7" t="n"/>
      <c r="AA6961" s="7" t="n"/>
      <c r="AB6961" s="7" t="n"/>
      <c r="AC6961" s="7" t="n"/>
    </row>
    <row r="6962" ht="9.75" customHeight="1" s="12">
      <c r="A6962" s="11" t="inlineStr">
        <is>
          <t>SO - 0004602</t>
        </is>
      </c>
      <c r="B6962" s="11" t="inlineStr">
        <is>
          <t>Online</t>
        </is>
      </c>
      <c r="C6962" s="11" t="inlineStr">
        <is>
          <t>WARE-PUJ1005</t>
        </is>
      </c>
      <c r="D6962" s="6" t="n">
        <v>43700</v>
      </c>
      <c r="E6962" s="6" t="n">
        <v>43787</v>
      </c>
      <c r="F6962" s="6" t="n">
        <v>43809</v>
      </c>
      <c r="G6962" s="6" t="n">
        <v>43817</v>
      </c>
      <c r="H6962" s="11" t="inlineStr">
        <is>
          <t>USD</t>
        </is>
      </c>
      <c r="I6962" s="11" t="n">
        <v>16</v>
      </c>
      <c r="J6962" s="11" t="n">
        <v>44</v>
      </c>
      <c r="K6962" s="11" t="n">
        <v>275</v>
      </c>
      <c r="L6962" s="11" t="n">
        <v>41</v>
      </c>
      <c r="M6962" s="11" t="n">
        <v>2</v>
      </c>
      <c r="N6962" s="11" t="n">
        <v>0.05</v>
      </c>
      <c r="O6962" s="7" t="n">
        <v>2726.9</v>
      </c>
      <c r="P6962" s="7" t="n">
        <v>1417.988</v>
      </c>
      <c r="Q6962" s="7">
        <f>text(E6962,"ddd")</f>
        <v/>
      </c>
      <c r="R6962" s="7">
        <f>G6962-F6962</f>
        <v/>
      </c>
      <c r="S6962" s="7">
        <f>E6962-D6962</f>
        <v/>
      </c>
      <c r="T6962" s="7">
        <f>O6962*M6962</f>
        <v/>
      </c>
      <c r="U6962" s="7">
        <f>T6962*N6962</f>
        <v/>
      </c>
      <c r="V6962" s="7">
        <f>T6962-U6962-(P6962*M6962)</f>
        <v/>
      </c>
      <c r="W6962" s="7">
        <f>VLOOKUP(L6962,'Products Sheet'!$A:$B,2,FALSE)</f>
        <v/>
      </c>
      <c r="X6962" s="7" t="n"/>
      <c r="Y6962" s="7" t="n"/>
      <c r="Z6962" s="7" t="n"/>
      <c r="AA6962" s="7" t="n"/>
      <c r="AB6962" s="7" t="n"/>
      <c r="AC6962" s="7" t="n"/>
    </row>
    <row r="6963" ht="9.75" customHeight="1" s="12">
      <c r="A6963" s="11" t="inlineStr">
        <is>
          <t>SO - 0004604</t>
        </is>
      </c>
      <c r="B6963" s="11" t="inlineStr">
        <is>
          <t>Online</t>
        </is>
      </c>
      <c r="C6963" s="11" t="inlineStr">
        <is>
          <t>WARE-XYS1001</t>
        </is>
      </c>
      <c r="D6963" s="6" t="n">
        <v>43700</v>
      </c>
      <c r="E6963" s="6" t="n">
        <v>43788</v>
      </c>
      <c r="F6963" s="6" t="n">
        <v>43803</v>
      </c>
      <c r="G6963" s="6" t="n">
        <v>43811</v>
      </c>
      <c r="H6963" s="11" t="inlineStr">
        <is>
          <t>USD</t>
        </is>
      </c>
      <c r="I6963" s="11" t="n">
        <v>17</v>
      </c>
      <c r="J6963" s="11" t="n">
        <v>21</v>
      </c>
      <c r="K6963" s="11" t="n">
        <v>12</v>
      </c>
      <c r="L6963" s="11" t="n">
        <v>41</v>
      </c>
      <c r="M6963" s="11" t="n">
        <v>8</v>
      </c>
      <c r="N6963" s="11" t="n">
        <v>0.2</v>
      </c>
      <c r="O6963" s="7" t="n">
        <v>1078.7</v>
      </c>
      <c r="P6963" s="7" t="n">
        <v>776.664</v>
      </c>
      <c r="Q6963" s="7">
        <f>text(E6963,"ddd")</f>
        <v/>
      </c>
      <c r="R6963" s="7">
        <f>G6963-F6963</f>
        <v/>
      </c>
      <c r="S6963" s="7">
        <f>E6963-D6963</f>
        <v/>
      </c>
      <c r="T6963" s="7">
        <f>O6963*M6963</f>
        <v/>
      </c>
      <c r="U6963" s="7">
        <f>T6963*N6963</f>
        <v/>
      </c>
      <c r="V6963" s="7">
        <f>T6963-U6963-(P6963*M6963)</f>
        <v/>
      </c>
      <c r="W6963" s="7">
        <f>VLOOKUP(L6963,'Products Sheet'!$A:$B,2,FALSE)</f>
        <v/>
      </c>
      <c r="X6963" s="7" t="n"/>
      <c r="Y6963" s="7" t="n"/>
      <c r="Z6963" s="7" t="n"/>
      <c r="AA6963" s="7" t="n"/>
      <c r="AB6963" s="7" t="n"/>
      <c r="AC6963" s="7" t="n"/>
    </row>
    <row r="6964" ht="9.75" customHeight="1" s="12">
      <c r="A6964" s="11" t="inlineStr">
        <is>
          <t>SO - 0004643</t>
        </is>
      </c>
      <c r="B6964" s="11" t="inlineStr">
        <is>
          <t>Wholesale</t>
        </is>
      </c>
      <c r="C6964" s="11" t="inlineStr">
        <is>
          <t>WARE-XYS1001</t>
        </is>
      </c>
      <c r="D6964" s="6" t="n">
        <v>43700</v>
      </c>
      <c r="E6964" s="6" t="n">
        <v>43792</v>
      </c>
      <c r="F6964" s="6" t="n">
        <v>43797</v>
      </c>
      <c r="G6964" s="6" t="n">
        <v>43803</v>
      </c>
      <c r="H6964" s="11" t="inlineStr">
        <is>
          <t>USD</t>
        </is>
      </c>
      <c r="I6964" s="11" t="n">
        <v>26</v>
      </c>
      <c r="J6964" s="11" t="n">
        <v>8</v>
      </c>
      <c r="K6964" s="11" t="n">
        <v>38</v>
      </c>
      <c r="L6964" s="11" t="n">
        <v>41</v>
      </c>
      <c r="M6964" s="11" t="n">
        <v>3</v>
      </c>
      <c r="N6964" s="11" t="n">
        <v>0.1</v>
      </c>
      <c r="O6964" s="7" t="n">
        <v>1098.8</v>
      </c>
      <c r="P6964" s="7" t="n">
        <v>516.4359999999999</v>
      </c>
      <c r="Q6964" s="7">
        <f>text(E6964,"ddd")</f>
        <v/>
      </c>
      <c r="R6964" s="7">
        <f>G6964-F6964</f>
        <v/>
      </c>
      <c r="S6964" s="7">
        <f>E6964-D6964</f>
        <v/>
      </c>
      <c r="T6964" s="7">
        <f>O6964*M6964</f>
        <v/>
      </c>
      <c r="U6964" s="7">
        <f>T6964*N6964</f>
        <v/>
      </c>
      <c r="V6964" s="7">
        <f>T6964-U6964-(P6964*M6964)</f>
        <v/>
      </c>
      <c r="W6964" s="7">
        <f>VLOOKUP(L6964,'Products Sheet'!$A:$B,2,FALSE)</f>
        <v/>
      </c>
      <c r="X6964" s="7" t="n"/>
      <c r="Y6964" s="7" t="n"/>
      <c r="Z6964" s="7" t="n"/>
      <c r="AA6964" s="7" t="n"/>
      <c r="AB6964" s="7" t="n"/>
      <c r="AC6964" s="7" t="n"/>
    </row>
    <row r="6965" ht="9.75" customHeight="1" s="12">
      <c r="A6965" s="11" t="inlineStr">
        <is>
          <t>SO - 0004887</t>
        </is>
      </c>
      <c r="B6965" s="11" t="inlineStr">
        <is>
          <t>Online</t>
        </is>
      </c>
      <c r="C6965" s="11" t="inlineStr">
        <is>
          <t>WARE-NMK1003</t>
        </is>
      </c>
      <c r="D6965" s="6" t="n">
        <v>43700</v>
      </c>
      <c r="E6965" s="6" t="n">
        <v>43821</v>
      </c>
      <c r="F6965" s="6" t="n">
        <v>43841</v>
      </c>
      <c r="G6965" s="6" t="n">
        <v>43844</v>
      </c>
      <c r="H6965" s="11" t="inlineStr">
        <is>
          <t>USD</t>
        </is>
      </c>
      <c r="I6965" s="11" t="n">
        <v>16</v>
      </c>
      <c r="J6965" s="11" t="n">
        <v>47</v>
      </c>
      <c r="K6965" s="11" t="n">
        <v>157</v>
      </c>
      <c r="L6965" s="11" t="n">
        <v>41</v>
      </c>
      <c r="M6965" s="11" t="n">
        <v>3</v>
      </c>
      <c r="N6965" s="11" t="n">
        <v>0.1</v>
      </c>
      <c r="O6965" s="7" t="n">
        <v>2539.3</v>
      </c>
      <c r="P6965" s="7" t="n">
        <v>1015.72</v>
      </c>
      <c r="Q6965" s="7">
        <f>text(E6965,"ddd")</f>
        <v/>
      </c>
      <c r="R6965" s="7">
        <f>G6965-F6965</f>
        <v/>
      </c>
      <c r="S6965" s="7">
        <f>E6965-D6965</f>
        <v/>
      </c>
      <c r="T6965" s="7">
        <f>O6965*M6965</f>
        <v/>
      </c>
      <c r="U6965" s="7">
        <f>T6965*N6965</f>
        <v/>
      </c>
      <c r="V6965" s="7">
        <f>T6965-U6965-(P6965*M6965)</f>
        <v/>
      </c>
      <c r="W6965" s="7">
        <f>VLOOKUP(L6965,'Products Sheet'!$A:$B,2,FALSE)</f>
        <v/>
      </c>
      <c r="X6965" s="7" t="n"/>
      <c r="Y6965" s="7" t="n"/>
      <c r="Z6965" s="7" t="n"/>
      <c r="AA6965" s="7" t="n"/>
      <c r="AB6965" s="7" t="n"/>
      <c r="AC6965" s="7" t="n"/>
    </row>
    <row r="6966" ht="9.75" customHeight="1" s="12">
      <c r="A6966" s="11" t="inlineStr">
        <is>
          <t>SO - 0004889</t>
        </is>
      </c>
      <c r="B6966" s="11" t="inlineStr">
        <is>
          <t>Wholesale</t>
        </is>
      </c>
      <c r="C6966" s="11" t="inlineStr">
        <is>
          <t>WARE-NBV1002</t>
        </is>
      </c>
      <c r="D6966" s="6" t="n">
        <v>43700</v>
      </c>
      <c r="E6966" s="6" t="n">
        <v>43821</v>
      </c>
      <c r="F6966" s="6" t="n">
        <v>43837</v>
      </c>
      <c r="G6966" s="6" t="n">
        <v>43843</v>
      </c>
      <c r="H6966" s="11" t="inlineStr">
        <is>
          <t>USD</t>
        </is>
      </c>
      <c r="I6966" s="11" t="n">
        <v>27</v>
      </c>
      <c r="J6966" s="11" t="n">
        <v>28</v>
      </c>
      <c r="K6966" s="11" t="n">
        <v>68</v>
      </c>
      <c r="L6966" s="11" t="n">
        <v>41</v>
      </c>
      <c r="M6966" s="11" t="n">
        <v>1</v>
      </c>
      <c r="N6966" s="11" t="n">
        <v>0.4</v>
      </c>
      <c r="O6966" s="7" t="n">
        <v>1809</v>
      </c>
      <c r="P6966" s="7" t="n">
        <v>1193.94</v>
      </c>
      <c r="Q6966" s="7">
        <f>text(E6966,"ddd")</f>
        <v/>
      </c>
      <c r="R6966" s="7">
        <f>G6966-F6966</f>
        <v/>
      </c>
      <c r="S6966" s="7">
        <f>E6966-D6966</f>
        <v/>
      </c>
      <c r="T6966" s="7">
        <f>O6966*M6966</f>
        <v/>
      </c>
      <c r="U6966" s="7">
        <f>T6966*N6966</f>
        <v/>
      </c>
      <c r="V6966" s="7">
        <f>T6966-U6966-(P6966*M6966)</f>
        <v/>
      </c>
      <c r="W6966" s="7">
        <f>VLOOKUP(L6966,'Products Sheet'!$A:$B,2,FALSE)</f>
        <v/>
      </c>
      <c r="X6966" s="7" t="n"/>
      <c r="Y6966" s="7" t="n"/>
      <c r="Z6966" s="7" t="n"/>
      <c r="AA6966" s="7" t="n"/>
      <c r="AB6966" s="7" t="n"/>
      <c r="AC6966" s="7" t="n"/>
    </row>
    <row r="6967" ht="9.75" customHeight="1" s="12">
      <c r="A6967" s="11" t="inlineStr">
        <is>
          <t>SO - 0004915</t>
        </is>
      </c>
      <c r="B6967" s="11" t="inlineStr">
        <is>
          <t>In-Store</t>
        </is>
      </c>
      <c r="C6967" s="11" t="inlineStr">
        <is>
          <t>WARE-XYS1001</t>
        </is>
      </c>
      <c r="D6967" s="6" t="n">
        <v>43700</v>
      </c>
      <c r="E6967" s="6" t="n">
        <v>43825</v>
      </c>
      <c r="F6967" s="6" t="n">
        <v>43833</v>
      </c>
      <c r="G6967" s="6" t="n">
        <v>43839</v>
      </c>
      <c r="H6967" s="11" t="inlineStr">
        <is>
          <t>USD</t>
        </is>
      </c>
      <c r="I6967" s="11" t="n">
        <v>7</v>
      </c>
      <c r="J6967" s="11" t="n">
        <v>1</v>
      </c>
      <c r="K6967" s="11" t="n">
        <v>49</v>
      </c>
      <c r="L6967" s="11" t="n">
        <v>41</v>
      </c>
      <c r="M6967" s="11" t="n">
        <v>1</v>
      </c>
      <c r="N6967" s="11" t="n">
        <v>0.075</v>
      </c>
      <c r="O6967" s="7" t="n">
        <v>3932.9</v>
      </c>
      <c r="P6967" s="7" t="n">
        <v>3185.649</v>
      </c>
      <c r="Q6967" s="7">
        <f>text(E6967,"ddd")</f>
        <v/>
      </c>
      <c r="R6967" s="7">
        <f>G6967-F6967</f>
        <v/>
      </c>
      <c r="S6967" s="7">
        <f>E6967-D6967</f>
        <v/>
      </c>
      <c r="T6967" s="7">
        <f>O6967*M6967</f>
        <v/>
      </c>
      <c r="U6967" s="7">
        <f>T6967*N6967</f>
        <v/>
      </c>
      <c r="V6967" s="7">
        <f>T6967-U6967-(P6967*M6967)</f>
        <v/>
      </c>
      <c r="W6967" s="7">
        <f>VLOOKUP(L6967,'Products Sheet'!$A:$B,2,FALSE)</f>
        <v/>
      </c>
      <c r="X6967" s="7" t="n"/>
      <c r="Y6967" s="7" t="n"/>
      <c r="Z6967" s="7" t="n"/>
      <c r="AA6967" s="7" t="n"/>
      <c r="AB6967" s="7" t="n"/>
      <c r="AC6967" s="7" t="n"/>
    </row>
    <row r="6968" ht="9.75" customHeight="1" s="12">
      <c r="A6968" s="11" t="inlineStr">
        <is>
          <t>SO - 0004947</t>
        </is>
      </c>
      <c r="B6968" s="11" t="inlineStr">
        <is>
          <t>In-Store</t>
        </is>
      </c>
      <c r="C6968" s="11" t="inlineStr">
        <is>
          <t>WARE-NMK1003</t>
        </is>
      </c>
      <c r="D6968" s="6" t="n">
        <v>43700</v>
      </c>
      <c r="E6968" s="6" t="n">
        <v>43828</v>
      </c>
      <c r="F6968" s="6" t="n">
        <v>43848</v>
      </c>
      <c r="G6968" s="6" t="n">
        <v>43855</v>
      </c>
      <c r="H6968" s="11" t="inlineStr">
        <is>
          <t>USD</t>
        </is>
      </c>
      <c r="I6968" s="11" t="n">
        <v>8</v>
      </c>
      <c r="J6968" s="11" t="n">
        <v>21</v>
      </c>
      <c r="K6968" s="11" t="n">
        <v>128</v>
      </c>
      <c r="L6968" s="11" t="n">
        <v>41</v>
      </c>
      <c r="M6968" s="11" t="n">
        <v>6</v>
      </c>
      <c r="N6968" s="11" t="n">
        <v>0.075</v>
      </c>
      <c r="O6968" s="7" t="n">
        <v>1969.8</v>
      </c>
      <c r="P6968" s="7" t="n">
        <v>1477.35</v>
      </c>
      <c r="Q6968" s="7">
        <f>text(E6968,"ddd")</f>
        <v/>
      </c>
      <c r="R6968" s="7">
        <f>G6968-F6968</f>
        <v/>
      </c>
      <c r="S6968" s="7">
        <f>E6968-D6968</f>
        <v/>
      </c>
      <c r="T6968" s="7">
        <f>O6968*M6968</f>
        <v/>
      </c>
      <c r="U6968" s="7">
        <f>T6968*N6968</f>
        <v/>
      </c>
      <c r="V6968" s="7">
        <f>T6968-U6968-(P6968*M6968)</f>
        <v/>
      </c>
      <c r="W6968" s="7">
        <f>VLOOKUP(L6968,'Products Sheet'!$A:$B,2,FALSE)</f>
        <v/>
      </c>
      <c r="X6968" s="7" t="n"/>
      <c r="Y6968" s="7" t="n"/>
      <c r="Z6968" s="7" t="n"/>
      <c r="AA6968" s="7" t="n"/>
      <c r="AB6968" s="7" t="n"/>
      <c r="AC6968" s="7" t="n"/>
    </row>
    <row r="6969" ht="9.75" customHeight="1" s="12">
      <c r="A6969" s="11" t="inlineStr">
        <is>
          <t>SO - 0004954</t>
        </is>
      </c>
      <c r="B6969" s="11" t="inlineStr">
        <is>
          <t>In-Store</t>
        </is>
      </c>
      <c r="C6969" s="11" t="inlineStr">
        <is>
          <t>WARE-NBV1002</t>
        </is>
      </c>
      <c r="D6969" s="6" t="n">
        <v>43700</v>
      </c>
      <c r="E6969" s="6" t="n">
        <v>43829</v>
      </c>
      <c r="F6969" s="6" t="n">
        <v>43847</v>
      </c>
      <c r="G6969" s="6" t="n">
        <v>43856</v>
      </c>
      <c r="H6969" s="11" t="inlineStr">
        <is>
          <t>USD</t>
        </is>
      </c>
      <c r="I6969" s="11" t="n">
        <v>6</v>
      </c>
      <c r="J6969" s="11" t="n">
        <v>3</v>
      </c>
      <c r="K6969" s="11" t="n">
        <v>83</v>
      </c>
      <c r="L6969" s="11" t="n">
        <v>41</v>
      </c>
      <c r="M6969" s="11" t="n">
        <v>5</v>
      </c>
      <c r="N6969" s="11" t="n">
        <v>0.1</v>
      </c>
      <c r="O6969" s="7" t="n">
        <v>2552.7</v>
      </c>
      <c r="P6969" s="7" t="n">
        <v>1072.134</v>
      </c>
      <c r="Q6969" s="7">
        <f>text(E6969,"ddd")</f>
        <v/>
      </c>
      <c r="R6969" s="7">
        <f>G6969-F6969</f>
        <v/>
      </c>
      <c r="S6969" s="7">
        <f>E6969-D6969</f>
        <v/>
      </c>
      <c r="T6969" s="7">
        <f>O6969*M6969</f>
        <v/>
      </c>
      <c r="U6969" s="7">
        <f>T6969*N6969</f>
        <v/>
      </c>
      <c r="V6969" s="7">
        <f>T6969-U6969-(P6969*M6969)</f>
        <v/>
      </c>
      <c r="W6969" s="7">
        <f>VLOOKUP(L6969,'Products Sheet'!$A:$B,2,FALSE)</f>
        <v/>
      </c>
      <c r="X6969" s="7" t="n"/>
      <c r="Y6969" s="7" t="n"/>
      <c r="Z6969" s="7" t="n"/>
      <c r="AA6969" s="7" t="n"/>
      <c r="AB6969" s="7" t="n"/>
      <c r="AC6969" s="7" t="n"/>
    </row>
    <row r="6970" ht="9.75" customHeight="1" s="12">
      <c r="A6970" s="11" t="inlineStr">
        <is>
          <t>SO - 0004983</t>
        </is>
      </c>
      <c r="B6970" s="11" t="inlineStr">
        <is>
          <t>In-Store</t>
        </is>
      </c>
      <c r="C6970" s="11" t="inlineStr">
        <is>
          <t>WARE-NBV1002</t>
        </is>
      </c>
      <c r="D6970" s="6" t="n">
        <v>43700</v>
      </c>
      <c r="E6970" s="6" t="n">
        <v>43833</v>
      </c>
      <c r="F6970" s="6" t="n">
        <v>43845</v>
      </c>
      <c r="G6970" s="6" t="n">
        <v>43853</v>
      </c>
      <c r="H6970" s="11" t="inlineStr">
        <is>
          <t>USD</t>
        </is>
      </c>
      <c r="I6970" s="11" t="n">
        <v>12</v>
      </c>
      <c r="J6970" s="11" t="n">
        <v>47</v>
      </c>
      <c r="K6970" s="11" t="n">
        <v>67</v>
      </c>
      <c r="L6970" s="11" t="n">
        <v>41</v>
      </c>
      <c r="M6970" s="11" t="n">
        <v>6</v>
      </c>
      <c r="N6970" s="11" t="n">
        <v>0.075</v>
      </c>
      <c r="O6970" s="7" t="n">
        <v>2452.2</v>
      </c>
      <c r="P6970" s="7" t="n">
        <v>1986.282</v>
      </c>
      <c r="Q6970" s="7">
        <f>text(E6970,"ddd")</f>
        <v/>
      </c>
      <c r="R6970" s="7">
        <f>G6970-F6970</f>
        <v/>
      </c>
      <c r="S6970" s="7">
        <f>E6970-D6970</f>
        <v/>
      </c>
      <c r="T6970" s="7">
        <f>O6970*M6970</f>
        <v/>
      </c>
      <c r="U6970" s="7">
        <f>T6970*N6970</f>
        <v/>
      </c>
      <c r="V6970" s="7">
        <f>T6970-U6970-(P6970*M6970)</f>
        <v/>
      </c>
      <c r="W6970" s="7">
        <f>VLOOKUP(L6970,'Products Sheet'!$A:$B,2,FALSE)</f>
        <v/>
      </c>
      <c r="X6970" s="7" t="n"/>
      <c r="Y6970" s="7" t="n"/>
      <c r="Z6970" s="7" t="n"/>
      <c r="AA6970" s="7" t="n"/>
      <c r="AB6970" s="7" t="n"/>
      <c r="AC6970" s="7" t="n"/>
    </row>
    <row r="6971" ht="9.75" customHeight="1" s="12">
      <c r="A6971" s="11" t="inlineStr">
        <is>
          <t>SO - 0005082</t>
        </is>
      </c>
      <c r="B6971" s="11" t="inlineStr">
        <is>
          <t>Wholesale</t>
        </is>
      </c>
      <c r="C6971" s="11" t="inlineStr">
        <is>
          <t>WARE-UHY1004</t>
        </is>
      </c>
      <c r="D6971" s="6" t="n">
        <v>43700</v>
      </c>
      <c r="E6971" s="6" t="n">
        <v>43842</v>
      </c>
      <c r="F6971" s="6" t="n">
        <v>43858</v>
      </c>
      <c r="G6971" s="6" t="n">
        <v>43862</v>
      </c>
      <c r="H6971" s="11" t="inlineStr">
        <is>
          <t>USD</t>
        </is>
      </c>
      <c r="I6971" s="11" t="n">
        <v>26</v>
      </c>
      <c r="J6971" s="11" t="n">
        <v>13</v>
      </c>
      <c r="K6971" s="11" t="n">
        <v>237</v>
      </c>
      <c r="L6971" s="11" t="n">
        <v>41</v>
      </c>
      <c r="M6971" s="11" t="n">
        <v>8</v>
      </c>
      <c r="N6971" s="11" t="n">
        <v>0.075</v>
      </c>
      <c r="O6971" s="7" t="n">
        <v>3899.4</v>
      </c>
      <c r="P6971" s="7" t="n">
        <v>3197.508</v>
      </c>
      <c r="Q6971" s="7">
        <f>text(E6971,"ddd")</f>
        <v/>
      </c>
      <c r="R6971" s="7">
        <f>G6971-F6971</f>
        <v/>
      </c>
      <c r="S6971" s="7">
        <f>E6971-D6971</f>
        <v/>
      </c>
      <c r="T6971" s="7">
        <f>O6971*M6971</f>
        <v/>
      </c>
      <c r="U6971" s="7">
        <f>T6971*N6971</f>
        <v/>
      </c>
      <c r="V6971" s="7">
        <f>T6971-U6971-(P6971*M6971)</f>
        <v/>
      </c>
      <c r="W6971" s="7">
        <f>VLOOKUP(L6971,'Products Sheet'!$A:$B,2,FALSE)</f>
        <v/>
      </c>
      <c r="X6971" s="7" t="n"/>
      <c r="Y6971" s="7" t="n"/>
      <c r="Z6971" s="7" t="n"/>
      <c r="AA6971" s="7" t="n"/>
      <c r="AB6971" s="7" t="n"/>
      <c r="AC6971" s="7" t="n"/>
    </row>
    <row r="6972" ht="9.75" customHeight="1" s="12">
      <c r="A6972" s="11" t="inlineStr">
        <is>
          <t>SO - 0005102</t>
        </is>
      </c>
      <c r="B6972" s="11" t="inlineStr">
        <is>
          <t>In-Store</t>
        </is>
      </c>
      <c r="C6972" s="11" t="inlineStr">
        <is>
          <t>WARE-PUJ1005</t>
        </is>
      </c>
      <c r="D6972" s="6" t="n">
        <v>43700</v>
      </c>
      <c r="E6972" s="6" t="n">
        <v>43844</v>
      </c>
      <c r="F6972" s="6" t="n">
        <v>43858</v>
      </c>
      <c r="G6972" s="6" t="n">
        <v>43862</v>
      </c>
      <c r="H6972" s="11" t="inlineStr">
        <is>
          <t>USD</t>
        </is>
      </c>
      <c r="I6972" s="11" t="n">
        <v>12</v>
      </c>
      <c r="J6972" s="11" t="n">
        <v>16</v>
      </c>
      <c r="K6972" s="11" t="n">
        <v>272</v>
      </c>
      <c r="L6972" s="11" t="n">
        <v>41</v>
      </c>
      <c r="M6972" s="11" t="n">
        <v>3</v>
      </c>
      <c r="N6972" s="11" t="n">
        <v>0.1</v>
      </c>
      <c r="O6972" s="7" t="n">
        <v>3845.8</v>
      </c>
      <c r="P6972" s="7" t="n">
        <v>1884.442</v>
      </c>
      <c r="Q6972" s="7">
        <f>text(E6972,"ddd")</f>
        <v/>
      </c>
      <c r="R6972" s="7">
        <f>G6972-F6972</f>
        <v/>
      </c>
      <c r="S6972" s="7">
        <f>E6972-D6972</f>
        <v/>
      </c>
      <c r="T6972" s="7">
        <f>O6972*M6972</f>
        <v/>
      </c>
      <c r="U6972" s="7">
        <f>T6972*N6972</f>
        <v/>
      </c>
      <c r="V6972" s="7">
        <f>T6972-U6972-(P6972*M6972)</f>
        <v/>
      </c>
      <c r="W6972" s="7">
        <f>VLOOKUP(L6972,'Products Sheet'!$A:$B,2,FALSE)</f>
        <v/>
      </c>
      <c r="X6972" s="7" t="n"/>
      <c r="Y6972" s="7" t="n"/>
      <c r="Z6972" s="7" t="n"/>
      <c r="AA6972" s="7" t="n"/>
      <c r="AB6972" s="7" t="n"/>
      <c r="AC6972" s="7" t="n"/>
    </row>
    <row r="6973" ht="9.75" customHeight="1" s="12">
      <c r="A6973" s="11" t="inlineStr">
        <is>
          <t>SO - 0005219</t>
        </is>
      </c>
      <c r="B6973" s="11" t="inlineStr">
        <is>
          <t>Online</t>
        </is>
      </c>
      <c r="C6973" s="11" t="inlineStr">
        <is>
          <t>WARE-UHY1004</t>
        </is>
      </c>
      <c r="D6973" s="6" t="n">
        <v>43800</v>
      </c>
      <c r="E6973" s="6" t="n">
        <v>43858</v>
      </c>
      <c r="F6973" s="6" t="n">
        <v>43885</v>
      </c>
      <c r="G6973" s="6" t="n">
        <v>43894</v>
      </c>
      <c r="H6973" s="11" t="inlineStr">
        <is>
          <t>USD</t>
        </is>
      </c>
      <c r="I6973" s="11" t="n">
        <v>14</v>
      </c>
      <c r="J6973" s="11" t="n">
        <v>4</v>
      </c>
      <c r="K6973" s="11" t="n">
        <v>214</v>
      </c>
      <c r="L6973" s="11" t="n">
        <v>41</v>
      </c>
      <c r="M6973" s="11" t="n">
        <v>5</v>
      </c>
      <c r="N6973" s="11" t="n">
        <v>0.075</v>
      </c>
      <c r="O6973" s="7" t="n">
        <v>3999.9</v>
      </c>
      <c r="P6973" s="7" t="n">
        <v>3119.922</v>
      </c>
      <c r="Q6973" s="7">
        <f>text(E6973,"ddd")</f>
        <v/>
      </c>
      <c r="R6973" s="7">
        <f>G6973-F6973</f>
        <v/>
      </c>
      <c r="S6973" s="7">
        <f>E6973-D6973</f>
        <v/>
      </c>
      <c r="T6973" s="7">
        <f>O6973*M6973</f>
        <v/>
      </c>
      <c r="U6973" s="7">
        <f>T6973*N6973</f>
        <v/>
      </c>
      <c r="V6973" s="7">
        <f>T6973-U6973-(P6973*M6973)</f>
        <v/>
      </c>
      <c r="W6973" s="7">
        <f>VLOOKUP(L6973,'Products Sheet'!$A:$B,2,FALSE)</f>
        <v/>
      </c>
      <c r="X6973" s="7" t="n"/>
      <c r="Y6973" s="7" t="n"/>
      <c r="Z6973" s="7" t="n"/>
      <c r="AA6973" s="7" t="n"/>
      <c r="AB6973" s="7" t="n"/>
      <c r="AC6973" s="7" t="n"/>
    </row>
    <row r="6974" ht="9.75" customHeight="1" s="12">
      <c r="A6974" s="11" t="inlineStr">
        <is>
          <t>SO - 0005233</t>
        </is>
      </c>
      <c r="B6974" s="11" t="inlineStr">
        <is>
          <t>Distributor</t>
        </is>
      </c>
      <c r="C6974" s="11" t="inlineStr">
        <is>
          <t>WARE-NMK1003</t>
        </is>
      </c>
      <c r="D6974" s="6" t="n">
        <v>43800</v>
      </c>
      <c r="E6974" s="6" t="n">
        <v>43860</v>
      </c>
      <c r="F6974" s="6" t="n">
        <v>43888</v>
      </c>
      <c r="G6974" s="6" t="n">
        <v>43895</v>
      </c>
      <c r="H6974" s="11" t="inlineStr">
        <is>
          <t>USD</t>
        </is>
      </c>
      <c r="I6974" s="11" t="n">
        <v>22</v>
      </c>
      <c r="J6974" s="11" t="n">
        <v>27</v>
      </c>
      <c r="K6974" s="11" t="n">
        <v>176</v>
      </c>
      <c r="L6974" s="11" t="n">
        <v>41</v>
      </c>
      <c r="M6974" s="11" t="n">
        <v>1</v>
      </c>
      <c r="N6974" s="11" t="n">
        <v>0.2</v>
      </c>
      <c r="O6974" s="7" t="n">
        <v>227.8</v>
      </c>
      <c r="P6974" s="7" t="n">
        <v>111.622</v>
      </c>
      <c r="Q6974" s="7">
        <f>text(E6974,"ddd")</f>
        <v/>
      </c>
      <c r="R6974" s="7">
        <f>G6974-F6974</f>
        <v/>
      </c>
      <c r="S6974" s="7">
        <f>E6974-D6974</f>
        <v/>
      </c>
      <c r="T6974" s="7">
        <f>O6974*M6974</f>
        <v/>
      </c>
      <c r="U6974" s="7">
        <f>T6974*N6974</f>
        <v/>
      </c>
      <c r="V6974" s="7">
        <f>T6974-U6974-(P6974*M6974)</f>
        <v/>
      </c>
      <c r="W6974" s="7">
        <f>VLOOKUP(L6974,'Products Sheet'!$A:$B,2,FALSE)</f>
        <v/>
      </c>
      <c r="X6974" s="7" t="n"/>
      <c r="Y6974" s="7" t="n"/>
      <c r="Z6974" s="7" t="n"/>
      <c r="AA6974" s="7" t="n"/>
      <c r="AB6974" s="7" t="n"/>
      <c r="AC6974" s="7" t="n"/>
    </row>
    <row r="6975" ht="9.75" customHeight="1" s="12">
      <c r="A6975" s="11" t="inlineStr">
        <is>
          <t>SO - 0005261</t>
        </is>
      </c>
      <c r="B6975" s="11" t="inlineStr">
        <is>
          <t>In-Store</t>
        </is>
      </c>
      <c r="C6975" s="11" t="inlineStr">
        <is>
          <t>WARE-NMK1003</t>
        </is>
      </c>
      <c r="D6975" s="6" t="n">
        <v>43800</v>
      </c>
      <c r="E6975" s="6" t="n">
        <v>43864</v>
      </c>
      <c r="F6975" s="6" t="n">
        <v>43891</v>
      </c>
      <c r="G6975" s="6" t="n">
        <v>43897</v>
      </c>
      <c r="H6975" s="11" t="inlineStr">
        <is>
          <t>USD</t>
        </is>
      </c>
      <c r="I6975" s="11" t="n">
        <v>7</v>
      </c>
      <c r="J6975" s="11" t="n">
        <v>33</v>
      </c>
      <c r="K6975" s="11" t="n">
        <v>143</v>
      </c>
      <c r="L6975" s="11" t="n">
        <v>41</v>
      </c>
      <c r="M6975" s="11" t="n">
        <v>5</v>
      </c>
      <c r="N6975" s="11" t="n">
        <v>0.075</v>
      </c>
      <c r="O6975" s="7" t="n">
        <v>6237.7</v>
      </c>
      <c r="P6975" s="7" t="n">
        <v>4803.029</v>
      </c>
      <c r="Q6975" s="7">
        <f>text(E6975,"ddd")</f>
        <v/>
      </c>
      <c r="R6975" s="7">
        <f>G6975-F6975</f>
        <v/>
      </c>
      <c r="S6975" s="7">
        <f>E6975-D6975</f>
        <v/>
      </c>
      <c r="T6975" s="7">
        <f>O6975*M6975</f>
        <v/>
      </c>
      <c r="U6975" s="7">
        <f>T6975*N6975</f>
        <v/>
      </c>
      <c r="V6975" s="7">
        <f>T6975-U6975-(P6975*M6975)</f>
        <v/>
      </c>
      <c r="W6975" s="7">
        <f>VLOOKUP(L6975,'Products Sheet'!$A:$B,2,FALSE)</f>
        <v/>
      </c>
      <c r="X6975" s="7" t="n"/>
      <c r="Y6975" s="7" t="n"/>
      <c r="Z6975" s="7" t="n"/>
      <c r="AA6975" s="7" t="n"/>
      <c r="AB6975" s="7" t="n"/>
      <c r="AC6975" s="7" t="n"/>
    </row>
    <row r="6976" ht="9.75" customHeight="1" s="12">
      <c r="A6976" s="11" t="inlineStr">
        <is>
          <t>SO - 0005271</t>
        </is>
      </c>
      <c r="B6976" s="11" t="inlineStr">
        <is>
          <t>In-Store</t>
        </is>
      </c>
      <c r="C6976" s="11" t="inlineStr">
        <is>
          <t>WARE-XYS1001</t>
        </is>
      </c>
      <c r="D6976" s="6" t="n">
        <v>43800</v>
      </c>
      <c r="E6976" s="6" t="n">
        <v>43865</v>
      </c>
      <c r="F6976" s="6" t="n">
        <v>43880</v>
      </c>
      <c r="G6976" s="6" t="n">
        <v>43890</v>
      </c>
      <c r="H6976" s="11" t="inlineStr">
        <is>
          <t>USD</t>
        </is>
      </c>
      <c r="I6976" s="11" t="n">
        <v>8</v>
      </c>
      <c r="J6976" s="11" t="n">
        <v>44</v>
      </c>
      <c r="K6976" s="11" t="n">
        <v>20</v>
      </c>
      <c r="L6976" s="11" t="n">
        <v>41</v>
      </c>
      <c r="M6976" s="11" t="n">
        <v>8</v>
      </c>
      <c r="N6976" s="11" t="n">
        <v>0.05</v>
      </c>
      <c r="O6976" s="7" t="n">
        <v>1701.8</v>
      </c>
      <c r="P6976" s="7" t="n">
        <v>1276.35</v>
      </c>
      <c r="Q6976" s="7">
        <f>text(E6976,"ddd")</f>
        <v/>
      </c>
      <c r="R6976" s="7">
        <f>G6976-F6976</f>
        <v/>
      </c>
      <c r="S6976" s="7">
        <f>E6976-D6976</f>
        <v/>
      </c>
      <c r="T6976" s="7">
        <f>O6976*M6976</f>
        <v/>
      </c>
      <c r="U6976" s="7">
        <f>T6976*N6976</f>
        <v/>
      </c>
      <c r="V6976" s="7">
        <f>T6976-U6976-(P6976*M6976)</f>
        <v/>
      </c>
      <c r="W6976" s="7">
        <f>VLOOKUP(L6976,'Products Sheet'!$A:$B,2,FALSE)</f>
        <v/>
      </c>
      <c r="X6976" s="7" t="n"/>
      <c r="Y6976" s="7" t="n"/>
      <c r="Z6976" s="7" t="n"/>
      <c r="AA6976" s="7" t="n"/>
      <c r="AB6976" s="7" t="n"/>
      <c r="AC6976" s="7" t="n"/>
    </row>
    <row r="6977" ht="9.75" customHeight="1" s="12">
      <c r="A6977" s="11" t="inlineStr">
        <is>
          <t>SO - 0005300</t>
        </is>
      </c>
      <c r="B6977" s="11" t="inlineStr">
        <is>
          <t>Online</t>
        </is>
      </c>
      <c r="C6977" s="11" t="inlineStr">
        <is>
          <t>WARE-NMK1003</t>
        </is>
      </c>
      <c r="D6977" s="6" t="n">
        <v>43800</v>
      </c>
      <c r="E6977" s="6" t="n">
        <v>43869</v>
      </c>
      <c r="F6977" s="6" t="n">
        <v>43889</v>
      </c>
      <c r="G6977" s="6" t="n">
        <v>43893</v>
      </c>
      <c r="H6977" s="11" t="inlineStr">
        <is>
          <t>USD</t>
        </is>
      </c>
      <c r="I6977" s="11" t="n">
        <v>16</v>
      </c>
      <c r="J6977" s="11" t="n">
        <v>34</v>
      </c>
      <c r="K6977" s="11" t="n">
        <v>202</v>
      </c>
      <c r="L6977" s="11" t="n">
        <v>41</v>
      </c>
      <c r="M6977" s="11" t="n">
        <v>6</v>
      </c>
      <c r="N6977" s="11" t="n">
        <v>0.05</v>
      </c>
      <c r="O6977" s="7" t="n">
        <v>3879.3</v>
      </c>
      <c r="P6977" s="7" t="n">
        <v>1862.064</v>
      </c>
      <c r="Q6977" s="7">
        <f>text(E6977,"ddd")</f>
        <v/>
      </c>
      <c r="R6977" s="7">
        <f>G6977-F6977</f>
        <v/>
      </c>
      <c r="S6977" s="7">
        <f>E6977-D6977</f>
        <v/>
      </c>
      <c r="T6977" s="7">
        <f>O6977*M6977</f>
        <v/>
      </c>
      <c r="U6977" s="7">
        <f>T6977*N6977</f>
        <v/>
      </c>
      <c r="V6977" s="7">
        <f>T6977-U6977-(P6977*M6977)</f>
        <v/>
      </c>
      <c r="W6977" s="7">
        <f>VLOOKUP(L6977,'Products Sheet'!$A:$B,2,FALSE)</f>
        <v/>
      </c>
      <c r="X6977" s="7" t="n"/>
      <c r="Y6977" s="7" t="n"/>
      <c r="Z6977" s="7" t="n"/>
      <c r="AA6977" s="7" t="n"/>
      <c r="AB6977" s="7" t="n"/>
      <c r="AC6977" s="7" t="n"/>
    </row>
    <row r="6978" ht="9.75" customHeight="1" s="12">
      <c r="A6978" s="11" t="inlineStr">
        <is>
          <t>SO - 0005344</t>
        </is>
      </c>
      <c r="B6978" s="11" t="inlineStr">
        <is>
          <t>Wholesale</t>
        </is>
      </c>
      <c r="C6978" s="11" t="inlineStr">
        <is>
          <t>WARE-XYS1001</t>
        </is>
      </c>
      <c r="D6978" s="6" t="n">
        <v>43800</v>
      </c>
      <c r="E6978" s="6" t="n">
        <v>43874</v>
      </c>
      <c r="F6978" s="6" t="n">
        <v>43900</v>
      </c>
      <c r="G6978" s="6" t="n">
        <v>43907</v>
      </c>
      <c r="H6978" s="11" t="inlineStr">
        <is>
          <t>USD</t>
        </is>
      </c>
      <c r="I6978" s="11" t="n">
        <v>28</v>
      </c>
      <c r="J6978" s="11" t="n">
        <v>49</v>
      </c>
      <c r="K6978" s="11" t="n">
        <v>40</v>
      </c>
      <c r="L6978" s="11" t="n">
        <v>41</v>
      </c>
      <c r="M6978" s="11" t="n">
        <v>5</v>
      </c>
      <c r="N6978" s="11" t="n">
        <v>0.1</v>
      </c>
      <c r="O6978" s="7" t="n">
        <v>3919.5</v>
      </c>
      <c r="P6978" s="7" t="n">
        <v>2273.31</v>
      </c>
      <c r="Q6978" s="7">
        <f>text(E6978,"ddd")</f>
        <v/>
      </c>
      <c r="R6978" s="7">
        <f>G6978-F6978</f>
        <v/>
      </c>
      <c r="S6978" s="7">
        <f>E6978-D6978</f>
        <v/>
      </c>
      <c r="T6978" s="7">
        <f>O6978*M6978</f>
        <v/>
      </c>
      <c r="U6978" s="7">
        <f>T6978*N6978</f>
        <v/>
      </c>
      <c r="V6978" s="7">
        <f>T6978-U6978-(P6978*M6978)</f>
        <v/>
      </c>
      <c r="W6978" s="7">
        <f>VLOOKUP(L6978,'Products Sheet'!$A:$B,2,FALSE)</f>
        <v/>
      </c>
      <c r="X6978" s="7" t="n"/>
      <c r="Y6978" s="7" t="n"/>
      <c r="Z6978" s="7" t="n"/>
      <c r="AA6978" s="7" t="n"/>
      <c r="AB6978" s="7" t="n"/>
      <c r="AC6978" s="7" t="n"/>
    </row>
    <row r="6979" ht="9.75" customHeight="1" s="12">
      <c r="A6979" s="11" t="inlineStr">
        <is>
          <t>SO - 0005355</t>
        </is>
      </c>
      <c r="B6979" s="11" t="inlineStr">
        <is>
          <t>Online</t>
        </is>
      </c>
      <c r="C6979" s="11" t="inlineStr">
        <is>
          <t>WARE-MKL1006</t>
        </is>
      </c>
      <c r="D6979" s="6" t="n">
        <v>43800</v>
      </c>
      <c r="E6979" s="6" t="n">
        <v>43876</v>
      </c>
      <c r="F6979" s="6" t="n">
        <v>43884</v>
      </c>
      <c r="G6979" s="6" t="n">
        <v>43889</v>
      </c>
      <c r="H6979" s="11" t="inlineStr">
        <is>
          <t>USD</t>
        </is>
      </c>
      <c r="I6979" s="11" t="n">
        <v>19</v>
      </c>
      <c r="J6979" s="11" t="n">
        <v>26</v>
      </c>
      <c r="K6979" s="11" t="n">
        <v>337</v>
      </c>
      <c r="L6979" s="11" t="n">
        <v>41</v>
      </c>
      <c r="M6979" s="11" t="n">
        <v>1</v>
      </c>
      <c r="N6979" s="11" t="n">
        <v>0.05</v>
      </c>
      <c r="O6979" s="7" t="n">
        <v>3953</v>
      </c>
      <c r="P6979" s="7" t="n">
        <v>2213.68</v>
      </c>
      <c r="Q6979" s="7">
        <f>text(E6979,"ddd")</f>
        <v/>
      </c>
      <c r="R6979" s="7">
        <f>G6979-F6979</f>
        <v/>
      </c>
      <c r="S6979" s="7">
        <f>E6979-D6979</f>
        <v/>
      </c>
      <c r="T6979" s="7">
        <f>O6979*M6979</f>
        <v/>
      </c>
      <c r="U6979" s="7">
        <f>T6979*N6979</f>
        <v/>
      </c>
      <c r="V6979" s="7">
        <f>T6979-U6979-(P6979*M6979)</f>
        <v/>
      </c>
      <c r="W6979" s="7">
        <f>VLOOKUP(L6979,'Products Sheet'!$A:$B,2,FALSE)</f>
        <v/>
      </c>
      <c r="X6979" s="7" t="n"/>
      <c r="Y6979" s="7" t="n"/>
      <c r="Z6979" s="7" t="n"/>
      <c r="AA6979" s="7" t="n"/>
      <c r="AB6979" s="7" t="n"/>
      <c r="AC6979" s="7" t="n"/>
    </row>
    <row r="6980" ht="9.75" customHeight="1" s="12">
      <c r="A6980" s="11" t="inlineStr">
        <is>
          <t>SO - 0005418</t>
        </is>
      </c>
      <c r="B6980" s="11" t="inlineStr">
        <is>
          <t>In-Store</t>
        </is>
      </c>
      <c r="C6980" s="11" t="inlineStr">
        <is>
          <t>WARE-NBV1002</t>
        </is>
      </c>
      <c r="D6980" s="6" t="n">
        <v>43700</v>
      </c>
      <c r="E6980" s="6" t="n">
        <v>43882</v>
      </c>
      <c r="F6980" s="6" t="n">
        <v>43892</v>
      </c>
      <c r="G6980" s="6" t="n">
        <v>43894</v>
      </c>
      <c r="H6980" s="11" t="inlineStr">
        <is>
          <t>USD</t>
        </is>
      </c>
      <c r="I6980" s="11" t="n">
        <v>3</v>
      </c>
      <c r="J6980" s="11" t="n">
        <v>40</v>
      </c>
      <c r="K6980" s="11" t="n">
        <v>63</v>
      </c>
      <c r="L6980" s="11" t="n">
        <v>41</v>
      </c>
      <c r="M6980" s="11" t="n">
        <v>8</v>
      </c>
      <c r="N6980" s="11" t="n">
        <v>0.075</v>
      </c>
      <c r="O6980" s="7" t="n">
        <v>2452.2</v>
      </c>
      <c r="P6980" s="7" t="n">
        <v>1324.188</v>
      </c>
      <c r="Q6980" s="7">
        <f>text(E6980,"ddd")</f>
        <v/>
      </c>
      <c r="R6980" s="7">
        <f>G6980-F6980</f>
        <v/>
      </c>
      <c r="S6980" s="7">
        <f>E6980-D6980</f>
        <v/>
      </c>
      <c r="T6980" s="7">
        <f>O6980*M6980</f>
        <v/>
      </c>
      <c r="U6980" s="7">
        <f>T6980*N6980</f>
        <v/>
      </c>
      <c r="V6980" s="7">
        <f>T6980-U6980-(P6980*M6980)</f>
        <v/>
      </c>
      <c r="W6980" s="7">
        <f>VLOOKUP(L6980,'Products Sheet'!$A:$B,2,FALSE)</f>
        <v/>
      </c>
      <c r="X6980" s="7" t="n"/>
      <c r="Y6980" s="7" t="n"/>
      <c r="Z6980" s="7" t="n"/>
      <c r="AA6980" s="7" t="n"/>
      <c r="AB6980" s="7" t="n"/>
      <c r="AC6980" s="7" t="n"/>
    </row>
    <row r="6981" ht="9.75" customHeight="1" s="12">
      <c r="A6981" s="11" t="inlineStr">
        <is>
          <t>SO - 0005419</t>
        </is>
      </c>
      <c r="B6981" s="11" t="inlineStr">
        <is>
          <t>Online</t>
        </is>
      </c>
      <c r="C6981" s="11" t="inlineStr">
        <is>
          <t>WARE-MKL1006</t>
        </is>
      </c>
      <c r="D6981" s="6" t="n">
        <v>43800</v>
      </c>
      <c r="E6981" s="6" t="n">
        <v>43882</v>
      </c>
      <c r="F6981" s="6" t="n">
        <v>43889</v>
      </c>
      <c r="G6981" s="6" t="n">
        <v>43899</v>
      </c>
      <c r="H6981" s="11" t="inlineStr">
        <is>
          <t>USD</t>
        </is>
      </c>
      <c r="I6981" s="11" t="n">
        <v>16</v>
      </c>
      <c r="J6981" s="11" t="n">
        <v>30</v>
      </c>
      <c r="K6981" s="11" t="n">
        <v>355</v>
      </c>
      <c r="L6981" s="11" t="n">
        <v>41</v>
      </c>
      <c r="M6981" s="11" t="n">
        <v>8</v>
      </c>
      <c r="N6981" s="11" t="n">
        <v>0.05</v>
      </c>
      <c r="O6981" s="7" t="n">
        <v>1788.9</v>
      </c>
      <c r="P6981" s="7" t="n">
        <v>1127.007</v>
      </c>
      <c r="Q6981" s="7">
        <f>text(E6981,"ddd")</f>
        <v/>
      </c>
      <c r="R6981" s="7">
        <f>G6981-F6981</f>
        <v/>
      </c>
      <c r="S6981" s="7">
        <f>E6981-D6981</f>
        <v/>
      </c>
      <c r="T6981" s="7">
        <f>O6981*M6981</f>
        <v/>
      </c>
      <c r="U6981" s="7">
        <f>T6981*N6981</f>
        <v/>
      </c>
      <c r="V6981" s="7">
        <f>T6981-U6981-(P6981*M6981)</f>
        <v/>
      </c>
      <c r="W6981" s="7">
        <f>VLOOKUP(L6981,'Products Sheet'!$A:$B,2,FALSE)</f>
        <v/>
      </c>
      <c r="X6981" s="7" t="n"/>
      <c r="Y6981" s="7" t="n"/>
      <c r="Z6981" s="7" t="n"/>
      <c r="AA6981" s="7" t="n"/>
      <c r="AB6981" s="7" t="n"/>
      <c r="AC6981" s="7" t="n"/>
    </row>
    <row r="6982" ht="9.75" customHeight="1" s="12">
      <c r="A6982" s="11" t="inlineStr">
        <is>
          <t>SO - 0005450</t>
        </is>
      </c>
      <c r="B6982" s="11" t="inlineStr">
        <is>
          <t>Online</t>
        </is>
      </c>
      <c r="C6982" s="11" t="inlineStr">
        <is>
          <t>WARE-NMK1003</t>
        </is>
      </c>
      <c r="D6982" s="6" t="n">
        <v>43800</v>
      </c>
      <c r="E6982" s="6" t="n">
        <v>43884</v>
      </c>
      <c r="F6982" s="6" t="n">
        <v>43896</v>
      </c>
      <c r="G6982" s="6" t="n">
        <v>43897</v>
      </c>
      <c r="H6982" s="11" t="inlineStr">
        <is>
          <t>USD</t>
        </is>
      </c>
      <c r="I6982" s="11" t="n">
        <v>13</v>
      </c>
      <c r="J6982" s="11" t="n">
        <v>50</v>
      </c>
      <c r="K6982" s="11" t="n">
        <v>134</v>
      </c>
      <c r="L6982" s="11" t="n">
        <v>41</v>
      </c>
      <c r="M6982" s="11" t="n">
        <v>1</v>
      </c>
      <c r="N6982" s="11" t="n">
        <v>0.05</v>
      </c>
      <c r="O6982" s="7" t="n">
        <v>2311.5</v>
      </c>
      <c r="P6982" s="7" t="n">
        <v>1040.175</v>
      </c>
      <c r="Q6982" s="7">
        <f>text(E6982,"ddd")</f>
        <v/>
      </c>
      <c r="R6982" s="7">
        <f>G6982-F6982</f>
        <v/>
      </c>
      <c r="S6982" s="7">
        <f>E6982-D6982</f>
        <v/>
      </c>
      <c r="T6982" s="7">
        <f>O6982*M6982</f>
        <v/>
      </c>
      <c r="U6982" s="7">
        <f>T6982*N6982</f>
        <v/>
      </c>
      <c r="V6982" s="7">
        <f>T6982-U6982-(P6982*M6982)</f>
        <v/>
      </c>
      <c r="W6982" s="7">
        <f>VLOOKUP(L6982,'Products Sheet'!$A:$B,2,FALSE)</f>
        <v/>
      </c>
      <c r="X6982" s="7" t="n"/>
      <c r="Y6982" s="7" t="n"/>
      <c r="Z6982" s="7" t="n"/>
      <c r="AA6982" s="7" t="n"/>
      <c r="AB6982" s="7" t="n"/>
      <c r="AC6982" s="7" t="n"/>
    </row>
    <row r="6983" ht="9.75" customHeight="1" s="12">
      <c r="A6983" s="11" t="inlineStr">
        <is>
          <t>SO - 0005455</t>
        </is>
      </c>
      <c r="B6983" s="11" t="inlineStr">
        <is>
          <t>In-Store</t>
        </is>
      </c>
      <c r="C6983" s="11" t="inlineStr">
        <is>
          <t>WARE-UHY1004</t>
        </is>
      </c>
      <c r="D6983" s="6" t="n">
        <v>43800</v>
      </c>
      <c r="E6983" s="6" t="n">
        <v>43885</v>
      </c>
      <c r="F6983" s="6" t="n">
        <v>43907</v>
      </c>
      <c r="G6983" s="6" t="n">
        <v>43912</v>
      </c>
      <c r="H6983" s="11" t="inlineStr">
        <is>
          <t>USD</t>
        </is>
      </c>
      <c r="I6983" s="11" t="n">
        <v>10</v>
      </c>
      <c r="J6983" s="11" t="n">
        <v>29</v>
      </c>
      <c r="K6983" s="11" t="n">
        <v>219</v>
      </c>
      <c r="L6983" s="11" t="n">
        <v>41</v>
      </c>
      <c r="M6983" s="11" t="n">
        <v>8</v>
      </c>
      <c r="N6983" s="11" t="n">
        <v>0.2</v>
      </c>
      <c r="O6983" s="7" t="n">
        <v>4013.3</v>
      </c>
      <c r="P6983" s="7" t="n">
        <v>2327.714</v>
      </c>
      <c r="Q6983" s="7">
        <f>text(E6983,"ddd")</f>
        <v/>
      </c>
      <c r="R6983" s="7">
        <f>G6983-F6983</f>
        <v/>
      </c>
      <c r="S6983" s="7">
        <f>E6983-D6983</f>
        <v/>
      </c>
      <c r="T6983" s="7">
        <f>O6983*M6983</f>
        <v/>
      </c>
      <c r="U6983" s="7">
        <f>T6983*N6983</f>
        <v/>
      </c>
      <c r="V6983" s="7">
        <f>T6983-U6983-(P6983*M6983)</f>
        <v/>
      </c>
      <c r="W6983" s="7">
        <f>VLOOKUP(L6983,'Products Sheet'!$A:$B,2,FALSE)</f>
        <v/>
      </c>
      <c r="X6983" s="7" t="n"/>
      <c r="Y6983" s="7" t="n"/>
      <c r="Z6983" s="7" t="n"/>
      <c r="AA6983" s="7" t="n"/>
      <c r="AB6983" s="7" t="n"/>
      <c r="AC6983" s="7" t="n"/>
    </row>
    <row r="6984" ht="9.75" customHeight="1" s="12">
      <c r="A6984" s="11" t="inlineStr">
        <is>
          <t>SO - 0005465</t>
        </is>
      </c>
      <c r="B6984" s="11" t="inlineStr">
        <is>
          <t>In-Store</t>
        </is>
      </c>
      <c r="C6984" s="11" t="inlineStr">
        <is>
          <t>WARE-PUJ1005</t>
        </is>
      </c>
      <c r="D6984" s="6" t="n">
        <v>43800</v>
      </c>
      <c r="E6984" s="6" t="n">
        <v>43886</v>
      </c>
      <c r="F6984" s="6" t="n">
        <v>43904</v>
      </c>
      <c r="G6984" s="6" t="n">
        <v>43905</v>
      </c>
      <c r="H6984" s="11" t="inlineStr">
        <is>
          <t>USD</t>
        </is>
      </c>
      <c r="I6984" s="11" t="n">
        <v>8</v>
      </c>
      <c r="J6984" s="11" t="n">
        <v>27</v>
      </c>
      <c r="K6984" s="11" t="n">
        <v>262</v>
      </c>
      <c r="L6984" s="11" t="n">
        <v>41</v>
      </c>
      <c r="M6984" s="11" t="n">
        <v>4</v>
      </c>
      <c r="N6984" s="11" t="n">
        <v>0.2</v>
      </c>
      <c r="O6984" s="7" t="n">
        <v>1159.1</v>
      </c>
      <c r="P6984" s="7" t="n">
        <v>822.961</v>
      </c>
      <c r="Q6984" s="7">
        <f>text(E6984,"ddd")</f>
        <v/>
      </c>
      <c r="R6984" s="7">
        <f>G6984-F6984</f>
        <v/>
      </c>
      <c r="S6984" s="7">
        <f>E6984-D6984</f>
        <v/>
      </c>
      <c r="T6984" s="7">
        <f>O6984*M6984</f>
        <v/>
      </c>
      <c r="U6984" s="7">
        <f>T6984*N6984</f>
        <v/>
      </c>
      <c r="V6984" s="7">
        <f>T6984-U6984-(P6984*M6984)</f>
        <v/>
      </c>
      <c r="W6984" s="7">
        <f>VLOOKUP(L6984,'Products Sheet'!$A:$B,2,FALSE)</f>
        <v/>
      </c>
      <c r="X6984" s="7" t="n"/>
      <c r="Y6984" s="7" t="n"/>
      <c r="Z6984" s="7" t="n"/>
      <c r="AA6984" s="7" t="n"/>
      <c r="AB6984" s="7" t="n"/>
      <c r="AC6984" s="7" t="n"/>
    </row>
    <row r="6985" ht="9.75" customHeight="1" s="12">
      <c r="A6985" s="11" t="inlineStr">
        <is>
          <t>SO - 0005628</t>
        </is>
      </c>
      <c r="B6985" s="11" t="inlineStr">
        <is>
          <t>Wholesale</t>
        </is>
      </c>
      <c r="C6985" s="11" t="inlineStr">
        <is>
          <t>WARE-NMK1003</t>
        </is>
      </c>
      <c r="D6985" s="6" t="n">
        <v>43800</v>
      </c>
      <c r="E6985" s="6" t="n">
        <v>43907</v>
      </c>
      <c r="F6985" s="6" t="n">
        <v>43909</v>
      </c>
      <c r="G6985" s="6" t="n">
        <v>43916</v>
      </c>
      <c r="H6985" s="11" t="inlineStr">
        <is>
          <t>USD</t>
        </is>
      </c>
      <c r="I6985" s="11" t="n">
        <v>27</v>
      </c>
      <c r="J6985" s="11" t="n">
        <v>42</v>
      </c>
      <c r="K6985" s="11" t="n">
        <v>180</v>
      </c>
      <c r="L6985" s="11" t="n">
        <v>41</v>
      </c>
      <c r="M6985" s="11" t="n">
        <v>7</v>
      </c>
      <c r="N6985" s="11" t="n">
        <v>0.1</v>
      </c>
      <c r="O6985" s="7" t="n">
        <v>3892.7</v>
      </c>
      <c r="P6985" s="7" t="n">
        <v>2257.766</v>
      </c>
      <c r="Q6985" s="7">
        <f>text(E6985,"ddd")</f>
        <v/>
      </c>
      <c r="R6985" s="7">
        <f>G6985-F6985</f>
        <v/>
      </c>
      <c r="S6985" s="7">
        <f>E6985-D6985</f>
        <v/>
      </c>
      <c r="T6985" s="7">
        <f>O6985*M6985</f>
        <v/>
      </c>
      <c r="U6985" s="7">
        <f>T6985*N6985</f>
        <v/>
      </c>
      <c r="V6985" s="7">
        <f>T6985-U6985-(P6985*M6985)</f>
        <v/>
      </c>
      <c r="W6985" s="7">
        <f>VLOOKUP(L6985,'Products Sheet'!$A:$B,2,FALSE)</f>
        <v/>
      </c>
      <c r="X6985" s="7" t="n"/>
      <c r="Y6985" s="7" t="n"/>
      <c r="Z6985" s="7" t="n"/>
      <c r="AA6985" s="7" t="n"/>
      <c r="AB6985" s="7" t="n"/>
      <c r="AC6985" s="7" t="n"/>
    </row>
    <row r="6986" ht="9.75" customHeight="1" s="12">
      <c r="A6986" s="11" t="inlineStr">
        <is>
          <t>SO - 0005661</t>
        </is>
      </c>
      <c r="B6986" s="11" t="inlineStr">
        <is>
          <t>In-Store</t>
        </is>
      </c>
      <c r="C6986" s="11" t="inlineStr">
        <is>
          <t>WARE-NMK1003</t>
        </is>
      </c>
      <c r="D6986" s="6" t="n">
        <v>43800</v>
      </c>
      <c r="E6986" s="6" t="n">
        <v>43911</v>
      </c>
      <c r="F6986" s="6" t="n">
        <v>43918</v>
      </c>
      <c r="G6986" s="6" t="n">
        <v>43922</v>
      </c>
      <c r="H6986" s="11" t="inlineStr">
        <is>
          <t>USD</t>
        </is>
      </c>
      <c r="I6986" s="11" t="n">
        <v>3</v>
      </c>
      <c r="J6986" s="11" t="n">
        <v>32</v>
      </c>
      <c r="K6986" s="11" t="n">
        <v>199</v>
      </c>
      <c r="L6986" s="11" t="n">
        <v>41</v>
      </c>
      <c r="M6986" s="11" t="n">
        <v>8</v>
      </c>
      <c r="N6986" s="11" t="n">
        <v>0.075</v>
      </c>
      <c r="O6986" s="7" t="n">
        <v>917.9</v>
      </c>
      <c r="P6986" s="7" t="n">
        <v>715.962</v>
      </c>
      <c r="Q6986" s="7">
        <f>text(E6986,"ddd")</f>
        <v/>
      </c>
      <c r="R6986" s="7">
        <f>G6986-F6986</f>
        <v/>
      </c>
      <c r="S6986" s="7">
        <f>E6986-D6986</f>
        <v/>
      </c>
      <c r="T6986" s="7">
        <f>O6986*M6986</f>
        <v/>
      </c>
      <c r="U6986" s="7">
        <f>T6986*N6986</f>
        <v/>
      </c>
      <c r="V6986" s="7">
        <f>T6986-U6986-(P6986*M6986)</f>
        <v/>
      </c>
      <c r="W6986" s="7">
        <f>VLOOKUP(L6986,'Products Sheet'!$A:$B,2,FALSE)</f>
        <v/>
      </c>
      <c r="X6986" s="7" t="n"/>
      <c r="Y6986" s="7" t="n"/>
      <c r="Z6986" s="7" t="n"/>
      <c r="AA6986" s="7" t="n"/>
      <c r="AB6986" s="7" t="n"/>
      <c r="AC6986" s="7" t="n"/>
    </row>
    <row r="6987" ht="9.75" customHeight="1" s="12">
      <c r="A6987" s="11" t="inlineStr">
        <is>
          <t>SO - 0005777</t>
        </is>
      </c>
      <c r="B6987" s="11" t="inlineStr">
        <is>
          <t>Distributor</t>
        </is>
      </c>
      <c r="C6987" s="11" t="inlineStr">
        <is>
          <t>WARE-PUJ1005</t>
        </is>
      </c>
      <c r="D6987" s="6" t="n">
        <v>43800</v>
      </c>
      <c r="E6987" s="6" t="n">
        <v>43924</v>
      </c>
      <c r="F6987" s="6" t="n">
        <v>43930</v>
      </c>
      <c r="G6987" s="6" t="n">
        <v>43939</v>
      </c>
      <c r="H6987" s="11" t="inlineStr">
        <is>
          <t>USD</t>
        </is>
      </c>
      <c r="I6987" s="11" t="n">
        <v>25</v>
      </c>
      <c r="J6987" s="11" t="n">
        <v>8</v>
      </c>
      <c r="K6987" s="11" t="n">
        <v>290</v>
      </c>
      <c r="L6987" s="11" t="n">
        <v>41</v>
      </c>
      <c r="M6987" s="11" t="n">
        <v>8</v>
      </c>
      <c r="N6987" s="11" t="n">
        <v>0.075</v>
      </c>
      <c r="O6987" s="7" t="n">
        <v>1078.7</v>
      </c>
      <c r="P6987" s="7" t="n">
        <v>539.35</v>
      </c>
      <c r="Q6987" s="7">
        <f>text(E6987,"ddd")</f>
        <v/>
      </c>
      <c r="R6987" s="7">
        <f>G6987-F6987</f>
        <v/>
      </c>
      <c r="S6987" s="7">
        <f>E6987-D6987</f>
        <v/>
      </c>
      <c r="T6987" s="7">
        <f>O6987*M6987</f>
        <v/>
      </c>
      <c r="U6987" s="7">
        <f>T6987*N6987</f>
        <v/>
      </c>
      <c r="V6987" s="7">
        <f>T6987-U6987-(P6987*M6987)</f>
        <v/>
      </c>
      <c r="W6987" s="7">
        <f>VLOOKUP(L6987,'Products Sheet'!$A:$B,2,FALSE)</f>
        <v/>
      </c>
      <c r="X6987" s="7" t="n"/>
      <c r="Y6987" s="7" t="n"/>
      <c r="Z6987" s="7" t="n"/>
      <c r="AA6987" s="7" t="n"/>
      <c r="AB6987" s="7" t="n"/>
      <c r="AC6987" s="7" t="n"/>
    </row>
    <row r="6988" ht="9.75" customHeight="1" s="12">
      <c r="A6988" s="11" t="inlineStr">
        <is>
          <t>SO - 0005789</t>
        </is>
      </c>
      <c r="B6988" s="11" t="inlineStr">
        <is>
          <t>In-Store</t>
        </is>
      </c>
      <c r="C6988" s="11" t="inlineStr">
        <is>
          <t>WARE-PUJ1005</t>
        </is>
      </c>
      <c r="D6988" s="6" t="n">
        <v>43800</v>
      </c>
      <c r="E6988" s="6" t="n">
        <v>43925</v>
      </c>
      <c r="F6988" s="6" t="n">
        <v>43949</v>
      </c>
      <c r="G6988" s="6" t="n">
        <v>43954</v>
      </c>
      <c r="H6988" s="11" t="inlineStr">
        <is>
          <t>USD</t>
        </is>
      </c>
      <c r="I6988" s="11" t="n">
        <v>7</v>
      </c>
      <c r="J6988" s="11" t="n">
        <v>12</v>
      </c>
      <c r="K6988" s="11" t="n">
        <v>266</v>
      </c>
      <c r="L6988" s="11" t="n">
        <v>41</v>
      </c>
      <c r="M6988" s="11" t="n">
        <v>5</v>
      </c>
      <c r="N6988" s="11" t="n">
        <v>0.05</v>
      </c>
      <c r="O6988" s="7" t="n">
        <v>1902.8</v>
      </c>
      <c r="P6988" s="7" t="n">
        <v>1427.1</v>
      </c>
      <c r="Q6988" s="7">
        <f>text(E6988,"ddd")</f>
        <v/>
      </c>
      <c r="R6988" s="7">
        <f>G6988-F6988</f>
        <v/>
      </c>
      <c r="S6988" s="7">
        <f>E6988-D6988</f>
        <v/>
      </c>
      <c r="T6988" s="7">
        <f>O6988*M6988</f>
        <v/>
      </c>
      <c r="U6988" s="7">
        <f>T6988*N6988</f>
        <v/>
      </c>
      <c r="V6988" s="7">
        <f>T6988-U6988-(P6988*M6988)</f>
        <v/>
      </c>
      <c r="W6988" s="7">
        <f>VLOOKUP(L6988,'Products Sheet'!$A:$B,2,FALSE)</f>
        <v/>
      </c>
      <c r="X6988" s="7" t="n"/>
      <c r="Y6988" s="7" t="n"/>
      <c r="Z6988" s="7" t="n"/>
      <c r="AA6988" s="7" t="n"/>
      <c r="AB6988" s="7" t="n"/>
      <c r="AC6988" s="7" t="n"/>
    </row>
    <row r="6989" ht="9.75" customHeight="1" s="12">
      <c r="A6989" s="11" t="inlineStr">
        <is>
          <t>SO - 0005798</t>
        </is>
      </c>
      <c r="B6989" s="11" t="inlineStr">
        <is>
          <t>Distributor</t>
        </is>
      </c>
      <c r="C6989" s="11" t="inlineStr">
        <is>
          <t>WARE-NMK1003</t>
        </is>
      </c>
      <c r="D6989" s="6" t="n">
        <v>43800</v>
      </c>
      <c r="E6989" s="6" t="n">
        <v>43926</v>
      </c>
      <c r="F6989" s="6" t="n">
        <v>43950</v>
      </c>
      <c r="G6989" s="6" t="n">
        <v>43958</v>
      </c>
      <c r="H6989" s="11" t="inlineStr">
        <is>
          <t>USD</t>
        </is>
      </c>
      <c r="I6989" s="11" t="n">
        <v>22</v>
      </c>
      <c r="J6989" s="11" t="n">
        <v>20</v>
      </c>
      <c r="K6989" s="11" t="n">
        <v>183</v>
      </c>
      <c r="L6989" s="11" t="n">
        <v>41</v>
      </c>
      <c r="M6989" s="11" t="n">
        <v>5</v>
      </c>
      <c r="N6989" s="11" t="n">
        <v>0.05</v>
      </c>
      <c r="O6989" s="7" t="n">
        <v>6110.400000000001</v>
      </c>
      <c r="P6989" s="7" t="n">
        <v>3299.616</v>
      </c>
      <c r="Q6989" s="7">
        <f>text(E6989,"ddd")</f>
        <v/>
      </c>
      <c r="R6989" s="7">
        <f>G6989-F6989</f>
        <v/>
      </c>
      <c r="S6989" s="7">
        <f>E6989-D6989</f>
        <v/>
      </c>
      <c r="T6989" s="7">
        <f>O6989*M6989</f>
        <v/>
      </c>
      <c r="U6989" s="7">
        <f>T6989*N6989</f>
        <v/>
      </c>
      <c r="V6989" s="7">
        <f>T6989-U6989-(P6989*M6989)</f>
        <v/>
      </c>
      <c r="W6989" s="7">
        <f>VLOOKUP(L6989,'Products Sheet'!$A:$B,2,FALSE)</f>
        <v/>
      </c>
      <c r="X6989" s="7" t="n"/>
      <c r="Y6989" s="7" t="n"/>
      <c r="Z6989" s="7" t="n"/>
      <c r="AA6989" s="7" t="n"/>
      <c r="AB6989" s="7" t="n"/>
      <c r="AC6989" s="7" t="n"/>
    </row>
    <row r="6990" ht="9.75" customHeight="1" s="12">
      <c r="A6990" s="11" t="inlineStr">
        <is>
          <t>SO - 0005900</t>
        </is>
      </c>
      <c r="B6990" s="11" t="inlineStr">
        <is>
          <t>Online</t>
        </is>
      </c>
      <c r="C6990" s="11" t="inlineStr">
        <is>
          <t>WARE-XYS1001</t>
        </is>
      </c>
      <c r="D6990" s="6" t="n">
        <v>43800</v>
      </c>
      <c r="E6990" s="6" t="n">
        <v>43939</v>
      </c>
      <c r="F6990" s="6" t="n">
        <v>43946</v>
      </c>
      <c r="G6990" s="6" t="n">
        <v>43949</v>
      </c>
      <c r="H6990" s="11" t="inlineStr">
        <is>
          <t>USD</t>
        </is>
      </c>
      <c r="I6990" s="11" t="n">
        <v>12</v>
      </c>
      <c r="J6990" s="11" t="n">
        <v>5</v>
      </c>
      <c r="K6990" s="11" t="n">
        <v>21</v>
      </c>
      <c r="L6990" s="11" t="n">
        <v>41</v>
      </c>
      <c r="M6990" s="11" t="n">
        <v>1</v>
      </c>
      <c r="N6990" s="11" t="n">
        <v>0.05</v>
      </c>
      <c r="O6990" s="7" t="n">
        <v>5936.2</v>
      </c>
      <c r="P6990" s="7" t="n">
        <v>2849.376</v>
      </c>
      <c r="Q6990" s="7">
        <f>text(E6990,"ddd")</f>
        <v/>
      </c>
      <c r="R6990" s="7">
        <f>G6990-F6990</f>
        <v/>
      </c>
      <c r="S6990" s="7">
        <f>E6990-D6990</f>
        <v/>
      </c>
      <c r="T6990" s="7">
        <f>O6990*M6990</f>
        <v/>
      </c>
      <c r="U6990" s="7">
        <f>T6990*N6990</f>
        <v/>
      </c>
      <c r="V6990" s="7">
        <f>T6990-U6990-(P6990*M6990)</f>
        <v/>
      </c>
      <c r="W6990" s="7">
        <f>VLOOKUP(L6990,'Products Sheet'!$A:$B,2,FALSE)</f>
        <v/>
      </c>
      <c r="X6990" s="7" t="n"/>
      <c r="Y6990" s="7" t="n"/>
      <c r="Z6990" s="7" t="n"/>
      <c r="AA6990" s="7" t="n"/>
      <c r="AB6990" s="7" t="n"/>
      <c r="AC6990" s="7" t="n"/>
    </row>
    <row r="6991" ht="9.75" customHeight="1" s="12">
      <c r="A6991" s="11" t="inlineStr">
        <is>
          <t>SO - 0005923</t>
        </is>
      </c>
      <c r="B6991" s="11" t="inlineStr">
        <is>
          <t>Online</t>
        </is>
      </c>
      <c r="C6991" s="11" t="inlineStr">
        <is>
          <t>WARE-UHY1004</t>
        </is>
      </c>
      <c r="D6991" s="6" t="n">
        <v>43900</v>
      </c>
      <c r="E6991" s="6" t="n">
        <v>43943</v>
      </c>
      <c r="F6991" s="6" t="n">
        <v>43947</v>
      </c>
      <c r="G6991" s="6" t="n">
        <v>43954</v>
      </c>
      <c r="H6991" s="11" t="inlineStr">
        <is>
          <t>USD</t>
        </is>
      </c>
      <c r="I6991" s="11" t="n">
        <v>19</v>
      </c>
      <c r="J6991" s="11" t="n">
        <v>36</v>
      </c>
      <c r="K6991" s="11" t="n">
        <v>217</v>
      </c>
      <c r="L6991" s="11" t="n">
        <v>41</v>
      </c>
      <c r="M6991" s="11" t="n">
        <v>2</v>
      </c>
      <c r="N6991" s="11" t="n">
        <v>0.05</v>
      </c>
      <c r="O6991" s="7" t="n">
        <v>971.5</v>
      </c>
      <c r="P6991" s="7" t="n">
        <v>437.175</v>
      </c>
      <c r="Q6991" s="7">
        <f>text(E6991,"ddd")</f>
        <v/>
      </c>
      <c r="R6991" s="7">
        <f>G6991-F6991</f>
        <v/>
      </c>
      <c r="S6991" s="7">
        <f>E6991-D6991</f>
        <v/>
      </c>
      <c r="T6991" s="7">
        <f>O6991*M6991</f>
        <v/>
      </c>
      <c r="U6991" s="7">
        <f>T6991*N6991</f>
        <v/>
      </c>
      <c r="V6991" s="7">
        <f>T6991-U6991-(P6991*M6991)</f>
        <v/>
      </c>
      <c r="W6991" s="7">
        <f>VLOOKUP(L6991,'Products Sheet'!$A:$B,2,FALSE)</f>
        <v/>
      </c>
      <c r="X6991" s="7" t="n"/>
      <c r="Y6991" s="7" t="n"/>
      <c r="Z6991" s="7" t="n"/>
      <c r="AA6991" s="7" t="n"/>
      <c r="AB6991" s="7" t="n"/>
      <c r="AC6991" s="7" t="n"/>
    </row>
    <row r="6992" ht="9.75" customHeight="1" s="12">
      <c r="A6992" s="11" t="inlineStr">
        <is>
          <t>SO - 0005933</t>
        </is>
      </c>
      <c r="B6992" s="11" t="inlineStr">
        <is>
          <t>Distributor</t>
        </is>
      </c>
      <c r="C6992" s="11" t="inlineStr">
        <is>
          <t>WARE-NBV1002</t>
        </is>
      </c>
      <c r="D6992" s="6" t="n">
        <v>43900</v>
      </c>
      <c r="E6992" s="6" t="n">
        <v>43944</v>
      </c>
      <c r="F6992" s="6" t="n">
        <v>43951</v>
      </c>
      <c r="G6992" s="6" t="n">
        <v>43955</v>
      </c>
      <c r="H6992" s="11" t="inlineStr">
        <is>
          <t>USD</t>
        </is>
      </c>
      <c r="I6992" s="11" t="n">
        <v>22</v>
      </c>
      <c r="J6992" s="11" t="n">
        <v>15</v>
      </c>
      <c r="K6992" s="11" t="n">
        <v>84</v>
      </c>
      <c r="L6992" s="11" t="n">
        <v>41</v>
      </c>
      <c r="M6992" s="11" t="n">
        <v>5</v>
      </c>
      <c r="N6992" s="11" t="n">
        <v>0.05</v>
      </c>
      <c r="O6992" s="7" t="n">
        <v>971.5</v>
      </c>
      <c r="P6992" s="7" t="n">
        <v>680.05</v>
      </c>
      <c r="Q6992" s="7">
        <f>text(E6992,"ddd")</f>
        <v/>
      </c>
      <c r="R6992" s="7">
        <f>G6992-F6992</f>
        <v/>
      </c>
      <c r="S6992" s="7">
        <f>E6992-D6992</f>
        <v/>
      </c>
      <c r="T6992" s="7">
        <f>O6992*M6992</f>
        <v/>
      </c>
      <c r="U6992" s="7">
        <f>T6992*N6992</f>
        <v/>
      </c>
      <c r="V6992" s="7">
        <f>T6992-U6992-(P6992*M6992)</f>
        <v/>
      </c>
      <c r="W6992" s="7">
        <f>VLOOKUP(L6992,'Products Sheet'!$A:$B,2,FALSE)</f>
        <v/>
      </c>
      <c r="X6992" s="7" t="n"/>
      <c r="Y6992" s="7" t="n"/>
      <c r="Z6992" s="7" t="n"/>
      <c r="AA6992" s="7" t="n"/>
      <c r="AB6992" s="7" t="n"/>
      <c r="AC6992" s="7" t="n"/>
    </row>
    <row r="6993" ht="9.75" customHeight="1" s="12">
      <c r="A6993" s="11" t="inlineStr">
        <is>
          <t>SO - 0005956</t>
        </is>
      </c>
      <c r="B6993" s="11" t="inlineStr">
        <is>
          <t>Online</t>
        </is>
      </c>
      <c r="C6993" s="11" t="inlineStr">
        <is>
          <t>WARE-XYS1001</t>
        </is>
      </c>
      <c r="D6993" s="6" t="n">
        <v>43800</v>
      </c>
      <c r="E6993" s="6" t="n">
        <v>43946</v>
      </c>
      <c r="F6993" s="6" t="n">
        <v>43956</v>
      </c>
      <c r="G6993" s="6" t="n">
        <v>43962</v>
      </c>
      <c r="H6993" s="11" t="inlineStr">
        <is>
          <t>USD</t>
        </is>
      </c>
      <c r="I6993" s="11" t="n">
        <v>17</v>
      </c>
      <c r="J6993" s="11" t="n">
        <v>21</v>
      </c>
      <c r="K6993" s="11" t="n">
        <v>22</v>
      </c>
      <c r="L6993" s="11" t="n">
        <v>41</v>
      </c>
      <c r="M6993" s="11" t="n">
        <v>6</v>
      </c>
      <c r="N6993" s="11" t="n">
        <v>0.3</v>
      </c>
      <c r="O6993" s="7" t="n">
        <v>3892.7</v>
      </c>
      <c r="P6993" s="7" t="n">
        <v>2452.401</v>
      </c>
      <c r="Q6993" s="7">
        <f>text(E6993,"ddd")</f>
        <v/>
      </c>
      <c r="R6993" s="7">
        <f>G6993-F6993</f>
        <v/>
      </c>
      <c r="S6993" s="7">
        <f>E6993-D6993</f>
        <v/>
      </c>
      <c r="T6993" s="7">
        <f>O6993*M6993</f>
        <v/>
      </c>
      <c r="U6993" s="7">
        <f>T6993*N6993</f>
        <v/>
      </c>
      <c r="V6993" s="7">
        <f>T6993-U6993-(P6993*M6993)</f>
        <v/>
      </c>
      <c r="W6993" s="7">
        <f>VLOOKUP(L6993,'Products Sheet'!$A:$B,2,FALSE)</f>
        <v/>
      </c>
      <c r="X6993" s="7" t="n"/>
      <c r="Y6993" s="7" t="n"/>
      <c r="Z6993" s="7" t="n"/>
      <c r="AA6993" s="7" t="n"/>
      <c r="AB6993" s="7" t="n"/>
      <c r="AC6993" s="7" t="n"/>
    </row>
    <row r="6994" ht="9.75" customHeight="1" s="12">
      <c r="A6994" s="11" t="inlineStr">
        <is>
          <t>SO - 0006056</t>
        </is>
      </c>
      <c r="B6994" s="11" t="inlineStr">
        <is>
          <t>Online</t>
        </is>
      </c>
      <c r="C6994" s="11" t="inlineStr">
        <is>
          <t>WARE-XYS1001</t>
        </is>
      </c>
      <c r="D6994" s="6" t="n">
        <v>43900</v>
      </c>
      <c r="E6994" s="6" t="n">
        <v>43959</v>
      </c>
      <c r="F6994" s="6" t="n">
        <v>43966</v>
      </c>
      <c r="G6994" s="6" t="n">
        <v>43972</v>
      </c>
      <c r="H6994" s="11" t="inlineStr">
        <is>
          <t>USD</t>
        </is>
      </c>
      <c r="I6994" s="11" t="n">
        <v>17</v>
      </c>
      <c r="J6994" s="11" t="n">
        <v>4</v>
      </c>
      <c r="K6994" s="11" t="n">
        <v>12</v>
      </c>
      <c r="L6994" s="11" t="n">
        <v>41</v>
      </c>
      <c r="M6994" s="11" t="n">
        <v>5</v>
      </c>
      <c r="N6994" s="11" t="n">
        <v>0.4</v>
      </c>
      <c r="O6994" s="7" t="n">
        <v>3075.3</v>
      </c>
      <c r="P6994" s="7" t="n">
        <v>1722.168</v>
      </c>
      <c r="Q6994" s="7">
        <f>text(E6994,"ddd")</f>
        <v/>
      </c>
      <c r="R6994" s="7">
        <f>G6994-F6994</f>
        <v/>
      </c>
      <c r="S6994" s="7">
        <f>E6994-D6994</f>
        <v/>
      </c>
      <c r="T6994" s="7">
        <f>O6994*M6994</f>
        <v/>
      </c>
      <c r="U6994" s="7">
        <f>T6994*N6994</f>
        <v/>
      </c>
      <c r="V6994" s="7">
        <f>T6994-U6994-(P6994*M6994)</f>
        <v/>
      </c>
      <c r="W6994" s="7">
        <f>VLOOKUP(L6994,'Products Sheet'!$A:$B,2,FALSE)</f>
        <v/>
      </c>
      <c r="X6994" s="7" t="n"/>
      <c r="Y6994" s="7" t="n"/>
      <c r="Z6994" s="7" t="n"/>
      <c r="AA6994" s="7" t="n"/>
      <c r="AB6994" s="7" t="n"/>
      <c r="AC6994" s="7" t="n"/>
    </row>
    <row r="6995" ht="9.75" customHeight="1" s="12">
      <c r="A6995" s="11" t="inlineStr">
        <is>
          <t>SO - 0006061</t>
        </is>
      </c>
      <c r="B6995" s="11" t="inlineStr">
        <is>
          <t>Wholesale</t>
        </is>
      </c>
      <c r="C6995" s="11" t="inlineStr">
        <is>
          <t>WARE-XYS1001</t>
        </is>
      </c>
      <c r="D6995" s="6" t="n">
        <v>43800</v>
      </c>
      <c r="E6995" s="6" t="n">
        <v>43959</v>
      </c>
      <c r="F6995" s="6" t="n">
        <v>43977</v>
      </c>
      <c r="G6995" s="6" t="n">
        <v>43987</v>
      </c>
      <c r="H6995" s="11" t="inlineStr">
        <is>
          <t>USD</t>
        </is>
      </c>
      <c r="I6995" s="11" t="n">
        <v>26</v>
      </c>
      <c r="J6995" s="11" t="n">
        <v>7</v>
      </c>
      <c r="K6995" s="11" t="n">
        <v>19</v>
      </c>
      <c r="L6995" s="11" t="n">
        <v>41</v>
      </c>
      <c r="M6995" s="11" t="n">
        <v>3</v>
      </c>
      <c r="N6995" s="11" t="n">
        <v>0.15</v>
      </c>
      <c r="O6995" s="7" t="n">
        <v>3845.8</v>
      </c>
      <c r="P6995" s="7" t="n">
        <v>2768.976</v>
      </c>
      <c r="Q6995" s="7">
        <f>text(E6995,"ddd")</f>
        <v/>
      </c>
      <c r="R6995" s="7">
        <f>G6995-F6995</f>
        <v/>
      </c>
      <c r="S6995" s="7">
        <f>E6995-D6995</f>
        <v/>
      </c>
      <c r="T6995" s="7">
        <f>O6995*M6995</f>
        <v/>
      </c>
      <c r="U6995" s="7">
        <f>T6995*N6995</f>
        <v/>
      </c>
      <c r="V6995" s="7">
        <f>T6995-U6995-(P6995*M6995)</f>
        <v/>
      </c>
      <c r="W6995" s="7">
        <f>VLOOKUP(L6995,'Products Sheet'!$A:$B,2,FALSE)</f>
        <v/>
      </c>
      <c r="X6995" s="7" t="n"/>
      <c r="Y6995" s="7" t="n"/>
      <c r="Z6995" s="7" t="n"/>
      <c r="AA6995" s="7" t="n"/>
      <c r="AB6995" s="7" t="n"/>
      <c r="AC6995" s="7" t="n"/>
    </row>
    <row r="6996" ht="9.75" customHeight="1" s="12">
      <c r="A6996" s="11" t="inlineStr">
        <is>
          <t>SO - 0006106</t>
        </is>
      </c>
      <c r="B6996" s="11" t="inlineStr">
        <is>
          <t>In-Store</t>
        </is>
      </c>
      <c r="C6996" s="11" t="inlineStr">
        <is>
          <t>WARE-XYS1001</t>
        </is>
      </c>
      <c r="D6996" s="6" t="n">
        <v>43900</v>
      </c>
      <c r="E6996" s="6" t="n">
        <v>43965</v>
      </c>
      <c r="F6996" s="6" t="n">
        <v>43990</v>
      </c>
      <c r="G6996" s="6" t="n">
        <v>43998</v>
      </c>
      <c r="H6996" s="11" t="inlineStr">
        <is>
          <t>USD</t>
        </is>
      </c>
      <c r="I6996" s="11" t="n">
        <v>1</v>
      </c>
      <c r="J6996" s="11" t="n">
        <v>24</v>
      </c>
      <c r="K6996" s="11" t="n">
        <v>30</v>
      </c>
      <c r="L6996" s="11" t="n">
        <v>41</v>
      </c>
      <c r="M6996" s="11" t="n">
        <v>8</v>
      </c>
      <c r="N6996" s="11" t="n">
        <v>0.05</v>
      </c>
      <c r="O6996" s="7" t="n">
        <v>3886</v>
      </c>
      <c r="P6996" s="7" t="n">
        <v>2059.58</v>
      </c>
      <c r="Q6996" s="7">
        <f>text(E6996,"ddd")</f>
        <v/>
      </c>
      <c r="R6996" s="7">
        <f>G6996-F6996</f>
        <v/>
      </c>
      <c r="S6996" s="7">
        <f>E6996-D6996</f>
        <v/>
      </c>
      <c r="T6996" s="7">
        <f>O6996*M6996</f>
        <v/>
      </c>
      <c r="U6996" s="7">
        <f>T6996*N6996</f>
        <v/>
      </c>
      <c r="V6996" s="7">
        <f>T6996-U6996-(P6996*M6996)</f>
        <v/>
      </c>
      <c r="W6996" s="7">
        <f>VLOOKUP(L6996,'Products Sheet'!$A:$B,2,FALSE)</f>
        <v/>
      </c>
      <c r="X6996" s="7" t="n"/>
      <c r="Y6996" s="7" t="n"/>
      <c r="Z6996" s="7" t="n"/>
      <c r="AA6996" s="7" t="n"/>
      <c r="AB6996" s="7" t="n"/>
      <c r="AC6996" s="7" t="n"/>
    </row>
    <row r="6997" ht="9.75" customHeight="1" s="12">
      <c r="A6997" s="11" t="inlineStr">
        <is>
          <t>SO - 0006160</t>
        </is>
      </c>
      <c r="B6997" s="11" t="inlineStr">
        <is>
          <t>Distributor</t>
        </is>
      </c>
      <c r="C6997" s="11" t="inlineStr">
        <is>
          <t>WARE-NBV1002</t>
        </is>
      </c>
      <c r="D6997" s="6" t="n">
        <v>43800</v>
      </c>
      <c r="E6997" s="6" t="n">
        <v>43971</v>
      </c>
      <c r="F6997" s="6" t="n">
        <v>43998</v>
      </c>
      <c r="G6997" s="6" t="n">
        <v>44005</v>
      </c>
      <c r="H6997" s="11" t="inlineStr">
        <is>
          <t>USD</t>
        </is>
      </c>
      <c r="I6997" s="11" t="n">
        <v>23</v>
      </c>
      <c r="J6997" s="11" t="n">
        <v>22</v>
      </c>
      <c r="K6997" s="11" t="n">
        <v>68</v>
      </c>
      <c r="L6997" s="11" t="n">
        <v>41</v>
      </c>
      <c r="M6997" s="11" t="n">
        <v>5</v>
      </c>
      <c r="N6997" s="11" t="n">
        <v>0.05</v>
      </c>
      <c r="O6997" s="7" t="n">
        <v>1092.1</v>
      </c>
      <c r="P6997" s="7" t="n">
        <v>688.0230000000001</v>
      </c>
      <c r="Q6997" s="7">
        <f>text(E6997,"ddd")</f>
        <v/>
      </c>
      <c r="R6997" s="7">
        <f>G6997-F6997</f>
        <v/>
      </c>
      <c r="S6997" s="7">
        <f>E6997-D6997</f>
        <v/>
      </c>
      <c r="T6997" s="7">
        <f>O6997*M6997</f>
        <v/>
      </c>
      <c r="U6997" s="7">
        <f>T6997*N6997</f>
        <v/>
      </c>
      <c r="V6997" s="7">
        <f>T6997-U6997-(P6997*M6997)</f>
        <v/>
      </c>
      <c r="W6997" s="7">
        <f>VLOOKUP(L6997,'Products Sheet'!$A:$B,2,FALSE)</f>
        <v/>
      </c>
      <c r="X6997" s="7" t="n"/>
      <c r="Y6997" s="7" t="n"/>
      <c r="Z6997" s="7" t="n"/>
      <c r="AA6997" s="7" t="n"/>
      <c r="AB6997" s="7" t="n"/>
      <c r="AC6997" s="7" t="n"/>
    </row>
    <row r="6998" ht="9.75" customHeight="1" s="12">
      <c r="A6998" s="11" t="inlineStr">
        <is>
          <t>SO - 0006165</t>
        </is>
      </c>
      <c r="B6998" s="11" t="inlineStr">
        <is>
          <t>In-Store</t>
        </is>
      </c>
      <c r="C6998" s="11" t="inlineStr">
        <is>
          <t>WARE-NMK1003</t>
        </is>
      </c>
      <c r="D6998" s="6" t="n">
        <v>43900</v>
      </c>
      <c r="E6998" s="6" t="n">
        <v>43971</v>
      </c>
      <c r="F6998" s="6" t="n">
        <v>43999</v>
      </c>
      <c r="G6998" s="6" t="n">
        <v>44007</v>
      </c>
      <c r="H6998" s="11" t="inlineStr">
        <is>
          <t>USD</t>
        </is>
      </c>
      <c r="I6998" s="11" t="n">
        <v>8</v>
      </c>
      <c r="J6998" s="11" t="n">
        <v>46</v>
      </c>
      <c r="K6998" s="11" t="n">
        <v>98</v>
      </c>
      <c r="L6998" s="11" t="n">
        <v>41</v>
      </c>
      <c r="M6998" s="11" t="n">
        <v>6</v>
      </c>
      <c r="N6998" s="11" t="n">
        <v>0.3</v>
      </c>
      <c r="O6998" s="7" t="n">
        <v>241.2</v>
      </c>
      <c r="P6998" s="7" t="n">
        <v>103.716</v>
      </c>
      <c r="Q6998" s="7">
        <f>text(E6998,"ddd")</f>
        <v/>
      </c>
      <c r="R6998" s="7">
        <f>G6998-F6998</f>
        <v/>
      </c>
      <c r="S6998" s="7">
        <f>E6998-D6998</f>
        <v/>
      </c>
      <c r="T6998" s="7">
        <f>O6998*M6998</f>
        <v/>
      </c>
      <c r="U6998" s="7">
        <f>T6998*N6998</f>
        <v/>
      </c>
      <c r="V6998" s="7">
        <f>T6998-U6998-(P6998*M6998)</f>
        <v/>
      </c>
      <c r="W6998" s="7">
        <f>VLOOKUP(L6998,'Products Sheet'!$A:$B,2,FALSE)</f>
        <v/>
      </c>
      <c r="X6998" s="7" t="n"/>
      <c r="Y6998" s="7" t="n"/>
      <c r="Z6998" s="7" t="n"/>
      <c r="AA6998" s="7" t="n"/>
      <c r="AB6998" s="7" t="n"/>
      <c r="AC6998" s="7" t="n"/>
    </row>
    <row r="6999" ht="9.75" customHeight="1" s="12">
      <c r="A6999" s="11" t="inlineStr">
        <is>
          <t>SO - 0006171</t>
        </is>
      </c>
      <c r="B6999" s="11" t="inlineStr">
        <is>
          <t>Distributor</t>
        </is>
      </c>
      <c r="C6999" s="11" t="inlineStr">
        <is>
          <t>WARE-NMK1003</t>
        </is>
      </c>
      <c r="D6999" s="6" t="n">
        <v>43900</v>
      </c>
      <c r="E6999" s="6" t="n">
        <v>43972</v>
      </c>
      <c r="F6999" s="6" t="n">
        <v>44000</v>
      </c>
      <c r="G6999" s="6" t="n">
        <v>44004</v>
      </c>
      <c r="H6999" s="11" t="inlineStr">
        <is>
          <t>USD</t>
        </is>
      </c>
      <c r="I6999" s="11" t="n">
        <v>21</v>
      </c>
      <c r="J6999" s="11" t="n">
        <v>30</v>
      </c>
      <c r="K6999" s="11" t="n">
        <v>147</v>
      </c>
      <c r="L6999" s="11" t="n">
        <v>41</v>
      </c>
      <c r="M6999" s="11" t="n">
        <v>6</v>
      </c>
      <c r="N6999" s="11" t="n">
        <v>0.05</v>
      </c>
      <c r="O6999" s="7" t="n">
        <v>3624.7</v>
      </c>
      <c r="P6999" s="7" t="n">
        <v>1812.35</v>
      </c>
      <c r="Q6999" s="7">
        <f>text(E6999,"ddd")</f>
        <v/>
      </c>
      <c r="R6999" s="7">
        <f>G6999-F6999</f>
        <v/>
      </c>
      <c r="S6999" s="7">
        <f>E6999-D6999</f>
        <v/>
      </c>
      <c r="T6999" s="7">
        <f>O6999*M6999</f>
        <v/>
      </c>
      <c r="U6999" s="7">
        <f>T6999*N6999</f>
        <v/>
      </c>
      <c r="V6999" s="7">
        <f>T6999-U6999-(P6999*M6999)</f>
        <v/>
      </c>
      <c r="W6999" s="7">
        <f>VLOOKUP(L6999,'Products Sheet'!$A:$B,2,FALSE)</f>
        <v/>
      </c>
      <c r="X6999" s="7" t="n"/>
      <c r="Y6999" s="7" t="n"/>
      <c r="Z6999" s="7" t="n"/>
      <c r="AA6999" s="7" t="n"/>
      <c r="AB6999" s="7" t="n"/>
      <c r="AC6999" s="7" t="n"/>
    </row>
    <row r="7000" ht="9.75" customHeight="1" s="12">
      <c r="A7000" s="11" t="inlineStr">
        <is>
          <t>SO - 0006260</t>
        </is>
      </c>
      <c r="B7000" s="11" t="inlineStr">
        <is>
          <t>Distributor</t>
        </is>
      </c>
      <c r="C7000" s="11" t="inlineStr">
        <is>
          <t>WARE-PUJ1005</t>
        </is>
      </c>
      <c r="D7000" s="6" t="n">
        <v>43800</v>
      </c>
      <c r="E7000" s="6" t="n">
        <v>43982</v>
      </c>
      <c r="F7000" s="6" t="n">
        <v>43993</v>
      </c>
      <c r="G7000" s="6" t="n">
        <v>43999</v>
      </c>
      <c r="H7000" s="11" t="inlineStr">
        <is>
          <t>USD</t>
        </is>
      </c>
      <c r="I7000" s="11" t="n">
        <v>23</v>
      </c>
      <c r="J7000" s="11" t="n">
        <v>2</v>
      </c>
      <c r="K7000" s="11" t="n">
        <v>289</v>
      </c>
      <c r="L7000" s="11" t="n">
        <v>41</v>
      </c>
      <c r="M7000" s="11" t="n">
        <v>7</v>
      </c>
      <c r="N7000" s="11" t="n">
        <v>0.1</v>
      </c>
      <c r="O7000" s="7" t="n">
        <v>261.3</v>
      </c>
      <c r="P7000" s="7" t="n">
        <v>193.362</v>
      </c>
      <c r="Q7000" s="7">
        <f>text(E7000,"ddd")</f>
        <v/>
      </c>
      <c r="R7000" s="7">
        <f>G7000-F7000</f>
        <v/>
      </c>
      <c r="S7000" s="7">
        <f>E7000-D7000</f>
        <v/>
      </c>
      <c r="T7000" s="7">
        <f>O7000*M7000</f>
        <v/>
      </c>
      <c r="U7000" s="7">
        <f>T7000*N7000</f>
        <v/>
      </c>
      <c r="V7000" s="7">
        <f>T7000-U7000-(P7000*M7000)</f>
        <v/>
      </c>
      <c r="W7000" s="7">
        <f>VLOOKUP(L7000,'Products Sheet'!$A:$B,2,FALSE)</f>
        <v/>
      </c>
      <c r="X7000" s="7" t="n"/>
      <c r="Y7000" s="7" t="n"/>
      <c r="Z7000" s="7" t="n"/>
      <c r="AA7000" s="7" t="n"/>
      <c r="AB7000" s="7" t="n"/>
      <c r="AC7000" s="7" t="n"/>
    </row>
    <row r="7001" ht="9.75" customHeight="1" s="12">
      <c r="A7001" s="11" t="inlineStr">
        <is>
          <t>SO - 0006373</t>
        </is>
      </c>
      <c r="B7001" s="11" t="inlineStr">
        <is>
          <t>In-Store</t>
        </is>
      </c>
      <c r="C7001" s="11" t="inlineStr">
        <is>
          <t>WARE-PUJ1005</t>
        </is>
      </c>
      <c r="D7001" s="6" t="n">
        <v>43900</v>
      </c>
      <c r="E7001" s="6" t="n">
        <v>43994</v>
      </c>
      <c r="F7001" s="6" t="n">
        <v>44016</v>
      </c>
      <c r="G7001" s="6" t="n">
        <v>44026</v>
      </c>
      <c r="H7001" s="11" t="inlineStr">
        <is>
          <t>USD</t>
        </is>
      </c>
      <c r="I7001" s="11" t="n">
        <v>5</v>
      </c>
      <c r="J7001" s="11" t="n">
        <v>36</v>
      </c>
      <c r="K7001" s="11" t="n">
        <v>283</v>
      </c>
      <c r="L7001" s="11" t="n">
        <v>41</v>
      </c>
      <c r="M7001" s="11" t="n">
        <v>6</v>
      </c>
      <c r="N7001" s="11" t="n">
        <v>0.05</v>
      </c>
      <c r="O7001" s="7" t="n">
        <v>3028.4</v>
      </c>
      <c r="P7001" s="7" t="n">
        <v>1877.608</v>
      </c>
      <c r="Q7001" s="7">
        <f>text(E7001,"ddd")</f>
        <v/>
      </c>
      <c r="R7001" s="7">
        <f>G7001-F7001</f>
        <v/>
      </c>
      <c r="S7001" s="7">
        <f>E7001-D7001</f>
        <v/>
      </c>
      <c r="T7001" s="7">
        <f>O7001*M7001</f>
        <v/>
      </c>
      <c r="U7001" s="7">
        <f>T7001*N7001</f>
        <v/>
      </c>
      <c r="V7001" s="7">
        <f>T7001-U7001-(P7001*M7001)</f>
        <v/>
      </c>
      <c r="W7001" s="7">
        <f>VLOOKUP(L7001,'Products Sheet'!$A:$B,2,FALSE)</f>
        <v/>
      </c>
      <c r="X7001" s="7" t="n"/>
      <c r="Y7001" s="7" t="n"/>
      <c r="Z7001" s="7" t="n"/>
      <c r="AA7001" s="7" t="n"/>
      <c r="AB7001" s="7" t="n"/>
      <c r="AC7001" s="7" t="n"/>
    </row>
    <row r="7002" ht="9.75" customHeight="1" s="12">
      <c r="A7002" s="11" t="inlineStr">
        <is>
          <t>SO - 0006420</t>
        </is>
      </c>
      <c r="B7002" s="11" t="inlineStr">
        <is>
          <t>In-Store</t>
        </is>
      </c>
      <c r="C7002" s="11" t="inlineStr">
        <is>
          <t>WARE-UHY1004</t>
        </is>
      </c>
      <c r="D7002" s="6" t="n">
        <v>43900</v>
      </c>
      <c r="E7002" s="6" t="n">
        <v>44000</v>
      </c>
      <c r="F7002" s="6" t="n">
        <v>44021</v>
      </c>
      <c r="G7002" s="6" t="n">
        <v>44024</v>
      </c>
      <c r="H7002" s="11" t="inlineStr">
        <is>
          <t>USD</t>
        </is>
      </c>
      <c r="I7002" s="11" t="n">
        <v>10</v>
      </c>
      <c r="J7002" s="11" t="n">
        <v>4</v>
      </c>
      <c r="K7002" s="11" t="n">
        <v>212</v>
      </c>
      <c r="L7002" s="11" t="n">
        <v>41</v>
      </c>
      <c r="M7002" s="11" t="n">
        <v>5</v>
      </c>
      <c r="N7002" s="11" t="n">
        <v>0.1</v>
      </c>
      <c r="O7002" s="7" t="n">
        <v>1065.3</v>
      </c>
      <c r="P7002" s="7" t="n">
        <v>511.3439999999999</v>
      </c>
      <c r="Q7002" s="7">
        <f>text(E7002,"ddd")</f>
        <v/>
      </c>
      <c r="R7002" s="7">
        <f>G7002-F7002</f>
        <v/>
      </c>
      <c r="S7002" s="7">
        <f>E7002-D7002</f>
        <v/>
      </c>
      <c r="T7002" s="7">
        <f>O7002*M7002</f>
        <v/>
      </c>
      <c r="U7002" s="7">
        <f>T7002*N7002</f>
        <v/>
      </c>
      <c r="V7002" s="7">
        <f>T7002-U7002-(P7002*M7002)</f>
        <v/>
      </c>
      <c r="W7002" s="7">
        <f>VLOOKUP(L7002,'Products Sheet'!$A:$B,2,FALSE)</f>
        <v/>
      </c>
      <c r="X7002" s="7" t="n"/>
      <c r="Y7002" s="7" t="n"/>
      <c r="Z7002" s="7" t="n"/>
      <c r="AA7002" s="7" t="n"/>
      <c r="AB7002" s="7" t="n"/>
      <c r="AC7002" s="7" t="n"/>
    </row>
    <row r="7003" ht="9.75" customHeight="1" s="12">
      <c r="A7003" s="11" t="inlineStr">
        <is>
          <t>SO - 0006491</t>
        </is>
      </c>
      <c r="B7003" s="11" t="inlineStr">
        <is>
          <t>In-Store</t>
        </is>
      </c>
      <c r="C7003" s="11" t="inlineStr">
        <is>
          <t>WARE-XYS1001</t>
        </is>
      </c>
      <c r="D7003" s="6" t="n">
        <v>43900</v>
      </c>
      <c r="E7003" s="6" t="n">
        <v>44009</v>
      </c>
      <c r="F7003" s="6" t="n">
        <v>44011</v>
      </c>
      <c r="G7003" s="6" t="n">
        <v>44016</v>
      </c>
      <c r="H7003" s="11" t="inlineStr">
        <is>
          <t>USD</t>
        </is>
      </c>
      <c r="I7003" s="11" t="n">
        <v>4</v>
      </c>
      <c r="J7003" s="11" t="n">
        <v>29</v>
      </c>
      <c r="K7003" s="11" t="n">
        <v>24</v>
      </c>
      <c r="L7003" s="11" t="n">
        <v>41</v>
      </c>
      <c r="M7003" s="11" t="n">
        <v>7</v>
      </c>
      <c r="N7003" s="11" t="n">
        <v>0.05</v>
      </c>
      <c r="O7003" s="7" t="n">
        <v>897.8000000000001</v>
      </c>
      <c r="P7003" s="7" t="n">
        <v>574.5920000000001</v>
      </c>
      <c r="Q7003" s="7">
        <f>text(E7003,"ddd")</f>
        <v/>
      </c>
      <c r="R7003" s="7">
        <f>G7003-F7003</f>
        <v/>
      </c>
      <c r="S7003" s="7">
        <f>E7003-D7003</f>
        <v/>
      </c>
      <c r="T7003" s="7">
        <f>O7003*M7003</f>
        <v/>
      </c>
      <c r="U7003" s="7">
        <f>T7003*N7003</f>
        <v/>
      </c>
      <c r="V7003" s="7">
        <f>T7003-U7003-(P7003*M7003)</f>
        <v/>
      </c>
      <c r="W7003" s="7">
        <f>VLOOKUP(L7003,'Products Sheet'!$A:$B,2,FALSE)</f>
        <v/>
      </c>
      <c r="X7003" s="7" t="n"/>
      <c r="Y7003" s="7" t="n"/>
      <c r="Z7003" s="7" t="n"/>
      <c r="AA7003" s="7" t="n"/>
      <c r="AB7003" s="7" t="n"/>
      <c r="AC7003" s="7" t="n"/>
    </row>
    <row r="7004" ht="9.75" customHeight="1" s="12">
      <c r="A7004" s="11" t="inlineStr">
        <is>
          <t>SO - 0006519</t>
        </is>
      </c>
      <c r="B7004" s="11" t="inlineStr">
        <is>
          <t>Distributor</t>
        </is>
      </c>
      <c r="C7004" s="11" t="inlineStr">
        <is>
          <t>WARE-NMK1003</t>
        </is>
      </c>
      <c r="D7004" s="6" t="n">
        <v>43900</v>
      </c>
      <c r="E7004" s="6" t="n">
        <v>44013</v>
      </c>
      <c r="F7004" s="6" t="n">
        <v>44019</v>
      </c>
      <c r="G7004" s="6" t="n">
        <v>44022</v>
      </c>
      <c r="H7004" s="11" t="inlineStr">
        <is>
          <t>USD</t>
        </is>
      </c>
      <c r="I7004" s="11" t="n">
        <v>24</v>
      </c>
      <c r="J7004" s="11" t="n">
        <v>42</v>
      </c>
      <c r="K7004" s="11" t="n">
        <v>125</v>
      </c>
      <c r="L7004" s="11" t="n">
        <v>41</v>
      </c>
      <c r="M7004" s="11" t="n">
        <v>5</v>
      </c>
      <c r="N7004" s="11" t="n">
        <v>0.05</v>
      </c>
      <c r="O7004" s="7" t="n">
        <v>1031.8</v>
      </c>
      <c r="P7004" s="7" t="n">
        <v>546.854</v>
      </c>
      <c r="Q7004" s="7">
        <f>text(E7004,"ddd")</f>
        <v/>
      </c>
      <c r="R7004" s="7">
        <f>G7004-F7004</f>
        <v/>
      </c>
      <c r="S7004" s="7">
        <f>E7004-D7004</f>
        <v/>
      </c>
      <c r="T7004" s="7">
        <f>O7004*M7004</f>
        <v/>
      </c>
      <c r="U7004" s="7">
        <f>T7004*N7004</f>
        <v/>
      </c>
      <c r="V7004" s="7">
        <f>T7004-U7004-(P7004*M7004)</f>
        <v/>
      </c>
      <c r="W7004" s="7">
        <f>VLOOKUP(L7004,'Products Sheet'!$A:$B,2,FALSE)</f>
        <v/>
      </c>
      <c r="X7004" s="7" t="n"/>
      <c r="Y7004" s="7" t="n"/>
      <c r="Z7004" s="7" t="n"/>
      <c r="AA7004" s="7" t="n"/>
      <c r="AB7004" s="7" t="n"/>
      <c r="AC7004" s="7" t="n"/>
    </row>
    <row r="7005" ht="9.75" customHeight="1" s="12">
      <c r="A7005" s="11" t="inlineStr">
        <is>
          <t>SO - 0006560</t>
        </is>
      </c>
      <c r="B7005" s="11" t="inlineStr">
        <is>
          <t>In-Store</t>
        </is>
      </c>
      <c r="C7005" s="11" t="inlineStr">
        <is>
          <t>WARE-NMK1003</t>
        </is>
      </c>
      <c r="D7005" s="6" t="n">
        <v>43900</v>
      </c>
      <c r="E7005" s="6" t="n">
        <v>44017</v>
      </c>
      <c r="F7005" s="6" t="n">
        <v>44031</v>
      </c>
      <c r="G7005" s="6" t="n">
        <v>44032</v>
      </c>
      <c r="H7005" s="11" t="inlineStr">
        <is>
          <t>USD</t>
        </is>
      </c>
      <c r="I7005" s="11" t="n">
        <v>12</v>
      </c>
      <c r="J7005" s="11" t="n">
        <v>3</v>
      </c>
      <c r="K7005" s="11" t="n">
        <v>120</v>
      </c>
      <c r="L7005" s="11" t="n">
        <v>41</v>
      </c>
      <c r="M7005" s="11" t="n">
        <v>6</v>
      </c>
      <c r="N7005" s="11" t="n">
        <v>0.2</v>
      </c>
      <c r="O7005" s="7" t="n">
        <v>911.2</v>
      </c>
      <c r="P7005" s="7" t="n">
        <v>637.84</v>
      </c>
      <c r="Q7005" s="7">
        <f>text(E7005,"ddd")</f>
        <v/>
      </c>
      <c r="R7005" s="7">
        <f>G7005-F7005</f>
        <v/>
      </c>
      <c r="S7005" s="7">
        <f>E7005-D7005</f>
        <v/>
      </c>
      <c r="T7005" s="7">
        <f>O7005*M7005</f>
        <v/>
      </c>
      <c r="U7005" s="7">
        <f>T7005*N7005</f>
        <v/>
      </c>
      <c r="V7005" s="7">
        <f>T7005-U7005-(P7005*M7005)</f>
        <v/>
      </c>
      <c r="W7005" s="7">
        <f>VLOOKUP(L7005,'Products Sheet'!$A:$B,2,FALSE)</f>
        <v/>
      </c>
      <c r="X7005" s="7" t="n"/>
      <c r="Y7005" s="7" t="n"/>
      <c r="Z7005" s="7" t="n"/>
      <c r="AA7005" s="7" t="n"/>
      <c r="AB7005" s="7" t="n"/>
      <c r="AC7005" s="7" t="n"/>
    </row>
    <row r="7006" ht="9.75" customHeight="1" s="12">
      <c r="A7006" s="11" t="inlineStr">
        <is>
          <t>SO - 0006563</t>
        </is>
      </c>
      <c r="B7006" s="11" t="inlineStr">
        <is>
          <t>Online</t>
        </is>
      </c>
      <c r="C7006" s="11" t="inlineStr">
        <is>
          <t>WARE-NMK1003</t>
        </is>
      </c>
      <c r="D7006" s="6" t="n">
        <v>43900</v>
      </c>
      <c r="E7006" s="6" t="n">
        <v>44018</v>
      </c>
      <c r="F7006" s="6" t="n">
        <v>44036</v>
      </c>
      <c r="G7006" s="6" t="n">
        <v>44045</v>
      </c>
      <c r="H7006" s="11" t="inlineStr">
        <is>
          <t>USD</t>
        </is>
      </c>
      <c r="I7006" s="11" t="n">
        <v>16</v>
      </c>
      <c r="J7006" s="11" t="n">
        <v>31</v>
      </c>
      <c r="K7006" s="11" t="n">
        <v>102</v>
      </c>
      <c r="L7006" s="11" t="n">
        <v>41</v>
      </c>
      <c r="M7006" s="11" t="n">
        <v>3</v>
      </c>
      <c r="N7006" s="11" t="n">
        <v>0.05</v>
      </c>
      <c r="O7006" s="7" t="n">
        <v>2572.8</v>
      </c>
      <c r="P7006" s="7" t="n">
        <v>1054.848</v>
      </c>
      <c r="Q7006" s="7">
        <f>text(E7006,"ddd")</f>
        <v/>
      </c>
      <c r="R7006" s="7">
        <f>G7006-F7006</f>
        <v/>
      </c>
      <c r="S7006" s="7">
        <f>E7006-D7006</f>
        <v/>
      </c>
      <c r="T7006" s="7">
        <f>O7006*M7006</f>
        <v/>
      </c>
      <c r="U7006" s="7">
        <f>T7006*N7006</f>
        <v/>
      </c>
      <c r="V7006" s="7">
        <f>T7006-U7006-(P7006*M7006)</f>
        <v/>
      </c>
      <c r="W7006" s="7">
        <f>VLOOKUP(L7006,'Products Sheet'!$A:$B,2,FALSE)</f>
        <v/>
      </c>
      <c r="X7006" s="7" t="n"/>
      <c r="Y7006" s="7" t="n"/>
      <c r="Z7006" s="7" t="n"/>
      <c r="AA7006" s="7" t="n"/>
      <c r="AB7006" s="7" t="n"/>
      <c r="AC7006" s="7" t="n"/>
    </row>
    <row r="7007" ht="9.75" customHeight="1" s="12">
      <c r="A7007" s="11" t="inlineStr">
        <is>
          <t>SO - 0006564</t>
        </is>
      </c>
      <c r="B7007" s="11" t="inlineStr">
        <is>
          <t>Distributor</t>
        </is>
      </c>
      <c r="C7007" s="11" t="inlineStr">
        <is>
          <t>WARE-PUJ1005</t>
        </is>
      </c>
      <c r="D7007" s="6" t="n">
        <v>43900</v>
      </c>
      <c r="E7007" s="6" t="n">
        <v>44018</v>
      </c>
      <c r="F7007" s="6" t="n">
        <v>44025</v>
      </c>
      <c r="G7007" s="6" t="n">
        <v>44030</v>
      </c>
      <c r="H7007" s="11" t="inlineStr">
        <is>
          <t>USD</t>
        </is>
      </c>
      <c r="I7007" s="11" t="n">
        <v>21</v>
      </c>
      <c r="J7007" s="11" t="n">
        <v>49</v>
      </c>
      <c r="K7007" s="11" t="n">
        <v>263</v>
      </c>
      <c r="L7007" s="11" t="n">
        <v>41</v>
      </c>
      <c r="M7007" s="11" t="n">
        <v>4</v>
      </c>
      <c r="N7007" s="11" t="n">
        <v>0.1</v>
      </c>
      <c r="O7007" s="7" t="n">
        <v>2626.4</v>
      </c>
      <c r="P7007" s="7" t="n">
        <v>1339.464</v>
      </c>
      <c r="Q7007" s="7">
        <f>text(E7007,"ddd")</f>
        <v/>
      </c>
      <c r="R7007" s="7">
        <f>G7007-F7007</f>
        <v/>
      </c>
      <c r="S7007" s="7">
        <f>E7007-D7007</f>
        <v/>
      </c>
      <c r="T7007" s="7">
        <f>O7007*M7007</f>
        <v/>
      </c>
      <c r="U7007" s="7">
        <f>T7007*N7007</f>
        <v/>
      </c>
      <c r="V7007" s="7">
        <f>T7007-U7007-(P7007*M7007)</f>
        <v/>
      </c>
      <c r="W7007" s="7">
        <f>VLOOKUP(L7007,'Products Sheet'!$A:$B,2,FALSE)</f>
        <v/>
      </c>
      <c r="X7007" s="7" t="n"/>
      <c r="Y7007" s="7" t="n"/>
      <c r="Z7007" s="7" t="n"/>
      <c r="AA7007" s="7" t="n"/>
      <c r="AB7007" s="7" t="n"/>
      <c r="AC7007" s="7" t="n"/>
    </row>
    <row r="7008" ht="9.75" customHeight="1" s="12">
      <c r="A7008" s="11" t="inlineStr">
        <is>
          <t>SO - 0006582</t>
        </is>
      </c>
      <c r="B7008" s="11" t="inlineStr">
        <is>
          <t>Wholesale</t>
        </is>
      </c>
      <c r="C7008" s="11" t="inlineStr">
        <is>
          <t>WARE-UHY1004</t>
        </is>
      </c>
      <c r="D7008" s="6" t="n">
        <v>43900</v>
      </c>
      <c r="E7008" s="6" t="n">
        <v>44019</v>
      </c>
      <c r="F7008" s="6" t="n">
        <v>44030</v>
      </c>
      <c r="G7008" s="6" t="n">
        <v>44033</v>
      </c>
      <c r="H7008" s="11" t="inlineStr">
        <is>
          <t>USD</t>
        </is>
      </c>
      <c r="I7008" s="11" t="n">
        <v>27</v>
      </c>
      <c r="J7008" s="11" t="n">
        <v>6</v>
      </c>
      <c r="K7008" s="11" t="n">
        <v>232</v>
      </c>
      <c r="L7008" s="11" t="n">
        <v>41</v>
      </c>
      <c r="M7008" s="11" t="n">
        <v>7</v>
      </c>
      <c r="N7008" s="11" t="n">
        <v>0.15</v>
      </c>
      <c r="O7008" s="7" t="n">
        <v>1822.4</v>
      </c>
      <c r="P7008" s="7" t="n">
        <v>1093.44</v>
      </c>
      <c r="Q7008" s="7">
        <f>text(E7008,"ddd")</f>
        <v/>
      </c>
      <c r="R7008" s="7">
        <f>G7008-F7008</f>
        <v/>
      </c>
      <c r="S7008" s="7">
        <f>E7008-D7008</f>
        <v/>
      </c>
      <c r="T7008" s="7">
        <f>O7008*M7008</f>
        <v/>
      </c>
      <c r="U7008" s="7">
        <f>T7008*N7008</f>
        <v/>
      </c>
      <c r="V7008" s="7">
        <f>T7008-U7008-(P7008*M7008)</f>
        <v/>
      </c>
      <c r="W7008" s="7">
        <f>VLOOKUP(L7008,'Products Sheet'!$A:$B,2,FALSE)</f>
        <v/>
      </c>
      <c r="X7008" s="7" t="n"/>
      <c r="Y7008" s="7" t="n"/>
      <c r="Z7008" s="7" t="n"/>
      <c r="AA7008" s="7" t="n"/>
      <c r="AB7008" s="7" t="n"/>
      <c r="AC7008" s="7" t="n"/>
    </row>
    <row r="7009" ht="9.75" customHeight="1" s="12">
      <c r="A7009" s="11" t="inlineStr">
        <is>
          <t>SO - 0006587</t>
        </is>
      </c>
      <c r="B7009" s="11" t="inlineStr">
        <is>
          <t>Online</t>
        </is>
      </c>
      <c r="C7009" s="11" t="inlineStr">
        <is>
          <t>WARE-XYS1001</t>
        </is>
      </c>
      <c r="D7009" s="6" t="n">
        <v>43900</v>
      </c>
      <c r="E7009" s="6" t="n">
        <v>44020</v>
      </c>
      <c r="F7009" s="6" t="n">
        <v>44046</v>
      </c>
      <c r="G7009" s="6" t="n">
        <v>44055</v>
      </c>
      <c r="H7009" s="11" t="inlineStr">
        <is>
          <t>USD</t>
        </is>
      </c>
      <c r="I7009" s="11" t="n">
        <v>15</v>
      </c>
      <c r="J7009" s="11" t="n">
        <v>10</v>
      </c>
      <c r="K7009" s="11" t="n">
        <v>48</v>
      </c>
      <c r="L7009" s="11" t="n">
        <v>41</v>
      </c>
      <c r="M7009" s="11" t="n">
        <v>1</v>
      </c>
      <c r="N7009" s="11" t="n">
        <v>0.075</v>
      </c>
      <c r="O7009" s="7" t="n">
        <v>194.3</v>
      </c>
      <c r="P7009" s="7" t="n">
        <v>110.751</v>
      </c>
      <c r="Q7009" s="7">
        <f>text(E7009,"ddd")</f>
        <v/>
      </c>
      <c r="R7009" s="7">
        <f>G7009-F7009</f>
        <v/>
      </c>
      <c r="S7009" s="7">
        <f>E7009-D7009</f>
        <v/>
      </c>
      <c r="T7009" s="7">
        <f>O7009*M7009</f>
        <v/>
      </c>
      <c r="U7009" s="7">
        <f>T7009*N7009</f>
        <v/>
      </c>
      <c r="V7009" s="7">
        <f>T7009-U7009-(P7009*M7009)</f>
        <v/>
      </c>
      <c r="W7009" s="7">
        <f>VLOOKUP(L7009,'Products Sheet'!$A:$B,2,FALSE)</f>
        <v/>
      </c>
      <c r="X7009" s="7" t="n"/>
      <c r="Y7009" s="7" t="n"/>
      <c r="Z7009" s="7" t="n"/>
      <c r="AA7009" s="7" t="n"/>
      <c r="AB7009" s="7" t="n"/>
      <c r="AC7009" s="7" t="n"/>
    </row>
    <row r="7010" ht="9.75" customHeight="1" s="12">
      <c r="A7010" s="11" t="inlineStr">
        <is>
          <t>SO - 0006595</t>
        </is>
      </c>
      <c r="B7010" s="11" t="inlineStr">
        <is>
          <t>Wholesale</t>
        </is>
      </c>
      <c r="C7010" s="11" t="inlineStr">
        <is>
          <t>WARE-NMK1003</t>
        </is>
      </c>
      <c r="D7010" s="6" t="n">
        <v>43900</v>
      </c>
      <c r="E7010" s="6" t="n">
        <v>44021</v>
      </c>
      <c r="F7010" s="6" t="n">
        <v>44038</v>
      </c>
      <c r="G7010" s="6" t="n">
        <v>44046</v>
      </c>
      <c r="H7010" s="11" t="inlineStr">
        <is>
          <t>USD</t>
        </is>
      </c>
      <c r="I7010" s="11" t="n">
        <v>28</v>
      </c>
      <c r="J7010" s="11" t="n">
        <v>34</v>
      </c>
      <c r="K7010" s="11" t="n">
        <v>101</v>
      </c>
      <c r="L7010" s="11" t="n">
        <v>41</v>
      </c>
      <c r="M7010" s="11" t="n">
        <v>1</v>
      </c>
      <c r="N7010" s="11" t="n">
        <v>0.1</v>
      </c>
      <c r="O7010" s="7" t="n">
        <v>1045.2</v>
      </c>
      <c r="P7010" s="7" t="n">
        <v>648.024</v>
      </c>
      <c r="Q7010" s="7">
        <f>text(E7010,"ddd")</f>
        <v/>
      </c>
      <c r="R7010" s="7">
        <f>G7010-F7010</f>
        <v/>
      </c>
      <c r="S7010" s="7">
        <f>E7010-D7010</f>
        <v/>
      </c>
      <c r="T7010" s="7">
        <f>O7010*M7010</f>
        <v/>
      </c>
      <c r="U7010" s="7">
        <f>T7010*N7010</f>
        <v/>
      </c>
      <c r="V7010" s="7">
        <f>T7010-U7010-(P7010*M7010)</f>
        <v/>
      </c>
      <c r="W7010" s="7">
        <f>VLOOKUP(L7010,'Products Sheet'!$A:$B,2,FALSE)</f>
        <v/>
      </c>
      <c r="X7010" s="7" t="n"/>
      <c r="Y7010" s="7" t="n"/>
      <c r="Z7010" s="7" t="n"/>
      <c r="AA7010" s="7" t="n"/>
      <c r="AB7010" s="7" t="n"/>
      <c r="AC7010" s="7" t="n"/>
    </row>
    <row r="7011" ht="9.75" customHeight="1" s="12">
      <c r="A7011" s="11" t="inlineStr">
        <is>
          <t>SO - 0006670</t>
        </is>
      </c>
      <c r="B7011" s="11" t="inlineStr">
        <is>
          <t>Wholesale</t>
        </is>
      </c>
      <c r="C7011" s="11" t="inlineStr">
        <is>
          <t>WARE-MKL1006</t>
        </is>
      </c>
      <c r="D7011" s="6" t="n">
        <v>43900</v>
      </c>
      <c r="E7011" s="6" t="n">
        <v>44029</v>
      </c>
      <c r="F7011" s="6" t="n">
        <v>44035</v>
      </c>
      <c r="G7011" s="6" t="n">
        <v>44039</v>
      </c>
      <c r="H7011" s="11" t="inlineStr">
        <is>
          <t>USD</t>
        </is>
      </c>
      <c r="I7011" s="11" t="n">
        <v>26</v>
      </c>
      <c r="J7011" s="11" t="n">
        <v>49</v>
      </c>
      <c r="K7011" s="11" t="n">
        <v>364</v>
      </c>
      <c r="L7011" s="11" t="n">
        <v>41</v>
      </c>
      <c r="M7011" s="11" t="n">
        <v>2</v>
      </c>
      <c r="N7011" s="11" t="n">
        <v>0.05</v>
      </c>
      <c r="O7011" s="7" t="n">
        <v>5366.7</v>
      </c>
      <c r="P7011" s="7" t="n">
        <v>2951.685</v>
      </c>
      <c r="Q7011" s="7">
        <f>text(E7011,"ddd")</f>
        <v/>
      </c>
      <c r="R7011" s="7">
        <f>G7011-F7011</f>
        <v/>
      </c>
      <c r="S7011" s="7">
        <f>E7011-D7011</f>
        <v/>
      </c>
      <c r="T7011" s="7">
        <f>O7011*M7011</f>
        <v/>
      </c>
      <c r="U7011" s="7">
        <f>T7011*N7011</f>
        <v/>
      </c>
      <c r="V7011" s="7">
        <f>T7011-U7011-(P7011*M7011)</f>
        <v/>
      </c>
      <c r="W7011" s="7">
        <f>VLOOKUP(L7011,'Products Sheet'!$A:$B,2,FALSE)</f>
        <v/>
      </c>
      <c r="X7011" s="7" t="n"/>
      <c r="Y7011" s="7" t="n"/>
      <c r="Z7011" s="7" t="n"/>
      <c r="AA7011" s="7" t="n"/>
      <c r="AB7011" s="7" t="n"/>
      <c r="AC7011" s="7" t="n"/>
    </row>
    <row r="7012" ht="9.75" customHeight="1" s="12">
      <c r="A7012" s="11" t="inlineStr">
        <is>
          <t>SO - 0006711</t>
        </is>
      </c>
      <c r="B7012" s="11" t="inlineStr">
        <is>
          <t>In-Store</t>
        </is>
      </c>
      <c r="C7012" s="11" t="inlineStr">
        <is>
          <t>WARE-UHY1004</t>
        </is>
      </c>
      <c r="D7012" s="6" t="n">
        <v>43900</v>
      </c>
      <c r="E7012" s="6" t="n">
        <v>44033</v>
      </c>
      <c r="F7012" s="6" t="n">
        <v>44061</v>
      </c>
      <c r="G7012" s="6" t="n">
        <v>44063</v>
      </c>
      <c r="H7012" s="11" t="inlineStr">
        <is>
          <t>USD</t>
        </is>
      </c>
      <c r="I7012" s="11" t="n">
        <v>8</v>
      </c>
      <c r="J7012" s="11" t="n">
        <v>33</v>
      </c>
      <c r="K7012" s="11" t="n">
        <v>255</v>
      </c>
      <c r="L7012" s="11" t="n">
        <v>41</v>
      </c>
      <c r="M7012" s="11" t="n">
        <v>7</v>
      </c>
      <c r="N7012" s="11" t="n">
        <v>0.1</v>
      </c>
      <c r="O7012" s="7" t="n">
        <v>3886</v>
      </c>
      <c r="P7012" s="7" t="n">
        <v>2331.6</v>
      </c>
      <c r="Q7012" s="7">
        <f>text(E7012,"ddd")</f>
        <v/>
      </c>
      <c r="R7012" s="7">
        <f>G7012-F7012</f>
        <v/>
      </c>
      <c r="S7012" s="7">
        <f>E7012-D7012</f>
        <v/>
      </c>
      <c r="T7012" s="7">
        <f>O7012*M7012</f>
        <v/>
      </c>
      <c r="U7012" s="7">
        <f>T7012*N7012</f>
        <v/>
      </c>
      <c r="V7012" s="7">
        <f>T7012-U7012-(P7012*M7012)</f>
        <v/>
      </c>
      <c r="W7012" s="7">
        <f>VLOOKUP(L7012,'Products Sheet'!$A:$B,2,FALSE)</f>
        <v/>
      </c>
      <c r="X7012" s="7" t="n"/>
      <c r="Y7012" s="7" t="n"/>
      <c r="Z7012" s="7" t="n"/>
      <c r="AA7012" s="7" t="n"/>
      <c r="AB7012" s="7" t="n"/>
      <c r="AC7012" s="7" t="n"/>
    </row>
    <row r="7013" ht="9.75" customHeight="1" s="12">
      <c r="A7013" s="11" t="inlineStr">
        <is>
          <t>SO - 0006731</t>
        </is>
      </c>
      <c r="B7013" s="11" t="inlineStr">
        <is>
          <t>Online</t>
        </is>
      </c>
      <c r="C7013" s="11" t="inlineStr">
        <is>
          <t>WARE-MKL1006</t>
        </is>
      </c>
      <c r="D7013" s="6" t="n">
        <v>43900</v>
      </c>
      <c r="E7013" s="6" t="n">
        <v>44036</v>
      </c>
      <c r="F7013" s="6" t="n">
        <v>44050</v>
      </c>
      <c r="G7013" s="6" t="n">
        <v>44059</v>
      </c>
      <c r="H7013" s="11" t="inlineStr">
        <is>
          <t>USD</t>
        </is>
      </c>
      <c r="I7013" s="11" t="n">
        <v>13</v>
      </c>
      <c r="J7013" s="11" t="n">
        <v>39</v>
      </c>
      <c r="K7013" s="11" t="n">
        <v>336</v>
      </c>
      <c r="L7013" s="11" t="n">
        <v>41</v>
      </c>
      <c r="M7013" s="11" t="n">
        <v>4</v>
      </c>
      <c r="N7013" s="11" t="n">
        <v>0.075</v>
      </c>
      <c r="O7013" s="7" t="n">
        <v>2485.7</v>
      </c>
      <c r="P7013" s="7" t="n">
        <v>1168.279</v>
      </c>
      <c r="Q7013" s="7">
        <f>text(E7013,"ddd")</f>
        <v/>
      </c>
      <c r="R7013" s="7">
        <f>G7013-F7013</f>
        <v/>
      </c>
      <c r="S7013" s="7">
        <f>E7013-D7013</f>
        <v/>
      </c>
      <c r="T7013" s="7">
        <f>O7013*M7013</f>
        <v/>
      </c>
      <c r="U7013" s="7">
        <f>T7013*N7013</f>
        <v/>
      </c>
      <c r="V7013" s="7">
        <f>T7013-U7013-(P7013*M7013)</f>
        <v/>
      </c>
      <c r="W7013" s="7">
        <f>VLOOKUP(L7013,'Products Sheet'!$A:$B,2,FALSE)</f>
        <v/>
      </c>
      <c r="X7013" s="7" t="n"/>
      <c r="Y7013" s="7" t="n"/>
      <c r="Z7013" s="7" t="n"/>
      <c r="AA7013" s="7" t="n"/>
      <c r="AB7013" s="7" t="n"/>
      <c r="AC7013" s="7" t="n"/>
    </row>
    <row r="7014" ht="9.75" customHeight="1" s="12">
      <c r="A7014" s="11" t="inlineStr">
        <is>
          <t>SO - 0006742</t>
        </is>
      </c>
      <c r="B7014" s="11" t="inlineStr">
        <is>
          <t>In-Store</t>
        </is>
      </c>
      <c r="C7014" s="11" t="inlineStr">
        <is>
          <t>WARE-MKL1006</t>
        </is>
      </c>
      <c r="D7014" s="6" t="n">
        <v>44000</v>
      </c>
      <c r="E7014" s="6" t="n">
        <v>44037</v>
      </c>
      <c r="F7014" s="6" t="n">
        <v>44050</v>
      </c>
      <c r="G7014" s="6" t="n">
        <v>44056</v>
      </c>
      <c r="H7014" s="11" t="inlineStr">
        <is>
          <t>USD</t>
        </is>
      </c>
      <c r="I7014" s="11" t="n">
        <v>9</v>
      </c>
      <c r="J7014" s="11" t="n">
        <v>47</v>
      </c>
      <c r="K7014" s="11" t="n">
        <v>334</v>
      </c>
      <c r="L7014" s="11" t="n">
        <v>41</v>
      </c>
      <c r="M7014" s="11" t="n">
        <v>1</v>
      </c>
      <c r="N7014" s="11" t="n">
        <v>0.05</v>
      </c>
      <c r="O7014" s="7" t="n">
        <v>2231.1</v>
      </c>
      <c r="P7014" s="7" t="n">
        <v>1762.569</v>
      </c>
      <c r="Q7014" s="7">
        <f>text(E7014,"ddd")</f>
        <v/>
      </c>
      <c r="R7014" s="7">
        <f>G7014-F7014</f>
        <v/>
      </c>
      <c r="S7014" s="7">
        <f>E7014-D7014</f>
        <v/>
      </c>
      <c r="T7014" s="7">
        <f>O7014*M7014</f>
        <v/>
      </c>
      <c r="U7014" s="7">
        <f>T7014*N7014</f>
        <v/>
      </c>
      <c r="V7014" s="7">
        <f>T7014-U7014-(P7014*M7014)</f>
        <v/>
      </c>
      <c r="W7014" s="7">
        <f>VLOOKUP(L7014,'Products Sheet'!$A:$B,2,FALSE)</f>
        <v/>
      </c>
      <c r="X7014" s="7" t="n"/>
      <c r="Y7014" s="7" t="n"/>
      <c r="Z7014" s="7" t="n"/>
      <c r="AA7014" s="7" t="n"/>
      <c r="AB7014" s="7" t="n"/>
      <c r="AC7014" s="7" t="n"/>
    </row>
    <row r="7015" ht="9.75" customHeight="1" s="12">
      <c r="A7015" s="11" t="inlineStr">
        <is>
          <t>SO - 0006754</t>
        </is>
      </c>
      <c r="B7015" s="11" t="inlineStr">
        <is>
          <t>Online</t>
        </is>
      </c>
      <c r="C7015" s="11" t="inlineStr">
        <is>
          <t>WARE-MKL1006</t>
        </is>
      </c>
      <c r="D7015" s="6" t="n">
        <v>44000</v>
      </c>
      <c r="E7015" s="6" t="n">
        <v>44038</v>
      </c>
      <c r="F7015" s="6" t="n">
        <v>44066</v>
      </c>
      <c r="G7015" s="6" t="n">
        <v>44069</v>
      </c>
      <c r="H7015" s="11" t="inlineStr">
        <is>
          <t>USD</t>
        </is>
      </c>
      <c r="I7015" s="11" t="n">
        <v>16</v>
      </c>
      <c r="J7015" s="11" t="n">
        <v>31</v>
      </c>
      <c r="K7015" s="11" t="n">
        <v>362</v>
      </c>
      <c r="L7015" s="11" t="n">
        <v>41</v>
      </c>
      <c r="M7015" s="11" t="n">
        <v>8</v>
      </c>
      <c r="N7015" s="11" t="n">
        <v>0.15</v>
      </c>
      <c r="O7015" s="7" t="n">
        <v>3102.1</v>
      </c>
      <c r="P7015" s="7" t="n">
        <v>2047.386</v>
      </c>
      <c r="Q7015" s="7">
        <f>text(E7015,"ddd")</f>
        <v/>
      </c>
      <c r="R7015" s="7">
        <f>G7015-F7015</f>
        <v/>
      </c>
      <c r="S7015" s="7">
        <f>E7015-D7015</f>
        <v/>
      </c>
      <c r="T7015" s="7">
        <f>O7015*M7015</f>
        <v/>
      </c>
      <c r="U7015" s="7">
        <f>T7015*N7015</f>
        <v/>
      </c>
      <c r="V7015" s="7">
        <f>T7015-U7015-(P7015*M7015)</f>
        <v/>
      </c>
      <c r="W7015" s="7">
        <f>VLOOKUP(L7015,'Products Sheet'!$A:$B,2,FALSE)</f>
        <v/>
      </c>
      <c r="X7015" s="7" t="n"/>
      <c r="Y7015" s="7" t="n"/>
      <c r="Z7015" s="7" t="n"/>
      <c r="AA7015" s="7" t="n"/>
      <c r="AB7015" s="7" t="n"/>
      <c r="AC7015" s="7" t="n"/>
    </row>
    <row r="7016" ht="9.75" customHeight="1" s="12">
      <c r="A7016" s="11" t="inlineStr">
        <is>
          <t>SO - 0006845</t>
        </is>
      </c>
      <c r="B7016" s="11" t="inlineStr">
        <is>
          <t>Distributor</t>
        </is>
      </c>
      <c r="C7016" s="11" t="inlineStr">
        <is>
          <t>WARE-NMK1003</t>
        </is>
      </c>
      <c r="D7016" s="6" t="n">
        <v>44000</v>
      </c>
      <c r="E7016" s="6" t="n">
        <v>44050</v>
      </c>
      <c r="F7016" s="6" t="n">
        <v>44058</v>
      </c>
      <c r="G7016" s="6" t="n">
        <v>44064</v>
      </c>
      <c r="H7016" s="11" t="inlineStr">
        <is>
          <t>USD</t>
        </is>
      </c>
      <c r="I7016" s="11" t="n">
        <v>25</v>
      </c>
      <c r="J7016" s="11" t="n">
        <v>11</v>
      </c>
      <c r="K7016" s="11" t="n">
        <v>169</v>
      </c>
      <c r="L7016" s="11" t="n">
        <v>41</v>
      </c>
      <c r="M7016" s="11" t="n">
        <v>2</v>
      </c>
      <c r="N7016" s="11" t="n">
        <v>0.1</v>
      </c>
      <c r="O7016" s="7" t="n">
        <v>1313.2</v>
      </c>
      <c r="P7016" s="7" t="n">
        <v>840.4480000000001</v>
      </c>
      <c r="Q7016" s="7">
        <f>text(E7016,"ddd")</f>
        <v/>
      </c>
      <c r="R7016" s="7">
        <f>G7016-F7016</f>
        <v/>
      </c>
      <c r="S7016" s="7">
        <f>E7016-D7016</f>
        <v/>
      </c>
      <c r="T7016" s="7">
        <f>O7016*M7016</f>
        <v/>
      </c>
      <c r="U7016" s="7">
        <f>T7016*N7016</f>
        <v/>
      </c>
      <c r="V7016" s="7">
        <f>T7016-U7016-(P7016*M7016)</f>
        <v/>
      </c>
      <c r="W7016" s="7">
        <f>VLOOKUP(L7016,'Products Sheet'!$A:$B,2,FALSE)</f>
        <v/>
      </c>
      <c r="X7016" s="7" t="n"/>
      <c r="Y7016" s="7" t="n"/>
      <c r="Z7016" s="7" t="n"/>
      <c r="AA7016" s="7" t="n"/>
      <c r="AB7016" s="7" t="n"/>
      <c r="AC7016" s="7" t="n"/>
    </row>
    <row r="7017" ht="9.75" customHeight="1" s="12">
      <c r="A7017" s="11" t="inlineStr">
        <is>
          <t>SO - 0006865</t>
        </is>
      </c>
      <c r="B7017" s="11" t="inlineStr">
        <is>
          <t>Wholesale</t>
        </is>
      </c>
      <c r="C7017" s="11" t="inlineStr">
        <is>
          <t>WARE-UHY1004</t>
        </is>
      </c>
      <c r="D7017" s="6" t="n">
        <v>44000</v>
      </c>
      <c r="E7017" s="6" t="n">
        <v>44052</v>
      </c>
      <c r="F7017" s="6" t="n">
        <v>44077</v>
      </c>
      <c r="G7017" s="6" t="n">
        <v>44083</v>
      </c>
      <c r="H7017" s="11" t="inlineStr">
        <is>
          <t>USD</t>
        </is>
      </c>
      <c r="I7017" s="11" t="n">
        <v>28</v>
      </c>
      <c r="J7017" s="11" t="n">
        <v>22</v>
      </c>
      <c r="K7017" s="11" t="n">
        <v>206</v>
      </c>
      <c r="L7017" s="11" t="n">
        <v>41</v>
      </c>
      <c r="M7017" s="11" t="n">
        <v>3</v>
      </c>
      <c r="N7017" s="11" t="n">
        <v>0.05</v>
      </c>
      <c r="O7017" s="7" t="n">
        <v>2438.8</v>
      </c>
      <c r="P7017" s="7" t="n">
        <v>1365.728</v>
      </c>
      <c r="Q7017" s="7">
        <f>text(E7017,"ddd")</f>
        <v/>
      </c>
      <c r="R7017" s="7">
        <f>G7017-F7017</f>
        <v/>
      </c>
      <c r="S7017" s="7">
        <f>E7017-D7017</f>
        <v/>
      </c>
      <c r="T7017" s="7">
        <f>O7017*M7017</f>
        <v/>
      </c>
      <c r="U7017" s="7">
        <f>T7017*N7017</f>
        <v/>
      </c>
      <c r="V7017" s="7">
        <f>T7017-U7017-(P7017*M7017)</f>
        <v/>
      </c>
      <c r="W7017" s="7">
        <f>VLOOKUP(L7017,'Products Sheet'!$A:$B,2,FALSE)</f>
        <v/>
      </c>
      <c r="X7017" s="7" t="n"/>
      <c r="Y7017" s="7" t="n"/>
      <c r="Z7017" s="7" t="n"/>
      <c r="AA7017" s="7" t="n"/>
      <c r="AB7017" s="7" t="n"/>
      <c r="AC7017" s="7" t="n"/>
    </row>
    <row r="7018" ht="9.75" customHeight="1" s="12">
      <c r="A7018" s="11" t="inlineStr">
        <is>
          <t>SO - 0006899</t>
        </is>
      </c>
      <c r="B7018" s="11" t="inlineStr">
        <is>
          <t>Online</t>
        </is>
      </c>
      <c r="C7018" s="11" t="inlineStr">
        <is>
          <t>WARE-XYS1001</t>
        </is>
      </c>
      <c r="D7018" s="6" t="n">
        <v>44000</v>
      </c>
      <c r="E7018" s="6" t="n">
        <v>44056</v>
      </c>
      <c r="F7018" s="6" t="n">
        <v>44082</v>
      </c>
      <c r="G7018" s="6" t="n">
        <v>44090</v>
      </c>
      <c r="H7018" s="11" t="inlineStr">
        <is>
          <t>USD</t>
        </is>
      </c>
      <c r="I7018" s="11" t="n">
        <v>18</v>
      </c>
      <c r="J7018" s="11" t="n">
        <v>6</v>
      </c>
      <c r="K7018" s="11" t="n">
        <v>39</v>
      </c>
      <c r="L7018" s="11" t="n">
        <v>41</v>
      </c>
      <c r="M7018" s="11" t="n">
        <v>2</v>
      </c>
      <c r="N7018" s="11" t="n">
        <v>0.2</v>
      </c>
      <c r="O7018" s="7" t="n">
        <v>1159.1</v>
      </c>
      <c r="P7018" s="7" t="n">
        <v>498.4130000000001</v>
      </c>
      <c r="Q7018" s="7">
        <f>text(E7018,"ddd")</f>
        <v/>
      </c>
      <c r="R7018" s="7">
        <f>G7018-F7018</f>
        <v/>
      </c>
      <c r="S7018" s="7">
        <f>E7018-D7018</f>
        <v/>
      </c>
      <c r="T7018" s="7">
        <f>O7018*M7018</f>
        <v/>
      </c>
      <c r="U7018" s="7">
        <f>T7018*N7018</f>
        <v/>
      </c>
      <c r="V7018" s="7">
        <f>T7018-U7018-(P7018*M7018)</f>
        <v/>
      </c>
      <c r="W7018" s="7">
        <f>VLOOKUP(L7018,'Products Sheet'!$A:$B,2,FALSE)</f>
        <v/>
      </c>
      <c r="X7018" s="7" t="n"/>
      <c r="Y7018" s="7" t="n"/>
      <c r="Z7018" s="7" t="n"/>
      <c r="AA7018" s="7" t="n"/>
      <c r="AB7018" s="7" t="n"/>
      <c r="AC7018" s="7" t="n"/>
    </row>
    <row r="7019" ht="9.75" customHeight="1" s="12">
      <c r="A7019" s="11" t="inlineStr">
        <is>
          <t>SO - 0006973</t>
        </is>
      </c>
      <c r="B7019" s="11" t="inlineStr">
        <is>
          <t>Wholesale</t>
        </is>
      </c>
      <c r="C7019" s="11" t="inlineStr">
        <is>
          <t>WARE-XYS1001</t>
        </is>
      </c>
      <c r="D7019" s="6" t="n">
        <v>43900</v>
      </c>
      <c r="E7019" s="6" t="n">
        <v>44066</v>
      </c>
      <c r="F7019" s="6" t="n">
        <v>44068</v>
      </c>
      <c r="G7019" s="6" t="n">
        <v>44070</v>
      </c>
      <c r="H7019" s="11" t="inlineStr">
        <is>
          <t>USD</t>
        </is>
      </c>
      <c r="I7019" s="11" t="n">
        <v>28</v>
      </c>
      <c r="J7019" s="11" t="n">
        <v>3</v>
      </c>
      <c r="K7019" s="11" t="n">
        <v>14</v>
      </c>
      <c r="L7019" s="11" t="n">
        <v>41</v>
      </c>
      <c r="M7019" s="11" t="n">
        <v>7</v>
      </c>
      <c r="N7019" s="11" t="n">
        <v>0.075</v>
      </c>
      <c r="O7019" s="7" t="n">
        <v>1132.3</v>
      </c>
      <c r="P7019" s="7" t="n">
        <v>849.2249999999999</v>
      </c>
      <c r="Q7019" s="7">
        <f>text(E7019,"ddd")</f>
        <v/>
      </c>
      <c r="R7019" s="7">
        <f>G7019-F7019</f>
        <v/>
      </c>
      <c r="S7019" s="7">
        <f>E7019-D7019</f>
        <v/>
      </c>
      <c r="T7019" s="7">
        <f>O7019*M7019</f>
        <v/>
      </c>
      <c r="U7019" s="7">
        <f>T7019*N7019</f>
        <v/>
      </c>
      <c r="V7019" s="7">
        <f>T7019-U7019-(P7019*M7019)</f>
        <v/>
      </c>
      <c r="W7019" s="7">
        <f>VLOOKUP(L7019,'Products Sheet'!$A:$B,2,FALSE)</f>
        <v/>
      </c>
      <c r="X7019" s="7" t="n"/>
      <c r="Y7019" s="7" t="n"/>
      <c r="Z7019" s="7" t="n"/>
      <c r="AA7019" s="7" t="n"/>
      <c r="AB7019" s="7" t="n"/>
      <c r="AC7019" s="7" t="n"/>
    </row>
    <row r="7020" ht="9.75" customHeight="1" s="12">
      <c r="A7020" s="11" t="inlineStr">
        <is>
          <t>SO - 0007021</t>
        </is>
      </c>
      <c r="B7020" s="11" t="inlineStr">
        <is>
          <t>Online</t>
        </is>
      </c>
      <c r="C7020" s="11" t="inlineStr">
        <is>
          <t>WARE-NMK1003</t>
        </is>
      </c>
      <c r="D7020" s="6" t="n">
        <v>44000</v>
      </c>
      <c r="E7020" s="6" t="n">
        <v>44072</v>
      </c>
      <c r="F7020" s="6" t="n">
        <v>44098</v>
      </c>
      <c r="G7020" s="6" t="n">
        <v>44102</v>
      </c>
      <c r="H7020" s="11" t="inlineStr">
        <is>
          <t>USD</t>
        </is>
      </c>
      <c r="I7020" s="11" t="n">
        <v>17</v>
      </c>
      <c r="J7020" s="11" t="n">
        <v>46</v>
      </c>
      <c r="K7020" s="11" t="n">
        <v>143</v>
      </c>
      <c r="L7020" s="11" t="n">
        <v>41</v>
      </c>
      <c r="M7020" s="11" t="n">
        <v>4</v>
      </c>
      <c r="N7020" s="11" t="n">
        <v>0.05</v>
      </c>
      <c r="O7020" s="7" t="n">
        <v>214.4</v>
      </c>
      <c r="P7020" s="7" t="n">
        <v>141.504</v>
      </c>
      <c r="Q7020" s="7">
        <f>text(E7020,"ddd")</f>
        <v/>
      </c>
      <c r="R7020" s="7">
        <f>G7020-F7020</f>
        <v/>
      </c>
      <c r="S7020" s="7">
        <f>E7020-D7020</f>
        <v/>
      </c>
      <c r="T7020" s="7">
        <f>O7020*M7020</f>
        <v/>
      </c>
      <c r="U7020" s="7">
        <f>T7020*N7020</f>
        <v/>
      </c>
      <c r="V7020" s="7">
        <f>T7020-U7020-(P7020*M7020)</f>
        <v/>
      </c>
      <c r="W7020" s="7">
        <f>VLOOKUP(L7020,'Products Sheet'!$A:$B,2,FALSE)</f>
        <v/>
      </c>
      <c r="X7020" s="7" t="n"/>
      <c r="Y7020" s="7" t="n"/>
      <c r="Z7020" s="7" t="n"/>
      <c r="AA7020" s="7" t="n"/>
      <c r="AB7020" s="7" t="n"/>
      <c r="AC7020" s="7" t="n"/>
    </row>
    <row r="7021" ht="9.75" customHeight="1" s="12">
      <c r="A7021" s="11" t="inlineStr">
        <is>
          <t>SO - 0007051</t>
        </is>
      </c>
      <c r="B7021" s="11" t="inlineStr">
        <is>
          <t>Online</t>
        </is>
      </c>
      <c r="C7021" s="11" t="inlineStr">
        <is>
          <t>WARE-MKL1006</t>
        </is>
      </c>
      <c r="D7021" s="6" t="n">
        <v>44000</v>
      </c>
      <c r="E7021" s="6" t="n">
        <v>44075</v>
      </c>
      <c r="F7021" s="6" t="n">
        <v>44091</v>
      </c>
      <c r="G7021" s="6" t="n">
        <v>44098</v>
      </c>
      <c r="H7021" s="11" t="inlineStr">
        <is>
          <t>USD</t>
        </is>
      </c>
      <c r="I7021" s="11" t="n">
        <v>17</v>
      </c>
      <c r="J7021" s="11" t="n">
        <v>28</v>
      </c>
      <c r="K7021" s="11" t="n">
        <v>342</v>
      </c>
      <c r="L7021" s="11" t="n">
        <v>41</v>
      </c>
      <c r="M7021" s="11" t="n">
        <v>4</v>
      </c>
      <c r="N7021" s="11" t="n">
        <v>0.15</v>
      </c>
      <c r="O7021" s="7" t="n">
        <v>1132.3</v>
      </c>
      <c r="P7021" s="7" t="n">
        <v>566.15</v>
      </c>
      <c r="Q7021" s="7">
        <f>text(E7021,"ddd")</f>
        <v/>
      </c>
      <c r="R7021" s="7">
        <f>G7021-F7021</f>
        <v/>
      </c>
      <c r="S7021" s="7">
        <f>E7021-D7021</f>
        <v/>
      </c>
      <c r="T7021" s="7">
        <f>O7021*M7021</f>
        <v/>
      </c>
      <c r="U7021" s="7">
        <f>T7021*N7021</f>
        <v/>
      </c>
      <c r="V7021" s="7">
        <f>T7021-U7021-(P7021*M7021)</f>
        <v/>
      </c>
      <c r="W7021" s="7">
        <f>VLOOKUP(L7021,'Products Sheet'!$A:$B,2,FALSE)</f>
        <v/>
      </c>
      <c r="X7021" s="7" t="n"/>
      <c r="Y7021" s="7" t="n"/>
      <c r="Z7021" s="7" t="n"/>
      <c r="AA7021" s="7" t="n"/>
      <c r="AB7021" s="7" t="n"/>
      <c r="AC7021" s="7" t="n"/>
    </row>
    <row r="7022" ht="9.75" customHeight="1" s="12">
      <c r="A7022" s="11" t="inlineStr">
        <is>
          <t>SO - 0007056</t>
        </is>
      </c>
      <c r="B7022" s="11" t="inlineStr">
        <is>
          <t>Distributor</t>
        </is>
      </c>
      <c r="C7022" s="11" t="inlineStr">
        <is>
          <t>WARE-UHY1004</t>
        </is>
      </c>
      <c r="D7022" s="6" t="n">
        <v>43900</v>
      </c>
      <c r="E7022" s="6" t="n">
        <v>44075</v>
      </c>
      <c r="F7022" s="6" t="n">
        <v>44096</v>
      </c>
      <c r="G7022" s="6" t="n">
        <v>44103</v>
      </c>
      <c r="H7022" s="11" t="inlineStr">
        <is>
          <t>USD</t>
        </is>
      </c>
      <c r="I7022" s="11" t="n">
        <v>20</v>
      </c>
      <c r="J7022" s="11" t="n">
        <v>5</v>
      </c>
      <c r="K7022" s="11" t="n">
        <v>209</v>
      </c>
      <c r="L7022" s="11" t="n">
        <v>41</v>
      </c>
      <c r="M7022" s="11" t="n">
        <v>2</v>
      </c>
      <c r="N7022" s="11" t="n">
        <v>0.1</v>
      </c>
      <c r="O7022" s="7" t="n">
        <v>1762.1</v>
      </c>
      <c r="P7022" s="7" t="n">
        <v>1145.365</v>
      </c>
      <c r="Q7022" s="7">
        <f>text(E7022,"ddd")</f>
        <v/>
      </c>
      <c r="R7022" s="7">
        <f>G7022-F7022</f>
        <v/>
      </c>
      <c r="S7022" s="7">
        <f>E7022-D7022</f>
        <v/>
      </c>
      <c r="T7022" s="7">
        <f>O7022*M7022</f>
        <v/>
      </c>
      <c r="U7022" s="7">
        <f>T7022*N7022</f>
        <v/>
      </c>
      <c r="V7022" s="7">
        <f>T7022-U7022-(P7022*M7022)</f>
        <v/>
      </c>
      <c r="W7022" s="7">
        <f>VLOOKUP(L7022,'Products Sheet'!$A:$B,2,FALSE)</f>
        <v/>
      </c>
      <c r="X7022" s="7" t="n"/>
      <c r="Y7022" s="7" t="n"/>
      <c r="Z7022" s="7" t="n"/>
      <c r="AA7022" s="7" t="n"/>
      <c r="AB7022" s="7" t="n"/>
      <c r="AC7022" s="7" t="n"/>
    </row>
    <row r="7023" ht="9.75" customHeight="1" s="12">
      <c r="A7023" s="11" t="inlineStr">
        <is>
          <t>SO - 0007123</t>
        </is>
      </c>
      <c r="B7023" s="11" t="inlineStr">
        <is>
          <t>In-Store</t>
        </is>
      </c>
      <c r="C7023" s="11" t="inlineStr">
        <is>
          <t>WARE-XYS1001</t>
        </is>
      </c>
      <c r="D7023" s="6" t="n">
        <v>44000</v>
      </c>
      <c r="E7023" s="6" t="n">
        <v>44083</v>
      </c>
      <c r="F7023" s="6" t="n">
        <v>44091</v>
      </c>
      <c r="G7023" s="6" t="n">
        <v>44098</v>
      </c>
      <c r="H7023" s="11" t="inlineStr">
        <is>
          <t>USD</t>
        </is>
      </c>
      <c r="I7023" s="11" t="n">
        <v>12</v>
      </c>
      <c r="J7023" s="11" t="n">
        <v>38</v>
      </c>
      <c r="K7023" s="11" t="n">
        <v>8</v>
      </c>
      <c r="L7023" s="11" t="n">
        <v>41</v>
      </c>
      <c r="M7023" s="11" t="n">
        <v>3</v>
      </c>
      <c r="N7023" s="11" t="n">
        <v>0.05</v>
      </c>
      <c r="O7023" s="7" t="n">
        <v>1005</v>
      </c>
      <c r="P7023" s="7" t="n">
        <v>532.65</v>
      </c>
      <c r="Q7023" s="7">
        <f>text(E7023,"ddd")</f>
        <v/>
      </c>
      <c r="R7023" s="7">
        <f>G7023-F7023</f>
        <v/>
      </c>
      <c r="S7023" s="7">
        <f>E7023-D7023</f>
        <v/>
      </c>
      <c r="T7023" s="7">
        <f>O7023*M7023</f>
        <v/>
      </c>
      <c r="U7023" s="7">
        <f>T7023*N7023</f>
        <v/>
      </c>
      <c r="V7023" s="7">
        <f>T7023-U7023-(P7023*M7023)</f>
        <v/>
      </c>
      <c r="W7023" s="7">
        <f>VLOOKUP(L7023,'Products Sheet'!$A:$B,2,FALSE)</f>
        <v/>
      </c>
      <c r="X7023" s="7" t="n"/>
      <c r="Y7023" s="7" t="n"/>
      <c r="Z7023" s="7" t="n"/>
      <c r="AA7023" s="7" t="n"/>
      <c r="AB7023" s="7" t="n"/>
      <c r="AC7023" s="7" t="n"/>
    </row>
    <row r="7024" ht="9.75" customHeight="1" s="12">
      <c r="A7024" s="11" t="inlineStr">
        <is>
          <t>SO - 0007146</t>
        </is>
      </c>
      <c r="B7024" s="11" t="inlineStr">
        <is>
          <t>Distributor</t>
        </is>
      </c>
      <c r="C7024" s="11" t="inlineStr">
        <is>
          <t>WARE-PUJ1005</t>
        </is>
      </c>
      <c r="D7024" s="6" t="n">
        <v>44000</v>
      </c>
      <c r="E7024" s="6" t="n">
        <v>44087</v>
      </c>
      <c r="F7024" s="6" t="n">
        <v>44090</v>
      </c>
      <c r="G7024" s="6" t="n">
        <v>44092</v>
      </c>
      <c r="H7024" s="11" t="inlineStr">
        <is>
          <t>USD</t>
        </is>
      </c>
      <c r="I7024" s="11" t="n">
        <v>23</v>
      </c>
      <c r="J7024" s="11" t="n">
        <v>2</v>
      </c>
      <c r="K7024" s="11" t="n">
        <v>284</v>
      </c>
      <c r="L7024" s="11" t="n">
        <v>41</v>
      </c>
      <c r="M7024" s="11" t="n">
        <v>1</v>
      </c>
      <c r="N7024" s="11" t="n">
        <v>0.05</v>
      </c>
      <c r="O7024" s="7" t="n">
        <v>1058.6</v>
      </c>
      <c r="P7024" s="7" t="n">
        <v>529.3000000000001</v>
      </c>
      <c r="Q7024" s="7">
        <f>text(E7024,"ddd")</f>
        <v/>
      </c>
      <c r="R7024" s="7">
        <f>G7024-F7024</f>
        <v/>
      </c>
      <c r="S7024" s="7">
        <f>E7024-D7024</f>
        <v/>
      </c>
      <c r="T7024" s="7">
        <f>O7024*M7024</f>
        <v/>
      </c>
      <c r="U7024" s="7">
        <f>T7024*N7024</f>
        <v/>
      </c>
      <c r="V7024" s="7">
        <f>T7024-U7024-(P7024*M7024)</f>
        <v/>
      </c>
      <c r="W7024" s="7">
        <f>VLOOKUP(L7024,'Products Sheet'!$A:$B,2,FALSE)</f>
        <v/>
      </c>
      <c r="X7024" s="7" t="n"/>
      <c r="Y7024" s="7" t="n"/>
      <c r="Z7024" s="7" t="n"/>
      <c r="AA7024" s="7" t="n"/>
      <c r="AB7024" s="7" t="n"/>
      <c r="AC7024" s="7" t="n"/>
    </row>
    <row r="7025" ht="9.75" customHeight="1" s="12">
      <c r="A7025" s="11" t="inlineStr">
        <is>
          <t>SO - 0007162</t>
        </is>
      </c>
      <c r="B7025" s="11" t="inlineStr">
        <is>
          <t>Distributor</t>
        </is>
      </c>
      <c r="C7025" s="11" t="inlineStr">
        <is>
          <t>WARE-NBV1002</t>
        </is>
      </c>
      <c r="D7025" s="6" t="n">
        <v>44000</v>
      </c>
      <c r="E7025" s="6" t="n">
        <v>44089</v>
      </c>
      <c r="F7025" s="6" t="n">
        <v>44106</v>
      </c>
      <c r="G7025" s="6" t="n">
        <v>44112</v>
      </c>
      <c r="H7025" s="11" t="inlineStr">
        <is>
          <t>USD</t>
        </is>
      </c>
      <c r="I7025" s="11" t="n">
        <v>20</v>
      </c>
      <c r="J7025" s="11" t="n">
        <v>17</v>
      </c>
      <c r="K7025" s="11" t="n">
        <v>68</v>
      </c>
      <c r="L7025" s="11" t="n">
        <v>41</v>
      </c>
      <c r="M7025" s="11" t="n">
        <v>1</v>
      </c>
      <c r="N7025" s="11" t="n">
        <v>0.1</v>
      </c>
      <c r="O7025" s="7" t="n">
        <v>2231.1</v>
      </c>
      <c r="P7025" s="7" t="n">
        <v>1249.416</v>
      </c>
      <c r="Q7025" s="7">
        <f>text(E7025,"ddd")</f>
        <v/>
      </c>
      <c r="R7025" s="7">
        <f>G7025-F7025</f>
        <v/>
      </c>
      <c r="S7025" s="7">
        <f>E7025-D7025</f>
        <v/>
      </c>
      <c r="T7025" s="7">
        <f>O7025*M7025</f>
        <v/>
      </c>
      <c r="U7025" s="7">
        <f>T7025*N7025</f>
        <v/>
      </c>
      <c r="V7025" s="7">
        <f>T7025-U7025-(P7025*M7025)</f>
        <v/>
      </c>
      <c r="W7025" s="7">
        <f>VLOOKUP(L7025,'Products Sheet'!$A:$B,2,FALSE)</f>
        <v/>
      </c>
      <c r="X7025" s="7" t="n"/>
      <c r="Y7025" s="7" t="n"/>
      <c r="Z7025" s="7" t="n"/>
      <c r="AA7025" s="7" t="n"/>
      <c r="AB7025" s="7" t="n"/>
      <c r="AC7025" s="7" t="n"/>
    </row>
    <row r="7026" ht="9.75" customHeight="1" s="12">
      <c r="A7026" s="11" t="inlineStr">
        <is>
          <t>SO - 0007205</t>
        </is>
      </c>
      <c r="B7026" s="11" t="inlineStr">
        <is>
          <t>Wholesale</t>
        </is>
      </c>
      <c r="C7026" s="11" t="inlineStr">
        <is>
          <t>WARE-XYS1001</t>
        </is>
      </c>
      <c r="D7026" s="6" t="n">
        <v>44000</v>
      </c>
      <c r="E7026" s="6" t="n">
        <v>44093</v>
      </c>
      <c r="F7026" s="6" t="n">
        <v>44110</v>
      </c>
      <c r="G7026" s="6" t="n">
        <v>44119</v>
      </c>
      <c r="H7026" s="11" t="inlineStr">
        <is>
          <t>USD</t>
        </is>
      </c>
      <c r="I7026" s="11" t="n">
        <v>26</v>
      </c>
      <c r="J7026" s="11" t="n">
        <v>5</v>
      </c>
      <c r="K7026" s="11" t="n">
        <v>10</v>
      </c>
      <c r="L7026" s="11" t="n">
        <v>41</v>
      </c>
      <c r="M7026" s="11" t="n">
        <v>2</v>
      </c>
      <c r="N7026" s="11" t="n">
        <v>0.1</v>
      </c>
      <c r="O7026" s="7" t="n">
        <v>938</v>
      </c>
      <c r="P7026" s="7" t="n">
        <v>712.88</v>
      </c>
      <c r="Q7026" s="7">
        <f>text(E7026,"ddd")</f>
        <v/>
      </c>
      <c r="R7026" s="7">
        <f>G7026-F7026</f>
        <v/>
      </c>
      <c r="S7026" s="7">
        <f>E7026-D7026</f>
        <v/>
      </c>
      <c r="T7026" s="7">
        <f>O7026*M7026</f>
        <v/>
      </c>
      <c r="U7026" s="7">
        <f>T7026*N7026</f>
        <v/>
      </c>
      <c r="V7026" s="7">
        <f>T7026-U7026-(P7026*M7026)</f>
        <v/>
      </c>
      <c r="W7026" s="7">
        <f>VLOOKUP(L7026,'Products Sheet'!$A:$B,2,FALSE)</f>
        <v/>
      </c>
      <c r="X7026" s="7" t="n"/>
      <c r="Y7026" s="7" t="n"/>
      <c r="Z7026" s="7" t="n"/>
      <c r="AA7026" s="7" t="n"/>
      <c r="AB7026" s="7" t="n"/>
      <c r="AC7026" s="7" t="n"/>
    </row>
    <row r="7027" ht="9.75" customHeight="1" s="12">
      <c r="A7027" s="11" t="inlineStr">
        <is>
          <t>SO - 0007232</t>
        </is>
      </c>
      <c r="B7027" s="11" t="inlineStr">
        <is>
          <t>Distributors</t>
        </is>
      </c>
      <c r="C7027" s="11" t="inlineStr">
        <is>
          <t>WARE-NMK1003</t>
        </is>
      </c>
      <c r="D7027" s="6" t="n">
        <v>44000</v>
      </c>
      <c r="E7027" s="6" t="n">
        <v>44095</v>
      </c>
      <c r="F7027" s="6" t="n">
        <v>44123</v>
      </c>
      <c r="G7027" s="6" t="n">
        <v>44128</v>
      </c>
      <c r="H7027" s="11" t="inlineStr">
        <is>
          <t>USD</t>
        </is>
      </c>
      <c r="I7027" s="11" t="n">
        <v>25</v>
      </c>
      <c r="J7027" s="11" t="n">
        <v>18</v>
      </c>
      <c r="K7027" s="11" t="n">
        <v>168</v>
      </c>
      <c r="L7027" s="11" t="n">
        <v>41</v>
      </c>
      <c r="M7027" s="11" t="n">
        <v>8</v>
      </c>
      <c r="N7027" s="11" t="n">
        <v>0.2</v>
      </c>
      <c r="O7027" s="7" t="n">
        <v>3537.6</v>
      </c>
      <c r="P7027" s="7" t="n">
        <v>1627.296</v>
      </c>
      <c r="Q7027" s="7">
        <f>text(E7027,"ddd")</f>
        <v/>
      </c>
      <c r="R7027" s="7">
        <f>G7027-F7027</f>
        <v/>
      </c>
      <c r="S7027" s="7">
        <f>E7027-D7027</f>
        <v/>
      </c>
      <c r="T7027" s="7">
        <f>O7027*M7027</f>
        <v/>
      </c>
      <c r="U7027" s="7">
        <f>T7027*N7027</f>
        <v/>
      </c>
      <c r="V7027" s="7">
        <f>T7027-U7027-(P7027*M7027)</f>
        <v/>
      </c>
      <c r="W7027" s="7">
        <f>VLOOKUP(L7027,'Products Sheet'!$A:$B,2,FALSE)</f>
        <v/>
      </c>
      <c r="X7027" s="7" t="n"/>
      <c r="Y7027" s="7" t="n"/>
      <c r="Z7027" s="7" t="n"/>
      <c r="AA7027" s="7" t="n"/>
      <c r="AB7027" s="7" t="n"/>
      <c r="AC7027" s="7" t="n"/>
    </row>
    <row r="7028" ht="9.75" customHeight="1" s="12">
      <c r="A7028" s="11" t="inlineStr">
        <is>
          <t>SO - 0007275</t>
        </is>
      </c>
      <c r="B7028" s="11" t="inlineStr">
        <is>
          <t>Distributor</t>
        </is>
      </c>
      <c r="C7028" s="11" t="inlineStr">
        <is>
          <t>WARE-NMK1003</t>
        </is>
      </c>
      <c r="D7028" s="6" t="n">
        <v>44000</v>
      </c>
      <c r="E7028" s="6" t="n">
        <v>44100</v>
      </c>
      <c r="F7028" s="6" t="n">
        <v>44119</v>
      </c>
      <c r="G7028" s="6" t="n">
        <v>44123</v>
      </c>
      <c r="H7028" s="11" t="inlineStr">
        <is>
          <t>USD</t>
        </is>
      </c>
      <c r="I7028" s="11" t="n">
        <v>23</v>
      </c>
      <c r="J7028" s="11" t="n">
        <v>17</v>
      </c>
      <c r="K7028" s="11" t="n">
        <v>99</v>
      </c>
      <c r="L7028" s="11" t="n">
        <v>41</v>
      </c>
      <c r="M7028" s="11" t="n">
        <v>4</v>
      </c>
      <c r="N7028" s="11" t="n">
        <v>0.3</v>
      </c>
      <c r="O7028" s="7" t="n">
        <v>2318.2</v>
      </c>
      <c r="P7028" s="7" t="n">
        <v>1089.554</v>
      </c>
      <c r="Q7028" s="7">
        <f>text(E7028,"ddd")</f>
        <v/>
      </c>
      <c r="R7028" s="7">
        <f>G7028-F7028</f>
        <v/>
      </c>
      <c r="S7028" s="7">
        <f>E7028-D7028</f>
        <v/>
      </c>
      <c r="T7028" s="7">
        <f>O7028*M7028</f>
        <v/>
      </c>
      <c r="U7028" s="7">
        <f>T7028*N7028</f>
        <v/>
      </c>
      <c r="V7028" s="7">
        <f>T7028-U7028-(P7028*M7028)</f>
        <v/>
      </c>
      <c r="W7028" s="7">
        <f>VLOOKUP(L7028,'Products Sheet'!$A:$B,2,FALSE)</f>
        <v/>
      </c>
      <c r="X7028" s="7" t="n"/>
      <c r="Y7028" s="7" t="n"/>
      <c r="Z7028" s="7" t="n"/>
      <c r="AA7028" s="7" t="n"/>
      <c r="AB7028" s="7" t="n"/>
      <c r="AC7028" s="7" t="n"/>
    </row>
    <row r="7029" ht="9.75" customHeight="1" s="12">
      <c r="A7029" s="11" t="inlineStr">
        <is>
          <t>SO - 0007302</t>
        </is>
      </c>
      <c r="B7029" s="11" t="inlineStr">
        <is>
          <t>Wholesale</t>
        </is>
      </c>
      <c r="C7029" s="11" t="inlineStr">
        <is>
          <t>WARE-UHY1004</t>
        </is>
      </c>
      <c r="D7029" s="6" t="n">
        <v>44000</v>
      </c>
      <c r="E7029" s="6" t="n">
        <v>44104</v>
      </c>
      <c r="F7029" s="6" t="n">
        <v>44117</v>
      </c>
      <c r="G7029" s="6" t="n">
        <v>44121</v>
      </c>
      <c r="H7029" s="11" t="inlineStr">
        <is>
          <t>USD</t>
        </is>
      </c>
      <c r="I7029" s="11" t="n">
        <v>26</v>
      </c>
      <c r="J7029" s="11" t="n">
        <v>30</v>
      </c>
      <c r="K7029" s="11" t="n">
        <v>226</v>
      </c>
      <c r="L7029" s="11" t="n">
        <v>41</v>
      </c>
      <c r="M7029" s="11" t="n">
        <v>5</v>
      </c>
      <c r="N7029" s="11" t="n">
        <v>0.075</v>
      </c>
      <c r="O7029" s="7" t="n">
        <v>3892.7</v>
      </c>
      <c r="P7029" s="7" t="n">
        <v>2919.525</v>
      </c>
      <c r="Q7029" s="7">
        <f>text(E7029,"ddd")</f>
        <v/>
      </c>
      <c r="R7029" s="7">
        <f>G7029-F7029</f>
        <v/>
      </c>
      <c r="S7029" s="7">
        <f>E7029-D7029</f>
        <v/>
      </c>
      <c r="T7029" s="7">
        <f>O7029*M7029</f>
        <v/>
      </c>
      <c r="U7029" s="7">
        <f>T7029*N7029</f>
        <v/>
      </c>
      <c r="V7029" s="7">
        <f>T7029-U7029-(P7029*M7029)</f>
        <v/>
      </c>
      <c r="W7029" s="7">
        <f>VLOOKUP(L7029,'Products Sheet'!$A:$B,2,FALSE)</f>
        <v/>
      </c>
      <c r="X7029" s="7" t="n"/>
      <c r="Y7029" s="7" t="n"/>
      <c r="Z7029" s="7" t="n"/>
      <c r="AA7029" s="7" t="n"/>
      <c r="AB7029" s="7" t="n"/>
      <c r="AC7029" s="7" t="n"/>
    </row>
    <row r="7030" ht="9.75" customHeight="1" s="12">
      <c r="A7030" s="11" t="inlineStr">
        <is>
          <t>SO - 0007314</t>
        </is>
      </c>
      <c r="B7030" s="11" t="inlineStr">
        <is>
          <t>Distributor</t>
        </is>
      </c>
      <c r="C7030" s="11" t="inlineStr">
        <is>
          <t>WARE-MKL1006</t>
        </is>
      </c>
      <c r="D7030" s="6" t="n">
        <v>44000</v>
      </c>
      <c r="E7030" s="6" t="n">
        <v>44105</v>
      </c>
      <c r="F7030" s="6" t="n">
        <v>44117</v>
      </c>
      <c r="G7030" s="6" t="n">
        <v>44125</v>
      </c>
      <c r="H7030" s="11" t="inlineStr">
        <is>
          <t>USD</t>
        </is>
      </c>
      <c r="I7030" s="11" t="n">
        <v>24</v>
      </c>
      <c r="J7030" s="11" t="n">
        <v>29</v>
      </c>
      <c r="K7030" s="11" t="n">
        <v>363</v>
      </c>
      <c r="L7030" s="11" t="n">
        <v>41</v>
      </c>
      <c r="M7030" s="11" t="n">
        <v>5</v>
      </c>
      <c r="N7030" s="11" t="n">
        <v>0.1</v>
      </c>
      <c r="O7030" s="7" t="n">
        <v>3959.7</v>
      </c>
      <c r="P7030" s="7" t="n">
        <v>3088.566</v>
      </c>
      <c r="Q7030" s="7">
        <f>text(E7030,"ddd")</f>
        <v/>
      </c>
      <c r="R7030" s="7">
        <f>G7030-F7030</f>
        <v/>
      </c>
      <c r="S7030" s="7">
        <f>E7030-D7030</f>
        <v/>
      </c>
      <c r="T7030" s="7">
        <f>O7030*M7030</f>
        <v/>
      </c>
      <c r="U7030" s="7">
        <f>T7030*N7030</f>
        <v/>
      </c>
      <c r="V7030" s="7">
        <f>T7030-U7030-(P7030*M7030)</f>
        <v/>
      </c>
      <c r="W7030" s="7">
        <f>VLOOKUP(L7030,'Products Sheet'!$A:$B,2,FALSE)</f>
        <v/>
      </c>
      <c r="X7030" s="7" t="n"/>
      <c r="Y7030" s="7" t="n"/>
      <c r="Z7030" s="7" t="n"/>
      <c r="AA7030" s="7" t="n"/>
      <c r="AB7030" s="7" t="n"/>
      <c r="AC7030" s="7" t="n"/>
    </row>
    <row r="7031" ht="9.75" customHeight="1" s="12">
      <c r="A7031" s="11" t="inlineStr">
        <is>
          <t>SO - 0007330</t>
        </is>
      </c>
      <c r="B7031" s="11" t="inlineStr">
        <is>
          <t>Wholesale</t>
        </is>
      </c>
      <c r="C7031" s="11" t="inlineStr">
        <is>
          <t>WARE-UHY1004</t>
        </is>
      </c>
      <c r="D7031" s="6" t="n">
        <v>44000</v>
      </c>
      <c r="E7031" s="6" t="n">
        <v>44107</v>
      </c>
      <c r="F7031" s="6" t="n">
        <v>44132</v>
      </c>
      <c r="G7031" s="6" t="n">
        <v>44137</v>
      </c>
      <c r="H7031" s="11" t="inlineStr">
        <is>
          <t>USD</t>
        </is>
      </c>
      <c r="I7031" s="11" t="n">
        <v>28</v>
      </c>
      <c r="J7031" s="11" t="n">
        <v>40</v>
      </c>
      <c r="K7031" s="11" t="n">
        <v>218</v>
      </c>
      <c r="L7031" s="11" t="n">
        <v>41</v>
      </c>
      <c r="M7031" s="11" t="n">
        <v>5</v>
      </c>
      <c r="N7031" s="11" t="n">
        <v>0.1</v>
      </c>
      <c r="O7031" s="7" t="n">
        <v>3510.8</v>
      </c>
      <c r="P7031" s="7" t="n">
        <v>1930.94</v>
      </c>
      <c r="Q7031" s="7">
        <f>text(E7031,"ddd")</f>
        <v/>
      </c>
      <c r="R7031" s="7">
        <f>G7031-F7031</f>
        <v/>
      </c>
      <c r="S7031" s="7">
        <f>E7031-D7031</f>
        <v/>
      </c>
      <c r="T7031" s="7">
        <f>O7031*M7031</f>
        <v/>
      </c>
      <c r="U7031" s="7">
        <f>T7031*N7031</f>
        <v/>
      </c>
      <c r="V7031" s="7">
        <f>T7031-U7031-(P7031*M7031)</f>
        <v/>
      </c>
      <c r="W7031" s="7">
        <f>VLOOKUP(L7031,'Products Sheet'!$A:$B,2,FALSE)</f>
        <v/>
      </c>
      <c r="X7031" s="7" t="n"/>
      <c r="Y7031" s="7" t="n"/>
      <c r="Z7031" s="7" t="n"/>
      <c r="AA7031" s="7" t="n"/>
      <c r="AB7031" s="7" t="n"/>
      <c r="AC7031" s="7" t="n"/>
    </row>
    <row r="7032" ht="9.75" customHeight="1" s="12">
      <c r="A7032" s="11" t="inlineStr">
        <is>
          <t>SO - 0007344</t>
        </is>
      </c>
      <c r="B7032" s="11" t="inlineStr">
        <is>
          <t>Online</t>
        </is>
      </c>
      <c r="C7032" s="11" t="inlineStr">
        <is>
          <t>WARE-PUJ1005</t>
        </is>
      </c>
      <c r="D7032" s="6" t="n">
        <v>44000</v>
      </c>
      <c r="E7032" s="6" t="n">
        <v>44108</v>
      </c>
      <c r="F7032" s="6" t="n">
        <v>44121</v>
      </c>
      <c r="G7032" s="6" t="n">
        <v>44124</v>
      </c>
      <c r="H7032" s="11" t="inlineStr">
        <is>
          <t>USD</t>
        </is>
      </c>
      <c r="I7032" s="11" t="n">
        <v>17</v>
      </c>
      <c r="J7032" s="11" t="n">
        <v>20</v>
      </c>
      <c r="K7032" s="11" t="n">
        <v>291</v>
      </c>
      <c r="L7032" s="11" t="n">
        <v>41</v>
      </c>
      <c r="M7032" s="11" t="n">
        <v>4</v>
      </c>
      <c r="N7032" s="11" t="n">
        <v>0.075</v>
      </c>
      <c r="O7032" s="7" t="n">
        <v>1038.5</v>
      </c>
      <c r="P7032" s="7" t="n">
        <v>508.865</v>
      </c>
      <c r="Q7032" s="7">
        <f>text(E7032,"ddd")</f>
        <v/>
      </c>
      <c r="R7032" s="7">
        <f>G7032-F7032</f>
        <v/>
      </c>
      <c r="S7032" s="7">
        <f>E7032-D7032</f>
        <v/>
      </c>
      <c r="T7032" s="7">
        <f>O7032*M7032</f>
        <v/>
      </c>
      <c r="U7032" s="7">
        <f>T7032*N7032</f>
        <v/>
      </c>
      <c r="V7032" s="7">
        <f>T7032-U7032-(P7032*M7032)</f>
        <v/>
      </c>
      <c r="W7032" s="7">
        <f>VLOOKUP(L7032,'Products Sheet'!$A:$B,2,FALSE)</f>
        <v/>
      </c>
      <c r="X7032" s="7" t="n"/>
      <c r="Y7032" s="7" t="n"/>
      <c r="Z7032" s="7" t="n"/>
      <c r="AA7032" s="7" t="n"/>
      <c r="AB7032" s="7" t="n"/>
      <c r="AC7032" s="7" t="n"/>
    </row>
    <row r="7033" ht="9.75" customHeight="1" s="12">
      <c r="A7033" s="11" t="inlineStr">
        <is>
          <t>SO - 0007393</t>
        </is>
      </c>
      <c r="B7033" s="11" t="inlineStr">
        <is>
          <t>Distributor</t>
        </is>
      </c>
      <c r="C7033" s="11" t="inlineStr">
        <is>
          <t>WARE-PUJ1005</t>
        </is>
      </c>
      <c r="D7033" s="6" t="n">
        <v>44000</v>
      </c>
      <c r="E7033" s="6" t="n">
        <v>44114</v>
      </c>
      <c r="F7033" s="6" t="n">
        <v>44131</v>
      </c>
      <c r="G7033" s="6" t="n">
        <v>44136</v>
      </c>
      <c r="H7033" s="11" t="inlineStr">
        <is>
          <t>USD</t>
        </is>
      </c>
      <c r="I7033" s="11" t="n">
        <v>25</v>
      </c>
      <c r="J7033" s="11" t="n">
        <v>15</v>
      </c>
      <c r="K7033" s="11" t="n">
        <v>286</v>
      </c>
      <c r="L7033" s="11" t="n">
        <v>41</v>
      </c>
      <c r="M7033" s="11" t="n">
        <v>5</v>
      </c>
      <c r="N7033" s="11" t="n">
        <v>0.075</v>
      </c>
      <c r="O7033" s="7" t="n">
        <v>1051.9</v>
      </c>
      <c r="P7033" s="7" t="n">
        <v>704.7730000000001</v>
      </c>
      <c r="Q7033" s="7">
        <f>text(E7033,"ddd")</f>
        <v/>
      </c>
      <c r="R7033" s="7">
        <f>G7033-F7033</f>
        <v/>
      </c>
      <c r="S7033" s="7">
        <f>E7033-D7033</f>
        <v/>
      </c>
      <c r="T7033" s="7">
        <f>O7033*M7033</f>
        <v/>
      </c>
      <c r="U7033" s="7">
        <f>T7033*N7033</f>
        <v/>
      </c>
      <c r="V7033" s="7">
        <f>T7033-U7033-(P7033*M7033)</f>
        <v/>
      </c>
      <c r="W7033" s="7">
        <f>VLOOKUP(L7033,'Products Sheet'!$A:$B,2,FALSE)</f>
        <v/>
      </c>
      <c r="X7033" s="7" t="n"/>
      <c r="Y7033" s="7" t="n"/>
      <c r="Z7033" s="7" t="n"/>
      <c r="AA7033" s="7" t="n"/>
      <c r="AB7033" s="7" t="n"/>
      <c r="AC7033" s="7" t="n"/>
    </row>
    <row r="7034" ht="9.75" customHeight="1" s="12">
      <c r="A7034" s="11" t="inlineStr">
        <is>
          <t>SO - 0007477</t>
        </is>
      </c>
      <c r="B7034" s="11" t="inlineStr">
        <is>
          <t>Online</t>
        </is>
      </c>
      <c r="C7034" s="11" t="inlineStr">
        <is>
          <t>WARE-MKL1006</t>
        </is>
      </c>
      <c r="D7034" s="6" t="n">
        <v>44000</v>
      </c>
      <c r="E7034" s="6" t="n">
        <v>44125</v>
      </c>
      <c r="F7034" s="6" t="n">
        <v>44138</v>
      </c>
      <c r="G7034" s="6" t="n">
        <v>44146</v>
      </c>
      <c r="H7034" s="11" t="inlineStr">
        <is>
          <t>USD</t>
        </is>
      </c>
      <c r="I7034" s="11" t="n">
        <v>13</v>
      </c>
      <c r="J7034" s="11" t="n">
        <v>2</v>
      </c>
      <c r="K7034" s="11" t="n">
        <v>344</v>
      </c>
      <c r="L7034" s="11" t="n">
        <v>41</v>
      </c>
      <c r="M7034" s="11" t="n">
        <v>7</v>
      </c>
      <c r="N7034" s="11" t="n">
        <v>0.4</v>
      </c>
      <c r="O7034" s="7" t="n">
        <v>5916.1</v>
      </c>
      <c r="P7034" s="7" t="n">
        <v>4673.719</v>
      </c>
      <c r="Q7034" s="7">
        <f>text(E7034,"ddd")</f>
        <v/>
      </c>
      <c r="R7034" s="7">
        <f>G7034-F7034</f>
        <v/>
      </c>
      <c r="S7034" s="7">
        <f>E7034-D7034</f>
        <v/>
      </c>
      <c r="T7034" s="7">
        <f>O7034*M7034</f>
        <v/>
      </c>
      <c r="U7034" s="7">
        <f>T7034*N7034</f>
        <v/>
      </c>
      <c r="V7034" s="7">
        <f>T7034-U7034-(P7034*M7034)</f>
        <v/>
      </c>
      <c r="W7034" s="7">
        <f>VLOOKUP(L7034,'Products Sheet'!$A:$B,2,FALSE)</f>
        <v/>
      </c>
      <c r="X7034" s="7" t="n"/>
      <c r="Y7034" s="7" t="n"/>
      <c r="Z7034" s="7" t="n"/>
      <c r="AA7034" s="7" t="n"/>
      <c r="AB7034" s="7" t="n"/>
      <c r="AC7034" s="7" t="n"/>
    </row>
    <row r="7035" ht="9.75" customHeight="1" s="12">
      <c r="A7035" s="11" t="inlineStr">
        <is>
          <t>SO - 0007560</t>
        </is>
      </c>
      <c r="B7035" s="11" t="inlineStr">
        <is>
          <t>Online</t>
        </is>
      </c>
      <c r="C7035" s="11" t="inlineStr">
        <is>
          <t>WARE-UHY1004</t>
        </is>
      </c>
      <c r="D7035" s="6" t="n">
        <v>44000</v>
      </c>
      <c r="E7035" s="6" t="n">
        <v>44133</v>
      </c>
      <c r="F7035" s="6" t="n">
        <v>44135</v>
      </c>
      <c r="G7035" s="6" t="n">
        <v>44144</v>
      </c>
      <c r="H7035" s="11" t="inlineStr">
        <is>
          <t>USD</t>
        </is>
      </c>
      <c r="I7035" s="11" t="n">
        <v>19</v>
      </c>
      <c r="J7035" s="11" t="n">
        <v>39</v>
      </c>
      <c r="K7035" s="11" t="n">
        <v>242</v>
      </c>
      <c r="L7035" s="11" t="n">
        <v>41</v>
      </c>
      <c r="M7035" s="11" t="n">
        <v>6</v>
      </c>
      <c r="N7035" s="11" t="n">
        <v>0.2</v>
      </c>
      <c r="O7035" s="7" t="n">
        <v>1078.7</v>
      </c>
      <c r="P7035" s="7" t="n">
        <v>787.451</v>
      </c>
      <c r="Q7035" s="7">
        <f>text(E7035,"ddd")</f>
        <v/>
      </c>
      <c r="R7035" s="7">
        <f>G7035-F7035</f>
        <v/>
      </c>
      <c r="S7035" s="7">
        <f>E7035-D7035</f>
        <v/>
      </c>
      <c r="T7035" s="7">
        <f>O7035*M7035</f>
        <v/>
      </c>
      <c r="U7035" s="7">
        <f>T7035*N7035</f>
        <v/>
      </c>
      <c r="V7035" s="7">
        <f>T7035-U7035-(P7035*M7035)</f>
        <v/>
      </c>
      <c r="W7035" s="7">
        <f>VLOOKUP(L7035,'Products Sheet'!$A:$B,2,FALSE)</f>
        <v/>
      </c>
      <c r="X7035" s="7" t="n"/>
      <c r="Y7035" s="7" t="n"/>
      <c r="Z7035" s="7" t="n"/>
      <c r="AA7035" s="7" t="n"/>
      <c r="AB7035" s="7" t="n"/>
      <c r="AC7035" s="7" t="n"/>
    </row>
    <row r="7036" ht="9.75" customHeight="1" s="12">
      <c r="A7036" s="11" t="inlineStr">
        <is>
          <t>SO - 0007562</t>
        </is>
      </c>
      <c r="B7036" s="11" t="inlineStr">
        <is>
          <t>Online</t>
        </is>
      </c>
      <c r="C7036" s="11" t="inlineStr">
        <is>
          <t>WARE-NMK1003</t>
        </is>
      </c>
      <c r="D7036" s="6" t="n">
        <v>44000</v>
      </c>
      <c r="E7036" s="6" t="n">
        <v>44134</v>
      </c>
      <c r="F7036" s="6" t="n">
        <v>44162</v>
      </c>
      <c r="G7036" s="6" t="n">
        <v>44172</v>
      </c>
      <c r="H7036" s="11" t="inlineStr">
        <is>
          <t>USD</t>
        </is>
      </c>
      <c r="I7036" s="11" t="n">
        <v>18</v>
      </c>
      <c r="J7036" s="11" t="n">
        <v>13</v>
      </c>
      <c r="K7036" s="11" t="n">
        <v>147</v>
      </c>
      <c r="L7036" s="11" t="n">
        <v>41</v>
      </c>
      <c r="M7036" s="11" t="n">
        <v>7</v>
      </c>
      <c r="N7036" s="11" t="n">
        <v>0.15</v>
      </c>
      <c r="O7036" s="7" t="n">
        <v>5487.3</v>
      </c>
      <c r="P7036" s="7" t="n">
        <v>3292.38</v>
      </c>
      <c r="Q7036" s="7">
        <f>text(E7036,"ddd")</f>
        <v/>
      </c>
      <c r="R7036" s="7">
        <f>G7036-F7036</f>
        <v/>
      </c>
      <c r="S7036" s="7">
        <f>E7036-D7036</f>
        <v/>
      </c>
      <c r="T7036" s="7">
        <f>O7036*M7036</f>
        <v/>
      </c>
      <c r="U7036" s="7">
        <f>T7036*N7036</f>
        <v/>
      </c>
      <c r="V7036" s="7">
        <f>T7036-U7036-(P7036*M7036)</f>
        <v/>
      </c>
      <c r="W7036" s="7">
        <f>VLOOKUP(L7036,'Products Sheet'!$A:$B,2,FALSE)</f>
        <v/>
      </c>
      <c r="X7036" s="7" t="n"/>
      <c r="Y7036" s="7" t="n"/>
      <c r="Z7036" s="7" t="n"/>
      <c r="AA7036" s="7" t="n"/>
      <c r="AB7036" s="7" t="n"/>
      <c r="AC7036" s="7" t="n"/>
    </row>
    <row r="7037" ht="9.75" customHeight="1" s="12">
      <c r="A7037" s="11" t="inlineStr">
        <is>
          <t>SO - 0007566</t>
        </is>
      </c>
      <c r="B7037" s="11" t="inlineStr">
        <is>
          <t>Online</t>
        </is>
      </c>
      <c r="C7037" s="11" t="inlineStr">
        <is>
          <t>WARE-MKL1006</t>
        </is>
      </c>
      <c r="D7037" s="6" t="n">
        <v>44000</v>
      </c>
      <c r="E7037" s="6" t="n">
        <v>44134</v>
      </c>
      <c r="F7037" s="6" t="n">
        <v>44149</v>
      </c>
      <c r="G7037" s="6" t="n">
        <v>44150</v>
      </c>
      <c r="H7037" s="11" t="inlineStr">
        <is>
          <t>USD</t>
        </is>
      </c>
      <c r="I7037" s="11" t="n">
        <v>14</v>
      </c>
      <c r="J7037" s="11" t="n">
        <v>22</v>
      </c>
      <c r="K7037" s="11" t="n">
        <v>365</v>
      </c>
      <c r="L7037" s="11" t="n">
        <v>41</v>
      </c>
      <c r="M7037" s="11" t="n">
        <v>3</v>
      </c>
      <c r="N7037" s="11" t="n">
        <v>0.075</v>
      </c>
      <c r="O7037" s="7" t="n">
        <v>6539.2</v>
      </c>
      <c r="P7037" s="7" t="n">
        <v>2942.64</v>
      </c>
      <c r="Q7037" s="7">
        <f>text(E7037,"ddd")</f>
        <v/>
      </c>
      <c r="R7037" s="7">
        <f>G7037-F7037</f>
        <v/>
      </c>
      <c r="S7037" s="7">
        <f>E7037-D7037</f>
        <v/>
      </c>
      <c r="T7037" s="7">
        <f>O7037*M7037</f>
        <v/>
      </c>
      <c r="U7037" s="7">
        <f>T7037*N7037</f>
        <v/>
      </c>
      <c r="V7037" s="7">
        <f>T7037-U7037-(P7037*M7037)</f>
        <v/>
      </c>
      <c r="W7037" s="7">
        <f>VLOOKUP(L7037,'Products Sheet'!$A:$B,2,FALSE)</f>
        <v/>
      </c>
      <c r="X7037" s="7" t="n"/>
      <c r="Y7037" s="7" t="n"/>
      <c r="Z7037" s="7" t="n"/>
      <c r="AA7037" s="7" t="n"/>
      <c r="AB7037" s="7" t="n"/>
      <c r="AC7037" s="7" t="n"/>
    </row>
    <row r="7038" ht="9.75" customHeight="1" s="12">
      <c r="A7038" s="11" t="inlineStr">
        <is>
          <t>SO - 0007588</t>
        </is>
      </c>
      <c r="B7038" s="11" t="inlineStr">
        <is>
          <t>In-Store</t>
        </is>
      </c>
      <c r="C7038" s="11" t="inlineStr">
        <is>
          <t>WARE-NMK1003</t>
        </is>
      </c>
      <c r="D7038" s="6" t="n">
        <v>44000</v>
      </c>
      <c r="E7038" s="6" t="n">
        <v>44136</v>
      </c>
      <c r="F7038" s="6" t="n">
        <v>44149</v>
      </c>
      <c r="G7038" s="6" t="n">
        <v>44155</v>
      </c>
      <c r="H7038" s="11" t="inlineStr">
        <is>
          <t>USD</t>
        </is>
      </c>
      <c r="I7038" s="11" t="n">
        <v>9</v>
      </c>
      <c r="J7038" s="11" t="n">
        <v>42</v>
      </c>
      <c r="K7038" s="11" t="n">
        <v>128</v>
      </c>
      <c r="L7038" s="11" t="n">
        <v>41</v>
      </c>
      <c r="M7038" s="11" t="n">
        <v>8</v>
      </c>
      <c r="N7038" s="11" t="n">
        <v>0.15</v>
      </c>
      <c r="O7038" s="7" t="n">
        <v>991.6</v>
      </c>
      <c r="P7038" s="7" t="n">
        <v>743.7</v>
      </c>
      <c r="Q7038" s="7">
        <f>text(E7038,"ddd")</f>
        <v/>
      </c>
      <c r="R7038" s="7">
        <f>G7038-F7038</f>
        <v/>
      </c>
      <c r="S7038" s="7">
        <f>E7038-D7038</f>
        <v/>
      </c>
      <c r="T7038" s="7">
        <f>O7038*M7038</f>
        <v/>
      </c>
      <c r="U7038" s="7">
        <f>T7038*N7038</f>
        <v/>
      </c>
      <c r="V7038" s="7">
        <f>T7038-U7038-(P7038*M7038)</f>
        <v/>
      </c>
      <c r="W7038" s="7">
        <f>VLOOKUP(L7038,'Products Sheet'!$A:$B,2,FALSE)</f>
        <v/>
      </c>
      <c r="X7038" s="7" t="n"/>
      <c r="Y7038" s="7" t="n"/>
      <c r="Z7038" s="7" t="n"/>
      <c r="AA7038" s="7" t="n"/>
      <c r="AB7038" s="7" t="n"/>
      <c r="AC7038" s="7" t="n"/>
    </row>
    <row r="7039" ht="9.75" customHeight="1" s="12">
      <c r="A7039" s="11" t="inlineStr">
        <is>
          <t>SO - 0007694</t>
        </is>
      </c>
      <c r="B7039" s="11" t="inlineStr">
        <is>
          <t>Online</t>
        </is>
      </c>
      <c r="C7039" s="11" t="inlineStr">
        <is>
          <t>WARE-UHY1004</t>
        </is>
      </c>
      <c r="D7039" s="6" t="n">
        <v>44000</v>
      </c>
      <c r="E7039" s="6" t="n">
        <v>44149</v>
      </c>
      <c r="F7039" s="6" t="n">
        <v>44169</v>
      </c>
      <c r="G7039" s="6" t="n">
        <v>44178</v>
      </c>
      <c r="H7039" s="11" t="inlineStr">
        <is>
          <t>USD</t>
        </is>
      </c>
      <c r="I7039" s="11" t="n">
        <v>20</v>
      </c>
      <c r="J7039" s="11" t="n">
        <v>14</v>
      </c>
      <c r="K7039" s="11" t="n">
        <v>204</v>
      </c>
      <c r="L7039" s="11" t="n">
        <v>41</v>
      </c>
      <c r="M7039" s="11" t="n">
        <v>7</v>
      </c>
      <c r="N7039" s="11" t="n">
        <v>0.1</v>
      </c>
      <c r="O7039" s="7" t="n">
        <v>1105.5</v>
      </c>
      <c r="P7039" s="7" t="n">
        <v>884.4000000000001</v>
      </c>
      <c r="Q7039" s="7">
        <f>text(E7039,"ddd")</f>
        <v/>
      </c>
      <c r="R7039" s="7">
        <f>G7039-F7039</f>
        <v/>
      </c>
      <c r="S7039" s="7">
        <f>E7039-D7039</f>
        <v/>
      </c>
      <c r="T7039" s="7">
        <f>O7039*M7039</f>
        <v/>
      </c>
      <c r="U7039" s="7">
        <f>T7039*N7039</f>
        <v/>
      </c>
      <c r="V7039" s="7">
        <f>T7039-U7039-(P7039*M7039)</f>
        <v/>
      </c>
      <c r="W7039" s="7">
        <f>VLOOKUP(L7039,'Products Sheet'!$A:$B,2,FALSE)</f>
        <v/>
      </c>
      <c r="X7039" s="7" t="n"/>
      <c r="Y7039" s="7" t="n"/>
      <c r="Z7039" s="7" t="n"/>
      <c r="AA7039" s="7" t="n"/>
      <c r="AB7039" s="7" t="n"/>
      <c r="AC7039" s="7" t="n"/>
    </row>
    <row r="7040" ht="9.75" customHeight="1" s="12">
      <c r="A7040" s="11" t="inlineStr">
        <is>
          <t>SO - 0007717</t>
        </is>
      </c>
      <c r="B7040" s="11" t="inlineStr">
        <is>
          <t>In-Store</t>
        </is>
      </c>
      <c r="C7040" s="11" t="inlineStr">
        <is>
          <t>WARE-UHY1004</t>
        </is>
      </c>
      <c r="D7040" s="6" t="n">
        <v>44100</v>
      </c>
      <c r="E7040" s="6" t="n">
        <v>44151</v>
      </c>
      <c r="F7040" s="6" t="n">
        <v>44172</v>
      </c>
      <c r="G7040" s="6" t="n">
        <v>44178</v>
      </c>
      <c r="H7040" s="11" t="inlineStr">
        <is>
          <t>USD</t>
        </is>
      </c>
      <c r="I7040" s="11" t="n">
        <v>6</v>
      </c>
      <c r="J7040" s="11" t="n">
        <v>1</v>
      </c>
      <c r="K7040" s="11" t="n">
        <v>240</v>
      </c>
      <c r="L7040" s="11" t="n">
        <v>41</v>
      </c>
      <c r="M7040" s="11" t="n">
        <v>4</v>
      </c>
      <c r="N7040" s="11" t="n">
        <v>0.3</v>
      </c>
      <c r="O7040" s="7" t="n">
        <v>1005</v>
      </c>
      <c r="P7040" s="7" t="n">
        <v>633.15</v>
      </c>
      <c r="Q7040" s="7">
        <f>text(E7040,"ddd")</f>
        <v/>
      </c>
      <c r="R7040" s="7">
        <f>G7040-F7040</f>
        <v/>
      </c>
      <c r="S7040" s="7">
        <f>E7040-D7040</f>
        <v/>
      </c>
      <c r="T7040" s="7">
        <f>O7040*M7040</f>
        <v/>
      </c>
      <c r="U7040" s="7">
        <f>T7040*N7040</f>
        <v/>
      </c>
      <c r="V7040" s="7">
        <f>T7040-U7040-(P7040*M7040)</f>
        <v/>
      </c>
      <c r="W7040" s="7">
        <f>VLOOKUP(L7040,'Products Sheet'!$A:$B,2,FALSE)</f>
        <v/>
      </c>
      <c r="X7040" s="7" t="n"/>
      <c r="Y7040" s="7" t="n"/>
      <c r="Z7040" s="7" t="n"/>
      <c r="AA7040" s="7" t="n"/>
      <c r="AB7040" s="7" t="n"/>
      <c r="AC7040" s="7" t="n"/>
    </row>
    <row r="7041" ht="9.75" customHeight="1" s="12">
      <c r="A7041" s="11" t="inlineStr">
        <is>
          <t>SO - 0007738</t>
        </is>
      </c>
      <c r="B7041" s="11" t="inlineStr">
        <is>
          <t>Online</t>
        </is>
      </c>
      <c r="C7041" s="11" t="inlineStr">
        <is>
          <t>WARE-NMK1003</t>
        </is>
      </c>
      <c r="D7041" s="6" t="n">
        <v>44000</v>
      </c>
      <c r="E7041" s="6" t="n">
        <v>44152</v>
      </c>
      <c r="F7041" s="6" t="n">
        <v>44180</v>
      </c>
      <c r="G7041" s="6" t="n">
        <v>44185</v>
      </c>
      <c r="H7041" s="11" t="inlineStr">
        <is>
          <t>USD</t>
        </is>
      </c>
      <c r="I7041" s="11" t="n">
        <v>14</v>
      </c>
      <c r="J7041" s="11" t="n">
        <v>23</v>
      </c>
      <c r="K7041" s="11" t="n">
        <v>176</v>
      </c>
      <c r="L7041" s="11" t="n">
        <v>41</v>
      </c>
      <c r="M7041" s="11" t="n">
        <v>1</v>
      </c>
      <c r="N7041" s="11" t="n">
        <v>0.2</v>
      </c>
      <c r="O7041" s="7" t="n">
        <v>2820.7</v>
      </c>
      <c r="P7041" s="7" t="n">
        <v>1664.213</v>
      </c>
      <c r="Q7041" s="7">
        <f>text(E7041,"ddd")</f>
        <v/>
      </c>
      <c r="R7041" s="7">
        <f>G7041-F7041</f>
        <v/>
      </c>
      <c r="S7041" s="7">
        <f>E7041-D7041</f>
        <v/>
      </c>
      <c r="T7041" s="7">
        <f>O7041*M7041</f>
        <v/>
      </c>
      <c r="U7041" s="7">
        <f>T7041*N7041</f>
        <v/>
      </c>
      <c r="V7041" s="7">
        <f>T7041-U7041-(P7041*M7041)</f>
        <v/>
      </c>
      <c r="W7041" s="7">
        <f>VLOOKUP(L7041,'Products Sheet'!$A:$B,2,FALSE)</f>
        <v/>
      </c>
      <c r="X7041" s="7" t="n"/>
      <c r="Y7041" s="7" t="n"/>
      <c r="Z7041" s="7" t="n"/>
      <c r="AA7041" s="7" t="n"/>
      <c r="AB7041" s="7" t="n"/>
      <c r="AC7041" s="7" t="n"/>
    </row>
    <row r="7042" ht="9.75" customHeight="1" s="12">
      <c r="A7042" s="11" t="inlineStr">
        <is>
          <t>SO - 0007775</t>
        </is>
      </c>
      <c r="B7042" s="11" t="inlineStr">
        <is>
          <t>Distributor</t>
        </is>
      </c>
      <c r="C7042" s="11" t="inlineStr">
        <is>
          <t>WARE-NMK1003</t>
        </is>
      </c>
      <c r="D7042" s="6" t="n">
        <v>44100</v>
      </c>
      <c r="E7042" s="6" t="n">
        <v>44157</v>
      </c>
      <c r="F7042" s="6" t="n">
        <v>44163</v>
      </c>
      <c r="G7042" s="6" t="n">
        <v>44170</v>
      </c>
      <c r="H7042" s="11" t="inlineStr">
        <is>
          <t>USD</t>
        </is>
      </c>
      <c r="I7042" s="11" t="n">
        <v>23</v>
      </c>
      <c r="J7042" s="11" t="n">
        <v>33</v>
      </c>
      <c r="K7042" s="11" t="n">
        <v>189</v>
      </c>
      <c r="L7042" s="11" t="n">
        <v>41</v>
      </c>
      <c r="M7042" s="11" t="n">
        <v>8</v>
      </c>
      <c r="N7042" s="11" t="n">
        <v>0.15</v>
      </c>
      <c r="O7042" s="7" t="n">
        <v>3229.4</v>
      </c>
      <c r="P7042" s="7" t="n">
        <v>1679.288</v>
      </c>
      <c r="Q7042" s="7">
        <f>text(E7042,"ddd")</f>
        <v/>
      </c>
      <c r="R7042" s="7">
        <f>G7042-F7042</f>
        <v/>
      </c>
      <c r="S7042" s="7">
        <f>E7042-D7042</f>
        <v/>
      </c>
      <c r="T7042" s="7">
        <f>O7042*M7042</f>
        <v/>
      </c>
      <c r="U7042" s="7">
        <f>T7042*N7042</f>
        <v/>
      </c>
      <c r="V7042" s="7">
        <f>T7042-U7042-(P7042*M7042)</f>
        <v/>
      </c>
      <c r="W7042" s="7">
        <f>VLOOKUP(L7042,'Products Sheet'!$A:$B,2,FALSE)</f>
        <v/>
      </c>
      <c r="X7042" s="7" t="n"/>
      <c r="Y7042" s="7" t="n"/>
      <c r="Z7042" s="7" t="n"/>
      <c r="AA7042" s="7" t="n"/>
      <c r="AB7042" s="7" t="n"/>
      <c r="AC7042" s="7" t="n"/>
    </row>
    <row r="7043" ht="9.75" customHeight="1" s="12">
      <c r="A7043" s="11" t="inlineStr">
        <is>
          <t>SO - 0007788</t>
        </is>
      </c>
      <c r="B7043" s="11" t="inlineStr">
        <is>
          <t>Distributor</t>
        </is>
      </c>
      <c r="C7043" s="11" t="inlineStr">
        <is>
          <t>WARE-NMK1003</t>
        </is>
      </c>
      <c r="D7043" s="6" t="n">
        <v>44100</v>
      </c>
      <c r="E7043" s="6" t="n">
        <v>44158</v>
      </c>
      <c r="F7043" s="6" t="n">
        <v>44161</v>
      </c>
      <c r="G7043" s="6" t="n">
        <v>44168</v>
      </c>
      <c r="H7043" s="11" t="inlineStr">
        <is>
          <t>USD</t>
        </is>
      </c>
      <c r="I7043" s="11" t="n">
        <v>23</v>
      </c>
      <c r="J7043" s="11" t="n">
        <v>42</v>
      </c>
      <c r="K7043" s="11" t="n">
        <v>166</v>
      </c>
      <c r="L7043" s="11" t="n">
        <v>41</v>
      </c>
      <c r="M7043" s="11" t="n">
        <v>5</v>
      </c>
      <c r="N7043" s="11" t="n">
        <v>0.05</v>
      </c>
      <c r="O7043" s="7" t="n">
        <v>1922.9</v>
      </c>
      <c r="P7043" s="7" t="n">
        <v>999.9080000000001</v>
      </c>
      <c r="Q7043" s="7">
        <f>text(E7043,"ddd")</f>
        <v/>
      </c>
      <c r="R7043" s="7">
        <f>G7043-F7043</f>
        <v/>
      </c>
      <c r="S7043" s="7">
        <f>E7043-D7043</f>
        <v/>
      </c>
      <c r="T7043" s="7">
        <f>O7043*M7043</f>
        <v/>
      </c>
      <c r="U7043" s="7">
        <f>T7043*N7043</f>
        <v/>
      </c>
      <c r="V7043" s="7">
        <f>T7043-U7043-(P7043*M7043)</f>
        <v/>
      </c>
      <c r="W7043" s="7">
        <f>VLOOKUP(L7043,'Products Sheet'!$A:$B,2,FALSE)</f>
        <v/>
      </c>
      <c r="X7043" s="7" t="n"/>
      <c r="Y7043" s="7" t="n"/>
      <c r="Z7043" s="7" t="n"/>
      <c r="AA7043" s="7" t="n"/>
      <c r="AB7043" s="7" t="n"/>
      <c r="AC7043" s="7" t="n"/>
    </row>
    <row r="7044" ht="9.75" customHeight="1" s="12">
      <c r="A7044" s="11" t="inlineStr">
        <is>
          <t>SO - 0007809</t>
        </is>
      </c>
      <c r="B7044" s="11" t="inlineStr">
        <is>
          <t>Distributor</t>
        </is>
      </c>
      <c r="C7044" s="11" t="inlineStr">
        <is>
          <t>WARE-NMK1003</t>
        </is>
      </c>
      <c r="D7044" s="6" t="n">
        <v>44100</v>
      </c>
      <c r="E7044" s="6" t="n">
        <v>44160</v>
      </c>
      <c r="F7044" s="6" t="n">
        <v>44162</v>
      </c>
      <c r="G7044" s="6" t="n">
        <v>44166</v>
      </c>
      <c r="H7044" s="11" t="inlineStr">
        <is>
          <t>USD</t>
        </is>
      </c>
      <c r="I7044" s="11" t="n">
        <v>25</v>
      </c>
      <c r="J7044" s="11" t="n">
        <v>42</v>
      </c>
      <c r="K7044" s="11" t="n">
        <v>92</v>
      </c>
      <c r="L7044" s="11" t="n">
        <v>41</v>
      </c>
      <c r="M7044" s="11" t="n">
        <v>5</v>
      </c>
      <c r="N7044" s="11" t="n">
        <v>0.2</v>
      </c>
      <c r="O7044" s="7" t="n">
        <v>5373.400000000001</v>
      </c>
      <c r="P7044" s="7" t="n">
        <v>3062.838</v>
      </c>
      <c r="Q7044" s="7">
        <f>text(E7044,"ddd")</f>
        <v/>
      </c>
      <c r="R7044" s="7">
        <f>G7044-F7044</f>
        <v/>
      </c>
      <c r="S7044" s="7">
        <f>E7044-D7044</f>
        <v/>
      </c>
      <c r="T7044" s="7">
        <f>O7044*M7044</f>
        <v/>
      </c>
      <c r="U7044" s="7">
        <f>T7044*N7044</f>
        <v/>
      </c>
      <c r="V7044" s="7">
        <f>T7044-U7044-(P7044*M7044)</f>
        <v/>
      </c>
      <c r="W7044" s="7">
        <f>VLOOKUP(L7044,'Products Sheet'!$A:$B,2,FALSE)</f>
        <v/>
      </c>
      <c r="X7044" s="7" t="n"/>
      <c r="Y7044" s="7" t="n"/>
      <c r="Z7044" s="7" t="n"/>
      <c r="AA7044" s="7" t="n"/>
      <c r="AB7044" s="7" t="n"/>
      <c r="AC7044" s="7" t="n"/>
    </row>
    <row r="7045" ht="9.75" customHeight="1" s="12">
      <c r="A7045" s="11" t="inlineStr">
        <is>
          <t>SO - 0007848</t>
        </is>
      </c>
      <c r="B7045" s="11" t="inlineStr">
        <is>
          <t>Distributor</t>
        </is>
      </c>
      <c r="C7045" s="11" t="inlineStr">
        <is>
          <t>WARE-UHY1004</t>
        </is>
      </c>
      <c r="D7045" s="6" t="n">
        <v>44000</v>
      </c>
      <c r="E7045" s="6" t="n">
        <v>44165</v>
      </c>
      <c r="F7045" s="6" t="n">
        <v>44190</v>
      </c>
      <c r="G7045" s="6" t="n">
        <v>44195</v>
      </c>
      <c r="H7045" s="11" t="inlineStr">
        <is>
          <t>USD</t>
        </is>
      </c>
      <c r="I7045" s="11" t="n">
        <v>20</v>
      </c>
      <c r="J7045" s="11" t="n">
        <v>2</v>
      </c>
      <c r="K7045" s="11" t="n">
        <v>221</v>
      </c>
      <c r="L7045" s="11" t="n">
        <v>41</v>
      </c>
      <c r="M7045" s="11" t="n">
        <v>5</v>
      </c>
      <c r="N7045" s="11" t="n">
        <v>0.15</v>
      </c>
      <c r="O7045" s="7" t="n">
        <v>1909.5</v>
      </c>
      <c r="P7045" s="7" t="n">
        <v>1279.365</v>
      </c>
      <c r="Q7045" s="7">
        <f>text(E7045,"ddd")</f>
        <v/>
      </c>
      <c r="R7045" s="7">
        <f>G7045-F7045</f>
        <v/>
      </c>
      <c r="S7045" s="7">
        <f>E7045-D7045</f>
        <v/>
      </c>
      <c r="T7045" s="7">
        <f>O7045*M7045</f>
        <v/>
      </c>
      <c r="U7045" s="7">
        <f>T7045*N7045</f>
        <v/>
      </c>
      <c r="V7045" s="7">
        <f>T7045-U7045-(P7045*M7045)</f>
        <v/>
      </c>
      <c r="W7045" s="7">
        <f>VLOOKUP(L7045,'Products Sheet'!$A:$B,2,FALSE)</f>
        <v/>
      </c>
      <c r="X7045" s="7" t="n"/>
      <c r="Y7045" s="7" t="n"/>
      <c r="Z7045" s="7" t="n"/>
      <c r="AA7045" s="7" t="n"/>
      <c r="AB7045" s="7" t="n"/>
      <c r="AC7045" s="7" t="n"/>
    </row>
    <row r="7046" ht="9.75" customHeight="1" s="12">
      <c r="A7046" s="11" t="inlineStr">
        <is>
          <t>SO - 0007937</t>
        </is>
      </c>
      <c r="B7046" s="11" t="inlineStr">
        <is>
          <t>Online</t>
        </is>
      </c>
      <c r="C7046" s="11" t="inlineStr">
        <is>
          <t>WARE-NMK1003</t>
        </is>
      </c>
      <c r="D7046" s="6" t="n">
        <v>44100</v>
      </c>
      <c r="E7046" s="6" t="n">
        <v>44178</v>
      </c>
      <c r="F7046" s="6" t="n">
        <v>44206</v>
      </c>
      <c r="G7046" s="6" t="n">
        <v>44213</v>
      </c>
      <c r="H7046" s="11" t="inlineStr">
        <is>
          <t>USD</t>
        </is>
      </c>
      <c r="I7046" s="11" t="n">
        <v>12</v>
      </c>
      <c r="J7046" s="11" t="n">
        <v>17</v>
      </c>
      <c r="K7046" s="11" t="n">
        <v>175</v>
      </c>
      <c r="L7046" s="11" t="n">
        <v>41</v>
      </c>
      <c r="M7046" s="11" t="n">
        <v>6</v>
      </c>
      <c r="N7046" s="11" t="n">
        <v>0.05</v>
      </c>
      <c r="O7046" s="7" t="n">
        <v>5065.2</v>
      </c>
      <c r="P7046" s="7" t="n">
        <v>4102.812</v>
      </c>
      <c r="Q7046" s="7">
        <f>text(E7046,"ddd")</f>
        <v/>
      </c>
      <c r="R7046" s="7">
        <f>G7046-F7046</f>
        <v/>
      </c>
      <c r="S7046" s="7">
        <f>E7046-D7046</f>
        <v/>
      </c>
      <c r="T7046" s="7">
        <f>O7046*M7046</f>
        <v/>
      </c>
      <c r="U7046" s="7">
        <f>T7046*N7046</f>
        <v/>
      </c>
      <c r="V7046" s="7">
        <f>T7046-U7046-(P7046*M7046)</f>
        <v/>
      </c>
      <c r="W7046" s="7">
        <f>VLOOKUP(L7046,'Products Sheet'!$A:$B,2,FALSE)</f>
        <v/>
      </c>
      <c r="X7046" s="7" t="n"/>
      <c r="Y7046" s="7" t="n"/>
      <c r="Z7046" s="7" t="n"/>
      <c r="AA7046" s="7" t="n"/>
      <c r="AB7046" s="7" t="n"/>
      <c r="AC7046" s="7" t="n"/>
    </row>
    <row r="7047" ht="9.75" customHeight="1" s="12">
      <c r="A7047" s="11" t="inlineStr">
        <is>
          <t>SO - 0008006</t>
        </is>
      </c>
      <c r="B7047" s="11" t="inlineStr">
        <is>
          <t>Distributor</t>
        </is>
      </c>
      <c r="C7047" s="11" t="inlineStr">
        <is>
          <t>WARE-NMK1003</t>
        </is>
      </c>
      <c r="D7047" s="6" t="n">
        <v>44100</v>
      </c>
      <c r="E7047" s="6" t="n">
        <v>44186</v>
      </c>
      <c r="F7047" s="6" t="n">
        <v>44210</v>
      </c>
      <c r="G7047" s="6" t="n">
        <v>44215</v>
      </c>
      <c r="H7047" s="11" t="inlineStr">
        <is>
          <t>USD</t>
        </is>
      </c>
      <c r="I7047" s="11" t="n">
        <v>20</v>
      </c>
      <c r="J7047" s="11" t="n">
        <v>29</v>
      </c>
      <c r="K7047" s="11" t="n">
        <v>116</v>
      </c>
      <c r="L7047" s="11" t="n">
        <v>41</v>
      </c>
      <c r="M7047" s="11" t="n">
        <v>3</v>
      </c>
      <c r="N7047" s="11" t="n">
        <v>0.2</v>
      </c>
      <c r="O7047" s="7" t="n">
        <v>3825.7</v>
      </c>
      <c r="P7047" s="7" t="n">
        <v>3251.845</v>
      </c>
      <c r="Q7047" s="7">
        <f>text(E7047,"ddd")</f>
        <v/>
      </c>
      <c r="R7047" s="7">
        <f>G7047-F7047</f>
        <v/>
      </c>
      <c r="S7047" s="7">
        <f>E7047-D7047</f>
        <v/>
      </c>
      <c r="T7047" s="7">
        <f>O7047*M7047</f>
        <v/>
      </c>
      <c r="U7047" s="7">
        <f>T7047*N7047</f>
        <v/>
      </c>
      <c r="V7047" s="7">
        <f>T7047-U7047-(P7047*M7047)</f>
        <v/>
      </c>
      <c r="W7047" s="7">
        <f>VLOOKUP(L7047,'Products Sheet'!$A:$B,2,FALSE)</f>
        <v/>
      </c>
      <c r="X7047" s="7" t="n"/>
      <c r="Y7047" s="7" t="n"/>
      <c r="Z7047" s="7" t="n"/>
      <c r="AA7047" s="7" t="n"/>
      <c r="AB7047" s="7" t="n"/>
      <c r="AC7047" s="7" t="n"/>
    </row>
    <row r="7048" ht="9.75" customHeight="1" s="12">
      <c r="A7048" s="11" t="inlineStr">
        <is>
          <t>SO - 0008053</t>
        </is>
      </c>
      <c r="B7048" s="11" t="inlineStr">
        <is>
          <t>Online</t>
        </is>
      </c>
      <c r="C7048" s="11" t="inlineStr">
        <is>
          <t>WARE-UHY1004</t>
        </is>
      </c>
      <c r="D7048" s="6" t="n">
        <v>44100</v>
      </c>
      <c r="E7048" s="6" t="n">
        <v>44191</v>
      </c>
      <c r="F7048" s="6" t="n">
        <v>44211</v>
      </c>
      <c r="G7048" s="6" t="n">
        <v>44219</v>
      </c>
      <c r="H7048" s="11" t="inlineStr">
        <is>
          <t>USD</t>
        </is>
      </c>
      <c r="I7048" s="11" t="n">
        <v>13</v>
      </c>
      <c r="J7048" s="11" t="n">
        <v>18</v>
      </c>
      <c r="K7048" s="11" t="n">
        <v>224</v>
      </c>
      <c r="L7048" s="11" t="n">
        <v>41</v>
      </c>
      <c r="M7048" s="11" t="n">
        <v>5</v>
      </c>
      <c r="N7048" s="11" t="n">
        <v>0.05</v>
      </c>
      <c r="O7048" s="7" t="n">
        <v>1139</v>
      </c>
      <c r="P7048" s="7" t="n">
        <v>956.76</v>
      </c>
      <c r="Q7048" s="7">
        <f>text(E7048,"ddd")</f>
        <v/>
      </c>
      <c r="R7048" s="7">
        <f>G7048-F7048</f>
        <v/>
      </c>
      <c r="S7048" s="7">
        <f>E7048-D7048</f>
        <v/>
      </c>
      <c r="T7048" s="7">
        <f>O7048*M7048</f>
        <v/>
      </c>
      <c r="U7048" s="7">
        <f>T7048*N7048</f>
        <v/>
      </c>
      <c r="V7048" s="7">
        <f>T7048-U7048-(P7048*M7048)</f>
        <v/>
      </c>
      <c r="W7048" s="7">
        <f>VLOOKUP(L7048,'Products Sheet'!$A:$B,2,FALSE)</f>
        <v/>
      </c>
      <c r="X7048" s="7" t="n"/>
      <c r="Y7048" s="7" t="n"/>
      <c r="Z7048" s="7" t="n"/>
      <c r="AA7048" s="7" t="n"/>
      <c r="AB7048" s="7" t="n"/>
      <c r="AC7048" s="7" t="n"/>
    </row>
    <row r="7049" ht="9.75" customHeight="1" s="12">
      <c r="A7049" s="11" t="inlineStr">
        <is>
          <t>SO - 000289</t>
        </is>
      </c>
      <c r="B7049" s="11" t="inlineStr">
        <is>
          <t>In-Store</t>
        </is>
      </c>
      <c r="C7049" s="11" t="inlineStr">
        <is>
          <t>WARE-XYS1001</t>
        </is>
      </c>
      <c r="D7049" s="6" t="n">
        <v>43200</v>
      </c>
      <c r="E7049" s="6" t="n">
        <v>43273</v>
      </c>
      <c r="F7049" s="6" t="n">
        <v>43276</v>
      </c>
      <c r="G7049" s="6" t="n">
        <v>43283</v>
      </c>
      <c r="H7049" s="11" t="inlineStr">
        <is>
          <t>USD</t>
        </is>
      </c>
      <c r="I7049" s="11" t="n">
        <v>11</v>
      </c>
      <c r="J7049" s="11" t="n">
        <v>24</v>
      </c>
      <c r="K7049" s="11" t="n">
        <v>11</v>
      </c>
      <c r="L7049" s="11" t="n">
        <v>42</v>
      </c>
      <c r="M7049" s="11" t="n">
        <v>4</v>
      </c>
      <c r="N7049" s="11" t="n">
        <v>0.1</v>
      </c>
      <c r="O7049" s="7" t="n">
        <v>1996.6</v>
      </c>
      <c r="P7049" s="7" t="n">
        <v>1397.62</v>
      </c>
      <c r="Q7049" s="7">
        <f>text(E7049,"ddd")</f>
        <v/>
      </c>
      <c r="R7049" s="7">
        <f>G7049-F7049</f>
        <v/>
      </c>
      <c r="S7049" s="7">
        <f>E7049-D7049</f>
        <v/>
      </c>
      <c r="T7049" s="7">
        <f>O7049*M7049</f>
        <v/>
      </c>
      <c r="U7049" s="7">
        <f>T7049*N7049</f>
        <v/>
      </c>
      <c r="V7049" s="7">
        <f>T7049-U7049-(P7049*M7049)</f>
        <v/>
      </c>
      <c r="W7049" s="7">
        <f>VLOOKUP(L7049,'Products Sheet'!$A:$B,2,FALSE)</f>
        <v/>
      </c>
      <c r="X7049" s="7" t="n"/>
      <c r="Y7049" s="7" t="n"/>
      <c r="Z7049" s="7" t="n"/>
      <c r="AA7049" s="7" t="n"/>
      <c r="AB7049" s="7" t="n"/>
      <c r="AC7049" s="7" t="n"/>
    </row>
    <row r="7050" ht="9.75" customHeight="1" s="12">
      <c r="A7050" s="11" t="inlineStr">
        <is>
          <t>SO - 000319</t>
        </is>
      </c>
      <c r="B7050" s="11" t="inlineStr">
        <is>
          <t>Wholesale</t>
        </is>
      </c>
      <c r="C7050" s="11" t="inlineStr">
        <is>
          <t>WARE-XYS1001</t>
        </is>
      </c>
      <c r="D7050" s="6" t="n">
        <v>43200</v>
      </c>
      <c r="E7050" s="6" t="n">
        <v>43278</v>
      </c>
      <c r="F7050" s="6" t="n">
        <v>43285</v>
      </c>
      <c r="G7050" s="6" t="n">
        <v>43291</v>
      </c>
      <c r="H7050" s="11" t="inlineStr">
        <is>
          <t>USD</t>
        </is>
      </c>
      <c r="I7050" s="11" t="n">
        <v>27</v>
      </c>
      <c r="J7050" s="11" t="n">
        <v>48</v>
      </c>
      <c r="K7050" s="11" t="n">
        <v>56</v>
      </c>
      <c r="L7050" s="11" t="n">
        <v>42</v>
      </c>
      <c r="M7050" s="11" t="n">
        <v>2</v>
      </c>
      <c r="N7050" s="11" t="n">
        <v>0.05</v>
      </c>
      <c r="O7050" s="7" t="n">
        <v>1139</v>
      </c>
      <c r="P7050" s="7" t="n">
        <v>546.72</v>
      </c>
      <c r="Q7050" s="7">
        <f>text(E7050,"ddd")</f>
        <v/>
      </c>
      <c r="R7050" s="7">
        <f>G7050-F7050</f>
        <v/>
      </c>
      <c r="S7050" s="7">
        <f>E7050-D7050</f>
        <v/>
      </c>
      <c r="T7050" s="7">
        <f>O7050*M7050</f>
        <v/>
      </c>
      <c r="U7050" s="7">
        <f>T7050*N7050</f>
        <v/>
      </c>
      <c r="V7050" s="7">
        <f>T7050-U7050-(P7050*M7050)</f>
        <v/>
      </c>
      <c r="W7050" s="7">
        <f>VLOOKUP(L7050,'Products Sheet'!$A:$B,2,FALSE)</f>
        <v/>
      </c>
      <c r="X7050" s="7" t="n"/>
      <c r="Y7050" s="7" t="n"/>
      <c r="Z7050" s="7" t="n"/>
      <c r="AA7050" s="7" t="n"/>
      <c r="AB7050" s="7" t="n"/>
      <c r="AC7050" s="7" t="n"/>
    </row>
    <row r="7051" ht="9.75" customHeight="1" s="12">
      <c r="A7051" s="11" t="inlineStr">
        <is>
          <t>SO - 000321</t>
        </is>
      </c>
      <c r="B7051" s="11" t="inlineStr">
        <is>
          <t>In-Store</t>
        </is>
      </c>
      <c r="C7051" s="11" t="inlineStr">
        <is>
          <t>WARE-NBV1002</t>
        </is>
      </c>
      <c r="D7051" s="6" t="n">
        <v>43100</v>
      </c>
      <c r="E7051" s="6" t="n">
        <v>43278</v>
      </c>
      <c r="F7051" s="6" t="n">
        <v>43299</v>
      </c>
      <c r="G7051" s="6" t="n">
        <v>43304</v>
      </c>
      <c r="H7051" s="11" t="inlineStr">
        <is>
          <t>USD</t>
        </is>
      </c>
      <c r="I7051" s="11" t="n">
        <v>9</v>
      </c>
      <c r="J7051" s="11" t="n">
        <v>33</v>
      </c>
      <c r="K7051" s="11" t="n">
        <v>82</v>
      </c>
      <c r="L7051" s="11" t="n">
        <v>42</v>
      </c>
      <c r="M7051" s="11" t="n">
        <v>1</v>
      </c>
      <c r="N7051" s="11" t="n">
        <v>0.15</v>
      </c>
      <c r="O7051" s="7" t="n">
        <v>1192.6</v>
      </c>
      <c r="P7051" s="7" t="n">
        <v>703.634</v>
      </c>
      <c r="Q7051" s="7">
        <f>text(E7051,"ddd")</f>
        <v/>
      </c>
      <c r="R7051" s="7">
        <f>G7051-F7051</f>
        <v/>
      </c>
      <c r="S7051" s="7">
        <f>E7051-D7051</f>
        <v/>
      </c>
      <c r="T7051" s="7">
        <f>O7051*M7051</f>
        <v/>
      </c>
      <c r="U7051" s="7">
        <f>T7051*N7051</f>
        <v/>
      </c>
      <c r="V7051" s="7">
        <f>T7051-U7051-(P7051*M7051)</f>
        <v/>
      </c>
      <c r="W7051" s="7">
        <f>VLOOKUP(L7051,'Products Sheet'!$A:$B,2,FALSE)</f>
        <v/>
      </c>
      <c r="X7051" s="7" t="n"/>
      <c r="Y7051" s="7" t="n"/>
      <c r="Z7051" s="7" t="n"/>
      <c r="AA7051" s="7" t="n"/>
      <c r="AB7051" s="7" t="n"/>
      <c r="AC7051" s="7" t="n"/>
    </row>
    <row r="7052" ht="9.75" customHeight="1" s="12">
      <c r="A7052" s="11" t="inlineStr">
        <is>
          <t>SO - 000325</t>
        </is>
      </c>
      <c r="B7052" s="11" t="inlineStr">
        <is>
          <t>Online</t>
        </is>
      </c>
      <c r="C7052" s="11" t="inlineStr">
        <is>
          <t>WARE-NMK1003</t>
        </is>
      </c>
      <c r="D7052" s="6" t="n">
        <v>43200</v>
      </c>
      <c r="E7052" s="6" t="n">
        <v>43278</v>
      </c>
      <c r="F7052" s="6" t="n">
        <v>43286</v>
      </c>
      <c r="G7052" s="6" t="n">
        <v>43295</v>
      </c>
      <c r="H7052" s="11" t="inlineStr">
        <is>
          <t>USD</t>
        </is>
      </c>
      <c r="I7052" s="11" t="n">
        <v>15</v>
      </c>
      <c r="J7052" s="11" t="n">
        <v>4</v>
      </c>
      <c r="K7052" s="11" t="n">
        <v>176</v>
      </c>
      <c r="L7052" s="11" t="n">
        <v>42</v>
      </c>
      <c r="M7052" s="11" t="n">
        <v>5</v>
      </c>
      <c r="N7052" s="11" t="n">
        <v>0.3</v>
      </c>
      <c r="O7052" s="7" t="n">
        <v>1078.7</v>
      </c>
      <c r="P7052" s="7" t="n">
        <v>722.729</v>
      </c>
      <c r="Q7052" s="7">
        <f>text(E7052,"ddd")</f>
        <v/>
      </c>
      <c r="R7052" s="7">
        <f>G7052-F7052</f>
        <v/>
      </c>
      <c r="S7052" s="7">
        <f>E7052-D7052</f>
        <v/>
      </c>
      <c r="T7052" s="7">
        <f>O7052*M7052</f>
        <v/>
      </c>
      <c r="U7052" s="7">
        <f>T7052*N7052</f>
        <v/>
      </c>
      <c r="V7052" s="7">
        <f>T7052-U7052-(P7052*M7052)</f>
        <v/>
      </c>
      <c r="W7052" s="7">
        <f>VLOOKUP(L7052,'Products Sheet'!$A:$B,2,FALSE)</f>
        <v/>
      </c>
      <c r="X7052" s="7" t="n"/>
      <c r="Y7052" s="7" t="n"/>
      <c r="Z7052" s="7" t="n"/>
      <c r="AA7052" s="7" t="n"/>
      <c r="AB7052" s="7" t="n"/>
      <c r="AC7052" s="7" t="n"/>
    </row>
    <row r="7053" ht="9.75" customHeight="1" s="12">
      <c r="A7053" s="11" t="inlineStr">
        <is>
          <t>SO - 000520</t>
        </is>
      </c>
      <c r="B7053" s="11" t="inlineStr">
        <is>
          <t>In-Store</t>
        </is>
      </c>
      <c r="C7053" s="11" t="inlineStr">
        <is>
          <t>WARE-XYS1001</t>
        </is>
      </c>
      <c r="D7053" s="6" t="n">
        <v>43200</v>
      </c>
      <c r="E7053" s="6" t="n">
        <v>43301</v>
      </c>
      <c r="F7053" s="6" t="n">
        <v>43311</v>
      </c>
      <c r="G7053" s="6" t="n">
        <v>43320</v>
      </c>
      <c r="H7053" s="11" t="inlineStr">
        <is>
          <t>USD</t>
        </is>
      </c>
      <c r="I7053" s="11" t="n">
        <v>1</v>
      </c>
      <c r="J7053" s="11" t="n">
        <v>15</v>
      </c>
      <c r="K7053" s="11" t="n">
        <v>40</v>
      </c>
      <c r="L7053" s="11" t="n">
        <v>42</v>
      </c>
      <c r="M7053" s="11" t="n">
        <v>1</v>
      </c>
      <c r="N7053" s="11" t="n">
        <v>0.15</v>
      </c>
      <c r="O7053" s="7" t="n">
        <v>3966.4</v>
      </c>
      <c r="P7053" s="7" t="n">
        <v>2379.84</v>
      </c>
      <c r="Q7053" s="7">
        <f>text(E7053,"ddd")</f>
        <v/>
      </c>
      <c r="R7053" s="7">
        <f>G7053-F7053</f>
        <v/>
      </c>
      <c r="S7053" s="7">
        <f>E7053-D7053</f>
        <v/>
      </c>
      <c r="T7053" s="7">
        <f>O7053*M7053</f>
        <v/>
      </c>
      <c r="U7053" s="7">
        <f>T7053*N7053</f>
        <v/>
      </c>
      <c r="V7053" s="7">
        <f>T7053-U7053-(P7053*M7053)</f>
        <v/>
      </c>
      <c r="W7053" s="7">
        <f>VLOOKUP(L7053,'Products Sheet'!$A:$B,2,FALSE)</f>
        <v/>
      </c>
      <c r="X7053" s="7" t="n"/>
      <c r="Y7053" s="7" t="n"/>
      <c r="Z7053" s="7" t="n"/>
      <c r="AA7053" s="7" t="n"/>
      <c r="AB7053" s="7" t="n"/>
      <c r="AC7053" s="7" t="n"/>
    </row>
    <row r="7054" ht="9.75" customHeight="1" s="12">
      <c r="A7054" s="11" t="inlineStr">
        <is>
          <t>SO - 000523</t>
        </is>
      </c>
      <c r="B7054" s="11" t="inlineStr">
        <is>
          <t>Distributor</t>
        </is>
      </c>
      <c r="C7054" s="11" t="inlineStr">
        <is>
          <t>WARE-NMK1003</t>
        </is>
      </c>
      <c r="D7054" s="6" t="n">
        <v>43200</v>
      </c>
      <c r="E7054" s="6" t="n">
        <v>43301</v>
      </c>
      <c r="F7054" s="6" t="n">
        <v>43309</v>
      </c>
      <c r="G7054" s="6" t="n">
        <v>43312</v>
      </c>
      <c r="H7054" s="11" t="inlineStr">
        <is>
          <t>USD</t>
        </is>
      </c>
      <c r="I7054" s="11" t="n">
        <v>20</v>
      </c>
      <c r="J7054" s="11" t="n">
        <v>19</v>
      </c>
      <c r="K7054" s="11" t="n">
        <v>139</v>
      </c>
      <c r="L7054" s="11" t="n">
        <v>42</v>
      </c>
      <c r="M7054" s="11" t="n">
        <v>5</v>
      </c>
      <c r="N7054" s="11" t="n">
        <v>0.15</v>
      </c>
      <c r="O7054" s="7" t="n">
        <v>897.8000000000001</v>
      </c>
      <c r="P7054" s="7" t="n">
        <v>709.2620000000001</v>
      </c>
      <c r="Q7054" s="7">
        <f>text(E7054,"ddd")</f>
        <v/>
      </c>
      <c r="R7054" s="7">
        <f>G7054-F7054</f>
        <v/>
      </c>
      <c r="S7054" s="7">
        <f>E7054-D7054</f>
        <v/>
      </c>
      <c r="T7054" s="7">
        <f>O7054*M7054</f>
        <v/>
      </c>
      <c r="U7054" s="7">
        <f>T7054*N7054</f>
        <v/>
      </c>
      <c r="V7054" s="7">
        <f>T7054-U7054-(P7054*M7054)</f>
        <v/>
      </c>
      <c r="W7054" s="7">
        <f>VLOOKUP(L7054,'Products Sheet'!$A:$B,2,FALSE)</f>
        <v/>
      </c>
      <c r="X7054" s="7" t="n"/>
      <c r="Y7054" s="7" t="n"/>
      <c r="Z7054" s="7" t="n"/>
      <c r="AA7054" s="7" t="n"/>
      <c r="AB7054" s="7" t="n"/>
      <c r="AC7054" s="7" t="n"/>
    </row>
    <row r="7055" ht="9.75" customHeight="1" s="12">
      <c r="A7055" s="11" t="inlineStr">
        <is>
          <t>SO - 000541</t>
        </is>
      </c>
      <c r="B7055" s="11" t="inlineStr">
        <is>
          <t>In-Store</t>
        </is>
      </c>
      <c r="C7055" s="11" t="inlineStr">
        <is>
          <t>WARE-NBV1002</t>
        </is>
      </c>
      <c r="D7055" s="6" t="n">
        <v>43200</v>
      </c>
      <c r="E7055" s="6" t="n">
        <v>43303</v>
      </c>
      <c r="F7055" s="6" t="n">
        <v>43322</v>
      </c>
      <c r="G7055" s="6" t="n">
        <v>43328</v>
      </c>
      <c r="H7055" s="11" t="inlineStr">
        <is>
          <t>USD</t>
        </is>
      </c>
      <c r="I7055" s="11" t="n">
        <v>12</v>
      </c>
      <c r="J7055" s="11" t="n">
        <v>15</v>
      </c>
      <c r="K7055" s="11" t="n">
        <v>77</v>
      </c>
      <c r="L7055" s="11" t="n">
        <v>42</v>
      </c>
      <c r="M7055" s="11" t="n">
        <v>6</v>
      </c>
      <c r="N7055" s="11" t="n">
        <v>0.075</v>
      </c>
      <c r="O7055" s="7" t="n">
        <v>2351.7</v>
      </c>
      <c r="P7055" s="7" t="n">
        <v>1246.401</v>
      </c>
      <c r="Q7055" s="7">
        <f>text(E7055,"ddd")</f>
        <v/>
      </c>
      <c r="R7055" s="7">
        <f>G7055-F7055</f>
        <v/>
      </c>
      <c r="S7055" s="7">
        <f>E7055-D7055</f>
        <v/>
      </c>
      <c r="T7055" s="7">
        <f>O7055*M7055</f>
        <v/>
      </c>
      <c r="U7055" s="7">
        <f>T7055*N7055</f>
        <v/>
      </c>
      <c r="V7055" s="7">
        <f>T7055-U7055-(P7055*M7055)</f>
        <v/>
      </c>
      <c r="W7055" s="7">
        <f>VLOOKUP(L7055,'Products Sheet'!$A:$B,2,FALSE)</f>
        <v/>
      </c>
      <c r="X7055" s="7" t="n"/>
      <c r="Y7055" s="7" t="n"/>
      <c r="Z7055" s="7" t="n"/>
      <c r="AA7055" s="7" t="n"/>
      <c r="AB7055" s="7" t="n"/>
      <c r="AC7055" s="7" t="n"/>
    </row>
    <row r="7056" ht="9.75" customHeight="1" s="12">
      <c r="A7056" s="11" t="inlineStr">
        <is>
          <t>SO - 000546</t>
        </is>
      </c>
      <c r="B7056" s="11" t="inlineStr">
        <is>
          <t>Online</t>
        </is>
      </c>
      <c r="C7056" s="11" t="inlineStr">
        <is>
          <t>WARE-NMK1003</t>
        </is>
      </c>
      <c r="D7056" s="6" t="n">
        <v>43200</v>
      </c>
      <c r="E7056" s="6" t="n">
        <v>43303</v>
      </c>
      <c r="F7056" s="6" t="n">
        <v>43326</v>
      </c>
      <c r="G7056" s="6" t="n">
        <v>43334</v>
      </c>
      <c r="H7056" s="11" t="inlineStr">
        <is>
          <t>USD</t>
        </is>
      </c>
      <c r="I7056" s="11" t="n">
        <v>18</v>
      </c>
      <c r="J7056" s="11" t="n">
        <v>39</v>
      </c>
      <c r="K7056" s="11" t="n">
        <v>157</v>
      </c>
      <c r="L7056" s="11" t="n">
        <v>42</v>
      </c>
      <c r="M7056" s="11" t="n">
        <v>3</v>
      </c>
      <c r="N7056" s="11" t="n">
        <v>0.075</v>
      </c>
      <c r="O7056" s="7" t="n">
        <v>1219.4</v>
      </c>
      <c r="P7056" s="7" t="n">
        <v>560.9240000000001</v>
      </c>
      <c r="Q7056" s="7">
        <f>text(E7056,"ddd")</f>
        <v/>
      </c>
      <c r="R7056" s="7">
        <f>G7056-F7056</f>
        <v/>
      </c>
      <c r="S7056" s="7">
        <f>E7056-D7056</f>
        <v/>
      </c>
      <c r="T7056" s="7">
        <f>O7056*M7056</f>
        <v/>
      </c>
      <c r="U7056" s="7">
        <f>T7056*N7056</f>
        <v/>
      </c>
      <c r="V7056" s="7">
        <f>T7056-U7056-(P7056*M7056)</f>
        <v/>
      </c>
      <c r="W7056" s="7">
        <f>VLOOKUP(L7056,'Products Sheet'!$A:$B,2,FALSE)</f>
        <v/>
      </c>
      <c r="X7056" s="7" t="n"/>
      <c r="Y7056" s="7" t="n"/>
      <c r="Z7056" s="7" t="n"/>
      <c r="AA7056" s="7" t="n"/>
      <c r="AB7056" s="7" t="n"/>
      <c r="AC7056" s="7" t="n"/>
    </row>
    <row r="7057" ht="9.75" customHeight="1" s="12">
      <c r="A7057" s="11" t="inlineStr">
        <is>
          <t>SO - 000680</t>
        </is>
      </c>
      <c r="B7057" s="11" t="inlineStr">
        <is>
          <t>In-Store</t>
        </is>
      </c>
      <c r="C7057" s="11" t="inlineStr">
        <is>
          <t>WARE-PUJ1005</t>
        </is>
      </c>
      <c r="D7057" s="6" t="n">
        <v>43200</v>
      </c>
      <c r="E7057" s="6" t="n">
        <v>43319</v>
      </c>
      <c r="F7057" s="6" t="n">
        <v>43326</v>
      </c>
      <c r="G7057" s="6" t="n">
        <v>43329</v>
      </c>
      <c r="H7057" s="11" t="inlineStr">
        <is>
          <t>USD</t>
        </is>
      </c>
      <c r="I7057" s="11" t="n">
        <v>4</v>
      </c>
      <c r="J7057" s="11" t="n">
        <v>22</v>
      </c>
      <c r="K7057" s="11" t="n">
        <v>293</v>
      </c>
      <c r="L7057" s="11" t="n">
        <v>42</v>
      </c>
      <c r="M7057" s="11" t="n">
        <v>3</v>
      </c>
      <c r="N7057" s="11" t="n">
        <v>0.075</v>
      </c>
      <c r="O7057" s="7" t="n">
        <v>1681.7</v>
      </c>
      <c r="P7057" s="7" t="n">
        <v>1227.641</v>
      </c>
      <c r="Q7057" s="7">
        <f>text(E7057,"ddd")</f>
        <v/>
      </c>
      <c r="R7057" s="7">
        <f>G7057-F7057</f>
        <v/>
      </c>
      <c r="S7057" s="7">
        <f>E7057-D7057</f>
        <v/>
      </c>
      <c r="T7057" s="7">
        <f>O7057*M7057</f>
        <v/>
      </c>
      <c r="U7057" s="7">
        <f>T7057*N7057</f>
        <v/>
      </c>
      <c r="V7057" s="7">
        <f>T7057-U7057-(P7057*M7057)</f>
        <v/>
      </c>
      <c r="W7057" s="7">
        <f>VLOOKUP(L7057,'Products Sheet'!$A:$B,2,FALSE)</f>
        <v/>
      </c>
      <c r="X7057" s="7" t="n"/>
      <c r="Y7057" s="7" t="n"/>
      <c r="Z7057" s="7" t="n"/>
      <c r="AA7057" s="7" t="n"/>
      <c r="AB7057" s="7" t="n"/>
      <c r="AC7057" s="7" t="n"/>
    </row>
    <row r="7058" ht="9.75" customHeight="1" s="12">
      <c r="A7058" s="11" t="inlineStr">
        <is>
          <t>SO - 000798</t>
        </is>
      </c>
      <c r="B7058" s="11" t="inlineStr">
        <is>
          <t>Distributor</t>
        </is>
      </c>
      <c r="C7058" s="11" t="inlineStr">
        <is>
          <t>WARE-NBV1002</t>
        </is>
      </c>
      <c r="D7058" s="6" t="n">
        <v>43200</v>
      </c>
      <c r="E7058" s="6" t="n">
        <v>43331</v>
      </c>
      <c r="F7058" s="6" t="n">
        <v>43348</v>
      </c>
      <c r="G7058" s="6" t="n">
        <v>43351</v>
      </c>
      <c r="H7058" s="11" t="inlineStr">
        <is>
          <t>USD</t>
        </is>
      </c>
      <c r="I7058" s="11" t="n">
        <v>21</v>
      </c>
      <c r="J7058" s="11" t="n">
        <v>1</v>
      </c>
      <c r="K7058" s="11" t="n">
        <v>79</v>
      </c>
      <c r="L7058" s="11" t="n">
        <v>42</v>
      </c>
      <c r="M7058" s="11" t="n">
        <v>6</v>
      </c>
      <c r="N7058" s="11" t="n">
        <v>0.2</v>
      </c>
      <c r="O7058" s="7" t="n">
        <v>2311.5</v>
      </c>
      <c r="P7058" s="7" t="n">
        <v>1525.59</v>
      </c>
      <c r="Q7058" s="7">
        <f>text(E7058,"ddd")</f>
        <v/>
      </c>
      <c r="R7058" s="7">
        <f>G7058-F7058</f>
        <v/>
      </c>
      <c r="S7058" s="7">
        <f>E7058-D7058</f>
        <v/>
      </c>
      <c r="T7058" s="7">
        <f>O7058*M7058</f>
        <v/>
      </c>
      <c r="U7058" s="7">
        <f>T7058*N7058</f>
        <v/>
      </c>
      <c r="V7058" s="7">
        <f>T7058-U7058-(P7058*M7058)</f>
        <v/>
      </c>
      <c r="W7058" s="7">
        <f>VLOOKUP(L7058,'Products Sheet'!$A:$B,2,FALSE)</f>
        <v/>
      </c>
      <c r="X7058" s="7" t="n"/>
      <c r="Y7058" s="7" t="n"/>
      <c r="Z7058" s="7" t="n"/>
      <c r="AA7058" s="7" t="n"/>
      <c r="AB7058" s="7" t="n"/>
      <c r="AC7058" s="7" t="n"/>
    </row>
    <row r="7059" ht="9.75" customHeight="1" s="12">
      <c r="A7059" s="11" t="inlineStr">
        <is>
          <t>SO - 000850</t>
        </is>
      </c>
      <c r="B7059" s="11" t="inlineStr">
        <is>
          <t>Wholesale</t>
        </is>
      </c>
      <c r="C7059" s="11" t="inlineStr">
        <is>
          <t>WARE-NBV1002</t>
        </is>
      </c>
      <c r="D7059" s="6" t="n">
        <v>43200</v>
      </c>
      <c r="E7059" s="6" t="n">
        <v>43337</v>
      </c>
      <c r="F7059" s="6" t="n">
        <v>43350</v>
      </c>
      <c r="G7059" s="6" t="n">
        <v>43351</v>
      </c>
      <c r="H7059" s="11" t="inlineStr">
        <is>
          <t>USD</t>
        </is>
      </c>
      <c r="I7059" s="11" t="n">
        <v>25</v>
      </c>
      <c r="J7059" s="11" t="n">
        <v>50</v>
      </c>
      <c r="K7059" s="11" t="n">
        <v>60</v>
      </c>
      <c r="L7059" s="11" t="n">
        <v>42</v>
      </c>
      <c r="M7059" s="11" t="n">
        <v>4</v>
      </c>
      <c r="N7059" s="11" t="n">
        <v>0.075</v>
      </c>
      <c r="O7059" s="7" t="n">
        <v>2432.1</v>
      </c>
      <c r="P7059" s="7" t="n">
        <v>2018.643</v>
      </c>
      <c r="Q7059" s="7">
        <f>text(E7059,"ddd")</f>
        <v/>
      </c>
      <c r="R7059" s="7">
        <f>G7059-F7059</f>
        <v/>
      </c>
      <c r="S7059" s="7">
        <f>E7059-D7059</f>
        <v/>
      </c>
      <c r="T7059" s="7">
        <f>O7059*M7059</f>
        <v/>
      </c>
      <c r="U7059" s="7">
        <f>T7059*N7059</f>
        <v/>
      </c>
      <c r="V7059" s="7">
        <f>T7059-U7059-(P7059*M7059)</f>
        <v/>
      </c>
      <c r="W7059" s="7">
        <f>VLOOKUP(L7059,'Products Sheet'!$A:$B,2,FALSE)</f>
        <v/>
      </c>
      <c r="X7059" s="7" t="n"/>
      <c r="Y7059" s="7" t="n"/>
      <c r="Z7059" s="7" t="n"/>
      <c r="AA7059" s="7" t="n"/>
      <c r="AB7059" s="7" t="n"/>
      <c r="AC7059" s="7" t="n"/>
    </row>
    <row r="7060" ht="9.75" customHeight="1" s="12">
      <c r="A7060" s="11" t="inlineStr">
        <is>
          <t>SO - 000866</t>
        </is>
      </c>
      <c r="B7060" s="11" t="inlineStr">
        <is>
          <t>In-Store</t>
        </is>
      </c>
      <c r="C7060" s="11" t="inlineStr">
        <is>
          <t>WARE-UHY1004</t>
        </is>
      </c>
      <c r="D7060" s="6" t="n">
        <v>43200</v>
      </c>
      <c r="E7060" s="6" t="n">
        <v>43339</v>
      </c>
      <c r="F7060" s="6" t="n">
        <v>43362</v>
      </c>
      <c r="G7060" s="6" t="n">
        <v>43370</v>
      </c>
      <c r="H7060" s="11" t="inlineStr">
        <is>
          <t>USD</t>
        </is>
      </c>
      <c r="I7060" s="11" t="n">
        <v>8</v>
      </c>
      <c r="J7060" s="11" t="n">
        <v>21</v>
      </c>
      <c r="K7060" s="11" t="n">
        <v>249</v>
      </c>
      <c r="L7060" s="11" t="n">
        <v>42</v>
      </c>
      <c r="M7060" s="11" t="n">
        <v>6</v>
      </c>
      <c r="N7060" s="11" t="n">
        <v>0.075</v>
      </c>
      <c r="O7060" s="7" t="n">
        <v>1112.2</v>
      </c>
      <c r="P7060" s="7" t="n">
        <v>578.3440000000001</v>
      </c>
      <c r="Q7060" s="7">
        <f>text(E7060,"ddd")</f>
        <v/>
      </c>
      <c r="R7060" s="7">
        <f>G7060-F7060</f>
        <v/>
      </c>
      <c r="S7060" s="7">
        <f>E7060-D7060</f>
        <v/>
      </c>
      <c r="T7060" s="7">
        <f>O7060*M7060</f>
        <v/>
      </c>
      <c r="U7060" s="7">
        <f>T7060*N7060</f>
        <v/>
      </c>
      <c r="V7060" s="7">
        <f>T7060-U7060-(P7060*M7060)</f>
        <v/>
      </c>
      <c r="W7060" s="7">
        <f>VLOOKUP(L7060,'Products Sheet'!$A:$B,2,FALSE)</f>
        <v/>
      </c>
      <c r="X7060" s="7" t="n"/>
      <c r="Y7060" s="7" t="n"/>
      <c r="Z7060" s="7" t="n"/>
      <c r="AA7060" s="7" t="n"/>
      <c r="AB7060" s="7" t="n"/>
      <c r="AC7060" s="7" t="n"/>
    </row>
    <row r="7061" ht="9.75" customHeight="1" s="12">
      <c r="A7061" s="11" t="inlineStr">
        <is>
          <t>SO - 000945</t>
        </is>
      </c>
      <c r="B7061" s="11" t="inlineStr">
        <is>
          <t>Distributor</t>
        </is>
      </c>
      <c r="C7061" s="11" t="inlineStr">
        <is>
          <t>WARE-NMK1003</t>
        </is>
      </c>
      <c r="D7061" s="6" t="n">
        <v>43200</v>
      </c>
      <c r="E7061" s="6" t="n">
        <v>43349</v>
      </c>
      <c r="F7061" s="6" t="n">
        <v>43360</v>
      </c>
      <c r="G7061" s="6" t="n">
        <v>43370</v>
      </c>
      <c r="H7061" s="11" t="inlineStr">
        <is>
          <t>USD</t>
        </is>
      </c>
      <c r="I7061" s="11" t="n">
        <v>24</v>
      </c>
      <c r="J7061" s="11" t="n">
        <v>15</v>
      </c>
      <c r="K7061" s="11" t="n">
        <v>161</v>
      </c>
      <c r="L7061" s="11" t="n">
        <v>42</v>
      </c>
      <c r="M7061" s="11" t="n">
        <v>1</v>
      </c>
      <c r="N7061" s="11" t="n">
        <v>0.05</v>
      </c>
      <c r="O7061" s="7" t="n">
        <v>5480.6</v>
      </c>
      <c r="P7061" s="7" t="n">
        <v>3233.554</v>
      </c>
      <c r="Q7061" s="7">
        <f>text(E7061,"ddd")</f>
        <v/>
      </c>
      <c r="R7061" s="7">
        <f>G7061-F7061</f>
        <v/>
      </c>
      <c r="S7061" s="7">
        <f>E7061-D7061</f>
        <v/>
      </c>
      <c r="T7061" s="7">
        <f>O7061*M7061</f>
        <v/>
      </c>
      <c r="U7061" s="7">
        <f>T7061*N7061</f>
        <v/>
      </c>
      <c r="V7061" s="7">
        <f>T7061-U7061-(P7061*M7061)</f>
        <v/>
      </c>
      <c r="W7061" s="7">
        <f>VLOOKUP(L7061,'Products Sheet'!$A:$B,2,FALSE)</f>
        <v/>
      </c>
      <c r="X7061" s="7" t="n"/>
      <c r="Y7061" s="7" t="n"/>
      <c r="Z7061" s="7" t="n"/>
      <c r="AA7061" s="7" t="n"/>
      <c r="AB7061" s="7" t="n"/>
      <c r="AC7061" s="7" t="n"/>
    </row>
    <row r="7062" ht="9.75" customHeight="1" s="12">
      <c r="A7062" s="11" t="inlineStr">
        <is>
          <t>SO - 000984</t>
        </is>
      </c>
      <c r="B7062" s="11" t="inlineStr">
        <is>
          <t>Wholesale</t>
        </is>
      </c>
      <c r="C7062" s="11" t="inlineStr">
        <is>
          <t>WARE-PUJ1005</t>
        </is>
      </c>
      <c r="D7062" s="6" t="n">
        <v>43200</v>
      </c>
      <c r="E7062" s="6" t="n">
        <v>43354</v>
      </c>
      <c r="F7062" s="6" t="n">
        <v>43363</v>
      </c>
      <c r="G7062" s="6" t="n">
        <v>43368</v>
      </c>
      <c r="H7062" s="11" t="inlineStr">
        <is>
          <t>USD</t>
        </is>
      </c>
      <c r="I7062" s="11" t="n">
        <v>28</v>
      </c>
      <c r="J7062" s="11" t="n">
        <v>7</v>
      </c>
      <c r="K7062" s="11" t="n">
        <v>322</v>
      </c>
      <c r="L7062" s="11" t="n">
        <v>42</v>
      </c>
      <c r="M7062" s="11" t="n">
        <v>8</v>
      </c>
      <c r="N7062" s="11" t="n">
        <v>0.2</v>
      </c>
      <c r="O7062" s="7" t="n">
        <v>1172.5</v>
      </c>
      <c r="P7062" s="7" t="n">
        <v>926.2750000000001</v>
      </c>
      <c r="Q7062" s="7">
        <f>text(E7062,"ddd")</f>
        <v/>
      </c>
      <c r="R7062" s="7">
        <f>G7062-F7062</f>
        <v/>
      </c>
      <c r="S7062" s="7">
        <f>E7062-D7062</f>
        <v/>
      </c>
      <c r="T7062" s="7">
        <f>O7062*M7062</f>
        <v/>
      </c>
      <c r="U7062" s="7">
        <f>T7062*N7062</f>
        <v/>
      </c>
      <c r="V7062" s="7">
        <f>T7062-U7062-(P7062*M7062)</f>
        <v/>
      </c>
      <c r="W7062" s="7">
        <f>VLOOKUP(L7062,'Products Sheet'!$A:$B,2,FALSE)</f>
        <v/>
      </c>
      <c r="X7062" s="7" t="n"/>
      <c r="Y7062" s="7" t="n"/>
      <c r="Z7062" s="7" t="n"/>
      <c r="AA7062" s="7" t="n"/>
      <c r="AB7062" s="7" t="n"/>
      <c r="AC7062" s="7" t="n"/>
    </row>
    <row r="7063" ht="9.75" customHeight="1" s="12">
      <c r="A7063" s="11" t="inlineStr">
        <is>
          <t>SO - 000985</t>
        </is>
      </c>
      <c r="B7063" s="11" t="inlineStr">
        <is>
          <t>Wholesale</t>
        </is>
      </c>
      <c r="C7063" s="11" t="inlineStr">
        <is>
          <t>WARE-XYS1001</t>
        </is>
      </c>
      <c r="D7063" s="6" t="n">
        <v>43200</v>
      </c>
      <c r="E7063" s="6" t="n">
        <v>43354</v>
      </c>
      <c r="F7063" s="6" t="n">
        <v>43365</v>
      </c>
      <c r="G7063" s="6" t="n">
        <v>43368</v>
      </c>
      <c r="H7063" s="11" t="inlineStr">
        <is>
          <t>USD</t>
        </is>
      </c>
      <c r="I7063" s="11" t="n">
        <v>28</v>
      </c>
      <c r="J7063" s="11" t="n">
        <v>49</v>
      </c>
      <c r="K7063" s="11" t="n">
        <v>56</v>
      </c>
      <c r="L7063" s="11" t="n">
        <v>42</v>
      </c>
      <c r="M7063" s="11" t="n">
        <v>8</v>
      </c>
      <c r="N7063" s="11" t="n">
        <v>0.05</v>
      </c>
      <c r="O7063" s="7" t="n">
        <v>207.7</v>
      </c>
      <c r="P7063" s="7" t="n">
        <v>153.698</v>
      </c>
      <c r="Q7063" s="7">
        <f>text(E7063,"ddd")</f>
        <v/>
      </c>
      <c r="R7063" s="7">
        <f>G7063-F7063</f>
        <v/>
      </c>
      <c r="S7063" s="7">
        <f>E7063-D7063</f>
        <v/>
      </c>
      <c r="T7063" s="7">
        <f>O7063*M7063</f>
        <v/>
      </c>
      <c r="U7063" s="7">
        <f>T7063*N7063</f>
        <v/>
      </c>
      <c r="V7063" s="7">
        <f>T7063-U7063-(P7063*M7063)</f>
        <v/>
      </c>
      <c r="W7063" s="7">
        <f>VLOOKUP(L7063,'Products Sheet'!$A:$B,2,FALSE)</f>
        <v/>
      </c>
      <c r="X7063" s="7" t="n"/>
      <c r="Y7063" s="7" t="n"/>
      <c r="Z7063" s="7" t="n"/>
      <c r="AA7063" s="7" t="n"/>
      <c r="AB7063" s="7" t="n"/>
      <c r="AC7063" s="7" t="n"/>
    </row>
    <row r="7064" ht="9.75" customHeight="1" s="12">
      <c r="A7064" s="11" t="inlineStr">
        <is>
          <t>SO - 0001001</t>
        </is>
      </c>
      <c r="B7064" s="11" t="inlineStr">
        <is>
          <t>Online</t>
        </is>
      </c>
      <c r="C7064" s="11" t="inlineStr">
        <is>
          <t>WARE-NMK1003</t>
        </is>
      </c>
      <c r="D7064" s="6" t="n">
        <v>43200</v>
      </c>
      <c r="E7064" s="6" t="n">
        <v>43356</v>
      </c>
      <c r="F7064" s="6" t="n">
        <v>43365</v>
      </c>
      <c r="G7064" s="6" t="n">
        <v>43375</v>
      </c>
      <c r="H7064" s="11" t="inlineStr">
        <is>
          <t>USD</t>
        </is>
      </c>
      <c r="I7064" s="11" t="n">
        <v>14</v>
      </c>
      <c r="J7064" s="11" t="n">
        <v>46</v>
      </c>
      <c r="K7064" s="11" t="n">
        <v>120</v>
      </c>
      <c r="L7064" s="11" t="n">
        <v>42</v>
      </c>
      <c r="M7064" s="11" t="n">
        <v>6</v>
      </c>
      <c r="N7064" s="11" t="n">
        <v>0.2</v>
      </c>
      <c r="O7064" s="7" t="n">
        <v>174.2</v>
      </c>
      <c r="P7064" s="7" t="n">
        <v>101.036</v>
      </c>
      <c r="Q7064" s="7">
        <f>text(E7064,"ddd")</f>
        <v/>
      </c>
      <c r="R7064" s="7">
        <f>G7064-F7064</f>
        <v/>
      </c>
      <c r="S7064" s="7">
        <f>E7064-D7064</f>
        <v/>
      </c>
      <c r="T7064" s="7">
        <f>O7064*M7064</f>
        <v/>
      </c>
      <c r="U7064" s="7">
        <f>T7064*N7064</f>
        <v/>
      </c>
      <c r="V7064" s="7">
        <f>T7064-U7064-(P7064*M7064)</f>
        <v/>
      </c>
      <c r="W7064" s="7">
        <f>VLOOKUP(L7064,'Products Sheet'!$A:$B,2,FALSE)</f>
        <v/>
      </c>
      <c r="X7064" s="7" t="n"/>
      <c r="Y7064" s="7" t="n"/>
      <c r="Z7064" s="7" t="n"/>
      <c r="AA7064" s="7" t="n"/>
      <c r="AB7064" s="7" t="n"/>
      <c r="AC7064" s="7" t="n"/>
    </row>
    <row r="7065" ht="9.75" customHeight="1" s="12">
      <c r="A7065" s="11" t="inlineStr">
        <is>
          <t>SO - 0001003</t>
        </is>
      </c>
      <c r="B7065" s="11" t="inlineStr">
        <is>
          <t>Distributor</t>
        </is>
      </c>
      <c r="C7065" s="11" t="inlineStr">
        <is>
          <t>WARE-UHY1004</t>
        </is>
      </c>
      <c r="D7065" s="6" t="n">
        <v>43200</v>
      </c>
      <c r="E7065" s="6" t="n">
        <v>43356</v>
      </c>
      <c r="F7065" s="6" t="n">
        <v>43375</v>
      </c>
      <c r="G7065" s="6" t="n">
        <v>43381</v>
      </c>
      <c r="H7065" s="11" t="inlineStr">
        <is>
          <t>USD</t>
        </is>
      </c>
      <c r="I7065" s="11" t="n">
        <v>22</v>
      </c>
      <c r="J7065" s="11" t="n">
        <v>48</v>
      </c>
      <c r="K7065" s="11" t="n">
        <v>213</v>
      </c>
      <c r="L7065" s="11" t="n">
        <v>42</v>
      </c>
      <c r="M7065" s="11" t="n">
        <v>1</v>
      </c>
      <c r="N7065" s="11" t="n">
        <v>0.4</v>
      </c>
      <c r="O7065" s="7" t="n">
        <v>6512.400000000001</v>
      </c>
      <c r="P7065" s="7" t="n">
        <v>5144.796</v>
      </c>
      <c r="Q7065" s="7">
        <f>text(E7065,"ddd")</f>
        <v/>
      </c>
      <c r="R7065" s="7">
        <f>G7065-F7065</f>
        <v/>
      </c>
      <c r="S7065" s="7">
        <f>E7065-D7065</f>
        <v/>
      </c>
      <c r="T7065" s="7">
        <f>O7065*M7065</f>
        <v/>
      </c>
      <c r="U7065" s="7">
        <f>T7065*N7065</f>
        <v/>
      </c>
      <c r="V7065" s="7">
        <f>T7065-U7065-(P7065*M7065)</f>
        <v/>
      </c>
      <c r="W7065" s="7">
        <f>VLOOKUP(L7065,'Products Sheet'!$A:$B,2,FALSE)</f>
        <v/>
      </c>
      <c r="X7065" s="7" t="n"/>
      <c r="Y7065" s="7" t="n"/>
      <c r="Z7065" s="7" t="n"/>
      <c r="AA7065" s="7" t="n"/>
      <c r="AB7065" s="7" t="n"/>
      <c r="AC7065" s="7" t="n"/>
    </row>
    <row r="7066" ht="9.75" customHeight="1" s="12">
      <c r="A7066" s="11" t="inlineStr">
        <is>
          <t>SO - 0001031</t>
        </is>
      </c>
      <c r="B7066" s="11" t="inlineStr">
        <is>
          <t>Online</t>
        </is>
      </c>
      <c r="C7066" s="11" t="inlineStr">
        <is>
          <t>WARE-NBV1002</t>
        </is>
      </c>
      <c r="D7066" s="6" t="n">
        <v>43300</v>
      </c>
      <c r="E7066" s="6" t="n">
        <v>43358</v>
      </c>
      <c r="F7066" s="6" t="n">
        <v>43366</v>
      </c>
      <c r="G7066" s="6" t="n">
        <v>43371</v>
      </c>
      <c r="H7066" s="11" t="inlineStr">
        <is>
          <t>USD</t>
        </is>
      </c>
      <c r="I7066" s="11" t="n">
        <v>12</v>
      </c>
      <c r="J7066" s="11" t="n">
        <v>26</v>
      </c>
      <c r="K7066" s="11" t="n">
        <v>86</v>
      </c>
      <c r="L7066" s="11" t="n">
        <v>42</v>
      </c>
      <c r="M7066" s="11" t="n">
        <v>4</v>
      </c>
      <c r="N7066" s="11" t="n">
        <v>0.05</v>
      </c>
      <c r="O7066" s="7" t="n">
        <v>998.3000000000001</v>
      </c>
      <c r="P7066" s="7" t="n">
        <v>788.657</v>
      </c>
      <c r="Q7066" s="7">
        <f>text(E7066,"ddd")</f>
        <v/>
      </c>
      <c r="R7066" s="7">
        <f>G7066-F7066</f>
        <v/>
      </c>
      <c r="S7066" s="7">
        <f>E7066-D7066</f>
        <v/>
      </c>
      <c r="T7066" s="7">
        <f>O7066*M7066</f>
        <v/>
      </c>
      <c r="U7066" s="7">
        <f>T7066*N7066</f>
        <v/>
      </c>
      <c r="V7066" s="7">
        <f>T7066-U7066-(P7066*M7066)</f>
        <v/>
      </c>
      <c r="W7066" s="7">
        <f>VLOOKUP(L7066,'Products Sheet'!$A:$B,2,FALSE)</f>
        <v/>
      </c>
      <c r="X7066" s="7" t="n"/>
      <c r="Y7066" s="7" t="n"/>
      <c r="Z7066" s="7" t="n"/>
      <c r="AA7066" s="7" t="n"/>
      <c r="AB7066" s="7" t="n"/>
      <c r="AC7066" s="7" t="n"/>
    </row>
    <row r="7067" ht="9.75" customHeight="1" s="12">
      <c r="A7067" s="11" t="inlineStr">
        <is>
          <t>SO - 0001157</t>
        </is>
      </c>
      <c r="B7067" s="11" t="inlineStr">
        <is>
          <t>Online</t>
        </is>
      </c>
      <c r="C7067" s="11" t="inlineStr">
        <is>
          <t>WARE-XYS1001</t>
        </is>
      </c>
      <c r="D7067" s="6" t="n">
        <v>43300</v>
      </c>
      <c r="E7067" s="6" t="n">
        <v>43374</v>
      </c>
      <c r="F7067" s="6" t="n">
        <v>43394</v>
      </c>
      <c r="G7067" s="6" t="n">
        <v>43396</v>
      </c>
      <c r="H7067" s="11" t="inlineStr">
        <is>
          <t>USD</t>
        </is>
      </c>
      <c r="I7067" s="11" t="n">
        <v>12</v>
      </c>
      <c r="J7067" s="11" t="n">
        <v>9</v>
      </c>
      <c r="K7067" s="11" t="n">
        <v>21</v>
      </c>
      <c r="L7067" s="11" t="n">
        <v>42</v>
      </c>
      <c r="M7067" s="11" t="n">
        <v>2</v>
      </c>
      <c r="N7067" s="11" t="n">
        <v>0.15</v>
      </c>
      <c r="O7067" s="7" t="n">
        <v>2237.8</v>
      </c>
      <c r="P7067" s="7" t="n">
        <v>1118.9</v>
      </c>
      <c r="Q7067" s="7">
        <f>text(E7067,"ddd")</f>
        <v/>
      </c>
      <c r="R7067" s="7">
        <f>G7067-F7067</f>
        <v/>
      </c>
      <c r="S7067" s="7">
        <f>E7067-D7067</f>
        <v/>
      </c>
      <c r="T7067" s="7">
        <f>O7067*M7067</f>
        <v/>
      </c>
      <c r="U7067" s="7">
        <f>T7067*N7067</f>
        <v/>
      </c>
      <c r="V7067" s="7">
        <f>T7067-U7067-(P7067*M7067)</f>
        <v/>
      </c>
      <c r="W7067" s="7">
        <f>VLOOKUP(L7067,'Products Sheet'!$A:$B,2,FALSE)</f>
        <v/>
      </c>
      <c r="X7067" s="7" t="n"/>
      <c r="Y7067" s="7" t="n"/>
      <c r="Z7067" s="7" t="n"/>
      <c r="AA7067" s="7" t="n"/>
      <c r="AB7067" s="7" t="n"/>
      <c r="AC7067" s="7" t="n"/>
    </row>
    <row r="7068" ht="9.75" customHeight="1" s="12">
      <c r="A7068" s="11" t="inlineStr">
        <is>
          <t>SO - 0001172</t>
        </is>
      </c>
      <c r="B7068" s="11" t="inlineStr">
        <is>
          <t>Online</t>
        </is>
      </c>
      <c r="C7068" s="11" t="inlineStr">
        <is>
          <t>WARE-XYS1001</t>
        </is>
      </c>
      <c r="D7068" s="6" t="n">
        <v>43200</v>
      </c>
      <c r="E7068" s="6" t="n">
        <v>43376</v>
      </c>
      <c r="F7068" s="6" t="n">
        <v>43395</v>
      </c>
      <c r="G7068" s="6" t="n">
        <v>43402</v>
      </c>
      <c r="H7068" s="11" t="inlineStr">
        <is>
          <t>USD</t>
        </is>
      </c>
      <c r="I7068" s="11" t="n">
        <v>18</v>
      </c>
      <c r="J7068" s="11" t="n">
        <v>5</v>
      </c>
      <c r="K7068" s="11" t="n">
        <v>37</v>
      </c>
      <c r="L7068" s="11" t="n">
        <v>42</v>
      </c>
      <c r="M7068" s="11" t="n">
        <v>8</v>
      </c>
      <c r="N7068" s="11" t="n">
        <v>0.15</v>
      </c>
      <c r="O7068" s="7" t="n">
        <v>1326.6</v>
      </c>
      <c r="P7068" s="7" t="n">
        <v>809.2260000000001</v>
      </c>
      <c r="Q7068" s="7">
        <f>text(E7068,"ddd")</f>
        <v/>
      </c>
      <c r="R7068" s="7">
        <f>G7068-F7068</f>
        <v/>
      </c>
      <c r="S7068" s="7">
        <f>E7068-D7068</f>
        <v/>
      </c>
      <c r="T7068" s="7">
        <f>O7068*M7068</f>
        <v/>
      </c>
      <c r="U7068" s="7">
        <f>T7068*N7068</f>
        <v/>
      </c>
      <c r="V7068" s="7">
        <f>T7068-U7068-(P7068*M7068)</f>
        <v/>
      </c>
      <c r="W7068" s="7">
        <f>VLOOKUP(L7068,'Products Sheet'!$A:$B,2,FALSE)</f>
        <v/>
      </c>
      <c r="X7068" s="7" t="n"/>
      <c r="Y7068" s="7" t="n"/>
      <c r="Z7068" s="7" t="n"/>
      <c r="AA7068" s="7" t="n"/>
      <c r="AB7068" s="7" t="n"/>
      <c r="AC7068" s="7" t="n"/>
    </row>
    <row r="7069" ht="9.75" customHeight="1" s="12">
      <c r="A7069" s="11" t="inlineStr">
        <is>
          <t>SO - 0001197</t>
        </is>
      </c>
      <c r="B7069" s="11" t="inlineStr">
        <is>
          <t>Wholesale</t>
        </is>
      </c>
      <c r="C7069" s="11" t="inlineStr">
        <is>
          <t>WARE-PUJ1005</t>
        </is>
      </c>
      <c r="D7069" s="6" t="n">
        <v>43300</v>
      </c>
      <c r="E7069" s="6" t="n">
        <v>43380</v>
      </c>
      <c r="F7069" s="6" t="n">
        <v>43398</v>
      </c>
      <c r="G7069" s="6" t="n">
        <v>43407</v>
      </c>
      <c r="H7069" s="11" t="inlineStr">
        <is>
          <t>USD</t>
        </is>
      </c>
      <c r="I7069" s="11" t="n">
        <v>26</v>
      </c>
      <c r="J7069" s="11" t="n">
        <v>6</v>
      </c>
      <c r="K7069" s="11" t="n">
        <v>303</v>
      </c>
      <c r="L7069" s="11" t="n">
        <v>42</v>
      </c>
      <c r="M7069" s="11" t="n">
        <v>4</v>
      </c>
      <c r="N7069" s="11" t="n">
        <v>0.15</v>
      </c>
      <c r="O7069" s="7" t="n">
        <v>2324.9</v>
      </c>
      <c r="P7069" s="7" t="n">
        <v>1952.916</v>
      </c>
      <c r="Q7069" s="7">
        <f>text(E7069,"ddd")</f>
        <v/>
      </c>
      <c r="R7069" s="7">
        <f>G7069-F7069</f>
        <v/>
      </c>
      <c r="S7069" s="7">
        <f>E7069-D7069</f>
        <v/>
      </c>
      <c r="T7069" s="7">
        <f>O7069*M7069</f>
        <v/>
      </c>
      <c r="U7069" s="7">
        <f>T7069*N7069</f>
        <v/>
      </c>
      <c r="V7069" s="7">
        <f>T7069-U7069-(P7069*M7069)</f>
        <v/>
      </c>
      <c r="W7069" s="7">
        <f>VLOOKUP(L7069,'Products Sheet'!$A:$B,2,FALSE)</f>
        <v/>
      </c>
      <c r="X7069" s="7" t="n"/>
      <c r="Y7069" s="7" t="n"/>
      <c r="Z7069" s="7" t="n"/>
      <c r="AA7069" s="7" t="n"/>
      <c r="AB7069" s="7" t="n"/>
      <c r="AC7069" s="7" t="n"/>
    </row>
    <row r="7070" ht="9.75" customHeight="1" s="12">
      <c r="A7070" s="11" t="inlineStr">
        <is>
          <t>SO - 0001602</t>
        </is>
      </c>
      <c r="B7070" s="11" t="inlineStr">
        <is>
          <t>In-Store</t>
        </is>
      </c>
      <c r="C7070" s="11" t="inlineStr">
        <is>
          <t>WARE-NMK1003</t>
        </is>
      </c>
      <c r="D7070" s="6" t="n">
        <v>43300</v>
      </c>
      <c r="E7070" s="6" t="n">
        <v>43430</v>
      </c>
      <c r="F7070" s="6" t="n">
        <v>43455</v>
      </c>
      <c r="G7070" s="6" t="n">
        <v>43461</v>
      </c>
      <c r="H7070" s="11" t="inlineStr">
        <is>
          <t>USD</t>
        </is>
      </c>
      <c r="I7070" s="11" t="n">
        <v>1</v>
      </c>
      <c r="J7070" s="11" t="n">
        <v>48</v>
      </c>
      <c r="K7070" s="11" t="n">
        <v>179</v>
      </c>
      <c r="L7070" s="11" t="n">
        <v>42</v>
      </c>
      <c r="M7070" s="11" t="n">
        <v>7</v>
      </c>
      <c r="N7070" s="11" t="n">
        <v>0.05</v>
      </c>
      <c r="O7070" s="7" t="n">
        <v>6157.3</v>
      </c>
      <c r="P7070" s="7" t="n">
        <v>4248.536999999999</v>
      </c>
      <c r="Q7070" s="7">
        <f>text(E7070,"ddd")</f>
        <v/>
      </c>
      <c r="R7070" s="7">
        <f>G7070-F7070</f>
        <v/>
      </c>
      <c r="S7070" s="7">
        <f>E7070-D7070</f>
        <v/>
      </c>
      <c r="T7070" s="7">
        <f>O7070*M7070</f>
        <v/>
      </c>
      <c r="U7070" s="7">
        <f>T7070*N7070</f>
        <v/>
      </c>
      <c r="V7070" s="7">
        <f>T7070-U7070-(P7070*M7070)</f>
        <v/>
      </c>
      <c r="W7070" s="7">
        <f>VLOOKUP(L7070,'Products Sheet'!$A:$B,2,FALSE)</f>
        <v/>
      </c>
      <c r="X7070" s="7" t="n"/>
      <c r="Y7070" s="7" t="n"/>
      <c r="Z7070" s="7" t="n"/>
      <c r="AA7070" s="7" t="n"/>
      <c r="AB7070" s="7" t="n"/>
      <c r="AC7070" s="7" t="n"/>
    </row>
    <row r="7071" ht="9.75" customHeight="1" s="12">
      <c r="A7071" s="11" t="inlineStr">
        <is>
          <t>SO - 0001661</t>
        </is>
      </c>
      <c r="B7071" s="11" t="inlineStr">
        <is>
          <t>In-Store</t>
        </is>
      </c>
      <c r="C7071" s="11" t="inlineStr">
        <is>
          <t>WARE-NMK1003</t>
        </is>
      </c>
      <c r="D7071" s="6" t="n">
        <v>43300</v>
      </c>
      <c r="E7071" s="6" t="n">
        <v>43437</v>
      </c>
      <c r="F7071" s="6" t="n">
        <v>43454</v>
      </c>
      <c r="G7071" s="6" t="n">
        <v>43462</v>
      </c>
      <c r="H7071" s="11" t="inlineStr">
        <is>
          <t>USD</t>
        </is>
      </c>
      <c r="I7071" s="11" t="n">
        <v>1</v>
      </c>
      <c r="J7071" s="11" t="n">
        <v>43</v>
      </c>
      <c r="K7071" s="11" t="n">
        <v>165</v>
      </c>
      <c r="L7071" s="11" t="n">
        <v>42</v>
      </c>
      <c r="M7071" s="11" t="n">
        <v>8</v>
      </c>
      <c r="N7071" s="11" t="n">
        <v>0.1</v>
      </c>
      <c r="O7071" s="7" t="n">
        <v>1065.3</v>
      </c>
      <c r="P7071" s="7" t="n">
        <v>479.385</v>
      </c>
      <c r="Q7071" s="7">
        <f>text(E7071,"ddd")</f>
        <v/>
      </c>
      <c r="R7071" s="7">
        <f>G7071-F7071</f>
        <v/>
      </c>
      <c r="S7071" s="7">
        <f>E7071-D7071</f>
        <v/>
      </c>
      <c r="T7071" s="7">
        <f>O7071*M7071</f>
        <v/>
      </c>
      <c r="U7071" s="7">
        <f>T7071*N7071</f>
        <v/>
      </c>
      <c r="V7071" s="7">
        <f>T7071-U7071-(P7071*M7071)</f>
        <v/>
      </c>
      <c r="W7071" s="7">
        <f>VLOOKUP(L7071,'Products Sheet'!$A:$B,2,FALSE)</f>
        <v/>
      </c>
      <c r="X7071" s="7" t="n"/>
      <c r="Y7071" s="7" t="n"/>
      <c r="Z7071" s="7" t="n"/>
      <c r="AA7071" s="7" t="n"/>
      <c r="AB7071" s="7" t="n"/>
      <c r="AC7071" s="7" t="n"/>
    </row>
    <row r="7072" ht="9.75" customHeight="1" s="12">
      <c r="A7072" s="11" t="inlineStr">
        <is>
          <t>SO - 0001852</t>
        </is>
      </c>
      <c r="B7072" s="11" t="inlineStr">
        <is>
          <t>Online</t>
        </is>
      </c>
      <c r="C7072" s="11" t="inlineStr">
        <is>
          <t>WARE-NBV1002</t>
        </is>
      </c>
      <c r="D7072" s="6" t="n">
        <v>43400</v>
      </c>
      <c r="E7072" s="6" t="n">
        <v>43458</v>
      </c>
      <c r="F7072" s="6" t="n">
        <v>43472</v>
      </c>
      <c r="G7072" s="6" t="n">
        <v>43477</v>
      </c>
      <c r="H7072" s="11" t="inlineStr">
        <is>
          <t>USD</t>
        </is>
      </c>
      <c r="I7072" s="11" t="n">
        <v>17</v>
      </c>
      <c r="J7072" s="11" t="n">
        <v>23</v>
      </c>
      <c r="K7072" s="11" t="n">
        <v>65</v>
      </c>
      <c r="L7072" s="11" t="n">
        <v>42</v>
      </c>
      <c r="M7072" s="11" t="n">
        <v>6</v>
      </c>
      <c r="N7072" s="11" t="n">
        <v>0.075</v>
      </c>
      <c r="O7072" s="7" t="n">
        <v>1902.8</v>
      </c>
      <c r="P7072" s="7" t="n">
        <v>1255.848</v>
      </c>
      <c r="Q7072" s="7">
        <f>text(E7072,"ddd")</f>
        <v/>
      </c>
      <c r="R7072" s="7">
        <f>G7072-F7072</f>
        <v/>
      </c>
      <c r="S7072" s="7">
        <f>E7072-D7072</f>
        <v/>
      </c>
      <c r="T7072" s="7">
        <f>O7072*M7072</f>
        <v/>
      </c>
      <c r="U7072" s="7">
        <f>T7072*N7072</f>
        <v/>
      </c>
      <c r="V7072" s="7">
        <f>T7072-U7072-(P7072*M7072)</f>
        <v/>
      </c>
      <c r="W7072" s="7">
        <f>VLOOKUP(L7072,'Products Sheet'!$A:$B,2,FALSE)</f>
        <v/>
      </c>
      <c r="X7072" s="7" t="n"/>
      <c r="Y7072" s="7" t="n"/>
      <c r="Z7072" s="7" t="n"/>
      <c r="AA7072" s="7" t="n"/>
      <c r="AB7072" s="7" t="n"/>
      <c r="AC7072" s="7" t="n"/>
    </row>
    <row r="7073" ht="9.75" customHeight="1" s="12">
      <c r="A7073" s="11" t="inlineStr">
        <is>
          <t>SO - 0001859</t>
        </is>
      </c>
      <c r="B7073" s="11" t="inlineStr">
        <is>
          <t>Distributor</t>
        </is>
      </c>
      <c r="C7073" s="11" t="inlineStr">
        <is>
          <t>WARE-PUJ1005</t>
        </is>
      </c>
      <c r="D7073" s="6" t="n">
        <v>43300</v>
      </c>
      <c r="E7073" s="6" t="n">
        <v>43459</v>
      </c>
      <c r="F7073" s="6" t="n">
        <v>43482</v>
      </c>
      <c r="G7073" s="6" t="n">
        <v>43487</v>
      </c>
      <c r="H7073" s="11" t="inlineStr">
        <is>
          <t>USD</t>
        </is>
      </c>
      <c r="I7073" s="11" t="n">
        <v>22</v>
      </c>
      <c r="J7073" s="11" t="n">
        <v>5</v>
      </c>
      <c r="K7073" s="11" t="n">
        <v>269</v>
      </c>
      <c r="L7073" s="11" t="n">
        <v>42</v>
      </c>
      <c r="M7073" s="11" t="n">
        <v>5</v>
      </c>
      <c r="N7073" s="11" t="n">
        <v>0.15</v>
      </c>
      <c r="O7073" s="7" t="n">
        <v>1112.2</v>
      </c>
      <c r="P7073" s="7" t="n">
        <v>912.004</v>
      </c>
      <c r="Q7073" s="7">
        <f>text(E7073,"ddd")</f>
        <v/>
      </c>
      <c r="R7073" s="7">
        <f>G7073-F7073</f>
        <v/>
      </c>
      <c r="S7073" s="7">
        <f>E7073-D7073</f>
        <v/>
      </c>
      <c r="T7073" s="7">
        <f>O7073*M7073</f>
        <v/>
      </c>
      <c r="U7073" s="7">
        <f>T7073*N7073</f>
        <v/>
      </c>
      <c r="V7073" s="7">
        <f>T7073-U7073-(P7073*M7073)</f>
        <v/>
      </c>
      <c r="W7073" s="7">
        <f>VLOOKUP(L7073,'Products Sheet'!$A:$B,2,FALSE)</f>
        <v/>
      </c>
      <c r="X7073" s="7" t="n"/>
      <c r="Y7073" s="7" t="n"/>
      <c r="Z7073" s="7" t="n"/>
      <c r="AA7073" s="7" t="n"/>
      <c r="AB7073" s="7" t="n"/>
      <c r="AC7073" s="7" t="n"/>
    </row>
    <row r="7074" ht="9.75" customHeight="1" s="12">
      <c r="A7074" s="11" t="inlineStr">
        <is>
          <t>SO - 0001921</t>
        </is>
      </c>
      <c r="B7074" s="11" t="inlineStr">
        <is>
          <t>Wholesale</t>
        </is>
      </c>
      <c r="C7074" s="11" t="inlineStr">
        <is>
          <t>WARE-NMK1003</t>
        </is>
      </c>
      <c r="D7074" s="6" t="n">
        <v>43300</v>
      </c>
      <c r="E7074" s="6" t="n">
        <v>43464</v>
      </c>
      <c r="F7074" s="6" t="n">
        <v>43474</v>
      </c>
      <c r="G7074" s="6" t="n">
        <v>43480</v>
      </c>
      <c r="H7074" s="11" t="inlineStr">
        <is>
          <t>USD</t>
        </is>
      </c>
      <c r="I7074" s="11" t="n">
        <v>28</v>
      </c>
      <c r="J7074" s="11" t="n">
        <v>2</v>
      </c>
      <c r="K7074" s="11" t="n">
        <v>99</v>
      </c>
      <c r="L7074" s="11" t="n">
        <v>42</v>
      </c>
      <c r="M7074" s="11" t="n">
        <v>6</v>
      </c>
      <c r="N7074" s="11" t="n">
        <v>0.1</v>
      </c>
      <c r="O7074" s="7" t="n">
        <v>1326.6</v>
      </c>
      <c r="P7074" s="7" t="n">
        <v>822.4920000000001</v>
      </c>
      <c r="Q7074" s="7">
        <f>text(E7074,"ddd")</f>
        <v/>
      </c>
      <c r="R7074" s="7">
        <f>G7074-F7074</f>
        <v/>
      </c>
      <c r="S7074" s="7">
        <f>E7074-D7074</f>
        <v/>
      </c>
      <c r="T7074" s="7">
        <f>O7074*M7074</f>
        <v/>
      </c>
      <c r="U7074" s="7">
        <f>T7074*N7074</f>
        <v/>
      </c>
      <c r="V7074" s="7">
        <f>T7074-U7074-(P7074*M7074)</f>
        <v/>
      </c>
      <c r="W7074" s="7">
        <f>VLOOKUP(L7074,'Products Sheet'!$A:$B,2,FALSE)</f>
        <v/>
      </c>
      <c r="X7074" s="7" t="n"/>
      <c r="Y7074" s="7" t="n"/>
      <c r="Z7074" s="7" t="n"/>
      <c r="AA7074" s="7" t="n"/>
      <c r="AB7074" s="7" t="n"/>
      <c r="AC7074" s="7" t="n"/>
    </row>
    <row r="7075" ht="9.75" customHeight="1" s="12">
      <c r="A7075" s="11" t="inlineStr">
        <is>
          <t>SO - 0001987</t>
        </is>
      </c>
      <c r="B7075" s="11" t="inlineStr">
        <is>
          <t>Online</t>
        </is>
      </c>
      <c r="C7075" s="11" t="inlineStr">
        <is>
          <t>WARE-NMK1003</t>
        </is>
      </c>
      <c r="D7075" s="6" t="n">
        <v>43400</v>
      </c>
      <c r="E7075" s="6" t="n">
        <v>43469</v>
      </c>
      <c r="F7075" s="6" t="n">
        <v>43487</v>
      </c>
      <c r="G7075" s="6" t="n">
        <v>43494</v>
      </c>
      <c r="H7075" s="11" t="inlineStr">
        <is>
          <t>USD</t>
        </is>
      </c>
      <c r="I7075" s="11" t="n">
        <v>20</v>
      </c>
      <c r="J7075" s="11" t="n">
        <v>49</v>
      </c>
      <c r="K7075" s="11" t="n">
        <v>195</v>
      </c>
      <c r="L7075" s="11" t="n">
        <v>42</v>
      </c>
      <c r="M7075" s="11" t="n">
        <v>3</v>
      </c>
      <c r="N7075" s="11" t="n">
        <v>0.05</v>
      </c>
      <c r="O7075" s="7" t="n">
        <v>891.1</v>
      </c>
      <c r="P7075" s="7" t="n">
        <v>632.681</v>
      </c>
      <c r="Q7075" s="7">
        <f>text(E7075,"ddd")</f>
        <v/>
      </c>
      <c r="R7075" s="7">
        <f>G7075-F7075</f>
        <v/>
      </c>
      <c r="S7075" s="7">
        <f>E7075-D7075</f>
        <v/>
      </c>
      <c r="T7075" s="7">
        <f>O7075*M7075</f>
        <v/>
      </c>
      <c r="U7075" s="7">
        <f>T7075*N7075</f>
        <v/>
      </c>
      <c r="V7075" s="7">
        <f>T7075-U7075-(P7075*M7075)</f>
        <v/>
      </c>
      <c r="W7075" s="7">
        <f>VLOOKUP(L7075,'Products Sheet'!$A:$B,2,FALSE)</f>
        <v/>
      </c>
      <c r="X7075" s="7" t="n"/>
      <c r="Y7075" s="7" t="n"/>
      <c r="Z7075" s="7" t="n"/>
      <c r="AA7075" s="7" t="n"/>
      <c r="AB7075" s="7" t="n"/>
      <c r="AC7075" s="7" t="n"/>
    </row>
    <row r="7076" ht="9.75" customHeight="1" s="12">
      <c r="A7076" s="11" t="inlineStr">
        <is>
          <t>SO - 0002001</t>
        </is>
      </c>
      <c r="B7076" s="11" t="inlineStr">
        <is>
          <t>Online</t>
        </is>
      </c>
      <c r="C7076" s="11" t="inlineStr">
        <is>
          <t>WARE-PUJ1005</t>
        </is>
      </c>
      <c r="D7076" s="6" t="n">
        <v>43400</v>
      </c>
      <c r="E7076" s="6" t="n">
        <v>43471</v>
      </c>
      <c r="F7076" s="6" t="n">
        <v>43492</v>
      </c>
      <c r="G7076" s="6" t="n">
        <v>43495</v>
      </c>
      <c r="H7076" s="11" t="inlineStr">
        <is>
          <t>USD</t>
        </is>
      </c>
      <c r="I7076" s="11" t="n">
        <v>15</v>
      </c>
      <c r="J7076" s="11" t="n">
        <v>40</v>
      </c>
      <c r="K7076" s="11" t="n">
        <v>279</v>
      </c>
      <c r="L7076" s="11" t="n">
        <v>42</v>
      </c>
      <c r="M7076" s="11" t="n">
        <v>1</v>
      </c>
      <c r="N7076" s="11" t="n">
        <v>0.05</v>
      </c>
      <c r="O7076" s="7" t="n">
        <v>254.6</v>
      </c>
      <c r="P7076" s="7" t="n">
        <v>145.122</v>
      </c>
      <c r="Q7076" s="7">
        <f>text(E7076,"ddd")</f>
        <v/>
      </c>
      <c r="R7076" s="7">
        <f>G7076-F7076</f>
        <v/>
      </c>
      <c r="S7076" s="7">
        <f>E7076-D7076</f>
        <v/>
      </c>
      <c r="T7076" s="7">
        <f>O7076*M7076</f>
        <v/>
      </c>
      <c r="U7076" s="7">
        <f>T7076*N7076</f>
        <v/>
      </c>
      <c r="V7076" s="7">
        <f>T7076-U7076-(P7076*M7076)</f>
        <v/>
      </c>
      <c r="W7076" s="7">
        <f>VLOOKUP(L7076,'Products Sheet'!$A:$B,2,FALSE)</f>
        <v/>
      </c>
      <c r="X7076" s="7" t="n"/>
      <c r="Y7076" s="7" t="n"/>
      <c r="Z7076" s="7" t="n"/>
      <c r="AA7076" s="7" t="n"/>
      <c r="AB7076" s="7" t="n"/>
      <c r="AC7076" s="7" t="n"/>
    </row>
    <row r="7077" ht="9.75" customHeight="1" s="12">
      <c r="A7077" s="11" t="inlineStr">
        <is>
          <t>SO - 0002054</t>
        </is>
      </c>
      <c r="B7077" s="11" t="inlineStr">
        <is>
          <t>In-Store</t>
        </is>
      </c>
      <c r="C7077" s="11" t="inlineStr">
        <is>
          <t>WARE-NBV1002</t>
        </is>
      </c>
      <c r="D7077" s="6" t="n">
        <v>43400</v>
      </c>
      <c r="E7077" s="6" t="n">
        <v>43476</v>
      </c>
      <c r="F7077" s="6" t="n">
        <v>43503</v>
      </c>
      <c r="G7077" s="6" t="n">
        <v>43507</v>
      </c>
      <c r="H7077" s="11" t="inlineStr">
        <is>
          <t>USD</t>
        </is>
      </c>
      <c r="I7077" s="11" t="n">
        <v>10</v>
      </c>
      <c r="J7077" s="11" t="n">
        <v>30</v>
      </c>
      <c r="K7077" s="11" t="n">
        <v>87</v>
      </c>
      <c r="L7077" s="11" t="n">
        <v>42</v>
      </c>
      <c r="M7077" s="11" t="n">
        <v>3</v>
      </c>
      <c r="N7077" s="11" t="n">
        <v>0.05</v>
      </c>
      <c r="O7077" s="7" t="n">
        <v>857.6</v>
      </c>
      <c r="P7077" s="7" t="n">
        <v>497.408</v>
      </c>
      <c r="Q7077" s="7">
        <f>text(E7077,"ddd")</f>
        <v/>
      </c>
      <c r="R7077" s="7">
        <f>G7077-F7077</f>
        <v/>
      </c>
      <c r="S7077" s="7">
        <f>E7077-D7077</f>
        <v/>
      </c>
      <c r="T7077" s="7">
        <f>O7077*M7077</f>
        <v/>
      </c>
      <c r="U7077" s="7">
        <f>T7077*N7077</f>
        <v/>
      </c>
      <c r="V7077" s="7">
        <f>T7077-U7077-(P7077*M7077)</f>
        <v/>
      </c>
      <c r="W7077" s="7">
        <f>VLOOKUP(L7077,'Products Sheet'!$A:$B,2,FALSE)</f>
        <v/>
      </c>
      <c r="X7077" s="7" t="n"/>
      <c r="Y7077" s="7" t="n"/>
      <c r="Z7077" s="7" t="n"/>
      <c r="AA7077" s="7" t="n"/>
      <c r="AB7077" s="7" t="n"/>
      <c r="AC7077" s="7" t="n"/>
    </row>
    <row r="7078" ht="9.75" customHeight="1" s="12">
      <c r="A7078" s="11" t="inlineStr">
        <is>
          <t>SO - 0002081</t>
        </is>
      </c>
      <c r="B7078" s="11" t="inlineStr">
        <is>
          <t>In-Store</t>
        </is>
      </c>
      <c r="C7078" s="11" t="inlineStr">
        <is>
          <t>WARE-PUJ1005</t>
        </is>
      </c>
      <c r="D7078" s="6" t="n">
        <v>43300</v>
      </c>
      <c r="E7078" s="6" t="n">
        <v>43479</v>
      </c>
      <c r="F7078" s="6" t="n">
        <v>43483</v>
      </c>
      <c r="G7078" s="6" t="n">
        <v>43493</v>
      </c>
      <c r="H7078" s="11" t="inlineStr">
        <is>
          <t>USD</t>
        </is>
      </c>
      <c r="I7078" s="11" t="n">
        <v>1</v>
      </c>
      <c r="J7078" s="11" t="n">
        <v>3</v>
      </c>
      <c r="K7078" s="11" t="n">
        <v>313</v>
      </c>
      <c r="L7078" s="11" t="n">
        <v>42</v>
      </c>
      <c r="M7078" s="11" t="n">
        <v>8</v>
      </c>
      <c r="N7078" s="11" t="n">
        <v>0.2</v>
      </c>
      <c r="O7078" s="7" t="n">
        <v>3819</v>
      </c>
      <c r="P7078" s="7" t="n">
        <v>3131.58</v>
      </c>
      <c r="Q7078" s="7">
        <f>text(E7078,"ddd")</f>
        <v/>
      </c>
      <c r="R7078" s="7">
        <f>G7078-F7078</f>
        <v/>
      </c>
      <c r="S7078" s="7">
        <f>E7078-D7078</f>
        <v/>
      </c>
      <c r="T7078" s="7">
        <f>O7078*M7078</f>
        <v/>
      </c>
      <c r="U7078" s="7">
        <f>T7078*N7078</f>
        <v/>
      </c>
      <c r="V7078" s="7">
        <f>T7078-U7078-(P7078*M7078)</f>
        <v/>
      </c>
      <c r="W7078" s="7">
        <f>VLOOKUP(L7078,'Products Sheet'!$A:$B,2,FALSE)</f>
        <v/>
      </c>
      <c r="X7078" s="7" t="n"/>
      <c r="Y7078" s="7" t="n"/>
      <c r="Z7078" s="7" t="n"/>
      <c r="AA7078" s="7" t="n"/>
      <c r="AB7078" s="7" t="n"/>
      <c r="AC7078" s="7" t="n"/>
    </row>
    <row r="7079" ht="9.75" customHeight="1" s="12">
      <c r="A7079" s="11" t="inlineStr">
        <is>
          <t>SO - 0002104</t>
        </is>
      </c>
      <c r="B7079" s="11" t="inlineStr">
        <is>
          <t>In-Store</t>
        </is>
      </c>
      <c r="C7079" s="11" t="inlineStr">
        <is>
          <t>WARE-UHY1004</t>
        </is>
      </c>
      <c r="D7079" s="6" t="n">
        <v>43400</v>
      </c>
      <c r="E7079" s="6" t="n">
        <v>43482</v>
      </c>
      <c r="F7079" s="6" t="n">
        <v>43496</v>
      </c>
      <c r="G7079" s="6" t="n">
        <v>43502</v>
      </c>
      <c r="H7079" s="11" t="inlineStr">
        <is>
          <t>USD</t>
        </is>
      </c>
      <c r="I7079" s="11" t="n">
        <v>4</v>
      </c>
      <c r="J7079" s="11" t="n">
        <v>35</v>
      </c>
      <c r="K7079" s="11" t="n">
        <v>217</v>
      </c>
      <c r="L7079" s="11" t="n">
        <v>42</v>
      </c>
      <c r="M7079" s="11" t="n">
        <v>2</v>
      </c>
      <c r="N7079" s="11" t="n">
        <v>0.1</v>
      </c>
      <c r="O7079" s="7" t="n">
        <v>1735.3</v>
      </c>
      <c r="P7079" s="7" t="n">
        <v>1370.887</v>
      </c>
      <c r="Q7079" s="7">
        <f>text(E7079,"ddd")</f>
        <v/>
      </c>
      <c r="R7079" s="7">
        <f>G7079-F7079</f>
        <v/>
      </c>
      <c r="S7079" s="7">
        <f>E7079-D7079</f>
        <v/>
      </c>
      <c r="T7079" s="7">
        <f>O7079*M7079</f>
        <v/>
      </c>
      <c r="U7079" s="7">
        <f>T7079*N7079</f>
        <v/>
      </c>
      <c r="V7079" s="7">
        <f>T7079-U7079-(P7079*M7079)</f>
        <v/>
      </c>
      <c r="W7079" s="7">
        <f>VLOOKUP(L7079,'Products Sheet'!$A:$B,2,FALSE)</f>
        <v/>
      </c>
      <c r="X7079" s="7" t="n"/>
      <c r="Y7079" s="7" t="n"/>
      <c r="Z7079" s="7" t="n"/>
      <c r="AA7079" s="7" t="n"/>
      <c r="AB7079" s="7" t="n"/>
      <c r="AC7079" s="7" t="n"/>
    </row>
    <row r="7080" ht="9.75" customHeight="1" s="12">
      <c r="A7080" s="11" t="inlineStr">
        <is>
          <t>SO - 0002176</t>
        </is>
      </c>
      <c r="B7080" s="11" t="inlineStr">
        <is>
          <t>Wholesale</t>
        </is>
      </c>
      <c r="C7080" s="11" t="inlineStr">
        <is>
          <t>WARE-MKL1006</t>
        </is>
      </c>
      <c r="D7080" s="6" t="n">
        <v>43400</v>
      </c>
      <c r="E7080" s="6" t="n">
        <v>43491</v>
      </c>
      <c r="F7080" s="6" t="n">
        <v>43495</v>
      </c>
      <c r="G7080" s="6" t="n">
        <v>43496</v>
      </c>
      <c r="H7080" s="11" t="inlineStr">
        <is>
          <t>USD</t>
        </is>
      </c>
      <c r="I7080" s="11" t="n">
        <v>26</v>
      </c>
      <c r="J7080" s="11" t="n">
        <v>44</v>
      </c>
      <c r="K7080" s="11" t="n">
        <v>333</v>
      </c>
      <c r="L7080" s="11" t="n">
        <v>42</v>
      </c>
      <c r="M7080" s="11" t="n">
        <v>6</v>
      </c>
      <c r="N7080" s="11" t="n">
        <v>0.3</v>
      </c>
      <c r="O7080" s="7" t="n">
        <v>2485.7</v>
      </c>
      <c r="P7080" s="7" t="n">
        <v>1242.85</v>
      </c>
      <c r="Q7080" s="7">
        <f>text(E7080,"ddd")</f>
        <v/>
      </c>
      <c r="R7080" s="7">
        <f>G7080-F7080</f>
        <v/>
      </c>
      <c r="S7080" s="7">
        <f>E7080-D7080</f>
        <v/>
      </c>
      <c r="T7080" s="7">
        <f>O7080*M7080</f>
        <v/>
      </c>
      <c r="U7080" s="7">
        <f>T7080*N7080</f>
        <v/>
      </c>
      <c r="V7080" s="7">
        <f>T7080-U7080-(P7080*M7080)</f>
        <v/>
      </c>
      <c r="W7080" s="7">
        <f>VLOOKUP(L7080,'Products Sheet'!$A:$B,2,FALSE)</f>
        <v/>
      </c>
      <c r="X7080" s="7" t="n"/>
      <c r="Y7080" s="7" t="n"/>
      <c r="Z7080" s="7" t="n"/>
      <c r="AA7080" s="7" t="n"/>
      <c r="AB7080" s="7" t="n"/>
      <c r="AC7080" s="7" t="n"/>
    </row>
    <row r="7081" ht="9.75" customHeight="1" s="12">
      <c r="A7081" s="11" t="inlineStr">
        <is>
          <t>SO - 0002181</t>
        </is>
      </c>
      <c r="B7081" s="11" t="inlineStr">
        <is>
          <t>Online</t>
        </is>
      </c>
      <c r="C7081" s="11" t="inlineStr">
        <is>
          <t>WARE-PUJ1005</t>
        </is>
      </c>
      <c r="D7081" s="6" t="n">
        <v>43400</v>
      </c>
      <c r="E7081" s="6" t="n">
        <v>43492</v>
      </c>
      <c r="F7081" s="6" t="n">
        <v>43500</v>
      </c>
      <c r="G7081" s="6" t="n">
        <v>43501</v>
      </c>
      <c r="H7081" s="11" t="inlineStr">
        <is>
          <t>USD</t>
        </is>
      </c>
      <c r="I7081" s="11" t="n">
        <v>12</v>
      </c>
      <c r="J7081" s="11" t="n">
        <v>33</v>
      </c>
      <c r="K7081" s="11" t="n">
        <v>284</v>
      </c>
      <c r="L7081" s="11" t="n">
        <v>42</v>
      </c>
      <c r="M7081" s="11" t="n">
        <v>3</v>
      </c>
      <c r="N7081" s="11" t="n">
        <v>0.05</v>
      </c>
      <c r="O7081" s="7" t="n">
        <v>1882.7</v>
      </c>
      <c r="P7081" s="7" t="n">
        <v>1091.966</v>
      </c>
      <c r="Q7081" s="7">
        <f>text(E7081,"ddd")</f>
        <v/>
      </c>
      <c r="R7081" s="7">
        <f>G7081-F7081</f>
        <v/>
      </c>
      <c r="S7081" s="7">
        <f>E7081-D7081</f>
        <v/>
      </c>
      <c r="T7081" s="7">
        <f>O7081*M7081</f>
        <v/>
      </c>
      <c r="U7081" s="7">
        <f>T7081*N7081</f>
        <v/>
      </c>
      <c r="V7081" s="7">
        <f>T7081-U7081-(P7081*M7081)</f>
        <v/>
      </c>
      <c r="W7081" s="7">
        <f>VLOOKUP(L7081,'Products Sheet'!$A:$B,2,FALSE)</f>
        <v/>
      </c>
      <c r="X7081" s="7" t="n"/>
      <c r="Y7081" s="7" t="n"/>
      <c r="Z7081" s="7" t="n"/>
      <c r="AA7081" s="7" t="n"/>
      <c r="AB7081" s="7" t="n"/>
      <c r="AC7081" s="7" t="n"/>
    </row>
    <row r="7082" ht="9.75" customHeight="1" s="12">
      <c r="A7082" s="11" t="inlineStr">
        <is>
          <t>SO - 0002183</t>
        </is>
      </c>
      <c r="B7082" s="11" t="inlineStr">
        <is>
          <t>In-Store</t>
        </is>
      </c>
      <c r="C7082" s="11" t="inlineStr">
        <is>
          <t>WARE-PUJ1005</t>
        </is>
      </c>
      <c r="D7082" s="6" t="n">
        <v>43400</v>
      </c>
      <c r="E7082" s="6" t="n">
        <v>43492</v>
      </c>
      <c r="F7082" s="6" t="n">
        <v>43507</v>
      </c>
      <c r="G7082" s="6" t="n">
        <v>43510</v>
      </c>
      <c r="H7082" s="11" t="inlineStr">
        <is>
          <t>USD</t>
        </is>
      </c>
      <c r="I7082" s="11" t="n">
        <v>1</v>
      </c>
      <c r="J7082" s="11" t="n">
        <v>49</v>
      </c>
      <c r="K7082" s="11" t="n">
        <v>301</v>
      </c>
      <c r="L7082" s="11" t="n">
        <v>42</v>
      </c>
      <c r="M7082" s="11" t="n">
        <v>4</v>
      </c>
      <c r="N7082" s="11" t="n">
        <v>0.075</v>
      </c>
      <c r="O7082" s="7" t="n">
        <v>5882.6</v>
      </c>
      <c r="P7082" s="7" t="n">
        <v>4176.646</v>
      </c>
      <c r="Q7082" s="7">
        <f>text(E7082,"ddd")</f>
        <v/>
      </c>
      <c r="R7082" s="7">
        <f>G7082-F7082</f>
        <v/>
      </c>
      <c r="S7082" s="7">
        <f>E7082-D7082</f>
        <v/>
      </c>
      <c r="T7082" s="7">
        <f>O7082*M7082</f>
        <v/>
      </c>
      <c r="U7082" s="7">
        <f>T7082*N7082</f>
        <v/>
      </c>
      <c r="V7082" s="7">
        <f>T7082-U7082-(P7082*M7082)</f>
        <v/>
      </c>
      <c r="W7082" s="7">
        <f>VLOOKUP(L7082,'Products Sheet'!$A:$B,2,FALSE)</f>
        <v/>
      </c>
      <c r="X7082" s="7" t="n"/>
      <c r="Y7082" s="7" t="n"/>
      <c r="Z7082" s="7" t="n"/>
      <c r="AA7082" s="7" t="n"/>
      <c r="AB7082" s="7" t="n"/>
      <c r="AC7082" s="7" t="n"/>
    </row>
    <row r="7083" ht="9.75" customHeight="1" s="12">
      <c r="A7083" s="11" t="inlineStr">
        <is>
          <t>SO - 0002227</t>
        </is>
      </c>
      <c r="B7083" s="11" t="inlineStr">
        <is>
          <t>Online</t>
        </is>
      </c>
      <c r="C7083" s="11" t="inlineStr">
        <is>
          <t>WARE-PUJ1005</t>
        </is>
      </c>
      <c r="D7083" s="6" t="n">
        <v>43400</v>
      </c>
      <c r="E7083" s="6" t="n">
        <v>43496</v>
      </c>
      <c r="F7083" s="6" t="n">
        <v>43520</v>
      </c>
      <c r="G7083" s="6" t="n">
        <v>43524</v>
      </c>
      <c r="H7083" s="11" t="inlineStr">
        <is>
          <t>USD</t>
        </is>
      </c>
      <c r="I7083" s="11" t="n">
        <v>16</v>
      </c>
      <c r="J7083" s="11" t="n">
        <v>41</v>
      </c>
      <c r="K7083" s="11" t="n">
        <v>304</v>
      </c>
      <c r="L7083" s="11" t="n">
        <v>42</v>
      </c>
      <c r="M7083" s="11" t="n">
        <v>4</v>
      </c>
      <c r="N7083" s="11" t="n">
        <v>0.15</v>
      </c>
      <c r="O7083" s="7" t="n">
        <v>1319.9</v>
      </c>
      <c r="P7083" s="7" t="n">
        <v>857.9350000000001</v>
      </c>
      <c r="Q7083" s="7">
        <f>text(E7083,"ddd")</f>
        <v/>
      </c>
      <c r="R7083" s="7">
        <f>G7083-F7083</f>
        <v/>
      </c>
      <c r="S7083" s="7">
        <f>E7083-D7083</f>
        <v/>
      </c>
      <c r="T7083" s="7">
        <f>O7083*M7083</f>
        <v/>
      </c>
      <c r="U7083" s="7">
        <f>T7083*N7083</f>
        <v/>
      </c>
      <c r="V7083" s="7">
        <f>T7083-U7083-(P7083*M7083)</f>
        <v/>
      </c>
      <c r="W7083" s="7">
        <f>VLOOKUP(L7083,'Products Sheet'!$A:$B,2,FALSE)</f>
        <v/>
      </c>
      <c r="X7083" s="7" t="n"/>
      <c r="Y7083" s="7" t="n"/>
      <c r="Z7083" s="7" t="n"/>
      <c r="AA7083" s="7" t="n"/>
      <c r="AB7083" s="7" t="n"/>
      <c r="AC7083" s="7" t="n"/>
    </row>
    <row r="7084" ht="9.75" customHeight="1" s="12">
      <c r="A7084" s="11" t="inlineStr">
        <is>
          <t>SO - 0002230</t>
        </is>
      </c>
      <c r="B7084" s="11" t="inlineStr">
        <is>
          <t>In-Store</t>
        </is>
      </c>
      <c r="C7084" s="11" t="inlineStr">
        <is>
          <t>WARE-PUJ1005</t>
        </is>
      </c>
      <c r="D7084" s="6" t="n">
        <v>43400</v>
      </c>
      <c r="E7084" s="6" t="n">
        <v>43497</v>
      </c>
      <c r="F7084" s="6" t="n">
        <v>43525</v>
      </c>
      <c r="G7084" s="6" t="n">
        <v>43534</v>
      </c>
      <c r="H7084" s="11" t="inlineStr">
        <is>
          <t>USD</t>
        </is>
      </c>
      <c r="I7084" s="11" t="n">
        <v>2</v>
      </c>
      <c r="J7084" s="11" t="n">
        <v>4</v>
      </c>
      <c r="K7084" s="11" t="n">
        <v>302</v>
      </c>
      <c r="L7084" s="11" t="n">
        <v>42</v>
      </c>
      <c r="M7084" s="11" t="n">
        <v>1</v>
      </c>
      <c r="N7084" s="11" t="n">
        <v>0.4</v>
      </c>
      <c r="O7084" s="7" t="n">
        <v>1715.2</v>
      </c>
      <c r="P7084" s="7" t="n">
        <v>1149.184</v>
      </c>
      <c r="Q7084" s="7">
        <f>text(E7084,"ddd")</f>
        <v/>
      </c>
      <c r="R7084" s="7">
        <f>G7084-F7084</f>
        <v/>
      </c>
      <c r="S7084" s="7">
        <f>E7084-D7084</f>
        <v/>
      </c>
      <c r="T7084" s="7">
        <f>O7084*M7084</f>
        <v/>
      </c>
      <c r="U7084" s="7">
        <f>T7084*N7084</f>
        <v/>
      </c>
      <c r="V7084" s="7">
        <f>T7084-U7084-(P7084*M7084)</f>
        <v/>
      </c>
      <c r="W7084" s="7">
        <f>VLOOKUP(L7084,'Products Sheet'!$A:$B,2,FALSE)</f>
        <v/>
      </c>
      <c r="X7084" s="7" t="n"/>
      <c r="Y7084" s="7" t="n"/>
      <c r="Z7084" s="7" t="n"/>
      <c r="AA7084" s="7" t="n"/>
      <c r="AB7084" s="7" t="n"/>
      <c r="AC7084" s="7" t="n"/>
    </row>
    <row r="7085" ht="9.75" customHeight="1" s="12">
      <c r="A7085" s="11" t="inlineStr">
        <is>
          <t>SO - 0002262</t>
        </is>
      </c>
      <c r="B7085" s="11" t="inlineStr">
        <is>
          <t>Online</t>
        </is>
      </c>
      <c r="C7085" s="11" t="inlineStr">
        <is>
          <t>WARE-XYS1001</t>
        </is>
      </c>
      <c r="D7085" s="6" t="n">
        <v>43400</v>
      </c>
      <c r="E7085" s="6" t="n">
        <v>43501</v>
      </c>
      <c r="F7085" s="6" t="n">
        <v>43510</v>
      </c>
      <c r="G7085" s="6" t="n">
        <v>43520</v>
      </c>
      <c r="H7085" s="11" t="inlineStr">
        <is>
          <t>USD</t>
        </is>
      </c>
      <c r="I7085" s="11" t="n">
        <v>20</v>
      </c>
      <c r="J7085" s="11" t="n">
        <v>35</v>
      </c>
      <c r="K7085" s="11" t="n">
        <v>42</v>
      </c>
      <c r="L7085" s="11" t="n">
        <v>42</v>
      </c>
      <c r="M7085" s="11" t="n">
        <v>2</v>
      </c>
      <c r="N7085" s="11" t="n">
        <v>0.05</v>
      </c>
      <c r="O7085" s="7" t="n">
        <v>1132.3</v>
      </c>
      <c r="P7085" s="7" t="n">
        <v>702.026</v>
      </c>
      <c r="Q7085" s="7">
        <f>text(E7085,"ddd")</f>
        <v/>
      </c>
      <c r="R7085" s="7">
        <f>G7085-F7085</f>
        <v/>
      </c>
      <c r="S7085" s="7">
        <f>E7085-D7085</f>
        <v/>
      </c>
      <c r="T7085" s="7">
        <f>O7085*M7085</f>
        <v/>
      </c>
      <c r="U7085" s="7">
        <f>T7085*N7085</f>
        <v/>
      </c>
      <c r="V7085" s="7">
        <f>T7085-U7085-(P7085*M7085)</f>
        <v/>
      </c>
      <c r="W7085" s="7">
        <f>VLOOKUP(L7085,'Products Sheet'!$A:$B,2,FALSE)</f>
        <v/>
      </c>
      <c r="X7085" s="7" t="n"/>
      <c r="Y7085" s="7" t="n"/>
      <c r="Z7085" s="7" t="n"/>
      <c r="AA7085" s="7" t="n"/>
      <c r="AB7085" s="7" t="n"/>
      <c r="AC7085" s="7" t="n"/>
    </row>
    <row r="7086" ht="9.75" customHeight="1" s="12">
      <c r="A7086" s="11" t="inlineStr">
        <is>
          <t>SO - 0002299</t>
        </is>
      </c>
      <c r="B7086" s="11" t="inlineStr">
        <is>
          <t>Distributor</t>
        </is>
      </c>
      <c r="C7086" s="11" t="inlineStr">
        <is>
          <t>WARE-NMK1003</t>
        </is>
      </c>
      <c r="D7086" s="6" t="n">
        <v>43400</v>
      </c>
      <c r="E7086" s="6" t="n">
        <v>43505</v>
      </c>
      <c r="F7086" s="6" t="n">
        <v>43508</v>
      </c>
      <c r="G7086" s="6" t="n">
        <v>43512</v>
      </c>
      <c r="H7086" s="11" t="inlineStr">
        <is>
          <t>USD</t>
        </is>
      </c>
      <c r="I7086" s="11" t="n">
        <v>24</v>
      </c>
      <c r="J7086" s="11" t="n">
        <v>45</v>
      </c>
      <c r="K7086" s="11" t="n">
        <v>173</v>
      </c>
      <c r="L7086" s="11" t="n">
        <v>42</v>
      </c>
      <c r="M7086" s="11" t="n">
        <v>2</v>
      </c>
      <c r="N7086" s="11" t="n">
        <v>0.05</v>
      </c>
      <c r="O7086" s="7" t="n">
        <v>2257.9</v>
      </c>
      <c r="P7086" s="7" t="n">
        <v>1422.477</v>
      </c>
      <c r="Q7086" s="7">
        <f>text(E7086,"ddd")</f>
        <v/>
      </c>
      <c r="R7086" s="7">
        <f>G7086-F7086</f>
        <v/>
      </c>
      <c r="S7086" s="7">
        <f>E7086-D7086</f>
        <v/>
      </c>
      <c r="T7086" s="7">
        <f>O7086*M7086</f>
        <v/>
      </c>
      <c r="U7086" s="7">
        <f>T7086*N7086</f>
        <v/>
      </c>
      <c r="V7086" s="7">
        <f>T7086-U7086-(P7086*M7086)</f>
        <v/>
      </c>
      <c r="W7086" s="7">
        <f>VLOOKUP(L7086,'Products Sheet'!$A:$B,2,FALSE)</f>
        <v/>
      </c>
      <c r="X7086" s="7" t="n"/>
      <c r="Y7086" s="7" t="n"/>
      <c r="Z7086" s="7" t="n"/>
      <c r="AA7086" s="7" t="n"/>
      <c r="AB7086" s="7" t="n"/>
      <c r="AC7086" s="7" t="n"/>
    </row>
    <row r="7087" ht="9.75" customHeight="1" s="12">
      <c r="A7087" s="11" t="inlineStr">
        <is>
          <t>SO - 0002312</t>
        </is>
      </c>
      <c r="B7087" s="11" t="inlineStr">
        <is>
          <t>In-Store</t>
        </is>
      </c>
      <c r="C7087" s="11" t="inlineStr">
        <is>
          <t>WARE-UHY1004</t>
        </is>
      </c>
      <c r="D7087" s="6" t="n">
        <v>43400</v>
      </c>
      <c r="E7087" s="6" t="n">
        <v>43506</v>
      </c>
      <c r="F7087" s="6" t="n">
        <v>43534</v>
      </c>
      <c r="G7087" s="6" t="n">
        <v>43539</v>
      </c>
      <c r="H7087" s="11" t="inlineStr">
        <is>
          <t>USD</t>
        </is>
      </c>
      <c r="I7087" s="11" t="n">
        <v>2</v>
      </c>
      <c r="J7087" s="11" t="n">
        <v>15</v>
      </c>
      <c r="K7087" s="11" t="n">
        <v>255</v>
      </c>
      <c r="L7087" s="11" t="n">
        <v>42</v>
      </c>
      <c r="M7087" s="11" t="n">
        <v>1</v>
      </c>
      <c r="N7087" s="11" t="n">
        <v>0.4</v>
      </c>
      <c r="O7087" s="7" t="n">
        <v>6224.3</v>
      </c>
      <c r="P7087" s="7" t="n">
        <v>3859.066</v>
      </c>
      <c r="Q7087" s="7">
        <f>text(E7087,"ddd")</f>
        <v/>
      </c>
      <c r="R7087" s="7">
        <f>G7087-F7087</f>
        <v/>
      </c>
      <c r="S7087" s="7">
        <f>E7087-D7087</f>
        <v/>
      </c>
      <c r="T7087" s="7">
        <f>O7087*M7087</f>
        <v/>
      </c>
      <c r="U7087" s="7">
        <f>T7087*N7087</f>
        <v/>
      </c>
      <c r="V7087" s="7">
        <f>T7087-U7087-(P7087*M7087)</f>
        <v/>
      </c>
      <c r="W7087" s="7">
        <f>VLOOKUP(L7087,'Products Sheet'!$A:$B,2,FALSE)</f>
        <v/>
      </c>
      <c r="X7087" s="7" t="n"/>
      <c r="Y7087" s="7" t="n"/>
      <c r="Z7087" s="7" t="n"/>
      <c r="AA7087" s="7" t="n"/>
      <c r="AB7087" s="7" t="n"/>
      <c r="AC7087" s="7" t="n"/>
    </row>
    <row r="7088" ht="9.75" customHeight="1" s="12">
      <c r="A7088" s="11" t="inlineStr">
        <is>
          <t>SO - 0002384</t>
        </is>
      </c>
      <c r="B7088" s="11" t="inlineStr">
        <is>
          <t>Online</t>
        </is>
      </c>
      <c r="C7088" s="11" t="inlineStr">
        <is>
          <t>WARE-UHY1004</t>
        </is>
      </c>
      <c r="D7088" s="6" t="n">
        <v>43400</v>
      </c>
      <c r="E7088" s="6" t="n">
        <v>43515</v>
      </c>
      <c r="F7088" s="6" t="n">
        <v>43540</v>
      </c>
      <c r="G7088" s="6" t="n">
        <v>43549</v>
      </c>
      <c r="H7088" s="11" t="inlineStr">
        <is>
          <t>USD</t>
        </is>
      </c>
      <c r="I7088" s="11" t="n">
        <v>13</v>
      </c>
      <c r="J7088" s="11" t="n">
        <v>17</v>
      </c>
      <c r="K7088" s="11" t="n">
        <v>258</v>
      </c>
      <c r="L7088" s="11" t="n">
        <v>42</v>
      </c>
      <c r="M7088" s="11" t="n">
        <v>1</v>
      </c>
      <c r="N7088" s="11" t="n">
        <v>0.075</v>
      </c>
      <c r="O7088" s="7" t="n">
        <v>1165.8</v>
      </c>
      <c r="P7088" s="7" t="n">
        <v>967.6139999999999</v>
      </c>
      <c r="Q7088" s="7">
        <f>text(E7088,"ddd")</f>
        <v/>
      </c>
      <c r="R7088" s="7">
        <f>G7088-F7088</f>
        <v/>
      </c>
      <c r="S7088" s="7">
        <f>E7088-D7088</f>
        <v/>
      </c>
      <c r="T7088" s="7">
        <f>O7088*M7088</f>
        <v/>
      </c>
      <c r="U7088" s="7">
        <f>T7088*N7088</f>
        <v/>
      </c>
      <c r="V7088" s="7">
        <f>T7088-U7088-(P7088*M7088)</f>
        <v/>
      </c>
      <c r="W7088" s="7">
        <f>VLOOKUP(L7088,'Products Sheet'!$A:$B,2,FALSE)</f>
        <v/>
      </c>
      <c r="X7088" s="7" t="n"/>
      <c r="Y7088" s="7" t="n"/>
      <c r="Z7088" s="7" t="n"/>
      <c r="AA7088" s="7" t="n"/>
      <c r="AB7088" s="7" t="n"/>
      <c r="AC7088" s="7" t="n"/>
    </row>
    <row r="7089" ht="9.75" customHeight="1" s="12">
      <c r="A7089" s="11" t="inlineStr">
        <is>
          <t>SO - 0002407</t>
        </is>
      </c>
      <c r="B7089" s="11" t="inlineStr">
        <is>
          <t>In-Store</t>
        </is>
      </c>
      <c r="C7089" s="11" t="inlineStr">
        <is>
          <t>WARE-XYS1001</t>
        </is>
      </c>
      <c r="D7089" s="6" t="n">
        <v>43400</v>
      </c>
      <c r="E7089" s="6" t="n">
        <v>43518</v>
      </c>
      <c r="F7089" s="6" t="n">
        <v>43543</v>
      </c>
      <c r="G7089" s="6" t="n">
        <v>43545</v>
      </c>
      <c r="H7089" s="11" t="inlineStr">
        <is>
          <t>USD</t>
        </is>
      </c>
      <c r="I7089" s="11" t="n">
        <v>10</v>
      </c>
      <c r="J7089" s="11" t="n">
        <v>12</v>
      </c>
      <c r="K7089" s="11" t="n">
        <v>17</v>
      </c>
      <c r="L7089" s="11" t="n">
        <v>42</v>
      </c>
      <c r="M7089" s="11" t="n">
        <v>4</v>
      </c>
      <c r="N7089" s="11" t="n">
        <v>0.075</v>
      </c>
      <c r="O7089" s="7" t="n">
        <v>227.8</v>
      </c>
      <c r="P7089" s="7" t="n">
        <v>179.962</v>
      </c>
      <c r="Q7089" s="7">
        <f>text(E7089,"ddd")</f>
        <v/>
      </c>
      <c r="R7089" s="7">
        <f>G7089-F7089</f>
        <v/>
      </c>
      <c r="S7089" s="7">
        <f>E7089-D7089</f>
        <v/>
      </c>
      <c r="T7089" s="7">
        <f>O7089*M7089</f>
        <v/>
      </c>
      <c r="U7089" s="7">
        <f>T7089*N7089</f>
        <v/>
      </c>
      <c r="V7089" s="7">
        <f>T7089-U7089-(P7089*M7089)</f>
        <v/>
      </c>
      <c r="W7089" s="7">
        <f>VLOOKUP(L7089,'Products Sheet'!$A:$B,2,FALSE)</f>
        <v/>
      </c>
      <c r="X7089" s="7" t="n"/>
      <c r="Y7089" s="7" t="n"/>
      <c r="Z7089" s="7" t="n"/>
      <c r="AA7089" s="7" t="n"/>
      <c r="AB7089" s="7" t="n"/>
      <c r="AC7089" s="7" t="n"/>
    </row>
    <row r="7090" ht="9.75" customHeight="1" s="12">
      <c r="A7090" s="11" t="inlineStr">
        <is>
          <t>SO - 0002578</t>
        </is>
      </c>
      <c r="B7090" s="11" t="inlineStr">
        <is>
          <t>In-Store</t>
        </is>
      </c>
      <c r="C7090" s="11" t="inlineStr">
        <is>
          <t>WARE-MKL1006</t>
        </is>
      </c>
      <c r="D7090" s="6" t="n">
        <v>43400</v>
      </c>
      <c r="E7090" s="6" t="n">
        <v>43542</v>
      </c>
      <c r="F7090" s="6" t="n">
        <v>43561</v>
      </c>
      <c r="G7090" s="6" t="n">
        <v>43562</v>
      </c>
      <c r="H7090" s="11" t="inlineStr">
        <is>
          <t>USD</t>
        </is>
      </c>
      <c r="I7090" s="11" t="n">
        <v>6</v>
      </c>
      <c r="J7090" s="11" t="n">
        <v>18</v>
      </c>
      <c r="K7090" s="11" t="n">
        <v>362</v>
      </c>
      <c r="L7090" s="11" t="n">
        <v>42</v>
      </c>
      <c r="M7090" s="11" t="n">
        <v>3</v>
      </c>
      <c r="N7090" s="11" t="n">
        <v>0.4</v>
      </c>
      <c r="O7090" s="7" t="n">
        <v>6217.6</v>
      </c>
      <c r="P7090" s="7" t="n">
        <v>4911.904</v>
      </c>
      <c r="Q7090" s="7">
        <f>text(E7090,"ddd")</f>
        <v/>
      </c>
      <c r="R7090" s="7">
        <f>G7090-F7090</f>
        <v/>
      </c>
      <c r="S7090" s="7">
        <f>E7090-D7090</f>
        <v/>
      </c>
      <c r="T7090" s="7">
        <f>O7090*M7090</f>
        <v/>
      </c>
      <c r="U7090" s="7">
        <f>T7090*N7090</f>
        <v/>
      </c>
      <c r="V7090" s="7">
        <f>T7090-U7090-(P7090*M7090)</f>
        <v/>
      </c>
      <c r="W7090" s="7">
        <f>VLOOKUP(L7090,'Products Sheet'!$A:$B,2,FALSE)</f>
        <v/>
      </c>
      <c r="X7090" s="7" t="n"/>
      <c r="Y7090" s="7" t="n"/>
      <c r="Z7090" s="7" t="n"/>
      <c r="AA7090" s="7" t="n"/>
      <c r="AB7090" s="7" t="n"/>
      <c r="AC7090" s="7" t="n"/>
    </row>
    <row r="7091" ht="9.75" customHeight="1" s="12">
      <c r="A7091" s="11" t="inlineStr">
        <is>
          <t>SO - 0002616</t>
        </is>
      </c>
      <c r="B7091" s="11" t="inlineStr">
        <is>
          <t>In-Store</t>
        </is>
      </c>
      <c r="C7091" s="11" t="inlineStr">
        <is>
          <t>WARE-PUJ1005</t>
        </is>
      </c>
      <c r="D7091" s="6" t="n">
        <v>43500</v>
      </c>
      <c r="E7091" s="6" t="n">
        <v>43547</v>
      </c>
      <c r="F7091" s="6" t="n">
        <v>43570</v>
      </c>
      <c r="G7091" s="6" t="n">
        <v>43575</v>
      </c>
      <c r="H7091" s="11" t="inlineStr">
        <is>
          <t>USD</t>
        </is>
      </c>
      <c r="I7091" s="11" t="n">
        <v>4</v>
      </c>
      <c r="J7091" s="11" t="n">
        <v>23</v>
      </c>
      <c r="K7091" s="11" t="n">
        <v>327</v>
      </c>
      <c r="L7091" s="11" t="n">
        <v>42</v>
      </c>
      <c r="M7091" s="11" t="n">
        <v>8</v>
      </c>
      <c r="N7091" s="11" t="n">
        <v>0.1</v>
      </c>
      <c r="O7091" s="7" t="n">
        <v>187.6</v>
      </c>
      <c r="P7091" s="7" t="n">
        <v>91.92399999999999</v>
      </c>
      <c r="Q7091" s="7">
        <f>text(E7091,"ddd")</f>
        <v/>
      </c>
      <c r="R7091" s="7">
        <f>G7091-F7091</f>
        <v/>
      </c>
      <c r="S7091" s="7">
        <f>E7091-D7091</f>
        <v/>
      </c>
      <c r="T7091" s="7">
        <f>O7091*M7091</f>
        <v/>
      </c>
      <c r="U7091" s="7">
        <f>T7091*N7091</f>
        <v/>
      </c>
      <c r="V7091" s="7">
        <f>T7091-U7091-(P7091*M7091)</f>
        <v/>
      </c>
      <c r="W7091" s="7">
        <f>VLOOKUP(L7091,'Products Sheet'!$A:$B,2,FALSE)</f>
        <v/>
      </c>
      <c r="X7091" s="7" t="n"/>
      <c r="Y7091" s="7" t="n"/>
      <c r="Z7091" s="7" t="n"/>
      <c r="AA7091" s="7" t="n"/>
      <c r="AB7091" s="7" t="n"/>
      <c r="AC7091" s="7" t="n"/>
    </row>
    <row r="7092" ht="9.75" customHeight="1" s="12">
      <c r="A7092" s="11" t="inlineStr">
        <is>
          <t>SO - 0002641</t>
        </is>
      </c>
      <c r="B7092" s="11" t="inlineStr">
        <is>
          <t>In-Store</t>
        </is>
      </c>
      <c r="C7092" s="11" t="inlineStr">
        <is>
          <t>WARE-NMK1003</t>
        </is>
      </c>
      <c r="D7092" s="6" t="n">
        <v>43500</v>
      </c>
      <c r="E7092" s="6" t="n">
        <v>43550</v>
      </c>
      <c r="F7092" s="6" t="n">
        <v>43567</v>
      </c>
      <c r="G7092" s="6" t="n">
        <v>43576</v>
      </c>
      <c r="H7092" s="11" t="inlineStr">
        <is>
          <t>USD</t>
        </is>
      </c>
      <c r="I7092" s="11" t="n">
        <v>3</v>
      </c>
      <c r="J7092" s="11" t="n">
        <v>2</v>
      </c>
      <c r="K7092" s="11" t="n">
        <v>127</v>
      </c>
      <c r="L7092" s="11" t="n">
        <v>42</v>
      </c>
      <c r="M7092" s="11" t="n">
        <v>2</v>
      </c>
      <c r="N7092" s="11" t="n">
        <v>0.1</v>
      </c>
      <c r="O7092" s="7" t="n">
        <v>2613</v>
      </c>
      <c r="P7092" s="7" t="n">
        <v>1620.06</v>
      </c>
      <c r="Q7092" s="7">
        <f>text(E7092,"ddd")</f>
        <v/>
      </c>
      <c r="R7092" s="7">
        <f>G7092-F7092</f>
        <v/>
      </c>
      <c r="S7092" s="7">
        <f>E7092-D7092</f>
        <v/>
      </c>
      <c r="T7092" s="7">
        <f>O7092*M7092</f>
        <v/>
      </c>
      <c r="U7092" s="7">
        <f>T7092*N7092</f>
        <v/>
      </c>
      <c r="V7092" s="7">
        <f>T7092-U7092-(P7092*M7092)</f>
        <v/>
      </c>
      <c r="W7092" s="7">
        <f>VLOOKUP(L7092,'Products Sheet'!$A:$B,2,FALSE)</f>
        <v/>
      </c>
      <c r="X7092" s="7" t="n"/>
      <c r="Y7092" s="7" t="n"/>
      <c r="Z7092" s="7" t="n"/>
      <c r="AA7092" s="7" t="n"/>
      <c r="AB7092" s="7" t="n"/>
      <c r="AC7092" s="7" t="n"/>
    </row>
    <row r="7093" ht="9.75" customHeight="1" s="12">
      <c r="A7093" s="11" t="inlineStr">
        <is>
          <t>SO - 0002647</t>
        </is>
      </c>
      <c r="B7093" s="11" t="inlineStr">
        <is>
          <t>Wholesale</t>
        </is>
      </c>
      <c r="C7093" s="11" t="inlineStr">
        <is>
          <t>WARE-XYS1001</t>
        </is>
      </c>
      <c r="D7093" s="6" t="n">
        <v>43500</v>
      </c>
      <c r="E7093" s="6" t="n">
        <v>43550</v>
      </c>
      <c r="F7093" s="6" t="n">
        <v>43553</v>
      </c>
      <c r="G7093" s="6" t="n">
        <v>43558</v>
      </c>
      <c r="H7093" s="11" t="inlineStr">
        <is>
          <t>USD</t>
        </is>
      </c>
      <c r="I7093" s="11" t="n">
        <v>27</v>
      </c>
      <c r="J7093" s="11" t="n">
        <v>44</v>
      </c>
      <c r="K7093" s="11" t="n">
        <v>34</v>
      </c>
      <c r="L7093" s="11" t="n">
        <v>42</v>
      </c>
      <c r="M7093" s="11" t="n">
        <v>5</v>
      </c>
      <c r="N7093" s="11" t="n">
        <v>0.1</v>
      </c>
      <c r="O7093" s="7" t="n">
        <v>1969.8</v>
      </c>
      <c r="P7093" s="7" t="n">
        <v>787.9200000000001</v>
      </c>
      <c r="Q7093" s="7">
        <f>text(E7093,"ddd")</f>
        <v/>
      </c>
      <c r="R7093" s="7">
        <f>G7093-F7093</f>
        <v/>
      </c>
      <c r="S7093" s="7">
        <f>E7093-D7093</f>
        <v/>
      </c>
      <c r="T7093" s="7">
        <f>O7093*M7093</f>
        <v/>
      </c>
      <c r="U7093" s="7">
        <f>T7093*N7093</f>
        <v/>
      </c>
      <c r="V7093" s="7">
        <f>T7093-U7093-(P7093*M7093)</f>
        <v/>
      </c>
      <c r="W7093" s="7">
        <f>VLOOKUP(L7093,'Products Sheet'!$A:$B,2,FALSE)</f>
        <v/>
      </c>
      <c r="X7093" s="7" t="n"/>
      <c r="Y7093" s="7" t="n"/>
      <c r="Z7093" s="7" t="n"/>
      <c r="AA7093" s="7" t="n"/>
      <c r="AB7093" s="7" t="n"/>
      <c r="AC7093" s="7" t="n"/>
    </row>
    <row r="7094" ht="9.75" customHeight="1" s="12">
      <c r="A7094" s="11" t="inlineStr">
        <is>
          <t>SO - 0002766</t>
        </is>
      </c>
      <c r="B7094" s="11" t="inlineStr">
        <is>
          <t>Distributor</t>
        </is>
      </c>
      <c r="C7094" s="11" t="inlineStr">
        <is>
          <t>WARE-XYS1001</t>
        </is>
      </c>
      <c r="D7094" s="6" t="n">
        <v>43500</v>
      </c>
      <c r="E7094" s="6" t="n">
        <v>43565</v>
      </c>
      <c r="F7094" s="6" t="n">
        <v>43572</v>
      </c>
      <c r="G7094" s="6" t="n">
        <v>43580</v>
      </c>
      <c r="H7094" s="11" t="inlineStr">
        <is>
          <t>USD</t>
        </is>
      </c>
      <c r="I7094" s="11" t="n">
        <v>21</v>
      </c>
      <c r="J7094" s="11" t="n">
        <v>21</v>
      </c>
      <c r="K7094" s="11" t="n">
        <v>33</v>
      </c>
      <c r="L7094" s="11" t="n">
        <v>42</v>
      </c>
      <c r="M7094" s="11" t="n">
        <v>7</v>
      </c>
      <c r="N7094" s="11" t="n">
        <v>0.1</v>
      </c>
      <c r="O7094" s="7" t="n">
        <v>2284.7</v>
      </c>
      <c r="P7094" s="7" t="n">
        <v>1485.055</v>
      </c>
      <c r="Q7094" s="7">
        <f>text(E7094,"ddd")</f>
        <v/>
      </c>
      <c r="R7094" s="7">
        <f>G7094-F7094</f>
        <v/>
      </c>
      <c r="S7094" s="7">
        <f>E7094-D7094</f>
        <v/>
      </c>
      <c r="T7094" s="7">
        <f>O7094*M7094</f>
        <v/>
      </c>
      <c r="U7094" s="7">
        <f>T7094*N7094</f>
        <v/>
      </c>
      <c r="V7094" s="7">
        <f>T7094-U7094-(P7094*M7094)</f>
        <v/>
      </c>
      <c r="W7094" s="7">
        <f>VLOOKUP(L7094,'Products Sheet'!$A:$B,2,FALSE)</f>
        <v/>
      </c>
      <c r="X7094" s="7" t="n"/>
      <c r="Y7094" s="7" t="n"/>
      <c r="Z7094" s="7" t="n"/>
      <c r="AA7094" s="7" t="n"/>
      <c r="AB7094" s="7" t="n"/>
      <c r="AC7094" s="7" t="n"/>
    </row>
    <row r="7095" ht="9.75" customHeight="1" s="12">
      <c r="A7095" s="11" t="inlineStr">
        <is>
          <t>SO - 0002799</t>
        </is>
      </c>
      <c r="B7095" s="11" t="inlineStr">
        <is>
          <t>Distributor</t>
        </is>
      </c>
      <c r="C7095" s="11" t="inlineStr">
        <is>
          <t>WARE-PUJ1005</t>
        </is>
      </c>
      <c r="D7095" s="6" t="n">
        <v>43400</v>
      </c>
      <c r="E7095" s="6" t="n">
        <v>43569</v>
      </c>
      <c r="F7095" s="6" t="n">
        <v>43578</v>
      </c>
      <c r="G7095" s="6" t="n">
        <v>43584</v>
      </c>
      <c r="H7095" s="11" t="inlineStr">
        <is>
          <t>USD</t>
        </is>
      </c>
      <c r="I7095" s="11" t="n">
        <v>22</v>
      </c>
      <c r="J7095" s="11" t="n">
        <v>37</v>
      </c>
      <c r="K7095" s="11" t="n">
        <v>270</v>
      </c>
      <c r="L7095" s="11" t="n">
        <v>42</v>
      </c>
      <c r="M7095" s="11" t="n">
        <v>1</v>
      </c>
      <c r="N7095" s="11" t="n">
        <v>0.2</v>
      </c>
      <c r="O7095" s="7" t="n">
        <v>1286.4</v>
      </c>
      <c r="P7095" s="7" t="n">
        <v>643.2</v>
      </c>
      <c r="Q7095" s="7">
        <f>text(E7095,"ddd")</f>
        <v/>
      </c>
      <c r="R7095" s="7">
        <f>G7095-F7095</f>
        <v/>
      </c>
      <c r="S7095" s="7">
        <f>E7095-D7095</f>
        <v/>
      </c>
      <c r="T7095" s="7">
        <f>O7095*M7095</f>
        <v/>
      </c>
      <c r="U7095" s="7">
        <f>T7095*N7095</f>
        <v/>
      </c>
      <c r="V7095" s="7">
        <f>T7095-U7095-(P7095*M7095)</f>
        <v/>
      </c>
      <c r="W7095" s="7">
        <f>VLOOKUP(L7095,'Products Sheet'!$A:$B,2,FALSE)</f>
        <v/>
      </c>
      <c r="X7095" s="7" t="n"/>
      <c r="Y7095" s="7" t="n"/>
      <c r="Z7095" s="7" t="n"/>
      <c r="AA7095" s="7" t="n"/>
      <c r="AB7095" s="7" t="n"/>
      <c r="AC7095" s="7" t="n"/>
    </row>
    <row r="7096" ht="9.75" customHeight="1" s="12">
      <c r="A7096" s="11" t="inlineStr">
        <is>
          <t>SO - 0002802</t>
        </is>
      </c>
      <c r="B7096" s="11" t="inlineStr">
        <is>
          <t>Online</t>
        </is>
      </c>
      <c r="C7096" s="11" t="inlineStr">
        <is>
          <t>WARE-NMK1003</t>
        </is>
      </c>
      <c r="D7096" s="6" t="n">
        <v>43400</v>
      </c>
      <c r="E7096" s="6" t="n">
        <v>43570</v>
      </c>
      <c r="F7096" s="6" t="n">
        <v>43584</v>
      </c>
      <c r="G7096" s="6" t="n">
        <v>43589</v>
      </c>
      <c r="H7096" s="11" t="inlineStr">
        <is>
          <t>USD</t>
        </is>
      </c>
      <c r="I7096" s="11" t="n">
        <v>18</v>
      </c>
      <c r="J7096" s="11" t="n">
        <v>11</v>
      </c>
      <c r="K7096" s="11" t="n">
        <v>158</v>
      </c>
      <c r="L7096" s="11" t="n">
        <v>42</v>
      </c>
      <c r="M7096" s="11" t="n">
        <v>4</v>
      </c>
      <c r="N7096" s="11" t="n">
        <v>0.2</v>
      </c>
      <c r="O7096" s="7" t="n">
        <v>2559.4</v>
      </c>
      <c r="P7096" s="7" t="n">
        <v>1612.422</v>
      </c>
      <c r="Q7096" s="7">
        <f>text(E7096,"ddd")</f>
        <v/>
      </c>
      <c r="R7096" s="7">
        <f>G7096-F7096</f>
        <v/>
      </c>
      <c r="S7096" s="7">
        <f>E7096-D7096</f>
        <v/>
      </c>
      <c r="T7096" s="7">
        <f>O7096*M7096</f>
        <v/>
      </c>
      <c r="U7096" s="7">
        <f>T7096*N7096</f>
        <v/>
      </c>
      <c r="V7096" s="7">
        <f>T7096-U7096-(P7096*M7096)</f>
        <v/>
      </c>
      <c r="W7096" s="7">
        <f>VLOOKUP(L7096,'Products Sheet'!$A:$B,2,FALSE)</f>
        <v/>
      </c>
      <c r="X7096" s="7" t="n"/>
      <c r="Y7096" s="7" t="n"/>
      <c r="Z7096" s="7" t="n"/>
      <c r="AA7096" s="7" t="n"/>
      <c r="AB7096" s="7" t="n"/>
      <c r="AC7096" s="7" t="n"/>
    </row>
    <row r="7097" ht="9.75" customHeight="1" s="12">
      <c r="A7097" s="11" t="inlineStr">
        <is>
          <t>SO - 0002966</t>
        </is>
      </c>
      <c r="B7097" s="11" t="inlineStr">
        <is>
          <t>Wholesale</t>
        </is>
      </c>
      <c r="C7097" s="11" t="inlineStr">
        <is>
          <t>WARE-NMK1003</t>
        </is>
      </c>
      <c r="D7097" s="6" t="n">
        <v>43500</v>
      </c>
      <c r="E7097" s="6" t="n">
        <v>43588</v>
      </c>
      <c r="F7097" s="6" t="n">
        <v>43600</v>
      </c>
      <c r="G7097" s="6" t="n">
        <v>43610</v>
      </c>
      <c r="H7097" s="11" t="inlineStr">
        <is>
          <t>USD</t>
        </is>
      </c>
      <c r="I7097" s="11" t="n">
        <v>26</v>
      </c>
      <c r="J7097" s="11" t="n">
        <v>29</v>
      </c>
      <c r="K7097" s="11" t="n">
        <v>108</v>
      </c>
      <c r="L7097" s="11" t="n">
        <v>42</v>
      </c>
      <c r="M7097" s="11" t="n">
        <v>5</v>
      </c>
      <c r="N7097" s="11" t="n">
        <v>0.05</v>
      </c>
      <c r="O7097" s="7" t="n">
        <v>1078.7</v>
      </c>
      <c r="P7097" s="7" t="n">
        <v>755.09</v>
      </c>
      <c r="Q7097" s="7">
        <f>text(E7097,"ddd")</f>
        <v/>
      </c>
      <c r="R7097" s="7">
        <f>G7097-F7097</f>
        <v/>
      </c>
      <c r="S7097" s="7">
        <f>E7097-D7097</f>
        <v/>
      </c>
      <c r="T7097" s="7">
        <f>O7097*M7097</f>
        <v/>
      </c>
      <c r="U7097" s="7">
        <f>T7097*N7097</f>
        <v/>
      </c>
      <c r="V7097" s="7">
        <f>T7097-U7097-(P7097*M7097)</f>
        <v/>
      </c>
      <c r="W7097" s="7">
        <f>VLOOKUP(L7097,'Products Sheet'!$A:$B,2,FALSE)</f>
        <v/>
      </c>
      <c r="X7097" s="7" t="n"/>
      <c r="Y7097" s="7" t="n"/>
      <c r="Z7097" s="7" t="n"/>
      <c r="AA7097" s="7" t="n"/>
      <c r="AB7097" s="7" t="n"/>
      <c r="AC7097" s="7" t="n"/>
    </row>
    <row r="7098" ht="9.75" customHeight="1" s="12">
      <c r="A7098" s="11" t="inlineStr">
        <is>
          <t>SO - 0003071</t>
        </is>
      </c>
      <c r="B7098" s="11" t="inlineStr">
        <is>
          <t>In-Store</t>
        </is>
      </c>
      <c r="C7098" s="11" t="inlineStr">
        <is>
          <t>WARE-NBV1002</t>
        </is>
      </c>
      <c r="D7098" s="6" t="n">
        <v>43500</v>
      </c>
      <c r="E7098" s="6" t="n">
        <v>43599</v>
      </c>
      <c r="F7098" s="6" t="n">
        <v>43618</v>
      </c>
      <c r="G7098" s="6" t="n">
        <v>43621</v>
      </c>
      <c r="H7098" s="11" t="inlineStr">
        <is>
          <t>USD</t>
        </is>
      </c>
      <c r="I7098" s="11" t="n">
        <v>7</v>
      </c>
      <c r="J7098" s="11" t="n">
        <v>41</v>
      </c>
      <c r="K7098" s="11" t="n">
        <v>59</v>
      </c>
      <c r="L7098" s="11" t="n">
        <v>42</v>
      </c>
      <c r="M7098" s="11" t="n">
        <v>5</v>
      </c>
      <c r="N7098" s="11" t="n">
        <v>0.2</v>
      </c>
      <c r="O7098" s="7" t="n">
        <v>2271.3</v>
      </c>
      <c r="P7098" s="7" t="n">
        <v>1408.206</v>
      </c>
      <c r="Q7098" s="7">
        <f>text(E7098,"ddd")</f>
        <v/>
      </c>
      <c r="R7098" s="7">
        <f>G7098-F7098</f>
        <v/>
      </c>
      <c r="S7098" s="7">
        <f>E7098-D7098</f>
        <v/>
      </c>
      <c r="T7098" s="7">
        <f>O7098*M7098</f>
        <v/>
      </c>
      <c r="U7098" s="7">
        <f>T7098*N7098</f>
        <v/>
      </c>
      <c r="V7098" s="7">
        <f>T7098-U7098-(P7098*M7098)</f>
        <v/>
      </c>
      <c r="W7098" s="7">
        <f>VLOOKUP(L7098,'Products Sheet'!$A:$B,2,FALSE)</f>
        <v/>
      </c>
      <c r="X7098" s="7" t="n"/>
      <c r="Y7098" s="7" t="n"/>
      <c r="Z7098" s="7" t="n"/>
      <c r="AA7098" s="7" t="n"/>
      <c r="AB7098" s="7" t="n"/>
      <c r="AC7098" s="7" t="n"/>
    </row>
    <row r="7099" ht="9.75" customHeight="1" s="12">
      <c r="A7099" s="11" t="inlineStr">
        <is>
          <t>SO - 0003075</t>
        </is>
      </c>
      <c r="B7099" s="11" t="inlineStr">
        <is>
          <t>Online</t>
        </is>
      </c>
      <c r="C7099" s="11" t="inlineStr">
        <is>
          <t>WARE-UHY1004</t>
        </is>
      </c>
      <c r="D7099" s="6" t="n">
        <v>43500</v>
      </c>
      <c r="E7099" s="6" t="n">
        <v>43599</v>
      </c>
      <c r="F7099" s="6" t="n">
        <v>43617</v>
      </c>
      <c r="G7099" s="6" t="n">
        <v>43623</v>
      </c>
      <c r="H7099" s="11" t="inlineStr">
        <is>
          <t>USD</t>
        </is>
      </c>
      <c r="I7099" s="11" t="n">
        <v>18</v>
      </c>
      <c r="J7099" s="11" t="n">
        <v>28</v>
      </c>
      <c r="K7099" s="11" t="n">
        <v>221</v>
      </c>
      <c r="L7099" s="11" t="n">
        <v>42</v>
      </c>
      <c r="M7099" s="11" t="n">
        <v>7</v>
      </c>
      <c r="N7099" s="11" t="n">
        <v>0.05</v>
      </c>
      <c r="O7099" s="7" t="n">
        <v>1058.6</v>
      </c>
      <c r="P7099" s="7" t="n">
        <v>455.198</v>
      </c>
      <c r="Q7099" s="7">
        <f>text(E7099,"ddd")</f>
        <v/>
      </c>
      <c r="R7099" s="7">
        <f>G7099-F7099</f>
        <v/>
      </c>
      <c r="S7099" s="7">
        <f>E7099-D7099</f>
        <v/>
      </c>
      <c r="T7099" s="7">
        <f>O7099*M7099</f>
        <v/>
      </c>
      <c r="U7099" s="7">
        <f>T7099*N7099</f>
        <v/>
      </c>
      <c r="V7099" s="7">
        <f>T7099-U7099-(P7099*M7099)</f>
        <v/>
      </c>
      <c r="W7099" s="7">
        <f>VLOOKUP(L7099,'Products Sheet'!$A:$B,2,FALSE)</f>
        <v/>
      </c>
      <c r="X7099" s="7" t="n"/>
      <c r="Y7099" s="7" t="n"/>
      <c r="Z7099" s="7" t="n"/>
      <c r="AA7099" s="7" t="n"/>
      <c r="AB7099" s="7" t="n"/>
      <c r="AC7099" s="7" t="n"/>
    </row>
    <row r="7100" ht="9.75" customHeight="1" s="12">
      <c r="A7100" s="11" t="inlineStr">
        <is>
          <t>SO - 0003083</t>
        </is>
      </c>
      <c r="B7100" s="11" t="inlineStr">
        <is>
          <t>In-Store</t>
        </is>
      </c>
      <c r="C7100" s="11" t="inlineStr">
        <is>
          <t>WARE-MKL1006</t>
        </is>
      </c>
      <c r="D7100" s="6" t="n">
        <v>43500</v>
      </c>
      <c r="E7100" s="6" t="n">
        <v>43600</v>
      </c>
      <c r="F7100" s="6" t="n">
        <v>43628</v>
      </c>
      <c r="G7100" s="6" t="n">
        <v>43634</v>
      </c>
      <c r="H7100" s="11" t="inlineStr">
        <is>
          <t>USD</t>
        </is>
      </c>
      <c r="I7100" s="11" t="n">
        <v>10</v>
      </c>
      <c r="J7100" s="11" t="n">
        <v>11</v>
      </c>
      <c r="K7100" s="11" t="n">
        <v>344</v>
      </c>
      <c r="L7100" s="11" t="n">
        <v>42</v>
      </c>
      <c r="M7100" s="11" t="n">
        <v>5</v>
      </c>
      <c r="N7100" s="11" t="n">
        <v>0.075</v>
      </c>
      <c r="O7100" s="7" t="n">
        <v>1862.6</v>
      </c>
      <c r="P7100" s="7" t="n">
        <v>1303.82</v>
      </c>
      <c r="Q7100" s="7">
        <f>text(E7100,"ddd")</f>
        <v/>
      </c>
      <c r="R7100" s="7">
        <f>G7100-F7100</f>
        <v/>
      </c>
      <c r="S7100" s="7">
        <f>E7100-D7100</f>
        <v/>
      </c>
      <c r="T7100" s="7">
        <f>O7100*M7100</f>
        <v/>
      </c>
      <c r="U7100" s="7">
        <f>T7100*N7100</f>
        <v/>
      </c>
      <c r="V7100" s="7">
        <f>T7100-U7100-(P7100*M7100)</f>
        <v/>
      </c>
      <c r="W7100" s="7">
        <f>VLOOKUP(L7100,'Products Sheet'!$A:$B,2,FALSE)</f>
        <v/>
      </c>
      <c r="X7100" s="7" t="n"/>
      <c r="Y7100" s="7" t="n"/>
      <c r="Z7100" s="7" t="n"/>
      <c r="AA7100" s="7" t="n"/>
      <c r="AB7100" s="7" t="n"/>
      <c r="AC7100" s="7" t="n"/>
    </row>
    <row r="7101" ht="9.75" customHeight="1" s="12">
      <c r="A7101" s="11" t="inlineStr">
        <is>
          <t>SO - 0003159</t>
        </is>
      </c>
      <c r="B7101" s="11" t="inlineStr">
        <is>
          <t>Online</t>
        </is>
      </c>
      <c r="C7101" s="11" t="inlineStr">
        <is>
          <t>WARE-MKL1006</t>
        </is>
      </c>
      <c r="D7101" s="6" t="n">
        <v>43500</v>
      </c>
      <c r="E7101" s="6" t="n">
        <v>43610</v>
      </c>
      <c r="F7101" s="6" t="n">
        <v>43613</v>
      </c>
      <c r="G7101" s="6" t="n">
        <v>43619</v>
      </c>
      <c r="H7101" s="11" t="inlineStr">
        <is>
          <t>USD</t>
        </is>
      </c>
      <c r="I7101" s="11" t="n">
        <v>18</v>
      </c>
      <c r="J7101" s="11" t="n">
        <v>36</v>
      </c>
      <c r="K7101" s="11" t="n">
        <v>350</v>
      </c>
      <c r="L7101" s="11" t="n">
        <v>42</v>
      </c>
      <c r="M7101" s="11" t="n">
        <v>2</v>
      </c>
      <c r="N7101" s="11" t="n">
        <v>0.05</v>
      </c>
      <c r="O7101" s="7" t="n">
        <v>3363.4</v>
      </c>
      <c r="P7101" s="7" t="n">
        <v>2657.086</v>
      </c>
      <c r="Q7101" s="7">
        <f>text(E7101,"ddd")</f>
        <v/>
      </c>
      <c r="R7101" s="7">
        <f>G7101-F7101</f>
        <v/>
      </c>
      <c r="S7101" s="7">
        <f>E7101-D7101</f>
        <v/>
      </c>
      <c r="T7101" s="7">
        <f>O7101*M7101</f>
        <v/>
      </c>
      <c r="U7101" s="7">
        <f>T7101*N7101</f>
        <v/>
      </c>
      <c r="V7101" s="7">
        <f>T7101-U7101-(P7101*M7101)</f>
        <v/>
      </c>
      <c r="W7101" s="7">
        <f>VLOOKUP(L7101,'Products Sheet'!$A:$B,2,FALSE)</f>
        <v/>
      </c>
      <c r="X7101" s="7" t="n"/>
      <c r="Y7101" s="7" t="n"/>
      <c r="Z7101" s="7" t="n"/>
      <c r="AA7101" s="7" t="n"/>
      <c r="AB7101" s="7" t="n"/>
      <c r="AC7101" s="7" t="n"/>
    </row>
    <row r="7102" ht="9.75" customHeight="1" s="12">
      <c r="A7102" s="11" t="inlineStr">
        <is>
          <t>SO - 0003314</t>
        </is>
      </c>
      <c r="B7102" s="11" t="inlineStr">
        <is>
          <t>In-Store</t>
        </is>
      </c>
      <c r="C7102" s="11" t="inlineStr">
        <is>
          <t>WARE-XYS1001</t>
        </is>
      </c>
      <c r="D7102" s="6" t="n">
        <v>43500</v>
      </c>
      <c r="E7102" s="6" t="n">
        <v>43627</v>
      </c>
      <c r="F7102" s="6" t="n">
        <v>43649</v>
      </c>
      <c r="G7102" s="6" t="n">
        <v>43657</v>
      </c>
      <c r="H7102" s="11" t="inlineStr">
        <is>
          <t>USD</t>
        </is>
      </c>
      <c r="I7102" s="11" t="n">
        <v>2</v>
      </c>
      <c r="J7102" s="11" t="n">
        <v>31</v>
      </c>
      <c r="K7102" s="11" t="n">
        <v>22</v>
      </c>
      <c r="L7102" s="11" t="n">
        <v>42</v>
      </c>
      <c r="M7102" s="11" t="n">
        <v>2</v>
      </c>
      <c r="N7102" s="11" t="n">
        <v>0.05</v>
      </c>
      <c r="O7102" s="7" t="n">
        <v>4006.6</v>
      </c>
      <c r="P7102" s="7" t="n">
        <v>2123.498</v>
      </c>
      <c r="Q7102" s="7">
        <f>text(E7102,"ddd")</f>
        <v/>
      </c>
      <c r="R7102" s="7">
        <f>G7102-F7102</f>
        <v/>
      </c>
      <c r="S7102" s="7">
        <f>E7102-D7102</f>
        <v/>
      </c>
      <c r="T7102" s="7">
        <f>O7102*M7102</f>
        <v/>
      </c>
      <c r="U7102" s="7">
        <f>T7102*N7102</f>
        <v/>
      </c>
      <c r="V7102" s="7">
        <f>T7102-U7102-(P7102*M7102)</f>
        <v/>
      </c>
      <c r="W7102" s="7">
        <f>VLOOKUP(L7102,'Products Sheet'!$A:$B,2,FALSE)</f>
        <v/>
      </c>
      <c r="X7102" s="7" t="n"/>
      <c r="Y7102" s="7" t="n"/>
      <c r="Z7102" s="7" t="n"/>
      <c r="AA7102" s="7" t="n"/>
      <c r="AB7102" s="7" t="n"/>
      <c r="AC7102" s="7" t="n"/>
    </row>
    <row r="7103" ht="9.75" customHeight="1" s="12">
      <c r="A7103" s="11" t="inlineStr">
        <is>
          <t>SO - 0003381</t>
        </is>
      </c>
      <c r="B7103" s="11" t="inlineStr">
        <is>
          <t>Online</t>
        </is>
      </c>
      <c r="C7103" s="11" t="inlineStr">
        <is>
          <t>WARE-XYS1001</t>
        </is>
      </c>
      <c r="D7103" s="6" t="n">
        <v>43500</v>
      </c>
      <c r="E7103" s="6" t="n">
        <v>43635</v>
      </c>
      <c r="F7103" s="6" t="n">
        <v>43644</v>
      </c>
      <c r="G7103" s="6" t="n">
        <v>43647</v>
      </c>
      <c r="H7103" s="11" t="inlineStr">
        <is>
          <t>USD</t>
        </is>
      </c>
      <c r="I7103" s="11" t="n">
        <v>16</v>
      </c>
      <c r="J7103" s="11" t="n">
        <v>38</v>
      </c>
      <c r="K7103" s="11" t="n">
        <v>54</v>
      </c>
      <c r="L7103" s="11" t="n">
        <v>42</v>
      </c>
      <c r="M7103" s="11" t="n">
        <v>2</v>
      </c>
      <c r="N7103" s="11" t="n">
        <v>0.05</v>
      </c>
      <c r="O7103" s="7" t="n">
        <v>1025.1</v>
      </c>
      <c r="P7103" s="7" t="n">
        <v>727.821</v>
      </c>
      <c r="Q7103" s="7">
        <f>text(E7103,"ddd")</f>
        <v/>
      </c>
      <c r="R7103" s="7">
        <f>G7103-F7103</f>
        <v/>
      </c>
      <c r="S7103" s="7">
        <f>E7103-D7103</f>
        <v/>
      </c>
      <c r="T7103" s="7">
        <f>O7103*M7103</f>
        <v/>
      </c>
      <c r="U7103" s="7">
        <f>T7103*N7103</f>
        <v/>
      </c>
      <c r="V7103" s="7">
        <f>T7103-U7103-(P7103*M7103)</f>
        <v/>
      </c>
      <c r="W7103" s="7">
        <f>VLOOKUP(L7103,'Products Sheet'!$A:$B,2,FALSE)</f>
        <v/>
      </c>
      <c r="X7103" s="7" t="n"/>
      <c r="Y7103" s="7" t="n"/>
      <c r="Z7103" s="7" t="n"/>
      <c r="AA7103" s="7" t="n"/>
      <c r="AB7103" s="7" t="n"/>
      <c r="AC7103" s="7" t="n"/>
    </row>
    <row r="7104" ht="9.75" customHeight="1" s="12">
      <c r="A7104" s="11" t="inlineStr">
        <is>
          <t>SO - 0003426</t>
        </is>
      </c>
      <c r="B7104" s="11" t="inlineStr">
        <is>
          <t>Online</t>
        </is>
      </c>
      <c r="C7104" s="11" t="inlineStr">
        <is>
          <t>WARE-PUJ1005</t>
        </is>
      </c>
      <c r="D7104" s="6" t="n">
        <v>43500</v>
      </c>
      <c r="E7104" s="6" t="n">
        <v>43642</v>
      </c>
      <c r="F7104" s="6" t="n">
        <v>43644</v>
      </c>
      <c r="G7104" s="6" t="n">
        <v>43652</v>
      </c>
      <c r="H7104" s="11" t="inlineStr">
        <is>
          <t>USD</t>
        </is>
      </c>
      <c r="I7104" s="11" t="n">
        <v>15</v>
      </c>
      <c r="J7104" s="11" t="n">
        <v>18</v>
      </c>
      <c r="K7104" s="11" t="n">
        <v>300</v>
      </c>
      <c r="L7104" s="11" t="n">
        <v>42</v>
      </c>
      <c r="M7104" s="11" t="n">
        <v>4</v>
      </c>
      <c r="N7104" s="11" t="n">
        <v>0.2</v>
      </c>
      <c r="O7104" s="7" t="n">
        <v>2244.5</v>
      </c>
      <c r="P7104" s="7" t="n">
        <v>1279.365</v>
      </c>
      <c r="Q7104" s="7">
        <f>text(E7104,"ddd")</f>
        <v/>
      </c>
      <c r="R7104" s="7">
        <f>G7104-F7104</f>
        <v/>
      </c>
      <c r="S7104" s="7">
        <f>E7104-D7104</f>
        <v/>
      </c>
      <c r="T7104" s="7">
        <f>O7104*M7104</f>
        <v/>
      </c>
      <c r="U7104" s="7">
        <f>T7104*N7104</f>
        <v/>
      </c>
      <c r="V7104" s="7">
        <f>T7104-U7104-(P7104*M7104)</f>
        <v/>
      </c>
      <c r="W7104" s="7">
        <f>VLOOKUP(L7104,'Products Sheet'!$A:$B,2,FALSE)</f>
        <v/>
      </c>
      <c r="X7104" s="7" t="n"/>
      <c r="Y7104" s="7" t="n"/>
      <c r="Z7104" s="7" t="n"/>
      <c r="AA7104" s="7" t="n"/>
      <c r="AB7104" s="7" t="n"/>
      <c r="AC7104" s="7" t="n"/>
    </row>
    <row r="7105" ht="9.75" customHeight="1" s="12">
      <c r="A7105" s="11" t="inlineStr">
        <is>
          <t>SO - 0003568</t>
        </is>
      </c>
      <c r="B7105" s="11" t="inlineStr">
        <is>
          <t>Online</t>
        </is>
      </c>
      <c r="C7105" s="11" t="inlineStr">
        <is>
          <t>WARE-NBV1002</t>
        </is>
      </c>
      <c r="D7105" s="6" t="n">
        <v>43600</v>
      </c>
      <c r="E7105" s="6" t="n">
        <v>43660</v>
      </c>
      <c r="F7105" s="6" t="n">
        <v>43684</v>
      </c>
      <c r="G7105" s="6" t="n">
        <v>43694</v>
      </c>
      <c r="H7105" s="11" t="inlineStr">
        <is>
          <t>USD</t>
        </is>
      </c>
      <c r="I7105" s="11" t="n">
        <v>13</v>
      </c>
      <c r="J7105" s="11" t="n">
        <v>37</v>
      </c>
      <c r="K7105" s="11" t="n">
        <v>87</v>
      </c>
      <c r="L7105" s="11" t="n">
        <v>42</v>
      </c>
      <c r="M7105" s="11" t="n">
        <v>2</v>
      </c>
      <c r="N7105" s="11" t="n">
        <v>0.05</v>
      </c>
      <c r="O7105" s="7" t="n">
        <v>2465.6</v>
      </c>
      <c r="P7105" s="7" t="n">
        <v>1725.92</v>
      </c>
      <c r="Q7105" s="7">
        <f>text(E7105,"ddd")</f>
        <v/>
      </c>
      <c r="R7105" s="7">
        <f>G7105-F7105</f>
        <v/>
      </c>
      <c r="S7105" s="7">
        <f>E7105-D7105</f>
        <v/>
      </c>
      <c r="T7105" s="7">
        <f>O7105*M7105</f>
        <v/>
      </c>
      <c r="U7105" s="7">
        <f>T7105*N7105</f>
        <v/>
      </c>
      <c r="V7105" s="7">
        <f>T7105-U7105-(P7105*M7105)</f>
        <v/>
      </c>
      <c r="W7105" s="7">
        <f>VLOOKUP(L7105,'Products Sheet'!$A:$B,2,FALSE)</f>
        <v/>
      </c>
      <c r="X7105" s="7" t="n"/>
      <c r="Y7105" s="7" t="n"/>
      <c r="Z7105" s="7" t="n"/>
      <c r="AA7105" s="7" t="n"/>
      <c r="AB7105" s="7" t="n"/>
      <c r="AC7105" s="7" t="n"/>
    </row>
    <row r="7106" ht="9.75" customHeight="1" s="12">
      <c r="A7106" s="11" t="inlineStr">
        <is>
          <t>SO - 0003569</t>
        </is>
      </c>
      <c r="B7106" s="11" t="inlineStr">
        <is>
          <t>Wholesale</t>
        </is>
      </c>
      <c r="C7106" s="11" t="inlineStr">
        <is>
          <t>WARE-PUJ1005</t>
        </is>
      </c>
      <c r="D7106" s="6" t="n">
        <v>43600</v>
      </c>
      <c r="E7106" s="6" t="n">
        <v>43660</v>
      </c>
      <c r="F7106" s="6" t="n">
        <v>43663</v>
      </c>
      <c r="G7106" s="6" t="n">
        <v>43670</v>
      </c>
      <c r="H7106" s="11" t="inlineStr">
        <is>
          <t>USD</t>
        </is>
      </c>
      <c r="I7106" s="11" t="n">
        <v>27</v>
      </c>
      <c r="J7106" s="11" t="n">
        <v>43</v>
      </c>
      <c r="K7106" s="11" t="n">
        <v>291</v>
      </c>
      <c r="L7106" s="11" t="n">
        <v>42</v>
      </c>
      <c r="M7106" s="11" t="n">
        <v>1</v>
      </c>
      <c r="N7106" s="11" t="n">
        <v>0.15</v>
      </c>
      <c r="O7106" s="7" t="n">
        <v>5956.3</v>
      </c>
      <c r="P7106" s="7" t="n">
        <v>4228.973</v>
      </c>
      <c r="Q7106" s="7">
        <f>text(E7106,"ddd")</f>
        <v/>
      </c>
      <c r="R7106" s="7">
        <f>G7106-F7106</f>
        <v/>
      </c>
      <c r="S7106" s="7">
        <f>E7106-D7106</f>
        <v/>
      </c>
      <c r="T7106" s="7">
        <f>O7106*M7106</f>
        <v/>
      </c>
      <c r="U7106" s="7">
        <f>T7106*N7106</f>
        <v/>
      </c>
      <c r="V7106" s="7">
        <f>T7106-U7106-(P7106*M7106)</f>
        <v/>
      </c>
      <c r="W7106" s="7">
        <f>VLOOKUP(L7106,'Products Sheet'!$A:$B,2,FALSE)</f>
        <v/>
      </c>
      <c r="X7106" s="7" t="n"/>
      <c r="Y7106" s="7" t="n"/>
      <c r="Z7106" s="7" t="n"/>
      <c r="AA7106" s="7" t="n"/>
      <c r="AB7106" s="7" t="n"/>
      <c r="AC7106" s="7" t="n"/>
    </row>
    <row r="7107" ht="9.75" customHeight="1" s="12">
      <c r="A7107" s="11" t="inlineStr">
        <is>
          <t>SO - 0003582</t>
        </is>
      </c>
      <c r="B7107" s="11" t="inlineStr">
        <is>
          <t>Distributor</t>
        </is>
      </c>
      <c r="C7107" s="11" t="inlineStr">
        <is>
          <t>WARE-NBV1002</t>
        </is>
      </c>
      <c r="D7107" s="6" t="n">
        <v>43600</v>
      </c>
      <c r="E7107" s="6" t="n">
        <v>43661</v>
      </c>
      <c r="F7107" s="6" t="n">
        <v>43686</v>
      </c>
      <c r="G7107" s="6" t="n">
        <v>43690</v>
      </c>
      <c r="H7107" s="11" t="inlineStr">
        <is>
          <t>USD</t>
        </is>
      </c>
      <c r="I7107" s="11" t="n">
        <v>21</v>
      </c>
      <c r="J7107" s="11" t="n">
        <v>24</v>
      </c>
      <c r="K7107" s="11" t="n">
        <v>80</v>
      </c>
      <c r="L7107" s="11" t="n">
        <v>42</v>
      </c>
      <c r="M7107" s="11" t="n">
        <v>7</v>
      </c>
      <c r="N7107" s="11" t="n">
        <v>0.075</v>
      </c>
      <c r="O7107" s="7" t="n">
        <v>3939.6</v>
      </c>
      <c r="P7107" s="7" t="n">
        <v>2127.384</v>
      </c>
      <c r="Q7107" s="7">
        <f>text(E7107,"ddd")</f>
        <v/>
      </c>
      <c r="R7107" s="7">
        <f>G7107-F7107</f>
        <v/>
      </c>
      <c r="S7107" s="7">
        <f>E7107-D7107</f>
        <v/>
      </c>
      <c r="T7107" s="7">
        <f>O7107*M7107</f>
        <v/>
      </c>
      <c r="U7107" s="7">
        <f>T7107*N7107</f>
        <v/>
      </c>
      <c r="V7107" s="7">
        <f>T7107-U7107-(P7107*M7107)</f>
        <v/>
      </c>
      <c r="W7107" s="7">
        <f>VLOOKUP(L7107,'Products Sheet'!$A:$B,2,FALSE)</f>
        <v/>
      </c>
      <c r="X7107" s="7" t="n"/>
      <c r="Y7107" s="7" t="n"/>
      <c r="Z7107" s="7" t="n"/>
      <c r="AA7107" s="7" t="n"/>
      <c r="AB7107" s="7" t="n"/>
      <c r="AC7107" s="7" t="n"/>
    </row>
    <row r="7108" ht="9.75" customHeight="1" s="12">
      <c r="A7108" s="11" t="inlineStr">
        <is>
          <t>SO - 0003586</t>
        </is>
      </c>
      <c r="B7108" s="11" t="inlineStr">
        <is>
          <t>In-Store</t>
        </is>
      </c>
      <c r="C7108" s="11" t="inlineStr">
        <is>
          <t>WARE-PUJ1005</t>
        </is>
      </c>
      <c r="D7108" s="6" t="n">
        <v>43600</v>
      </c>
      <c r="E7108" s="6" t="n">
        <v>43662</v>
      </c>
      <c r="F7108" s="6" t="n">
        <v>43679</v>
      </c>
      <c r="G7108" s="6" t="n">
        <v>43684</v>
      </c>
      <c r="H7108" s="11" t="inlineStr">
        <is>
          <t>USD</t>
        </is>
      </c>
      <c r="I7108" s="11" t="n">
        <v>12</v>
      </c>
      <c r="J7108" s="11" t="n">
        <v>2</v>
      </c>
      <c r="K7108" s="11" t="n">
        <v>294</v>
      </c>
      <c r="L7108" s="11" t="n">
        <v>42</v>
      </c>
      <c r="M7108" s="11" t="n">
        <v>5</v>
      </c>
      <c r="N7108" s="11" t="n">
        <v>0.05</v>
      </c>
      <c r="O7108" s="7" t="n">
        <v>3832.4</v>
      </c>
      <c r="P7108" s="7" t="n">
        <v>1571.284</v>
      </c>
      <c r="Q7108" s="7">
        <f>text(E7108,"ddd")</f>
        <v/>
      </c>
      <c r="R7108" s="7">
        <f>G7108-F7108</f>
        <v/>
      </c>
      <c r="S7108" s="7">
        <f>E7108-D7108</f>
        <v/>
      </c>
      <c r="T7108" s="7">
        <f>O7108*M7108</f>
        <v/>
      </c>
      <c r="U7108" s="7">
        <f>T7108*N7108</f>
        <v/>
      </c>
      <c r="V7108" s="7">
        <f>T7108-U7108-(P7108*M7108)</f>
        <v/>
      </c>
      <c r="W7108" s="7">
        <f>VLOOKUP(L7108,'Products Sheet'!$A:$B,2,FALSE)</f>
        <v/>
      </c>
      <c r="X7108" s="7" t="n"/>
      <c r="Y7108" s="7" t="n"/>
      <c r="Z7108" s="7" t="n"/>
      <c r="AA7108" s="7" t="n"/>
      <c r="AB7108" s="7" t="n"/>
      <c r="AC7108" s="7" t="n"/>
    </row>
    <row r="7109" ht="9.75" customHeight="1" s="12">
      <c r="A7109" s="11" t="inlineStr">
        <is>
          <t>SO - 0003603</t>
        </is>
      </c>
      <c r="B7109" s="11" t="inlineStr">
        <is>
          <t>In-Store</t>
        </is>
      </c>
      <c r="C7109" s="11" t="inlineStr">
        <is>
          <t>WARE-PUJ1005</t>
        </is>
      </c>
      <c r="D7109" s="6" t="n">
        <v>43600</v>
      </c>
      <c r="E7109" s="6" t="n">
        <v>43664</v>
      </c>
      <c r="F7109" s="6" t="n">
        <v>43670</v>
      </c>
      <c r="G7109" s="6" t="n">
        <v>43676</v>
      </c>
      <c r="H7109" s="11" t="inlineStr">
        <is>
          <t>USD</t>
        </is>
      </c>
      <c r="I7109" s="11" t="n">
        <v>4</v>
      </c>
      <c r="J7109" s="11" t="n">
        <v>19</v>
      </c>
      <c r="K7109" s="11" t="n">
        <v>302</v>
      </c>
      <c r="L7109" s="11" t="n">
        <v>42</v>
      </c>
      <c r="M7109" s="11" t="n">
        <v>5</v>
      </c>
      <c r="N7109" s="11" t="n">
        <v>0.05</v>
      </c>
      <c r="O7109" s="7" t="n">
        <v>964.8000000000001</v>
      </c>
      <c r="P7109" s="7" t="n">
        <v>501.696</v>
      </c>
      <c r="Q7109" s="7">
        <f>text(E7109,"ddd")</f>
        <v/>
      </c>
      <c r="R7109" s="7">
        <f>G7109-F7109</f>
        <v/>
      </c>
      <c r="S7109" s="7">
        <f>E7109-D7109</f>
        <v/>
      </c>
      <c r="T7109" s="7">
        <f>O7109*M7109</f>
        <v/>
      </c>
      <c r="U7109" s="7">
        <f>T7109*N7109</f>
        <v/>
      </c>
      <c r="V7109" s="7">
        <f>T7109-U7109-(P7109*M7109)</f>
        <v/>
      </c>
      <c r="W7109" s="7">
        <f>VLOOKUP(L7109,'Products Sheet'!$A:$B,2,FALSE)</f>
        <v/>
      </c>
      <c r="X7109" s="7" t="n"/>
      <c r="Y7109" s="7" t="n"/>
      <c r="Z7109" s="7" t="n"/>
      <c r="AA7109" s="7" t="n"/>
      <c r="AB7109" s="7" t="n"/>
      <c r="AC7109" s="7" t="n"/>
    </row>
    <row r="7110" ht="9.75" customHeight="1" s="12">
      <c r="A7110" s="11" t="inlineStr">
        <is>
          <t>SO - 0003609</t>
        </is>
      </c>
      <c r="B7110" s="11" t="inlineStr">
        <is>
          <t>Wholesale</t>
        </is>
      </c>
      <c r="C7110" s="11" t="inlineStr">
        <is>
          <t>WARE-NMK1003</t>
        </is>
      </c>
      <c r="D7110" s="6" t="n">
        <v>43500</v>
      </c>
      <c r="E7110" s="6" t="n">
        <v>43665</v>
      </c>
      <c r="F7110" s="6" t="n">
        <v>43688</v>
      </c>
      <c r="G7110" s="6" t="n">
        <v>43691</v>
      </c>
      <c r="H7110" s="11" t="inlineStr">
        <is>
          <t>USD</t>
        </is>
      </c>
      <c r="I7110" s="11" t="n">
        <v>27</v>
      </c>
      <c r="J7110" s="11" t="n">
        <v>40</v>
      </c>
      <c r="K7110" s="11" t="n">
        <v>130</v>
      </c>
      <c r="L7110" s="11" t="n">
        <v>42</v>
      </c>
      <c r="M7110" s="11" t="n">
        <v>7</v>
      </c>
      <c r="N7110" s="11" t="n">
        <v>0.2</v>
      </c>
      <c r="O7110" s="7" t="n">
        <v>1963.1</v>
      </c>
      <c r="P7110" s="7" t="n">
        <v>1197.491</v>
      </c>
      <c r="Q7110" s="7">
        <f>text(E7110,"ddd")</f>
        <v/>
      </c>
      <c r="R7110" s="7">
        <f>G7110-F7110</f>
        <v/>
      </c>
      <c r="S7110" s="7">
        <f>E7110-D7110</f>
        <v/>
      </c>
      <c r="T7110" s="7">
        <f>O7110*M7110</f>
        <v/>
      </c>
      <c r="U7110" s="7">
        <f>T7110*N7110</f>
        <v/>
      </c>
      <c r="V7110" s="7">
        <f>T7110-U7110-(P7110*M7110)</f>
        <v/>
      </c>
      <c r="W7110" s="7">
        <f>VLOOKUP(L7110,'Products Sheet'!$A:$B,2,FALSE)</f>
        <v/>
      </c>
      <c r="X7110" s="7" t="n"/>
      <c r="Y7110" s="7" t="n"/>
      <c r="Z7110" s="7" t="n"/>
      <c r="AA7110" s="7" t="n"/>
      <c r="AB7110" s="7" t="n"/>
      <c r="AC7110" s="7" t="n"/>
    </row>
    <row r="7111" ht="9.75" customHeight="1" s="12">
      <c r="A7111" s="11" t="inlineStr">
        <is>
          <t>SO - 0003654</t>
        </is>
      </c>
      <c r="B7111" s="11" t="inlineStr">
        <is>
          <t>In-Store</t>
        </is>
      </c>
      <c r="C7111" s="11" t="inlineStr">
        <is>
          <t>WARE-NMK1003</t>
        </is>
      </c>
      <c r="D7111" s="6" t="n">
        <v>43500</v>
      </c>
      <c r="E7111" s="6" t="n">
        <v>43669</v>
      </c>
      <c r="F7111" s="6" t="n">
        <v>43687</v>
      </c>
      <c r="G7111" s="6" t="n">
        <v>43695</v>
      </c>
      <c r="H7111" s="11" t="inlineStr">
        <is>
          <t>USD</t>
        </is>
      </c>
      <c r="I7111" s="11" t="n">
        <v>5</v>
      </c>
      <c r="J7111" s="11" t="n">
        <v>35</v>
      </c>
      <c r="K7111" s="11" t="n">
        <v>98</v>
      </c>
      <c r="L7111" s="11" t="n">
        <v>42</v>
      </c>
      <c r="M7111" s="11" t="n">
        <v>3</v>
      </c>
      <c r="N7111" s="11" t="n">
        <v>0.05</v>
      </c>
      <c r="O7111" s="7" t="n">
        <v>737</v>
      </c>
      <c r="P7111" s="7" t="n">
        <v>582.23</v>
      </c>
      <c r="Q7111" s="7">
        <f>text(E7111,"ddd")</f>
        <v/>
      </c>
      <c r="R7111" s="7">
        <f>G7111-F7111</f>
        <v/>
      </c>
      <c r="S7111" s="7">
        <f>E7111-D7111</f>
        <v/>
      </c>
      <c r="T7111" s="7">
        <f>O7111*M7111</f>
        <v/>
      </c>
      <c r="U7111" s="7">
        <f>T7111*N7111</f>
        <v/>
      </c>
      <c r="V7111" s="7">
        <f>T7111-U7111-(P7111*M7111)</f>
        <v/>
      </c>
      <c r="W7111" s="7">
        <f>VLOOKUP(L7111,'Products Sheet'!$A:$B,2,FALSE)</f>
        <v/>
      </c>
      <c r="X7111" s="7" t="n"/>
      <c r="Y7111" s="7" t="n"/>
      <c r="Z7111" s="7" t="n"/>
      <c r="AA7111" s="7" t="n"/>
      <c r="AB7111" s="7" t="n"/>
      <c r="AC7111" s="7" t="n"/>
    </row>
    <row r="7112" ht="9.75" customHeight="1" s="12">
      <c r="A7112" s="11" t="inlineStr">
        <is>
          <t>SO - 0003670</t>
        </is>
      </c>
      <c r="B7112" s="11" t="inlineStr">
        <is>
          <t>Online</t>
        </is>
      </c>
      <c r="C7112" s="11" t="inlineStr">
        <is>
          <t>WARE-UHY1004</t>
        </is>
      </c>
      <c r="D7112" s="6" t="n">
        <v>43500</v>
      </c>
      <c r="E7112" s="6" t="n">
        <v>43671</v>
      </c>
      <c r="F7112" s="6" t="n">
        <v>43681</v>
      </c>
      <c r="G7112" s="6" t="n">
        <v>43688</v>
      </c>
      <c r="H7112" s="11" t="inlineStr">
        <is>
          <t>USD</t>
        </is>
      </c>
      <c r="I7112" s="11" t="n">
        <v>19</v>
      </c>
      <c r="J7112" s="11" t="n">
        <v>30</v>
      </c>
      <c r="K7112" s="11" t="n">
        <v>233</v>
      </c>
      <c r="L7112" s="11" t="n">
        <v>42</v>
      </c>
      <c r="M7112" s="11" t="n">
        <v>3</v>
      </c>
      <c r="N7112" s="11" t="n">
        <v>0.075</v>
      </c>
      <c r="O7112" s="7" t="n">
        <v>5366.7</v>
      </c>
      <c r="P7112" s="7" t="n">
        <v>3542.022</v>
      </c>
      <c r="Q7112" s="7">
        <f>text(E7112,"ddd")</f>
        <v/>
      </c>
      <c r="R7112" s="7">
        <f>G7112-F7112</f>
        <v/>
      </c>
      <c r="S7112" s="7">
        <f>E7112-D7112</f>
        <v/>
      </c>
      <c r="T7112" s="7">
        <f>O7112*M7112</f>
        <v/>
      </c>
      <c r="U7112" s="7">
        <f>T7112*N7112</f>
        <v/>
      </c>
      <c r="V7112" s="7">
        <f>T7112-U7112-(P7112*M7112)</f>
        <v/>
      </c>
      <c r="W7112" s="7">
        <f>VLOOKUP(L7112,'Products Sheet'!$A:$B,2,FALSE)</f>
        <v/>
      </c>
      <c r="X7112" s="7" t="n"/>
      <c r="Y7112" s="7" t="n"/>
      <c r="Z7112" s="7" t="n"/>
      <c r="AA7112" s="7" t="n"/>
      <c r="AB7112" s="7" t="n"/>
      <c r="AC7112" s="7" t="n"/>
    </row>
    <row r="7113" ht="9.75" customHeight="1" s="12">
      <c r="A7113" s="11" t="inlineStr">
        <is>
          <t>SO - 0003674</t>
        </is>
      </c>
      <c r="B7113" s="11" t="inlineStr">
        <is>
          <t>Online</t>
        </is>
      </c>
      <c r="C7113" s="11" t="inlineStr">
        <is>
          <t>WARE-PUJ1005</t>
        </is>
      </c>
      <c r="D7113" s="6" t="n">
        <v>43500</v>
      </c>
      <c r="E7113" s="6" t="n">
        <v>43672</v>
      </c>
      <c r="F7113" s="6" t="n">
        <v>43681</v>
      </c>
      <c r="G7113" s="6" t="n">
        <v>43684</v>
      </c>
      <c r="H7113" s="11" t="inlineStr">
        <is>
          <t>USD</t>
        </is>
      </c>
      <c r="I7113" s="11" t="n">
        <v>13</v>
      </c>
      <c r="J7113" s="11" t="n">
        <v>49</v>
      </c>
      <c r="K7113" s="11" t="n">
        <v>279</v>
      </c>
      <c r="L7113" s="11" t="n">
        <v>42</v>
      </c>
      <c r="M7113" s="11" t="n">
        <v>4</v>
      </c>
      <c r="N7113" s="11" t="n">
        <v>0.1</v>
      </c>
      <c r="O7113" s="7" t="n">
        <v>737</v>
      </c>
      <c r="P7113" s="7" t="n">
        <v>405.35</v>
      </c>
      <c r="Q7113" s="7">
        <f>text(E7113,"ddd")</f>
        <v/>
      </c>
      <c r="R7113" s="7">
        <f>G7113-F7113</f>
        <v/>
      </c>
      <c r="S7113" s="7">
        <f>E7113-D7113</f>
        <v/>
      </c>
      <c r="T7113" s="7">
        <f>O7113*M7113</f>
        <v/>
      </c>
      <c r="U7113" s="7">
        <f>T7113*N7113</f>
        <v/>
      </c>
      <c r="V7113" s="7">
        <f>T7113-U7113-(P7113*M7113)</f>
        <v/>
      </c>
      <c r="W7113" s="7">
        <f>VLOOKUP(L7113,'Products Sheet'!$A:$B,2,FALSE)</f>
        <v/>
      </c>
      <c r="X7113" s="7" t="n"/>
      <c r="Y7113" s="7" t="n"/>
      <c r="Z7113" s="7" t="n"/>
      <c r="AA7113" s="7" t="n"/>
      <c r="AB7113" s="7" t="n"/>
      <c r="AC7113" s="7" t="n"/>
    </row>
    <row r="7114" ht="9.75" customHeight="1" s="12">
      <c r="A7114" s="11" t="inlineStr">
        <is>
          <t>SO - 0003701</t>
        </is>
      </c>
      <c r="B7114" s="11" t="inlineStr">
        <is>
          <t>In-Store</t>
        </is>
      </c>
      <c r="C7114" s="11" t="inlineStr">
        <is>
          <t>WARE-NMK1003</t>
        </is>
      </c>
      <c r="D7114" s="6" t="n">
        <v>43600</v>
      </c>
      <c r="E7114" s="6" t="n">
        <v>43675</v>
      </c>
      <c r="F7114" s="6" t="n">
        <v>43693</v>
      </c>
      <c r="G7114" s="6" t="n">
        <v>43701</v>
      </c>
      <c r="H7114" s="11" t="inlineStr">
        <is>
          <t>USD</t>
        </is>
      </c>
      <c r="I7114" s="11" t="n">
        <v>9</v>
      </c>
      <c r="J7114" s="11" t="n">
        <v>31</v>
      </c>
      <c r="K7114" s="11" t="n">
        <v>112</v>
      </c>
      <c r="L7114" s="11" t="n">
        <v>42</v>
      </c>
      <c r="M7114" s="11" t="n">
        <v>8</v>
      </c>
      <c r="N7114" s="11" t="n">
        <v>0.1</v>
      </c>
      <c r="O7114" s="7" t="n">
        <v>234.5</v>
      </c>
      <c r="P7114" s="7" t="n">
        <v>136.01</v>
      </c>
      <c r="Q7114" s="7">
        <f>text(E7114,"ddd")</f>
        <v/>
      </c>
      <c r="R7114" s="7">
        <f>G7114-F7114</f>
        <v/>
      </c>
      <c r="S7114" s="7">
        <f>E7114-D7114</f>
        <v/>
      </c>
      <c r="T7114" s="7">
        <f>O7114*M7114</f>
        <v/>
      </c>
      <c r="U7114" s="7">
        <f>T7114*N7114</f>
        <v/>
      </c>
      <c r="V7114" s="7">
        <f>T7114-U7114-(P7114*M7114)</f>
        <v/>
      </c>
      <c r="W7114" s="7">
        <f>VLOOKUP(L7114,'Products Sheet'!$A:$B,2,FALSE)</f>
        <v/>
      </c>
      <c r="X7114" s="7" t="n"/>
      <c r="Y7114" s="7" t="n"/>
      <c r="Z7114" s="7" t="n"/>
      <c r="AA7114" s="7" t="n"/>
      <c r="AB7114" s="7" t="n"/>
      <c r="AC7114" s="7" t="n"/>
    </row>
    <row r="7115" ht="9.75" customHeight="1" s="12">
      <c r="A7115" s="11" t="inlineStr">
        <is>
          <t>SO - 0003725</t>
        </is>
      </c>
      <c r="B7115" s="11" t="inlineStr">
        <is>
          <t>Distributor</t>
        </is>
      </c>
      <c r="C7115" s="11" t="inlineStr">
        <is>
          <t>WARE-NMK1003</t>
        </is>
      </c>
      <c r="D7115" s="6" t="n">
        <v>43600</v>
      </c>
      <c r="E7115" s="6" t="n">
        <v>43678</v>
      </c>
      <c r="F7115" s="6" t="n">
        <v>43697</v>
      </c>
      <c r="G7115" s="6" t="n">
        <v>43704</v>
      </c>
      <c r="H7115" s="11" t="inlineStr">
        <is>
          <t>USD</t>
        </is>
      </c>
      <c r="I7115" s="11" t="n">
        <v>21</v>
      </c>
      <c r="J7115" s="11" t="n">
        <v>1</v>
      </c>
      <c r="K7115" s="11" t="n">
        <v>92</v>
      </c>
      <c r="L7115" s="11" t="n">
        <v>42</v>
      </c>
      <c r="M7115" s="11" t="n">
        <v>6</v>
      </c>
      <c r="N7115" s="11" t="n">
        <v>0.05</v>
      </c>
      <c r="O7115" s="7" t="n">
        <v>2613</v>
      </c>
      <c r="P7115" s="7" t="n">
        <v>1776.84</v>
      </c>
      <c r="Q7115" s="7">
        <f>text(E7115,"ddd")</f>
        <v/>
      </c>
      <c r="R7115" s="7">
        <f>G7115-F7115</f>
        <v/>
      </c>
      <c r="S7115" s="7">
        <f>E7115-D7115</f>
        <v/>
      </c>
      <c r="T7115" s="7">
        <f>O7115*M7115</f>
        <v/>
      </c>
      <c r="U7115" s="7">
        <f>T7115*N7115</f>
        <v/>
      </c>
      <c r="V7115" s="7">
        <f>T7115-U7115-(P7115*M7115)</f>
        <v/>
      </c>
      <c r="W7115" s="7">
        <f>VLOOKUP(L7115,'Products Sheet'!$A:$B,2,FALSE)</f>
        <v/>
      </c>
      <c r="X7115" s="7" t="n"/>
      <c r="Y7115" s="7" t="n"/>
      <c r="Z7115" s="7" t="n"/>
      <c r="AA7115" s="7" t="n"/>
      <c r="AB7115" s="7" t="n"/>
      <c r="AC7115" s="7" t="n"/>
    </row>
    <row r="7116" ht="9.75" customHeight="1" s="12">
      <c r="A7116" s="11" t="inlineStr">
        <is>
          <t>SO - 0003821</t>
        </is>
      </c>
      <c r="B7116" s="11" t="inlineStr">
        <is>
          <t>Wholesale</t>
        </is>
      </c>
      <c r="C7116" s="11" t="inlineStr">
        <is>
          <t>WARE-PUJ1005</t>
        </is>
      </c>
      <c r="D7116" s="6" t="n">
        <v>43600</v>
      </c>
      <c r="E7116" s="6" t="n">
        <v>43689</v>
      </c>
      <c r="F7116" s="6" t="n">
        <v>43710</v>
      </c>
      <c r="G7116" s="6" t="n">
        <v>43718</v>
      </c>
      <c r="H7116" s="11" t="inlineStr">
        <is>
          <t>USD</t>
        </is>
      </c>
      <c r="I7116" s="11" t="n">
        <v>28</v>
      </c>
      <c r="J7116" s="11" t="n">
        <v>8</v>
      </c>
      <c r="K7116" s="11" t="n">
        <v>309</v>
      </c>
      <c r="L7116" s="11" t="n">
        <v>42</v>
      </c>
      <c r="M7116" s="11" t="n">
        <v>1</v>
      </c>
      <c r="N7116" s="11" t="n">
        <v>0.1</v>
      </c>
      <c r="O7116" s="7" t="n">
        <v>1855.9</v>
      </c>
      <c r="P7116" s="7" t="n">
        <v>890.832</v>
      </c>
      <c r="Q7116" s="7">
        <f>text(E7116,"ddd")</f>
        <v/>
      </c>
      <c r="R7116" s="7">
        <f>G7116-F7116</f>
        <v/>
      </c>
      <c r="S7116" s="7">
        <f>E7116-D7116</f>
        <v/>
      </c>
      <c r="T7116" s="7">
        <f>O7116*M7116</f>
        <v/>
      </c>
      <c r="U7116" s="7">
        <f>T7116*N7116</f>
        <v/>
      </c>
      <c r="V7116" s="7">
        <f>T7116-U7116-(P7116*M7116)</f>
        <v/>
      </c>
      <c r="W7116" s="7">
        <f>VLOOKUP(L7116,'Products Sheet'!$A:$B,2,FALSE)</f>
        <v/>
      </c>
      <c r="X7116" s="7" t="n"/>
      <c r="Y7116" s="7" t="n"/>
      <c r="Z7116" s="7" t="n"/>
      <c r="AA7116" s="7" t="n"/>
      <c r="AB7116" s="7" t="n"/>
      <c r="AC7116" s="7" t="n"/>
    </row>
    <row r="7117" ht="9.75" customHeight="1" s="12">
      <c r="A7117" s="11" t="inlineStr">
        <is>
          <t>SO - 0003827</t>
        </is>
      </c>
      <c r="B7117" s="11" t="inlineStr">
        <is>
          <t>Online</t>
        </is>
      </c>
      <c r="C7117" s="11" t="inlineStr">
        <is>
          <t>WARE-XYS1001</t>
        </is>
      </c>
      <c r="D7117" s="6" t="n">
        <v>43600</v>
      </c>
      <c r="E7117" s="6" t="n">
        <v>43690</v>
      </c>
      <c r="F7117" s="6" t="n">
        <v>43698</v>
      </c>
      <c r="G7117" s="6" t="n">
        <v>43702</v>
      </c>
      <c r="H7117" s="11" t="inlineStr">
        <is>
          <t>USD</t>
        </is>
      </c>
      <c r="I7117" s="11" t="n">
        <v>18</v>
      </c>
      <c r="J7117" s="11" t="n">
        <v>43</v>
      </c>
      <c r="K7117" s="11" t="n">
        <v>33</v>
      </c>
      <c r="L7117" s="11" t="n">
        <v>42</v>
      </c>
      <c r="M7117" s="11" t="n">
        <v>5</v>
      </c>
      <c r="N7117" s="11" t="n">
        <v>0.075</v>
      </c>
      <c r="O7117" s="7" t="n">
        <v>2613</v>
      </c>
      <c r="P7117" s="7" t="n">
        <v>1332.63</v>
      </c>
      <c r="Q7117" s="7">
        <f>text(E7117,"ddd")</f>
        <v/>
      </c>
      <c r="R7117" s="7">
        <f>G7117-F7117</f>
        <v/>
      </c>
      <c r="S7117" s="7">
        <f>E7117-D7117</f>
        <v/>
      </c>
      <c r="T7117" s="7">
        <f>O7117*M7117</f>
        <v/>
      </c>
      <c r="U7117" s="7">
        <f>T7117*N7117</f>
        <v/>
      </c>
      <c r="V7117" s="7">
        <f>T7117-U7117-(P7117*M7117)</f>
        <v/>
      </c>
      <c r="W7117" s="7">
        <f>VLOOKUP(L7117,'Products Sheet'!$A:$B,2,FALSE)</f>
        <v/>
      </c>
      <c r="X7117" s="7" t="n"/>
      <c r="Y7117" s="7" t="n"/>
      <c r="Z7117" s="7" t="n"/>
      <c r="AA7117" s="7" t="n"/>
      <c r="AB7117" s="7" t="n"/>
      <c r="AC7117" s="7" t="n"/>
    </row>
    <row r="7118" ht="9.75" customHeight="1" s="12">
      <c r="A7118" s="11" t="inlineStr">
        <is>
          <t>SO - 0003887</t>
        </is>
      </c>
      <c r="B7118" s="11" t="inlineStr">
        <is>
          <t>In-Store</t>
        </is>
      </c>
      <c r="C7118" s="11" t="inlineStr">
        <is>
          <t>WARE-NMK1003</t>
        </is>
      </c>
      <c r="D7118" s="6" t="n">
        <v>43600</v>
      </c>
      <c r="E7118" s="6" t="n">
        <v>43697</v>
      </c>
      <c r="F7118" s="6" t="n">
        <v>43714</v>
      </c>
      <c r="G7118" s="6" t="n">
        <v>43718</v>
      </c>
      <c r="H7118" s="11" t="inlineStr">
        <is>
          <t>USD</t>
        </is>
      </c>
      <c r="I7118" s="11" t="n">
        <v>2</v>
      </c>
      <c r="J7118" s="11" t="n">
        <v>36</v>
      </c>
      <c r="K7118" s="11" t="n">
        <v>166</v>
      </c>
      <c r="L7118" s="11" t="n">
        <v>42</v>
      </c>
      <c r="M7118" s="11" t="n">
        <v>4</v>
      </c>
      <c r="N7118" s="11" t="n">
        <v>0.1</v>
      </c>
      <c r="O7118" s="7" t="n">
        <v>1822.4</v>
      </c>
      <c r="P7118" s="7" t="n">
        <v>1457.92</v>
      </c>
      <c r="Q7118" s="7">
        <f>text(E7118,"ddd")</f>
        <v/>
      </c>
      <c r="R7118" s="7">
        <f>G7118-F7118</f>
        <v/>
      </c>
      <c r="S7118" s="7">
        <f>E7118-D7118</f>
        <v/>
      </c>
      <c r="T7118" s="7">
        <f>O7118*M7118</f>
        <v/>
      </c>
      <c r="U7118" s="7">
        <f>T7118*N7118</f>
        <v/>
      </c>
      <c r="V7118" s="7">
        <f>T7118-U7118-(P7118*M7118)</f>
        <v/>
      </c>
      <c r="W7118" s="7">
        <f>VLOOKUP(L7118,'Products Sheet'!$A:$B,2,FALSE)</f>
        <v/>
      </c>
      <c r="X7118" s="7" t="n"/>
      <c r="Y7118" s="7" t="n"/>
      <c r="Z7118" s="7" t="n"/>
      <c r="AA7118" s="7" t="n"/>
      <c r="AB7118" s="7" t="n"/>
      <c r="AC7118" s="7" t="n"/>
    </row>
    <row r="7119" ht="9.75" customHeight="1" s="12">
      <c r="A7119" s="11" t="inlineStr">
        <is>
          <t>SO - 0003984</t>
        </is>
      </c>
      <c r="B7119" s="11" t="inlineStr">
        <is>
          <t>In-Store</t>
        </is>
      </c>
      <c r="C7119" s="11" t="inlineStr">
        <is>
          <t>WARE-XYS1001</t>
        </is>
      </c>
      <c r="D7119" s="6" t="n">
        <v>43600</v>
      </c>
      <c r="E7119" s="6" t="n">
        <v>43709</v>
      </c>
      <c r="F7119" s="6" t="n">
        <v>43734</v>
      </c>
      <c r="G7119" s="6" t="n">
        <v>43742</v>
      </c>
      <c r="H7119" s="11" t="inlineStr">
        <is>
          <t>USD</t>
        </is>
      </c>
      <c r="I7119" s="11" t="n">
        <v>6</v>
      </c>
      <c r="J7119" s="11" t="n">
        <v>23</v>
      </c>
      <c r="K7119" s="11" t="n">
        <v>47</v>
      </c>
      <c r="L7119" s="11" t="n">
        <v>42</v>
      </c>
      <c r="M7119" s="11" t="n">
        <v>8</v>
      </c>
      <c r="N7119" s="11" t="n">
        <v>0.075</v>
      </c>
      <c r="O7119" s="7" t="n">
        <v>1996.6</v>
      </c>
      <c r="P7119" s="7" t="n">
        <v>1697.11</v>
      </c>
      <c r="Q7119" s="7">
        <f>text(E7119,"ddd")</f>
        <v/>
      </c>
      <c r="R7119" s="7">
        <f>G7119-F7119</f>
        <v/>
      </c>
      <c r="S7119" s="7">
        <f>E7119-D7119</f>
        <v/>
      </c>
      <c r="T7119" s="7">
        <f>O7119*M7119</f>
        <v/>
      </c>
      <c r="U7119" s="7">
        <f>T7119*N7119</f>
        <v/>
      </c>
      <c r="V7119" s="7">
        <f>T7119-U7119-(P7119*M7119)</f>
        <v/>
      </c>
      <c r="W7119" s="7">
        <f>VLOOKUP(L7119,'Products Sheet'!$A:$B,2,FALSE)</f>
        <v/>
      </c>
      <c r="X7119" s="7" t="n"/>
      <c r="Y7119" s="7" t="n"/>
      <c r="Z7119" s="7" t="n"/>
      <c r="AA7119" s="7" t="n"/>
      <c r="AB7119" s="7" t="n"/>
      <c r="AC7119" s="7" t="n"/>
    </row>
    <row r="7120" ht="9.75" customHeight="1" s="12">
      <c r="A7120" s="11" t="inlineStr">
        <is>
          <t>SO - 0004043</t>
        </is>
      </c>
      <c r="B7120" s="11" t="inlineStr">
        <is>
          <t>In-Store</t>
        </is>
      </c>
      <c r="C7120" s="11" t="inlineStr">
        <is>
          <t>WARE-NMK1003</t>
        </is>
      </c>
      <c r="D7120" s="6" t="n">
        <v>43600</v>
      </c>
      <c r="E7120" s="6" t="n">
        <v>43717</v>
      </c>
      <c r="F7120" s="6" t="n">
        <v>43745</v>
      </c>
      <c r="G7120" s="6" t="n">
        <v>43748</v>
      </c>
      <c r="H7120" s="11" t="inlineStr">
        <is>
          <t>USD</t>
        </is>
      </c>
      <c r="I7120" s="11" t="n">
        <v>1</v>
      </c>
      <c r="J7120" s="11" t="n">
        <v>38</v>
      </c>
      <c r="K7120" s="11" t="n">
        <v>94</v>
      </c>
      <c r="L7120" s="11" t="n">
        <v>42</v>
      </c>
      <c r="M7120" s="11" t="n">
        <v>7</v>
      </c>
      <c r="N7120" s="11" t="n">
        <v>0.075</v>
      </c>
      <c r="O7120" s="7" t="n">
        <v>1159.1</v>
      </c>
      <c r="P7120" s="7" t="n">
        <v>475.2310000000001</v>
      </c>
      <c r="Q7120" s="7">
        <f>text(E7120,"ddd")</f>
        <v/>
      </c>
      <c r="R7120" s="7">
        <f>G7120-F7120</f>
        <v/>
      </c>
      <c r="S7120" s="7">
        <f>E7120-D7120</f>
        <v/>
      </c>
      <c r="T7120" s="7">
        <f>O7120*M7120</f>
        <v/>
      </c>
      <c r="U7120" s="7">
        <f>T7120*N7120</f>
        <v/>
      </c>
      <c r="V7120" s="7">
        <f>T7120-U7120-(P7120*M7120)</f>
        <v/>
      </c>
      <c r="W7120" s="7">
        <f>VLOOKUP(L7120,'Products Sheet'!$A:$B,2,FALSE)</f>
        <v/>
      </c>
      <c r="X7120" s="7" t="n"/>
      <c r="Y7120" s="7" t="n"/>
      <c r="Z7120" s="7" t="n"/>
      <c r="AA7120" s="7" t="n"/>
      <c r="AB7120" s="7" t="n"/>
      <c r="AC7120" s="7" t="n"/>
    </row>
    <row r="7121" ht="9.75" customHeight="1" s="12">
      <c r="A7121" s="11" t="inlineStr">
        <is>
          <t>SO - 0004133</t>
        </is>
      </c>
      <c r="B7121" s="11" t="inlineStr">
        <is>
          <t>Distributor</t>
        </is>
      </c>
      <c r="C7121" s="11" t="inlineStr">
        <is>
          <t>WARE-UHY1004</t>
        </is>
      </c>
      <c r="D7121" s="6" t="n">
        <v>43600</v>
      </c>
      <c r="E7121" s="6" t="n">
        <v>43729</v>
      </c>
      <c r="F7121" s="6" t="n">
        <v>43748</v>
      </c>
      <c r="G7121" s="6" t="n">
        <v>43754</v>
      </c>
      <c r="H7121" s="11" t="inlineStr">
        <is>
          <t>USD</t>
        </is>
      </c>
      <c r="I7121" s="11" t="n">
        <v>21</v>
      </c>
      <c r="J7121" s="11" t="n">
        <v>19</v>
      </c>
      <c r="K7121" s="11" t="n">
        <v>209</v>
      </c>
      <c r="L7121" s="11" t="n">
        <v>42</v>
      </c>
      <c r="M7121" s="11" t="n">
        <v>8</v>
      </c>
      <c r="N7121" s="11" t="n">
        <v>0.15</v>
      </c>
      <c r="O7121" s="7" t="n">
        <v>1728.6</v>
      </c>
      <c r="P7121" s="7" t="n">
        <v>1123.59</v>
      </c>
      <c r="Q7121" s="7">
        <f>text(E7121,"ddd")</f>
        <v/>
      </c>
      <c r="R7121" s="7">
        <f>G7121-F7121</f>
        <v/>
      </c>
      <c r="S7121" s="7">
        <f>E7121-D7121</f>
        <v/>
      </c>
      <c r="T7121" s="7">
        <f>O7121*M7121</f>
        <v/>
      </c>
      <c r="U7121" s="7">
        <f>T7121*N7121</f>
        <v/>
      </c>
      <c r="V7121" s="7">
        <f>T7121-U7121-(P7121*M7121)</f>
        <v/>
      </c>
      <c r="W7121" s="7">
        <f>VLOOKUP(L7121,'Products Sheet'!$A:$B,2,FALSE)</f>
        <v/>
      </c>
      <c r="X7121" s="7" t="n"/>
      <c r="Y7121" s="7" t="n"/>
      <c r="Z7121" s="7" t="n"/>
      <c r="AA7121" s="7" t="n"/>
      <c r="AB7121" s="7" t="n"/>
      <c r="AC7121" s="7" t="n"/>
    </row>
    <row r="7122" ht="9.75" customHeight="1" s="12">
      <c r="A7122" s="11" t="inlineStr">
        <is>
          <t>SO - 0004285</t>
        </is>
      </c>
      <c r="B7122" s="11" t="inlineStr">
        <is>
          <t>In-Store</t>
        </is>
      </c>
      <c r="C7122" s="11" t="inlineStr">
        <is>
          <t>WARE-UHY1004</t>
        </is>
      </c>
      <c r="D7122" s="6" t="n">
        <v>43600</v>
      </c>
      <c r="E7122" s="6" t="n">
        <v>43747</v>
      </c>
      <c r="F7122" s="6" t="n">
        <v>43775</v>
      </c>
      <c r="G7122" s="6" t="n">
        <v>43785</v>
      </c>
      <c r="H7122" s="11" t="inlineStr">
        <is>
          <t>USD</t>
        </is>
      </c>
      <c r="I7122" s="11" t="n">
        <v>11</v>
      </c>
      <c r="J7122" s="11" t="n">
        <v>4</v>
      </c>
      <c r="K7122" s="11" t="n">
        <v>221</v>
      </c>
      <c r="L7122" s="11" t="n">
        <v>42</v>
      </c>
      <c r="M7122" s="11" t="n">
        <v>2</v>
      </c>
      <c r="N7122" s="11" t="n">
        <v>0.4</v>
      </c>
      <c r="O7122" s="7" t="n">
        <v>1118.9</v>
      </c>
      <c r="P7122" s="7" t="n">
        <v>514.6940000000001</v>
      </c>
      <c r="Q7122" s="7">
        <f>text(E7122,"ddd")</f>
        <v/>
      </c>
      <c r="R7122" s="7">
        <f>G7122-F7122</f>
        <v/>
      </c>
      <c r="S7122" s="7">
        <f>E7122-D7122</f>
        <v/>
      </c>
      <c r="T7122" s="7">
        <f>O7122*M7122</f>
        <v/>
      </c>
      <c r="U7122" s="7">
        <f>T7122*N7122</f>
        <v/>
      </c>
      <c r="V7122" s="7">
        <f>T7122-U7122-(P7122*M7122)</f>
        <v/>
      </c>
      <c r="W7122" s="7">
        <f>VLOOKUP(L7122,'Products Sheet'!$A:$B,2,FALSE)</f>
        <v/>
      </c>
      <c r="X7122" s="7" t="n"/>
      <c r="Y7122" s="7" t="n"/>
      <c r="Z7122" s="7" t="n"/>
      <c r="AA7122" s="7" t="n"/>
      <c r="AB7122" s="7" t="n"/>
      <c r="AC7122" s="7" t="n"/>
    </row>
    <row r="7123" ht="9.75" customHeight="1" s="12">
      <c r="A7123" s="11" t="inlineStr">
        <is>
          <t>SO - 0004397</t>
        </is>
      </c>
      <c r="B7123" s="11" t="inlineStr">
        <is>
          <t>Online</t>
        </is>
      </c>
      <c r="C7123" s="11" t="inlineStr">
        <is>
          <t>WARE-NMK1003</t>
        </is>
      </c>
      <c r="D7123" s="6" t="n">
        <v>43600</v>
      </c>
      <c r="E7123" s="6" t="n">
        <v>43762</v>
      </c>
      <c r="F7123" s="6" t="n">
        <v>43772</v>
      </c>
      <c r="G7123" s="6" t="n">
        <v>43781</v>
      </c>
      <c r="H7123" s="11" t="inlineStr">
        <is>
          <t>USD</t>
        </is>
      </c>
      <c r="I7123" s="11" t="n">
        <v>13</v>
      </c>
      <c r="J7123" s="11" t="n">
        <v>6</v>
      </c>
      <c r="K7123" s="11" t="n">
        <v>102</v>
      </c>
      <c r="L7123" s="11" t="n">
        <v>42</v>
      </c>
      <c r="M7123" s="11" t="n">
        <v>1</v>
      </c>
      <c r="N7123" s="11" t="n">
        <v>0.075</v>
      </c>
      <c r="O7123" s="7" t="n">
        <v>227.8</v>
      </c>
      <c r="P7123" s="7" t="n">
        <v>97.95400000000001</v>
      </c>
      <c r="Q7123" s="7">
        <f>text(E7123,"ddd")</f>
        <v/>
      </c>
      <c r="R7123" s="7">
        <f>G7123-F7123</f>
        <v/>
      </c>
      <c r="S7123" s="7">
        <f>E7123-D7123</f>
        <v/>
      </c>
      <c r="T7123" s="7">
        <f>O7123*M7123</f>
        <v/>
      </c>
      <c r="U7123" s="7">
        <f>T7123*N7123</f>
        <v/>
      </c>
      <c r="V7123" s="7">
        <f>T7123-U7123-(P7123*M7123)</f>
        <v/>
      </c>
      <c r="W7123" s="7">
        <f>VLOOKUP(L7123,'Products Sheet'!$A:$B,2,FALSE)</f>
        <v/>
      </c>
      <c r="X7123" s="7" t="n"/>
      <c r="Y7123" s="7" t="n"/>
      <c r="Z7123" s="7" t="n"/>
      <c r="AA7123" s="7" t="n"/>
      <c r="AB7123" s="7" t="n"/>
      <c r="AC7123" s="7" t="n"/>
    </row>
    <row r="7124" ht="9.75" customHeight="1" s="12">
      <c r="A7124" s="11" t="inlineStr">
        <is>
          <t>SO - 0004435</t>
        </is>
      </c>
      <c r="B7124" s="11" t="inlineStr">
        <is>
          <t>In-Store</t>
        </is>
      </c>
      <c r="C7124" s="11" t="inlineStr">
        <is>
          <t>WARE-UHY1004</t>
        </is>
      </c>
      <c r="D7124" s="6" t="n">
        <v>43600</v>
      </c>
      <c r="E7124" s="6" t="n">
        <v>43766</v>
      </c>
      <c r="F7124" s="6" t="n">
        <v>43770</v>
      </c>
      <c r="G7124" s="6" t="n">
        <v>43780</v>
      </c>
      <c r="H7124" s="11" t="inlineStr">
        <is>
          <t>USD</t>
        </is>
      </c>
      <c r="I7124" s="11" t="n">
        <v>5</v>
      </c>
      <c r="J7124" s="11" t="n">
        <v>9</v>
      </c>
      <c r="K7124" s="11" t="n">
        <v>245</v>
      </c>
      <c r="L7124" s="11" t="n">
        <v>42</v>
      </c>
      <c r="M7124" s="11" t="n">
        <v>6</v>
      </c>
      <c r="N7124" s="11" t="n">
        <v>0.4</v>
      </c>
      <c r="O7124" s="7" t="n">
        <v>1098.8</v>
      </c>
      <c r="P7124" s="7" t="n">
        <v>571.376</v>
      </c>
      <c r="Q7124" s="7">
        <f>text(E7124,"ddd")</f>
        <v/>
      </c>
      <c r="R7124" s="7">
        <f>G7124-F7124</f>
        <v/>
      </c>
      <c r="S7124" s="7">
        <f>E7124-D7124</f>
        <v/>
      </c>
      <c r="T7124" s="7">
        <f>O7124*M7124</f>
        <v/>
      </c>
      <c r="U7124" s="7">
        <f>T7124*N7124</f>
        <v/>
      </c>
      <c r="V7124" s="7">
        <f>T7124-U7124-(P7124*M7124)</f>
        <v/>
      </c>
      <c r="W7124" s="7">
        <f>VLOOKUP(L7124,'Products Sheet'!$A:$B,2,FALSE)</f>
        <v/>
      </c>
      <c r="X7124" s="7" t="n"/>
      <c r="Y7124" s="7" t="n"/>
      <c r="Z7124" s="7" t="n"/>
      <c r="AA7124" s="7" t="n"/>
      <c r="AB7124" s="7" t="n"/>
      <c r="AC7124" s="7" t="n"/>
    </row>
    <row r="7125" ht="9.75" customHeight="1" s="12">
      <c r="A7125" s="11" t="inlineStr">
        <is>
          <t>SO - 0004496</t>
        </is>
      </c>
      <c r="B7125" s="11" t="inlineStr">
        <is>
          <t>In-Store</t>
        </is>
      </c>
      <c r="C7125" s="11" t="inlineStr">
        <is>
          <t>WARE-MKL1006</t>
        </is>
      </c>
      <c r="D7125" s="6" t="n">
        <v>43600</v>
      </c>
      <c r="E7125" s="6" t="n">
        <v>43775</v>
      </c>
      <c r="F7125" s="6" t="n">
        <v>43789</v>
      </c>
      <c r="G7125" s="6" t="n">
        <v>43790</v>
      </c>
      <c r="H7125" s="11" t="inlineStr">
        <is>
          <t>USD</t>
        </is>
      </c>
      <c r="I7125" s="11" t="n">
        <v>6</v>
      </c>
      <c r="J7125" s="11" t="n">
        <v>10</v>
      </c>
      <c r="K7125" s="11" t="n">
        <v>337</v>
      </c>
      <c r="L7125" s="11" t="n">
        <v>42</v>
      </c>
      <c r="M7125" s="11" t="n">
        <v>2</v>
      </c>
      <c r="N7125" s="11" t="n">
        <v>0.05</v>
      </c>
      <c r="O7125" s="7" t="n">
        <v>254.6</v>
      </c>
      <c r="P7125" s="7" t="n">
        <v>208.772</v>
      </c>
      <c r="Q7125" s="7">
        <f>text(E7125,"ddd")</f>
        <v/>
      </c>
      <c r="R7125" s="7">
        <f>G7125-F7125</f>
        <v/>
      </c>
      <c r="S7125" s="7">
        <f>E7125-D7125</f>
        <v/>
      </c>
      <c r="T7125" s="7">
        <f>O7125*M7125</f>
        <v/>
      </c>
      <c r="U7125" s="7">
        <f>T7125*N7125</f>
        <v/>
      </c>
      <c r="V7125" s="7">
        <f>T7125-U7125-(P7125*M7125)</f>
        <v/>
      </c>
      <c r="W7125" s="7">
        <f>VLOOKUP(L7125,'Products Sheet'!$A:$B,2,FALSE)</f>
        <v/>
      </c>
      <c r="X7125" s="7" t="n"/>
      <c r="Y7125" s="7" t="n"/>
      <c r="Z7125" s="7" t="n"/>
      <c r="AA7125" s="7" t="n"/>
      <c r="AB7125" s="7" t="n"/>
      <c r="AC7125" s="7" t="n"/>
    </row>
    <row r="7126" ht="9.75" customHeight="1" s="12">
      <c r="A7126" s="11" t="inlineStr">
        <is>
          <t>SO - 0004523</t>
        </is>
      </c>
      <c r="B7126" s="11" t="inlineStr">
        <is>
          <t>In-Store</t>
        </is>
      </c>
      <c r="C7126" s="11" t="inlineStr">
        <is>
          <t>WARE-XYS1001</t>
        </is>
      </c>
      <c r="D7126" s="6" t="n">
        <v>43600</v>
      </c>
      <c r="E7126" s="6" t="n">
        <v>43779</v>
      </c>
      <c r="F7126" s="6" t="n">
        <v>43794</v>
      </c>
      <c r="G7126" s="6" t="n">
        <v>43804</v>
      </c>
      <c r="H7126" s="11" t="inlineStr">
        <is>
          <t>USD</t>
        </is>
      </c>
      <c r="I7126" s="11" t="n">
        <v>2</v>
      </c>
      <c r="J7126" s="11" t="n">
        <v>29</v>
      </c>
      <c r="K7126" s="11" t="n">
        <v>37</v>
      </c>
      <c r="L7126" s="11" t="n">
        <v>42</v>
      </c>
      <c r="M7126" s="11" t="n">
        <v>4</v>
      </c>
      <c r="N7126" s="11" t="n">
        <v>0.075</v>
      </c>
      <c r="O7126" s="7" t="n">
        <v>227.8</v>
      </c>
      <c r="P7126" s="7" t="n">
        <v>104.788</v>
      </c>
      <c r="Q7126" s="7">
        <f>text(E7126,"ddd")</f>
        <v/>
      </c>
      <c r="R7126" s="7">
        <f>G7126-F7126</f>
        <v/>
      </c>
      <c r="S7126" s="7">
        <f>E7126-D7126</f>
        <v/>
      </c>
      <c r="T7126" s="7">
        <f>O7126*M7126</f>
        <v/>
      </c>
      <c r="U7126" s="7">
        <f>T7126*N7126</f>
        <v/>
      </c>
      <c r="V7126" s="7">
        <f>T7126-U7126-(P7126*M7126)</f>
        <v/>
      </c>
      <c r="W7126" s="7">
        <f>VLOOKUP(L7126,'Products Sheet'!$A:$B,2,FALSE)</f>
        <v/>
      </c>
      <c r="X7126" s="7" t="n"/>
      <c r="Y7126" s="7" t="n"/>
      <c r="Z7126" s="7" t="n"/>
      <c r="AA7126" s="7" t="n"/>
      <c r="AB7126" s="7" t="n"/>
      <c r="AC7126" s="7" t="n"/>
    </row>
    <row r="7127" ht="9.75" customHeight="1" s="12">
      <c r="A7127" s="11" t="inlineStr">
        <is>
          <t>SO - 0004734</t>
        </is>
      </c>
      <c r="B7127" s="11" t="inlineStr">
        <is>
          <t>In-Store</t>
        </is>
      </c>
      <c r="C7127" s="11" t="inlineStr">
        <is>
          <t>WARE-NMK1003</t>
        </is>
      </c>
      <c r="D7127" s="6" t="n">
        <v>43700</v>
      </c>
      <c r="E7127" s="6" t="n">
        <v>43802</v>
      </c>
      <c r="F7127" s="6" t="n">
        <v>43830</v>
      </c>
      <c r="G7127" s="6" t="n">
        <v>43838</v>
      </c>
      <c r="H7127" s="11" t="inlineStr">
        <is>
          <t>USD</t>
        </is>
      </c>
      <c r="I7127" s="11" t="n">
        <v>10</v>
      </c>
      <c r="J7127" s="11" t="n">
        <v>23</v>
      </c>
      <c r="K7127" s="11" t="n">
        <v>122</v>
      </c>
      <c r="L7127" s="11" t="n">
        <v>42</v>
      </c>
      <c r="M7127" s="11" t="n">
        <v>8</v>
      </c>
      <c r="N7127" s="11" t="n">
        <v>0.05</v>
      </c>
      <c r="O7127" s="7" t="n">
        <v>1105.5</v>
      </c>
      <c r="P7127" s="7" t="n">
        <v>486.42</v>
      </c>
      <c r="Q7127" s="7">
        <f>text(E7127,"ddd")</f>
        <v/>
      </c>
      <c r="R7127" s="7">
        <f>G7127-F7127</f>
        <v/>
      </c>
      <c r="S7127" s="7">
        <f>E7127-D7127</f>
        <v/>
      </c>
      <c r="T7127" s="7">
        <f>O7127*M7127</f>
        <v/>
      </c>
      <c r="U7127" s="7">
        <f>T7127*N7127</f>
        <v/>
      </c>
      <c r="V7127" s="7">
        <f>T7127-U7127-(P7127*M7127)</f>
        <v/>
      </c>
      <c r="W7127" s="7">
        <f>VLOOKUP(L7127,'Products Sheet'!$A:$B,2,FALSE)</f>
        <v/>
      </c>
      <c r="X7127" s="7" t="n"/>
      <c r="Y7127" s="7" t="n"/>
      <c r="Z7127" s="7" t="n"/>
      <c r="AA7127" s="7" t="n"/>
      <c r="AB7127" s="7" t="n"/>
      <c r="AC7127" s="7" t="n"/>
    </row>
    <row r="7128" ht="9.75" customHeight="1" s="12">
      <c r="A7128" s="11" t="inlineStr">
        <is>
          <t>SO - 0004761</t>
        </is>
      </c>
      <c r="B7128" s="11" t="inlineStr">
        <is>
          <t>Online</t>
        </is>
      </c>
      <c r="C7128" s="11" t="inlineStr">
        <is>
          <t>WARE-MKL1006</t>
        </is>
      </c>
      <c r="D7128" s="6" t="n">
        <v>43700</v>
      </c>
      <c r="E7128" s="6" t="n">
        <v>43805</v>
      </c>
      <c r="F7128" s="6" t="n">
        <v>43817</v>
      </c>
      <c r="G7128" s="6" t="n">
        <v>43825</v>
      </c>
      <c r="H7128" s="11" t="inlineStr">
        <is>
          <t>USD</t>
        </is>
      </c>
      <c r="I7128" s="11" t="n">
        <v>15</v>
      </c>
      <c r="J7128" s="11" t="n">
        <v>39</v>
      </c>
      <c r="K7128" s="11" t="n">
        <v>339</v>
      </c>
      <c r="L7128" s="11" t="n">
        <v>42</v>
      </c>
      <c r="M7128" s="11" t="n">
        <v>1</v>
      </c>
      <c r="N7128" s="11" t="n">
        <v>0.3</v>
      </c>
      <c r="O7128" s="7" t="n">
        <v>2331.6</v>
      </c>
      <c r="P7128" s="7" t="n">
        <v>1002.588</v>
      </c>
      <c r="Q7128" s="7">
        <f>text(E7128,"ddd")</f>
        <v/>
      </c>
      <c r="R7128" s="7">
        <f>G7128-F7128</f>
        <v/>
      </c>
      <c r="S7128" s="7">
        <f>E7128-D7128</f>
        <v/>
      </c>
      <c r="T7128" s="7">
        <f>O7128*M7128</f>
        <v/>
      </c>
      <c r="U7128" s="7">
        <f>T7128*N7128</f>
        <v/>
      </c>
      <c r="V7128" s="7">
        <f>T7128-U7128-(P7128*M7128)</f>
        <v/>
      </c>
      <c r="W7128" s="7">
        <f>VLOOKUP(L7128,'Products Sheet'!$A:$B,2,FALSE)</f>
        <v/>
      </c>
      <c r="X7128" s="7" t="n"/>
      <c r="Y7128" s="7" t="n"/>
      <c r="Z7128" s="7" t="n"/>
      <c r="AA7128" s="7" t="n"/>
      <c r="AB7128" s="7" t="n"/>
      <c r="AC7128" s="7" t="n"/>
    </row>
    <row r="7129" ht="9.75" customHeight="1" s="12">
      <c r="A7129" s="11" t="inlineStr">
        <is>
          <t>SO - 0004869</t>
        </is>
      </c>
      <c r="B7129" s="11" t="inlineStr">
        <is>
          <t>In-Store</t>
        </is>
      </c>
      <c r="C7129" s="11" t="inlineStr">
        <is>
          <t>WARE-NMK1003</t>
        </is>
      </c>
      <c r="D7129" s="6" t="n">
        <v>43700</v>
      </c>
      <c r="E7129" s="6" t="n">
        <v>43819</v>
      </c>
      <c r="F7129" s="6" t="n">
        <v>43843</v>
      </c>
      <c r="G7129" s="6" t="n">
        <v>43852</v>
      </c>
      <c r="H7129" s="11" t="inlineStr">
        <is>
          <t>USD</t>
        </is>
      </c>
      <c r="I7129" s="11" t="n">
        <v>8</v>
      </c>
      <c r="J7129" s="11" t="n">
        <v>4</v>
      </c>
      <c r="K7129" s="11" t="n">
        <v>93</v>
      </c>
      <c r="L7129" s="11" t="n">
        <v>42</v>
      </c>
      <c r="M7129" s="11" t="n">
        <v>6</v>
      </c>
      <c r="N7129" s="11" t="n">
        <v>0.05</v>
      </c>
      <c r="O7129" s="7" t="n">
        <v>884.4</v>
      </c>
      <c r="P7129" s="7" t="n">
        <v>566.016</v>
      </c>
      <c r="Q7129" s="7">
        <f>text(E7129,"ddd")</f>
        <v/>
      </c>
      <c r="R7129" s="7">
        <f>G7129-F7129</f>
        <v/>
      </c>
      <c r="S7129" s="7">
        <f>E7129-D7129</f>
        <v/>
      </c>
      <c r="T7129" s="7">
        <f>O7129*M7129</f>
        <v/>
      </c>
      <c r="U7129" s="7">
        <f>T7129*N7129</f>
        <v/>
      </c>
      <c r="V7129" s="7">
        <f>T7129-U7129-(P7129*M7129)</f>
        <v/>
      </c>
      <c r="W7129" s="7">
        <f>VLOOKUP(L7129,'Products Sheet'!$A:$B,2,FALSE)</f>
        <v/>
      </c>
      <c r="X7129" s="7" t="n"/>
      <c r="Y7129" s="7" t="n"/>
      <c r="Z7129" s="7" t="n"/>
      <c r="AA7129" s="7" t="n"/>
      <c r="AB7129" s="7" t="n"/>
      <c r="AC7129" s="7" t="n"/>
    </row>
    <row r="7130" ht="9.75" customHeight="1" s="12">
      <c r="A7130" s="11" t="inlineStr">
        <is>
          <t>SO - 0004949</t>
        </is>
      </c>
      <c r="B7130" s="11" t="inlineStr">
        <is>
          <t>Online</t>
        </is>
      </c>
      <c r="C7130" s="11" t="inlineStr">
        <is>
          <t>WARE-XYS1001</t>
        </is>
      </c>
      <c r="D7130" s="6" t="n">
        <v>43700</v>
      </c>
      <c r="E7130" s="6" t="n">
        <v>43829</v>
      </c>
      <c r="F7130" s="6" t="n">
        <v>43844</v>
      </c>
      <c r="G7130" s="6" t="n">
        <v>43850</v>
      </c>
      <c r="H7130" s="11" t="inlineStr">
        <is>
          <t>USD</t>
        </is>
      </c>
      <c r="I7130" s="11" t="n">
        <v>16</v>
      </c>
      <c r="J7130" s="11" t="n">
        <v>45</v>
      </c>
      <c r="K7130" s="11" t="n">
        <v>49</v>
      </c>
      <c r="L7130" s="11" t="n">
        <v>42</v>
      </c>
      <c r="M7130" s="11" t="n">
        <v>1</v>
      </c>
      <c r="N7130" s="11" t="n">
        <v>0.05</v>
      </c>
      <c r="O7130" s="7" t="n">
        <v>2512.5</v>
      </c>
      <c r="P7130" s="7" t="n">
        <v>1105.5</v>
      </c>
      <c r="Q7130" s="7">
        <f>text(E7130,"ddd")</f>
        <v/>
      </c>
      <c r="R7130" s="7">
        <f>G7130-F7130</f>
        <v/>
      </c>
      <c r="S7130" s="7">
        <f>E7130-D7130</f>
        <v/>
      </c>
      <c r="T7130" s="7">
        <f>O7130*M7130</f>
        <v/>
      </c>
      <c r="U7130" s="7">
        <f>T7130*N7130</f>
        <v/>
      </c>
      <c r="V7130" s="7">
        <f>T7130-U7130-(P7130*M7130)</f>
        <v/>
      </c>
      <c r="W7130" s="7">
        <f>VLOOKUP(L7130,'Products Sheet'!$A:$B,2,FALSE)</f>
        <v/>
      </c>
      <c r="X7130" s="7" t="n"/>
      <c r="Y7130" s="7" t="n"/>
      <c r="Z7130" s="7" t="n"/>
      <c r="AA7130" s="7" t="n"/>
      <c r="AB7130" s="7" t="n"/>
      <c r="AC7130" s="7" t="n"/>
    </row>
    <row r="7131" ht="9.75" customHeight="1" s="12">
      <c r="A7131" s="11" t="inlineStr">
        <is>
          <t>SO - 0004951</t>
        </is>
      </c>
      <c r="B7131" s="11" t="inlineStr">
        <is>
          <t>In-Store</t>
        </is>
      </c>
      <c r="C7131" s="11" t="inlineStr">
        <is>
          <t>WARE-PUJ1005</t>
        </is>
      </c>
      <c r="D7131" s="6" t="n">
        <v>43700</v>
      </c>
      <c r="E7131" s="6" t="n">
        <v>43829</v>
      </c>
      <c r="F7131" s="6" t="n">
        <v>43854</v>
      </c>
      <c r="G7131" s="6" t="n">
        <v>43863</v>
      </c>
      <c r="H7131" s="11" t="inlineStr">
        <is>
          <t>USD</t>
        </is>
      </c>
      <c r="I7131" s="11" t="n">
        <v>4</v>
      </c>
      <c r="J7131" s="11" t="n">
        <v>42</v>
      </c>
      <c r="K7131" s="11" t="n">
        <v>284</v>
      </c>
      <c r="L7131" s="11" t="n">
        <v>42</v>
      </c>
      <c r="M7131" s="11" t="n">
        <v>1</v>
      </c>
      <c r="N7131" s="11" t="n">
        <v>0.1</v>
      </c>
      <c r="O7131" s="7" t="n">
        <v>207.7</v>
      </c>
      <c r="P7131" s="7" t="n">
        <v>89.31100000000001</v>
      </c>
      <c r="Q7131" s="7">
        <f>text(E7131,"ddd")</f>
        <v/>
      </c>
      <c r="R7131" s="7">
        <f>G7131-F7131</f>
        <v/>
      </c>
      <c r="S7131" s="7">
        <f>E7131-D7131</f>
        <v/>
      </c>
      <c r="T7131" s="7">
        <f>O7131*M7131</f>
        <v/>
      </c>
      <c r="U7131" s="7">
        <f>T7131*N7131</f>
        <v/>
      </c>
      <c r="V7131" s="7">
        <f>T7131-U7131-(P7131*M7131)</f>
        <v/>
      </c>
      <c r="W7131" s="7">
        <f>VLOOKUP(L7131,'Products Sheet'!$A:$B,2,FALSE)</f>
        <v/>
      </c>
      <c r="X7131" s="7" t="n"/>
      <c r="Y7131" s="7" t="n"/>
      <c r="Z7131" s="7" t="n"/>
      <c r="AA7131" s="7" t="n"/>
      <c r="AB7131" s="7" t="n"/>
      <c r="AC7131" s="7" t="n"/>
    </row>
    <row r="7132" ht="9.75" customHeight="1" s="12">
      <c r="A7132" s="11" t="inlineStr">
        <is>
          <t>SO - 0005038</t>
        </is>
      </c>
      <c r="B7132" s="11" t="inlineStr">
        <is>
          <t>In-Store</t>
        </is>
      </c>
      <c r="C7132" s="11" t="inlineStr">
        <is>
          <t>WARE-NMK1003</t>
        </is>
      </c>
      <c r="D7132" s="6" t="n">
        <v>43800</v>
      </c>
      <c r="E7132" s="6" t="n">
        <v>43839</v>
      </c>
      <c r="F7132" s="6" t="n">
        <v>43860</v>
      </c>
      <c r="G7132" s="6" t="n">
        <v>43869</v>
      </c>
      <c r="H7132" s="11" t="inlineStr">
        <is>
          <t>USD</t>
        </is>
      </c>
      <c r="I7132" s="11" t="n">
        <v>11</v>
      </c>
      <c r="J7132" s="11" t="n">
        <v>13</v>
      </c>
      <c r="K7132" s="11" t="n">
        <v>183</v>
      </c>
      <c r="L7132" s="11" t="n">
        <v>42</v>
      </c>
      <c r="M7132" s="11" t="n">
        <v>5</v>
      </c>
      <c r="N7132" s="11" t="n">
        <v>0.1</v>
      </c>
      <c r="O7132" s="7" t="n">
        <v>1735.3</v>
      </c>
      <c r="P7132" s="7" t="n">
        <v>1145.298</v>
      </c>
      <c r="Q7132" s="7">
        <f>text(E7132,"ddd")</f>
        <v/>
      </c>
      <c r="R7132" s="7">
        <f>G7132-F7132</f>
        <v/>
      </c>
      <c r="S7132" s="7">
        <f>E7132-D7132</f>
        <v/>
      </c>
      <c r="T7132" s="7">
        <f>O7132*M7132</f>
        <v/>
      </c>
      <c r="U7132" s="7">
        <f>T7132*N7132</f>
        <v/>
      </c>
      <c r="V7132" s="7">
        <f>T7132-U7132-(P7132*M7132)</f>
        <v/>
      </c>
      <c r="W7132" s="7">
        <f>VLOOKUP(L7132,'Products Sheet'!$A:$B,2,FALSE)</f>
        <v/>
      </c>
      <c r="X7132" s="7" t="n"/>
      <c r="Y7132" s="7" t="n"/>
      <c r="Z7132" s="7" t="n"/>
      <c r="AA7132" s="7" t="n"/>
      <c r="AB7132" s="7" t="n"/>
      <c r="AC7132" s="7" t="n"/>
    </row>
    <row r="7133" ht="9.75" customHeight="1" s="12">
      <c r="A7133" s="11" t="inlineStr">
        <is>
          <t>SO - 0005088</t>
        </is>
      </c>
      <c r="B7133" s="11" t="inlineStr">
        <is>
          <t>In-Store</t>
        </is>
      </c>
      <c r="C7133" s="11" t="inlineStr">
        <is>
          <t>WARE-NMK1003</t>
        </is>
      </c>
      <c r="D7133" s="6" t="n">
        <v>43700</v>
      </c>
      <c r="E7133" s="6" t="n">
        <v>43843</v>
      </c>
      <c r="F7133" s="6" t="n">
        <v>43850</v>
      </c>
      <c r="G7133" s="6" t="n">
        <v>43857</v>
      </c>
      <c r="H7133" s="11" t="inlineStr">
        <is>
          <t>USD</t>
        </is>
      </c>
      <c r="I7133" s="11" t="n">
        <v>3</v>
      </c>
      <c r="J7133" s="11" t="n">
        <v>47</v>
      </c>
      <c r="K7133" s="11" t="n">
        <v>89</v>
      </c>
      <c r="L7133" s="11" t="n">
        <v>42</v>
      </c>
      <c r="M7133" s="11" t="n">
        <v>4</v>
      </c>
      <c r="N7133" s="11" t="n">
        <v>0.1</v>
      </c>
      <c r="O7133" s="7" t="n">
        <v>1125.6</v>
      </c>
      <c r="P7133" s="7" t="n">
        <v>596.5680000000001</v>
      </c>
      <c r="Q7133" s="7">
        <f>text(E7133,"ddd")</f>
        <v/>
      </c>
      <c r="R7133" s="7">
        <f>G7133-F7133</f>
        <v/>
      </c>
      <c r="S7133" s="7">
        <f>E7133-D7133</f>
        <v/>
      </c>
      <c r="T7133" s="7">
        <f>O7133*M7133</f>
        <v/>
      </c>
      <c r="U7133" s="7">
        <f>T7133*N7133</f>
        <v/>
      </c>
      <c r="V7133" s="7">
        <f>T7133-U7133-(P7133*M7133)</f>
        <v/>
      </c>
      <c r="W7133" s="7">
        <f>VLOOKUP(L7133,'Products Sheet'!$A:$B,2,FALSE)</f>
        <v/>
      </c>
      <c r="X7133" s="7" t="n"/>
      <c r="Y7133" s="7" t="n"/>
      <c r="Z7133" s="7" t="n"/>
      <c r="AA7133" s="7" t="n"/>
      <c r="AB7133" s="7" t="n"/>
      <c r="AC7133" s="7" t="n"/>
    </row>
    <row r="7134" ht="9.75" customHeight="1" s="12">
      <c r="A7134" s="11" t="inlineStr">
        <is>
          <t>SO - 0005179</t>
        </is>
      </c>
      <c r="B7134" s="11" t="inlineStr">
        <is>
          <t>Wholesale</t>
        </is>
      </c>
      <c r="C7134" s="11" t="inlineStr">
        <is>
          <t>WARE-MKL1006</t>
        </is>
      </c>
      <c r="D7134" s="6" t="n">
        <v>43800</v>
      </c>
      <c r="E7134" s="6" t="n">
        <v>43853</v>
      </c>
      <c r="F7134" s="6" t="n">
        <v>43858</v>
      </c>
      <c r="G7134" s="6" t="n">
        <v>43865</v>
      </c>
      <c r="H7134" s="11" t="inlineStr">
        <is>
          <t>USD</t>
        </is>
      </c>
      <c r="I7134" s="11" t="n">
        <v>26</v>
      </c>
      <c r="J7134" s="11" t="n">
        <v>35</v>
      </c>
      <c r="K7134" s="11" t="n">
        <v>345</v>
      </c>
      <c r="L7134" s="11" t="n">
        <v>42</v>
      </c>
      <c r="M7134" s="11" t="n">
        <v>4</v>
      </c>
      <c r="N7134" s="11" t="n">
        <v>0.1</v>
      </c>
      <c r="O7134" s="7" t="n">
        <v>1989.9</v>
      </c>
      <c r="P7134" s="7" t="n">
        <v>1154.142</v>
      </c>
      <c r="Q7134" s="7">
        <f>text(E7134,"ddd")</f>
        <v/>
      </c>
      <c r="R7134" s="7">
        <f>G7134-F7134</f>
        <v/>
      </c>
      <c r="S7134" s="7">
        <f>E7134-D7134</f>
        <v/>
      </c>
      <c r="T7134" s="7">
        <f>O7134*M7134</f>
        <v/>
      </c>
      <c r="U7134" s="7">
        <f>T7134*N7134</f>
        <v/>
      </c>
      <c r="V7134" s="7">
        <f>T7134-U7134-(P7134*M7134)</f>
        <v/>
      </c>
      <c r="W7134" s="7">
        <f>VLOOKUP(L7134,'Products Sheet'!$A:$B,2,FALSE)</f>
        <v/>
      </c>
      <c r="X7134" s="7" t="n"/>
      <c r="Y7134" s="7" t="n"/>
      <c r="Z7134" s="7" t="n"/>
      <c r="AA7134" s="7" t="n"/>
      <c r="AB7134" s="7" t="n"/>
      <c r="AC7134" s="7" t="n"/>
    </row>
    <row r="7135" ht="9.75" customHeight="1" s="12">
      <c r="A7135" s="11" t="inlineStr">
        <is>
          <t>SO - 0005185</t>
        </is>
      </c>
      <c r="B7135" s="11" t="inlineStr">
        <is>
          <t>Distributor</t>
        </is>
      </c>
      <c r="C7135" s="11" t="inlineStr">
        <is>
          <t>WARE-NMK1003</t>
        </is>
      </c>
      <c r="D7135" s="6" t="n">
        <v>43700</v>
      </c>
      <c r="E7135" s="6" t="n">
        <v>43854</v>
      </c>
      <c r="F7135" s="6" t="n">
        <v>43868</v>
      </c>
      <c r="G7135" s="6" t="n">
        <v>43872</v>
      </c>
      <c r="H7135" s="11" t="inlineStr">
        <is>
          <t>USD</t>
        </is>
      </c>
      <c r="I7135" s="11" t="n">
        <v>21</v>
      </c>
      <c r="J7135" s="11" t="n">
        <v>28</v>
      </c>
      <c r="K7135" s="11" t="n">
        <v>155</v>
      </c>
      <c r="L7135" s="11" t="n">
        <v>42</v>
      </c>
      <c r="M7135" s="11" t="n">
        <v>2</v>
      </c>
      <c r="N7135" s="11" t="n">
        <v>0.2</v>
      </c>
      <c r="O7135" s="7" t="n">
        <v>2398.6</v>
      </c>
      <c r="P7135" s="7" t="n">
        <v>1703.006</v>
      </c>
      <c r="Q7135" s="7">
        <f>text(E7135,"ddd")</f>
        <v/>
      </c>
      <c r="R7135" s="7">
        <f>G7135-F7135</f>
        <v/>
      </c>
      <c r="S7135" s="7">
        <f>E7135-D7135</f>
        <v/>
      </c>
      <c r="T7135" s="7">
        <f>O7135*M7135</f>
        <v/>
      </c>
      <c r="U7135" s="7">
        <f>T7135*N7135</f>
        <v/>
      </c>
      <c r="V7135" s="7">
        <f>T7135-U7135-(P7135*M7135)</f>
        <v/>
      </c>
      <c r="W7135" s="7">
        <f>VLOOKUP(L7135,'Products Sheet'!$A:$B,2,FALSE)</f>
        <v/>
      </c>
      <c r="X7135" s="7" t="n"/>
      <c r="Y7135" s="7" t="n"/>
      <c r="Z7135" s="7" t="n"/>
      <c r="AA7135" s="7" t="n"/>
      <c r="AB7135" s="7" t="n"/>
      <c r="AC7135" s="7" t="n"/>
    </row>
    <row r="7136" ht="9.75" customHeight="1" s="12">
      <c r="A7136" s="11" t="inlineStr">
        <is>
          <t>SO - 0005231</t>
        </is>
      </c>
      <c r="B7136" s="11" t="inlineStr">
        <is>
          <t>In-Store</t>
        </is>
      </c>
      <c r="C7136" s="11" t="inlineStr">
        <is>
          <t>WARE-NMK1003</t>
        </is>
      </c>
      <c r="D7136" s="6" t="n">
        <v>43800</v>
      </c>
      <c r="E7136" s="6" t="n">
        <v>43860</v>
      </c>
      <c r="F7136" s="6" t="n">
        <v>43886</v>
      </c>
      <c r="G7136" s="6" t="n">
        <v>43892</v>
      </c>
      <c r="H7136" s="11" t="inlineStr">
        <is>
          <t>USD</t>
        </is>
      </c>
      <c r="I7136" s="11" t="n">
        <v>9</v>
      </c>
      <c r="J7136" s="11" t="n">
        <v>11</v>
      </c>
      <c r="K7136" s="11" t="n">
        <v>180</v>
      </c>
      <c r="L7136" s="11" t="n">
        <v>42</v>
      </c>
      <c r="M7136" s="11" t="n">
        <v>8</v>
      </c>
      <c r="N7136" s="11" t="n">
        <v>0.05</v>
      </c>
      <c r="O7136" s="7" t="n">
        <v>3852.5</v>
      </c>
      <c r="P7136" s="7" t="n">
        <v>1926.25</v>
      </c>
      <c r="Q7136" s="7">
        <f>text(E7136,"ddd")</f>
        <v/>
      </c>
      <c r="R7136" s="7">
        <f>G7136-F7136</f>
        <v/>
      </c>
      <c r="S7136" s="7">
        <f>E7136-D7136</f>
        <v/>
      </c>
      <c r="T7136" s="7">
        <f>O7136*M7136</f>
        <v/>
      </c>
      <c r="U7136" s="7">
        <f>T7136*N7136</f>
        <v/>
      </c>
      <c r="V7136" s="7">
        <f>T7136-U7136-(P7136*M7136)</f>
        <v/>
      </c>
      <c r="W7136" s="7">
        <f>VLOOKUP(L7136,'Products Sheet'!$A:$B,2,FALSE)</f>
        <v/>
      </c>
      <c r="X7136" s="7" t="n"/>
      <c r="Y7136" s="7" t="n"/>
      <c r="Z7136" s="7" t="n"/>
      <c r="AA7136" s="7" t="n"/>
      <c r="AB7136" s="7" t="n"/>
      <c r="AC7136" s="7" t="n"/>
    </row>
    <row r="7137" ht="9.75" customHeight="1" s="12">
      <c r="A7137" s="11" t="inlineStr">
        <is>
          <t>SO - 0005262</t>
        </is>
      </c>
      <c r="B7137" s="11" t="inlineStr">
        <is>
          <t>Online</t>
        </is>
      </c>
      <c r="C7137" s="11" t="inlineStr">
        <is>
          <t>WARE-PUJ1005</t>
        </is>
      </c>
      <c r="D7137" s="6" t="n">
        <v>43800</v>
      </c>
      <c r="E7137" s="6" t="n">
        <v>43864</v>
      </c>
      <c r="F7137" s="6" t="n">
        <v>43868</v>
      </c>
      <c r="G7137" s="6" t="n">
        <v>43877</v>
      </c>
      <c r="H7137" s="11" t="inlineStr">
        <is>
          <t>USD</t>
        </is>
      </c>
      <c r="I7137" s="11" t="n">
        <v>20</v>
      </c>
      <c r="J7137" s="11" t="n">
        <v>7</v>
      </c>
      <c r="K7137" s="11" t="n">
        <v>262</v>
      </c>
      <c r="L7137" s="11" t="n">
        <v>42</v>
      </c>
      <c r="M7137" s="11" t="n">
        <v>4</v>
      </c>
      <c r="N7137" s="11" t="n">
        <v>0.05</v>
      </c>
      <c r="O7137" s="7" t="n">
        <v>5098.7</v>
      </c>
      <c r="P7137" s="7" t="n">
        <v>4180.933999999999</v>
      </c>
      <c r="Q7137" s="7">
        <f>text(E7137,"ddd")</f>
        <v/>
      </c>
      <c r="R7137" s="7">
        <f>G7137-F7137</f>
        <v/>
      </c>
      <c r="S7137" s="7">
        <f>E7137-D7137</f>
        <v/>
      </c>
      <c r="T7137" s="7">
        <f>O7137*M7137</f>
        <v/>
      </c>
      <c r="U7137" s="7">
        <f>T7137*N7137</f>
        <v/>
      </c>
      <c r="V7137" s="7">
        <f>T7137-U7137-(P7137*M7137)</f>
        <v/>
      </c>
      <c r="W7137" s="7">
        <f>VLOOKUP(L7137,'Products Sheet'!$A:$B,2,FALSE)</f>
        <v/>
      </c>
      <c r="X7137" s="7" t="n"/>
      <c r="Y7137" s="7" t="n"/>
      <c r="Z7137" s="7" t="n"/>
      <c r="AA7137" s="7" t="n"/>
      <c r="AB7137" s="7" t="n"/>
      <c r="AC7137" s="7" t="n"/>
    </row>
    <row r="7138" ht="9.75" customHeight="1" s="12">
      <c r="A7138" s="11" t="inlineStr">
        <is>
          <t>SO - 0005270</t>
        </is>
      </c>
      <c r="B7138" s="11" t="inlineStr">
        <is>
          <t>Online</t>
        </is>
      </c>
      <c r="C7138" s="11" t="inlineStr">
        <is>
          <t>WARE-NBV1002</t>
        </is>
      </c>
      <c r="D7138" s="6" t="n">
        <v>43800</v>
      </c>
      <c r="E7138" s="6" t="n">
        <v>43865</v>
      </c>
      <c r="F7138" s="6" t="n">
        <v>43877</v>
      </c>
      <c r="G7138" s="6" t="n">
        <v>43879</v>
      </c>
      <c r="H7138" s="11" t="inlineStr">
        <is>
          <t>USD</t>
        </is>
      </c>
      <c r="I7138" s="11" t="n">
        <v>18</v>
      </c>
      <c r="J7138" s="11" t="n">
        <v>8</v>
      </c>
      <c r="K7138" s="11" t="n">
        <v>85</v>
      </c>
      <c r="L7138" s="11" t="n">
        <v>42</v>
      </c>
      <c r="M7138" s="11" t="n">
        <v>4</v>
      </c>
      <c r="N7138" s="11" t="n">
        <v>0.075</v>
      </c>
      <c r="O7138" s="7" t="n">
        <v>2345</v>
      </c>
      <c r="P7138" s="7" t="n">
        <v>1735.3</v>
      </c>
      <c r="Q7138" s="7">
        <f>text(E7138,"ddd")</f>
        <v/>
      </c>
      <c r="R7138" s="7">
        <f>G7138-F7138</f>
        <v/>
      </c>
      <c r="S7138" s="7">
        <f>E7138-D7138</f>
        <v/>
      </c>
      <c r="T7138" s="7">
        <f>O7138*M7138</f>
        <v/>
      </c>
      <c r="U7138" s="7">
        <f>T7138*N7138</f>
        <v/>
      </c>
      <c r="V7138" s="7">
        <f>T7138-U7138-(P7138*M7138)</f>
        <v/>
      </c>
      <c r="W7138" s="7">
        <f>VLOOKUP(L7138,'Products Sheet'!$A:$B,2,FALSE)</f>
        <v/>
      </c>
      <c r="X7138" s="7" t="n"/>
      <c r="Y7138" s="7" t="n"/>
      <c r="Z7138" s="7" t="n"/>
      <c r="AA7138" s="7" t="n"/>
      <c r="AB7138" s="7" t="n"/>
      <c r="AC7138" s="7" t="n"/>
    </row>
    <row r="7139" ht="9.75" customHeight="1" s="12">
      <c r="A7139" s="11" t="inlineStr">
        <is>
          <t>SO - 0005273</t>
        </is>
      </c>
      <c r="B7139" s="11" t="inlineStr">
        <is>
          <t>In-Store</t>
        </is>
      </c>
      <c r="C7139" s="11" t="inlineStr">
        <is>
          <t>WARE-PUJ1005</t>
        </is>
      </c>
      <c r="D7139" s="6" t="n">
        <v>43700</v>
      </c>
      <c r="E7139" s="6" t="n">
        <v>43865</v>
      </c>
      <c r="F7139" s="6" t="n">
        <v>43876</v>
      </c>
      <c r="G7139" s="6" t="n">
        <v>43882</v>
      </c>
      <c r="H7139" s="11" t="inlineStr">
        <is>
          <t>USD</t>
        </is>
      </c>
      <c r="I7139" s="11" t="n">
        <v>8</v>
      </c>
      <c r="J7139" s="11" t="n">
        <v>17</v>
      </c>
      <c r="K7139" s="11" t="n">
        <v>275</v>
      </c>
      <c r="L7139" s="11" t="n">
        <v>42</v>
      </c>
      <c r="M7139" s="11" t="n">
        <v>7</v>
      </c>
      <c r="N7139" s="11" t="n">
        <v>0.15</v>
      </c>
      <c r="O7139" s="7" t="n">
        <v>1058.6</v>
      </c>
      <c r="P7139" s="7" t="n">
        <v>868.052</v>
      </c>
      <c r="Q7139" s="7">
        <f>text(E7139,"ddd")</f>
        <v/>
      </c>
      <c r="R7139" s="7">
        <f>G7139-F7139</f>
        <v/>
      </c>
      <c r="S7139" s="7">
        <f>E7139-D7139</f>
        <v/>
      </c>
      <c r="T7139" s="7">
        <f>O7139*M7139</f>
        <v/>
      </c>
      <c r="U7139" s="7">
        <f>T7139*N7139</f>
        <v/>
      </c>
      <c r="V7139" s="7">
        <f>T7139-U7139-(P7139*M7139)</f>
        <v/>
      </c>
      <c r="W7139" s="7">
        <f>VLOOKUP(L7139,'Products Sheet'!$A:$B,2,FALSE)</f>
        <v/>
      </c>
      <c r="X7139" s="7" t="n"/>
      <c r="Y7139" s="7" t="n"/>
      <c r="Z7139" s="7" t="n"/>
      <c r="AA7139" s="7" t="n"/>
      <c r="AB7139" s="7" t="n"/>
      <c r="AC7139" s="7" t="n"/>
    </row>
    <row r="7140" ht="9.75" customHeight="1" s="12">
      <c r="A7140" s="11" t="inlineStr">
        <is>
          <t>SO - 0005287</t>
        </is>
      </c>
      <c r="B7140" s="11" t="inlineStr">
        <is>
          <t>In-Store</t>
        </is>
      </c>
      <c r="C7140" s="11" t="inlineStr">
        <is>
          <t>WARE-PUJ1005</t>
        </is>
      </c>
      <c r="D7140" s="6" t="n">
        <v>43800</v>
      </c>
      <c r="E7140" s="6" t="n">
        <v>43867</v>
      </c>
      <c r="F7140" s="6" t="n">
        <v>43880</v>
      </c>
      <c r="G7140" s="6" t="n">
        <v>43881</v>
      </c>
      <c r="H7140" s="11" t="inlineStr">
        <is>
          <t>USD</t>
        </is>
      </c>
      <c r="I7140" s="11" t="n">
        <v>1</v>
      </c>
      <c r="J7140" s="11" t="n">
        <v>32</v>
      </c>
      <c r="K7140" s="11" t="n">
        <v>297</v>
      </c>
      <c r="L7140" s="11" t="n">
        <v>42</v>
      </c>
      <c r="M7140" s="11" t="n">
        <v>6</v>
      </c>
      <c r="N7140" s="11" t="n">
        <v>0.4</v>
      </c>
      <c r="O7140" s="7" t="n">
        <v>2244.5</v>
      </c>
      <c r="P7140" s="7" t="n">
        <v>1167.14</v>
      </c>
      <c r="Q7140" s="7">
        <f>text(E7140,"ddd")</f>
        <v/>
      </c>
      <c r="R7140" s="7">
        <f>G7140-F7140</f>
        <v/>
      </c>
      <c r="S7140" s="7">
        <f>E7140-D7140</f>
        <v/>
      </c>
      <c r="T7140" s="7">
        <f>O7140*M7140</f>
        <v/>
      </c>
      <c r="U7140" s="7">
        <f>T7140*N7140</f>
        <v/>
      </c>
      <c r="V7140" s="7">
        <f>T7140-U7140-(P7140*M7140)</f>
        <v/>
      </c>
      <c r="W7140" s="7">
        <f>VLOOKUP(L7140,'Products Sheet'!$A:$B,2,FALSE)</f>
        <v/>
      </c>
      <c r="X7140" s="7" t="n"/>
      <c r="Y7140" s="7" t="n"/>
      <c r="Z7140" s="7" t="n"/>
      <c r="AA7140" s="7" t="n"/>
      <c r="AB7140" s="7" t="n"/>
      <c r="AC7140" s="7" t="n"/>
    </row>
    <row r="7141" ht="9.75" customHeight="1" s="12">
      <c r="A7141" s="11" t="inlineStr">
        <is>
          <t>SO - 0005324</t>
        </is>
      </c>
      <c r="B7141" s="11" t="inlineStr">
        <is>
          <t>Online</t>
        </is>
      </c>
      <c r="C7141" s="11" t="inlineStr">
        <is>
          <t>WARE-XYS1001</t>
        </is>
      </c>
      <c r="D7141" s="6" t="n">
        <v>43800</v>
      </c>
      <c r="E7141" s="6" t="n">
        <v>43872</v>
      </c>
      <c r="F7141" s="6" t="n">
        <v>43885</v>
      </c>
      <c r="G7141" s="6" t="n">
        <v>43890</v>
      </c>
      <c r="H7141" s="11" t="inlineStr">
        <is>
          <t>USD</t>
        </is>
      </c>
      <c r="I7141" s="11" t="n">
        <v>14</v>
      </c>
      <c r="J7141" s="11" t="n">
        <v>50</v>
      </c>
      <c r="K7141" s="11" t="n">
        <v>16</v>
      </c>
      <c r="L7141" s="11" t="n">
        <v>42</v>
      </c>
      <c r="M7141" s="11" t="n">
        <v>6</v>
      </c>
      <c r="N7141" s="11" t="n">
        <v>0.3</v>
      </c>
      <c r="O7141" s="7" t="n">
        <v>971.5</v>
      </c>
      <c r="P7141" s="7" t="n">
        <v>641.1900000000001</v>
      </c>
      <c r="Q7141" s="7">
        <f>text(E7141,"ddd")</f>
        <v/>
      </c>
      <c r="R7141" s="7">
        <f>G7141-F7141</f>
        <v/>
      </c>
      <c r="S7141" s="7">
        <f>E7141-D7141</f>
        <v/>
      </c>
      <c r="T7141" s="7">
        <f>O7141*M7141</f>
        <v/>
      </c>
      <c r="U7141" s="7">
        <f>T7141*N7141</f>
        <v/>
      </c>
      <c r="V7141" s="7">
        <f>T7141-U7141-(P7141*M7141)</f>
        <v/>
      </c>
      <c r="W7141" s="7">
        <f>VLOOKUP(L7141,'Products Sheet'!$A:$B,2,FALSE)</f>
        <v/>
      </c>
      <c r="X7141" s="7" t="n"/>
      <c r="Y7141" s="7" t="n"/>
      <c r="Z7141" s="7" t="n"/>
      <c r="AA7141" s="7" t="n"/>
      <c r="AB7141" s="7" t="n"/>
      <c r="AC7141" s="7" t="n"/>
    </row>
    <row r="7142" ht="9.75" customHeight="1" s="12">
      <c r="A7142" s="11" t="inlineStr">
        <is>
          <t>SO - 0005384</t>
        </is>
      </c>
      <c r="B7142" s="11" t="inlineStr">
        <is>
          <t>Wholesale</t>
        </is>
      </c>
      <c r="C7142" s="11" t="inlineStr">
        <is>
          <t>WARE-NMK1003</t>
        </is>
      </c>
      <c r="D7142" s="6" t="n">
        <v>43800</v>
      </c>
      <c r="E7142" s="6" t="n">
        <v>43879</v>
      </c>
      <c r="F7142" s="6" t="n">
        <v>43892</v>
      </c>
      <c r="G7142" s="6" t="n">
        <v>43894</v>
      </c>
      <c r="H7142" s="11" t="inlineStr">
        <is>
          <t>USD</t>
        </is>
      </c>
      <c r="I7142" s="11" t="n">
        <v>27</v>
      </c>
      <c r="J7142" s="11" t="n">
        <v>4</v>
      </c>
      <c r="K7142" s="11" t="n">
        <v>144</v>
      </c>
      <c r="L7142" s="11" t="n">
        <v>42</v>
      </c>
      <c r="M7142" s="11" t="n">
        <v>6</v>
      </c>
      <c r="N7142" s="11" t="n">
        <v>0.05</v>
      </c>
      <c r="O7142" s="7" t="n">
        <v>1072</v>
      </c>
      <c r="P7142" s="7" t="n">
        <v>621.76</v>
      </c>
      <c r="Q7142" s="7">
        <f>text(E7142,"ddd")</f>
        <v/>
      </c>
      <c r="R7142" s="7">
        <f>G7142-F7142</f>
        <v/>
      </c>
      <c r="S7142" s="7">
        <f>E7142-D7142</f>
        <v/>
      </c>
      <c r="T7142" s="7">
        <f>O7142*M7142</f>
        <v/>
      </c>
      <c r="U7142" s="7">
        <f>T7142*N7142</f>
        <v/>
      </c>
      <c r="V7142" s="7">
        <f>T7142-U7142-(P7142*M7142)</f>
        <v/>
      </c>
      <c r="W7142" s="7">
        <f>VLOOKUP(L7142,'Products Sheet'!$A:$B,2,FALSE)</f>
        <v/>
      </c>
      <c r="X7142" s="7" t="n"/>
      <c r="Y7142" s="7" t="n"/>
      <c r="Z7142" s="7" t="n"/>
      <c r="AA7142" s="7" t="n"/>
      <c r="AB7142" s="7" t="n"/>
      <c r="AC7142" s="7" t="n"/>
    </row>
    <row r="7143" ht="9.75" customHeight="1" s="12">
      <c r="A7143" s="11" t="inlineStr">
        <is>
          <t>SO - 0005420</t>
        </is>
      </c>
      <c r="B7143" s="11" t="inlineStr">
        <is>
          <t>Distributor</t>
        </is>
      </c>
      <c r="C7143" s="11" t="inlineStr">
        <is>
          <t>WARE-NMK1003</t>
        </is>
      </c>
      <c r="D7143" s="6" t="n">
        <v>43800</v>
      </c>
      <c r="E7143" s="6" t="n">
        <v>43882</v>
      </c>
      <c r="F7143" s="6" t="n">
        <v>43899</v>
      </c>
      <c r="G7143" s="6" t="n">
        <v>43908</v>
      </c>
      <c r="H7143" s="11" t="inlineStr">
        <is>
          <t>USD</t>
        </is>
      </c>
      <c r="I7143" s="11" t="n">
        <v>22</v>
      </c>
      <c r="J7143" s="11" t="n">
        <v>39</v>
      </c>
      <c r="K7143" s="11" t="n">
        <v>181</v>
      </c>
      <c r="L7143" s="11" t="n">
        <v>42</v>
      </c>
      <c r="M7143" s="11" t="n">
        <v>2</v>
      </c>
      <c r="N7143" s="11" t="n">
        <v>0.075</v>
      </c>
      <c r="O7143" s="7" t="n">
        <v>917.9</v>
      </c>
      <c r="P7143" s="7" t="n">
        <v>495.666</v>
      </c>
      <c r="Q7143" s="7">
        <f>text(E7143,"ddd")</f>
        <v/>
      </c>
      <c r="R7143" s="7">
        <f>G7143-F7143</f>
        <v/>
      </c>
      <c r="S7143" s="7">
        <f>E7143-D7143</f>
        <v/>
      </c>
      <c r="T7143" s="7">
        <f>O7143*M7143</f>
        <v/>
      </c>
      <c r="U7143" s="7">
        <f>T7143*N7143</f>
        <v/>
      </c>
      <c r="V7143" s="7">
        <f>T7143-U7143-(P7143*M7143)</f>
        <v/>
      </c>
      <c r="W7143" s="7">
        <f>VLOOKUP(L7143,'Products Sheet'!$A:$B,2,FALSE)</f>
        <v/>
      </c>
      <c r="X7143" s="7" t="n"/>
      <c r="Y7143" s="7" t="n"/>
      <c r="Z7143" s="7" t="n"/>
      <c r="AA7143" s="7" t="n"/>
      <c r="AB7143" s="7" t="n"/>
      <c r="AC7143" s="7" t="n"/>
    </row>
    <row r="7144" ht="9.75" customHeight="1" s="12">
      <c r="A7144" s="11" t="inlineStr">
        <is>
          <t>SO - 0005562</t>
        </is>
      </c>
      <c r="B7144" s="11" t="inlineStr">
        <is>
          <t>Distributor</t>
        </is>
      </c>
      <c r="C7144" s="11" t="inlineStr">
        <is>
          <t>WARE-PUJ1005</t>
        </is>
      </c>
      <c r="D7144" s="6" t="n">
        <v>43800</v>
      </c>
      <c r="E7144" s="6" t="n">
        <v>43898</v>
      </c>
      <c r="F7144" s="6" t="n">
        <v>43913</v>
      </c>
      <c r="G7144" s="6" t="n">
        <v>43920</v>
      </c>
      <c r="H7144" s="11" t="inlineStr">
        <is>
          <t>USD</t>
        </is>
      </c>
      <c r="I7144" s="11" t="n">
        <v>23</v>
      </c>
      <c r="J7144" s="11" t="n">
        <v>12</v>
      </c>
      <c r="K7144" s="11" t="n">
        <v>313</v>
      </c>
      <c r="L7144" s="11" t="n">
        <v>42</v>
      </c>
      <c r="M7144" s="11" t="n">
        <v>8</v>
      </c>
      <c r="N7144" s="11" t="n">
        <v>0.15</v>
      </c>
      <c r="O7144" s="7" t="n">
        <v>3953</v>
      </c>
      <c r="P7144" s="7" t="n">
        <v>1976.5</v>
      </c>
      <c r="Q7144" s="7">
        <f>text(E7144,"ddd")</f>
        <v/>
      </c>
      <c r="R7144" s="7">
        <f>G7144-F7144</f>
        <v/>
      </c>
      <c r="S7144" s="7">
        <f>E7144-D7144</f>
        <v/>
      </c>
      <c r="T7144" s="7">
        <f>O7144*M7144</f>
        <v/>
      </c>
      <c r="U7144" s="7">
        <f>T7144*N7144</f>
        <v/>
      </c>
      <c r="V7144" s="7">
        <f>T7144-U7144-(P7144*M7144)</f>
        <v/>
      </c>
      <c r="W7144" s="7">
        <f>VLOOKUP(L7144,'Products Sheet'!$A:$B,2,FALSE)</f>
        <v/>
      </c>
      <c r="X7144" s="7" t="n"/>
      <c r="Y7144" s="7" t="n"/>
      <c r="Z7144" s="7" t="n"/>
      <c r="AA7144" s="7" t="n"/>
      <c r="AB7144" s="7" t="n"/>
      <c r="AC7144" s="7" t="n"/>
    </row>
    <row r="7145" ht="9.75" customHeight="1" s="12">
      <c r="A7145" s="11" t="inlineStr">
        <is>
          <t>SO - 0005578</t>
        </is>
      </c>
      <c r="B7145" s="11" t="inlineStr">
        <is>
          <t>Distributor</t>
        </is>
      </c>
      <c r="C7145" s="11" t="inlineStr">
        <is>
          <t>WARE-NMK1003</t>
        </is>
      </c>
      <c r="D7145" s="6" t="n">
        <v>43800</v>
      </c>
      <c r="E7145" s="6" t="n">
        <v>43899</v>
      </c>
      <c r="F7145" s="6" t="n">
        <v>43914</v>
      </c>
      <c r="G7145" s="6" t="n">
        <v>43922</v>
      </c>
      <c r="H7145" s="11" t="inlineStr">
        <is>
          <t>USD</t>
        </is>
      </c>
      <c r="I7145" s="11" t="n">
        <v>24</v>
      </c>
      <c r="J7145" s="11" t="n">
        <v>25</v>
      </c>
      <c r="K7145" s="11" t="n">
        <v>202</v>
      </c>
      <c r="L7145" s="11" t="n">
        <v>42</v>
      </c>
      <c r="M7145" s="11" t="n">
        <v>3</v>
      </c>
      <c r="N7145" s="11" t="n">
        <v>0.15</v>
      </c>
      <c r="O7145" s="7" t="n">
        <v>2613</v>
      </c>
      <c r="P7145" s="7" t="n">
        <v>1332.63</v>
      </c>
      <c r="Q7145" s="7">
        <f>text(E7145,"ddd")</f>
        <v/>
      </c>
      <c r="R7145" s="7">
        <f>G7145-F7145</f>
        <v/>
      </c>
      <c r="S7145" s="7">
        <f>E7145-D7145</f>
        <v/>
      </c>
      <c r="T7145" s="7">
        <f>O7145*M7145</f>
        <v/>
      </c>
      <c r="U7145" s="7">
        <f>T7145*N7145</f>
        <v/>
      </c>
      <c r="V7145" s="7">
        <f>T7145-U7145-(P7145*M7145)</f>
        <v/>
      </c>
      <c r="W7145" s="7">
        <f>VLOOKUP(L7145,'Products Sheet'!$A:$B,2,FALSE)</f>
        <v/>
      </c>
      <c r="X7145" s="7" t="n"/>
      <c r="Y7145" s="7" t="n"/>
      <c r="Z7145" s="7" t="n"/>
      <c r="AA7145" s="7" t="n"/>
      <c r="AB7145" s="7" t="n"/>
      <c r="AC7145" s="7" t="n"/>
    </row>
    <row r="7146" ht="9.75" customHeight="1" s="12">
      <c r="A7146" s="11" t="inlineStr">
        <is>
          <t>SO - 0005676</t>
        </is>
      </c>
      <c r="B7146" s="11" t="inlineStr">
        <is>
          <t>In-Store</t>
        </is>
      </c>
      <c r="C7146" s="11" t="inlineStr">
        <is>
          <t>WARE-NMK1003</t>
        </is>
      </c>
      <c r="D7146" s="6" t="n">
        <v>43800</v>
      </c>
      <c r="E7146" s="6" t="n">
        <v>43913</v>
      </c>
      <c r="F7146" s="6" t="n">
        <v>43915</v>
      </c>
      <c r="G7146" s="6" t="n">
        <v>43916</v>
      </c>
      <c r="H7146" s="11" t="inlineStr">
        <is>
          <t>USD</t>
        </is>
      </c>
      <c r="I7146" s="11" t="n">
        <v>7</v>
      </c>
      <c r="J7146" s="11" t="n">
        <v>8</v>
      </c>
      <c r="K7146" s="11" t="n">
        <v>192</v>
      </c>
      <c r="L7146" s="11" t="n">
        <v>42</v>
      </c>
      <c r="M7146" s="11" t="n">
        <v>8</v>
      </c>
      <c r="N7146" s="11" t="n">
        <v>0.2</v>
      </c>
      <c r="O7146" s="7" t="n">
        <v>1018.4</v>
      </c>
      <c r="P7146" s="7" t="n">
        <v>682.328</v>
      </c>
      <c r="Q7146" s="7">
        <f>text(E7146,"ddd")</f>
        <v/>
      </c>
      <c r="R7146" s="7">
        <f>G7146-F7146</f>
        <v/>
      </c>
      <c r="S7146" s="7">
        <f>E7146-D7146</f>
        <v/>
      </c>
      <c r="T7146" s="7">
        <f>O7146*M7146</f>
        <v/>
      </c>
      <c r="U7146" s="7">
        <f>T7146*N7146</f>
        <v/>
      </c>
      <c r="V7146" s="7">
        <f>T7146-U7146-(P7146*M7146)</f>
        <v/>
      </c>
      <c r="W7146" s="7">
        <f>VLOOKUP(L7146,'Products Sheet'!$A:$B,2,FALSE)</f>
        <v/>
      </c>
      <c r="X7146" s="7" t="n"/>
      <c r="Y7146" s="7" t="n"/>
      <c r="Z7146" s="7" t="n"/>
      <c r="AA7146" s="7" t="n"/>
      <c r="AB7146" s="7" t="n"/>
      <c r="AC7146" s="7" t="n"/>
    </row>
    <row r="7147" ht="9.75" customHeight="1" s="12">
      <c r="A7147" s="11" t="inlineStr">
        <is>
          <t>SO - 0005756</t>
        </is>
      </c>
      <c r="B7147" s="11" t="inlineStr">
        <is>
          <t>In-Store</t>
        </is>
      </c>
      <c r="C7147" s="11" t="inlineStr">
        <is>
          <t>WARE-XYS1001</t>
        </is>
      </c>
      <c r="D7147" s="6" t="n">
        <v>43800</v>
      </c>
      <c r="E7147" s="6" t="n">
        <v>43922</v>
      </c>
      <c r="F7147" s="6" t="n">
        <v>43948</v>
      </c>
      <c r="G7147" s="6" t="n">
        <v>43952</v>
      </c>
      <c r="H7147" s="11" t="inlineStr">
        <is>
          <t>USD</t>
        </is>
      </c>
      <c r="I7147" s="11" t="n">
        <v>1</v>
      </c>
      <c r="J7147" s="11" t="n">
        <v>34</v>
      </c>
      <c r="K7147" s="11" t="n">
        <v>4</v>
      </c>
      <c r="L7147" s="11" t="n">
        <v>42</v>
      </c>
      <c r="M7147" s="11" t="n">
        <v>2</v>
      </c>
      <c r="N7147" s="11" t="n">
        <v>0.075</v>
      </c>
      <c r="O7147" s="7" t="n">
        <v>3631.4</v>
      </c>
      <c r="P7147" s="7" t="n">
        <v>1561.502</v>
      </c>
      <c r="Q7147" s="7">
        <f>text(E7147,"ddd")</f>
        <v/>
      </c>
      <c r="R7147" s="7">
        <f>G7147-F7147</f>
        <v/>
      </c>
      <c r="S7147" s="7">
        <f>E7147-D7147</f>
        <v/>
      </c>
      <c r="T7147" s="7">
        <f>O7147*M7147</f>
        <v/>
      </c>
      <c r="U7147" s="7">
        <f>T7147*N7147</f>
        <v/>
      </c>
      <c r="V7147" s="7">
        <f>T7147-U7147-(P7147*M7147)</f>
        <v/>
      </c>
      <c r="W7147" s="7">
        <f>VLOOKUP(L7147,'Products Sheet'!$A:$B,2,FALSE)</f>
        <v/>
      </c>
      <c r="X7147" s="7" t="n"/>
      <c r="Y7147" s="7" t="n"/>
      <c r="Z7147" s="7" t="n"/>
      <c r="AA7147" s="7" t="n"/>
      <c r="AB7147" s="7" t="n"/>
      <c r="AC7147" s="7" t="n"/>
    </row>
    <row r="7148" ht="9.75" customHeight="1" s="12">
      <c r="A7148" s="11" t="inlineStr">
        <is>
          <t>SO - 0005810</t>
        </is>
      </c>
      <c r="B7148" s="11" t="inlineStr">
        <is>
          <t>In-Store</t>
        </is>
      </c>
      <c r="C7148" s="11" t="inlineStr">
        <is>
          <t>WARE-PUJ1005</t>
        </is>
      </c>
      <c r="D7148" s="6" t="n">
        <v>43800</v>
      </c>
      <c r="E7148" s="6" t="n">
        <v>43928</v>
      </c>
      <c r="F7148" s="6" t="n">
        <v>43948</v>
      </c>
      <c r="G7148" s="6" t="n">
        <v>43952</v>
      </c>
      <c r="H7148" s="11" t="inlineStr">
        <is>
          <t>USD</t>
        </is>
      </c>
      <c r="I7148" s="11" t="n">
        <v>11</v>
      </c>
      <c r="J7148" s="11" t="n">
        <v>36</v>
      </c>
      <c r="K7148" s="11" t="n">
        <v>303</v>
      </c>
      <c r="L7148" s="11" t="n">
        <v>42</v>
      </c>
      <c r="M7148" s="11" t="n">
        <v>2</v>
      </c>
      <c r="N7148" s="11" t="n">
        <v>0.3</v>
      </c>
      <c r="O7148" s="7" t="n">
        <v>1902.8</v>
      </c>
      <c r="P7148" s="7" t="n">
        <v>1217.792</v>
      </c>
      <c r="Q7148" s="7">
        <f>text(E7148,"ddd")</f>
        <v/>
      </c>
      <c r="R7148" s="7">
        <f>G7148-F7148</f>
        <v/>
      </c>
      <c r="S7148" s="7">
        <f>E7148-D7148</f>
        <v/>
      </c>
      <c r="T7148" s="7">
        <f>O7148*M7148</f>
        <v/>
      </c>
      <c r="U7148" s="7">
        <f>T7148*N7148</f>
        <v/>
      </c>
      <c r="V7148" s="7">
        <f>T7148-U7148-(P7148*M7148)</f>
        <v/>
      </c>
      <c r="W7148" s="7">
        <f>VLOOKUP(L7148,'Products Sheet'!$A:$B,2,FALSE)</f>
        <v/>
      </c>
      <c r="X7148" s="7" t="n"/>
      <c r="Y7148" s="7" t="n"/>
      <c r="Z7148" s="7" t="n"/>
      <c r="AA7148" s="7" t="n"/>
      <c r="AB7148" s="7" t="n"/>
      <c r="AC7148" s="7" t="n"/>
    </row>
    <row r="7149" ht="9.75" customHeight="1" s="12">
      <c r="A7149" s="11" t="inlineStr">
        <is>
          <t>SO - 0005813</t>
        </is>
      </c>
      <c r="B7149" s="11" t="inlineStr">
        <is>
          <t>Distributor</t>
        </is>
      </c>
      <c r="C7149" s="11" t="inlineStr">
        <is>
          <t>WARE-XYS1001</t>
        </is>
      </c>
      <c r="D7149" s="6" t="n">
        <v>43800</v>
      </c>
      <c r="E7149" s="6" t="n">
        <v>43928</v>
      </c>
      <c r="F7149" s="6" t="n">
        <v>43950</v>
      </c>
      <c r="G7149" s="6" t="n">
        <v>43958</v>
      </c>
      <c r="H7149" s="11" t="inlineStr">
        <is>
          <t>USD</t>
        </is>
      </c>
      <c r="I7149" s="11" t="n">
        <v>21</v>
      </c>
      <c r="J7149" s="11" t="n">
        <v>41</v>
      </c>
      <c r="K7149" s="11" t="n">
        <v>3</v>
      </c>
      <c r="L7149" s="11" t="n">
        <v>42</v>
      </c>
      <c r="M7149" s="11" t="n">
        <v>1</v>
      </c>
      <c r="N7149" s="11" t="n">
        <v>0.2</v>
      </c>
      <c r="O7149" s="7" t="n">
        <v>1159.1</v>
      </c>
      <c r="P7149" s="7" t="n">
        <v>788.1880000000001</v>
      </c>
      <c r="Q7149" s="7">
        <f>text(E7149,"ddd")</f>
        <v/>
      </c>
      <c r="R7149" s="7">
        <f>G7149-F7149</f>
        <v/>
      </c>
      <c r="S7149" s="7">
        <f>E7149-D7149</f>
        <v/>
      </c>
      <c r="T7149" s="7">
        <f>O7149*M7149</f>
        <v/>
      </c>
      <c r="U7149" s="7">
        <f>T7149*N7149</f>
        <v/>
      </c>
      <c r="V7149" s="7">
        <f>T7149-U7149-(P7149*M7149)</f>
        <v/>
      </c>
      <c r="W7149" s="7">
        <f>VLOOKUP(L7149,'Products Sheet'!$A:$B,2,FALSE)</f>
        <v/>
      </c>
      <c r="X7149" s="7" t="n"/>
      <c r="Y7149" s="7" t="n"/>
      <c r="Z7149" s="7" t="n"/>
      <c r="AA7149" s="7" t="n"/>
      <c r="AB7149" s="7" t="n"/>
      <c r="AC7149" s="7" t="n"/>
    </row>
    <row r="7150" ht="9.75" customHeight="1" s="12">
      <c r="A7150" s="11" t="inlineStr">
        <is>
          <t>SO - 0005841</t>
        </is>
      </c>
      <c r="B7150" s="11" t="inlineStr">
        <is>
          <t>Wholesale</t>
        </is>
      </c>
      <c r="C7150" s="11" t="inlineStr">
        <is>
          <t>WARE-NMK1003</t>
        </is>
      </c>
      <c r="D7150" s="6" t="n">
        <v>43800</v>
      </c>
      <c r="E7150" s="6" t="n">
        <v>43932</v>
      </c>
      <c r="F7150" s="6" t="n">
        <v>43944</v>
      </c>
      <c r="G7150" s="6" t="n">
        <v>43947</v>
      </c>
      <c r="H7150" s="11" t="inlineStr">
        <is>
          <t>USD</t>
        </is>
      </c>
      <c r="I7150" s="11" t="n">
        <v>27</v>
      </c>
      <c r="J7150" s="11" t="n">
        <v>10</v>
      </c>
      <c r="K7150" s="11" t="n">
        <v>88</v>
      </c>
      <c r="L7150" s="11" t="n">
        <v>42</v>
      </c>
      <c r="M7150" s="11" t="n">
        <v>1</v>
      </c>
      <c r="N7150" s="11" t="n">
        <v>0.3</v>
      </c>
      <c r="O7150" s="7" t="n">
        <v>268</v>
      </c>
      <c r="P7150" s="7" t="n">
        <v>163.48</v>
      </c>
      <c r="Q7150" s="7">
        <f>text(E7150,"ddd")</f>
        <v/>
      </c>
      <c r="R7150" s="7">
        <f>G7150-F7150</f>
        <v/>
      </c>
      <c r="S7150" s="7">
        <f>E7150-D7150</f>
        <v/>
      </c>
      <c r="T7150" s="7">
        <f>O7150*M7150</f>
        <v/>
      </c>
      <c r="U7150" s="7">
        <f>T7150*N7150</f>
        <v/>
      </c>
      <c r="V7150" s="7">
        <f>T7150-U7150-(P7150*M7150)</f>
        <v/>
      </c>
      <c r="W7150" s="7">
        <f>VLOOKUP(L7150,'Products Sheet'!$A:$B,2,FALSE)</f>
        <v/>
      </c>
      <c r="X7150" s="7" t="n"/>
      <c r="Y7150" s="7" t="n"/>
      <c r="Z7150" s="7" t="n"/>
      <c r="AA7150" s="7" t="n"/>
      <c r="AB7150" s="7" t="n"/>
      <c r="AC7150" s="7" t="n"/>
    </row>
    <row r="7151" ht="9.75" customHeight="1" s="12">
      <c r="A7151" s="11" t="inlineStr">
        <is>
          <t>SO - 0005872</t>
        </is>
      </c>
      <c r="B7151" s="11" t="inlineStr">
        <is>
          <t>In-Store</t>
        </is>
      </c>
      <c r="C7151" s="11" t="inlineStr">
        <is>
          <t>WARE-UHY1004</t>
        </is>
      </c>
      <c r="D7151" s="6" t="n">
        <v>43800</v>
      </c>
      <c r="E7151" s="6" t="n">
        <v>43935</v>
      </c>
      <c r="F7151" s="6" t="n">
        <v>43942</v>
      </c>
      <c r="G7151" s="6" t="n">
        <v>43943</v>
      </c>
      <c r="H7151" s="11" t="inlineStr">
        <is>
          <t>USD</t>
        </is>
      </c>
      <c r="I7151" s="11" t="n">
        <v>7</v>
      </c>
      <c r="J7151" s="11" t="n">
        <v>14</v>
      </c>
      <c r="K7151" s="11" t="n">
        <v>218</v>
      </c>
      <c r="L7151" s="11" t="n">
        <v>42</v>
      </c>
      <c r="M7151" s="11" t="n">
        <v>4</v>
      </c>
      <c r="N7151" s="11" t="n">
        <v>0.15</v>
      </c>
      <c r="O7151" s="7" t="n">
        <v>1018.4</v>
      </c>
      <c r="P7151" s="7" t="n">
        <v>549.936</v>
      </c>
      <c r="Q7151" s="7">
        <f>text(E7151,"ddd")</f>
        <v/>
      </c>
      <c r="R7151" s="7">
        <f>G7151-F7151</f>
        <v/>
      </c>
      <c r="S7151" s="7">
        <f>E7151-D7151</f>
        <v/>
      </c>
      <c r="T7151" s="7">
        <f>O7151*M7151</f>
        <v/>
      </c>
      <c r="U7151" s="7">
        <f>T7151*N7151</f>
        <v/>
      </c>
      <c r="V7151" s="7">
        <f>T7151-U7151-(P7151*M7151)</f>
        <v/>
      </c>
      <c r="W7151" s="7">
        <f>VLOOKUP(L7151,'Products Sheet'!$A:$B,2,FALSE)</f>
        <v/>
      </c>
      <c r="X7151" s="7" t="n"/>
      <c r="Y7151" s="7" t="n"/>
      <c r="Z7151" s="7" t="n"/>
      <c r="AA7151" s="7" t="n"/>
      <c r="AB7151" s="7" t="n"/>
      <c r="AC7151" s="7" t="n"/>
    </row>
    <row r="7152" ht="9.75" customHeight="1" s="12">
      <c r="A7152" s="11" t="inlineStr">
        <is>
          <t>SO - 0005876</t>
        </is>
      </c>
      <c r="B7152" s="11" t="inlineStr">
        <is>
          <t>Online</t>
        </is>
      </c>
      <c r="C7152" s="11" t="inlineStr">
        <is>
          <t>WARE-UHY1004</t>
        </is>
      </c>
      <c r="D7152" s="6" t="n">
        <v>43900</v>
      </c>
      <c r="E7152" s="6" t="n">
        <v>43936</v>
      </c>
      <c r="F7152" s="6" t="n">
        <v>43942</v>
      </c>
      <c r="G7152" s="6" t="n">
        <v>43946</v>
      </c>
      <c r="H7152" s="11" t="inlineStr">
        <is>
          <t>USD</t>
        </is>
      </c>
      <c r="I7152" s="11" t="n">
        <v>19</v>
      </c>
      <c r="J7152" s="11" t="n">
        <v>47</v>
      </c>
      <c r="K7152" s="11" t="n">
        <v>222</v>
      </c>
      <c r="L7152" s="11" t="n">
        <v>42</v>
      </c>
      <c r="M7152" s="11" t="n">
        <v>6</v>
      </c>
      <c r="N7152" s="11" t="n">
        <v>0.075</v>
      </c>
      <c r="O7152" s="7" t="n">
        <v>3953</v>
      </c>
      <c r="P7152" s="7" t="n">
        <v>2767.1</v>
      </c>
      <c r="Q7152" s="7">
        <f>text(E7152,"ddd")</f>
        <v/>
      </c>
      <c r="R7152" s="7">
        <f>G7152-F7152</f>
        <v/>
      </c>
      <c r="S7152" s="7">
        <f>E7152-D7152</f>
        <v/>
      </c>
      <c r="T7152" s="7">
        <f>O7152*M7152</f>
        <v/>
      </c>
      <c r="U7152" s="7">
        <f>T7152*N7152</f>
        <v/>
      </c>
      <c r="V7152" s="7">
        <f>T7152-U7152-(P7152*M7152)</f>
        <v/>
      </c>
      <c r="W7152" s="7">
        <f>VLOOKUP(L7152,'Products Sheet'!$A:$B,2,FALSE)</f>
        <v/>
      </c>
      <c r="X7152" s="7" t="n"/>
      <c r="Y7152" s="7" t="n"/>
      <c r="Z7152" s="7" t="n"/>
      <c r="AA7152" s="7" t="n"/>
      <c r="AB7152" s="7" t="n"/>
      <c r="AC7152" s="7" t="n"/>
    </row>
    <row r="7153" ht="9.75" customHeight="1" s="12">
      <c r="A7153" s="11" t="inlineStr">
        <is>
          <t>SO - 0005878</t>
        </is>
      </c>
      <c r="B7153" s="11" t="inlineStr">
        <is>
          <t>Distributor</t>
        </is>
      </c>
      <c r="C7153" s="11" t="inlineStr">
        <is>
          <t>WARE-XYS1001</t>
        </is>
      </c>
      <c r="D7153" s="6" t="n">
        <v>43800</v>
      </c>
      <c r="E7153" s="6" t="n">
        <v>43936</v>
      </c>
      <c r="F7153" s="6" t="n">
        <v>43963</v>
      </c>
      <c r="G7153" s="6" t="n">
        <v>43967</v>
      </c>
      <c r="H7153" s="11" t="inlineStr">
        <is>
          <t>USD</t>
        </is>
      </c>
      <c r="I7153" s="11" t="n">
        <v>21</v>
      </c>
      <c r="J7153" s="11" t="n">
        <v>24</v>
      </c>
      <c r="K7153" s="11" t="n">
        <v>35</v>
      </c>
      <c r="L7153" s="11" t="n">
        <v>42</v>
      </c>
      <c r="M7153" s="11" t="n">
        <v>5</v>
      </c>
      <c r="N7153" s="11" t="n">
        <v>0.2</v>
      </c>
      <c r="O7153" s="7" t="n">
        <v>207.7</v>
      </c>
      <c r="P7153" s="7" t="n">
        <v>120.466</v>
      </c>
      <c r="Q7153" s="7">
        <f>text(E7153,"ddd")</f>
        <v/>
      </c>
      <c r="R7153" s="7">
        <f>G7153-F7153</f>
        <v/>
      </c>
      <c r="S7153" s="7">
        <f>E7153-D7153</f>
        <v/>
      </c>
      <c r="T7153" s="7">
        <f>O7153*M7153</f>
        <v/>
      </c>
      <c r="U7153" s="7">
        <f>T7153*N7153</f>
        <v/>
      </c>
      <c r="V7153" s="7">
        <f>T7153-U7153-(P7153*M7153)</f>
        <v/>
      </c>
      <c r="W7153" s="7">
        <f>VLOOKUP(L7153,'Products Sheet'!$A:$B,2,FALSE)</f>
        <v/>
      </c>
      <c r="X7153" s="7" t="n"/>
      <c r="Y7153" s="7" t="n"/>
      <c r="Z7153" s="7" t="n"/>
      <c r="AA7153" s="7" t="n"/>
      <c r="AB7153" s="7" t="n"/>
      <c r="AC7153" s="7" t="n"/>
    </row>
    <row r="7154" ht="9.75" customHeight="1" s="12">
      <c r="A7154" s="11" t="inlineStr">
        <is>
          <t>SO - 0005932</t>
        </is>
      </c>
      <c r="B7154" s="11" t="inlineStr">
        <is>
          <t>Distributor</t>
        </is>
      </c>
      <c r="C7154" s="11" t="inlineStr">
        <is>
          <t>WARE-UHY1004</t>
        </is>
      </c>
      <c r="D7154" s="6" t="n">
        <v>43800</v>
      </c>
      <c r="E7154" s="6" t="n">
        <v>43944</v>
      </c>
      <c r="F7154" s="6" t="n">
        <v>43967</v>
      </c>
      <c r="G7154" s="6" t="n">
        <v>43969</v>
      </c>
      <c r="H7154" s="11" t="inlineStr">
        <is>
          <t>USD</t>
        </is>
      </c>
      <c r="I7154" s="11" t="n">
        <v>25</v>
      </c>
      <c r="J7154" s="11" t="n">
        <v>12</v>
      </c>
      <c r="K7154" s="11" t="n">
        <v>231</v>
      </c>
      <c r="L7154" s="11" t="n">
        <v>42</v>
      </c>
      <c r="M7154" s="11" t="n">
        <v>4</v>
      </c>
      <c r="N7154" s="11" t="n">
        <v>0.2</v>
      </c>
      <c r="O7154" s="7" t="n">
        <v>6344.900000000001</v>
      </c>
      <c r="P7154" s="7" t="n">
        <v>3616.593</v>
      </c>
      <c r="Q7154" s="7">
        <f>text(E7154,"ddd")</f>
        <v/>
      </c>
      <c r="R7154" s="7">
        <f>G7154-F7154</f>
        <v/>
      </c>
      <c r="S7154" s="7">
        <f>E7154-D7154</f>
        <v/>
      </c>
      <c r="T7154" s="7">
        <f>O7154*M7154</f>
        <v/>
      </c>
      <c r="U7154" s="7">
        <f>T7154*N7154</f>
        <v/>
      </c>
      <c r="V7154" s="7">
        <f>T7154-U7154-(P7154*M7154)</f>
        <v/>
      </c>
      <c r="W7154" s="7">
        <f>VLOOKUP(L7154,'Products Sheet'!$A:$B,2,FALSE)</f>
        <v/>
      </c>
      <c r="X7154" s="7" t="n"/>
      <c r="Y7154" s="7" t="n"/>
      <c r="Z7154" s="7" t="n"/>
      <c r="AA7154" s="7" t="n"/>
      <c r="AB7154" s="7" t="n"/>
      <c r="AC7154" s="7" t="n"/>
    </row>
    <row r="7155" ht="9.75" customHeight="1" s="12">
      <c r="A7155" s="11" t="inlineStr">
        <is>
          <t>SO - 0005976</t>
        </is>
      </c>
      <c r="B7155" s="11" t="inlineStr">
        <is>
          <t>Distributor</t>
        </is>
      </c>
      <c r="C7155" s="11" t="inlineStr">
        <is>
          <t>WARE-NMK1003</t>
        </is>
      </c>
      <c r="D7155" s="6" t="n">
        <v>43800</v>
      </c>
      <c r="E7155" s="6" t="n">
        <v>43948</v>
      </c>
      <c r="F7155" s="6" t="n">
        <v>43954</v>
      </c>
      <c r="G7155" s="6" t="n">
        <v>43960</v>
      </c>
      <c r="H7155" s="11" t="inlineStr">
        <is>
          <t>USD</t>
        </is>
      </c>
      <c r="I7155" s="11" t="n">
        <v>21</v>
      </c>
      <c r="J7155" s="11" t="n">
        <v>29</v>
      </c>
      <c r="K7155" s="11" t="n">
        <v>171</v>
      </c>
      <c r="L7155" s="11" t="n">
        <v>42</v>
      </c>
      <c r="M7155" s="11" t="n">
        <v>1</v>
      </c>
      <c r="N7155" s="11" t="n">
        <v>0.1</v>
      </c>
      <c r="O7155" s="7" t="n">
        <v>1212.7</v>
      </c>
      <c r="P7155" s="7" t="n">
        <v>812.5090000000001</v>
      </c>
      <c r="Q7155" s="7">
        <f>text(E7155,"ddd")</f>
        <v/>
      </c>
      <c r="R7155" s="7">
        <f>G7155-F7155</f>
        <v/>
      </c>
      <c r="S7155" s="7">
        <f>E7155-D7155</f>
        <v/>
      </c>
      <c r="T7155" s="7">
        <f>O7155*M7155</f>
        <v/>
      </c>
      <c r="U7155" s="7">
        <f>T7155*N7155</f>
        <v/>
      </c>
      <c r="V7155" s="7">
        <f>T7155-U7155-(P7155*M7155)</f>
        <v/>
      </c>
      <c r="W7155" s="7">
        <f>VLOOKUP(L7155,'Products Sheet'!$A:$B,2,FALSE)</f>
        <v/>
      </c>
      <c r="X7155" s="7" t="n"/>
      <c r="Y7155" s="7" t="n"/>
      <c r="Z7155" s="7" t="n"/>
      <c r="AA7155" s="7" t="n"/>
      <c r="AB7155" s="7" t="n"/>
      <c r="AC7155" s="7" t="n"/>
    </row>
    <row r="7156" ht="9.75" customHeight="1" s="12">
      <c r="A7156" s="11" t="inlineStr">
        <is>
          <t>SO - 0006167</t>
        </is>
      </c>
      <c r="B7156" s="11" t="inlineStr">
        <is>
          <t>Online</t>
        </is>
      </c>
      <c r="C7156" s="11" t="inlineStr">
        <is>
          <t>WARE-NMK1003</t>
        </is>
      </c>
      <c r="D7156" s="6" t="n">
        <v>43900</v>
      </c>
      <c r="E7156" s="6" t="n">
        <v>43972</v>
      </c>
      <c r="F7156" s="6" t="n">
        <v>43976</v>
      </c>
      <c r="G7156" s="6" t="n">
        <v>43980</v>
      </c>
      <c r="H7156" s="11" t="inlineStr">
        <is>
          <t>USD</t>
        </is>
      </c>
      <c r="I7156" s="11" t="n">
        <v>15</v>
      </c>
      <c r="J7156" s="11" t="n">
        <v>9</v>
      </c>
      <c r="K7156" s="11" t="n">
        <v>129</v>
      </c>
      <c r="L7156" s="11" t="n">
        <v>42</v>
      </c>
      <c r="M7156" s="11" t="n">
        <v>8</v>
      </c>
      <c r="N7156" s="11" t="n">
        <v>0.15</v>
      </c>
      <c r="O7156" s="7" t="n">
        <v>3825.7</v>
      </c>
      <c r="P7156" s="7" t="n">
        <v>2869.275</v>
      </c>
      <c r="Q7156" s="7">
        <f>text(E7156,"ddd")</f>
        <v/>
      </c>
      <c r="R7156" s="7">
        <f>G7156-F7156</f>
        <v/>
      </c>
      <c r="S7156" s="7">
        <f>E7156-D7156</f>
        <v/>
      </c>
      <c r="T7156" s="7">
        <f>O7156*M7156</f>
        <v/>
      </c>
      <c r="U7156" s="7">
        <f>T7156*N7156</f>
        <v/>
      </c>
      <c r="V7156" s="7">
        <f>T7156-U7156-(P7156*M7156)</f>
        <v/>
      </c>
      <c r="W7156" s="7">
        <f>VLOOKUP(L7156,'Products Sheet'!$A:$B,2,FALSE)</f>
        <v/>
      </c>
      <c r="X7156" s="7" t="n"/>
      <c r="Y7156" s="7" t="n"/>
      <c r="Z7156" s="7" t="n"/>
      <c r="AA7156" s="7" t="n"/>
      <c r="AB7156" s="7" t="n"/>
      <c r="AC7156" s="7" t="n"/>
    </row>
    <row r="7157" ht="9.75" customHeight="1" s="12">
      <c r="A7157" s="11" t="inlineStr">
        <is>
          <t>SO - 0006216</t>
        </is>
      </c>
      <c r="B7157" s="11" t="inlineStr">
        <is>
          <t>Distributor</t>
        </is>
      </c>
      <c r="C7157" s="11" t="inlineStr">
        <is>
          <t>WARE-NMK1003</t>
        </is>
      </c>
      <c r="D7157" s="6" t="n">
        <v>43900</v>
      </c>
      <c r="E7157" s="6" t="n">
        <v>43977</v>
      </c>
      <c r="F7157" s="6" t="n">
        <v>43988</v>
      </c>
      <c r="G7157" s="6" t="n">
        <v>43993</v>
      </c>
      <c r="H7157" s="11" t="inlineStr">
        <is>
          <t>USD</t>
        </is>
      </c>
      <c r="I7157" s="11" t="n">
        <v>21</v>
      </c>
      <c r="J7157" s="11" t="n">
        <v>22</v>
      </c>
      <c r="K7157" s="11" t="n">
        <v>175</v>
      </c>
      <c r="L7157" s="11" t="n">
        <v>42</v>
      </c>
      <c r="M7157" s="11" t="n">
        <v>5</v>
      </c>
      <c r="N7157" s="11" t="n">
        <v>0.1</v>
      </c>
      <c r="O7157" s="7" t="n">
        <v>1835.8</v>
      </c>
      <c r="P7157" s="7" t="n">
        <v>917.9</v>
      </c>
      <c r="Q7157" s="7">
        <f>text(E7157,"ddd")</f>
        <v/>
      </c>
      <c r="R7157" s="7">
        <f>G7157-F7157</f>
        <v/>
      </c>
      <c r="S7157" s="7">
        <f>E7157-D7157</f>
        <v/>
      </c>
      <c r="T7157" s="7">
        <f>O7157*M7157</f>
        <v/>
      </c>
      <c r="U7157" s="7">
        <f>T7157*N7157</f>
        <v/>
      </c>
      <c r="V7157" s="7">
        <f>T7157-U7157-(P7157*M7157)</f>
        <v/>
      </c>
      <c r="W7157" s="7">
        <f>VLOOKUP(L7157,'Products Sheet'!$A:$B,2,FALSE)</f>
        <v/>
      </c>
      <c r="X7157" s="7" t="n"/>
      <c r="Y7157" s="7" t="n"/>
      <c r="Z7157" s="7" t="n"/>
      <c r="AA7157" s="7" t="n"/>
      <c r="AB7157" s="7" t="n"/>
      <c r="AC7157" s="7" t="n"/>
    </row>
    <row r="7158" ht="9.75" customHeight="1" s="12">
      <c r="A7158" s="11" t="inlineStr">
        <is>
          <t>SO - 0006222</t>
        </is>
      </c>
      <c r="B7158" s="11" t="inlineStr">
        <is>
          <t>In-Store</t>
        </is>
      </c>
      <c r="C7158" s="11" t="inlineStr">
        <is>
          <t>WARE-NMK1003</t>
        </is>
      </c>
      <c r="D7158" s="6" t="n">
        <v>43900</v>
      </c>
      <c r="E7158" s="6" t="n">
        <v>43978</v>
      </c>
      <c r="F7158" s="6" t="n">
        <v>44002</v>
      </c>
      <c r="G7158" s="6" t="n">
        <v>44003</v>
      </c>
      <c r="H7158" s="11" t="inlineStr">
        <is>
          <t>USD</t>
        </is>
      </c>
      <c r="I7158" s="11" t="n">
        <v>9</v>
      </c>
      <c r="J7158" s="11" t="n">
        <v>21</v>
      </c>
      <c r="K7158" s="11" t="n">
        <v>116</v>
      </c>
      <c r="L7158" s="11" t="n">
        <v>42</v>
      </c>
      <c r="M7158" s="11" t="n">
        <v>2</v>
      </c>
      <c r="N7158" s="11" t="n">
        <v>0.075</v>
      </c>
      <c r="O7158" s="7" t="n">
        <v>3912.8</v>
      </c>
      <c r="P7158" s="7" t="n">
        <v>1995.528</v>
      </c>
      <c r="Q7158" s="7">
        <f>text(E7158,"ddd")</f>
        <v/>
      </c>
      <c r="R7158" s="7">
        <f>G7158-F7158</f>
        <v/>
      </c>
      <c r="S7158" s="7">
        <f>E7158-D7158</f>
        <v/>
      </c>
      <c r="T7158" s="7">
        <f>O7158*M7158</f>
        <v/>
      </c>
      <c r="U7158" s="7">
        <f>T7158*N7158</f>
        <v/>
      </c>
      <c r="V7158" s="7">
        <f>T7158-U7158-(P7158*M7158)</f>
        <v/>
      </c>
      <c r="W7158" s="7">
        <f>VLOOKUP(L7158,'Products Sheet'!$A:$B,2,FALSE)</f>
        <v/>
      </c>
      <c r="X7158" s="7" t="n"/>
      <c r="Y7158" s="7" t="n"/>
      <c r="Z7158" s="7" t="n"/>
      <c r="AA7158" s="7" t="n"/>
      <c r="AB7158" s="7" t="n"/>
      <c r="AC7158" s="7" t="n"/>
    </row>
    <row r="7159" ht="9.75" customHeight="1" s="12">
      <c r="A7159" s="11" t="inlineStr">
        <is>
          <t>SO - 0006403</t>
        </is>
      </c>
      <c r="B7159" s="11" t="inlineStr">
        <is>
          <t>In-Store</t>
        </is>
      </c>
      <c r="C7159" s="11" t="inlineStr">
        <is>
          <t>WARE-XYS1001</t>
        </is>
      </c>
      <c r="D7159" s="6" t="n">
        <v>43900</v>
      </c>
      <c r="E7159" s="6" t="n">
        <v>43998</v>
      </c>
      <c r="F7159" s="6" t="n">
        <v>44001</v>
      </c>
      <c r="G7159" s="6" t="n">
        <v>44009</v>
      </c>
      <c r="H7159" s="11" t="inlineStr">
        <is>
          <t>USD</t>
        </is>
      </c>
      <c r="I7159" s="11" t="n">
        <v>11</v>
      </c>
      <c r="J7159" s="11" t="n">
        <v>6</v>
      </c>
      <c r="K7159" s="11" t="n">
        <v>11</v>
      </c>
      <c r="L7159" s="11" t="n">
        <v>42</v>
      </c>
      <c r="M7159" s="11" t="n">
        <v>3</v>
      </c>
      <c r="N7159" s="11" t="n">
        <v>0.075</v>
      </c>
      <c r="O7159" s="7" t="n">
        <v>1333.3</v>
      </c>
      <c r="P7159" s="7" t="n">
        <v>986.6419999999999</v>
      </c>
      <c r="Q7159" s="7">
        <f>text(E7159,"ddd")</f>
        <v/>
      </c>
      <c r="R7159" s="7">
        <f>G7159-F7159</f>
        <v/>
      </c>
      <c r="S7159" s="7">
        <f>E7159-D7159</f>
        <v/>
      </c>
      <c r="T7159" s="7">
        <f>O7159*M7159</f>
        <v/>
      </c>
      <c r="U7159" s="7">
        <f>T7159*N7159</f>
        <v/>
      </c>
      <c r="V7159" s="7">
        <f>T7159-U7159-(P7159*M7159)</f>
        <v/>
      </c>
      <c r="W7159" s="7">
        <f>VLOOKUP(L7159,'Products Sheet'!$A:$B,2,FALSE)</f>
        <v/>
      </c>
      <c r="X7159" s="7" t="n"/>
      <c r="Y7159" s="7" t="n"/>
      <c r="Z7159" s="7" t="n"/>
      <c r="AA7159" s="7" t="n"/>
      <c r="AB7159" s="7" t="n"/>
      <c r="AC7159" s="7" t="n"/>
    </row>
    <row r="7160" ht="9.75" customHeight="1" s="12">
      <c r="A7160" s="11" t="inlineStr">
        <is>
          <t>SO - 0006407</t>
        </is>
      </c>
      <c r="B7160" s="11" t="inlineStr">
        <is>
          <t>In-Store</t>
        </is>
      </c>
      <c r="C7160" s="11" t="inlineStr">
        <is>
          <t>WARE-UHY1004</t>
        </is>
      </c>
      <c r="D7160" s="6" t="n">
        <v>43900</v>
      </c>
      <c r="E7160" s="6" t="n">
        <v>43999</v>
      </c>
      <c r="F7160" s="6" t="n">
        <v>44027</v>
      </c>
      <c r="G7160" s="6" t="n">
        <v>44031</v>
      </c>
      <c r="H7160" s="11" t="inlineStr">
        <is>
          <t>USD</t>
        </is>
      </c>
      <c r="I7160" s="11" t="n">
        <v>11</v>
      </c>
      <c r="J7160" s="11" t="n">
        <v>26</v>
      </c>
      <c r="K7160" s="11" t="n">
        <v>238</v>
      </c>
      <c r="L7160" s="11" t="n">
        <v>42</v>
      </c>
      <c r="M7160" s="11" t="n">
        <v>4</v>
      </c>
      <c r="N7160" s="11" t="n">
        <v>0.2</v>
      </c>
      <c r="O7160" s="7" t="n">
        <v>1118.9</v>
      </c>
      <c r="P7160" s="7" t="n">
        <v>861.5530000000001</v>
      </c>
      <c r="Q7160" s="7">
        <f>text(E7160,"ddd")</f>
        <v/>
      </c>
      <c r="R7160" s="7">
        <f>G7160-F7160</f>
        <v/>
      </c>
      <c r="S7160" s="7">
        <f>E7160-D7160</f>
        <v/>
      </c>
      <c r="T7160" s="7">
        <f>O7160*M7160</f>
        <v/>
      </c>
      <c r="U7160" s="7">
        <f>T7160*N7160</f>
        <v/>
      </c>
      <c r="V7160" s="7">
        <f>T7160-U7160-(P7160*M7160)</f>
        <v/>
      </c>
      <c r="W7160" s="7">
        <f>VLOOKUP(L7160,'Products Sheet'!$A:$B,2,FALSE)</f>
        <v/>
      </c>
      <c r="X7160" s="7" t="n"/>
      <c r="Y7160" s="7" t="n"/>
      <c r="Z7160" s="7" t="n"/>
      <c r="AA7160" s="7" t="n"/>
      <c r="AB7160" s="7" t="n"/>
      <c r="AC7160" s="7" t="n"/>
    </row>
    <row r="7161" ht="9.75" customHeight="1" s="12">
      <c r="A7161" s="11" t="inlineStr">
        <is>
          <t>SO - 0006454</t>
        </is>
      </c>
      <c r="B7161" s="11" t="inlineStr">
        <is>
          <t>In-Store</t>
        </is>
      </c>
      <c r="C7161" s="11" t="inlineStr">
        <is>
          <t>WARE-NMK1003</t>
        </is>
      </c>
      <c r="D7161" s="6" t="n">
        <v>43900</v>
      </c>
      <c r="E7161" s="6" t="n">
        <v>44004</v>
      </c>
      <c r="F7161" s="6" t="n">
        <v>44026</v>
      </c>
      <c r="G7161" s="6" t="n">
        <v>44028</v>
      </c>
      <c r="H7161" s="11" t="inlineStr">
        <is>
          <t>USD</t>
        </is>
      </c>
      <c r="I7161" s="11" t="n">
        <v>12</v>
      </c>
      <c r="J7161" s="11" t="n">
        <v>19</v>
      </c>
      <c r="K7161" s="11" t="n">
        <v>121</v>
      </c>
      <c r="L7161" s="11" t="n">
        <v>42</v>
      </c>
      <c r="M7161" s="11" t="n">
        <v>5</v>
      </c>
      <c r="N7161" s="11" t="n">
        <v>0.05</v>
      </c>
      <c r="O7161" s="7" t="n">
        <v>1105.5</v>
      </c>
      <c r="P7161" s="7" t="n">
        <v>519.5849999999999</v>
      </c>
      <c r="Q7161" s="7">
        <f>text(E7161,"ddd")</f>
        <v/>
      </c>
      <c r="R7161" s="7">
        <f>G7161-F7161</f>
        <v/>
      </c>
      <c r="S7161" s="7">
        <f>E7161-D7161</f>
        <v/>
      </c>
      <c r="T7161" s="7">
        <f>O7161*M7161</f>
        <v/>
      </c>
      <c r="U7161" s="7">
        <f>T7161*N7161</f>
        <v/>
      </c>
      <c r="V7161" s="7">
        <f>T7161-U7161-(P7161*M7161)</f>
        <v/>
      </c>
      <c r="W7161" s="7">
        <f>VLOOKUP(L7161,'Products Sheet'!$A:$B,2,FALSE)</f>
        <v/>
      </c>
      <c r="X7161" s="7" t="n"/>
      <c r="Y7161" s="7" t="n"/>
      <c r="Z7161" s="7" t="n"/>
      <c r="AA7161" s="7" t="n"/>
      <c r="AB7161" s="7" t="n"/>
      <c r="AC7161" s="7" t="n"/>
    </row>
    <row r="7162" ht="9.75" customHeight="1" s="12">
      <c r="A7162" s="11" t="inlineStr">
        <is>
          <t>SO - 0006468</t>
        </is>
      </c>
      <c r="B7162" s="11" t="inlineStr">
        <is>
          <t>In-Store</t>
        </is>
      </c>
      <c r="C7162" s="11" t="inlineStr">
        <is>
          <t>WARE-NBV1002</t>
        </is>
      </c>
      <c r="D7162" s="6" t="n">
        <v>43900</v>
      </c>
      <c r="E7162" s="6" t="n">
        <v>44006</v>
      </c>
      <c r="F7162" s="6" t="n">
        <v>44009</v>
      </c>
      <c r="G7162" s="6" t="n">
        <v>44014</v>
      </c>
      <c r="H7162" s="11" t="inlineStr">
        <is>
          <t>USD</t>
        </is>
      </c>
      <c r="I7162" s="11" t="n">
        <v>9</v>
      </c>
      <c r="J7162" s="11" t="n">
        <v>12</v>
      </c>
      <c r="K7162" s="11" t="n">
        <v>82</v>
      </c>
      <c r="L7162" s="11" t="n">
        <v>42</v>
      </c>
      <c r="M7162" s="11" t="n">
        <v>8</v>
      </c>
      <c r="N7162" s="11" t="n">
        <v>0.1</v>
      </c>
      <c r="O7162" s="7" t="n">
        <v>3845.8</v>
      </c>
      <c r="P7162" s="7" t="n">
        <v>2269.022</v>
      </c>
      <c r="Q7162" s="7">
        <f>text(E7162,"ddd")</f>
        <v/>
      </c>
      <c r="R7162" s="7">
        <f>G7162-F7162</f>
        <v/>
      </c>
      <c r="S7162" s="7">
        <f>E7162-D7162</f>
        <v/>
      </c>
      <c r="T7162" s="7">
        <f>O7162*M7162</f>
        <v/>
      </c>
      <c r="U7162" s="7">
        <f>T7162*N7162</f>
        <v/>
      </c>
      <c r="V7162" s="7">
        <f>T7162-U7162-(P7162*M7162)</f>
        <v/>
      </c>
      <c r="W7162" s="7">
        <f>VLOOKUP(L7162,'Products Sheet'!$A:$B,2,FALSE)</f>
        <v/>
      </c>
      <c r="X7162" s="7" t="n"/>
      <c r="Y7162" s="7" t="n"/>
      <c r="Z7162" s="7" t="n"/>
      <c r="AA7162" s="7" t="n"/>
      <c r="AB7162" s="7" t="n"/>
      <c r="AC7162" s="7" t="n"/>
    </row>
    <row r="7163" ht="9.75" customHeight="1" s="12">
      <c r="A7163" s="11" t="inlineStr">
        <is>
          <t>SO - 0006541</t>
        </is>
      </c>
      <c r="B7163" s="11" t="inlineStr">
        <is>
          <t>In-Store</t>
        </is>
      </c>
      <c r="C7163" s="11" t="inlineStr">
        <is>
          <t>WARE-UHY1004</t>
        </is>
      </c>
      <c r="D7163" s="6" t="n">
        <v>43900</v>
      </c>
      <c r="E7163" s="6" t="n">
        <v>44015</v>
      </c>
      <c r="F7163" s="6" t="n">
        <v>44017</v>
      </c>
      <c r="G7163" s="6" t="n">
        <v>44024</v>
      </c>
      <c r="H7163" s="11" t="inlineStr">
        <is>
          <t>USD</t>
        </is>
      </c>
      <c r="I7163" s="11" t="n">
        <v>10</v>
      </c>
      <c r="J7163" s="11" t="n">
        <v>18</v>
      </c>
      <c r="K7163" s="11" t="n">
        <v>207</v>
      </c>
      <c r="L7163" s="11" t="n">
        <v>42</v>
      </c>
      <c r="M7163" s="11" t="n">
        <v>8</v>
      </c>
      <c r="N7163" s="11" t="n">
        <v>0.05</v>
      </c>
      <c r="O7163" s="7" t="n">
        <v>1078.7</v>
      </c>
      <c r="P7163" s="7" t="n">
        <v>658.0070000000001</v>
      </c>
      <c r="Q7163" s="7">
        <f>text(E7163,"ddd")</f>
        <v/>
      </c>
      <c r="R7163" s="7">
        <f>G7163-F7163</f>
        <v/>
      </c>
      <c r="S7163" s="7">
        <f>E7163-D7163</f>
        <v/>
      </c>
      <c r="T7163" s="7">
        <f>O7163*M7163</f>
        <v/>
      </c>
      <c r="U7163" s="7">
        <f>T7163*N7163</f>
        <v/>
      </c>
      <c r="V7163" s="7">
        <f>T7163-U7163-(P7163*M7163)</f>
        <v/>
      </c>
      <c r="W7163" s="7">
        <f>VLOOKUP(L7163,'Products Sheet'!$A:$B,2,FALSE)</f>
        <v/>
      </c>
      <c r="X7163" s="7" t="n"/>
      <c r="Y7163" s="7" t="n"/>
      <c r="Z7163" s="7" t="n"/>
      <c r="AA7163" s="7" t="n"/>
      <c r="AB7163" s="7" t="n"/>
      <c r="AC7163" s="7" t="n"/>
    </row>
    <row r="7164" ht="9.75" customHeight="1" s="12">
      <c r="A7164" s="11" t="inlineStr">
        <is>
          <t>SO - 0006579</t>
        </is>
      </c>
      <c r="B7164" s="11" t="inlineStr">
        <is>
          <t>Online</t>
        </is>
      </c>
      <c r="C7164" s="11" t="inlineStr">
        <is>
          <t>WARE-PUJ1005</t>
        </is>
      </c>
      <c r="D7164" s="6" t="n">
        <v>43900</v>
      </c>
      <c r="E7164" s="6" t="n">
        <v>44019</v>
      </c>
      <c r="F7164" s="6" t="n">
        <v>44025</v>
      </c>
      <c r="G7164" s="6" t="n">
        <v>44031</v>
      </c>
      <c r="H7164" s="11" t="inlineStr">
        <is>
          <t>USD</t>
        </is>
      </c>
      <c r="I7164" s="11" t="n">
        <v>12</v>
      </c>
      <c r="J7164" s="11" t="n">
        <v>30</v>
      </c>
      <c r="K7164" s="11" t="n">
        <v>296</v>
      </c>
      <c r="L7164" s="11" t="n">
        <v>42</v>
      </c>
      <c r="M7164" s="11" t="n">
        <v>5</v>
      </c>
      <c r="N7164" s="11" t="n">
        <v>0.3</v>
      </c>
      <c r="O7164" s="7" t="n">
        <v>2278</v>
      </c>
      <c r="P7164" s="7" t="n">
        <v>1047.88</v>
      </c>
      <c r="Q7164" s="7">
        <f>text(E7164,"ddd")</f>
        <v/>
      </c>
      <c r="R7164" s="7">
        <f>G7164-F7164</f>
        <v/>
      </c>
      <c r="S7164" s="7">
        <f>E7164-D7164</f>
        <v/>
      </c>
      <c r="T7164" s="7">
        <f>O7164*M7164</f>
        <v/>
      </c>
      <c r="U7164" s="7">
        <f>T7164*N7164</f>
        <v/>
      </c>
      <c r="V7164" s="7">
        <f>T7164-U7164-(P7164*M7164)</f>
        <v/>
      </c>
      <c r="W7164" s="7">
        <f>VLOOKUP(L7164,'Products Sheet'!$A:$B,2,FALSE)</f>
        <v/>
      </c>
      <c r="X7164" s="7" t="n"/>
      <c r="Y7164" s="7" t="n"/>
      <c r="Z7164" s="7" t="n"/>
      <c r="AA7164" s="7" t="n"/>
      <c r="AB7164" s="7" t="n"/>
      <c r="AC7164" s="7" t="n"/>
    </row>
    <row r="7165" ht="9.75" customHeight="1" s="12">
      <c r="A7165" s="11" t="inlineStr">
        <is>
          <t>SO - 0006631</t>
        </is>
      </c>
      <c r="B7165" s="11" t="inlineStr">
        <is>
          <t>In-Store</t>
        </is>
      </c>
      <c r="C7165" s="11" t="inlineStr">
        <is>
          <t>WARE-PUJ1005</t>
        </is>
      </c>
      <c r="D7165" s="6" t="n">
        <v>43900</v>
      </c>
      <c r="E7165" s="6" t="n">
        <v>44025</v>
      </c>
      <c r="F7165" s="6" t="n">
        <v>44037</v>
      </c>
      <c r="G7165" s="6" t="n">
        <v>44044</v>
      </c>
      <c r="H7165" s="11" t="inlineStr">
        <is>
          <t>USD</t>
        </is>
      </c>
      <c r="I7165" s="11" t="n">
        <v>5</v>
      </c>
      <c r="J7165" s="11" t="n">
        <v>21</v>
      </c>
      <c r="K7165" s="11" t="n">
        <v>303</v>
      </c>
      <c r="L7165" s="11" t="n">
        <v>42</v>
      </c>
      <c r="M7165" s="11" t="n">
        <v>6</v>
      </c>
      <c r="N7165" s="11" t="n">
        <v>0.075</v>
      </c>
      <c r="O7165" s="7" t="n">
        <v>2666.6</v>
      </c>
      <c r="P7165" s="7" t="n">
        <v>1466.63</v>
      </c>
      <c r="Q7165" s="7">
        <f>text(E7165,"ddd")</f>
        <v/>
      </c>
      <c r="R7165" s="7">
        <f>G7165-F7165</f>
        <v/>
      </c>
      <c r="S7165" s="7">
        <f>E7165-D7165</f>
        <v/>
      </c>
      <c r="T7165" s="7">
        <f>O7165*M7165</f>
        <v/>
      </c>
      <c r="U7165" s="7">
        <f>T7165*N7165</f>
        <v/>
      </c>
      <c r="V7165" s="7">
        <f>T7165-U7165-(P7165*M7165)</f>
        <v/>
      </c>
      <c r="W7165" s="7">
        <f>VLOOKUP(L7165,'Products Sheet'!$A:$B,2,FALSE)</f>
        <v/>
      </c>
      <c r="X7165" s="7" t="n"/>
      <c r="Y7165" s="7" t="n"/>
      <c r="Z7165" s="7" t="n"/>
      <c r="AA7165" s="7" t="n"/>
      <c r="AB7165" s="7" t="n"/>
      <c r="AC7165" s="7" t="n"/>
    </row>
    <row r="7166" ht="9.75" customHeight="1" s="12">
      <c r="A7166" s="11" t="inlineStr">
        <is>
          <t>SO - 0006703</t>
        </is>
      </c>
      <c r="B7166" s="11" t="inlineStr">
        <is>
          <t>Wholesale</t>
        </is>
      </c>
      <c r="C7166" s="11" t="inlineStr">
        <is>
          <t>WARE-PUJ1005</t>
        </is>
      </c>
      <c r="D7166" s="6" t="n">
        <v>43900</v>
      </c>
      <c r="E7166" s="6" t="n">
        <v>44032</v>
      </c>
      <c r="F7166" s="6" t="n">
        <v>44045</v>
      </c>
      <c r="G7166" s="6" t="n">
        <v>44054</v>
      </c>
      <c r="H7166" s="11" t="inlineStr">
        <is>
          <t>USD</t>
        </is>
      </c>
      <c r="I7166" s="11" t="n">
        <v>25</v>
      </c>
      <c r="J7166" s="11" t="n">
        <v>14</v>
      </c>
      <c r="K7166" s="11" t="n">
        <v>317</v>
      </c>
      <c r="L7166" s="11" t="n">
        <v>42</v>
      </c>
      <c r="M7166" s="11" t="n">
        <v>8</v>
      </c>
      <c r="N7166" s="11" t="n">
        <v>0.075</v>
      </c>
      <c r="O7166" s="7" t="n">
        <v>5286.3</v>
      </c>
      <c r="P7166" s="7" t="n">
        <v>2325.972</v>
      </c>
      <c r="Q7166" s="7">
        <f>text(E7166,"ddd")</f>
        <v/>
      </c>
      <c r="R7166" s="7">
        <f>G7166-F7166</f>
        <v/>
      </c>
      <c r="S7166" s="7">
        <f>E7166-D7166</f>
        <v/>
      </c>
      <c r="T7166" s="7">
        <f>O7166*M7166</f>
        <v/>
      </c>
      <c r="U7166" s="7">
        <f>T7166*N7166</f>
        <v/>
      </c>
      <c r="V7166" s="7">
        <f>T7166-U7166-(P7166*M7166)</f>
        <v/>
      </c>
      <c r="W7166" s="7">
        <f>VLOOKUP(L7166,'Products Sheet'!$A:$B,2,FALSE)</f>
        <v/>
      </c>
      <c r="X7166" s="7" t="n"/>
      <c r="Y7166" s="7" t="n"/>
      <c r="Z7166" s="7" t="n"/>
      <c r="AA7166" s="7" t="n"/>
      <c r="AB7166" s="7" t="n"/>
      <c r="AC7166" s="7" t="n"/>
    </row>
    <row r="7167" ht="9.75" customHeight="1" s="12">
      <c r="A7167" s="11" t="inlineStr">
        <is>
          <t>SO - 0006722</t>
        </is>
      </c>
      <c r="B7167" s="11" t="inlineStr">
        <is>
          <t>In-Store</t>
        </is>
      </c>
      <c r="C7167" s="11" t="inlineStr">
        <is>
          <t>WARE-NMK1003</t>
        </is>
      </c>
      <c r="D7167" s="6" t="n">
        <v>43900</v>
      </c>
      <c r="E7167" s="6" t="n">
        <v>44034</v>
      </c>
      <c r="F7167" s="6" t="n">
        <v>44037</v>
      </c>
      <c r="G7167" s="6" t="n">
        <v>44041</v>
      </c>
      <c r="H7167" s="11" t="inlineStr">
        <is>
          <t>USD</t>
        </is>
      </c>
      <c r="I7167" s="11" t="n">
        <v>7</v>
      </c>
      <c r="J7167" s="11" t="n">
        <v>45</v>
      </c>
      <c r="K7167" s="11" t="n">
        <v>139</v>
      </c>
      <c r="L7167" s="11" t="n">
        <v>42</v>
      </c>
      <c r="M7167" s="11" t="n">
        <v>4</v>
      </c>
      <c r="N7167" s="11" t="n">
        <v>0.2</v>
      </c>
      <c r="O7167" s="7" t="n">
        <v>3939.6</v>
      </c>
      <c r="P7167" s="7" t="n">
        <v>2718.324</v>
      </c>
      <c r="Q7167" s="7">
        <f>text(E7167,"ddd")</f>
        <v/>
      </c>
      <c r="R7167" s="7">
        <f>G7167-F7167</f>
        <v/>
      </c>
      <c r="S7167" s="7">
        <f>E7167-D7167</f>
        <v/>
      </c>
      <c r="T7167" s="7">
        <f>O7167*M7167</f>
        <v/>
      </c>
      <c r="U7167" s="7">
        <f>T7167*N7167</f>
        <v/>
      </c>
      <c r="V7167" s="7">
        <f>T7167-U7167-(P7167*M7167)</f>
        <v/>
      </c>
      <c r="W7167" s="7">
        <f>VLOOKUP(L7167,'Products Sheet'!$A:$B,2,FALSE)</f>
        <v/>
      </c>
      <c r="X7167" s="7" t="n"/>
      <c r="Y7167" s="7" t="n"/>
      <c r="Z7167" s="7" t="n"/>
      <c r="AA7167" s="7" t="n"/>
      <c r="AB7167" s="7" t="n"/>
      <c r="AC7167" s="7" t="n"/>
    </row>
    <row r="7168" ht="9.75" customHeight="1" s="12">
      <c r="A7168" s="11" t="inlineStr">
        <is>
          <t>SO - 0006753</t>
        </is>
      </c>
      <c r="B7168" s="11" t="inlineStr">
        <is>
          <t>In-Store</t>
        </is>
      </c>
      <c r="C7168" s="11" t="inlineStr">
        <is>
          <t>WARE-NMK1003</t>
        </is>
      </c>
      <c r="D7168" s="6" t="n">
        <v>43900</v>
      </c>
      <c r="E7168" s="6" t="n">
        <v>44038</v>
      </c>
      <c r="F7168" s="6" t="n">
        <v>44063</v>
      </c>
      <c r="G7168" s="6" t="n">
        <v>44069</v>
      </c>
      <c r="H7168" s="11" t="inlineStr">
        <is>
          <t>USD</t>
        </is>
      </c>
      <c r="I7168" s="11" t="n">
        <v>4</v>
      </c>
      <c r="J7168" s="11" t="n">
        <v>30</v>
      </c>
      <c r="K7168" s="11" t="n">
        <v>98</v>
      </c>
      <c r="L7168" s="11" t="n">
        <v>42</v>
      </c>
      <c r="M7168" s="11" t="n">
        <v>2</v>
      </c>
      <c r="N7168" s="11" t="n">
        <v>0.1</v>
      </c>
      <c r="O7168" s="7" t="n">
        <v>737</v>
      </c>
      <c r="P7168" s="7" t="n">
        <v>449.57</v>
      </c>
      <c r="Q7168" s="7">
        <f>text(E7168,"ddd")</f>
        <v/>
      </c>
      <c r="R7168" s="7">
        <f>G7168-F7168</f>
        <v/>
      </c>
      <c r="S7168" s="7">
        <f>E7168-D7168</f>
        <v/>
      </c>
      <c r="T7168" s="7">
        <f>O7168*M7168</f>
        <v/>
      </c>
      <c r="U7168" s="7">
        <f>T7168*N7168</f>
        <v/>
      </c>
      <c r="V7168" s="7">
        <f>T7168-U7168-(P7168*M7168)</f>
        <v/>
      </c>
      <c r="W7168" s="7">
        <f>VLOOKUP(L7168,'Products Sheet'!$A:$B,2,FALSE)</f>
        <v/>
      </c>
      <c r="X7168" s="7" t="n"/>
      <c r="Y7168" s="7" t="n"/>
      <c r="Z7168" s="7" t="n"/>
      <c r="AA7168" s="7" t="n"/>
      <c r="AB7168" s="7" t="n"/>
      <c r="AC7168" s="7" t="n"/>
    </row>
    <row r="7169" ht="9.75" customHeight="1" s="12">
      <c r="A7169" s="11" t="inlineStr">
        <is>
          <t>SO - 0006782</t>
        </is>
      </c>
      <c r="B7169" s="11" t="inlineStr">
        <is>
          <t>In-Store</t>
        </is>
      </c>
      <c r="C7169" s="11" t="inlineStr">
        <is>
          <t>WARE-MKL1006</t>
        </is>
      </c>
      <c r="D7169" s="6" t="n">
        <v>43900</v>
      </c>
      <c r="E7169" s="6" t="n">
        <v>44041</v>
      </c>
      <c r="F7169" s="6" t="n">
        <v>44045</v>
      </c>
      <c r="G7169" s="6" t="n">
        <v>44049</v>
      </c>
      <c r="H7169" s="11" t="inlineStr">
        <is>
          <t>USD</t>
        </is>
      </c>
      <c r="I7169" s="11" t="n">
        <v>9</v>
      </c>
      <c r="J7169" s="11" t="n">
        <v>35</v>
      </c>
      <c r="K7169" s="11" t="n">
        <v>336</v>
      </c>
      <c r="L7169" s="11" t="n">
        <v>42</v>
      </c>
      <c r="M7169" s="11" t="n">
        <v>6</v>
      </c>
      <c r="N7169" s="11" t="n">
        <v>0.05</v>
      </c>
      <c r="O7169" s="7" t="n">
        <v>5815.6</v>
      </c>
      <c r="P7169" s="7" t="n">
        <v>4826.948</v>
      </c>
      <c r="Q7169" s="7">
        <f>text(E7169,"ddd")</f>
        <v/>
      </c>
      <c r="R7169" s="7">
        <f>G7169-F7169</f>
        <v/>
      </c>
      <c r="S7169" s="7">
        <f>E7169-D7169</f>
        <v/>
      </c>
      <c r="T7169" s="7">
        <f>O7169*M7169</f>
        <v/>
      </c>
      <c r="U7169" s="7">
        <f>T7169*N7169</f>
        <v/>
      </c>
      <c r="V7169" s="7">
        <f>T7169-U7169-(P7169*M7169)</f>
        <v/>
      </c>
      <c r="W7169" s="7">
        <f>VLOOKUP(L7169,'Products Sheet'!$A:$B,2,FALSE)</f>
        <v/>
      </c>
      <c r="X7169" s="7" t="n"/>
      <c r="Y7169" s="7" t="n"/>
      <c r="Z7169" s="7" t="n"/>
      <c r="AA7169" s="7" t="n"/>
      <c r="AB7169" s="7" t="n"/>
      <c r="AC7169" s="7" t="n"/>
    </row>
    <row r="7170" ht="9.75" customHeight="1" s="12">
      <c r="A7170" s="11" t="inlineStr">
        <is>
          <t>SO - 0006823</t>
        </is>
      </c>
      <c r="B7170" s="11" t="inlineStr">
        <is>
          <t>Online</t>
        </is>
      </c>
      <c r="C7170" s="11" t="inlineStr">
        <is>
          <t>WARE-XYS1001</t>
        </is>
      </c>
      <c r="D7170" s="6" t="n">
        <v>44000</v>
      </c>
      <c r="E7170" s="6" t="n">
        <v>44047</v>
      </c>
      <c r="F7170" s="6" t="n">
        <v>44064</v>
      </c>
      <c r="G7170" s="6" t="n">
        <v>44070</v>
      </c>
      <c r="H7170" s="11" t="inlineStr">
        <is>
          <t>USD</t>
        </is>
      </c>
      <c r="I7170" s="11" t="n">
        <v>16</v>
      </c>
      <c r="J7170" s="11" t="n">
        <v>13</v>
      </c>
      <c r="K7170" s="11" t="n">
        <v>23</v>
      </c>
      <c r="L7170" s="11" t="n">
        <v>42</v>
      </c>
      <c r="M7170" s="11" t="n">
        <v>2</v>
      </c>
      <c r="N7170" s="11" t="n">
        <v>0.1</v>
      </c>
      <c r="O7170" s="7" t="n">
        <v>1085.4</v>
      </c>
      <c r="P7170" s="7" t="n">
        <v>911.736</v>
      </c>
      <c r="Q7170" s="7">
        <f>text(E7170,"ddd")</f>
        <v/>
      </c>
      <c r="R7170" s="7">
        <f>G7170-F7170</f>
        <v/>
      </c>
      <c r="S7170" s="7">
        <f>E7170-D7170</f>
        <v/>
      </c>
      <c r="T7170" s="7">
        <f>O7170*M7170</f>
        <v/>
      </c>
      <c r="U7170" s="7">
        <f>T7170*N7170</f>
        <v/>
      </c>
      <c r="V7170" s="7">
        <f>T7170-U7170-(P7170*M7170)</f>
        <v/>
      </c>
      <c r="W7170" s="7">
        <f>VLOOKUP(L7170,'Products Sheet'!$A:$B,2,FALSE)</f>
        <v/>
      </c>
      <c r="X7170" s="7" t="n"/>
      <c r="Y7170" s="7" t="n"/>
      <c r="Z7170" s="7" t="n"/>
      <c r="AA7170" s="7" t="n"/>
      <c r="AB7170" s="7" t="n"/>
      <c r="AC7170" s="7" t="n"/>
    </row>
    <row r="7171" ht="9.75" customHeight="1" s="12">
      <c r="A7171" s="11" t="inlineStr">
        <is>
          <t>SO - 0006852</t>
        </is>
      </c>
      <c r="B7171" s="11" t="inlineStr">
        <is>
          <t>In-Store</t>
        </is>
      </c>
      <c r="C7171" s="11" t="inlineStr">
        <is>
          <t>WARE-NMK1003</t>
        </is>
      </c>
      <c r="D7171" s="6" t="n">
        <v>43900</v>
      </c>
      <c r="E7171" s="6" t="n">
        <v>44050</v>
      </c>
      <c r="F7171" s="6" t="n">
        <v>44071</v>
      </c>
      <c r="G7171" s="6" t="n">
        <v>44079</v>
      </c>
      <c r="H7171" s="11" t="inlineStr">
        <is>
          <t>USD</t>
        </is>
      </c>
      <c r="I7171" s="11" t="n">
        <v>8</v>
      </c>
      <c r="J7171" s="11" t="n">
        <v>6</v>
      </c>
      <c r="K7171" s="11" t="n">
        <v>134</v>
      </c>
      <c r="L7171" s="11" t="n">
        <v>42</v>
      </c>
      <c r="M7171" s="11" t="n">
        <v>2</v>
      </c>
      <c r="N7171" s="11" t="n">
        <v>0.05</v>
      </c>
      <c r="O7171" s="7" t="n">
        <v>837.5</v>
      </c>
      <c r="P7171" s="7" t="n">
        <v>477.3749999999999</v>
      </c>
      <c r="Q7171" s="7">
        <f>text(E7171,"ddd")</f>
        <v/>
      </c>
      <c r="R7171" s="7">
        <f>G7171-F7171</f>
        <v/>
      </c>
      <c r="S7171" s="7">
        <f>E7171-D7171</f>
        <v/>
      </c>
      <c r="T7171" s="7">
        <f>O7171*M7171</f>
        <v/>
      </c>
      <c r="U7171" s="7">
        <f>T7171*N7171</f>
        <v/>
      </c>
      <c r="V7171" s="7">
        <f>T7171-U7171-(P7171*M7171)</f>
        <v/>
      </c>
      <c r="W7171" s="7">
        <f>VLOOKUP(L7171,'Products Sheet'!$A:$B,2,FALSE)</f>
        <v/>
      </c>
      <c r="X7171" s="7" t="n"/>
      <c r="Y7171" s="7" t="n"/>
      <c r="Z7171" s="7" t="n"/>
      <c r="AA7171" s="7" t="n"/>
      <c r="AB7171" s="7" t="n"/>
      <c r="AC7171" s="7" t="n"/>
    </row>
    <row r="7172" ht="9.75" customHeight="1" s="12">
      <c r="A7172" s="11" t="inlineStr">
        <is>
          <t>SO - 0007063</t>
        </is>
      </c>
      <c r="B7172" s="11" t="inlineStr">
        <is>
          <t>Online</t>
        </is>
      </c>
      <c r="C7172" s="11" t="inlineStr">
        <is>
          <t>WARE-UHY1004</t>
        </is>
      </c>
      <c r="D7172" s="6" t="n">
        <v>44000</v>
      </c>
      <c r="E7172" s="6" t="n">
        <v>44077</v>
      </c>
      <c r="F7172" s="6" t="n">
        <v>44100</v>
      </c>
      <c r="G7172" s="6" t="n">
        <v>44104</v>
      </c>
      <c r="H7172" s="11" t="inlineStr">
        <is>
          <t>USD</t>
        </is>
      </c>
      <c r="I7172" s="11" t="n">
        <v>18</v>
      </c>
      <c r="J7172" s="11" t="n">
        <v>27</v>
      </c>
      <c r="K7172" s="11" t="n">
        <v>251</v>
      </c>
      <c r="L7172" s="11" t="n">
        <v>42</v>
      </c>
      <c r="M7172" s="11" t="n">
        <v>5</v>
      </c>
      <c r="N7172" s="11" t="n">
        <v>0.4</v>
      </c>
      <c r="O7172" s="7" t="n">
        <v>757.1</v>
      </c>
      <c r="P7172" s="7" t="n">
        <v>423.9760000000001</v>
      </c>
      <c r="Q7172" s="7">
        <f>text(E7172,"ddd")</f>
        <v/>
      </c>
      <c r="R7172" s="7">
        <f>G7172-F7172</f>
        <v/>
      </c>
      <c r="S7172" s="7">
        <f>E7172-D7172</f>
        <v/>
      </c>
      <c r="T7172" s="7">
        <f>O7172*M7172</f>
        <v/>
      </c>
      <c r="U7172" s="7">
        <f>T7172*N7172</f>
        <v/>
      </c>
      <c r="V7172" s="7">
        <f>T7172-U7172-(P7172*M7172)</f>
        <v/>
      </c>
      <c r="W7172" s="7">
        <f>VLOOKUP(L7172,'Products Sheet'!$A:$B,2,FALSE)</f>
        <v/>
      </c>
      <c r="X7172" s="7" t="n"/>
      <c r="Y7172" s="7" t="n"/>
      <c r="Z7172" s="7" t="n"/>
      <c r="AA7172" s="7" t="n"/>
      <c r="AB7172" s="7" t="n"/>
      <c r="AC7172" s="7" t="n"/>
    </row>
    <row r="7173" ht="9.75" customHeight="1" s="12">
      <c r="A7173" s="11" t="inlineStr">
        <is>
          <t>SO - 0007084</t>
        </is>
      </c>
      <c r="B7173" s="11" t="inlineStr">
        <is>
          <t>In-Store</t>
        </is>
      </c>
      <c r="C7173" s="11" t="inlineStr">
        <is>
          <t>WARE-UHY1004</t>
        </is>
      </c>
      <c r="D7173" s="6" t="n">
        <v>43900</v>
      </c>
      <c r="E7173" s="6" t="n">
        <v>44079</v>
      </c>
      <c r="F7173" s="6" t="n">
        <v>44085</v>
      </c>
      <c r="G7173" s="6" t="n">
        <v>44092</v>
      </c>
      <c r="H7173" s="11" t="inlineStr">
        <is>
          <t>USD</t>
        </is>
      </c>
      <c r="I7173" s="11" t="n">
        <v>2</v>
      </c>
      <c r="J7173" s="11" t="n">
        <v>4</v>
      </c>
      <c r="K7173" s="11" t="n">
        <v>256</v>
      </c>
      <c r="L7173" s="11" t="n">
        <v>42</v>
      </c>
      <c r="M7173" s="11" t="n">
        <v>3</v>
      </c>
      <c r="N7173" s="11" t="n">
        <v>0.075</v>
      </c>
      <c r="O7173" s="7" t="n">
        <v>2499.1</v>
      </c>
      <c r="P7173" s="7" t="n">
        <v>1599.424</v>
      </c>
      <c r="Q7173" s="7">
        <f>text(E7173,"ddd")</f>
        <v/>
      </c>
      <c r="R7173" s="7">
        <f>G7173-F7173</f>
        <v/>
      </c>
      <c r="S7173" s="7">
        <f>E7173-D7173</f>
        <v/>
      </c>
      <c r="T7173" s="7">
        <f>O7173*M7173</f>
        <v/>
      </c>
      <c r="U7173" s="7">
        <f>T7173*N7173</f>
        <v/>
      </c>
      <c r="V7173" s="7">
        <f>T7173-U7173-(P7173*M7173)</f>
        <v/>
      </c>
      <c r="W7173" s="7">
        <f>VLOOKUP(L7173,'Products Sheet'!$A:$B,2,FALSE)</f>
        <v/>
      </c>
      <c r="X7173" s="7" t="n"/>
      <c r="Y7173" s="7" t="n"/>
      <c r="Z7173" s="7" t="n"/>
      <c r="AA7173" s="7" t="n"/>
      <c r="AB7173" s="7" t="n"/>
      <c r="AC7173" s="7" t="n"/>
    </row>
    <row r="7174" ht="9.75" customHeight="1" s="12">
      <c r="A7174" s="11" t="inlineStr">
        <is>
          <t>SO - 0007140</t>
        </is>
      </c>
      <c r="B7174" s="11" t="inlineStr">
        <is>
          <t>Distributor</t>
        </is>
      </c>
      <c r="C7174" s="11" t="inlineStr">
        <is>
          <t>WARE-MKL1006</t>
        </is>
      </c>
      <c r="D7174" s="6" t="n">
        <v>44000</v>
      </c>
      <c r="E7174" s="6" t="n">
        <v>44087</v>
      </c>
      <c r="F7174" s="6" t="n">
        <v>44097</v>
      </c>
      <c r="G7174" s="6" t="n">
        <v>44101</v>
      </c>
      <c r="H7174" s="11" t="inlineStr">
        <is>
          <t>USD</t>
        </is>
      </c>
      <c r="I7174" s="11" t="n">
        <v>24</v>
      </c>
      <c r="J7174" s="11" t="n">
        <v>50</v>
      </c>
      <c r="K7174" s="11" t="n">
        <v>366</v>
      </c>
      <c r="L7174" s="11" t="n">
        <v>42</v>
      </c>
      <c r="M7174" s="11" t="n">
        <v>7</v>
      </c>
      <c r="N7174" s="11" t="n">
        <v>0.05</v>
      </c>
      <c r="O7174" s="7" t="n">
        <v>1025.1</v>
      </c>
      <c r="P7174" s="7" t="n">
        <v>563.8050000000002</v>
      </c>
      <c r="Q7174" s="7">
        <f>text(E7174,"ddd")</f>
        <v/>
      </c>
      <c r="R7174" s="7">
        <f>G7174-F7174</f>
        <v/>
      </c>
      <c r="S7174" s="7">
        <f>E7174-D7174</f>
        <v/>
      </c>
      <c r="T7174" s="7">
        <f>O7174*M7174</f>
        <v/>
      </c>
      <c r="U7174" s="7">
        <f>T7174*N7174</f>
        <v/>
      </c>
      <c r="V7174" s="7">
        <f>T7174-U7174-(P7174*M7174)</f>
        <v/>
      </c>
      <c r="W7174" s="7">
        <f>VLOOKUP(L7174,'Products Sheet'!$A:$B,2,FALSE)</f>
        <v/>
      </c>
      <c r="X7174" s="7" t="n"/>
      <c r="Y7174" s="7" t="n"/>
      <c r="Z7174" s="7" t="n"/>
      <c r="AA7174" s="7" t="n"/>
      <c r="AB7174" s="7" t="n"/>
      <c r="AC7174" s="7" t="n"/>
    </row>
    <row r="7175" ht="9.75" customHeight="1" s="12">
      <c r="A7175" s="11" t="inlineStr">
        <is>
          <t>SO - 0007141</t>
        </is>
      </c>
      <c r="B7175" s="11" t="inlineStr">
        <is>
          <t>Online</t>
        </is>
      </c>
      <c r="C7175" s="11" t="inlineStr">
        <is>
          <t>WARE-XYS1001</t>
        </is>
      </c>
      <c r="D7175" s="6" t="n">
        <v>44000</v>
      </c>
      <c r="E7175" s="6" t="n">
        <v>44087</v>
      </c>
      <c r="F7175" s="6" t="n">
        <v>44097</v>
      </c>
      <c r="G7175" s="6" t="n">
        <v>44100</v>
      </c>
      <c r="H7175" s="11" t="inlineStr">
        <is>
          <t>USD</t>
        </is>
      </c>
      <c r="I7175" s="11" t="n">
        <v>13</v>
      </c>
      <c r="J7175" s="11" t="n">
        <v>7</v>
      </c>
      <c r="K7175" s="11" t="n">
        <v>8</v>
      </c>
      <c r="L7175" s="11" t="n">
        <v>42</v>
      </c>
      <c r="M7175" s="11" t="n">
        <v>6</v>
      </c>
      <c r="N7175" s="11" t="n">
        <v>0.075</v>
      </c>
      <c r="O7175" s="7" t="n">
        <v>2619.7</v>
      </c>
      <c r="P7175" s="7" t="n">
        <v>2174.351</v>
      </c>
      <c r="Q7175" s="7">
        <f>text(E7175,"ddd")</f>
        <v/>
      </c>
      <c r="R7175" s="7">
        <f>G7175-F7175</f>
        <v/>
      </c>
      <c r="S7175" s="7">
        <f>E7175-D7175</f>
        <v/>
      </c>
      <c r="T7175" s="7">
        <f>O7175*M7175</f>
        <v/>
      </c>
      <c r="U7175" s="7">
        <f>T7175*N7175</f>
        <v/>
      </c>
      <c r="V7175" s="7">
        <f>T7175-U7175-(P7175*M7175)</f>
        <v/>
      </c>
      <c r="W7175" s="7">
        <f>VLOOKUP(L7175,'Products Sheet'!$A:$B,2,FALSE)</f>
        <v/>
      </c>
      <c r="X7175" s="7" t="n"/>
      <c r="Y7175" s="7" t="n"/>
      <c r="Z7175" s="7" t="n"/>
      <c r="AA7175" s="7" t="n"/>
      <c r="AB7175" s="7" t="n"/>
      <c r="AC7175" s="7" t="n"/>
    </row>
    <row r="7176" ht="9.75" customHeight="1" s="12">
      <c r="A7176" s="11" t="inlineStr">
        <is>
          <t>SO - 0007143</t>
        </is>
      </c>
      <c r="B7176" s="11" t="inlineStr">
        <is>
          <t>Wholesale</t>
        </is>
      </c>
      <c r="C7176" s="11" t="inlineStr">
        <is>
          <t>WARE-PUJ1005</t>
        </is>
      </c>
      <c r="D7176" s="6" t="n">
        <v>44000</v>
      </c>
      <c r="E7176" s="6" t="n">
        <v>44087</v>
      </c>
      <c r="F7176" s="6" t="n">
        <v>44109</v>
      </c>
      <c r="G7176" s="6" t="n">
        <v>44114</v>
      </c>
      <c r="H7176" s="11" t="inlineStr">
        <is>
          <t>USD</t>
        </is>
      </c>
      <c r="I7176" s="11" t="n">
        <v>26</v>
      </c>
      <c r="J7176" s="11" t="n">
        <v>49</v>
      </c>
      <c r="K7176" s="11" t="n">
        <v>287</v>
      </c>
      <c r="L7176" s="11" t="n">
        <v>42</v>
      </c>
      <c r="M7176" s="11" t="n">
        <v>8</v>
      </c>
      <c r="N7176" s="11" t="n">
        <v>0.15</v>
      </c>
      <c r="O7176" s="7" t="n">
        <v>1025.1</v>
      </c>
      <c r="P7176" s="7" t="n">
        <v>645.8130000000001</v>
      </c>
      <c r="Q7176" s="7">
        <f>text(E7176,"ddd")</f>
        <v/>
      </c>
      <c r="R7176" s="7">
        <f>G7176-F7176</f>
        <v/>
      </c>
      <c r="S7176" s="7">
        <f>E7176-D7176</f>
        <v/>
      </c>
      <c r="T7176" s="7">
        <f>O7176*M7176</f>
        <v/>
      </c>
      <c r="U7176" s="7">
        <f>T7176*N7176</f>
        <v/>
      </c>
      <c r="V7176" s="7">
        <f>T7176-U7176-(P7176*M7176)</f>
        <v/>
      </c>
      <c r="W7176" s="7">
        <f>VLOOKUP(L7176,'Products Sheet'!$A:$B,2,FALSE)</f>
        <v/>
      </c>
      <c r="X7176" s="7" t="n"/>
      <c r="Y7176" s="7" t="n"/>
      <c r="Z7176" s="7" t="n"/>
      <c r="AA7176" s="7" t="n"/>
      <c r="AB7176" s="7" t="n"/>
      <c r="AC7176" s="7" t="n"/>
    </row>
    <row r="7177" ht="9.75" customHeight="1" s="12">
      <c r="A7177" s="11" t="inlineStr">
        <is>
          <t>SO - 0007161</t>
        </is>
      </c>
      <c r="B7177" s="11" t="inlineStr">
        <is>
          <t>Online</t>
        </is>
      </c>
      <c r="C7177" s="11" t="inlineStr">
        <is>
          <t>WARE-UHY1004</t>
        </is>
      </c>
      <c r="D7177" s="6" t="n">
        <v>44000</v>
      </c>
      <c r="E7177" s="6" t="n">
        <v>44089</v>
      </c>
      <c r="F7177" s="6" t="n">
        <v>44107</v>
      </c>
      <c r="G7177" s="6" t="n">
        <v>44117</v>
      </c>
      <c r="H7177" s="11" t="inlineStr">
        <is>
          <t>USD</t>
        </is>
      </c>
      <c r="I7177" s="11" t="n">
        <v>14</v>
      </c>
      <c r="J7177" s="11" t="n">
        <v>50</v>
      </c>
      <c r="K7177" s="11" t="n">
        <v>221</v>
      </c>
      <c r="L7177" s="11" t="n">
        <v>42</v>
      </c>
      <c r="M7177" s="11" t="n">
        <v>8</v>
      </c>
      <c r="N7177" s="11" t="n">
        <v>0.05</v>
      </c>
      <c r="O7177" s="7" t="n">
        <v>2894.4</v>
      </c>
      <c r="P7177" s="7" t="n">
        <v>2402.352</v>
      </c>
      <c r="Q7177" s="7">
        <f>text(E7177,"ddd")</f>
        <v/>
      </c>
      <c r="R7177" s="7">
        <f>G7177-F7177</f>
        <v/>
      </c>
      <c r="S7177" s="7">
        <f>E7177-D7177</f>
        <v/>
      </c>
      <c r="T7177" s="7">
        <f>O7177*M7177</f>
        <v/>
      </c>
      <c r="U7177" s="7">
        <f>T7177*N7177</f>
        <v/>
      </c>
      <c r="V7177" s="7">
        <f>T7177-U7177-(P7177*M7177)</f>
        <v/>
      </c>
      <c r="W7177" s="7">
        <f>VLOOKUP(L7177,'Products Sheet'!$A:$B,2,FALSE)</f>
        <v/>
      </c>
      <c r="X7177" s="7" t="n"/>
      <c r="Y7177" s="7" t="n"/>
      <c r="Z7177" s="7" t="n"/>
      <c r="AA7177" s="7" t="n"/>
      <c r="AB7177" s="7" t="n"/>
      <c r="AC7177" s="7" t="n"/>
    </row>
    <row r="7178" ht="9.75" customHeight="1" s="12">
      <c r="A7178" s="11" t="inlineStr">
        <is>
          <t>SO - 0007200</t>
        </is>
      </c>
      <c r="B7178" s="11" t="inlineStr">
        <is>
          <t>Online</t>
        </is>
      </c>
      <c r="C7178" s="11" t="inlineStr">
        <is>
          <t>WARE-XYS1001</t>
        </is>
      </c>
      <c r="D7178" s="6" t="n">
        <v>44000</v>
      </c>
      <c r="E7178" s="6" t="n">
        <v>44092</v>
      </c>
      <c r="F7178" s="6" t="n">
        <v>44096</v>
      </c>
      <c r="G7178" s="6" t="n">
        <v>44099</v>
      </c>
      <c r="H7178" s="11" t="inlineStr">
        <is>
          <t>USD</t>
        </is>
      </c>
      <c r="I7178" s="11" t="n">
        <v>15</v>
      </c>
      <c r="J7178" s="11" t="n">
        <v>32</v>
      </c>
      <c r="K7178" s="11" t="n">
        <v>28</v>
      </c>
      <c r="L7178" s="11" t="n">
        <v>42</v>
      </c>
      <c r="M7178" s="11" t="n">
        <v>5</v>
      </c>
      <c r="N7178" s="11" t="n">
        <v>0.05</v>
      </c>
      <c r="O7178" s="7" t="n">
        <v>254.6</v>
      </c>
      <c r="P7178" s="7" t="n">
        <v>175.674</v>
      </c>
      <c r="Q7178" s="7">
        <f>text(E7178,"ddd")</f>
        <v/>
      </c>
      <c r="R7178" s="7">
        <f>G7178-F7178</f>
        <v/>
      </c>
      <c r="S7178" s="7">
        <f>E7178-D7178</f>
        <v/>
      </c>
      <c r="T7178" s="7">
        <f>O7178*M7178</f>
        <v/>
      </c>
      <c r="U7178" s="7">
        <f>T7178*N7178</f>
        <v/>
      </c>
      <c r="V7178" s="7">
        <f>T7178-U7178-(P7178*M7178)</f>
        <v/>
      </c>
      <c r="W7178" s="7">
        <f>VLOOKUP(L7178,'Products Sheet'!$A:$B,2,FALSE)</f>
        <v/>
      </c>
      <c r="X7178" s="7" t="n"/>
      <c r="Y7178" s="7" t="n"/>
      <c r="Z7178" s="7" t="n"/>
      <c r="AA7178" s="7" t="n"/>
      <c r="AB7178" s="7" t="n"/>
      <c r="AC7178" s="7" t="n"/>
    </row>
    <row r="7179" ht="9.75" customHeight="1" s="12">
      <c r="A7179" s="11" t="inlineStr">
        <is>
          <t>SO - 0007218</t>
        </is>
      </c>
      <c r="B7179" s="11" t="inlineStr">
        <is>
          <t>Distributor</t>
        </is>
      </c>
      <c r="C7179" s="11" t="inlineStr">
        <is>
          <t>WARE-UHY1004</t>
        </is>
      </c>
      <c r="D7179" s="6" t="n">
        <v>44000</v>
      </c>
      <c r="E7179" s="6" t="n">
        <v>44094</v>
      </c>
      <c r="F7179" s="6" t="n">
        <v>44120</v>
      </c>
      <c r="G7179" s="6" t="n">
        <v>44129</v>
      </c>
      <c r="H7179" s="11" t="inlineStr">
        <is>
          <t>USD</t>
        </is>
      </c>
      <c r="I7179" s="11" t="n">
        <v>25</v>
      </c>
      <c r="J7179" s="11" t="n">
        <v>49</v>
      </c>
      <c r="K7179" s="11" t="n">
        <v>213</v>
      </c>
      <c r="L7179" s="11" t="n">
        <v>42</v>
      </c>
      <c r="M7179" s="11" t="n">
        <v>1</v>
      </c>
      <c r="N7179" s="11" t="n">
        <v>0.05</v>
      </c>
      <c r="O7179" s="7" t="n">
        <v>1855.9</v>
      </c>
      <c r="P7179" s="7" t="n">
        <v>1429.043</v>
      </c>
      <c r="Q7179" s="7">
        <f>text(E7179,"ddd")</f>
        <v/>
      </c>
      <c r="R7179" s="7">
        <f>G7179-F7179</f>
        <v/>
      </c>
      <c r="S7179" s="7">
        <f>E7179-D7179</f>
        <v/>
      </c>
      <c r="T7179" s="7">
        <f>O7179*M7179</f>
        <v/>
      </c>
      <c r="U7179" s="7">
        <f>T7179*N7179</f>
        <v/>
      </c>
      <c r="V7179" s="7">
        <f>T7179-U7179-(P7179*M7179)</f>
        <v/>
      </c>
      <c r="W7179" s="7">
        <f>VLOOKUP(L7179,'Products Sheet'!$A:$B,2,FALSE)</f>
        <v/>
      </c>
      <c r="X7179" s="7" t="n"/>
      <c r="Y7179" s="7" t="n"/>
      <c r="Z7179" s="7" t="n"/>
      <c r="AA7179" s="7" t="n"/>
      <c r="AB7179" s="7" t="n"/>
      <c r="AC7179" s="7" t="n"/>
    </row>
    <row r="7180" ht="9.75" customHeight="1" s="12">
      <c r="A7180" s="11" t="inlineStr">
        <is>
          <t>SO - 0007238</t>
        </is>
      </c>
      <c r="B7180" s="11" t="inlineStr">
        <is>
          <t>Online</t>
        </is>
      </c>
      <c r="C7180" s="11" t="inlineStr">
        <is>
          <t>WARE-NMK1003</t>
        </is>
      </c>
      <c r="D7180" s="6" t="n">
        <v>44000</v>
      </c>
      <c r="E7180" s="6" t="n">
        <v>44096</v>
      </c>
      <c r="F7180" s="6" t="n">
        <v>44105</v>
      </c>
      <c r="G7180" s="6" t="n">
        <v>44106</v>
      </c>
      <c r="H7180" s="11" t="inlineStr">
        <is>
          <t>USD</t>
        </is>
      </c>
      <c r="I7180" s="11" t="n">
        <v>19</v>
      </c>
      <c r="J7180" s="11" t="n">
        <v>17</v>
      </c>
      <c r="K7180" s="11" t="n">
        <v>101</v>
      </c>
      <c r="L7180" s="11" t="n">
        <v>42</v>
      </c>
      <c r="M7180" s="11" t="n">
        <v>5</v>
      </c>
      <c r="N7180" s="11" t="n">
        <v>0.15</v>
      </c>
      <c r="O7180" s="7" t="n">
        <v>1963.1</v>
      </c>
      <c r="P7180" s="7" t="n">
        <v>1472.325</v>
      </c>
      <c r="Q7180" s="7">
        <f>text(E7180,"ddd")</f>
        <v/>
      </c>
      <c r="R7180" s="7">
        <f>G7180-F7180</f>
        <v/>
      </c>
      <c r="S7180" s="7">
        <f>E7180-D7180</f>
        <v/>
      </c>
      <c r="T7180" s="7">
        <f>O7180*M7180</f>
        <v/>
      </c>
      <c r="U7180" s="7">
        <f>T7180*N7180</f>
        <v/>
      </c>
      <c r="V7180" s="7">
        <f>T7180-U7180-(P7180*M7180)</f>
        <v/>
      </c>
      <c r="W7180" s="7">
        <f>VLOOKUP(L7180,'Products Sheet'!$A:$B,2,FALSE)</f>
        <v/>
      </c>
      <c r="X7180" s="7" t="n"/>
      <c r="Y7180" s="7" t="n"/>
      <c r="Z7180" s="7" t="n"/>
      <c r="AA7180" s="7" t="n"/>
      <c r="AB7180" s="7" t="n"/>
      <c r="AC7180" s="7" t="n"/>
    </row>
    <row r="7181" ht="9.75" customHeight="1" s="12">
      <c r="A7181" s="11" t="inlineStr">
        <is>
          <t>SO - 0007292</t>
        </is>
      </c>
      <c r="B7181" s="11" t="inlineStr">
        <is>
          <t>Online</t>
        </is>
      </c>
      <c r="C7181" s="11" t="inlineStr">
        <is>
          <t>WARE-PUJ1005</t>
        </is>
      </c>
      <c r="D7181" s="6" t="n">
        <v>44000</v>
      </c>
      <c r="E7181" s="6" t="n">
        <v>44102</v>
      </c>
      <c r="F7181" s="6" t="n">
        <v>44124</v>
      </c>
      <c r="G7181" s="6" t="n">
        <v>44129</v>
      </c>
      <c r="H7181" s="11" t="inlineStr">
        <is>
          <t>USD</t>
        </is>
      </c>
      <c r="I7181" s="11" t="n">
        <v>20</v>
      </c>
      <c r="J7181" s="11" t="n">
        <v>50</v>
      </c>
      <c r="K7181" s="11" t="n">
        <v>286</v>
      </c>
      <c r="L7181" s="11" t="n">
        <v>42</v>
      </c>
      <c r="M7181" s="11" t="n">
        <v>7</v>
      </c>
      <c r="N7181" s="11" t="n">
        <v>0.05</v>
      </c>
      <c r="O7181" s="7" t="n">
        <v>1112.2</v>
      </c>
      <c r="P7181" s="7" t="n">
        <v>778.54</v>
      </c>
      <c r="Q7181" s="7">
        <f>text(E7181,"ddd")</f>
        <v/>
      </c>
      <c r="R7181" s="7">
        <f>G7181-F7181</f>
        <v/>
      </c>
      <c r="S7181" s="7">
        <f>E7181-D7181</f>
        <v/>
      </c>
      <c r="T7181" s="7">
        <f>O7181*M7181</f>
        <v/>
      </c>
      <c r="U7181" s="7">
        <f>T7181*N7181</f>
        <v/>
      </c>
      <c r="V7181" s="7">
        <f>T7181-U7181-(P7181*M7181)</f>
        <v/>
      </c>
      <c r="W7181" s="7">
        <f>VLOOKUP(L7181,'Products Sheet'!$A:$B,2,FALSE)</f>
        <v/>
      </c>
      <c r="X7181" s="7" t="n"/>
      <c r="Y7181" s="7" t="n"/>
      <c r="Z7181" s="7" t="n"/>
      <c r="AA7181" s="7" t="n"/>
      <c r="AB7181" s="7" t="n"/>
      <c r="AC7181" s="7" t="n"/>
    </row>
    <row r="7182" ht="9.75" customHeight="1" s="12">
      <c r="A7182" s="11" t="inlineStr">
        <is>
          <t>SO - 0007376</t>
        </is>
      </c>
      <c r="B7182" s="11" t="inlineStr">
        <is>
          <t>In-Store</t>
        </is>
      </c>
      <c r="C7182" s="11" t="inlineStr">
        <is>
          <t>WARE-NBV1002</t>
        </is>
      </c>
      <c r="D7182" s="6" t="n">
        <v>44000</v>
      </c>
      <c r="E7182" s="6" t="n">
        <v>44112</v>
      </c>
      <c r="F7182" s="6" t="n">
        <v>44133</v>
      </c>
      <c r="G7182" s="6" t="n">
        <v>44136</v>
      </c>
      <c r="H7182" s="11" t="inlineStr">
        <is>
          <t>USD</t>
        </is>
      </c>
      <c r="I7182" s="11" t="n">
        <v>5</v>
      </c>
      <c r="J7182" s="11" t="n">
        <v>39</v>
      </c>
      <c r="K7182" s="11" t="n">
        <v>65</v>
      </c>
      <c r="L7182" s="11" t="n">
        <v>42</v>
      </c>
      <c r="M7182" s="11" t="n">
        <v>4</v>
      </c>
      <c r="N7182" s="11" t="n">
        <v>0.05</v>
      </c>
      <c r="O7182" s="7" t="n">
        <v>3879.3</v>
      </c>
      <c r="P7182" s="7" t="n">
        <v>1862.064</v>
      </c>
      <c r="Q7182" s="7">
        <f>text(E7182,"ddd")</f>
        <v/>
      </c>
      <c r="R7182" s="7">
        <f>G7182-F7182</f>
        <v/>
      </c>
      <c r="S7182" s="7">
        <f>E7182-D7182</f>
        <v/>
      </c>
      <c r="T7182" s="7">
        <f>O7182*M7182</f>
        <v/>
      </c>
      <c r="U7182" s="7">
        <f>T7182*N7182</f>
        <v/>
      </c>
      <c r="V7182" s="7">
        <f>T7182-U7182-(P7182*M7182)</f>
        <v/>
      </c>
      <c r="W7182" s="7">
        <f>VLOOKUP(L7182,'Products Sheet'!$A:$B,2,FALSE)</f>
        <v/>
      </c>
      <c r="X7182" s="7" t="n"/>
      <c r="Y7182" s="7" t="n"/>
      <c r="Z7182" s="7" t="n"/>
      <c r="AA7182" s="7" t="n"/>
      <c r="AB7182" s="7" t="n"/>
      <c r="AC7182" s="7" t="n"/>
    </row>
    <row r="7183" ht="9.75" customHeight="1" s="12">
      <c r="A7183" s="11" t="inlineStr">
        <is>
          <t>SO - 0007447</t>
        </is>
      </c>
      <c r="B7183" s="11" t="inlineStr">
        <is>
          <t>In-Store</t>
        </is>
      </c>
      <c r="C7183" s="11" t="inlineStr">
        <is>
          <t>WARE-XYS1001</t>
        </is>
      </c>
      <c r="D7183" s="6" t="n">
        <v>44000</v>
      </c>
      <c r="E7183" s="6" t="n">
        <v>44120</v>
      </c>
      <c r="F7183" s="6" t="n">
        <v>44127</v>
      </c>
      <c r="G7183" s="6" t="n">
        <v>44132</v>
      </c>
      <c r="H7183" s="11" t="inlineStr">
        <is>
          <t>USD</t>
        </is>
      </c>
      <c r="I7183" s="11" t="n">
        <v>3</v>
      </c>
      <c r="J7183" s="11" t="n">
        <v>15</v>
      </c>
      <c r="K7183" s="11" t="n">
        <v>15</v>
      </c>
      <c r="L7183" s="11" t="n">
        <v>42</v>
      </c>
      <c r="M7183" s="11" t="n">
        <v>1</v>
      </c>
      <c r="N7183" s="11" t="n">
        <v>0.075</v>
      </c>
      <c r="O7183" s="7" t="n">
        <v>5071.900000000001</v>
      </c>
      <c r="P7183" s="7" t="n">
        <v>4311.115000000001</v>
      </c>
      <c r="Q7183" s="7">
        <f>text(E7183,"ddd")</f>
        <v/>
      </c>
      <c r="R7183" s="7">
        <f>G7183-F7183</f>
        <v/>
      </c>
      <c r="S7183" s="7">
        <f>E7183-D7183</f>
        <v/>
      </c>
      <c r="T7183" s="7">
        <f>O7183*M7183</f>
        <v/>
      </c>
      <c r="U7183" s="7">
        <f>T7183*N7183</f>
        <v/>
      </c>
      <c r="V7183" s="7">
        <f>T7183-U7183-(P7183*M7183)</f>
        <v/>
      </c>
      <c r="W7183" s="7">
        <f>VLOOKUP(L7183,'Products Sheet'!$A:$B,2,FALSE)</f>
        <v/>
      </c>
      <c r="X7183" s="7" t="n"/>
      <c r="Y7183" s="7" t="n"/>
      <c r="Z7183" s="7" t="n"/>
      <c r="AA7183" s="7" t="n"/>
      <c r="AB7183" s="7" t="n"/>
      <c r="AC7183" s="7" t="n"/>
    </row>
    <row r="7184" ht="9.75" customHeight="1" s="12">
      <c r="A7184" s="11" t="inlineStr">
        <is>
          <t>SO - 0007452</t>
        </is>
      </c>
      <c r="B7184" s="11" t="inlineStr">
        <is>
          <t>Distributor</t>
        </is>
      </c>
      <c r="C7184" s="11" t="inlineStr">
        <is>
          <t>WARE-NBV1002</t>
        </is>
      </c>
      <c r="D7184" s="6" t="n">
        <v>44000</v>
      </c>
      <c r="E7184" s="6" t="n">
        <v>44121</v>
      </c>
      <c r="F7184" s="6" t="n">
        <v>44132</v>
      </c>
      <c r="G7184" s="6" t="n">
        <v>44139</v>
      </c>
      <c r="H7184" s="11" t="inlineStr">
        <is>
          <t>USD</t>
        </is>
      </c>
      <c r="I7184" s="11" t="n">
        <v>22</v>
      </c>
      <c r="J7184" s="11" t="n">
        <v>44</v>
      </c>
      <c r="K7184" s="11" t="n">
        <v>75</v>
      </c>
      <c r="L7184" s="11" t="n">
        <v>42</v>
      </c>
      <c r="M7184" s="11" t="n">
        <v>8</v>
      </c>
      <c r="N7184" s="11" t="n">
        <v>0.05</v>
      </c>
      <c r="O7184" s="7" t="n">
        <v>3658.2</v>
      </c>
      <c r="P7184" s="7" t="n">
        <v>2487.576</v>
      </c>
      <c r="Q7184" s="7">
        <f>text(E7184,"ddd")</f>
        <v/>
      </c>
      <c r="R7184" s="7">
        <f>G7184-F7184</f>
        <v/>
      </c>
      <c r="S7184" s="7">
        <f>E7184-D7184</f>
        <v/>
      </c>
      <c r="T7184" s="7">
        <f>O7184*M7184</f>
        <v/>
      </c>
      <c r="U7184" s="7">
        <f>T7184*N7184</f>
        <v/>
      </c>
      <c r="V7184" s="7">
        <f>T7184-U7184-(P7184*M7184)</f>
        <v/>
      </c>
      <c r="W7184" s="7">
        <f>VLOOKUP(L7184,'Products Sheet'!$A:$B,2,FALSE)</f>
        <v/>
      </c>
      <c r="X7184" s="7" t="n"/>
      <c r="Y7184" s="7" t="n"/>
      <c r="Z7184" s="7" t="n"/>
      <c r="AA7184" s="7" t="n"/>
      <c r="AB7184" s="7" t="n"/>
      <c r="AC7184" s="7" t="n"/>
    </row>
    <row r="7185" ht="9.75" customHeight="1" s="12">
      <c r="A7185" s="11" t="inlineStr">
        <is>
          <t>SO - 0007454</t>
        </is>
      </c>
      <c r="B7185" s="11" t="inlineStr">
        <is>
          <t>In-Store</t>
        </is>
      </c>
      <c r="C7185" s="11" t="inlineStr">
        <is>
          <t>WARE-XYS1001</t>
        </is>
      </c>
      <c r="D7185" s="6" t="n">
        <v>44000</v>
      </c>
      <c r="E7185" s="6" t="n">
        <v>44122</v>
      </c>
      <c r="F7185" s="6" t="n">
        <v>44128</v>
      </c>
      <c r="G7185" s="6" t="n">
        <v>44138</v>
      </c>
      <c r="H7185" s="11" t="inlineStr">
        <is>
          <t>USD</t>
        </is>
      </c>
      <c r="I7185" s="11" t="n">
        <v>2</v>
      </c>
      <c r="J7185" s="11" t="n">
        <v>34</v>
      </c>
      <c r="K7185" s="11" t="n">
        <v>26</v>
      </c>
      <c r="L7185" s="11" t="n">
        <v>42</v>
      </c>
      <c r="M7185" s="11" t="n">
        <v>3</v>
      </c>
      <c r="N7185" s="11" t="n">
        <v>0.1</v>
      </c>
      <c r="O7185" s="7" t="n">
        <v>3852.5</v>
      </c>
      <c r="P7185" s="7" t="n">
        <v>3082</v>
      </c>
      <c r="Q7185" s="7">
        <f>text(E7185,"ddd")</f>
        <v/>
      </c>
      <c r="R7185" s="7">
        <f>G7185-F7185</f>
        <v/>
      </c>
      <c r="S7185" s="7">
        <f>E7185-D7185</f>
        <v/>
      </c>
      <c r="T7185" s="7">
        <f>O7185*M7185</f>
        <v/>
      </c>
      <c r="U7185" s="7">
        <f>T7185*N7185</f>
        <v/>
      </c>
      <c r="V7185" s="7">
        <f>T7185-U7185-(P7185*M7185)</f>
        <v/>
      </c>
      <c r="W7185" s="7">
        <f>VLOOKUP(L7185,'Products Sheet'!$A:$B,2,FALSE)</f>
        <v/>
      </c>
      <c r="X7185" s="7" t="n"/>
      <c r="Y7185" s="7" t="n"/>
      <c r="Z7185" s="7" t="n"/>
      <c r="AA7185" s="7" t="n"/>
      <c r="AB7185" s="7" t="n"/>
      <c r="AC7185" s="7" t="n"/>
    </row>
    <row r="7186" ht="9.75" customHeight="1" s="12">
      <c r="A7186" s="11" t="inlineStr">
        <is>
          <t>SO - 0007515</t>
        </is>
      </c>
      <c r="B7186" s="11" t="inlineStr">
        <is>
          <t>In-Store</t>
        </is>
      </c>
      <c r="C7186" s="11" t="inlineStr">
        <is>
          <t>WARE-MKL1006</t>
        </is>
      </c>
      <c r="D7186" s="6" t="n">
        <v>44000</v>
      </c>
      <c r="E7186" s="6" t="n">
        <v>44129</v>
      </c>
      <c r="F7186" s="6" t="n">
        <v>44139</v>
      </c>
      <c r="G7186" s="6" t="n">
        <v>44141</v>
      </c>
      <c r="H7186" s="11" t="inlineStr">
        <is>
          <t>USD</t>
        </is>
      </c>
      <c r="I7186" s="11" t="n">
        <v>5</v>
      </c>
      <c r="J7186" s="11" t="n">
        <v>15</v>
      </c>
      <c r="K7186" s="11" t="n">
        <v>335</v>
      </c>
      <c r="L7186" s="11" t="n">
        <v>42</v>
      </c>
      <c r="M7186" s="11" t="n">
        <v>5</v>
      </c>
      <c r="N7186" s="11" t="n">
        <v>0.05</v>
      </c>
      <c r="O7186" s="7" t="n">
        <v>1782.2</v>
      </c>
      <c r="P7186" s="7" t="n">
        <v>1051.498</v>
      </c>
      <c r="Q7186" s="7">
        <f>text(E7186,"ddd")</f>
        <v/>
      </c>
      <c r="R7186" s="7">
        <f>G7186-F7186</f>
        <v/>
      </c>
      <c r="S7186" s="7">
        <f>E7186-D7186</f>
        <v/>
      </c>
      <c r="T7186" s="7">
        <f>O7186*M7186</f>
        <v/>
      </c>
      <c r="U7186" s="7">
        <f>T7186*N7186</f>
        <v/>
      </c>
      <c r="V7186" s="7">
        <f>T7186-U7186-(P7186*M7186)</f>
        <v/>
      </c>
      <c r="W7186" s="7">
        <f>VLOOKUP(L7186,'Products Sheet'!$A:$B,2,FALSE)</f>
        <v/>
      </c>
      <c r="X7186" s="7" t="n"/>
      <c r="Y7186" s="7" t="n"/>
      <c r="Z7186" s="7" t="n"/>
      <c r="AA7186" s="7" t="n"/>
      <c r="AB7186" s="7" t="n"/>
      <c r="AC7186" s="7" t="n"/>
    </row>
    <row r="7187" ht="9.75" customHeight="1" s="12">
      <c r="A7187" s="11" t="inlineStr">
        <is>
          <t>SO - 0007611</t>
        </is>
      </c>
      <c r="B7187" s="11" t="inlineStr">
        <is>
          <t>Wholesale</t>
        </is>
      </c>
      <c r="C7187" s="11" t="inlineStr">
        <is>
          <t>WARE-NMK1003</t>
        </is>
      </c>
      <c r="D7187" s="6" t="n">
        <v>44000</v>
      </c>
      <c r="E7187" s="6" t="n">
        <v>44138</v>
      </c>
      <c r="F7187" s="6" t="n">
        <v>44165</v>
      </c>
      <c r="G7187" s="6" t="n">
        <v>44166</v>
      </c>
      <c r="H7187" s="11" t="inlineStr">
        <is>
          <t>USD</t>
        </is>
      </c>
      <c r="I7187" s="11" t="n">
        <v>27</v>
      </c>
      <c r="J7187" s="11" t="n">
        <v>28</v>
      </c>
      <c r="K7187" s="11" t="n">
        <v>162</v>
      </c>
      <c r="L7187" s="11" t="n">
        <v>42</v>
      </c>
      <c r="M7187" s="11" t="n">
        <v>5</v>
      </c>
      <c r="N7187" s="11" t="n">
        <v>0.05</v>
      </c>
      <c r="O7187" s="7" t="n">
        <v>2566.1</v>
      </c>
      <c r="P7187" s="7" t="n">
        <v>1026.44</v>
      </c>
      <c r="Q7187" s="7">
        <f>text(E7187,"ddd")</f>
        <v/>
      </c>
      <c r="R7187" s="7">
        <f>G7187-F7187</f>
        <v/>
      </c>
      <c r="S7187" s="7">
        <f>E7187-D7187</f>
        <v/>
      </c>
      <c r="T7187" s="7">
        <f>O7187*M7187</f>
        <v/>
      </c>
      <c r="U7187" s="7">
        <f>T7187*N7187</f>
        <v/>
      </c>
      <c r="V7187" s="7">
        <f>T7187-U7187-(P7187*M7187)</f>
        <v/>
      </c>
      <c r="W7187" s="7">
        <f>VLOOKUP(L7187,'Products Sheet'!$A:$B,2,FALSE)</f>
        <v/>
      </c>
      <c r="X7187" s="7" t="n"/>
      <c r="Y7187" s="7" t="n"/>
      <c r="Z7187" s="7" t="n"/>
      <c r="AA7187" s="7" t="n"/>
      <c r="AB7187" s="7" t="n"/>
      <c r="AC7187" s="7" t="n"/>
    </row>
    <row r="7188" ht="9.75" customHeight="1" s="12">
      <c r="A7188" s="11" t="inlineStr">
        <is>
          <t>SO - 0007637</t>
        </is>
      </c>
      <c r="B7188" s="11" t="inlineStr">
        <is>
          <t>In-Store</t>
        </is>
      </c>
      <c r="C7188" s="11" t="inlineStr">
        <is>
          <t>WARE-XYS1001</t>
        </is>
      </c>
      <c r="D7188" s="6" t="n">
        <v>44000</v>
      </c>
      <c r="E7188" s="6" t="n">
        <v>44141</v>
      </c>
      <c r="F7188" s="6" t="n">
        <v>44148</v>
      </c>
      <c r="G7188" s="6" t="n">
        <v>44149</v>
      </c>
      <c r="H7188" s="11" t="inlineStr">
        <is>
          <t>USD</t>
        </is>
      </c>
      <c r="I7188" s="11" t="n">
        <v>3</v>
      </c>
      <c r="J7188" s="11" t="n">
        <v>7</v>
      </c>
      <c r="K7188" s="11" t="n">
        <v>36</v>
      </c>
      <c r="L7188" s="11" t="n">
        <v>42</v>
      </c>
      <c r="M7188" s="11" t="n">
        <v>8</v>
      </c>
      <c r="N7188" s="11" t="n">
        <v>0.05</v>
      </c>
      <c r="O7188" s="7" t="n">
        <v>234.5</v>
      </c>
      <c r="P7188" s="7" t="n">
        <v>126.63</v>
      </c>
      <c r="Q7188" s="7">
        <f>text(E7188,"ddd")</f>
        <v/>
      </c>
      <c r="R7188" s="7">
        <f>G7188-F7188</f>
        <v/>
      </c>
      <c r="S7188" s="7">
        <f>E7188-D7188</f>
        <v/>
      </c>
      <c r="T7188" s="7">
        <f>O7188*M7188</f>
        <v/>
      </c>
      <c r="U7188" s="7">
        <f>T7188*N7188</f>
        <v/>
      </c>
      <c r="V7188" s="7">
        <f>T7188-U7188-(P7188*M7188)</f>
        <v/>
      </c>
      <c r="W7188" s="7">
        <f>VLOOKUP(L7188,'Products Sheet'!$A:$B,2,FALSE)</f>
        <v/>
      </c>
      <c r="X7188" s="7" t="n"/>
      <c r="Y7188" s="7" t="n"/>
      <c r="Z7188" s="7" t="n"/>
      <c r="AA7188" s="7" t="n"/>
      <c r="AB7188" s="7" t="n"/>
      <c r="AC7188" s="7" t="n"/>
    </row>
    <row r="7189" ht="9.75" customHeight="1" s="12">
      <c r="A7189" s="11" t="inlineStr">
        <is>
          <t>SO - 0007638</t>
        </is>
      </c>
      <c r="B7189" s="11" t="inlineStr">
        <is>
          <t>Distributor</t>
        </is>
      </c>
      <c r="C7189" s="11" t="inlineStr">
        <is>
          <t>WARE-PUJ1005</t>
        </is>
      </c>
      <c r="D7189" s="6" t="n">
        <v>44000</v>
      </c>
      <c r="E7189" s="6" t="n">
        <v>44142</v>
      </c>
      <c r="F7189" s="6" t="n">
        <v>44144</v>
      </c>
      <c r="G7189" s="6" t="n">
        <v>44148</v>
      </c>
      <c r="H7189" s="11" t="inlineStr">
        <is>
          <t>USD</t>
        </is>
      </c>
      <c r="I7189" s="11" t="n">
        <v>22</v>
      </c>
      <c r="J7189" s="11" t="n">
        <v>47</v>
      </c>
      <c r="K7189" s="11" t="n">
        <v>306</v>
      </c>
      <c r="L7189" s="11" t="n">
        <v>42</v>
      </c>
      <c r="M7189" s="11" t="n">
        <v>5</v>
      </c>
      <c r="N7189" s="11" t="n">
        <v>0.05</v>
      </c>
      <c r="O7189" s="7" t="n">
        <v>1078.7</v>
      </c>
      <c r="P7189" s="7" t="n">
        <v>701.1550000000001</v>
      </c>
      <c r="Q7189" s="7">
        <f>text(E7189,"ddd")</f>
        <v/>
      </c>
      <c r="R7189" s="7">
        <f>G7189-F7189</f>
        <v/>
      </c>
      <c r="S7189" s="7">
        <f>E7189-D7189</f>
        <v/>
      </c>
      <c r="T7189" s="7">
        <f>O7189*M7189</f>
        <v/>
      </c>
      <c r="U7189" s="7">
        <f>T7189*N7189</f>
        <v/>
      </c>
      <c r="V7189" s="7">
        <f>T7189-U7189-(P7189*M7189)</f>
        <v/>
      </c>
      <c r="W7189" s="7">
        <f>VLOOKUP(L7189,'Products Sheet'!$A:$B,2,FALSE)</f>
        <v/>
      </c>
      <c r="X7189" s="7" t="n"/>
      <c r="Y7189" s="7" t="n"/>
      <c r="Z7189" s="7" t="n"/>
      <c r="AA7189" s="7" t="n"/>
      <c r="AB7189" s="7" t="n"/>
      <c r="AC7189" s="7" t="n"/>
    </row>
    <row r="7190" ht="9.75" customHeight="1" s="12">
      <c r="A7190" s="11" t="inlineStr">
        <is>
          <t>SO - 0007777</t>
        </is>
      </c>
      <c r="B7190" s="11" t="inlineStr">
        <is>
          <t>Online</t>
        </is>
      </c>
      <c r="C7190" s="11" t="inlineStr">
        <is>
          <t>WARE-MKL1006</t>
        </is>
      </c>
      <c r="D7190" s="6" t="n">
        <v>44000</v>
      </c>
      <c r="E7190" s="6" t="n">
        <v>44157</v>
      </c>
      <c r="F7190" s="6" t="n">
        <v>44176</v>
      </c>
      <c r="G7190" s="6" t="n">
        <v>44181</v>
      </c>
      <c r="H7190" s="11" t="inlineStr">
        <is>
          <t>USD</t>
        </is>
      </c>
      <c r="I7190" s="11" t="n">
        <v>18</v>
      </c>
      <c r="J7190" s="11" t="n">
        <v>37</v>
      </c>
      <c r="K7190" s="11" t="n">
        <v>343</v>
      </c>
      <c r="L7190" s="11" t="n">
        <v>42</v>
      </c>
      <c r="M7190" s="11" t="n">
        <v>4</v>
      </c>
      <c r="N7190" s="11" t="n">
        <v>0.1</v>
      </c>
      <c r="O7190" s="7" t="n">
        <v>891.1</v>
      </c>
      <c r="P7190" s="7" t="n">
        <v>757.4349999999999</v>
      </c>
      <c r="Q7190" s="7">
        <f>text(E7190,"ddd")</f>
        <v/>
      </c>
      <c r="R7190" s="7">
        <f>G7190-F7190</f>
        <v/>
      </c>
      <c r="S7190" s="7">
        <f>E7190-D7190</f>
        <v/>
      </c>
      <c r="T7190" s="7">
        <f>O7190*M7190</f>
        <v/>
      </c>
      <c r="U7190" s="7">
        <f>T7190*N7190</f>
        <v/>
      </c>
      <c r="V7190" s="7">
        <f>T7190-U7190-(P7190*M7190)</f>
        <v/>
      </c>
      <c r="W7190" s="7">
        <f>VLOOKUP(L7190,'Products Sheet'!$A:$B,2,FALSE)</f>
        <v/>
      </c>
      <c r="X7190" s="7" t="n"/>
      <c r="Y7190" s="7" t="n"/>
      <c r="Z7190" s="7" t="n"/>
      <c r="AA7190" s="7" t="n"/>
      <c r="AB7190" s="7" t="n"/>
      <c r="AC7190" s="7" t="n"/>
    </row>
    <row r="7191" ht="9.75" customHeight="1" s="12">
      <c r="A7191" s="11" t="inlineStr">
        <is>
          <t>SO - 0007842</t>
        </is>
      </c>
      <c r="B7191" s="11" t="inlineStr">
        <is>
          <t>In-Store</t>
        </is>
      </c>
      <c r="C7191" s="11" t="inlineStr">
        <is>
          <t>WARE-XYS1001</t>
        </is>
      </c>
      <c r="D7191" s="6" t="n">
        <v>44100</v>
      </c>
      <c r="E7191" s="6" t="n">
        <v>44165</v>
      </c>
      <c r="F7191" s="6" t="n">
        <v>44185</v>
      </c>
      <c r="G7191" s="6" t="n">
        <v>44190</v>
      </c>
      <c r="H7191" s="11" t="inlineStr">
        <is>
          <t>USD</t>
        </is>
      </c>
      <c r="I7191" s="11" t="n">
        <v>11</v>
      </c>
      <c r="J7191" s="11" t="n">
        <v>23</v>
      </c>
      <c r="K7191" s="11" t="n">
        <v>48</v>
      </c>
      <c r="L7191" s="11" t="n">
        <v>42</v>
      </c>
      <c r="M7191" s="11" t="n">
        <v>5</v>
      </c>
      <c r="N7191" s="11" t="n">
        <v>0.3</v>
      </c>
      <c r="O7191" s="7" t="n">
        <v>1072</v>
      </c>
      <c r="P7191" s="7" t="n">
        <v>825.4400000000001</v>
      </c>
      <c r="Q7191" s="7">
        <f>text(E7191,"ddd")</f>
        <v/>
      </c>
      <c r="R7191" s="7">
        <f>G7191-F7191</f>
        <v/>
      </c>
      <c r="S7191" s="7">
        <f>E7191-D7191</f>
        <v/>
      </c>
      <c r="T7191" s="7">
        <f>O7191*M7191</f>
        <v/>
      </c>
      <c r="U7191" s="7">
        <f>T7191*N7191</f>
        <v/>
      </c>
      <c r="V7191" s="7">
        <f>T7191-U7191-(P7191*M7191)</f>
        <v/>
      </c>
      <c r="W7191" s="7">
        <f>VLOOKUP(L7191,'Products Sheet'!$A:$B,2,FALSE)</f>
        <v/>
      </c>
      <c r="X7191" s="7" t="n"/>
      <c r="Y7191" s="7" t="n"/>
      <c r="Z7191" s="7" t="n"/>
      <c r="AA7191" s="7" t="n"/>
      <c r="AB7191" s="7" t="n"/>
      <c r="AC7191" s="7" t="n"/>
    </row>
    <row r="7192" ht="9.75" customHeight="1" s="12">
      <c r="A7192" s="11" t="inlineStr">
        <is>
          <t>SO - 0007873</t>
        </is>
      </c>
      <c r="B7192" s="11" t="inlineStr">
        <is>
          <t>Online</t>
        </is>
      </c>
      <c r="C7192" s="11" t="inlineStr">
        <is>
          <t>WARE-MKL1006</t>
        </is>
      </c>
      <c r="D7192" s="6" t="n">
        <v>44100</v>
      </c>
      <c r="E7192" s="6" t="n">
        <v>44170</v>
      </c>
      <c r="F7192" s="6" t="n">
        <v>44186</v>
      </c>
      <c r="G7192" s="6" t="n">
        <v>44188</v>
      </c>
      <c r="H7192" s="11" t="inlineStr">
        <is>
          <t>USD</t>
        </is>
      </c>
      <c r="I7192" s="11" t="n">
        <v>17</v>
      </c>
      <c r="J7192" s="11" t="n">
        <v>48</v>
      </c>
      <c r="K7192" s="11" t="n">
        <v>351</v>
      </c>
      <c r="L7192" s="11" t="n">
        <v>42</v>
      </c>
      <c r="M7192" s="11" t="n">
        <v>8</v>
      </c>
      <c r="N7192" s="11" t="n">
        <v>0.3</v>
      </c>
      <c r="O7192" s="7" t="n">
        <v>3906.1</v>
      </c>
      <c r="P7192" s="7" t="n">
        <v>1718.684</v>
      </c>
      <c r="Q7192" s="7">
        <f>text(E7192,"ddd")</f>
        <v/>
      </c>
      <c r="R7192" s="7">
        <f>G7192-F7192</f>
        <v/>
      </c>
      <c r="S7192" s="7">
        <f>E7192-D7192</f>
        <v/>
      </c>
      <c r="T7192" s="7">
        <f>O7192*M7192</f>
        <v/>
      </c>
      <c r="U7192" s="7">
        <f>T7192*N7192</f>
        <v/>
      </c>
      <c r="V7192" s="7">
        <f>T7192-U7192-(P7192*M7192)</f>
        <v/>
      </c>
      <c r="W7192" s="7">
        <f>VLOOKUP(L7192,'Products Sheet'!$A:$B,2,FALSE)</f>
        <v/>
      </c>
      <c r="X7192" s="7" t="n"/>
      <c r="Y7192" s="7" t="n"/>
      <c r="Z7192" s="7" t="n"/>
      <c r="AA7192" s="7" t="n"/>
      <c r="AB7192" s="7" t="n"/>
      <c r="AC7192" s="7" t="n"/>
    </row>
    <row r="7193" ht="9.75" customHeight="1" s="12">
      <c r="A7193" s="11" t="inlineStr">
        <is>
          <t>SO - 0008024</t>
        </is>
      </c>
      <c r="B7193" s="11" t="inlineStr">
        <is>
          <t>Distributor</t>
        </is>
      </c>
      <c r="C7193" s="11" t="inlineStr">
        <is>
          <t>WARE-PUJ1005</t>
        </is>
      </c>
      <c r="D7193" s="6" t="n">
        <v>44100</v>
      </c>
      <c r="E7193" s="6" t="n">
        <v>44188</v>
      </c>
      <c r="F7193" s="6" t="n">
        <v>44192</v>
      </c>
      <c r="G7193" s="6" t="n">
        <v>44202</v>
      </c>
      <c r="H7193" s="11" t="inlineStr">
        <is>
          <t>USD</t>
        </is>
      </c>
      <c r="I7193" s="11" t="n">
        <v>23</v>
      </c>
      <c r="J7193" s="11" t="n">
        <v>16</v>
      </c>
      <c r="K7193" s="11" t="n">
        <v>276</v>
      </c>
      <c r="L7193" s="11" t="n">
        <v>42</v>
      </c>
      <c r="M7193" s="11" t="n">
        <v>6</v>
      </c>
      <c r="N7193" s="11" t="n">
        <v>0.05</v>
      </c>
      <c r="O7193" s="7" t="n">
        <v>1132.3</v>
      </c>
      <c r="P7193" s="7" t="n">
        <v>690.703</v>
      </c>
      <c r="Q7193" s="7">
        <f>text(E7193,"ddd")</f>
        <v/>
      </c>
      <c r="R7193" s="7">
        <f>G7193-F7193</f>
        <v/>
      </c>
      <c r="S7193" s="7">
        <f>E7193-D7193</f>
        <v/>
      </c>
      <c r="T7193" s="7">
        <f>O7193*M7193</f>
        <v/>
      </c>
      <c r="U7193" s="7">
        <f>T7193*N7193</f>
        <v/>
      </c>
      <c r="V7193" s="7">
        <f>T7193-U7193-(P7193*M7193)</f>
        <v/>
      </c>
      <c r="W7193" s="7">
        <f>VLOOKUP(L7193,'Products Sheet'!$A:$B,2,FALSE)</f>
        <v/>
      </c>
      <c r="X7193" s="7" t="n"/>
      <c r="Y7193" s="7" t="n"/>
      <c r="Z7193" s="7" t="n"/>
      <c r="AA7193" s="7" t="n"/>
      <c r="AB7193" s="7" t="n"/>
      <c r="AC7193" s="7" t="n"/>
    </row>
    <row r="7194" ht="9.75" customHeight="1" s="12">
      <c r="A7194" s="11" t="inlineStr">
        <is>
          <t>SO - 0008027</t>
        </is>
      </c>
      <c r="B7194" s="11" t="inlineStr">
        <is>
          <t>In-Store</t>
        </is>
      </c>
      <c r="C7194" s="11" t="inlineStr">
        <is>
          <t>WARE-NBV1002</t>
        </is>
      </c>
      <c r="D7194" s="6" t="n">
        <v>44000</v>
      </c>
      <c r="E7194" s="6" t="n">
        <v>44188</v>
      </c>
      <c r="F7194" s="6" t="n">
        <v>44198</v>
      </c>
      <c r="G7194" s="6" t="n">
        <v>44207</v>
      </c>
      <c r="H7194" s="11" t="inlineStr">
        <is>
          <t>USD</t>
        </is>
      </c>
      <c r="I7194" s="11" t="n">
        <v>11</v>
      </c>
      <c r="J7194" s="11" t="n">
        <v>12</v>
      </c>
      <c r="K7194" s="11" t="n">
        <v>67</v>
      </c>
      <c r="L7194" s="11" t="n">
        <v>42</v>
      </c>
      <c r="M7194" s="11" t="n">
        <v>7</v>
      </c>
      <c r="N7194" s="11" t="n">
        <v>0.05</v>
      </c>
      <c r="O7194" s="7" t="n">
        <v>844.2</v>
      </c>
      <c r="P7194" s="7" t="n">
        <v>650.0340000000001</v>
      </c>
      <c r="Q7194" s="7">
        <f>text(E7194,"ddd")</f>
        <v/>
      </c>
      <c r="R7194" s="7">
        <f>G7194-F7194</f>
        <v/>
      </c>
      <c r="S7194" s="7">
        <f>E7194-D7194</f>
        <v/>
      </c>
      <c r="T7194" s="7">
        <f>O7194*M7194</f>
        <v/>
      </c>
      <c r="U7194" s="7">
        <f>T7194*N7194</f>
        <v/>
      </c>
      <c r="V7194" s="7">
        <f>T7194-U7194-(P7194*M7194)</f>
        <v/>
      </c>
      <c r="W7194" s="7">
        <f>VLOOKUP(L7194,'Products Sheet'!$A:$B,2,FALSE)</f>
        <v/>
      </c>
      <c r="X7194" s="7" t="n"/>
      <c r="Y7194" s="7" t="n"/>
      <c r="Z7194" s="7" t="n"/>
      <c r="AA7194" s="7" t="n"/>
      <c r="AB7194" s="7" t="n"/>
      <c r="AC7194" s="7" t="n"/>
    </row>
    <row r="7195" ht="9.75" customHeight="1" s="12">
      <c r="A7195" s="11" t="inlineStr">
        <is>
          <t>SO - 0008043</t>
        </is>
      </c>
      <c r="B7195" s="11" t="inlineStr">
        <is>
          <t>In-Store</t>
        </is>
      </c>
      <c r="C7195" s="11" t="inlineStr">
        <is>
          <t>WARE-XYS1001</t>
        </is>
      </c>
      <c r="D7195" s="6" t="n">
        <v>44100</v>
      </c>
      <c r="E7195" s="6" t="n">
        <v>44190</v>
      </c>
      <c r="F7195" s="6" t="n">
        <v>44212</v>
      </c>
      <c r="G7195" s="6" t="n">
        <v>44215</v>
      </c>
      <c r="H7195" s="11" t="inlineStr">
        <is>
          <t>USD</t>
        </is>
      </c>
      <c r="I7195" s="11" t="n">
        <v>6</v>
      </c>
      <c r="J7195" s="11" t="n">
        <v>25</v>
      </c>
      <c r="K7195" s="11" t="n">
        <v>19</v>
      </c>
      <c r="L7195" s="11" t="n">
        <v>42</v>
      </c>
      <c r="M7195" s="11" t="n">
        <v>4</v>
      </c>
      <c r="N7195" s="11" t="n">
        <v>0.1</v>
      </c>
      <c r="O7195" s="7" t="n">
        <v>268</v>
      </c>
      <c r="P7195" s="7" t="n">
        <v>142.04</v>
      </c>
      <c r="Q7195" s="7">
        <f>text(E7195,"ddd")</f>
        <v/>
      </c>
      <c r="R7195" s="7">
        <f>G7195-F7195</f>
        <v/>
      </c>
      <c r="S7195" s="7">
        <f>E7195-D7195</f>
        <v/>
      </c>
      <c r="T7195" s="7">
        <f>O7195*M7195</f>
        <v/>
      </c>
      <c r="U7195" s="7">
        <f>T7195*N7195</f>
        <v/>
      </c>
      <c r="V7195" s="7">
        <f>T7195-U7195-(P7195*M7195)</f>
        <v/>
      </c>
      <c r="W7195" s="7">
        <f>VLOOKUP(L7195,'Products Sheet'!$A:$B,2,FALSE)</f>
        <v/>
      </c>
      <c r="X7195" s="7" t="n"/>
      <c r="Y7195" s="7" t="n"/>
      <c r="Z7195" s="7" t="n"/>
      <c r="AA7195" s="7" t="n"/>
      <c r="AB7195" s="7" t="n"/>
      <c r="AC7195" s="7" t="n"/>
    </row>
    <row r="7196" ht="9.75" customHeight="1" s="12">
      <c r="A7196" s="11" t="inlineStr">
        <is>
          <t>SO - 000192</t>
        </is>
      </c>
      <c r="B7196" s="11" t="inlineStr">
        <is>
          <t>Distributor</t>
        </is>
      </c>
      <c r="C7196" s="11" t="inlineStr">
        <is>
          <t>WARE-NMK1003</t>
        </is>
      </c>
      <c r="D7196" s="6" t="n">
        <v>43200</v>
      </c>
      <c r="E7196" s="6" t="n">
        <v>43262</v>
      </c>
      <c r="F7196" s="6" t="n">
        <v>43279</v>
      </c>
      <c r="G7196" s="6" t="n">
        <v>43287</v>
      </c>
      <c r="H7196" s="11" t="inlineStr">
        <is>
          <t>USD</t>
        </is>
      </c>
      <c r="I7196" s="11" t="n">
        <v>22</v>
      </c>
      <c r="J7196" s="11" t="n">
        <v>24</v>
      </c>
      <c r="K7196" s="11" t="n">
        <v>170</v>
      </c>
      <c r="L7196" s="11" t="n">
        <v>43</v>
      </c>
      <c r="M7196" s="11" t="n">
        <v>7</v>
      </c>
      <c r="N7196" s="11" t="n">
        <v>0.075</v>
      </c>
      <c r="O7196" s="7" t="n">
        <v>1152.4</v>
      </c>
      <c r="P7196" s="7" t="n">
        <v>622.296</v>
      </c>
      <c r="Q7196" s="7">
        <f>text(E7196,"ddd")</f>
        <v/>
      </c>
      <c r="R7196" s="7">
        <f>G7196-F7196</f>
        <v/>
      </c>
      <c r="S7196" s="7">
        <f>E7196-D7196</f>
        <v/>
      </c>
      <c r="T7196" s="7">
        <f>O7196*M7196</f>
        <v/>
      </c>
      <c r="U7196" s="7">
        <f>T7196*N7196</f>
        <v/>
      </c>
      <c r="V7196" s="7">
        <f>T7196-U7196-(P7196*M7196)</f>
        <v/>
      </c>
      <c r="W7196" s="7">
        <f>VLOOKUP(L7196,'Products Sheet'!$A:$B,2,FALSE)</f>
        <v/>
      </c>
      <c r="X7196" s="7" t="n"/>
      <c r="Y7196" s="7" t="n"/>
      <c r="Z7196" s="7" t="n"/>
      <c r="AA7196" s="7" t="n"/>
      <c r="AB7196" s="7" t="n"/>
      <c r="AC7196" s="7" t="n"/>
    </row>
    <row r="7197" ht="9.75" customHeight="1" s="12">
      <c r="A7197" s="11" t="inlineStr">
        <is>
          <t>SO - 000204</t>
        </is>
      </c>
      <c r="B7197" s="11" t="inlineStr">
        <is>
          <t>Online</t>
        </is>
      </c>
      <c r="C7197" s="11" t="inlineStr">
        <is>
          <t>WARE-NMK1003</t>
        </is>
      </c>
      <c r="D7197" s="6" t="n">
        <v>43100</v>
      </c>
      <c r="E7197" s="6" t="n">
        <v>43264</v>
      </c>
      <c r="F7197" s="6" t="n">
        <v>43278</v>
      </c>
      <c r="G7197" s="6" t="n">
        <v>43282</v>
      </c>
      <c r="H7197" s="11" t="inlineStr">
        <is>
          <t>USD</t>
        </is>
      </c>
      <c r="I7197" s="11" t="n">
        <v>12</v>
      </c>
      <c r="J7197" s="11" t="n">
        <v>38</v>
      </c>
      <c r="K7197" s="11" t="n">
        <v>175</v>
      </c>
      <c r="L7197" s="11" t="n">
        <v>43</v>
      </c>
      <c r="M7197" s="11" t="n">
        <v>2</v>
      </c>
      <c r="N7197" s="11" t="n">
        <v>0.1</v>
      </c>
      <c r="O7197" s="7" t="n">
        <v>2532.6</v>
      </c>
      <c r="P7197" s="7" t="n">
        <v>2051.406</v>
      </c>
      <c r="Q7197" s="7">
        <f>text(E7197,"ddd")</f>
        <v/>
      </c>
      <c r="R7197" s="7">
        <f>G7197-F7197</f>
        <v/>
      </c>
      <c r="S7197" s="7">
        <f>E7197-D7197</f>
        <v/>
      </c>
      <c r="T7197" s="7">
        <f>O7197*M7197</f>
        <v/>
      </c>
      <c r="U7197" s="7">
        <f>T7197*N7197</f>
        <v/>
      </c>
      <c r="V7197" s="7">
        <f>T7197-U7197-(P7197*M7197)</f>
        <v/>
      </c>
      <c r="W7197" s="7">
        <f>VLOOKUP(L7197,'Products Sheet'!$A:$B,2,FALSE)</f>
        <v/>
      </c>
      <c r="X7197" s="7" t="n"/>
      <c r="Y7197" s="7" t="n"/>
      <c r="Z7197" s="7" t="n"/>
      <c r="AA7197" s="7" t="n"/>
      <c r="AB7197" s="7" t="n"/>
      <c r="AC7197" s="7" t="n"/>
    </row>
    <row r="7198" ht="9.75" customHeight="1" s="12">
      <c r="A7198" s="11" t="inlineStr">
        <is>
          <t>SO - 000252</t>
        </is>
      </c>
      <c r="B7198" s="11" t="inlineStr">
        <is>
          <t>Online</t>
        </is>
      </c>
      <c r="C7198" s="11" t="inlineStr">
        <is>
          <t>WARE-NMK1003</t>
        </is>
      </c>
      <c r="D7198" s="6" t="n">
        <v>43200</v>
      </c>
      <c r="E7198" s="6" t="n">
        <v>43269</v>
      </c>
      <c r="F7198" s="6" t="n">
        <v>43285</v>
      </c>
      <c r="G7198" s="6" t="n">
        <v>43295</v>
      </c>
      <c r="H7198" s="11" t="inlineStr">
        <is>
          <t>USD</t>
        </is>
      </c>
      <c r="I7198" s="11" t="n">
        <v>12</v>
      </c>
      <c r="J7198" s="11" t="n">
        <v>21</v>
      </c>
      <c r="K7198" s="11" t="n">
        <v>101</v>
      </c>
      <c r="L7198" s="11" t="n">
        <v>43</v>
      </c>
      <c r="M7198" s="11" t="n">
        <v>6</v>
      </c>
      <c r="N7198" s="11" t="n">
        <v>0.075</v>
      </c>
      <c r="O7198" s="7" t="n">
        <v>3356.7</v>
      </c>
      <c r="P7198" s="7" t="n">
        <v>2819.628</v>
      </c>
      <c r="Q7198" s="7">
        <f>text(E7198,"ddd")</f>
        <v/>
      </c>
      <c r="R7198" s="7">
        <f>G7198-F7198</f>
        <v/>
      </c>
      <c r="S7198" s="7">
        <f>E7198-D7198</f>
        <v/>
      </c>
      <c r="T7198" s="7">
        <f>O7198*M7198</f>
        <v/>
      </c>
      <c r="U7198" s="7">
        <f>T7198*N7198</f>
        <v/>
      </c>
      <c r="V7198" s="7">
        <f>T7198-U7198-(P7198*M7198)</f>
        <v/>
      </c>
      <c r="W7198" s="7">
        <f>VLOOKUP(L7198,'Products Sheet'!$A:$B,2,FALSE)</f>
        <v/>
      </c>
      <c r="X7198" s="7" t="n"/>
      <c r="Y7198" s="7" t="n"/>
      <c r="Z7198" s="7" t="n"/>
      <c r="AA7198" s="7" t="n"/>
      <c r="AB7198" s="7" t="n"/>
      <c r="AC7198" s="7" t="n"/>
    </row>
    <row r="7199" ht="9.75" customHeight="1" s="12">
      <c r="A7199" s="11" t="inlineStr">
        <is>
          <t>SO - 000318</t>
        </is>
      </c>
      <c r="B7199" s="11" t="inlineStr">
        <is>
          <t>In-Store</t>
        </is>
      </c>
      <c r="C7199" s="11" t="inlineStr">
        <is>
          <t>WARE-NMK1003</t>
        </is>
      </c>
      <c r="D7199" s="6" t="n">
        <v>43200</v>
      </c>
      <c r="E7199" s="6" t="n">
        <v>43278</v>
      </c>
      <c r="F7199" s="6" t="n">
        <v>43285</v>
      </c>
      <c r="G7199" s="6" t="n">
        <v>43287</v>
      </c>
      <c r="H7199" s="11" t="inlineStr">
        <is>
          <t>USD</t>
        </is>
      </c>
      <c r="I7199" s="11" t="n">
        <v>3</v>
      </c>
      <c r="J7199" s="11" t="n">
        <v>22</v>
      </c>
      <c r="K7199" s="11" t="n">
        <v>108</v>
      </c>
      <c r="L7199" s="11" t="n">
        <v>43</v>
      </c>
      <c r="M7199" s="11" t="n">
        <v>2</v>
      </c>
      <c r="N7199" s="11" t="n">
        <v>0.05</v>
      </c>
      <c r="O7199" s="7" t="n">
        <v>3852.5</v>
      </c>
      <c r="P7199" s="7" t="n">
        <v>2003.3</v>
      </c>
      <c r="Q7199" s="7">
        <f>text(E7199,"ddd")</f>
        <v/>
      </c>
      <c r="R7199" s="7">
        <f>G7199-F7199</f>
        <v/>
      </c>
      <c r="S7199" s="7">
        <f>E7199-D7199</f>
        <v/>
      </c>
      <c r="T7199" s="7">
        <f>O7199*M7199</f>
        <v/>
      </c>
      <c r="U7199" s="7">
        <f>T7199*N7199</f>
        <v/>
      </c>
      <c r="V7199" s="7">
        <f>T7199-U7199-(P7199*M7199)</f>
        <v/>
      </c>
      <c r="W7199" s="7">
        <f>VLOOKUP(L7199,'Products Sheet'!$A:$B,2,FALSE)</f>
        <v/>
      </c>
      <c r="X7199" s="7" t="n"/>
      <c r="Y7199" s="7" t="n"/>
      <c r="Z7199" s="7" t="n"/>
      <c r="AA7199" s="7" t="n"/>
      <c r="AB7199" s="7" t="n"/>
      <c r="AC7199" s="7" t="n"/>
    </row>
    <row r="7200" ht="9.75" customHeight="1" s="12">
      <c r="A7200" s="11" t="inlineStr">
        <is>
          <t>SO - 000347</t>
        </is>
      </c>
      <c r="B7200" s="11" t="inlineStr">
        <is>
          <t>In-Store</t>
        </is>
      </c>
      <c r="C7200" s="11" t="inlineStr">
        <is>
          <t>WARE-NBV1002</t>
        </is>
      </c>
      <c r="D7200" s="6" t="n">
        <v>43200</v>
      </c>
      <c r="E7200" s="6" t="n">
        <v>43280</v>
      </c>
      <c r="F7200" s="6" t="n">
        <v>43305</v>
      </c>
      <c r="G7200" s="6" t="n">
        <v>43310</v>
      </c>
      <c r="H7200" s="11" t="inlineStr">
        <is>
          <t>USD</t>
        </is>
      </c>
      <c r="I7200" s="11" t="n">
        <v>8</v>
      </c>
      <c r="J7200" s="11" t="n">
        <v>25</v>
      </c>
      <c r="K7200" s="11" t="n">
        <v>80</v>
      </c>
      <c r="L7200" s="11" t="n">
        <v>43</v>
      </c>
      <c r="M7200" s="11" t="n">
        <v>8</v>
      </c>
      <c r="N7200" s="11" t="n">
        <v>0.05</v>
      </c>
      <c r="O7200" s="7" t="n">
        <v>951.4</v>
      </c>
      <c r="P7200" s="7" t="n">
        <v>599.3819999999999</v>
      </c>
      <c r="Q7200" s="7">
        <f>text(E7200,"ddd")</f>
        <v/>
      </c>
      <c r="R7200" s="7">
        <f>G7200-F7200</f>
        <v/>
      </c>
      <c r="S7200" s="7">
        <f>E7200-D7200</f>
        <v/>
      </c>
      <c r="T7200" s="7">
        <f>O7200*M7200</f>
        <v/>
      </c>
      <c r="U7200" s="7">
        <f>T7200*N7200</f>
        <v/>
      </c>
      <c r="V7200" s="7">
        <f>T7200-U7200-(P7200*M7200)</f>
        <v/>
      </c>
      <c r="W7200" s="7">
        <f>VLOOKUP(L7200,'Products Sheet'!$A:$B,2,FALSE)</f>
        <v/>
      </c>
      <c r="X7200" s="7" t="n"/>
      <c r="Y7200" s="7" t="n"/>
      <c r="Z7200" s="7" t="n"/>
      <c r="AA7200" s="7" t="n"/>
      <c r="AB7200" s="7" t="n"/>
      <c r="AC7200" s="7" t="n"/>
    </row>
    <row r="7201" ht="9.75" customHeight="1" s="12">
      <c r="A7201" s="11" t="inlineStr">
        <is>
          <t>SO - 000432</t>
        </is>
      </c>
      <c r="B7201" s="11" t="inlineStr">
        <is>
          <t>Online</t>
        </is>
      </c>
      <c r="C7201" s="11" t="inlineStr">
        <is>
          <t>WARE-PUJ1005</t>
        </is>
      </c>
      <c r="D7201" s="6" t="n">
        <v>43200</v>
      </c>
      <c r="E7201" s="6" t="n">
        <v>43290</v>
      </c>
      <c r="F7201" s="6" t="n">
        <v>43308</v>
      </c>
      <c r="G7201" s="6" t="n">
        <v>43313</v>
      </c>
      <c r="H7201" s="11" t="inlineStr">
        <is>
          <t>USD</t>
        </is>
      </c>
      <c r="I7201" s="11" t="n">
        <v>15</v>
      </c>
      <c r="J7201" s="11" t="n">
        <v>19</v>
      </c>
      <c r="K7201" s="11" t="n">
        <v>283</v>
      </c>
      <c r="L7201" s="11" t="n">
        <v>43</v>
      </c>
      <c r="M7201" s="11" t="n">
        <v>7</v>
      </c>
      <c r="N7201" s="11" t="n">
        <v>0.1</v>
      </c>
      <c r="O7201" s="7" t="n">
        <v>938</v>
      </c>
      <c r="P7201" s="7" t="n">
        <v>450.24</v>
      </c>
      <c r="Q7201" s="7">
        <f>text(E7201,"ddd")</f>
        <v/>
      </c>
      <c r="R7201" s="7">
        <f>G7201-F7201</f>
        <v/>
      </c>
      <c r="S7201" s="7">
        <f>E7201-D7201</f>
        <v/>
      </c>
      <c r="T7201" s="7">
        <f>O7201*M7201</f>
        <v/>
      </c>
      <c r="U7201" s="7">
        <f>T7201*N7201</f>
        <v/>
      </c>
      <c r="V7201" s="7">
        <f>T7201-U7201-(P7201*M7201)</f>
        <v/>
      </c>
      <c r="W7201" s="7">
        <f>VLOOKUP(L7201,'Products Sheet'!$A:$B,2,FALSE)</f>
        <v/>
      </c>
      <c r="X7201" s="7" t="n"/>
      <c r="Y7201" s="7" t="n"/>
      <c r="Z7201" s="7" t="n"/>
      <c r="AA7201" s="7" t="n"/>
      <c r="AB7201" s="7" t="n"/>
      <c r="AC7201" s="7" t="n"/>
    </row>
    <row r="7202" ht="9.75" customHeight="1" s="12">
      <c r="A7202" s="11" t="inlineStr">
        <is>
          <t>SO - 000439</t>
        </is>
      </c>
      <c r="B7202" s="11" t="inlineStr">
        <is>
          <t>Distributor</t>
        </is>
      </c>
      <c r="C7202" s="11" t="inlineStr">
        <is>
          <t>WARE-NMK1003</t>
        </is>
      </c>
      <c r="D7202" s="6" t="n">
        <v>43200</v>
      </c>
      <c r="E7202" s="6" t="n">
        <v>43292</v>
      </c>
      <c r="F7202" s="6" t="n">
        <v>43312</v>
      </c>
      <c r="G7202" s="6" t="n">
        <v>43315</v>
      </c>
      <c r="H7202" s="11" t="inlineStr">
        <is>
          <t>USD</t>
        </is>
      </c>
      <c r="I7202" s="11" t="n">
        <v>20</v>
      </c>
      <c r="J7202" s="11" t="n">
        <v>45</v>
      </c>
      <c r="K7202" s="11" t="n">
        <v>143</v>
      </c>
      <c r="L7202" s="11" t="n">
        <v>43</v>
      </c>
      <c r="M7202" s="11" t="n">
        <v>7</v>
      </c>
      <c r="N7202" s="11" t="n">
        <v>0.2</v>
      </c>
      <c r="O7202" s="7" t="n">
        <v>2472.3</v>
      </c>
      <c r="P7202" s="7" t="n">
        <v>1928.394</v>
      </c>
      <c r="Q7202" s="7">
        <f>text(E7202,"ddd")</f>
        <v/>
      </c>
      <c r="R7202" s="7">
        <f>G7202-F7202</f>
        <v/>
      </c>
      <c r="S7202" s="7">
        <f>E7202-D7202</f>
        <v/>
      </c>
      <c r="T7202" s="7">
        <f>O7202*M7202</f>
        <v/>
      </c>
      <c r="U7202" s="7">
        <f>T7202*N7202</f>
        <v/>
      </c>
      <c r="V7202" s="7">
        <f>T7202-U7202-(P7202*M7202)</f>
        <v/>
      </c>
      <c r="W7202" s="7">
        <f>VLOOKUP(L7202,'Products Sheet'!$A:$B,2,FALSE)</f>
        <v/>
      </c>
      <c r="X7202" s="7" t="n"/>
      <c r="Y7202" s="7" t="n"/>
      <c r="Z7202" s="7" t="n"/>
      <c r="AA7202" s="7" t="n"/>
      <c r="AB7202" s="7" t="n"/>
      <c r="AC7202" s="7" t="n"/>
    </row>
    <row r="7203" ht="9.75" customHeight="1" s="12">
      <c r="A7203" s="11" t="inlineStr">
        <is>
          <t>SO - 000779</t>
        </is>
      </c>
      <c r="B7203" s="11" t="inlineStr">
        <is>
          <t>In-Store</t>
        </is>
      </c>
      <c r="C7203" s="11" t="inlineStr">
        <is>
          <t>WARE-NMK1003</t>
        </is>
      </c>
      <c r="D7203" s="6" t="n">
        <v>43200</v>
      </c>
      <c r="E7203" s="6" t="n">
        <v>43329</v>
      </c>
      <c r="F7203" s="6" t="n">
        <v>43342</v>
      </c>
      <c r="G7203" s="6" t="n">
        <v>43344</v>
      </c>
      <c r="H7203" s="11" t="inlineStr">
        <is>
          <t>USD</t>
        </is>
      </c>
      <c r="I7203" s="11" t="n">
        <v>8</v>
      </c>
      <c r="J7203" s="11" t="n">
        <v>11</v>
      </c>
      <c r="K7203" s="11" t="n">
        <v>129</v>
      </c>
      <c r="L7203" s="11" t="n">
        <v>43</v>
      </c>
      <c r="M7203" s="11" t="n">
        <v>7</v>
      </c>
      <c r="N7203" s="11" t="n">
        <v>0.05</v>
      </c>
      <c r="O7203" s="7" t="n">
        <v>1748.7</v>
      </c>
      <c r="P7203" s="7" t="n">
        <v>944.2980000000001</v>
      </c>
      <c r="Q7203" s="7">
        <f>text(E7203,"ddd")</f>
        <v/>
      </c>
      <c r="R7203" s="7">
        <f>G7203-F7203</f>
        <v/>
      </c>
      <c r="S7203" s="7">
        <f>E7203-D7203</f>
        <v/>
      </c>
      <c r="T7203" s="7">
        <f>O7203*M7203</f>
        <v/>
      </c>
      <c r="U7203" s="7">
        <f>T7203*N7203</f>
        <v/>
      </c>
      <c r="V7203" s="7">
        <f>T7203-U7203-(P7203*M7203)</f>
        <v/>
      </c>
      <c r="W7203" s="7">
        <f>VLOOKUP(L7203,'Products Sheet'!$A:$B,2,FALSE)</f>
        <v/>
      </c>
      <c r="X7203" s="7" t="n"/>
      <c r="Y7203" s="7" t="n"/>
      <c r="Z7203" s="7" t="n"/>
      <c r="AA7203" s="7" t="n"/>
      <c r="AB7203" s="7" t="n"/>
      <c r="AC7203" s="7" t="n"/>
    </row>
    <row r="7204" ht="9.75" customHeight="1" s="12">
      <c r="A7204" s="11" t="inlineStr">
        <is>
          <t>SO - 000890</t>
        </is>
      </c>
      <c r="B7204" s="11" t="inlineStr">
        <is>
          <t>In-Store</t>
        </is>
      </c>
      <c r="C7204" s="11" t="inlineStr">
        <is>
          <t>WARE-NMK1003</t>
        </is>
      </c>
      <c r="D7204" s="6" t="n">
        <v>43300</v>
      </c>
      <c r="E7204" s="6" t="n">
        <v>43342</v>
      </c>
      <c r="F7204" s="6" t="n">
        <v>43357</v>
      </c>
      <c r="G7204" s="6" t="n">
        <v>43367</v>
      </c>
      <c r="H7204" s="11" t="inlineStr">
        <is>
          <t>USD</t>
        </is>
      </c>
      <c r="I7204" s="11" t="n">
        <v>10</v>
      </c>
      <c r="J7204" s="11" t="n">
        <v>14</v>
      </c>
      <c r="K7204" s="11" t="n">
        <v>166</v>
      </c>
      <c r="L7204" s="11" t="n">
        <v>43</v>
      </c>
      <c r="M7204" s="11" t="n">
        <v>2</v>
      </c>
      <c r="N7204" s="11" t="n">
        <v>0.05</v>
      </c>
      <c r="O7204" s="7" t="n">
        <v>5132.2</v>
      </c>
      <c r="P7204" s="7" t="n">
        <v>2514.778</v>
      </c>
      <c r="Q7204" s="7">
        <f>text(E7204,"ddd")</f>
        <v/>
      </c>
      <c r="R7204" s="7">
        <f>G7204-F7204</f>
        <v/>
      </c>
      <c r="S7204" s="7">
        <f>E7204-D7204</f>
        <v/>
      </c>
      <c r="T7204" s="7">
        <f>O7204*M7204</f>
        <v/>
      </c>
      <c r="U7204" s="7">
        <f>T7204*N7204</f>
        <v/>
      </c>
      <c r="V7204" s="7">
        <f>T7204-U7204-(P7204*M7204)</f>
        <v/>
      </c>
      <c r="W7204" s="7">
        <f>VLOOKUP(L7204,'Products Sheet'!$A:$B,2,FALSE)</f>
        <v/>
      </c>
      <c r="X7204" s="7" t="n"/>
      <c r="Y7204" s="7" t="n"/>
      <c r="Z7204" s="7" t="n"/>
      <c r="AA7204" s="7" t="n"/>
      <c r="AB7204" s="7" t="n"/>
      <c r="AC7204" s="7" t="n"/>
    </row>
    <row r="7205" ht="9.75" customHeight="1" s="12">
      <c r="A7205" s="11" t="inlineStr">
        <is>
          <t>SO - 000891</t>
        </is>
      </c>
      <c r="B7205" s="11" t="inlineStr">
        <is>
          <t>In-Store</t>
        </is>
      </c>
      <c r="C7205" s="11" t="inlineStr">
        <is>
          <t>WARE-NMK1003</t>
        </is>
      </c>
      <c r="D7205" s="6" t="n">
        <v>43300</v>
      </c>
      <c r="E7205" s="6" t="n">
        <v>43342</v>
      </c>
      <c r="F7205" s="6" t="n">
        <v>43346</v>
      </c>
      <c r="G7205" s="6" t="n">
        <v>43350</v>
      </c>
      <c r="H7205" s="11" t="inlineStr">
        <is>
          <t>USD</t>
        </is>
      </c>
      <c r="I7205" s="11" t="n">
        <v>6</v>
      </c>
      <c r="J7205" s="11" t="n">
        <v>21</v>
      </c>
      <c r="K7205" s="11" t="n">
        <v>110</v>
      </c>
      <c r="L7205" s="11" t="n">
        <v>43</v>
      </c>
      <c r="M7205" s="11" t="n">
        <v>3</v>
      </c>
      <c r="N7205" s="11" t="n">
        <v>0.1</v>
      </c>
      <c r="O7205" s="7" t="n">
        <v>1829.1</v>
      </c>
      <c r="P7205" s="7" t="n">
        <v>987.7140000000002</v>
      </c>
      <c r="Q7205" s="7">
        <f>text(E7205,"ddd")</f>
        <v/>
      </c>
      <c r="R7205" s="7">
        <f>G7205-F7205</f>
        <v/>
      </c>
      <c r="S7205" s="7">
        <f>E7205-D7205</f>
        <v/>
      </c>
      <c r="T7205" s="7">
        <f>O7205*M7205</f>
        <v/>
      </c>
      <c r="U7205" s="7">
        <f>T7205*N7205</f>
        <v/>
      </c>
      <c r="V7205" s="7">
        <f>T7205-U7205-(P7205*M7205)</f>
        <v/>
      </c>
      <c r="W7205" s="7">
        <f>VLOOKUP(L7205,'Products Sheet'!$A:$B,2,FALSE)</f>
        <v/>
      </c>
      <c r="X7205" s="7" t="n"/>
      <c r="Y7205" s="7" t="n"/>
      <c r="Z7205" s="7" t="n"/>
      <c r="AA7205" s="7" t="n"/>
      <c r="AB7205" s="7" t="n"/>
      <c r="AC7205" s="7" t="n"/>
    </row>
    <row r="7206" ht="9.75" customHeight="1" s="12">
      <c r="A7206" s="11" t="inlineStr">
        <is>
          <t>SO - 000914</t>
        </is>
      </c>
      <c r="B7206" s="11" t="inlineStr">
        <is>
          <t>Online</t>
        </is>
      </c>
      <c r="C7206" s="11" t="inlineStr">
        <is>
          <t>WARE-PUJ1005</t>
        </is>
      </c>
      <c r="D7206" s="6" t="n">
        <v>43200</v>
      </c>
      <c r="E7206" s="6" t="n">
        <v>43345</v>
      </c>
      <c r="F7206" s="6" t="n">
        <v>43361</v>
      </c>
      <c r="G7206" s="6" t="n">
        <v>43368</v>
      </c>
      <c r="H7206" s="11" t="inlineStr">
        <is>
          <t>USD</t>
        </is>
      </c>
      <c r="I7206" s="11" t="n">
        <v>13</v>
      </c>
      <c r="J7206" s="11" t="n">
        <v>8</v>
      </c>
      <c r="K7206" s="11" t="n">
        <v>298</v>
      </c>
      <c r="L7206" s="11" t="n">
        <v>43</v>
      </c>
      <c r="M7206" s="11" t="n">
        <v>4</v>
      </c>
      <c r="N7206" s="11" t="n">
        <v>0.05</v>
      </c>
      <c r="O7206" s="7" t="n">
        <v>1085.4</v>
      </c>
      <c r="P7206" s="7" t="n">
        <v>672.9480000000001</v>
      </c>
      <c r="Q7206" s="7">
        <f>text(E7206,"ddd")</f>
        <v/>
      </c>
      <c r="R7206" s="7">
        <f>G7206-F7206</f>
        <v/>
      </c>
      <c r="S7206" s="7">
        <f>E7206-D7206</f>
        <v/>
      </c>
      <c r="T7206" s="7">
        <f>O7206*M7206</f>
        <v/>
      </c>
      <c r="U7206" s="7">
        <f>T7206*N7206</f>
        <v/>
      </c>
      <c r="V7206" s="7">
        <f>T7206-U7206-(P7206*M7206)</f>
        <v/>
      </c>
      <c r="W7206" s="7">
        <f>VLOOKUP(L7206,'Products Sheet'!$A:$B,2,FALSE)</f>
        <v/>
      </c>
      <c r="X7206" s="7" t="n"/>
      <c r="Y7206" s="7" t="n"/>
      <c r="Z7206" s="7" t="n"/>
      <c r="AA7206" s="7" t="n"/>
      <c r="AB7206" s="7" t="n"/>
      <c r="AC7206" s="7" t="n"/>
    </row>
    <row r="7207" ht="9.75" customHeight="1" s="12">
      <c r="A7207" s="11" t="inlineStr">
        <is>
          <t>SO - 000957</t>
        </is>
      </c>
      <c r="B7207" s="11" t="inlineStr">
        <is>
          <t>Online</t>
        </is>
      </c>
      <c r="C7207" s="11" t="inlineStr">
        <is>
          <t>WARE-NMK1003</t>
        </is>
      </c>
      <c r="D7207" s="6" t="n">
        <v>43200</v>
      </c>
      <c r="E7207" s="6" t="n">
        <v>43351</v>
      </c>
      <c r="F7207" s="6" t="n">
        <v>43364</v>
      </c>
      <c r="G7207" s="6" t="n">
        <v>43369</v>
      </c>
      <c r="H7207" s="11" t="inlineStr">
        <is>
          <t>USD</t>
        </is>
      </c>
      <c r="I7207" s="11" t="n">
        <v>14</v>
      </c>
      <c r="J7207" s="11" t="n">
        <v>2</v>
      </c>
      <c r="K7207" s="11" t="n">
        <v>201</v>
      </c>
      <c r="L7207" s="11" t="n">
        <v>43</v>
      </c>
      <c r="M7207" s="11" t="n">
        <v>2</v>
      </c>
      <c r="N7207" s="11" t="n">
        <v>0.075</v>
      </c>
      <c r="O7207" s="7" t="n">
        <v>1098.8</v>
      </c>
      <c r="P7207" s="7" t="n">
        <v>681.256</v>
      </c>
      <c r="Q7207" s="7">
        <f>text(E7207,"ddd")</f>
        <v/>
      </c>
      <c r="R7207" s="7">
        <f>G7207-F7207</f>
        <v/>
      </c>
      <c r="S7207" s="7">
        <f>E7207-D7207</f>
        <v/>
      </c>
      <c r="T7207" s="7">
        <f>O7207*M7207</f>
        <v/>
      </c>
      <c r="U7207" s="7">
        <f>T7207*N7207</f>
        <v/>
      </c>
      <c r="V7207" s="7">
        <f>T7207-U7207-(P7207*M7207)</f>
        <v/>
      </c>
      <c r="W7207" s="7">
        <f>VLOOKUP(L7207,'Products Sheet'!$A:$B,2,FALSE)</f>
        <v/>
      </c>
      <c r="X7207" s="7" t="n"/>
      <c r="Y7207" s="7" t="n"/>
      <c r="Z7207" s="7" t="n"/>
      <c r="AA7207" s="7" t="n"/>
      <c r="AB7207" s="7" t="n"/>
      <c r="AC7207" s="7" t="n"/>
    </row>
    <row r="7208" ht="9.75" customHeight="1" s="12">
      <c r="A7208" s="11" t="inlineStr">
        <is>
          <t>SO - 0001009</t>
        </is>
      </c>
      <c r="B7208" s="11" t="inlineStr">
        <is>
          <t>In-Store</t>
        </is>
      </c>
      <c r="C7208" s="11" t="inlineStr">
        <is>
          <t>WARE-PUJ1005</t>
        </is>
      </c>
      <c r="D7208" s="6" t="n">
        <v>43200</v>
      </c>
      <c r="E7208" s="6" t="n">
        <v>43357</v>
      </c>
      <c r="F7208" s="6" t="n">
        <v>43363</v>
      </c>
      <c r="G7208" s="6" t="n">
        <v>43371</v>
      </c>
      <c r="H7208" s="11" t="inlineStr">
        <is>
          <t>USD</t>
        </is>
      </c>
      <c r="I7208" s="11" t="n">
        <v>2</v>
      </c>
      <c r="J7208" s="11" t="n">
        <v>3</v>
      </c>
      <c r="K7208" s="11" t="n">
        <v>264</v>
      </c>
      <c r="L7208" s="11" t="n">
        <v>43</v>
      </c>
      <c r="M7208" s="11" t="n">
        <v>7</v>
      </c>
      <c r="N7208" s="11" t="n">
        <v>0.075</v>
      </c>
      <c r="O7208" s="7" t="n">
        <v>3289.7</v>
      </c>
      <c r="P7208" s="7" t="n">
        <v>1875.129</v>
      </c>
      <c r="Q7208" s="7">
        <f>text(E7208,"ddd")</f>
        <v/>
      </c>
      <c r="R7208" s="7">
        <f>G7208-F7208</f>
        <v/>
      </c>
      <c r="S7208" s="7">
        <f>E7208-D7208</f>
        <v/>
      </c>
      <c r="T7208" s="7">
        <f>O7208*M7208</f>
        <v/>
      </c>
      <c r="U7208" s="7">
        <f>T7208*N7208</f>
        <v/>
      </c>
      <c r="V7208" s="7">
        <f>T7208-U7208-(P7208*M7208)</f>
        <v/>
      </c>
      <c r="W7208" s="7">
        <f>VLOOKUP(L7208,'Products Sheet'!$A:$B,2,FALSE)</f>
        <v/>
      </c>
      <c r="X7208" s="7" t="n"/>
      <c r="Y7208" s="7" t="n"/>
      <c r="Z7208" s="7" t="n"/>
      <c r="AA7208" s="7" t="n"/>
      <c r="AB7208" s="7" t="n"/>
      <c r="AC7208" s="7" t="n"/>
    </row>
    <row r="7209" ht="9.75" customHeight="1" s="12">
      <c r="A7209" s="11" t="inlineStr">
        <is>
          <t>SO - 0001017</t>
        </is>
      </c>
      <c r="B7209" s="11" t="inlineStr">
        <is>
          <t>Distributor</t>
        </is>
      </c>
      <c r="C7209" s="11" t="inlineStr">
        <is>
          <t>WARE-NMK1003</t>
        </is>
      </c>
      <c r="D7209" s="6" t="n">
        <v>43200</v>
      </c>
      <c r="E7209" s="6" t="n">
        <v>43357</v>
      </c>
      <c r="F7209" s="6" t="n">
        <v>43377</v>
      </c>
      <c r="G7209" s="6" t="n">
        <v>43379</v>
      </c>
      <c r="H7209" s="11" t="inlineStr">
        <is>
          <t>USD</t>
        </is>
      </c>
      <c r="I7209" s="11" t="n">
        <v>22</v>
      </c>
      <c r="J7209" s="11" t="n">
        <v>8</v>
      </c>
      <c r="K7209" s="11" t="n">
        <v>203</v>
      </c>
      <c r="L7209" s="11" t="n">
        <v>43</v>
      </c>
      <c r="M7209" s="11" t="n">
        <v>6</v>
      </c>
      <c r="N7209" s="11" t="n">
        <v>0.15</v>
      </c>
      <c r="O7209" s="7" t="n">
        <v>3202.6</v>
      </c>
      <c r="P7209" s="7" t="n">
        <v>1601.3</v>
      </c>
      <c r="Q7209" s="7">
        <f>text(E7209,"ddd")</f>
        <v/>
      </c>
      <c r="R7209" s="7">
        <f>G7209-F7209</f>
        <v/>
      </c>
      <c r="S7209" s="7">
        <f>E7209-D7209</f>
        <v/>
      </c>
      <c r="T7209" s="7">
        <f>O7209*M7209</f>
        <v/>
      </c>
      <c r="U7209" s="7">
        <f>T7209*N7209</f>
        <v/>
      </c>
      <c r="V7209" s="7">
        <f>T7209-U7209-(P7209*M7209)</f>
        <v/>
      </c>
      <c r="W7209" s="7">
        <f>VLOOKUP(L7209,'Products Sheet'!$A:$B,2,FALSE)</f>
        <v/>
      </c>
      <c r="X7209" s="7" t="n"/>
      <c r="Y7209" s="7" t="n"/>
      <c r="Z7209" s="7" t="n"/>
      <c r="AA7209" s="7" t="n"/>
      <c r="AB7209" s="7" t="n"/>
      <c r="AC7209" s="7" t="n"/>
    </row>
    <row r="7210" ht="9.75" customHeight="1" s="12">
      <c r="A7210" s="11" t="inlineStr">
        <is>
          <t>SO - 0001048</t>
        </is>
      </c>
      <c r="B7210" s="11" t="inlineStr">
        <is>
          <t>In-Store</t>
        </is>
      </c>
      <c r="C7210" s="11" t="inlineStr">
        <is>
          <t>WARE-UHY1004</t>
        </is>
      </c>
      <c r="D7210" s="6" t="n">
        <v>43300</v>
      </c>
      <c r="E7210" s="6" t="n">
        <v>43361</v>
      </c>
      <c r="F7210" s="6" t="n">
        <v>43368</v>
      </c>
      <c r="G7210" s="6" t="n">
        <v>43377</v>
      </c>
      <c r="H7210" s="11" t="inlineStr">
        <is>
          <t>USD</t>
        </is>
      </c>
      <c r="I7210" s="11" t="n">
        <v>1</v>
      </c>
      <c r="J7210" s="11" t="n">
        <v>9</v>
      </c>
      <c r="K7210" s="11" t="n">
        <v>224</v>
      </c>
      <c r="L7210" s="11" t="n">
        <v>43</v>
      </c>
      <c r="M7210" s="11" t="n">
        <v>5</v>
      </c>
      <c r="N7210" s="11" t="n">
        <v>0.1</v>
      </c>
      <c r="O7210" s="7" t="n">
        <v>3035.1</v>
      </c>
      <c r="P7210" s="7" t="n">
        <v>2276.325</v>
      </c>
      <c r="Q7210" s="7">
        <f>text(E7210,"ddd")</f>
        <v/>
      </c>
      <c r="R7210" s="7">
        <f>G7210-F7210</f>
        <v/>
      </c>
      <c r="S7210" s="7">
        <f>E7210-D7210</f>
        <v/>
      </c>
      <c r="T7210" s="7">
        <f>O7210*M7210</f>
        <v/>
      </c>
      <c r="U7210" s="7">
        <f>T7210*N7210</f>
        <v/>
      </c>
      <c r="V7210" s="7">
        <f>T7210-U7210-(P7210*M7210)</f>
        <v/>
      </c>
      <c r="W7210" s="7">
        <f>VLOOKUP(L7210,'Products Sheet'!$A:$B,2,FALSE)</f>
        <v/>
      </c>
      <c r="X7210" s="7" t="n"/>
      <c r="Y7210" s="7" t="n"/>
      <c r="Z7210" s="7" t="n"/>
      <c r="AA7210" s="7" t="n"/>
      <c r="AB7210" s="7" t="n"/>
      <c r="AC7210" s="7" t="n"/>
    </row>
    <row r="7211" ht="9.75" customHeight="1" s="12">
      <c r="A7211" s="11" t="inlineStr">
        <is>
          <t>SO - 0001081</t>
        </is>
      </c>
      <c r="B7211" s="11" t="inlineStr">
        <is>
          <t>In-Store</t>
        </is>
      </c>
      <c r="C7211" s="11" t="inlineStr">
        <is>
          <t>WARE-NMK1003</t>
        </is>
      </c>
      <c r="D7211" s="6" t="n">
        <v>43300</v>
      </c>
      <c r="E7211" s="6" t="n">
        <v>43366</v>
      </c>
      <c r="F7211" s="6" t="n">
        <v>43381</v>
      </c>
      <c r="G7211" s="6" t="n">
        <v>43386</v>
      </c>
      <c r="H7211" s="11" t="inlineStr">
        <is>
          <t>USD</t>
        </is>
      </c>
      <c r="I7211" s="11" t="n">
        <v>10</v>
      </c>
      <c r="J7211" s="11" t="n">
        <v>30</v>
      </c>
      <c r="K7211" s="11" t="n">
        <v>184</v>
      </c>
      <c r="L7211" s="11" t="n">
        <v>43</v>
      </c>
      <c r="M7211" s="11" t="n">
        <v>6</v>
      </c>
      <c r="N7211" s="11" t="n">
        <v>0.15</v>
      </c>
      <c r="O7211" s="7" t="n">
        <v>1125.6</v>
      </c>
      <c r="P7211" s="7" t="n">
        <v>574.056</v>
      </c>
      <c r="Q7211" s="7">
        <f>text(E7211,"ddd")</f>
        <v/>
      </c>
      <c r="R7211" s="7">
        <f>G7211-F7211</f>
        <v/>
      </c>
      <c r="S7211" s="7">
        <f>E7211-D7211</f>
        <v/>
      </c>
      <c r="T7211" s="7">
        <f>O7211*M7211</f>
        <v/>
      </c>
      <c r="U7211" s="7">
        <f>T7211*N7211</f>
        <v/>
      </c>
      <c r="V7211" s="7">
        <f>T7211-U7211-(P7211*M7211)</f>
        <v/>
      </c>
      <c r="W7211" s="7">
        <f>VLOOKUP(L7211,'Products Sheet'!$A:$B,2,FALSE)</f>
        <v/>
      </c>
      <c r="X7211" s="7" t="n"/>
      <c r="Y7211" s="7" t="n"/>
      <c r="Z7211" s="7" t="n"/>
      <c r="AA7211" s="7" t="n"/>
      <c r="AB7211" s="7" t="n"/>
      <c r="AC7211" s="7" t="n"/>
    </row>
    <row r="7212" ht="9.75" customHeight="1" s="12">
      <c r="A7212" s="11" t="inlineStr">
        <is>
          <t>SO - 0001100</t>
        </is>
      </c>
      <c r="B7212" s="11" t="inlineStr">
        <is>
          <t>Online</t>
        </is>
      </c>
      <c r="C7212" s="11" t="inlineStr">
        <is>
          <t>WARE-NMK1003</t>
        </is>
      </c>
      <c r="D7212" s="6" t="n">
        <v>43200</v>
      </c>
      <c r="E7212" s="6" t="n">
        <v>43368</v>
      </c>
      <c r="F7212" s="6" t="n">
        <v>43370</v>
      </c>
      <c r="G7212" s="6" t="n">
        <v>43377</v>
      </c>
      <c r="H7212" s="11" t="inlineStr">
        <is>
          <t>USD</t>
        </is>
      </c>
      <c r="I7212" s="11" t="n">
        <v>16</v>
      </c>
      <c r="J7212" s="11" t="n">
        <v>43</v>
      </c>
      <c r="K7212" s="11" t="n">
        <v>172</v>
      </c>
      <c r="L7212" s="11" t="n">
        <v>43</v>
      </c>
      <c r="M7212" s="11" t="n">
        <v>5</v>
      </c>
      <c r="N7212" s="11" t="n">
        <v>0.05</v>
      </c>
      <c r="O7212" s="7" t="n">
        <v>5306.400000000001</v>
      </c>
      <c r="P7212" s="7" t="n">
        <v>2387.88</v>
      </c>
      <c r="Q7212" s="7">
        <f>text(E7212,"ddd")</f>
        <v/>
      </c>
      <c r="R7212" s="7">
        <f>G7212-F7212</f>
        <v/>
      </c>
      <c r="S7212" s="7">
        <f>E7212-D7212</f>
        <v/>
      </c>
      <c r="T7212" s="7">
        <f>O7212*M7212</f>
        <v/>
      </c>
      <c r="U7212" s="7">
        <f>T7212*N7212</f>
        <v/>
      </c>
      <c r="V7212" s="7">
        <f>T7212-U7212-(P7212*M7212)</f>
        <v/>
      </c>
      <c r="W7212" s="7">
        <f>VLOOKUP(L7212,'Products Sheet'!$A:$B,2,FALSE)</f>
        <v/>
      </c>
      <c r="X7212" s="7" t="n"/>
      <c r="Y7212" s="7" t="n"/>
      <c r="Z7212" s="7" t="n"/>
      <c r="AA7212" s="7" t="n"/>
      <c r="AB7212" s="7" t="n"/>
      <c r="AC7212" s="7" t="n"/>
    </row>
    <row r="7213" ht="9.75" customHeight="1" s="12">
      <c r="A7213" s="11" t="inlineStr">
        <is>
          <t>SO - 0001227</t>
        </is>
      </c>
      <c r="B7213" s="11" t="inlineStr">
        <is>
          <t>Wholesale</t>
        </is>
      </c>
      <c r="C7213" s="11" t="inlineStr">
        <is>
          <t>WARE-UHY1004</t>
        </is>
      </c>
      <c r="D7213" s="6" t="n">
        <v>43300</v>
      </c>
      <c r="E7213" s="6" t="n">
        <v>43385</v>
      </c>
      <c r="F7213" s="6" t="n">
        <v>43401</v>
      </c>
      <c r="G7213" s="6" t="n">
        <v>43405</v>
      </c>
      <c r="H7213" s="11" t="inlineStr">
        <is>
          <t>USD</t>
        </is>
      </c>
      <c r="I7213" s="11" t="n">
        <v>27</v>
      </c>
      <c r="J7213" s="11" t="n">
        <v>50</v>
      </c>
      <c r="K7213" s="11" t="n">
        <v>253</v>
      </c>
      <c r="L7213" s="11" t="n">
        <v>43</v>
      </c>
      <c r="M7213" s="11" t="n">
        <v>8</v>
      </c>
      <c r="N7213" s="11" t="n">
        <v>0.1</v>
      </c>
      <c r="O7213" s="7" t="n">
        <v>824.1</v>
      </c>
      <c r="P7213" s="7" t="n">
        <v>395.568</v>
      </c>
      <c r="Q7213" s="7">
        <f>text(E7213,"ddd")</f>
        <v/>
      </c>
      <c r="R7213" s="7">
        <f>G7213-F7213</f>
        <v/>
      </c>
      <c r="S7213" s="7">
        <f>E7213-D7213</f>
        <v/>
      </c>
      <c r="T7213" s="7">
        <f>O7213*M7213</f>
        <v/>
      </c>
      <c r="U7213" s="7">
        <f>T7213*N7213</f>
        <v/>
      </c>
      <c r="V7213" s="7">
        <f>T7213-U7213-(P7213*M7213)</f>
        <v/>
      </c>
      <c r="W7213" s="7">
        <f>VLOOKUP(L7213,'Products Sheet'!$A:$B,2,FALSE)</f>
        <v/>
      </c>
      <c r="X7213" s="7" t="n"/>
      <c r="Y7213" s="7" t="n"/>
      <c r="Z7213" s="7" t="n"/>
      <c r="AA7213" s="7" t="n"/>
      <c r="AB7213" s="7" t="n"/>
      <c r="AC7213" s="7" t="n"/>
    </row>
    <row r="7214" ht="9.75" customHeight="1" s="12">
      <c r="A7214" s="11" t="inlineStr">
        <is>
          <t>SO - 0001240</t>
        </is>
      </c>
      <c r="B7214" s="11" t="inlineStr">
        <is>
          <t>In-Store</t>
        </is>
      </c>
      <c r="C7214" s="11" t="inlineStr">
        <is>
          <t>WARE-NMK1003</t>
        </is>
      </c>
      <c r="D7214" s="6" t="n">
        <v>43300</v>
      </c>
      <c r="E7214" s="6" t="n">
        <v>43387</v>
      </c>
      <c r="F7214" s="6" t="n">
        <v>43411</v>
      </c>
      <c r="G7214" s="6" t="n">
        <v>43412</v>
      </c>
      <c r="H7214" s="11" t="inlineStr">
        <is>
          <t>USD</t>
        </is>
      </c>
      <c r="I7214" s="11" t="n">
        <v>8</v>
      </c>
      <c r="J7214" s="11" t="n">
        <v>16</v>
      </c>
      <c r="K7214" s="11" t="n">
        <v>88</v>
      </c>
      <c r="L7214" s="11" t="n">
        <v>43</v>
      </c>
      <c r="M7214" s="11" t="n">
        <v>7</v>
      </c>
      <c r="N7214" s="11" t="n">
        <v>0.075</v>
      </c>
      <c r="O7214" s="7" t="n">
        <v>3906.1</v>
      </c>
      <c r="P7214" s="7" t="n">
        <v>1757.745</v>
      </c>
      <c r="Q7214" s="7">
        <f>text(E7214,"ddd")</f>
        <v/>
      </c>
      <c r="R7214" s="7">
        <f>G7214-F7214</f>
        <v/>
      </c>
      <c r="S7214" s="7">
        <f>E7214-D7214</f>
        <v/>
      </c>
      <c r="T7214" s="7">
        <f>O7214*M7214</f>
        <v/>
      </c>
      <c r="U7214" s="7">
        <f>T7214*N7214</f>
        <v/>
      </c>
      <c r="V7214" s="7">
        <f>T7214-U7214-(P7214*M7214)</f>
        <v/>
      </c>
      <c r="W7214" s="7">
        <f>VLOOKUP(L7214,'Products Sheet'!$A:$B,2,FALSE)</f>
        <v/>
      </c>
      <c r="X7214" s="7" t="n"/>
      <c r="Y7214" s="7" t="n"/>
      <c r="Z7214" s="7" t="n"/>
      <c r="AA7214" s="7" t="n"/>
      <c r="AB7214" s="7" t="n"/>
      <c r="AC7214" s="7" t="n"/>
    </row>
    <row r="7215" ht="9.75" customHeight="1" s="12">
      <c r="A7215" s="11" t="inlineStr">
        <is>
          <t>SO - 0001249</t>
        </is>
      </c>
      <c r="B7215" s="11" t="inlineStr">
        <is>
          <t>Online</t>
        </is>
      </c>
      <c r="C7215" s="11" t="inlineStr">
        <is>
          <t>WARE-XYS1001</t>
        </is>
      </c>
      <c r="D7215" s="6" t="n">
        <v>43300</v>
      </c>
      <c r="E7215" s="6" t="n">
        <v>43388</v>
      </c>
      <c r="F7215" s="6" t="n">
        <v>43404</v>
      </c>
      <c r="G7215" s="6" t="n">
        <v>43413</v>
      </c>
      <c r="H7215" s="11" t="inlineStr">
        <is>
          <t>USD</t>
        </is>
      </c>
      <c r="I7215" s="11" t="n">
        <v>18</v>
      </c>
      <c r="J7215" s="11" t="n">
        <v>17</v>
      </c>
      <c r="K7215" s="11" t="n">
        <v>28</v>
      </c>
      <c r="L7215" s="11" t="n">
        <v>43</v>
      </c>
      <c r="M7215" s="11" t="n">
        <v>3</v>
      </c>
      <c r="N7215" s="11" t="n">
        <v>0.1</v>
      </c>
      <c r="O7215" s="7" t="n">
        <v>5460.5</v>
      </c>
      <c r="P7215" s="7" t="n">
        <v>3494.72</v>
      </c>
      <c r="Q7215" s="7">
        <f>text(E7215,"ddd")</f>
        <v/>
      </c>
      <c r="R7215" s="7">
        <f>G7215-F7215</f>
        <v/>
      </c>
      <c r="S7215" s="7">
        <f>E7215-D7215</f>
        <v/>
      </c>
      <c r="T7215" s="7">
        <f>O7215*M7215</f>
        <v/>
      </c>
      <c r="U7215" s="7">
        <f>T7215*N7215</f>
        <v/>
      </c>
      <c r="V7215" s="7">
        <f>T7215-U7215-(P7215*M7215)</f>
        <v/>
      </c>
      <c r="W7215" s="7">
        <f>VLOOKUP(L7215,'Products Sheet'!$A:$B,2,FALSE)</f>
        <v/>
      </c>
      <c r="X7215" s="7" t="n"/>
      <c r="Y7215" s="7" t="n"/>
      <c r="Z7215" s="7" t="n"/>
      <c r="AA7215" s="7" t="n"/>
      <c r="AB7215" s="7" t="n"/>
      <c r="AC7215" s="7" t="n"/>
    </row>
    <row r="7216" ht="9.75" customHeight="1" s="12">
      <c r="A7216" s="11" t="inlineStr">
        <is>
          <t>SO - 0001265</t>
        </is>
      </c>
      <c r="B7216" s="11" t="inlineStr">
        <is>
          <t>In-Store</t>
        </is>
      </c>
      <c r="C7216" s="11" t="inlineStr">
        <is>
          <t>WARE-PUJ1005</t>
        </is>
      </c>
      <c r="D7216" s="6" t="n">
        <v>43300</v>
      </c>
      <c r="E7216" s="6" t="n">
        <v>43390</v>
      </c>
      <c r="F7216" s="6" t="n">
        <v>43405</v>
      </c>
      <c r="G7216" s="6" t="n">
        <v>43407</v>
      </c>
      <c r="H7216" s="11" t="inlineStr">
        <is>
          <t>USD</t>
        </is>
      </c>
      <c r="I7216" s="11" t="n">
        <v>9</v>
      </c>
      <c r="J7216" s="11" t="n">
        <v>25</v>
      </c>
      <c r="K7216" s="11" t="n">
        <v>315</v>
      </c>
      <c r="L7216" s="11" t="n">
        <v>43</v>
      </c>
      <c r="M7216" s="11" t="n">
        <v>7</v>
      </c>
      <c r="N7216" s="11" t="n">
        <v>0.05</v>
      </c>
      <c r="O7216" s="7" t="n">
        <v>241.2</v>
      </c>
      <c r="P7216" s="7" t="n">
        <v>166.428</v>
      </c>
      <c r="Q7216" s="7">
        <f>text(E7216,"ddd")</f>
        <v/>
      </c>
      <c r="R7216" s="7">
        <f>G7216-F7216</f>
        <v/>
      </c>
      <c r="S7216" s="7">
        <f>E7216-D7216</f>
        <v/>
      </c>
      <c r="T7216" s="7">
        <f>O7216*M7216</f>
        <v/>
      </c>
      <c r="U7216" s="7">
        <f>T7216*N7216</f>
        <v/>
      </c>
      <c r="V7216" s="7">
        <f>T7216-U7216-(P7216*M7216)</f>
        <v/>
      </c>
      <c r="W7216" s="7">
        <f>VLOOKUP(L7216,'Products Sheet'!$A:$B,2,FALSE)</f>
        <v/>
      </c>
      <c r="X7216" s="7" t="n"/>
      <c r="Y7216" s="7" t="n"/>
      <c r="Z7216" s="7" t="n"/>
      <c r="AA7216" s="7" t="n"/>
      <c r="AB7216" s="7" t="n"/>
      <c r="AC7216" s="7" t="n"/>
    </row>
    <row r="7217" ht="9.75" customHeight="1" s="12">
      <c r="A7217" s="11" t="inlineStr">
        <is>
          <t>SO - 0001273</t>
        </is>
      </c>
      <c r="B7217" s="11" t="inlineStr">
        <is>
          <t>Online</t>
        </is>
      </c>
      <c r="C7217" s="11" t="inlineStr">
        <is>
          <t>WARE-PUJ1005</t>
        </is>
      </c>
      <c r="D7217" s="6" t="n">
        <v>43300</v>
      </c>
      <c r="E7217" s="6" t="n">
        <v>43391</v>
      </c>
      <c r="F7217" s="6" t="n">
        <v>43418</v>
      </c>
      <c r="G7217" s="6" t="n">
        <v>43427</v>
      </c>
      <c r="H7217" s="11" t="inlineStr">
        <is>
          <t>USD</t>
        </is>
      </c>
      <c r="I7217" s="11" t="n">
        <v>13</v>
      </c>
      <c r="J7217" s="11" t="n">
        <v>25</v>
      </c>
      <c r="K7217" s="11" t="n">
        <v>291</v>
      </c>
      <c r="L7217" s="11" t="n">
        <v>43</v>
      </c>
      <c r="M7217" s="11" t="n">
        <v>5</v>
      </c>
      <c r="N7217" s="11" t="n">
        <v>0.075</v>
      </c>
      <c r="O7217" s="7" t="n">
        <v>3939.6</v>
      </c>
      <c r="P7217" s="7" t="n">
        <v>2166.78</v>
      </c>
      <c r="Q7217" s="7">
        <f>text(E7217,"ddd")</f>
        <v/>
      </c>
      <c r="R7217" s="7">
        <f>G7217-F7217</f>
        <v/>
      </c>
      <c r="S7217" s="7">
        <f>E7217-D7217</f>
        <v/>
      </c>
      <c r="T7217" s="7">
        <f>O7217*M7217</f>
        <v/>
      </c>
      <c r="U7217" s="7">
        <f>T7217*N7217</f>
        <v/>
      </c>
      <c r="V7217" s="7">
        <f>T7217-U7217-(P7217*M7217)</f>
        <v/>
      </c>
      <c r="W7217" s="7">
        <f>VLOOKUP(L7217,'Products Sheet'!$A:$B,2,FALSE)</f>
        <v/>
      </c>
      <c r="X7217" s="7" t="n"/>
      <c r="Y7217" s="7" t="n"/>
      <c r="Z7217" s="7" t="n"/>
      <c r="AA7217" s="7" t="n"/>
      <c r="AB7217" s="7" t="n"/>
      <c r="AC7217" s="7" t="n"/>
    </row>
    <row r="7218" ht="9.75" customHeight="1" s="12">
      <c r="A7218" s="11" t="inlineStr">
        <is>
          <t>SO - 0001420</t>
        </is>
      </c>
      <c r="B7218" s="11" t="inlineStr">
        <is>
          <t>Distributor</t>
        </is>
      </c>
      <c r="C7218" s="11" t="inlineStr">
        <is>
          <t>WARE-XYS1001</t>
        </is>
      </c>
      <c r="D7218" s="6" t="n">
        <v>43300</v>
      </c>
      <c r="E7218" s="6" t="n">
        <v>43408</v>
      </c>
      <c r="F7218" s="6" t="n">
        <v>43433</v>
      </c>
      <c r="G7218" s="6" t="n">
        <v>43439</v>
      </c>
      <c r="H7218" s="11" t="inlineStr">
        <is>
          <t>USD</t>
        </is>
      </c>
      <c r="I7218" s="11" t="n">
        <v>25</v>
      </c>
      <c r="J7218" s="11" t="n">
        <v>16</v>
      </c>
      <c r="K7218" s="11" t="n">
        <v>55</v>
      </c>
      <c r="L7218" s="11" t="n">
        <v>43</v>
      </c>
      <c r="M7218" s="11" t="n">
        <v>3</v>
      </c>
      <c r="N7218" s="11" t="n">
        <v>0.05</v>
      </c>
      <c r="O7218" s="7" t="n">
        <v>1098.8</v>
      </c>
      <c r="P7218" s="7" t="n">
        <v>813.112</v>
      </c>
      <c r="Q7218" s="7">
        <f>text(E7218,"ddd")</f>
        <v/>
      </c>
      <c r="R7218" s="7">
        <f>G7218-F7218</f>
        <v/>
      </c>
      <c r="S7218" s="7">
        <f>E7218-D7218</f>
        <v/>
      </c>
      <c r="T7218" s="7">
        <f>O7218*M7218</f>
        <v/>
      </c>
      <c r="U7218" s="7">
        <f>T7218*N7218</f>
        <v/>
      </c>
      <c r="V7218" s="7">
        <f>T7218-U7218-(P7218*M7218)</f>
        <v/>
      </c>
      <c r="W7218" s="7">
        <f>VLOOKUP(L7218,'Products Sheet'!$A:$B,2,FALSE)</f>
        <v/>
      </c>
      <c r="X7218" s="7" t="n"/>
      <c r="Y7218" s="7" t="n"/>
      <c r="Z7218" s="7" t="n"/>
      <c r="AA7218" s="7" t="n"/>
      <c r="AB7218" s="7" t="n"/>
      <c r="AC7218" s="7" t="n"/>
    </row>
    <row r="7219" ht="9.75" customHeight="1" s="12">
      <c r="A7219" s="11" t="inlineStr">
        <is>
          <t>SO - 0001527</t>
        </is>
      </c>
      <c r="B7219" s="11" t="inlineStr">
        <is>
          <t>Distributor</t>
        </is>
      </c>
      <c r="C7219" s="11" t="inlineStr">
        <is>
          <t>WARE-UHY1004</t>
        </is>
      </c>
      <c r="D7219" s="6" t="n">
        <v>43300</v>
      </c>
      <c r="E7219" s="6" t="n">
        <v>43421</v>
      </c>
      <c r="F7219" s="6" t="n">
        <v>43428</v>
      </c>
      <c r="G7219" s="6" t="n">
        <v>43433</v>
      </c>
      <c r="H7219" s="11" t="inlineStr">
        <is>
          <t>USD</t>
        </is>
      </c>
      <c r="I7219" s="11" t="n">
        <v>23</v>
      </c>
      <c r="J7219" s="11" t="n">
        <v>22</v>
      </c>
      <c r="K7219" s="11" t="n">
        <v>226</v>
      </c>
      <c r="L7219" s="11" t="n">
        <v>43</v>
      </c>
      <c r="M7219" s="11" t="n">
        <v>2</v>
      </c>
      <c r="N7219" s="11" t="n">
        <v>0.2</v>
      </c>
      <c r="O7219" s="7" t="n">
        <v>6291.3</v>
      </c>
      <c r="P7219" s="7" t="n">
        <v>4844.301</v>
      </c>
      <c r="Q7219" s="7">
        <f>text(E7219,"ddd")</f>
        <v/>
      </c>
      <c r="R7219" s="7">
        <f>G7219-F7219</f>
        <v/>
      </c>
      <c r="S7219" s="7">
        <f>E7219-D7219</f>
        <v/>
      </c>
      <c r="T7219" s="7">
        <f>O7219*M7219</f>
        <v/>
      </c>
      <c r="U7219" s="7">
        <f>T7219*N7219</f>
        <v/>
      </c>
      <c r="V7219" s="7">
        <f>T7219-U7219-(P7219*M7219)</f>
        <v/>
      </c>
      <c r="W7219" s="7">
        <f>VLOOKUP(L7219,'Products Sheet'!$A:$B,2,FALSE)</f>
        <v/>
      </c>
      <c r="X7219" s="7" t="n"/>
      <c r="Y7219" s="7" t="n"/>
      <c r="Z7219" s="7" t="n"/>
      <c r="AA7219" s="7" t="n"/>
      <c r="AB7219" s="7" t="n"/>
      <c r="AC7219" s="7" t="n"/>
    </row>
    <row r="7220" ht="9.75" customHeight="1" s="12">
      <c r="A7220" s="11" t="inlineStr">
        <is>
          <t>SO - 0001678</t>
        </is>
      </c>
      <c r="B7220" s="11" t="inlineStr">
        <is>
          <t>Online</t>
        </is>
      </c>
      <c r="C7220" s="11" t="inlineStr">
        <is>
          <t>WARE-NMK1003</t>
        </is>
      </c>
      <c r="D7220" s="6" t="n">
        <v>43300</v>
      </c>
      <c r="E7220" s="6" t="n">
        <v>43439</v>
      </c>
      <c r="F7220" s="6" t="n">
        <v>43444</v>
      </c>
      <c r="G7220" s="6" t="n">
        <v>43450</v>
      </c>
      <c r="H7220" s="11" t="inlineStr">
        <is>
          <t>USD</t>
        </is>
      </c>
      <c r="I7220" s="11" t="n">
        <v>13</v>
      </c>
      <c r="J7220" s="11" t="n">
        <v>34</v>
      </c>
      <c r="K7220" s="11" t="n">
        <v>178</v>
      </c>
      <c r="L7220" s="11" t="n">
        <v>43</v>
      </c>
      <c r="M7220" s="11" t="n">
        <v>7</v>
      </c>
      <c r="N7220" s="11" t="n">
        <v>0.15</v>
      </c>
      <c r="O7220" s="7" t="n">
        <v>268</v>
      </c>
      <c r="P7220" s="7" t="n">
        <v>171.52</v>
      </c>
      <c r="Q7220" s="7">
        <f>text(E7220,"ddd")</f>
        <v/>
      </c>
      <c r="R7220" s="7">
        <f>G7220-F7220</f>
        <v/>
      </c>
      <c r="S7220" s="7">
        <f>E7220-D7220</f>
        <v/>
      </c>
      <c r="T7220" s="7">
        <f>O7220*M7220</f>
        <v/>
      </c>
      <c r="U7220" s="7">
        <f>T7220*N7220</f>
        <v/>
      </c>
      <c r="V7220" s="7">
        <f>T7220-U7220-(P7220*M7220)</f>
        <v/>
      </c>
      <c r="W7220" s="7">
        <f>VLOOKUP(L7220,'Products Sheet'!$A:$B,2,FALSE)</f>
        <v/>
      </c>
      <c r="X7220" s="7" t="n"/>
      <c r="Y7220" s="7" t="n"/>
      <c r="Z7220" s="7" t="n"/>
      <c r="AA7220" s="7" t="n"/>
      <c r="AB7220" s="7" t="n"/>
      <c r="AC7220" s="7" t="n"/>
    </row>
    <row r="7221" ht="9.75" customHeight="1" s="12">
      <c r="A7221" s="11" t="inlineStr">
        <is>
          <t>SO - 0001683</t>
        </is>
      </c>
      <c r="B7221" s="11" t="inlineStr">
        <is>
          <t>In-Store</t>
        </is>
      </c>
      <c r="C7221" s="11" t="inlineStr">
        <is>
          <t>WARE-UHY1004</t>
        </is>
      </c>
      <c r="D7221" s="6" t="n">
        <v>43300</v>
      </c>
      <c r="E7221" s="6" t="n">
        <v>43440</v>
      </c>
      <c r="F7221" s="6" t="n">
        <v>43457</v>
      </c>
      <c r="G7221" s="6" t="n">
        <v>43461</v>
      </c>
      <c r="H7221" s="11" t="inlineStr">
        <is>
          <t>USD</t>
        </is>
      </c>
      <c r="I7221" s="11" t="n">
        <v>10</v>
      </c>
      <c r="J7221" s="11" t="n">
        <v>22</v>
      </c>
      <c r="K7221" s="11" t="n">
        <v>258</v>
      </c>
      <c r="L7221" s="11" t="n">
        <v>43</v>
      </c>
      <c r="M7221" s="11" t="n">
        <v>4</v>
      </c>
      <c r="N7221" s="11" t="n">
        <v>0.1</v>
      </c>
      <c r="O7221" s="7" t="n">
        <v>3926.2</v>
      </c>
      <c r="P7221" s="7" t="n">
        <v>2630.554000000001</v>
      </c>
      <c r="Q7221" s="7">
        <f>text(E7221,"ddd")</f>
        <v/>
      </c>
      <c r="R7221" s="7">
        <f>G7221-F7221</f>
        <v/>
      </c>
      <c r="S7221" s="7">
        <f>E7221-D7221</f>
        <v/>
      </c>
      <c r="T7221" s="7">
        <f>O7221*M7221</f>
        <v/>
      </c>
      <c r="U7221" s="7">
        <f>T7221*N7221</f>
        <v/>
      </c>
      <c r="V7221" s="7">
        <f>T7221-U7221-(P7221*M7221)</f>
        <v/>
      </c>
      <c r="W7221" s="7">
        <f>VLOOKUP(L7221,'Products Sheet'!$A:$B,2,FALSE)</f>
        <v/>
      </c>
      <c r="X7221" s="7" t="n"/>
      <c r="Y7221" s="7" t="n"/>
      <c r="Z7221" s="7" t="n"/>
      <c r="AA7221" s="7" t="n"/>
      <c r="AB7221" s="7" t="n"/>
      <c r="AC7221" s="7" t="n"/>
    </row>
    <row r="7222" ht="9.75" customHeight="1" s="12">
      <c r="A7222" s="11" t="inlineStr">
        <is>
          <t>SO - 0001788</t>
        </is>
      </c>
      <c r="B7222" s="11" t="inlineStr">
        <is>
          <t>Wholesale</t>
        </is>
      </c>
      <c r="C7222" s="11" t="inlineStr">
        <is>
          <t>WARE-MKL1006</t>
        </is>
      </c>
      <c r="D7222" s="6" t="n">
        <v>43400</v>
      </c>
      <c r="E7222" s="6" t="n">
        <v>43452</v>
      </c>
      <c r="F7222" s="6" t="n">
        <v>43471</v>
      </c>
      <c r="G7222" s="6" t="n">
        <v>43475</v>
      </c>
      <c r="H7222" s="11" t="inlineStr">
        <is>
          <t>USD</t>
        </is>
      </c>
      <c r="I7222" s="11" t="n">
        <v>27</v>
      </c>
      <c r="J7222" s="11" t="n">
        <v>2</v>
      </c>
      <c r="K7222" s="11" t="n">
        <v>354</v>
      </c>
      <c r="L7222" s="11" t="n">
        <v>43</v>
      </c>
      <c r="M7222" s="11" t="n">
        <v>4</v>
      </c>
      <c r="N7222" s="11" t="n">
        <v>0.15</v>
      </c>
      <c r="O7222" s="7" t="n">
        <v>1869.3</v>
      </c>
      <c r="P7222" s="7" t="n">
        <v>766.4129999999999</v>
      </c>
      <c r="Q7222" s="7">
        <f>text(E7222,"ddd")</f>
        <v/>
      </c>
      <c r="R7222" s="7">
        <f>G7222-F7222</f>
        <v/>
      </c>
      <c r="S7222" s="7">
        <f>E7222-D7222</f>
        <v/>
      </c>
      <c r="T7222" s="7">
        <f>O7222*M7222</f>
        <v/>
      </c>
      <c r="U7222" s="7">
        <f>T7222*N7222</f>
        <v/>
      </c>
      <c r="V7222" s="7">
        <f>T7222-U7222-(P7222*M7222)</f>
        <v/>
      </c>
      <c r="W7222" s="7">
        <f>VLOOKUP(L7222,'Products Sheet'!$A:$B,2,FALSE)</f>
        <v/>
      </c>
      <c r="X7222" s="7" t="n"/>
      <c r="Y7222" s="7" t="n"/>
      <c r="Z7222" s="7" t="n"/>
      <c r="AA7222" s="7" t="n"/>
      <c r="AB7222" s="7" t="n"/>
      <c r="AC7222" s="7" t="n"/>
    </row>
    <row r="7223" ht="9.75" customHeight="1" s="12">
      <c r="A7223" s="11" t="inlineStr">
        <is>
          <t>SO - 0001843</t>
        </is>
      </c>
      <c r="B7223" s="11" t="inlineStr">
        <is>
          <t>In-Store</t>
        </is>
      </c>
      <c r="C7223" s="11" t="inlineStr">
        <is>
          <t>WARE-NBV1002</t>
        </is>
      </c>
      <c r="D7223" s="6" t="n">
        <v>43300</v>
      </c>
      <c r="E7223" s="6" t="n">
        <v>43457</v>
      </c>
      <c r="F7223" s="6" t="n">
        <v>43476</v>
      </c>
      <c r="G7223" s="6" t="n">
        <v>43485</v>
      </c>
      <c r="H7223" s="11" t="inlineStr">
        <is>
          <t>USD</t>
        </is>
      </c>
      <c r="I7223" s="11" t="n">
        <v>11</v>
      </c>
      <c r="J7223" s="11" t="n">
        <v>23</v>
      </c>
      <c r="K7223" s="11" t="n">
        <v>71</v>
      </c>
      <c r="L7223" s="11" t="n">
        <v>43</v>
      </c>
      <c r="M7223" s="11" t="n">
        <v>3</v>
      </c>
      <c r="N7223" s="11" t="n">
        <v>0.075</v>
      </c>
      <c r="O7223" s="7" t="n">
        <v>3832.4</v>
      </c>
      <c r="P7223" s="7" t="n">
        <v>2567.708</v>
      </c>
      <c r="Q7223" s="7">
        <f>text(E7223,"ddd")</f>
        <v/>
      </c>
      <c r="R7223" s="7">
        <f>G7223-F7223</f>
        <v/>
      </c>
      <c r="S7223" s="7">
        <f>E7223-D7223</f>
        <v/>
      </c>
      <c r="T7223" s="7">
        <f>O7223*M7223</f>
        <v/>
      </c>
      <c r="U7223" s="7">
        <f>T7223*N7223</f>
        <v/>
      </c>
      <c r="V7223" s="7">
        <f>T7223-U7223-(P7223*M7223)</f>
        <v/>
      </c>
      <c r="W7223" s="7">
        <f>VLOOKUP(L7223,'Products Sheet'!$A:$B,2,FALSE)</f>
        <v/>
      </c>
      <c r="X7223" s="7" t="n"/>
      <c r="Y7223" s="7" t="n"/>
      <c r="Z7223" s="7" t="n"/>
      <c r="AA7223" s="7" t="n"/>
      <c r="AB7223" s="7" t="n"/>
      <c r="AC7223" s="7" t="n"/>
    </row>
    <row r="7224" ht="9.75" customHeight="1" s="12">
      <c r="A7224" s="11" t="inlineStr">
        <is>
          <t>SO - 0001880</t>
        </is>
      </c>
      <c r="B7224" s="11" t="inlineStr">
        <is>
          <t>Online</t>
        </is>
      </c>
      <c r="C7224" s="11" t="inlineStr">
        <is>
          <t>WARE-MKL1006</t>
        </is>
      </c>
      <c r="D7224" s="6" t="n">
        <v>43300</v>
      </c>
      <c r="E7224" s="6" t="n">
        <v>43461</v>
      </c>
      <c r="F7224" s="6" t="n">
        <v>43477</v>
      </c>
      <c r="G7224" s="6" t="n">
        <v>43483</v>
      </c>
      <c r="H7224" s="11" t="inlineStr">
        <is>
          <t>USD</t>
        </is>
      </c>
      <c r="I7224" s="11" t="n">
        <v>17</v>
      </c>
      <c r="J7224" s="11" t="n">
        <v>5</v>
      </c>
      <c r="K7224" s="11" t="n">
        <v>330</v>
      </c>
      <c r="L7224" s="11" t="n">
        <v>43</v>
      </c>
      <c r="M7224" s="11" t="n">
        <v>8</v>
      </c>
      <c r="N7224" s="11" t="n">
        <v>0.075</v>
      </c>
      <c r="O7224" s="7" t="n">
        <v>1876</v>
      </c>
      <c r="P7224" s="7" t="n">
        <v>1519.56</v>
      </c>
      <c r="Q7224" s="7">
        <f>text(E7224,"ddd")</f>
        <v/>
      </c>
      <c r="R7224" s="7">
        <f>G7224-F7224</f>
        <v/>
      </c>
      <c r="S7224" s="7">
        <f>E7224-D7224</f>
        <v/>
      </c>
      <c r="T7224" s="7">
        <f>O7224*M7224</f>
        <v/>
      </c>
      <c r="U7224" s="7">
        <f>T7224*N7224</f>
        <v/>
      </c>
      <c r="V7224" s="7">
        <f>T7224-U7224-(P7224*M7224)</f>
        <v/>
      </c>
      <c r="W7224" s="7">
        <f>VLOOKUP(L7224,'Products Sheet'!$A:$B,2,FALSE)</f>
        <v/>
      </c>
      <c r="X7224" s="7" t="n"/>
      <c r="Y7224" s="7" t="n"/>
      <c r="Z7224" s="7" t="n"/>
      <c r="AA7224" s="7" t="n"/>
      <c r="AB7224" s="7" t="n"/>
      <c r="AC7224" s="7" t="n"/>
    </row>
    <row r="7225" ht="9.75" customHeight="1" s="12">
      <c r="A7225" s="11" t="inlineStr">
        <is>
          <t>SO - 0001886</t>
        </is>
      </c>
      <c r="B7225" s="11" t="inlineStr">
        <is>
          <t>Online</t>
        </is>
      </c>
      <c r="C7225" s="11" t="inlineStr">
        <is>
          <t>WARE-NBV1002</t>
        </is>
      </c>
      <c r="D7225" s="6" t="n">
        <v>43400</v>
      </c>
      <c r="E7225" s="6" t="n">
        <v>43461</v>
      </c>
      <c r="F7225" s="6" t="n">
        <v>43479</v>
      </c>
      <c r="G7225" s="6" t="n">
        <v>43486</v>
      </c>
      <c r="H7225" s="11" t="inlineStr">
        <is>
          <t>USD</t>
        </is>
      </c>
      <c r="I7225" s="11" t="n">
        <v>18</v>
      </c>
      <c r="J7225" s="11" t="n">
        <v>4</v>
      </c>
      <c r="K7225" s="11" t="n">
        <v>83</v>
      </c>
      <c r="L7225" s="11" t="n">
        <v>43</v>
      </c>
      <c r="M7225" s="11" t="n">
        <v>5</v>
      </c>
      <c r="N7225" s="11" t="n">
        <v>0.075</v>
      </c>
      <c r="O7225" s="7" t="n">
        <v>1005</v>
      </c>
      <c r="P7225" s="7" t="n">
        <v>653.25</v>
      </c>
      <c r="Q7225" s="7">
        <f>text(E7225,"ddd")</f>
        <v/>
      </c>
      <c r="R7225" s="7">
        <f>G7225-F7225</f>
        <v/>
      </c>
      <c r="S7225" s="7">
        <f>E7225-D7225</f>
        <v/>
      </c>
      <c r="T7225" s="7">
        <f>O7225*M7225</f>
        <v/>
      </c>
      <c r="U7225" s="7">
        <f>T7225*N7225</f>
        <v/>
      </c>
      <c r="V7225" s="7">
        <f>T7225-U7225-(P7225*M7225)</f>
        <v/>
      </c>
      <c r="W7225" s="7">
        <f>VLOOKUP(L7225,'Products Sheet'!$A:$B,2,FALSE)</f>
        <v/>
      </c>
      <c r="X7225" s="7" t="n"/>
      <c r="Y7225" s="7" t="n"/>
      <c r="Z7225" s="7" t="n"/>
      <c r="AA7225" s="7" t="n"/>
      <c r="AB7225" s="7" t="n"/>
      <c r="AC7225" s="7" t="n"/>
    </row>
    <row r="7226" ht="9.75" customHeight="1" s="12">
      <c r="A7226" s="11" t="inlineStr">
        <is>
          <t>SO - 0001909</t>
        </is>
      </c>
      <c r="B7226" s="11" t="inlineStr">
        <is>
          <t>In-Store</t>
        </is>
      </c>
      <c r="C7226" s="11" t="inlineStr">
        <is>
          <t>WARE-XYS1001</t>
        </is>
      </c>
      <c r="D7226" s="6" t="n">
        <v>43300</v>
      </c>
      <c r="E7226" s="6" t="n">
        <v>43464</v>
      </c>
      <c r="F7226" s="6" t="n">
        <v>43479</v>
      </c>
      <c r="G7226" s="6" t="n">
        <v>43488</v>
      </c>
      <c r="H7226" s="11" t="inlineStr">
        <is>
          <t>USD</t>
        </is>
      </c>
      <c r="I7226" s="11" t="n">
        <v>11</v>
      </c>
      <c r="J7226" s="11" t="n">
        <v>42</v>
      </c>
      <c r="K7226" s="11" t="n">
        <v>30</v>
      </c>
      <c r="L7226" s="11" t="n">
        <v>43</v>
      </c>
      <c r="M7226" s="11" t="n">
        <v>7</v>
      </c>
      <c r="N7226" s="11" t="n">
        <v>0.1</v>
      </c>
      <c r="O7226" s="7" t="n">
        <v>6539.2</v>
      </c>
      <c r="P7226" s="7" t="n">
        <v>4708.223999999999</v>
      </c>
      <c r="Q7226" s="7">
        <f>text(E7226,"ddd")</f>
        <v/>
      </c>
      <c r="R7226" s="7">
        <f>G7226-F7226</f>
        <v/>
      </c>
      <c r="S7226" s="7">
        <f>E7226-D7226</f>
        <v/>
      </c>
      <c r="T7226" s="7">
        <f>O7226*M7226</f>
        <v/>
      </c>
      <c r="U7226" s="7">
        <f>T7226*N7226</f>
        <v/>
      </c>
      <c r="V7226" s="7">
        <f>T7226-U7226-(P7226*M7226)</f>
        <v/>
      </c>
      <c r="W7226" s="7">
        <f>VLOOKUP(L7226,'Products Sheet'!$A:$B,2,FALSE)</f>
        <v/>
      </c>
      <c r="X7226" s="7" t="n"/>
      <c r="Y7226" s="7" t="n"/>
      <c r="Z7226" s="7" t="n"/>
      <c r="AA7226" s="7" t="n"/>
      <c r="AB7226" s="7" t="n"/>
      <c r="AC7226" s="7" t="n"/>
    </row>
    <row r="7227" ht="9.75" customHeight="1" s="12">
      <c r="A7227" s="11" t="inlineStr">
        <is>
          <t>SO - 0001981</t>
        </is>
      </c>
      <c r="B7227" s="11" t="inlineStr">
        <is>
          <t>In-Store</t>
        </is>
      </c>
      <c r="C7227" s="11" t="inlineStr">
        <is>
          <t>WARE-XYS1001</t>
        </is>
      </c>
      <c r="D7227" s="6" t="n">
        <v>43400</v>
      </c>
      <c r="E7227" s="6" t="n">
        <v>43469</v>
      </c>
      <c r="F7227" s="6" t="n">
        <v>43473</v>
      </c>
      <c r="G7227" s="6" t="n">
        <v>43474</v>
      </c>
      <c r="H7227" s="11" t="inlineStr">
        <is>
          <t>USD</t>
        </is>
      </c>
      <c r="I7227" s="11" t="n">
        <v>8</v>
      </c>
      <c r="J7227" s="11" t="n">
        <v>5</v>
      </c>
      <c r="K7227" s="11" t="n">
        <v>33</v>
      </c>
      <c r="L7227" s="11" t="n">
        <v>43</v>
      </c>
      <c r="M7227" s="11" t="n">
        <v>6</v>
      </c>
      <c r="N7227" s="11" t="n">
        <v>0.075</v>
      </c>
      <c r="O7227" s="7" t="n">
        <v>3731.9</v>
      </c>
      <c r="P7227" s="7" t="n">
        <v>2910.882</v>
      </c>
      <c r="Q7227" s="7">
        <f>text(E7227,"ddd")</f>
        <v/>
      </c>
      <c r="R7227" s="7">
        <f>G7227-F7227</f>
        <v/>
      </c>
      <c r="S7227" s="7">
        <f>E7227-D7227</f>
        <v/>
      </c>
      <c r="T7227" s="7">
        <f>O7227*M7227</f>
        <v/>
      </c>
      <c r="U7227" s="7">
        <f>T7227*N7227</f>
        <v/>
      </c>
      <c r="V7227" s="7">
        <f>T7227-U7227-(P7227*M7227)</f>
        <v/>
      </c>
      <c r="W7227" s="7">
        <f>VLOOKUP(L7227,'Products Sheet'!$A:$B,2,FALSE)</f>
        <v/>
      </c>
      <c r="X7227" s="7" t="n"/>
      <c r="Y7227" s="7" t="n"/>
      <c r="Z7227" s="7" t="n"/>
      <c r="AA7227" s="7" t="n"/>
      <c r="AB7227" s="7" t="n"/>
      <c r="AC7227" s="7" t="n"/>
    </row>
    <row r="7228" ht="9.75" customHeight="1" s="12">
      <c r="A7228" s="11" t="inlineStr">
        <is>
          <t>SO - 0002019</t>
        </is>
      </c>
      <c r="B7228" s="11" t="inlineStr">
        <is>
          <t>In-Store</t>
        </is>
      </c>
      <c r="C7228" s="11" t="inlineStr">
        <is>
          <t>WARE-PUJ1005</t>
        </is>
      </c>
      <c r="D7228" s="6" t="n">
        <v>43300</v>
      </c>
      <c r="E7228" s="6" t="n">
        <v>43473</v>
      </c>
      <c r="F7228" s="6" t="n">
        <v>43501</v>
      </c>
      <c r="G7228" s="6" t="n">
        <v>43509</v>
      </c>
      <c r="H7228" s="11" t="inlineStr">
        <is>
          <t>USD</t>
        </is>
      </c>
      <c r="I7228" s="11" t="n">
        <v>4</v>
      </c>
      <c r="J7228" s="11" t="n">
        <v>13</v>
      </c>
      <c r="K7228" s="11" t="n">
        <v>291</v>
      </c>
      <c r="L7228" s="11" t="n">
        <v>43</v>
      </c>
      <c r="M7228" s="11" t="n">
        <v>3</v>
      </c>
      <c r="N7228" s="11" t="n">
        <v>0.1</v>
      </c>
      <c r="O7228" s="7" t="n">
        <v>234.5</v>
      </c>
      <c r="P7228" s="7" t="n">
        <v>105.525</v>
      </c>
      <c r="Q7228" s="7">
        <f>text(E7228,"ddd")</f>
        <v/>
      </c>
      <c r="R7228" s="7">
        <f>G7228-F7228</f>
        <v/>
      </c>
      <c r="S7228" s="7">
        <f>E7228-D7228</f>
        <v/>
      </c>
      <c r="T7228" s="7">
        <f>O7228*M7228</f>
        <v/>
      </c>
      <c r="U7228" s="7">
        <f>T7228*N7228</f>
        <v/>
      </c>
      <c r="V7228" s="7">
        <f>T7228-U7228-(P7228*M7228)</f>
        <v/>
      </c>
      <c r="W7228" s="7">
        <f>VLOOKUP(L7228,'Products Sheet'!$A:$B,2,FALSE)</f>
        <v/>
      </c>
      <c r="X7228" s="7" t="n"/>
      <c r="Y7228" s="7" t="n"/>
      <c r="Z7228" s="7" t="n"/>
      <c r="AA7228" s="7" t="n"/>
      <c r="AB7228" s="7" t="n"/>
      <c r="AC7228" s="7" t="n"/>
    </row>
    <row r="7229" ht="9.75" customHeight="1" s="12">
      <c r="A7229" s="11" t="inlineStr">
        <is>
          <t>SO - 0002023</t>
        </is>
      </c>
      <c r="B7229" s="11" t="inlineStr">
        <is>
          <t>In-Store</t>
        </is>
      </c>
      <c r="C7229" s="11" t="inlineStr">
        <is>
          <t>WARE-NMK1003</t>
        </is>
      </c>
      <c r="D7229" s="6" t="n">
        <v>43300</v>
      </c>
      <c r="E7229" s="6" t="n">
        <v>43473</v>
      </c>
      <c r="F7229" s="6" t="n">
        <v>43484</v>
      </c>
      <c r="G7229" s="6" t="n">
        <v>43492</v>
      </c>
      <c r="H7229" s="11" t="inlineStr">
        <is>
          <t>USD</t>
        </is>
      </c>
      <c r="I7229" s="11" t="n">
        <v>2</v>
      </c>
      <c r="J7229" s="11" t="n">
        <v>9</v>
      </c>
      <c r="K7229" s="11" t="n">
        <v>191</v>
      </c>
      <c r="L7229" s="11" t="n">
        <v>43</v>
      </c>
      <c r="M7229" s="11" t="n">
        <v>4</v>
      </c>
      <c r="N7229" s="11" t="n">
        <v>0.075</v>
      </c>
      <c r="O7229" s="7" t="n">
        <v>3832.4</v>
      </c>
      <c r="P7229" s="7" t="n">
        <v>3180.892</v>
      </c>
      <c r="Q7229" s="7">
        <f>text(E7229,"ddd")</f>
        <v/>
      </c>
      <c r="R7229" s="7">
        <f>G7229-F7229</f>
        <v/>
      </c>
      <c r="S7229" s="7">
        <f>E7229-D7229</f>
        <v/>
      </c>
      <c r="T7229" s="7">
        <f>O7229*M7229</f>
        <v/>
      </c>
      <c r="U7229" s="7">
        <f>T7229*N7229</f>
        <v/>
      </c>
      <c r="V7229" s="7">
        <f>T7229-U7229-(P7229*M7229)</f>
        <v/>
      </c>
      <c r="W7229" s="7">
        <f>VLOOKUP(L7229,'Products Sheet'!$A:$B,2,FALSE)</f>
        <v/>
      </c>
      <c r="X7229" s="7" t="n"/>
      <c r="Y7229" s="7" t="n"/>
      <c r="Z7229" s="7" t="n"/>
      <c r="AA7229" s="7" t="n"/>
      <c r="AB7229" s="7" t="n"/>
      <c r="AC7229" s="7" t="n"/>
    </row>
    <row r="7230" ht="9.75" customHeight="1" s="12">
      <c r="A7230" s="11" t="inlineStr">
        <is>
          <t>SO - 0002042</t>
        </is>
      </c>
      <c r="B7230" s="11" t="inlineStr">
        <is>
          <t>Wholesale</t>
        </is>
      </c>
      <c r="C7230" s="11" t="inlineStr">
        <is>
          <t>WARE-UHY1004</t>
        </is>
      </c>
      <c r="D7230" s="6" t="n">
        <v>43300</v>
      </c>
      <c r="E7230" s="6" t="n">
        <v>43475</v>
      </c>
      <c r="F7230" s="6" t="n">
        <v>43485</v>
      </c>
      <c r="G7230" s="6" t="n">
        <v>43487</v>
      </c>
      <c r="H7230" s="11" t="inlineStr">
        <is>
          <t>USD</t>
        </is>
      </c>
      <c r="I7230" s="11" t="n">
        <v>28</v>
      </c>
      <c r="J7230" s="11" t="n">
        <v>12</v>
      </c>
      <c r="K7230" s="11" t="n">
        <v>229</v>
      </c>
      <c r="L7230" s="11" t="n">
        <v>43</v>
      </c>
      <c r="M7230" s="11" t="n">
        <v>5</v>
      </c>
      <c r="N7230" s="11" t="n">
        <v>0.05</v>
      </c>
      <c r="O7230" s="7" t="n">
        <v>2519.2</v>
      </c>
      <c r="P7230" s="7" t="n">
        <v>1259.6</v>
      </c>
      <c r="Q7230" s="7">
        <f>text(E7230,"ddd")</f>
        <v/>
      </c>
      <c r="R7230" s="7">
        <f>G7230-F7230</f>
        <v/>
      </c>
      <c r="S7230" s="7">
        <f>E7230-D7230</f>
        <v/>
      </c>
      <c r="T7230" s="7">
        <f>O7230*M7230</f>
        <v/>
      </c>
      <c r="U7230" s="7">
        <f>T7230*N7230</f>
        <v/>
      </c>
      <c r="V7230" s="7">
        <f>T7230-U7230-(P7230*M7230)</f>
        <v/>
      </c>
      <c r="W7230" s="7">
        <f>VLOOKUP(L7230,'Products Sheet'!$A:$B,2,FALSE)</f>
        <v/>
      </c>
      <c r="X7230" s="7" t="n"/>
      <c r="Y7230" s="7" t="n"/>
      <c r="Z7230" s="7" t="n"/>
      <c r="AA7230" s="7" t="n"/>
      <c r="AB7230" s="7" t="n"/>
      <c r="AC7230" s="7" t="n"/>
    </row>
    <row r="7231" ht="9.75" customHeight="1" s="12">
      <c r="A7231" s="11" t="inlineStr">
        <is>
          <t>SO - 0002079</t>
        </is>
      </c>
      <c r="B7231" s="11" t="inlineStr">
        <is>
          <t>In-Store</t>
        </is>
      </c>
      <c r="C7231" s="11" t="inlineStr">
        <is>
          <t>WARE-PUJ1005</t>
        </is>
      </c>
      <c r="D7231" s="6" t="n">
        <v>43400</v>
      </c>
      <c r="E7231" s="6" t="n">
        <v>43479</v>
      </c>
      <c r="F7231" s="6" t="n">
        <v>43502</v>
      </c>
      <c r="G7231" s="6" t="n">
        <v>43506</v>
      </c>
      <c r="H7231" s="11" t="inlineStr">
        <is>
          <t>USD</t>
        </is>
      </c>
      <c r="I7231" s="11" t="n">
        <v>11</v>
      </c>
      <c r="J7231" s="11" t="n">
        <v>34</v>
      </c>
      <c r="K7231" s="11" t="n">
        <v>278</v>
      </c>
      <c r="L7231" s="11" t="n">
        <v>43</v>
      </c>
      <c r="M7231" s="11" t="n">
        <v>7</v>
      </c>
      <c r="N7231" s="11" t="n">
        <v>0.075</v>
      </c>
      <c r="O7231" s="7" t="n">
        <v>1065.3</v>
      </c>
      <c r="P7231" s="7" t="n">
        <v>521.997</v>
      </c>
      <c r="Q7231" s="7">
        <f>text(E7231,"ddd")</f>
        <v/>
      </c>
      <c r="R7231" s="7">
        <f>G7231-F7231</f>
        <v/>
      </c>
      <c r="S7231" s="7">
        <f>E7231-D7231</f>
        <v/>
      </c>
      <c r="T7231" s="7">
        <f>O7231*M7231</f>
        <v/>
      </c>
      <c r="U7231" s="7">
        <f>T7231*N7231</f>
        <v/>
      </c>
      <c r="V7231" s="7">
        <f>T7231-U7231-(P7231*M7231)</f>
        <v/>
      </c>
      <c r="W7231" s="7">
        <f>VLOOKUP(L7231,'Products Sheet'!$A:$B,2,FALSE)</f>
        <v/>
      </c>
      <c r="X7231" s="7" t="n"/>
      <c r="Y7231" s="7" t="n"/>
      <c r="Z7231" s="7" t="n"/>
      <c r="AA7231" s="7" t="n"/>
      <c r="AB7231" s="7" t="n"/>
      <c r="AC7231" s="7" t="n"/>
    </row>
    <row r="7232" ht="9.75" customHeight="1" s="12">
      <c r="A7232" s="11" t="inlineStr">
        <is>
          <t>SO - 0002180</t>
        </is>
      </c>
      <c r="B7232" s="11" t="inlineStr">
        <is>
          <t>In-Store</t>
        </is>
      </c>
      <c r="C7232" s="11" t="inlineStr">
        <is>
          <t>WARE-XYS1001</t>
        </is>
      </c>
      <c r="D7232" s="6" t="n">
        <v>43400</v>
      </c>
      <c r="E7232" s="6" t="n">
        <v>43491</v>
      </c>
      <c r="F7232" s="6" t="n">
        <v>43510</v>
      </c>
      <c r="G7232" s="6" t="n">
        <v>43519</v>
      </c>
      <c r="H7232" s="11" t="inlineStr">
        <is>
          <t>USD</t>
        </is>
      </c>
      <c r="I7232" s="11" t="n">
        <v>2</v>
      </c>
      <c r="J7232" s="11" t="n">
        <v>42</v>
      </c>
      <c r="K7232" s="11" t="n">
        <v>51</v>
      </c>
      <c r="L7232" s="11" t="n">
        <v>43</v>
      </c>
      <c r="M7232" s="11" t="n">
        <v>8</v>
      </c>
      <c r="N7232" s="11" t="n">
        <v>0.15</v>
      </c>
      <c r="O7232" s="7" t="n">
        <v>1018.4</v>
      </c>
      <c r="P7232" s="7" t="n">
        <v>824.904</v>
      </c>
      <c r="Q7232" s="7">
        <f>text(E7232,"ddd")</f>
        <v/>
      </c>
      <c r="R7232" s="7">
        <f>G7232-F7232</f>
        <v/>
      </c>
      <c r="S7232" s="7">
        <f>E7232-D7232</f>
        <v/>
      </c>
      <c r="T7232" s="7">
        <f>O7232*M7232</f>
        <v/>
      </c>
      <c r="U7232" s="7">
        <f>T7232*N7232</f>
        <v/>
      </c>
      <c r="V7232" s="7">
        <f>T7232-U7232-(P7232*M7232)</f>
        <v/>
      </c>
      <c r="W7232" s="7">
        <f>VLOOKUP(L7232,'Products Sheet'!$A:$B,2,FALSE)</f>
        <v/>
      </c>
      <c r="X7232" s="7" t="n"/>
      <c r="Y7232" s="7" t="n"/>
      <c r="Z7232" s="7" t="n"/>
      <c r="AA7232" s="7" t="n"/>
      <c r="AB7232" s="7" t="n"/>
      <c r="AC7232" s="7" t="n"/>
    </row>
    <row r="7233" ht="9.75" customHeight="1" s="12">
      <c r="A7233" s="11" t="inlineStr">
        <is>
          <t>SO - 0002316</t>
        </is>
      </c>
      <c r="B7233" s="11" t="inlineStr">
        <is>
          <t>In-Store</t>
        </is>
      </c>
      <c r="C7233" s="11" t="inlineStr">
        <is>
          <t>WARE-NMK1003</t>
        </is>
      </c>
      <c r="D7233" s="6" t="n">
        <v>43400</v>
      </c>
      <c r="E7233" s="6" t="n">
        <v>43507</v>
      </c>
      <c r="F7233" s="6" t="n">
        <v>43522</v>
      </c>
      <c r="G7233" s="6" t="n">
        <v>43525</v>
      </c>
      <c r="H7233" s="11" t="inlineStr">
        <is>
          <t>USD</t>
        </is>
      </c>
      <c r="I7233" s="11" t="n">
        <v>7</v>
      </c>
      <c r="J7233" s="11" t="n">
        <v>43</v>
      </c>
      <c r="K7233" s="11" t="n">
        <v>116</v>
      </c>
      <c r="L7233" s="11" t="n">
        <v>43</v>
      </c>
      <c r="M7233" s="11" t="n">
        <v>2</v>
      </c>
      <c r="N7233" s="11" t="n">
        <v>0.15</v>
      </c>
      <c r="O7233" s="7" t="n">
        <v>3611.3</v>
      </c>
      <c r="P7233" s="7" t="n">
        <v>2780.701</v>
      </c>
      <c r="Q7233" s="7">
        <f>text(E7233,"ddd")</f>
        <v/>
      </c>
      <c r="R7233" s="7">
        <f>G7233-F7233</f>
        <v/>
      </c>
      <c r="S7233" s="7">
        <f>E7233-D7233</f>
        <v/>
      </c>
      <c r="T7233" s="7">
        <f>O7233*M7233</f>
        <v/>
      </c>
      <c r="U7233" s="7">
        <f>T7233*N7233</f>
        <v/>
      </c>
      <c r="V7233" s="7">
        <f>T7233-U7233-(P7233*M7233)</f>
        <v/>
      </c>
      <c r="W7233" s="7">
        <f>VLOOKUP(L7233,'Products Sheet'!$A:$B,2,FALSE)</f>
        <v/>
      </c>
      <c r="X7233" s="7" t="n"/>
      <c r="Y7233" s="7" t="n"/>
      <c r="Z7233" s="7" t="n"/>
      <c r="AA7233" s="7" t="n"/>
      <c r="AB7233" s="7" t="n"/>
      <c r="AC7233" s="7" t="n"/>
    </row>
    <row r="7234" ht="9.75" customHeight="1" s="12">
      <c r="A7234" s="11" t="inlineStr">
        <is>
          <t>SO - 0002333</t>
        </is>
      </c>
      <c r="B7234" s="11" t="inlineStr">
        <is>
          <t>Online</t>
        </is>
      </c>
      <c r="C7234" s="11" t="inlineStr">
        <is>
          <t>WARE-PUJ1005</t>
        </is>
      </c>
      <c r="D7234" s="6" t="n">
        <v>43400</v>
      </c>
      <c r="E7234" s="6" t="n">
        <v>43508</v>
      </c>
      <c r="F7234" s="6" t="n">
        <v>43530</v>
      </c>
      <c r="G7234" s="6" t="n">
        <v>43536</v>
      </c>
      <c r="H7234" s="11" t="inlineStr">
        <is>
          <t>USD</t>
        </is>
      </c>
      <c r="I7234" s="11" t="n">
        <v>16</v>
      </c>
      <c r="J7234" s="11" t="n">
        <v>37</v>
      </c>
      <c r="K7234" s="11" t="n">
        <v>271</v>
      </c>
      <c r="L7234" s="11" t="n">
        <v>43</v>
      </c>
      <c r="M7234" s="11" t="n">
        <v>2</v>
      </c>
      <c r="N7234" s="11" t="n">
        <v>0.1</v>
      </c>
      <c r="O7234" s="7" t="n">
        <v>1802.3</v>
      </c>
      <c r="P7234" s="7" t="n">
        <v>1135.449</v>
      </c>
      <c r="Q7234" s="7">
        <f>text(E7234,"ddd")</f>
        <v/>
      </c>
      <c r="R7234" s="7">
        <f>G7234-F7234</f>
        <v/>
      </c>
      <c r="S7234" s="7">
        <f>E7234-D7234</f>
        <v/>
      </c>
      <c r="T7234" s="7">
        <f>O7234*M7234</f>
        <v/>
      </c>
      <c r="U7234" s="7">
        <f>T7234*N7234</f>
        <v/>
      </c>
      <c r="V7234" s="7">
        <f>T7234-U7234-(P7234*M7234)</f>
        <v/>
      </c>
      <c r="W7234" s="7">
        <f>VLOOKUP(L7234,'Products Sheet'!$A:$B,2,FALSE)</f>
        <v/>
      </c>
      <c r="X7234" s="7" t="n"/>
      <c r="Y7234" s="7" t="n"/>
      <c r="Z7234" s="7" t="n"/>
      <c r="AA7234" s="7" t="n"/>
      <c r="AB7234" s="7" t="n"/>
      <c r="AC7234" s="7" t="n"/>
    </row>
    <row r="7235" ht="9.75" customHeight="1" s="12">
      <c r="A7235" s="11" t="inlineStr">
        <is>
          <t>SO - 0002397</t>
        </is>
      </c>
      <c r="B7235" s="11" t="inlineStr">
        <is>
          <t>In-Store</t>
        </is>
      </c>
      <c r="C7235" s="11" t="inlineStr">
        <is>
          <t>WARE-NMK1003</t>
        </is>
      </c>
      <c r="D7235" s="6" t="n">
        <v>43400</v>
      </c>
      <c r="E7235" s="6" t="n">
        <v>43516</v>
      </c>
      <c r="F7235" s="6" t="n">
        <v>43536</v>
      </c>
      <c r="G7235" s="6" t="n">
        <v>43541</v>
      </c>
      <c r="H7235" s="11" t="inlineStr">
        <is>
          <t>USD</t>
        </is>
      </c>
      <c r="I7235" s="11" t="n">
        <v>2</v>
      </c>
      <c r="J7235" s="11" t="n">
        <v>34</v>
      </c>
      <c r="K7235" s="11" t="n">
        <v>197</v>
      </c>
      <c r="L7235" s="11" t="n">
        <v>43</v>
      </c>
      <c r="M7235" s="11" t="n">
        <v>7</v>
      </c>
      <c r="N7235" s="11" t="n">
        <v>0.1</v>
      </c>
      <c r="O7235" s="7" t="n">
        <v>207.7</v>
      </c>
      <c r="P7235" s="7" t="n">
        <v>85.157</v>
      </c>
      <c r="Q7235" s="7">
        <f>text(E7235,"ddd")</f>
        <v/>
      </c>
      <c r="R7235" s="7">
        <f>G7235-F7235</f>
        <v/>
      </c>
      <c r="S7235" s="7">
        <f>E7235-D7235</f>
        <v/>
      </c>
      <c r="T7235" s="7">
        <f>O7235*M7235</f>
        <v/>
      </c>
      <c r="U7235" s="7">
        <f>T7235*N7235</f>
        <v/>
      </c>
      <c r="V7235" s="7">
        <f>T7235-U7235-(P7235*M7235)</f>
        <v/>
      </c>
      <c r="W7235" s="7">
        <f>VLOOKUP(L7235,'Products Sheet'!$A:$B,2,FALSE)</f>
        <v/>
      </c>
      <c r="X7235" s="7" t="n"/>
      <c r="Y7235" s="7" t="n"/>
      <c r="Z7235" s="7" t="n"/>
      <c r="AA7235" s="7" t="n"/>
      <c r="AB7235" s="7" t="n"/>
      <c r="AC7235" s="7" t="n"/>
    </row>
    <row r="7236" ht="9.75" customHeight="1" s="12">
      <c r="A7236" s="11" t="inlineStr">
        <is>
          <t>SO - 0002478</t>
        </is>
      </c>
      <c r="B7236" s="11" t="inlineStr">
        <is>
          <t>Distributor</t>
        </is>
      </c>
      <c r="C7236" s="11" t="inlineStr">
        <is>
          <t>WARE-UHY1004</t>
        </is>
      </c>
      <c r="D7236" s="6" t="n">
        <v>43400</v>
      </c>
      <c r="E7236" s="6" t="n">
        <v>43527</v>
      </c>
      <c r="F7236" s="6" t="n">
        <v>43539</v>
      </c>
      <c r="G7236" s="6" t="n">
        <v>43541</v>
      </c>
      <c r="H7236" s="11" t="inlineStr">
        <is>
          <t>USD</t>
        </is>
      </c>
      <c r="I7236" s="11" t="n">
        <v>21</v>
      </c>
      <c r="J7236" s="11" t="n">
        <v>32</v>
      </c>
      <c r="K7236" s="11" t="n">
        <v>234</v>
      </c>
      <c r="L7236" s="11" t="n">
        <v>43</v>
      </c>
      <c r="M7236" s="11" t="n">
        <v>1</v>
      </c>
      <c r="N7236" s="11" t="n">
        <v>0.05</v>
      </c>
      <c r="O7236" s="7" t="n">
        <v>1011.7</v>
      </c>
      <c r="P7236" s="7" t="n">
        <v>465.3820000000001</v>
      </c>
      <c r="Q7236" s="7">
        <f>text(E7236,"ddd")</f>
        <v/>
      </c>
      <c r="R7236" s="7">
        <f>G7236-F7236</f>
        <v/>
      </c>
      <c r="S7236" s="7">
        <f>E7236-D7236</f>
        <v/>
      </c>
      <c r="T7236" s="7">
        <f>O7236*M7236</f>
        <v/>
      </c>
      <c r="U7236" s="7">
        <f>T7236*N7236</f>
        <v/>
      </c>
      <c r="V7236" s="7">
        <f>T7236-U7236-(P7236*M7236)</f>
        <v/>
      </c>
      <c r="W7236" s="7">
        <f>VLOOKUP(L7236,'Products Sheet'!$A:$B,2,FALSE)</f>
        <v/>
      </c>
      <c r="X7236" s="7" t="n"/>
      <c r="Y7236" s="7" t="n"/>
      <c r="Z7236" s="7" t="n"/>
      <c r="AA7236" s="7" t="n"/>
      <c r="AB7236" s="7" t="n"/>
      <c r="AC7236" s="7" t="n"/>
    </row>
    <row r="7237" ht="9.75" customHeight="1" s="12">
      <c r="A7237" s="11" t="inlineStr">
        <is>
          <t>SO - 0002501</t>
        </is>
      </c>
      <c r="B7237" s="11" t="inlineStr">
        <is>
          <t>Wholesale</t>
        </is>
      </c>
      <c r="C7237" s="11" t="inlineStr">
        <is>
          <t>WARE-XYS1001</t>
        </is>
      </c>
      <c r="D7237" s="6" t="n">
        <v>43400</v>
      </c>
      <c r="E7237" s="6" t="n">
        <v>43532</v>
      </c>
      <c r="F7237" s="6" t="n">
        <v>43549</v>
      </c>
      <c r="G7237" s="6" t="n">
        <v>43555</v>
      </c>
      <c r="H7237" s="11" t="inlineStr">
        <is>
          <t>USD</t>
        </is>
      </c>
      <c r="I7237" s="11" t="n">
        <v>28</v>
      </c>
      <c r="J7237" s="11" t="n">
        <v>4</v>
      </c>
      <c r="K7237" s="11" t="n">
        <v>44</v>
      </c>
      <c r="L7237" s="11" t="n">
        <v>43</v>
      </c>
      <c r="M7237" s="11" t="n">
        <v>5</v>
      </c>
      <c r="N7237" s="11" t="n">
        <v>0.1</v>
      </c>
      <c r="O7237" s="7" t="n">
        <v>844.2</v>
      </c>
      <c r="P7237" s="7" t="n">
        <v>574.056</v>
      </c>
      <c r="Q7237" s="7">
        <f>text(E7237,"ddd")</f>
        <v/>
      </c>
      <c r="R7237" s="7">
        <f>G7237-F7237</f>
        <v/>
      </c>
      <c r="S7237" s="7">
        <f>E7237-D7237</f>
        <v/>
      </c>
      <c r="T7237" s="7">
        <f>O7237*M7237</f>
        <v/>
      </c>
      <c r="U7237" s="7">
        <f>T7237*N7237</f>
        <v/>
      </c>
      <c r="V7237" s="7">
        <f>T7237-U7237-(P7237*M7237)</f>
        <v/>
      </c>
      <c r="W7237" s="7">
        <f>VLOOKUP(L7237,'Products Sheet'!$A:$B,2,FALSE)</f>
        <v/>
      </c>
      <c r="X7237" s="7" t="n"/>
      <c r="Y7237" s="7" t="n"/>
      <c r="Z7237" s="7" t="n"/>
      <c r="AA7237" s="7" t="n"/>
      <c r="AB7237" s="7" t="n"/>
      <c r="AC7237" s="7" t="n"/>
    </row>
    <row r="7238" ht="9.75" customHeight="1" s="12">
      <c r="A7238" s="11" t="inlineStr">
        <is>
          <t>SO - 0002562</t>
        </is>
      </c>
      <c r="B7238" s="11" t="inlineStr">
        <is>
          <t>Online</t>
        </is>
      </c>
      <c r="C7238" s="11" t="inlineStr">
        <is>
          <t>WARE-NMK1003</t>
        </is>
      </c>
      <c r="D7238" s="6" t="n">
        <v>43500</v>
      </c>
      <c r="E7238" s="6" t="n">
        <v>43540</v>
      </c>
      <c r="F7238" s="6" t="n">
        <v>43562</v>
      </c>
      <c r="G7238" s="6" t="n">
        <v>43563</v>
      </c>
      <c r="H7238" s="11" t="inlineStr">
        <is>
          <t>USD</t>
        </is>
      </c>
      <c r="I7238" s="11" t="n">
        <v>15</v>
      </c>
      <c r="J7238" s="11" t="n">
        <v>24</v>
      </c>
      <c r="K7238" s="11" t="n">
        <v>157</v>
      </c>
      <c r="L7238" s="11" t="n">
        <v>43</v>
      </c>
      <c r="M7238" s="11" t="n">
        <v>5</v>
      </c>
      <c r="N7238" s="11" t="n">
        <v>0.075</v>
      </c>
      <c r="O7238" s="7" t="n">
        <v>4013.3</v>
      </c>
      <c r="P7238" s="7" t="n">
        <v>2287.581</v>
      </c>
      <c r="Q7238" s="7">
        <f>text(E7238,"ddd")</f>
        <v/>
      </c>
      <c r="R7238" s="7">
        <f>G7238-F7238</f>
        <v/>
      </c>
      <c r="S7238" s="7">
        <f>E7238-D7238</f>
        <v/>
      </c>
      <c r="T7238" s="7">
        <f>O7238*M7238</f>
        <v/>
      </c>
      <c r="U7238" s="7">
        <f>T7238*N7238</f>
        <v/>
      </c>
      <c r="V7238" s="7">
        <f>T7238-U7238-(P7238*M7238)</f>
        <v/>
      </c>
      <c r="W7238" s="7">
        <f>VLOOKUP(L7238,'Products Sheet'!$A:$B,2,FALSE)</f>
        <v/>
      </c>
      <c r="X7238" s="7" t="n"/>
      <c r="Y7238" s="7" t="n"/>
      <c r="Z7238" s="7" t="n"/>
      <c r="AA7238" s="7" t="n"/>
      <c r="AB7238" s="7" t="n"/>
      <c r="AC7238" s="7" t="n"/>
    </row>
    <row r="7239" ht="9.75" customHeight="1" s="12">
      <c r="A7239" s="11" t="inlineStr">
        <is>
          <t>SO - 0002637</t>
        </is>
      </c>
      <c r="B7239" s="11" t="inlineStr">
        <is>
          <t>Online</t>
        </is>
      </c>
      <c r="C7239" s="11" t="inlineStr">
        <is>
          <t>WARE-MKL1006</t>
        </is>
      </c>
      <c r="D7239" s="6" t="n">
        <v>43500</v>
      </c>
      <c r="E7239" s="6" t="n">
        <v>43549</v>
      </c>
      <c r="F7239" s="6" t="n">
        <v>43568</v>
      </c>
      <c r="G7239" s="6" t="n">
        <v>43570</v>
      </c>
      <c r="H7239" s="11" t="inlineStr">
        <is>
          <t>USD</t>
        </is>
      </c>
      <c r="I7239" s="11" t="n">
        <v>19</v>
      </c>
      <c r="J7239" s="11" t="n">
        <v>22</v>
      </c>
      <c r="K7239" s="11" t="n">
        <v>349</v>
      </c>
      <c r="L7239" s="11" t="n">
        <v>43</v>
      </c>
      <c r="M7239" s="11" t="n">
        <v>3</v>
      </c>
      <c r="N7239" s="11" t="n">
        <v>0.1</v>
      </c>
      <c r="O7239" s="7" t="n">
        <v>1025.1</v>
      </c>
      <c r="P7239" s="7" t="n">
        <v>533.0520000000001</v>
      </c>
      <c r="Q7239" s="7">
        <f>text(E7239,"ddd")</f>
        <v/>
      </c>
      <c r="R7239" s="7">
        <f>G7239-F7239</f>
        <v/>
      </c>
      <c r="S7239" s="7">
        <f>E7239-D7239</f>
        <v/>
      </c>
      <c r="T7239" s="7">
        <f>O7239*M7239</f>
        <v/>
      </c>
      <c r="U7239" s="7">
        <f>T7239*N7239</f>
        <v/>
      </c>
      <c r="V7239" s="7">
        <f>T7239-U7239-(P7239*M7239)</f>
        <v/>
      </c>
      <c r="W7239" s="7">
        <f>VLOOKUP(L7239,'Products Sheet'!$A:$B,2,FALSE)</f>
        <v/>
      </c>
      <c r="X7239" s="7" t="n"/>
      <c r="Y7239" s="7" t="n"/>
      <c r="Z7239" s="7" t="n"/>
      <c r="AA7239" s="7" t="n"/>
      <c r="AB7239" s="7" t="n"/>
      <c r="AC7239" s="7" t="n"/>
    </row>
    <row r="7240" ht="9.75" customHeight="1" s="12">
      <c r="A7240" s="11" t="inlineStr">
        <is>
          <t>SO - 0002675</t>
        </is>
      </c>
      <c r="B7240" s="11" t="inlineStr">
        <is>
          <t>In-Store</t>
        </is>
      </c>
      <c r="C7240" s="11" t="inlineStr">
        <is>
          <t>WARE-NMK1003</t>
        </is>
      </c>
      <c r="D7240" s="6" t="n">
        <v>43400</v>
      </c>
      <c r="E7240" s="6" t="n">
        <v>43556</v>
      </c>
      <c r="F7240" s="6" t="n">
        <v>43565</v>
      </c>
      <c r="G7240" s="6" t="n">
        <v>43570</v>
      </c>
      <c r="H7240" s="11" t="inlineStr">
        <is>
          <t>USD</t>
        </is>
      </c>
      <c r="I7240" s="11" t="n">
        <v>2</v>
      </c>
      <c r="J7240" s="11" t="n">
        <v>18</v>
      </c>
      <c r="K7240" s="11" t="n">
        <v>157</v>
      </c>
      <c r="L7240" s="11" t="n">
        <v>43</v>
      </c>
      <c r="M7240" s="11" t="n">
        <v>3</v>
      </c>
      <c r="N7240" s="11" t="n">
        <v>0.1</v>
      </c>
      <c r="O7240" s="7" t="n">
        <v>1795.6</v>
      </c>
      <c r="P7240" s="7" t="n">
        <v>1023.492</v>
      </c>
      <c r="Q7240" s="7">
        <f>text(E7240,"ddd")</f>
        <v/>
      </c>
      <c r="R7240" s="7">
        <f>G7240-F7240</f>
        <v/>
      </c>
      <c r="S7240" s="7">
        <f>E7240-D7240</f>
        <v/>
      </c>
      <c r="T7240" s="7">
        <f>O7240*M7240</f>
        <v/>
      </c>
      <c r="U7240" s="7">
        <f>T7240*N7240</f>
        <v/>
      </c>
      <c r="V7240" s="7">
        <f>T7240-U7240-(P7240*M7240)</f>
        <v/>
      </c>
      <c r="W7240" s="7">
        <f>VLOOKUP(L7240,'Products Sheet'!$A:$B,2,FALSE)</f>
        <v/>
      </c>
      <c r="X7240" s="7" t="n"/>
      <c r="Y7240" s="7" t="n"/>
      <c r="Z7240" s="7" t="n"/>
      <c r="AA7240" s="7" t="n"/>
      <c r="AB7240" s="7" t="n"/>
      <c r="AC7240" s="7" t="n"/>
    </row>
    <row r="7241" ht="9.75" customHeight="1" s="12">
      <c r="A7241" s="11" t="inlineStr">
        <is>
          <t>SO - 0002687</t>
        </is>
      </c>
      <c r="B7241" s="11" t="inlineStr">
        <is>
          <t>In-Store</t>
        </is>
      </c>
      <c r="C7241" s="11" t="inlineStr">
        <is>
          <t>WARE-NMK1003</t>
        </is>
      </c>
      <c r="D7241" s="6" t="n">
        <v>43400</v>
      </c>
      <c r="E7241" s="6" t="n">
        <v>43557</v>
      </c>
      <c r="F7241" s="6" t="n">
        <v>43580</v>
      </c>
      <c r="G7241" s="6" t="n">
        <v>43584</v>
      </c>
      <c r="H7241" s="11" t="inlineStr">
        <is>
          <t>USD</t>
        </is>
      </c>
      <c r="I7241" s="11" t="n">
        <v>4</v>
      </c>
      <c r="J7241" s="11" t="n">
        <v>10</v>
      </c>
      <c r="K7241" s="11" t="n">
        <v>159</v>
      </c>
      <c r="L7241" s="11" t="n">
        <v>43</v>
      </c>
      <c r="M7241" s="11" t="n">
        <v>3</v>
      </c>
      <c r="N7241" s="11" t="n">
        <v>0.1</v>
      </c>
      <c r="O7241" s="7" t="n">
        <v>5246.1</v>
      </c>
      <c r="P7241" s="7" t="n">
        <v>2780.433</v>
      </c>
      <c r="Q7241" s="7">
        <f>text(E7241,"ddd")</f>
        <v/>
      </c>
      <c r="R7241" s="7">
        <f>G7241-F7241</f>
        <v/>
      </c>
      <c r="S7241" s="7">
        <f>E7241-D7241</f>
        <v/>
      </c>
      <c r="T7241" s="7">
        <f>O7241*M7241</f>
        <v/>
      </c>
      <c r="U7241" s="7">
        <f>T7241*N7241</f>
        <v/>
      </c>
      <c r="V7241" s="7">
        <f>T7241-U7241-(P7241*M7241)</f>
        <v/>
      </c>
      <c r="W7241" s="7">
        <f>VLOOKUP(L7241,'Products Sheet'!$A:$B,2,FALSE)</f>
        <v/>
      </c>
      <c r="X7241" s="7" t="n"/>
      <c r="Y7241" s="7" t="n"/>
      <c r="Z7241" s="7" t="n"/>
      <c r="AA7241" s="7" t="n"/>
      <c r="AB7241" s="7" t="n"/>
      <c r="AC7241" s="7" t="n"/>
    </row>
    <row r="7242" ht="9.75" customHeight="1" s="12">
      <c r="A7242" s="11" t="inlineStr">
        <is>
          <t>SO - 0002783</t>
        </is>
      </c>
      <c r="B7242" s="11" t="inlineStr">
        <is>
          <t>Online</t>
        </is>
      </c>
      <c r="C7242" s="11" t="inlineStr">
        <is>
          <t>WARE-NMK1003</t>
        </is>
      </c>
      <c r="D7242" s="6" t="n">
        <v>43400</v>
      </c>
      <c r="E7242" s="6" t="n">
        <v>43568</v>
      </c>
      <c r="F7242" s="6" t="n">
        <v>43587</v>
      </c>
      <c r="G7242" s="6" t="n">
        <v>43591</v>
      </c>
      <c r="H7242" s="11" t="inlineStr">
        <is>
          <t>USD</t>
        </is>
      </c>
      <c r="I7242" s="11" t="n">
        <v>17</v>
      </c>
      <c r="J7242" s="11" t="n">
        <v>41</v>
      </c>
      <c r="K7242" s="11" t="n">
        <v>177</v>
      </c>
      <c r="L7242" s="11" t="n">
        <v>43</v>
      </c>
      <c r="M7242" s="11" t="n">
        <v>5</v>
      </c>
      <c r="N7242" s="11" t="n">
        <v>0.1</v>
      </c>
      <c r="O7242" s="7" t="n">
        <v>167.5</v>
      </c>
      <c r="P7242" s="7" t="n">
        <v>117.25</v>
      </c>
      <c r="Q7242" s="7">
        <f>text(E7242,"ddd")</f>
        <v/>
      </c>
      <c r="R7242" s="7">
        <f>G7242-F7242</f>
        <v/>
      </c>
      <c r="S7242" s="7">
        <f>E7242-D7242</f>
        <v/>
      </c>
      <c r="T7242" s="7">
        <f>O7242*M7242</f>
        <v/>
      </c>
      <c r="U7242" s="7">
        <f>T7242*N7242</f>
        <v/>
      </c>
      <c r="V7242" s="7">
        <f>T7242-U7242-(P7242*M7242)</f>
        <v/>
      </c>
      <c r="W7242" s="7">
        <f>VLOOKUP(L7242,'Products Sheet'!$A:$B,2,FALSE)</f>
        <v/>
      </c>
      <c r="X7242" s="7" t="n"/>
      <c r="Y7242" s="7" t="n"/>
      <c r="Z7242" s="7" t="n"/>
      <c r="AA7242" s="7" t="n"/>
      <c r="AB7242" s="7" t="n"/>
      <c r="AC7242" s="7" t="n"/>
    </row>
    <row r="7243" ht="9.75" customHeight="1" s="12">
      <c r="A7243" s="11" t="inlineStr">
        <is>
          <t>SO - 0002827</t>
        </is>
      </c>
      <c r="B7243" s="11" t="inlineStr">
        <is>
          <t>In-Store</t>
        </is>
      </c>
      <c r="C7243" s="11" t="inlineStr">
        <is>
          <t>WARE-NBV1002</t>
        </is>
      </c>
      <c r="D7243" s="6" t="n">
        <v>43500</v>
      </c>
      <c r="E7243" s="6" t="n">
        <v>43573</v>
      </c>
      <c r="F7243" s="6" t="n">
        <v>43583</v>
      </c>
      <c r="G7243" s="6" t="n">
        <v>43589</v>
      </c>
      <c r="H7243" s="11" t="inlineStr">
        <is>
          <t>USD</t>
        </is>
      </c>
      <c r="I7243" s="11" t="n">
        <v>6</v>
      </c>
      <c r="J7243" s="11" t="n">
        <v>25</v>
      </c>
      <c r="K7243" s="11" t="n">
        <v>73</v>
      </c>
      <c r="L7243" s="11" t="n">
        <v>43</v>
      </c>
      <c r="M7243" s="11" t="n">
        <v>7</v>
      </c>
      <c r="N7243" s="11" t="n">
        <v>0.075</v>
      </c>
      <c r="O7243" s="7" t="n">
        <v>1038.5</v>
      </c>
      <c r="P7243" s="7" t="n">
        <v>768.49</v>
      </c>
      <c r="Q7243" s="7">
        <f>text(E7243,"ddd")</f>
        <v/>
      </c>
      <c r="R7243" s="7">
        <f>G7243-F7243</f>
        <v/>
      </c>
      <c r="S7243" s="7">
        <f>E7243-D7243</f>
        <v/>
      </c>
      <c r="T7243" s="7">
        <f>O7243*M7243</f>
        <v/>
      </c>
      <c r="U7243" s="7">
        <f>T7243*N7243</f>
        <v/>
      </c>
      <c r="V7243" s="7">
        <f>T7243-U7243-(P7243*M7243)</f>
        <v/>
      </c>
      <c r="W7243" s="7">
        <f>VLOOKUP(L7243,'Products Sheet'!$A:$B,2,FALSE)</f>
        <v/>
      </c>
      <c r="X7243" s="7" t="n"/>
      <c r="Y7243" s="7" t="n"/>
      <c r="Z7243" s="7" t="n"/>
      <c r="AA7243" s="7" t="n"/>
      <c r="AB7243" s="7" t="n"/>
      <c r="AC7243" s="7" t="n"/>
    </row>
    <row r="7244" ht="9.75" customHeight="1" s="12">
      <c r="A7244" s="11" t="inlineStr">
        <is>
          <t>SO - 0002949</t>
        </is>
      </c>
      <c r="B7244" s="11" t="inlineStr">
        <is>
          <t>Online</t>
        </is>
      </c>
      <c r="C7244" s="11" t="inlineStr">
        <is>
          <t>WARE-PUJ1005</t>
        </is>
      </c>
      <c r="D7244" s="6" t="n">
        <v>43500</v>
      </c>
      <c r="E7244" s="6" t="n">
        <v>43586</v>
      </c>
      <c r="F7244" s="6" t="n">
        <v>43604</v>
      </c>
      <c r="G7244" s="6" t="n">
        <v>43614</v>
      </c>
      <c r="H7244" s="11" t="inlineStr">
        <is>
          <t>USD</t>
        </is>
      </c>
      <c r="I7244" s="11" t="n">
        <v>14</v>
      </c>
      <c r="J7244" s="11" t="n">
        <v>32</v>
      </c>
      <c r="K7244" s="11" t="n">
        <v>313</v>
      </c>
      <c r="L7244" s="11" t="n">
        <v>43</v>
      </c>
      <c r="M7244" s="11" t="n">
        <v>7</v>
      </c>
      <c r="N7244" s="11" t="n">
        <v>0.05</v>
      </c>
      <c r="O7244" s="7" t="n">
        <v>3906.1</v>
      </c>
      <c r="P7244" s="7" t="n">
        <v>1601.501</v>
      </c>
      <c r="Q7244" s="7">
        <f>text(E7244,"ddd")</f>
        <v/>
      </c>
      <c r="R7244" s="7">
        <f>G7244-F7244</f>
        <v/>
      </c>
      <c r="S7244" s="7">
        <f>E7244-D7244</f>
        <v/>
      </c>
      <c r="T7244" s="7">
        <f>O7244*M7244</f>
        <v/>
      </c>
      <c r="U7244" s="7">
        <f>T7244*N7244</f>
        <v/>
      </c>
      <c r="V7244" s="7">
        <f>T7244-U7244-(P7244*M7244)</f>
        <v/>
      </c>
      <c r="W7244" s="7">
        <f>VLOOKUP(L7244,'Products Sheet'!$A:$B,2,FALSE)</f>
        <v/>
      </c>
      <c r="X7244" s="7" t="n"/>
      <c r="Y7244" s="7" t="n"/>
      <c r="Z7244" s="7" t="n"/>
      <c r="AA7244" s="7" t="n"/>
      <c r="AB7244" s="7" t="n"/>
      <c r="AC7244" s="7" t="n"/>
    </row>
    <row r="7245" ht="9.75" customHeight="1" s="12">
      <c r="A7245" s="11" t="inlineStr">
        <is>
          <t>SO - 0002956</t>
        </is>
      </c>
      <c r="B7245" s="11" t="inlineStr">
        <is>
          <t>In-Store</t>
        </is>
      </c>
      <c r="C7245" s="11" t="inlineStr">
        <is>
          <t>WARE-UHY1004</t>
        </is>
      </c>
      <c r="D7245" s="6" t="n">
        <v>43500</v>
      </c>
      <c r="E7245" s="6" t="n">
        <v>43587</v>
      </c>
      <c r="F7245" s="6" t="n">
        <v>43606</v>
      </c>
      <c r="G7245" s="6" t="n">
        <v>43609</v>
      </c>
      <c r="H7245" s="11" t="inlineStr">
        <is>
          <t>USD</t>
        </is>
      </c>
      <c r="I7245" s="11" t="n">
        <v>6</v>
      </c>
      <c r="J7245" s="11" t="n">
        <v>25</v>
      </c>
      <c r="K7245" s="11" t="n">
        <v>244</v>
      </c>
      <c r="L7245" s="11" t="n">
        <v>43</v>
      </c>
      <c r="M7245" s="11" t="n">
        <v>5</v>
      </c>
      <c r="N7245" s="11" t="n">
        <v>0.05</v>
      </c>
      <c r="O7245" s="7" t="n">
        <v>3015</v>
      </c>
      <c r="P7245" s="7" t="n">
        <v>2562.75</v>
      </c>
      <c r="Q7245" s="7">
        <f>text(E7245,"ddd")</f>
        <v/>
      </c>
      <c r="R7245" s="7">
        <f>G7245-F7245</f>
        <v/>
      </c>
      <c r="S7245" s="7">
        <f>E7245-D7245</f>
        <v/>
      </c>
      <c r="T7245" s="7">
        <f>O7245*M7245</f>
        <v/>
      </c>
      <c r="U7245" s="7">
        <f>T7245*N7245</f>
        <v/>
      </c>
      <c r="V7245" s="7">
        <f>T7245-U7245-(P7245*M7245)</f>
        <v/>
      </c>
      <c r="W7245" s="7">
        <f>VLOOKUP(L7245,'Products Sheet'!$A:$B,2,FALSE)</f>
        <v/>
      </c>
      <c r="X7245" s="7" t="n"/>
      <c r="Y7245" s="7" t="n"/>
      <c r="Z7245" s="7" t="n"/>
      <c r="AA7245" s="7" t="n"/>
      <c r="AB7245" s="7" t="n"/>
      <c r="AC7245" s="7" t="n"/>
    </row>
    <row r="7246" ht="9.75" customHeight="1" s="12">
      <c r="A7246" s="11" t="inlineStr">
        <is>
          <t>SO - 0003045</t>
        </is>
      </c>
      <c r="B7246" s="11" t="inlineStr">
        <is>
          <t>Online</t>
        </is>
      </c>
      <c r="C7246" s="11" t="inlineStr">
        <is>
          <t>WARE-NMK1003</t>
        </is>
      </c>
      <c r="D7246" s="6" t="n">
        <v>43500</v>
      </c>
      <c r="E7246" s="6" t="n">
        <v>43596</v>
      </c>
      <c r="F7246" s="6" t="n">
        <v>43608</v>
      </c>
      <c r="G7246" s="6" t="n">
        <v>43611</v>
      </c>
      <c r="H7246" s="11" t="inlineStr">
        <is>
          <t>USD</t>
        </is>
      </c>
      <c r="I7246" s="11" t="n">
        <v>20</v>
      </c>
      <c r="J7246" s="11" t="n">
        <v>27</v>
      </c>
      <c r="K7246" s="11" t="n">
        <v>114</v>
      </c>
      <c r="L7246" s="11" t="n">
        <v>43</v>
      </c>
      <c r="M7246" s="11" t="n">
        <v>8</v>
      </c>
      <c r="N7246" s="11" t="n">
        <v>0.05</v>
      </c>
      <c r="O7246" s="7" t="n">
        <v>194.3</v>
      </c>
      <c r="P7246" s="7" t="n">
        <v>101.036</v>
      </c>
      <c r="Q7246" s="7">
        <f>text(E7246,"ddd")</f>
        <v/>
      </c>
      <c r="R7246" s="7">
        <f>G7246-F7246</f>
        <v/>
      </c>
      <c r="S7246" s="7">
        <f>E7246-D7246</f>
        <v/>
      </c>
      <c r="T7246" s="7">
        <f>O7246*M7246</f>
        <v/>
      </c>
      <c r="U7246" s="7">
        <f>T7246*N7246</f>
        <v/>
      </c>
      <c r="V7246" s="7">
        <f>T7246-U7246-(P7246*M7246)</f>
        <v/>
      </c>
      <c r="W7246" s="7">
        <f>VLOOKUP(L7246,'Products Sheet'!$A:$B,2,FALSE)</f>
        <v/>
      </c>
      <c r="X7246" s="7" t="n"/>
      <c r="Y7246" s="7" t="n"/>
      <c r="Z7246" s="7" t="n"/>
      <c r="AA7246" s="7" t="n"/>
      <c r="AB7246" s="7" t="n"/>
      <c r="AC7246" s="7" t="n"/>
    </row>
    <row r="7247" ht="9.75" customHeight="1" s="12">
      <c r="A7247" s="11" t="inlineStr">
        <is>
          <t>SO - 0003078</t>
        </is>
      </c>
      <c r="B7247" s="11" t="inlineStr">
        <is>
          <t>Online</t>
        </is>
      </c>
      <c r="C7247" s="11" t="inlineStr">
        <is>
          <t>WARE-NMK1003</t>
        </is>
      </c>
      <c r="D7247" s="6" t="n">
        <v>43500</v>
      </c>
      <c r="E7247" s="6" t="n">
        <v>43599</v>
      </c>
      <c r="F7247" s="6" t="n">
        <v>43621</v>
      </c>
      <c r="G7247" s="6" t="n">
        <v>43623</v>
      </c>
      <c r="H7247" s="11" t="inlineStr">
        <is>
          <t>USD</t>
        </is>
      </c>
      <c r="I7247" s="11" t="n">
        <v>17</v>
      </c>
      <c r="J7247" s="11" t="n">
        <v>26</v>
      </c>
      <c r="K7247" s="11" t="n">
        <v>89</v>
      </c>
      <c r="L7247" s="11" t="n">
        <v>43</v>
      </c>
      <c r="M7247" s="11" t="n">
        <v>6</v>
      </c>
      <c r="N7247" s="11" t="n">
        <v>0.05</v>
      </c>
      <c r="O7247" s="7" t="n">
        <v>797.3000000000001</v>
      </c>
      <c r="P7247" s="7" t="n">
        <v>645.8130000000001</v>
      </c>
      <c r="Q7247" s="7">
        <f>text(E7247,"ddd")</f>
        <v/>
      </c>
      <c r="R7247" s="7">
        <f>G7247-F7247</f>
        <v/>
      </c>
      <c r="S7247" s="7">
        <f>E7247-D7247</f>
        <v/>
      </c>
      <c r="T7247" s="7">
        <f>O7247*M7247</f>
        <v/>
      </c>
      <c r="U7247" s="7">
        <f>T7247*N7247</f>
        <v/>
      </c>
      <c r="V7247" s="7">
        <f>T7247-U7247-(P7247*M7247)</f>
        <v/>
      </c>
      <c r="W7247" s="7">
        <f>VLOOKUP(L7247,'Products Sheet'!$A:$B,2,FALSE)</f>
        <v/>
      </c>
      <c r="X7247" s="7" t="n"/>
      <c r="Y7247" s="7" t="n"/>
      <c r="Z7247" s="7" t="n"/>
      <c r="AA7247" s="7" t="n"/>
      <c r="AB7247" s="7" t="n"/>
      <c r="AC7247" s="7" t="n"/>
    </row>
    <row r="7248" ht="9.75" customHeight="1" s="12">
      <c r="A7248" s="11" t="inlineStr">
        <is>
          <t>SO - 0003166</t>
        </is>
      </c>
      <c r="B7248" s="11" t="inlineStr">
        <is>
          <t>In-Store</t>
        </is>
      </c>
      <c r="C7248" s="11" t="inlineStr">
        <is>
          <t>WARE-MKL1006</t>
        </is>
      </c>
      <c r="D7248" s="6" t="n">
        <v>43500</v>
      </c>
      <c r="E7248" s="6" t="n">
        <v>43610</v>
      </c>
      <c r="F7248" s="6" t="n">
        <v>43625</v>
      </c>
      <c r="G7248" s="6" t="n">
        <v>43632</v>
      </c>
      <c r="H7248" s="11" t="inlineStr">
        <is>
          <t>USD</t>
        </is>
      </c>
      <c r="I7248" s="11" t="n">
        <v>10</v>
      </c>
      <c r="J7248" s="11" t="n">
        <v>20</v>
      </c>
      <c r="K7248" s="11" t="n">
        <v>351</v>
      </c>
      <c r="L7248" s="11" t="n">
        <v>43</v>
      </c>
      <c r="M7248" s="11" t="n">
        <v>8</v>
      </c>
      <c r="N7248" s="11" t="n">
        <v>0.15</v>
      </c>
      <c r="O7248" s="7" t="n">
        <v>864.3000000000001</v>
      </c>
      <c r="P7248" s="7" t="n">
        <v>449.436</v>
      </c>
      <c r="Q7248" s="7">
        <f>text(E7248,"ddd")</f>
        <v/>
      </c>
      <c r="R7248" s="7">
        <f>G7248-F7248</f>
        <v/>
      </c>
      <c r="S7248" s="7">
        <f>E7248-D7248</f>
        <v/>
      </c>
      <c r="T7248" s="7">
        <f>O7248*M7248</f>
        <v/>
      </c>
      <c r="U7248" s="7">
        <f>T7248*N7248</f>
        <v/>
      </c>
      <c r="V7248" s="7">
        <f>T7248-U7248-(P7248*M7248)</f>
        <v/>
      </c>
      <c r="W7248" s="7">
        <f>VLOOKUP(L7248,'Products Sheet'!$A:$B,2,FALSE)</f>
        <v/>
      </c>
      <c r="X7248" s="7" t="n"/>
      <c r="Y7248" s="7" t="n"/>
      <c r="Z7248" s="7" t="n"/>
      <c r="AA7248" s="7" t="n"/>
      <c r="AB7248" s="7" t="n"/>
      <c r="AC7248" s="7" t="n"/>
    </row>
    <row r="7249" ht="9.75" customHeight="1" s="12">
      <c r="A7249" s="11" t="inlineStr">
        <is>
          <t>SO - 0003172</t>
        </is>
      </c>
      <c r="B7249" s="11" t="inlineStr">
        <is>
          <t>Wholesale</t>
        </is>
      </c>
      <c r="C7249" s="11" t="inlineStr">
        <is>
          <t>WARE-NMK1003</t>
        </is>
      </c>
      <c r="D7249" s="6" t="n">
        <v>43500</v>
      </c>
      <c r="E7249" s="6" t="n">
        <v>43611</v>
      </c>
      <c r="F7249" s="6" t="n">
        <v>43634</v>
      </c>
      <c r="G7249" s="6" t="n">
        <v>43636</v>
      </c>
      <c r="H7249" s="11" t="inlineStr">
        <is>
          <t>USD</t>
        </is>
      </c>
      <c r="I7249" s="11" t="n">
        <v>28</v>
      </c>
      <c r="J7249" s="11" t="n">
        <v>41</v>
      </c>
      <c r="K7249" s="11" t="n">
        <v>183</v>
      </c>
      <c r="L7249" s="11" t="n">
        <v>43</v>
      </c>
      <c r="M7249" s="11" t="n">
        <v>3</v>
      </c>
      <c r="N7249" s="11" t="n">
        <v>0.075</v>
      </c>
      <c r="O7249" s="7" t="n">
        <v>2472.3</v>
      </c>
      <c r="P7249" s="7" t="n">
        <v>1211.427</v>
      </c>
      <c r="Q7249" s="7">
        <f>text(E7249,"ddd")</f>
        <v/>
      </c>
      <c r="R7249" s="7">
        <f>G7249-F7249</f>
        <v/>
      </c>
      <c r="S7249" s="7">
        <f>E7249-D7249</f>
        <v/>
      </c>
      <c r="T7249" s="7">
        <f>O7249*M7249</f>
        <v/>
      </c>
      <c r="U7249" s="7">
        <f>T7249*N7249</f>
        <v/>
      </c>
      <c r="V7249" s="7">
        <f>T7249-U7249-(P7249*M7249)</f>
        <v/>
      </c>
      <c r="W7249" s="7">
        <f>VLOOKUP(L7249,'Products Sheet'!$A:$B,2,FALSE)</f>
        <v/>
      </c>
      <c r="X7249" s="7" t="n"/>
      <c r="Y7249" s="7" t="n"/>
      <c r="Z7249" s="7" t="n"/>
      <c r="AA7249" s="7" t="n"/>
      <c r="AB7249" s="7" t="n"/>
      <c r="AC7249" s="7" t="n"/>
    </row>
    <row r="7250" ht="9.75" customHeight="1" s="12">
      <c r="A7250" s="11" t="inlineStr">
        <is>
          <t>SO - 0003189</t>
        </is>
      </c>
      <c r="B7250" s="11" t="inlineStr">
        <is>
          <t>Online</t>
        </is>
      </c>
      <c r="C7250" s="11" t="inlineStr">
        <is>
          <t>WARE-NBV1002</t>
        </is>
      </c>
      <c r="D7250" s="6" t="n">
        <v>43500</v>
      </c>
      <c r="E7250" s="6" t="n">
        <v>43612</v>
      </c>
      <c r="F7250" s="6" t="n">
        <v>43633</v>
      </c>
      <c r="G7250" s="6" t="n">
        <v>43641</v>
      </c>
      <c r="H7250" s="11" t="inlineStr">
        <is>
          <t>USD</t>
        </is>
      </c>
      <c r="I7250" s="11" t="n">
        <v>19</v>
      </c>
      <c r="J7250" s="11" t="n">
        <v>1</v>
      </c>
      <c r="K7250" s="11" t="n">
        <v>73</v>
      </c>
      <c r="L7250" s="11" t="n">
        <v>43</v>
      </c>
      <c r="M7250" s="11" t="n">
        <v>3</v>
      </c>
      <c r="N7250" s="11" t="n">
        <v>0.05</v>
      </c>
      <c r="O7250" s="7" t="n">
        <v>864.3000000000001</v>
      </c>
      <c r="P7250" s="7" t="n">
        <v>406.221</v>
      </c>
      <c r="Q7250" s="7">
        <f>text(E7250,"ddd")</f>
        <v/>
      </c>
      <c r="R7250" s="7">
        <f>G7250-F7250</f>
        <v/>
      </c>
      <c r="S7250" s="7">
        <f>E7250-D7250</f>
        <v/>
      </c>
      <c r="T7250" s="7">
        <f>O7250*M7250</f>
        <v/>
      </c>
      <c r="U7250" s="7">
        <f>T7250*N7250</f>
        <v/>
      </c>
      <c r="V7250" s="7">
        <f>T7250-U7250-(P7250*M7250)</f>
        <v/>
      </c>
      <c r="W7250" s="7">
        <f>VLOOKUP(L7250,'Products Sheet'!$A:$B,2,FALSE)</f>
        <v/>
      </c>
      <c r="X7250" s="7" t="n"/>
      <c r="Y7250" s="7" t="n"/>
      <c r="Z7250" s="7" t="n"/>
      <c r="AA7250" s="7" t="n"/>
      <c r="AB7250" s="7" t="n"/>
      <c r="AC7250" s="7" t="n"/>
    </row>
    <row r="7251" ht="9.75" customHeight="1" s="12">
      <c r="A7251" s="11" t="inlineStr">
        <is>
          <t>SO - 0003215</t>
        </is>
      </c>
      <c r="B7251" s="11" t="inlineStr">
        <is>
          <t>Online</t>
        </is>
      </c>
      <c r="C7251" s="11" t="inlineStr">
        <is>
          <t>WARE-XYS1001</t>
        </is>
      </c>
      <c r="D7251" s="6" t="n">
        <v>43500</v>
      </c>
      <c r="E7251" s="6" t="n">
        <v>43615</v>
      </c>
      <c r="F7251" s="6" t="n">
        <v>43617</v>
      </c>
      <c r="G7251" s="6" t="n">
        <v>43625</v>
      </c>
      <c r="H7251" s="11" t="inlineStr">
        <is>
          <t>USD</t>
        </is>
      </c>
      <c r="I7251" s="11" t="n">
        <v>15</v>
      </c>
      <c r="J7251" s="11" t="n">
        <v>16</v>
      </c>
      <c r="K7251" s="11" t="n">
        <v>11</v>
      </c>
      <c r="L7251" s="11" t="n">
        <v>43</v>
      </c>
      <c r="M7251" s="11" t="n">
        <v>5</v>
      </c>
      <c r="N7251" s="11" t="n">
        <v>0.1</v>
      </c>
      <c r="O7251" s="7" t="n">
        <v>174.2</v>
      </c>
      <c r="P7251" s="7" t="n">
        <v>127.166</v>
      </c>
      <c r="Q7251" s="7">
        <f>text(E7251,"ddd")</f>
        <v/>
      </c>
      <c r="R7251" s="7">
        <f>G7251-F7251</f>
        <v/>
      </c>
      <c r="S7251" s="7">
        <f>E7251-D7251</f>
        <v/>
      </c>
      <c r="T7251" s="7">
        <f>O7251*M7251</f>
        <v/>
      </c>
      <c r="U7251" s="7">
        <f>T7251*N7251</f>
        <v/>
      </c>
      <c r="V7251" s="7">
        <f>T7251-U7251-(P7251*M7251)</f>
        <v/>
      </c>
      <c r="W7251" s="7">
        <f>VLOOKUP(L7251,'Products Sheet'!$A:$B,2,FALSE)</f>
        <v/>
      </c>
      <c r="X7251" s="7" t="n"/>
      <c r="Y7251" s="7" t="n"/>
      <c r="Z7251" s="7" t="n"/>
      <c r="AA7251" s="7" t="n"/>
      <c r="AB7251" s="7" t="n"/>
      <c r="AC7251" s="7" t="n"/>
    </row>
    <row r="7252" ht="9.75" customHeight="1" s="12">
      <c r="A7252" s="11" t="inlineStr">
        <is>
          <t>SO - 0003290</t>
        </is>
      </c>
      <c r="B7252" s="11" t="inlineStr">
        <is>
          <t>In-Store</t>
        </is>
      </c>
      <c r="C7252" s="11" t="inlineStr">
        <is>
          <t>WARE-UHY1004</t>
        </is>
      </c>
      <c r="D7252" s="6" t="n">
        <v>43500</v>
      </c>
      <c r="E7252" s="6" t="n">
        <v>43623</v>
      </c>
      <c r="F7252" s="6" t="n">
        <v>43641</v>
      </c>
      <c r="G7252" s="6" t="n">
        <v>43647</v>
      </c>
      <c r="H7252" s="11" t="inlineStr">
        <is>
          <t>USD</t>
        </is>
      </c>
      <c r="I7252" s="11" t="n">
        <v>11</v>
      </c>
      <c r="J7252" s="11" t="n">
        <v>6</v>
      </c>
      <c r="K7252" s="11" t="n">
        <v>212</v>
      </c>
      <c r="L7252" s="11" t="n">
        <v>43</v>
      </c>
      <c r="M7252" s="11" t="n">
        <v>2</v>
      </c>
      <c r="N7252" s="11" t="n">
        <v>0.075</v>
      </c>
      <c r="O7252" s="7" t="n">
        <v>1058.6</v>
      </c>
      <c r="P7252" s="7" t="n">
        <v>561.0580000000001</v>
      </c>
      <c r="Q7252" s="7">
        <f>text(E7252,"ddd")</f>
        <v/>
      </c>
      <c r="R7252" s="7">
        <f>G7252-F7252</f>
        <v/>
      </c>
      <c r="S7252" s="7">
        <f>E7252-D7252</f>
        <v/>
      </c>
      <c r="T7252" s="7">
        <f>O7252*M7252</f>
        <v/>
      </c>
      <c r="U7252" s="7">
        <f>T7252*N7252</f>
        <v/>
      </c>
      <c r="V7252" s="7">
        <f>T7252-U7252-(P7252*M7252)</f>
        <v/>
      </c>
      <c r="W7252" s="7">
        <f>VLOOKUP(L7252,'Products Sheet'!$A:$B,2,FALSE)</f>
        <v/>
      </c>
      <c r="X7252" s="7" t="n"/>
      <c r="Y7252" s="7" t="n"/>
      <c r="Z7252" s="7" t="n"/>
      <c r="AA7252" s="7" t="n"/>
      <c r="AB7252" s="7" t="n"/>
      <c r="AC7252" s="7" t="n"/>
    </row>
    <row r="7253" ht="9.75" customHeight="1" s="12">
      <c r="A7253" s="11" t="inlineStr">
        <is>
          <t>SO - 0003354</t>
        </is>
      </c>
      <c r="B7253" s="11" t="inlineStr">
        <is>
          <t>In-Store</t>
        </is>
      </c>
      <c r="C7253" s="11" t="inlineStr">
        <is>
          <t>WARE-PUJ1005</t>
        </is>
      </c>
      <c r="D7253" s="6" t="n">
        <v>43500</v>
      </c>
      <c r="E7253" s="6" t="n">
        <v>43631</v>
      </c>
      <c r="F7253" s="6" t="n">
        <v>43637</v>
      </c>
      <c r="G7253" s="6" t="n">
        <v>43646</v>
      </c>
      <c r="H7253" s="11" t="inlineStr">
        <is>
          <t>USD</t>
        </is>
      </c>
      <c r="I7253" s="11" t="n">
        <v>12</v>
      </c>
      <c r="J7253" s="11" t="n">
        <v>34</v>
      </c>
      <c r="K7253" s="11" t="n">
        <v>266</v>
      </c>
      <c r="L7253" s="11" t="n">
        <v>43</v>
      </c>
      <c r="M7253" s="11" t="n">
        <v>1</v>
      </c>
      <c r="N7253" s="11" t="n">
        <v>0.075</v>
      </c>
      <c r="O7253" s="7" t="n">
        <v>5467.2</v>
      </c>
      <c r="P7253" s="7" t="n">
        <v>3772.367999999999</v>
      </c>
      <c r="Q7253" s="7">
        <f>text(E7253,"ddd")</f>
        <v/>
      </c>
      <c r="R7253" s="7">
        <f>G7253-F7253</f>
        <v/>
      </c>
      <c r="S7253" s="7">
        <f>E7253-D7253</f>
        <v/>
      </c>
      <c r="T7253" s="7">
        <f>O7253*M7253</f>
        <v/>
      </c>
      <c r="U7253" s="7">
        <f>T7253*N7253</f>
        <v/>
      </c>
      <c r="V7253" s="7">
        <f>T7253-U7253-(P7253*M7253)</f>
        <v/>
      </c>
      <c r="W7253" s="7">
        <f>VLOOKUP(L7253,'Products Sheet'!$A:$B,2,FALSE)</f>
        <v/>
      </c>
      <c r="X7253" s="7" t="n"/>
      <c r="Y7253" s="7" t="n"/>
      <c r="Z7253" s="7" t="n"/>
      <c r="AA7253" s="7" t="n"/>
      <c r="AB7253" s="7" t="n"/>
      <c r="AC7253" s="7" t="n"/>
    </row>
    <row r="7254" ht="9.75" customHeight="1" s="12">
      <c r="A7254" s="11" t="inlineStr">
        <is>
          <t>SO - 0003357</t>
        </is>
      </c>
      <c r="B7254" s="11" t="inlineStr">
        <is>
          <t>Distributor</t>
        </is>
      </c>
      <c r="C7254" s="11" t="inlineStr">
        <is>
          <t>WARE-PUJ1005</t>
        </is>
      </c>
      <c r="D7254" s="6" t="n">
        <v>43500</v>
      </c>
      <c r="E7254" s="6" t="n">
        <v>43631</v>
      </c>
      <c r="F7254" s="6" t="n">
        <v>43648</v>
      </c>
      <c r="G7254" s="6" t="n">
        <v>43649</v>
      </c>
      <c r="H7254" s="11" t="inlineStr">
        <is>
          <t>USD</t>
        </is>
      </c>
      <c r="I7254" s="11" t="n">
        <v>22</v>
      </c>
      <c r="J7254" s="11" t="n">
        <v>22</v>
      </c>
      <c r="K7254" s="11" t="n">
        <v>273</v>
      </c>
      <c r="L7254" s="11" t="n">
        <v>43</v>
      </c>
      <c r="M7254" s="11" t="n">
        <v>3</v>
      </c>
      <c r="N7254" s="11" t="n">
        <v>0.075</v>
      </c>
      <c r="O7254" s="7" t="n">
        <v>1018.4</v>
      </c>
      <c r="P7254" s="7" t="n">
        <v>682.328</v>
      </c>
      <c r="Q7254" s="7">
        <f>text(E7254,"ddd")</f>
        <v/>
      </c>
      <c r="R7254" s="7">
        <f>G7254-F7254</f>
        <v/>
      </c>
      <c r="S7254" s="7">
        <f>E7254-D7254</f>
        <v/>
      </c>
      <c r="T7254" s="7">
        <f>O7254*M7254</f>
        <v/>
      </c>
      <c r="U7254" s="7">
        <f>T7254*N7254</f>
        <v/>
      </c>
      <c r="V7254" s="7">
        <f>T7254-U7254-(P7254*M7254)</f>
        <v/>
      </c>
      <c r="W7254" s="7">
        <f>VLOOKUP(L7254,'Products Sheet'!$A:$B,2,FALSE)</f>
        <v/>
      </c>
      <c r="X7254" s="7" t="n"/>
      <c r="Y7254" s="7" t="n"/>
      <c r="Z7254" s="7" t="n"/>
      <c r="AA7254" s="7" t="n"/>
      <c r="AB7254" s="7" t="n"/>
      <c r="AC7254" s="7" t="n"/>
    </row>
    <row r="7255" ht="9.75" customHeight="1" s="12">
      <c r="A7255" s="11" t="inlineStr">
        <is>
          <t>SO - 0003378</t>
        </is>
      </c>
      <c r="B7255" s="11" t="inlineStr">
        <is>
          <t>In-Store</t>
        </is>
      </c>
      <c r="C7255" s="11" t="inlineStr">
        <is>
          <t>WARE-XYS1001</t>
        </is>
      </c>
      <c r="D7255" s="6" t="n">
        <v>43500</v>
      </c>
      <c r="E7255" s="6" t="n">
        <v>43634</v>
      </c>
      <c r="F7255" s="6" t="n">
        <v>43644</v>
      </c>
      <c r="G7255" s="6" t="n">
        <v>43645</v>
      </c>
      <c r="H7255" s="11" t="inlineStr">
        <is>
          <t>USD</t>
        </is>
      </c>
      <c r="I7255" s="11" t="n">
        <v>5</v>
      </c>
      <c r="J7255" s="11" t="n">
        <v>7</v>
      </c>
      <c r="K7255" s="11" t="n">
        <v>1</v>
      </c>
      <c r="L7255" s="11" t="n">
        <v>43</v>
      </c>
      <c r="M7255" s="11" t="n">
        <v>2</v>
      </c>
      <c r="N7255" s="11" t="n">
        <v>0.3</v>
      </c>
      <c r="O7255" s="7" t="n">
        <v>2351.7</v>
      </c>
      <c r="P7255" s="7" t="n">
        <v>1269.918</v>
      </c>
      <c r="Q7255" s="7">
        <f>text(E7255,"ddd")</f>
        <v/>
      </c>
      <c r="R7255" s="7">
        <f>G7255-F7255</f>
        <v/>
      </c>
      <c r="S7255" s="7">
        <f>E7255-D7255</f>
        <v/>
      </c>
      <c r="T7255" s="7">
        <f>O7255*M7255</f>
        <v/>
      </c>
      <c r="U7255" s="7">
        <f>T7255*N7255</f>
        <v/>
      </c>
      <c r="V7255" s="7">
        <f>T7255-U7255-(P7255*M7255)</f>
        <v/>
      </c>
      <c r="W7255" s="7">
        <f>VLOOKUP(L7255,'Products Sheet'!$A:$B,2,FALSE)</f>
        <v/>
      </c>
      <c r="X7255" s="7" t="n"/>
      <c r="Y7255" s="7" t="n"/>
      <c r="Z7255" s="7" t="n"/>
      <c r="AA7255" s="7" t="n"/>
      <c r="AB7255" s="7" t="n"/>
      <c r="AC7255" s="7" t="n"/>
    </row>
    <row r="7256" ht="9.75" customHeight="1" s="12">
      <c r="A7256" s="11" t="inlineStr">
        <is>
          <t>SO - 0003389</t>
        </is>
      </c>
      <c r="B7256" s="11" t="inlineStr">
        <is>
          <t>Distributor</t>
        </is>
      </c>
      <c r="C7256" s="11" t="inlineStr">
        <is>
          <t>WARE-PUJ1005</t>
        </is>
      </c>
      <c r="D7256" s="6" t="n">
        <v>43600</v>
      </c>
      <c r="E7256" s="6" t="n">
        <v>43636</v>
      </c>
      <c r="F7256" s="6" t="n">
        <v>43642</v>
      </c>
      <c r="G7256" s="6" t="n">
        <v>43651</v>
      </c>
      <c r="H7256" s="11" t="inlineStr">
        <is>
          <t>USD</t>
        </is>
      </c>
      <c r="I7256" s="11" t="n">
        <v>24</v>
      </c>
      <c r="J7256" s="11" t="n">
        <v>29</v>
      </c>
      <c r="K7256" s="11" t="n">
        <v>262</v>
      </c>
      <c r="L7256" s="11" t="n">
        <v>43</v>
      </c>
      <c r="M7256" s="11" t="n">
        <v>1</v>
      </c>
      <c r="N7256" s="11" t="n">
        <v>0.05</v>
      </c>
      <c r="O7256" s="7" t="n">
        <v>2485.7</v>
      </c>
      <c r="P7256" s="7" t="n">
        <v>1615.705</v>
      </c>
      <c r="Q7256" s="7">
        <f>text(E7256,"ddd")</f>
        <v/>
      </c>
      <c r="R7256" s="7">
        <f>G7256-F7256</f>
        <v/>
      </c>
      <c r="S7256" s="7">
        <f>E7256-D7256</f>
        <v/>
      </c>
      <c r="T7256" s="7">
        <f>O7256*M7256</f>
        <v/>
      </c>
      <c r="U7256" s="7">
        <f>T7256*N7256</f>
        <v/>
      </c>
      <c r="V7256" s="7">
        <f>T7256-U7256-(P7256*M7256)</f>
        <v/>
      </c>
      <c r="W7256" s="7">
        <f>VLOOKUP(L7256,'Products Sheet'!$A:$B,2,FALSE)</f>
        <v/>
      </c>
      <c r="X7256" s="7" t="n"/>
      <c r="Y7256" s="7" t="n"/>
      <c r="Z7256" s="7" t="n"/>
      <c r="AA7256" s="7" t="n"/>
      <c r="AB7256" s="7" t="n"/>
      <c r="AC7256" s="7" t="n"/>
    </row>
    <row r="7257" ht="9.75" customHeight="1" s="12">
      <c r="A7257" s="11" t="inlineStr">
        <is>
          <t>SO - 0003394</t>
        </is>
      </c>
      <c r="B7257" s="11" t="inlineStr">
        <is>
          <t>Online</t>
        </is>
      </c>
      <c r="C7257" s="11" t="inlineStr">
        <is>
          <t>WARE-NMK1003</t>
        </is>
      </c>
      <c r="D7257" s="6" t="n">
        <v>43600</v>
      </c>
      <c r="E7257" s="6" t="n">
        <v>43637</v>
      </c>
      <c r="F7257" s="6" t="n">
        <v>43651</v>
      </c>
      <c r="G7257" s="6" t="n">
        <v>43659</v>
      </c>
      <c r="H7257" s="11" t="inlineStr">
        <is>
          <t>USD</t>
        </is>
      </c>
      <c r="I7257" s="11" t="n">
        <v>12</v>
      </c>
      <c r="J7257" s="11" t="n">
        <v>4</v>
      </c>
      <c r="K7257" s="11" t="n">
        <v>141</v>
      </c>
      <c r="L7257" s="11" t="n">
        <v>43</v>
      </c>
      <c r="M7257" s="11" t="n">
        <v>4</v>
      </c>
      <c r="N7257" s="11" t="n">
        <v>0.075</v>
      </c>
      <c r="O7257" s="7" t="n">
        <v>797.3000000000001</v>
      </c>
      <c r="P7257" s="7" t="n">
        <v>414.5960000000001</v>
      </c>
      <c r="Q7257" s="7">
        <f>text(E7257,"ddd")</f>
        <v/>
      </c>
      <c r="R7257" s="7">
        <f>G7257-F7257</f>
        <v/>
      </c>
      <c r="S7257" s="7">
        <f>E7257-D7257</f>
        <v/>
      </c>
      <c r="T7257" s="7">
        <f>O7257*M7257</f>
        <v/>
      </c>
      <c r="U7257" s="7">
        <f>T7257*N7257</f>
        <v/>
      </c>
      <c r="V7257" s="7">
        <f>T7257-U7257-(P7257*M7257)</f>
        <v/>
      </c>
      <c r="W7257" s="7">
        <f>VLOOKUP(L7257,'Products Sheet'!$A:$B,2,FALSE)</f>
        <v/>
      </c>
      <c r="X7257" s="7" t="n"/>
      <c r="Y7257" s="7" t="n"/>
      <c r="Z7257" s="7" t="n"/>
      <c r="AA7257" s="7" t="n"/>
      <c r="AB7257" s="7" t="n"/>
      <c r="AC7257" s="7" t="n"/>
    </row>
    <row r="7258" ht="9.75" customHeight="1" s="12">
      <c r="A7258" s="11" t="inlineStr">
        <is>
          <t>SO - 0003401</t>
        </is>
      </c>
      <c r="B7258" s="11" t="inlineStr">
        <is>
          <t>Wholesale</t>
        </is>
      </c>
      <c r="C7258" s="11" t="inlineStr">
        <is>
          <t>WARE-NMK1003</t>
        </is>
      </c>
      <c r="D7258" s="6" t="n">
        <v>43500</v>
      </c>
      <c r="E7258" s="6" t="n">
        <v>43638</v>
      </c>
      <c r="F7258" s="6" t="n">
        <v>43655</v>
      </c>
      <c r="G7258" s="6" t="n">
        <v>43660</v>
      </c>
      <c r="H7258" s="11" t="inlineStr">
        <is>
          <t>USD</t>
        </is>
      </c>
      <c r="I7258" s="11" t="n">
        <v>27</v>
      </c>
      <c r="J7258" s="11" t="n">
        <v>38</v>
      </c>
      <c r="K7258" s="11" t="n">
        <v>96</v>
      </c>
      <c r="L7258" s="11" t="n">
        <v>43</v>
      </c>
      <c r="M7258" s="11" t="n">
        <v>4</v>
      </c>
      <c r="N7258" s="11" t="n">
        <v>0.1</v>
      </c>
      <c r="O7258" s="7" t="n">
        <v>3946.3</v>
      </c>
      <c r="P7258" s="7" t="n">
        <v>2801.873</v>
      </c>
      <c r="Q7258" s="7">
        <f>text(E7258,"ddd")</f>
        <v/>
      </c>
      <c r="R7258" s="7">
        <f>G7258-F7258</f>
        <v/>
      </c>
      <c r="S7258" s="7">
        <f>E7258-D7258</f>
        <v/>
      </c>
      <c r="T7258" s="7">
        <f>O7258*M7258</f>
        <v/>
      </c>
      <c r="U7258" s="7">
        <f>T7258*N7258</f>
        <v/>
      </c>
      <c r="V7258" s="7">
        <f>T7258-U7258-(P7258*M7258)</f>
        <v/>
      </c>
      <c r="W7258" s="7">
        <f>VLOOKUP(L7258,'Products Sheet'!$A:$B,2,FALSE)</f>
        <v/>
      </c>
      <c r="X7258" s="7" t="n"/>
      <c r="Y7258" s="7" t="n"/>
      <c r="Z7258" s="7" t="n"/>
      <c r="AA7258" s="7" t="n"/>
      <c r="AB7258" s="7" t="n"/>
      <c r="AC7258" s="7" t="n"/>
    </row>
    <row r="7259" ht="9.75" customHeight="1" s="12">
      <c r="A7259" s="11" t="inlineStr">
        <is>
          <t>SO - 0003404</t>
        </is>
      </c>
      <c r="B7259" s="11" t="inlineStr">
        <is>
          <t>In-Store</t>
        </is>
      </c>
      <c r="C7259" s="11" t="inlineStr">
        <is>
          <t>WARE-UHY1004</t>
        </is>
      </c>
      <c r="D7259" s="6" t="n">
        <v>43500</v>
      </c>
      <c r="E7259" s="6" t="n">
        <v>43638</v>
      </c>
      <c r="F7259" s="6" t="n">
        <v>43655</v>
      </c>
      <c r="G7259" s="6" t="n">
        <v>43656</v>
      </c>
      <c r="H7259" s="11" t="inlineStr">
        <is>
          <t>USD</t>
        </is>
      </c>
      <c r="I7259" s="11" t="n">
        <v>4</v>
      </c>
      <c r="J7259" s="11" t="n">
        <v>10</v>
      </c>
      <c r="K7259" s="11" t="n">
        <v>245</v>
      </c>
      <c r="L7259" s="11" t="n">
        <v>43</v>
      </c>
      <c r="M7259" s="11" t="n">
        <v>3</v>
      </c>
      <c r="N7259" s="11" t="n">
        <v>0.05</v>
      </c>
      <c r="O7259" s="7" t="n">
        <v>6351.6</v>
      </c>
      <c r="P7259" s="7" t="n">
        <v>2921.736</v>
      </c>
      <c r="Q7259" s="7">
        <f>text(E7259,"ddd")</f>
        <v/>
      </c>
      <c r="R7259" s="7">
        <f>G7259-F7259</f>
        <v/>
      </c>
      <c r="S7259" s="7">
        <f>E7259-D7259</f>
        <v/>
      </c>
      <c r="T7259" s="7">
        <f>O7259*M7259</f>
        <v/>
      </c>
      <c r="U7259" s="7">
        <f>T7259*N7259</f>
        <v/>
      </c>
      <c r="V7259" s="7">
        <f>T7259-U7259-(P7259*M7259)</f>
        <v/>
      </c>
      <c r="W7259" s="7">
        <f>VLOOKUP(L7259,'Products Sheet'!$A:$B,2,FALSE)</f>
        <v/>
      </c>
      <c r="X7259" s="7" t="n"/>
      <c r="Y7259" s="7" t="n"/>
      <c r="Z7259" s="7" t="n"/>
      <c r="AA7259" s="7" t="n"/>
      <c r="AB7259" s="7" t="n"/>
      <c r="AC7259" s="7" t="n"/>
    </row>
    <row r="7260" ht="9.75" customHeight="1" s="12">
      <c r="A7260" s="11" t="inlineStr">
        <is>
          <t>SO - 0003413</t>
        </is>
      </c>
      <c r="B7260" s="11" t="inlineStr">
        <is>
          <t>Distributor</t>
        </is>
      </c>
      <c r="C7260" s="11" t="inlineStr">
        <is>
          <t>WARE-NBV1002</t>
        </is>
      </c>
      <c r="D7260" s="6" t="n">
        <v>43500</v>
      </c>
      <c r="E7260" s="6" t="n">
        <v>43639</v>
      </c>
      <c r="F7260" s="6" t="n">
        <v>43644</v>
      </c>
      <c r="G7260" s="6" t="n">
        <v>43647</v>
      </c>
      <c r="H7260" s="11" t="inlineStr">
        <is>
          <t>USD</t>
        </is>
      </c>
      <c r="I7260" s="11" t="n">
        <v>22</v>
      </c>
      <c r="J7260" s="11" t="n">
        <v>5</v>
      </c>
      <c r="K7260" s="11" t="n">
        <v>86</v>
      </c>
      <c r="L7260" s="11" t="n">
        <v>43</v>
      </c>
      <c r="M7260" s="11" t="n">
        <v>3</v>
      </c>
      <c r="N7260" s="11" t="n">
        <v>0.3</v>
      </c>
      <c r="O7260" s="7" t="n">
        <v>5326.5</v>
      </c>
      <c r="P7260" s="7" t="n">
        <v>2503.455</v>
      </c>
      <c r="Q7260" s="7">
        <f>text(E7260,"ddd")</f>
        <v/>
      </c>
      <c r="R7260" s="7">
        <f>G7260-F7260</f>
        <v/>
      </c>
      <c r="S7260" s="7">
        <f>E7260-D7260</f>
        <v/>
      </c>
      <c r="T7260" s="7">
        <f>O7260*M7260</f>
        <v/>
      </c>
      <c r="U7260" s="7">
        <f>T7260*N7260</f>
        <v/>
      </c>
      <c r="V7260" s="7">
        <f>T7260-U7260-(P7260*M7260)</f>
        <v/>
      </c>
      <c r="W7260" s="7">
        <f>VLOOKUP(L7260,'Products Sheet'!$A:$B,2,FALSE)</f>
        <v/>
      </c>
      <c r="X7260" s="7" t="n"/>
      <c r="Y7260" s="7" t="n"/>
      <c r="Z7260" s="7" t="n"/>
      <c r="AA7260" s="7" t="n"/>
      <c r="AB7260" s="7" t="n"/>
      <c r="AC7260" s="7" t="n"/>
    </row>
    <row r="7261" ht="9.75" customHeight="1" s="12">
      <c r="A7261" s="11" t="inlineStr">
        <is>
          <t>SO - 0003432</t>
        </is>
      </c>
      <c r="B7261" s="11" t="inlineStr">
        <is>
          <t>Online</t>
        </is>
      </c>
      <c r="C7261" s="11" t="inlineStr">
        <is>
          <t>WARE-UHY1004</t>
        </is>
      </c>
      <c r="D7261" s="6" t="n">
        <v>43600</v>
      </c>
      <c r="E7261" s="6" t="n">
        <v>43642</v>
      </c>
      <c r="F7261" s="6" t="n">
        <v>43648</v>
      </c>
      <c r="G7261" s="6" t="n">
        <v>43651</v>
      </c>
      <c r="H7261" s="11" t="inlineStr">
        <is>
          <t>USD</t>
        </is>
      </c>
      <c r="I7261" s="11" t="n">
        <v>18</v>
      </c>
      <c r="J7261" s="11" t="n">
        <v>37</v>
      </c>
      <c r="K7261" s="11" t="n">
        <v>257</v>
      </c>
      <c r="L7261" s="11" t="n">
        <v>43</v>
      </c>
      <c r="M7261" s="11" t="n">
        <v>8</v>
      </c>
      <c r="N7261" s="11" t="n">
        <v>0.05</v>
      </c>
      <c r="O7261" s="7" t="n">
        <v>710.2</v>
      </c>
      <c r="P7261" s="7" t="n">
        <v>568.1600000000001</v>
      </c>
      <c r="Q7261" s="7">
        <f>text(E7261,"ddd")</f>
        <v/>
      </c>
      <c r="R7261" s="7">
        <f>G7261-F7261</f>
        <v/>
      </c>
      <c r="S7261" s="7">
        <f>E7261-D7261</f>
        <v/>
      </c>
      <c r="T7261" s="7">
        <f>O7261*M7261</f>
        <v/>
      </c>
      <c r="U7261" s="7">
        <f>T7261*N7261</f>
        <v/>
      </c>
      <c r="V7261" s="7">
        <f>T7261-U7261-(P7261*M7261)</f>
        <v/>
      </c>
      <c r="W7261" s="7">
        <f>VLOOKUP(L7261,'Products Sheet'!$A:$B,2,FALSE)</f>
        <v/>
      </c>
      <c r="X7261" s="7" t="n"/>
      <c r="Y7261" s="7" t="n"/>
      <c r="Z7261" s="7" t="n"/>
      <c r="AA7261" s="7" t="n"/>
      <c r="AB7261" s="7" t="n"/>
      <c r="AC7261" s="7" t="n"/>
    </row>
    <row r="7262" ht="9.75" customHeight="1" s="12">
      <c r="A7262" s="11" t="inlineStr">
        <is>
          <t>SO - 0003436</t>
        </is>
      </c>
      <c r="B7262" s="11" t="inlineStr">
        <is>
          <t>Distributor</t>
        </is>
      </c>
      <c r="C7262" s="11" t="inlineStr">
        <is>
          <t>WARE-NMK1003</t>
        </is>
      </c>
      <c r="D7262" s="6" t="n">
        <v>43500</v>
      </c>
      <c r="E7262" s="6" t="n">
        <v>43642</v>
      </c>
      <c r="F7262" s="6" t="n">
        <v>43646</v>
      </c>
      <c r="G7262" s="6" t="n">
        <v>43652</v>
      </c>
      <c r="H7262" s="11" t="inlineStr">
        <is>
          <t>USD</t>
        </is>
      </c>
      <c r="I7262" s="11" t="n">
        <v>22</v>
      </c>
      <c r="J7262" s="11" t="n">
        <v>17</v>
      </c>
      <c r="K7262" s="11" t="n">
        <v>145</v>
      </c>
      <c r="L7262" s="11" t="n">
        <v>43</v>
      </c>
      <c r="M7262" s="11" t="n">
        <v>1</v>
      </c>
      <c r="N7262" s="11" t="n">
        <v>0.075</v>
      </c>
      <c r="O7262" s="7" t="n">
        <v>1286.4</v>
      </c>
      <c r="P7262" s="7" t="n">
        <v>836.1600000000001</v>
      </c>
      <c r="Q7262" s="7">
        <f>text(E7262,"ddd")</f>
        <v/>
      </c>
      <c r="R7262" s="7">
        <f>G7262-F7262</f>
        <v/>
      </c>
      <c r="S7262" s="7">
        <f>E7262-D7262</f>
        <v/>
      </c>
      <c r="T7262" s="7">
        <f>O7262*M7262</f>
        <v/>
      </c>
      <c r="U7262" s="7">
        <f>T7262*N7262</f>
        <v/>
      </c>
      <c r="V7262" s="7">
        <f>T7262-U7262-(P7262*M7262)</f>
        <v/>
      </c>
      <c r="W7262" s="7">
        <f>VLOOKUP(L7262,'Products Sheet'!$A:$B,2,FALSE)</f>
        <v/>
      </c>
      <c r="X7262" s="7" t="n"/>
      <c r="Y7262" s="7" t="n"/>
      <c r="Z7262" s="7" t="n"/>
      <c r="AA7262" s="7" t="n"/>
      <c r="AB7262" s="7" t="n"/>
      <c r="AC7262" s="7" t="n"/>
    </row>
    <row r="7263" ht="9.75" customHeight="1" s="12">
      <c r="A7263" s="11" t="inlineStr">
        <is>
          <t>SO - 0003452</t>
        </is>
      </c>
      <c r="B7263" s="11" t="inlineStr">
        <is>
          <t>Wholesale</t>
        </is>
      </c>
      <c r="C7263" s="11" t="inlineStr">
        <is>
          <t>WARE-UHY1004</t>
        </is>
      </c>
      <c r="D7263" s="6" t="n">
        <v>43600</v>
      </c>
      <c r="E7263" s="6" t="n">
        <v>43644</v>
      </c>
      <c r="F7263" s="6" t="n">
        <v>43672</v>
      </c>
      <c r="G7263" s="6" t="n">
        <v>43676</v>
      </c>
      <c r="H7263" s="11" t="inlineStr">
        <is>
          <t>USD</t>
        </is>
      </c>
      <c r="I7263" s="11" t="n">
        <v>28</v>
      </c>
      <c r="J7263" s="11" t="n">
        <v>8</v>
      </c>
      <c r="K7263" s="11" t="n">
        <v>233</v>
      </c>
      <c r="L7263" s="11" t="n">
        <v>43</v>
      </c>
      <c r="M7263" s="11" t="n">
        <v>2</v>
      </c>
      <c r="N7263" s="11" t="n">
        <v>0.075</v>
      </c>
      <c r="O7263" s="7" t="n">
        <v>261.3</v>
      </c>
      <c r="P7263" s="7" t="n">
        <v>164.619</v>
      </c>
      <c r="Q7263" s="7">
        <f>text(E7263,"ddd")</f>
        <v/>
      </c>
      <c r="R7263" s="7">
        <f>G7263-F7263</f>
        <v/>
      </c>
      <c r="S7263" s="7">
        <f>E7263-D7263</f>
        <v/>
      </c>
      <c r="T7263" s="7">
        <f>O7263*M7263</f>
        <v/>
      </c>
      <c r="U7263" s="7">
        <f>T7263*N7263</f>
        <v/>
      </c>
      <c r="V7263" s="7">
        <f>T7263-U7263-(P7263*M7263)</f>
        <v/>
      </c>
      <c r="W7263" s="7">
        <f>VLOOKUP(L7263,'Products Sheet'!$A:$B,2,FALSE)</f>
        <v/>
      </c>
      <c r="X7263" s="7" t="n"/>
      <c r="Y7263" s="7" t="n"/>
      <c r="Z7263" s="7" t="n"/>
      <c r="AA7263" s="7" t="n"/>
      <c r="AB7263" s="7" t="n"/>
      <c r="AC7263" s="7" t="n"/>
    </row>
    <row r="7264" ht="9.75" customHeight="1" s="12">
      <c r="A7264" s="11" t="inlineStr">
        <is>
          <t>SO - 0003458</t>
        </is>
      </c>
      <c r="B7264" s="11" t="inlineStr">
        <is>
          <t>Online</t>
        </is>
      </c>
      <c r="C7264" s="11" t="inlineStr">
        <is>
          <t>WARE-PUJ1005</t>
        </is>
      </c>
      <c r="D7264" s="6" t="n">
        <v>43600</v>
      </c>
      <c r="E7264" s="6" t="n">
        <v>43645</v>
      </c>
      <c r="F7264" s="6" t="n">
        <v>43671</v>
      </c>
      <c r="G7264" s="6" t="n">
        <v>43676</v>
      </c>
      <c r="H7264" s="11" t="inlineStr">
        <is>
          <t>USD</t>
        </is>
      </c>
      <c r="I7264" s="11" t="n">
        <v>17</v>
      </c>
      <c r="J7264" s="11" t="n">
        <v>17</v>
      </c>
      <c r="K7264" s="11" t="n">
        <v>292</v>
      </c>
      <c r="L7264" s="11" t="n">
        <v>43</v>
      </c>
      <c r="M7264" s="11" t="n">
        <v>1</v>
      </c>
      <c r="N7264" s="11" t="n">
        <v>0.1</v>
      </c>
      <c r="O7264" s="7" t="n">
        <v>877.7</v>
      </c>
      <c r="P7264" s="7" t="n">
        <v>623.167</v>
      </c>
      <c r="Q7264" s="7">
        <f>text(E7264,"ddd")</f>
        <v/>
      </c>
      <c r="R7264" s="7">
        <f>G7264-F7264</f>
        <v/>
      </c>
      <c r="S7264" s="7">
        <f>E7264-D7264</f>
        <v/>
      </c>
      <c r="T7264" s="7">
        <f>O7264*M7264</f>
        <v/>
      </c>
      <c r="U7264" s="7">
        <f>T7264*N7264</f>
        <v/>
      </c>
      <c r="V7264" s="7">
        <f>T7264-U7264-(P7264*M7264)</f>
        <v/>
      </c>
      <c r="W7264" s="7">
        <f>VLOOKUP(L7264,'Products Sheet'!$A:$B,2,FALSE)</f>
        <v/>
      </c>
      <c r="X7264" s="7" t="n"/>
      <c r="Y7264" s="7" t="n"/>
      <c r="Z7264" s="7" t="n"/>
      <c r="AA7264" s="7" t="n"/>
      <c r="AB7264" s="7" t="n"/>
      <c r="AC7264" s="7" t="n"/>
    </row>
    <row r="7265" ht="9.75" customHeight="1" s="12">
      <c r="A7265" s="11" t="inlineStr">
        <is>
          <t>SO - 0003493</t>
        </is>
      </c>
      <c r="B7265" s="11" t="inlineStr">
        <is>
          <t>Online</t>
        </is>
      </c>
      <c r="C7265" s="11" t="inlineStr">
        <is>
          <t>WARE-PUJ1005</t>
        </is>
      </c>
      <c r="D7265" s="6" t="n">
        <v>43500</v>
      </c>
      <c r="E7265" s="6" t="n">
        <v>43649</v>
      </c>
      <c r="F7265" s="6" t="n">
        <v>43677</v>
      </c>
      <c r="G7265" s="6" t="n">
        <v>43683</v>
      </c>
      <c r="H7265" s="11" t="inlineStr">
        <is>
          <t>USD</t>
        </is>
      </c>
      <c r="I7265" s="11" t="n">
        <v>19</v>
      </c>
      <c r="J7265" s="11" t="n">
        <v>38</v>
      </c>
      <c r="K7265" s="11" t="n">
        <v>275</v>
      </c>
      <c r="L7265" s="11" t="n">
        <v>43</v>
      </c>
      <c r="M7265" s="11" t="n">
        <v>1</v>
      </c>
      <c r="N7265" s="11" t="n">
        <v>0.05</v>
      </c>
      <c r="O7265" s="7" t="n">
        <v>2834.1</v>
      </c>
      <c r="P7265" s="7" t="n">
        <v>1445.391</v>
      </c>
      <c r="Q7265" s="7">
        <f>text(E7265,"ddd")</f>
        <v/>
      </c>
      <c r="R7265" s="7">
        <f>G7265-F7265</f>
        <v/>
      </c>
      <c r="S7265" s="7">
        <f>E7265-D7265</f>
        <v/>
      </c>
      <c r="T7265" s="7">
        <f>O7265*M7265</f>
        <v/>
      </c>
      <c r="U7265" s="7">
        <f>T7265*N7265</f>
        <v/>
      </c>
      <c r="V7265" s="7">
        <f>T7265-U7265-(P7265*M7265)</f>
        <v/>
      </c>
      <c r="W7265" s="7">
        <f>VLOOKUP(L7265,'Products Sheet'!$A:$B,2,FALSE)</f>
        <v/>
      </c>
      <c r="X7265" s="7" t="n"/>
      <c r="Y7265" s="7" t="n"/>
      <c r="Z7265" s="7" t="n"/>
      <c r="AA7265" s="7" t="n"/>
      <c r="AB7265" s="7" t="n"/>
      <c r="AC7265" s="7" t="n"/>
    </row>
    <row r="7266" ht="9.75" customHeight="1" s="12">
      <c r="A7266" s="11" t="inlineStr">
        <is>
          <t>SO - 0003538</t>
        </is>
      </c>
      <c r="B7266" s="11" t="inlineStr">
        <is>
          <t>In-Store</t>
        </is>
      </c>
      <c r="C7266" s="11" t="inlineStr">
        <is>
          <t>WARE-NBV1002</t>
        </is>
      </c>
      <c r="D7266" s="6" t="n">
        <v>43500</v>
      </c>
      <c r="E7266" s="6" t="n">
        <v>43655</v>
      </c>
      <c r="F7266" s="6" t="n">
        <v>43671</v>
      </c>
      <c r="G7266" s="6" t="n">
        <v>43676</v>
      </c>
      <c r="H7266" s="11" t="inlineStr">
        <is>
          <t>USD</t>
        </is>
      </c>
      <c r="I7266" s="11" t="n">
        <v>9</v>
      </c>
      <c r="J7266" s="11" t="n">
        <v>1</v>
      </c>
      <c r="K7266" s="11" t="n">
        <v>73</v>
      </c>
      <c r="L7266" s="11" t="n">
        <v>43</v>
      </c>
      <c r="M7266" s="11" t="n">
        <v>2</v>
      </c>
      <c r="N7266" s="11" t="n">
        <v>0.05</v>
      </c>
      <c r="O7266" s="7" t="n">
        <v>1051.9</v>
      </c>
      <c r="P7266" s="7" t="n">
        <v>831.0010000000001</v>
      </c>
      <c r="Q7266" s="7">
        <f>text(E7266,"ddd")</f>
        <v/>
      </c>
      <c r="R7266" s="7">
        <f>G7266-F7266</f>
        <v/>
      </c>
      <c r="S7266" s="7">
        <f>E7266-D7266</f>
        <v/>
      </c>
      <c r="T7266" s="7">
        <f>O7266*M7266</f>
        <v/>
      </c>
      <c r="U7266" s="7">
        <f>T7266*N7266</f>
        <v/>
      </c>
      <c r="V7266" s="7">
        <f>T7266-U7266-(P7266*M7266)</f>
        <v/>
      </c>
      <c r="W7266" s="7">
        <f>VLOOKUP(L7266,'Products Sheet'!$A:$B,2,FALSE)</f>
        <v/>
      </c>
      <c r="X7266" s="7" t="n"/>
      <c r="Y7266" s="7" t="n"/>
      <c r="Z7266" s="7" t="n"/>
      <c r="AA7266" s="7" t="n"/>
      <c r="AB7266" s="7" t="n"/>
      <c r="AC7266" s="7" t="n"/>
    </row>
    <row r="7267" ht="9.75" customHeight="1" s="12">
      <c r="A7267" s="11" t="inlineStr">
        <is>
          <t>SO - 0003624</t>
        </is>
      </c>
      <c r="B7267" s="11" t="inlineStr">
        <is>
          <t>In-Store</t>
        </is>
      </c>
      <c r="C7267" s="11" t="inlineStr">
        <is>
          <t>WARE-PUJ1005</t>
        </is>
      </c>
      <c r="D7267" s="6" t="n">
        <v>43600</v>
      </c>
      <c r="E7267" s="6" t="n">
        <v>43666</v>
      </c>
      <c r="F7267" s="6" t="n">
        <v>43670</v>
      </c>
      <c r="G7267" s="6" t="n">
        <v>43675</v>
      </c>
      <c r="H7267" s="11" t="inlineStr">
        <is>
          <t>USD</t>
        </is>
      </c>
      <c r="I7267" s="11" t="n">
        <v>7</v>
      </c>
      <c r="J7267" s="11" t="n">
        <v>38</v>
      </c>
      <c r="K7267" s="11" t="n">
        <v>297</v>
      </c>
      <c r="L7267" s="11" t="n">
        <v>43</v>
      </c>
      <c r="M7267" s="11" t="n">
        <v>6</v>
      </c>
      <c r="N7267" s="11" t="n">
        <v>0.05</v>
      </c>
      <c r="O7267" s="7" t="n">
        <v>3088.7</v>
      </c>
      <c r="P7267" s="7" t="n">
        <v>1420.802</v>
      </c>
      <c r="Q7267" s="7">
        <f>text(E7267,"ddd")</f>
        <v/>
      </c>
      <c r="R7267" s="7">
        <f>G7267-F7267</f>
        <v/>
      </c>
      <c r="S7267" s="7">
        <f>E7267-D7267</f>
        <v/>
      </c>
      <c r="T7267" s="7">
        <f>O7267*M7267</f>
        <v/>
      </c>
      <c r="U7267" s="7">
        <f>T7267*N7267</f>
        <v/>
      </c>
      <c r="V7267" s="7">
        <f>T7267-U7267-(P7267*M7267)</f>
        <v/>
      </c>
      <c r="W7267" s="7">
        <f>VLOOKUP(L7267,'Products Sheet'!$A:$B,2,FALSE)</f>
        <v/>
      </c>
      <c r="X7267" s="7" t="n"/>
      <c r="Y7267" s="7" t="n"/>
      <c r="Z7267" s="7" t="n"/>
      <c r="AA7267" s="7" t="n"/>
      <c r="AB7267" s="7" t="n"/>
      <c r="AC7267" s="7" t="n"/>
    </row>
    <row r="7268" ht="9.75" customHeight="1" s="12">
      <c r="A7268" s="11" t="inlineStr">
        <is>
          <t>SO - 0003712</t>
        </is>
      </c>
      <c r="B7268" s="11" t="inlineStr">
        <is>
          <t>In-Store</t>
        </is>
      </c>
      <c r="C7268" s="11" t="inlineStr">
        <is>
          <t>WARE-NMK1003</t>
        </is>
      </c>
      <c r="D7268" s="6" t="n">
        <v>43600</v>
      </c>
      <c r="E7268" s="6" t="n">
        <v>43677</v>
      </c>
      <c r="F7268" s="6" t="n">
        <v>43685</v>
      </c>
      <c r="G7268" s="6" t="n">
        <v>43693</v>
      </c>
      <c r="H7268" s="11" t="inlineStr">
        <is>
          <t>USD</t>
        </is>
      </c>
      <c r="I7268" s="11" t="n">
        <v>2</v>
      </c>
      <c r="J7268" s="11" t="n">
        <v>42</v>
      </c>
      <c r="K7268" s="11" t="n">
        <v>140</v>
      </c>
      <c r="L7268" s="11" t="n">
        <v>43</v>
      </c>
      <c r="M7268" s="11" t="n">
        <v>2</v>
      </c>
      <c r="N7268" s="11" t="n">
        <v>0.075</v>
      </c>
      <c r="O7268" s="7" t="n">
        <v>3966.4</v>
      </c>
      <c r="P7268" s="7" t="n">
        <v>2221.184</v>
      </c>
      <c r="Q7268" s="7">
        <f>text(E7268,"ddd")</f>
        <v/>
      </c>
      <c r="R7268" s="7">
        <f>G7268-F7268</f>
        <v/>
      </c>
      <c r="S7268" s="7">
        <f>E7268-D7268</f>
        <v/>
      </c>
      <c r="T7268" s="7">
        <f>O7268*M7268</f>
        <v/>
      </c>
      <c r="U7268" s="7">
        <f>T7268*N7268</f>
        <v/>
      </c>
      <c r="V7268" s="7">
        <f>T7268-U7268-(P7268*M7268)</f>
        <v/>
      </c>
      <c r="W7268" s="7">
        <f>VLOOKUP(L7268,'Products Sheet'!$A:$B,2,FALSE)</f>
        <v/>
      </c>
      <c r="X7268" s="7" t="n"/>
      <c r="Y7268" s="7" t="n"/>
      <c r="Z7268" s="7" t="n"/>
      <c r="AA7268" s="7" t="n"/>
      <c r="AB7268" s="7" t="n"/>
      <c r="AC7268" s="7" t="n"/>
    </row>
    <row r="7269" ht="9.75" customHeight="1" s="12">
      <c r="A7269" s="11" t="inlineStr">
        <is>
          <t>SO - 0003735</t>
        </is>
      </c>
      <c r="B7269" s="11" t="inlineStr">
        <is>
          <t>In-Store</t>
        </is>
      </c>
      <c r="C7269" s="11" t="inlineStr">
        <is>
          <t>WARE-NMK1003</t>
        </is>
      </c>
      <c r="D7269" s="6" t="n">
        <v>43500</v>
      </c>
      <c r="E7269" s="6" t="n">
        <v>43679</v>
      </c>
      <c r="F7269" s="6" t="n">
        <v>43690</v>
      </c>
      <c r="G7269" s="6" t="n">
        <v>43698</v>
      </c>
      <c r="H7269" s="11" t="inlineStr">
        <is>
          <t>USD</t>
        </is>
      </c>
      <c r="I7269" s="11" t="n">
        <v>12</v>
      </c>
      <c r="J7269" s="11" t="n">
        <v>29</v>
      </c>
      <c r="K7269" s="11" t="n">
        <v>118</v>
      </c>
      <c r="L7269" s="11" t="n">
        <v>43</v>
      </c>
      <c r="M7269" s="11" t="n">
        <v>8</v>
      </c>
      <c r="N7269" s="11" t="n">
        <v>0.075</v>
      </c>
      <c r="O7269" s="7" t="n">
        <v>1038.5</v>
      </c>
      <c r="P7269" s="7" t="n">
        <v>664.64</v>
      </c>
      <c r="Q7269" s="7">
        <f>text(E7269,"ddd")</f>
        <v/>
      </c>
      <c r="R7269" s="7">
        <f>G7269-F7269</f>
        <v/>
      </c>
      <c r="S7269" s="7">
        <f>E7269-D7269</f>
        <v/>
      </c>
      <c r="T7269" s="7">
        <f>O7269*M7269</f>
        <v/>
      </c>
      <c r="U7269" s="7">
        <f>T7269*N7269</f>
        <v/>
      </c>
      <c r="V7269" s="7">
        <f>T7269-U7269-(P7269*M7269)</f>
        <v/>
      </c>
      <c r="W7269" s="7">
        <f>VLOOKUP(L7269,'Products Sheet'!$A:$B,2,FALSE)</f>
        <v/>
      </c>
      <c r="X7269" s="7" t="n"/>
      <c r="Y7269" s="7" t="n"/>
      <c r="Z7269" s="7" t="n"/>
      <c r="AA7269" s="7" t="n"/>
      <c r="AB7269" s="7" t="n"/>
      <c r="AC7269" s="7" t="n"/>
    </row>
    <row r="7270" ht="9.75" customHeight="1" s="12">
      <c r="A7270" s="11" t="inlineStr">
        <is>
          <t>SO - 0003763</t>
        </is>
      </c>
      <c r="B7270" s="11" t="inlineStr">
        <is>
          <t>Wholesale</t>
        </is>
      </c>
      <c r="C7270" s="11" t="inlineStr">
        <is>
          <t>WARE-NMK1003</t>
        </is>
      </c>
      <c r="D7270" s="6" t="n">
        <v>43600</v>
      </c>
      <c r="E7270" s="6" t="n">
        <v>43682</v>
      </c>
      <c r="F7270" s="6" t="n">
        <v>43689</v>
      </c>
      <c r="G7270" s="6" t="n">
        <v>43696</v>
      </c>
      <c r="H7270" s="11" t="inlineStr">
        <is>
          <t>USD</t>
        </is>
      </c>
      <c r="I7270" s="11" t="n">
        <v>26</v>
      </c>
      <c r="J7270" s="11" t="n">
        <v>11</v>
      </c>
      <c r="K7270" s="11" t="n">
        <v>195</v>
      </c>
      <c r="L7270" s="11" t="n">
        <v>43</v>
      </c>
      <c r="M7270" s="11" t="n">
        <v>7</v>
      </c>
      <c r="N7270" s="11" t="n">
        <v>0.075</v>
      </c>
      <c r="O7270" s="7" t="n">
        <v>3423.7</v>
      </c>
      <c r="P7270" s="7" t="n">
        <v>2533.538</v>
      </c>
      <c r="Q7270" s="7">
        <f>text(E7270,"ddd")</f>
        <v/>
      </c>
      <c r="R7270" s="7">
        <f>G7270-F7270</f>
        <v/>
      </c>
      <c r="S7270" s="7">
        <f>E7270-D7270</f>
        <v/>
      </c>
      <c r="T7270" s="7">
        <f>O7270*M7270</f>
        <v/>
      </c>
      <c r="U7270" s="7">
        <f>T7270*N7270</f>
        <v/>
      </c>
      <c r="V7270" s="7">
        <f>T7270-U7270-(P7270*M7270)</f>
        <v/>
      </c>
      <c r="W7270" s="7">
        <f>VLOOKUP(L7270,'Products Sheet'!$A:$B,2,FALSE)</f>
        <v/>
      </c>
      <c r="X7270" s="7" t="n"/>
      <c r="Y7270" s="7" t="n"/>
      <c r="Z7270" s="7" t="n"/>
      <c r="AA7270" s="7" t="n"/>
      <c r="AB7270" s="7" t="n"/>
      <c r="AC7270" s="7" t="n"/>
    </row>
    <row r="7271" ht="9.75" customHeight="1" s="12">
      <c r="A7271" s="11" t="inlineStr">
        <is>
          <t>SO - 0003825</t>
        </is>
      </c>
      <c r="B7271" s="11" t="inlineStr">
        <is>
          <t>Online</t>
        </is>
      </c>
      <c r="C7271" s="11" t="inlineStr">
        <is>
          <t>WARE-XYS1001</t>
        </is>
      </c>
      <c r="D7271" s="6" t="n">
        <v>43600</v>
      </c>
      <c r="E7271" s="6" t="n">
        <v>43689</v>
      </c>
      <c r="F7271" s="6" t="n">
        <v>43701</v>
      </c>
      <c r="G7271" s="6" t="n">
        <v>43706</v>
      </c>
      <c r="H7271" s="11" t="inlineStr">
        <is>
          <t>USD</t>
        </is>
      </c>
      <c r="I7271" s="11" t="n">
        <v>14</v>
      </c>
      <c r="J7271" s="11" t="n">
        <v>35</v>
      </c>
      <c r="K7271" s="11" t="n">
        <v>32</v>
      </c>
      <c r="L7271" s="11" t="n">
        <v>43</v>
      </c>
      <c r="M7271" s="11" t="n">
        <v>7</v>
      </c>
      <c r="N7271" s="11" t="n">
        <v>0.1</v>
      </c>
      <c r="O7271" s="7" t="n">
        <v>1058.6</v>
      </c>
      <c r="P7271" s="7" t="n">
        <v>899.8100000000001</v>
      </c>
      <c r="Q7271" s="7">
        <f>text(E7271,"ddd")</f>
        <v/>
      </c>
      <c r="R7271" s="7">
        <f>G7271-F7271</f>
        <v/>
      </c>
      <c r="S7271" s="7">
        <f>E7271-D7271</f>
        <v/>
      </c>
      <c r="T7271" s="7">
        <f>O7271*M7271</f>
        <v/>
      </c>
      <c r="U7271" s="7">
        <f>T7271*N7271</f>
        <v/>
      </c>
      <c r="V7271" s="7">
        <f>T7271-U7271-(P7271*M7271)</f>
        <v/>
      </c>
      <c r="W7271" s="7">
        <f>VLOOKUP(L7271,'Products Sheet'!$A:$B,2,FALSE)</f>
        <v/>
      </c>
      <c r="X7271" s="7" t="n"/>
      <c r="Y7271" s="7" t="n"/>
      <c r="Z7271" s="7" t="n"/>
      <c r="AA7271" s="7" t="n"/>
      <c r="AB7271" s="7" t="n"/>
      <c r="AC7271" s="7" t="n"/>
    </row>
    <row r="7272" ht="9.75" customHeight="1" s="12">
      <c r="A7272" s="11" t="inlineStr">
        <is>
          <t>SO - 0003880</t>
        </is>
      </c>
      <c r="B7272" s="11" t="inlineStr">
        <is>
          <t>Online</t>
        </is>
      </c>
      <c r="C7272" s="11" t="inlineStr">
        <is>
          <t>WARE-UHY1004</t>
        </is>
      </c>
      <c r="D7272" s="6" t="n">
        <v>43600</v>
      </c>
      <c r="E7272" s="6" t="n">
        <v>43695</v>
      </c>
      <c r="F7272" s="6" t="n">
        <v>43717</v>
      </c>
      <c r="G7272" s="6" t="n">
        <v>43724</v>
      </c>
      <c r="H7272" s="11" t="inlineStr">
        <is>
          <t>USD</t>
        </is>
      </c>
      <c r="I7272" s="11" t="n">
        <v>14</v>
      </c>
      <c r="J7272" s="11" t="n">
        <v>48</v>
      </c>
      <c r="K7272" s="11" t="n">
        <v>250</v>
      </c>
      <c r="L7272" s="11" t="n">
        <v>43</v>
      </c>
      <c r="M7272" s="11" t="n">
        <v>7</v>
      </c>
      <c r="N7272" s="11" t="n">
        <v>0.2</v>
      </c>
      <c r="O7272" s="7" t="n">
        <v>207.7</v>
      </c>
      <c r="P7272" s="7" t="n">
        <v>157.852</v>
      </c>
      <c r="Q7272" s="7">
        <f>text(E7272,"ddd")</f>
        <v/>
      </c>
      <c r="R7272" s="7">
        <f>G7272-F7272</f>
        <v/>
      </c>
      <c r="S7272" s="7">
        <f>E7272-D7272</f>
        <v/>
      </c>
      <c r="T7272" s="7">
        <f>O7272*M7272</f>
        <v/>
      </c>
      <c r="U7272" s="7">
        <f>T7272*N7272</f>
        <v/>
      </c>
      <c r="V7272" s="7">
        <f>T7272-U7272-(P7272*M7272)</f>
        <v/>
      </c>
      <c r="W7272" s="7">
        <f>VLOOKUP(L7272,'Products Sheet'!$A:$B,2,FALSE)</f>
        <v/>
      </c>
      <c r="X7272" s="7" t="n"/>
      <c r="Y7272" s="7" t="n"/>
      <c r="Z7272" s="7" t="n"/>
      <c r="AA7272" s="7" t="n"/>
      <c r="AB7272" s="7" t="n"/>
      <c r="AC7272" s="7" t="n"/>
    </row>
    <row r="7273" ht="9.75" customHeight="1" s="12">
      <c r="A7273" s="11" t="inlineStr">
        <is>
          <t>SO - 0003928</t>
        </is>
      </c>
      <c r="B7273" s="11" t="inlineStr">
        <is>
          <t>Online</t>
        </is>
      </c>
      <c r="C7273" s="11" t="inlineStr">
        <is>
          <t>WARE-NBV1002</t>
        </is>
      </c>
      <c r="D7273" s="6" t="n">
        <v>43600</v>
      </c>
      <c r="E7273" s="6" t="n">
        <v>43702</v>
      </c>
      <c r="F7273" s="6" t="n">
        <v>43723</v>
      </c>
      <c r="G7273" s="6" t="n">
        <v>43728</v>
      </c>
      <c r="H7273" s="11" t="inlineStr">
        <is>
          <t>USD</t>
        </is>
      </c>
      <c r="I7273" s="11" t="n">
        <v>19</v>
      </c>
      <c r="J7273" s="11" t="n">
        <v>42</v>
      </c>
      <c r="K7273" s="11" t="n">
        <v>67</v>
      </c>
      <c r="L7273" s="11" t="n">
        <v>43</v>
      </c>
      <c r="M7273" s="11" t="n">
        <v>4</v>
      </c>
      <c r="N7273" s="11" t="n">
        <v>0.05</v>
      </c>
      <c r="O7273" s="7" t="n">
        <v>1072</v>
      </c>
      <c r="P7273" s="7" t="n">
        <v>793.28</v>
      </c>
      <c r="Q7273" s="7">
        <f>text(E7273,"ddd")</f>
        <v/>
      </c>
      <c r="R7273" s="7">
        <f>G7273-F7273</f>
        <v/>
      </c>
      <c r="S7273" s="7">
        <f>E7273-D7273</f>
        <v/>
      </c>
      <c r="T7273" s="7">
        <f>O7273*M7273</f>
        <v/>
      </c>
      <c r="U7273" s="7">
        <f>T7273*N7273</f>
        <v/>
      </c>
      <c r="V7273" s="7">
        <f>T7273-U7273-(P7273*M7273)</f>
        <v/>
      </c>
      <c r="W7273" s="7">
        <f>VLOOKUP(L7273,'Products Sheet'!$A:$B,2,FALSE)</f>
        <v/>
      </c>
      <c r="X7273" s="7" t="n"/>
      <c r="Y7273" s="7" t="n"/>
      <c r="Z7273" s="7" t="n"/>
      <c r="AA7273" s="7" t="n"/>
      <c r="AB7273" s="7" t="n"/>
      <c r="AC7273" s="7" t="n"/>
    </row>
    <row r="7274" ht="9.75" customHeight="1" s="12">
      <c r="A7274" s="11" t="inlineStr">
        <is>
          <t>SO - 0003930</t>
        </is>
      </c>
      <c r="B7274" s="11" t="inlineStr">
        <is>
          <t>In-Store</t>
        </is>
      </c>
      <c r="C7274" s="11" t="inlineStr">
        <is>
          <t>WARE-MKL1006</t>
        </is>
      </c>
      <c r="D7274" s="6" t="n">
        <v>43600</v>
      </c>
      <c r="E7274" s="6" t="n">
        <v>43702</v>
      </c>
      <c r="F7274" s="6" t="n">
        <v>43716</v>
      </c>
      <c r="G7274" s="6" t="n">
        <v>43722</v>
      </c>
      <c r="H7274" s="11" t="inlineStr">
        <is>
          <t>USD</t>
        </is>
      </c>
      <c r="I7274" s="11" t="n">
        <v>11</v>
      </c>
      <c r="J7274" s="11" t="n">
        <v>12</v>
      </c>
      <c r="K7274" s="11" t="n">
        <v>347</v>
      </c>
      <c r="L7274" s="11" t="n">
        <v>43</v>
      </c>
      <c r="M7274" s="11" t="n">
        <v>3</v>
      </c>
      <c r="N7274" s="11" t="n">
        <v>0.3</v>
      </c>
      <c r="O7274" s="7" t="n">
        <v>1983.2</v>
      </c>
      <c r="P7274" s="7" t="n">
        <v>1427.904</v>
      </c>
      <c r="Q7274" s="7">
        <f>text(E7274,"ddd")</f>
        <v/>
      </c>
      <c r="R7274" s="7">
        <f>G7274-F7274</f>
        <v/>
      </c>
      <c r="S7274" s="7">
        <f>E7274-D7274</f>
        <v/>
      </c>
      <c r="T7274" s="7">
        <f>O7274*M7274</f>
        <v/>
      </c>
      <c r="U7274" s="7">
        <f>T7274*N7274</f>
        <v/>
      </c>
      <c r="V7274" s="7">
        <f>T7274-U7274-(P7274*M7274)</f>
        <v/>
      </c>
      <c r="W7274" s="7">
        <f>VLOOKUP(L7274,'Products Sheet'!$A:$B,2,FALSE)</f>
        <v/>
      </c>
      <c r="X7274" s="7" t="n"/>
      <c r="Y7274" s="7" t="n"/>
      <c r="Z7274" s="7" t="n"/>
      <c r="AA7274" s="7" t="n"/>
      <c r="AB7274" s="7" t="n"/>
      <c r="AC7274" s="7" t="n"/>
    </row>
    <row r="7275" ht="9.75" customHeight="1" s="12">
      <c r="A7275" s="11" t="inlineStr">
        <is>
          <t>SO - 0003947</t>
        </is>
      </c>
      <c r="B7275" s="11" t="inlineStr">
        <is>
          <t>Online</t>
        </is>
      </c>
      <c r="C7275" s="11" t="inlineStr">
        <is>
          <t>WARE-NMK1003</t>
        </is>
      </c>
      <c r="D7275" s="6" t="n">
        <v>43600</v>
      </c>
      <c r="E7275" s="6" t="n">
        <v>43704</v>
      </c>
      <c r="F7275" s="6" t="n">
        <v>43713</v>
      </c>
      <c r="G7275" s="6" t="n">
        <v>43720</v>
      </c>
      <c r="H7275" s="11" t="inlineStr">
        <is>
          <t>USD</t>
        </is>
      </c>
      <c r="I7275" s="11" t="n">
        <v>19</v>
      </c>
      <c r="J7275" s="11" t="n">
        <v>18</v>
      </c>
      <c r="K7275" s="11" t="n">
        <v>188</v>
      </c>
      <c r="L7275" s="11" t="n">
        <v>43</v>
      </c>
      <c r="M7275" s="11" t="n">
        <v>2</v>
      </c>
      <c r="N7275" s="11" t="n">
        <v>0.075</v>
      </c>
      <c r="O7275" s="7" t="n">
        <v>1118.9</v>
      </c>
      <c r="P7275" s="7" t="n">
        <v>671.34</v>
      </c>
      <c r="Q7275" s="7">
        <f>text(E7275,"ddd")</f>
        <v/>
      </c>
      <c r="R7275" s="7">
        <f>G7275-F7275</f>
        <v/>
      </c>
      <c r="S7275" s="7">
        <f>E7275-D7275</f>
        <v/>
      </c>
      <c r="T7275" s="7">
        <f>O7275*M7275</f>
        <v/>
      </c>
      <c r="U7275" s="7">
        <f>T7275*N7275</f>
        <v/>
      </c>
      <c r="V7275" s="7">
        <f>T7275-U7275-(P7275*M7275)</f>
        <v/>
      </c>
      <c r="W7275" s="7">
        <f>VLOOKUP(L7275,'Products Sheet'!$A:$B,2,FALSE)</f>
        <v/>
      </c>
      <c r="X7275" s="7" t="n"/>
      <c r="Y7275" s="7" t="n"/>
      <c r="Z7275" s="7" t="n"/>
      <c r="AA7275" s="7" t="n"/>
      <c r="AB7275" s="7" t="n"/>
      <c r="AC7275" s="7" t="n"/>
    </row>
    <row r="7276" ht="9.75" customHeight="1" s="12">
      <c r="A7276" s="11" t="inlineStr">
        <is>
          <t>SO - 0004006</t>
        </is>
      </c>
      <c r="B7276" s="11" t="inlineStr">
        <is>
          <t>Online</t>
        </is>
      </c>
      <c r="C7276" s="11" t="inlineStr">
        <is>
          <t>WARE-NMK1003</t>
        </is>
      </c>
      <c r="D7276" s="6" t="n">
        <v>43600</v>
      </c>
      <c r="E7276" s="6" t="n">
        <v>43712</v>
      </c>
      <c r="F7276" s="6" t="n">
        <v>43729</v>
      </c>
      <c r="G7276" s="6" t="n">
        <v>43735</v>
      </c>
      <c r="H7276" s="11" t="inlineStr">
        <is>
          <t>USD</t>
        </is>
      </c>
      <c r="I7276" s="11" t="n">
        <v>19</v>
      </c>
      <c r="J7276" s="11" t="n">
        <v>45</v>
      </c>
      <c r="K7276" s="11" t="n">
        <v>189</v>
      </c>
      <c r="L7276" s="11" t="n">
        <v>43</v>
      </c>
      <c r="M7276" s="11" t="n">
        <v>5</v>
      </c>
      <c r="N7276" s="11" t="n">
        <v>0.05</v>
      </c>
      <c r="O7276" s="7" t="n">
        <v>1715.2</v>
      </c>
      <c r="P7276" s="7" t="n">
        <v>943.3600000000001</v>
      </c>
      <c r="Q7276" s="7">
        <f>text(E7276,"ddd")</f>
        <v/>
      </c>
      <c r="R7276" s="7">
        <f>G7276-F7276</f>
        <v/>
      </c>
      <c r="S7276" s="7">
        <f>E7276-D7276</f>
        <v/>
      </c>
      <c r="T7276" s="7">
        <f>O7276*M7276</f>
        <v/>
      </c>
      <c r="U7276" s="7">
        <f>T7276*N7276</f>
        <v/>
      </c>
      <c r="V7276" s="7">
        <f>T7276-U7276-(P7276*M7276)</f>
        <v/>
      </c>
      <c r="W7276" s="7">
        <f>VLOOKUP(L7276,'Products Sheet'!$A:$B,2,FALSE)</f>
        <v/>
      </c>
      <c r="X7276" s="7" t="n"/>
      <c r="Y7276" s="7" t="n"/>
      <c r="Z7276" s="7" t="n"/>
      <c r="AA7276" s="7" t="n"/>
      <c r="AB7276" s="7" t="n"/>
      <c r="AC7276" s="7" t="n"/>
    </row>
    <row r="7277" ht="9.75" customHeight="1" s="12">
      <c r="A7277" s="11" t="inlineStr">
        <is>
          <t>SO - 0004037</t>
        </is>
      </c>
      <c r="B7277" s="11" t="inlineStr">
        <is>
          <t>Online</t>
        </is>
      </c>
      <c r="C7277" s="11" t="inlineStr">
        <is>
          <t>WARE-UHY1004</t>
        </is>
      </c>
      <c r="D7277" s="6" t="n">
        <v>43600</v>
      </c>
      <c r="E7277" s="6" t="n">
        <v>43717</v>
      </c>
      <c r="F7277" s="6" t="n">
        <v>43725</v>
      </c>
      <c r="G7277" s="6" t="n">
        <v>43731</v>
      </c>
      <c r="H7277" s="11" t="inlineStr">
        <is>
          <t>USD</t>
        </is>
      </c>
      <c r="I7277" s="11" t="n">
        <v>13</v>
      </c>
      <c r="J7277" s="11" t="n">
        <v>48</v>
      </c>
      <c r="K7277" s="11" t="n">
        <v>241</v>
      </c>
      <c r="L7277" s="11" t="n">
        <v>43</v>
      </c>
      <c r="M7277" s="11" t="n">
        <v>3</v>
      </c>
      <c r="N7277" s="11" t="n">
        <v>0.2</v>
      </c>
      <c r="O7277" s="7" t="n">
        <v>2298.1</v>
      </c>
      <c r="P7277" s="7" t="n">
        <v>1034.145</v>
      </c>
      <c r="Q7277" s="7">
        <f>text(E7277,"ddd")</f>
        <v/>
      </c>
      <c r="R7277" s="7">
        <f>G7277-F7277</f>
        <v/>
      </c>
      <c r="S7277" s="7">
        <f>E7277-D7277</f>
        <v/>
      </c>
      <c r="T7277" s="7">
        <f>O7277*M7277</f>
        <v/>
      </c>
      <c r="U7277" s="7">
        <f>T7277*N7277</f>
        <v/>
      </c>
      <c r="V7277" s="7">
        <f>T7277-U7277-(P7277*M7277)</f>
        <v/>
      </c>
      <c r="W7277" s="7">
        <f>VLOOKUP(L7277,'Products Sheet'!$A:$B,2,FALSE)</f>
        <v/>
      </c>
      <c r="X7277" s="7" t="n"/>
      <c r="Y7277" s="7" t="n"/>
      <c r="Z7277" s="7" t="n"/>
      <c r="AA7277" s="7" t="n"/>
      <c r="AB7277" s="7" t="n"/>
      <c r="AC7277" s="7" t="n"/>
    </row>
    <row r="7278" ht="9.75" customHeight="1" s="12">
      <c r="A7278" s="11" t="inlineStr">
        <is>
          <t>SO - 0004055</t>
        </is>
      </c>
      <c r="B7278" s="11" t="inlineStr">
        <is>
          <t>Wholesale</t>
        </is>
      </c>
      <c r="C7278" s="11" t="inlineStr">
        <is>
          <t>WARE-NMK1003</t>
        </is>
      </c>
      <c r="D7278" s="6" t="n">
        <v>43600</v>
      </c>
      <c r="E7278" s="6" t="n">
        <v>43718</v>
      </c>
      <c r="F7278" s="6" t="n">
        <v>43729</v>
      </c>
      <c r="G7278" s="6" t="n">
        <v>43734</v>
      </c>
      <c r="H7278" s="11" t="inlineStr">
        <is>
          <t>USD</t>
        </is>
      </c>
      <c r="I7278" s="11" t="n">
        <v>27</v>
      </c>
      <c r="J7278" s="11" t="n">
        <v>37</v>
      </c>
      <c r="K7278" s="11" t="n">
        <v>127</v>
      </c>
      <c r="L7278" s="11" t="n">
        <v>43</v>
      </c>
      <c r="M7278" s="11" t="n">
        <v>7</v>
      </c>
      <c r="N7278" s="11" t="n">
        <v>0.1</v>
      </c>
      <c r="O7278" s="7" t="n">
        <v>6472.2</v>
      </c>
      <c r="P7278" s="7" t="n">
        <v>3106.656</v>
      </c>
      <c r="Q7278" s="7">
        <f>text(E7278,"ddd")</f>
        <v/>
      </c>
      <c r="R7278" s="7">
        <f>G7278-F7278</f>
        <v/>
      </c>
      <c r="S7278" s="7">
        <f>E7278-D7278</f>
        <v/>
      </c>
      <c r="T7278" s="7">
        <f>O7278*M7278</f>
        <v/>
      </c>
      <c r="U7278" s="7">
        <f>T7278*N7278</f>
        <v/>
      </c>
      <c r="V7278" s="7">
        <f>T7278-U7278-(P7278*M7278)</f>
        <v/>
      </c>
      <c r="W7278" s="7">
        <f>VLOOKUP(L7278,'Products Sheet'!$A:$B,2,FALSE)</f>
        <v/>
      </c>
      <c r="X7278" s="7" t="n"/>
      <c r="Y7278" s="7" t="n"/>
      <c r="Z7278" s="7" t="n"/>
      <c r="AA7278" s="7" t="n"/>
      <c r="AB7278" s="7" t="n"/>
      <c r="AC7278" s="7" t="n"/>
    </row>
    <row r="7279" ht="9.75" customHeight="1" s="12">
      <c r="A7279" s="11" t="inlineStr">
        <is>
          <t>SO - 0004087</t>
        </is>
      </c>
      <c r="B7279" s="11" t="inlineStr">
        <is>
          <t>In-Store</t>
        </is>
      </c>
      <c r="C7279" s="11" t="inlineStr">
        <is>
          <t>WARE-MKL1006</t>
        </is>
      </c>
      <c r="D7279" s="6" t="n">
        <v>43600</v>
      </c>
      <c r="E7279" s="6" t="n">
        <v>43722</v>
      </c>
      <c r="F7279" s="6" t="n">
        <v>43742</v>
      </c>
      <c r="G7279" s="6" t="n">
        <v>43745</v>
      </c>
      <c r="H7279" s="11" t="inlineStr">
        <is>
          <t>USD</t>
        </is>
      </c>
      <c r="I7279" s="11" t="n">
        <v>2</v>
      </c>
      <c r="J7279" s="11" t="n">
        <v>31</v>
      </c>
      <c r="K7279" s="11" t="n">
        <v>352</v>
      </c>
      <c r="L7279" s="11" t="n">
        <v>43</v>
      </c>
      <c r="M7279" s="11" t="n">
        <v>7</v>
      </c>
      <c r="N7279" s="11" t="n">
        <v>0.1</v>
      </c>
      <c r="O7279" s="7" t="n">
        <v>1092.1</v>
      </c>
      <c r="P7279" s="7" t="n">
        <v>775.3910000000001</v>
      </c>
      <c r="Q7279" s="7">
        <f>text(E7279,"ddd")</f>
        <v/>
      </c>
      <c r="R7279" s="7">
        <f>G7279-F7279</f>
        <v/>
      </c>
      <c r="S7279" s="7">
        <f>E7279-D7279</f>
        <v/>
      </c>
      <c r="T7279" s="7">
        <f>O7279*M7279</f>
        <v/>
      </c>
      <c r="U7279" s="7">
        <f>T7279*N7279</f>
        <v/>
      </c>
      <c r="V7279" s="7">
        <f>T7279-U7279-(P7279*M7279)</f>
        <v/>
      </c>
      <c r="W7279" s="7">
        <f>VLOOKUP(L7279,'Products Sheet'!$A:$B,2,FALSE)</f>
        <v/>
      </c>
      <c r="X7279" s="7" t="n"/>
      <c r="Y7279" s="7" t="n"/>
      <c r="Z7279" s="7" t="n"/>
      <c r="AA7279" s="7" t="n"/>
      <c r="AB7279" s="7" t="n"/>
      <c r="AC7279" s="7" t="n"/>
    </row>
    <row r="7280" ht="9.75" customHeight="1" s="12">
      <c r="A7280" s="11" t="inlineStr">
        <is>
          <t>SO - 0004120</t>
        </is>
      </c>
      <c r="B7280" s="11" t="inlineStr">
        <is>
          <t>Distributor</t>
        </is>
      </c>
      <c r="C7280" s="11" t="inlineStr">
        <is>
          <t>WARE-XYS1001</t>
        </is>
      </c>
      <c r="D7280" s="6" t="n">
        <v>43600</v>
      </c>
      <c r="E7280" s="6" t="n">
        <v>43727</v>
      </c>
      <c r="F7280" s="6" t="n">
        <v>43731</v>
      </c>
      <c r="G7280" s="6" t="n">
        <v>43732</v>
      </c>
      <c r="H7280" s="11" t="inlineStr">
        <is>
          <t>USD</t>
        </is>
      </c>
      <c r="I7280" s="11" t="n">
        <v>22</v>
      </c>
      <c r="J7280" s="11" t="n">
        <v>24</v>
      </c>
      <c r="K7280" s="11" t="n">
        <v>42</v>
      </c>
      <c r="L7280" s="11" t="n">
        <v>43</v>
      </c>
      <c r="M7280" s="11" t="n">
        <v>7</v>
      </c>
      <c r="N7280" s="11" t="n">
        <v>0.4</v>
      </c>
      <c r="O7280" s="7" t="n">
        <v>757.1</v>
      </c>
      <c r="P7280" s="7" t="n">
        <v>325.553</v>
      </c>
      <c r="Q7280" s="7">
        <f>text(E7280,"ddd")</f>
        <v/>
      </c>
      <c r="R7280" s="7">
        <f>G7280-F7280</f>
        <v/>
      </c>
      <c r="S7280" s="7">
        <f>E7280-D7280</f>
        <v/>
      </c>
      <c r="T7280" s="7">
        <f>O7280*M7280</f>
        <v/>
      </c>
      <c r="U7280" s="7">
        <f>T7280*N7280</f>
        <v/>
      </c>
      <c r="V7280" s="7">
        <f>T7280-U7280-(P7280*M7280)</f>
        <v/>
      </c>
      <c r="W7280" s="7">
        <f>VLOOKUP(L7280,'Products Sheet'!$A:$B,2,FALSE)</f>
        <v/>
      </c>
      <c r="X7280" s="7" t="n"/>
      <c r="Y7280" s="7" t="n"/>
      <c r="Z7280" s="7" t="n"/>
      <c r="AA7280" s="7" t="n"/>
      <c r="AB7280" s="7" t="n"/>
      <c r="AC7280" s="7" t="n"/>
    </row>
    <row r="7281" ht="9.75" customHeight="1" s="12">
      <c r="A7281" s="11" t="inlineStr">
        <is>
          <t>SO - 0004167</t>
        </is>
      </c>
      <c r="B7281" s="11" t="inlineStr">
        <is>
          <t>In-Store</t>
        </is>
      </c>
      <c r="C7281" s="11" t="inlineStr">
        <is>
          <t>WARE-PUJ1005</t>
        </is>
      </c>
      <c r="D7281" s="6" t="n">
        <v>43600</v>
      </c>
      <c r="E7281" s="6" t="n">
        <v>43733</v>
      </c>
      <c r="F7281" s="6" t="n">
        <v>43736</v>
      </c>
      <c r="G7281" s="6" t="n">
        <v>43738</v>
      </c>
      <c r="H7281" s="11" t="inlineStr">
        <is>
          <t>USD</t>
        </is>
      </c>
      <c r="I7281" s="11" t="n">
        <v>5</v>
      </c>
      <c r="J7281" s="11" t="n">
        <v>18</v>
      </c>
      <c r="K7281" s="11" t="n">
        <v>290</v>
      </c>
      <c r="L7281" s="11" t="n">
        <v>43</v>
      </c>
      <c r="M7281" s="11" t="n">
        <v>4</v>
      </c>
      <c r="N7281" s="11" t="n">
        <v>0.05</v>
      </c>
      <c r="O7281" s="7" t="n">
        <v>1286.4</v>
      </c>
      <c r="P7281" s="7" t="n">
        <v>951.936</v>
      </c>
      <c r="Q7281" s="7">
        <f>text(E7281,"ddd")</f>
        <v/>
      </c>
      <c r="R7281" s="7">
        <f>G7281-F7281</f>
        <v/>
      </c>
      <c r="S7281" s="7">
        <f>E7281-D7281</f>
        <v/>
      </c>
      <c r="T7281" s="7">
        <f>O7281*M7281</f>
        <v/>
      </c>
      <c r="U7281" s="7">
        <f>T7281*N7281</f>
        <v/>
      </c>
      <c r="V7281" s="7">
        <f>T7281-U7281-(P7281*M7281)</f>
        <v/>
      </c>
      <c r="W7281" s="7">
        <f>VLOOKUP(L7281,'Products Sheet'!$A:$B,2,FALSE)</f>
        <v/>
      </c>
      <c r="X7281" s="7" t="n"/>
      <c r="Y7281" s="7" t="n"/>
      <c r="Z7281" s="7" t="n"/>
      <c r="AA7281" s="7" t="n"/>
      <c r="AB7281" s="7" t="n"/>
      <c r="AC7281" s="7" t="n"/>
    </row>
    <row r="7282" ht="9.75" customHeight="1" s="12">
      <c r="A7282" s="11" t="inlineStr">
        <is>
          <t>SO - 0004270</t>
        </is>
      </c>
      <c r="B7282" s="11" t="inlineStr">
        <is>
          <t>Distributor</t>
        </is>
      </c>
      <c r="C7282" s="11" t="inlineStr">
        <is>
          <t>WARE-UHY1004</t>
        </is>
      </c>
      <c r="D7282" s="6" t="n">
        <v>43700</v>
      </c>
      <c r="E7282" s="6" t="n">
        <v>43745</v>
      </c>
      <c r="F7282" s="6" t="n">
        <v>43763</v>
      </c>
      <c r="G7282" s="6" t="n">
        <v>43767</v>
      </c>
      <c r="H7282" s="11" t="inlineStr">
        <is>
          <t>USD</t>
        </is>
      </c>
      <c r="I7282" s="11" t="n">
        <v>23</v>
      </c>
      <c r="J7282" s="11" t="n">
        <v>31</v>
      </c>
      <c r="K7282" s="11" t="n">
        <v>241</v>
      </c>
      <c r="L7282" s="11" t="n">
        <v>43</v>
      </c>
      <c r="M7282" s="11" t="n">
        <v>2</v>
      </c>
      <c r="N7282" s="11" t="n">
        <v>0.4</v>
      </c>
      <c r="O7282" s="7" t="n">
        <v>1105.5</v>
      </c>
      <c r="P7282" s="7" t="n">
        <v>707.52</v>
      </c>
      <c r="Q7282" s="7">
        <f>text(E7282,"ddd")</f>
        <v/>
      </c>
      <c r="R7282" s="7">
        <f>G7282-F7282</f>
        <v/>
      </c>
      <c r="S7282" s="7">
        <f>E7282-D7282</f>
        <v/>
      </c>
      <c r="T7282" s="7">
        <f>O7282*M7282</f>
        <v/>
      </c>
      <c r="U7282" s="7">
        <f>T7282*N7282</f>
        <v/>
      </c>
      <c r="V7282" s="7">
        <f>T7282-U7282-(P7282*M7282)</f>
        <v/>
      </c>
      <c r="W7282" s="7">
        <f>VLOOKUP(L7282,'Products Sheet'!$A:$B,2,FALSE)</f>
        <v/>
      </c>
      <c r="X7282" s="7" t="n"/>
      <c r="Y7282" s="7" t="n"/>
      <c r="Z7282" s="7" t="n"/>
      <c r="AA7282" s="7" t="n"/>
      <c r="AB7282" s="7" t="n"/>
      <c r="AC7282" s="7" t="n"/>
    </row>
    <row r="7283" ht="9.75" customHeight="1" s="12">
      <c r="A7283" s="11" t="inlineStr">
        <is>
          <t>SO - 0004271</t>
        </is>
      </c>
      <c r="B7283" s="11" t="inlineStr">
        <is>
          <t>In-Store</t>
        </is>
      </c>
      <c r="C7283" s="11" t="inlineStr">
        <is>
          <t>WARE-UHY1004</t>
        </is>
      </c>
      <c r="D7283" s="6" t="n">
        <v>43600</v>
      </c>
      <c r="E7283" s="6" t="n">
        <v>43745</v>
      </c>
      <c r="F7283" s="6" t="n">
        <v>43756</v>
      </c>
      <c r="G7283" s="6" t="n">
        <v>43761</v>
      </c>
      <c r="H7283" s="11" t="inlineStr">
        <is>
          <t>USD</t>
        </is>
      </c>
      <c r="I7283" s="11" t="n">
        <v>4</v>
      </c>
      <c r="J7283" s="11" t="n">
        <v>41</v>
      </c>
      <c r="K7283" s="11" t="n">
        <v>260</v>
      </c>
      <c r="L7283" s="11" t="n">
        <v>43</v>
      </c>
      <c r="M7283" s="11" t="n">
        <v>4</v>
      </c>
      <c r="N7283" s="11" t="n">
        <v>0.075</v>
      </c>
      <c r="O7283" s="7" t="n">
        <v>1078.7</v>
      </c>
      <c r="P7283" s="7" t="n">
        <v>463.841</v>
      </c>
      <c r="Q7283" s="7">
        <f>text(E7283,"ddd")</f>
        <v/>
      </c>
      <c r="R7283" s="7">
        <f>G7283-F7283</f>
        <v/>
      </c>
      <c r="S7283" s="7">
        <f>E7283-D7283</f>
        <v/>
      </c>
      <c r="T7283" s="7">
        <f>O7283*M7283</f>
        <v/>
      </c>
      <c r="U7283" s="7">
        <f>T7283*N7283</f>
        <v/>
      </c>
      <c r="V7283" s="7">
        <f>T7283-U7283-(P7283*M7283)</f>
        <v/>
      </c>
      <c r="W7283" s="7">
        <f>VLOOKUP(L7283,'Products Sheet'!$A:$B,2,FALSE)</f>
        <v/>
      </c>
      <c r="X7283" s="7" t="n"/>
      <c r="Y7283" s="7" t="n"/>
      <c r="Z7283" s="7" t="n"/>
      <c r="AA7283" s="7" t="n"/>
      <c r="AB7283" s="7" t="n"/>
      <c r="AC7283" s="7" t="n"/>
    </row>
    <row r="7284" ht="9.75" customHeight="1" s="12">
      <c r="A7284" s="11" t="inlineStr">
        <is>
          <t>SO - 0004276</t>
        </is>
      </c>
      <c r="B7284" s="11" t="inlineStr">
        <is>
          <t>In-Store</t>
        </is>
      </c>
      <c r="C7284" s="11" t="inlineStr">
        <is>
          <t>WARE-MKL1006</t>
        </is>
      </c>
      <c r="D7284" s="6" t="n">
        <v>43600</v>
      </c>
      <c r="E7284" s="6" t="n">
        <v>43746</v>
      </c>
      <c r="F7284" s="6" t="n">
        <v>43773</v>
      </c>
      <c r="G7284" s="6" t="n">
        <v>43775</v>
      </c>
      <c r="H7284" s="11" t="inlineStr">
        <is>
          <t>USD</t>
        </is>
      </c>
      <c r="I7284" s="11" t="n">
        <v>8</v>
      </c>
      <c r="J7284" s="11" t="n">
        <v>23</v>
      </c>
      <c r="K7284" s="11" t="n">
        <v>353</v>
      </c>
      <c r="L7284" s="11" t="n">
        <v>43</v>
      </c>
      <c r="M7284" s="11" t="n">
        <v>4</v>
      </c>
      <c r="N7284" s="11" t="n">
        <v>0.15</v>
      </c>
      <c r="O7284" s="7" t="n">
        <v>3865.9</v>
      </c>
      <c r="P7284" s="7" t="n">
        <v>2551.494</v>
      </c>
      <c r="Q7284" s="7">
        <f>text(E7284,"ddd")</f>
        <v/>
      </c>
      <c r="R7284" s="7">
        <f>G7284-F7284</f>
        <v/>
      </c>
      <c r="S7284" s="7">
        <f>E7284-D7284</f>
        <v/>
      </c>
      <c r="T7284" s="7">
        <f>O7284*M7284</f>
        <v/>
      </c>
      <c r="U7284" s="7">
        <f>T7284*N7284</f>
        <v/>
      </c>
      <c r="V7284" s="7">
        <f>T7284-U7284-(P7284*M7284)</f>
        <v/>
      </c>
      <c r="W7284" s="7">
        <f>VLOOKUP(L7284,'Products Sheet'!$A:$B,2,FALSE)</f>
        <v/>
      </c>
      <c r="X7284" s="7" t="n"/>
      <c r="Y7284" s="7" t="n"/>
      <c r="Z7284" s="7" t="n"/>
      <c r="AA7284" s="7" t="n"/>
      <c r="AB7284" s="7" t="n"/>
      <c r="AC7284" s="7" t="n"/>
    </row>
    <row r="7285" ht="9.75" customHeight="1" s="12">
      <c r="A7285" s="11" t="inlineStr">
        <is>
          <t>SO - 0004487</t>
        </is>
      </c>
      <c r="B7285" s="11" t="inlineStr">
        <is>
          <t>Wholesale</t>
        </is>
      </c>
      <c r="C7285" s="11" t="inlineStr">
        <is>
          <t>WARE-PUJ1005</t>
        </is>
      </c>
      <c r="D7285" s="6" t="n">
        <v>43700</v>
      </c>
      <c r="E7285" s="6" t="n">
        <v>43773</v>
      </c>
      <c r="F7285" s="6" t="n">
        <v>43781</v>
      </c>
      <c r="G7285" s="6" t="n">
        <v>43785</v>
      </c>
      <c r="H7285" s="11" t="inlineStr">
        <is>
          <t>USD</t>
        </is>
      </c>
      <c r="I7285" s="11" t="n">
        <v>27</v>
      </c>
      <c r="J7285" s="11" t="n">
        <v>37</v>
      </c>
      <c r="K7285" s="11" t="n">
        <v>266</v>
      </c>
      <c r="L7285" s="11" t="n">
        <v>43</v>
      </c>
      <c r="M7285" s="11" t="n">
        <v>4</v>
      </c>
      <c r="N7285" s="11" t="n">
        <v>0.05</v>
      </c>
      <c r="O7285" s="7" t="n">
        <v>1045.2</v>
      </c>
      <c r="P7285" s="7" t="n">
        <v>522.6</v>
      </c>
      <c r="Q7285" s="7">
        <f>text(E7285,"ddd")</f>
        <v/>
      </c>
      <c r="R7285" s="7">
        <f>G7285-F7285</f>
        <v/>
      </c>
      <c r="S7285" s="7">
        <f>E7285-D7285</f>
        <v/>
      </c>
      <c r="T7285" s="7">
        <f>O7285*M7285</f>
        <v/>
      </c>
      <c r="U7285" s="7">
        <f>T7285*N7285</f>
        <v/>
      </c>
      <c r="V7285" s="7">
        <f>T7285-U7285-(P7285*M7285)</f>
        <v/>
      </c>
      <c r="W7285" s="7">
        <f>VLOOKUP(L7285,'Products Sheet'!$A:$B,2,FALSE)</f>
        <v/>
      </c>
      <c r="X7285" s="7" t="n"/>
      <c r="Y7285" s="7" t="n"/>
      <c r="Z7285" s="7" t="n"/>
      <c r="AA7285" s="7" t="n"/>
      <c r="AB7285" s="7" t="n"/>
      <c r="AC7285" s="7" t="n"/>
    </row>
    <row r="7286" ht="9.75" customHeight="1" s="12">
      <c r="A7286" s="11" t="inlineStr">
        <is>
          <t>SO - 0004511</t>
        </is>
      </c>
      <c r="B7286" s="11" t="inlineStr">
        <is>
          <t>Distributor</t>
        </is>
      </c>
      <c r="C7286" s="11" t="inlineStr">
        <is>
          <t>WARE-XYS1001</t>
        </is>
      </c>
      <c r="D7286" s="6" t="n">
        <v>43600</v>
      </c>
      <c r="E7286" s="6" t="n">
        <v>43777</v>
      </c>
      <c r="F7286" s="6" t="n">
        <v>43795</v>
      </c>
      <c r="G7286" s="6" t="n">
        <v>43796</v>
      </c>
      <c r="H7286" s="11" t="inlineStr">
        <is>
          <t>USD</t>
        </is>
      </c>
      <c r="I7286" s="11" t="n">
        <v>22</v>
      </c>
      <c r="J7286" s="11" t="n">
        <v>35</v>
      </c>
      <c r="K7286" s="11" t="n">
        <v>28</v>
      </c>
      <c r="L7286" s="11" t="n">
        <v>43</v>
      </c>
      <c r="M7286" s="11" t="n">
        <v>8</v>
      </c>
      <c r="N7286" s="11" t="n">
        <v>0.05</v>
      </c>
      <c r="O7286" s="7" t="n">
        <v>1239.5</v>
      </c>
      <c r="P7286" s="7" t="n">
        <v>942.02</v>
      </c>
      <c r="Q7286" s="7">
        <f>text(E7286,"ddd")</f>
        <v/>
      </c>
      <c r="R7286" s="7">
        <f>G7286-F7286</f>
        <v/>
      </c>
      <c r="S7286" s="7">
        <f>E7286-D7286</f>
        <v/>
      </c>
      <c r="T7286" s="7">
        <f>O7286*M7286</f>
        <v/>
      </c>
      <c r="U7286" s="7">
        <f>T7286*N7286</f>
        <v/>
      </c>
      <c r="V7286" s="7">
        <f>T7286-U7286-(P7286*M7286)</f>
        <v/>
      </c>
      <c r="W7286" s="7">
        <f>VLOOKUP(L7286,'Products Sheet'!$A:$B,2,FALSE)</f>
        <v/>
      </c>
      <c r="X7286" s="7" t="n"/>
      <c r="Y7286" s="7" t="n"/>
      <c r="Z7286" s="7" t="n"/>
      <c r="AA7286" s="7" t="n"/>
      <c r="AB7286" s="7" t="n"/>
      <c r="AC7286" s="7" t="n"/>
    </row>
    <row r="7287" ht="9.75" customHeight="1" s="12">
      <c r="A7287" s="11" t="inlineStr">
        <is>
          <t>SO - 0004575</t>
        </is>
      </c>
      <c r="B7287" s="11" t="inlineStr">
        <is>
          <t>Distributor</t>
        </is>
      </c>
      <c r="C7287" s="11" t="inlineStr">
        <is>
          <t>WARE-NMK1003</t>
        </is>
      </c>
      <c r="D7287" s="6" t="n">
        <v>43700</v>
      </c>
      <c r="E7287" s="6" t="n">
        <v>43785</v>
      </c>
      <c r="F7287" s="6" t="n">
        <v>43798</v>
      </c>
      <c r="G7287" s="6" t="n">
        <v>43801</v>
      </c>
      <c r="H7287" s="11" t="inlineStr">
        <is>
          <t>USD</t>
        </is>
      </c>
      <c r="I7287" s="11" t="n">
        <v>24</v>
      </c>
      <c r="J7287" s="11" t="n">
        <v>38</v>
      </c>
      <c r="K7287" s="11" t="n">
        <v>103</v>
      </c>
      <c r="L7287" s="11" t="n">
        <v>43</v>
      </c>
      <c r="M7287" s="11" t="n">
        <v>5</v>
      </c>
      <c r="N7287" s="11" t="n">
        <v>0.15</v>
      </c>
      <c r="O7287" s="7" t="n">
        <v>3691.7</v>
      </c>
      <c r="P7287" s="7" t="n">
        <v>2399.605</v>
      </c>
      <c r="Q7287" s="7">
        <f>text(E7287,"ddd")</f>
        <v/>
      </c>
      <c r="R7287" s="7">
        <f>G7287-F7287</f>
        <v/>
      </c>
      <c r="S7287" s="7">
        <f>E7287-D7287</f>
        <v/>
      </c>
      <c r="T7287" s="7">
        <f>O7287*M7287</f>
        <v/>
      </c>
      <c r="U7287" s="7">
        <f>T7287*N7287</f>
        <v/>
      </c>
      <c r="V7287" s="7">
        <f>T7287-U7287-(P7287*M7287)</f>
        <v/>
      </c>
      <c r="W7287" s="7">
        <f>VLOOKUP(L7287,'Products Sheet'!$A:$B,2,FALSE)</f>
        <v/>
      </c>
      <c r="X7287" s="7" t="n"/>
      <c r="Y7287" s="7" t="n"/>
      <c r="Z7287" s="7" t="n"/>
      <c r="AA7287" s="7" t="n"/>
      <c r="AB7287" s="7" t="n"/>
      <c r="AC7287" s="7" t="n"/>
    </row>
    <row r="7288" ht="9.75" customHeight="1" s="12">
      <c r="A7288" s="11" t="inlineStr">
        <is>
          <t>SO - 0004585</t>
        </is>
      </c>
      <c r="B7288" s="11" t="inlineStr">
        <is>
          <t>Online</t>
        </is>
      </c>
      <c r="C7288" s="11" t="inlineStr">
        <is>
          <t>WARE-XYS1001</t>
        </is>
      </c>
      <c r="D7288" s="6" t="n">
        <v>43700</v>
      </c>
      <c r="E7288" s="6" t="n">
        <v>43785</v>
      </c>
      <c r="F7288" s="6" t="n">
        <v>43804</v>
      </c>
      <c r="G7288" s="6" t="n">
        <v>43814</v>
      </c>
      <c r="H7288" s="11" t="inlineStr">
        <is>
          <t>USD</t>
        </is>
      </c>
      <c r="I7288" s="11" t="n">
        <v>15</v>
      </c>
      <c r="J7288" s="11" t="n">
        <v>8</v>
      </c>
      <c r="K7288" s="11" t="n">
        <v>30</v>
      </c>
      <c r="L7288" s="11" t="n">
        <v>43</v>
      </c>
      <c r="M7288" s="11" t="n">
        <v>3</v>
      </c>
      <c r="N7288" s="11" t="n">
        <v>0.3</v>
      </c>
      <c r="O7288" s="7" t="n">
        <v>3966.4</v>
      </c>
      <c r="P7288" s="7" t="n">
        <v>2141.856</v>
      </c>
      <c r="Q7288" s="7">
        <f>text(E7288,"ddd")</f>
        <v/>
      </c>
      <c r="R7288" s="7">
        <f>G7288-F7288</f>
        <v/>
      </c>
      <c r="S7288" s="7">
        <f>E7288-D7288</f>
        <v/>
      </c>
      <c r="T7288" s="7">
        <f>O7288*M7288</f>
        <v/>
      </c>
      <c r="U7288" s="7">
        <f>T7288*N7288</f>
        <v/>
      </c>
      <c r="V7288" s="7">
        <f>T7288-U7288-(P7288*M7288)</f>
        <v/>
      </c>
      <c r="W7288" s="7">
        <f>VLOOKUP(L7288,'Products Sheet'!$A:$B,2,FALSE)</f>
        <v/>
      </c>
      <c r="X7288" s="7" t="n"/>
      <c r="Y7288" s="7" t="n"/>
      <c r="Z7288" s="7" t="n"/>
      <c r="AA7288" s="7" t="n"/>
      <c r="AB7288" s="7" t="n"/>
      <c r="AC7288" s="7" t="n"/>
    </row>
    <row r="7289" ht="9.75" customHeight="1" s="12">
      <c r="A7289" s="11" t="inlineStr">
        <is>
          <t>SO - 0004661</t>
        </is>
      </c>
      <c r="B7289" s="11" t="inlineStr">
        <is>
          <t>Distributor</t>
        </is>
      </c>
      <c r="C7289" s="11" t="inlineStr">
        <is>
          <t>WARE-XYS1001</t>
        </is>
      </c>
      <c r="D7289" s="6" t="n">
        <v>43700</v>
      </c>
      <c r="E7289" s="6" t="n">
        <v>43794</v>
      </c>
      <c r="F7289" s="6" t="n">
        <v>43815</v>
      </c>
      <c r="G7289" s="6" t="n">
        <v>43820</v>
      </c>
      <c r="H7289" s="11" t="inlineStr">
        <is>
          <t>USD</t>
        </is>
      </c>
      <c r="I7289" s="11" t="n">
        <v>24</v>
      </c>
      <c r="J7289" s="11" t="n">
        <v>8</v>
      </c>
      <c r="K7289" s="11" t="n">
        <v>56</v>
      </c>
      <c r="L7289" s="11" t="n">
        <v>43</v>
      </c>
      <c r="M7289" s="11" t="n">
        <v>2</v>
      </c>
      <c r="N7289" s="11" t="n">
        <v>0.075</v>
      </c>
      <c r="O7289" s="7" t="n">
        <v>1829.1</v>
      </c>
      <c r="P7289" s="7" t="n">
        <v>749.931</v>
      </c>
      <c r="Q7289" s="7">
        <f>text(E7289,"ddd")</f>
        <v/>
      </c>
      <c r="R7289" s="7">
        <f>G7289-F7289</f>
        <v/>
      </c>
      <c r="S7289" s="7">
        <f>E7289-D7289</f>
        <v/>
      </c>
      <c r="T7289" s="7">
        <f>O7289*M7289</f>
        <v/>
      </c>
      <c r="U7289" s="7">
        <f>T7289*N7289</f>
        <v/>
      </c>
      <c r="V7289" s="7">
        <f>T7289-U7289-(P7289*M7289)</f>
        <v/>
      </c>
      <c r="W7289" s="7">
        <f>VLOOKUP(L7289,'Products Sheet'!$A:$B,2,FALSE)</f>
        <v/>
      </c>
      <c r="X7289" s="7" t="n"/>
      <c r="Y7289" s="7" t="n"/>
      <c r="Z7289" s="7" t="n"/>
      <c r="AA7289" s="7" t="n"/>
      <c r="AB7289" s="7" t="n"/>
      <c r="AC7289" s="7" t="n"/>
    </row>
    <row r="7290" ht="9.75" customHeight="1" s="12">
      <c r="A7290" s="11" t="inlineStr">
        <is>
          <t>SO - 0004875</t>
        </is>
      </c>
      <c r="B7290" s="11" t="inlineStr">
        <is>
          <t>In-Store</t>
        </is>
      </c>
      <c r="C7290" s="11" t="inlineStr">
        <is>
          <t>WARE-XYS1001</t>
        </is>
      </c>
      <c r="D7290" s="6" t="n">
        <v>43700</v>
      </c>
      <c r="E7290" s="6" t="n">
        <v>43819</v>
      </c>
      <c r="F7290" s="6" t="n">
        <v>43828</v>
      </c>
      <c r="G7290" s="6" t="n">
        <v>43832</v>
      </c>
      <c r="H7290" s="11" t="inlineStr">
        <is>
          <t>USD</t>
        </is>
      </c>
      <c r="I7290" s="11" t="n">
        <v>3</v>
      </c>
      <c r="J7290" s="11" t="n">
        <v>39</v>
      </c>
      <c r="K7290" s="11" t="n">
        <v>17</v>
      </c>
      <c r="L7290" s="11" t="n">
        <v>43</v>
      </c>
      <c r="M7290" s="11" t="n">
        <v>6</v>
      </c>
      <c r="N7290" s="11" t="n">
        <v>0.075</v>
      </c>
      <c r="O7290" s="7" t="n">
        <v>268</v>
      </c>
      <c r="P7290" s="7" t="n">
        <v>131.32</v>
      </c>
      <c r="Q7290" s="7">
        <f>text(E7290,"ddd")</f>
        <v/>
      </c>
      <c r="R7290" s="7">
        <f>G7290-F7290</f>
        <v/>
      </c>
      <c r="S7290" s="7">
        <f>E7290-D7290</f>
        <v/>
      </c>
      <c r="T7290" s="7">
        <f>O7290*M7290</f>
        <v/>
      </c>
      <c r="U7290" s="7">
        <f>T7290*N7290</f>
        <v/>
      </c>
      <c r="V7290" s="7">
        <f>T7290-U7290-(P7290*M7290)</f>
        <v/>
      </c>
      <c r="W7290" s="7">
        <f>VLOOKUP(L7290,'Products Sheet'!$A:$B,2,FALSE)</f>
        <v/>
      </c>
      <c r="X7290" s="7" t="n"/>
      <c r="Y7290" s="7" t="n"/>
      <c r="Z7290" s="7" t="n"/>
      <c r="AA7290" s="7" t="n"/>
      <c r="AB7290" s="7" t="n"/>
      <c r="AC7290" s="7" t="n"/>
    </row>
    <row r="7291" ht="9.75" customHeight="1" s="12">
      <c r="A7291" s="11" t="inlineStr">
        <is>
          <t>SO - 0004994</t>
        </is>
      </c>
      <c r="B7291" s="11" t="inlineStr">
        <is>
          <t>Distributor</t>
        </is>
      </c>
      <c r="C7291" s="11" t="inlineStr">
        <is>
          <t>WARE-UHY1004</t>
        </is>
      </c>
      <c r="D7291" s="6" t="n">
        <v>43700</v>
      </c>
      <c r="E7291" s="6" t="n">
        <v>43835</v>
      </c>
      <c r="F7291" s="6" t="n">
        <v>43862</v>
      </c>
      <c r="G7291" s="6" t="n">
        <v>43863</v>
      </c>
      <c r="H7291" s="11" t="inlineStr">
        <is>
          <t>USD</t>
        </is>
      </c>
      <c r="I7291" s="11" t="n">
        <v>24</v>
      </c>
      <c r="J7291" s="11" t="n">
        <v>40</v>
      </c>
      <c r="K7291" s="11" t="n">
        <v>218</v>
      </c>
      <c r="L7291" s="11" t="n">
        <v>43</v>
      </c>
      <c r="M7291" s="11" t="n">
        <v>4</v>
      </c>
      <c r="N7291" s="11" t="n">
        <v>0.05</v>
      </c>
      <c r="O7291" s="7" t="n">
        <v>6539.2</v>
      </c>
      <c r="P7291" s="7" t="n">
        <v>4708.223999999999</v>
      </c>
      <c r="Q7291" s="7">
        <f>text(E7291,"ddd")</f>
        <v/>
      </c>
      <c r="R7291" s="7">
        <f>G7291-F7291</f>
        <v/>
      </c>
      <c r="S7291" s="7">
        <f>E7291-D7291</f>
        <v/>
      </c>
      <c r="T7291" s="7">
        <f>O7291*M7291</f>
        <v/>
      </c>
      <c r="U7291" s="7">
        <f>T7291*N7291</f>
        <v/>
      </c>
      <c r="V7291" s="7">
        <f>T7291-U7291-(P7291*M7291)</f>
        <v/>
      </c>
      <c r="W7291" s="7">
        <f>VLOOKUP(L7291,'Products Sheet'!$A:$B,2,FALSE)</f>
        <v/>
      </c>
      <c r="X7291" s="7" t="n"/>
      <c r="Y7291" s="7" t="n"/>
      <c r="Z7291" s="7" t="n"/>
      <c r="AA7291" s="7" t="n"/>
      <c r="AB7291" s="7" t="n"/>
      <c r="AC7291" s="7" t="n"/>
    </row>
    <row r="7292" ht="9.75" customHeight="1" s="12">
      <c r="A7292" s="11" t="inlineStr">
        <is>
          <t>SO - 0005093</t>
        </is>
      </c>
      <c r="B7292" s="11" t="inlineStr">
        <is>
          <t>Online</t>
        </is>
      </c>
      <c r="C7292" s="11" t="inlineStr">
        <is>
          <t>WARE-UHY1004</t>
        </is>
      </c>
      <c r="D7292" s="6" t="n">
        <v>43800</v>
      </c>
      <c r="E7292" s="6" t="n">
        <v>43843</v>
      </c>
      <c r="F7292" s="6" t="n">
        <v>43850</v>
      </c>
      <c r="G7292" s="6" t="n">
        <v>43852</v>
      </c>
      <c r="H7292" s="11" t="inlineStr">
        <is>
          <t>USD</t>
        </is>
      </c>
      <c r="I7292" s="11" t="n">
        <v>16</v>
      </c>
      <c r="J7292" s="11" t="n">
        <v>42</v>
      </c>
      <c r="K7292" s="11" t="n">
        <v>245</v>
      </c>
      <c r="L7292" s="11" t="n">
        <v>43</v>
      </c>
      <c r="M7292" s="11" t="n">
        <v>3</v>
      </c>
      <c r="N7292" s="11" t="n">
        <v>0.05</v>
      </c>
      <c r="O7292" s="7" t="n">
        <v>227.8</v>
      </c>
      <c r="P7292" s="7" t="n">
        <v>102.51</v>
      </c>
      <c r="Q7292" s="7">
        <f>text(E7292,"ddd")</f>
        <v/>
      </c>
      <c r="R7292" s="7">
        <f>G7292-F7292</f>
        <v/>
      </c>
      <c r="S7292" s="7">
        <f>E7292-D7292</f>
        <v/>
      </c>
      <c r="T7292" s="7">
        <f>O7292*M7292</f>
        <v/>
      </c>
      <c r="U7292" s="7">
        <f>T7292*N7292</f>
        <v/>
      </c>
      <c r="V7292" s="7">
        <f>T7292-U7292-(P7292*M7292)</f>
        <v/>
      </c>
      <c r="W7292" s="7">
        <f>VLOOKUP(L7292,'Products Sheet'!$A:$B,2,FALSE)</f>
        <v/>
      </c>
      <c r="X7292" s="7" t="n"/>
      <c r="Y7292" s="7" t="n"/>
      <c r="Z7292" s="7" t="n"/>
      <c r="AA7292" s="7" t="n"/>
      <c r="AB7292" s="7" t="n"/>
      <c r="AC7292" s="7" t="n"/>
    </row>
    <row r="7293" ht="9.75" customHeight="1" s="12">
      <c r="A7293" s="11" t="inlineStr">
        <is>
          <t>SO - 0005137</t>
        </is>
      </c>
      <c r="B7293" s="11" t="inlineStr">
        <is>
          <t>Wholesaled</t>
        </is>
      </c>
      <c r="C7293" s="11" t="inlineStr">
        <is>
          <t>WARE-PUJ1005</t>
        </is>
      </c>
      <c r="D7293" s="6" t="n">
        <v>43700</v>
      </c>
      <c r="E7293" s="6" t="n">
        <v>43848</v>
      </c>
      <c r="F7293" s="6" t="n">
        <v>43866</v>
      </c>
      <c r="G7293" s="6" t="n">
        <v>43869</v>
      </c>
      <c r="H7293" s="11" t="inlineStr">
        <is>
          <t>USD</t>
        </is>
      </c>
      <c r="I7293" s="11" t="n">
        <v>28</v>
      </c>
      <c r="J7293" s="11" t="n">
        <v>12</v>
      </c>
      <c r="K7293" s="11" t="n">
        <v>267</v>
      </c>
      <c r="L7293" s="11" t="n">
        <v>43</v>
      </c>
      <c r="M7293" s="11" t="n">
        <v>4</v>
      </c>
      <c r="N7293" s="11" t="n">
        <v>0.15</v>
      </c>
      <c r="O7293" s="7" t="n">
        <v>1058.6</v>
      </c>
      <c r="P7293" s="7" t="n">
        <v>698.6760000000002</v>
      </c>
      <c r="Q7293" s="7">
        <f>text(E7293,"ddd")</f>
        <v/>
      </c>
      <c r="R7293" s="7">
        <f>G7293-F7293</f>
        <v/>
      </c>
      <c r="S7293" s="7">
        <f>E7293-D7293</f>
        <v/>
      </c>
      <c r="T7293" s="7">
        <f>O7293*M7293</f>
        <v/>
      </c>
      <c r="U7293" s="7">
        <f>T7293*N7293</f>
        <v/>
      </c>
      <c r="V7293" s="7">
        <f>T7293-U7293-(P7293*M7293)</f>
        <v/>
      </c>
      <c r="W7293" s="7">
        <f>VLOOKUP(L7293,'Products Sheet'!$A:$B,2,FALSE)</f>
        <v/>
      </c>
      <c r="X7293" s="7" t="n"/>
      <c r="Y7293" s="7" t="n"/>
      <c r="Z7293" s="7" t="n"/>
      <c r="AA7293" s="7" t="n"/>
      <c r="AB7293" s="7" t="n"/>
      <c r="AC7293" s="7" t="n"/>
    </row>
    <row r="7294" ht="9.75" customHeight="1" s="12">
      <c r="A7294" s="11" t="inlineStr">
        <is>
          <t>SO - 0005164</t>
        </is>
      </c>
      <c r="B7294" s="11" t="inlineStr">
        <is>
          <t>Online</t>
        </is>
      </c>
      <c r="C7294" s="11" t="inlineStr">
        <is>
          <t>WARE-NMK1003</t>
        </is>
      </c>
      <c r="D7294" s="6" t="n">
        <v>43700</v>
      </c>
      <c r="E7294" s="6" t="n">
        <v>43851</v>
      </c>
      <c r="F7294" s="6" t="n">
        <v>43872</v>
      </c>
      <c r="G7294" s="6" t="n">
        <v>43877</v>
      </c>
      <c r="H7294" s="11" t="inlineStr">
        <is>
          <t>USD</t>
        </is>
      </c>
      <c r="I7294" s="11" t="n">
        <v>12</v>
      </c>
      <c r="J7294" s="11" t="n">
        <v>5</v>
      </c>
      <c r="K7294" s="11" t="n">
        <v>200</v>
      </c>
      <c r="L7294" s="11" t="n">
        <v>43</v>
      </c>
      <c r="M7294" s="11" t="n">
        <v>3</v>
      </c>
      <c r="N7294" s="11" t="n">
        <v>0.05</v>
      </c>
      <c r="O7294" s="7" t="n">
        <v>5098.7</v>
      </c>
      <c r="P7294" s="7" t="n">
        <v>3365.142</v>
      </c>
      <c r="Q7294" s="7">
        <f>text(E7294,"ddd")</f>
        <v/>
      </c>
      <c r="R7294" s="7">
        <f>G7294-F7294</f>
        <v/>
      </c>
      <c r="S7294" s="7">
        <f>E7294-D7294</f>
        <v/>
      </c>
      <c r="T7294" s="7">
        <f>O7294*M7294</f>
        <v/>
      </c>
      <c r="U7294" s="7">
        <f>T7294*N7294</f>
        <v/>
      </c>
      <c r="V7294" s="7">
        <f>T7294-U7294-(P7294*M7294)</f>
        <v/>
      </c>
      <c r="W7294" s="7">
        <f>VLOOKUP(L7294,'Products Sheet'!$A:$B,2,FALSE)</f>
        <v/>
      </c>
      <c r="X7294" s="7" t="n"/>
      <c r="Y7294" s="7" t="n"/>
      <c r="Z7294" s="7" t="n"/>
      <c r="AA7294" s="7" t="n"/>
      <c r="AB7294" s="7" t="n"/>
      <c r="AC7294" s="7" t="n"/>
    </row>
    <row r="7295" ht="9.75" customHeight="1" s="12">
      <c r="A7295" s="11" t="inlineStr">
        <is>
          <t>SO - 0005234</t>
        </is>
      </c>
      <c r="B7295" s="11" t="inlineStr">
        <is>
          <t>In-Store</t>
        </is>
      </c>
      <c r="C7295" s="11" t="inlineStr">
        <is>
          <t>WARE-NMK1003</t>
        </is>
      </c>
      <c r="D7295" s="6" t="n">
        <v>43800</v>
      </c>
      <c r="E7295" s="6" t="n">
        <v>43860</v>
      </c>
      <c r="F7295" s="6" t="n">
        <v>43875</v>
      </c>
      <c r="G7295" s="6" t="n">
        <v>43877</v>
      </c>
      <c r="H7295" s="11" t="inlineStr">
        <is>
          <t>USD</t>
        </is>
      </c>
      <c r="I7295" s="11" t="n">
        <v>6</v>
      </c>
      <c r="J7295" s="11" t="n">
        <v>47</v>
      </c>
      <c r="K7295" s="11" t="n">
        <v>186</v>
      </c>
      <c r="L7295" s="11" t="n">
        <v>43</v>
      </c>
      <c r="M7295" s="11" t="n">
        <v>6</v>
      </c>
      <c r="N7295" s="11" t="n">
        <v>0.1</v>
      </c>
      <c r="O7295" s="7" t="n">
        <v>3457.2</v>
      </c>
      <c r="P7295" s="7" t="n">
        <v>1486.596</v>
      </c>
      <c r="Q7295" s="7">
        <f>text(E7295,"ddd")</f>
        <v/>
      </c>
      <c r="R7295" s="7">
        <f>G7295-F7295</f>
        <v/>
      </c>
      <c r="S7295" s="7">
        <f>E7295-D7295</f>
        <v/>
      </c>
      <c r="T7295" s="7">
        <f>O7295*M7295</f>
        <v/>
      </c>
      <c r="U7295" s="7">
        <f>T7295*N7295</f>
        <v/>
      </c>
      <c r="V7295" s="7">
        <f>T7295-U7295-(P7295*M7295)</f>
        <v/>
      </c>
      <c r="W7295" s="7">
        <f>VLOOKUP(L7295,'Products Sheet'!$A:$B,2,FALSE)</f>
        <v/>
      </c>
      <c r="X7295" s="7" t="n"/>
      <c r="Y7295" s="7" t="n"/>
      <c r="Z7295" s="7" t="n"/>
      <c r="AA7295" s="7" t="n"/>
      <c r="AB7295" s="7" t="n"/>
      <c r="AC7295" s="7" t="n"/>
    </row>
    <row r="7296" ht="9.75" customHeight="1" s="12">
      <c r="A7296" s="11" t="inlineStr">
        <is>
          <t>SO - 0005350</t>
        </is>
      </c>
      <c r="B7296" s="11" t="inlineStr">
        <is>
          <t>Distributors</t>
        </is>
      </c>
      <c r="C7296" s="11" t="inlineStr">
        <is>
          <t>WARE-UHY1004</t>
        </is>
      </c>
      <c r="D7296" s="6" t="n">
        <v>43800</v>
      </c>
      <c r="E7296" s="6" t="n">
        <v>43875</v>
      </c>
      <c r="F7296" s="6" t="n">
        <v>43889</v>
      </c>
      <c r="G7296" s="6" t="n">
        <v>43895</v>
      </c>
      <c r="H7296" s="11" t="inlineStr">
        <is>
          <t>USD</t>
        </is>
      </c>
      <c r="I7296" s="11" t="n">
        <v>22</v>
      </c>
      <c r="J7296" s="11" t="n">
        <v>10</v>
      </c>
      <c r="K7296" s="11" t="n">
        <v>243</v>
      </c>
      <c r="L7296" s="11" t="n">
        <v>43</v>
      </c>
      <c r="M7296" s="11" t="n">
        <v>6</v>
      </c>
      <c r="N7296" s="11" t="n">
        <v>0.1</v>
      </c>
      <c r="O7296" s="7" t="n">
        <v>703.5</v>
      </c>
      <c r="P7296" s="7" t="n">
        <v>457.275</v>
      </c>
      <c r="Q7296" s="7">
        <f>text(E7296,"ddd")</f>
        <v/>
      </c>
      <c r="R7296" s="7">
        <f>G7296-F7296</f>
        <v/>
      </c>
      <c r="S7296" s="7">
        <f>E7296-D7296</f>
        <v/>
      </c>
      <c r="T7296" s="7">
        <f>O7296*M7296</f>
        <v/>
      </c>
      <c r="U7296" s="7">
        <f>T7296*N7296</f>
        <v/>
      </c>
      <c r="V7296" s="7">
        <f>T7296-U7296-(P7296*M7296)</f>
        <v/>
      </c>
      <c r="W7296" s="7">
        <f>VLOOKUP(L7296,'Products Sheet'!$A:$B,2,FALSE)</f>
        <v/>
      </c>
      <c r="X7296" s="7" t="n"/>
      <c r="Y7296" s="7" t="n"/>
      <c r="Z7296" s="7" t="n"/>
      <c r="AA7296" s="7" t="n"/>
      <c r="AB7296" s="7" t="n"/>
      <c r="AC7296" s="7" t="n"/>
    </row>
    <row r="7297" ht="9.75" customHeight="1" s="12">
      <c r="A7297" s="11" t="inlineStr">
        <is>
          <t>SO - 0005406</t>
        </is>
      </c>
      <c r="B7297" s="11" t="inlineStr">
        <is>
          <t>Online</t>
        </is>
      </c>
      <c r="C7297" s="11" t="inlineStr">
        <is>
          <t>WARE-PUJ1005</t>
        </is>
      </c>
      <c r="D7297" s="6" t="n">
        <v>43800</v>
      </c>
      <c r="E7297" s="6" t="n">
        <v>43881</v>
      </c>
      <c r="F7297" s="6" t="n">
        <v>43893</v>
      </c>
      <c r="G7297" s="6" t="n">
        <v>43902</v>
      </c>
      <c r="H7297" s="11" t="inlineStr">
        <is>
          <t>USD</t>
        </is>
      </c>
      <c r="I7297" s="11" t="n">
        <v>15</v>
      </c>
      <c r="J7297" s="11" t="n">
        <v>27</v>
      </c>
      <c r="K7297" s="11" t="n">
        <v>264</v>
      </c>
      <c r="L7297" s="11" t="n">
        <v>43</v>
      </c>
      <c r="M7297" s="11" t="n">
        <v>8</v>
      </c>
      <c r="N7297" s="11" t="n">
        <v>0.05</v>
      </c>
      <c r="O7297" s="7" t="n">
        <v>2278</v>
      </c>
      <c r="P7297" s="7" t="n">
        <v>1526.26</v>
      </c>
      <c r="Q7297" s="7">
        <f>text(E7297,"ddd")</f>
        <v/>
      </c>
      <c r="R7297" s="7">
        <f>G7297-F7297</f>
        <v/>
      </c>
      <c r="S7297" s="7">
        <f>E7297-D7297</f>
        <v/>
      </c>
      <c r="T7297" s="7">
        <f>O7297*M7297</f>
        <v/>
      </c>
      <c r="U7297" s="7">
        <f>T7297*N7297</f>
        <v/>
      </c>
      <c r="V7297" s="7">
        <f>T7297-U7297-(P7297*M7297)</f>
        <v/>
      </c>
      <c r="W7297" s="7">
        <f>VLOOKUP(L7297,'Products Sheet'!$A:$B,2,FALSE)</f>
        <v/>
      </c>
      <c r="X7297" s="7" t="n"/>
      <c r="Y7297" s="7" t="n"/>
      <c r="Z7297" s="7" t="n"/>
      <c r="AA7297" s="7" t="n"/>
      <c r="AB7297" s="7" t="n"/>
      <c r="AC7297" s="7" t="n"/>
    </row>
    <row r="7298" ht="9.75" customHeight="1" s="12">
      <c r="A7298" s="11" t="inlineStr">
        <is>
          <t>SO - 0005424</t>
        </is>
      </c>
      <c r="B7298" s="11" t="inlineStr">
        <is>
          <t>In-Store</t>
        </is>
      </c>
      <c r="C7298" s="11" t="inlineStr">
        <is>
          <t>WARE-PUJ1005</t>
        </is>
      </c>
      <c r="D7298" s="6" t="n">
        <v>43800</v>
      </c>
      <c r="E7298" s="6" t="n">
        <v>43882</v>
      </c>
      <c r="F7298" s="6" t="n">
        <v>43903</v>
      </c>
      <c r="G7298" s="6" t="n">
        <v>43908</v>
      </c>
      <c r="H7298" s="11" t="inlineStr">
        <is>
          <t>USD</t>
        </is>
      </c>
      <c r="I7298" s="11" t="n">
        <v>9</v>
      </c>
      <c r="J7298" s="11" t="n">
        <v>28</v>
      </c>
      <c r="K7298" s="11" t="n">
        <v>306</v>
      </c>
      <c r="L7298" s="11" t="n">
        <v>43</v>
      </c>
      <c r="M7298" s="11" t="n">
        <v>4</v>
      </c>
      <c r="N7298" s="11" t="n">
        <v>0.15</v>
      </c>
      <c r="O7298" s="7" t="n">
        <v>917.9</v>
      </c>
      <c r="P7298" s="7" t="n">
        <v>504.845</v>
      </c>
      <c r="Q7298" s="7">
        <f>text(E7298,"ddd")</f>
        <v/>
      </c>
      <c r="R7298" s="7">
        <f>G7298-F7298</f>
        <v/>
      </c>
      <c r="S7298" s="7">
        <f>E7298-D7298</f>
        <v/>
      </c>
      <c r="T7298" s="7">
        <f>O7298*M7298</f>
        <v/>
      </c>
      <c r="U7298" s="7">
        <f>T7298*N7298</f>
        <v/>
      </c>
      <c r="V7298" s="7">
        <f>T7298-U7298-(P7298*M7298)</f>
        <v/>
      </c>
      <c r="W7298" s="7">
        <f>VLOOKUP(L7298,'Products Sheet'!$A:$B,2,FALSE)</f>
        <v/>
      </c>
      <c r="X7298" s="7" t="n"/>
      <c r="Y7298" s="7" t="n"/>
      <c r="Z7298" s="7" t="n"/>
      <c r="AA7298" s="7" t="n"/>
      <c r="AB7298" s="7" t="n"/>
      <c r="AC7298" s="7" t="n"/>
    </row>
    <row r="7299" ht="9.75" customHeight="1" s="12">
      <c r="A7299" s="11" t="inlineStr">
        <is>
          <t>SO - 0005444</t>
        </is>
      </c>
      <c r="B7299" s="11" t="inlineStr">
        <is>
          <t>Website</t>
        </is>
      </c>
      <c r="C7299" s="11" t="inlineStr">
        <is>
          <t>WARE-NBV1002</t>
        </is>
      </c>
      <c r="D7299" s="6" t="n">
        <v>43800</v>
      </c>
      <c r="E7299" s="6" t="n">
        <v>43884</v>
      </c>
      <c r="F7299" s="6" t="n">
        <v>43903</v>
      </c>
      <c r="G7299" s="6" t="n">
        <v>43913</v>
      </c>
      <c r="H7299" s="11" t="inlineStr">
        <is>
          <t>USD</t>
        </is>
      </c>
      <c r="I7299" s="11" t="n">
        <v>13</v>
      </c>
      <c r="J7299" s="11" t="n">
        <v>22</v>
      </c>
      <c r="K7299" s="11" t="n">
        <v>76</v>
      </c>
      <c r="L7299" s="11" t="n">
        <v>43</v>
      </c>
      <c r="M7299" s="11" t="n">
        <v>7</v>
      </c>
      <c r="N7299" s="11" t="n">
        <v>0.05</v>
      </c>
      <c r="O7299" s="7" t="n">
        <v>4013.3</v>
      </c>
      <c r="P7299" s="7" t="n">
        <v>2809.31</v>
      </c>
      <c r="Q7299" s="7">
        <f>text(E7299,"ddd")</f>
        <v/>
      </c>
      <c r="R7299" s="7">
        <f>G7299-F7299</f>
        <v/>
      </c>
      <c r="S7299" s="7">
        <f>E7299-D7299</f>
        <v/>
      </c>
      <c r="T7299" s="7">
        <f>O7299*M7299</f>
        <v/>
      </c>
      <c r="U7299" s="7">
        <f>T7299*N7299</f>
        <v/>
      </c>
      <c r="V7299" s="7">
        <f>T7299-U7299-(P7299*M7299)</f>
        <v/>
      </c>
      <c r="W7299" s="7">
        <f>VLOOKUP(L7299,'Products Sheet'!$A:$B,2,FALSE)</f>
        <v/>
      </c>
      <c r="X7299" s="7" t="n"/>
      <c r="Y7299" s="7" t="n"/>
      <c r="Z7299" s="7" t="n"/>
      <c r="AA7299" s="7" t="n"/>
      <c r="AB7299" s="7" t="n"/>
      <c r="AC7299" s="7" t="n"/>
    </row>
    <row r="7300" ht="9.75" customHeight="1" s="12">
      <c r="A7300" s="11" t="inlineStr">
        <is>
          <t>SO - 0005639</t>
        </is>
      </c>
      <c r="B7300" s="11" t="inlineStr">
        <is>
          <t>In-Store</t>
        </is>
      </c>
      <c r="C7300" s="11" t="inlineStr">
        <is>
          <t>WARE-XYS1001</t>
        </is>
      </c>
      <c r="D7300" s="6" t="n">
        <v>43800</v>
      </c>
      <c r="E7300" s="6" t="n">
        <v>43908</v>
      </c>
      <c r="F7300" s="6" t="n">
        <v>43934</v>
      </c>
      <c r="G7300" s="6" t="n">
        <v>43936</v>
      </c>
      <c r="H7300" s="11" t="inlineStr">
        <is>
          <t>USD</t>
        </is>
      </c>
      <c r="I7300" s="11" t="n">
        <v>8</v>
      </c>
      <c r="J7300" s="11" t="n">
        <v>1</v>
      </c>
      <c r="K7300" s="11" t="n">
        <v>15</v>
      </c>
      <c r="L7300" s="11" t="n">
        <v>43</v>
      </c>
      <c r="M7300" s="11" t="n">
        <v>2</v>
      </c>
      <c r="N7300" s="11" t="n">
        <v>0.075</v>
      </c>
      <c r="O7300" s="7" t="n">
        <v>227.8</v>
      </c>
      <c r="P7300" s="7" t="n">
        <v>186.796</v>
      </c>
      <c r="Q7300" s="7">
        <f>text(E7300,"ddd")</f>
        <v/>
      </c>
      <c r="R7300" s="7">
        <f>G7300-F7300</f>
        <v/>
      </c>
      <c r="S7300" s="7">
        <f>E7300-D7300</f>
        <v/>
      </c>
      <c r="T7300" s="7">
        <f>O7300*M7300</f>
        <v/>
      </c>
      <c r="U7300" s="7">
        <f>T7300*N7300</f>
        <v/>
      </c>
      <c r="V7300" s="7">
        <f>T7300-U7300-(P7300*M7300)</f>
        <v/>
      </c>
      <c r="W7300" s="7">
        <f>VLOOKUP(L7300,'Products Sheet'!$A:$B,2,FALSE)</f>
        <v/>
      </c>
      <c r="X7300" s="7" t="n"/>
      <c r="Y7300" s="7" t="n"/>
      <c r="Z7300" s="7" t="n"/>
      <c r="AA7300" s="7" t="n"/>
      <c r="AB7300" s="7" t="n"/>
      <c r="AC7300" s="7" t="n"/>
    </row>
    <row r="7301" ht="9.75" customHeight="1" s="12">
      <c r="A7301" s="11" t="inlineStr">
        <is>
          <t>SO - 0005675</t>
        </is>
      </c>
      <c r="B7301" s="11" t="inlineStr">
        <is>
          <t>Online</t>
        </is>
      </c>
      <c r="C7301" s="11" t="inlineStr">
        <is>
          <t>WARE-NBV1002</t>
        </is>
      </c>
      <c r="D7301" s="6" t="n">
        <v>43800</v>
      </c>
      <c r="E7301" s="6" t="n">
        <v>43912</v>
      </c>
      <c r="F7301" s="6" t="n">
        <v>43923</v>
      </c>
      <c r="G7301" s="6" t="n">
        <v>43930</v>
      </c>
      <c r="H7301" s="11" t="inlineStr">
        <is>
          <t>USD</t>
        </is>
      </c>
      <c r="I7301" s="11" t="n">
        <v>14</v>
      </c>
      <c r="J7301" s="11" t="n">
        <v>29</v>
      </c>
      <c r="K7301" s="11" t="n">
        <v>71</v>
      </c>
      <c r="L7301" s="11" t="n">
        <v>43</v>
      </c>
      <c r="M7301" s="11" t="n">
        <v>4</v>
      </c>
      <c r="N7301" s="11" t="n">
        <v>0.05</v>
      </c>
      <c r="O7301" s="7" t="n">
        <v>1125.6</v>
      </c>
      <c r="P7301" s="7" t="n">
        <v>596.5680000000001</v>
      </c>
      <c r="Q7301" s="7">
        <f>text(E7301,"ddd")</f>
        <v/>
      </c>
      <c r="R7301" s="7">
        <f>G7301-F7301</f>
        <v/>
      </c>
      <c r="S7301" s="7">
        <f>E7301-D7301</f>
        <v/>
      </c>
      <c r="T7301" s="7">
        <f>O7301*M7301</f>
        <v/>
      </c>
      <c r="U7301" s="7">
        <f>T7301*N7301</f>
        <v/>
      </c>
      <c r="V7301" s="7">
        <f>T7301-U7301-(P7301*M7301)</f>
        <v/>
      </c>
      <c r="W7301" s="7">
        <f>VLOOKUP(L7301,'Products Sheet'!$A:$B,2,FALSE)</f>
        <v/>
      </c>
      <c r="X7301" s="7" t="n"/>
      <c r="Y7301" s="7" t="n"/>
      <c r="Z7301" s="7" t="n"/>
      <c r="AA7301" s="7" t="n"/>
      <c r="AB7301" s="7" t="n"/>
      <c r="AC7301" s="7" t="n"/>
    </row>
    <row r="7302" ht="9.75" customHeight="1" s="12">
      <c r="A7302" s="11" t="inlineStr">
        <is>
          <t>SO - 0005749</t>
        </is>
      </c>
      <c r="B7302" s="11" t="inlineStr">
        <is>
          <t>In-Store</t>
        </is>
      </c>
      <c r="C7302" s="11" t="inlineStr">
        <is>
          <t>WARE-NMK1003</t>
        </is>
      </c>
      <c r="D7302" s="6" t="n">
        <v>43800</v>
      </c>
      <c r="E7302" s="6" t="n">
        <v>43922</v>
      </c>
      <c r="F7302" s="6" t="n">
        <v>43950</v>
      </c>
      <c r="G7302" s="6" t="n">
        <v>43951</v>
      </c>
      <c r="H7302" s="11" t="inlineStr">
        <is>
          <t>USD</t>
        </is>
      </c>
      <c r="I7302" s="11" t="n">
        <v>1</v>
      </c>
      <c r="J7302" s="11" t="n">
        <v>34</v>
      </c>
      <c r="K7302" s="11" t="n">
        <v>131</v>
      </c>
      <c r="L7302" s="11" t="n">
        <v>43</v>
      </c>
      <c r="M7302" s="11" t="n">
        <v>4</v>
      </c>
      <c r="N7302" s="11" t="n">
        <v>0.05</v>
      </c>
      <c r="O7302" s="7" t="n">
        <v>1005</v>
      </c>
      <c r="P7302" s="7" t="n">
        <v>643.2</v>
      </c>
      <c r="Q7302" s="7">
        <f>text(E7302,"ddd")</f>
        <v/>
      </c>
      <c r="R7302" s="7">
        <f>G7302-F7302</f>
        <v/>
      </c>
      <c r="S7302" s="7">
        <f>E7302-D7302</f>
        <v/>
      </c>
      <c r="T7302" s="7">
        <f>O7302*M7302</f>
        <v/>
      </c>
      <c r="U7302" s="7">
        <f>T7302*N7302</f>
        <v/>
      </c>
      <c r="V7302" s="7">
        <f>T7302-U7302-(P7302*M7302)</f>
        <v/>
      </c>
      <c r="W7302" s="7">
        <f>VLOOKUP(L7302,'Products Sheet'!$A:$B,2,FALSE)</f>
        <v/>
      </c>
      <c r="X7302" s="7" t="n"/>
      <c r="Y7302" s="7" t="n"/>
      <c r="Z7302" s="7" t="n"/>
      <c r="AA7302" s="7" t="n"/>
      <c r="AB7302" s="7" t="n"/>
      <c r="AC7302" s="7" t="n"/>
    </row>
    <row r="7303" ht="9.75" customHeight="1" s="12">
      <c r="A7303" s="11" t="inlineStr">
        <is>
          <t>SO - 0005753</t>
        </is>
      </c>
      <c r="B7303" s="11" t="inlineStr">
        <is>
          <t>In-Store</t>
        </is>
      </c>
      <c r="C7303" s="11" t="inlineStr">
        <is>
          <t>WARE-NBV1002</t>
        </is>
      </c>
      <c r="D7303" s="6" t="n">
        <v>43800</v>
      </c>
      <c r="E7303" s="6" t="n">
        <v>43922</v>
      </c>
      <c r="F7303" s="6" t="n">
        <v>43924</v>
      </c>
      <c r="G7303" s="6" t="n">
        <v>43931</v>
      </c>
      <c r="H7303" s="11" t="inlineStr">
        <is>
          <t>USD</t>
        </is>
      </c>
      <c r="I7303" s="11" t="n">
        <v>6</v>
      </c>
      <c r="J7303" s="11" t="n">
        <v>46</v>
      </c>
      <c r="K7303" s="11" t="n">
        <v>71</v>
      </c>
      <c r="L7303" s="11" t="n">
        <v>43</v>
      </c>
      <c r="M7303" s="11" t="n">
        <v>6</v>
      </c>
      <c r="N7303" s="11" t="n">
        <v>0.075</v>
      </c>
      <c r="O7303" s="7" t="n">
        <v>5735.2</v>
      </c>
      <c r="P7303" s="7" t="n">
        <v>3670.528</v>
      </c>
      <c r="Q7303" s="7">
        <f>text(E7303,"ddd")</f>
        <v/>
      </c>
      <c r="R7303" s="7">
        <f>G7303-F7303</f>
        <v/>
      </c>
      <c r="S7303" s="7">
        <f>E7303-D7303</f>
        <v/>
      </c>
      <c r="T7303" s="7">
        <f>O7303*M7303</f>
        <v/>
      </c>
      <c r="U7303" s="7">
        <f>T7303*N7303</f>
        <v/>
      </c>
      <c r="V7303" s="7">
        <f>T7303-U7303-(P7303*M7303)</f>
        <v/>
      </c>
      <c r="W7303" s="7">
        <f>VLOOKUP(L7303,'Products Sheet'!$A:$B,2,FALSE)</f>
        <v/>
      </c>
      <c r="X7303" s="7" t="n"/>
      <c r="Y7303" s="7" t="n"/>
      <c r="Z7303" s="7" t="n"/>
      <c r="AA7303" s="7" t="n"/>
      <c r="AB7303" s="7" t="n"/>
      <c r="AC7303" s="7" t="n"/>
    </row>
    <row r="7304" ht="9.75" customHeight="1" s="12">
      <c r="A7304" s="11" t="inlineStr">
        <is>
          <t>SO - 0005761</t>
        </is>
      </c>
      <c r="B7304" s="11" t="inlineStr">
        <is>
          <t>In-Store</t>
        </is>
      </c>
      <c r="C7304" s="11" t="inlineStr">
        <is>
          <t>WARE-XYS1001</t>
        </is>
      </c>
      <c r="D7304" s="6" t="n">
        <v>43800</v>
      </c>
      <c r="E7304" s="6" t="n">
        <v>43923</v>
      </c>
      <c r="F7304" s="6" t="n">
        <v>43939</v>
      </c>
      <c r="G7304" s="6" t="n">
        <v>43942</v>
      </c>
      <c r="H7304" s="11" t="inlineStr">
        <is>
          <t>USD</t>
        </is>
      </c>
      <c r="I7304" s="11" t="n">
        <v>10</v>
      </c>
      <c r="J7304" s="11" t="n">
        <v>34</v>
      </c>
      <c r="K7304" s="11" t="n">
        <v>53</v>
      </c>
      <c r="L7304" s="11" t="n">
        <v>43</v>
      </c>
      <c r="M7304" s="11" t="n">
        <v>5</v>
      </c>
      <c r="N7304" s="11" t="n">
        <v>0.075</v>
      </c>
      <c r="O7304" s="7" t="n">
        <v>1078.7</v>
      </c>
      <c r="P7304" s="7" t="n">
        <v>862.96</v>
      </c>
      <c r="Q7304" s="7">
        <f>text(E7304,"ddd")</f>
        <v/>
      </c>
      <c r="R7304" s="7">
        <f>G7304-F7304</f>
        <v/>
      </c>
      <c r="S7304" s="7">
        <f>E7304-D7304</f>
        <v/>
      </c>
      <c r="T7304" s="7">
        <f>O7304*M7304</f>
        <v/>
      </c>
      <c r="U7304" s="7">
        <f>T7304*N7304</f>
        <v/>
      </c>
      <c r="V7304" s="7">
        <f>T7304-U7304-(P7304*M7304)</f>
        <v/>
      </c>
      <c r="W7304" s="7">
        <f>VLOOKUP(L7304,'Products Sheet'!$A:$B,2,FALSE)</f>
        <v/>
      </c>
      <c r="X7304" s="7" t="n"/>
      <c r="Y7304" s="7" t="n"/>
      <c r="Z7304" s="7" t="n"/>
      <c r="AA7304" s="7" t="n"/>
      <c r="AB7304" s="7" t="n"/>
      <c r="AC7304" s="7" t="n"/>
    </row>
    <row r="7305" ht="9.75" customHeight="1" s="12">
      <c r="A7305" s="11" t="inlineStr">
        <is>
          <t>SO - 0005802</t>
        </is>
      </c>
      <c r="B7305" s="11" t="inlineStr">
        <is>
          <t>Online</t>
        </is>
      </c>
      <c r="C7305" s="11" t="inlineStr">
        <is>
          <t>WARE-PUJ1005</t>
        </is>
      </c>
      <c r="D7305" s="6" t="n">
        <v>43800</v>
      </c>
      <c r="E7305" s="6" t="n">
        <v>43927</v>
      </c>
      <c r="F7305" s="6" t="n">
        <v>43935</v>
      </c>
      <c r="G7305" s="6" t="n">
        <v>43944</v>
      </c>
      <c r="H7305" s="11" t="inlineStr">
        <is>
          <t>USD</t>
        </is>
      </c>
      <c r="I7305" s="11" t="n">
        <v>16</v>
      </c>
      <c r="J7305" s="11" t="n">
        <v>2</v>
      </c>
      <c r="K7305" s="11" t="n">
        <v>270</v>
      </c>
      <c r="L7305" s="11" t="n">
        <v>43</v>
      </c>
      <c r="M7305" s="11" t="n">
        <v>4</v>
      </c>
      <c r="N7305" s="11" t="n">
        <v>0.05</v>
      </c>
      <c r="O7305" s="7" t="n">
        <v>971.5</v>
      </c>
      <c r="P7305" s="7" t="n">
        <v>573.1849999999999</v>
      </c>
      <c r="Q7305" s="7">
        <f>text(E7305,"ddd")</f>
        <v/>
      </c>
      <c r="R7305" s="7">
        <f>G7305-F7305</f>
        <v/>
      </c>
      <c r="S7305" s="7">
        <f>E7305-D7305</f>
        <v/>
      </c>
      <c r="T7305" s="7">
        <f>O7305*M7305</f>
        <v/>
      </c>
      <c r="U7305" s="7">
        <f>T7305*N7305</f>
        <v/>
      </c>
      <c r="V7305" s="7">
        <f>T7305-U7305-(P7305*M7305)</f>
        <v/>
      </c>
      <c r="W7305" s="7">
        <f>VLOOKUP(L7305,'Products Sheet'!$A:$B,2,FALSE)</f>
        <v/>
      </c>
      <c r="X7305" s="7" t="n"/>
      <c r="Y7305" s="7" t="n"/>
      <c r="Z7305" s="7" t="n"/>
      <c r="AA7305" s="7" t="n"/>
      <c r="AB7305" s="7" t="n"/>
      <c r="AC7305" s="7" t="n"/>
    </row>
    <row r="7306" ht="9.75" customHeight="1" s="12">
      <c r="A7306" s="11" t="inlineStr">
        <is>
          <t>SO - 0005857</t>
        </is>
      </c>
      <c r="B7306" s="11" t="inlineStr">
        <is>
          <t>In-Store</t>
        </is>
      </c>
      <c r="C7306" s="11" t="inlineStr">
        <is>
          <t>WARE-XYS1001</t>
        </is>
      </c>
      <c r="D7306" s="6" t="n">
        <v>43800</v>
      </c>
      <c r="E7306" s="6" t="n">
        <v>43933</v>
      </c>
      <c r="F7306" s="6" t="n">
        <v>43936</v>
      </c>
      <c r="G7306" s="6" t="n">
        <v>43946</v>
      </c>
      <c r="H7306" s="11" t="inlineStr">
        <is>
          <t>USD</t>
        </is>
      </c>
      <c r="I7306" s="11" t="n">
        <v>3</v>
      </c>
      <c r="J7306" s="11" t="n">
        <v>36</v>
      </c>
      <c r="K7306" s="11" t="n">
        <v>4</v>
      </c>
      <c r="L7306" s="11" t="n">
        <v>43</v>
      </c>
      <c r="M7306" s="11" t="n">
        <v>5</v>
      </c>
      <c r="N7306" s="11" t="n">
        <v>0.2</v>
      </c>
      <c r="O7306" s="7" t="n">
        <v>1072</v>
      </c>
      <c r="P7306" s="7" t="n">
        <v>600.3200000000001</v>
      </c>
      <c r="Q7306" s="7">
        <f>text(E7306,"ddd")</f>
        <v/>
      </c>
      <c r="R7306" s="7">
        <f>G7306-F7306</f>
        <v/>
      </c>
      <c r="S7306" s="7">
        <f>E7306-D7306</f>
        <v/>
      </c>
      <c r="T7306" s="7">
        <f>O7306*M7306</f>
        <v/>
      </c>
      <c r="U7306" s="7">
        <f>T7306*N7306</f>
        <v/>
      </c>
      <c r="V7306" s="7">
        <f>T7306-U7306-(P7306*M7306)</f>
        <v/>
      </c>
      <c r="W7306" s="7">
        <f>VLOOKUP(L7306,'Products Sheet'!$A:$B,2,FALSE)</f>
        <v/>
      </c>
      <c r="X7306" s="7" t="n"/>
      <c r="Y7306" s="7" t="n"/>
      <c r="Z7306" s="7" t="n"/>
      <c r="AA7306" s="7" t="n"/>
      <c r="AB7306" s="7" t="n"/>
      <c r="AC7306" s="7" t="n"/>
    </row>
    <row r="7307" ht="9.75" customHeight="1" s="12">
      <c r="A7307" s="11" t="inlineStr">
        <is>
          <t>SO - 0005982</t>
        </is>
      </c>
      <c r="B7307" s="11" t="inlineStr">
        <is>
          <t>In-Store</t>
        </is>
      </c>
      <c r="C7307" s="11" t="inlineStr">
        <is>
          <t>WARE-NMK1003</t>
        </is>
      </c>
      <c r="D7307" s="6" t="n">
        <v>43800</v>
      </c>
      <c r="E7307" s="6" t="n">
        <v>43949</v>
      </c>
      <c r="F7307" s="6" t="n">
        <v>43958</v>
      </c>
      <c r="G7307" s="6" t="n">
        <v>43962</v>
      </c>
      <c r="H7307" s="11" t="inlineStr">
        <is>
          <t>USD</t>
        </is>
      </c>
      <c r="I7307" s="11" t="n">
        <v>8</v>
      </c>
      <c r="J7307" s="11" t="n">
        <v>9</v>
      </c>
      <c r="K7307" s="11" t="n">
        <v>88</v>
      </c>
      <c r="L7307" s="11" t="n">
        <v>43</v>
      </c>
      <c r="M7307" s="11" t="n">
        <v>5</v>
      </c>
      <c r="N7307" s="11" t="n">
        <v>0.3</v>
      </c>
      <c r="O7307" s="7" t="n">
        <v>5554.3</v>
      </c>
      <c r="P7307" s="7" t="n">
        <v>2777.15</v>
      </c>
      <c r="Q7307" s="7">
        <f>text(E7307,"ddd")</f>
        <v/>
      </c>
      <c r="R7307" s="7">
        <f>G7307-F7307</f>
        <v/>
      </c>
      <c r="S7307" s="7">
        <f>E7307-D7307</f>
        <v/>
      </c>
      <c r="T7307" s="7">
        <f>O7307*M7307</f>
        <v/>
      </c>
      <c r="U7307" s="7">
        <f>T7307*N7307</f>
        <v/>
      </c>
      <c r="V7307" s="7">
        <f>T7307-U7307-(P7307*M7307)</f>
        <v/>
      </c>
      <c r="W7307" s="7">
        <f>VLOOKUP(L7307,'Products Sheet'!$A:$B,2,FALSE)</f>
        <v/>
      </c>
      <c r="X7307" s="7" t="n"/>
      <c r="Y7307" s="7" t="n"/>
      <c r="Z7307" s="7" t="n"/>
      <c r="AA7307" s="7" t="n"/>
      <c r="AB7307" s="7" t="n"/>
      <c r="AC7307" s="7" t="n"/>
    </row>
    <row r="7308" ht="9.75" customHeight="1" s="12">
      <c r="A7308" s="11" t="inlineStr">
        <is>
          <t>SO - 0006148</t>
        </is>
      </c>
      <c r="B7308" s="11" t="inlineStr">
        <is>
          <t>In-Store</t>
        </is>
      </c>
      <c r="C7308" s="11" t="inlineStr">
        <is>
          <t>WARE-NMK1003</t>
        </is>
      </c>
      <c r="D7308" s="6" t="n">
        <v>43900</v>
      </c>
      <c r="E7308" s="6" t="n">
        <v>43969</v>
      </c>
      <c r="F7308" s="6" t="n">
        <v>43992</v>
      </c>
      <c r="G7308" s="6" t="n">
        <v>43995</v>
      </c>
      <c r="H7308" s="11" t="inlineStr">
        <is>
          <t>USD</t>
        </is>
      </c>
      <c r="I7308" s="11" t="n">
        <v>11</v>
      </c>
      <c r="J7308" s="11" t="n">
        <v>44</v>
      </c>
      <c r="K7308" s="11" t="n">
        <v>175</v>
      </c>
      <c r="L7308" s="11" t="n">
        <v>43</v>
      </c>
      <c r="M7308" s="11" t="n">
        <v>8</v>
      </c>
      <c r="N7308" s="11" t="n">
        <v>0.3</v>
      </c>
      <c r="O7308" s="7" t="n">
        <v>1051.9</v>
      </c>
      <c r="P7308" s="7" t="n">
        <v>546.9880000000001</v>
      </c>
      <c r="Q7308" s="7">
        <f>text(E7308,"ddd")</f>
        <v/>
      </c>
      <c r="R7308" s="7">
        <f>G7308-F7308</f>
        <v/>
      </c>
      <c r="S7308" s="7">
        <f>E7308-D7308</f>
        <v/>
      </c>
      <c r="T7308" s="7">
        <f>O7308*M7308</f>
        <v/>
      </c>
      <c r="U7308" s="7">
        <f>T7308*N7308</f>
        <v/>
      </c>
      <c r="V7308" s="7">
        <f>T7308-U7308-(P7308*M7308)</f>
        <v/>
      </c>
      <c r="W7308" s="7">
        <f>VLOOKUP(L7308,'Products Sheet'!$A:$B,2,FALSE)</f>
        <v/>
      </c>
      <c r="X7308" s="7" t="n"/>
      <c r="Y7308" s="7" t="n"/>
      <c r="Z7308" s="7" t="n"/>
      <c r="AA7308" s="7" t="n"/>
      <c r="AB7308" s="7" t="n"/>
      <c r="AC7308" s="7" t="n"/>
    </row>
    <row r="7309" ht="9.75" customHeight="1" s="12">
      <c r="A7309" s="11" t="inlineStr">
        <is>
          <t>SO - 0006197</t>
        </is>
      </c>
      <c r="B7309" s="11" t="inlineStr">
        <is>
          <t>Wholesale</t>
        </is>
      </c>
      <c r="C7309" s="11" t="inlineStr">
        <is>
          <t>WARE-NMK1003</t>
        </is>
      </c>
      <c r="D7309" s="6" t="n">
        <v>43800</v>
      </c>
      <c r="E7309" s="6" t="n">
        <v>43975</v>
      </c>
      <c r="F7309" s="6" t="n">
        <v>43986</v>
      </c>
      <c r="G7309" s="6" t="n">
        <v>43989</v>
      </c>
      <c r="H7309" s="11" t="inlineStr">
        <is>
          <t>USD</t>
        </is>
      </c>
      <c r="I7309" s="11" t="n">
        <v>26</v>
      </c>
      <c r="J7309" s="11" t="n">
        <v>7</v>
      </c>
      <c r="K7309" s="11" t="n">
        <v>118</v>
      </c>
      <c r="L7309" s="11" t="n">
        <v>43</v>
      </c>
      <c r="M7309" s="11" t="n">
        <v>1</v>
      </c>
      <c r="N7309" s="11" t="n">
        <v>0.15</v>
      </c>
      <c r="O7309" s="7" t="n">
        <v>911.2</v>
      </c>
      <c r="P7309" s="7" t="n">
        <v>400.928</v>
      </c>
      <c r="Q7309" s="7">
        <f>text(E7309,"ddd")</f>
        <v/>
      </c>
      <c r="R7309" s="7">
        <f>G7309-F7309</f>
        <v/>
      </c>
      <c r="S7309" s="7">
        <f>E7309-D7309</f>
        <v/>
      </c>
      <c r="T7309" s="7">
        <f>O7309*M7309</f>
        <v/>
      </c>
      <c r="U7309" s="7">
        <f>T7309*N7309</f>
        <v/>
      </c>
      <c r="V7309" s="7">
        <f>T7309-U7309-(P7309*M7309)</f>
        <v/>
      </c>
      <c r="W7309" s="7">
        <f>VLOOKUP(L7309,'Products Sheet'!$A:$B,2,FALSE)</f>
        <v/>
      </c>
      <c r="X7309" s="7" t="n"/>
      <c r="Y7309" s="7" t="n"/>
      <c r="Z7309" s="7" t="n"/>
      <c r="AA7309" s="7" t="n"/>
      <c r="AB7309" s="7" t="n"/>
      <c r="AC7309" s="7" t="n"/>
    </row>
    <row r="7310" ht="9.75" customHeight="1" s="12">
      <c r="A7310" s="11" t="inlineStr">
        <is>
          <t>SO - 0006209</t>
        </is>
      </c>
      <c r="B7310" s="11" t="inlineStr">
        <is>
          <t>Wholesale</t>
        </is>
      </c>
      <c r="C7310" s="11" t="inlineStr">
        <is>
          <t>WARE-UHY1004</t>
        </is>
      </c>
      <c r="D7310" s="6" t="n">
        <v>43900</v>
      </c>
      <c r="E7310" s="6" t="n">
        <v>43976</v>
      </c>
      <c r="F7310" s="6" t="n">
        <v>43989</v>
      </c>
      <c r="G7310" s="6" t="n">
        <v>43992</v>
      </c>
      <c r="H7310" s="11" t="inlineStr">
        <is>
          <t>USD</t>
        </is>
      </c>
      <c r="I7310" s="11" t="n">
        <v>26</v>
      </c>
      <c r="J7310" s="11" t="n">
        <v>37</v>
      </c>
      <c r="K7310" s="11" t="n">
        <v>260</v>
      </c>
      <c r="L7310" s="11" t="n">
        <v>43</v>
      </c>
      <c r="M7310" s="11" t="n">
        <v>6</v>
      </c>
      <c r="N7310" s="11" t="n">
        <v>0.075</v>
      </c>
      <c r="O7310" s="7" t="n">
        <v>3457.2</v>
      </c>
      <c r="P7310" s="7" t="n">
        <v>2938.62</v>
      </c>
      <c r="Q7310" s="7">
        <f>text(E7310,"ddd")</f>
        <v/>
      </c>
      <c r="R7310" s="7">
        <f>G7310-F7310</f>
        <v/>
      </c>
      <c r="S7310" s="7">
        <f>E7310-D7310</f>
        <v/>
      </c>
      <c r="T7310" s="7">
        <f>O7310*M7310</f>
        <v/>
      </c>
      <c r="U7310" s="7">
        <f>T7310*N7310</f>
        <v/>
      </c>
      <c r="V7310" s="7">
        <f>T7310-U7310-(P7310*M7310)</f>
        <v/>
      </c>
      <c r="W7310" s="7">
        <f>VLOOKUP(L7310,'Products Sheet'!$A:$B,2,FALSE)</f>
        <v/>
      </c>
      <c r="X7310" s="7" t="n"/>
      <c r="Y7310" s="7" t="n"/>
      <c r="Z7310" s="7" t="n"/>
      <c r="AA7310" s="7" t="n"/>
      <c r="AB7310" s="7" t="n"/>
      <c r="AC7310" s="7" t="n"/>
    </row>
    <row r="7311" ht="9.75" customHeight="1" s="12">
      <c r="A7311" s="11" t="inlineStr">
        <is>
          <t>SO - 0006300</t>
        </is>
      </c>
      <c r="B7311" s="11" t="inlineStr">
        <is>
          <t>In-Store</t>
        </is>
      </c>
      <c r="C7311" s="11" t="inlineStr">
        <is>
          <t>WARE-NMK1003</t>
        </is>
      </c>
      <c r="D7311" s="6" t="n">
        <v>43900</v>
      </c>
      <c r="E7311" s="6" t="n">
        <v>43985</v>
      </c>
      <c r="F7311" s="6" t="n">
        <v>43999</v>
      </c>
      <c r="G7311" s="6" t="n">
        <v>44004</v>
      </c>
      <c r="H7311" s="11" t="inlineStr">
        <is>
          <t>USD</t>
        </is>
      </c>
      <c r="I7311" s="11" t="n">
        <v>3</v>
      </c>
      <c r="J7311" s="11" t="n">
        <v>33</v>
      </c>
      <c r="K7311" s="11" t="n">
        <v>122</v>
      </c>
      <c r="L7311" s="11" t="n">
        <v>43</v>
      </c>
      <c r="M7311" s="11" t="n">
        <v>5</v>
      </c>
      <c r="N7311" s="11" t="n">
        <v>0.05</v>
      </c>
      <c r="O7311" s="7" t="n">
        <v>1085.4</v>
      </c>
      <c r="P7311" s="7" t="n">
        <v>738.0720000000001</v>
      </c>
      <c r="Q7311" s="7">
        <f>text(E7311,"ddd")</f>
        <v/>
      </c>
      <c r="R7311" s="7">
        <f>G7311-F7311</f>
        <v/>
      </c>
      <c r="S7311" s="7">
        <f>E7311-D7311</f>
        <v/>
      </c>
      <c r="T7311" s="7">
        <f>O7311*M7311</f>
        <v/>
      </c>
      <c r="U7311" s="7">
        <f>T7311*N7311</f>
        <v/>
      </c>
      <c r="V7311" s="7">
        <f>T7311-U7311-(P7311*M7311)</f>
        <v/>
      </c>
      <c r="W7311" s="7">
        <f>VLOOKUP(L7311,'Products Sheet'!$A:$B,2,FALSE)</f>
        <v/>
      </c>
      <c r="X7311" s="7" t="n"/>
      <c r="Y7311" s="7" t="n"/>
      <c r="Z7311" s="7" t="n"/>
      <c r="AA7311" s="7" t="n"/>
      <c r="AB7311" s="7" t="n"/>
      <c r="AC7311" s="7" t="n"/>
    </row>
    <row r="7312" ht="9.75" customHeight="1" s="12">
      <c r="A7312" s="11" t="inlineStr">
        <is>
          <t>SO - 0006332</t>
        </is>
      </c>
      <c r="B7312" s="11" t="inlineStr">
        <is>
          <t>In-Store</t>
        </is>
      </c>
      <c r="C7312" s="11" t="inlineStr">
        <is>
          <t>WARE-UHY1004</t>
        </is>
      </c>
      <c r="D7312" s="6" t="n">
        <v>43900</v>
      </c>
      <c r="E7312" s="6" t="n">
        <v>43989</v>
      </c>
      <c r="F7312" s="6" t="n">
        <v>43996</v>
      </c>
      <c r="G7312" s="6" t="n">
        <v>44001</v>
      </c>
      <c r="H7312" s="11" t="inlineStr">
        <is>
          <t>USD</t>
        </is>
      </c>
      <c r="I7312" s="11" t="n">
        <v>5</v>
      </c>
      <c r="J7312" s="11" t="n">
        <v>34</v>
      </c>
      <c r="K7312" s="11" t="n">
        <v>218</v>
      </c>
      <c r="L7312" s="11" t="n">
        <v>43</v>
      </c>
      <c r="M7312" s="11" t="n">
        <v>2</v>
      </c>
      <c r="N7312" s="11" t="n">
        <v>0.05</v>
      </c>
      <c r="O7312" s="7" t="n">
        <v>2391.9</v>
      </c>
      <c r="P7312" s="7" t="n">
        <v>1172.031</v>
      </c>
      <c r="Q7312" s="7">
        <f>text(E7312,"ddd")</f>
        <v/>
      </c>
      <c r="R7312" s="7">
        <f>G7312-F7312</f>
        <v/>
      </c>
      <c r="S7312" s="7">
        <f>E7312-D7312</f>
        <v/>
      </c>
      <c r="T7312" s="7">
        <f>O7312*M7312</f>
        <v/>
      </c>
      <c r="U7312" s="7">
        <f>T7312*N7312</f>
        <v/>
      </c>
      <c r="V7312" s="7">
        <f>T7312-U7312-(P7312*M7312)</f>
        <v/>
      </c>
      <c r="W7312" s="7">
        <f>VLOOKUP(L7312,'Products Sheet'!$A:$B,2,FALSE)</f>
        <v/>
      </c>
      <c r="X7312" s="7" t="n"/>
      <c r="Y7312" s="7" t="n"/>
      <c r="Z7312" s="7" t="n"/>
      <c r="AA7312" s="7" t="n"/>
      <c r="AB7312" s="7" t="n"/>
      <c r="AC7312" s="7" t="n"/>
    </row>
    <row r="7313" ht="9.75" customHeight="1" s="12">
      <c r="A7313" s="11" t="inlineStr">
        <is>
          <t>SO - 0006336</t>
        </is>
      </c>
      <c r="B7313" s="11" t="inlineStr">
        <is>
          <t>Wholesale</t>
        </is>
      </c>
      <c r="C7313" s="11" t="inlineStr">
        <is>
          <t>WARE-NBV1002</t>
        </is>
      </c>
      <c r="D7313" s="6" t="n">
        <v>43900</v>
      </c>
      <c r="E7313" s="6" t="n">
        <v>43989</v>
      </c>
      <c r="F7313" s="6" t="n">
        <v>44001</v>
      </c>
      <c r="G7313" s="6" t="n">
        <v>44008</v>
      </c>
      <c r="H7313" s="11" t="inlineStr">
        <is>
          <t>USD</t>
        </is>
      </c>
      <c r="I7313" s="11" t="n">
        <v>27</v>
      </c>
      <c r="J7313" s="11" t="n">
        <v>46</v>
      </c>
      <c r="K7313" s="11" t="n">
        <v>75</v>
      </c>
      <c r="L7313" s="11" t="n">
        <v>43</v>
      </c>
      <c r="M7313" s="11" t="n">
        <v>1</v>
      </c>
      <c r="N7313" s="11" t="n">
        <v>0.05</v>
      </c>
      <c r="O7313" s="7" t="n">
        <v>2934.6</v>
      </c>
      <c r="P7313" s="7" t="n">
        <v>2230.296</v>
      </c>
      <c r="Q7313" s="7">
        <f>text(E7313,"ddd")</f>
        <v/>
      </c>
      <c r="R7313" s="7">
        <f>G7313-F7313</f>
        <v/>
      </c>
      <c r="S7313" s="7">
        <f>E7313-D7313</f>
        <v/>
      </c>
      <c r="T7313" s="7">
        <f>O7313*M7313</f>
        <v/>
      </c>
      <c r="U7313" s="7">
        <f>T7313*N7313</f>
        <v/>
      </c>
      <c r="V7313" s="7">
        <f>T7313-U7313-(P7313*M7313)</f>
        <v/>
      </c>
      <c r="W7313" s="7">
        <f>VLOOKUP(L7313,'Products Sheet'!$A:$B,2,FALSE)</f>
        <v/>
      </c>
      <c r="X7313" s="7" t="n"/>
      <c r="Y7313" s="7" t="n"/>
      <c r="Z7313" s="7" t="n"/>
      <c r="AA7313" s="7" t="n"/>
      <c r="AB7313" s="7" t="n"/>
      <c r="AC7313" s="7" t="n"/>
    </row>
    <row r="7314" ht="9.75" customHeight="1" s="12">
      <c r="A7314" s="11" t="inlineStr">
        <is>
          <t>SO - 0006374</t>
        </is>
      </c>
      <c r="B7314" s="11" t="inlineStr">
        <is>
          <t>Online</t>
        </is>
      </c>
      <c r="C7314" s="11" t="inlineStr">
        <is>
          <t>WARE-XYS1001</t>
        </is>
      </c>
      <c r="D7314" s="6" t="n">
        <v>43900</v>
      </c>
      <c r="E7314" s="6" t="n">
        <v>43994</v>
      </c>
      <c r="F7314" s="6" t="n">
        <v>44007</v>
      </c>
      <c r="G7314" s="6" t="n">
        <v>44012</v>
      </c>
      <c r="H7314" s="11" t="inlineStr">
        <is>
          <t>USD</t>
        </is>
      </c>
      <c r="I7314" s="11" t="n">
        <v>13</v>
      </c>
      <c r="J7314" s="11" t="n">
        <v>38</v>
      </c>
      <c r="K7314" s="11" t="n">
        <v>47</v>
      </c>
      <c r="L7314" s="11" t="n">
        <v>43</v>
      </c>
      <c r="M7314" s="11" t="n">
        <v>5</v>
      </c>
      <c r="N7314" s="11" t="n">
        <v>0.075</v>
      </c>
      <c r="O7314" s="7" t="n">
        <v>1125.6</v>
      </c>
      <c r="P7314" s="7" t="n">
        <v>855.4560000000001</v>
      </c>
      <c r="Q7314" s="7">
        <f>text(E7314,"ddd")</f>
        <v/>
      </c>
      <c r="R7314" s="7">
        <f>G7314-F7314</f>
        <v/>
      </c>
      <c r="S7314" s="7">
        <f>E7314-D7314</f>
        <v/>
      </c>
      <c r="T7314" s="7">
        <f>O7314*M7314</f>
        <v/>
      </c>
      <c r="U7314" s="7">
        <f>T7314*N7314</f>
        <v/>
      </c>
      <c r="V7314" s="7">
        <f>T7314-U7314-(P7314*M7314)</f>
        <v/>
      </c>
      <c r="W7314" s="7">
        <f>VLOOKUP(L7314,'Products Sheet'!$A:$B,2,FALSE)</f>
        <v/>
      </c>
      <c r="X7314" s="7" t="n"/>
      <c r="Y7314" s="7" t="n"/>
      <c r="Z7314" s="7" t="n"/>
      <c r="AA7314" s="7" t="n"/>
      <c r="AB7314" s="7" t="n"/>
      <c r="AC7314" s="7" t="n"/>
    </row>
    <row r="7315" ht="9.75" customHeight="1" s="12">
      <c r="A7315" s="11" t="inlineStr">
        <is>
          <t>SO - 0006476</t>
        </is>
      </c>
      <c r="B7315" s="11" t="inlineStr">
        <is>
          <t>Wholesale</t>
        </is>
      </c>
      <c r="C7315" s="11" t="inlineStr">
        <is>
          <t>WARE-PUJ1005</t>
        </is>
      </c>
      <c r="D7315" s="6" t="n">
        <v>43900</v>
      </c>
      <c r="E7315" s="6" t="n">
        <v>44007</v>
      </c>
      <c r="F7315" s="6" t="n">
        <v>44029</v>
      </c>
      <c r="G7315" s="6" t="n">
        <v>44032</v>
      </c>
      <c r="H7315" s="11" t="inlineStr">
        <is>
          <t>USD</t>
        </is>
      </c>
      <c r="I7315" s="11" t="n">
        <v>25</v>
      </c>
      <c r="J7315" s="11" t="n">
        <v>13</v>
      </c>
      <c r="K7315" s="11" t="n">
        <v>285</v>
      </c>
      <c r="L7315" s="11" t="n">
        <v>43</v>
      </c>
      <c r="M7315" s="11" t="n">
        <v>6</v>
      </c>
      <c r="N7315" s="11" t="n">
        <v>0.075</v>
      </c>
      <c r="O7315" s="7" t="n">
        <v>2834.1</v>
      </c>
      <c r="P7315" s="7" t="n">
        <v>1303.686</v>
      </c>
      <c r="Q7315" s="7">
        <f>text(E7315,"ddd")</f>
        <v/>
      </c>
      <c r="R7315" s="7">
        <f>G7315-F7315</f>
        <v/>
      </c>
      <c r="S7315" s="7">
        <f>E7315-D7315</f>
        <v/>
      </c>
      <c r="T7315" s="7">
        <f>O7315*M7315</f>
        <v/>
      </c>
      <c r="U7315" s="7">
        <f>T7315*N7315</f>
        <v/>
      </c>
      <c r="V7315" s="7">
        <f>T7315-U7315-(P7315*M7315)</f>
        <v/>
      </c>
      <c r="W7315" s="7">
        <f>VLOOKUP(L7315,'Products Sheet'!$A:$B,2,FALSE)</f>
        <v/>
      </c>
      <c r="X7315" s="7" t="n"/>
      <c r="Y7315" s="7" t="n"/>
      <c r="Z7315" s="7" t="n"/>
      <c r="AA7315" s="7" t="n"/>
      <c r="AB7315" s="7" t="n"/>
      <c r="AC7315" s="7" t="n"/>
    </row>
    <row r="7316" ht="9.75" customHeight="1" s="12">
      <c r="A7316" s="11" t="inlineStr">
        <is>
          <t>SO - 0006534</t>
        </is>
      </c>
      <c r="B7316" s="11" t="inlineStr">
        <is>
          <t>In-Store</t>
        </is>
      </c>
      <c r="C7316" s="11" t="inlineStr">
        <is>
          <t>WARE-XYS1001</t>
        </is>
      </c>
      <c r="D7316" s="6" t="n">
        <v>43900</v>
      </c>
      <c r="E7316" s="6" t="n">
        <v>44014</v>
      </c>
      <c r="F7316" s="6" t="n">
        <v>44019</v>
      </c>
      <c r="G7316" s="6" t="n">
        <v>44026</v>
      </c>
      <c r="H7316" s="11" t="inlineStr">
        <is>
          <t>USD</t>
        </is>
      </c>
      <c r="I7316" s="11" t="n">
        <v>12</v>
      </c>
      <c r="J7316" s="11" t="n">
        <v>46</v>
      </c>
      <c r="K7316" s="11" t="n">
        <v>1</v>
      </c>
      <c r="L7316" s="11" t="n">
        <v>43</v>
      </c>
      <c r="M7316" s="11" t="n">
        <v>6</v>
      </c>
      <c r="N7316" s="11" t="n">
        <v>0.05</v>
      </c>
      <c r="O7316" s="7" t="n">
        <v>5152.3</v>
      </c>
      <c r="P7316" s="7" t="n">
        <v>3709.656</v>
      </c>
      <c r="Q7316" s="7">
        <f>text(E7316,"ddd")</f>
        <v/>
      </c>
      <c r="R7316" s="7">
        <f>G7316-F7316</f>
        <v/>
      </c>
      <c r="S7316" s="7">
        <f>E7316-D7316</f>
        <v/>
      </c>
      <c r="T7316" s="7">
        <f>O7316*M7316</f>
        <v/>
      </c>
      <c r="U7316" s="7">
        <f>T7316*N7316</f>
        <v/>
      </c>
      <c r="V7316" s="7">
        <f>T7316-U7316-(P7316*M7316)</f>
        <v/>
      </c>
      <c r="W7316" s="7">
        <f>VLOOKUP(L7316,'Products Sheet'!$A:$B,2,FALSE)</f>
        <v/>
      </c>
      <c r="X7316" s="7" t="n"/>
      <c r="Y7316" s="7" t="n"/>
      <c r="Z7316" s="7" t="n"/>
      <c r="AA7316" s="7" t="n"/>
      <c r="AB7316" s="7" t="n"/>
      <c r="AC7316" s="7" t="n"/>
    </row>
    <row r="7317" ht="9.75" customHeight="1" s="12">
      <c r="A7317" s="11" t="inlineStr">
        <is>
          <t>SO - 0006545</t>
        </is>
      </c>
      <c r="B7317" s="11" t="inlineStr">
        <is>
          <t>In-Store</t>
        </is>
      </c>
      <c r="C7317" s="11" t="inlineStr">
        <is>
          <t>WARE-NMK1003</t>
        </is>
      </c>
      <c r="D7317" s="6" t="n">
        <v>43900</v>
      </c>
      <c r="E7317" s="6" t="n">
        <v>44016</v>
      </c>
      <c r="F7317" s="6" t="n">
        <v>44039</v>
      </c>
      <c r="G7317" s="6" t="n">
        <v>44043</v>
      </c>
      <c r="H7317" s="11" t="inlineStr">
        <is>
          <t>USD</t>
        </is>
      </c>
      <c r="I7317" s="11" t="n">
        <v>9</v>
      </c>
      <c r="J7317" s="11" t="n">
        <v>14</v>
      </c>
      <c r="K7317" s="11" t="n">
        <v>182</v>
      </c>
      <c r="L7317" s="11" t="n">
        <v>43</v>
      </c>
      <c r="M7317" s="11" t="n">
        <v>6</v>
      </c>
      <c r="N7317" s="11" t="n">
        <v>0.1</v>
      </c>
      <c r="O7317" s="7" t="n">
        <v>3939.6</v>
      </c>
      <c r="P7317" s="7" t="n">
        <v>2087.988</v>
      </c>
      <c r="Q7317" s="7">
        <f>text(E7317,"ddd")</f>
        <v/>
      </c>
      <c r="R7317" s="7">
        <f>G7317-F7317</f>
        <v/>
      </c>
      <c r="S7317" s="7">
        <f>E7317-D7317</f>
        <v/>
      </c>
      <c r="T7317" s="7">
        <f>O7317*M7317</f>
        <v/>
      </c>
      <c r="U7317" s="7">
        <f>T7317*N7317</f>
        <v/>
      </c>
      <c r="V7317" s="7">
        <f>T7317-U7317-(P7317*M7317)</f>
        <v/>
      </c>
      <c r="W7317" s="7">
        <f>VLOOKUP(L7317,'Products Sheet'!$A:$B,2,FALSE)</f>
        <v/>
      </c>
      <c r="X7317" s="7" t="n"/>
      <c r="Y7317" s="7" t="n"/>
      <c r="Z7317" s="7" t="n"/>
      <c r="AA7317" s="7" t="n"/>
      <c r="AB7317" s="7" t="n"/>
      <c r="AC7317" s="7" t="n"/>
    </row>
    <row r="7318" ht="9.75" customHeight="1" s="12">
      <c r="A7318" s="11" t="inlineStr">
        <is>
          <t>SO - 0006546</t>
        </is>
      </c>
      <c r="B7318" s="11" t="inlineStr">
        <is>
          <t>Online</t>
        </is>
      </c>
      <c r="C7318" s="11" t="inlineStr">
        <is>
          <t>WARE-PUJ1005</t>
        </is>
      </c>
      <c r="D7318" s="6" t="n">
        <v>43900</v>
      </c>
      <c r="E7318" s="6" t="n">
        <v>44016</v>
      </c>
      <c r="F7318" s="6" t="n">
        <v>44036</v>
      </c>
      <c r="G7318" s="6" t="n">
        <v>44043</v>
      </c>
      <c r="H7318" s="11" t="inlineStr">
        <is>
          <t>USD</t>
        </is>
      </c>
      <c r="I7318" s="11" t="n">
        <v>15</v>
      </c>
      <c r="J7318" s="11" t="n">
        <v>7</v>
      </c>
      <c r="K7318" s="11" t="n">
        <v>291</v>
      </c>
      <c r="L7318" s="11" t="n">
        <v>43</v>
      </c>
      <c r="M7318" s="11" t="n">
        <v>3</v>
      </c>
      <c r="N7318" s="11" t="n">
        <v>0.1</v>
      </c>
      <c r="O7318" s="7" t="n">
        <v>2438.8</v>
      </c>
      <c r="P7318" s="7" t="n">
        <v>975.5200000000001</v>
      </c>
      <c r="Q7318" s="7">
        <f>text(E7318,"ddd")</f>
        <v/>
      </c>
      <c r="R7318" s="7">
        <f>G7318-F7318</f>
        <v/>
      </c>
      <c r="S7318" s="7">
        <f>E7318-D7318</f>
        <v/>
      </c>
      <c r="T7318" s="7">
        <f>O7318*M7318</f>
        <v/>
      </c>
      <c r="U7318" s="7">
        <f>T7318*N7318</f>
        <v/>
      </c>
      <c r="V7318" s="7">
        <f>T7318-U7318-(P7318*M7318)</f>
        <v/>
      </c>
      <c r="W7318" s="7">
        <f>VLOOKUP(L7318,'Products Sheet'!$A:$B,2,FALSE)</f>
        <v/>
      </c>
      <c r="X7318" s="7" t="n"/>
      <c r="Y7318" s="7" t="n"/>
      <c r="Z7318" s="7" t="n"/>
      <c r="AA7318" s="7" t="n"/>
      <c r="AB7318" s="7" t="n"/>
      <c r="AC7318" s="7" t="n"/>
    </row>
    <row r="7319" ht="9.75" customHeight="1" s="12">
      <c r="A7319" s="11" t="inlineStr">
        <is>
          <t>SO - 0006607</t>
        </is>
      </c>
      <c r="B7319" s="11" t="inlineStr">
        <is>
          <t>Online</t>
        </is>
      </c>
      <c r="C7319" s="11" t="inlineStr">
        <is>
          <t>WARE-MKL1006</t>
        </is>
      </c>
      <c r="D7319" s="6" t="n">
        <v>43900</v>
      </c>
      <c r="E7319" s="6" t="n">
        <v>44022</v>
      </c>
      <c r="F7319" s="6" t="n">
        <v>44042</v>
      </c>
      <c r="G7319" s="6" t="n">
        <v>44051</v>
      </c>
      <c r="H7319" s="11" t="inlineStr">
        <is>
          <t>USD</t>
        </is>
      </c>
      <c r="I7319" s="11" t="n">
        <v>14</v>
      </c>
      <c r="J7319" s="11" t="n">
        <v>32</v>
      </c>
      <c r="K7319" s="11" t="n">
        <v>362</v>
      </c>
      <c r="L7319" s="11" t="n">
        <v>43</v>
      </c>
      <c r="M7319" s="11" t="n">
        <v>6</v>
      </c>
      <c r="N7319" s="11" t="n">
        <v>0.2</v>
      </c>
      <c r="O7319" s="7" t="n">
        <v>1795.6</v>
      </c>
      <c r="P7319" s="7" t="n">
        <v>1113.272</v>
      </c>
      <c r="Q7319" s="7">
        <f>text(E7319,"ddd")</f>
        <v/>
      </c>
      <c r="R7319" s="7">
        <f>G7319-F7319</f>
        <v/>
      </c>
      <c r="S7319" s="7">
        <f>E7319-D7319</f>
        <v/>
      </c>
      <c r="T7319" s="7">
        <f>O7319*M7319</f>
        <v/>
      </c>
      <c r="U7319" s="7">
        <f>T7319*N7319</f>
        <v/>
      </c>
      <c r="V7319" s="7">
        <f>T7319-U7319-(P7319*M7319)</f>
        <v/>
      </c>
      <c r="W7319" s="7">
        <f>VLOOKUP(L7319,'Products Sheet'!$A:$B,2,FALSE)</f>
        <v/>
      </c>
      <c r="X7319" s="7" t="n"/>
      <c r="Y7319" s="7" t="n"/>
      <c r="Z7319" s="7" t="n"/>
      <c r="AA7319" s="7" t="n"/>
      <c r="AB7319" s="7" t="n"/>
      <c r="AC7319" s="7" t="n"/>
    </row>
    <row r="7320" ht="9.75" customHeight="1" s="12">
      <c r="A7320" s="11" t="inlineStr">
        <is>
          <t>SO - 0006634</t>
        </is>
      </c>
      <c r="B7320" s="11" t="inlineStr">
        <is>
          <t>In-Store</t>
        </is>
      </c>
      <c r="C7320" s="11" t="inlineStr">
        <is>
          <t>WARE-XYS1001</t>
        </is>
      </c>
      <c r="D7320" s="6" t="n">
        <v>43900</v>
      </c>
      <c r="E7320" s="6" t="n">
        <v>44025</v>
      </c>
      <c r="F7320" s="6" t="n">
        <v>44029</v>
      </c>
      <c r="G7320" s="6" t="n">
        <v>44035</v>
      </c>
      <c r="H7320" s="11" t="inlineStr">
        <is>
          <t>USD</t>
        </is>
      </c>
      <c r="I7320" s="11" t="n">
        <v>2</v>
      </c>
      <c r="J7320" s="11" t="n">
        <v>48</v>
      </c>
      <c r="K7320" s="11" t="n">
        <v>57</v>
      </c>
      <c r="L7320" s="11" t="n">
        <v>43</v>
      </c>
      <c r="M7320" s="11" t="n">
        <v>4</v>
      </c>
      <c r="N7320" s="11" t="n">
        <v>0.15</v>
      </c>
      <c r="O7320" s="7" t="n">
        <v>2653.2</v>
      </c>
      <c r="P7320" s="7" t="n">
        <v>1698.048</v>
      </c>
      <c r="Q7320" s="7">
        <f>text(E7320,"ddd")</f>
        <v/>
      </c>
      <c r="R7320" s="7">
        <f>G7320-F7320</f>
        <v/>
      </c>
      <c r="S7320" s="7">
        <f>E7320-D7320</f>
        <v/>
      </c>
      <c r="T7320" s="7">
        <f>O7320*M7320</f>
        <v/>
      </c>
      <c r="U7320" s="7">
        <f>T7320*N7320</f>
        <v/>
      </c>
      <c r="V7320" s="7">
        <f>T7320-U7320-(P7320*M7320)</f>
        <v/>
      </c>
      <c r="W7320" s="7">
        <f>VLOOKUP(L7320,'Products Sheet'!$A:$B,2,FALSE)</f>
        <v/>
      </c>
      <c r="X7320" s="7" t="n"/>
      <c r="Y7320" s="7" t="n"/>
      <c r="Z7320" s="7" t="n"/>
      <c r="AA7320" s="7" t="n"/>
      <c r="AB7320" s="7" t="n"/>
      <c r="AC7320" s="7" t="n"/>
    </row>
    <row r="7321" ht="9.75" customHeight="1" s="12">
      <c r="A7321" s="11" t="inlineStr">
        <is>
          <t>SO - 0006643</t>
        </is>
      </c>
      <c r="B7321" s="11" t="inlineStr">
        <is>
          <t>In-Store</t>
        </is>
      </c>
      <c r="C7321" s="11" t="inlineStr">
        <is>
          <t>WARE-NMK1003</t>
        </is>
      </c>
      <c r="D7321" s="6" t="n">
        <v>43900</v>
      </c>
      <c r="E7321" s="6" t="n">
        <v>44026</v>
      </c>
      <c r="F7321" s="6" t="n">
        <v>44054</v>
      </c>
      <c r="G7321" s="6" t="n">
        <v>44064</v>
      </c>
      <c r="H7321" s="11" t="inlineStr">
        <is>
          <t>USD</t>
        </is>
      </c>
      <c r="I7321" s="11" t="n">
        <v>4</v>
      </c>
      <c r="J7321" s="11" t="n">
        <v>23</v>
      </c>
      <c r="K7321" s="11" t="n">
        <v>91</v>
      </c>
      <c r="L7321" s="11" t="n">
        <v>43</v>
      </c>
      <c r="M7321" s="11" t="n">
        <v>7</v>
      </c>
      <c r="N7321" s="11" t="n">
        <v>0.15</v>
      </c>
      <c r="O7321" s="7" t="n">
        <v>1065.3</v>
      </c>
      <c r="P7321" s="7" t="n">
        <v>681.792</v>
      </c>
      <c r="Q7321" s="7">
        <f>text(E7321,"ddd")</f>
        <v/>
      </c>
      <c r="R7321" s="7">
        <f>G7321-F7321</f>
        <v/>
      </c>
      <c r="S7321" s="7">
        <f>E7321-D7321</f>
        <v/>
      </c>
      <c r="T7321" s="7">
        <f>O7321*M7321</f>
        <v/>
      </c>
      <c r="U7321" s="7">
        <f>T7321*N7321</f>
        <v/>
      </c>
      <c r="V7321" s="7">
        <f>T7321-U7321-(P7321*M7321)</f>
        <v/>
      </c>
      <c r="W7321" s="7">
        <f>VLOOKUP(L7321,'Products Sheet'!$A:$B,2,FALSE)</f>
        <v/>
      </c>
      <c r="X7321" s="7" t="n"/>
      <c r="Y7321" s="7" t="n"/>
      <c r="Z7321" s="7" t="n"/>
      <c r="AA7321" s="7" t="n"/>
      <c r="AB7321" s="7" t="n"/>
      <c r="AC7321" s="7" t="n"/>
    </row>
    <row r="7322" ht="9.75" customHeight="1" s="12">
      <c r="A7322" s="11" t="inlineStr">
        <is>
          <t>SO - 0006656</t>
        </is>
      </c>
      <c r="B7322" s="11" t="inlineStr">
        <is>
          <t>In-Store</t>
        </is>
      </c>
      <c r="C7322" s="11" t="inlineStr">
        <is>
          <t>WARE-XYS1001</t>
        </is>
      </c>
      <c r="D7322" s="6" t="n">
        <v>43900</v>
      </c>
      <c r="E7322" s="6" t="n">
        <v>44028</v>
      </c>
      <c r="F7322" s="6" t="n">
        <v>44039</v>
      </c>
      <c r="G7322" s="6" t="n">
        <v>44042</v>
      </c>
      <c r="H7322" s="11" t="inlineStr">
        <is>
          <t>USD</t>
        </is>
      </c>
      <c r="I7322" s="11" t="n">
        <v>11</v>
      </c>
      <c r="J7322" s="11" t="n">
        <v>19</v>
      </c>
      <c r="K7322" s="11" t="n">
        <v>21</v>
      </c>
      <c r="L7322" s="11" t="n">
        <v>43</v>
      </c>
      <c r="M7322" s="11" t="n">
        <v>4</v>
      </c>
      <c r="N7322" s="11" t="n">
        <v>0.05</v>
      </c>
      <c r="O7322" s="7" t="n">
        <v>844.2</v>
      </c>
      <c r="P7322" s="7" t="n">
        <v>641.5920000000001</v>
      </c>
      <c r="Q7322" s="7">
        <f>text(E7322,"ddd")</f>
        <v/>
      </c>
      <c r="R7322" s="7">
        <f>G7322-F7322</f>
        <v/>
      </c>
      <c r="S7322" s="7">
        <f>E7322-D7322</f>
        <v/>
      </c>
      <c r="T7322" s="7">
        <f>O7322*M7322</f>
        <v/>
      </c>
      <c r="U7322" s="7">
        <f>T7322*N7322</f>
        <v/>
      </c>
      <c r="V7322" s="7">
        <f>T7322-U7322-(P7322*M7322)</f>
        <v/>
      </c>
      <c r="W7322" s="7">
        <f>VLOOKUP(L7322,'Products Sheet'!$A:$B,2,FALSE)</f>
        <v/>
      </c>
      <c r="X7322" s="7" t="n"/>
      <c r="Y7322" s="7" t="n"/>
      <c r="Z7322" s="7" t="n"/>
      <c r="AA7322" s="7" t="n"/>
      <c r="AB7322" s="7" t="n"/>
      <c r="AC7322" s="7" t="n"/>
    </row>
    <row r="7323" ht="9.75" customHeight="1" s="12">
      <c r="A7323" s="11" t="inlineStr">
        <is>
          <t>SO - 0006716</t>
        </is>
      </c>
      <c r="B7323" s="11" t="inlineStr">
        <is>
          <t>In-Store</t>
        </is>
      </c>
      <c r="C7323" s="11" t="inlineStr">
        <is>
          <t>WARE-NMK1003</t>
        </is>
      </c>
      <c r="D7323" s="6" t="n">
        <v>43900</v>
      </c>
      <c r="E7323" s="6" t="n">
        <v>44033</v>
      </c>
      <c r="F7323" s="6" t="n">
        <v>44053</v>
      </c>
      <c r="G7323" s="6" t="n">
        <v>44059</v>
      </c>
      <c r="H7323" s="11" t="inlineStr">
        <is>
          <t>USD</t>
        </is>
      </c>
      <c r="I7323" s="11" t="n">
        <v>10</v>
      </c>
      <c r="J7323" s="11" t="n">
        <v>50</v>
      </c>
      <c r="K7323" s="11" t="n">
        <v>105</v>
      </c>
      <c r="L7323" s="11" t="n">
        <v>43</v>
      </c>
      <c r="M7323" s="11" t="n">
        <v>7</v>
      </c>
      <c r="N7323" s="11" t="n">
        <v>0.075</v>
      </c>
      <c r="O7323" s="7" t="n">
        <v>207.7</v>
      </c>
      <c r="P7323" s="7" t="n">
        <v>93.465</v>
      </c>
      <c r="Q7323" s="7">
        <f>text(E7323,"ddd")</f>
        <v/>
      </c>
      <c r="R7323" s="7">
        <f>G7323-F7323</f>
        <v/>
      </c>
      <c r="S7323" s="7">
        <f>E7323-D7323</f>
        <v/>
      </c>
      <c r="T7323" s="7">
        <f>O7323*M7323</f>
        <v/>
      </c>
      <c r="U7323" s="7">
        <f>T7323*N7323</f>
        <v/>
      </c>
      <c r="V7323" s="7">
        <f>T7323-U7323-(P7323*M7323)</f>
        <v/>
      </c>
      <c r="W7323" s="7">
        <f>VLOOKUP(L7323,'Products Sheet'!$A:$B,2,FALSE)</f>
        <v/>
      </c>
      <c r="X7323" s="7" t="n"/>
      <c r="Y7323" s="7" t="n"/>
      <c r="Z7323" s="7" t="n"/>
      <c r="AA7323" s="7" t="n"/>
      <c r="AB7323" s="7" t="n"/>
      <c r="AC7323" s="7" t="n"/>
    </row>
    <row r="7324" ht="9.75" customHeight="1" s="12">
      <c r="A7324" s="11" t="inlineStr">
        <is>
          <t>SO - 0006748</t>
        </is>
      </c>
      <c r="B7324" s="11" t="inlineStr">
        <is>
          <t>In-Store</t>
        </is>
      </c>
      <c r="C7324" s="11" t="inlineStr">
        <is>
          <t>WARE-PUJ1005</t>
        </is>
      </c>
      <c r="D7324" s="6" t="n">
        <v>43900</v>
      </c>
      <c r="E7324" s="6" t="n">
        <v>44037</v>
      </c>
      <c r="F7324" s="6" t="n">
        <v>44043</v>
      </c>
      <c r="G7324" s="6" t="n">
        <v>44049</v>
      </c>
      <c r="H7324" s="11" t="inlineStr">
        <is>
          <t>USD</t>
        </is>
      </c>
      <c r="I7324" s="11" t="n">
        <v>6</v>
      </c>
      <c r="J7324" s="11" t="n">
        <v>29</v>
      </c>
      <c r="K7324" s="11" t="n">
        <v>277</v>
      </c>
      <c r="L7324" s="11" t="n">
        <v>43</v>
      </c>
      <c r="M7324" s="11" t="n">
        <v>8</v>
      </c>
      <c r="N7324" s="11" t="n">
        <v>0.075</v>
      </c>
      <c r="O7324" s="7" t="n">
        <v>1125.6</v>
      </c>
      <c r="P7324" s="7" t="n">
        <v>956.7600000000001</v>
      </c>
      <c r="Q7324" s="7">
        <f>text(E7324,"ddd")</f>
        <v/>
      </c>
      <c r="R7324" s="7">
        <f>G7324-F7324</f>
        <v/>
      </c>
      <c r="S7324" s="7">
        <f>E7324-D7324</f>
        <v/>
      </c>
      <c r="T7324" s="7">
        <f>O7324*M7324</f>
        <v/>
      </c>
      <c r="U7324" s="7">
        <f>T7324*N7324</f>
        <v/>
      </c>
      <c r="V7324" s="7">
        <f>T7324-U7324-(P7324*M7324)</f>
        <v/>
      </c>
      <c r="W7324" s="7">
        <f>VLOOKUP(L7324,'Products Sheet'!$A:$B,2,FALSE)</f>
        <v/>
      </c>
      <c r="X7324" s="7" t="n"/>
      <c r="Y7324" s="7" t="n"/>
      <c r="Z7324" s="7" t="n"/>
      <c r="AA7324" s="7" t="n"/>
      <c r="AB7324" s="7" t="n"/>
      <c r="AC7324" s="7" t="n"/>
    </row>
    <row r="7325" ht="9.75" customHeight="1" s="12">
      <c r="A7325" s="11" t="inlineStr">
        <is>
          <t>SO - 0006769</t>
        </is>
      </c>
      <c r="B7325" s="11" t="inlineStr">
        <is>
          <t>Distributor</t>
        </is>
      </c>
      <c r="C7325" s="11" t="inlineStr">
        <is>
          <t>WARE-XYS1001</t>
        </is>
      </c>
      <c r="D7325" s="6" t="n">
        <v>43900</v>
      </c>
      <c r="E7325" s="6" t="n">
        <v>44040</v>
      </c>
      <c r="F7325" s="6" t="n">
        <v>44044</v>
      </c>
      <c r="G7325" s="6" t="n">
        <v>44046</v>
      </c>
      <c r="H7325" s="11" t="inlineStr">
        <is>
          <t>USD</t>
        </is>
      </c>
      <c r="I7325" s="11" t="n">
        <v>22</v>
      </c>
      <c r="J7325" s="11" t="n">
        <v>13</v>
      </c>
      <c r="K7325" s="11" t="n">
        <v>31</v>
      </c>
      <c r="L7325" s="11" t="n">
        <v>43</v>
      </c>
      <c r="M7325" s="11" t="n">
        <v>7</v>
      </c>
      <c r="N7325" s="11" t="n">
        <v>0.05</v>
      </c>
      <c r="O7325" s="7" t="n">
        <v>3973.1</v>
      </c>
      <c r="P7325" s="7" t="n">
        <v>3337.404</v>
      </c>
      <c r="Q7325" s="7">
        <f>text(E7325,"ddd")</f>
        <v/>
      </c>
      <c r="R7325" s="7">
        <f>G7325-F7325</f>
        <v/>
      </c>
      <c r="S7325" s="7">
        <f>E7325-D7325</f>
        <v/>
      </c>
      <c r="T7325" s="7">
        <f>O7325*M7325</f>
        <v/>
      </c>
      <c r="U7325" s="7">
        <f>T7325*N7325</f>
        <v/>
      </c>
      <c r="V7325" s="7">
        <f>T7325-U7325-(P7325*M7325)</f>
        <v/>
      </c>
      <c r="W7325" s="7">
        <f>VLOOKUP(L7325,'Products Sheet'!$A:$B,2,FALSE)</f>
        <v/>
      </c>
      <c r="X7325" s="7" t="n"/>
      <c r="Y7325" s="7" t="n"/>
      <c r="Z7325" s="7" t="n"/>
      <c r="AA7325" s="7" t="n"/>
      <c r="AB7325" s="7" t="n"/>
      <c r="AC7325" s="7" t="n"/>
    </row>
    <row r="7326" ht="9.75" customHeight="1" s="12">
      <c r="A7326" s="11" t="inlineStr">
        <is>
          <t>SO - 0006774</t>
        </is>
      </c>
      <c r="B7326" s="11" t="inlineStr">
        <is>
          <t>In-Store</t>
        </is>
      </c>
      <c r="C7326" s="11" t="inlineStr">
        <is>
          <t>WARE-NMK1003</t>
        </is>
      </c>
      <c r="D7326" s="6" t="n">
        <v>43900</v>
      </c>
      <c r="E7326" s="6" t="n">
        <v>44041</v>
      </c>
      <c r="F7326" s="6" t="n">
        <v>44056</v>
      </c>
      <c r="G7326" s="6" t="n">
        <v>44059</v>
      </c>
      <c r="H7326" s="11" t="inlineStr">
        <is>
          <t>USD</t>
        </is>
      </c>
      <c r="I7326" s="11" t="n">
        <v>3</v>
      </c>
      <c r="J7326" s="11" t="n">
        <v>37</v>
      </c>
      <c r="K7326" s="11" t="n">
        <v>158</v>
      </c>
      <c r="L7326" s="11" t="n">
        <v>43</v>
      </c>
      <c r="M7326" s="11" t="n">
        <v>7</v>
      </c>
      <c r="N7326" s="11" t="n">
        <v>0.05</v>
      </c>
      <c r="O7326" s="7" t="n">
        <v>5232.7</v>
      </c>
      <c r="P7326" s="7" t="n">
        <v>2459.369</v>
      </c>
      <c r="Q7326" s="7">
        <f>text(E7326,"ddd")</f>
        <v/>
      </c>
      <c r="R7326" s="7">
        <f>G7326-F7326</f>
        <v/>
      </c>
      <c r="S7326" s="7">
        <f>E7326-D7326</f>
        <v/>
      </c>
      <c r="T7326" s="7">
        <f>O7326*M7326</f>
        <v/>
      </c>
      <c r="U7326" s="7">
        <f>T7326*N7326</f>
        <v/>
      </c>
      <c r="V7326" s="7">
        <f>T7326-U7326-(P7326*M7326)</f>
        <v/>
      </c>
      <c r="W7326" s="7">
        <f>VLOOKUP(L7326,'Products Sheet'!$A:$B,2,FALSE)</f>
        <v/>
      </c>
      <c r="X7326" s="7" t="n"/>
      <c r="Y7326" s="7" t="n"/>
      <c r="Z7326" s="7" t="n"/>
      <c r="AA7326" s="7" t="n"/>
      <c r="AB7326" s="7" t="n"/>
      <c r="AC7326" s="7" t="n"/>
    </row>
    <row r="7327" ht="9.75" customHeight="1" s="12">
      <c r="A7327" s="11" t="inlineStr">
        <is>
          <t>SO - 0006846</t>
        </is>
      </c>
      <c r="B7327" s="11" t="inlineStr">
        <is>
          <t>Online</t>
        </is>
      </c>
      <c r="C7327" s="11" t="inlineStr">
        <is>
          <t>WARE-UHY1004</t>
        </is>
      </c>
      <c r="D7327" s="6" t="n">
        <v>43900</v>
      </c>
      <c r="E7327" s="6" t="n">
        <v>44050</v>
      </c>
      <c r="F7327" s="6" t="n">
        <v>44068</v>
      </c>
      <c r="G7327" s="6" t="n">
        <v>44070</v>
      </c>
      <c r="H7327" s="11" t="inlineStr">
        <is>
          <t>USD</t>
        </is>
      </c>
      <c r="I7327" s="11" t="n">
        <v>18</v>
      </c>
      <c r="J7327" s="11" t="n">
        <v>9</v>
      </c>
      <c r="K7327" s="11" t="n">
        <v>254</v>
      </c>
      <c r="L7327" s="11" t="n">
        <v>43</v>
      </c>
      <c r="M7327" s="11" t="n">
        <v>1</v>
      </c>
      <c r="N7327" s="11" t="n">
        <v>0.075</v>
      </c>
      <c r="O7327" s="7" t="n">
        <v>1085.4</v>
      </c>
      <c r="P7327" s="7" t="n">
        <v>770.634</v>
      </c>
      <c r="Q7327" s="7">
        <f>text(E7327,"ddd")</f>
        <v/>
      </c>
      <c r="R7327" s="7">
        <f>G7327-F7327</f>
        <v/>
      </c>
      <c r="S7327" s="7">
        <f>E7327-D7327</f>
        <v/>
      </c>
      <c r="T7327" s="7">
        <f>O7327*M7327</f>
        <v/>
      </c>
      <c r="U7327" s="7">
        <f>T7327*N7327</f>
        <v/>
      </c>
      <c r="V7327" s="7">
        <f>T7327-U7327-(P7327*M7327)</f>
        <v/>
      </c>
      <c r="W7327" s="7">
        <f>VLOOKUP(L7327,'Products Sheet'!$A:$B,2,FALSE)</f>
        <v/>
      </c>
      <c r="X7327" s="7" t="n"/>
      <c r="Y7327" s="7" t="n"/>
      <c r="Z7327" s="7" t="n"/>
      <c r="AA7327" s="7" t="n"/>
      <c r="AB7327" s="7" t="n"/>
      <c r="AC7327" s="7" t="n"/>
    </row>
    <row r="7328" ht="9.75" customHeight="1" s="12">
      <c r="A7328" s="11" t="inlineStr">
        <is>
          <t>SO - 0006897</t>
        </is>
      </c>
      <c r="B7328" s="11" t="inlineStr">
        <is>
          <t>Online</t>
        </is>
      </c>
      <c r="C7328" s="11" t="inlineStr">
        <is>
          <t>WARE-PUJ1005</t>
        </is>
      </c>
      <c r="D7328" s="6" t="n">
        <v>44000</v>
      </c>
      <c r="E7328" s="6" t="n">
        <v>44056</v>
      </c>
      <c r="F7328" s="6" t="n">
        <v>44064</v>
      </c>
      <c r="G7328" s="6" t="n">
        <v>44073</v>
      </c>
      <c r="H7328" s="11" t="inlineStr">
        <is>
          <t>USD</t>
        </is>
      </c>
      <c r="I7328" s="11" t="n">
        <v>17</v>
      </c>
      <c r="J7328" s="11" t="n">
        <v>46</v>
      </c>
      <c r="K7328" s="11" t="n">
        <v>303</v>
      </c>
      <c r="L7328" s="11" t="n">
        <v>43</v>
      </c>
      <c r="M7328" s="11" t="n">
        <v>3</v>
      </c>
      <c r="N7328" s="11" t="n">
        <v>0.075</v>
      </c>
      <c r="O7328" s="7" t="n">
        <v>2613</v>
      </c>
      <c r="P7328" s="7" t="n">
        <v>1541.67</v>
      </c>
      <c r="Q7328" s="7">
        <f>text(E7328,"ddd")</f>
        <v/>
      </c>
      <c r="R7328" s="7">
        <f>G7328-F7328</f>
        <v/>
      </c>
      <c r="S7328" s="7">
        <f>E7328-D7328</f>
        <v/>
      </c>
      <c r="T7328" s="7">
        <f>O7328*M7328</f>
        <v/>
      </c>
      <c r="U7328" s="7">
        <f>T7328*N7328</f>
        <v/>
      </c>
      <c r="V7328" s="7">
        <f>T7328-U7328-(P7328*M7328)</f>
        <v/>
      </c>
      <c r="W7328" s="7">
        <f>VLOOKUP(L7328,'Products Sheet'!$A:$B,2,FALSE)</f>
        <v/>
      </c>
      <c r="X7328" s="7" t="n"/>
      <c r="Y7328" s="7" t="n"/>
      <c r="Z7328" s="7" t="n"/>
      <c r="AA7328" s="7" t="n"/>
      <c r="AB7328" s="7" t="n"/>
      <c r="AC7328" s="7" t="n"/>
    </row>
    <row r="7329" ht="9.75" customHeight="1" s="12">
      <c r="A7329" s="11" t="inlineStr">
        <is>
          <t>SO - 0006923</t>
        </is>
      </c>
      <c r="B7329" s="11" t="inlineStr">
        <is>
          <t>In-Store</t>
        </is>
      </c>
      <c r="C7329" s="11" t="inlineStr">
        <is>
          <t>WARE-PUJ1005</t>
        </is>
      </c>
      <c r="D7329" s="6" t="n">
        <v>43900</v>
      </c>
      <c r="E7329" s="6" t="n">
        <v>44059</v>
      </c>
      <c r="F7329" s="6" t="n">
        <v>44076</v>
      </c>
      <c r="G7329" s="6" t="n">
        <v>44078</v>
      </c>
      <c r="H7329" s="11" t="inlineStr">
        <is>
          <t>USD</t>
        </is>
      </c>
      <c r="I7329" s="11" t="n">
        <v>1</v>
      </c>
      <c r="J7329" s="11" t="n">
        <v>2</v>
      </c>
      <c r="K7329" s="11" t="n">
        <v>328</v>
      </c>
      <c r="L7329" s="11" t="n">
        <v>43</v>
      </c>
      <c r="M7329" s="11" t="n">
        <v>6</v>
      </c>
      <c r="N7329" s="11" t="n">
        <v>0.075</v>
      </c>
      <c r="O7329" s="7" t="n">
        <v>3886</v>
      </c>
      <c r="P7329" s="7" t="n">
        <v>2681.34</v>
      </c>
      <c r="Q7329" s="7">
        <f>text(E7329,"ddd")</f>
        <v/>
      </c>
      <c r="R7329" s="7">
        <f>G7329-F7329</f>
        <v/>
      </c>
      <c r="S7329" s="7">
        <f>E7329-D7329</f>
        <v/>
      </c>
      <c r="T7329" s="7">
        <f>O7329*M7329</f>
        <v/>
      </c>
      <c r="U7329" s="7">
        <f>T7329*N7329</f>
        <v/>
      </c>
      <c r="V7329" s="7">
        <f>T7329-U7329-(P7329*M7329)</f>
        <v/>
      </c>
      <c r="W7329" s="7">
        <f>VLOOKUP(L7329,'Products Sheet'!$A:$B,2,FALSE)</f>
        <v/>
      </c>
      <c r="X7329" s="7" t="n"/>
      <c r="Y7329" s="7" t="n"/>
      <c r="Z7329" s="7" t="n"/>
      <c r="AA7329" s="7" t="n"/>
      <c r="AB7329" s="7" t="n"/>
      <c r="AC7329" s="7" t="n"/>
    </row>
    <row r="7330" ht="9.75" customHeight="1" s="12">
      <c r="A7330" s="11" t="inlineStr">
        <is>
          <t>SO - 0006950</t>
        </is>
      </c>
      <c r="B7330" s="11" t="inlineStr">
        <is>
          <t>Distributor</t>
        </is>
      </c>
      <c r="C7330" s="11" t="inlineStr">
        <is>
          <t>WARE-NBV1002</t>
        </is>
      </c>
      <c r="D7330" s="6" t="n">
        <v>44000</v>
      </c>
      <c r="E7330" s="6" t="n">
        <v>44063</v>
      </c>
      <c r="F7330" s="6" t="n">
        <v>44068</v>
      </c>
      <c r="G7330" s="6" t="n">
        <v>44076</v>
      </c>
      <c r="H7330" s="11" t="inlineStr">
        <is>
          <t>USD</t>
        </is>
      </c>
      <c r="I7330" s="11" t="n">
        <v>23</v>
      </c>
      <c r="J7330" s="11" t="n">
        <v>25</v>
      </c>
      <c r="K7330" s="11" t="n">
        <v>83</v>
      </c>
      <c r="L7330" s="11" t="n">
        <v>43</v>
      </c>
      <c r="M7330" s="11" t="n">
        <v>8</v>
      </c>
      <c r="N7330" s="11" t="n">
        <v>0.05</v>
      </c>
      <c r="O7330" s="7" t="n">
        <v>2539.3</v>
      </c>
      <c r="P7330" s="7" t="n">
        <v>1879.082</v>
      </c>
      <c r="Q7330" s="7">
        <f>text(E7330,"ddd")</f>
        <v/>
      </c>
      <c r="R7330" s="7">
        <f>G7330-F7330</f>
        <v/>
      </c>
      <c r="S7330" s="7">
        <f>E7330-D7330</f>
        <v/>
      </c>
      <c r="T7330" s="7">
        <f>O7330*M7330</f>
        <v/>
      </c>
      <c r="U7330" s="7">
        <f>T7330*N7330</f>
        <v/>
      </c>
      <c r="V7330" s="7">
        <f>T7330-U7330-(P7330*M7330)</f>
        <v/>
      </c>
      <c r="W7330" s="7">
        <f>VLOOKUP(L7330,'Products Sheet'!$A:$B,2,FALSE)</f>
        <v/>
      </c>
      <c r="X7330" s="7" t="n"/>
      <c r="Y7330" s="7" t="n"/>
      <c r="Z7330" s="7" t="n"/>
      <c r="AA7330" s="7" t="n"/>
      <c r="AB7330" s="7" t="n"/>
      <c r="AC7330" s="7" t="n"/>
    </row>
    <row r="7331" ht="9.75" customHeight="1" s="12">
      <c r="A7331" s="11" t="inlineStr">
        <is>
          <t>SO - 0007029</t>
        </is>
      </c>
      <c r="B7331" s="11" t="inlineStr">
        <is>
          <t>In-Store</t>
        </is>
      </c>
      <c r="C7331" s="11" t="inlineStr">
        <is>
          <t>WARE-NMK1003</t>
        </is>
      </c>
      <c r="D7331" s="6" t="n">
        <v>44000</v>
      </c>
      <c r="E7331" s="6" t="n">
        <v>44072</v>
      </c>
      <c r="F7331" s="6" t="n">
        <v>44095</v>
      </c>
      <c r="G7331" s="6" t="n">
        <v>44100</v>
      </c>
      <c r="H7331" s="11" t="inlineStr">
        <is>
          <t>USD</t>
        </is>
      </c>
      <c r="I7331" s="11" t="n">
        <v>4</v>
      </c>
      <c r="J7331" s="11" t="n">
        <v>7</v>
      </c>
      <c r="K7331" s="11" t="n">
        <v>146</v>
      </c>
      <c r="L7331" s="11" t="n">
        <v>43</v>
      </c>
      <c r="M7331" s="11" t="n">
        <v>1</v>
      </c>
      <c r="N7331" s="11" t="n">
        <v>0.05</v>
      </c>
      <c r="O7331" s="7" t="n">
        <v>3685</v>
      </c>
      <c r="P7331" s="7" t="n">
        <v>2247.85</v>
      </c>
      <c r="Q7331" s="7">
        <f>text(E7331,"ddd")</f>
        <v/>
      </c>
      <c r="R7331" s="7">
        <f>G7331-F7331</f>
        <v/>
      </c>
      <c r="S7331" s="7">
        <f>E7331-D7331</f>
        <v/>
      </c>
      <c r="T7331" s="7">
        <f>O7331*M7331</f>
        <v/>
      </c>
      <c r="U7331" s="7">
        <f>T7331*N7331</f>
        <v/>
      </c>
      <c r="V7331" s="7">
        <f>T7331-U7331-(P7331*M7331)</f>
        <v/>
      </c>
      <c r="W7331" s="7">
        <f>VLOOKUP(L7331,'Products Sheet'!$A:$B,2,FALSE)</f>
        <v/>
      </c>
      <c r="X7331" s="7" t="n"/>
      <c r="Y7331" s="7" t="n"/>
      <c r="Z7331" s="7" t="n"/>
      <c r="AA7331" s="7" t="n"/>
      <c r="AB7331" s="7" t="n"/>
      <c r="AC7331" s="7" t="n"/>
    </row>
    <row r="7332" ht="9.75" customHeight="1" s="12">
      <c r="A7332" s="11" t="inlineStr">
        <is>
          <t>SO - 0007169</t>
        </is>
      </c>
      <c r="B7332" s="11" t="inlineStr">
        <is>
          <t>In-Store</t>
        </is>
      </c>
      <c r="C7332" s="11" t="inlineStr">
        <is>
          <t>WARE-MKL1006</t>
        </is>
      </c>
      <c r="D7332" s="6" t="n">
        <v>44000</v>
      </c>
      <c r="E7332" s="6" t="n">
        <v>44089</v>
      </c>
      <c r="F7332" s="6" t="n">
        <v>44110</v>
      </c>
      <c r="G7332" s="6" t="n">
        <v>44119</v>
      </c>
      <c r="H7332" s="11" t="inlineStr">
        <is>
          <t>USD</t>
        </is>
      </c>
      <c r="I7332" s="11" t="n">
        <v>1</v>
      </c>
      <c r="J7332" s="11" t="n">
        <v>44</v>
      </c>
      <c r="K7332" s="11" t="n">
        <v>338</v>
      </c>
      <c r="L7332" s="11" t="n">
        <v>43</v>
      </c>
      <c r="M7332" s="11" t="n">
        <v>8</v>
      </c>
      <c r="N7332" s="11" t="n">
        <v>0.05</v>
      </c>
      <c r="O7332" s="7" t="n">
        <v>1118.9</v>
      </c>
      <c r="P7332" s="7" t="n">
        <v>514.6940000000001</v>
      </c>
      <c r="Q7332" s="7">
        <f>text(E7332,"ddd")</f>
        <v/>
      </c>
      <c r="R7332" s="7">
        <f>G7332-F7332</f>
        <v/>
      </c>
      <c r="S7332" s="7">
        <f>E7332-D7332</f>
        <v/>
      </c>
      <c r="T7332" s="7">
        <f>O7332*M7332</f>
        <v/>
      </c>
      <c r="U7332" s="7">
        <f>T7332*N7332</f>
        <v/>
      </c>
      <c r="V7332" s="7">
        <f>T7332-U7332-(P7332*M7332)</f>
        <v/>
      </c>
      <c r="W7332" s="7">
        <f>VLOOKUP(L7332,'Products Sheet'!$A:$B,2,FALSE)</f>
        <v/>
      </c>
      <c r="X7332" s="7" t="n"/>
      <c r="Y7332" s="7" t="n"/>
      <c r="Z7332" s="7" t="n"/>
      <c r="AA7332" s="7" t="n"/>
      <c r="AB7332" s="7" t="n"/>
      <c r="AC7332" s="7" t="n"/>
    </row>
    <row r="7333" ht="9.75" customHeight="1" s="12">
      <c r="A7333" s="11" t="inlineStr">
        <is>
          <t>SO - 0007213</t>
        </is>
      </c>
      <c r="B7333" s="11" t="inlineStr">
        <is>
          <t>In-Store</t>
        </is>
      </c>
      <c r="C7333" s="11" t="inlineStr">
        <is>
          <t>WARE-UHY1004</t>
        </is>
      </c>
      <c r="D7333" s="6" t="n">
        <v>44000</v>
      </c>
      <c r="E7333" s="6" t="n">
        <v>44094</v>
      </c>
      <c r="F7333" s="6" t="n">
        <v>44107</v>
      </c>
      <c r="G7333" s="6" t="n">
        <v>44117</v>
      </c>
      <c r="H7333" s="11" t="inlineStr">
        <is>
          <t>USD</t>
        </is>
      </c>
      <c r="I7333" s="11" t="n">
        <v>4</v>
      </c>
      <c r="J7333" s="11" t="n">
        <v>22</v>
      </c>
      <c r="K7333" s="11" t="n">
        <v>211</v>
      </c>
      <c r="L7333" s="11" t="n">
        <v>43</v>
      </c>
      <c r="M7333" s="11" t="n">
        <v>4</v>
      </c>
      <c r="N7333" s="11" t="n">
        <v>0.075</v>
      </c>
      <c r="O7333" s="7" t="n">
        <v>844.2</v>
      </c>
      <c r="P7333" s="7" t="n">
        <v>379.89</v>
      </c>
      <c r="Q7333" s="7">
        <f>text(E7333,"ddd")</f>
        <v/>
      </c>
      <c r="R7333" s="7">
        <f>G7333-F7333</f>
        <v/>
      </c>
      <c r="S7333" s="7">
        <f>E7333-D7333</f>
        <v/>
      </c>
      <c r="T7333" s="7">
        <f>O7333*M7333</f>
        <v/>
      </c>
      <c r="U7333" s="7">
        <f>T7333*N7333</f>
        <v/>
      </c>
      <c r="V7333" s="7">
        <f>T7333-U7333-(P7333*M7333)</f>
        <v/>
      </c>
      <c r="W7333" s="7">
        <f>VLOOKUP(L7333,'Products Sheet'!$A:$B,2,FALSE)</f>
        <v/>
      </c>
      <c r="X7333" s="7" t="n"/>
      <c r="Y7333" s="7" t="n"/>
      <c r="Z7333" s="7" t="n"/>
      <c r="AA7333" s="7" t="n"/>
      <c r="AB7333" s="7" t="n"/>
      <c r="AC7333" s="7" t="n"/>
    </row>
    <row r="7334" ht="9.75" customHeight="1" s="12">
      <c r="A7334" s="11" t="inlineStr">
        <is>
          <t>SO - 0007214</t>
        </is>
      </c>
      <c r="B7334" s="11" t="inlineStr">
        <is>
          <t>Online</t>
        </is>
      </c>
      <c r="C7334" s="11" t="inlineStr">
        <is>
          <t>WARE-XYS1001</t>
        </is>
      </c>
      <c r="D7334" s="6" t="n">
        <v>44000</v>
      </c>
      <c r="E7334" s="6" t="n">
        <v>44094</v>
      </c>
      <c r="F7334" s="6" t="n">
        <v>44120</v>
      </c>
      <c r="G7334" s="6" t="n">
        <v>44125</v>
      </c>
      <c r="H7334" s="11" t="inlineStr">
        <is>
          <t>USD</t>
        </is>
      </c>
      <c r="I7334" s="11" t="n">
        <v>14</v>
      </c>
      <c r="J7334" s="11" t="n">
        <v>29</v>
      </c>
      <c r="K7334" s="11" t="n">
        <v>14</v>
      </c>
      <c r="L7334" s="11" t="n">
        <v>43</v>
      </c>
      <c r="M7334" s="11" t="n">
        <v>6</v>
      </c>
      <c r="N7334" s="11" t="n">
        <v>0.1</v>
      </c>
      <c r="O7334" s="7" t="n">
        <v>1929.6</v>
      </c>
      <c r="P7334" s="7" t="n">
        <v>1196.352</v>
      </c>
      <c r="Q7334" s="7">
        <f>text(E7334,"ddd")</f>
        <v/>
      </c>
      <c r="R7334" s="7">
        <f>G7334-F7334</f>
        <v/>
      </c>
      <c r="S7334" s="7">
        <f>E7334-D7334</f>
        <v/>
      </c>
      <c r="T7334" s="7">
        <f>O7334*M7334</f>
        <v/>
      </c>
      <c r="U7334" s="7">
        <f>T7334*N7334</f>
        <v/>
      </c>
      <c r="V7334" s="7">
        <f>T7334-U7334-(P7334*M7334)</f>
        <v/>
      </c>
      <c r="W7334" s="7">
        <f>VLOOKUP(L7334,'Products Sheet'!$A:$B,2,FALSE)</f>
        <v/>
      </c>
      <c r="X7334" s="7" t="n"/>
      <c r="Y7334" s="7" t="n"/>
      <c r="Z7334" s="7" t="n"/>
      <c r="AA7334" s="7" t="n"/>
      <c r="AB7334" s="7" t="n"/>
      <c r="AC7334" s="7" t="n"/>
    </row>
    <row r="7335" ht="9.75" customHeight="1" s="12">
      <c r="A7335" s="11" t="inlineStr">
        <is>
          <t>SO - 0007246</t>
        </is>
      </c>
      <c r="B7335" s="11" t="inlineStr">
        <is>
          <t>In-Store</t>
        </is>
      </c>
      <c r="C7335" s="11" t="inlineStr">
        <is>
          <t>WARE-MKL1006</t>
        </is>
      </c>
      <c r="D7335" s="6" t="n">
        <v>44000</v>
      </c>
      <c r="E7335" s="6" t="n">
        <v>44096</v>
      </c>
      <c r="F7335" s="6" t="n">
        <v>44115</v>
      </c>
      <c r="G7335" s="6" t="n">
        <v>44122</v>
      </c>
      <c r="H7335" s="11" t="inlineStr">
        <is>
          <t>USD</t>
        </is>
      </c>
      <c r="I7335" s="11" t="n">
        <v>6</v>
      </c>
      <c r="J7335" s="11" t="n">
        <v>22</v>
      </c>
      <c r="K7335" s="11" t="n">
        <v>351</v>
      </c>
      <c r="L7335" s="11" t="n">
        <v>43</v>
      </c>
      <c r="M7335" s="11" t="n">
        <v>6</v>
      </c>
      <c r="N7335" s="11" t="n">
        <v>0.075</v>
      </c>
      <c r="O7335" s="7" t="n">
        <v>221.1</v>
      </c>
      <c r="P7335" s="7" t="n">
        <v>119.394</v>
      </c>
      <c r="Q7335" s="7">
        <f>text(E7335,"ddd")</f>
        <v/>
      </c>
      <c r="R7335" s="7">
        <f>G7335-F7335</f>
        <v/>
      </c>
      <c r="S7335" s="7">
        <f>E7335-D7335</f>
        <v/>
      </c>
      <c r="T7335" s="7">
        <f>O7335*M7335</f>
        <v/>
      </c>
      <c r="U7335" s="7">
        <f>T7335*N7335</f>
        <v/>
      </c>
      <c r="V7335" s="7">
        <f>T7335-U7335-(P7335*M7335)</f>
        <v/>
      </c>
      <c r="W7335" s="7">
        <f>VLOOKUP(L7335,'Products Sheet'!$A:$B,2,FALSE)</f>
        <v/>
      </c>
      <c r="X7335" s="7" t="n"/>
      <c r="Y7335" s="7" t="n"/>
      <c r="Z7335" s="7" t="n"/>
      <c r="AA7335" s="7" t="n"/>
      <c r="AB7335" s="7" t="n"/>
      <c r="AC7335" s="7" t="n"/>
    </row>
    <row r="7336" ht="9.75" customHeight="1" s="12">
      <c r="A7336" s="11" t="inlineStr">
        <is>
          <t>SO - 0007287</t>
        </is>
      </c>
      <c r="B7336" s="11" t="inlineStr">
        <is>
          <t>In-Store</t>
        </is>
      </c>
      <c r="C7336" s="11" t="inlineStr">
        <is>
          <t>WARE-NBV1002</t>
        </is>
      </c>
      <c r="D7336" s="6" t="n">
        <v>44000</v>
      </c>
      <c r="E7336" s="6" t="n">
        <v>44101</v>
      </c>
      <c r="F7336" s="6" t="n">
        <v>44105</v>
      </c>
      <c r="G7336" s="6" t="n">
        <v>44113</v>
      </c>
      <c r="H7336" s="11" t="inlineStr">
        <is>
          <t>USD</t>
        </is>
      </c>
      <c r="I7336" s="11" t="n">
        <v>2</v>
      </c>
      <c r="J7336" s="11" t="n">
        <v>37</v>
      </c>
      <c r="K7336" s="11" t="n">
        <v>71</v>
      </c>
      <c r="L7336" s="11" t="n">
        <v>43</v>
      </c>
      <c r="M7336" s="11" t="n">
        <v>4</v>
      </c>
      <c r="N7336" s="11" t="n">
        <v>0.075</v>
      </c>
      <c r="O7336" s="7" t="n">
        <v>1065.3</v>
      </c>
      <c r="P7336" s="7" t="n">
        <v>820.2809999999999</v>
      </c>
      <c r="Q7336" s="7">
        <f>text(E7336,"ddd")</f>
        <v/>
      </c>
      <c r="R7336" s="7">
        <f>G7336-F7336</f>
        <v/>
      </c>
      <c r="S7336" s="7">
        <f>E7336-D7336</f>
        <v/>
      </c>
      <c r="T7336" s="7">
        <f>O7336*M7336</f>
        <v/>
      </c>
      <c r="U7336" s="7">
        <f>T7336*N7336</f>
        <v/>
      </c>
      <c r="V7336" s="7">
        <f>T7336-U7336-(P7336*M7336)</f>
        <v/>
      </c>
      <c r="W7336" s="7">
        <f>VLOOKUP(L7336,'Products Sheet'!$A:$B,2,FALSE)</f>
        <v/>
      </c>
      <c r="X7336" s="7" t="n"/>
      <c r="Y7336" s="7" t="n"/>
      <c r="Z7336" s="7" t="n"/>
      <c r="AA7336" s="7" t="n"/>
      <c r="AB7336" s="7" t="n"/>
      <c r="AC7336" s="7" t="n"/>
    </row>
    <row r="7337" ht="9.75" customHeight="1" s="12">
      <c r="A7337" s="11" t="inlineStr">
        <is>
          <t>SO - 0007297</t>
        </is>
      </c>
      <c r="B7337" s="11" t="inlineStr">
        <is>
          <t>In-Store</t>
        </is>
      </c>
      <c r="C7337" s="11" t="inlineStr">
        <is>
          <t>WARE-PUJ1005</t>
        </is>
      </c>
      <c r="D7337" s="6" t="n">
        <v>44000</v>
      </c>
      <c r="E7337" s="6" t="n">
        <v>44103</v>
      </c>
      <c r="F7337" s="6" t="n">
        <v>44120</v>
      </c>
      <c r="G7337" s="6" t="n">
        <v>44127</v>
      </c>
      <c r="H7337" s="11" t="inlineStr">
        <is>
          <t>USD</t>
        </is>
      </c>
      <c r="I7337" s="11" t="n">
        <v>8</v>
      </c>
      <c r="J7337" s="11" t="n">
        <v>10</v>
      </c>
      <c r="K7337" s="11" t="n">
        <v>323</v>
      </c>
      <c r="L7337" s="11" t="n">
        <v>43</v>
      </c>
      <c r="M7337" s="11" t="n">
        <v>7</v>
      </c>
      <c r="N7337" s="11" t="n">
        <v>0.05</v>
      </c>
      <c r="O7337" s="7" t="n">
        <v>3906.1</v>
      </c>
      <c r="P7337" s="7" t="n">
        <v>2499.904</v>
      </c>
      <c r="Q7337" s="7">
        <f>text(E7337,"ddd")</f>
        <v/>
      </c>
      <c r="R7337" s="7">
        <f>G7337-F7337</f>
        <v/>
      </c>
      <c r="S7337" s="7">
        <f>E7337-D7337</f>
        <v/>
      </c>
      <c r="T7337" s="7">
        <f>O7337*M7337</f>
        <v/>
      </c>
      <c r="U7337" s="7">
        <f>T7337*N7337</f>
        <v/>
      </c>
      <c r="V7337" s="7">
        <f>T7337-U7337-(P7337*M7337)</f>
        <v/>
      </c>
      <c r="W7337" s="7">
        <f>VLOOKUP(L7337,'Products Sheet'!$A:$B,2,FALSE)</f>
        <v/>
      </c>
      <c r="X7337" s="7" t="n"/>
      <c r="Y7337" s="7" t="n"/>
      <c r="Z7337" s="7" t="n"/>
      <c r="AA7337" s="7" t="n"/>
      <c r="AB7337" s="7" t="n"/>
      <c r="AC7337" s="7" t="n"/>
    </row>
    <row r="7338" ht="9.75" customHeight="1" s="12">
      <c r="A7338" s="11" t="inlineStr">
        <is>
          <t>SO - 0007336</t>
        </is>
      </c>
      <c r="B7338" s="11" t="inlineStr">
        <is>
          <t>Online</t>
        </is>
      </c>
      <c r="C7338" s="11" t="inlineStr">
        <is>
          <t>WARE-XYS1001</t>
        </is>
      </c>
      <c r="D7338" s="6" t="n">
        <v>44000</v>
      </c>
      <c r="E7338" s="6" t="n">
        <v>44108</v>
      </c>
      <c r="F7338" s="6" t="n">
        <v>44126</v>
      </c>
      <c r="G7338" s="6" t="n">
        <v>44135</v>
      </c>
      <c r="H7338" s="11" t="inlineStr">
        <is>
          <t>USD</t>
        </is>
      </c>
      <c r="I7338" s="11" t="n">
        <v>15</v>
      </c>
      <c r="J7338" s="11" t="n">
        <v>4</v>
      </c>
      <c r="K7338" s="11" t="n">
        <v>5</v>
      </c>
      <c r="L7338" s="11" t="n">
        <v>43</v>
      </c>
      <c r="M7338" s="11" t="n">
        <v>7</v>
      </c>
      <c r="N7338" s="11" t="n">
        <v>0.05</v>
      </c>
      <c r="O7338" s="7" t="n">
        <v>1125.6</v>
      </c>
      <c r="P7338" s="7" t="n">
        <v>619.0800000000002</v>
      </c>
      <c r="Q7338" s="7">
        <f>text(E7338,"ddd")</f>
        <v/>
      </c>
      <c r="R7338" s="7">
        <f>G7338-F7338</f>
        <v/>
      </c>
      <c r="S7338" s="7">
        <f>E7338-D7338</f>
        <v/>
      </c>
      <c r="T7338" s="7">
        <f>O7338*M7338</f>
        <v/>
      </c>
      <c r="U7338" s="7">
        <f>T7338*N7338</f>
        <v/>
      </c>
      <c r="V7338" s="7">
        <f>T7338-U7338-(P7338*M7338)</f>
        <v/>
      </c>
      <c r="W7338" s="7">
        <f>VLOOKUP(L7338,'Products Sheet'!$A:$B,2,FALSE)</f>
        <v/>
      </c>
      <c r="X7338" s="7" t="n"/>
      <c r="Y7338" s="7" t="n"/>
      <c r="Z7338" s="7" t="n"/>
      <c r="AA7338" s="7" t="n"/>
      <c r="AB7338" s="7" t="n"/>
      <c r="AC7338" s="7" t="n"/>
    </row>
    <row r="7339" ht="9.75" customHeight="1" s="12">
      <c r="A7339" s="11" t="inlineStr">
        <is>
          <t>SO - 0007347</t>
        </is>
      </c>
      <c r="B7339" s="11" t="inlineStr">
        <is>
          <t>In-Store</t>
        </is>
      </c>
      <c r="C7339" s="11" t="inlineStr">
        <is>
          <t>WARE-NBV1002</t>
        </is>
      </c>
      <c r="D7339" s="6" t="n">
        <v>44000</v>
      </c>
      <c r="E7339" s="6" t="n">
        <v>44109</v>
      </c>
      <c r="F7339" s="6" t="n">
        <v>44125</v>
      </c>
      <c r="G7339" s="6" t="n">
        <v>44130</v>
      </c>
      <c r="H7339" s="11" t="inlineStr">
        <is>
          <t>USD</t>
        </is>
      </c>
      <c r="I7339" s="11" t="n">
        <v>5</v>
      </c>
      <c r="J7339" s="11" t="n">
        <v>32</v>
      </c>
      <c r="K7339" s="11" t="n">
        <v>73</v>
      </c>
      <c r="L7339" s="11" t="n">
        <v>43</v>
      </c>
      <c r="M7339" s="11" t="n">
        <v>6</v>
      </c>
      <c r="N7339" s="11" t="n">
        <v>0.1</v>
      </c>
      <c r="O7339" s="7" t="n">
        <v>6023.3</v>
      </c>
      <c r="P7339" s="7" t="n">
        <v>3734.446</v>
      </c>
      <c r="Q7339" s="7">
        <f>text(E7339,"ddd")</f>
        <v/>
      </c>
      <c r="R7339" s="7">
        <f>G7339-F7339</f>
        <v/>
      </c>
      <c r="S7339" s="7">
        <f>E7339-D7339</f>
        <v/>
      </c>
      <c r="T7339" s="7">
        <f>O7339*M7339</f>
        <v/>
      </c>
      <c r="U7339" s="7">
        <f>T7339*N7339</f>
        <v/>
      </c>
      <c r="V7339" s="7">
        <f>T7339-U7339-(P7339*M7339)</f>
        <v/>
      </c>
      <c r="W7339" s="7">
        <f>VLOOKUP(L7339,'Products Sheet'!$A:$B,2,FALSE)</f>
        <v/>
      </c>
      <c r="X7339" s="7" t="n"/>
      <c r="Y7339" s="7" t="n"/>
      <c r="Z7339" s="7" t="n"/>
      <c r="AA7339" s="7" t="n"/>
      <c r="AB7339" s="7" t="n"/>
      <c r="AC7339" s="7" t="n"/>
    </row>
    <row r="7340" ht="9.75" customHeight="1" s="12">
      <c r="A7340" s="11" t="inlineStr">
        <is>
          <t>SO - 0007415</t>
        </is>
      </c>
      <c r="B7340" s="11" t="inlineStr">
        <is>
          <t>In-Store</t>
        </is>
      </c>
      <c r="C7340" s="11" t="inlineStr">
        <is>
          <t>WARE-NMK1003</t>
        </is>
      </c>
      <c r="D7340" s="6" t="n">
        <v>44000</v>
      </c>
      <c r="E7340" s="6" t="n">
        <v>44117</v>
      </c>
      <c r="F7340" s="6" t="n">
        <v>44130</v>
      </c>
      <c r="G7340" s="6" t="n">
        <v>44140</v>
      </c>
      <c r="H7340" s="11" t="inlineStr">
        <is>
          <t>USD</t>
        </is>
      </c>
      <c r="I7340" s="11" t="n">
        <v>10</v>
      </c>
      <c r="J7340" s="11" t="n">
        <v>28</v>
      </c>
      <c r="K7340" s="11" t="n">
        <v>111</v>
      </c>
      <c r="L7340" s="11" t="n">
        <v>43</v>
      </c>
      <c r="M7340" s="11" t="n">
        <v>5</v>
      </c>
      <c r="N7340" s="11" t="n">
        <v>0.1</v>
      </c>
      <c r="O7340" s="7" t="n">
        <v>1132.3</v>
      </c>
      <c r="P7340" s="7" t="n">
        <v>826.579</v>
      </c>
      <c r="Q7340" s="7">
        <f>text(E7340,"ddd")</f>
        <v/>
      </c>
      <c r="R7340" s="7">
        <f>G7340-F7340</f>
        <v/>
      </c>
      <c r="S7340" s="7">
        <f>E7340-D7340</f>
        <v/>
      </c>
      <c r="T7340" s="7">
        <f>O7340*M7340</f>
        <v/>
      </c>
      <c r="U7340" s="7">
        <f>T7340*N7340</f>
        <v/>
      </c>
      <c r="V7340" s="7">
        <f>T7340-U7340-(P7340*M7340)</f>
        <v/>
      </c>
      <c r="W7340" s="7">
        <f>VLOOKUP(L7340,'Products Sheet'!$A:$B,2,FALSE)</f>
        <v/>
      </c>
      <c r="X7340" s="7" t="n"/>
      <c r="Y7340" s="7" t="n"/>
      <c r="Z7340" s="7" t="n"/>
      <c r="AA7340" s="7" t="n"/>
      <c r="AB7340" s="7" t="n"/>
      <c r="AC7340" s="7" t="n"/>
    </row>
    <row r="7341" ht="9.75" customHeight="1" s="12">
      <c r="A7341" s="11" t="inlineStr">
        <is>
          <t>SO - 0007438</t>
        </is>
      </c>
      <c r="B7341" s="11" t="inlineStr">
        <is>
          <t>Distributor</t>
        </is>
      </c>
      <c r="C7341" s="11" t="inlineStr">
        <is>
          <t>WARE-PUJ1005</t>
        </is>
      </c>
      <c r="D7341" s="6" t="n">
        <v>44000</v>
      </c>
      <c r="E7341" s="6" t="n">
        <v>44119</v>
      </c>
      <c r="F7341" s="6" t="n">
        <v>44130</v>
      </c>
      <c r="G7341" s="6" t="n">
        <v>44132</v>
      </c>
      <c r="H7341" s="11" t="inlineStr">
        <is>
          <t>USD</t>
        </is>
      </c>
      <c r="I7341" s="11" t="n">
        <v>24</v>
      </c>
      <c r="J7341" s="11" t="n">
        <v>10</v>
      </c>
      <c r="K7341" s="11" t="n">
        <v>315</v>
      </c>
      <c r="L7341" s="11" t="n">
        <v>43</v>
      </c>
      <c r="M7341" s="11" t="n">
        <v>6</v>
      </c>
      <c r="N7341" s="11" t="n">
        <v>0.05</v>
      </c>
      <c r="O7341" s="7" t="n">
        <v>3919.5</v>
      </c>
      <c r="P7341" s="7" t="n">
        <v>2508.48</v>
      </c>
      <c r="Q7341" s="7">
        <f>text(E7341,"ddd")</f>
        <v/>
      </c>
      <c r="R7341" s="7">
        <f>G7341-F7341</f>
        <v/>
      </c>
      <c r="S7341" s="7">
        <f>E7341-D7341</f>
        <v/>
      </c>
      <c r="T7341" s="7">
        <f>O7341*M7341</f>
        <v/>
      </c>
      <c r="U7341" s="7">
        <f>T7341*N7341</f>
        <v/>
      </c>
      <c r="V7341" s="7">
        <f>T7341-U7341-(P7341*M7341)</f>
        <v/>
      </c>
      <c r="W7341" s="7">
        <f>VLOOKUP(L7341,'Products Sheet'!$A:$B,2,FALSE)</f>
        <v/>
      </c>
      <c r="X7341" s="7" t="n"/>
      <c r="Y7341" s="7" t="n"/>
      <c r="Z7341" s="7" t="n"/>
      <c r="AA7341" s="7" t="n"/>
      <c r="AB7341" s="7" t="n"/>
      <c r="AC7341" s="7" t="n"/>
    </row>
    <row r="7342" ht="9.75" customHeight="1" s="12">
      <c r="A7342" s="11" t="inlineStr">
        <is>
          <t>SO - 0007441</t>
        </is>
      </c>
      <c r="B7342" s="11" t="inlineStr">
        <is>
          <t>Wholesale</t>
        </is>
      </c>
      <c r="C7342" s="11" t="inlineStr">
        <is>
          <t>WARE-MKL1006</t>
        </is>
      </c>
      <c r="D7342" s="6" t="n">
        <v>44000</v>
      </c>
      <c r="E7342" s="6" t="n">
        <v>44119</v>
      </c>
      <c r="F7342" s="6" t="n">
        <v>44142</v>
      </c>
      <c r="G7342" s="6" t="n">
        <v>44143</v>
      </c>
      <c r="H7342" s="11" t="inlineStr">
        <is>
          <t>USD</t>
        </is>
      </c>
      <c r="I7342" s="11" t="n">
        <v>27</v>
      </c>
      <c r="J7342" s="11" t="n">
        <v>37</v>
      </c>
      <c r="K7342" s="11" t="n">
        <v>336</v>
      </c>
      <c r="L7342" s="11" t="n">
        <v>43</v>
      </c>
      <c r="M7342" s="11" t="n">
        <v>8</v>
      </c>
      <c r="N7342" s="11" t="n">
        <v>0.05</v>
      </c>
      <c r="O7342" s="7" t="n">
        <v>1882.7</v>
      </c>
      <c r="P7342" s="7" t="n">
        <v>1581.468</v>
      </c>
      <c r="Q7342" s="7">
        <f>text(E7342,"ddd")</f>
        <v/>
      </c>
      <c r="R7342" s="7">
        <f>G7342-F7342</f>
        <v/>
      </c>
      <c r="S7342" s="7">
        <f>E7342-D7342</f>
        <v/>
      </c>
      <c r="T7342" s="7">
        <f>O7342*M7342</f>
        <v/>
      </c>
      <c r="U7342" s="7">
        <f>T7342*N7342</f>
        <v/>
      </c>
      <c r="V7342" s="7">
        <f>T7342-U7342-(P7342*M7342)</f>
        <v/>
      </c>
      <c r="W7342" s="7">
        <f>VLOOKUP(L7342,'Products Sheet'!$A:$B,2,FALSE)</f>
        <v/>
      </c>
      <c r="X7342" s="7" t="n"/>
      <c r="Y7342" s="7" t="n"/>
      <c r="Z7342" s="7" t="n"/>
      <c r="AA7342" s="7" t="n"/>
      <c r="AB7342" s="7" t="n"/>
      <c r="AC7342" s="7" t="n"/>
    </row>
    <row r="7343" ht="9.75" customHeight="1" s="12">
      <c r="A7343" s="11" t="inlineStr">
        <is>
          <t>SO - 0007486</t>
        </is>
      </c>
      <c r="B7343" s="11" t="inlineStr">
        <is>
          <t>In-Store</t>
        </is>
      </c>
      <c r="C7343" s="11" t="inlineStr">
        <is>
          <t>WARE-XYS1001</t>
        </is>
      </c>
      <c r="D7343" s="6" t="n">
        <v>44000</v>
      </c>
      <c r="E7343" s="6" t="n">
        <v>44125</v>
      </c>
      <c r="F7343" s="6" t="n">
        <v>44131</v>
      </c>
      <c r="G7343" s="6" t="n">
        <v>44141</v>
      </c>
      <c r="H7343" s="11" t="inlineStr">
        <is>
          <t>USD</t>
        </is>
      </c>
      <c r="I7343" s="11" t="n">
        <v>1</v>
      </c>
      <c r="J7343" s="11" t="n">
        <v>10</v>
      </c>
      <c r="K7343" s="11" t="n">
        <v>38</v>
      </c>
      <c r="L7343" s="11" t="n">
        <v>43</v>
      </c>
      <c r="M7343" s="11" t="n">
        <v>5</v>
      </c>
      <c r="N7343" s="11" t="n">
        <v>0.075</v>
      </c>
      <c r="O7343" s="7" t="n">
        <v>2445.5</v>
      </c>
      <c r="P7343" s="7" t="n">
        <v>1760.76</v>
      </c>
      <c r="Q7343" s="7">
        <f>text(E7343,"ddd")</f>
        <v/>
      </c>
      <c r="R7343" s="7">
        <f>G7343-F7343</f>
        <v/>
      </c>
      <c r="S7343" s="7">
        <f>E7343-D7343</f>
        <v/>
      </c>
      <c r="T7343" s="7">
        <f>O7343*M7343</f>
        <v/>
      </c>
      <c r="U7343" s="7">
        <f>T7343*N7343</f>
        <v/>
      </c>
      <c r="V7343" s="7">
        <f>T7343-U7343-(P7343*M7343)</f>
        <v/>
      </c>
      <c r="W7343" s="7">
        <f>VLOOKUP(L7343,'Products Sheet'!$A:$B,2,FALSE)</f>
        <v/>
      </c>
      <c r="X7343" s="7" t="n"/>
      <c r="Y7343" s="7" t="n"/>
      <c r="Z7343" s="7" t="n"/>
      <c r="AA7343" s="7" t="n"/>
      <c r="AB7343" s="7" t="n"/>
      <c r="AC7343" s="7" t="n"/>
    </row>
    <row r="7344" ht="9.75" customHeight="1" s="12">
      <c r="A7344" s="11" t="inlineStr">
        <is>
          <t>SO - 0007493</t>
        </is>
      </c>
      <c r="B7344" s="11" t="inlineStr">
        <is>
          <t>Online</t>
        </is>
      </c>
      <c r="C7344" s="11" t="inlineStr">
        <is>
          <t>WARE-UHY1004</t>
        </is>
      </c>
      <c r="D7344" s="6" t="n">
        <v>44000</v>
      </c>
      <c r="E7344" s="6" t="n">
        <v>44126</v>
      </c>
      <c r="F7344" s="6" t="n">
        <v>44136</v>
      </c>
      <c r="G7344" s="6" t="n">
        <v>44137</v>
      </c>
      <c r="H7344" s="11" t="inlineStr">
        <is>
          <t>USD</t>
        </is>
      </c>
      <c r="I7344" s="11" t="n">
        <v>20</v>
      </c>
      <c r="J7344" s="11" t="n">
        <v>13</v>
      </c>
      <c r="K7344" s="11" t="n">
        <v>212</v>
      </c>
      <c r="L7344" s="11" t="n">
        <v>43</v>
      </c>
      <c r="M7344" s="11" t="n">
        <v>1</v>
      </c>
      <c r="N7344" s="11" t="n">
        <v>0.15</v>
      </c>
      <c r="O7344" s="7" t="n">
        <v>2351.7</v>
      </c>
      <c r="P7344" s="7" t="n">
        <v>1293.435</v>
      </c>
      <c r="Q7344" s="7">
        <f>text(E7344,"ddd")</f>
        <v/>
      </c>
      <c r="R7344" s="7">
        <f>G7344-F7344</f>
        <v/>
      </c>
      <c r="S7344" s="7">
        <f>E7344-D7344</f>
        <v/>
      </c>
      <c r="T7344" s="7">
        <f>O7344*M7344</f>
        <v/>
      </c>
      <c r="U7344" s="7">
        <f>T7344*N7344</f>
        <v/>
      </c>
      <c r="V7344" s="7">
        <f>T7344-U7344-(P7344*M7344)</f>
        <v/>
      </c>
      <c r="W7344" s="7">
        <f>VLOOKUP(L7344,'Products Sheet'!$A:$B,2,FALSE)</f>
        <v/>
      </c>
      <c r="X7344" s="7" t="n"/>
      <c r="Y7344" s="7" t="n"/>
      <c r="Z7344" s="7" t="n"/>
      <c r="AA7344" s="7" t="n"/>
      <c r="AB7344" s="7" t="n"/>
      <c r="AC7344" s="7" t="n"/>
    </row>
    <row r="7345" ht="9.75" customHeight="1" s="12">
      <c r="A7345" s="11" t="inlineStr">
        <is>
          <t>SO - 0007494</t>
        </is>
      </c>
      <c r="B7345" s="11" t="inlineStr">
        <is>
          <t>Online</t>
        </is>
      </c>
      <c r="C7345" s="11" t="inlineStr">
        <is>
          <t>WARE-XYS1001</t>
        </is>
      </c>
      <c r="D7345" s="6" t="n">
        <v>44000</v>
      </c>
      <c r="E7345" s="6" t="n">
        <v>44126</v>
      </c>
      <c r="F7345" s="6" t="n">
        <v>44128</v>
      </c>
      <c r="G7345" s="6" t="n">
        <v>44129</v>
      </c>
      <c r="H7345" s="11" t="inlineStr">
        <is>
          <t>USD</t>
        </is>
      </c>
      <c r="I7345" s="11" t="n">
        <v>16</v>
      </c>
      <c r="J7345" s="11" t="n">
        <v>29</v>
      </c>
      <c r="K7345" s="11" t="n">
        <v>32</v>
      </c>
      <c r="L7345" s="11" t="n">
        <v>43</v>
      </c>
      <c r="M7345" s="11" t="n">
        <v>5</v>
      </c>
      <c r="N7345" s="11" t="n">
        <v>0.075</v>
      </c>
      <c r="O7345" s="7" t="n">
        <v>1943</v>
      </c>
      <c r="P7345" s="7" t="n">
        <v>796.63</v>
      </c>
      <c r="Q7345" s="7">
        <f>text(E7345,"ddd")</f>
        <v/>
      </c>
      <c r="R7345" s="7">
        <f>G7345-F7345</f>
        <v/>
      </c>
      <c r="S7345" s="7">
        <f>E7345-D7345</f>
        <v/>
      </c>
      <c r="T7345" s="7">
        <f>O7345*M7345</f>
        <v/>
      </c>
      <c r="U7345" s="7">
        <f>T7345*N7345</f>
        <v/>
      </c>
      <c r="V7345" s="7">
        <f>T7345-U7345-(P7345*M7345)</f>
        <v/>
      </c>
      <c r="W7345" s="7">
        <f>VLOOKUP(L7345,'Products Sheet'!$A:$B,2,FALSE)</f>
        <v/>
      </c>
      <c r="X7345" s="7" t="n"/>
      <c r="Y7345" s="7" t="n"/>
      <c r="Z7345" s="7" t="n"/>
      <c r="AA7345" s="7" t="n"/>
      <c r="AB7345" s="7" t="n"/>
      <c r="AC7345" s="7" t="n"/>
    </row>
    <row r="7346" ht="9.75" customHeight="1" s="12">
      <c r="A7346" s="11" t="inlineStr">
        <is>
          <t>SO - 0007519</t>
        </is>
      </c>
      <c r="B7346" s="11" t="inlineStr">
        <is>
          <t>In-Store</t>
        </is>
      </c>
      <c r="C7346" s="11" t="inlineStr">
        <is>
          <t>WARE-NMK1003</t>
        </is>
      </c>
      <c r="D7346" s="6" t="n">
        <v>44000</v>
      </c>
      <c r="E7346" s="6" t="n">
        <v>44129</v>
      </c>
      <c r="F7346" s="6" t="n">
        <v>44141</v>
      </c>
      <c r="G7346" s="6" t="n">
        <v>44142</v>
      </c>
      <c r="H7346" s="11" t="inlineStr">
        <is>
          <t>USD</t>
        </is>
      </c>
      <c r="I7346" s="11" t="n">
        <v>10</v>
      </c>
      <c r="J7346" s="11" t="n">
        <v>50</v>
      </c>
      <c r="K7346" s="11" t="n">
        <v>193</v>
      </c>
      <c r="L7346" s="11" t="n">
        <v>43</v>
      </c>
      <c r="M7346" s="11" t="n">
        <v>1</v>
      </c>
      <c r="N7346" s="11" t="n">
        <v>0.4</v>
      </c>
      <c r="O7346" s="7" t="n">
        <v>1929.6</v>
      </c>
      <c r="P7346" s="7" t="n">
        <v>1138.464</v>
      </c>
      <c r="Q7346" s="7">
        <f>text(E7346,"ddd")</f>
        <v/>
      </c>
      <c r="R7346" s="7">
        <f>G7346-F7346</f>
        <v/>
      </c>
      <c r="S7346" s="7">
        <f>E7346-D7346</f>
        <v/>
      </c>
      <c r="T7346" s="7">
        <f>O7346*M7346</f>
        <v/>
      </c>
      <c r="U7346" s="7">
        <f>T7346*N7346</f>
        <v/>
      </c>
      <c r="V7346" s="7">
        <f>T7346-U7346-(P7346*M7346)</f>
        <v/>
      </c>
      <c r="W7346" s="7">
        <f>VLOOKUP(L7346,'Products Sheet'!$A:$B,2,FALSE)</f>
        <v/>
      </c>
      <c r="X7346" s="7" t="n"/>
      <c r="Y7346" s="7" t="n"/>
      <c r="Z7346" s="7" t="n"/>
      <c r="AA7346" s="7" t="n"/>
      <c r="AB7346" s="7" t="n"/>
      <c r="AC7346" s="7" t="n"/>
    </row>
    <row r="7347" ht="9.75" customHeight="1" s="12">
      <c r="A7347" s="11" t="inlineStr">
        <is>
          <t>SO - 0007598</t>
        </is>
      </c>
      <c r="B7347" s="11" t="inlineStr">
        <is>
          <t>Online</t>
        </is>
      </c>
      <c r="C7347" s="11" t="inlineStr">
        <is>
          <t>WARE-UHY1004</t>
        </is>
      </c>
      <c r="D7347" s="6" t="n">
        <v>44000</v>
      </c>
      <c r="E7347" s="6" t="n">
        <v>44136</v>
      </c>
      <c r="F7347" s="6" t="n">
        <v>44153</v>
      </c>
      <c r="G7347" s="6" t="n">
        <v>44161</v>
      </c>
      <c r="H7347" s="11" t="inlineStr">
        <is>
          <t>USD</t>
        </is>
      </c>
      <c r="I7347" s="11" t="n">
        <v>16</v>
      </c>
      <c r="J7347" s="11" t="n">
        <v>34</v>
      </c>
      <c r="K7347" s="11" t="n">
        <v>247</v>
      </c>
      <c r="L7347" s="11" t="n">
        <v>43</v>
      </c>
      <c r="M7347" s="11" t="n">
        <v>3</v>
      </c>
      <c r="N7347" s="11" t="n">
        <v>0.05</v>
      </c>
      <c r="O7347" s="7" t="n">
        <v>1085.4</v>
      </c>
      <c r="P7347" s="7" t="n">
        <v>477.576</v>
      </c>
      <c r="Q7347" s="7">
        <f>text(E7347,"ddd")</f>
        <v/>
      </c>
      <c r="R7347" s="7">
        <f>G7347-F7347</f>
        <v/>
      </c>
      <c r="S7347" s="7">
        <f>E7347-D7347</f>
        <v/>
      </c>
      <c r="T7347" s="7">
        <f>O7347*M7347</f>
        <v/>
      </c>
      <c r="U7347" s="7">
        <f>T7347*N7347</f>
        <v/>
      </c>
      <c r="V7347" s="7">
        <f>T7347-U7347-(P7347*M7347)</f>
        <v/>
      </c>
      <c r="W7347" s="7">
        <f>VLOOKUP(L7347,'Products Sheet'!$A:$B,2,FALSE)</f>
        <v/>
      </c>
      <c r="X7347" s="7" t="n"/>
      <c r="Y7347" s="7" t="n"/>
      <c r="Z7347" s="7" t="n"/>
      <c r="AA7347" s="7" t="n"/>
      <c r="AB7347" s="7" t="n"/>
      <c r="AC7347" s="7" t="n"/>
    </row>
    <row r="7348" ht="9.75" customHeight="1" s="12">
      <c r="A7348" s="11" t="inlineStr">
        <is>
          <t>SO - 0007603</t>
        </is>
      </c>
      <c r="B7348" s="11" t="inlineStr">
        <is>
          <t>Online</t>
        </is>
      </c>
      <c r="C7348" s="11" t="inlineStr">
        <is>
          <t>WARE-MKL1006</t>
        </is>
      </c>
      <c r="D7348" s="6" t="n">
        <v>44000</v>
      </c>
      <c r="E7348" s="6" t="n">
        <v>44137</v>
      </c>
      <c r="F7348" s="6" t="n">
        <v>44143</v>
      </c>
      <c r="G7348" s="6" t="n">
        <v>44144</v>
      </c>
      <c r="H7348" s="11" t="inlineStr">
        <is>
          <t>USD</t>
        </is>
      </c>
      <c r="I7348" s="11" t="n">
        <v>19</v>
      </c>
      <c r="J7348" s="11" t="n">
        <v>26</v>
      </c>
      <c r="K7348" s="11" t="n">
        <v>346</v>
      </c>
      <c r="L7348" s="11" t="n">
        <v>43</v>
      </c>
      <c r="M7348" s="11" t="n">
        <v>4</v>
      </c>
      <c r="N7348" s="11" t="n">
        <v>0.075</v>
      </c>
      <c r="O7348" s="7" t="n">
        <v>6472.2</v>
      </c>
      <c r="P7348" s="7" t="n">
        <v>5371.925999999999</v>
      </c>
      <c r="Q7348" s="7">
        <f>text(E7348,"ddd")</f>
        <v/>
      </c>
      <c r="R7348" s="7">
        <f>G7348-F7348</f>
        <v/>
      </c>
      <c r="S7348" s="7">
        <f>E7348-D7348</f>
        <v/>
      </c>
      <c r="T7348" s="7">
        <f>O7348*M7348</f>
        <v/>
      </c>
      <c r="U7348" s="7">
        <f>T7348*N7348</f>
        <v/>
      </c>
      <c r="V7348" s="7">
        <f>T7348-U7348-(P7348*M7348)</f>
        <v/>
      </c>
      <c r="W7348" s="7">
        <f>VLOOKUP(L7348,'Products Sheet'!$A:$B,2,FALSE)</f>
        <v/>
      </c>
      <c r="X7348" s="7" t="n"/>
      <c r="Y7348" s="7" t="n"/>
      <c r="Z7348" s="7" t="n"/>
      <c r="AA7348" s="7" t="n"/>
      <c r="AB7348" s="7" t="n"/>
      <c r="AC7348" s="7" t="n"/>
    </row>
    <row r="7349" ht="9.75" customHeight="1" s="12">
      <c r="A7349" s="11" t="inlineStr">
        <is>
          <t>SO - 0007737</t>
        </is>
      </c>
      <c r="B7349" s="11" t="inlineStr">
        <is>
          <t>In-Store</t>
        </is>
      </c>
      <c r="C7349" s="11" t="inlineStr">
        <is>
          <t>WARE-UHY1004</t>
        </is>
      </c>
      <c r="D7349" s="6" t="n">
        <v>44100</v>
      </c>
      <c r="E7349" s="6" t="n">
        <v>44152</v>
      </c>
      <c r="F7349" s="6" t="n">
        <v>44158</v>
      </c>
      <c r="G7349" s="6" t="n">
        <v>44160</v>
      </c>
      <c r="H7349" s="11" t="inlineStr">
        <is>
          <t>USD</t>
        </is>
      </c>
      <c r="I7349" s="11" t="n">
        <v>2</v>
      </c>
      <c r="J7349" s="11" t="n">
        <v>8</v>
      </c>
      <c r="K7349" s="11" t="n">
        <v>238</v>
      </c>
      <c r="L7349" s="11" t="n">
        <v>43</v>
      </c>
      <c r="M7349" s="11" t="n">
        <v>8</v>
      </c>
      <c r="N7349" s="11" t="n">
        <v>0.4</v>
      </c>
      <c r="O7349" s="7" t="n">
        <v>3685</v>
      </c>
      <c r="P7349" s="7" t="n">
        <v>3095.4</v>
      </c>
      <c r="Q7349" s="7">
        <f>text(E7349,"ddd")</f>
        <v/>
      </c>
      <c r="R7349" s="7">
        <f>G7349-F7349</f>
        <v/>
      </c>
      <c r="S7349" s="7">
        <f>E7349-D7349</f>
        <v/>
      </c>
      <c r="T7349" s="7">
        <f>O7349*M7349</f>
        <v/>
      </c>
      <c r="U7349" s="7">
        <f>T7349*N7349</f>
        <v/>
      </c>
      <c r="V7349" s="7">
        <f>T7349-U7349-(P7349*M7349)</f>
        <v/>
      </c>
      <c r="W7349" s="7">
        <f>VLOOKUP(L7349,'Products Sheet'!$A:$B,2,FALSE)</f>
        <v/>
      </c>
      <c r="X7349" s="7" t="n"/>
      <c r="Y7349" s="7" t="n"/>
      <c r="Z7349" s="7" t="n"/>
      <c r="AA7349" s="7" t="n"/>
      <c r="AB7349" s="7" t="n"/>
      <c r="AC7349" s="7" t="n"/>
    </row>
    <row r="7350" ht="9.75" customHeight="1" s="12">
      <c r="A7350" s="11" t="inlineStr">
        <is>
          <t>SO - 0007778</t>
        </is>
      </c>
      <c r="B7350" s="11" t="inlineStr">
        <is>
          <t>Online</t>
        </is>
      </c>
      <c r="C7350" s="11" t="inlineStr">
        <is>
          <t>WARE-NMK1003</t>
        </is>
      </c>
      <c r="D7350" s="6" t="n">
        <v>44000</v>
      </c>
      <c r="E7350" s="6" t="n">
        <v>44157</v>
      </c>
      <c r="F7350" s="6" t="n">
        <v>44183</v>
      </c>
      <c r="G7350" s="6" t="n">
        <v>44191</v>
      </c>
      <c r="H7350" s="11" t="inlineStr">
        <is>
          <t>USD</t>
        </is>
      </c>
      <c r="I7350" s="11" t="n">
        <v>20</v>
      </c>
      <c r="J7350" s="11" t="n">
        <v>2</v>
      </c>
      <c r="K7350" s="11" t="n">
        <v>107</v>
      </c>
      <c r="L7350" s="11" t="n">
        <v>43</v>
      </c>
      <c r="M7350" s="11" t="n">
        <v>4</v>
      </c>
      <c r="N7350" s="11" t="n">
        <v>0.15</v>
      </c>
      <c r="O7350" s="7" t="n">
        <v>5266.2</v>
      </c>
      <c r="P7350" s="7" t="n">
        <v>2211.804</v>
      </c>
      <c r="Q7350" s="7">
        <f>text(E7350,"ddd")</f>
        <v/>
      </c>
      <c r="R7350" s="7">
        <f>G7350-F7350</f>
        <v/>
      </c>
      <c r="S7350" s="7">
        <f>E7350-D7350</f>
        <v/>
      </c>
      <c r="T7350" s="7">
        <f>O7350*M7350</f>
        <v/>
      </c>
      <c r="U7350" s="7">
        <f>T7350*N7350</f>
        <v/>
      </c>
      <c r="V7350" s="7">
        <f>T7350-U7350-(P7350*M7350)</f>
        <v/>
      </c>
      <c r="W7350" s="7">
        <f>VLOOKUP(L7350,'Products Sheet'!$A:$B,2,FALSE)</f>
        <v/>
      </c>
      <c r="X7350" s="7" t="n"/>
      <c r="Y7350" s="7" t="n"/>
      <c r="Z7350" s="7" t="n"/>
      <c r="AA7350" s="7" t="n"/>
      <c r="AB7350" s="7" t="n"/>
      <c r="AC7350" s="7" t="n"/>
    </row>
    <row r="7351" ht="9.75" customHeight="1" s="12">
      <c r="A7351" s="11" t="inlineStr">
        <is>
          <t>SO - 0007781</t>
        </is>
      </c>
      <c r="B7351" s="11" t="inlineStr">
        <is>
          <t>In-Store</t>
        </is>
      </c>
      <c r="C7351" s="11" t="inlineStr">
        <is>
          <t>WARE-UHY1004</t>
        </is>
      </c>
      <c r="D7351" s="6" t="n">
        <v>44100</v>
      </c>
      <c r="E7351" s="6" t="n">
        <v>44158</v>
      </c>
      <c r="F7351" s="6" t="n">
        <v>44184</v>
      </c>
      <c r="G7351" s="6" t="n">
        <v>44186</v>
      </c>
      <c r="H7351" s="11" t="inlineStr">
        <is>
          <t>USD</t>
        </is>
      </c>
      <c r="I7351" s="11" t="n">
        <v>9</v>
      </c>
      <c r="J7351" s="11" t="n">
        <v>27</v>
      </c>
      <c r="K7351" s="11" t="n">
        <v>205</v>
      </c>
      <c r="L7351" s="11" t="n">
        <v>43</v>
      </c>
      <c r="M7351" s="11" t="n">
        <v>5</v>
      </c>
      <c r="N7351" s="11" t="n">
        <v>0.1</v>
      </c>
      <c r="O7351" s="7" t="n">
        <v>1936.3</v>
      </c>
      <c r="P7351" s="7" t="n">
        <v>1064.965</v>
      </c>
      <c r="Q7351" s="7">
        <f>text(E7351,"ddd")</f>
        <v/>
      </c>
      <c r="R7351" s="7">
        <f>G7351-F7351</f>
        <v/>
      </c>
      <c r="S7351" s="7">
        <f>E7351-D7351</f>
        <v/>
      </c>
      <c r="T7351" s="7">
        <f>O7351*M7351</f>
        <v/>
      </c>
      <c r="U7351" s="7">
        <f>T7351*N7351</f>
        <v/>
      </c>
      <c r="V7351" s="7">
        <f>T7351-U7351-(P7351*M7351)</f>
        <v/>
      </c>
      <c r="W7351" s="7">
        <f>VLOOKUP(L7351,'Products Sheet'!$A:$B,2,FALSE)</f>
        <v/>
      </c>
      <c r="X7351" s="7" t="n"/>
      <c r="Y7351" s="7" t="n"/>
      <c r="Z7351" s="7" t="n"/>
      <c r="AA7351" s="7" t="n"/>
      <c r="AB7351" s="7" t="n"/>
      <c r="AC7351" s="7" t="n"/>
    </row>
    <row r="7352" ht="9.75" customHeight="1" s="12">
      <c r="A7352" s="11" t="inlineStr">
        <is>
          <t>SO - 0007795</t>
        </is>
      </c>
      <c r="B7352" s="11" t="inlineStr">
        <is>
          <t>Online</t>
        </is>
      </c>
      <c r="C7352" s="11" t="inlineStr">
        <is>
          <t>WARE-PUJ1005</t>
        </is>
      </c>
      <c r="D7352" s="6" t="n">
        <v>44100</v>
      </c>
      <c r="E7352" s="6" t="n">
        <v>44159</v>
      </c>
      <c r="F7352" s="6" t="n">
        <v>44183</v>
      </c>
      <c r="G7352" s="6" t="n">
        <v>44187</v>
      </c>
      <c r="H7352" s="11" t="inlineStr">
        <is>
          <t>USD</t>
        </is>
      </c>
      <c r="I7352" s="11" t="n">
        <v>15</v>
      </c>
      <c r="J7352" s="11" t="n">
        <v>24</v>
      </c>
      <c r="K7352" s="11" t="n">
        <v>264</v>
      </c>
      <c r="L7352" s="11" t="n">
        <v>43</v>
      </c>
      <c r="M7352" s="11" t="n">
        <v>6</v>
      </c>
      <c r="N7352" s="11" t="n">
        <v>0.4</v>
      </c>
      <c r="O7352" s="7" t="n">
        <v>1105.5</v>
      </c>
      <c r="P7352" s="7" t="n">
        <v>840.1800000000001</v>
      </c>
      <c r="Q7352" s="7">
        <f>text(E7352,"ddd")</f>
        <v/>
      </c>
      <c r="R7352" s="7">
        <f>G7352-F7352</f>
        <v/>
      </c>
      <c r="S7352" s="7">
        <f>E7352-D7352</f>
        <v/>
      </c>
      <c r="T7352" s="7">
        <f>O7352*M7352</f>
        <v/>
      </c>
      <c r="U7352" s="7">
        <f>T7352*N7352</f>
        <v/>
      </c>
      <c r="V7352" s="7">
        <f>T7352-U7352-(P7352*M7352)</f>
        <v/>
      </c>
      <c r="W7352" s="7">
        <f>VLOOKUP(L7352,'Products Sheet'!$A:$B,2,FALSE)</f>
        <v/>
      </c>
      <c r="X7352" s="7" t="n"/>
      <c r="Y7352" s="7" t="n"/>
      <c r="Z7352" s="7" t="n"/>
      <c r="AA7352" s="7" t="n"/>
      <c r="AB7352" s="7" t="n"/>
      <c r="AC7352" s="7" t="n"/>
    </row>
    <row r="7353" ht="9.75" customHeight="1" s="12">
      <c r="A7353" s="11" t="inlineStr">
        <is>
          <t>SO - 0007810</t>
        </is>
      </c>
      <c r="B7353" s="11" t="inlineStr">
        <is>
          <t>Wholesale</t>
        </is>
      </c>
      <c r="C7353" s="11" t="inlineStr">
        <is>
          <t>WARE-UHY1004</t>
        </is>
      </c>
      <c r="D7353" s="6" t="n">
        <v>44000</v>
      </c>
      <c r="E7353" s="6" t="n">
        <v>44160</v>
      </c>
      <c r="F7353" s="6" t="n">
        <v>44180</v>
      </c>
      <c r="G7353" s="6" t="n">
        <v>44184</v>
      </c>
      <c r="H7353" s="11" t="inlineStr">
        <is>
          <t>USD</t>
        </is>
      </c>
      <c r="I7353" s="11" t="n">
        <v>28</v>
      </c>
      <c r="J7353" s="11" t="n">
        <v>50</v>
      </c>
      <c r="K7353" s="11" t="n">
        <v>247</v>
      </c>
      <c r="L7353" s="11" t="n">
        <v>43</v>
      </c>
      <c r="M7353" s="11" t="n">
        <v>6</v>
      </c>
      <c r="N7353" s="11" t="n">
        <v>0.05</v>
      </c>
      <c r="O7353" s="7" t="n">
        <v>6137.2</v>
      </c>
      <c r="P7353" s="7" t="n">
        <v>3498.204</v>
      </c>
      <c r="Q7353" s="7">
        <f>text(E7353,"ddd")</f>
        <v/>
      </c>
      <c r="R7353" s="7">
        <f>G7353-F7353</f>
        <v/>
      </c>
      <c r="S7353" s="7">
        <f>E7353-D7353</f>
        <v/>
      </c>
      <c r="T7353" s="7">
        <f>O7353*M7353</f>
        <v/>
      </c>
      <c r="U7353" s="7">
        <f>T7353*N7353</f>
        <v/>
      </c>
      <c r="V7353" s="7">
        <f>T7353-U7353-(P7353*M7353)</f>
        <v/>
      </c>
      <c r="W7353" s="7">
        <f>VLOOKUP(L7353,'Products Sheet'!$A:$B,2,FALSE)</f>
        <v/>
      </c>
      <c r="X7353" s="7" t="n"/>
      <c r="Y7353" s="7" t="n"/>
      <c r="Z7353" s="7" t="n"/>
      <c r="AA7353" s="7" t="n"/>
      <c r="AB7353" s="7" t="n"/>
      <c r="AC7353" s="7" t="n"/>
    </row>
    <row r="7354" ht="9.75" customHeight="1" s="12">
      <c r="A7354" s="11" t="inlineStr">
        <is>
          <t>SO - 0007822</t>
        </is>
      </c>
      <c r="B7354" s="11" t="inlineStr">
        <is>
          <t>Online</t>
        </is>
      </c>
      <c r="C7354" s="11" t="inlineStr">
        <is>
          <t>WARE-NMK1003</t>
        </is>
      </c>
      <c r="D7354" s="6" t="n">
        <v>44100</v>
      </c>
      <c r="E7354" s="6" t="n">
        <v>44163</v>
      </c>
      <c r="F7354" s="6" t="n">
        <v>44172</v>
      </c>
      <c r="G7354" s="6" t="n">
        <v>44174</v>
      </c>
      <c r="H7354" s="11" t="inlineStr">
        <is>
          <t>USD</t>
        </is>
      </c>
      <c r="I7354" s="11" t="n">
        <v>13</v>
      </c>
      <c r="J7354" s="11" t="n">
        <v>34</v>
      </c>
      <c r="K7354" s="11" t="n">
        <v>198</v>
      </c>
      <c r="L7354" s="11" t="n">
        <v>43</v>
      </c>
      <c r="M7354" s="11" t="n">
        <v>2</v>
      </c>
      <c r="N7354" s="11" t="n">
        <v>0.2</v>
      </c>
      <c r="O7354" s="7" t="n">
        <v>241.2</v>
      </c>
      <c r="P7354" s="7" t="n">
        <v>183.312</v>
      </c>
      <c r="Q7354" s="7">
        <f>text(E7354,"ddd")</f>
        <v/>
      </c>
      <c r="R7354" s="7">
        <f>G7354-F7354</f>
        <v/>
      </c>
      <c r="S7354" s="7">
        <f>E7354-D7354</f>
        <v/>
      </c>
      <c r="T7354" s="7">
        <f>O7354*M7354</f>
        <v/>
      </c>
      <c r="U7354" s="7">
        <f>T7354*N7354</f>
        <v/>
      </c>
      <c r="V7354" s="7">
        <f>T7354-U7354-(P7354*M7354)</f>
        <v/>
      </c>
      <c r="W7354" s="7">
        <f>VLOOKUP(L7354,'Products Sheet'!$A:$B,2,FALSE)</f>
        <v/>
      </c>
      <c r="X7354" s="7" t="n"/>
      <c r="Y7354" s="7" t="n"/>
      <c r="Z7354" s="7" t="n"/>
      <c r="AA7354" s="7" t="n"/>
      <c r="AB7354" s="7" t="n"/>
      <c r="AC7354" s="7" t="n"/>
    </row>
    <row r="7355" ht="9.75" customHeight="1" s="12">
      <c r="A7355" s="11" t="inlineStr">
        <is>
          <t>SO - 0007844</t>
        </is>
      </c>
      <c r="B7355" s="11" t="inlineStr">
        <is>
          <t>In-Store</t>
        </is>
      </c>
      <c r="C7355" s="11" t="inlineStr">
        <is>
          <t>WARE-MKL1006</t>
        </is>
      </c>
      <c r="D7355" s="6" t="n">
        <v>44000</v>
      </c>
      <c r="E7355" s="6" t="n">
        <v>44165</v>
      </c>
      <c r="F7355" s="6" t="n">
        <v>44176</v>
      </c>
      <c r="G7355" s="6" t="n">
        <v>44178</v>
      </c>
      <c r="H7355" s="11" t="inlineStr">
        <is>
          <t>USD</t>
        </is>
      </c>
      <c r="I7355" s="11" t="n">
        <v>8</v>
      </c>
      <c r="J7355" s="11" t="n">
        <v>3</v>
      </c>
      <c r="K7355" s="11" t="n">
        <v>350</v>
      </c>
      <c r="L7355" s="11" t="n">
        <v>43</v>
      </c>
      <c r="M7355" s="11" t="n">
        <v>1</v>
      </c>
      <c r="N7355" s="11" t="n">
        <v>0.075</v>
      </c>
      <c r="O7355" s="7" t="n">
        <v>2432.1</v>
      </c>
      <c r="P7355" s="7" t="n">
        <v>1751.112</v>
      </c>
      <c r="Q7355" s="7">
        <f>text(E7355,"ddd")</f>
        <v/>
      </c>
      <c r="R7355" s="7">
        <f>G7355-F7355</f>
        <v/>
      </c>
      <c r="S7355" s="7">
        <f>E7355-D7355</f>
        <v/>
      </c>
      <c r="T7355" s="7">
        <f>O7355*M7355</f>
        <v/>
      </c>
      <c r="U7355" s="7">
        <f>T7355*N7355</f>
        <v/>
      </c>
      <c r="V7355" s="7">
        <f>T7355-U7355-(P7355*M7355)</f>
        <v/>
      </c>
      <c r="W7355" s="7">
        <f>VLOOKUP(L7355,'Products Sheet'!$A:$B,2,FALSE)</f>
        <v/>
      </c>
      <c r="X7355" s="7" t="n"/>
      <c r="Y7355" s="7" t="n"/>
      <c r="Z7355" s="7" t="n"/>
      <c r="AA7355" s="7" t="n"/>
      <c r="AB7355" s="7" t="n"/>
      <c r="AC7355" s="7" t="n"/>
    </row>
    <row r="7356" ht="9.75" customHeight="1" s="12">
      <c r="A7356" s="11" t="inlineStr">
        <is>
          <t>SO - 0007962</t>
        </is>
      </c>
      <c r="B7356" s="11" t="inlineStr">
        <is>
          <t>Distributor</t>
        </is>
      </c>
      <c r="C7356" s="11" t="inlineStr">
        <is>
          <t>WARE-NBV1002</t>
        </is>
      </c>
      <c r="D7356" s="6" t="n">
        <v>44100</v>
      </c>
      <c r="E7356" s="6" t="n">
        <v>44180</v>
      </c>
      <c r="F7356" s="6" t="n">
        <v>44207</v>
      </c>
      <c r="G7356" s="6" t="n">
        <v>44216</v>
      </c>
      <c r="H7356" s="11" t="inlineStr">
        <is>
          <t>USD</t>
        </is>
      </c>
      <c r="I7356" s="11" t="n">
        <v>25</v>
      </c>
      <c r="J7356" s="11" t="n">
        <v>3</v>
      </c>
      <c r="K7356" s="11" t="n">
        <v>82</v>
      </c>
      <c r="L7356" s="11" t="n">
        <v>43</v>
      </c>
      <c r="M7356" s="11" t="n">
        <v>2</v>
      </c>
      <c r="N7356" s="11" t="n">
        <v>0.2</v>
      </c>
      <c r="O7356" s="7" t="n">
        <v>3886</v>
      </c>
      <c r="P7356" s="7" t="n">
        <v>1748.7</v>
      </c>
      <c r="Q7356" s="7">
        <f>text(E7356,"ddd")</f>
        <v/>
      </c>
      <c r="R7356" s="7">
        <f>G7356-F7356</f>
        <v/>
      </c>
      <c r="S7356" s="7">
        <f>E7356-D7356</f>
        <v/>
      </c>
      <c r="T7356" s="7">
        <f>O7356*M7356</f>
        <v/>
      </c>
      <c r="U7356" s="7">
        <f>T7356*N7356</f>
        <v/>
      </c>
      <c r="V7356" s="7">
        <f>T7356-U7356-(P7356*M7356)</f>
        <v/>
      </c>
      <c r="W7356" s="7">
        <f>VLOOKUP(L7356,'Products Sheet'!$A:$B,2,FALSE)</f>
        <v/>
      </c>
      <c r="X7356" s="7" t="n"/>
      <c r="Y7356" s="7" t="n"/>
      <c r="Z7356" s="7" t="n"/>
      <c r="AA7356" s="7" t="n"/>
      <c r="AB7356" s="7" t="n"/>
      <c r="AC7356" s="7" t="n"/>
    </row>
    <row r="7357" ht="9.75" customHeight="1" s="12">
      <c r="A7357" s="11" t="inlineStr">
        <is>
          <t>SO - 0007971</t>
        </is>
      </c>
      <c r="B7357" s="11" t="inlineStr">
        <is>
          <t>Distributor</t>
        </is>
      </c>
      <c r="C7357" s="11" t="inlineStr">
        <is>
          <t>WARE-NMK1003</t>
        </is>
      </c>
      <c r="D7357" s="6" t="n">
        <v>44000</v>
      </c>
      <c r="E7357" s="6" t="n">
        <v>44182</v>
      </c>
      <c r="F7357" s="6" t="n">
        <v>44189</v>
      </c>
      <c r="G7357" s="6" t="n">
        <v>44191</v>
      </c>
      <c r="H7357" s="11" t="inlineStr">
        <is>
          <t>USD</t>
        </is>
      </c>
      <c r="I7357" s="11" t="n">
        <v>25</v>
      </c>
      <c r="J7357" s="11" t="n">
        <v>32</v>
      </c>
      <c r="K7357" s="11" t="n">
        <v>177</v>
      </c>
      <c r="L7357" s="11" t="n">
        <v>43</v>
      </c>
      <c r="M7357" s="11" t="n">
        <v>2</v>
      </c>
      <c r="N7357" s="11" t="n">
        <v>0.2</v>
      </c>
      <c r="O7357" s="7" t="n">
        <v>6472.2</v>
      </c>
      <c r="P7357" s="7" t="n">
        <v>4012.764</v>
      </c>
      <c r="Q7357" s="7">
        <f>text(E7357,"ddd")</f>
        <v/>
      </c>
      <c r="R7357" s="7">
        <f>G7357-F7357</f>
        <v/>
      </c>
      <c r="S7357" s="7">
        <f>E7357-D7357</f>
        <v/>
      </c>
      <c r="T7357" s="7">
        <f>O7357*M7357</f>
        <v/>
      </c>
      <c r="U7357" s="7">
        <f>T7357*N7357</f>
        <v/>
      </c>
      <c r="V7357" s="7">
        <f>T7357-U7357-(P7357*M7357)</f>
        <v/>
      </c>
      <c r="W7357" s="7">
        <f>VLOOKUP(L7357,'Products Sheet'!$A:$B,2,FALSE)</f>
        <v/>
      </c>
      <c r="X7357" s="7" t="n"/>
      <c r="Y7357" s="7" t="n"/>
      <c r="Z7357" s="7" t="n"/>
      <c r="AA7357" s="7" t="n"/>
      <c r="AB7357" s="7" t="n"/>
      <c r="AC7357" s="7" t="n"/>
    </row>
    <row r="7358" ht="9.75" customHeight="1" s="12">
      <c r="A7358" s="11" t="inlineStr">
        <is>
          <t>SO - 0007983</t>
        </is>
      </c>
      <c r="B7358" s="11" t="inlineStr">
        <is>
          <t>In-Store</t>
        </is>
      </c>
      <c r="C7358" s="11" t="inlineStr">
        <is>
          <t>WARE-NMK1003</t>
        </is>
      </c>
      <c r="D7358" s="6" t="n">
        <v>44000</v>
      </c>
      <c r="E7358" s="6" t="n">
        <v>44183</v>
      </c>
      <c r="F7358" s="6" t="n">
        <v>44204</v>
      </c>
      <c r="G7358" s="6" t="n">
        <v>44208</v>
      </c>
      <c r="H7358" s="11" t="inlineStr">
        <is>
          <t>USD</t>
        </is>
      </c>
      <c r="I7358" s="11" t="n">
        <v>9</v>
      </c>
      <c r="J7358" s="11" t="n">
        <v>8</v>
      </c>
      <c r="K7358" s="11" t="n">
        <v>182</v>
      </c>
      <c r="L7358" s="11" t="n">
        <v>43</v>
      </c>
      <c r="M7358" s="11" t="n">
        <v>4</v>
      </c>
      <c r="N7358" s="11" t="n">
        <v>0.05</v>
      </c>
      <c r="O7358" s="7" t="n">
        <v>1065.3</v>
      </c>
      <c r="P7358" s="7" t="n">
        <v>617.8739999999999</v>
      </c>
      <c r="Q7358" s="7">
        <f>text(E7358,"ddd")</f>
        <v/>
      </c>
      <c r="R7358" s="7">
        <f>G7358-F7358</f>
        <v/>
      </c>
      <c r="S7358" s="7">
        <f>E7358-D7358</f>
        <v/>
      </c>
      <c r="T7358" s="7">
        <f>O7358*M7358</f>
        <v/>
      </c>
      <c r="U7358" s="7">
        <f>T7358*N7358</f>
        <v/>
      </c>
      <c r="V7358" s="7">
        <f>T7358-U7358-(P7358*M7358)</f>
        <v/>
      </c>
      <c r="W7358" s="7">
        <f>VLOOKUP(L7358,'Products Sheet'!$A:$B,2,FALSE)</f>
        <v/>
      </c>
      <c r="X7358" s="7" t="n"/>
      <c r="Y7358" s="7" t="n"/>
      <c r="Z7358" s="7" t="n"/>
      <c r="AA7358" s="7" t="n"/>
      <c r="AB7358" s="7" t="n"/>
      <c r="AC7358" s="7" t="n"/>
    </row>
    <row r="7359" ht="9.75" customHeight="1" s="12">
      <c r="A7359" s="11" t="inlineStr">
        <is>
          <t>SO - 0008034</t>
        </is>
      </c>
      <c r="B7359" s="11" t="inlineStr">
        <is>
          <t>Online</t>
        </is>
      </c>
      <c r="C7359" s="11" t="inlineStr">
        <is>
          <t>WARE-NMK1003</t>
        </is>
      </c>
      <c r="D7359" s="6" t="n">
        <v>44100</v>
      </c>
      <c r="E7359" s="6" t="n">
        <v>44189</v>
      </c>
      <c r="F7359" s="6" t="n">
        <v>44210</v>
      </c>
      <c r="G7359" s="6" t="n">
        <v>44212</v>
      </c>
      <c r="H7359" s="11" t="inlineStr">
        <is>
          <t>USD</t>
        </is>
      </c>
      <c r="I7359" s="11" t="n">
        <v>15</v>
      </c>
      <c r="J7359" s="11" t="n">
        <v>17</v>
      </c>
      <c r="K7359" s="11" t="n">
        <v>92</v>
      </c>
      <c r="L7359" s="11" t="n">
        <v>43</v>
      </c>
      <c r="M7359" s="11" t="n">
        <v>7</v>
      </c>
      <c r="N7359" s="11" t="n">
        <v>0.1</v>
      </c>
      <c r="O7359" s="7" t="n">
        <v>998.3000000000001</v>
      </c>
      <c r="P7359" s="7" t="n">
        <v>588.997</v>
      </c>
      <c r="Q7359" s="7">
        <f>text(E7359,"ddd")</f>
        <v/>
      </c>
      <c r="R7359" s="7">
        <f>G7359-F7359</f>
        <v/>
      </c>
      <c r="S7359" s="7">
        <f>E7359-D7359</f>
        <v/>
      </c>
      <c r="T7359" s="7">
        <f>O7359*M7359</f>
        <v/>
      </c>
      <c r="U7359" s="7">
        <f>T7359*N7359</f>
        <v/>
      </c>
      <c r="V7359" s="7">
        <f>T7359-U7359-(P7359*M7359)</f>
        <v/>
      </c>
      <c r="W7359" s="7">
        <f>VLOOKUP(L7359,'Products Sheet'!$A:$B,2,FALSE)</f>
        <v/>
      </c>
      <c r="X7359" s="7" t="n"/>
      <c r="Y7359" s="7" t="n"/>
      <c r="Z7359" s="7" t="n"/>
      <c r="AA7359" s="7" t="n"/>
      <c r="AB7359" s="7" t="n"/>
      <c r="AC7359" s="7" t="n"/>
    </row>
    <row r="7360" ht="9.75" customHeight="1" s="12">
      <c r="A7360" s="11" t="inlineStr">
        <is>
          <t>SO - 0008091</t>
        </is>
      </c>
      <c r="B7360" s="11" t="inlineStr">
        <is>
          <t>In-Store</t>
        </is>
      </c>
      <c r="C7360" s="11" t="inlineStr">
        <is>
          <t>WARE-UHY1004</t>
        </is>
      </c>
      <c r="D7360" s="6" t="n">
        <v>44100</v>
      </c>
      <c r="E7360" s="6" t="n">
        <v>44195</v>
      </c>
      <c r="F7360" s="6" t="n">
        <v>44209</v>
      </c>
      <c r="G7360" s="6" t="n">
        <v>44215</v>
      </c>
      <c r="H7360" s="11" t="inlineStr">
        <is>
          <t>USD</t>
        </is>
      </c>
      <c r="I7360" s="11" t="n">
        <v>6</v>
      </c>
      <c r="J7360" s="11" t="n">
        <v>41</v>
      </c>
      <c r="K7360" s="11" t="n">
        <v>237</v>
      </c>
      <c r="L7360" s="11" t="n">
        <v>43</v>
      </c>
      <c r="M7360" s="11" t="n">
        <v>5</v>
      </c>
      <c r="N7360" s="11" t="n">
        <v>0.075</v>
      </c>
      <c r="O7360" s="7" t="n">
        <v>2211</v>
      </c>
      <c r="P7360" s="7" t="n">
        <v>1370.82</v>
      </c>
      <c r="Q7360" s="7">
        <f>text(E7360,"ddd")</f>
        <v/>
      </c>
      <c r="R7360" s="7">
        <f>G7360-F7360</f>
        <v/>
      </c>
      <c r="S7360" s="7">
        <f>E7360-D7360</f>
        <v/>
      </c>
      <c r="T7360" s="7">
        <f>O7360*M7360</f>
        <v/>
      </c>
      <c r="U7360" s="7">
        <f>T7360*N7360</f>
        <v/>
      </c>
      <c r="V7360" s="7">
        <f>T7360-U7360-(P7360*M7360)</f>
        <v/>
      </c>
      <c r="W7360" s="7">
        <f>VLOOKUP(L7360,'Products Sheet'!$A:$B,2,FALSE)</f>
        <v/>
      </c>
      <c r="X7360" s="7" t="n"/>
      <c r="Y7360" s="7" t="n"/>
      <c r="Z7360" s="7" t="n"/>
      <c r="AA7360" s="7" t="n"/>
      <c r="AB7360" s="7" t="n"/>
      <c r="AC7360" s="7" t="n"/>
    </row>
    <row r="7361" ht="9.75" customHeight="1" s="12">
      <c r="A7361" s="11" t="inlineStr">
        <is>
          <t>SO - 000151</t>
        </is>
      </c>
      <c r="B7361" s="11" t="inlineStr">
        <is>
          <t>In-Store</t>
        </is>
      </c>
      <c r="C7361" s="11" t="inlineStr">
        <is>
          <t>WARE-NMK1003</t>
        </is>
      </c>
      <c r="D7361" s="6" t="n">
        <v>43200</v>
      </c>
      <c r="E7361" s="6" t="n">
        <v>43256</v>
      </c>
      <c r="F7361" s="6" t="n">
        <v>43265</v>
      </c>
      <c r="G7361" s="6" t="n">
        <v>43268</v>
      </c>
      <c r="H7361" s="11" t="inlineStr">
        <is>
          <t>USD</t>
        </is>
      </c>
      <c r="I7361" s="11" t="n">
        <v>4</v>
      </c>
      <c r="J7361" s="11" t="n">
        <v>19</v>
      </c>
      <c r="K7361" s="11" t="n">
        <v>109</v>
      </c>
      <c r="L7361" s="11" t="n">
        <v>44</v>
      </c>
      <c r="M7361" s="11" t="n">
        <v>3</v>
      </c>
      <c r="N7361" s="11" t="n">
        <v>0.075</v>
      </c>
      <c r="O7361" s="7" t="n">
        <v>2278</v>
      </c>
      <c r="P7361" s="7" t="n">
        <v>1822.4</v>
      </c>
      <c r="Q7361" s="7">
        <f>text(E7361,"ddd")</f>
        <v/>
      </c>
      <c r="R7361" s="7">
        <f>G7361-F7361</f>
        <v/>
      </c>
      <c r="S7361" s="7">
        <f>E7361-D7361</f>
        <v/>
      </c>
      <c r="T7361" s="7">
        <f>O7361*M7361</f>
        <v/>
      </c>
      <c r="U7361" s="7">
        <f>T7361*N7361</f>
        <v/>
      </c>
      <c r="V7361" s="7">
        <f>T7361-U7361-(P7361*M7361)</f>
        <v/>
      </c>
      <c r="W7361" s="7">
        <f>VLOOKUP(L7361,'Products Sheet'!$A:$B,2,FALSE)</f>
        <v/>
      </c>
      <c r="X7361" s="7" t="n"/>
      <c r="Y7361" s="7" t="n"/>
      <c r="Z7361" s="7" t="n"/>
      <c r="AA7361" s="7" t="n"/>
      <c r="AB7361" s="7" t="n"/>
      <c r="AC7361" s="7" t="n"/>
    </row>
    <row r="7362" ht="9.75" customHeight="1" s="12">
      <c r="A7362" s="11" t="inlineStr">
        <is>
          <t>SO - 000162</t>
        </is>
      </c>
      <c r="B7362" s="11" t="inlineStr">
        <is>
          <t>Online</t>
        </is>
      </c>
      <c r="C7362" s="11" t="inlineStr">
        <is>
          <t>WARE-NMK1003</t>
        </is>
      </c>
      <c r="D7362" s="6" t="n">
        <v>43100</v>
      </c>
      <c r="E7362" s="6" t="n">
        <v>43258</v>
      </c>
      <c r="F7362" s="6" t="n">
        <v>43262</v>
      </c>
      <c r="G7362" s="6" t="n">
        <v>43272</v>
      </c>
      <c r="H7362" s="11" t="inlineStr">
        <is>
          <t>USD</t>
        </is>
      </c>
      <c r="I7362" s="11" t="n">
        <v>13</v>
      </c>
      <c r="J7362" s="11" t="n">
        <v>20</v>
      </c>
      <c r="K7362" s="11" t="n">
        <v>152</v>
      </c>
      <c r="L7362" s="11" t="n">
        <v>44</v>
      </c>
      <c r="M7362" s="11" t="n">
        <v>5</v>
      </c>
      <c r="N7362" s="11" t="n">
        <v>0.1</v>
      </c>
      <c r="O7362" s="7" t="n">
        <v>3738.6</v>
      </c>
      <c r="P7362" s="7" t="n">
        <v>2803.95</v>
      </c>
      <c r="Q7362" s="7">
        <f>text(E7362,"ddd")</f>
        <v/>
      </c>
      <c r="R7362" s="7">
        <f>G7362-F7362</f>
        <v/>
      </c>
      <c r="S7362" s="7">
        <f>E7362-D7362</f>
        <v/>
      </c>
      <c r="T7362" s="7">
        <f>O7362*M7362</f>
        <v/>
      </c>
      <c r="U7362" s="7">
        <f>T7362*N7362</f>
        <v/>
      </c>
      <c r="V7362" s="7">
        <f>T7362-U7362-(P7362*M7362)</f>
        <v/>
      </c>
      <c r="W7362" s="7">
        <f>VLOOKUP(L7362,'Products Sheet'!$A:$B,2,FALSE)</f>
        <v/>
      </c>
      <c r="X7362" s="7" t="n"/>
      <c r="Y7362" s="7" t="n"/>
      <c r="Z7362" s="7" t="n"/>
      <c r="AA7362" s="7" t="n"/>
      <c r="AB7362" s="7" t="n"/>
      <c r="AC7362" s="7" t="n"/>
    </row>
    <row r="7363" ht="9.75" customHeight="1" s="12">
      <c r="A7363" s="11" t="inlineStr">
        <is>
          <t>SO - 000350</t>
        </is>
      </c>
      <c r="B7363" s="11" t="inlineStr">
        <is>
          <t>Online</t>
        </is>
      </c>
      <c r="C7363" s="11" t="inlineStr">
        <is>
          <t>WARE-PUJ1005</t>
        </is>
      </c>
      <c r="D7363" s="6" t="n">
        <v>43200</v>
      </c>
      <c r="E7363" s="6" t="n">
        <v>43281</v>
      </c>
      <c r="F7363" s="6" t="n">
        <v>43308</v>
      </c>
      <c r="G7363" s="6" t="n">
        <v>43318</v>
      </c>
      <c r="H7363" s="11" t="inlineStr">
        <is>
          <t>USD</t>
        </is>
      </c>
      <c r="I7363" s="11" t="n">
        <v>16</v>
      </c>
      <c r="J7363" s="11" t="n">
        <v>17</v>
      </c>
      <c r="K7363" s="11" t="n">
        <v>277</v>
      </c>
      <c r="L7363" s="11" t="n">
        <v>44</v>
      </c>
      <c r="M7363" s="11" t="n">
        <v>2</v>
      </c>
      <c r="N7363" s="11" t="n">
        <v>0.05</v>
      </c>
      <c r="O7363" s="7" t="n">
        <v>1949.7</v>
      </c>
      <c r="P7363" s="7" t="n">
        <v>1520.766</v>
      </c>
      <c r="Q7363" s="7">
        <f>text(E7363,"ddd")</f>
        <v/>
      </c>
      <c r="R7363" s="7">
        <f>G7363-F7363</f>
        <v/>
      </c>
      <c r="S7363" s="7">
        <f>E7363-D7363</f>
        <v/>
      </c>
      <c r="T7363" s="7">
        <f>O7363*M7363</f>
        <v/>
      </c>
      <c r="U7363" s="7">
        <f>T7363*N7363</f>
        <v/>
      </c>
      <c r="V7363" s="7">
        <f>T7363-U7363-(P7363*M7363)</f>
        <v/>
      </c>
      <c r="W7363" s="7">
        <f>VLOOKUP(L7363,'Products Sheet'!$A:$B,2,FALSE)</f>
        <v/>
      </c>
      <c r="X7363" s="7" t="n"/>
      <c r="Y7363" s="7" t="n"/>
      <c r="Z7363" s="7" t="n"/>
      <c r="AA7363" s="7" t="n"/>
      <c r="AB7363" s="7" t="n"/>
      <c r="AC7363" s="7" t="n"/>
    </row>
    <row r="7364" ht="9.75" customHeight="1" s="12">
      <c r="A7364" s="11" t="inlineStr">
        <is>
          <t>SO - 000475</t>
        </is>
      </c>
      <c r="B7364" s="11" t="inlineStr">
        <is>
          <t>Distributor</t>
        </is>
      </c>
      <c r="C7364" s="11" t="inlineStr">
        <is>
          <t>WARE-UHY1004</t>
        </is>
      </c>
      <c r="D7364" s="6" t="n">
        <v>43200</v>
      </c>
      <c r="E7364" s="6" t="n">
        <v>43295</v>
      </c>
      <c r="F7364" s="6" t="n">
        <v>43298</v>
      </c>
      <c r="G7364" s="6" t="n">
        <v>43304</v>
      </c>
      <c r="H7364" s="11" t="inlineStr">
        <is>
          <t>USD</t>
        </is>
      </c>
      <c r="I7364" s="11" t="n">
        <v>21</v>
      </c>
      <c r="J7364" s="11" t="n">
        <v>49</v>
      </c>
      <c r="K7364" s="11" t="n">
        <v>211</v>
      </c>
      <c r="L7364" s="11" t="n">
        <v>44</v>
      </c>
      <c r="M7364" s="11" t="n">
        <v>1</v>
      </c>
      <c r="N7364" s="11" t="n">
        <v>0.05</v>
      </c>
      <c r="O7364" s="7" t="n">
        <v>964.8000000000001</v>
      </c>
      <c r="P7364" s="7" t="n">
        <v>694.6560000000001</v>
      </c>
      <c r="Q7364" s="7">
        <f>text(E7364,"ddd")</f>
        <v/>
      </c>
      <c r="R7364" s="7">
        <f>G7364-F7364</f>
        <v/>
      </c>
      <c r="S7364" s="7">
        <f>E7364-D7364</f>
        <v/>
      </c>
      <c r="T7364" s="7">
        <f>O7364*M7364</f>
        <v/>
      </c>
      <c r="U7364" s="7">
        <f>T7364*N7364</f>
        <v/>
      </c>
      <c r="V7364" s="7">
        <f>T7364-U7364-(P7364*M7364)</f>
        <v/>
      </c>
      <c r="W7364" s="7">
        <f>VLOOKUP(L7364,'Products Sheet'!$A:$B,2,FALSE)</f>
        <v/>
      </c>
      <c r="X7364" s="7" t="n"/>
      <c r="Y7364" s="7" t="n"/>
      <c r="Z7364" s="7" t="n"/>
      <c r="AA7364" s="7" t="n"/>
      <c r="AB7364" s="7" t="n"/>
      <c r="AC7364" s="7" t="n"/>
    </row>
    <row r="7365" ht="9.75" customHeight="1" s="12">
      <c r="A7365" s="11" t="inlineStr">
        <is>
          <t>SO - 000512</t>
        </is>
      </c>
      <c r="B7365" s="11" t="inlineStr">
        <is>
          <t>Online</t>
        </is>
      </c>
      <c r="C7365" s="11" t="inlineStr">
        <is>
          <t>WARE-NMK1003</t>
        </is>
      </c>
      <c r="D7365" s="6" t="n">
        <v>43200</v>
      </c>
      <c r="E7365" s="6" t="n">
        <v>43300</v>
      </c>
      <c r="F7365" s="6" t="n">
        <v>43308</v>
      </c>
      <c r="G7365" s="6" t="n">
        <v>43316</v>
      </c>
      <c r="H7365" s="11" t="inlineStr">
        <is>
          <t>USD</t>
        </is>
      </c>
      <c r="I7365" s="11" t="n">
        <v>13</v>
      </c>
      <c r="J7365" s="11" t="n">
        <v>17</v>
      </c>
      <c r="K7365" s="11" t="n">
        <v>174</v>
      </c>
      <c r="L7365" s="11" t="n">
        <v>44</v>
      </c>
      <c r="M7365" s="11" t="n">
        <v>7</v>
      </c>
      <c r="N7365" s="11" t="n">
        <v>0.1</v>
      </c>
      <c r="O7365" s="7" t="n">
        <v>241.2</v>
      </c>
      <c r="P7365" s="7" t="n">
        <v>135.072</v>
      </c>
      <c r="Q7365" s="7">
        <f>text(E7365,"ddd")</f>
        <v/>
      </c>
      <c r="R7365" s="7">
        <f>G7365-F7365</f>
        <v/>
      </c>
      <c r="S7365" s="7">
        <f>E7365-D7365</f>
        <v/>
      </c>
      <c r="T7365" s="7">
        <f>O7365*M7365</f>
        <v/>
      </c>
      <c r="U7365" s="7">
        <f>T7365*N7365</f>
        <v/>
      </c>
      <c r="V7365" s="7">
        <f>T7365-U7365-(P7365*M7365)</f>
        <v/>
      </c>
      <c r="W7365" s="7">
        <f>VLOOKUP(L7365,'Products Sheet'!$A:$B,2,FALSE)</f>
        <v/>
      </c>
      <c r="X7365" s="7" t="n"/>
      <c r="Y7365" s="7" t="n"/>
      <c r="Z7365" s="7" t="n"/>
      <c r="AA7365" s="7" t="n"/>
      <c r="AB7365" s="7" t="n"/>
      <c r="AC7365" s="7" t="n"/>
    </row>
    <row r="7366" ht="9.75" customHeight="1" s="12">
      <c r="A7366" s="11" t="inlineStr">
        <is>
          <t>SO - 000576</t>
        </is>
      </c>
      <c r="B7366" s="11" t="inlineStr">
        <is>
          <t>Online</t>
        </is>
      </c>
      <c r="C7366" s="11" t="inlineStr">
        <is>
          <t>WARE-NMK1003</t>
        </is>
      </c>
      <c r="D7366" s="6" t="n">
        <v>43200</v>
      </c>
      <c r="E7366" s="6" t="n">
        <v>43306</v>
      </c>
      <c r="F7366" s="6" t="n">
        <v>43323</v>
      </c>
      <c r="G7366" s="6" t="n">
        <v>43327</v>
      </c>
      <c r="H7366" s="11" t="inlineStr">
        <is>
          <t>USD</t>
        </is>
      </c>
      <c r="I7366" s="11" t="n">
        <v>12</v>
      </c>
      <c r="J7366" s="11" t="n">
        <v>21</v>
      </c>
      <c r="K7366" s="11" t="n">
        <v>151</v>
      </c>
      <c r="L7366" s="11" t="n">
        <v>44</v>
      </c>
      <c r="M7366" s="11" t="n">
        <v>2</v>
      </c>
      <c r="N7366" s="11" t="n">
        <v>0.075</v>
      </c>
      <c r="O7366" s="7" t="n">
        <v>5051.8</v>
      </c>
      <c r="P7366" s="7" t="n">
        <v>3435.224</v>
      </c>
      <c r="Q7366" s="7">
        <f>text(E7366,"ddd")</f>
        <v/>
      </c>
      <c r="R7366" s="7">
        <f>G7366-F7366</f>
        <v/>
      </c>
      <c r="S7366" s="7">
        <f>E7366-D7366</f>
        <v/>
      </c>
      <c r="T7366" s="7">
        <f>O7366*M7366</f>
        <v/>
      </c>
      <c r="U7366" s="7">
        <f>T7366*N7366</f>
        <v/>
      </c>
      <c r="V7366" s="7">
        <f>T7366-U7366-(P7366*M7366)</f>
        <v/>
      </c>
      <c r="W7366" s="7">
        <f>VLOOKUP(L7366,'Products Sheet'!$A:$B,2,FALSE)</f>
        <v/>
      </c>
      <c r="X7366" s="7" t="n"/>
      <c r="Y7366" s="7" t="n"/>
      <c r="Z7366" s="7" t="n"/>
      <c r="AA7366" s="7" t="n"/>
      <c r="AB7366" s="7" t="n"/>
      <c r="AC7366" s="7" t="n"/>
    </row>
    <row r="7367" ht="9.75" customHeight="1" s="12">
      <c r="A7367" s="11" t="inlineStr">
        <is>
          <t>SO - 000693</t>
        </is>
      </c>
      <c r="B7367" s="11" t="inlineStr">
        <is>
          <t>Online</t>
        </is>
      </c>
      <c r="C7367" s="11" t="inlineStr">
        <is>
          <t>WARE-MKL1006</t>
        </is>
      </c>
      <c r="D7367" s="6" t="n">
        <v>43200</v>
      </c>
      <c r="E7367" s="6" t="n">
        <v>43320</v>
      </c>
      <c r="F7367" s="6" t="n">
        <v>43326</v>
      </c>
      <c r="G7367" s="6" t="n">
        <v>43330</v>
      </c>
      <c r="H7367" s="11" t="inlineStr">
        <is>
          <t>USD</t>
        </is>
      </c>
      <c r="I7367" s="11" t="n">
        <v>12</v>
      </c>
      <c r="J7367" s="11" t="n">
        <v>31</v>
      </c>
      <c r="K7367" s="11" t="n">
        <v>340</v>
      </c>
      <c r="L7367" s="11" t="n">
        <v>44</v>
      </c>
      <c r="M7367" s="11" t="n">
        <v>2</v>
      </c>
      <c r="N7367" s="11" t="n">
        <v>0.1</v>
      </c>
      <c r="O7367" s="7" t="n">
        <v>5567.7</v>
      </c>
      <c r="P7367" s="7" t="n">
        <v>3229.266</v>
      </c>
      <c r="Q7367" s="7">
        <f>text(E7367,"ddd")</f>
        <v/>
      </c>
      <c r="R7367" s="7">
        <f>G7367-F7367</f>
        <v/>
      </c>
      <c r="S7367" s="7">
        <f>E7367-D7367</f>
        <v/>
      </c>
      <c r="T7367" s="7">
        <f>O7367*M7367</f>
        <v/>
      </c>
      <c r="U7367" s="7">
        <f>T7367*N7367</f>
        <v/>
      </c>
      <c r="V7367" s="7">
        <f>T7367-U7367-(P7367*M7367)</f>
        <v/>
      </c>
      <c r="W7367" s="7">
        <f>VLOOKUP(L7367,'Products Sheet'!$A:$B,2,FALSE)</f>
        <v/>
      </c>
      <c r="X7367" s="7" t="n"/>
      <c r="Y7367" s="7" t="n"/>
      <c r="Z7367" s="7" t="n"/>
      <c r="AA7367" s="7" t="n"/>
      <c r="AB7367" s="7" t="n"/>
      <c r="AC7367" s="7" t="n"/>
    </row>
    <row r="7368" ht="9.75" customHeight="1" s="12">
      <c r="A7368" s="11" t="inlineStr">
        <is>
          <t>SO - 000748</t>
        </is>
      </c>
      <c r="B7368" s="11" t="inlineStr">
        <is>
          <t>Online</t>
        </is>
      </c>
      <c r="C7368" s="11" t="inlineStr">
        <is>
          <t>WARE-NBV1002</t>
        </is>
      </c>
      <c r="D7368" s="6" t="n">
        <v>43200</v>
      </c>
      <c r="E7368" s="6" t="n">
        <v>43326</v>
      </c>
      <c r="F7368" s="6" t="n">
        <v>43342</v>
      </c>
      <c r="G7368" s="6" t="n">
        <v>43346</v>
      </c>
      <c r="H7368" s="11" t="inlineStr">
        <is>
          <t>USD</t>
        </is>
      </c>
      <c r="I7368" s="11" t="n">
        <v>18</v>
      </c>
      <c r="J7368" s="11" t="n">
        <v>11</v>
      </c>
      <c r="K7368" s="11" t="n">
        <v>65</v>
      </c>
      <c r="L7368" s="11" t="n">
        <v>44</v>
      </c>
      <c r="M7368" s="11" t="n">
        <v>6</v>
      </c>
      <c r="N7368" s="11" t="n">
        <v>0.05</v>
      </c>
      <c r="O7368" s="7" t="n">
        <v>1319.9</v>
      </c>
      <c r="P7368" s="7" t="n">
        <v>884.3330000000001</v>
      </c>
      <c r="Q7368" s="7">
        <f>text(E7368,"ddd")</f>
        <v/>
      </c>
      <c r="R7368" s="7">
        <f>G7368-F7368</f>
        <v/>
      </c>
      <c r="S7368" s="7">
        <f>E7368-D7368</f>
        <v/>
      </c>
      <c r="T7368" s="7">
        <f>O7368*M7368</f>
        <v/>
      </c>
      <c r="U7368" s="7">
        <f>T7368*N7368</f>
        <v/>
      </c>
      <c r="V7368" s="7">
        <f>T7368-U7368-(P7368*M7368)</f>
        <v/>
      </c>
      <c r="W7368" s="7">
        <f>VLOOKUP(L7368,'Products Sheet'!$A:$B,2,FALSE)</f>
        <v/>
      </c>
      <c r="X7368" s="7" t="n"/>
      <c r="Y7368" s="7" t="n"/>
      <c r="Z7368" s="7" t="n"/>
      <c r="AA7368" s="7" t="n"/>
      <c r="AB7368" s="7" t="n"/>
      <c r="AC7368" s="7" t="n"/>
    </row>
    <row r="7369" ht="9.75" customHeight="1" s="12">
      <c r="A7369" s="11" t="inlineStr">
        <is>
          <t>SO - 000865</t>
        </is>
      </c>
      <c r="B7369" s="11" t="inlineStr">
        <is>
          <t>In-Store</t>
        </is>
      </c>
      <c r="C7369" s="11" t="inlineStr">
        <is>
          <t>WARE-NMK1003</t>
        </is>
      </c>
      <c r="D7369" s="6" t="n">
        <v>43200</v>
      </c>
      <c r="E7369" s="6" t="n">
        <v>43339</v>
      </c>
      <c r="F7369" s="6" t="n">
        <v>43342</v>
      </c>
      <c r="G7369" s="6" t="n">
        <v>43345</v>
      </c>
      <c r="H7369" s="11" t="inlineStr">
        <is>
          <t>USD</t>
        </is>
      </c>
      <c r="I7369" s="11" t="n">
        <v>9</v>
      </c>
      <c r="J7369" s="11" t="n">
        <v>39</v>
      </c>
      <c r="K7369" s="11" t="n">
        <v>99</v>
      </c>
      <c r="L7369" s="11" t="n">
        <v>44</v>
      </c>
      <c r="M7369" s="11" t="n">
        <v>4</v>
      </c>
      <c r="N7369" s="11" t="n">
        <v>0.05</v>
      </c>
      <c r="O7369" s="7" t="n">
        <v>2432.1</v>
      </c>
      <c r="P7369" s="7" t="n">
        <v>1824.075</v>
      </c>
      <c r="Q7369" s="7">
        <f>text(E7369,"ddd")</f>
        <v/>
      </c>
      <c r="R7369" s="7">
        <f>G7369-F7369</f>
        <v/>
      </c>
      <c r="S7369" s="7">
        <f>E7369-D7369</f>
        <v/>
      </c>
      <c r="T7369" s="7">
        <f>O7369*M7369</f>
        <v/>
      </c>
      <c r="U7369" s="7">
        <f>T7369*N7369</f>
        <v/>
      </c>
      <c r="V7369" s="7">
        <f>T7369-U7369-(P7369*M7369)</f>
        <v/>
      </c>
      <c r="W7369" s="7">
        <f>VLOOKUP(L7369,'Products Sheet'!$A:$B,2,FALSE)</f>
        <v/>
      </c>
      <c r="X7369" s="7" t="n"/>
      <c r="Y7369" s="7" t="n"/>
      <c r="Z7369" s="7" t="n"/>
      <c r="AA7369" s="7" t="n"/>
      <c r="AB7369" s="7" t="n"/>
      <c r="AC7369" s="7" t="n"/>
    </row>
    <row r="7370" ht="9.75" customHeight="1" s="12">
      <c r="A7370" s="11" t="inlineStr">
        <is>
          <t>SO - 000907</t>
        </is>
      </c>
      <c r="B7370" s="11" t="inlineStr">
        <is>
          <t>Online</t>
        </is>
      </c>
      <c r="C7370" s="11" t="inlineStr">
        <is>
          <t>WARE-UHY1004</t>
        </is>
      </c>
      <c r="D7370" s="6" t="n">
        <v>43200</v>
      </c>
      <c r="E7370" s="6" t="n">
        <v>43344</v>
      </c>
      <c r="F7370" s="6" t="n">
        <v>43355</v>
      </c>
      <c r="G7370" s="6" t="n">
        <v>43359</v>
      </c>
      <c r="H7370" s="11" t="inlineStr">
        <is>
          <t>USD</t>
        </is>
      </c>
      <c r="I7370" s="11" t="n">
        <v>13</v>
      </c>
      <c r="J7370" s="11" t="n">
        <v>28</v>
      </c>
      <c r="K7370" s="11" t="n">
        <v>258</v>
      </c>
      <c r="L7370" s="11" t="n">
        <v>44</v>
      </c>
      <c r="M7370" s="11" t="n">
        <v>7</v>
      </c>
      <c r="N7370" s="11" t="n">
        <v>0.075</v>
      </c>
      <c r="O7370" s="7" t="n">
        <v>2365.1</v>
      </c>
      <c r="P7370" s="7" t="n">
        <v>1986.684</v>
      </c>
      <c r="Q7370" s="7">
        <f>text(E7370,"ddd")</f>
        <v/>
      </c>
      <c r="R7370" s="7">
        <f>G7370-F7370</f>
        <v/>
      </c>
      <c r="S7370" s="7">
        <f>E7370-D7370</f>
        <v/>
      </c>
      <c r="T7370" s="7">
        <f>O7370*M7370</f>
        <v/>
      </c>
      <c r="U7370" s="7">
        <f>T7370*N7370</f>
        <v/>
      </c>
      <c r="V7370" s="7">
        <f>T7370-U7370-(P7370*M7370)</f>
        <v/>
      </c>
      <c r="W7370" s="7">
        <f>VLOOKUP(L7370,'Products Sheet'!$A:$B,2,FALSE)</f>
        <v/>
      </c>
      <c r="X7370" s="7" t="n"/>
      <c r="Y7370" s="7" t="n"/>
      <c r="Z7370" s="7" t="n"/>
      <c r="AA7370" s="7" t="n"/>
      <c r="AB7370" s="7" t="n"/>
      <c r="AC7370" s="7" t="n"/>
    </row>
    <row r="7371" ht="9.75" customHeight="1" s="12">
      <c r="A7371" s="11" t="inlineStr">
        <is>
          <t>SO - 000921</t>
        </is>
      </c>
      <c r="B7371" s="11" t="inlineStr">
        <is>
          <t>In-Store</t>
        </is>
      </c>
      <c r="C7371" s="11" t="inlineStr">
        <is>
          <t>WARE-MKL1006</t>
        </is>
      </c>
      <c r="D7371" s="6" t="n">
        <v>43200</v>
      </c>
      <c r="E7371" s="6" t="n">
        <v>43347</v>
      </c>
      <c r="F7371" s="6" t="n">
        <v>43366</v>
      </c>
      <c r="G7371" s="6" t="n">
        <v>43368</v>
      </c>
      <c r="H7371" s="11" t="inlineStr">
        <is>
          <t>USD</t>
        </is>
      </c>
      <c r="I7371" s="11" t="n">
        <v>3</v>
      </c>
      <c r="J7371" s="11" t="n">
        <v>43</v>
      </c>
      <c r="K7371" s="11" t="n">
        <v>356</v>
      </c>
      <c r="L7371" s="11" t="n">
        <v>44</v>
      </c>
      <c r="M7371" s="11" t="n">
        <v>6</v>
      </c>
      <c r="N7371" s="11" t="n">
        <v>0.3</v>
      </c>
      <c r="O7371" s="7" t="n">
        <v>3819</v>
      </c>
      <c r="P7371" s="7" t="n">
        <v>3207.96</v>
      </c>
      <c r="Q7371" s="7">
        <f>text(E7371,"ddd")</f>
        <v/>
      </c>
      <c r="R7371" s="7">
        <f>G7371-F7371</f>
        <v/>
      </c>
      <c r="S7371" s="7">
        <f>E7371-D7371</f>
        <v/>
      </c>
      <c r="T7371" s="7">
        <f>O7371*M7371</f>
        <v/>
      </c>
      <c r="U7371" s="7">
        <f>T7371*N7371</f>
        <v/>
      </c>
      <c r="V7371" s="7">
        <f>T7371-U7371-(P7371*M7371)</f>
        <v/>
      </c>
      <c r="W7371" s="7">
        <f>VLOOKUP(L7371,'Products Sheet'!$A:$B,2,FALSE)</f>
        <v/>
      </c>
      <c r="X7371" s="7" t="n"/>
      <c r="Y7371" s="7" t="n"/>
      <c r="Z7371" s="7" t="n"/>
      <c r="AA7371" s="7" t="n"/>
      <c r="AB7371" s="7" t="n"/>
      <c r="AC7371" s="7" t="n"/>
    </row>
    <row r="7372" ht="9.75" customHeight="1" s="12">
      <c r="A7372" s="11" t="inlineStr">
        <is>
          <t>SO - 000966</t>
        </is>
      </c>
      <c r="B7372" s="11" t="inlineStr">
        <is>
          <t>Distributor</t>
        </is>
      </c>
      <c r="C7372" s="11" t="inlineStr">
        <is>
          <t>WARE-PUJ1005</t>
        </is>
      </c>
      <c r="D7372" s="6" t="n">
        <v>43200</v>
      </c>
      <c r="E7372" s="6" t="n">
        <v>43352</v>
      </c>
      <c r="F7372" s="6" t="n">
        <v>43375</v>
      </c>
      <c r="G7372" s="6" t="n">
        <v>43383</v>
      </c>
      <c r="H7372" s="11" t="inlineStr">
        <is>
          <t>USD</t>
        </is>
      </c>
      <c r="I7372" s="11" t="n">
        <v>25</v>
      </c>
      <c r="J7372" s="11" t="n">
        <v>31</v>
      </c>
      <c r="K7372" s="11" t="n">
        <v>279</v>
      </c>
      <c r="L7372" s="11" t="n">
        <v>44</v>
      </c>
      <c r="M7372" s="11" t="n">
        <v>6</v>
      </c>
      <c r="N7372" s="11" t="n">
        <v>0.05</v>
      </c>
      <c r="O7372" s="7" t="n">
        <v>3115.5</v>
      </c>
      <c r="P7372" s="7" t="n">
        <v>1246.2</v>
      </c>
      <c r="Q7372" s="7">
        <f>text(E7372,"ddd")</f>
        <v/>
      </c>
      <c r="R7372" s="7">
        <f>G7372-F7372</f>
        <v/>
      </c>
      <c r="S7372" s="7">
        <f>E7372-D7372</f>
        <v/>
      </c>
      <c r="T7372" s="7">
        <f>O7372*M7372</f>
        <v/>
      </c>
      <c r="U7372" s="7">
        <f>T7372*N7372</f>
        <v/>
      </c>
      <c r="V7372" s="7">
        <f>T7372-U7372-(P7372*M7372)</f>
        <v/>
      </c>
      <c r="W7372" s="7">
        <f>VLOOKUP(L7372,'Products Sheet'!$A:$B,2,FALSE)</f>
        <v/>
      </c>
      <c r="X7372" s="7" t="n"/>
      <c r="Y7372" s="7" t="n"/>
      <c r="Z7372" s="7" t="n"/>
      <c r="AA7372" s="7" t="n"/>
      <c r="AB7372" s="7" t="n"/>
      <c r="AC7372" s="7" t="n"/>
    </row>
    <row r="7373" ht="9.75" customHeight="1" s="12">
      <c r="A7373" s="11" t="inlineStr">
        <is>
          <t>SO - 000997</t>
        </is>
      </c>
      <c r="B7373" s="11" t="inlineStr">
        <is>
          <t>Distributor</t>
        </is>
      </c>
      <c r="C7373" s="11" t="inlineStr">
        <is>
          <t>WARE-MKL1006</t>
        </is>
      </c>
      <c r="D7373" s="6" t="n">
        <v>43200</v>
      </c>
      <c r="E7373" s="6" t="n">
        <v>43355</v>
      </c>
      <c r="F7373" s="6" t="n">
        <v>43357</v>
      </c>
      <c r="G7373" s="6" t="n">
        <v>43361</v>
      </c>
      <c r="H7373" s="11" t="inlineStr">
        <is>
          <t>USD</t>
        </is>
      </c>
      <c r="I7373" s="11" t="n">
        <v>24</v>
      </c>
      <c r="J7373" s="11" t="n">
        <v>13</v>
      </c>
      <c r="K7373" s="11" t="n">
        <v>350</v>
      </c>
      <c r="L7373" s="11" t="n">
        <v>44</v>
      </c>
      <c r="M7373" s="11" t="n">
        <v>5</v>
      </c>
      <c r="N7373" s="11" t="n">
        <v>0.15</v>
      </c>
      <c r="O7373" s="7" t="n">
        <v>268</v>
      </c>
      <c r="P7373" s="7" t="n">
        <v>160.8</v>
      </c>
      <c r="Q7373" s="7">
        <f>text(E7373,"ddd")</f>
        <v/>
      </c>
      <c r="R7373" s="7">
        <f>G7373-F7373</f>
        <v/>
      </c>
      <c r="S7373" s="7">
        <f>E7373-D7373</f>
        <v/>
      </c>
      <c r="T7373" s="7">
        <f>O7373*M7373</f>
        <v/>
      </c>
      <c r="U7373" s="7">
        <f>T7373*N7373</f>
        <v/>
      </c>
      <c r="V7373" s="7">
        <f>T7373-U7373-(P7373*M7373)</f>
        <v/>
      </c>
      <c r="W7373" s="7">
        <f>VLOOKUP(L7373,'Products Sheet'!$A:$B,2,FALSE)</f>
        <v/>
      </c>
      <c r="X7373" s="7" t="n"/>
      <c r="Y7373" s="7" t="n"/>
      <c r="Z7373" s="7" t="n"/>
      <c r="AA7373" s="7" t="n"/>
      <c r="AB7373" s="7" t="n"/>
      <c r="AC7373" s="7" t="n"/>
    </row>
    <row r="7374" ht="9.75" customHeight="1" s="12">
      <c r="A7374" s="11" t="inlineStr">
        <is>
          <t>SO - 0001070</t>
        </is>
      </c>
      <c r="B7374" s="11" t="inlineStr">
        <is>
          <t>Online</t>
        </is>
      </c>
      <c r="C7374" s="11" t="inlineStr">
        <is>
          <t>WARE-XYS1001</t>
        </is>
      </c>
      <c r="D7374" s="6" t="n">
        <v>43300</v>
      </c>
      <c r="E7374" s="6" t="n">
        <v>43364</v>
      </c>
      <c r="F7374" s="6" t="n">
        <v>43382</v>
      </c>
      <c r="G7374" s="6" t="n">
        <v>43385</v>
      </c>
      <c r="H7374" s="11" t="inlineStr">
        <is>
          <t>USD</t>
        </is>
      </c>
      <c r="I7374" s="11" t="n">
        <v>18</v>
      </c>
      <c r="J7374" s="11" t="n">
        <v>14</v>
      </c>
      <c r="K7374" s="11" t="n">
        <v>22</v>
      </c>
      <c r="L7374" s="11" t="n">
        <v>44</v>
      </c>
      <c r="M7374" s="11" t="n">
        <v>2</v>
      </c>
      <c r="N7374" s="11" t="n">
        <v>0.4</v>
      </c>
      <c r="O7374" s="7" t="n">
        <v>3932.9</v>
      </c>
      <c r="P7374" s="7" t="n">
        <v>2910.346</v>
      </c>
      <c r="Q7374" s="7">
        <f>text(E7374,"ddd")</f>
        <v/>
      </c>
      <c r="R7374" s="7">
        <f>G7374-F7374</f>
        <v/>
      </c>
      <c r="S7374" s="7">
        <f>E7374-D7374</f>
        <v/>
      </c>
      <c r="T7374" s="7">
        <f>O7374*M7374</f>
        <v/>
      </c>
      <c r="U7374" s="7">
        <f>T7374*N7374</f>
        <v/>
      </c>
      <c r="V7374" s="7">
        <f>T7374-U7374-(P7374*M7374)</f>
        <v/>
      </c>
      <c r="W7374" s="7">
        <f>VLOOKUP(L7374,'Products Sheet'!$A:$B,2,FALSE)</f>
        <v/>
      </c>
      <c r="X7374" s="7" t="n"/>
      <c r="Y7374" s="7" t="n"/>
      <c r="Z7374" s="7" t="n"/>
      <c r="AA7374" s="7" t="n"/>
      <c r="AB7374" s="7" t="n"/>
      <c r="AC7374" s="7" t="n"/>
    </row>
    <row r="7375" ht="9.75" customHeight="1" s="12">
      <c r="A7375" s="11" t="inlineStr">
        <is>
          <t>SO - 0001103</t>
        </is>
      </c>
      <c r="B7375" s="11" t="inlineStr">
        <is>
          <t>In-Store</t>
        </is>
      </c>
      <c r="C7375" s="11" t="inlineStr">
        <is>
          <t>WARE-NMK1003</t>
        </is>
      </c>
      <c r="D7375" s="6" t="n">
        <v>43200</v>
      </c>
      <c r="E7375" s="6" t="n">
        <v>43368</v>
      </c>
      <c r="F7375" s="6" t="n">
        <v>43393</v>
      </c>
      <c r="G7375" s="6" t="n">
        <v>43401</v>
      </c>
      <c r="H7375" s="11" t="inlineStr">
        <is>
          <t>USD</t>
        </is>
      </c>
      <c r="I7375" s="11" t="n">
        <v>5</v>
      </c>
      <c r="J7375" s="11" t="n">
        <v>16</v>
      </c>
      <c r="K7375" s="11" t="n">
        <v>142</v>
      </c>
      <c r="L7375" s="11" t="n">
        <v>44</v>
      </c>
      <c r="M7375" s="11" t="n">
        <v>7</v>
      </c>
      <c r="N7375" s="11" t="n">
        <v>0.075</v>
      </c>
      <c r="O7375" s="7" t="n">
        <v>5748.6</v>
      </c>
      <c r="P7375" s="7" t="n">
        <v>3564.132</v>
      </c>
      <c r="Q7375" s="7">
        <f>text(E7375,"ddd")</f>
        <v/>
      </c>
      <c r="R7375" s="7">
        <f>G7375-F7375</f>
        <v/>
      </c>
      <c r="S7375" s="7">
        <f>E7375-D7375</f>
        <v/>
      </c>
      <c r="T7375" s="7">
        <f>O7375*M7375</f>
        <v/>
      </c>
      <c r="U7375" s="7">
        <f>T7375*N7375</f>
        <v/>
      </c>
      <c r="V7375" s="7">
        <f>T7375-U7375-(P7375*M7375)</f>
        <v/>
      </c>
      <c r="W7375" s="7">
        <f>VLOOKUP(L7375,'Products Sheet'!$A:$B,2,FALSE)</f>
        <v/>
      </c>
      <c r="X7375" s="7" t="n"/>
      <c r="Y7375" s="7" t="n"/>
      <c r="Z7375" s="7" t="n"/>
      <c r="AA7375" s="7" t="n"/>
      <c r="AB7375" s="7" t="n"/>
      <c r="AC7375" s="7" t="n"/>
    </row>
    <row r="7376" ht="9.75" customHeight="1" s="12">
      <c r="A7376" s="11" t="inlineStr">
        <is>
          <t>SO - 0001112</t>
        </is>
      </c>
      <c r="B7376" s="11" t="inlineStr">
        <is>
          <t>Distributor</t>
        </is>
      </c>
      <c r="C7376" s="11" t="inlineStr">
        <is>
          <t>WARE-UHY1004</t>
        </is>
      </c>
      <c r="D7376" s="6" t="n">
        <v>43300</v>
      </c>
      <c r="E7376" s="6" t="n">
        <v>43369</v>
      </c>
      <c r="F7376" s="6" t="n">
        <v>43377</v>
      </c>
      <c r="G7376" s="6" t="n">
        <v>43380</v>
      </c>
      <c r="H7376" s="11" t="inlineStr">
        <is>
          <t>USD</t>
        </is>
      </c>
      <c r="I7376" s="11" t="n">
        <v>22</v>
      </c>
      <c r="J7376" s="11" t="n">
        <v>2</v>
      </c>
      <c r="K7376" s="11" t="n">
        <v>213</v>
      </c>
      <c r="L7376" s="11" t="n">
        <v>44</v>
      </c>
      <c r="M7376" s="11" t="n">
        <v>4</v>
      </c>
      <c r="N7376" s="11" t="n">
        <v>0.075</v>
      </c>
      <c r="O7376" s="7" t="n">
        <v>6505.7</v>
      </c>
      <c r="P7376" s="7" t="n">
        <v>5399.731</v>
      </c>
      <c r="Q7376" s="7">
        <f>text(E7376,"ddd")</f>
        <v/>
      </c>
      <c r="R7376" s="7">
        <f>G7376-F7376</f>
        <v/>
      </c>
      <c r="S7376" s="7">
        <f>E7376-D7376</f>
        <v/>
      </c>
      <c r="T7376" s="7">
        <f>O7376*M7376</f>
        <v/>
      </c>
      <c r="U7376" s="7">
        <f>T7376*N7376</f>
        <v/>
      </c>
      <c r="V7376" s="7">
        <f>T7376-U7376-(P7376*M7376)</f>
        <v/>
      </c>
      <c r="W7376" s="7">
        <f>VLOOKUP(L7376,'Products Sheet'!$A:$B,2,FALSE)</f>
        <v/>
      </c>
      <c r="X7376" s="7" t="n"/>
      <c r="Y7376" s="7" t="n"/>
      <c r="Z7376" s="7" t="n"/>
      <c r="AA7376" s="7" t="n"/>
      <c r="AB7376" s="7" t="n"/>
      <c r="AC7376" s="7" t="n"/>
    </row>
    <row r="7377" ht="9.75" customHeight="1" s="12">
      <c r="A7377" s="11" t="inlineStr">
        <is>
          <t>SO - 0001162</t>
        </is>
      </c>
      <c r="B7377" s="11" t="inlineStr">
        <is>
          <t>Online</t>
        </is>
      </c>
      <c r="C7377" s="11" t="inlineStr">
        <is>
          <t>WARE-XYS1001</t>
        </is>
      </c>
      <c r="D7377" s="6" t="n">
        <v>43300</v>
      </c>
      <c r="E7377" s="6" t="n">
        <v>43375</v>
      </c>
      <c r="F7377" s="6" t="n">
        <v>43378</v>
      </c>
      <c r="G7377" s="6" t="n">
        <v>43384</v>
      </c>
      <c r="H7377" s="11" t="inlineStr">
        <is>
          <t>USD</t>
        </is>
      </c>
      <c r="I7377" s="11" t="n">
        <v>12</v>
      </c>
      <c r="J7377" s="11" t="n">
        <v>25</v>
      </c>
      <c r="K7377" s="11" t="n">
        <v>14</v>
      </c>
      <c r="L7377" s="11" t="n">
        <v>44</v>
      </c>
      <c r="M7377" s="11" t="n">
        <v>3</v>
      </c>
      <c r="N7377" s="11" t="n">
        <v>0.075</v>
      </c>
      <c r="O7377" s="7" t="n">
        <v>6331.5</v>
      </c>
      <c r="P7377" s="7" t="n">
        <v>2532.6</v>
      </c>
      <c r="Q7377" s="7">
        <f>text(E7377,"ddd")</f>
        <v/>
      </c>
      <c r="R7377" s="7">
        <f>G7377-F7377</f>
        <v/>
      </c>
      <c r="S7377" s="7">
        <f>E7377-D7377</f>
        <v/>
      </c>
      <c r="T7377" s="7">
        <f>O7377*M7377</f>
        <v/>
      </c>
      <c r="U7377" s="7">
        <f>T7377*N7377</f>
        <v/>
      </c>
      <c r="V7377" s="7">
        <f>T7377-U7377-(P7377*M7377)</f>
        <v/>
      </c>
      <c r="W7377" s="7">
        <f>VLOOKUP(L7377,'Products Sheet'!$A:$B,2,FALSE)</f>
        <v/>
      </c>
      <c r="X7377" s="7" t="n"/>
      <c r="Y7377" s="7" t="n"/>
      <c r="Z7377" s="7" t="n"/>
      <c r="AA7377" s="7" t="n"/>
      <c r="AB7377" s="7" t="n"/>
      <c r="AC7377" s="7" t="n"/>
    </row>
    <row r="7378" ht="9.75" customHeight="1" s="12">
      <c r="A7378" s="11" t="inlineStr">
        <is>
          <t>SO - 0001163</t>
        </is>
      </c>
      <c r="B7378" s="11" t="inlineStr">
        <is>
          <t>Online</t>
        </is>
      </c>
      <c r="C7378" s="11" t="inlineStr">
        <is>
          <t>WARE-XYS1001</t>
        </is>
      </c>
      <c r="D7378" s="6" t="n">
        <v>43300</v>
      </c>
      <c r="E7378" s="6" t="n">
        <v>43375</v>
      </c>
      <c r="F7378" s="6" t="n">
        <v>43388</v>
      </c>
      <c r="G7378" s="6" t="n">
        <v>43390</v>
      </c>
      <c r="H7378" s="11" t="inlineStr">
        <is>
          <t>USD</t>
        </is>
      </c>
      <c r="I7378" s="11" t="n">
        <v>13</v>
      </c>
      <c r="J7378" s="11" t="n">
        <v>2</v>
      </c>
      <c r="K7378" s="11" t="n">
        <v>51</v>
      </c>
      <c r="L7378" s="11" t="n">
        <v>44</v>
      </c>
      <c r="M7378" s="11" t="n">
        <v>6</v>
      </c>
      <c r="N7378" s="11" t="n">
        <v>0.1</v>
      </c>
      <c r="O7378" s="7" t="n">
        <v>917.9</v>
      </c>
      <c r="P7378" s="7" t="n">
        <v>431.413</v>
      </c>
      <c r="Q7378" s="7">
        <f>text(E7378,"ddd")</f>
        <v/>
      </c>
      <c r="R7378" s="7">
        <f>G7378-F7378</f>
        <v/>
      </c>
      <c r="S7378" s="7">
        <f>E7378-D7378</f>
        <v/>
      </c>
      <c r="T7378" s="7">
        <f>O7378*M7378</f>
        <v/>
      </c>
      <c r="U7378" s="7">
        <f>T7378*N7378</f>
        <v/>
      </c>
      <c r="V7378" s="7">
        <f>T7378-U7378-(P7378*M7378)</f>
        <v/>
      </c>
      <c r="W7378" s="7">
        <f>VLOOKUP(L7378,'Products Sheet'!$A:$B,2,FALSE)</f>
        <v/>
      </c>
      <c r="X7378" s="7" t="n"/>
      <c r="Y7378" s="7" t="n"/>
      <c r="Z7378" s="7" t="n"/>
      <c r="AA7378" s="7" t="n"/>
      <c r="AB7378" s="7" t="n"/>
      <c r="AC7378" s="7" t="n"/>
    </row>
    <row r="7379" ht="9.75" customHeight="1" s="12">
      <c r="A7379" s="11" t="inlineStr">
        <is>
          <t>SO - 0001296</t>
        </is>
      </c>
      <c r="B7379" s="11" t="inlineStr">
        <is>
          <t>Wholesale</t>
        </is>
      </c>
      <c r="C7379" s="11" t="inlineStr">
        <is>
          <t>WARE-UHY1004</t>
        </is>
      </c>
      <c r="D7379" s="6" t="n">
        <v>43300</v>
      </c>
      <c r="E7379" s="6" t="n">
        <v>43394</v>
      </c>
      <c r="F7379" s="6" t="n">
        <v>43397</v>
      </c>
      <c r="G7379" s="6" t="n">
        <v>43403</v>
      </c>
      <c r="H7379" s="11" t="inlineStr">
        <is>
          <t>USD</t>
        </is>
      </c>
      <c r="I7379" s="11" t="n">
        <v>28</v>
      </c>
      <c r="J7379" s="11" t="n">
        <v>31</v>
      </c>
      <c r="K7379" s="11" t="n">
        <v>229</v>
      </c>
      <c r="L7379" s="11" t="n">
        <v>44</v>
      </c>
      <c r="M7379" s="11" t="n">
        <v>8</v>
      </c>
      <c r="N7379" s="11" t="n">
        <v>0.075</v>
      </c>
      <c r="O7379" s="7" t="n">
        <v>6056.8</v>
      </c>
      <c r="P7379" s="7" t="n">
        <v>2907.264</v>
      </c>
      <c r="Q7379" s="7">
        <f>text(E7379,"ddd")</f>
        <v/>
      </c>
      <c r="R7379" s="7">
        <f>G7379-F7379</f>
        <v/>
      </c>
      <c r="S7379" s="7">
        <f>E7379-D7379</f>
        <v/>
      </c>
      <c r="T7379" s="7">
        <f>O7379*M7379</f>
        <v/>
      </c>
      <c r="U7379" s="7">
        <f>T7379*N7379</f>
        <v/>
      </c>
      <c r="V7379" s="7">
        <f>T7379-U7379-(P7379*M7379)</f>
        <v/>
      </c>
      <c r="W7379" s="7">
        <f>VLOOKUP(L7379,'Products Sheet'!$A:$B,2,FALSE)</f>
        <v/>
      </c>
      <c r="X7379" s="7" t="n"/>
      <c r="Y7379" s="7" t="n"/>
      <c r="Z7379" s="7" t="n"/>
      <c r="AA7379" s="7" t="n"/>
      <c r="AB7379" s="7" t="n"/>
      <c r="AC7379" s="7" t="n"/>
    </row>
    <row r="7380" ht="9.75" customHeight="1" s="12">
      <c r="A7380" s="11" t="inlineStr">
        <is>
          <t>SO - 0001362</t>
        </is>
      </c>
      <c r="B7380" s="11" t="inlineStr">
        <is>
          <t>Online</t>
        </is>
      </c>
      <c r="C7380" s="11" t="inlineStr">
        <is>
          <t>WARE-PUJ1005</t>
        </is>
      </c>
      <c r="D7380" s="6" t="n">
        <v>43300</v>
      </c>
      <c r="E7380" s="6" t="n">
        <v>43402</v>
      </c>
      <c r="F7380" s="6" t="n">
        <v>43420</v>
      </c>
      <c r="G7380" s="6" t="n">
        <v>43424</v>
      </c>
      <c r="H7380" s="11" t="inlineStr">
        <is>
          <t>USD</t>
        </is>
      </c>
      <c r="I7380" s="11" t="n">
        <v>13</v>
      </c>
      <c r="J7380" s="11" t="n">
        <v>16</v>
      </c>
      <c r="K7380" s="11" t="n">
        <v>279</v>
      </c>
      <c r="L7380" s="11" t="n">
        <v>44</v>
      </c>
      <c r="M7380" s="11" t="n">
        <v>4</v>
      </c>
      <c r="N7380" s="11" t="n">
        <v>0.2</v>
      </c>
      <c r="O7380" s="7" t="n">
        <v>1132.3</v>
      </c>
      <c r="P7380" s="7" t="n">
        <v>520.8579999999999</v>
      </c>
      <c r="Q7380" s="7">
        <f>text(E7380,"ddd")</f>
        <v/>
      </c>
      <c r="R7380" s="7">
        <f>G7380-F7380</f>
        <v/>
      </c>
      <c r="S7380" s="7">
        <f>E7380-D7380</f>
        <v/>
      </c>
      <c r="T7380" s="7">
        <f>O7380*M7380</f>
        <v/>
      </c>
      <c r="U7380" s="7">
        <f>T7380*N7380</f>
        <v/>
      </c>
      <c r="V7380" s="7">
        <f>T7380-U7380-(P7380*M7380)</f>
        <v/>
      </c>
      <c r="W7380" s="7">
        <f>VLOOKUP(L7380,'Products Sheet'!$A:$B,2,FALSE)</f>
        <v/>
      </c>
      <c r="X7380" s="7" t="n"/>
      <c r="Y7380" s="7" t="n"/>
      <c r="Z7380" s="7" t="n"/>
      <c r="AA7380" s="7" t="n"/>
      <c r="AB7380" s="7" t="n"/>
      <c r="AC7380" s="7" t="n"/>
    </row>
    <row r="7381" ht="9.75" customHeight="1" s="12">
      <c r="A7381" s="11" t="inlineStr">
        <is>
          <t>SO - 0001366</t>
        </is>
      </c>
      <c r="B7381" s="11" t="inlineStr">
        <is>
          <t>Online</t>
        </is>
      </c>
      <c r="C7381" s="11" t="inlineStr">
        <is>
          <t>WARE-XYS1001</t>
        </is>
      </c>
      <c r="D7381" s="6" t="n">
        <v>43300</v>
      </c>
      <c r="E7381" s="6" t="n">
        <v>43402</v>
      </c>
      <c r="F7381" s="6" t="n">
        <v>43409</v>
      </c>
      <c r="G7381" s="6" t="n">
        <v>43412</v>
      </c>
      <c r="H7381" s="11" t="inlineStr">
        <is>
          <t>USD</t>
        </is>
      </c>
      <c r="I7381" s="11" t="n">
        <v>15</v>
      </c>
      <c r="J7381" s="11" t="n">
        <v>29</v>
      </c>
      <c r="K7381" s="11" t="n">
        <v>45</v>
      </c>
      <c r="L7381" s="11" t="n">
        <v>44</v>
      </c>
      <c r="M7381" s="11" t="n">
        <v>2</v>
      </c>
      <c r="N7381" s="11" t="n">
        <v>0.2</v>
      </c>
      <c r="O7381" s="7" t="n">
        <v>3872.6</v>
      </c>
      <c r="P7381" s="7" t="n">
        <v>2672.094</v>
      </c>
      <c r="Q7381" s="7">
        <f>text(E7381,"ddd")</f>
        <v/>
      </c>
      <c r="R7381" s="7">
        <f>G7381-F7381</f>
        <v/>
      </c>
      <c r="S7381" s="7">
        <f>E7381-D7381</f>
        <v/>
      </c>
      <c r="T7381" s="7">
        <f>O7381*M7381</f>
        <v/>
      </c>
      <c r="U7381" s="7">
        <f>T7381*N7381</f>
        <v/>
      </c>
      <c r="V7381" s="7">
        <f>T7381-U7381-(P7381*M7381)</f>
        <v/>
      </c>
      <c r="W7381" s="7">
        <f>VLOOKUP(L7381,'Products Sheet'!$A:$B,2,FALSE)</f>
        <v/>
      </c>
      <c r="X7381" s="7" t="n"/>
      <c r="Y7381" s="7" t="n"/>
      <c r="Z7381" s="7" t="n"/>
      <c r="AA7381" s="7" t="n"/>
      <c r="AB7381" s="7" t="n"/>
      <c r="AC7381" s="7" t="n"/>
    </row>
    <row r="7382" ht="9.75" customHeight="1" s="12">
      <c r="A7382" s="11" t="inlineStr">
        <is>
          <t>SO - 0001474</t>
        </is>
      </c>
      <c r="B7382" s="11" t="inlineStr">
        <is>
          <t>Online</t>
        </is>
      </c>
      <c r="C7382" s="11" t="inlineStr">
        <is>
          <t>WARE-MKL1006</t>
        </is>
      </c>
      <c r="D7382" s="6" t="n">
        <v>43300</v>
      </c>
      <c r="E7382" s="6" t="n">
        <v>43415</v>
      </c>
      <c r="F7382" s="6" t="n">
        <v>43428</v>
      </c>
      <c r="G7382" s="6" t="n">
        <v>43435</v>
      </c>
      <c r="H7382" s="11" t="inlineStr">
        <is>
          <t>USD</t>
        </is>
      </c>
      <c r="I7382" s="11" t="n">
        <v>20</v>
      </c>
      <c r="J7382" s="11" t="n">
        <v>44</v>
      </c>
      <c r="K7382" s="11" t="n">
        <v>340</v>
      </c>
      <c r="L7382" s="11" t="n">
        <v>44</v>
      </c>
      <c r="M7382" s="11" t="n">
        <v>1</v>
      </c>
      <c r="N7382" s="11" t="n">
        <v>0.05</v>
      </c>
      <c r="O7382" s="7" t="n">
        <v>1058.6</v>
      </c>
      <c r="P7382" s="7" t="n">
        <v>529.3000000000001</v>
      </c>
      <c r="Q7382" s="7">
        <f>text(E7382,"ddd")</f>
        <v/>
      </c>
      <c r="R7382" s="7">
        <f>G7382-F7382</f>
        <v/>
      </c>
      <c r="S7382" s="7">
        <f>E7382-D7382</f>
        <v/>
      </c>
      <c r="T7382" s="7">
        <f>O7382*M7382</f>
        <v/>
      </c>
      <c r="U7382" s="7">
        <f>T7382*N7382</f>
        <v/>
      </c>
      <c r="V7382" s="7">
        <f>T7382-U7382-(P7382*M7382)</f>
        <v/>
      </c>
      <c r="W7382" s="7">
        <f>VLOOKUP(L7382,'Products Sheet'!$A:$B,2,FALSE)</f>
        <v/>
      </c>
      <c r="X7382" s="7" t="n"/>
      <c r="Y7382" s="7" t="n"/>
      <c r="Z7382" s="7" t="n"/>
      <c r="AA7382" s="7" t="n"/>
      <c r="AB7382" s="7" t="n"/>
      <c r="AC7382" s="7" t="n"/>
    </row>
    <row r="7383" ht="9.75" customHeight="1" s="12">
      <c r="A7383" s="11" t="inlineStr">
        <is>
          <t>SO - 0001520</t>
        </is>
      </c>
      <c r="B7383" s="11" t="inlineStr">
        <is>
          <t>In-Store</t>
        </is>
      </c>
      <c r="C7383" s="11" t="inlineStr">
        <is>
          <t>WARE-NMK1003</t>
        </is>
      </c>
      <c r="D7383" s="6" t="n">
        <v>43300</v>
      </c>
      <c r="E7383" s="6" t="n">
        <v>43420</v>
      </c>
      <c r="F7383" s="6" t="n">
        <v>43438</v>
      </c>
      <c r="G7383" s="6" t="n">
        <v>43440</v>
      </c>
      <c r="H7383" s="11" t="inlineStr">
        <is>
          <t>USD</t>
        </is>
      </c>
      <c r="I7383" s="11" t="n">
        <v>3</v>
      </c>
      <c r="J7383" s="11" t="n">
        <v>14</v>
      </c>
      <c r="K7383" s="11" t="n">
        <v>168</v>
      </c>
      <c r="L7383" s="11" t="n">
        <v>44</v>
      </c>
      <c r="M7383" s="11" t="n">
        <v>3</v>
      </c>
      <c r="N7383" s="11" t="n">
        <v>0.2</v>
      </c>
      <c r="O7383" s="7" t="n">
        <v>2579.5</v>
      </c>
      <c r="P7383" s="7" t="n">
        <v>1599.29</v>
      </c>
      <c r="Q7383" s="7">
        <f>text(E7383,"ddd")</f>
        <v/>
      </c>
      <c r="R7383" s="7">
        <f>G7383-F7383</f>
        <v/>
      </c>
      <c r="S7383" s="7">
        <f>E7383-D7383</f>
        <v/>
      </c>
      <c r="T7383" s="7">
        <f>O7383*M7383</f>
        <v/>
      </c>
      <c r="U7383" s="7">
        <f>T7383*N7383</f>
        <v/>
      </c>
      <c r="V7383" s="7">
        <f>T7383-U7383-(P7383*M7383)</f>
        <v/>
      </c>
      <c r="W7383" s="7">
        <f>VLOOKUP(L7383,'Products Sheet'!$A:$B,2,FALSE)</f>
        <v/>
      </c>
      <c r="X7383" s="7" t="n"/>
      <c r="Y7383" s="7" t="n"/>
      <c r="Z7383" s="7" t="n"/>
      <c r="AA7383" s="7" t="n"/>
      <c r="AB7383" s="7" t="n"/>
      <c r="AC7383" s="7" t="n"/>
    </row>
    <row r="7384" ht="9.75" customHeight="1" s="12">
      <c r="A7384" s="11" t="inlineStr">
        <is>
          <t>SO - 0001534</t>
        </is>
      </c>
      <c r="B7384" s="11" t="inlineStr">
        <is>
          <t>In-Store</t>
        </is>
      </c>
      <c r="C7384" s="11" t="inlineStr">
        <is>
          <t>WARE-MKL1006</t>
        </is>
      </c>
      <c r="D7384" s="6" t="n">
        <v>43300</v>
      </c>
      <c r="E7384" s="6" t="n">
        <v>43422</v>
      </c>
      <c r="F7384" s="6" t="n">
        <v>43443</v>
      </c>
      <c r="G7384" s="6" t="n">
        <v>43444</v>
      </c>
      <c r="H7384" s="11" t="inlineStr">
        <is>
          <t>USD</t>
        </is>
      </c>
      <c r="I7384" s="11" t="n">
        <v>10</v>
      </c>
      <c r="J7384" s="11" t="n">
        <v>2</v>
      </c>
      <c r="K7384" s="11" t="n">
        <v>347</v>
      </c>
      <c r="L7384" s="11" t="n">
        <v>44</v>
      </c>
      <c r="M7384" s="11" t="n">
        <v>3</v>
      </c>
      <c r="N7384" s="11" t="n">
        <v>0.075</v>
      </c>
      <c r="O7384" s="7" t="n">
        <v>877.7</v>
      </c>
      <c r="P7384" s="7" t="n">
        <v>561.7280000000001</v>
      </c>
      <c r="Q7384" s="7">
        <f>text(E7384,"ddd")</f>
        <v/>
      </c>
      <c r="R7384" s="7">
        <f>G7384-F7384</f>
        <v/>
      </c>
      <c r="S7384" s="7">
        <f>E7384-D7384</f>
        <v/>
      </c>
      <c r="T7384" s="7">
        <f>O7384*M7384</f>
        <v/>
      </c>
      <c r="U7384" s="7">
        <f>T7384*N7384</f>
        <v/>
      </c>
      <c r="V7384" s="7">
        <f>T7384-U7384-(P7384*M7384)</f>
        <v/>
      </c>
      <c r="W7384" s="7">
        <f>VLOOKUP(L7384,'Products Sheet'!$A:$B,2,FALSE)</f>
        <v/>
      </c>
      <c r="X7384" s="7" t="n"/>
      <c r="Y7384" s="7" t="n"/>
      <c r="Z7384" s="7" t="n"/>
      <c r="AA7384" s="7" t="n"/>
      <c r="AB7384" s="7" t="n"/>
      <c r="AC7384" s="7" t="n"/>
    </row>
    <row r="7385" ht="9.75" customHeight="1" s="12">
      <c r="A7385" s="11" t="inlineStr">
        <is>
          <t>SO - 0001635</t>
        </is>
      </c>
      <c r="B7385" s="11" t="inlineStr">
        <is>
          <t>In-Store</t>
        </is>
      </c>
      <c r="C7385" s="11" t="inlineStr">
        <is>
          <t>WARE-UHY1004</t>
        </is>
      </c>
      <c r="D7385" s="6" t="n">
        <v>43300</v>
      </c>
      <c r="E7385" s="6" t="n">
        <v>43434</v>
      </c>
      <c r="F7385" s="6" t="n">
        <v>43460</v>
      </c>
      <c r="G7385" s="6" t="n">
        <v>43470</v>
      </c>
      <c r="H7385" s="11" t="inlineStr">
        <is>
          <t>USD</t>
        </is>
      </c>
      <c r="I7385" s="11" t="n">
        <v>4</v>
      </c>
      <c r="J7385" s="11" t="n">
        <v>19</v>
      </c>
      <c r="K7385" s="11" t="n">
        <v>218</v>
      </c>
      <c r="L7385" s="11" t="n">
        <v>44</v>
      </c>
      <c r="M7385" s="11" t="n">
        <v>8</v>
      </c>
      <c r="N7385" s="11" t="n">
        <v>0.05</v>
      </c>
      <c r="O7385" s="7" t="n">
        <v>3993.2</v>
      </c>
      <c r="P7385" s="7" t="n">
        <v>2675.444</v>
      </c>
      <c r="Q7385" s="7">
        <f>text(E7385,"ddd")</f>
        <v/>
      </c>
      <c r="R7385" s="7">
        <f>G7385-F7385</f>
        <v/>
      </c>
      <c r="S7385" s="7">
        <f>E7385-D7385</f>
        <v/>
      </c>
      <c r="T7385" s="7">
        <f>O7385*M7385</f>
        <v/>
      </c>
      <c r="U7385" s="7">
        <f>T7385*N7385</f>
        <v/>
      </c>
      <c r="V7385" s="7">
        <f>T7385-U7385-(P7385*M7385)</f>
        <v/>
      </c>
      <c r="W7385" s="7">
        <f>VLOOKUP(L7385,'Products Sheet'!$A:$B,2,FALSE)</f>
        <v/>
      </c>
      <c r="X7385" s="7" t="n"/>
      <c r="Y7385" s="7" t="n"/>
      <c r="Z7385" s="7" t="n"/>
      <c r="AA7385" s="7" t="n"/>
      <c r="AB7385" s="7" t="n"/>
      <c r="AC7385" s="7" t="n"/>
    </row>
    <row r="7386" ht="9.75" customHeight="1" s="12">
      <c r="A7386" s="11" t="inlineStr">
        <is>
          <t>SO - 0001648</t>
        </is>
      </c>
      <c r="B7386" s="11" t="inlineStr">
        <is>
          <t>In-Store</t>
        </is>
      </c>
      <c r="C7386" s="11" t="inlineStr">
        <is>
          <t>WARE-NMK1003</t>
        </is>
      </c>
      <c r="D7386" s="6" t="n">
        <v>43300</v>
      </c>
      <c r="E7386" s="6" t="n">
        <v>43436</v>
      </c>
      <c r="F7386" s="6" t="n">
        <v>43456</v>
      </c>
      <c r="G7386" s="6" t="n">
        <v>43463</v>
      </c>
      <c r="H7386" s="11" t="inlineStr">
        <is>
          <t>USD</t>
        </is>
      </c>
      <c r="I7386" s="11" t="n">
        <v>11</v>
      </c>
      <c r="J7386" s="11" t="n">
        <v>17</v>
      </c>
      <c r="K7386" s="11" t="n">
        <v>167</v>
      </c>
      <c r="L7386" s="11" t="n">
        <v>44</v>
      </c>
      <c r="M7386" s="11" t="n">
        <v>6</v>
      </c>
      <c r="N7386" s="11" t="n">
        <v>0.15</v>
      </c>
      <c r="O7386" s="7" t="n">
        <v>1728.6</v>
      </c>
      <c r="P7386" s="7" t="n">
        <v>1175.448</v>
      </c>
      <c r="Q7386" s="7">
        <f>text(E7386,"ddd")</f>
        <v/>
      </c>
      <c r="R7386" s="7">
        <f>G7386-F7386</f>
        <v/>
      </c>
      <c r="S7386" s="7">
        <f>E7386-D7386</f>
        <v/>
      </c>
      <c r="T7386" s="7">
        <f>O7386*M7386</f>
        <v/>
      </c>
      <c r="U7386" s="7">
        <f>T7386*N7386</f>
        <v/>
      </c>
      <c r="V7386" s="7">
        <f>T7386-U7386-(P7386*M7386)</f>
        <v/>
      </c>
      <c r="W7386" s="7">
        <f>VLOOKUP(L7386,'Products Sheet'!$A:$B,2,FALSE)</f>
        <v/>
      </c>
      <c r="X7386" s="7" t="n"/>
      <c r="Y7386" s="7" t="n"/>
      <c r="Z7386" s="7" t="n"/>
      <c r="AA7386" s="7" t="n"/>
      <c r="AB7386" s="7" t="n"/>
      <c r="AC7386" s="7" t="n"/>
    </row>
    <row r="7387" ht="9.75" customHeight="1" s="12">
      <c r="A7387" s="11" t="inlineStr">
        <is>
          <t>SO - 0001767</t>
        </is>
      </c>
      <c r="B7387" s="11" t="inlineStr">
        <is>
          <t>Distributor</t>
        </is>
      </c>
      <c r="C7387" s="11" t="inlineStr">
        <is>
          <t>WARE-NBV1002</t>
        </is>
      </c>
      <c r="D7387" s="6" t="n">
        <v>43300</v>
      </c>
      <c r="E7387" s="6" t="n">
        <v>43449</v>
      </c>
      <c r="F7387" s="6" t="n">
        <v>43459</v>
      </c>
      <c r="G7387" s="6" t="n">
        <v>43463</v>
      </c>
      <c r="H7387" s="11" t="inlineStr">
        <is>
          <t>USD</t>
        </is>
      </c>
      <c r="I7387" s="11" t="n">
        <v>25</v>
      </c>
      <c r="J7387" s="11" t="n">
        <v>23</v>
      </c>
      <c r="K7387" s="11" t="n">
        <v>58</v>
      </c>
      <c r="L7387" s="11" t="n">
        <v>44</v>
      </c>
      <c r="M7387" s="11" t="n">
        <v>5</v>
      </c>
      <c r="N7387" s="11" t="n">
        <v>0.2</v>
      </c>
      <c r="O7387" s="7" t="n">
        <v>2385.2</v>
      </c>
      <c r="P7387" s="7" t="n">
        <v>1097.192</v>
      </c>
      <c r="Q7387" s="7">
        <f>text(E7387,"ddd")</f>
        <v/>
      </c>
      <c r="R7387" s="7">
        <f>G7387-F7387</f>
        <v/>
      </c>
      <c r="S7387" s="7">
        <f>E7387-D7387</f>
        <v/>
      </c>
      <c r="T7387" s="7">
        <f>O7387*M7387</f>
        <v/>
      </c>
      <c r="U7387" s="7">
        <f>T7387*N7387</f>
        <v/>
      </c>
      <c r="V7387" s="7">
        <f>T7387-U7387-(P7387*M7387)</f>
        <v/>
      </c>
      <c r="W7387" s="7">
        <f>VLOOKUP(L7387,'Products Sheet'!$A:$B,2,FALSE)</f>
        <v/>
      </c>
      <c r="X7387" s="7" t="n"/>
      <c r="Y7387" s="7" t="n"/>
      <c r="Z7387" s="7" t="n"/>
      <c r="AA7387" s="7" t="n"/>
      <c r="AB7387" s="7" t="n"/>
      <c r="AC7387" s="7" t="n"/>
    </row>
    <row r="7388" ht="9.75" customHeight="1" s="12">
      <c r="A7388" s="11" t="inlineStr">
        <is>
          <t>SO - 0001860</t>
        </is>
      </c>
      <c r="B7388" s="11" t="inlineStr">
        <is>
          <t>In-Store</t>
        </is>
      </c>
      <c r="C7388" s="11" t="inlineStr">
        <is>
          <t>WARE-MKL1006</t>
        </is>
      </c>
      <c r="D7388" s="6" t="n">
        <v>43400</v>
      </c>
      <c r="E7388" s="6" t="n">
        <v>43459</v>
      </c>
      <c r="F7388" s="6" t="n">
        <v>43486</v>
      </c>
      <c r="G7388" s="6" t="n">
        <v>43496</v>
      </c>
      <c r="H7388" s="11" t="inlineStr">
        <is>
          <t>USD</t>
        </is>
      </c>
      <c r="I7388" s="11" t="n">
        <v>5</v>
      </c>
      <c r="J7388" s="11" t="n">
        <v>12</v>
      </c>
      <c r="K7388" s="11" t="n">
        <v>365</v>
      </c>
      <c r="L7388" s="11" t="n">
        <v>44</v>
      </c>
      <c r="M7388" s="11" t="n">
        <v>1</v>
      </c>
      <c r="N7388" s="11" t="n">
        <v>0.05</v>
      </c>
      <c r="O7388" s="7" t="n">
        <v>3825.7</v>
      </c>
      <c r="P7388" s="7" t="n">
        <v>2333.677</v>
      </c>
      <c r="Q7388" s="7">
        <f>text(E7388,"ddd")</f>
        <v/>
      </c>
      <c r="R7388" s="7">
        <f>G7388-F7388</f>
        <v/>
      </c>
      <c r="S7388" s="7">
        <f>E7388-D7388</f>
        <v/>
      </c>
      <c r="T7388" s="7">
        <f>O7388*M7388</f>
        <v/>
      </c>
      <c r="U7388" s="7">
        <f>T7388*N7388</f>
        <v/>
      </c>
      <c r="V7388" s="7">
        <f>T7388-U7388-(P7388*M7388)</f>
        <v/>
      </c>
      <c r="W7388" s="7">
        <f>VLOOKUP(L7388,'Products Sheet'!$A:$B,2,FALSE)</f>
        <v/>
      </c>
      <c r="X7388" s="7" t="n"/>
      <c r="Y7388" s="7" t="n"/>
      <c r="Z7388" s="7" t="n"/>
      <c r="AA7388" s="7" t="n"/>
      <c r="AB7388" s="7" t="n"/>
      <c r="AC7388" s="7" t="n"/>
    </row>
    <row r="7389" ht="9.75" customHeight="1" s="12">
      <c r="A7389" s="11" t="inlineStr">
        <is>
          <t>SO - 0001938</t>
        </is>
      </c>
      <c r="B7389" s="11" t="inlineStr">
        <is>
          <t>In-Store</t>
        </is>
      </c>
      <c r="C7389" s="11" t="inlineStr">
        <is>
          <t>WARE-PUJ1005</t>
        </is>
      </c>
      <c r="D7389" s="6" t="n">
        <v>43300</v>
      </c>
      <c r="E7389" s="6" t="n">
        <v>43466</v>
      </c>
      <c r="F7389" s="6" t="n">
        <v>43483</v>
      </c>
      <c r="G7389" s="6" t="n">
        <v>43485</v>
      </c>
      <c r="H7389" s="11" t="inlineStr">
        <is>
          <t>USD</t>
        </is>
      </c>
      <c r="I7389" s="11" t="n">
        <v>5</v>
      </c>
      <c r="J7389" s="11" t="n">
        <v>35</v>
      </c>
      <c r="K7389" s="11" t="n">
        <v>282</v>
      </c>
      <c r="L7389" s="11" t="n">
        <v>44</v>
      </c>
      <c r="M7389" s="11" t="n">
        <v>8</v>
      </c>
      <c r="N7389" s="11" t="n">
        <v>0.075</v>
      </c>
      <c r="O7389" s="7" t="n">
        <v>1172.5</v>
      </c>
      <c r="P7389" s="7" t="n">
        <v>644.875</v>
      </c>
      <c r="Q7389" s="7">
        <f>text(E7389,"ddd")</f>
        <v/>
      </c>
      <c r="R7389" s="7">
        <f>G7389-F7389</f>
        <v/>
      </c>
      <c r="S7389" s="7">
        <f>E7389-D7389</f>
        <v/>
      </c>
      <c r="T7389" s="7">
        <f>O7389*M7389</f>
        <v/>
      </c>
      <c r="U7389" s="7">
        <f>T7389*N7389</f>
        <v/>
      </c>
      <c r="V7389" s="7">
        <f>T7389-U7389-(P7389*M7389)</f>
        <v/>
      </c>
      <c r="W7389" s="7">
        <f>VLOOKUP(L7389,'Products Sheet'!$A:$B,2,FALSE)</f>
        <v/>
      </c>
      <c r="X7389" s="7" t="n"/>
      <c r="Y7389" s="7" t="n"/>
      <c r="Z7389" s="7" t="n"/>
      <c r="AA7389" s="7" t="n"/>
      <c r="AB7389" s="7" t="n"/>
      <c r="AC7389" s="7" t="n"/>
    </row>
    <row r="7390" ht="9.75" customHeight="1" s="12">
      <c r="A7390" s="11" t="inlineStr">
        <is>
          <t>SO - 0001963</t>
        </is>
      </c>
      <c r="B7390" s="11" t="inlineStr">
        <is>
          <t>Online</t>
        </is>
      </c>
      <c r="C7390" s="11" t="inlineStr">
        <is>
          <t>WARE-NMK1003</t>
        </is>
      </c>
      <c r="D7390" s="6" t="n">
        <v>43400</v>
      </c>
      <c r="E7390" s="6" t="n">
        <v>43468</v>
      </c>
      <c r="F7390" s="6" t="n">
        <v>43492</v>
      </c>
      <c r="G7390" s="6" t="n">
        <v>43500</v>
      </c>
      <c r="H7390" s="11" t="inlineStr">
        <is>
          <t>USD</t>
        </is>
      </c>
      <c r="I7390" s="11" t="n">
        <v>17</v>
      </c>
      <c r="J7390" s="11" t="n">
        <v>33</v>
      </c>
      <c r="K7390" s="11" t="n">
        <v>186</v>
      </c>
      <c r="L7390" s="11" t="n">
        <v>44</v>
      </c>
      <c r="M7390" s="11" t="n">
        <v>7</v>
      </c>
      <c r="N7390" s="11" t="n">
        <v>0.05</v>
      </c>
      <c r="O7390" s="7" t="n">
        <v>2003.3</v>
      </c>
      <c r="P7390" s="7" t="n">
        <v>1482.442</v>
      </c>
      <c r="Q7390" s="7">
        <f>text(E7390,"ddd")</f>
        <v/>
      </c>
      <c r="R7390" s="7">
        <f>G7390-F7390</f>
        <v/>
      </c>
      <c r="S7390" s="7">
        <f>E7390-D7390</f>
        <v/>
      </c>
      <c r="T7390" s="7">
        <f>O7390*M7390</f>
        <v/>
      </c>
      <c r="U7390" s="7">
        <f>T7390*N7390</f>
        <v/>
      </c>
      <c r="V7390" s="7">
        <f>T7390-U7390-(P7390*M7390)</f>
        <v/>
      </c>
      <c r="W7390" s="7">
        <f>VLOOKUP(L7390,'Products Sheet'!$A:$B,2,FALSE)</f>
        <v/>
      </c>
      <c r="X7390" s="7" t="n"/>
      <c r="Y7390" s="7" t="n"/>
      <c r="Z7390" s="7" t="n"/>
      <c r="AA7390" s="7" t="n"/>
      <c r="AB7390" s="7" t="n"/>
      <c r="AC7390" s="7" t="n"/>
    </row>
    <row r="7391" ht="9.75" customHeight="1" s="12">
      <c r="A7391" s="11" t="inlineStr">
        <is>
          <t>SO - 0001972</t>
        </is>
      </c>
      <c r="B7391" s="11" t="inlineStr">
        <is>
          <t>Online</t>
        </is>
      </c>
      <c r="C7391" s="11" t="inlineStr">
        <is>
          <t>WARE-UHY1004</t>
        </is>
      </c>
      <c r="D7391" s="6" t="n">
        <v>43400</v>
      </c>
      <c r="E7391" s="6" t="n">
        <v>43469</v>
      </c>
      <c r="F7391" s="6" t="n">
        <v>43489</v>
      </c>
      <c r="G7391" s="6" t="n">
        <v>43497</v>
      </c>
      <c r="H7391" s="11" t="inlineStr">
        <is>
          <t>USD</t>
        </is>
      </c>
      <c r="I7391" s="11" t="n">
        <v>17</v>
      </c>
      <c r="J7391" s="11" t="n">
        <v>43</v>
      </c>
      <c r="K7391" s="11" t="n">
        <v>258</v>
      </c>
      <c r="L7391" s="11" t="n">
        <v>44</v>
      </c>
      <c r="M7391" s="11" t="n">
        <v>8</v>
      </c>
      <c r="N7391" s="11" t="n">
        <v>0.2</v>
      </c>
      <c r="O7391" s="7" t="n">
        <v>2304.8</v>
      </c>
      <c r="P7391" s="7" t="n">
        <v>1613.36</v>
      </c>
      <c r="Q7391" s="7">
        <f>text(E7391,"ddd")</f>
        <v/>
      </c>
      <c r="R7391" s="7">
        <f>G7391-F7391</f>
        <v/>
      </c>
      <c r="S7391" s="7">
        <f>E7391-D7391</f>
        <v/>
      </c>
      <c r="T7391" s="7">
        <f>O7391*M7391</f>
        <v/>
      </c>
      <c r="U7391" s="7">
        <f>T7391*N7391</f>
        <v/>
      </c>
      <c r="V7391" s="7">
        <f>T7391-U7391-(P7391*M7391)</f>
        <v/>
      </c>
      <c r="W7391" s="7">
        <f>VLOOKUP(L7391,'Products Sheet'!$A:$B,2,FALSE)</f>
        <v/>
      </c>
      <c r="X7391" s="7" t="n"/>
      <c r="Y7391" s="7" t="n"/>
      <c r="Z7391" s="7" t="n"/>
      <c r="AA7391" s="7" t="n"/>
      <c r="AB7391" s="7" t="n"/>
      <c r="AC7391" s="7" t="n"/>
    </row>
    <row r="7392" ht="9.75" customHeight="1" s="12">
      <c r="A7392" s="11" t="inlineStr">
        <is>
          <t>SO - 0002097</t>
        </is>
      </c>
      <c r="B7392" s="11" t="inlineStr">
        <is>
          <t>In-Store</t>
        </is>
      </c>
      <c r="C7392" s="11" t="inlineStr">
        <is>
          <t>WARE-MKL1006</t>
        </is>
      </c>
      <c r="D7392" s="6" t="n">
        <v>43400</v>
      </c>
      <c r="E7392" s="6" t="n">
        <v>43481</v>
      </c>
      <c r="F7392" s="6" t="n">
        <v>43509</v>
      </c>
      <c r="G7392" s="6" t="n">
        <v>43519</v>
      </c>
      <c r="H7392" s="11" t="inlineStr">
        <is>
          <t>USD</t>
        </is>
      </c>
      <c r="I7392" s="11" t="n">
        <v>11</v>
      </c>
      <c r="J7392" s="11" t="n">
        <v>39</v>
      </c>
      <c r="K7392" s="11" t="n">
        <v>334</v>
      </c>
      <c r="L7392" s="11" t="n">
        <v>44</v>
      </c>
      <c r="M7392" s="11" t="n">
        <v>8</v>
      </c>
      <c r="N7392" s="11" t="n">
        <v>0.075</v>
      </c>
      <c r="O7392" s="7" t="n">
        <v>201</v>
      </c>
      <c r="P7392" s="7" t="n">
        <v>90.45</v>
      </c>
      <c r="Q7392" s="7">
        <f>text(E7392,"ddd")</f>
        <v/>
      </c>
      <c r="R7392" s="7">
        <f>G7392-F7392</f>
        <v/>
      </c>
      <c r="S7392" s="7">
        <f>E7392-D7392</f>
        <v/>
      </c>
      <c r="T7392" s="7">
        <f>O7392*M7392</f>
        <v/>
      </c>
      <c r="U7392" s="7">
        <f>T7392*N7392</f>
        <v/>
      </c>
      <c r="V7392" s="7">
        <f>T7392-U7392-(P7392*M7392)</f>
        <v/>
      </c>
      <c r="W7392" s="7">
        <f>VLOOKUP(L7392,'Products Sheet'!$A:$B,2,FALSE)</f>
        <v/>
      </c>
      <c r="X7392" s="7" t="n"/>
      <c r="Y7392" s="7" t="n"/>
      <c r="Z7392" s="7" t="n"/>
      <c r="AA7392" s="7" t="n"/>
      <c r="AB7392" s="7" t="n"/>
      <c r="AC7392" s="7" t="n"/>
    </row>
    <row r="7393" ht="9.75" customHeight="1" s="12">
      <c r="A7393" s="11" t="inlineStr">
        <is>
          <t>SO - 0002116</t>
        </is>
      </c>
      <c r="B7393" s="11" t="inlineStr">
        <is>
          <t>Wholesale</t>
        </is>
      </c>
      <c r="C7393" s="11" t="inlineStr">
        <is>
          <t>WARE-NMK1003</t>
        </is>
      </c>
      <c r="D7393" s="6" t="n">
        <v>43400</v>
      </c>
      <c r="E7393" s="6" t="n">
        <v>43483</v>
      </c>
      <c r="F7393" s="6" t="n">
        <v>43499</v>
      </c>
      <c r="G7393" s="6" t="n">
        <v>43505</v>
      </c>
      <c r="H7393" s="11" t="inlineStr">
        <is>
          <t>USD</t>
        </is>
      </c>
      <c r="I7393" s="11" t="n">
        <v>27</v>
      </c>
      <c r="J7393" s="11" t="n">
        <v>39</v>
      </c>
      <c r="K7393" s="11" t="n">
        <v>198</v>
      </c>
      <c r="L7393" s="11" t="n">
        <v>44</v>
      </c>
      <c r="M7393" s="11" t="n">
        <v>3</v>
      </c>
      <c r="N7393" s="11" t="n">
        <v>0.15</v>
      </c>
      <c r="O7393" s="7" t="n">
        <v>3390.2</v>
      </c>
      <c r="P7393" s="7" t="n">
        <v>2373.14</v>
      </c>
      <c r="Q7393" s="7">
        <f>text(E7393,"ddd")</f>
        <v/>
      </c>
      <c r="R7393" s="7">
        <f>G7393-F7393</f>
        <v/>
      </c>
      <c r="S7393" s="7">
        <f>E7393-D7393</f>
        <v/>
      </c>
      <c r="T7393" s="7">
        <f>O7393*M7393</f>
        <v/>
      </c>
      <c r="U7393" s="7">
        <f>T7393*N7393</f>
        <v/>
      </c>
      <c r="V7393" s="7">
        <f>T7393-U7393-(P7393*M7393)</f>
        <v/>
      </c>
      <c r="W7393" s="7">
        <f>VLOOKUP(L7393,'Products Sheet'!$A:$B,2,FALSE)</f>
        <v/>
      </c>
      <c r="X7393" s="7" t="n"/>
      <c r="Y7393" s="7" t="n"/>
      <c r="Z7393" s="7" t="n"/>
      <c r="AA7393" s="7" t="n"/>
      <c r="AB7393" s="7" t="n"/>
      <c r="AC7393" s="7" t="n"/>
    </row>
    <row r="7394" ht="9.75" customHeight="1" s="12">
      <c r="A7394" s="11" t="inlineStr">
        <is>
          <t>SO - 0002120</t>
        </is>
      </c>
      <c r="B7394" s="11" t="inlineStr">
        <is>
          <t>Distributor</t>
        </is>
      </c>
      <c r="C7394" s="11" t="inlineStr">
        <is>
          <t>WARE-MKL1006</t>
        </is>
      </c>
      <c r="D7394" s="6" t="n">
        <v>43400</v>
      </c>
      <c r="E7394" s="6" t="n">
        <v>43484</v>
      </c>
      <c r="F7394" s="6" t="n">
        <v>43487</v>
      </c>
      <c r="G7394" s="6" t="n">
        <v>43491</v>
      </c>
      <c r="H7394" s="11" t="inlineStr">
        <is>
          <t>USD</t>
        </is>
      </c>
      <c r="I7394" s="11" t="n">
        <v>21</v>
      </c>
      <c r="J7394" s="11" t="n">
        <v>33</v>
      </c>
      <c r="K7394" s="11" t="n">
        <v>362</v>
      </c>
      <c r="L7394" s="11" t="n">
        <v>44</v>
      </c>
      <c r="M7394" s="11" t="n">
        <v>2</v>
      </c>
      <c r="N7394" s="11" t="n">
        <v>0.2</v>
      </c>
      <c r="O7394" s="7" t="n">
        <v>201</v>
      </c>
      <c r="P7394" s="7" t="n">
        <v>82.41</v>
      </c>
      <c r="Q7394" s="7">
        <f>text(E7394,"ddd")</f>
        <v/>
      </c>
      <c r="R7394" s="7">
        <f>G7394-F7394</f>
        <v/>
      </c>
      <c r="S7394" s="7">
        <f>E7394-D7394</f>
        <v/>
      </c>
      <c r="T7394" s="7">
        <f>O7394*M7394</f>
        <v/>
      </c>
      <c r="U7394" s="7">
        <f>T7394*N7394</f>
        <v/>
      </c>
      <c r="V7394" s="7">
        <f>T7394-U7394-(P7394*M7394)</f>
        <v/>
      </c>
      <c r="W7394" s="7">
        <f>VLOOKUP(L7394,'Products Sheet'!$A:$B,2,FALSE)</f>
        <v/>
      </c>
      <c r="X7394" s="7" t="n"/>
      <c r="Y7394" s="7" t="n"/>
      <c r="Z7394" s="7" t="n"/>
      <c r="AA7394" s="7" t="n"/>
      <c r="AB7394" s="7" t="n"/>
      <c r="AC7394" s="7" t="n"/>
    </row>
    <row r="7395" ht="9.75" customHeight="1" s="12">
      <c r="A7395" s="11" t="inlineStr">
        <is>
          <t>SO - 0002207</t>
        </is>
      </c>
      <c r="B7395" s="11" t="inlineStr">
        <is>
          <t>In-Store</t>
        </is>
      </c>
      <c r="C7395" s="11" t="inlineStr">
        <is>
          <t>WARE-NBV1002</t>
        </is>
      </c>
      <c r="D7395" s="6" t="n">
        <v>43400</v>
      </c>
      <c r="E7395" s="6" t="n">
        <v>43493</v>
      </c>
      <c r="F7395" s="6" t="n">
        <v>43520</v>
      </c>
      <c r="G7395" s="6" t="n">
        <v>43522</v>
      </c>
      <c r="H7395" s="11" t="inlineStr">
        <is>
          <t>USD</t>
        </is>
      </c>
      <c r="I7395" s="11" t="n">
        <v>6</v>
      </c>
      <c r="J7395" s="11" t="n">
        <v>5</v>
      </c>
      <c r="K7395" s="11" t="n">
        <v>65</v>
      </c>
      <c r="L7395" s="11" t="n">
        <v>44</v>
      </c>
      <c r="M7395" s="11" t="n">
        <v>1</v>
      </c>
      <c r="N7395" s="11" t="n">
        <v>0.075</v>
      </c>
      <c r="O7395" s="7" t="n">
        <v>1018.4</v>
      </c>
      <c r="P7395" s="7" t="n">
        <v>773.984</v>
      </c>
      <c r="Q7395" s="7">
        <f>text(E7395,"ddd")</f>
        <v/>
      </c>
      <c r="R7395" s="7">
        <f>G7395-F7395</f>
        <v/>
      </c>
      <c r="S7395" s="7">
        <f>E7395-D7395</f>
        <v/>
      </c>
      <c r="T7395" s="7">
        <f>O7395*M7395</f>
        <v/>
      </c>
      <c r="U7395" s="7">
        <f>T7395*N7395</f>
        <v/>
      </c>
      <c r="V7395" s="7">
        <f>T7395-U7395-(P7395*M7395)</f>
        <v/>
      </c>
      <c r="W7395" s="7">
        <f>VLOOKUP(L7395,'Products Sheet'!$A:$B,2,FALSE)</f>
        <v/>
      </c>
      <c r="X7395" s="7" t="n"/>
      <c r="Y7395" s="7" t="n"/>
      <c r="Z7395" s="7" t="n"/>
      <c r="AA7395" s="7" t="n"/>
      <c r="AB7395" s="7" t="n"/>
      <c r="AC7395" s="7" t="n"/>
    </row>
    <row r="7396" ht="9.75" customHeight="1" s="12">
      <c r="A7396" s="11" t="inlineStr">
        <is>
          <t>SO - 0002226</t>
        </is>
      </c>
      <c r="B7396" s="11" t="inlineStr">
        <is>
          <t>Distributor</t>
        </is>
      </c>
      <c r="C7396" s="11" t="inlineStr">
        <is>
          <t>WARE-PUJ1005</t>
        </is>
      </c>
      <c r="D7396" s="6" t="n">
        <v>43400</v>
      </c>
      <c r="E7396" s="6" t="n">
        <v>43496</v>
      </c>
      <c r="F7396" s="6" t="n">
        <v>43517</v>
      </c>
      <c r="G7396" s="6" t="n">
        <v>43527</v>
      </c>
      <c r="H7396" s="11" t="inlineStr">
        <is>
          <t>USD</t>
        </is>
      </c>
      <c r="I7396" s="11" t="n">
        <v>21</v>
      </c>
      <c r="J7396" s="11" t="n">
        <v>30</v>
      </c>
      <c r="K7396" s="11" t="n">
        <v>320</v>
      </c>
      <c r="L7396" s="11" t="n">
        <v>44</v>
      </c>
      <c r="M7396" s="11" t="n">
        <v>7</v>
      </c>
      <c r="N7396" s="11" t="n">
        <v>0.075</v>
      </c>
      <c r="O7396" s="7" t="n">
        <v>1072</v>
      </c>
      <c r="P7396" s="7" t="n">
        <v>825.4400000000001</v>
      </c>
      <c r="Q7396" s="7">
        <f>text(E7396,"ddd")</f>
        <v/>
      </c>
      <c r="R7396" s="7">
        <f>G7396-F7396</f>
        <v/>
      </c>
      <c r="S7396" s="7">
        <f>E7396-D7396</f>
        <v/>
      </c>
      <c r="T7396" s="7">
        <f>O7396*M7396</f>
        <v/>
      </c>
      <c r="U7396" s="7">
        <f>T7396*N7396</f>
        <v/>
      </c>
      <c r="V7396" s="7">
        <f>T7396-U7396-(P7396*M7396)</f>
        <v/>
      </c>
      <c r="W7396" s="7">
        <f>VLOOKUP(L7396,'Products Sheet'!$A:$B,2,FALSE)</f>
        <v/>
      </c>
      <c r="X7396" s="7" t="n"/>
      <c r="Y7396" s="7" t="n"/>
      <c r="Z7396" s="7" t="n"/>
      <c r="AA7396" s="7" t="n"/>
      <c r="AB7396" s="7" t="n"/>
      <c r="AC7396" s="7" t="n"/>
    </row>
    <row r="7397" ht="9.75" customHeight="1" s="12">
      <c r="A7397" s="11" t="inlineStr">
        <is>
          <t>SO - 0002297</t>
        </is>
      </c>
      <c r="B7397" s="11" t="inlineStr">
        <is>
          <t>Online</t>
        </is>
      </c>
      <c r="C7397" s="11" t="inlineStr">
        <is>
          <t>WARE-MKL1006</t>
        </is>
      </c>
      <c r="D7397" s="6" t="n">
        <v>43400</v>
      </c>
      <c r="E7397" s="6" t="n">
        <v>43505</v>
      </c>
      <c r="F7397" s="6" t="n">
        <v>43533</v>
      </c>
      <c r="G7397" s="6" t="n">
        <v>43534</v>
      </c>
      <c r="H7397" s="11" t="inlineStr">
        <is>
          <t>USD</t>
        </is>
      </c>
      <c r="I7397" s="11" t="n">
        <v>12</v>
      </c>
      <c r="J7397" s="11" t="n">
        <v>12</v>
      </c>
      <c r="K7397" s="11" t="n">
        <v>332</v>
      </c>
      <c r="L7397" s="11" t="n">
        <v>44</v>
      </c>
      <c r="M7397" s="11" t="n">
        <v>4</v>
      </c>
      <c r="N7397" s="11" t="n">
        <v>0.1</v>
      </c>
      <c r="O7397" s="7" t="n">
        <v>1788.9</v>
      </c>
      <c r="P7397" s="7" t="n">
        <v>1377.453</v>
      </c>
      <c r="Q7397" s="7">
        <f>text(E7397,"ddd")</f>
        <v/>
      </c>
      <c r="R7397" s="7">
        <f>G7397-F7397</f>
        <v/>
      </c>
      <c r="S7397" s="7">
        <f>E7397-D7397</f>
        <v/>
      </c>
      <c r="T7397" s="7">
        <f>O7397*M7397</f>
        <v/>
      </c>
      <c r="U7397" s="7">
        <f>T7397*N7397</f>
        <v/>
      </c>
      <c r="V7397" s="7">
        <f>T7397-U7397-(P7397*M7397)</f>
        <v/>
      </c>
      <c r="W7397" s="7">
        <f>VLOOKUP(L7397,'Products Sheet'!$A:$B,2,FALSE)</f>
        <v/>
      </c>
      <c r="X7397" s="7" t="n"/>
      <c r="Y7397" s="7" t="n"/>
      <c r="Z7397" s="7" t="n"/>
      <c r="AA7397" s="7" t="n"/>
      <c r="AB7397" s="7" t="n"/>
      <c r="AC7397" s="7" t="n"/>
    </row>
    <row r="7398" ht="9.75" customHeight="1" s="12">
      <c r="A7398" s="11" t="inlineStr">
        <is>
          <t>SO - 0002307</t>
        </is>
      </c>
      <c r="B7398" s="11" t="inlineStr">
        <is>
          <t>Online</t>
        </is>
      </c>
      <c r="C7398" s="11" t="inlineStr">
        <is>
          <t>WARE-XYS1001</t>
        </is>
      </c>
      <c r="D7398" s="6" t="n">
        <v>43400</v>
      </c>
      <c r="E7398" s="6" t="n">
        <v>43506</v>
      </c>
      <c r="F7398" s="6" t="n">
        <v>43518</v>
      </c>
      <c r="G7398" s="6" t="n">
        <v>43528</v>
      </c>
      <c r="H7398" s="11" t="inlineStr">
        <is>
          <t>USD</t>
        </is>
      </c>
      <c r="I7398" s="11" t="n">
        <v>12</v>
      </c>
      <c r="J7398" s="11" t="n">
        <v>17</v>
      </c>
      <c r="K7398" s="11" t="n">
        <v>12</v>
      </c>
      <c r="L7398" s="11" t="n">
        <v>44</v>
      </c>
      <c r="M7398" s="11" t="n">
        <v>4</v>
      </c>
      <c r="N7398" s="11" t="n">
        <v>0.075</v>
      </c>
      <c r="O7398" s="7" t="n">
        <v>167.5</v>
      </c>
      <c r="P7398" s="7" t="n">
        <v>78.72499999999999</v>
      </c>
      <c r="Q7398" s="7">
        <f>text(E7398,"ddd")</f>
        <v/>
      </c>
      <c r="R7398" s="7">
        <f>G7398-F7398</f>
        <v/>
      </c>
      <c r="S7398" s="7">
        <f>E7398-D7398</f>
        <v/>
      </c>
      <c r="T7398" s="7">
        <f>O7398*M7398</f>
        <v/>
      </c>
      <c r="U7398" s="7">
        <f>T7398*N7398</f>
        <v/>
      </c>
      <c r="V7398" s="7">
        <f>T7398-U7398-(P7398*M7398)</f>
        <v/>
      </c>
      <c r="W7398" s="7">
        <f>VLOOKUP(L7398,'Products Sheet'!$A:$B,2,FALSE)</f>
        <v/>
      </c>
      <c r="X7398" s="7" t="n"/>
      <c r="Y7398" s="7" t="n"/>
      <c r="Z7398" s="7" t="n"/>
      <c r="AA7398" s="7" t="n"/>
      <c r="AB7398" s="7" t="n"/>
      <c r="AC7398" s="7" t="n"/>
    </row>
    <row r="7399" ht="9.75" customHeight="1" s="12">
      <c r="A7399" s="11" t="inlineStr">
        <is>
          <t>SO - 0002349</t>
        </is>
      </c>
      <c r="B7399" s="11" t="inlineStr">
        <is>
          <t>Online</t>
        </is>
      </c>
      <c r="C7399" s="11" t="inlineStr">
        <is>
          <t>WARE-PUJ1005</t>
        </is>
      </c>
      <c r="D7399" s="6" t="n">
        <v>43400</v>
      </c>
      <c r="E7399" s="6" t="n">
        <v>43511</v>
      </c>
      <c r="F7399" s="6" t="n">
        <v>43530</v>
      </c>
      <c r="G7399" s="6" t="n">
        <v>43540</v>
      </c>
      <c r="H7399" s="11" t="inlineStr">
        <is>
          <t>USD</t>
        </is>
      </c>
      <c r="I7399" s="11" t="n">
        <v>20</v>
      </c>
      <c r="J7399" s="11" t="n">
        <v>38</v>
      </c>
      <c r="K7399" s="11" t="n">
        <v>326</v>
      </c>
      <c r="L7399" s="11" t="n">
        <v>44</v>
      </c>
      <c r="M7399" s="11" t="n">
        <v>8</v>
      </c>
      <c r="N7399" s="11" t="n">
        <v>0.1</v>
      </c>
      <c r="O7399" s="7" t="n">
        <v>1688.4</v>
      </c>
      <c r="P7399" s="7" t="n">
        <v>1181.88</v>
      </c>
      <c r="Q7399" s="7">
        <f>text(E7399,"ddd")</f>
        <v/>
      </c>
      <c r="R7399" s="7">
        <f>G7399-F7399</f>
        <v/>
      </c>
      <c r="S7399" s="7">
        <f>E7399-D7399</f>
        <v/>
      </c>
      <c r="T7399" s="7">
        <f>O7399*M7399</f>
        <v/>
      </c>
      <c r="U7399" s="7">
        <f>T7399*N7399</f>
        <v/>
      </c>
      <c r="V7399" s="7">
        <f>T7399-U7399-(P7399*M7399)</f>
        <v/>
      </c>
      <c r="W7399" s="7">
        <f>VLOOKUP(L7399,'Products Sheet'!$A:$B,2,FALSE)</f>
        <v/>
      </c>
      <c r="X7399" s="7" t="n"/>
      <c r="Y7399" s="7" t="n"/>
      <c r="Z7399" s="7" t="n"/>
      <c r="AA7399" s="7" t="n"/>
      <c r="AB7399" s="7" t="n"/>
      <c r="AC7399" s="7" t="n"/>
    </row>
    <row r="7400" ht="9.75" customHeight="1" s="12">
      <c r="A7400" s="11" t="inlineStr">
        <is>
          <t>SO - 0002385</t>
        </is>
      </c>
      <c r="B7400" s="11" t="inlineStr">
        <is>
          <t>Distributor</t>
        </is>
      </c>
      <c r="C7400" s="11" t="inlineStr">
        <is>
          <t>WARE-MKL1006</t>
        </is>
      </c>
      <c r="D7400" s="6" t="n">
        <v>43400</v>
      </c>
      <c r="E7400" s="6" t="n">
        <v>43515</v>
      </c>
      <c r="F7400" s="6" t="n">
        <v>43519</v>
      </c>
      <c r="G7400" s="6" t="n">
        <v>43525</v>
      </c>
      <c r="H7400" s="11" t="inlineStr">
        <is>
          <t>USD</t>
        </is>
      </c>
      <c r="I7400" s="11" t="n">
        <v>21</v>
      </c>
      <c r="J7400" s="11" t="n">
        <v>4</v>
      </c>
      <c r="K7400" s="11" t="n">
        <v>367</v>
      </c>
      <c r="L7400" s="11" t="n">
        <v>44</v>
      </c>
      <c r="M7400" s="11" t="n">
        <v>8</v>
      </c>
      <c r="N7400" s="11" t="n">
        <v>0.1</v>
      </c>
      <c r="O7400" s="7" t="n">
        <v>1152.4</v>
      </c>
      <c r="P7400" s="7" t="n">
        <v>887.3480000000001</v>
      </c>
      <c r="Q7400" s="7">
        <f>text(E7400,"ddd")</f>
        <v/>
      </c>
      <c r="R7400" s="7">
        <f>G7400-F7400</f>
        <v/>
      </c>
      <c r="S7400" s="7">
        <f>E7400-D7400</f>
        <v/>
      </c>
      <c r="T7400" s="7">
        <f>O7400*M7400</f>
        <v/>
      </c>
      <c r="U7400" s="7">
        <f>T7400*N7400</f>
        <v/>
      </c>
      <c r="V7400" s="7">
        <f>T7400-U7400-(P7400*M7400)</f>
        <v/>
      </c>
      <c r="W7400" s="7">
        <f>VLOOKUP(L7400,'Products Sheet'!$A:$B,2,FALSE)</f>
        <v/>
      </c>
      <c r="X7400" s="7" t="n"/>
      <c r="Y7400" s="7" t="n"/>
      <c r="Z7400" s="7" t="n"/>
      <c r="AA7400" s="7" t="n"/>
      <c r="AB7400" s="7" t="n"/>
      <c r="AC7400" s="7" t="n"/>
    </row>
    <row r="7401" ht="9.75" customHeight="1" s="12">
      <c r="A7401" s="11" t="inlineStr">
        <is>
          <t>SO - 0002443</t>
        </is>
      </c>
      <c r="B7401" s="11" t="inlineStr">
        <is>
          <t>Distributor</t>
        </is>
      </c>
      <c r="C7401" s="11" t="inlineStr">
        <is>
          <t>WARE-MKL1006</t>
        </is>
      </c>
      <c r="D7401" s="6" t="n">
        <v>43400</v>
      </c>
      <c r="E7401" s="6" t="n">
        <v>43522</v>
      </c>
      <c r="F7401" s="6" t="n">
        <v>43535</v>
      </c>
      <c r="G7401" s="6" t="n">
        <v>43544</v>
      </c>
      <c r="H7401" s="11" t="inlineStr">
        <is>
          <t>USD</t>
        </is>
      </c>
      <c r="I7401" s="11" t="n">
        <v>21</v>
      </c>
      <c r="J7401" s="11" t="n">
        <v>48</v>
      </c>
      <c r="K7401" s="11" t="n">
        <v>337</v>
      </c>
      <c r="L7401" s="11" t="n">
        <v>44</v>
      </c>
      <c r="M7401" s="11" t="n">
        <v>6</v>
      </c>
      <c r="N7401" s="11" t="n">
        <v>0.075</v>
      </c>
      <c r="O7401" s="7" t="n">
        <v>254.6</v>
      </c>
      <c r="P7401" s="7" t="n">
        <v>168.036</v>
      </c>
      <c r="Q7401" s="7">
        <f>text(E7401,"ddd")</f>
        <v/>
      </c>
      <c r="R7401" s="7">
        <f>G7401-F7401</f>
        <v/>
      </c>
      <c r="S7401" s="7">
        <f>E7401-D7401</f>
        <v/>
      </c>
      <c r="T7401" s="7">
        <f>O7401*M7401</f>
        <v/>
      </c>
      <c r="U7401" s="7">
        <f>T7401*N7401</f>
        <v/>
      </c>
      <c r="V7401" s="7">
        <f>T7401-U7401-(P7401*M7401)</f>
        <v/>
      </c>
      <c r="W7401" s="7">
        <f>VLOOKUP(L7401,'Products Sheet'!$A:$B,2,FALSE)</f>
        <v/>
      </c>
      <c r="X7401" s="7" t="n"/>
      <c r="Y7401" s="7" t="n"/>
      <c r="Z7401" s="7" t="n"/>
      <c r="AA7401" s="7" t="n"/>
      <c r="AB7401" s="7" t="n"/>
      <c r="AC7401" s="7" t="n"/>
    </row>
    <row r="7402" ht="9.75" customHeight="1" s="12">
      <c r="A7402" s="11" t="inlineStr">
        <is>
          <t>SO - 0002595</t>
        </is>
      </c>
      <c r="B7402" s="11" t="inlineStr">
        <is>
          <t>Distributor</t>
        </is>
      </c>
      <c r="C7402" s="11" t="inlineStr">
        <is>
          <t>WARE-PUJ1005</t>
        </is>
      </c>
      <c r="D7402" s="6" t="n">
        <v>43400</v>
      </c>
      <c r="E7402" s="6" t="n">
        <v>43544</v>
      </c>
      <c r="F7402" s="6" t="n">
        <v>43559</v>
      </c>
      <c r="G7402" s="6" t="n">
        <v>43564</v>
      </c>
      <c r="H7402" s="11" t="inlineStr">
        <is>
          <t>USD</t>
        </is>
      </c>
      <c r="I7402" s="11" t="n">
        <v>24</v>
      </c>
      <c r="J7402" s="11" t="n">
        <v>44</v>
      </c>
      <c r="K7402" s="11" t="n">
        <v>308</v>
      </c>
      <c r="L7402" s="11" t="n">
        <v>44</v>
      </c>
      <c r="M7402" s="11" t="n">
        <v>8</v>
      </c>
      <c r="N7402" s="11" t="n">
        <v>0.1</v>
      </c>
      <c r="O7402" s="7" t="n">
        <v>3470.6</v>
      </c>
      <c r="P7402" s="7" t="n">
        <v>2845.892</v>
      </c>
      <c r="Q7402" s="7">
        <f>text(E7402,"ddd")</f>
        <v/>
      </c>
      <c r="R7402" s="7">
        <f>G7402-F7402</f>
        <v/>
      </c>
      <c r="S7402" s="7">
        <f>E7402-D7402</f>
        <v/>
      </c>
      <c r="T7402" s="7">
        <f>O7402*M7402</f>
        <v/>
      </c>
      <c r="U7402" s="7">
        <f>T7402*N7402</f>
        <v/>
      </c>
      <c r="V7402" s="7">
        <f>T7402-U7402-(P7402*M7402)</f>
        <v/>
      </c>
      <c r="W7402" s="7">
        <f>VLOOKUP(L7402,'Products Sheet'!$A:$B,2,FALSE)</f>
        <v/>
      </c>
      <c r="X7402" s="7" t="n"/>
      <c r="Y7402" s="7" t="n"/>
      <c r="Z7402" s="7" t="n"/>
      <c r="AA7402" s="7" t="n"/>
      <c r="AB7402" s="7" t="n"/>
      <c r="AC7402" s="7" t="n"/>
    </row>
    <row r="7403" ht="9.75" customHeight="1" s="12">
      <c r="A7403" s="11" t="inlineStr">
        <is>
          <t>SO - 0002671</t>
        </is>
      </c>
      <c r="B7403" s="11" t="inlineStr">
        <is>
          <t>Wholesale</t>
        </is>
      </c>
      <c r="C7403" s="11" t="inlineStr">
        <is>
          <t>WARE-NBV1002</t>
        </is>
      </c>
      <c r="D7403" s="6" t="n">
        <v>43500</v>
      </c>
      <c r="E7403" s="6" t="n">
        <v>43555</v>
      </c>
      <c r="F7403" s="6" t="n">
        <v>43559</v>
      </c>
      <c r="G7403" s="6" t="n">
        <v>43561</v>
      </c>
      <c r="H7403" s="11" t="inlineStr">
        <is>
          <t>USD</t>
        </is>
      </c>
      <c r="I7403" s="11" t="n">
        <v>26</v>
      </c>
      <c r="J7403" s="11" t="n">
        <v>2</v>
      </c>
      <c r="K7403" s="11" t="n">
        <v>87</v>
      </c>
      <c r="L7403" s="11" t="n">
        <v>44</v>
      </c>
      <c r="M7403" s="11" t="n">
        <v>3</v>
      </c>
      <c r="N7403" s="11" t="n">
        <v>0.1</v>
      </c>
      <c r="O7403" s="7" t="n">
        <v>234.5</v>
      </c>
      <c r="P7403" s="7" t="n">
        <v>194.635</v>
      </c>
      <c r="Q7403" s="7">
        <f>text(E7403,"ddd")</f>
        <v/>
      </c>
      <c r="R7403" s="7">
        <f>G7403-F7403</f>
        <v/>
      </c>
      <c r="S7403" s="7">
        <f>E7403-D7403</f>
        <v/>
      </c>
      <c r="T7403" s="7">
        <f>O7403*M7403</f>
        <v/>
      </c>
      <c r="U7403" s="7">
        <f>T7403*N7403</f>
        <v/>
      </c>
      <c r="V7403" s="7">
        <f>T7403-U7403-(P7403*M7403)</f>
        <v/>
      </c>
      <c r="W7403" s="7">
        <f>VLOOKUP(L7403,'Products Sheet'!$A:$B,2,FALSE)</f>
        <v/>
      </c>
      <c r="X7403" s="7" t="n"/>
      <c r="Y7403" s="7" t="n"/>
      <c r="Z7403" s="7" t="n"/>
      <c r="AA7403" s="7" t="n"/>
      <c r="AB7403" s="7" t="n"/>
      <c r="AC7403" s="7" t="n"/>
    </row>
    <row r="7404" ht="9.75" customHeight="1" s="12">
      <c r="A7404" s="11" t="inlineStr">
        <is>
          <t>SO - 0002699</t>
        </is>
      </c>
      <c r="B7404" s="11" t="inlineStr">
        <is>
          <t>Online</t>
        </is>
      </c>
      <c r="C7404" s="11" t="inlineStr">
        <is>
          <t>WARE-NBV1002</t>
        </is>
      </c>
      <c r="D7404" s="6" t="n">
        <v>43400</v>
      </c>
      <c r="E7404" s="6" t="n">
        <v>43559</v>
      </c>
      <c r="F7404" s="6" t="n">
        <v>43567</v>
      </c>
      <c r="G7404" s="6" t="n">
        <v>43576</v>
      </c>
      <c r="H7404" s="11" t="inlineStr">
        <is>
          <t>USD</t>
        </is>
      </c>
      <c r="I7404" s="11" t="n">
        <v>14</v>
      </c>
      <c r="J7404" s="11" t="n">
        <v>2</v>
      </c>
      <c r="K7404" s="11" t="n">
        <v>72</v>
      </c>
      <c r="L7404" s="11" t="n">
        <v>44</v>
      </c>
      <c r="M7404" s="11" t="n">
        <v>7</v>
      </c>
      <c r="N7404" s="11" t="n">
        <v>0.1</v>
      </c>
      <c r="O7404" s="7" t="n">
        <v>1829.1</v>
      </c>
      <c r="P7404" s="7" t="n">
        <v>1335.243</v>
      </c>
      <c r="Q7404" s="7">
        <f>text(E7404,"ddd")</f>
        <v/>
      </c>
      <c r="R7404" s="7">
        <f>G7404-F7404</f>
        <v/>
      </c>
      <c r="S7404" s="7">
        <f>E7404-D7404</f>
        <v/>
      </c>
      <c r="T7404" s="7">
        <f>O7404*M7404</f>
        <v/>
      </c>
      <c r="U7404" s="7">
        <f>T7404*N7404</f>
        <v/>
      </c>
      <c r="V7404" s="7">
        <f>T7404-U7404-(P7404*M7404)</f>
        <v/>
      </c>
      <c r="W7404" s="7">
        <f>VLOOKUP(L7404,'Products Sheet'!$A:$B,2,FALSE)</f>
        <v/>
      </c>
      <c r="X7404" s="7" t="n"/>
      <c r="Y7404" s="7" t="n"/>
      <c r="Z7404" s="7" t="n"/>
      <c r="AA7404" s="7" t="n"/>
      <c r="AB7404" s="7" t="n"/>
      <c r="AC7404" s="7" t="n"/>
    </row>
    <row r="7405" ht="9.75" customHeight="1" s="12">
      <c r="A7405" s="11" t="inlineStr">
        <is>
          <t>SO - 0002716</t>
        </is>
      </c>
      <c r="B7405" s="11" t="inlineStr">
        <is>
          <t>In-Store</t>
        </is>
      </c>
      <c r="C7405" s="11" t="inlineStr">
        <is>
          <t>WARE-XYS1001</t>
        </is>
      </c>
      <c r="D7405" s="6" t="n">
        <v>43400</v>
      </c>
      <c r="E7405" s="6" t="n">
        <v>43560</v>
      </c>
      <c r="F7405" s="6" t="n">
        <v>43562</v>
      </c>
      <c r="G7405" s="6" t="n">
        <v>43567</v>
      </c>
      <c r="H7405" s="11" t="inlineStr">
        <is>
          <t>USD</t>
        </is>
      </c>
      <c r="I7405" s="11" t="n">
        <v>8</v>
      </c>
      <c r="J7405" s="11" t="n">
        <v>5</v>
      </c>
      <c r="K7405" s="11" t="n">
        <v>26</v>
      </c>
      <c r="L7405" s="11" t="n">
        <v>44</v>
      </c>
      <c r="M7405" s="11" t="n">
        <v>1</v>
      </c>
      <c r="N7405" s="11" t="n">
        <v>0.3</v>
      </c>
      <c r="O7405" s="7" t="n">
        <v>1058.6</v>
      </c>
      <c r="P7405" s="7" t="n">
        <v>793.95</v>
      </c>
      <c r="Q7405" s="7">
        <f>text(E7405,"ddd")</f>
        <v/>
      </c>
      <c r="R7405" s="7">
        <f>G7405-F7405</f>
        <v/>
      </c>
      <c r="S7405" s="7">
        <f>E7405-D7405</f>
        <v/>
      </c>
      <c r="T7405" s="7">
        <f>O7405*M7405</f>
        <v/>
      </c>
      <c r="U7405" s="7">
        <f>T7405*N7405</f>
        <v/>
      </c>
      <c r="V7405" s="7">
        <f>T7405-U7405-(P7405*M7405)</f>
        <v/>
      </c>
      <c r="W7405" s="7">
        <f>VLOOKUP(L7405,'Products Sheet'!$A:$B,2,FALSE)</f>
        <v/>
      </c>
      <c r="X7405" s="7" t="n"/>
      <c r="Y7405" s="7" t="n"/>
      <c r="Z7405" s="7" t="n"/>
      <c r="AA7405" s="7" t="n"/>
      <c r="AB7405" s="7" t="n"/>
      <c r="AC7405" s="7" t="n"/>
    </row>
    <row r="7406" ht="9.75" customHeight="1" s="12">
      <c r="A7406" s="11" t="inlineStr">
        <is>
          <t>SO - 0002723</t>
        </is>
      </c>
      <c r="B7406" s="11" t="inlineStr">
        <is>
          <t>In-Store</t>
        </is>
      </c>
      <c r="C7406" s="11" t="inlineStr">
        <is>
          <t>WARE-UHY1004</t>
        </is>
      </c>
      <c r="D7406" s="6" t="n">
        <v>43500</v>
      </c>
      <c r="E7406" s="6" t="n">
        <v>43560</v>
      </c>
      <c r="F7406" s="6" t="n">
        <v>43584</v>
      </c>
      <c r="G7406" s="6" t="n">
        <v>43593</v>
      </c>
      <c r="H7406" s="11" t="inlineStr">
        <is>
          <t>USD</t>
        </is>
      </c>
      <c r="I7406" s="11" t="n">
        <v>8</v>
      </c>
      <c r="J7406" s="11" t="n">
        <v>20</v>
      </c>
      <c r="K7406" s="11" t="n">
        <v>217</v>
      </c>
      <c r="L7406" s="11" t="n">
        <v>44</v>
      </c>
      <c r="M7406" s="11" t="n">
        <v>6</v>
      </c>
      <c r="N7406" s="11" t="n">
        <v>0.075</v>
      </c>
      <c r="O7406" s="7" t="n">
        <v>3490.7</v>
      </c>
      <c r="P7406" s="7" t="n">
        <v>1396.28</v>
      </c>
      <c r="Q7406" s="7">
        <f>text(E7406,"ddd")</f>
        <v/>
      </c>
      <c r="R7406" s="7">
        <f>G7406-F7406</f>
        <v/>
      </c>
      <c r="S7406" s="7">
        <f>E7406-D7406</f>
        <v/>
      </c>
      <c r="T7406" s="7">
        <f>O7406*M7406</f>
        <v/>
      </c>
      <c r="U7406" s="7">
        <f>T7406*N7406</f>
        <v/>
      </c>
      <c r="V7406" s="7">
        <f>T7406-U7406-(P7406*M7406)</f>
        <v/>
      </c>
      <c r="W7406" s="7">
        <f>VLOOKUP(L7406,'Products Sheet'!$A:$B,2,FALSE)</f>
        <v/>
      </c>
      <c r="X7406" s="7" t="n"/>
      <c r="Y7406" s="7" t="n"/>
      <c r="Z7406" s="7" t="n"/>
      <c r="AA7406" s="7" t="n"/>
      <c r="AB7406" s="7" t="n"/>
      <c r="AC7406" s="7" t="n"/>
    </row>
    <row r="7407" ht="9.75" customHeight="1" s="12">
      <c r="A7407" s="11" t="inlineStr">
        <is>
          <t>SO - 0002728</t>
        </is>
      </c>
      <c r="B7407" s="11" t="inlineStr">
        <is>
          <t>In-Store</t>
        </is>
      </c>
      <c r="C7407" s="11" t="inlineStr">
        <is>
          <t>WARE-PUJ1005</t>
        </is>
      </c>
      <c r="D7407" s="6" t="n">
        <v>43400</v>
      </c>
      <c r="E7407" s="6" t="n">
        <v>43561</v>
      </c>
      <c r="F7407" s="6" t="n">
        <v>43588</v>
      </c>
      <c r="G7407" s="6" t="n">
        <v>43591</v>
      </c>
      <c r="H7407" s="11" t="inlineStr">
        <is>
          <t>USD</t>
        </is>
      </c>
      <c r="I7407" s="11" t="n">
        <v>2</v>
      </c>
      <c r="J7407" s="11" t="n">
        <v>47</v>
      </c>
      <c r="K7407" s="11" t="n">
        <v>286</v>
      </c>
      <c r="L7407" s="11" t="n">
        <v>44</v>
      </c>
      <c r="M7407" s="11" t="n">
        <v>8</v>
      </c>
      <c r="N7407" s="11" t="n">
        <v>0.05</v>
      </c>
      <c r="O7407" s="7" t="n">
        <v>1112.2</v>
      </c>
      <c r="P7407" s="7" t="n">
        <v>878.638</v>
      </c>
      <c r="Q7407" s="7">
        <f>text(E7407,"ddd")</f>
        <v/>
      </c>
      <c r="R7407" s="7">
        <f>G7407-F7407</f>
        <v/>
      </c>
      <c r="S7407" s="7">
        <f>E7407-D7407</f>
        <v/>
      </c>
      <c r="T7407" s="7">
        <f>O7407*M7407</f>
        <v/>
      </c>
      <c r="U7407" s="7">
        <f>T7407*N7407</f>
        <v/>
      </c>
      <c r="V7407" s="7">
        <f>T7407-U7407-(P7407*M7407)</f>
        <v/>
      </c>
      <c r="W7407" s="7">
        <f>VLOOKUP(L7407,'Products Sheet'!$A:$B,2,FALSE)</f>
        <v/>
      </c>
      <c r="X7407" s="7" t="n"/>
      <c r="Y7407" s="7" t="n"/>
      <c r="Z7407" s="7" t="n"/>
      <c r="AA7407" s="7" t="n"/>
      <c r="AB7407" s="7" t="n"/>
      <c r="AC7407" s="7" t="n"/>
    </row>
    <row r="7408" ht="9.75" customHeight="1" s="12">
      <c r="A7408" s="11" t="inlineStr">
        <is>
          <t>SO - 0002785</t>
        </is>
      </c>
      <c r="B7408" s="11" t="inlineStr">
        <is>
          <t>Wholesale</t>
        </is>
      </c>
      <c r="C7408" s="11" t="inlineStr">
        <is>
          <t>WARE-XYS1001</t>
        </is>
      </c>
      <c r="D7408" s="6" t="n">
        <v>43400</v>
      </c>
      <c r="E7408" s="6" t="n">
        <v>43568</v>
      </c>
      <c r="F7408" s="6" t="n">
        <v>43571</v>
      </c>
      <c r="G7408" s="6" t="n">
        <v>43576</v>
      </c>
      <c r="H7408" s="11" t="inlineStr">
        <is>
          <t>USD</t>
        </is>
      </c>
      <c r="I7408" s="11" t="n">
        <v>28</v>
      </c>
      <c r="J7408" s="11" t="n">
        <v>37</v>
      </c>
      <c r="K7408" s="11" t="n">
        <v>58</v>
      </c>
      <c r="L7408" s="11" t="n">
        <v>44</v>
      </c>
      <c r="M7408" s="11" t="n">
        <v>4</v>
      </c>
      <c r="N7408" s="11" t="n">
        <v>0.05</v>
      </c>
      <c r="O7408" s="7" t="n">
        <v>891.1</v>
      </c>
      <c r="P7408" s="7" t="n">
        <v>686.147</v>
      </c>
      <c r="Q7408" s="7">
        <f>text(E7408,"ddd")</f>
        <v/>
      </c>
      <c r="R7408" s="7">
        <f>G7408-F7408</f>
        <v/>
      </c>
      <c r="S7408" s="7">
        <f>E7408-D7408</f>
        <v/>
      </c>
      <c r="T7408" s="7">
        <f>O7408*M7408</f>
        <v/>
      </c>
      <c r="U7408" s="7">
        <f>T7408*N7408</f>
        <v/>
      </c>
      <c r="V7408" s="7">
        <f>T7408-U7408-(P7408*M7408)</f>
        <v/>
      </c>
      <c r="W7408" s="7">
        <f>VLOOKUP(L7408,'Products Sheet'!$A:$B,2,FALSE)</f>
        <v/>
      </c>
      <c r="X7408" s="7" t="n"/>
      <c r="Y7408" s="7" t="n"/>
      <c r="Z7408" s="7" t="n"/>
      <c r="AA7408" s="7" t="n"/>
      <c r="AB7408" s="7" t="n"/>
      <c r="AC7408" s="7" t="n"/>
    </row>
    <row r="7409" ht="9.75" customHeight="1" s="12">
      <c r="A7409" s="11" t="inlineStr">
        <is>
          <t>SO - 0002815</t>
        </is>
      </c>
      <c r="B7409" s="11" t="inlineStr">
        <is>
          <t>In-Store</t>
        </is>
      </c>
      <c r="C7409" s="11" t="inlineStr">
        <is>
          <t>WARE-NMK1003</t>
        </is>
      </c>
      <c r="D7409" s="6" t="n">
        <v>43400</v>
      </c>
      <c r="E7409" s="6" t="n">
        <v>43571</v>
      </c>
      <c r="F7409" s="6" t="n">
        <v>43592</v>
      </c>
      <c r="G7409" s="6" t="n">
        <v>43598</v>
      </c>
      <c r="H7409" s="11" t="inlineStr">
        <is>
          <t>USD</t>
        </is>
      </c>
      <c r="I7409" s="11" t="n">
        <v>4</v>
      </c>
      <c r="J7409" s="11" t="n">
        <v>4</v>
      </c>
      <c r="K7409" s="11" t="n">
        <v>197</v>
      </c>
      <c r="L7409" s="11" t="n">
        <v>44</v>
      </c>
      <c r="M7409" s="11" t="n">
        <v>5</v>
      </c>
      <c r="N7409" s="11" t="n">
        <v>0.05</v>
      </c>
      <c r="O7409" s="7" t="n">
        <v>1011.7</v>
      </c>
      <c r="P7409" s="7" t="n">
        <v>445.148</v>
      </c>
      <c r="Q7409" s="7">
        <f>text(E7409,"ddd")</f>
        <v/>
      </c>
      <c r="R7409" s="7">
        <f>G7409-F7409</f>
        <v/>
      </c>
      <c r="S7409" s="7">
        <f>E7409-D7409</f>
        <v/>
      </c>
      <c r="T7409" s="7">
        <f>O7409*M7409</f>
        <v/>
      </c>
      <c r="U7409" s="7">
        <f>T7409*N7409</f>
        <v/>
      </c>
      <c r="V7409" s="7">
        <f>T7409-U7409-(P7409*M7409)</f>
        <v/>
      </c>
      <c r="W7409" s="7">
        <f>VLOOKUP(L7409,'Products Sheet'!$A:$B,2,FALSE)</f>
        <v/>
      </c>
      <c r="X7409" s="7" t="n"/>
      <c r="Y7409" s="7" t="n"/>
      <c r="Z7409" s="7" t="n"/>
      <c r="AA7409" s="7" t="n"/>
      <c r="AB7409" s="7" t="n"/>
      <c r="AC7409" s="7" t="n"/>
    </row>
    <row r="7410" ht="9.75" customHeight="1" s="12">
      <c r="A7410" s="11" t="inlineStr">
        <is>
          <t>SO - 0003053</t>
        </is>
      </c>
      <c r="B7410" s="11" t="inlineStr">
        <is>
          <t>In-Store</t>
        </is>
      </c>
      <c r="C7410" s="11" t="inlineStr">
        <is>
          <t>WARE-NMK1003</t>
        </is>
      </c>
      <c r="D7410" s="6" t="n">
        <v>43500</v>
      </c>
      <c r="E7410" s="6" t="n">
        <v>43596</v>
      </c>
      <c r="F7410" s="6" t="n">
        <v>43606</v>
      </c>
      <c r="G7410" s="6" t="n">
        <v>43611</v>
      </c>
      <c r="H7410" s="11" t="inlineStr">
        <is>
          <t>USD</t>
        </is>
      </c>
      <c r="I7410" s="11" t="n">
        <v>1</v>
      </c>
      <c r="J7410" s="11" t="n">
        <v>18</v>
      </c>
      <c r="K7410" s="11" t="n">
        <v>136</v>
      </c>
      <c r="L7410" s="11" t="n">
        <v>44</v>
      </c>
      <c r="M7410" s="11" t="n">
        <v>1</v>
      </c>
      <c r="N7410" s="11" t="n">
        <v>0.15</v>
      </c>
      <c r="O7410" s="7" t="n">
        <v>844.2</v>
      </c>
      <c r="P7410" s="7" t="n">
        <v>354.564</v>
      </c>
      <c r="Q7410" s="7">
        <f>text(E7410,"ddd")</f>
        <v/>
      </c>
      <c r="R7410" s="7">
        <f>G7410-F7410</f>
        <v/>
      </c>
      <c r="S7410" s="7">
        <f>E7410-D7410</f>
        <v/>
      </c>
      <c r="T7410" s="7">
        <f>O7410*M7410</f>
        <v/>
      </c>
      <c r="U7410" s="7">
        <f>T7410*N7410</f>
        <v/>
      </c>
      <c r="V7410" s="7">
        <f>T7410-U7410-(P7410*M7410)</f>
        <v/>
      </c>
      <c r="W7410" s="7">
        <f>VLOOKUP(L7410,'Products Sheet'!$A:$B,2,FALSE)</f>
        <v/>
      </c>
      <c r="X7410" s="7" t="n"/>
      <c r="Y7410" s="7" t="n"/>
      <c r="Z7410" s="7" t="n"/>
      <c r="AA7410" s="7" t="n"/>
      <c r="AB7410" s="7" t="n"/>
      <c r="AC7410" s="7" t="n"/>
    </row>
    <row r="7411" ht="9.75" customHeight="1" s="12">
      <c r="A7411" s="11" t="inlineStr">
        <is>
          <t>SO - 0003155</t>
        </is>
      </c>
      <c r="B7411" s="11" t="inlineStr">
        <is>
          <t>Distributor</t>
        </is>
      </c>
      <c r="C7411" s="11" t="inlineStr">
        <is>
          <t>WARE-MKL1006</t>
        </is>
      </c>
      <c r="D7411" s="6" t="n">
        <v>43500</v>
      </c>
      <c r="E7411" s="6" t="n">
        <v>43609</v>
      </c>
      <c r="F7411" s="6" t="n">
        <v>43612</v>
      </c>
      <c r="G7411" s="6" t="n">
        <v>43613</v>
      </c>
      <c r="H7411" s="11" t="inlineStr">
        <is>
          <t>USD</t>
        </is>
      </c>
      <c r="I7411" s="11" t="n">
        <v>22</v>
      </c>
      <c r="J7411" s="11" t="n">
        <v>38</v>
      </c>
      <c r="K7411" s="11" t="n">
        <v>339</v>
      </c>
      <c r="L7411" s="11" t="n">
        <v>44</v>
      </c>
      <c r="M7411" s="11" t="n">
        <v>7</v>
      </c>
      <c r="N7411" s="11" t="n">
        <v>0.05</v>
      </c>
      <c r="O7411" s="7" t="n">
        <v>2385.2</v>
      </c>
      <c r="P7411" s="7" t="n">
        <v>1240.304</v>
      </c>
      <c r="Q7411" s="7">
        <f>text(E7411,"ddd")</f>
        <v/>
      </c>
      <c r="R7411" s="7">
        <f>G7411-F7411</f>
        <v/>
      </c>
      <c r="S7411" s="7">
        <f>E7411-D7411</f>
        <v/>
      </c>
      <c r="T7411" s="7">
        <f>O7411*M7411</f>
        <v/>
      </c>
      <c r="U7411" s="7">
        <f>T7411*N7411</f>
        <v/>
      </c>
      <c r="V7411" s="7">
        <f>T7411-U7411-(P7411*M7411)</f>
        <v/>
      </c>
      <c r="W7411" s="7">
        <f>VLOOKUP(L7411,'Products Sheet'!$A:$B,2,FALSE)</f>
        <v/>
      </c>
      <c r="X7411" s="7" t="n"/>
      <c r="Y7411" s="7" t="n"/>
      <c r="Z7411" s="7" t="n"/>
      <c r="AA7411" s="7" t="n"/>
      <c r="AB7411" s="7" t="n"/>
      <c r="AC7411" s="7" t="n"/>
    </row>
    <row r="7412" ht="9.75" customHeight="1" s="12">
      <c r="A7412" s="11" t="inlineStr">
        <is>
          <t>SO - 0003156</t>
        </is>
      </c>
      <c r="B7412" s="11" t="inlineStr">
        <is>
          <t>Distributor</t>
        </is>
      </c>
      <c r="C7412" s="11" t="inlineStr">
        <is>
          <t>WARE-MKL1006</t>
        </is>
      </c>
      <c r="D7412" s="6" t="n">
        <v>43500</v>
      </c>
      <c r="E7412" s="6" t="n">
        <v>43609</v>
      </c>
      <c r="F7412" s="6" t="n">
        <v>43625</v>
      </c>
      <c r="G7412" s="6" t="n">
        <v>43630</v>
      </c>
      <c r="H7412" s="11" t="inlineStr">
        <is>
          <t>USD</t>
        </is>
      </c>
      <c r="I7412" s="11" t="n">
        <v>22</v>
      </c>
      <c r="J7412" s="11" t="n">
        <v>24</v>
      </c>
      <c r="K7412" s="11" t="n">
        <v>359</v>
      </c>
      <c r="L7412" s="11" t="n">
        <v>44</v>
      </c>
      <c r="M7412" s="11" t="n">
        <v>4</v>
      </c>
      <c r="N7412" s="11" t="n">
        <v>0.05</v>
      </c>
      <c r="O7412" s="7" t="n">
        <v>1045.2</v>
      </c>
      <c r="P7412" s="7" t="n">
        <v>470.34</v>
      </c>
      <c r="Q7412" s="7">
        <f>text(E7412,"ddd")</f>
        <v/>
      </c>
      <c r="R7412" s="7">
        <f>G7412-F7412</f>
        <v/>
      </c>
      <c r="S7412" s="7">
        <f>E7412-D7412</f>
        <v/>
      </c>
      <c r="T7412" s="7">
        <f>O7412*M7412</f>
        <v/>
      </c>
      <c r="U7412" s="7">
        <f>T7412*N7412</f>
        <v/>
      </c>
      <c r="V7412" s="7">
        <f>T7412-U7412-(P7412*M7412)</f>
        <v/>
      </c>
      <c r="W7412" s="7">
        <f>VLOOKUP(L7412,'Products Sheet'!$A:$B,2,FALSE)</f>
        <v/>
      </c>
      <c r="X7412" s="7" t="n"/>
      <c r="Y7412" s="7" t="n"/>
      <c r="Z7412" s="7" t="n"/>
      <c r="AA7412" s="7" t="n"/>
      <c r="AB7412" s="7" t="n"/>
      <c r="AC7412" s="7" t="n"/>
    </row>
    <row r="7413" ht="9.75" customHeight="1" s="12">
      <c r="A7413" s="11" t="inlineStr">
        <is>
          <t>SO - 0003170</t>
        </is>
      </c>
      <c r="B7413" s="11" t="inlineStr">
        <is>
          <t>Wholesale</t>
        </is>
      </c>
      <c r="C7413" s="11" t="inlineStr">
        <is>
          <t>WARE-XYS1001</t>
        </is>
      </c>
      <c r="D7413" s="6" t="n">
        <v>43500</v>
      </c>
      <c r="E7413" s="6" t="n">
        <v>43611</v>
      </c>
      <c r="F7413" s="6" t="n">
        <v>43613</v>
      </c>
      <c r="G7413" s="6" t="n">
        <v>43616</v>
      </c>
      <c r="H7413" s="11" t="inlineStr">
        <is>
          <t>USD</t>
        </is>
      </c>
      <c r="I7413" s="11" t="n">
        <v>28</v>
      </c>
      <c r="J7413" s="11" t="n">
        <v>23</v>
      </c>
      <c r="K7413" s="11" t="n">
        <v>5</v>
      </c>
      <c r="L7413" s="11" t="n">
        <v>44</v>
      </c>
      <c r="M7413" s="11" t="n">
        <v>6</v>
      </c>
      <c r="N7413" s="11" t="n">
        <v>0.4</v>
      </c>
      <c r="O7413" s="7" t="n">
        <v>1969.8</v>
      </c>
      <c r="P7413" s="7" t="n">
        <v>827.3159999999999</v>
      </c>
      <c r="Q7413" s="7">
        <f>text(E7413,"ddd")</f>
        <v/>
      </c>
      <c r="R7413" s="7">
        <f>G7413-F7413</f>
        <v/>
      </c>
      <c r="S7413" s="7">
        <f>E7413-D7413</f>
        <v/>
      </c>
      <c r="T7413" s="7">
        <f>O7413*M7413</f>
        <v/>
      </c>
      <c r="U7413" s="7">
        <f>T7413*N7413</f>
        <v/>
      </c>
      <c r="V7413" s="7">
        <f>T7413-U7413-(P7413*M7413)</f>
        <v/>
      </c>
      <c r="W7413" s="7">
        <f>VLOOKUP(L7413,'Products Sheet'!$A:$B,2,FALSE)</f>
        <v/>
      </c>
      <c r="X7413" s="7" t="n"/>
      <c r="Y7413" s="7" t="n"/>
      <c r="Z7413" s="7" t="n"/>
      <c r="AA7413" s="7" t="n"/>
      <c r="AB7413" s="7" t="n"/>
      <c r="AC7413" s="7" t="n"/>
    </row>
    <row r="7414" ht="9.75" customHeight="1" s="12">
      <c r="A7414" s="11" t="inlineStr">
        <is>
          <t>SO - 0003246</t>
        </is>
      </c>
      <c r="B7414" s="11" t="inlineStr">
        <is>
          <t>Distributor</t>
        </is>
      </c>
      <c r="C7414" s="11" t="inlineStr">
        <is>
          <t>WARE-PUJ1005</t>
        </is>
      </c>
      <c r="D7414" s="6" t="n">
        <v>43500</v>
      </c>
      <c r="E7414" s="6" t="n">
        <v>43618</v>
      </c>
      <c r="F7414" s="6" t="n">
        <v>43644</v>
      </c>
      <c r="G7414" s="6" t="n">
        <v>43647</v>
      </c>
      <c r="H7414" s="11" t="inlineStr">
        <is>
          <t>USD</t>
        </is>
      </c>
      <c r="I7414" s="11" t="n">
        <v>21</v>
      </c>
      <c r="J7414" s="11" t="n">
        <v>19</v>
      </c>
      <c r="K7414" s="11" t="n">
        <v>262</v>
      </c>
      <c r="L7414" s="11" t="n">
        <v>44</v>
      </c>
      <c r="M7414" s="11" t="n">
        <v>7</v>
      </c>
      <c r="N7414" s="11" t="n">
        <v>0.05</v>
      </c>
      <c r="O7414" s="7" t="n">
        <v>5246.1</v>
      </c>
      <c r="P7414" s="7" t="n">
        <v>3882.114</v>
      </c>
      <c r="Q7414" s="7">
        <f>text(E7414,"ddd")</f>
        <v/>
      </c>
      <c r="R7414" s="7">
        <f>G7414-F7414</f>
        <v/>
      </c>
      <c r="S7414" s="7">
        <f>E7414-D7414</f>
        <v/>
      </c>
      <c r="T7414" s="7">
        <f>O7414*M7414</f>
        <v/>
      </c>
      <c r="U7414" s="7">
        <f>T7414*N7414</f>
        <v/>
      </c>
      <c r="V7414" s="7">
        <f>T7414-U7414-(P7414*M7414)</f>
        <v/>
      </c>
      <c r="W7414" s="7">
        <f>VLOOKUP(L7414,'Products Sheet'!$A:$B,2,FALSE)</f>
        <v/>
      </c>
      <c r="X7414" s="7" t="n"/>
      <c r="Y7414" s="7" t="n"/>
      <c r="Z7414" s="7" t="n"/>
      <c r="AA7414" s="7" t="n"/>
      <c r="AB7414" s="7" t="n"/>
      <c r="AC7414" s="7" t="n"/>
    </row>
    <row r="7415" ht="9.75" customHeight="1" s="12">
      <c r="A7415" s="11" t="inlineStr">
        <is>
          <t>SO - 0003300</t>
        </is>
      </c>
      <c r="B7415" s="11" t="inlineStr">
        <is>
          <t>In-Store</t>
        </is>
      </c>
      <c r="C7415" s="11" t="inlineStr">
        <is>
          <t>WARE-NMK1003</t>
        </is>
      </c>
      <c r="D7415" s="6" t="n">
        <v>43500</v>
      </c>
      <c r="E7415" s="6" t="n">
        <v>43625</v>
      </c>
      <c r="F7415" s="6" t="n">
        <v>43641</v>
      </c>
      <c r="G7415" s="6" t="n">
        <v>43649</v>
      </c>
      <c r="H7415" s="11" t="inlineStr">
        <is>
          <t>USD</t>
        </is>
      </c>
      <c r="I7415" s="11" t="n">
        <v>4</v>
      </c>
      <c r="J7415" s="11" t="n">
        <v>20</v>
      </c>
      <c r="K7415" s="11" t="n">
        <v>181</v>
      </c>
      <c r="L7415" s="11" t="n">
        <v>44</v>
      </c>
      <c r="M7415" s="11" t="n">
        <v>3</v>
      </c>
      <c r="N7415" s="11" t="n">
        <v>0.075</v>
      </c>
      <c r="O7415" s="7" t="n">
        <v>1018.4</v>
      </c>
      <c r="P7415" s="7" t="n">
        <v>539.7520000000001</v>
      </c>
      <c r="Q7415" s="7">
        <f>text(E7415,"ddd")</f>
        <v/>
      </c>
      <c r="R7415" s="7">
        <f>G7415-F7415</f>
        <v/>
      </c>
      <c r="S7415" s="7">
        <f>E7415-D7415</f>
        <v/>
      </c>
      <c r="T7415" s="7">
        <f>O7415*M7415</f>
        <v/>
      </c>
      <c r="U7415" s="7">
        <f>T7415*N7415</f>
        <v/>
      </c>
      <c r="V7415" s="7">
        <f>T7415-U7415-(P7415*M7415)</f>
        <v/>
      </c>
      <c r="W7415" s="7">
        <f>VLOOKUP(L7415,'Products Sheet'!$A:$B,2,FALSE)</f>
        <v/>
      </c>
      <c r="X7415" s="7" t="n"/>
      <c r="Y7415" s="7" t="n"/>
      <c r="Z7415" s="7" t="n"/>
      <c r="AA7415" s="7" t="n"/>
      <c r="AB7415" s="7" t="n"/>
      <c r="AC7415" s="7" t="n"/>
    </row>
    <row r="7416" ht="9.75" customHeight="1" s="12">
      <c r="A7416" s="11" t="inlineStr">
        <is>
          <t>SO - 0003323</t>
        </is>
      </c>
      <c r="B7416" s="11" t="inlineStr">
        <is>
          <t>Online</t>
        </is>
      </c>
      <c r="C7416" s="11" t="inlineStr">
        <is>
          <t>WARE-PUJ1005</t>
        </is>
      </c>
      <c r="D7416" s="6" t="n">
        <v>43500</v>
      </c>
      <c r="E7416" s="6" t="n">
        <v>43628</v>
      </c>
      <c r="F7416" s="6" t="n">
        <v>43646</v>
      </c>
      <c r="G7416" s="6" t="n">
        <v>43650</v>
      </c>
      <c r="H7416" s="11" t="inlineStr">
        <is>
          <t>USD</t>
        </is>
      </c>
      <c r="I7416" s="11" t="n">
        <v>13</v>
      </c>
      <c r="J7416" s="11" t="n">
        <v>48</v>
      </c>
      <c r="K7416" s="11" t="n">
        <v>316</v>
      </c>
      <c r="L7416" s="11" t="n">
        <v>44</v>
      </c>
      <c r="M7416" s="11" t="n">
        <v>4</v>
      </c>
      <c r="N7416" s="11" t="n">
        <v>0.075</v>
      </c>
      <c r="O7416" s="7" t="n">
        <v>3999.9</v>
      </c>
      <c r="P7416" s="7" t="n">
        <v>2759.931</v>
      </c>
      <c r="Q7416" s="7">
        <f>text(E7416,"ddd")</f>
        <v/>
      </c>
      <c r="R7416" s="7">
        <f>G7416-F7416</f>
        <v/>
      </c>
      <c r="S7416" s="7">
        <f>E7416-D7416</f>
        <v/>
      </c>
      <c r="T7416" s="7">
        <f>O7416*M7416</f>
        <v/>
      </c>
      <c r="U7416" s="7">
        <f>T7416*N7416</f>
        <v/>
      </c>
      <c r="V7416" s="7">
        <f>T7416-U7416-(P7416*M7416)</f>
        <v/>
      </c>
      <c r="W7416" s="7">
        <f>VLOOKUP(L7416,'Products Sheet'!$A:$B,2,FALSE)</f>
        <v/>
      </c>
      <c r="X7416" s="7" t="n"/>
      <c r="Y7416" s="7" t="n"/>
      <c r="Z7416" s="7" t="n"/>
      <c r="AA7416" s="7" t="n"/>
      <c r="AB7416" s="7" t="n"/>
      <c r="AC7416" s="7" t="n"/>
    </row>
    <row r="7417" ht="9.75" customHeight="1" s="12">
      <c r="A7417" s="11" t="inlineStr">
        <is>
          <t>SO - 0003422</t>
        </is>
      </c>
      <c r="B7417" s="11" t="inlineStr">
        <is>
          <t>In-Store</t>
        </is>
      </c>
      <c r="C7417" s="11" t="inlineStr">
        <is>
          <t>WARE-XYS1001</t>
        </is>
      </c>
      <c r="D7417" s="6" t="n">
        <v>43500</v>
      </c>
      <c r="E7417" s="6" t="n">
        <v>43641</v>
      </c>
      <c r="F7417" s="6" t="n">
        <v>43645</v>
      </c>
      <c r="G7417" s="6" t="n">
        <v>43649</v>
      </c>
      <c r="H7417" s="11" t="inlineStr">
        <is>
          <t>USD</t>
        </is>
      </c>
      <c r="I7417" s="11" t="n">
        <v>8</v>
      </c>
      <c r="J7417" s="11" t="n">
        <v>33</v>
      </c>
      <c r="K7417" s="11" t="n">
        <v>5</v>
      </c>
      <c r="L7417" s="11" t="n">
        <v>44</v>
      </c>
      <c r="M7417" s="11" t="n">
        <v>2</v>
      </c>
      <c r="N7417" s="11" t="n">
        <v>0.075</v>
      </c>
      <c r="O7417" s="7" t="n">
        <v>221.1</v>
      </c>
      <c r="P7417" s="7" t="n">
        <v>121.605</v>
      </c>
      <c r="Q7417" s="7">
        <f>text(E7417,"ddd")</f>
        <v/>
      </c>
      <c r="R7417" s="7">
        <f>G7417-F7417</f>
        <v/>
      </c>
      <c r="S7417" s="7">
        <f>E7417-D7417</f>
        <v/>
      </c>
      <c r="T7417" s="7">
        <f>O7417*M7417</f>
        <v/>
      </c>
      <c r="U7417" s="7">
        <f>T7417*N7417</f>
        <v/>
      </c>
      <c r="V7417" s="7">
        <f>T7417-U7417-(P7417*M7417)</f>
        <v/>
      </c>
      <c r="W7417" s="7">
        <f>VLOOKUP(L7417,'Products Sheet'!$A:$B,2,FALSE)</f>
        <v/>
      </c>
      <c r="X7417" s="7" t="n"/>
      <c r="Y7417" s="7" t="n"/>
      <c r="Z7417" s="7" t="n"/>
      <c r="AA7417" s="7" t="n"/>
      <c r="AB7417" s="7" t="n"/>
      <c r="AC7417" s="7" t="n"/>
    </row>
    <row r="7418" ht="9.75" customHeight="1" s="12">
      <c r="A7418" s="11" t="inlineStr">
        <is>
          <t>SO - 0003465</t>
        </is>
      </c>
      <c r="B7418" s="11" t="inlineStr">
        <is>
          <t>In-Store</t>
        </is>
      </c>
      <c r="C7418" s="11" t="inlineStr">
        <is>
          <t>WARE-PUJ1005</t>
        </is>
      </c>
      <c r="D7418" s="6" t="n">
        <v>43600</v>
      </c>
      <c r="E7418" s="6" t="n">
        <v>43646</v>
      </c>
      <c r="F7418" s="6" t="n">
        <v>43673</v>
      </c>
      <c r="G7418" s="6" t="n">
        <v>43678</v>
      </c>
      <c r="H7418" s="11" t="inlineStr">
        <is>
          <t>USD</t>
        </is>
      </c>
      <c r="I7418" s="11" t="n">
        <v>11</v>
      </c>
      <c r="J7418" s="11" t="n">
        <v>35</v>
      </c>
      <c r="K7418" s="11" t="n">
        <v>326</v>
      </c>
      <c r="L7418" s="11" t="n">
        <v>44</v>
      </c>
      <c r="M7418" s="11" t="n">
        <v>4</v>
      </c>
      <c r="N7418" s="11" t="n">
        <v>0.075</v>
      </c>
      <c r="O7418" s="7" t="n">
        <v>1038.5</v>
      </c>
      <c r="P7418" s="7" t="n">
        <v>799.645</v>
      </c>
      <c r="Q7418" s="7">
        <f>text(E7418,"ddd")</f>
        <v/>
      </c>
      <c r="R7418" s="7">
        <f>G7418-F7418</f>
        <v/>
      </c>
      <c r="S7418" s="7">
        <f>E7418-D7418</f>
        <v/>
      </c>
      <c r="T7418" s="7">
        <f>O7418*M7418</f>
        <v/>
      </c>
      <c r="U7418" s="7">
        <f>T7418*N7418</f>
        <v/>
      </c>
      <c r="V7418" s="7">
        <f>T7418-U7418-(P7418*M7418)</f>
        <v/>
      </c>
      <c r="W7418" s="7">
        <f>VLOOKUP(L7418,'Products Sheet'!$A:$B,2,FALSE)</f>
        <v/>
      </c>
      <c r="X7418" s="7" t="n"/>
      <c r="Y7418" s="7" t="n"/>
      <c r="Z7418" s="7" t="n"/>
      <c r="AA7418" s="7" t="n"/>
      <c r="AB7418" s="7" t="n"/>
      <c r="AC7418" s="7" t="n"/>
    </row>
    <row r="7419" ht="9.75" customHeight="1" s="12">
      <c r="A7419" s="11" t="inlineStr">
        <is>
          <t>SO - 0003529</t>
        </is>
      </c>
      <c r="B7419" s="11" t="inlineStr">
        <is>
          <t>In-Store</t>
        </is>
      </c>
      <c r="C7419" s="11" t="inlineStr">
        <is>
          <t>WARE-NMK1003</t>
        </is>
      </c>
      <c r="D7419" s="6" t="n">
        <v>43600</v>
      </c>
      <c r="E7419" s="6" t="n">
        <v>43654</v>
      </c>
      <c r="F7419" s="6" t="n">
        <v>43664</v>
      </c>
      <c r="G7419" s="6" t="n">
        <v>43667</v>
      </c>
      <c r="H7419" s="11" t="inlineStr">
        <is>
          <t>USD</t>
        </is>
      </c>
      <c r="I7419" s="11" t="n">
        <v>6</v>
      </c>
      <c r="J7419" s="11" t="n">
        <v>16</v>
      </c>
      <c r="K7419" s="11" t="n">
        <v>177</v>
      </c>
      <c r="L7419" s="11" t="n">
        <v>44</v>
      </c>
      <c r="M7419" s="11" t="n">
        <v>5</v>
      </c>
      <c r="N7419" s="11" t="n">
        <v>0.05</v>
      </c>
      <c r="O7419" s="7" t="n">
        <v>2479</v>
      </c>
      <c r="P7419" s="7" t="n">
        <v>1065.97</v>
      </c>
      <c r="Q7419" s="7">
        <f>text(E7419,"ddd")</f>
        <v/>
      </c>
      <c r="R7419" s="7">
        <f>G7419-F7419</f>
        <v/>
      </c>
      <c r="S7419" s="7">
        <f>E7419-D7419</f>
        <v/>
      </c>
      <c r="T7419" s="7">
        <f>O7419*M7419</f>
        <v/>
      </c>
      <c r="U7419" s="7">
        <f>T7419*N7419</f>
        <v/>
      </c>
      <c r="V7419" s="7">
        <f>T7419-U7419-(P7419*M7419)</f>
        <v/>
      </c>
      <c r="W7419" s="7">
        <f>VLOOKUP(L7419,'Products Sheet'!$A:$B,2,FALSE)</f>
        <v/>
      </c>
      <c r="X7419" s="7" t="n"/>
      <c r="Y7419" s="7" t="n"/>
      <c r="Z7419" s="7" t="n"/>
      <c r="AA7419" s="7" t="n"/>
      <c r="AB7419" s="7" t="n"/>
      <c r="AC7419" s="7" t="n"/>
    </row>
    <row r="7420" ht="9.75" customHeight="1" s="12">
      <c r="A7420" s="11" t="inlineStr">
        <is>
          <t>SO - 0003608</t>
        </is>
      </c>
      <c r="B7420" s="11" t="inlineStr">
        <is>
          <t>In-Store</t>
        </is>
      </c>
      <c r="C7420" s="11" t="inlineStr">
        <is>
          <t>WARE-XYS1001</t>
        </is>
      </c>
      <c r="D7420" s="6" t="n">
        <v>43500</v>
      </c>
      <c r="E7420" s="6" t="n">
        <v>43664</v>
      </c>
      <c r="F7420" s="6" t="n">
        <v>43689</v>
      </c>
      <c r="G7420" s="6" t="n">
        <v>43694</v>
      </c>
      <c r="H7420" s="11" t="inlineStr">
        <is>
          <t>USD</t>
        </is>
      </c>
      <c r="I7420" s="11" t="n">
        <v>3</v>
      </c>
      <c r="J7420" s="11" t="n">
        <v>45</v>
      </c>
      <c r="K7420" s="11" t="n">
        <v>30</v>
      </c>
      <c r="L7420" s="11" t="n">
        <v>44</v>
      </c>
      <c r="M7420" s="11" t="n">
        <v>3</v>
      </c>
      <c r="N7420" s="11" t="n">
        <v>0.05</v>
      </c>
      <c r="O7420" s="7" t="n">
        <v>6398.5</v>
      </c>
      <c r="P7420" s="7" t="n">
        <v>5118.8</v>
      </c>
      <c r="Q7420" s="7">
        <f>text(E7420,"ddd")</f>
        <v/>
      </c>
      <c r="R7420" s="7">
        <f>G7420-F7420</f>
        <v/>
      </c>
      <c r="S7420" s="7">
        <f>E7420-D7420</f>
        <v/>
      </c>
      <c r="T7420" s="7">
        <f>O7420*M7420</f>
        <v/>
      </c>
      <c r="U7420" s="7">
        <f>T7420*N7420</f>
        <v/>
      </c>
      <c r="V7420" s="7">
        <f>T7420-U7420-(P7420*M7420)</f>
        <v/>
      </c>
      <c r="W7420" s="7">
        <f>VLOOKUP(L7420,'Products Sheet'!$A:$B,2,FALSE)</f>
        <v/>
      </c>
      <c r="X7420" s="7" t="n"/>
      <c r="Y7420" s="7" t="n"/>
      <c r="Z7420" s="7" t="n"/>
      <c r="AA7420" s="7" t="n"/>
      <c r="AB7420" s="7" t="n"/>
      <c r="AC7420" s="7" t="n"/>
    </row>
    <row r="7421" ht="9.75" customHeight="1" s="12">
      <c r="A7421" s="11" t="inlineStr">
        <is>
          <t>SO - 0003666</t>
        </is>
      </c>
      <c r="B7421" s="11" t="inlineStr">
        <is>
          <t>In-Store</t>
        </is>
      </c>
      <c r="C7421" s="11" t="inlineStr">
        <is>
          <t>WARE-UHY1004</t>
        </is>
      </c>
      <c r="D7421" s="6" t="n">
        <v>43600</v>
      </c>
      <c r="E7421" s="6" t="n">
        <v>43670</v>
      </c>
      <c r="F7421" s="6" t="n">
        <v>43676</v>
      </c>
      <c r="G7421" s="6" t="n">
        <v>43680</v>
      </c>
      <c r="H7421" s="11" t="inlineStr">
        <is>
          <t>USD</t>
        </is>
      </c>
      <c r="I7421" s="11" t="n">
        <v>2</v>
      </c>
      <c r="J7421" s="11" t="n">
        <v>21</v>
      </c>
      <c r="K7421" s="11" t="n">
        <v>228</v>
      </c>
      <c r="L7421" s="11" t="n">
        <v>44</v>
      </c>
      <c r="M7421" s="11" t="n">
        <v>6</v>
      </c>
      <c r="N7421" s="11" t="n">
        <v>0.05</v>
      </c>
      <c r="O7421" s="7" t="n">
        <v>2579.5</v>
      </c>
      <c r="P7421" s="7" t="n">
        <v>1160.775</v>
      </c>
      <c r="Q7421" s="7">
        <f>text(E7421,"ddd")</f>
        <v/>
      </c>
      <c r="R7421" s="7">
        <f>G7421-F7421</f>
        <v/>
      </c>
      <c r="S7421" s="7">
        <f>E7421-D7421</f>
        <v/>
      </c>
      <c r="T7421" s="7">
        <f>O7421*M7421</f>
        <v/>
      </c>
      <c r="U7421" s="7">
        <f>T7421*N7421</f>
        <v/>
      </c>
      <c r="V7421" s="7">
        <f>T7421-U7421-(P7421*M7421)</f>
        <v/>
      </c>
      <c r="W7421" s="7">
        <f>VLOOKUP(L7421,'Products Sheet'!$A:$B,2,FALSE)</f>
        <v/>
      </c>
      <c r="X7421" s="7" t="n"/>
      <c r="Y7421" s="7" t="n"/>
      <c r="Z7421" s="7" t="n"/>
      <c r="AA7421" s="7" t="n"/>
      <c r="AB7421" s="7" t="n"/>
      <c r="AC7421" s="7" t="n"/>
    </row>
    <row r="7422" ht="9.75" customHeight="1" s="12">
      <c r="A7422" s="11" t="inlineStr">
        <is>
          <t>SO - 0003669</t>
        </is>
      </c>
      <c r="B7422" s="11" t="inlineStr">
        <is>
          <t>In-Store</t>
        </is>
      </c>
      <c r="C7422" s="11" t="inlineStr">
        <is>
          <t>WARE-PUJ1005</t>
        </is>
      </c>
      <c r="D7422" s="6" t="n">
        <v>43600</v>
      </c>
      <c r="E7422" s="6" t="n">
        <v>43671</v>
      </c>
      <c r="F7422" s="6" t="n">
        <v>43679</v>
      </c>
      <c r="G7422" s="6" t="n">
        <v>43681</v>
      </c>
      <c r="H7422" s="11" t="inlineStr">
        <is>
          <t>USD</t>
        </is>
      </c>
      <c r="I7422" s="11" t="n">
        <v>11</v>
      </c>
      <c r="J7422" s="11" t="n">
        <v>46</v>
      </c>
      <c r="K7422" s="11" t="n">
        <v>325</v>
      </c>
      <c r="L7422" s="11" t="n">
        <v>44</v>
      </c>
      <c r="M7422" s="11" t="n">
        <v>1</v>
      </c>
      <c r="N7422" s="11" t="n">
        <v>0.4</v>
      </c>
      <c r="O7422" s="7" t="n">
        <v>797.3000000000001</v>
      </c>
      <c r="P7422" s="7" t="n">
        <v>597.975</v>
      </c>
      <c r="Q7422" s="7">
        <f>text(E7422,"ddd")</f>
        <v/>
      </c>
      <c r="R7422" s="7">
        <f>G7422-F7422</f>
        <v/>
      </c>
      <c r="S7422" s="7">
        <f>E7422-D7422</f>
        <v/>
      </c>
      <c r="T7422" s="7">
        <f>O7422*M7422</f>
        <v/>
      </c>
      <c r="U7422" s="7">
        <f>T7422*N7422</f>
        <v/>
      </c>
      <c r="V7422" s="7">
        <f>T7422-U7422-(P7422*M7422)</f>
        <v/>
      </c>
      <c r="W7422" s="7">
        <f>VLOOKUP(L7422,'Products Sheet'!$A:$B,2,FALSE)</f>
        <v/>
      </c>
      <c r="X7422" s="7" t="n"/>
      <c r="Y7422" s="7" t="n"/>
      <c r="Z7422" s="7" t="n"/>
      <c r="AA7422" s="7" t="n"/>
      <c r="AB7422" s="7" t="n"/>
      <c r="AC7422" s="7" t="n"/>
    </row>
    <row r="7423" ht="9.75" customHeight="1" s="12">
      <c r="A7423" s="11" t="inlineStr">
        <is>
          <t>SO - 0003713</t>
        </is>
      </c>
      <c r="B7423" s="11" t="inlineStr">
        <is>
          <t>Distributor</t>
        </is>
      </c>
      <c r="C7423" s="11" t="inlineStr">
        <is>
          <t>WARE-XYS1001</t>
        </is>
      </c>
      <c r="D7423" s="6" t="n">
        <v>43600</v>
      </c>
      <c r="E7423" s="6" t="n">
        <v>43677</v>
      </c>
      <c r="F7423" s="6" t="n">
        <v>43683</v>
      </c>
      <c r="G7423" s="6" t="n">
        <v>43688</v>
      </c>
      <c r="H7423" s="11" t="inlineStr">
        <is>
          <t>USD</t>
        </is>
      </c>
      <c r="I7423" s="11" t="n">
        <v>24</v>
      </c>
      <c r="J7423" s="11" t="n">
        <v>27</v>
      </c>
      <c r="K7423" s="11" t="n">
        <v>15</v>
      </c>
      <c r="L7423" s="11" t="n">
        <v>44</v>
      </c>
      <c r="M7423" s="11" t="n">
        <v>5</v>
      </c>
      <c r="N7423" s="11" t="n">
        <v>0.2</v>
      </c>
      <c r="O7423" s="7" t="n">
        <v>3999.9</v>
      </c>
      <c r="P7423" s="7" t="n">
        <v>2279.943</v>
      </c>
      <c r="Q7423" s="7">
        <f>text(E7423,"ddd")</f>
        <v/>
      </c>
      <c r="R7423" s="7">
        <f>G7423-F7423</f>
        <v/>
      </c>
      <c r="S7423" s="7">
        <f>E7423-D7423</f>
        <v/>
      </c>
      <c r="T7423" s="7">
        <f>O7423*M7423</f>
        <v/>
      </c>
      <c r="U7423" s="7">
        <f>T7423*N7423</f>
        <v/>
      </c>
      <c r="V7423" s="7">
        <f>T7423-U7423-(P7423*M7423)</f>
        <v/>
      </c>
      <c r="W7423" s="7">
        <f>VLOOKUP(L7423,'Products Sheet'!$A:$B,2,FALSE)</f>
        <v/>
      </c>
      <c r="X7423" s="7" t="n"/>
      <c r="Y7423" s="7" t="n"/>
      <c r="Z7423" s="7" t="n"/>
      <c r="AA7423" s="7" t="n"/>
      <c r="AB7423" s="7" t="n"/>
      <c r="AC7423" s="7" t="n"/>
    </row>
    <row r="7424" ht="9.75" customHeight="1" s="12">
      <c r="A7424" s="11" t="inlineStr">
        <is>
          <t>SO - 0003745</t>
        </is>
      </c>
      <c r="B7424" s="11" t="inlineStr">
        <is>
          <t>In-Store</t>
        </is>
      </c>
      <c r="C7424" s="11" t="inlineStr">
        <is>
          <t>WARE-PUJ1005</t>
        </is>
      </c>
      <c r="D7424" s="6" t="n">
        <v>43600</v>
      </c>
      <c r="E7424" s="6" t="n">
        <v>43679</v>
      </c>
      <c r="F7424" s="6" t="n">
        <v>43694</v>
      </c>
      <c r="G7424" s="6" t="n">
        <v>43698</v>
      </c>
      <c r="H7424" s="11" t="inlineStr">
        <is>
          <t>USD</t>
        </is>
      </c>
      <c r="I7424" s="11" t="n">
        <v>5</v>
      </c>
      <c r="J7424" s="11" t="n">
        <v>31</v>
      </c>
      <c r="K7424" s="11" t="n">
        <v>262</v>
      </c>
      <c r="L7424" s="11" t="n">
        <v>44</v>
      </c>
      <c r="M7424" s="11" t="n">
        <v>6</v>
      </c>
      <c r="N7424" s="11" t="n">
        <v>0.075</v>
      </c>
      <c r="O7424" s="7" t="n">
        <v>971.5</v>
      </c>
      <c r="P7424" s="7" t="n">
        <v>417.745</v>
      </c>
      <c r="Q7424" s="7">
        <f>text(E7424,"ddd")</f>
        <v/>
      </c>
      <c r="R7424" s="7">
        <f>G7424-F7424</f>
        <v/>
      </c>
      <c r="S7424" s="7">
        <f>E7424-D7424</f>
        <v/>
      </c>
      <c r="T7424" s="7">
        <f>O7424*M7424</f>
        <v/>
      </c>
      <c r="U7424" s="7">
        <f>T7424*N7424</f>
        <v/>
      </c>
      <c r="V7424" s="7">
        <f>T7424-U7424-(P7424*M7424)</f>
        <v/>
      </c>
      <c r="W7424" s="7">
        <f>VLOOKUP(L7424,'Products Sheet'!$A:$B,2,FALSE)</f>
        <v/>
      </c>
      <c r="X7424" s="7" t="n"/>
      <c r="Y7424" s="7" t="n"/>
      <c r="Z7424" s="7" t="n"/>
      <c r="AA7424" s="7" t="n"/>
      <c r="AB7424" s="7" t="n"/>
      <c r="AC7424" s="7" t="n"/>
    </row>
    <row r="7425" ht="9.75" customHeight="1" s="12">
      <c r="A7425" s="11" t="inlineStr">
        <is>
          <t>SO - 0003835</t>
        </is>
      </c>
      <c r="B7425" s="11" t="inlineStr">
        <is>
          <t>Wholesale</t>
        </is>
      </c>
      <c r="C7425" s="11" t="inlineStr">
        <is>
          <t>WARE-NMK1003</t>
        </is>
      </c>
      <c r="D7425" s="6" t="n">
        <v>43600</v>
      </c>
      <c r="E7425" s="6" t="n">
        <v>43691</v>
      </c>
      <c r="F7425" s="6" t="n">
        <v>43719</v>
      </c>
      <c r="G7425" s="6" t="n">
        <v>43723</v>
      </c>
      <c r="H7425" s="11" t="inlineStr">
        <is>
          <t>USD</t>
        </is>
      </c>
      <c r="I7425" s="11" t="n">
        <v>27</v>
      </c>
      <c r="J7425" s="11" t="n">
        <v>5</v>
      </c>
      <c r="K7425" s="11" t="n">
        <v>146</v>
      </c>
      <c r="L7425" s="11" t="n">
        <v>44</v>
      </c>
      <c r="M7425" s="11" t="n">
        <v>7</v>
      </c>
      <c r="N7425" s="11" t="n">
        <v>0.1</v>
      </c>
      <c r="O7425" s="7" t="n">
        <v>180.9</v>
      </c>
      <c r="P7425" s="7" t="n">
        <v>86.83199999999999</v>
      </c>
      <c r="Q7425" s="7">
        <f>text(E7425,"ddd")</f>
        <v/>
      </c>
      <c r="R7425" s="7">
        <f>G7425-F7425</f>
        <v/>
      </c>
      <c r="S7425" s="7">
        <f>E7425-D7425</f>
        <v/>
      </c>
      <c r="T7425" s="7">
        <f>O7425*M7425</f>
        <v/>
      </c>
      <c r="U7425" s="7">
        <f>T7425*N7425</f>
        <v/>
      </c>
      <c r="V7425" s="7">
        <f>T7425-U7425-(P7425*M7425)</f>
        <v/>
      </c>
      <c r="W7425" s="7">
        <f>VLOOKUP(L7425,'Products Sheet'!$A:$B,2,FALSE)</f>
        <v/>
      </c>
      <c r="X7425" s="7" t="n"/>
      <c r="Y7425" s="7" t="n"/>
      <c r="Z7425" s="7" t="n"/>
      <c r="AA7425" s="7" t="n"/>
      <c r="AB7425" s="7" t="n"/>
      <c r="AC7425" s="7" t="n"/>
    </row>
    <row r="7426" ht="9.75" customHeight="1" s="12">
      <c r="A7426" s="11" t="inlineStr">
        <is>
          <t>SO - 0003868</t>
        </is>
      </c>
      <c r="B7426" s="11" t="inlineStr">
        <is>
          <t>In-Store</t>
        </is>
      </c>
      <c r="C7426" s="11" t="inlineStr">
        <is>
          <t>WARE-XYS1001</t>
        </is>
      </c>
      <c r="D7426" s="6" t="n">
        <v>43600</v>
      </c>
      <c r="E7426" s="6" t="n">
        <v>43694</v>
      </c>
      <c r="F7426" s="6" t="n">
        <v>43718</v>
      </c>
      <c r="G7426" s="6" t="n">
        <v>43727</v>
      </c>
      <c r="H7426" s="11" t="inlineStr">
        <is>
          <t>USD</t>
        </is>
      </c>
      <c r="I7426" s="11" t="n">
        <v>3</v>
      </c>
      <c r="J7426" s="11" t="n">
        <v>1</v>
      </c>
      <c r="K7426" s="11" t="n">
        <v>8</v>
      </c>
      <c r="L7426" s="11" t="n">
        <v>44</v>
      </c>
      <c r="M7426" s="11" t="n">
        <v>3</v>
      </c>
      <c r="N7426" s="11" t="n">
        <v>0.075</v>
      </c>
      <c r="O7426" s="7" t="n">
        <v>2512.5</v>
      </c>
      <c r="P7426" s="7" t="n">
        <v>1331.625</v>
      </c>
      <c r="Q7426" s="7">
        <f>text(E7426,"ddd")</f>
        <v/>
      </c>
      <c r="R7426" s="7">
        <f>G7426-F7426</f>
        <v/>
      </c>
      <c r="S7426" s="7">
        <f>E7426-D7426</f>
        <v/>
      </c>
      <c r="T7426" s="7">
        <f>O7426*M7426</f>
        <v/>
      </c>
      <c r="U7426" s="7">
        <f>T7426*N7426</f>
        <v/>
      </c>
      <c r="V7426" s="7">
        <f>T7426-U7426-(P7426*M7426)</f>
        <v/>
      </c>
      <c r="W7426" s="7">
        <f>VLOOKUP(L7426,'Products Sheet'!$A:$B,2,FALSE)</f>
        <v/>
      </c>
      <c r="X7426" s="7" t="n"/>
      <c r="Y7426" s="7" t="n"/>
      <c r="Z7426" s="7" t="n"/>
      <c r="AA7426" s="7" t="n"/>
      <c r="AB7426" s="7" t="n"/>
      <c r="AC7426" s="7" t="n"/>
    </row>
    <row r="7427" ht="9.75" customHeight="1" s="12">
      <c r="A7427" s="11" t="inlineStr">
        <is>
          <t>SO - 0003898</t>
        </is>
      </c>
      <c r="B7427" s="11" t="inlineStr">
        <is>
          <t>Distributor</t>
        </is>
      </c>
      <c r="C7427" s="11" t="inlineStr">
        <is>
          <t>WARE-NMK1003</t>
        </is>
      </c>
      <c r="D7427" s="6" t="n">
        <v>43600</v>
      </c>
      <c r="E7427" s="6" t="n">
        <v>43698</v>
      </c>
      <c r="F7427" s="6" t="n">
        <v>43715</v>
      </c>
      <c r="G7427" s="6" t="n">
        <v>43724</v>
      </c>
      <c r="H7427" s="11" t="inlineStr">
        <is>
          <t>USD</t>
        </is>
      </c>
      <c r="I7427" s="11" t="n">
        <v>24</v>
      </c>
      <c r="J7427" s="11" t="n">
        <v>41</v>
      </c>
      <c r="K7427" s="11" t="n">
        <v>192</v>
      </c>
      <c r="L7427" s="11" t="n">
        <v>44</v>
      </c>
      <c r="M7427" s="11" t="n">
        <v>5</v>
      </c>
      <c r="N7427" s="11" t="n">
        <v>0.05</v>
      </c>
      <c r="O7427" s="7" t="n">
        <v>3825.7</v>
      </c>
      <c r="P7427" s="7" t="n">
        <v>1912.85</v>
      </c>
      <c r="Q7427" s="7">
        <f>text(E7427,"ddd")</f>
        <v/>
      </c>
      <c r="R7427" s="7">
        <f>G7427-F7427</f>
        <v/>
      </c>
      <c r="S7427" s="7">
        <f>E7427-D7427</f>
        <v/>
      </c>
      <c r="T7427" s="7">
        <f>O7427*M7427</f>
        <v/>
      </c>
      <c r="U7427" s="7">
        <f>T7427*N7427</f>
        <v/>
      </c>
      <c r="V7427" s="7">
        <f>T7427-U7427-(P7427*M7427)</f>
        <v/>
      </c>
      <c r="W7427" s="7">
        <f>VLOOKUP(L7427,'Products Sheet'!$A:$B,2,FALSE)</f>
        <v/>
      </c>
      <c r="X7427" s="7" t="n"/>
      <c r="Y7427" s="7" t="n"/>
      <c r="Z7427" s="7" t="n"/>
      <c r="AA7427" s="7" t="n"/>
      <c r="AB7427" s="7" t="n"/>
      <c r="AC7427" s="7" t="n"/>
    </row>
    <row r="7428" ht="9.75" customHeight="1" s="12">
      <c r="A7428" s="11" t="inlineStr">
        <is>
          <t>SO - 0003990</t>
        </is>
      </c>
      <c r="B7428" s="11" t="inlineStr">
        <is>
          <t>Online</t>
        </is>
      </c>
      <c r="C7428" s="11" t="inlineStr">
        <is>
          <t>WARE-UHY1004</t>
        </is>
      </c>
      <c r="D7428" s="6" t="n">
        <v>43600</v>
      </c>
      <c r="E7428" s="6" t="n">
        <v>43709</v>
      </c>
      <c r="F7428" s="6" t="n">
        <v>43712</v>
      </c>
      <c r="G7428" s="6" t="n">
        <v>43716</v>
      </c>
      <c r="H7428" s="11" t="inlineStr">
        <is>
          <t>USD</t>
        </is>
      </c>
      <c r="I7428" s="11" t="n">
        <v>13</v>
      </c>
      <c r="J7428" s="11" t="n">
        <v>34</v>
      </c>
      <c r="K7428" s="11" t="n">
        <v>209</v>
      </c>
      <c r="L7428" s="11" t="n">
        <v>44</v>
      </c>
      <c r="M7428" s="11" t="n">
        <v>1</v>
      </c>
      <c r="N7428" s="11" t="n">
        <v>0.05</v>
      </c>
      <c r="O7428" s="7" t="n">
        <v>1112.2</v>
      </c>
      <c r="P7428" s="7" t="n">
        <v>589.466</v>
      </c>
      <c r="Q7428" s="7">
        <f>text(E7428,"ddd")</f>
        <v/>
      </c>
      <c r="R7428" s="7">
        <f>G7428-F7428</f>
        <v/>
      </c>
      <c r="S7428" s="7">
        <f>E7428-D7428</f>
        <v/>
      </c>
      <c r="T7428" s="7">
        <f>O7428*M7428</f>
        <v/>
      </c>
      <c r="U7428" s="7">
        <f>T7428*N7428</f>
        <v/>
      </c>
      <c r="V7428" s="7">
        <f>T7428-U7428-(P7428*M7428)</f>
        <v/>
      </c>
      <c r="W7428" s="7">
        <f>VLOOKUP(L7428,'Products Sheet'!$A:$B,2,FALSE)</f>
        <v/>
      </c>
      <c r="X7428" s="7" t="n"/>
      <c r="Y7428" s="7" t="n"/>
      <c r="Z7428" s="7" t="n"/>
      <c r="AA7428" s="7" t="n"/>
      <c r="AB7428" s="7" t="n"/>
      <c r="AC7428" s="7" t="n"/>
    </row>
    <row r="7429" ht="9.75" customHeight="1" s="12">
      <c r="A7429" s="11" t="inlineStr">
        <is>
          <t>SO - 0004067</t>
        </is>
      </c>
      <c r="B7429" s="11" t="inlineStr">
        <is>
          <t>In-Store</t>
        </is>
      </c>
      <c r="C7429" s="11" t="inlineStr">
        <is>
          <t>WARE-NMK1003</t>
        </is>
      </c>
      <c r="D7429" s="6" t="n">
        <v>43600</v>
      </c>
      <c r="E7429" s="6" t="n">
        <v>43720</v>
      </c>
      <c r="F7429" s="6" t="n">
        <v>43724</v>
      </c>
      <c r="G7429" s="6" t="n">
        <v>43727</v>
      </c>
      <c r="H7429" s="11" t="inlineStr">
        <is>
          <t>USD</t>
        </is>
      </c>
      <c r="I7429" s="11" t="n">
        <v>1</v>
      </c>
      <c r="J7429" s="11" t="n">
        <v>39</v>
      </c>
      <c r="K7429" s="11" t="n">
        <v>193</v>
      </c>
      <c r="L7429" s="11" t="n">
        <v>44</v>
      </c>
      <c r="M7429" s="11" t="n">
        <v>6</v>
      </c>
      <c r="N7429" s="11" t="n">
        <v>0.075</v>
      </c>
      <c r="O7429" s="7" t="n">
        <v>1025.1</v>
      </c>
      <c r="P7429" s="7" t="n">
        <v>625.311</v>
      </c>
      <c r="Q7429" s="7">
        <f>text(E7429,"ddd")</f>
        <v/>
      </c>
      <c r="R7429" s="7">
        <f>G7429-F7429</f>
        <v/>
      </c>
      <c r="S7429" s="7">
        <f>E7429-D7429</f>
        <v/>
      </c>
      <c r="T7429" s="7">
        <f>O7429*M7429</f>
        <v/>
      </c>
      <c r="U7429" s="7">
        <f>T7429*N7429</f>
        <v/>
      </c>
      <c r="V7429" s="7">
        <f>T7429-U7429-(P7429*M7429)</f>
        <v/>
      </c>
      <c r="W7429" s="7">
        <f>VLOOKUP(L7429,'Products Sheet'!$A:$B,2,FALSE)</f>
        <v/>
      </c>
      <c r="X7429" s="7" t="n"/>
      <c r="Y7429" s="7" t="n"/>
      <c r="Z7429" s="7" t="n"/>
      <c r="AA7429" s="7" t="n"/>
      <c r="AB7429" s="7" t="n"/>
      <c r="AC7429" s="7" t="n"/>
    </row>
    <row r="7430" ht="9.75" customHeight="1" s="12">
      <c r="A7430" s="11" t="inlineStr">
        <is>
          <t>SO - 0004215</t>
        </is>
      </c>
      <c r="B7430" s="11" t="inlineStr">
        <is>
          <t>In-Store</t>
        </is>
      </c>
      <c r="C7430" s="11" t="inlineStr">
        <is>
          <t>WARE-PUJ1005</t>
        </is>
      </c>
      <c r="D7430" s="6" t="n">
        <v>43700</v>
      </c>
      <c r="E7430" s="6" t="n">
        <v>43738</v>
      </c>
      <c r="F7430" s="6" t="n">
        <v>43763</v>
      </c>
      <c r="G7430" s="6" t="n">
        <v>43773</v>
      </c>
      <c r="H7430" s="11" t="inlineStr">
        <is>
          <t>USD</t>
        </is>
      </c>
      <c r="I7430" s="11" t="n">
        <v>5</v>
      </c>
      <c r="J7430" s="11" t="n">
        <v>48</v>
      </c>
      <c r="K7430" s="11" t="n">
        <v>321</v>
      </c>
      <c r="L7430" s="11" t="n">
        <v>44</v>
      </c>
      <c r="M7430" s="11" t="n">
        <v>5</v>
      </c>
      <c r="N7430" s="11" t="n">
        <v>0.05</v>
      </c>
      <c r="O7430" s="7" t="n">
        <v>1809</v>
      </c>
      <c r="P7430" s="7" t="n">
        <v>1537.65</v>
      </c>
      <c r="Q7430" s="7">
        <f>text(E7430,"ddd")</f>
        <v/>
      </c>
      <c r="R7430" s="7">
        <f>G7430-F7430</f>
        <v/>
      </c>
      <c r="S7430" s="7">
        <f>E7430-D7430</f>
        <v/>
      </c>
      <c r="T7430" s="7">
        <f>O7430*M7430</f>
        <v/>
      </c>
      <c r="U7430" s="7">
        <f>T7430*N7430</f>
        <v/>
      </c>
      <c r="V7430" s="7">
        <f>T7430-U7430-(P7430*M7430)</f>
        <v/>
      </c>
      <c r="W7430" s="7">
        <f>VLOOKUP(L7430,'Products Sheet'!$A:$B,2,FALSE)</f>
        <v/>
      </c>
      <c r="X7430" s="7" t="n"/>
      <c r="Y7430" s="7" t="n"/>
      <c r="Z7430" s="7" t="n"/>
      <c r="AA7430" s="7" t="n"/>
      <c r="AB7430" s="7" t="n"/>
      <c r="AC7430" s="7" t="n"/>
    </row>
    <row r="7431" ht="9.75" customHeight="1" s="12">
      <c r="A7431" s="11" t="inlineStr">
        <is>
          <t>SO - 0004231</t>
        </is>
      </c>
      <c r="B7431" s="11" t="inlineStr">
        <is>
          <t>In-Store</t>
        </is>
      </c>
      <c r="C7431" s="11" t="inlineStr">
        <is>
          <t>WARE-PUJ1005</t>
        </is>
      </c>
      <c r="D7431" s="6" t="n">
        <v>43600</v>
      </c>
      <c r="E7431" s="6" t="n">
        <v>43740</v>
      </c>
      <c r="F7431" s="6" t="n">
        <v>43750</v>
      </c>
      <c r="G7431" s="6" t="n">
        <v>43751</v>
      </c>
      <c r="H7431" s="11" t="inlineStr">
        <is>
          <t>USD</t>
        </is>
      </c>
      <c r="I7431" s="11" t="n">
        <v>4</v>
      </c>
      <c r="J7431" s="11" t="n">
        <v>46</v>
      </c>
      <c r="K7431" s="11" t="n">
        <v>267</v>
      </c>
      <c r="L7431" s="11" t="n">
        <v>44</v>
      </c>
      <c r="M7431" s="11" t="n">
        <v>4</v>
      </c>
      <c r="N7431" s="11" t="n">
        <v>0.075</v>
      </c>
      <c r="O7431" s="7" t="n">
        <v>1051.9</v>
      </c>
      <c r="P7431" s="7" t="n">
        <v>831.0010000000001</v>
      </c>
      <c r="Q7431" s="7">
        <f>text(E7431,"ddd")</f>
        <v/>
      </c>
      <c r="R7431" s="7">
        <f>G7431-F7431</f>
        <v/>
      </c>
      <c r="S7431" s="7">
        <f>E7431-D7431</f>
        <v/>
      </c>
      <c r="T7431" s="7">
        <f>O7431*M7431</f>
        <v/>
      </c>
      <c r="U7431" s="7">
        <f>T7431*N7431</f>
        <v/>
      </c>
      <c r="V7431" s="7">
        <f>T7431-U7431-(P7431*M7431)</f>
        <v/>
      </c>
      <c r="W7431" s="7">
        <f>VLOOKUP(L7431,'Products Sheet'!$A:$B,2,FALSE)</f>
        <v/>
      </c>
      <c r="X7431" s="7" t="n"/>
      <c r="Y7431" s="7" t="n"/>
      <c r="Z7431" s="7" t="n"/>
      <c r="AA7431" s="7" t="n"/>
      <c r="AB7431" s="7" t="n"/>
      <c r="AC7431" s="7" t="n"/>
    </row>
    <row r="7432" ht="9.75" customHeight="1" s="12">
      <c r="A7432" s="11" t="inlineStr">
        <is>
          <t>SO - 0004296</t>
        </is>
      </c>
      <c r="B7432" s="11" t="inlineStr">
        <is>
          <t>Distributor</t>
        </is>
      </c>
      <c r="C7432" s="11" t="inlineStr">
        <is>
          <t>WARE-NMK1003</t>
        </is>
      </c>
      <c r="D7432" s="6" t="n">
        <v>43600</v>
      </c>
      <c r="E7432" s="6" t="n">
        <v>43748</v>
      </c>
      <c r="F7432" s="6" t="n">
        <v>43769</v>
      </c>
      <c r="G7432" s="6" t="n">
        <v>43778</v>
      </c>
      <c r="H7432" s="11" t="inlineStr">
        <is>
          <t>USD</t>
        </is>
      </c>
      <c r="I7432" s="11" t="n">
        <v>23</v>
      </c>
      <c r="J7432" s="11" t="n">
        <v>25</v>
      </c>
      <c r="K7432" s="11" t="n">
        <v>186</v>
      </c>
      <c r="L7432" s="11" t="n">
        <v>44</v>
      </c>
      <c r="M7432" s="11" t="n">
        <v>5</v>
      </c>
      <c r="N7432" s="11" t="n">
        <v>0.075</v>
      </c>
      <c r="O7432" s="7" t="n">
        <v>1956.4</v>
      </c>
      <c r="P7432" s="7" t="n">
        <v>1408.608</v>
      </c>
      <c r="Q7432" s="7">
        <f>text(E7432,"ddd")</f>
        <v/>
      </c>
      <c r="R7432" s="7">
        <f>G7432-F7432</f>
        <v/>
      </c>
      <c r="S7432" s="7">
        <f>E7432-D7432</f>
        <v/>
      </c>
      <c r="T7432" s="7">
        <f>O7432*M7432</f>
        <v/>
      </c>
      <c r="U7432" s="7">
        <f>T7432*N7432</f>
        <v/>
      </c>
      <c r="V7432" s="7">
        <f>T7432-U7432-(P7432*M7432)</f>
        <v/>
      </c>
      <c r="W7432" s="7">
        <f>VLOOKUP(L7432,'Products Sheet'!$A:$B,2,FALSE)</f>
        <v/>
      </c>
      <c r="X7432" s="7" t="n"/>
      <c r="Y7432" s="7" t="n"/>
      <c r="Z7432" s="7" t="n"/>
      <c r="AA7432" s="7" t="n"/>
      <c r="AB7432" s="7" t="n"/>
      <c r="AC7432" s="7" t="n"/>
    </row>
    <row r="7433" ht="9.75" customHeight="1" s="12">
      <c r="A7433" s="11" t="inlineStr">
        <is>
          <t>SO - 0004304</t>
        </is>
      </c>
      <c r="B7433" s="11" t="inlineStr">
        <is>
          <t>Distributor</t>
        </is>
      </c>
      <c r="C7433" s="11" t="inlineStr">
        <is>
          <t>WARE-PUJ1005</t>
        </is>
      </c>
      <c r="D7433" s="6" t="n">
        <v>43600</v>
      </c>
      <c r="E7433" s="6" t="n">
        <v>43750</v>
      </c>
      <c r="F7433" s="6" t="n">
        <v>43752</v>
      </c>
      <c r="G7433" s="6" t="n">
        <v>43761</v>
      </c>
      <c r="H7433" s="11" t="inlineStr">
        <is>
          <t>USD</t>
        </is>
      </c>
      <c r="I7433" s="11" t="n">
        <v>22</v>
      </c>
      <c r="J7433" s="11" t="n">
        <v>43</v>
      </c>
      <c r="K7433" s="11" t="n">
        <v>298</v>
      </c>
      <c r="L7433" s="11" t="n">
        <v>44</v>
      </c>
      <c r="M7433" s="11" t="n">
        <v>8</v>
      </c>
      <c r="N7433" s="11" t="n">
        <v>0.05</v>
      </c>
      <c r="O7433" s="7" t="n">
        <v>1011.7</v>
      </c>
      <c r="P7433" s="7" t="n">
        <v>455.265</v>
      </c>
      <c r="Q7433" s="7">
        <f>text(E7433,"ddd")</f>
        <v/>
      </c>
      <c r="R7433" s="7">
        <f>G7433-F7433</f>
        <v/>
      </c>
      <c r="S7433" s="7">
        <f>E7433-D7433</f>
        <v/>
      </c>
      <c r="T7433" s="7">
        <f>O7433*M7433</f>
        <v/>
      </c>
      <c r="U7433" s="7">
        <f>T7433*N7433</f>
        <v/>
      </c>
      <c r="V7433" s="7">
        <f>T7433-U7433-(P7433*M7433)</f>
        <v/>
      </c>
      <c r="W7433" s="7">
        <f>VLOOKUP(L7433,'Products Sheet'!$A:$B,2,FALSE)</f>
        <v/>
      </c>
      <c r="X7433" s="7" t="n"/>
      <c r="Y7433" s="7" t="n"/>
      <c r="Z7433" s="7" t="n"/>
      <c r="AA7433" s="7" t="n"/>
      <c r="AB7433" s="7" t="n"/>
      <c r="AC7433" s="7" t="n"/>
    </row>
    <row r="7434" ht="9.75" customHeight="1" s="12">
      <c r="A7434" s="11" t="inlineStr">
        <is>
          <t>SO - 0004425</t>
        </is>
      </c>
      <c r="B7434" s="11" t="inlineStr">
        <is>
          <t>In-Store</t>
        </is>
      </c>
      <c r="C7434" s="11" t="inlineStr">
        <is>
          <t>WARE-UHY1004</t>
        </is>
      </c>
      <c r="D7434" s="6" t="n">
        <v>43700</v>
      </c>
      <c r="E7434" s="6" t="n">
        <v>43765</v>
      </c>
      <c r="F7434" s="6" t="n">
        <v>43783</v>
      </c>
      <c r="G7434" s="6" t="n">
        <v>43790</v>
      </c>
      <c r="H7434" s="11" t="inlineStr">
        <is>
          <t>USD</t>
        </is>
      </c>
      <c r="I7434" s="11" t="n">
        <v>6</v>
      </c>
      <c r="J7434" s="11" t="n">
        <v>34</v>
      </c>
      <c r="K7434" s="11" t="n">
        <v>236</v>
      </c>
      <c r="L7434" s="11" t="n">
        <v>44</v>
      </c>
      <c r="M7434" s="11" t="n">
        <v>5</v>
      </c>
      <c r="N7434" s="11" t="n">
        <v>0.05</v>
      </c>
      <c r="O7434" s="7" t="n">
        <v>904.5</v>
      </c>
      <c r="P7434" s="7" t="n">
        <v>470.34</v>
      </c>
      <c r="Q7434" s="7">
        <f>text(E7434,"ddd")</f>
        <v/>
      </c>
      <c r="R7434" s="7">
        <f>G7434-F7434</f>
        <v/>
      </c>
      <c r="S7434" s="7">
        <f>E7434-D7434</f>
        <v/>
      </c>
      <c r="T7434" s="7">
        <f>O7434*M7434</f>
        <v/>
      </c>
      <c r="U7434" s="7">
        <f>T7434*N7434</f>
        <v/>
      </c>
      <c r="V7434" s="7">
        <f>T7434-U7434-(P7434*M7434)</f>
        <v/>
      </c>
      <c r="W7434" s="7">
        <f>VLOOKUP(L7434,'Products Sheet'!$A:$B,2,FALSE)</f>
        <v/>
      </c>
      <c r="X7434" s="7" t="n"/>
      <c r="Y7434" s="7" t="n"/>
      <c r="Z7434" s="7" t="n"/>
      <c r="AA7434" s="7" t="n"/>
      <c r="AB7434" s="7" t="n"/>
      <c r="AC7434" s="7" t="n"/>
    </row>
    <row r="7435" ht="9.75" customHeight="1" s="12">
      <c r="A7435" s="11" t="inlineStr">
        <is>
          <t>SO - 0004457</t>
        </is>
      </c>
      <c r="B7435" s="11" t="inlineStr">
        <is>
          <t>In-Store</t>
        </is>
      </c>
      <c r="C7435" s="11" t="inlineStr">
        <is>
          <t>WARE-XYS1001</t>
        </is>
      </c>
      <c r="D7435" s="6" t="n">
        <v>43600</v>
      </c>
      <c r="E7435" s="6" t="n">
        <v>43770</v>
      </c>
      <c r="F7435" s="6" t="n">
        <v>43788</v>
      </c>
      <c r="G7435" s="6" t="n">
        <v>43791</v>
      </c>
      <c r="H7435" s="11" t="inlineStr">
        <is>
          <t>USD</t>
        </is>
      </c>
      <c r="I7435" s="11" t="n">
        <v>5</v>
      </c>
      <c r="J7435" s="11" t="n">
        <v>17</v>
      </c>
      <c r="K7435" s="11" t="n">
        <v>17</v>
      </c>
      <c r="L7435" s="11" t="n">
        <v>44</v>
      </c>
      <c r="M7435" s="11" t="n">
        <v>7</v>
      </c>
      <c r="N7435" s="11" t="n">
        <v>0.075</v>
      </c>
      <c r="O7435" s="7" t="n">
        <v>1835.8</v>
      </c>
      <c r="P7435" s="7" t="n">
        <v>1413.566</v>
      </c>
      <c r="Q7435" s="7">
        <f>text(E7435,"ddd")</f>
        <v/>
      </c>
      <c r="R7435" s="7">
        <f>G7435-F7435</f>
        <v/>
      </c>
      <c r="S7435" s="7">
        <f>E7435-D7435</f>
        <v/>
      </c>
      <c r="T7435" s="7">
        <f>O7435*M7435</f>
        <v/>
      </c>
      <c r="U7435" s="7">
        <f>T7435*N7435</f>
        <v/>
      </c>
      <c r="V7435" s="7">
        <f>T7435-U7435-(P7435*M7435)</f>
        <v/>
      </c>
      <c r="W7435" s="7">
        <f>VLOOKUP(L7435,'Products Sheet'!$A:$B,2,FALSE)</f>
        <v/>
      </c>
      <c r="X7435" s="7" t="n"/>
      <c r="Y7435" s="7" t="n"/>
      <c r="Z7435" s="7" t="n"/>
      <c r="AA7435" s="7" t="n"/>
      <c r="AB7435" s="7" t="n"/>
      <c r="AC7435" s="7" t="n"/>
    </row>
    <row r="7436" ht="9.75" customHeight="1" s="12">
      <c r="A7436" s="11" t="inlineStr">
        <is>
          <t>SO - 0004486</t>
        </is>
      </c>
      <c r="B7436" s="11" t="inlineStr">
        <is>
          <t>Online</t>
        </is>
      </c>
      <c r="C7436" s="11" t="inlineStr">
        <is>
          <t>WARE-NMK1003</t>
        </is>
      </c>
      <c r="D7436" s="6" t="n">
        <v>43700</v>
      </c>
      <c r="E7436" s="6" t="n">
        <v>43773</v>
      </c>
      <c r="F7436" s="6" t="n">
        <v>43787</v>
      </c>
      <c r="G7436" s="6" t="n">
        <v>43797</v>
      </c>
      <c r="H7436" s="11" t="inlineStr">
        <is>
          <t>USD</t>
        </is>
      </c>
      <c r="I7436" s="11" t="n">
        <v>13</v>
      </c>
      <c r="J7436" s="11" t="n">
        <v>45</v>
      </c>
      <c r="K7436" s="11" t="n">
        <v>112</v>
      </c>
      <c r="L7436" s="11" t="n">
        <v>44</v>
      </c>
      <c r="M7436" s="11" t="n">
        <v>3</v>
      </c>
      <c r="N7436" s="11" t="n">
        <v>0.05</v>
      </c>
      <c r="O7436" s="7" t="n">
        <v>2519.2</v>
      </c>
      <c r="P7436" s="7" t="n">
        <v>1889.4</v>
      </c>
      <c r="Q7436" s="7">
        <f>text(E7436,"ddd")</f>
        <v/>
      </c>
      <c r="R7436" s="7">
        <f>G7436-F7436</f>
        <v/>
      </c>
      <c r="S7436" s="7">
        <f>E7436-D7436</f>
        <v/>
      </c>
      <c r="T7436" s="7">
        <f>O7436*M7436</f>
        <v/>
      </c>
      <c r="U7436" s="7">
        <f>T7436*N7436</f>
        <v/>
      </c>
      <c r="V7436" s="7">
        <f>T7436-U7436-(P7436*M7436)</f>
        <v/>
      </c>
      <c r="W7436" s="7">
        <f>VLOOKUP(L7436,'Products Sheet'!$A:$B,2,FALSE)</f>
        <v/>
      </c>
      <c r="X7436" s="7" t="n"/>
      <c r="Y7436" s="7" t="n"/>
      <c r="Z7436" s="7" t="n"/>
      <c r="AA7436" s="7" t="n"/>
      <c r="AB7436" s="7" t="n"/>
      <c r="AC7436" s="7" t="n"/>
    </row>
    <row r="7437" ht="9.75" customHeight="1" s="12">
      <c r="A7437" s="11" t="inlineStr">
        <is>
          <t>SO - 0004674</t>
        </is>
      </c>
      <c r="B7437" s="11" t="inlineStr">
        <is>
          <t>In-Store</t>
        </is>
      </c>
      <c r="C7437" s="11" t="inlineStr">
        <is>
          <t>WARE-NMK1003</t>
        </is>
      </c>
      <c r="D7437" s="6" t="n">
        <v>43700</v>
      </c>
      <c r="E7437" s="6" t="n">
        <v>43795</v>
      </c>
      <c r="F7437" s="6" t="n">
        <v>43804</v>
      </c>
      <c r="G7437" s="6" t="n">
        <v>43806</v>
      </c>
      <c r="H7437" s="11" t="inlineStr">
        <is>
          <t>USD</t>
        </is>
      </c>
      <c r="I7437" s="11" t="n">
        <v>6</v>
      </c>
      <c r="J7437" s="11" t="n">
        <v>19</v>
      </c>
      <c r="K7437" s="11" t="n">
        <v>174</v>
      </c>
      <c r="L7437" s="11" t="n">
        <v>44</v>
      </c>
      <c r="M7437" s="11" t="n">
        <v>7</v>
      </c>
      <c r="N7437" s="11" t="n">
        <v>0.2</v>
      </c>
      <c r="O7437" s="7" t="n">
        <v>5413.6</v>
      </c>
      <c r="P7437" s="7" t="n">
        <v>2869.208000000001</v>
      </c>
      <c r="Q7437" s="7">
        <f>text(E7437,"ddd")</f>
        <v/>
      </c>
      <c r="R7437" s="7">
        <f>G7437-F7437</f>
        <v/>
      </c>
      <c r="S7437" s="7">
        <f>E7437-D7437</f>
        <v/>
      </c>
      <c r="T7437" s="7">
        <f>O7437*M7437</f>
        <v/>
      </c>
      <c r="U7437" s="7">
        <f>T7437*N7437</f>
        <v/>
      </c>
      <c r="V7437" s="7">
        <f>T7437-U7437-(P7437*M7437)</f>
        <v/>
      </c>
      <c r="W7437" s="7">
        <f>VLOOKUP(L7437,'Products Sheet'!$A:$B,2,FALSE)</f>
        <v/>
      </c>
      <c r="X7437" s="7" t="n"/>
      <c r="Y7437" s="7" t="n"/>
      <c r="Z7437" s="7" t="n"/>
      <c r="AA7437" s="7" t="n"/>
      <c r="AB7437" s="7" t="n"/>
      <c r="AC7437" s="7" t="n"/>
    </row>
    <row r="7438" ht="9.75" customHeight="1" s="12">
      <c r="A7438" s="11" t="inlineStr">
        <is>
          <t>SO - 0004678</t>
        </is>
      </c>
      <c r="B7438" s="11" t="inlineStr">
        <is>
          <t>Online</t>
        </is>
      </c>
      <c r="C7438" s="11" t="inlineStr">
        <is>
          <t>WARE-NMK1003</t>
        </is>
      </c>
      <c r="D7438" s="6" t="n">
        <v>43700</v>
      </c>
      <c r="E7438" s="6" t="n">
        <v>43796</v>
      </c>
      <c r="F7438" s="6" t="n">
        <v>43800</v>
      </c>
      <c r="G7438" s="6" t="n">
        <v>43805</v>
      </c>
      <c r="H7438" s="11" t="inlineStr">
        <is>
          <t>USD</t>
        </is>
      </c>
      <c r="I7438" s="11" t="n">
        <v>16</v>
      </c>
      <c r="J7438" s="11" t="n">
        <v>16</v>
      </c>
      <c r="K7438" s="11" t="n">
        <v>128</v>
      </c>
      <c r="L7438" s="11" t="n">
        <v>44</v>
      </c>
      <c r="M7438" s="11" t="n">
        <v>4</v>
      </c>
      <c r="N7438" s="11" t="n">
        <v>0.075</v>
      </c>
      <c r="O7438" s="7" t="n">
        <v>3651.5</v>
      </c>
      <c r="P7438" s="7" t="n">
        <v>2921.2</v>
      </c>
      <c r="Q7438" s="7">
        <f>text(E7438,"ddd")</f>
        <v/>
      </c>
      <c r="R7438" s="7">
        <f>G7438-F7438</f>
        <v/>
      </c>
      <c r="S7438" s="7">
        <f>E7438-D7438</f>
        <v/>
      </c>
      <c r="T7438" s="7">
        <f>O7438*M7438</f>
        <v/>
      </c>
      <c r="U7438" s="7">
        <f>T7438*N7438</f>
        <v/>
      </c>
      <c r="V7438" s="7">
        <f>T7438-U7438-(P7438*M7438)</f>
        <v/>
      </c>
      <c r="W7438" s="7">
        <f>VLOOKUP(L7438,'Products Sheet'!$A:$B,2,FALSE)</f>
        <v/>
      </c>
      <c r="X7438" s="7" t="n"/>
      <c r="Y7438" s="7" t="n"/>
      <c r="Z7438" s="7" t="n"/>
      <c r="AA7438" s="7" t="n"/>
      <c r="AB7438" s="7" t="n"/>
      <c r="AC7438" s="7" t="n"/>
    </row>
    <row r="7439" ht="9.75" customHeight="1" s="12">
      <c r="A7439" s="11" t="inlineStr">
        <is>
          <t>SO - 0004707</t>
        </is>
      </c>
      <c r="B7439" s="11" t="inlineStr">
        <is>
          <t>Online</t>
        </is>
      </c>
      <c r="C7439" s="11" t="inlineStr">
        <is>
          <t>WARE-XYS1001</t>
        </is>
      </c>
      <c r="D7439" s="6" t="n">
        <v>43700</v>
      </c>
      <c r="E7439" s="6" t="n">
        <v>43799</v>
      </c>
      <c r="F7439" s="6" t="n">
        <v>43808</v>
      </c>
      <c r="G7439" s="6" t="n">
        <v>43817</v>
      </c>
      <c r="H7439" s="11" t="inlineStr">
        <is>
          <t>USD</t>
        </is>
      </c>
      <c r="I7439" s="11" t="n">
        <v>20</v>
      </c>
      <c r="J7439" s="11" t="n">
        <v>11</v>
      </c>
      <c r="K7439" s="11" t="n">
        <v>14</v>
      </c>
      <c r="L7439" s="11" t="n">
        <v>44</v>
      </c>
      <c r="M7439" s="11" t="n">
        <v>3</v>
      </c>
      <c r="N7439" s="11" t="n">
        <v>0.075</v>
      </c>
      <c r="O7439" s="7" t="n">
        <v>1085.4</v>
      </c>
      <c r="P7439" s="7" t="n">
        <v>716.3640000000001</v>
      </c>
      <c r="Q7439" s="7">
        <f>text(E7439,"ddd")</f>
        <v/>
      </c>
      <c r="R7439" s="7">
        <f>G7439-F7439</f>
        <v/>
      </c>
      <c r="S7439" s="7">
        <f>E7439-D7439</f>
        <v/>
      </c>
      <c r="T7439" s="7">
        <f>O7439*M7439</f>
        <v/>
      </c>
      <c r="U7439" s="7">
        <f>T7439*N7439</f>
        <v/>
      </c>
      <c r="V7439" s="7">
        <f>T7439-U7439-(P7439*M7439)</f>
        <v/>
      </c>
      <c r="W7439" s="7">
        <f>VLOOKUP(L7439,'Products Sheet'!$A:$B,2,FALSE)</f>
        <v/>
      </c>
      <c r="X7439" s="7" t="n"/>
      <c r="Y7439" s="7" t="n"/>
      <c r="Z7439" s="7" t="n"/>
      <c r="AA7439" s="7" t="n"/>
      <c r="AB7439" s="7" t="n"/>
      <c r="AC7439" s="7" t="n"/>
    </row>
    <row r="7440" ht="9.75" customHeight="1" s="12">
      <c r="A7440" s="11" t="inlineStr">
        <is>
          <t>SO - 0004718</t>
        </is>
      </c>
      <c r="B7440" s="11" t="inlineStr">
        <is>
          <t>Wholesale</t>
        </is>
      </c>
      <c r="C7440" s="11" t="inlineStr">
        <is>
          <t>WARE-NMK1003</t>
        </is>
      </c>
      <c r="D7440" s="6" t="n">
        <v>43700</v>
      </c>
      <c r="E7440" s="6" t="n">
        <v>43800</v>
      </c>
      <c r="F7440" s="6" t="n">
        <v>43821</v>
      </c>
      <c r="G7440" s="6" t="n">
        <v>43825</v>
      </c>
      <c r="H7440" s="11" t="inlineStr">
        <is>
          <t>USD</t>
        </is>
      </c>
      <c r="I7440" s="11" t="n">
        <v>27</v>
      </c>
      <c r="J7440" s="11" t="n">
        <v>38</v>
      </c>
      <c r="K7440" s="11" t="n">
        <v>189</v>
      </c>
      <c r="L7440" s="11" t="n">
        <v>44</v>
      </c>
      <c r="M7440" s="11" t="n">
        <v>7</v>
      </c>
      <c r="N7440" s="11" t="n">
        <v>0.2</v>
      </c>
      <c r="O7440" s="7" t="n">
        <v>1252.9</v>
      </c>
      <c r="P7440" s="7" t="n">
        <v>1052.436</v>
      </c>
      <c r="Q7440" s="7">
        <f>text(E7440,"ddd")</f>
        <v/>
      </c>
      <c r="R7440" s="7">
        <f>G7440-F7440</f>
        <v/>
      </c>
      <c r="S7440" s="7">
        <f>E7440-D7440</f>
        <v/>
      </c>
      <c r="T7440" s="7">
        <f>O7440*M7440</f>
        <v/>
      </c>
      <c r="U7440" s="7">
        <f>T7440*N7440</f>
        <v/>
      </c>
      <c r="V7440" s="7">
        <f>T7440-U7440-(P7440*M7440)</f>
        <v/>
      </c>
      <c r="W7440" s="7">
        <f>VLOOKUP(L7440,'Products Sheet'!$A:$B,2,FALSE)</f>
        <v/>
      </c>
      <c r="X7440" s="7" t="n"/>
      <c r="Y7440" s="7" t="n"/>
      <c r="Z7440" s="7" t="n"/>
      <c r="AA7440" s="7" t="n"/>
      <c r="AB7440" s="7" t="n"/>
      <c r="AC7440" s="7" t="n"/>
    </row>
    <row r="7441" ht="9.75" customHeight="1" s="12">
      <c r="A7441" s="11" t="inlineStr">
        <is>
          <t>SO - 0004724</t>
        </is>
      </c>
      <c r="B7441" s="11" t="inlineStr">
        <is>
          <t>In-Store</t>
        </is>
      </c>
      <c r="C7441" s="11" t="inlineStr">
        <is>
          <t>WARE-NMK1003</t>
        </is>
      </c>
      <c r="D7441" s="6" t="n">
        <v>43700</v>
      </c>
      <c r="E7441" s="6" t="n">
        <v>43800</v>
      </c>
      <c r="F7441" s="6" t="n">
        <v>43825</v>
      </c>
      <c r="G7441" s="6" t="n">
        <v>43833</v>
      </c>
      <c r="H7441" s="11" t="inlineStr">
        <is>
          <t>USD</t>
        </is>
      </c>
      <c r="I7441" s="11" t="n">
        <v>9</v>
      </c>
      <c r="J7441" s="11" t="n">
        <v>43</v>
      </c>
      <c r="K7441" s="11" t="n">
        <v>133</v>
      </c>
      <c r="L7441" s="11" t="n">
        <v>44</v>
      </c>
      <c r="M7441" s="11" t="n">
        <v>4</v>
      </c>
      <c r="N7441" s="11" t="n">
        <v>0.15</v>
      </c>
      <c r="O7441" s="7" t="n">
        <v>2572.8</v>
      </c>
      <c r="P7441" s="7" t="n">
        <v>1132.032</v>
      </c>
      <c r="Q7441" s="7">
        <f>text(E7441,"ddd")</f>
        <v/>
      </c>
      <c r="R7441" s="7">
        <f>G7441-F7441</f>
        <v/>
      </c>
      <c r="S7441" s="7">
        <f>E7441-D7441</f>
        <v/>
      </c>
      <c r="T7441" s="7">
        <f>O7441*M7441</f>
        <v/>
      </c>
      <c r="U7441" s="7">
        <f>T7441*N7441</f>
        <v/>
      </c>
      <c r="V7441" s="7">
        <f>T7441-U7441-(P7441*M7441)</f>
        <v/>
      </c>
      <c r="W7441" s="7">
        <f>VLOOKUP(L7441,'Products Sheet'!$A:$B,2,FALSE)</f>
        <v/>
      </c>
      <c r="X7441" s="7" t="n"/>
      <c r="Y7441" s="7" t="n"/>
      <c r="Z7441" s="7" t="n"/>
      <c r="AA7441" s="7" t="n"/>
      <c r="AB7441" s="7" t="n"/>
      <c r="AC7441" s="7" t="n"/>
    </row>
    <row r="7442" ht="9.75" customHeight="1" s="12">
      <c r="A7442" s="11" t="inlineStr">
        <is>
          <t>SO - 0004729</t>
        </is>
      </c>
      <c r="B7442" s="11" t="inlineStr">
        <is>
          <t>Online</t>
        </is>
      </c>
      <c r="C7442" s="11" t="inlineStr">
        <is>
          <t>WARE-NBV1002</t>
        </is>
      </c>
      <c r="D7442" s="6" t="n">
        <v>43700</v>
      </c>
      <c r="E7442" s="6" t="n">
        <v>43801</v>
      </c>
      <c r="F7442" s="6" t="n">
        <v>43824</v>
      </c>
      <c r="G7442" s="6" t="n">
        <v>43831</v>
      </c>
      <c r="H7442" s="11" t="inlineStr">
        <is>
          <t>USD</t>
        </is>
      </c>
      <c r="I7442" s="11" t="n">
        <v>15</v>
      </c>
      <c r="J7442" s="11" t="n">
        <v>30</v>
      </c>
      <c r="K7442" s="11" t="n">
        <v>87</v>
      </c>
      <c r="L7442" s="11" t="n">
        <v>44</v>
      </c>
      <c r="M7442" s="11" t="n">
        <v>4</v>
      </c>
      <c r="N7442" s="11" t="n">
        <v>0.4</v>
      </c>
      <c r="O7442" s="7" t="n">
        <v>1098.8</v>
      </c>
      <c r="P7442" s="7" t="n">
        <v>472.484</v>
      </c>
      <c r="Q7442" s="7">
        <f>text(E7442,"ddd")</f>
        <v/>
      </c>
      <c r="R7442" s="7">
        <f>G7442-F7442</f>
        <v/>
      </c>
      <c r="S7442" s="7">
        <f>E7442-D7442</f>
        <v/>
      </c>
      <c r="T7442" s="7">
        <f>O7442*M7442</f>
        <v/>
      </c>
      <c r="U7442" s="7">
        <f>T7442*N7442</f>
        <v/>
      </c>
      <c r="V7442" s="7">
        <f>T7442-U7442-(P7442*M7442)</f>
        <v/>
      </c>
      <c r="W7442" s="7">
        <f>VLOOKUP(L7442,'Products Sheet'!$A:$B,2,FALSE)</f>
        <v/>
      </c>
      <c r="X7442" s="7" t="n"/>
      <c r="Y7442" s="7" t="n"/>
      <c r="Z7442" s="7" t="n"/>
      <c r="AA7442" s="7" t="n"/>
      <c r="AB7442" s="7" t="n"/>
      <c r="AC7442" s="7" t="n"/>
    </row>
    <row r="7443" ht="9.75" customHeight="1" s="12">
      <c r="A7443" s="11" t="inlineStr">
        <is>
          <t>SO - 0004864</t>
        </is>
      </c>
      <c r="B7443" s="11" t="inlineStr">
        <is>
          <t>Wholesale</t>
        </is>
      </c>
      <c r="C7443" s="11" t="inlineStr">
        <is>
          <t>WARE-NBV1002</t>
        </is>
      </c>
      <c r="D7443" s="6" t="n">
        <v>43700</v>
      </c>
      <c r="E7443" s="6" t="n">
        <v>43818</v>
      </c>
      <c r="F7443" s="6" t="n">
        <v>43839</v>
      </c>
      <c r="G7443" s="6" t="n">
        <v>43847</v>
      </c>
      <c r="H7443" s="11" t="inlineStr">
        <is>
          <t>USD</t>
        </is>
      </c>
      <c r="I7443" s="11" t="n">
        <v>28</v>
      </c>
      <c r="J7443" s="11" t="n">
        <v>35</v>
      </c>
      <c r="K7443" s="11" t="n">
        <v>87</v>
      </c>
      <c r="L7443" s="11" t="n">
        <v>44</v>
      </c>
      <c r="M7443" s="11" t="n">
        <v>4</v>
      </c>
      <c r="N7443" s="11" t="n">
        <v>0.2</v>
      </c>
      <c r="O7443" s="7" t="n">
        <v>1011.7</v>
      </c>
      <c r="P7443" s="7" t="n">
        <v>414.797</v>
      </c>
      <c r="Q7443" s="7">
        <f>text(E7443,"ddd")</f>
        <v/>
      </c>
      <c r="R7443" s="7">
        <f>G7443-F7443</f>
        <v/>
      </c>
      <c r="S7443" s="7">
        <f>E7443-D7443</f>
        <v/>
      </c>
      <c r="T7443" s="7">
        <f>O7443*M7443</f>
        <v/>
      </c>
      <c r="U7443" s="7">
        <f>T7443*N7443</f>
        <v/>
      </c>
      <c r="V7443" s="7">
        <f>T7443-U7443-(P7443*M7443)</f>
        <v/>
      </c>
      <c r="W7443" s="7">
        <f>VLOOKUP(L7443,'Products Sheet'!$A:$B,2,FALSE)</f>
        <v/>
      </c>
      <c r="X7443" s="7" t="n"/>
      <c r="Y7443" s="7" t="n"/>
      <c r="Z7443" s="7" t="n"/>
      <c r="AA7443" s="7" t="n"/>
      <c r="AB7443" s="7" t="n"/>
      <c r="AC7443" s="7" t="n"/>
    </row>
    <row r="7444" ht="9.75" customHeight="1" s="12">
      <c r="A7444" s="11" t="inlineStr">
        <is>
          <t>SO - 0004906</t>
        </is>
      </c>
      <c r="B7444" s="11" t="inlineStr">
        <is>
          <t xml:space="preserve">In-Store.   </t>
        </is>
      </c>
      <c r="C7444" s="11" t="inlineStr">
        <is>
          <t>WARE-NBV1002</t>
        </is>
      </c>
      <c r="D7444" s="6" t="n">
        <v>43700</v>
      </c>
      <c r="E7444" s="6" t="n">
        <v>43823</v>
      </c>
      <c r="F7444" s="6" t="n">
        <v>43834</v>
      </c>
      <c r="G7444" s="6" t="n">
        <v>43838</v>
      </c>
      <c r="H7444" s="11" t="inlineStr">
        <is>
          <t>USD</t>
        </is>
      </c>
      <c r="I7444" s="11" t="n">
        <v>1</v>
      </c>
      <c r="J7444" s="11" t="n">
        <v>38</v>
      </c>
      <c r="K7444" s="11" t="n">
        <v>62</v>
      </c>
      <c r="L7444" s="11" t="n">
        <v>44</v>
      </c>
      <c r="M7444" s="11" t="n">
        <v>6</v>
      </c>
      <c r="N7444" s="11" t="n">
        <v>0.15</v>
      </c>
      <c r="O7444" s="7" t="n">
        <v>3892.7</v>
      </c>
      <c r="P7444" s="7" t="n">
        <v>2218.839</v>
      </c>
      <c r="Q7444" s="7">
        <f>text(E7444,"ddd")</f>
        <v/>
      </c>
      <c r="R7444" s="7">
        <f>G7444-F7444</f>
        <v/>
      </c>
      <c r="S7444" s="7">
        <f>E7444-D7444</f>
        <v/>
      </c>
      <c r="T7444" s="7">
        <f>O7444*M7444</f>
        <v/>
      </c>
      <c r="U7444" s="7">
        <f>T7444*N7444</f>
        <v/>
      </c>
      <c r="V7444" s="7">
        <f>T7444-U7444-(P7444*M7444)</f>
        <v/>
      </c>
      <c r="W7444" s="7">
        <f>VLOOKUP(L7444,'Products Sheet'!$A:$B,2,FALSE)</f>
        <v/>
      </c>
      <c r="X7444" s="7" t="n"/>
      <c r="Y7444" s="7" t="n"/>
      <c r="Z7444" s="7" t="n"/>
      <c r="AA7444" s="7" t="n"/>
      <c r="AB7444" s="7" t="n"/>
      <c r="AC7444" s="7" t="n"/>
    </row>
    <row r="7445" ht="9.75" customHeight="1" s="12">
      <c r="A7445" s="11" t="inlineStr">
        <is>
          <t>SO - 0004939</t>
        </is>
      </c>
      <c r="B7445" s="11" t="inlineStr">
        <is>
          <t>Distributor</t>
        </is>
      </c>
      <c r="C7445" s="11" t="inlineStr">
        <is>
          <t>WARE-NMK1003</t>
        </is>
      </c>
      <c r="D7445" s="6" t="n">
        <v>43700</v>
      </c>
      <c r="E7445" s="6" t="n">
        <v>43828</v>
      </c>
      <c r="F7445" s="6" t="n">
        <v>43852</v>
      </c>
      <c r="G7445" s="6" t="n">
        <v>43856</v>
      </c>
      <c r="H7445" s="11" t="inlineStr">
        <is>
          <t>USD</t>
        </is>
      </c>
      <c r="I7445" s="11" t="n">
        <v>24</v>
      </c>
      <c r="J7445" s="11" t="n">
        <v>32</v>
      </c>
      <c r="K7445" s="11" t="n">
        <v>200</v>
      </c>
      <c r="L7445" s="11" t="n">
        <v>44</v>
      </c>
      <c r="M7445" s="11" t="n">
        <v>3</v>
      </c>
      <c r="N7445" s="11" t="n">
        <v>0.05</v>
      </c>
      <c r="O7445" s="7" t="n">
        <v>1051.9</v>
      </c>
      <c r="P7445" s="7" t="n">
        <v>820.4820000000001</v>
      </c>
      <c r="Q7445" s="7">
        <f>text(E7445,"ddd")</f>
        <v/>
      </c>
      <c r="R7445" s="7">
        <f>G7445-F7445</f>
        <v/>
      </c>
      <c r="S7445" s="7">
        <f>E7445-D7445</f>
        <v/>
      </c>
      <c r="T7445" s="7">
        <f>O7445*M7445</f>
        <v/>
      </c>
      <c r="U7445" s="7">
        <f>T7445*N7445</f>
        <v/>
      </c>
      <c r="V7445" s="7">
        <f>T7445-U7445-(P7445*M7445)</f>
        <v/>
      </c>
      <c r="W7445" s="7">
        <f>VLOOKUP(L7445,'Products Sheet'!$A:$B,2,FALSE)</f>
        <v/>
      </c>
      <c r="X7445" s="7" t="n"/>
      <c r="Y7445" s="7" t="n"/>
      <c r="Z7445" s="7" t="n"/>
      <c r="AA7445" s="7" t="n"/>
      <c r="AB7445" s="7" t="n"/>
      <c r="AC7445" s="7" t="n"/>
    </row>
    <row r="7446" ht="9.75" customHeight="1" s="12">
      <c r="A7446" s="11" t="inlineStr">
        <is>
          <t>SO - 0004970</t>
        </is>
      </c>
      <c r="B7446" s="11" t="inlineStr">
        <is>
          <t>In-Store</t>
        </is>
      </c>
      <c r="C7446" s="11" t="inlineStr">
        <is>
          <t>WARE-PUJ1005</t>
        </is>
      </c>
      <c r="D7446" s="6" t="n">
        <v>43700</v>
      </c>
      <c r="E7446" s="6" t="n">
        <v>43831</v>
      </c>
      <c r="F7446" s="6" t="n">
        <v>43853</v>
      </c>
      <c r="G7446" s="6" t="n">
        <v>43858</v>
      </c>
      <c r="H7446" s="11" t="inlineStr">
        <is>
          <t>USD</t>
        </is>
      </c>
      <c r="I7446" s="11" t="n">
        <v>4</v>
      </c>
      <c r="J7446" s="11" t="n">
        <v>3</v>
      </c>
      <c r="K7446" s="11" t="n">
        <v>290</v>
      </c>
      <c r="L7446" s="11" t="n">
        <v>44</v>
      </c>
      <c r="M7446" s="11" t="n">
        <v>1</v>
      </c>
      <c r="N7446" s="11" t="n">
        <v>0.05</v>
      </c>
      <c r="O7446" s="7" t="n">
        <v>268</v>
      </c>
      <c r="P7446" s="7" t="n">
        <v>123.28</v>
      </c>
      <c r="Q7446" s="7">
        <f>text(E7446,"ddd")</f>
        <v/>
      </c>
      <c r="R7446" s="7">
        <f>G7446-F7446</f>
        <v/>
      </c>
      <c r="S7446" s="7">
        <f>E7446-D7446</f>
        <v/>
      </c>
      <c r="T7446" s="7">
        <f>O7446*M7446</f>
        <v/>
      </c>
      <c r="U7446" s="7">
        <f>T7446*N7446</f>
        <v/>
      </c>
      <c r="V7446" s="7">
        <f>T7446-U7446-(P7446*M7446)</f>
        <v/>
      </c>
      <c r="W7446" s="7">
        <f>VLOOKUP(L7446,'Products Sheet'!$A:$B,2,FALSE)</f>
        <v/>
      </c>
      <c r="X7446" s="7" t="n"/>
      <c r="Y7446" s="7" t="n"/>
      <c r="Z7446" s="7" t="n"/>
      <c r="AA7446" s="7" t="n"/>
      <c r="AB7446" s="7" t="n"/>
      <c r="AC7446" s="7" t="n"/>
    </row>
    <row r="7447" ht="9.75" customHeight="1" s="12">
      <c r="A7447" s="11" t="inlineStr">
        <is>
          <t>SO - 0005027</t>
        </is>
      </c>
      <c r="B7447" s="11" t="inlineStr">
        <is>
          <t>In-Store</t>
        </is>
      </c>
      <c r="C7447" s="11" t="inlineStr">
        <is>
          <t>WARE-NMK1003</t>
        </is>
      </c>
      <c r="D7447" s="6" t="n">
        <v>43800</v>
      </c>
      <c r="E7447" s="6" t="n">
        <v>43837</v>
      </c>
      <c r="F7447" s="6" t="n">
        <v>43842</v>
      </c>
      <c r="G7447" s="6" t="n">
        <v>43844</v>
      </c>
      <c r="H7447" s="11" t="inlineStr">
        <is>
          <t>USD</t>
        </is>
      </c>
      <c r="I7447" s="11" t="n">
        <v>12</v>
      </c>
      <c r="J7447" s="11" t="n">
        <v>18</v>
      </c>
      <c r="K7447" s="11" t="n">
        <v>149</v>
      </c>
      <c r="L7447" s="11" t="n">
        <v>44</v>
      </c>
      <c r="M7447" s="11" t="n">
        <v>7</v>
      </c>
      <c r="N7447" s="11" t="n">
        <v>0.05</v>
      </c>
      <c r="O7447" s="7" t="n">
        <v>1728.6</v>
      </c>
      <c r="P7447" s="7" t="n">
        <v>968.0160000000002</v>
      </c>
      <c r="Q7447" s="7">
        <f>text(E7447,"ddd")</f>
        <v/>
      </c>
      <c r="R7447" s="7">
        <f>G7447-F7447</f>
        <v/>
      </c>
      <c r="S7447" s="7">
        <f>E7447-D7447</f>
        <v/>
      </c>
      <c r="T7447" s="7">
        <f>O7447*M7447</f>
        <v/>
      </c>
      <c r="U7447" s="7">
        <f>T7447*N7447</f>
        <v/>
      </c>
      <c r="V7447" s="7">
        <f>T7447-U7447-(P7447*M7447)</f>
        <v/>
      </c>
      <c r="W7447" s="7">
        <f>VLOOKUP(L7447,'Products Sheet'!$A:$B,2,FALSE)</f>
        <v/>
      </c>
      <c r="X7447" s="7" t="n"/>
      <c r="Y7447" s="7" t="n"/>
      <c r="Z7447" s="7" t="n"/>
      <c r="AA7447" s="7" t="n"/>
      <c r="AB7447" s="7" t="n"/>
      <c r="AC7447" s="7" t="n"/>
    </row>
    <row r="7448" ht="9.75" customHeight="1" s="12">
      <c r="A7448" s="11" t="inlineStr">
        <is>
          <t>SO - 0005029</t>
        </is>
      </c>
      <c r="B7448" s="11" t="inlineStr">
        <is>
          <t>Online</t>
        </is>
      </c>
      <c r="C7448" s="11" t="inlineStr">
        <is>
          <t>WARE-UHY1004</t>
        </is>
      </c>
      <c r="D7448" s="6" t="n">
        <v>43700</v>
      </c>
      <c r="E7448" s="6" t="n">
        <v>43838</v>
      </c>
      <c r="F7448" s="6" t="n">
        <v>43851</v>
      </c>
      <c r="G7448" s="6" t="n">
        <v>43861</v>
      </c>
      <c r="H7448" s="11" t="inlineStr">
        <is>
          <t>USD</t>
        </is>
      </c>
      <c r="I7448" s="11" t="n">
        <v>19</v>
      </c>
      <c r="J7448" s="11" t="n">
        <v>12</v>
      </c>
      <c r="K7448" s="11" t="n">
        <v>261</v>
      </c>
      <c r="L7448" s="11" t="n">
        <v>44</v>
      </c>
      <c r="M7448" s="11" t="n">
        <v>6</v>
      </c>
      <c r="N7448" s="11" t="n">
        <v>0.075</v>
      </c>
      <c r="O7448" s="7" t="n">
        <v>5480.6</v>
      </c>
      <c r="P7448" s="7" t="n">
        <v>4439.286000000001</v>
      </c>
      <c r="Q7448" s="7">
        <f>text(E7448,"ddd")</f>
        <v/>
      </c>
      <c r="R7448" s="7">
        <f>G7448-F7448</f>
        <v/>
      </c>
      <c r="S7448" s="7">
        <f>E7448-D7448</f>
        <v/>
      </c>
      <c r="T7448" s="7">
        <f>O7448*M7448</f>
        <v/>
      </c>
      <c r="U7448" s="7">
        <f>T7448*N7448</f>
        <v/>
      </c>
      <c r="V7448" s="7">
        <f>T7448-U7448-(P7448*M7448)</f>
        <v/>
      </c>
      <c r="W7448" s="7">
        <f>VLOOKUP(L7448,'Products Sheet'!$A:$B,2,FALSE)</f>
        <v/>
      </c>
      <c r="X7448" s="7" t="n"/>
      <c r="Y7448" s="7" t="n"/>
      <c r="Z7448" s="7" t="n"/>
      <c r="AA7448" s="7" t="n"/>
      <c r="AB7448" s="7" t="n"/>
      <c r="AC7448" s="7" t="n"/>
    </row>
    <row r="7449" ht="9.75" customHeight="1" s="12">
      <c r="A7449" s="11" t="inlineStr">
        <is>
          <t>SO - 0005456</t>
        </is>
      </c>
      <c r="B7449" s="11" t="inlineStr">
        <is>
          <t>Online</t>
        </is>
      </c>
      <c r="C7449" s="11" t="inlineStr">
        <is>
          <t>WARE-NMK1003</t>
        </is>
      </c>
      <c r="D7449" s="6" t="n">
        <v>43800</v>
      </c>
      <c r="E7449" s="6" t="n">
        <v>43885</v>
      </c>
      <c r="F7449" s="6" t="n">
        <v>43903</v>
      </c>
      <c r="G7449" s="6" t="n">
        <v>43912</v>
      </c>
      <c r="H7449" s="11" t="inlineStr">
        <is>
          <t>USD</t>
        </is>
      </c>
      <c r="I7449" s="11" t="n">
        <v>20</v>
      </c>
      <c r="J7449" s="11" t="n">
        <v>25</v>
      </c>
      <c r="K7449" s="11" t="n">
        <v>197</v>
      </c>
      <c r="L7449" s="11" t="n">
        <v>44</v>
      </c>
      <c r="M7449" s="11" t="n">
        <v>4</v>
      </c>
      <c r="N7449" s="11" t="n">
        <v>0.05</v>
      </c>
      <c r="O7449" s="7" t="n">
        <v>3939.6</v>
      </c>
      <c r="P7449" s="7" t="n">
        <v>1733.424</v>
      </c>
      <c r="Q7449" s="7">
        <f>text(E7449,"ddd")</f>
        <v/>
      </c>
      <c r="R7449" s="7">
        <f>G7449-F7449</f>
        <v/>
      </c>
      <c r="S7449" s="7">
        <f>E7449-D7449</f>
        <v/>
      </c>
      <c r="T7449" s="7">
        <f>O7449*M7449</f>
        <v/>
      </c>
      <c r="U7449" s="7">
        <f>T7449*N7449</f>
        <v/>
      </c>
      <c r="V7449" s="7">
        <f>T7449-U7449-(P7449*M7449)</f>
        <v/>
      </c>
      <c r="W7449" s="7">
        <f>VLOOKUP(L7449,'Products Sheet'!$A:$B,2,FALSE)</f>
        <v/>
      </c>
      <c r="X7449" s="7" t="n"/>
      <c r="Y7449" s="7" t="n"/>
      <c r="Z7449" s="7" t="n"/>
      <c r="AA7449" s="7" t="n"/>
      <c r="AB7449" s="7" t="n"/>
      <c r="AC7449" s="7" t="n"/>
    </row>
    <row r="7450" ht="9.75" customHeight="1" s="12">
      <c r="A7450" s="11" t="inlineStr">
        <is>
          <t>SO - 0005521</t>
        </is>
      </c>
      <c r="B7450" s="11" t="inlineStr">
        <is>
          <t>In-Store</t>
        </is>
      </c>
      <c r="C7450" s="11" t="inlineStr">
        <is>
          <t>WARE-NMK1003</t>
        </is>
      </c>
      <c r="D7450" s="6" t="n">
        <v>43800</v>
      </c>
      <c r="E7450" s="6" t="n">
        <v>43892</v>
      </c>
      <c r="F7450" s="6" t="n">
        <v>43911</v>
      </c>
      <c r="G7450" s="6" t="n">
        <v>43913</v>
      </c>
      <c r="H7450" s="11" t="inlineStr">
        <is>
          <t>USD</t>
        </is>
      </c>
      <c r="I7450" s="11" t="n">
        <v>11</v>
      </c>
      <c r="J7450" s="11" t="n">
        <v>37</v>
      </c>
      <c r="K7450" s="11" t="n">
        <v>93</v>
      </c>
      <c r="L7450" s="11" t="n">
        <v>44</v>
      </c>
      <c r="M7450" s="11" t="n">
        <v>3</v>
      </c>
      <c r="N7450" s="11" t="n">
        <v>0.1</v>
      </c>
      <c r="O7450" s="7" t="n">
        <v>1125.6</v>
      </c>
      <c r="P7450" s="7" t="n">
        <v>934.248</v>
      </c>
      <c r="Q7450" s="7">
        <f>text(E7450,"ddd")</f>
        <v/>
      </c>
      <c r="R7450" s="7">
        <f>G7450-F7450</f>
        <v/>
      </c>
      <c r="S7450" s="7">
        <f>E7450-D7450</f>
        <v/>
      </c>
      <c r="T7450" s="7">
        <f>O7450*M7450</f>
        <v/>
      </c>
      <c r="U7450" s="7">
        <f>T7450*N7450</f>
        <v/>
      </c>
      <c r="V7450" s="7">
        <f>T7450-U7450-(P7450*M7450)</f>
        <v/>
      </c>
      <c r="W7450" s="7">
        <f>VLOOKUP(L7450,'Products Sheet'!$A:$B,2,FALSE)</f>
        <v/>
      </c>
      <c r="X7450" s="7" t="n"/>
      <c r="Y7450" s="7" t="n"/>
      <c r="Z7450" s="7" t="n"/>
      <c r="AA7450" s="7" t="n"/>
      <c r="AB7450" s="7" t="n"/>
      <c r="AC7450" s="7" t="n"/>
    </row>
    <row r="7451" ht="9.75" customHeight="1" s="12">
      <c r="A7451" s="11" t="inlineStr">
        <is>
          <t>SO - 0005539</t>
        </is>
      </c>
      <c r="B7451" s="11" t="inlineStr">
        <is>
          <t>In-Store</t>
        </is>
      </c>
      <c r="C7451" s="11" t="inlineStr">
        <is>
          <t>WARE-PUJ1005</t>
        </is>
      </c>
      <c r="D7451" s="6" t="n">
        <v>43800</v>
      </c>
      <c r="E7451" s="6" t="n">
        <v>43895</v>
      </c>
      <c r="F7451" s="6" t="n">
        <v>43903</v>
      </c>
      <c r="G7451" s="6" t="n">
        <v>43907</v>
      </c>
      <c r="H7451" s="11" t="inlineStr">
        <is>
          <t>USD</t>
        </is>
      </c>
      <c r="I7451" s="11" t="n">
        <v>9</v>
      </c>
      <c r="J7451" s="11" t="n">
        <v>19</v>
      </c>
      <c r="K7451" s="11" t="n">
        <v>294</v>
      </c>
      <c r="L7451" s="11" t="n">
        <v>44</v>
      </c>
      <c r="M7451" s="11" t="n">
        <v>7</v>
      </c>
      <c r="N7451" s="11" t="n">
        <v>0.05</v>
      </c>
      <c r="O7451" s="7" t="n">
        <v>830.8000000000001</v>
      </c>
      <c r="P7451" s="7" t="n">
        <v>689.5640000000001</v>
      </c>
      <c r="Q7451" s="7">
        <f>text(E7451,"ddd")</f>
        <v/>
      </c>
      <c r="R7451" s="7">
        <f>G7451-F7451</f>
        <v/>
      </c>
      <c r="S7451" s="7">
        <f>E7451-D7451</f>
        <v/>
      </c>
      <c r="T7451" s="7">
        <f>O7451*M7451</f>
        <v/>
      </c>
      <c r="U7451" s="7">
        <f>T7451*N7451</f>
        <v/>
      </c>
      <c r="V7451" s="7">
        <f>T7451-U7451-(P7451*M7451)</f>
        <v/>
      </c>
      <c r="W7451" s="7">
        <f>VLOOKUP(L7451,'Products Sheet'!$A:$B,2,FALSE)</f>
        <v/>
      </c>
      <c r="X7451" s="7" t="n"/>
      <c r="Y7451" s="7" t="n"/>
      <c r="Z7451" s="7" t="n"/>
      <c r="AA7451" s="7" t="n"/>
      <c r="AB7451" s="7" t="n"/>
      <c r="AC7451" s="7" t="n"/>
    </row>
    <row r="7452" ht="9.75" customHeight="1" s="12">
      <c r="A7452" s="11" t="inlineStr">
        <is>
          <t>SO - 0005557</t>
        </is>
      </c>
      <c r="B7452" s="11" t="inlineStr">
        <is>
          <t>Online</t>
        </is>
      </c>
      <c r="C7452" s="11" t="inlineStr">
        <is>
          <t>WARE-NMK1003</t>
        </is>
      </c>
      <c r="D7452" s="6" t="n">
        <v>43800</v>
      </c>
      <c r="E7452" s="6" t="n">
        <v>43897</v>
      </c>
      <c r="F7452" s="6" t="n">
        <v>43911</v>
      </c>
      <c r="G7452" s="6" t="n">
        <v>43916</v>
      </c>
      <c r="H7452" s="11" t="inlineStr">
        <is>
          <t>USD</t>
        </is>
      </c>
      <c r="I7452" s="11" t="n">
        <v>14</v>
      </c>
      <c r="J7452" s="11" t="n">
        <v>30</v>
      </c>
      <c r="K7452" s="11" t="n">
        <v>140</v>
      </c>
      <c r="L7452" s="11" t="n">
        <v>44</v>
      </c>
      <c r="M7452" s="11" t="n">
        <v>5</v>
      </c>
      <c r="N7452" s="11" t="n">
        <v>0.05</v>
      </c>
      <c r="O7452" s="7" t="n">
        <v>683.4</v>
      </c>
      <c r="P7452" s="7" t="n">
        <v>314.364</v>
      </c>
      <c r="Q7452" s="7">
        <f>text(E7452,"ddd")</f>
        <v/>
      </c>
      <c r="R7452" s="7">
        <f>G7452-F7452</f>
        <v/>
      </c>
      <c r="S7452" s="7">
        <f>E7452-D7452</f>
        <v/>
      </c>
      <c r="T7452" s="7">
        <f>O7452*M7452</f>
        <v/>
      </c>
      <c r="U7452" s="7">
        <f>T7452*N7452</f>
        <v/>
      </c>
      <c r="V7452" s="7">
        <f>T7452-U7452-(P7452*M7452)</f>
        <v/>
      </c>
      <c r="W7452" s="7">
        <f>VLOOKUP(L7452,'Products Sheet'!$A:$B,2,FALSE)</f>
        <v/>
      </c>
      <c r="X7452" s="7" t="n"/>
      <c r="Y7452" s="7" t="n"/>
      <c r="Z7452" s="7" t="n"/>
      <c r="AA7452" s="7" t="n"/>
      <c r="AB7452" s="7" t="n"/>
      <c r="AC7452" s="7" t="n"/>
    </row>
    <row r="7453" ht="9.75" customHeight="1" s="12">
      <c r="A7453" s="11" t="inlineStr">
        <is>
          <t>SO - 0005605</t>
        </is>
      </c>
      <c r="B7453" s="11" t="inlineStr">
        <is>
          <t>Online</t>
        </is>
      </c>
      <c r="C7453" s="11" t="inlineStr">
        <is>
          <t>WARE-MKL1006</t>
        </is>
      </c>
      <c r="D7453" s="6" t="n">
        <v>43800</v>
      </c>
      <c r="E7453" s="6" t="n">
        <v>43903</v>
      </c>
      <c r="F7453" s="6" t="n">
        <v>43908</v>
      </c>
      <c r="G7453" s="6" t="n">
        <v>43918</v>
      </c>
      <c r="H7453" s="11" t="inlineStr">
        <is>
          <t>USD</t>
        </is>
      </c>
      <c r="I7453" s="11" t="n">
        <v>16</v>
      </c>
      <c r="J7453" s="11" t="n">
        <v>41</v>
      </c>
      <c r="K7453" s="11" t="n">
        <v>335</v>
      </c>
      <c r="L7453" s="11" t="n">
        <v>44</v>
      </c>
      <c r="M7453" s="11" t="n">
        <v>7</v>
      </c>
      <c r="N7453" s="11" t="n">
        <v>0.05</v>
      </c>
      <c r="O7453" s="7" t="n">
        <v>837.5</v>
      </c>
      <c r="P7453" s="7" t="n">
        <v>561.125</v>
      </c>
      <c r="Q7453" s="7">
        <f>text(E7453,"ddd")</f>
        <v/>
      </c>
      <c r="R7453" s="7">
        <f>G7453-F7453</f>
        <v/>
      </c>
      <c r="S7453" s="7">
        <f>E7453-D7453</f>
        <v/>
      </c>
      <c r="T7453" s="7">
        <f>O7453*M7453</f>
        <v/>
      </c>
      <c r="U7453" s="7">
        <f>T7453*N7453</f>
        <v/>
      </c>
      <c r="V7453" s="7">
        <f>T7453-U7453-(P7453*M7453)</f>
        <v/>
      </c>
      <c r="W7453" s="7">
        <f>VLOOKUP(L7453,'Products Sheet'!$A:$B,2,FALSE)</f>
        <v/>
      </c>
      <c r="X7453" s="7" t="n"/>
      <c r="Y7453" s="7" t="n"/>
      <c r="Z7453" s="7" t="n"/>
      <c r="AA7453" s="7" t="n"/>
      <c r="AB7453" s="7" t="n"/>
      <c r="AC7453" s="7" t="n"/>
    </row>
    <row r="7454" ht="9.75" customHeight="1" s="12">
      <c r="A7454" s="11" t="inlineStr">
        <is>
          <t>SO - 0005609</t>
        </is>
      </c>
      <c r="B7454" s="11" t="inlineStr">
        <is>
          <t>In-Store</t>
        </is>
      </c>
      <c r="C7454" s="11" t="inlineStr">
        <is>
          <t>WARE-XYS1001</t>
        </is>
      </c>
      <c r="D7454" s="6" t="n">
        <v>43800</v>
      </c>
      <c r="E7454" s="6" t="n">
        <v>43904</v>
      </c>
      <c r="F7454" s="6" t="n">
        <v>43932</v>
      </c>
      <c r="G7454" s="6" t="n">
        <v>43938</v>
      </c>
      <c r="H7454" s="11" t="inlineStr">
        <is>
          <t>USD</t>
        </is>
      </c>
      <c r="I7454" s="11" t="n">
        <v>10</v>
      </c>
      <c r="J7454" s="11" t="n">
        <v>22</v>
      </c>
      <c r="K7454" s="11" t="n">
        <v>1</v>
      </c>
      <c r="L7454" s="11" t="n">
        <v>44</v>
      </c>
      <c r="M7454" s="11" t="n">
        <v>8</v>
      </c>
      <c r="N7454" s="11" t="n">
        <v>0.1</v>
      </c>
      <c r="O7454" s="7" t="n">
        <v>3966.4</v>
      </c>
      <c r="P7454" s="7" t="n">
        <v>1903.872</v>
      </c>
      <c r="Q7454" s="7">
        <f>text(E7454,"ddd")</f>
        <v/>
      </c>
      <c r="R7454" s="7">
        <f>G7454-F7454</f>
        <v/>
      </c>
      <c r="S7454" s="7">
        <f>E7454-D7454</f>
        <v/>
      </c>
      <c r="T7454" s="7">
        <f>O7454*M7454</f>
        <v/>
      </c>
      <c r="U7454" s="7">
        <f>T7454*N7454</f>
        <v/>
      </c>
      <c r="V7454" s="7">
        <f>T7454-U7454-(P7454*M7454)</f>
        <v/>
      </c>
      <c r="W7454" s="7">
        <f>VLOOKUP(L7454,'Products Sheet'!$A:$B,2,FALSE)</f>
        <v/>
      </c>
      <c r="X7454" s="7" t="n"/>
      <c r="Y7454" s="7" t="n"/>
      <c r="Z7454" s="7" t="n"/>
      <c r="AA7454" s="7" t="n"/>
      <c r="AB7454" s="7" t="n"/>
      <c r="AC7454" s="7" t="n"/>
    </row>
    <row r="7455" ht="9.75" customHeight="1" s="12">
      <c r="A7455" s="11" t="inlineStr">
        <is>
          <t>SO - 0005711</t>
        </is>
      </c>
      <c r="B7455" s="11" t="inlineStr">
        <is>
          <t>Distributor</t>
        </is>
      </c>
      <c r="C7455" s="11" t="inlineStr">
        <is>
          <t>WARE-UHY1004</t>
        </is>
      </c>
      <c r="D7455" s="6" t="n">
        <v>43800</v>
      </c>
      <c r="E7455" s="6" t="n">
        <v>43918</v>
      </c>
      <c r="F7455" s="6" t="n">
        <v>43939</v>
      </c>
      <c r="G7455" s="6" t="n">
        <v>43943</v>
      </c>
      <c r="H7455" s="11" t="inlineStr">
        <is>
          <t>USD</t>
        </is>
      </c>
      <c r="I7455" s="11" t="n">
        <v>23</v>
      </c>
      <c r="J7455" s="11" t="n">
        <v>8</v>
      </c>
      <c r="K7455" s="11" t="n">
        <v>229</v>
      </c>
      <c r="L7455" s="11" t="n">
        <v>44</v>
      </c>
      <c r="M7455" s="11" t="n">
        <v>2</v>
      </c>
      <c r="N7455" s="11" t="n">
        <v>0.1</v>
      </c>
      <c r="O7455" s="7" t="n">
        <v>1252.9</v>
      </c>
      <c r="P7455" s="7" t="n">
        <v>751.74</v>
      </c>
      <c r="Q7455" s="7">
        <f>text(E7455,"ddd")</f>
        <v/>
      </c>
      <c r="R7455" s="7">
        <f>G7455-F7455</f>
        <v/>
      </c>
      <c r="S7455" s="7">
        <f>E7455-D7455</f>
        <v/>
      </c>
      <c r="T7455" s="7">
        <f>O7455*M7455</f>
        <v/>
      </c>
      <c r="U7455" s="7">
        <f>T7455*N7455</f>
        <v/>
      </c>
      <c r="V7455" s="7">
        <f>T7455-U7455-(P7455*M7455)</f>
        <v/>
      </c>
      <c r="W7455" s="7">
        <f>VLOOKUP(L7455,'Products Sheet'!$A:$B,2,FALSE)</f>
        <v/>
      </c>
      <c r="X7455" s="7" t="n"/>
      <c r="Y7455" s="7" t="n"/>
      <c r="Z7455" s="7" t="n"/>
      <c r="AA7455" s="7" t="n"/>
      <c r="AB7455" s="7" t="n"/>
      <c r="AC7455" s="7" t="n"/>
    </row>
    <row r="7456" ht="9.75" customHeight="1" s="12">
      <c r="A7456" s="11" t="inlineStr">
        <is>
          <t>SO - 0005792</t>
        </is>
      </c>
      <c r="B7456" s="11" t="inlineStr">
        <is>
          <t>Online</t>
        </is>
      </c>
      <c r="C7456" s="11" t="inlineStr">
        <is>
          <t>WARE-NMK1003</t>
        </is>
      </c>
      <c r="D7456" s="6" t="n">
        <v>43800</v>
      </c>
      <c r="E7456" s="6" t="n">
        <v>43926</v>
      </c>
      <c r="F7456" s="6" t="n">
        <v>43932</v>
      </c>
      <c r="G7456" s="6" t="n">
        <v>43933</v>
      </c>
      <c r="H7456" s="11" t="inlineStr">
        <is>
          <t>USD</t>
        </is>
      </c>
      <c r="I7456" s="11" t="n">
        <v>16</v>
      </c>
      <c r="J7456" s="11" t="n">
        <v>24</v>
      </c>
      <c r="K7456" s="11" t="n">
        <v>198</v>
      </c>
      <c r="L7456" s="11" t="n">
        <v>44</v>
      </c>
      <c r="M7456" s="11" t="n">
        <v>8</v>
      </c>
      <c r="N7456" s="11" t="n">
        <v>0.1</v>
      </c>
      <c r="O7456" s="7" t="n">
        <v>221.1</v>
      </c>
      <c r="P7456" s="7" t="n">
        <v>161.403</v>
      </c>
      <c r="Q7456" s="7">
        <f>text(E7456,"ddd")</f>
        <v/>
      </c>
      <c r="R7456" s="7">
        <f>G7456-F7456</f>
        <v/>
      </c>
      <c r="S7456" s="7">
        <f>E7456-D7456</f>
        <v/>
      </c>
      <c r="T7456" s="7">
        <f>O7456*M7456</f>
        <v/>
      </c>
      <c r="U7456" s="7">
        <f>T7456*N7456</f>
        <v/>
      </c>
      <c r="V7456" s="7">
        <f>T7456-U7456-(P7456*M7456)</f>
        <v/>
      </c>
      <c r="W7456" s="7">
        <f>VLOOKUP(L7456,'Products Sheet'!$A:$B,2,FALSE)</f>
        <v/>
      </c>
      <c r="X7456" s="7" t="n"/>
      <c r="Y7456" s="7" t="n"/>
      <c r="Z7456" s="7" t="n"/>
      <c r="AA7456" s="7" t="n"/>
      <c r="AB7456" s="7" t="n"/>
      <c r="AC7456" s="7" t="n"/>
    </row>
    <row r="7457" ht="9.75" customHeight="1" s="12">
      <c r="A7457" s="11" t="inlineStr">
        <is>
          <t>SO - 0005843</t>
        </is>
      </c>
      <c r="B7457" s="11" t="inlineStr">
        <is>
          <t>Distributor</t>
        </is>
      </c>
      <c r="C7457" s="11" t="inlineStr">
        <is>
          <t>WARE-PUJ1005</t>
        </is>
      </c>
      <c r="D7457" s="6" t="n">
        <v>43800</v>
      </c>
      <c r="E7457" s="6" t="n">
        <v>43932</v>
      </c>
      <c r="F7457" s="6" t="n">
        <v>43948</v>
      </c>
      <c r="G7457" s="6" t="n">
        <v>43957</v>
      </c>
      <c r="H7457" s="11" t="inlineStr">
        <is>
          <t>USD</t>
        </is>
      </c>
      <c r="I7457" s="11" t="n">
        <v>21</v>
      </c>
      <c r="J7457" s="11" t="n">
        <v>19</v>
      </c>
      <c r="K7457" s="11" t="n">
        <v>329</v>
      </c>
      <c r="L7457" s="11" t="n">
        <v>44</v>
      </c>
      <c r="M7457" s="11" t="n">
        <v>5</v>
      </c>
      <c r="N7457" s="11" t="n">
        <v>0.15</v>
      </c>
      <c r="O7457" s="7" t="n">
        <v>2479</v>
      </c>
      <c r="P7457" s="7" t="n">
        <v>1041.18</v>
      </c>
      <c r="Q7457" s="7">
        <f>text(E7457,"ddd")</f>
        <v/>
      </c>
      <c r="R7457" s="7">
        <f>G7457-F7457</f>
        <v/>
      </c>
      <c r="S7457" s="7">
        <f>E7457-D7457</f>
        <v/>
      </c>
      <c r="T7457" s="7">
        <f>O7457*M7457</f>
        <v/>
      </c>
      <c r="U7457" s="7">
        <f>T7457*N7457</f>
        <v/>
      </c>
      <c r="V7457" s="7">
        <f>T7457-U7457-(P7457*M7457)</f>
        <v/>
      </c>
      <c r="W7457" s="7">
        <f>VLOOKUP(L7457,'Products Sheet'!$A:$B,2,FALSE)</f>
        <v/>
      </c>
      <c r="X7457" s="7" t="n"/>
      <c r="Y7457" s="7" t="n"/>
      <c r="Z7457" s="7" t="n"/>
      <c r="AA7457" s="7" t="n"/>
      <c r="AB7457" s="7" t="n"/>
      <c r="AC7457" s="7" t="n"/>
    </row>
    <row r="7458" ht="9.75" customHeight="1" s="12">
      <c r="A7458" s="11" t="inlineStr">
        <is>
          <t>SO - 0005909</t>
        </is>
      </c>
      <c r="B7458" s="11" t="inlineStr">
        <is>
          <t>Online</t>
        </is>
      </c>
      <c r="C7458" s="11" t="inlineStr">
        <is>
          <t>WARE-NMK1003</t>
        </is>
      </c>
      <c r="D7458" s="6" t="n">
        <v>43800</v>
      </c>
      <c r="E7458" s="6" t="n">
        <v>43941</v>
      </c>
      <c r="F7458" s="6" t="n">
        <v>43965</v>
      </c>
      <c r="G7458" s="6" t="n">
        <v>43968</v>
      </c>
      <c r="H7458" s="11" t="inlineStr">
        <is>
          <t>USD</t>
        </is>
      </c>
      <c r="I7458" s="11" t="n">
        <v>19</v>
      </c>
      <c r="J7458" s="11" t="n">
        <v>40</v>
      </c>
      <c r="K7458" s="11" t="n">
        <v>100</v>
      </c>
      <c r="L7458" s="11" t="n">
        <v>44</v>
      </c>
      <c r="M7458" s="11" t="n">
        <v>3</v>
      </c>
      <c r="N7458" s="11" t="n">
        <v>0.075</v>
      </c>
      <c r="O7458" s="7" t="n">
        <v>3859.2</v>
      </c>
      <c r="P7458" s="7" t="n">
        <v>1813.824</v>
      </c>
      <c r="Q7458" s="7">
        <f>text(E7458,"ddd")</f>
        <v/>
      </c>
      <c r="R7458" s="7">
        <f>G7458-F7458</f>
        <v/>
      </c>
      <c r="S7458" s="7">
        <f>E7458-D7458</f>
        <v/>
      </c>
      <c r="T7458" s="7">
        <f>O7458*M7458</f>
        <v/>
      </c>
      <c r="U7458" s="7">
        <f>T7458*N7458</f>
        <v/>
      </c>
      <c r="V7458" s="7">
        <f>T7458-U7458-(P7458*M7458)</f>
        <v/>
      </c>
      <c r="W7458" s="7">
        <f>VLOOKUP(L7458,'Products Sheet'!$A:$B,2,FALSE)</f>
        <v/>
      </c>
      <c r="X7458" s="7" t="n"/>
      <c r="Y7458" s="7" t="n"/>
      <c r="Z7458" s="7" t="n"/>
      <c r="AA7458" s="7" t="n"/>
      <c r="AB7458" s="7" t="n"/>
      <c r="AC7458" s="7" t="n"/>
    </row>
    <row r="7459" ht="9.75" customHeight="1" s="12">
      <c r="A7459" s="11" t="inlineStr">
        <is>
          <t>SO - 0005911</t>
        </is>
      </c>
      <c r="B7459" s="11" t="inlineStr">
        <is>
          <t>In-Store</t>
        </is>
      </c>
      <c r="C7459" s="11" t="inlineStr">
        <is>
          <t>WARE-NMK1003</t>
        </is>
      </c>
      <c r="D7459" s="6" t="n">
        <v>43800</v>
      </c>
      <c r="E7459" s="6" t="n">
        <v>43941</v>
      </c>
      <c r="F7459" s="6" t="n">
        <v>43944</v>
      </c>
      <c r="G7459" s="6" t="n">
        <v>43953</v>
      </c>
      <c r="H7459" s="11" t="inlineStr">
        <is>
          <t>USD</t>
        </is>
      </c>
      <c r="I7459" s="11" t="n">
        <v>10</v>
      </c>
      <c r="J7459" s="11" t="n">
        <v>35</v>
      </c>
      <c r="K7459" s="11" t="n">
        <v>142</v>
      </c>
      <c r="L7459" s="11" t="n">
        <v>44</v>
      </c>
      <c r="M7459" s="11" t="n">
        <v>8</v>
      </c>
      <c r="N7459" s="11" t="n">
        <v>0.05</v>
      </c>
      <c r="O7459" s="7" t="n">
        <v>1855.9</v>
      </c>
      <c r="P7459" s="7" t="n">
        <v>965.0680000000001</v>
      </c>
      <c r="Q7459" s="7">
        <f>text(E7459,"ddd")</f>
        <v/>
      </c>
      <c r="R7459" s="7">
        <f>G7459-F7459</f>
        <v/>
      </c>
      <c r="S7459" s="7">
        <f>E7459-D7459</f>
        <v/>
      </c>
      <c r="T7459" s="7">
        <f>O7459*M7459</f>
        <v/>
      </c>
      <c r="U7459" s="7">
        <f>T7459*N7459</f>
        <v/>
      </c>
      <c r="V7459" s="7">
        <f>T7459-U7459-(P7459*M7459)</f>
        <v/>
      </c>
      <c r="W7459" s="7">
        <f>VLOOKUP(L7459,'Products Sheet'!$A:$B,2,FALSE)</f>
        <v/>
      </c>
      <c r="X7459" s="7" t="n"/>
      <c r="Y7459" s="7" t="n"/>
      <c r="Z7459" s="7" t="n"/>
      <c r="AA7459" s="7" t="n"/>
      <c r="AB7459" s="7" t="n"/>
      <c r="AC7459" s="7" t="n"/>
    </row>
    <row r="7460" ht="9.75" customHeight="1" s="12">
      <c r="A7460" s="11" t="inlineStr">
        <is>
          <t>SO - 0005952</t>
        </is>
      </c>
      <c r="B7460" s="11" t="inlineStr">
        <is>
          <t>Distributor</t>
        </is>
      </c>
      <c r="C7460" s="11" t="inlineStr">
        <is>
          <t>WARE-UHY1004</t>
        </is>
      </c>
      <c r="D7460" s="6" t="n">
        <v>43900</v>
      </c>
      <c r="E7460" s="6" t="n">
        <v>43946</v>
      </c>
      <c r="F7460" s="6" t="n">
        <v>43971</v>
      </c>
      <c r="G7460" s="6" t="n">
        <v>43977</v>
      </c>
      <c r="H7460" s="11" t="inlineStr">
        <is>
          <t>USD</t>
        </is>
      </c>
      <c r="I7460" s="11" t="n">
        <v>24</v>
      </c>
      <c r="J7460" s="11" t="n">
        <v>28</v>
      </c>
      <c r="K7460" s="11" t="n">
        <v>251</v>
      </c>
      <c r="L7460" s="11" t="n">
        <v>44</v>
      </c>
      <c r="M7460" s="11" t="n">
        <v>4</v>
      </c>
      <c r="N7460" s="11" t="n">
        <v>0.05</v>
      </c>
      <c r="O7460" s="7" t="n">
        <v>1889.4</v>
      </c>
      <c r="P7460" s="7" t="n">
        <v>1322.58</v>
      </c>
      <c r="Q7460" s="7">
        <f>text(E7460,"ddd")</f>
        <v/>
      </c>
      <c r="R7460" s="7">
        <f>G7460-F7460</f>
        <v/>
      </c>
      <c r="S7460" s="7">
        <f>E7460-D7460</f>
        <v/>
      </c>
      <c r="T7460" s="7">
        <f>O7460*M7460</f>
        <v/>
      </c>
      <c r="U7460" s="7">
        <f>T7460*N7460</f>
        <v/>
      </c>
      <c r="V7460" s="7">
        <f>T7460-U7460-(P7460*M7460)</f>
        <v/>
      </c>
      <c r="W7460" s="7">
        <f>VLOOKUP(L7460,'Products Sheet'!$A:$B,2,FALSE)</f>
        <v/>
      </c>
      <c r="X7460" s="7" t="n"/>
      <c r="Y7460" s="7" t="n"/>
      <c r="Z7460" s="7" t="n"/>
      <c r="AA7460" s="7" t="n"/>
      <c r="AB7460" s="7" t="n"/>
      <c r="AC7460" s="7" t="n"/>
    </row>
    <row r="7461" ht="9.75" customHeight="1" s="12">
      <c r="A7461" s="11" t="inlineStr">
        <is>
          <t>SO - 0005986</t>
        </is>
      </c>
      <c r="B7461" s="11" t="inlineStr">
        <is>
          <t>In-Store</t>
        </is>
      </c>
      <c r="C7461" s="11" t="inlineStr">
        <is>
          <t>WARE-NMK1003</t>
        </is>
      </c>
      <c r="D7461" s="6" t="n">
        <v>43800</v>
      </c>
      <c r="E7461" s="6" t="n">
        <v>43949</v>
      </c>
      <c r="F7461" s="6" t="n">
        <v>43966</v>
      </c>
      <c r="G7461" s="6" t="n">
        <v>43972</v>
      </c>
      <c r="H7461" s="11" t="inlineStr">
        <is>
          <t>USD</t>
        </is>
      </c>
      <c r="I7461" s="11" t="n">
        <v>10</v>
      </c>
      <c r="J7461" s="11" t="n">
        <v>6</v>
      </c>
      <c r="K7461" s="11" t="n">
        <v>98</v>
      </c>
      <c r="L7461" s="11" t="n">
        <v>44</v>
      </c>
      <c r="M7461" s="11" t="n">
        <v>4</v>
      </c>
      <c r="N7461" s="11" t="n">
        <v>0.05</v>
      </c>
      <c r="O7461" s="7" t="n">
        <v>3939.6</v>
      </c>
      <c r="P7461" s="7" t="n">
        <v>2560.74</v>
      </c>
      <c r="Q7461" s="7">
        <f>text(E7461,"ddd")</f>
        <v/>
      </c>
      <c r="R7461" s="7">
        <f>G7461-F7461</f>
        <v/>
      </c>
      <c r="S7461" s="7">
        <f>E7461-D7461</f>
        <v/>
      </c>
      <c r="T7461" s="7">
        <f>O7461*M7461</f>
        <v/>
      </c>
      <c r="U7461" s="7">
        <f>T7461*N7461</f>
        <v/>
      </c>
      <c r="V7461" s="7">
        <f>T7461-U7461-(P7461*M7461)</f>
        <v/>
      </c>
      <c r="W7461" s="7">
        <f>VLOOKUP(L7461,'Products Sheet'!$A:$B,2,FALSE)</f>
        <v/>
      </c>
      <c r="X7461" s="7" t="n"/>
      <c r="Y7461" s="7" t="n"/>
      <c r="Z7461" s="7" t="n"/>
      <c r="AA7461" s="7" t="n"/>
      <c r="AB7461" s="7" t="n"/>
      <c r="AC7461" s="7" t="n"/>
    </row>
    <row r="7462" ht="9.75" customHeight="1" s="12">
      <c r="A7462" s="11" t="inlineStr">
        <is>
          <t>SO - 0006009</t>
        </is>
      </c>
      <c r="B7462" s="11" t="inlineStr">
        <is>
          <t>Online</t>
        </is>
      </c>
      <c r="C7462" s="11" t="inlineStr">
        <is>
          <t>WARE-MKL1006</t>
        </is>
      </c>
      <c r="D7462" s="6" t="n">
        <v>43900</v>
      </c>
      <c r="E7462" s="6" t="n">
        <v>43951</v>
      </c>
      <c r="F7462" s="6" t="n">
        <v>43954</v>
      </c>
      <c r="G7462" s="6" t="n">
        <v>43962</v>
      </c>
      <c r="H7462" s="11" t="inlineStr">
        <is>
          <t>USD</t>
        </is>
      </c>
      <c r="I7462" s="11" t="n">
        <v>13</v>
      </c>
      <c r="J7462" s="11" t="n">
        <v>31</v>
      </c>
      <c r="K7462" s="11" t="n">
        <v>356</v>
      </c>
      <c r="L7462" s="11" t="n">
        <v>44</v>
      </c>
      <c r="M7462" s="11" t="n">
        <v>8</v>
      </c>
      <c r="N7462" s="11" t="n">
        <v>0.05</v>
      </c>
      <c r="O7462" s="7" t="n">
        <v>2860.9</v>
      </c>
      <c r="P7462" s="7" t="n">
        <v>2288.72</v>
      </c>
      <c r="Q7462" s="7">
        <f>text(E7462,"ddd")</f>
        <v/>
      </c>
      <c r="R7462" s="7">
        <f>G7462-F7462</f>
        <v/>
      </c>
      <c r="S7462" s="7">
        <f>E7462-D7462</f>
        <v/>
      </c>
      <c r="T7462" s="7">
        <f>O7462*M7462</f>
        <v/>
      </c>
      <c r="U7462" s="7">
        <f>T7462*N7462</f>
        <v/>
      </c>
      <c r="V7462" s="7">
        <f>T7462-U7462-(P7462*M7462)</f>
        <v/>
      </c>
      <c r="W7462" s="7">
        <f>VLOOKUP(L7462,'Products Sheet'!$A:$B,2,FALSE)</f>
        <v/>
      </c>
      <c r="X7462" s="7" t="n"/>
      <c r="Y7462" s="7" t="n"/>
      <c r="Z7462" s="7" t="n"/>
      <c r="AA7462" s="7" t="n"/>
      <c r="AB7462" s="7" t="n"/>
      <c r="AC7462" s="7" t="n"/>
    </row>
    <row r="7463" ht="9.75" customHeight="1" s="12">
      <c r="A7463" s="11" t="inlineStr">
        <is>
          <t>SO - 0006102</t>
        </is>
      </c>
      <c r="B7463" s="11" t="inlineStr">
        <is>
          <t>Online</t>
        </is>
      </c>
      <c r="C7463" s="11" t="inlineStr">
        <is>
          <t>WARE-PUJ1005</t>
        </is>
      </c>
      <c r="D7463" s="6" t="n">
        <v>43900</v>
      </c>
      <c r="E7463" s="6" t="n">
        <v>43965</v>
      </c>
      <c r="F7463" s="6" t="n">
        <v>43981</v>
      </c>
      <c r="G7463" s="6" t="n">
        <v>43985</v>
      </c>
      <c r="H7463" s="11" t="inlineStr">
        <is>
          <t>USD</t>
        </is>
      </c>
      <c r="I7463" s="11" t="n">
        <v>17</v>
      </c>
      <c r="J7463" s="11" t="n">
        <v>23</v>
      </c>
      <c r="K7463" s="11" t="n">
        <v>284</v>
      </c>
      <c r="L7463" s="11" t="n">
        <v>44</v>
      </c>
      <c r="M7463" s="11" t="n">
        <v>8</v>
      </c>
      <c r="N7463" s="11" t="n">
        <v>0.05</v>
      </c>
      <c r="O7463" s="7" t="n">
        <v>911.2</v>
      </c>
      <c r="P7463" s="7" t="n">
        <v>747.184</v>
      </c>
      <c r="Q7463" s="7">
        <f>text(E7463,"ddd")</f>
        <v/>
      </c>
      <c r="R7463" s="7">
        <f>G7463-F7463</f>
        <v/>
      </c>
      <c r="S7463" s="7">
        <f>E7463-D7463</f>
        <v/>
      </c>
      <c r="T7463" s="7">
        <f>O7463*M7463</f>
        <v/>
      </c>
      <c r="U7463" s="7">
        <f>T7463*N7463</f>
        <v/>
      </c>
      <c r="V7463" s="7">
        <f>T7463-U7463-(P7463*M7463)</f>
        <v/>
      </c>
      <c r="W7463" s="7">
        <f>VLOOKUP(L7463,'Products Sheet'!$A:$B,2,FALSE)</f>
        <v/>
      </c>
      <c r="X7463" s="7" t="n"/>
      <c r="Y7463" s="7" t="n"/>
      <c r="Z7463" s="7" t="n"/>
      <c r="AA7463" s="7" t="n"/>
      <c r="AB7463" s="7" t="n"/>
      <c r="AC7463" s="7" t="n"/>
    </row>
    <row r="7464" ht="9.75" customHeight="1" s="12">
      <c r="A7464" s="11" t="inlineStr">
        <is>
          <t>SO - 0006141</t>
        </is>
      </c>
      <c r="B7464" s="11" t="inlineStr">
        <is>
          <t>Online</t>
        </is>
      </c>
      <c r="C7464" s="11" t="inlineStr">
        <is>
          <t>WARE-XYS1001</t>
        </is>
      </c>
      <c r="D7464" s="6" t="n">
        <v>43800</v>
      </c>
      <c r="E7464" s="6" t="n">
        <v>43968</v>
      </c>
      <c r="F7464" s="6" t="n">
        <v>43993</v>
      </c>
      <c r="G7464" s="6" t="n">
        <v>43996</v>
      </c>
      <c r="H7464" s="11" t="inlineStr">
        <is>
          <t>USD</t>
        </is>
      </c>
      <c r="I7464" s="11" t="n">
        <v>17</v>
      </c>
      <c r="J7464" s="11" t="n">
        <v>3</v>
      </c>
      <c r="K7464" s="11" t="n">
        <v>41</v>
      </c>
      <c r="L7464" s="11" t="n">
        <v>44</v>
      </c>
      <c r="M7464" s="11" t="n">
        <v>8</v>
      </c>
      <c r="N7464" s="11" t="n">
        <v>0.05</v>
      </c>
      <c r="O7464" s="7" t="n">
        <v>1098.8</v>
      </c>
      <c r="P7464" s="7" t="n">
        <v>560.388</v>
      </c>
      <c r="Q7464" s="7">
        <f>text(E7464,"ddd")</f>
        <v/>
      </c>
      <c r="R7464" s="7">
        <f>G7464-F7464</f>
        <v/>
      </c>
      <c r="S7464" s="7">
        <f>E7464-D7464</f>
        <v/>
      </c>
      <c r="T7464" s="7">
        <f>O7464*M7464</f>
        <v/>
      </c>
      <c r="U7464" s="7">
        <f>T7464*N7464</f>
        <v/>
      </c>
      <c r="V7464" s="7">
        <f>T7464-U7464-(P7464*M7464)</f>
        <v/>
      </c>
      <c r="W7464" s="7">
        <f>VLOOKUP(L7464,'Products Sheet'!$A:$B,2,FALSE)</f>
        <v/>
      </c>
      <c r="X7464" s="7" t="n"/>
      <c r="Y7464" s="7" t="n"/>
      <c r="Z7464" s="7" t="n"/>
      <c r="AA7464" s="7" t="n"/>
      <c r="AB7464" s="7" t="n"/>
      <c r="AC7464" s="7" t="n"/>
    </row>
    <row r="7465" ht="9.75" customHeight="1" s="12">
      <c r="A7465" s="11" t="inlineStr">
        <is>
          <t>SO - 0006188</t>
        </is>
      </c>
      <c r="B7465" s="11" t="inlineStr">
        <is>
          <t>Online</t>
        </is>
      </c>
      <c r="C7465" s="11" t="inlineStr">
        <is>
          <t>WARE-PUJ1005</t>
        </is>
      </c>
      <c r="D7465" s="6" t="n">
        <v>43800</v>
      </c>
      <c r="E7465" s="6" t="n">
        <v>43974</v>
      </c>
      <c r="F7465" s="6" t="n">
        <v>43990</v>
      </c>
      <c r="G7465" s="6" t="n">
        <v>43992</v>
      </c>
      <c r="H7465" s="11" t="inlineStr">
        <is>
          <t>USD</t>
        </is>
      </c>
      <c r="I7465" s="11" t="n">
        <v>18</v>
      </c>
      <c r="J7465" s="11" t="n">
        <v>2</v>
      </c>
      <c r="K7465" s="11" t="n">
        <v>298</v>
      </c>
      <c r="L7465" s="11" t="n">
        <v>44</v>
      </c>
      <c r="M7465" s="11" t="n">
        <v>7</v>
      </c>
      <c r="N7465" s="11" t="n">
        <v>0.075</v>
      </c>
      <c r="O7465" s="7" t="n">
        <v>5400.2</v>
      </c>
      <c r="P7465" s="7" t="n">
        <v>3780.139999999999</v>
      </c>
      <c r="Q7465" s="7">
        <f>text(E7465,"ddd")</f>
        <v/>
      </c>
      <c r="R7465" s="7">
        <f>G7465-F7465</f>
        <v/>
      </c>
      <c r="S7465" s="7">
        <f>E7465-D7465</f>
        <v/>
      </c>
      <c r="T7465" s="7">
        <f>O7465*M7465</f>
        <v/>
      </c>
      <c r="U7465" s="7">
        <f>T7465*N7465</f>
        <v/>
      </c>
      <c r="V7465" s="7">
        <f>T7465-U7465-(P7465*M7465)</f>
        <v/>
      </c>
      <c r="W7465" s="7">
        <f>VLOOKUP(L7465,'Products Sheet'!$A:$B,2,FALSE)</f>
        <v/>
      </c>
      <c r="X7465" s="7" t="n"/>
      <c r="Y7465" s="7" t="n"/>
      <c r="Z7465" s="7" t="n"/>
      <c r="AA7465" s="7" t="n"/>
      <c r="AB7465" s="7" t="n"/>
      <c r="AC7465" s="7" t="n"/>
    </row>
    <row r="7466" ht="9.75" customHeight="1" s="12">
      <c r="A7466" s="11" t="inlineStr">
        <is>
          <t>SO - 0006205</t>
        </is>
      </c>
      <c r="B7466" s="11" t="inlineStr">
        <is>
          <t>Online</t>
        </is>
      </c>
      <c r="C7466" s="11" t="inlineStr">
        <is>
          <t>WARE-UHY1004</t>
        </is>
      </c>
      <c r="D7466" s="6" t="n">
        <v>43900</v>
      </c>
      <c r="E7466" s="6" t="n">
        <v>43976</v>
      </c>
      <c r="F7466" s="6" t="n">
        <v>43982</v>
      </c>
      <c r="G7466" s="6" t="n">
        <v>43984</v>
      </c>
      <c r="H7466" s="11" t="inlineStr">
        <is>
          <t>USD</t>
        </is>
      </c>
      <c r="I7466" s="11" t="n">
        <v>20</v>
      </c>
      <c r="J7466" s="11" t="n">
        <v>17</v>
      </c>
      <c r="K7466" s="11" t="n">
        <v>254</v>
      </c>
      <c r="L7466" s="11" t="n">
        <v>44</v>
      </c>
      <c r="M7466" s="11" t="n">
        <v>4</v>
      </c>
      <c r="N7466" s="11" t="n">
        <v>0.075</v>
      </c>
      <c r="O7466" s="7" t="n">
        <v>3845.8</v>
      </c>
      <c r="P7466" s="7" t="n">
        <v>2961.266</v>
      </c>
      <c r="Q7466" s="7">
        <f>text(E7466,"ddd")</f>
        <v/>
      </c>
      <c r="R7466" s="7">
        <f>G7466-F7466</f>
        <v/>
      </c>
      <c r="S7466" s="7">
        <f>E7466-D7466</f>
        <v/>
      </c>
      <c r="T7466" s="7">
        <f>O7466*M7466</f>
        <v/>
      </c>
      <c r="U7466" s="7">
        <f>T7466*N7466</f>
        <v/>
      </c>
      <c r="V7466" s="7">
        <f>T7466-U7466-(P7466*M7466)</f>
        <v/>
      </c>
      <c r="W7466" s="7">
        <f>VLOOKUP(L7466,'Products Sheet'!$A:$B,2,FALSE)</f>
        <v/>
      </c>
      <c r="X7466" s="7" t="n"/>
      <c r="Y7466" s="7" t="n"/>
      <c r="Z7466" s="7" t="n"/>
      <c r="AA7466" s="7" t="n"/>
      <c r="AB7466" s="7" t="n"/>
      <c r="AC7466" s="7" t="n"/>
    </row>
    <row r="7467" ht="9.75" customHeight="1" s="12">
      <c r="A7467" s="11" t="inlineStr">
        <is>
          <t>SO - 0006262</t>
        </is>
      </c>
      <c r="B7467" s="11" t="inlineStr">
        <is>
          <t>Distributor</t>
        </is>
      </c>
      <c r="C7467" s="11" t="inlineStr">
        <is>
          <t>WARE-NBV1002</t>
        </is>
      </c>
      <c r="D7467" s="6" t="n">
        <v>43900</v>
      </c>
      <c r="E7467" s="6" t="n">
        <v>43982</v>
      </c>
      <c r="F7467" s="6" t="n">
        <v>43984</v>
      </c>
      <c r="G7467" s="6" t="n">
        <v>43986</v>
      </c>
      <c r="H7467" s="11" t="inlineStr">
        <is>
          <t>USD</t>
        </is>
      </c>
      <c r="I7467" s="11" t="n">
        <v>25</v>
      </c>
      <c r="J7467" s="11" t="n">
        <v>39</v>
      </c>
      <c r="K7467" s="11" t="n">
        <v>81</v>
      </c>
      <c r="L7467" s="11" t="n">
        <v>44</v>
      </c>
      <c r="M7467" s="11" t="n">
        <v>8</v>
      </c>
      <c r="N7467" s="11" t="n">
        <v>0.05</v>
      </c>
      <c r="O7467" s="7" t="n">
        <v>850.9</v>
      </c>
      <c r="P7467" s="7" t="n">
        <v>340.36</v>
      </c>
      <c r="Q7467" s="7">
        <f>text(E7467,"ddd")</f>
        <v/>
      </c>
      <c r="R7467" s="7">
        <f>G7467-F7467</f>
        <v/>
      </c>
      <c r="S7467" s="7">
        <f>E7467-D7467</f>
        <v/>
      </c>
      <c r="T7467" s="7">
        <f>O7467*M7467</f>
        <v/>
      </c>
      <c r="U7467" s="7">
        <f>T7467*N7467</f>
        <v/>
      </c>
      <c r="V7467" s="7">
        <f>T7467-U7467-(P7467*M7467)</f>
        <v/>
      </c>
      <c r="W7467" s="7">
        <f>VLOOKUP(L7467,'Products Sheet'!$A:$B,2,FALSE)</f>
        <v/>
      </c>
      <c r="X7467" s="7" t="n"/>
      <c r="Y7467" s="7" t="n"/>
      <c r="Z7467" s="7" t="n"/>
      <c r="AA7467" s="7" t="n"/>
      <c r="AB7467" s="7" t="n"/>
      <c r="AC7467" s="7" t="n"/>
    </row>
    <row r="7468" ht="9.75" customHeight="1" s="12">
      <c r="A7468" s="11" t="inlineStr">
        <is>
          <t>SO - 0006423</t>
        </is>
      </c>
      <c r="B7468" s="11" t="inlineStr">
        <is>
          <t>Online</t>
        </is>
      </c>
      <c r="C7468" s="11" t="inlineStr">
        <is>
          <t>WARE-UHY1004</t>
        </is>
      </c>
      <c r="D7468" s="6" t="n">
        <v>43900</v>
      </c>
      <c r="E7468" s="6" t="n">
        <v>44000</v>
      </c>
      <c r="F7468" s="6" t="n">
        <v>44010</v>
      </c>
      <c r="G7468" s="6" t="n">
        <v>44017</v>
      </c>
      <c r="H7468" s="11" t="inlineStr">
        <is>
          <t>USD</t>
        </is>
      </c>
      <c r="I7468" s="11" t="n">
        <v>13</v>
      </c>
      <c r="J7468" s="11" t="n">
        <v>8</v>
      </c>
      <c r="K7468" s="11" t="n">
        <v>260</v>
      </c>
      <c r="L7468" s="11" t="n">
        <v>44</v>
      </c>
      <c r="M7468" s="11" t="n">
        <v>1</v>
      </c>
      <c r="N7468" s="11" t="n">
        <v>0.075</v>
      </c>
      <c r="O7468" s="7" t="n">
        <v>2264.6</v>
      </c>
      <c r="P7468" s="7" t="n">
        <v>1789.034</v>
      </c>
      <c r="Q7468" s="7">
        <f>text(E7468,"ddd")</f>
        <v/>
      </c>
      <c r="R7468" s="7">
        <f>G7468-F7468</f>
        <v/>
      </c>
      <c r="S7468" s="7">
        <f>E7468-D7468</f>
        <v/>
      </c>
      <c r="T7468" s="7">
        <f>O7468*M7468</f>
        <v/>
      </c>
      <c r="U7468" s="7">
        <f>T7468*N7468</f>
        <v/>
      </c>
      <c r="V7468" s="7">
        <f>T7468-U7468-(P7468*M7468)</f>
        <v/>
      </c>
      <c r="W7468" s="7">
        <f>VLOOKUP(L7468,'Products Sheet'!$A:$B,2,FALSE)</f>
        <v/>
      </c>
      <c r="X7468" s="7" t="n"/>
      <c r="Y7468" s="7" t="n"/>
      <c r="Z7468" s="7" t="n"/>
      <c r="AA7468" s="7" t="n"/>
      <c r="AB7468" s="7" t="n"/>
      <c r="AC7468" s="7" t="n"/>
    </row>
    <row r="7469" ht="9.75" customHeight="1" s="12">
      <c r="A7469" s="11" t="inlineStr">
        <is>
          <t>SO - 0006449</t>
        </is>
      </c>
      <c r="B7469" s="11" t="inlineStr">
        <is>
          <t>Distributor</t>
        </is>
      </c>
      <c r="C7469" s="11" t="inlineStr">
        <is>
          <t>WARE-MKL1006</t>
        </is>
      </c>
      <c r="D7469" s="6" t="n">
        <v>43900</v>
      </c>
      <c r="E7469" s="6" t="n">
        <v>44004</v>
      </c>
      <c r="F7469" s="6" t="n">
        <v>44032</v>
      </c>
      <c r="G7469" s="6" t="n">
        <v>44042</v>
      </c>
      <c r="H7469" s="11" t="inlineStr">
        <is>
          <t>USD</t>
        </is>
      </c>
      <c r="I7469" s="11" t="n">
        <v>23</v>
      </c>
      <c r="J7469" s="11" t="n">
        <v>45</v>
      </c>
      <c r="K7469" s="11" t="n">
        <v>365</v>
      </c>
      <c r="L7469" s="11" t="n">
        <v>44</v>
      </c>
      <c r="M7469" s="11" t="n">
        <v>2</v>
      </c>
      <c r="N7469" s="11" t="n">
        <v>0.05</v>
      </c>
      <c r="O7469" s="7" t="n">
        <v>1159.1</v>
      </c>
      <c r="P7469" s="7" t="n">
        <v>776.5970000000001</v>
      </c>
      <c r="Q7469" s="7">
        <f>text(E7469,"ddd")</f>
        <v/>
      </c>
      <c r="R7469" s="7">
        <f>G7469-F7469</f>
        <v/>
      </c>
      <c r="S7469" s="7">
        <f>E7469-D7469</f>
        <v/>
      </c>
      <c r="T7469" s="7">
        <f>O7469*M7469</f>
        <v/>
      </c>
      <c r="U7469" s="7">
        <f>T7469*N7469</f>
        <v/>
      </c>
      <c r="V7469" s="7">
        <f>T7469-U7469-(P7469*M7469)</f>
        <v/>
      </c>
      <c r="W7469" s="7">
        <f>VLOOKUP(L7469,'Products Sheet'!$A:$B,2,FALSE)</f>
        <v/>
      </c>
      <c r="X7469" s="7" t="n"/>
      <c r="Y7469" s="7" t="n"/>
      <c r="Z7469" s="7" t="n"/>
      <c r="AA7469" s="7" t="n"/>
      <c r="AB7469" s="7" t="n"/>
      <c r="AC7469" s="7" t="n"/>
    </row>
    <row r="7470" ht="9.75" customHeight="1" s="12">
      <c r="A7470" s="11" t="inlineStr">
        <is>
          <t>SO - 0006536</t>
        </is>
      </c>
      <c r="B7470" s="11" t="inlineStr">
        <is>
          <t>Distributor</t>
        </is>
      </c>
      <c r="C7470" s="11" t="inlineStr">
        <is>
          <t>WARE-XYS1001</t>
        </is>
      </c>
      <c r="D7470" s="6" t="n">
        <v>43900</v>
      </c>
      <c r="E7470" s="6" t="n">
        <v>44015</v>
      </c>
      <c r="F7470" s="6" t="n">
        <v>44036</v>
      </c>
      <c r="G7470" s="6" t="n">
        <v>44041</v>
      </c>
      <c r="H7470" s="11" t="inlineStr">
        <is>
          <t>USD</t>
        </is>
      </c>
      <c r="I7470" s="11" t="n">
        <v>24</v>
      </c>
      <c r="J7470" s="11" t="n">
        <v>10</v>
      </c>
      <c r="K7470" s="11" t="n">
        <v>8</v>
      </c>
      <c r="L7470" s="11" t="n">
        <v>44</v>
      </c>
      <c r="M7470" s="11" t="n">
        <v>5</v>
      </c>
      <c r="N7470" s="11" t="n">
        <v>0.05</v>
      </c>
      <c r="O7470" s="7" t="n">
        <v>1085.4</v>
      </c>
      <c r="P7470" s="7" t="n">
        <v>662.0940000000001</v>
      </c>
      <c r="Q7470" s="7">
        <f>text(E7470,"ddd")</f>
        <v/>
      </c>
      <c r="R7470" s="7">
        <f>G7470-F7470</f>
        <v/>
      </c>
      <c r="S7470" s="7">
        <f>E7470-D7470</f>
        <v/>
      </c>
      <c r="T7470" s="7">
        <f>O7470*M7470</f>
        <v/>
      </c>
      <c r="U7470" s="7">
        <f>T7470*N7470</f>
        <v/>
      </c>
      <c r="V7470" s="7">
        <f>T7470-U7470-(P7470*M7470)</f>
        <v/>
      </c>
      <c r="W7470" s="7">
        <f>VLOOKUP(L7470,'Products Sheet'!$A:$B,2,FALSE)</f>
        <v/>
      </c>
      <c r="X7470" s="7" t="n"/>
      <c r="Y7470" s="7" t="n"/>
      <c r="Z7470" s="7" t="n"/>
      <c r="AA7470" s="7" t="n"/>
      <c r="AB7470" s="7" t="n"/>
      <c r="AC7470" s="7" t="n"/>
    </row>
    <row r="7471" ht="9.75" customHeight="1" s="12">
      <c r="A7471" s="11" t="inlineStr">
        <is>
          <t>SO - 0006790</t>
        </is>
      </c>
      <c r="B7471" s="11" t="inlineStr">
        <is>
          <t>Online</t>
        </is>
      </c>
      <c r="C7471" s="11" t="inlineStr">
        <is>
          <t>WARE-XYS1001</t>
        </is>
      </c>
      <c r="D7471" s="6" t="n">
        <v>43900</v>
      </c>
      <c r="E7471" s="6" t="n">
        <v>44042</v>
      </c>
      <c r="F7471" s="6" t="n">
        <v>44060</v>
      </c>
      <c r="G7471" s="6" t="n">
        <v>44064</v>
      </c>
      <c r="H7471" s="11" t="inlineStr">
        <is>
          <t>USD</t>
        </is>
      </c>
      <c r="I7471" s="11" t="n">
        <v>14</v>
      </c>
      <c r="J7471" s="11" t="n">
        <v>33</v>
      </c>
      <c r="K7471" s="11" t="n">
        <v>1</v>
      </c>
      <c r="L7471" s="11" t="n">
        <v>44</v>
      </c>
      <c r="M7471" s="11" t="n">
        <v>1</v>
      </c>
      <c r="N7471" s="11" t="n">
        <v>0.1</v>
      </c>
      <c r="O7471" s="7" t="n">
        <v>2532.6</v>
      </c>
      <c r="P7471" s="7" t="n">
        <v>1696.842</v>
      </c>
      <c r="Q7471" s="7">
        <f>text(E7471,"ddd")</f>
        <v/>
      </c>
      <c r="R7471" s="7">
        <f>G7471-F7471</f>
        <v/>
      </c>
      <c r="S7471" s="7">
        <f>E7471-D7471</f>
        <v/>
      </c>
      <c r="T7471" s="7">
        <f>O7471*M7471</f>
        <v/>
      </c>
      <c r="U7471" s="7">
        <f>T7471*N7471</f>
        <v/>
      </c>
      <c r="V7471" s="7">
        <f>T7471-U7471-(P7471*M7471)</f>
        <v/>
      </c>
      <c r="W7471" s="7">
        <f>VLOOKUP(L7471,'Products Sheet'!$A:$B,2,FALSE)</f>
        <v/>
      </c>
      <c r="X7471" s="7" t="n"/>
      <c r="Y7471" s="7" t="n"/>
      <c r="Z7471" s="7" t="n"/>
      <c r="AA7471" s="7" t="n"/>
      <c r="AB7471" s="7" t="n"/>
      <c r="AC7471" s="7" t="n"/>
    </row>
    <row r="7472" ht="9.75" customHeight="1" s="12">
      <c r="A7472" s="11" t="inlineStr">
        <is>
          <t>SO - 0006854</t>
        </is>
      </c>
      <c r="B7472" s="11" t="inlineStr">
        <is>
          <t>Distributor</t>
        </is>
      </c>
      <c r="C7472" s="11" t="inlineStr">
        <is>
          <t>WARE-PUJ1005</t>
        </is>
      </c>
      <c r="D7472" s="6" t="n">
        <v>43900</v>
      </c>
      <c r="E7472" s="6" t="n">
        <v>44051</v>
      </c>
      <c r="F7472" s="6" t="n">
        <v>44054</v>
      </c>
      <c r="G7472" s="6" t="n">
        <v>44058</v>
      </c>
      <c r="H7472" s="11" t="inlineStr">
        <is>
          <t>USD</t>
        </is>
      </c>
      <c r="I7472" s="11" t="n">
        <v>24</v>
      </c>
      <c r="J7472" s="11" t="n">
        <v>44</v>
      </c>
      <c r="K7472" s="11" t="n">
        <v>300</v>
      </c>
      <c r="L7472" s="11" t="n">
        <v>44</v>
      </c>
      <c r="M7472" s="11" t="n">
        <v>6</v>
      </c>
      <c r="N7472" s="11" t="n">
        <v>0.15</v>
      </c>
      <c r="O7472" s="7" t="n">
        <v>2405.3</v>
      </c>
      <c r="P7472" s="7" t="n">
        <v>1395.074</v>
      </c>
      <c r="Q7472" s="7">
        <f>text(E7472,"ddd")</f>
        <v/>
      </c>
      <c r="R7472" s="7">
        <f>G7472-F7472</f>
        <v/>
      </c>
      <c r="S7472" s="7">
        <f>E7472-D7472</f>
        <v/>
      </c>
      <c r="T7472" s="7">
        <f>O7472*M7472</f>
        <v/>
      </c>
      <c r="U7472" s="7">
        <f>T7472*N7472</f>
        <v/>
      </c>
      <c r="V7472" s="7">
        <f>T7472-U7472-(P7472*M7472)</f>
        <v/>
      </c>
      <c r="W7472" s="7">
        <f>VLOOKUP(L7472,'Products Sheet'!$A:$B,2,FALSE)</f>
        <v/>
      </c>
      <c r="X7472" s="7" t="n"/>
      <c r="Y7472" s="7" t="n"/>
      <c r="Z7472" s="7" t="n"/>
      <c r="AA7472" s="7" t="n"/>
      <c r="AB7472" s="7" t="n"/>
      <c r="AC7472" s="7" t="n"/>
    </row>
    <row r="7473" ht="9.75" customHeight="1" s="12">
      <c r="A7473" s="11" t="inlineStr">
        <is>
          <t>SO - 0006872</t>
        </is>
      </c>
      <c r="B7473" s="11" t="inlineStr">
        <is>
          <t>Online</t>
        </is>
      </c>
      <c r="C7473" s="11" t="inlineStr">
        <is>
          <t>WARE-PUJ1005</t>
        </is>
      </c>
      <c r="D7473" s="6" t="n">
        <v>43900</v>
      </c>
      <c r="E7473" s="6" t="n">
        <v>44054</v>
      </c>
      <c r="F7473" s="6" t="n">
        <v>44071</v>
      </c>
      <c r="G7473" s="6" t="n">
        <v>44081</v>
      </c>
      <c r="H7473" s="11" t="inlineStr">
        <is>
          <t>USD</t>
        </is>
      </c>
      <c r="I7473" s="11" t="n">
        <v>18</v>
      </c>
      <c r="J7473" s="11" t="n">
        <v>35</v>
      </c>
      <c r="K7473" s="11" t="n">
        <v>278</v>
      </c>
      <c r="L7473" s="11" t="n">
        <v>44</v>
      </c>
      <c r="M7473" s="11" t="n">
        <v>2</v>
      </c>
      <c r="N7473" s="11" t="n">
        <v>0.075</v>
      </c>
      <c r="O7473" s="7" t="n">
        <v>2291.4</v>
      </c>
      <c r="P7473" s="7" t="n">
        <v>1718.55</v>
      </c>
      <c r="Q7473" s="7">
        <f>text(E7473,"ddd")</f>
        <v/>
      </c>
      <c r="R7473" s="7">
        <f>G7473-F7473</f>
        <v/>
      </c>
      <c r="S7473" s="7">
        <f>E7473-D7473</f>
        <v/>
      </c>
      <c r="T7473" s="7">
        <f>O7473*M7473</f>
        <v/>
      </c>
      <c r="U7473" s="7">
        <f>T7473*N7473</f>
        <v/>
      </c>
      <c r="V7473" s="7">
        <f>T7473-U7473-(P7473*M7473)</f>
        <v/>
      </c>
      <c r="W7473" s="7">
        <f>VLOOKUP(L7473,'Products Sheet'!$A:$B,2,FALSE)</f>
        <v/>
      </c>
      <c r="X7473" s="7" t="n"/>
      <c r="Y7473" s="7" t="n"/>
      <c r="Z7473" s="7" t="n"/>
      <c r="AA7473" s="7" t="n"/>
      <c r="AB7473" s="7" t="n"/>
      <c r="AC7473" s="7" t="n"/>
    </row>
    <row r="7474" ht="9.75" customHeight="1" s="12">
      <c r="A7474" s="11" t="inlineStr">
        <is>
          <t>SO - 0006995</t>
        </is>
      </c>
      <c r="B7474" s="11" t="inlineStr">
        <is>
          <t>Wholesale</t>
        </is>
      </c>
      <c r="C7474" s="11" t="inlineStr">
        <is>
          <t>WARE-UHY1004</t>
        </is>
      </c>
      <c r="D7474" s="6" t="n">
        <v>44000</v>
      </c>
      <c r="E7474" s="6" t="n">
        <v>44068</v>
      </c>
      <c r="F7474" s="6" t="n">
        <v>44088</v>
      </c>
      <c r="G7474" s="6" t="n">
        <v>44097</v>
      </c>
      <c r="H7474" s="11" t="inlineStr">
        <is>
          <t>USD</t>
        </is>
      </c>
      <c r="I7474" s="11" t="n">
        <v>26</v>
      </c>
      <c r="J7474" s="11" t="n">
        <v>49</v>
      </c>
      <c r="K7474" s="11" t="n">
        <v>257</v>
      </c>
      <c r="L7474" s="11" t="n">
        <v>44</v>
      </c>
      <c r="M7474" s="11" t="n">
        <v>4</v>
      </c>
      <c r="N7474" s="11" t="n">
        <v>0.4</v>
      </c>
      <c r="O7474" s="7" t="n">
        <v>1105.5</v>
      </c>
      <c r="P7474" s="7" t="n">
        <v>895.455</v>
      </c>
      <c r="Q7474" s="7">
        <f>text(E7474,"ddd")</f>
        <v/>
      </c>
      <c r="R7474" s="7">
        <f>G7474-F7474</f>
        <v/>
      </c>
      <c r="S7474" s="7">
        <f>E7474-D7474</f>
        <v/>
      </c>
      <c r="T7474" s="7">
        <f>O7474*M7474</f>
        <v/>
      </c>
      <c r="U7474" s="7">
        <f>T7474*N7474</f>
        <v/>
      </c>
      <c r="V7474" s="7">
        <f>T7474-U7474-(P7474*M7474)</f>
        <v/>
      </c>
      <c r="W7474" s="7">
        <f>VLOOKUP(L7474,'Products Sheet'!$A:$B,2,FALSE)</f>
        <v/>
      </c>
      <c r="X7474" s="7" t="n"/>
      <c r="Y7474" s="7" t="n"/>
      <c r="Z7474" s="7" t="n"/>
      <c r="AA7474" s="7" t="n"/>
      <c r="AB7474" s="7" t="n"/>
      <c r="AC7474" s="7" t="n"/>
    </row>
    <row r="7475" ht="9.75" customHeight="1" s="12">
      <c r="A7475" s="11" t="inlineStr">
        <is>
          <t>SO - 0007067</t>
        </is>
      </c>
      <c r="B7475" s="11" t="inlineStr">
        <is>
          <t>Online</t>
        </is>
      </c>
      <c r="C7475" s="11" t="inlineStr">
        <is>
          <t>WARE-XYS1001</t>
        </is>
      </c>
      <c r="D7475" s="6" t="n">
        <v>44000</v>
      </c>
      <c r="E7475" s="6" t="n">
        <v>44077</v>
      </c>
      <c r="F7475" s="6" t="n">
        <v>44088</v>
      </c>
      <c r="G7475" s="6" t="n">
        <v>44093</v>
      </c>
      <c r="H7475" s="11" t="inlineStr">
        <is>
          <t>USD</t>
        </is>
      </c>
      <c r="I7475" s="11" t="n">
        <v>17</v>
      </c>
      <c r="J7475" s="11" t="n">
        <v>11</v>
      </c>
      <c r="K7475" s="11" t="n">
        <v>11</v>
      </c>
      <c r="L7475" s="11" t="n">
        <v>44</v>
      </c>
      <c r="M7475" s="11" t="n">
        <v>2</v>
      </c>
      <c r="N7475" s="11" t="n">
        <v>0.1</v>
      </c>
      <c r="O7475" s="7" t="n">
        <v>2592.9</v>
      </c>
      <c r="P7475" s="7" t="n">
        <v>1192.734</v>
      </c>
      <c r="Q7475" s="7">
        <f>text(E7475,"ddd")</f>
        <v/>
      </c>
      <c r="R7475" s="7">
        <f>G7475-F7475</f>
        <v/>
      </c>
      <c r="S7475" s="7">
        <f>E7475-D7475</f>
        <v/>
      </c>
      <c r="T7475" s="7">
        <f>O7475*M7475</f>
        <v/>
      </c>
      <c r="U7475" s="7">
        <f>T7475*N7475</f>
        <v/>
      </c>
      <c r="V7475" s="7">
        <f>T7475-U7475-(P7475*M7475)</f>
        <v/>
      </c>
      <c r="W7475" s="7">
        <f>VLOOKUP(L7475,'Products Sheet'!$A:$B,2,FALSE)</f>
        <v/>
      </c>
      <c r="X7475" s="7" t="n"/>
      <c r="Y7475" s="7" t="n"/>
      <c r="Z7475" s="7" t="n"/>
      <c r="AA7475" s="7" t="n"/>
      <c r="AB7475" s="7" t="n"/>
      <c r="AC7475" s="7" t="n"/>
    </row>
    <row r="7476" ht="9.75" customHeight="1" s="12">
      <c r="A7476" s="11" t="inlineStr">
        <is>
          <t>SO - 0007151</t>
        </is>
      </c>
      <c r="B7476" s="11" t="inlineStr">
        <is>
          <t>Online</t>
        </is>
      </c>
      <c r="C7476" s="11" t="inlineStr">
        <is>
          <t>WARE-XYS1001</t>
        </is>
      </c>
      <c r="D7476" s="6" t="n">
        <v>44000</v>
      </c>
      <c r="E7476" s="6" t="n">
        <v>44088</v>
      </c>
      <c r="F7476" s="6" t="n">
        <v>44111</v>
      </c>
      <c r="G7476" s="6" t="n">
        <v>44116</v>
      </c>
      <c r="H7476" s="11" t="inlineStr">
        <is>
          <t>USD</t>
        </is>
      </c>
      <c r="I7476" s="11" t="n">
        <v>17</v>
      </c>
      <c r="J7476" s="11" t="n">
        <v>50</v>
      </c>
      <c r="K7476" s="11" t="n">
        <v>47</v>
      </c>
      <c r="L7476" s="11" t="n">
        <v>44</v>
      </c>
      <c r="M7476" s="11" t="n">
        <v>2</v>
      </c>
      <c r="N7476" s="11" t="n">
        <v>0.075</v>
      </c>
      <c r="O7476" s="7" t="n">
        <v>964.8000000000001</v>
      </c>
      <c r="P7476" s="7" t="n">
        <v>520.9920000000001</v>
      </c>
      <c r="Q7476" s="7">
        <f>text(E7476,"ddd")</f>
        <v/>
      </c>
      <c r="R7476" s="7">
        <f>G7476-F7476</f>
        <v/>
      </c>
      <c r="S7476" s="7">
        <f>E7476-D7476</f>
        <v/>
      </c>
      <c r="T7476" s="7">
        <f>O7476*M7476</f>
        <v/>
      </c>
      <c r="U7476" s="7">
        <f>T7476*N7476</f>
        <v/>
      </c>
      <c r="V7476" s="7">
        <f>T7476-U7476-(P7476*M7476)</f>
        <v/>
      </c>
      <c r="W7476" s="7">
        <f>VLOOKUP(L7476,'Products Sheet'!$A:$B,2,FALSE)</f>
        <v/>
      </c>
      <c r="X7476" s="7" t="n"/>
      <c r="Y7476" s="7" t="n"/>
      <c r="Z7476" s="7" t="n"/>
      <c r="AA7476" s="7" t="n"/>
      <c r="AB7476" s="7" t="n"/>
      <c r="AC7476" s="7" t="n"/>
    </row>
    <row r="7477" ht="9.75" customHeight="1" s="12">
      <c r="A7477" s="11" t="inlineStr">
        <is>
          <t>SO - 0007167</t>
        </is>
      </c>
      <c r="B7477" s="11" t="inlineStr">
        <is>
          <t>Online</t>
        </is>
      </c>
      <c r="C7477" s="11" t="inlineStr">
        <is>
          <t>WARE-NMK1003</t>
        </is>
      </c>
      <c r="D7477" s="6" t="n">
        <v>44000</v>
      </c>
      <c r="E7477" s="6" t="n">
        <v>44089</v>
      </c>
      <c r="F7477" s="6" t="n">
        <v>44095</v>
      </c>
      <c r="G7477" s="6" t="n">
        <v>44103</v>
      </c>
      <c r="H7477" s="11" t="inlineStr">
        <is>
          <t>USD</t>
        </is>
      </c>
      <c r="I7477" s="11" t="n">
        <v>17</v>
      </c>
      <c r="J7477" s="11" t="n">
        <v>48</v>
      </c>
      <c r="K7477" s="11" t="n">
        <v>104</v>
      </c>
      <c r="L7477" s="11" t="n">
        <v>44</v>
      </c>
      <c r="M7477" s="11" t="n">
        <v>3</v>
      </c>
      <c r="N7477" s="11" t="n">
        <v>0.3</v>
      </c>
      <c r="O7477" s="7" t="n">
        <v>1065.3</v>
      </c>
      <c r="P7477" s="7" t="n">
        <v>681.792</v>
      </c>
      <c r="Q7477" s="7">
        <f>text(E7477,"ddd")</f>
        <v/>
      </c>
      <c r="R7477" s="7">
        <f>G7477-F7477</f>
        <v/>
      </c>
      <c r="S7477" s="7">
        <f>E7477-D7477</f>
        <v/>
      </c>
      <c r="T7477" s="7">
        <f>O7477*M7477</f>
        <v/>
      </c>
      <c r="U7477" s="7">
        <f>T7477*N7477</f>
        <v/>
      </c>
      <c r="V7477" s="7">
        <f>T7477-U7477-(P7477*M7477)</f>
        <v/>
      </c>
      <c r="W7477" s="7">
        <f>VLOOKUP(L7477,'Products Sheet'!$A:$B,2,FALSE)</f>
        <v/>
      </c>
      <c r="X7477" s="7" t="n"/>
      <c r="Y7477" s="7" t="n"/>
      <c r="Z7477" s="7" t="n"/>
      <c r="AA7477" s="7" t="n"/>
      <c r="AB7477" s="7" t="n"/>
      <c r="AC7477" s="7" t="n"/>
    </row>
    <row r="7478" ht="9.75" customHeight="1" s="12">
      <c r="A7478" s="11" t="inlineStr">
        <is>
          <t>SO - 0007385</t>
        </is>
      </c>
      <c r="B7478" s="11" t="inlineStr">
        <is>
          <t>Online</t>
        </is>
      </c>
      <c r="C7478" s="11" t="inlineStr">
        <is>
          <t>WARE-UHY1004</t>
        </is>
      </c>
      <c r="D7478" s="6" t="n">
        <v>44000</v>
      </c>
      <c r="E7478" s="6" t="n">
        <v>44113</v>
      </c>
      <c r="F7478" s="6" t="n">
        <v>44129</v>
      </c>
      <c r="G7478" s="6" t="n">
        <v>44131</v>
      </c>
      <c r="H7478" s="11" t="inlineStr">
        <is>
          <t>USD</t>
        </is>
      </c>
      <c r="I7478" s="11" t="n">
        <v>19</v>
      </c>
      <c r="J7478" s="11" t="n">
        <v>26</v>
      </c>
      <c r="K7478" s="11" t="n">
        <v>213</v>
      </c>
      <c r="L7478" s="11" t="n">
        <v>44</v>
      </c>
      <c r="M7478" s="11" t="n">
        <v>7</v>
      </c>
      <c r="N7478" s="11" t="n">
        <v>0.1</v>
      </c>
      <c r="O7478" s="7" t="n">
        <v>2271.3</v>
      </c>
      <c r="P7478" s="7" t="n">
        <v>1748.901</v>
      </c>
      <c r="Q7478" s="7">
        <f>text(E7478,"ddd")</f>
        <v/>
      </c>
      <c r="R7478" s="7">
        <f>G7478-F7478</f>
        <v/>
      </c>
      <c r="S7478" s="7">
        <f>E7478-D7478</f>
        <v/>
      </c>
      <c r="T7478" s="7">
        <f>O7478*M7478</f>
        <v/>
      </c>
      <c r="U7478" s="7">
        <f>T7478*N7478</f>
        <v/>
      </c>
      <c r="V7478" s="7">
        <f>T7478-U7478-(P7478*M7478)</f>
        <v/>
      </c>
      <c r="W7478" s="7">
        <f>VLOOKUP(L7478,'Products Sheet'!$A:$B,2,FALSE)</f>
        <v/>
      </c>
      <c r="X7478" s="7" t="n"/>
      <c r="Y7478" s="7" t="n"/>
      <c r="Z7478" s="7" t="n"/>
      <c r="AA7478" s="7" t="n"/>
      <c r="AB7478" s="7" t="n"/>
      <c r="AC7478" s="7" t="n"/>
    </row>
    <row r="7479" ht="9.75" customHeight="1" s="12">
      <c r="A7479" s="11" t="inlineStr">
        <is>
          <t>SO - 0007431</t>
        </is>
      </c>
      <c r="B7479" s="11" t="inlineStr">
        <is>
          <t>Distributor</t>
        </is>
      </c>
      <c r="C7479" s="11" t="inlineStr">
        <is>
          <t>WARE-NMK1003</t>
        </is>
      </c>
      <c r="D7479" s="6" t="n">
        <v>44000</v>
      </c>
      <c r="E7479" s="6" t="n">
        <v>44119</v>
      </c>
      <c r="F7479" s="6" t="n">
        <v>44124</v>
      </c>
      <c r="G7479" s="6" t="n">
        <v>44128</v>
      </c>
      <c r="H7479" s="11" t="inlineStr">
        <is>
          <t>USD</t>
        </is>
      </c>
      <c r="I7479" s="11" t="n">
        <v>21</v>
      </c>
      <c r="J7479" s="11" t="n">
        <v>20</v>
      </c>
      <c r="K7479" s="11" t="n">
        <v>95</v>
      </c>
      <c r="L7479" s="11" t="n">
        <v>44</v>
      </c>
      <c r="M7479" s="11" t="n">
        <v>1</v>
      </c>
      <c r="N7479" s="11" t="n">
        <v>0.15</v>
      </c>
      <c r="O7479" s="7" t="n">
        <v>911.2</v>
      </c>
      <c r="P7479" s="7" t="n">
        <v>537.6079999999999</v>
      </c>
      <c r="Q7479" s="7">
        <f>text(E7479,"ddd")</f>
        <v/>
      </c>
      <c r="R7479" s="7">
        <f>G7479-F7479</f>
        <v/>
      </c>
      <c r="S7479" s="7">
        <f>E7479-D7479</f>
        <v/>
      </c>
      <c r="T7479" s="7">
        <f>O7479*M7479</f>
        <v/>
      </c>
      <c r="U7479" s="7">
        <f>T7479*N7479</f>
        <v/>
      </c>
      <c r="V7479" s="7">
        <f>T7479-U7479-(P7479*M7479)</f>
        <v/>
      </c>
      <c r="W7479" s="7">
        <f>VLOOKUP(L7479,'Products Sheet'!$A:$B,2,FALSE)</f>
        <v/>
      </c>
      <c r="X7479" s="7" t="n"/>
      <c r="Y7479" s="7" t="n"/>
      <c r="Z7479" s="7" t="n"/>
      <c r="AA7479" s="7" t="n"/>
      <c r="AB7479" s="7" t="n"/>
      <c r="AC7479" s="7" t="n"/>
    </row>
    <row r="7480" ht="9.75" customHeight="1" s="12">
      <c r="A7480" s="11" t="inlineStr">
        <is>
          <t>SO - 0007843</t>
        </is>
      </c>
      <c r="B7480" s="11" t="inlineStr">
        <is>
          <t>In-Store</t>
        </is>
      </c>
      <c r="C7480" s="11" t="inlineStr">
        <is>
          <t>WARE-NMK1003</t>
        </is>
      </c>
      <c r="D7480" s="6" t="n">
        <v>44000</v>
      </c>
      <c r="E7480" s="6" t="n">
        <v>44165</v>
      </c>
      <c r="F7480" s="6" t="n">
        <v>44190</v>
      </c>
      <c r="G7480" s="6" t="n">
        <v>44195</v>
      </c>
      <c r="H7480" s="11" t="inlineStr">
        <is>
          <t>USD</t>
        </is>
      </c>
      <c r="I7480" s="11" t="n">
        <v>9</v>
      </c>
      <c r="J7480" s="11" t="n">
        <v>32</v>
      </c>
      <c r="K7480" s="11" t="n">
        <v>197</v>
      </c>
      <c r="L7480" s="11" t="n">
        <v>44</v>
      </c>
      <c r="M7480" s="11" t="n">
        <v>1</v>
      </c>
      <c r="N7480" s="11" t="n">
        <v>0.075</v>
      </c>
      <c r="O7480" s="7" t="n">
        <v>978.2</v>
      </c>
      <c r="P7480" s="7" t="n">
        <v>743.432</v>
      </c>
      <c r="Q7480" s="7">
        <f>text(E7480,"ddd")</f>
        <v/>
      </c>
      <c r="R7480" s="7">
        <f>G7480-F7480</f>
        <v/>
      </c>
      <c r="S7480" s="7">
        <f>E7480-D7480</f>
        <v/>
      </c>
      <c r="T7480" s="7">
        <f>O7480*M7480</f>
        <v/>
      </c>
      <c r="U7480" s="7">
        <f>T7480*N7480</f>
        <v/>
      </c>
      <c r="V7480" s="7">
        <f>T7480-U7480-(P7480*M7480)</f>
        <v/>
      </c>
      <c r="W7480" s="7">
        <f>VLOOKUP(L7480,'Products Sheet'!$A:$B,2,FALSE)</f>
        <v/>
      </c>
      <c r="X7480" s="7" t="n"/>
      <c r="Y7480" s="7" t="n"/>
      <c r="Z7480" s="7" t="n"/>
      <c r="AA7480" s="7" t="n"/>
      <c r="AB7480" s="7" t="n"/>
      <c r="AC7480" s="7" t="n"/>
    </row>
    <row r="7481" ht="9.75" customHeight="1" s="12">
      <c r="A7481" s="11" t="inlineStr">
        <is>
          <t>SO - 0007850</t>
        </is>
      </c>
      <c r="B7481" s="11" t="inlineStr">
        <is>
          <t>Online</t>
        </is>
      </c>
      <c r="C7481" s="11" t="inlineStr">
        <is>
          <t>WARE-NMK1003</t>
        </is>
      </c>
      <c r="D7481" s="6" t="n">
        <v>44100</v>
      </c>
      <c r="E7481" s="6" t="n">
        <v>44166</v>
      </c>
      <c r="F7481" s="6" t="n">
        <v>44192</v>
      </c>
      <c r="G7481" s="6" t="n">
        <v>44194</v>
      </c>
      <c r="H7481" s="11" t="inlineStr">
        <is>
          <t>USD</t>
        </is>
      </c>
      <c r="I7481" s="11" t="n">
        <v>16</v>
      </c>
      <c r="J7481" s="11" t="n">
        <v>12</v>
      </c>
      <c r="K7481" s="11" t="n">
        <v>111</v>
      </c>
      <c r="L7481" s="11" t="n">
        <v>44</v>
      </c>
      <c r="M7481" s="11" t="n">
        <v>3</v>
      </c>
      <c r="N7481" s="11" t="n">
        <v>0.1</v>
      </c>
      <c r="O7481" s="7" t="n">
        <v>2304.8</v>
      </c>
      <c r="P7481" s="7" t="n">
        <v>1405.928</v>
      </c>
      <c r="Q7481" s="7">
        <f>text(E7481,"ddd")</f>
        <v/>
      </c>
      <c r="R7481" s="7">
        <f>G7481-F7481</f>
        <v/>
      </c>
      <c r="S7481" s="7">
        <f>E7481-D7481</f>
        <v/>
      </c>
      <c r="T7481" s="7">
        <f>O7481*M7481</f>
        <v/>
      </c>
      <c r="U7481" s="7">
        <f>T7481*N7481</f>
        <v/>
      </c>
      <c r="V7481" s="7">
        <f>T7481-U7481-(P7481*M7481)</f>
        <v/>
      </c>
      <c r="W7481" s="7">
        <f>VLOOKUP(L7481,'Products Sheet'!$A:$B,2,FALSE)</f>
        <v/>
      </c>
      <c r="X7481" s="7" t="n"/>
      <c r="Y7481" s="7" t="n"/>
      <c r="Z7481" s="7" t="n"/>
      <c r="AA7481" s="7" t="n"/>
      <c r="AB7481" s="7" t="n"/>
      <c r="AC7481" s="7" t="n"/>
    </row>
    <row r="7482" ht="9.75" customHeight="1" s="12">
      <c r="A7482" s="11" t="inlineStr">
        <is>
          <t>SO - 0007870</t>
        </is>
      </c>
      <c r="B7482" s="11" t="inlineStr">
        <is>
          <t>In-Store</t>
        </is>
      </c>
      <c r="C7482" s="11" t="inlineStr">
        <is>
          <t>WARE-XYS1001</t>
        </is>
      </c>
      <c r="D7482" s="6" t="n">
        <v>44100</v>
      </c>
      <c r="E7482" s="6" t="n">
        <v>44169</v>
      </c>
      <c r="F7482" s="6" t="n">
        <v>44189</v>
      </c>
      <c r="G7482" s="6" t="n">
        <v>44197</v>
      </c>
      <c r="H7482" s="11" t="inlineStr">
        <is>
          <t>USD</t>
        </is>
      </c>
      <c r="I7482" s="11" t="n">
        <v>7</v>
      </c>
      <c r="J7482" s="11" t="n">
        <v>50</v>
      </c>
      <c r="K7482" s="11" t="n">
        <v>23</v>
      </c>
      <c r="L7482" s="11" t="n">
        <v>44</v>
      </c>
      <c r="M7482" s="11" t="n">
        <v>3</v>
      </c>
      <c r="N7482" s="11" t="n">
        <v>0.05</v>
      </c>
      <c r="O7482" s="7" t="n">
        <v>180.9</v>
      </c>
      <c r="P7482" s="7" t="n">
        <v>123.012</v>
      </c>
      <c r="Q7482" s="7">
        <f>text(E7482,"ddd")</f>
        <v/>
      </c>
      <c r="R7482" s="7">
        <f>G7482-F7482</f>
        <v/>
      </c>
      <c r="S7482" s="7">
        <f>E7482-D7482</f>
        <v/>
      </c>
      <c r="T7482" s="7">
        <f>O7482*M7482</f>
        <v/>
      </c>
      <c r="U7482" s="7">
        <f>T7482*N7482</f>
        <v/>
      </c>
      <c r="V7482" s="7">
        <f>T7482-U7482-(P7482*M7482)</f>
        <v/>
      </c>
      <c r="W7482" s="7">
        <f>VLOOKUP(L7482,'Products Sheet'!$A:$B,2,FALSE)</f>
        <v/>
      </c>
      <c r="X7482" s="7" t="n"/>
      <c r="Y7482" s="7" t="n"/>
      <c r="Z7482" s="7" t="n"/>
      <c r="AA7482" s="7" t="n"/>
      <c r="AB7482" s="7" t="n"/>
      <c r="AC7482" s="7" t="n"/>
    </row>
    <row r="7483" ht="9.75" customHeight="1" s="12">
      <c r="A7483" s="11" t="inlineStr">
        <is>
          <t>SO - 0007943</t>
        </is>
      </c>
      <c r="B7483" s="11" t="inlineStr">
        <is>
          <t>Online</t>
        </is>
      </c>
      <c r="C7483" s="11" t="inlineStr">
        <is>
          <t>WARE-NMK1003</t>
        </is>
      </c>
      <c r="D7483" s="6" t="n">
        <v>44100</v>
      </c>
      <c r="E7483" s="6" t="n">
        <v>44178</v>
      </c>
      <c r="F7483" s="6" t="n">
        <v>44183</v>
      </c>
      <c r="G7483" s="6" t="n">
        <v>44190</v>
      </c>
      <c r="H7483" s="11" t="inlineStr">
        <is>
          <t>USD</t>
        </is>
      </c>
      <c r="I7483" s="11" t="n">
        <v>18</v>
      </c>
      <c r="J7483" s="11" t="n">
        <v>22</v>
      </c>
      <c r="K7483" s="11" t="n">
        <v>149</v>
      </c>
      <c r="L7483" s="11" t="n">
        <v>44</v>
      </c>
      <c r="M7483" s="11" t="n">
        <v>6</v>
      </c>
      <c r="N7483" s="11" t="n">
        <v>0.2</v>
      </c>
      <c r="O7483" s="7" t="n">
        <v>1005</v>
      </c>
      <c r="P7483" s="7" t="n">
        <v>492.45</v>
      </c>
      <c r="Q7483" s="7">
        <f>text(E7483,"ddd")</f>
        <v/>
      </c>
      <c r="R7483" s="7">
        <f>G7483-F7483</f>
        <v/>
      </c>
      <c r="S7483" s="7">
        <f>E7483-D7483</f>
        <v/>
      </c>
      <c r="T7483" s="7">
        <f>O7483*M7483</f>
        <v/>
      </c>
      <c r="U7483" s="7">
        <f>T7483*N7483</f>
        <v/>
      </c>
      <c r="V7483" s="7">
        <f>T7483-U7483-(P7483*M7483)</f>
        <v/>
      </c>
      <c r="W7483" s="7">
        <f>VLOOKUP(L7483,'Products Sheet'!$A:$B,2,FALSE)</f>
        <v/>
      </c>
      <c r="X7483" s="7" t="n"/>
      <c r="Y7483" s="7" t="n"/>
      <c r="Z7483" s="7" t="n"/>
      <c r="AA7483" s="7" t="n"/>
      <c r="AB7483" s="7" t="n"/>
      <c r="AC7483" s="7" t="n"/>
    </row>
    <row r="7484" ht="9.75" customHeight="1" s="12">
      <c r="A7484" s="11" t="inlineStr">
        <is>
          <t>SO - 0007974</t>
        </is>
      </c>
      <c r="B7484" s="11" t="inlineStr">
        <is>
          <t>Online</t>
        </is>
      </c>
      <c r="C7484" s="11" t="inlineStr">
        <is>
          <t>WARE-PUJ1005</t>
        </is>
      </c>
      <c r="D7484" s="6" t="n">
        <v>44100</v>
      </c>
      <c r="E7484" s="6" t="n">
        <v>44182</v>
      </c>
      <c r="F7484" s="6" t="n">
        <v>44184</v>
      </c>
      <c r="G7484" s="6" t="n">
        <v>44191</v>
      </c>
      <c r="H7484" s="11" t="inlineStr">
        <is>
          <t>USD</t>
        </is>
      </c>
      <c r="I7484" s="11" t="n">
        <v>19</v>
      </c>
      <c r="J7484" s="11" t="n">
        <v>38</v>
      </c>
      <c r="K7484" s="11" t="n">
        <v>282</v>
      </c>
      <c r="L7484" s="11" t="n">
        <v>44</v>
      </c>
      <c r="M7484" s="11" t="n">
        <v>6</v>
      </c>
      <c r="N7484" s="11" t="n">
        <v>0.05</v>
      </c>
      <c r="O7484" s="7" t="n">
        <v>730.3000000000001</v>
      </c>
      <c r="P7484" s="7" t="n">
        <v>460.0890000000001</v>
      </c>
      <c r="Q7484" s="7">
        <f>text(E7484,"ddd")</f>
        <v/>
      </c>
      <c r="R7484" s="7">
        <f>G7484-F7484</f>
        <v/>
      </c>
      <c r="S7484" s="7">
        <f>E7484-D7484</f>
        <v/>
      </c>
      <c r="T7484" s="7">
        <f>O7484*M7484</f>
        <v/>
      </c>
      <c r="U7484" s="7">
        <f>T7484*N7484</f>
        <v/>
      </c>
      <c r="V7484" s="7">
        <f>T7484-U7484-(P7484*M7484)</f>
        <v/>
      </c>
      <c r="W7484" s="7">
        <f>VLOOKUP(L7484,'Products Sheet'!$A:$B,2,FALSE)</f>
        <v/>
      </c>
      <c r="X7484" s="7" t="n"/>
      <c r="Y7484" s="7" t="n"/>
      <c r="Z7484" s="7" t="n"/>
      <c r="AA7484" s="7" t="n"/>
      <c r="AB7484" s="7" t="n"/>
      <c r="AC7484" s="7" t="n"/>
    </row>
    <row r="7485" ht="9.75" customHeight="1" s="12">
      <c r="A7485" s="11" t="inlineStr">
        <is>
          <t>SO - 0008020</t>
        </is>
      </c>
      <c r="B7485" s="11" t="inlineStr">
        <is>
          <t>Online</t>
        </is>
      </c>
      <c r="C7485" s="11" t="inlineStr">
        <is>
          <t>WARE-PUJ1005</t>
        </is>
      </c>
      <c r="D7485" s="6" t="n">
        <v>44100</v>
      </c>
      <c r="E7485" s="6" t="n">
        <v>44187</v>
      </c>
      <c r="F7485" s="6" t="n">
        <v>44194</v>
      </c>
      <c r="G7485" s="6" t="n">
        <v>44198</v>
      </c>
      <c r="H7485" s="11" t="inlineStr">
        <is>
          <t>USD</t>
        </is>
      </c>
      <c r="I7485" s="11" t="n">
        <v>12</v>
      </c>
      <c r="J7485" s="11" t="n">
        <v>3</v>
      </c>
      <c r="K7485" s="11" t="n">
        <v>315</v>
      </c>
      <c r="L7485" s="11" t="n">
        <v>44</v>
      </c>
      <c r="M7485" s="11" t="n">
        <v>3</v>
      </c>
      <c r="N7485" s="11" t="n">
        <v>0.075</v>
      </c>
      <c r="O7485" s="7" t="n">
        <v>1139</v>
      </c>
      <c r="P7485" s="7" t="n">
        <v>785.91</v>
      </c>
      <c r="Q7485" s="7">
        <f>text(E7485,"ddd")</f>
        <v/>
      </c>
      <c r="R7485" s="7">
        <f>G7485-F7485</f>
        <v/>
      </c>
      <c r="S7485" s="7">
        <f>E7485-D7485</f>
        <v/>
      </c>
      <c r="T7485" s="7">
        <f>O7485*M7485</f>
        <v/>
      </c>
      <c r="U7485" s="7">
        <f>T7485*N7485</f>
        <v/>
      </c>
      <c r="V7485" s="7">
        <f>T7485-U7485-(P7485*M7485)</f>
        <v/>
      </c>
      <c r="W7485" s="7">
        <f>VLOOKUP(L7485,'Products Sheet'!$A:$B,2,FALSE)</f>
        <v/>
      </c>
      <c r="X7485" s="7" t="n"/>
      <c r="Y7485" s="7" t="n"/>
      <c r="Z7485" s="7" t="n"/>
      <c r="AA7485" s="7" t="n"/>
      <c r="AB7485" s="7" t="n"/>
      <c r="AC7485" s="7" t="n"/>
    </row>
    <row r="7486" ht="9.75" customHeight="1" s="12">
      <c r="A7486" s="11" t="inlineStr">
        <is>
          <t>SO - 0008059</t>
        </is>
      </c>
      <c r="B7486" s="11" t="inlineStr">
        <is>
          <t>Distributor</t>
        </is>
      </c>
      <c r="C7486" s="11" t="inlineStr">
        <is>
          <t>WARE-UHY1004</t>
        </is>
      </c>
      <c r="D7486" s="6" t="n">
        <v>44100</v>
      </c>
      <c r="E7486" s="6" t="n">
        <v>44192</v>
      </c>
      <c r="F7486" s="6" t="n">
        <v>44212</v>
      </c>
      <c r="G7486" s="6" t="n">
        <v>44213</v>
      </c>
      <c r="H7486" s="11" t="inlineStr">
        <is>
          <t>USD</t>
        </is>
      </c>
      <c r="I7486" s="11" t="n">
        <v>23</v>
      </c>
      <c r="J7486" s="11" t="n">
        <v>13</v>
      </c>
      <c r="K7486" s="11" t="n">
        <v>225</v>
      </c>
      <c r="L7486" s="11" t="n">
        <v>44</v>
      </c>
      <c r="M7486" s="11" t="n">
        <v>2</v>
      </c>
      <c r="N7486" s="11" t="n">
        <v>0.075</v>
      </c>
      <c r="O7486" s="7" t="n">
        <v>1802.3</v>
      </c>
      <c r="P7486" s="7" t="n">
        <v>720.9200000000001</v>
      </c>
      <c r="Q7486" s="7">
        <f>text(E7486,"ddd")</f>
        <v/>
      </c>
      <c r="R7486" s="7">
        <f>G7486-F7486</f>
        <v/>
      </c>
      <c r="S7486" s="7">
        <f>E7486-D7486</f>
        <v/>
      </c>
      <c r="T7486" s="7">
        <f>O7486*M7486</f>
        <v/>
      </c>
      <c r="U7486" s="7">
        <f>T7486*N7486</f>
        <v/>
      </c>
      <c r="V7486" s="7">
        <f>T7486-U7486-(P7486*M7486)</f>
        <v/>
      </c>
      <c r="W7486" s="7">
        <f>VLOOKUP(L7486,'Products Sheet'!$A:$B,2,FALSE)</f>
        <v/>
      </c>
      <c r="X7486" s="7" t="n"/>
      <c r="Y7486" s="7" t="n"/>
      <c r="Z7486" s="7" t="n"/>
      <c r="AA7486" s="7" t="n"/>
      <c r="AB7486" s="7" t="n"/>
      <c r="AC7486" s="7" t="n"/>
    </row>
    <row r="7487" ht="9.75" customHeight="1" s="12">
      <c r="A7487" s="11" t="inlineStr">
        <is>
          <t>SO - 000157</t>
        </is>
      </c>
      <c r="B7487" s="11" t="inlineStr">
        <is>
          <t>Online</t>
        </is>
      </c>
      <c r="C7487" s="11" t="inlineStr">
        <is>
          <t>WARE-NMK1003</t>
        </is>
      </c>
      <c r="D7487" s="6" t="n">
        <v>43100</v>
      </c>
      <c r="E7487" s="6" t="n">
        <v>43257</v>
      </c>
      <c r="F7487" s="6" t="n">
        <v>43273</v>
      </c>
      <c r="G7487" s="6" t="n">
        <v>43274</v>
      </c>
      <c r="H7487" s="11" t="inlineStr">
        <is>
          <t>USD</t>
        </is>
      </c>
      <c r="I7487" s="11" t="n">
        <v>19</v>
      </c>
      <c r="J7487" s="11" t="n">
        <v>28</v>
      </c>
      <c r="K7487" s="11" t="n">
        <v>103</v>
      </c>
      <c r="L7487" s="11" t="n">
        <v>45</v>
      </c>
      <c r="M7487" s="11" t="n">
        <v>8</v>
      </c>
      <c r="N7487" s="11" t="n">
        <v>0.05</v>
      </c>
      <c r="O7487" s="7" t="n">
        <v>3557.7</v>
      </c>
      <c r="P7487" s="7" t="n">
        <v>1814.427</v>
      </c>
      <c r="Q7487" s="7">
        <f>text(E7487,"ddd")</f>
        <v/>
      </c>
      <c r="R7487" s="7">
        <f>G7487-F7487</f>
        <v/>
      </c>
      <c r="S7487" s="7">
        <f>E7487-D7487</f>
        <v/>
      </c>
      <c r="T7487" s="7">
        <f>O7487*M7487</f>
        <v/>
      </c>
      <c r="U7487" s="7">
        <f>T7487*N7487</f>
        <v/>
      </c>
      <c r="V7487" s="7">
        <f>T7487-U7487-(P7487*M7487)</f>
        <v/>
      </c>
      <c r="W7487" s="7">
        <f>VLOOKUP(L7487,'Products Sheet'!$A:$B,2,FALSE)</f>
        <v/>
      </c>
      <c r="X7487" s="7" t="n"/>
      <c r="Y7487" s="7" t="n"/>
      <c r="Z7487" s="7" t="n"/>
      <c r="AA7487" s="7" t="n"/>
      <c r="AB7487" s="7" t="n"/>
      <c r="AC7487" s="7" t="n"/>
    </row>
    <row r="7488" ht="9.75" customHeight="1" s="12">
      <c r="A7488" s="11" t="inlineStr">
        <is>
          <t>SO - 000158</t>
        </is>
      </c>
      <c r="B7488" s="11" t="inlineStr">
        <is>
          <t>Online</t>
        </is>
      </c>
      <c r="C7488" s="11" t="inlineStr">
        <is>
          <t>WARE-NBV1002</t>
        </is>
      </c>
      <c r="D7488" s="6" t="n">
        <v>43100</v>
      </c>
      <c r="E7488" s="6" t="n">
        <v>43257</v>
      </c>
      <c r="F7488" s="6" t="n">
        <v>43260</v>
      </c>
      <c r="G7488" s="6" t="n">
        <v>43263</v>
      </c>
      <c r="H7488" s="11" t="inlineStr">
        <is>
          <t>USD</t>
        </is>
      </c>
      <c r="I7488" s="11" t="n">
        <v>13</v>
      </c>
      <c r="J7488" s="11" t="n">
        <v>8</v>
      </c>
      <c r="K7488" s="11" t="n">
        <v>59</v>
      </c>
      <c r="L7488" s="11" t="n">
        <v>45</v>
      </c>
      <c r="M7488" s="11" t="n">
        <v>3</v>
      </c>
      <c r="N7488" s="11" t="n">
        <v>0.4</v>
      </c>
      <c r="O7488" s="7" t="n">
        <v>2371.8</v>
      </c>
      <c r="P7488" s="7" t="n">
        <v>1233.336</v>
      </c>
      <c r="Q7488" s="7">
        <f>text(E7488,"ddd")</f>
        <v/>
      </c>
      <c r="R7488" s="7">
        <f>G7488-F7488</f>
        <v/>
      </c>
      <c r="S7488" s="7">
        <f>E7488-D7488</f>
        <v/>
      </c>
      <c r="T7488" s="7">
        <f>O7488*M7488</f>
        <v/>
      </c>
      <c r="U7488" s="7">
        <f>T7488*N7488</f>
        <v/>
      </c>
      <c r="V7488" s="7">
        <f>T7488-U7488-(P7488*M7488)</f>
        <v/>
      </c>
      <c r="W7488" s="7">
        <f>VLOOKUP(L7488,'Products Sheet'!$A:$B,2,FALSE)</f>
        <v/>
      </c>
      <c r="X7488" s="7" t="n"/>
      <c r="Y7488" s="7" t="n"/>
      <c r="Z7488" s="7" t="n"/>
      <c r="AA7488" s="7" t="n"/>
      <c r="AB7488" s="7" t="n"/>
      <c r="AC7488" s="7" t="n"/>
    </row>
    <row r="7489" ht="9.75" customHeight="1" s="12">
      <c r="A7489" s="11" t="inlineStr">
        <is>
          <t>SO - 000173</t>
        </is>
      </c>
      <c r="B7489" s="11" t="inlineStr">
        <is>
          <t>Distributor</t>
        </is>
      </c>
      <c r="C7489" s="11" t="inlineStr">
        <is>
          <t>WARE-PUJ1005</t>
        </is>
      </c>
      <c r="D7489" s="6" t="n">
        <v>43200</v>
      </c>
      <c r="E7489" s="6" t="n">
        <v>43259</v>
      </c>
      <c r="F7489" s="6" t="n">
        <v>43284</v>
      </c>
      <c r="G7489" s="6" t="n">
        <v>43290</v>
      </c>
      <c r="H7489" s="11" t="inlineStr">
        <is>
          <t>USD</t>
        </is>
      </c>
      <c r="I7489" s="11" t="n">
        <v>24</v>
      </c>
      <c r="J7489" s="11" t="n">
        <v>17</v>
      </c>
      <c r="K7489" s="11" t="n">
        <v>289</v>
      </c>
      <c r="L7489" s="11" t="n">
        <v>45</v>
      </c>
      <c r="M7489" s="11" t="n">
        <v>5</v>
      </c>
      <c r="N7489" s="11" t="n">
        <v>0.05</v>
      </c>
      <c r="O7489" s="7" t="n">
        <v>2485.7</v>
      </c>
      <c r="P7489" s="7" t="n">
        <v>1317.421</v>
      </c>
      <c r="Q7489" s="7">
        <f>text(E7489,"ddd")</f>
        <v/>
      </c>
      <c r="R7489" s="7">
        <f>G7489-F7489</f>
        <v/>
      </c>
      <c r="S7489" s="7">
        <f>E7489-D7489</f>
        <v/>
      </c>
      <c r="T7489" s="7">
        <f>O7489*M7489</f>
        <v/>
      </c>
      <c r="U7489" s="7">
        <f>T7489*N7489</f>
        <v/>
      </c>
      <c r="V7489" s="7">
        <f>T7489-U7489-(P7489*M7489)</f>
        <v/>
      </c>
      <c r="W7489" s="7">
        <f>VLOOKUP(L7489,'Products Sheet'!$A:$B,2,FALSE)</f>
        <v/>
      </c>
      <c r="X7489" s="7" t="n"/>
      <c r="Y7489" s="7" t="n"/>
      <c r="Z7489" s="7" t="n"/>
      <c r="AA7489" s="7" t="n"/>
      <c r="AB7489" s="7" t="n"/>
      <c r="AC7489" s="7" t="n"/>
    </row>
    <row r="7490" ht="9.75" customHeight="1" s="12">
      <c r="A7490" s="11" t="inlineStr">
        <is>
          <t>SO - 000328</t>
        </is>
      </c>
      <c r="B7490" s="11" t="inlineStr">
        <is>
          <t>In-Store</t>
        </is>
      </c>
      <c r="C7490" s="11" t="inlineStr">
        <is>
          <t>WARE-PUJ1005</t>
        </is>
      </c>
      <c r="D7490" s="6" t="n">
        <v>43200</v>
      </c>
      <c r="E7490" s="6" t="n">
        <v>43278</v>
      </c>
      <c r="F7490" s="6" t="n">
        <v>43295</v>
      </c>
      <c r="G7490" s="6" t="n">
        <v>43299</v>
      </c>
      <c r="H7490" s="11" t="inlineStr">
        <is>
          <t>USD</t>
        </is>
      </c>
      <c r="I7490" s="11" t="n">
        <v>4</v>
      </c>
      <c r="J7490" s="11" t="n">
        <v>28</v>
      </c>
      <c r="K7490" s="11" t="n">
        <v>275</v>
      </c>
      <c r="L7490" s="11" t="n">
        <v>45</v>
      </c>
      <c r="M7490" s="11" t="n">
        <v>3</v>
      </c>
      <c r="N7490" s="11" t="n">
        <v>0.05</v>
      </c>
      <c r="O7490" s="7" t="n">
        <v>174.2</v>
      </c>
      <c r="P7490" s="7" t="n">
        <v>120.198</v>
      </c>
      <c r="Q7490" s="7">
        <f>text(E7490,"ddd")</f>
        <v/>
      </c>
      <c r="R7490" s="7">
        <f>G7490-F7490</f>
        <v/>
      </c>
      <c r="S7490" s="7">
        <f>E7490-D7490</f>
        <v/>
      </c>
      <c r="T7490" s="7">
        <f>O7490*M7490</f>
        <v/>
      </c>
      <c r="U7490" s="7">
        <f>T7490*N7490</f>
        <v/>
      </c>
      <c r="V7490" s="7">
        <f>T7490-U7490-(P7490*M7490)</f>
        <v/>
      </c>
      <c r="W7490" s="7">
        <f>VLOOKUP(L7490,'Products Sheet'!$A:$B,2,FALSE)</f>
        <v/>
      </c>
      <c r="X7490" s="7" t="n"/>
      <c r="Y7490" s="7" t="n"/>
      <c r="Z7490" s="7" t="n"/>
      <c r="AA7490" s="7" t="n"/>
      <c r="AB7490" s="7" t="n"/>
      <c r="AC7490" s="7" t="n"/>
    </row>
    <row r="7491" ht="9.75" customHeight="1" s="12">
      <c r="A7491" s="11" t="inlineStr">
        <is>
          <t>SO - 000361</t>
        </is>
      </c>
      <c r="B7491" s="11" t="inlineStr">
        <is>
          <t>Wholesale</t>
        </is>
      </c>
      <c r="C7491" s="11" t="inlineStr">
        <is>
          <t>WARE-MKL1006</t>
        </is>
      </c>
      <c r="D7491" s="6" t="n">
        <v>43200</v>
      </c>
      <c r="E7491" s="6" t="n">
        <v>43282</v>
      </c>
      <c r="F7491" s="6" t="n">
        <v>43285</v>
      </c>
      <c r="G7491" s="6" t="n">
        <v>43290</v>
      </c>
      <c r="H7491" s="11" t="inlineStr">
        <is>
          <t>USD</t>
        </is>
      </c>
      <c r="I7491" s="11" t="n">
        <v>28</v>
      </c>
      <c r="J7491" s="11" t="n">
        <v>44</v>
      </c>
      <c r="K7491" s="11" t="n">
        <v>362</v>
      </c>
      <c r="L7491" s="11" t="n">
        <v>45</v>
      </c>
      <c r="M7491" s="11" t="n">
        <v>1</v>
      </c>
      <c r="N7491" s="11" t="n">
        <v>0.075</v>
      </c>
      <c r="O7491" s="7" t="n">
        <v>837.5</v>
      </c>
      <c r="P7491" s="7" t="n">
        <v>527.625</v>
      </c>
      <c r="Q7491" s="7">
        <f>text(E7491,"ddd")</f>
        <v/>
      </c>
      <c r="R7491" s="7">
        <f>G7491-F7491</f>
        <v/>
      </c>
      <c r="S7491" s="7">
        <f>E7491-D7491</f>
        <v/>
      </c>
      <c r="T7491" s="7">
        <f>O7491*M7491</f>
        <v/>
      </c>
      <c r="U7491" s="7">
        <f>T7491*N7491</f>
        <v/>
      </c>
      <c r="V7491" s="7">
        <f>T7491-U7491-(P7491*M7491)</f>
        <v/>
      </c>
      <c r="W7491" s="7">
        <f>VLOOKUP(L7491,'Products Sheet'!$A:$B,2,FALSE)</f>
        <v/>
      </c>
      <c r="X7491" s="7" t="n"/>
      <c r="Y7491" s="7" t="n"/>
      <c r="Z7491" s="7" t="n"/>
      <c r="AA7491" s="7" t="n"/>
      <c r="AB7491" s="7" t="n"/>
      <c r="AC7491" s="7" t="n"/>
    </row>
    <row r="7492" ht="9.75" customHeight="1" s="12">
      <c r="A7492" s="11" t="inlineStr">
        <is>
          <t>SO - 000390</t>
        </is>
      </c>
      <c r="B7492" s="11" t="inlineStr">
        <is>
          <t>Online</t>
        </is>
      </c>
      <c r="C7492" s="11" t="inlineStr">
        <is>
          <t>WARE-MKL1006</t>
        </is>
      </c>
      <c r="D7492" s="6" t="n">
        <v>43200</v>
      </c>
      <c r="E7492" s="6" t="n">
        <v>43285</v>
      </c>
      <c r="F7492" s="6" t="n">
        <v>43311</v>
      </c>
      <c r="G7492" s="6" t="n">
        <v>43312</v>
      </c>
      <c r="H7492" s="11" t="inlineStr">
        <is>
          <t>USD</t>
        </is>
      </c>
      <c r="I7492" s="11" t="n">
        <v>15</v>
      </c>
      <c r="J7492" s="11" t="n">
        <v>44</v>
      </c>
      <c r="K7492" s="11" t="n">
        <v>334</v>
      </c>
      <c r="L7492" s="11" t="n">
        <v>45</v>
      </c>
      <c r="M7492" s="11" t="n">
        <v>5</v>
      </c>
      <c r="N7492" s="11" t="n">
        <v>0.075</v>
      </c>
      <c r="O7492" s="7" t="n">
        <v>1721.9</v>
      </c>
      <c r="P7492" s="7" t="n">
        <v>1377.52</v>
      </c>
      <c r="Q7492" s="7">
        <f>text(E7492,"ddd")</f>
        <v/>
      </c>
      <c r="R7492" s="7">
        <f>G7492-F7492</f>
        <v/>
      </c>
      <c r="S7492" s="7">
        <f>E7492-D7492</f>
        <v/>
      </c>
      <c r="T7492" s="7">
        <f>O7492*M7492</f>
        <v/>
      </c>
      <c r="U7492" s="7">
        <f>T7492*N7492</f>
        <v/>
      </c>
      <c r="V7492" s="7">
        <f>T7492-U7492-(P7492*M7492)</f>
        <v/>
      </c>
      <c r="W7492" s="7">
        <f>VLOOKUP(L7492,'Products Sheet'!$A:$B,2,FALSE)</f>
        <v/>
      </c>
      <c r="X7492" s="7" t="n"/>
      <c r="Y7492" s="7" t="n"/>
      <c r="Z7492" s="7" t="n"/>
      <c r="AA7492" s="7" t="n"/>
      <c r="AB7492" s="7" t="n"/>
      <c r="AC7492" s="7" t="n"/>
    </row>
    <row r="7493" ht="9.75" customHeight="1" s="12">
      <c r="A7493" s="11" t="inlineStr">
        <is>
          <t>SO - 000443</t>
        </is>
      </c>
      <c r="B7493" s="11" t="inlineStr">
        <is>
          <t>In-Store</t>
        </is>
      </c>
      <c r="C7493" s="11" t="inlineStr">
        <is>
          <t>WARE-NMK1003</t>
        </is>
      </c>
      <c r="D7493" s="6" t="n">
        <v>43200</v>
      </c>
      <c r="E7493" s="6" t="n">
        <v>43292</v>
      </c>
      <c r="F7493" s="6" t="n">
        <v>43306</v>
      </c>
      <c r="G7493" s="6" t="n">
        <v>43314</v>
      </c>
      <c r="H7493" s="11" t="inlineStr">
        <is>
          <t>USD</t>
        </is>
      </c>
      <c r="I7493" s="11" t="n">
        <v>2</v>
      </c>
      <c r="J7493" s="11" t="n">
        <v>12</v>
      </c>
      <c r="K7493" s="11" t="n">
        <v>190</v>
      </c>
      <c r="L7493" s="11" t="n">
        <v>45</v>
      </c>
      <c r="M7493" s="11" t="n">
        <v>7</v>
      </c>
      <c r="N7493" s="11" t="n">
        <v>0.2</v>
      </c>
      <c r="O7493" s="7" t="n">
        <v>964.8000000000001</v>
      </c>
      <c r="P7493" s="7" t="n">
        <v>781.4880000000001</v>
      </c>
      <c r="Q7493" s="7">
        <f>text(E7493,"ddd")</f>
        <v/>
      </c>
      <c r="R7493" s="7">
        <f>G7493-F7493</f>
        <v/>
      </c>
      <c r="S7493" s="7">
        <f>E7493-D7493</f>
        <v/>
      </c>
      <c r="T7493" s="7">
        <f>O7493*M7493</f>
        <v/>
      </c>
      <c r="U7493" s="7">
        <f>T7493*N7493</f>
        <v/>
      </c>
      <c r="V7493" s="7">
        <f>T7493-U7493-(P7493*M7493)</f>
        <v/>
      </c>
      <c r="W7493" s="7">
        <f>VLOOKUP(L7493,'Products Sheet'!$A:$B,2,FALSE)</f>
        <v/>
      </c>
      <c r="X7493" s="7" t="n"/>
      <c r="Y7493" s="7" t="n"/>
      <c r="Z7493" s="7" t="n"/>
      <c r="AA7493" s="7" t="n"/>
      <c r="AB7493" s="7" t="n"/>
      <c r="AC7493" s="7" t="n"/>
    </row>
    <row r="7494" ht="9.75" customHeight="1" s="12">
      <c r="A7494" s="11" t="inlineStr">
        <is>
          <t>SO - 000461</t>
        </is>
      </c>
      <c r="B7494" s="11" t="inlineStr">
        <is>
          <t>Distributor</t>
        </is>
      </c>
      <c r="C7494" s="11" t="inlineStr">
        <is>
          <t>WARE-NMK1003</t>
        </is>
      </c>
      <c r="D7494" s="6" t="n">
        <v>43200</v>
      </c>
      <c r="E7494" s="6" t="n">
        <v>43294</v>
      </c>
      <c r="F7494" s="6" t="n">
        <v>43299</v>
      </c>
      <c r="G7494" s="6" t="n">
        <v>43306</v>
      </c>
      <c r="H7494" s="11" t="inlineStr">
        <is>
          <t>USD</t>
        </is>
      </c>
      <c r="I7494" s="11" t="n">
        <v>24</v>
      </c>
      <c r="J7494" s="11" t="n">
        <v>50</v>
      </c>
      <c r="K7494" s="11" t="n">
        <v>125</v>
      </c>
      <c r="L7494" s="11" t="n">
        <v>45</v>
      </c>
      <c r="M7494" s="11" t="n">
        <v>4</v>
      </c>
      <c r="N7494" s="11" t="n">
        <v>0.05</v>
      </c>
      <c r="O7494" s="7" t="n">
        <v>3832.4</v>
      </c>
      <c r="P7494" s="7" t="n">
        <v>2452.736</v>
      </c>
      <c r="Q7494" s="7">
        <f>text(E7494,"ddd")</f>
        <v/>
      </c>
      <c r="R7494" s="7">
        <f>G7494-F7494</f>
        <v/>
      </c>
      <c r="S7494" s="7">
        <f>E7494-D7494</f>
        <v/>
      </c>
      <c r="T7494" s="7">
        <f>O7494*M7494</f>
        <v/>
      </c>
      <c r="U7494" s="7">
        <f>T7494*N7494</f>
        <v/>
      </c>
      <c r="V7494" s="7">
        <f>T7494-U7494-(P7494*M7494)</f>
        <v/>
      </c>
      <c r="W7494" s="7">
        <f>VLOOKUP(L7494,'Products Sheet'!$A:$B,2,FALSE)</f>
        <v/>
      </c>
      <c r="X7494" s="7" t="n"/>
      <c r="Y7494" s="7" t="n"/>
      <c r="Z7494" s="7" t="n"/>
      <c r="AA7494" s="7" t="n"/>
      <c r="AB7494" s="7" t="n"/>
      <c r="AC7494" s="7" t="n"/>
    </row>
    <row r="7495" ht="9.75" customHeight="1" s="12">
      <c r="A7495" s="11" t="inlineStr">
        <is>
          <t>SO - 000463</t>
        </is>
      </c>
      <c r="B7495" s="11" t="inlineStr">
        <is>
          <t>Distributor</t>
        </is>
      </c>
      <c r="C7495" s="11" t="inlineStr">
        <is>
          <t>WARE-NMK1003</t>
        </is>
      </c>
      <c r="D7495" s="6" t="n">
        <v>43200</v>
      </c>
      <c r="E7495" s="6" t="n">
        <v>43294</v>
      </c>
      <c r="F7495" s="6" t="n">
        <v>43314</v>
      </c>
      <c r="G7495" s="6" t="n">
        <v>43324</v>
      </c>
      <c r="H7495" s="11" t="inlineStr">
        <is>
          <t>USD</t>
        </is>
      </c>
      <c r="I7495" s="11" t="n">
        <v>24</v>
      </c>
      <c r="J7495" s="11" t="n">
        <v>1</v>
      </c>
      <c r="K7495" s="11" t="n">
        <v>115</v>
      </c>
      <c r="L7495" s="11" t="n">
        <v>45</v>
      </c>
      <c r="M7495" s="11" t="n">
        <v>4</v>
      </c>
      <c r="N7495" s="11" t="n">
        <v>0.05</v>
      </c>
      <c r="O7495" s="7" t="n">
        <v>1815.7</v>
      </c>
      <c r="P7495" s="7" t="n">
        <v>944.1640000000001</v>
      </c>
      <c r="Q7495" s="7">
        <f>text(E7495,"ddd")</f>
        <v/>
      </c>
      <c r="R7495" s="7">
        <f>G7495-F7495</f>
        <v/>
      </c>
      <c r="S7495" s="7">
        <f>E7495-D7495</f>
        <v/>
      </c>
      <c r="T7495" s="7">
        <f>O7495*M7495</f>
        <v/>
      </c>
      <c r="U7495" s="7">
        <f>T7495*N7495</f>
        <v/>
      </c>
      <c r="V7495" s="7">
        <f>T7495-U7495-(P7495*M7495)</f>
        <v/>
      </c>
      <c r="W7495" s="7">
        <f>VLOOKUP(L7495,'Products Sheet'!$A:$B,2,FALSE)</f>
        <v/>
      </c>
      <c r="X7495" s="7" t="n"/>
      <c r="Y7495" s="7" t="n"/>
      <c r="Z7495" s="7" t="n"/>
      <c r="AA7495" s="7" t="n"/>
      <c r="AB7495" s="7" t="n"/>
      <c r="AC7495" s="7" t="n"/>
    </row>
    <row r="7496" ht="9.75" customHeight="1" s="12">
      <c r="A7496" s="11" t="inlineStr">
        <is>
          <t>SO - 000482</t>
        </is>
      </c>
      <c r="B7496" s="11" t="inlineStr">
        <is>
          <t>Wholesale</t>
        </is>
      </c>
      <c r="C7496" s="11" t="inlineStr">
        <is>
          <t>WARE-NMK1003</t>
        </is>
      </c>
      <c r="D7496" s="6" t="n">
        <v>43200</v>
      </c>
      <c r="E7496" s="6" t="n">
        <v>43297</v>
      </c>
      <c r="F7496" s="6" t="n">
        <v>43311</v>
      </c>
      <c r="G7496" s="6" t="n">
        <v>43319</v>
      </c>
      <c r="H7496" s="11" t="inlineStr">
        <is>
          <t>USD</t>
        </is>
      </c>
      <c r="I7496" s="11" t="n">
        <v>25</v>
      </c>
      <c r="J7496" s="11" t="n">
        <v>42</v>
      </c>
      <c r="K7496" s="11" t="n">
        <v>139</v>
      </c>
      <c r="L7496" s="11" t="n">
        <v>45</v>
      </c>
      <c r="M7496" s="11" t="n">
        <v>8</v>
      </c>
      <c r="N7496" s="11" t="n">
        <v>0.05</v>
      </c>
      <c r="O7496" s="7" t="n">
        <v>864.3000000000001</v>
      </c>
      <c r="P7496" s="7" t="n">
        <v>726.0120000000001</v>
      </c>
      <c r="Q7496" s="7">
        <f>text(E7496,"ddd")</f>
        <v/>
      </c>
      <c r="R7496" s="7">
        <f>G7496-F7496</f>
        <v/>
      </c>
      <c r="S7496" s="7">
        <f>E7496-D7496</f>
        <v/>
      </c>
      <c r="T7496" s="7">
        <f>O7496*M7496</f>
        <v/>
      </c>
      <c r="U7496" s="7">
        <f>T7496*N7496</f>
        <v/>
      </c>
      <c r="V7496" s="7">
        <f>T7496-U7496-(P7496*M7496)</f>
        <v/>
      </c>
      <c r="W7496" s="7">
        <f>VLOOKUP(L7496,'Products Sheet'!$A:$B,2,FALSE)</f>
        <v/>
      </c>
      <c r="X7496" s="7" t="n"/>
      <c r="Y7496" s="7" t="n"/>
      <c r="Z7496" s="7" t="n"/>
      <c r="AA7496" s="7" t="n"/>
      <c r="AB7496" s="7" t="n"/>
      <c r="AC7496" s="7" t="n"/>
    </row>
    <row r="7497" ht="9.75" customHeight="1" s="12">
      <c r="A7497" s="11" t="inlineStr">
        <is>
          <t>SO - 000590</t>
        </is>
      </c>
      <c r="B7497" s="11" t="inlineStr">
        <is>
          <t>Distributor</t>
        </is>
      </c>
      <c r="C7497" s="11" t="inlineStr">
        <is>
          <t>WARE-PUJ1005</t>
        </is>
      </c>
      <c r="D7497" s="6" t="n">
        <v>43200</v>
      </c>
      <c r="E7497" s="6" t="n">
        <v>43307</v>
      </c>
      <c r="F7497" s="6" t="n">
        <v>43313</v>
      </c>
      <c r="G7497" s="6" t="n">
        <v>43314</v>
      </c>
      <c r="H7497" s="11" t="inlineStr">
        <is>
          <t>USD</t>
        </is>
      </c>
      <c r="I7497" s="11" t="n">
        <v>23</v>
      </c>
      <c r="J7497" s="11" t="n">
        <v>13</v>
      </c>
      <c r="K7497" s="11" t="n">
        <v>327</v>
      </c>
      <c r="L7497" s="11" t="n">
        <v>45</v>
      </c>
      <c r="M7497" s="11" t="n">
        <v>8</v>
      </c>
      <c r="N7497" s="11" t="n">
        <v>0.075</v>
      </c>
      <c r="O7497" s="7" t="n">
        <v>2458.9</v>
      </c>
      <c r="P7497" s="7" t="n">
        <v>1647.463</v>
      </c>
      <c r="Q7497" s="7">
        <f>text(E7497,"ddd")</f>
        <v/>
      </c>
      <c r="R7497" s="7">
        <f>G7497-F7497</f>
        <v/>
      </c>
      <c r="S7497" s="7">
        <f>E7497-D7497</f>
        <v/>
      </c>
      <c r="T7497" s="7">
        <f>O7497*M7497</f>
        <v/>
      </c>
      <c r="U7497" s="7">
        <f>T7497*N7497</f>
        <v/>
      </c>
      <c r="V7497" s="7">
        <f>T7497-U7497-(P7497*M7497)</f>
        <v/>
      </c>
      <c r="W7497" s="7">
        <f>VLOOKUP(L7497,'Products Sheet'!$A:$B,2,FALSE)</f>
        <v/>
      </c>
      <c r="X7497" s="7" t="n"/>
      <c r="Y7497" s="7" t="n"/>
      <c r="Z7497" s="7" t="n"/>
      <c r="AA7497" s="7" t="n"/>
      <c r="AB7497" s="7" t="n"/>
      <c r="AC7497" s="7" t="n"/>
    </row>
    <row r="7498" ht="9.75" customHeight="1" s="12">
      <c r="A7498" s="11" t="inlineStr">
        <is>
          <t>SO - 000594</t>
        </is>
      </c>
      <c r="B7498" s="11" t="inlineStr">
        <is>
          <t>Distributor</t>
        </is>
      </c>
      <c r="C7498" s="11" t="inlineStr">
        <is>
          <t>WARE-NMK1003</t>
        </is>
      </c>
      <c r="D7498" s="6" t="n">
        <v>43200</v>
      </c>
      <c r="E7498" s="6" t="n">
        <v>43309</v>
      </c>
      <c r="F7498" s="6" t="n">
        <v>43313</v>
      </c>
      <c r="G7498" s="6" t="n">
        <v>43314</v>
      </c>
      <c r="H7498" s="11" t="inlineStr">
        <is>
          <t>USD</t>
        </is>
      </c>
      <c r="I7498" s="11" t="n">
        <v>25</v>
      </c>
      <c r="J7498" s="11" t="n">
        <v>35</v>
      </c>
      <c r="K7498" s="11" t="n">
        <v>109</v>
      </c>
      <c r="L7498" s="11" t="n">
        <v>45</v>
      </c>
      <c r="M7498" s="11" t="n">
        <v>1</v>
      </c>
      <c r="N7498" s="11" t="n">
        <v>0.15</v>
      </c>
      <c r="O7498" s="7" t="n">
        <v>201</v>
      </c>
      <c r="P7498" s="7" t="n">
        <v>96.47999999999999</v>
      </c>
      <c r="Q7498" s="7">
        <f>text(E7498,"ddd")</f>
        <v/>
      </c>
      <c r="R7498" s="7">
        <f>G7498-F7498</f>
        <v/>
      </c>
      <c r="S7498" s="7">
        <f>E7498-D7498</f>
        <v/>
      </c>
      <c r="T7498" s="7">
        <f>O7498*M7498</f>
        <v/>
      </c>
      <c r="U7498" s="7">
        <f>T7498*N7498</f>
        <v/>
      </c>
      <c r="V7498" s="7">
        <f>T7498-U7498-(P7498*M7498)</f>
        <v/>
      </c>
      <c r="W7498" s="7">
        <f>VLOOKUP(L7498,'Products Sheet'!$A:$B,2,FALSE)</f>
        <v/>
      </c>
      <c r="X7498" s="7" t="n"/>
      <c r="Y7498" s="7" t="n"/>
      <c r="Z7498" s="7" t="n"/>
      <c r="AA7498" s="7" t="n"/>
      <c r="AB7498" s="7" t="n"/>
      <c r="AC7498" s="7" t="n"/>
    </row>
    <row r="7499" ht="9.75" customHeight="1" s="12">
      <c r="A7499" s="11" t="inlineStr">
        <is>
          <t>SO - 000596</t>
        </is>
      </c>
      <c r="B7499" s="11" t="inlineStr">
        <is>
          <t>In-Store</t>
        </is>
      </c>
      <c r="C7499" s="11" t="inlineStr">
        <is>
          <t>WARE-PUJ1005</t>
        </is>
      </c>
      <c r="D7499" s="6" t="n">
        <v>43200</v>
      </c>
      <c r="E7499" s="6" t="n">
        <v>43309</v>
      </c>
      <c r="F7499" s="6" t="n">
        <v>43321</v>
      </c>
      <c r="G7499" s="6" t="n">
        <v>43330</v>
      </c>
      <c r="H7499" s="11" t="inlineStr">
        <is>
          <t>USD</t>
        </is>
      </c>
      <c r="I7499" s="11" t="n">
        <v>12</v>
      </c>
      <c r="J7499" s="11" t="n">
        <v>2</v>
      </c>
      <c r="K7499" s="11" t="n">
        <v>280</v>
      </c>
      <c r="L7499" s="11" t="n">
        <v>45</v>
      </c>
      <c r="M7499" s="11" t="n">
        <v>1</v>
      </c>
      <c r="N7499" s="11" t="n">
        <v>0.05</v>
      </c>
      <c r="O7499" s="7" t="n">
        <v>3859.2</v>
      </c>
      <c r="P7499" s="7" t="n">
        <v>3125.952</v>
      </c>
      <c r="Q7499" s="7">
        <f>text(E7499,"ddd")</f>
        <v/>
      </c>
      <c r="R7499" s="7">
        <f>G7499-F7499</f>
        <v/>
      </c>
      <c r="S7499" s="7">
        <f>E7499-D7499</f>
        <v/>
      </c>
      <c r="T7499" s="7">
        <f>O7499*M7499</f>
        <v/>
      </c>
      <c r="U7499" s="7">
        <f>T7499*N7499</f>
        <v/>
      </c>
      <c r="V7499" s="7">
        <f>T7499-U7499-(P7499*M7499)</f>
        <v/>
      </c>
      <c r="W7499" s="7">
        <f>VLOOKUP(L7499,'Products Sheet'!$A:$B,2,FALSE)</f>
        <v/>
      </c>
      <c r="X7499" s="7" t="n"/>
      <c r="Y7499" s="7" t="n"/>
      <c r="Z7499" s="7" t="n"/>
      <c r="AA7499" s="7" t="n"/>
      <c r="AB7499" s="7" t="n"/>
      <c r="AC7499" s="7" t="n"/>
    </row>
    <row r="7500" ht="9.75" customHeight="1" s="12">
      <c r="A7500" s="11" t="inlineStr">
        <is>
          <t>SO - 000642</t>
        </is>
      </c>
      <c r="B7500" s="11" t="inlineStr">
        <is>
          <t>Distributor</t>
        </is>
      </c>
      <c r="C7500" s="11" t="inlineStr">
        <is>
          <t>WARE-MKL1006</t>
        </is>
      </c>
      <c r="D7500" s="6" t="n">
        <v>43200</v>
      </c>
      <c r="E7500" s="6" t="n">
        <v>43315</v>
      </c>
      <c r="F7500" s="6" t="n">
        <v>43319</v>
      </c>
      <c r="G7500" s="6" t="n">
        <v>43326</v>
      </c>
      <c r="H7500" s="11" t="inlineStr">
        <is>
          <t>USD</t>
        </is>
      </c>
      <c r="I7500" s="11" t="n">
        <v>25</v>
      </c>
      <c r="J7500" s="11" t="n">
        <v>12</v>
      </c>
      <c r="K7500" s="11" t="n">
        <v>350</v>
      </c>
      <c r="L7500" s="11" t="n">
        <v>45</v>
      </c>
      <c r="M7500" s="11" t="n">
        <v>3</v>
      </c>
      <c r="N7500" s="11" t="n">
        <v>0.05</v>
      </c>
      <c r="O7500" s="7" t="n">
        <v>2465.6</v>
      </c>
      <c r="P7500" s="7" t="n">
        <v>1602.64</v>
      </c>
      <c r="Q7500" s="7">
        <f>text(E7500,"ddd")</f>
        <v/>
      </c>
      <c r="R7500" s="7">
        <f>G7500-F7500</f>
        <v/>
      </c>
      <c r="S7500" s="7">
        <f>E7500-D7500</f>
        <v/>
      </c>
      <c r="T7500" s="7">
        <f>O7500*M7500</f>
        <v/>
      </c>
      <c r="U7500" s="7">
        <f>T7500*N7500</f>
        <v/>
      </c>
      <c r="V7500" s="7">
        <f>T7500-U7500-(P7500*M7500)</f>
        <v/>
      </c>
      <c r="W7500" s="7">
        <f>VLOOKUP(L7500,'Products Sheet'!$A:$B,2,FALSE)</f>
        <v/>
      </c>
      <c r="X7500" s="7" t="n"/>
      <c r="Y7500" s="7" t="n"/>
      <c r="Z7500" s="7" t="n"/>
      <c r="AA7500" s="7" t="n"/>
      <c r="AB7500" s="7" t="n"/>
      <c r="AC7500" s="7" t="n"/>
    </row>
    <row r="7501" ht="9.75" customHeight="1" s="12">
      <c r="A7501" s="11" t="inlineStr">
        <is>
          <t>SO - 000806</t>
        </is>
      </c>
      <c r="B7501" s="11" t="inlineStr">
        <is>
          <t>In-Store</t>
        </is>
      </c>
      <c r="C7501" s="11" t="inlineStr">
        <is>
          <t>WARE-NBV1002</t>
        </is>
      </c>
      <c r="D7501" s="6" t="n">
        <v>43200</v>
      </c>
      <c r="E7501" s="6" t="n">
        <v>43332</v>
      </c>
      <c r="F7501" s="6" t="n">
        <v>43345</v>
      </c>
      <c r="G7501" s="6" t="n">
        <v>43355</v>
      </c>
      <c r="H7501" s="11" t="inlineStr">
        <is>
          <t>USD</t>
        </is>
      </c>
      <c r="I7501" s="11" t="n">
        <v>3</v>
      </c>
      <c r="J7501" s="11" t="n">
        <v>7</v>
      </c>
      <c r="K7501" s="11" t="n">
        <v>77</v>
      </c>
      <c r="L7501" s="11" t="n">
        <v>45</v>
      </c>
      <c r="M7501" s="11" t="n">
        <v>6</v>
      </c>
      <c r="N7501" s="11" t="n">
        <v>0.1</v>
      </c>
      <c r="O7501" s="7" t="n">
        <v>1782.2</v>
      </c>
      <c r="P7501" s="7" t="n">
        <v>1051.498</v>
      </c>
      <c r="Q7501" s="7">
        <f>text(E7501,"ddd")</f>
        <v/>
      </c>
      <c r="R7501" s="7">
        <f>G7501-F7501</f>
        <v/>
      </c>
      <c r="S7501" s="7">
        <f>E7501-D7501</f>
        <v/>
      </c>
      <c r="T7501" s="7">
        <f>O7501*M7501</f>
        <v/>
      </c>
      <c r="U7501" s="7">
        <f>T7501*N7501</f>
        <v/>
      </c>
      <c r="V7501" s="7">
        <f>T7501-U7501-(P7501*M7501)</f>
        <v/>
      </c>
      <c r="W7501" s="7">
        <f>VLOOKUP(L7501,'Products Sheet'!$A:$B,2,FALSE)</f>
        <v/>
      </c>
      <c r="X7501" s="7" t="n"/>
      <c r="Y7501" s="7" t="n"/>
      <c r="Z7501" s="7" t="n"/>
      <c r="AA7501" s="7" t="n"/>
      <c r="AB7501" s="7" t="n"/>
      <c r="AC7501" s="7" t="n"/>
    </row>
    <row r="7502" ht="9.75" customHeight="1" s="12">
      <c r="A7502" s="11" t="inlineStr">
        <is>
          <t>SO - 000882</t>
        </is>
      </c>
      <c r="B7502" s="11" t="inlineStr">
        <is>
          <t>Online</t>
        </is>
      </c>
      <c r="C7502" s="11" t="inlineStr">
        <is>
          <t>WARE-UHY1004</t>
        </is>
      </c>
      <c r="D7502" s="6" t="n">
        <v>43300</v>
      </c>
      <c r="E7502" s="6" t="n">
        <v>43341</v>
      </c>
      <c r="F7502" s="6" t="n">
        <v>43354</v>
      </c>
      <c r="G7502" s="6" t="n">
        <v>43359</v>
      </c>
      <c r="H7502" s="11" t="inlineStr">
        <is>
          <t>USD</t>
        </is>
      </c>
      <c r="I7502" s="11" t="n">
        <v>14</v>
      </c>
      <c r="J7502" s="11" t="n">
        <v>29</v>
      </c>
      <c r="K7502" s="11" t="n">
        <v>237</v>
      </c>
      <c r="L7502" s="11" t="n">
        <v>45</v>
      </c>
      <c r="M7502" s="11" t="n">
        <v>2</v>
      </c>
      <c r="N7502" s="11" t="n">
        <v>0.1</v>
      </c>
      <c r="O7502" s="7" t="n">
        <v>3859.2</v>
      </c>
      <c r="P7502" s="7" t="n">
        <v>2315.52</v>
      </c>
      <c r="Q7502" s="7">
        <f>text(E7502,"ddd")</f>
        <v/>
      </c>
      <c r="R7502" s="7">
        <f>G7502-F7502</f>
        <v/>
      </c>
      <c r="S7502" s="7">
        <f>E7502-D7502</f>
        <v/>
      </c>
      <c r="T7502" s="7">
        <f>O7502*M7502</f>
        <v/>
      </c>
      <c r="U7502" s="7">
        <f>T7502*N7502</f>
        <v/>
      </c>
      <c r="V7502" s="7">
        <f>T7502-U7502-(P7502*M7502)</f>
        <v/>
      </c>
      <c r="W7502" s="7">
        <f>VLOOKUP(L7502,'Products Sheet'!$A:$B,2,FALSE)</f>
        <v/>
      </c>
      <c r="X7502" s="7" t="n"/>
      <c r="Y7502" s="7" t="n"/>
      <c r="Z7502" s="7" t="n"/>
      <c r="AA7502" s="7" t="n"/>
      <c r="AB7502" s="7" t="n"/>
      <c r="AC7502" s="7" t="n"/>
    </row>
    <row r="7503" ht="9.75" customHeight="1" s="12">
      <c r="A7503" s="11" t="inlineStr">
        <is>
          <t>SO - 000906</t>
        </is>
      </c>
      <c r="B7503" s="11" t="inlineStr">
        <is>
          <t>Wholesale</t>
        </is>
      </c>
      <c r="C7503" s="11" t="inlineStr">
        <is>
          <t>WARE-UHY1004</t>
        </is>
      </c>
      <c r="D7503" s="6" t="n">
        <v>43200</v>
      </c>
      <c r="E7503" s="6" t="n">
        <v>43344</v>
      </c>
      <c r="F7503" s="6" t="n">
        <v>43354</v>
      </c>
      <c r="G7503" s="6" t="n">
        <v>43358</v>
      </c>
      <c r="H7503" s="11" t="inlineStr">
        <is>
          <t>USD</t>
        </is>
      </c>
      <c r="I7503" s="11" t="n">
        <v>26</v>
      </c>
      <c r="J7503" s="11" t="n">
        <v>19</v>
      </c>
      <c r="K7503" s="11" t="n">
        <v>218</v>
      </c>
      <c r="L7503" s="11" t="n">
        <v>45</v>
      </c>
      <c r="M7503" s="11" t="n">
        <v>4</v>
      </c>
      <c r="N7503" s="11" t="n">
        <v>0.1</v>
      </c>
      <c r="O7503" s="7" t="n">
        <v>180.9</v>
      </c>
      <c r="P7503" s="7" t="n">
        <v>119.394</v>
      </c>
      <c r="Q7503" s="7">
        <f>text(E7503,"ddd")</f>
        <v/>
      </c>
      <c r="R7503" s="7">
        <f>G7503-F7503</f>
        <v/>
      </c>
      <c r="S7503" s="7">
        <f>E7503-D7503</f>
        <v/>
      </c>
      <c r="T7503" s="7">
        <f>O7503*M7503</f>
        <v/>
      </c>
      <c r="U7503" s="7">
        <f>T7503*N7503</f>
        <v/>
      </c>
      <c r="V7503" s="7">
        <f>T7503-U7503-(P7503*M7503)</f>
        <v/>
      </c>
      <c r="W7503" s="7">
        <f>VLOOKUP(L7503,'Products Sheet'!$A:$B,2,FALSE)</f>
        <v/>
      </c>
      <c r="X7503" s="7" t="n"/>
      <c r="Y7503" s="7" t="n"/>
      <c r="Z7503" s="7" t="n"/>
      <c r="AA7503" s="7" t="n"/>
      <c r="AB7503" s="7" t="n"/>
      <c r="AC7503" s="7" t="n"/>
    </row>
    <row r="7504" ht="9.75" customHeight="1" s="12">
      <c r="A7504" s="11" t="inlineStr">
        <is>
          <t>SO - 000917</t>
        </is>
      </c>
      <c r="B7504" s="11" t="inlineStr">
        <is>
          <t>In-Store</t>
        </is>
      </c>
      <c r="C7504" s="11" t="inlineStr">
        <is>
          <t>WARE-UHY1004</t>
        </is>
      </c>
      <c r="D7504" s="6" t="n">
        <v>43200</v>
      </c>
      <c r="E7504" s="6" t="n">
        <v>43346</v>
      </c>
      <c r="F7504" s="6" t="n">
        <v>43359</v>
      </c>
      <c r="G7504" s="6" t="n">
        <v>43367</v>
      </c>
      <c r="H7504" s="11" t="inlineStr">
        <is>
          <t>USD</t>
        </is>
      </c>
      <c r="I7504" s="11" t="n">
        <v>4</v>
      </c>
      <c r="J7504" s="11" t="n">
        <v>14</v>
      </c>
      <c r="K7504" s="11" t="n">
        <v>232</v>
      </c>
      <c r="L7504" s="11" t="n">
        <v>45</v>
      </c>
      <c r="M7504" s="11" t="n">
        <v>4</v>
      </c>
      <c r="N7504" s="11" t="n">
        <v>0.05</v>
      </c>
      <c r="O7504" s="7" t="n">
        <v>1025.1</v>
      </c>
      <c r="P7504" s="7" t="n">
        <v>584.307</v>
      </c>
      <c r="Q7504" s="7">
        <f>text(E7504,"ddd")</f>
        <v/>
      </c>
      <c r="R7504" s="7">
        <f>G7504-F7504</f>
        <v/>
      </c>
      <c r="S7504" s="7">
        <f>E7504-D7504</f>
        <v/>
      </c>
      <c r="T7504" s="7">
        <f>O7504*M7504</f>
        <v/>
      </c>
      <c r="U7504" s="7">
        <f>T7504*N7504</f>
        <v/>
      </c>
      <c r="V7504" s="7">
        <f>T7504-U7504-(P7504*M7504)</f>
        <v/>
      </c>
      <c r="W7504" s="7">
        <f>VLOOKUP(L7504,'Products Sheet'!$A:$B,2,FALSE)</f>
        <v/>
      </c>
      <c r="X7504" s="7" t="n"/>
      <c r="Y7504" s="7" t="n"/>
      <c r="Z7504" s="7" t="n"/>
      <c r="AA7504" s="7" t="n"/>
      <c r="AB7504" s="7" t="n"/>
      <c r="AC7504" s="7" t="n"/>
    </row>
    <row r="7505" ht="9.75" customHeight="1" s="12">
      <c r="A7505" s="11" t="inlineStr">
        <is>
          <t>SO - 0001045</t>
        </is>
      </c>
      <c r="B7505" s="11" t="inlineStr">
        <is>
          <t>Distributor</t>
        </is>
      </c>
      <c r="C7505" s="11" t="inlineStr">
        <is>
          <t>WARE-PUJ1005</t>
        </is>
      </c>
      <c r="D7505" s="6" t="n">
        <v>43300</v>
      </c>
      <c r="E7505" s="6" t="n">
        <v>43361</v>
      </c>
      <c r="F7505" s="6" t="n">
        <v>43381</v>
      </c>
      <c r="G7505" s="6" t="n">
        <v>43390</v>
      </c>
      <c r="H7505" s="11" t="inlineStr">
        <is>
          <t>USD</t>
        </is>
      </c>
      <c r="I7505" s="11" t="n">
        <v>23</v>
      </c>
      <c r="J7505" s="11" t="n">
        <v>24</v>
      </c>
      <c r="K7505" s="11" t="n">
        <v>323</v>
      </c>
      <c r="L7505" s="11" t="n">
        <v>45</v>
      </c>
      <c r="M7505" s="11" t="n">
        <v>8</v>
      </c>
      <c r="N7505" s="11" t="n">
        <v>0.2</v>
      </c>
      <c r="O7505" s="7" t="n">
        <v>1125.6</v>
      </c>
      <c r="P7505" s="7" t="n">
        <v>529.032</v>
      </c>
      <c r="Q7505" s="7">
        <f>text(E7505,"ddd")</f>
        <v/>
      </c>
      <c r="R7505" s="7">
        <f>G7505-F7505</f>
        <v/>
      </c>
      <c r="S7505" s="7">
        <f>E7505-D7505</f>
        <v/>
      </c>
      <c r="T7505" s="7">
        <f>O7505*M7505</f>
        <v/>
      </c>
      <c r="U7505" s="7">
        <f>T7505*N7505</f>
        <v/>
      </c>
      <c r="V7505" s="7">
        <f>T7505-U7505-(P7505*M7505)</f>
        <v/>
      </c>
      <c r="W7505" s="7">
        <f>VLOOKUP(L7505,'Products Sheet'!$A:$B,2,FALSE)</f>
        <v/>
      </c>
      <c r="X7505" s="7" t="n"/>
      <c r="Y7505" s="7" t="n"/>
      <c r="Z7505" s="7" t="n"/>
      <c r="AA7505" s="7" t="n"/>
      <c r="AB7505" s="7" t="n"/>
      <c r="AC7505" s="7" t="n"/>
    </row>
    <row r="7506" ht="9.75" customHeight="1" s="12">
      <c r="A7506" s="11" t="inlineStr">
        <is>
          <t>SO - 0001057</t>
        </is>
      </c>
      <c r="B7506" s="11" t="inlineStr">
        <is>
          <t>In-Store</t>
        </is>
      </c>
      <c r="C7506" s="11" t="inlineStr">
        <is>
          <t>WARE-UHY1004</t>
        </is>
      </c>
      <c r="D7506" s="6" t="n">
        <v>43300</v>
      </c>
      <c r="E7506" s="6" t="n">
        <v>43363</v>
      </c>
      <c r="F7506" s="6" t="n">
        <v>43369</v>
      </c>
      <c r="G7506" s="6" t="n">
        <v>43372</v>
      </c>
      <c r="H7506" s="11" t="inlineStr">
        <is>
          <t>USD</t>
        </is>
      </c>
      <c r="I7506" s="11" t="n">
        <v>8</v>
      </c>
      <c r="J7506" s="11" t="n">
        <v>23</v>
      </c>
      <c r="K7506" s="11" t="n">
        <v>211</v>
      </c>
      <c r="L7506" s="11" t="n">
        <v>45</v>
      </c>
      <c r="M7506" s="11" t="n">
        <v>7</v>
      </c>
      <c r="N7506" s="11" t="n">
        <v>0.05</v>
      </c>
      <c r="O7506" s="7" t="n">
        <v>2224.4</v>
      </c>
      <c r="P7506" s="7" t="n">
        <v>1890.74</v>
      </c>
      <c r="Q7506" s="7">
        <f>text(E7506,"ddd")</f>
        <v/>
      </c>
      <c r="R7506" s="7">
        <f>G7506-F7506</f>
        <v/>
      </c>
      <c r="S7506" s="7">
        <f>E7506-D7506</f>
        <v/>
      </c>
      <c r="T7506" s="7">
        <f>O7506*M7506</f>
        <v/>
      </c>
      <c r="U7506" s="7">
        <f>T7506*N7506</f>
        <v/>
      </c>
      <c r="V7506" s="7">
        <f>T7506-U7506-(P7506*M7506)</f>
        <v/>
      </c>
      <c r="W7506" s="7">
        <f>VLOOKUP(L7506,'Products Sheet'!$A:$B,2,FALSE)</f>
        <v/>
      </c>
      <c r="X7506" s="7" t="n"/>
      <c r="Y7506" s="7" t="n"/>
      <c r="Z7506" s="7" t="n"/>
      <c r="AA7506" s="7" t="n"/>
      <c r="AB7506" s="7" t="n"/>
      <c r="AC7506" s="7" t="n"/>
    </row>
    <row r="7507" ht="9.75" customHeight="1" s="12">
      <c r="A7507" s="11" t="inlineStr">
        <is>
          <t>SO - 0001085</t>
        </is>
      </c>
      <c r="B7507" s="11" t="inlineStr">
        <is>
          <t>Online</t>
        </is>
      </c>
      <c r="C7507" s="11" t="inlineStr">
        <is>
          <t>WARE-PUJ1005</t>
        </is>
      </c>
      <c r="D7507" s="6" t="n">
        <v>43200</v>
      </c>
      <c r="E7507" s="6" t="n">
        <v>43366</v>
      </c>
      <c r="F7507" s="6" t="n">
        <v>43390</v>
      </c>
      <c r="G7507" s="6" t="n">
        <v>43395</v>
      </c>
      <c r="H7507" s="11" t="inlineStr">
        <is>
          <t>USD</t>
        </is>
      </c>
      <c r="I7507" s="11" t="n">
        <v>13</v>
      </c>
      <c r="J7507" s="11" t="n">
        <v>32</v>
      </c>
      <c r="K7507" s="11" t="n">
        <v>301</v>
      </c>
      <c r="L7507" s="11" t="n">
        <v>45</v>
      </c>
      <c r="M7507" s="11" t="n">
        <v>7</v>
      </c>
      <c r="N7507" s="11" t="n">
        <v>0.05</v>
      </c>
      <c r="O7507" s="7" t="n">
        <v>1768.8</v>
      </c>
      <c r="P7507" s="7" t="n">
        <v>707.52</v>
      </c>
      <c r="Q7507" s="7">
        <f>text(E7507,"ddd")</f>
        <v/>
      </c>
      <c r="R7507" s="7">
        <f>G7507-F7507</f>
        <v/>
      </c>
      <c r="S7507" s="7">
        <f>E7507-D7507</f>
        <v/>
      </c>
      <c r="T7507" s="7">
        <f>O7507*M7507</f>
        <v/>
      </c>
      <c r="U7507" s="7">
        <f>T7507*N7507</f>
        <v/>
      </c>
      <c r="V7507" s="7">
        <f>T7507-U7507-(P7507*M7507)</f>
        <v/>
      </c>
      <c r="W7507" s="7">
        <f>VLOOKUP(L7507,'Products Sheet'!$A:$B,2,FALSE)</f>
        <v/>
      </c>
      <c r="X7507" s="7" t="n"/>
      <c r="Y7507" s="7" t="n"/>
      <c r="Z7507" s="7" t="n"/>
      <c r="AA7507" s="7" t="n"/>
      <c r="AB7507" s="7" t="n"/>
      <c r="AC7507" s="7" t="n"/>
    </row>
    <row r="7508" ht="9.75" customHeight="1" s="12">
      <c r="A7508" s="11" t="inlineStr">
        <is>
          <t>SO - 0001121</t>
        </is>
      </c>
      <c r="B7508" s="11" t="inlineStr">
        <is>
          <t>Wholesale</t>
        </is>
      </c>
      <c r="C7508" s="11" t="inlineStr">
        <is>
          <t>WARE-XYS1001</t>
        </is>
      </c>
      <c r="D7508" s="6" t="n">
        <v>43200</v>
      </c>
      <c r="E7508" s="6" t="n">
        <v>43370</v>
      </c>
      <c r="F7508" s="6" t="n">
        <v>43380</v>
      </c>
      <c r="G7508" s="6" t="n">
        <v>43383</v>
      </c>
      <c r="H7508" s="11" t="inlineStr">
        <is>
          <t>USD</t>
        </is>
      </c>
      <c r="I7508" s="11" t="n">
        <v>26</v>
      </c>
      <c r="J7508" s="11" t="n">
        <v>31</v>
      </c>
      <c r="K7508" s="11" t="n">
        <v>20</v>
      </c>
      <c r="L7508" s="11" t="n">
        <v>45</v>
      </c>
      <c r="M7508" s="11" t="n">
        <v>6</v>
      </c>
      <c r="N7508" s="11" t="n">
        <v>0.15</v>
      </c>
      <c r="O7508" s="7" t="n">
        <v>6117.1</v>
      </c>
      <c r="P7508" s="7" t="n">
        <v>4343.141</v>
      </c>
      <c r="Q7508" s="7">
        <f>text(E7508,"ddd")</f>
        <v/>
      </c>
      <c r="R7508" s="7">
        <f>G7508-F7508</f>
        <v/>
      </c>
      <c r="S7508" s="7">
        <f>E7508-D7508</f>
        <v/>
      </c>
      <c r="T7508" s="7">
        <f>O7508*M7508</f>
        <v/>
      </c>
      <c r="U7508" s="7">
        <f>T7508*N7508</f>
        <v/>
      </c>
      <c r="V7508" s="7">
        <f>T7508-U7508-(P7508*M7508)</f>
        <v/>
      </c>
      <c r="W7508" s="7">
        <f>VLOOKUP(L7508,'Products Sheet'!$A:$B,2,FALSE)</f>
        <v/>
      </c>
      <c r="X7508" s="7" t="n"/>
      <c r="Y7508" s="7" t="n"/>
      <c r="Z7508" s="7" t="n"/>
      <c r="AA7508" s="7" t="n"/>
      <c r="AB7508" s="7" t="n"/>
      <c r="AC7508" s="7" t="n"/>
    </row>
    <row r="7509" ht="9.75" customHeight="1" s="12">
      <c r="A7509" s="11" t="inlineStr">
        <is>
          <t>SO - 0001140</t>
        </is>
      </c>
      <c r="B7509" s="11" t="inlineStr">
        <is>
          <t>Distributor</t>
        </is>
      </c>
      <c r="C7509" s="11" t="inlineStr">
        <is>
          <t>WARE-MKL1006</t>
        </is>
      </c>
      <c r="D7509" s="6" t="n">
        <v>43200</v>
      </c>
      <c r="E7509" s="6" t="n">
        <v>43372</v>
      </c>
      <c r="F7509" s="6" t="n">
        <v>43379</v>
      </c>
      <c r="G7509" s="6" t="n">
        <v>43387</v>
      </c>
      <c r="H7509" s="11" t="inlineStr">
        <is>
          <t>USD</t>
        </is>
      </c>
      <c r="I7509" s="11" t="n">
        <v>23</v>
      </c>
      <c r="J7509" s="11" t="n">
        <v>12</v>
      </c>
      <c r="K7509" s="11" t="n">
        <v>358</v>
      </c>
      <c r="L7509" s="11" t="n">
        <v>45</v>
      </c>
      <c r="M7509" s="11" t="n">
        <v>3</v>
      </c>
      <c r="N7509" s="11" t="n">
        <v>0.1</v>
      </c>
      <c r="O7509" s="7" t="n">
        <v>1118.9</v>
      </c>
      <c r="P7509" s="7" t="n">
        <v>492.316</v>
      </c>
      <c r="Q7509" s="7">
        <f>text(E7509,"ddd")</f>
        <v/>
      </c>
      <c r="R7509" s="7">
        <f>G7509-F7509</f>
        <v/>
      </c>
      <c r="S7509" s="7">
        <f>E7509-D7509</f>
        <v/>
      </c>
      <c r="T7509" s="7">
        <f>O7509*M7509</f>
        <v/>
      </c>
      <c r="U7509" s="7">
        <f>T7509*N7509</f>
        <v/>
      </c>
      <c r="V7509" s="7">
        <f>T7509-U7509-(P7509*M7509)</f>
        <v/>
      </c>
      <c r="W7509" s="7">
        <f>VLOOKUP(L7509,'Products Sheet'!$A:$B,2,FALSE)</f>
        <v/>
      </c>
      <c r="X7509" s="7" t="n"/>
      <c r="Y7509" s="7" t="n"/>
      <c r="Z7509" s="7" t="n"/>
      <c r="AA7509" s="7" t="n"/>
      <c r="AB7509" s="7" t="n"/>
      <c r="AC7509" s="7" t="n"/>
    </row>
    <row r="7510" ht="9.75" customHeight="1" s="12">
      <c r="A7510" s="11" t="inlineStr">
        <is>
          <t>SO - 0001155</t>
        </is>
      </c>
      <c r="B7510" s="11" t="inlineStr">
        <is>
          <t>Distributor</t>
        </is>
      </c>
      <c r="C7510" s="11" t="inlineStr">
        <is>
          <t>WARE-NMK1003</t>
        </is>
      </c>
      <c r="D7510" s="6" t="n">
        <v>43300</v>
      </c>
      <c r="E7510" s="6" t="n">
        <v>43374</v>
      </c>
      <c r="F7510" s="6" t="n">
        <v>43383</v>
      </c>
      <c r="G7510" s="6" t="n">
        <v>43392</v>
      </c>
      <c r="H7510" s="11" t="inlineStr">
        <is>
          <t>USD</t>
        </is>
      </c>
      <c r="I7510" s="11" t="n">
        <v>21</v>
      </c>
      <c r="J7510" s="11" t="n">
        <v>18</v>
      </c>
      <c r="K7510" s="11" t="n">
        <v>156</v>
      </c>
      <c r="L7510" s="11" t="n">
        <v>45</v>
      </c>
      <c r="M7510" s="11" t="n">
        <v>1</v>
      </c>
      <c r="N7510" s="11" t="n">
        <v>0.2</v>
      </c>
      <c r="O7510" s="7" t="n">
        <v>1038.5</v>
      </c>
      <c r="P7510" s="7" t="n">
        <v>643.87</v>
      </c>
      <c r="Q7510" s="7">
        <f>text(E7510,"ddd")</f>
        <v/>
      </c>
      <c r="R7510" s="7">
        <f>G7510-F7510</f>
        <v/>
      </c>
      <c r="S7510" s="7">
        <f>E7510-D7510</f>
        <v/>
      </c>
      <c r="T7510" s="7">
        <f>O7510*M7510</f>
        <v/>
      </c>
      <c r="U7510" s="7">
        <f>T7510*N7510</f>
        <v/>
      </c>
      <c r="V7510" s="7">
        <f>T7510-U7510-(P7510*M7510)</f>
        <v/>
      </c>
      <c r="W7510" s="7">
        <f>VLOOKUP(L7510,'Products Sheet'!$A:$B,2,FALSE)</f>
        <v/>
      </c>
      <c r="X7510" s="7" t="n"/>
      <c r="Y7510" s="7" t="n"/>
      <c r="Z7510" s="7" t="n"/>
      <c r="AA7510" s="7" t="n"/>
      <c r="AB7510" s="7" t="n"/>
      <c r="AC7510" s="7" t="n"/>
    </row>
    <row r="7511" ht="9.75" customHeight="1" s="12">
      <c r="A7511" s="11" t="inlineStr">
        <is>
          <t>SO - 0001178</t>
        </is>
      </c>
      <c r="B7511" s="11" t="inlineStr">
        <is>
          <t>Online</t>
        </is>
      </c>
      <c r="C7511" s="11" t="inlineStr">
        <is>
          <t>WARE-NMK1003</t>
        </is>
      </c>
      <c r="D7511" s="6" t="n">
        <v>43300</v>
      </c>
      <c r="E7511" s="6" t="n">
        <v>43377</v>
      </c>
      <c r="F7511" s="6" t="n">
        <v>43396</v>
      </c>
      <c r="G7511" s="6" t="n">
        <v>43398</v>
      </c>
      <c r="H7511" s="11" t="inlineStr">
        <is>
          <t>USD</t>
        </is>
      </c>
      <c r="I7511" s="11" t="n">
        <v>20</v>
      </c>
      <c r="J7511" s="11" t="n">
        <v>35</v>
      </c>
      <c r="K7511" s="11" t="n">
        <v>182</v>
      </c>
      <c r="L7511" s="11" t="n">
        <v>45</v>
      </c>
      <c r="M7511" s="11" t="n">
        <v>6</v>
      </c>
      <c r="N7511" s="11" t="n">
        <v>0.05</v>
      </c>
      <c r="O7511" s="7" t="n">
        <v>3852.5</v>
      </c>
      <c r="P7511" s="7" t="n">
        <v>2812.325</v>
      </c>
      <c r="Q7511" s="7">
        <f>text(E7511,"ddd")</f>
        <v/>
      </c>
      <c r="R7511" s="7">
        <f>G7511-F7511</f>
        <v/>
      </c>
      <c r="S7511" s="7">
        <f>E7511-D7511</f>
        <v/>
      </c>
      <c r="T7511" s="7">
        <f>O7511*M7511</f>
        <v/>
      </c>
      <c r="U7511" s="7">
        <f>T7511*N7511</f>
        <v/>
      </c>
      <c r="V7511" s="7">
        <f>T7511-U7511-(P7511*M7511)</f>
        <v/>
      </c>
      <c r="W7511" s="7">
        <f>VLOOKUP(L7511,'Products Sheet'!$A:$B,2,FALSE)</f>
        <v/>
      </c>
      <c r="X7511" s="7" t="n"/>
      <c r="Y7511" s="7" t="n"/>
      <c r="Z7511" s="7" t="n"/>
      <c r="AA7511" s="7" t="n"/>
      <c r="AB7511" s="7" t="n"/>
      <c r="AC7511" s="7" t="n"/>
    </row>
    <row r="7512" ht="9.75" customHeight="1" s="12">
      <c r="A7512" s="11" t="inlineStr">
        <is>
          <t>SO - 0001189</t>
        </is>
      </c>
      <c r="B7512" s="11" t="inlineStr">
        <is>
          <t>Wholesale</t>
        </is>
      </c>
      <c r="C7512" s="11" t="inlineStr">
        <is>
          <t>WARE-PUJ1005</t>
        </is>
      </c>
      <c r="D7512" s="6" t="n">
        <v>43300</v>
      </c>
      <c r="E7512" s="6" t="n">
        <v>43379</v>
      </c>
      <c r="F7512" s="6" t="n">
        <v>43404</v>
      </c>
      <c r="G7512" s="6" t="n">
        <v>43405</v>
      </c>
      <c r="H7512" s="11" t="inlineStr">
        <is>
          <t>USD</t>
        </is>
      </c>
      <c r="I7512" s="11" t="n">
        <v>26</v>
      </c>
      <c r="J7512" s="11" t="n">
        <v>46</v>
      </c>
      <c r="K7512" s="11" t="n">
        <v>270</v>
      </c>
      <c r="L7512" s="11" t="n">
        <v>45</v>
      </c>
      <c r="M7512" s="11" t="n">
        <v>2</v>
      </c>
      <c r="N7512" s="11" t="n">
        <v>0.05</v>
      </c>
      <c r="O7512" s="7" t="n">
        <v>194.3</v>
      </c>
      <c r="P7512" s="7" t="n">
        <v>83.54900000000001</v>
      </c>
      <c r="Q7512" s="7">
        <f>text(E7512,"ddd")</f>
        <v/>
      </c>
      <c r="R7512" s="7">
        <f>G7512-F7512</f>
        <v/>
      </c>
      <c r="S7512" s="7">
        <f>E7512-D7512</f>
        <v/>
      </c>
      <c r="T7512" s="7">
        <f>O7512*M7512</f>
        <v/>
      </c>
      <c r="U7512" s="7">
        <f>T7512*N7512</f>
        <v/>
      </c>
      <c r="V7512" s="7">
        <f>T7512-U7512-(P7512*M7512)</f>
        <v/>
      </c>
      <c r="W7512" s="7">
        <f>VLOOKUP(L7512,'Products Sheet'!$A:$B,2,FALSE)</f>
        <v/>
      </c>
      <c r="X7512" s="7" t="n"/>
      <c r="Y7512" s="7" t="n"/>
      <c r="Z7512" s="7" t="n"/>
      <c r="AA7512" s="7" t="n"/>
      <c r="AB7512" s="7" t="n"/>
      <c r="AC7512" s="7" t="n"/>
    </row>
    <row r="7513" ht="9.75" customHeight="1" s="12">
      <c r="A7513" s="11" t="inlineStr">
        <is>
          <t>SO - 0001190</t>
        </is>
      </c>
      <c r="B7513" s="11" t="inlineStr">
        <is>
          <t>In-Store</t>
        </is>
      </c>
      <c r="C7513" s="11" t="inlineStr">
        <is>
          <t>WARE-NBV1002</t>
        </is>
      </c>
      <c r="D7513" s="6" t="n">
        <v>43200</v>
      </c>
      <c r="E7513" s="6" t="n">
        <v>43379</v>
      </c>
      <c r="F7513" s="6" t="n">
        <v>43384</v>
      </c>
      <c r="G7513" s="6" t="n">
        <v>43393</v>
      </c>
      <c r="H7513" s="11" t="inlineStr">
        <is>
          <t>USD</t>
        </is>
      </c>
      <c r="I7513" s="11" t="n">
        <v>4</v>
      </c>
      <c r="J7513" s="11" t="n">
        <v>12</v>
      </c>
      <c r="K7513" s="11" t="n">
        <v>81</v>
      </c>
      <c r="L7513" s="11" t="n">
        <v>45</v>
      </c>
      <c r="M7513" s="11" t="n">
        <v>2</v>
      </c>
      <c r="N7513" s="11" t="n">
        <v>0.075</v>
      </c>
      <c r="O7513" s="7" t="n">
        <v>3993.2</v>
      </c>
      <c r="P7513" s="7" t="n">
        <v>1836.872</v>
      </c>
      <c r="Q7513" s="7">
        <f>text(E7513,"ddd")</f>
        <v/>
      </c>
      <c r="R7513" s="7">
        <f>G7513-F7513</f>
        <v/>
      </c>
      <c r="S7513" s="7">
        <f>E7513-D7513</f>
        <v/>
      </c>
      <c r="T7513" s="7">
        <f>O7513*M7513</f>
        <v/>
      </c>
      <c r="U7513" s="7">
        <f>T7513*N7513</f>
        <v/>
      </c>
      <c r="V7513" s="7">
        <f>T7513-U7513-(P7513*M7513)</f>
        <v/>
      </c>
      <c r="W7513" s="7">
        <f>VLOOKUP(L7513,'Products Sheet'!$A:$B,2,FALSE)</f>
        <v/>
      </c>
      <c r="X7513" s="7" t="n"/>
      <c r="Y7513" s="7" t="n"/>
      <c r="Z7513" s="7" t="n"/>
      <c r="AA7513" s="7" t="n"/>
      <c r="AB7513" s="7" t="n"/>
      <c r="AC7513" s="7" t="n"/>
    </row>
    <row r="7514" ht="9.75" customHeight="1" s="12">
      <c r="A7514" s="11" t="inlineStr">
        <is>
          <t>SO - 0001284</t>
        </is>
      </c>
      <c r="B7514" s="11" t="inlineStr">
        <is>
          <t>In-Store</t>
        </is>
      </c>
      <c r="C7514" s="11" t="inlineStr">
        <is>
          <t>WARE-NMK1003</t>
        </is>
      </c>
      <c r="D7514" s="6" t="n">
        <v>43300</v>
      </c>
      <c r="E7514" s="6" t="n">
        <v>43393</v>
      </c>
      <c r="F7514" s="6" t="n">
        <v>43421</v>
      </c>
      <c r="G7514" s="6" t="n">
        <v>43428</v>
      </c>
      <c r="H7514" s="11" t="inlineStr">
        <is>
          <t>USD</t>
        </is>
      </c>
      <c r="I7514" s="11" t="n">
        <v>9</v>
      </c>
      <c r="J7514" s="11" t="n">
        <v>43</v>
      </c>
      <c r="K7514" s="11" t="n">
        <v>188</v>
      </c>
      <c r="L7514" s="11" t="n">
        <v>45</v>
      </c>
      <c r="M7514" s="11" t="n">
        <v>5</v>
      </c>
      <c r="N7514" s="11" t="n">
        <v>0.075</v>
      </c>
      <c r="O7514" s="7" t="n">
        <v>2673.3</v>
      </c>
      <c r="P7514" s="7" t="n">
        <v>1684.179</v>
      </c>
      <c r="Q7514" s="7">
        <f>text(E7514,"ddd")</f>
        <v/>
      </c>
      <c r="R7514" s="7">
        <f>G7514-F7514</f>
        <v/>
      </c>
      <c r="S7514" s="7">
        <f>E7514-D7514</f>
        <v/>
      </c>
      <c r="T7514" s="7">
        <f>O7514*M7514</f>
        <v/>
      </c>
      <c r="U7514" s="7">
        <f>T7514*N7514</f>
        <v/>
      </c>
      <c r="V7514" s="7">
        <f>T7514-U7514-(P7514*M7514)</f>
        <v/>
      </c>
      <c r="W7514" s="7">
        <f>VLOOKUP(L7514,'Products Sheet'!$A:$B,2,FALSE)</f>
        <v/>
      </c>
      <c r="X7514" s="7" t="n"/>
      <c r="Y7514" s="7" t="n"/>
      <c r="Z7514" s="7" t="n"/>
      <c r="AA7514" s="7" t="n"/>
      <c r="AB7514" s="7" t="n"/>
      <c r="AC7514" s="7" t="n"/>
    </row>
    <row r="7515" ht="9.75" customHeight="1" s="12">
      <c r="A7515" s="11" t="inlineStr">
        <is>
          <t>SO - 0001291</t>
        </is>
      </c>
      <c r="B7515" s="11" t="inlineStr">
        <is>
          <t>In-Store</t>
        </is>
      </c>
      <c r="C7515" s="11" t="inlineStr">
        <is>
          <t>WARE-NBV1002</t>
        </is>
      </c>
      <c r="D7515" s="6" t="n">
        <v>43300</v>
      </c>
      <c r="E7515" s="6" t="n">
        <v>43393</v>
      </c>
      <c r="F7515" s="6" t="n">
        <v>43399</v>
      </c>
      <c r="G7515" s="6" t="n">
        <v>43406</v>
      </c>
      <c r="H7515" s="11" t="inlineStr">
        <is>
          <t>USD</t>
        </is>
      </c>
      <c r="I7515" s="11" t="n">
        <v>9</v>
      </c>
      <c r="J7515" s="11" t="n">
        <v>10</v>
      </c>
      <c r="K7515" s="11" t="n">
        <v>81</v>
      </c>
      <c r="L7515" s="11" t="n">
        <v>45</v>
      </c>
      <c r="M7515" s="11" t="n">
        <v>4</v>
      </c>
      <c r="N7515" s="11" t="n">
        <v>0.1</v>
      </c>
      <c r="O7515" s="7" t="n">
        <v>6103.7</v>
      </c>
      <c r="P7515" s="7" t="n">
        <v>4394.664</v>
      </c>
      <c r="Q7515" s="7">
        <f>text(E7515,"ddd")</f>
        <v/>
      </c>
      <c r="R7515" s="7">
        <f>G7515-F7515</f>
        <v/>
      </c>
      <c r="S7515" s="7">
        <f>E7515-D7515</f>
        <v/>
      </c>
      <c r="T7515" s="7">
        <f>O7515*M7515</f>
        <v/>
      </c>
      <c r="U7515" s="7">
        <f>T7515*N7515</f>
        <v/>
      </c>
      <c r="V7515" s="7">
        <f>T7515-U7515-(P7515*M7515)</f>
        <v/>
      </c>
      <c r="W7515" s="7">
        <f>VLOOKUP(L7515,'Products Sheet'!$A:$B,2,FALSE)</f>
        <v/>
      </c>
      <c r="X7515" s="7" t="n"/>
      <c r="Y7515" s="7" t="n"/>
      <c r="Z7515" s="7" t="n"/>
      <c r="AA7515" s="7" t="n"/>
      <c r="AB7515" s="7" t="n"/>
      <c r="AC7515" s="7" t="n"/>
    </row>
    <row r="7516" ht="9.75" customHeight="1" s="12">
      <c r="A7516" s="11" t="inlineStr">
        <is>
          <t>SO - 0001335</t>
        </is>
      </c>
      <c r="B7516" s="11" t="inlineStr">
        <is>
          <t>In-Store</t>
        </is>
      </c>
      <c r="C7516" s="11" t="inlineStr">
        <is>
          <t>WARE-NMK1003</t>
        </is>
      </c>
      <c r="D7516" s="6" t="n">
        <v>43300</v>
      </c>
      <c r="E7516" s="6" t="n">
        <v>43399</v>
      </c>
      <c r="F7516" s="6" t="n">
        <v>43419</v>
      </c>
      <c r="G7516" s="6" t="n">
        <v>43429</v>
      </c>
      <c r="H7516" s="11" t="inlineStr">
        <is>
          <t>USD</t>
        </is>
      </c>
      <c r="I7516" s="11" t="n">
        <v>4</v>
      </c>
      <c r="J7516" s="11" t="n">
        <v>44</v>
      </c>
      <c r="K7516" s="11" t="n">
        <v>94</v>
      </c>
      <c r="L7516" s="11" t="n">
        <v>45</v>
      </c>
      <c r="M7516" s="11" t="n">
        <v>2</v>
      </c>
      <c r="N7516" s="11" t="n">
        <v>0.1</v>
      </c>
      <c r="O7516" s="7" t="n">
        <v>221.1</v>
      </c>
      <c r="P7516" s="7" t="n">
        <v>185.724</v>
      </c>
      <c r="Q7516" s="7">
        <f>text(E7516,"ddd")</f>
        <v/>
      </c>
      <c r="R7516" s="7">
        <f>G7516-F7516</f>
        <v/>
      </c>
      <c r="S7516" s="7">
        <f>E7516-D7516</f>
        <v/>
      </c>
      <c r="T7516" s="7">
        <f>O7516*M7516</f>
        <v/>
      </c>
      <c r="U7516" s="7">
        <f>T7516*N7516</f>
        <v/>
      </c>
      <c r="V7516" s="7">
        <f>T7516-U7516-(P7516*M7516)</f>
        <v/>
      </c>
      <c r="W7516" s="7">
        <f>VLOOKUP(L7516,'Products Sheet'!$A:$B,2,FALSE)</f>
        <v/>
      </c>
      <c r="X7516" s="7" t="n"/>
      <c r="Y7516" s="7" t="n"/>
      <c r="Z7516" s="7" t="n"/>
      <c r="AA7516" s="7" t="n"/>
      <c r="AB7516" s="7" t="n"/>
      <c r="AC7516" s="7" t="n"/>
    </row>
    <row r="7517" ht="9.75" customHeight="1" s="12">
      <c r="A7517" s="11" t="inlineStr">
        <is>
          <t>SO - 0001347</t>
        </is>
      </c>
      <c r="B7517" s="11" t="inlineStr">
        <is>
          <t>In-Store</t>
        </is>
      </c>
      <c r="C7517" s="11" t="inlineStr">
        <is>
          <t>WARE-NMK1003</t>
        </is>
      </c>
      <c r="D7517" s="6" t="n">
        <v>43300</v>
      </c>
      <c r="E7517" s="6" t="n">
        <v>43400</v>
      </c>
      <c r="F7517" s="6" t="n">
        <v>43408</v>
      </c>
      <c r="G7517" s="6" t="n">
        <v>43409</v>
      </c>
      <c r="H7517" s="11" t="inlineStr">
        <is>
          <t>USD</t>
        </is>
      </c>
      <c r="I7517" s="11" t="n">
        <v>4</v>
      </c>
      <c r="J7517" s="11" t="n">
        <v>35</v>
      </c>
      <c r="K7517" s="11" t="n">
        <v>140</v>
      </c>
      <c r="L7517" s="11" t="n">
        <v>45</v>
      </c>
      <c r="M7517" s="11" t="n">
        <v>7</v>
      </c>
      <c r="N7517" s="11" t="n">
        <v>0.075</v>
      </c>
      <c r="O7517" s="7" t="n">
        <v>877.7</v>
      </c>
      <c r="P7517" s="7" t="n">
        <v>465.181</v>
      </c>
      <c r="Q7517" s="7">
        <f>text(E7517,"ddd")</f>
        <v/>
      </c>
      <c r="R7517" s="7">
        <f>G7517-F7517</f>
        <v/>
      </c>
      <c r="S7517" s="7">
        <f>E7517-D7517</f>
        <v/>
      </c>
      <c r="T7517" s="7">
        <f>O7517*M7517</f>
        <v/>
      </c>
      <c r="U7517" s="7">
        <f>T7517*N7517</f>
        <v/>
      </c>
      <c r="V7517" s="7">
        <f>T7517-U7517-(P7517*M7517)</f>
        <v/>
      </c>
      <c r="W7517" s="7">
        <f>VLOOKUP(L7517,'Products Sheet'!$A:$B,2,FALSE)</f>
        <v/>
      </c>
      <c r="X7517" s="7" t="n"/>
      <c r="Y7517" s="7" t="n"/>
      <c r="Z7517" s="7" t="n"/>
      <c r="AA7517" s="7" t="n"/>
      <c r="AB7517" s="7" t="n"/>
      <c r="AC7517" s="7" t="n"/>
    </row>
    <row r="7518" ht="9.75" customHeight="1" s="12">
      <c r="A7518" s="11" t="inlineStr">
        <is>
          <t>SO - 0001365</t>
        </is>
      </c>
      <c r="B7518" s="11" t="inlineStr">
        <is>
          <t>Distributor</t>
        </is>
      </c>
      <c r="C7518" s="11" t="inlineStr">
        <is>
          <t>WARE-UHY1004</t>
        </is>
      </c>
      <c r="D7518" s="6" t="n">
        <v>43300</v>
      </c>
      <c r="E7518" s="6" t="n">
        <v>43402</v>
      </c>
      <c r="F7518" s="6" t="n">
        <v>43415</v>
      </c>
      <c r="G7518" s="6" t="n">
        <v>43416</v>
      </c>
      <c r="H7518" s="11" t="inlineStr">
        <is>
          <t>USD</t>
        </is>
      </c>
      <c r="I7518" s="11" t="n">
        <v>22</v>
      </c>
      <c r="J7518" s="11" t="n">
        <v>28</v>
      </c>
      <c r="K7518" s="11" t="n">
        <v>210</v>
      </c>
      <c r="L7518" s="11" t="n">
        <v>45</v>
      </c>
      <c r="M7518" s="11" t="n">
        <v>1</v>
      </c>
      <c r="N7518" s="11" t="n">
        <v>0.2</v>
      </c>
      <c r="O7518" s="7" t="n">
        <v>978.2</v>
      </c>
      <c r="P7518" s="7" t="n">
        <v>665.176</v>
      </c>
      <c r="Q7518" s="7">
        <f>text(E7518,"ddd")</f>
        <v/>
      </c>
      <c r="R7518" s="7">
        <f>G7518-F7518</f>
        <v/>
      </c>
      <c r="S7518" s="7">
        <f>E7518-D7518</f>
        <v/>
      </c>
      <c r="T7518" s="7">
        <f>O7518*M7518</f>
        <v/>
      </c>
      <c r="U7518" s="7">
        <f>T7518*N7518</f>
        <v/>
      </c>
      <c r="V7518" s="7">
        <f>T7518-U7518-(P7518*M7518)</f>
        <v/>
      </c>
      <c r="W7518" s="7">
        <f>VLOOKUP(L7518,'Products Sheet'!$A:$B,2,FALSE)</f>
        <v/>
      </c>
      <c r="X7518" s="7" t="n"/>
      <c r="Y7518" s="7" t="n"/>
      <c r="Z7518" s="7" t="n"/>
      <c r="AA7518" s="7" t="n"/>
      <c r="AB7518" s="7" t="n"/>
      <c r="AC7518" s="7" t="n"/>
    </row>
    <row r="7519" ht="9.75" customHeight="1" s="12">
      <c r="A7519" s="11" t="inlineStr">
        <is>
          <t>SO - 0001402</t>
        </is>
      </c>
      <c r="B7519" s="11" t="inlineStr">
        <is>
          <t>Online</t>
        </is>
      </c>
      <c r="C7519" s="11" t="inlineStr">
        <is>
          <t>WARE-NBV1002</t>
        </is>
      </c>
      <c r="D7519" s="6" t="n">
        <v>43300</v>
      </c>
      <c r="E7519" s="6" t="n">
        <v>43406</v>
      </c>
      <c r="F7519" s="6" t="n">
        <v>43410</v>
      </c>
      <c r="G7519" s="6" t="n">
        <v>43416</v>
      </c>
      <c r="H7519" s="11" t="inlineStr">
        <is>
          <t>USD</t>
        </is>
      </c>
      <c r="I7519" s="11" t="n">
        <v>17</v>
      </c>
      <c r="J7519" s="11" t="n">
        <v>34</v>
      </c>
      <c r="K7519" s="11" t="n">
        <v>64</v>
      </c>
      <c r="L7519" s="11" t="n">
        <v>45</v>
      </c>
      <c r="M7519" s="11" t="n">
        <v>8</v>
      </c>
      <c r="N7519" s="11" t="n">
        <v>0.075</v>
      </c>
      <c r="O7519" s="7" t="n">
        <v>2264.6</v>
      </c>
      <c r="P7519" s="7" t="n">
        <v>1494.636</v>
      </c>
      <c r="Q7519" s="7">
        <f>text(E7519,"ddd")</f>
        <v/>
      </c>
      <c r="R7519" s="7">
        <f>G7519-F7519</f>
        <v/>
      </c>
      <c r="S7519" s="7">
        <f>E7519-D7519</f>
        <v/>
      </c>
      <c r="T7519" s="7">
        <f>O7519*M7519</f>
        <v/>
      </c>
      <c r="U7519" s="7">
        <f>T7519*N7519</f>
        <v/>
      </c>
      <c r="V7519" s="7">
        <f>T7519-U7519-(P7519*M7519)</f>
        <v/>
      </c>
      <c r="W7519" s="7">
        <f>VLOOKUP(L7519,'Products Sheet'!$A:$B,2,FALSE)</f>
        <v/>
      </c>
      <c r="X7519" s="7" t="n"/>
      <c r="Y7519" s="7" t="n"/>
      <c r="Z7519" s="7" t="n"/>
      <c r="AA7519" s="7" t="n"/>
      <c r="AB7519" s="7" t="n"/>
      <c r="AC7519" s="7" t="n"/>
    </row>
    <row r="7520" ht="9.75" customHeight="1" s="12">
      <c r="A7520" s="11" t="inlineStr">
        <is>
          <t>SO - 0001416</t>
        </is>
      </c>
      <c r="B7520" s="11" t="inlineStr">
        <is>
          <t>Online</t>
        </is>
      </c>
      <c r="C7520" s="11" t="inlineStr">
        <is>
          <t>WARE-UHY1004</t>
        </is>
      </c>
      <c r="D7520" s="6" t="n">
        <v>43300</v>
      </c>
      <c r="E7520" s="6" t="n">
        <v>43408</v>
      </c>
      <c r="F7520" s="6" t="n">
        <v>43427</v>
      </c>
      <c r="G7520" s="6" t="n">
        <v>43429</v>
      </c>
      <c r="H7520" s="11" t="inlineStr">
        <is>
          <t>USD</t>
        </is>
      </c>
      <c r="I7520" s="11" t="n">
        <v>13</v>
      </c>
      <c r="J7520" s="11" t="n">
        <v>1</v>
      </c>
      <c r="K7520" s="11" t="n">
        <v>213</v>
      </c>
      <c r="L7520" s="11" t="n">
        <v>45</v>
      </c>
      <c r="M7520" s="11" t="n">
        <v>7</v>
      </c>
      <c r="N7520" s="11" t="n">
        <v>0.1</v>
      </c>
      <c r="O7520" s="7" t="n">
        <v>5205.900000000001</v>
      </c>
      <c r="P7520" s="7" t="n">
        <v>4372.956</v>
      </c>
      <c r="Q7520" s="7">
        <f>text(E7520,"ddd")</f>
        <v/>
      </c>
      <c r="R7520" s="7">
        <f>G7520-F7520</f>
        <v/>
      </c>
      <c r="S7520" s="7">
        <f>E7520-D7520</f>
        <v/>
      </c>
      <c r="T7520" s="7">
        <f>O7520*M7520</f>
        <v/>
      </c>
      <c r="U7520" s="7">
        <f>T7520*N7520</f>
        <v/>
      </c>
      <c r="V7520" s="7">
        <f>T7520-U7520-(P7520*M7520)</f>
        <v/>
      </c>
      <c r="W7520" s="7">
        <f>VLOOKUP(L7520,'Products Sheet'!$A:$B,2,FALSE)</f>
        <v/>
      </c>
      <c r="X7520" s="7" t="n"/>
      <c r="Y7520" s="7" t="n"/>
      <c r="Z7520" s="7" t="n"/>
      <c r="AA7520" s="7" t="n"/>
      <c r="AB7520" s="7" t="n"/>
      <c r="AC7520" s="7" t="n"/>
    </row>
    <row r="7521" ht="9.75" customHeight="1" s="12">
      <c r="A7521" s="11" t="inlineStr">
        <is>
          <t>SO - 0001457</t>
        </is>
      </c>
      <c r="B7521" s="11" t="inlineStr">
        <is>
          <t>Distributor</t>
        </is>
      </c>
      <c r="C7521" s="11" t="inlineStr">
        <is>
          <t>WARE-PUJ1005</t>
        </is>
      </c>
      <c r="D7521" s="6" t="n">
        <v>43300</v>
      </c>
      <c r="E7521" s="6" t="n">
        <v>43413</v>
      </c>
      <c r="F7521" s="6" t="n">
        <v>43431</v>
      </c>
      <c r="G7521" s="6" t="n">
        <v>43433</v>
      </c>
      <c r="H7521" s="11" t="inlineStr">
        <is>
          <t>USD</t>
        </is>
      </c>
      <c r="I7521" s="11" t="n">
        <v>23</v>
      </c>
      <c r="J7521" s="11" t="n">
        <v>39</v>
      </c>
      <c r="K7521" s="11" t="n">
        <v>264</v>
      </c>
      <c r="L7521" s="11" t="n">
        <v>45</v>
      </c>
      <c r="M7521" s="11" t="n">
        <v>6</v>
      </c>
      <c r="N7521" s="11" t="n">
        <v>0.05</v>
      </c>
      <c r="O7521" s="7" t="n">
        <v>1293.1</v>
      </c>
      <c r="P7521" s="7" t="n">
        <v>685.3430000000001</v>
      </c>
      <c r="Q7521" s="7">
        <f>text(E7521,"ddd")</f>
        <v/>
      </c>
      <c r="R7521" s="7">
        <f>G7521-F7521</f>
        <v/>
      </c>
      <c r="S7521" s="7">
        <f>E7521-D7521</f>
        <v/>
      </c>
      <c r="T7521" s="7">
        <f>O7521*M7521</f>
        <v/>
      </c>
      <c r="U7521" s="7">
        <f>T7521*N7521</f>
        <v/>
      </c>
      <c r="V7521" s="7">
        <f>T7521-U7521-(P7521*M7521)</f>
        <v/>
      </c>
      <c r="W7521" s="7">
        <f>VLOOKUP(L7521,'Products Sheet'!$A:$B,2,FALSE)</f>
        <v/>
      </c>
      <c r="X7521" s="7" t="n"/>
      <c r="Y7521" s="7" t="n"/>
      <c r="Z7521" s="7" t="n"/>
      <c r="AA7521" s="7" t="n"/>
      <c r="AB7521" s="7" t="n"/>
      <c r="AC7521" s="7" t="n"/>
    </row>
    <row r="7522" ht="9.75" customHeight="1" s="12">
      <c r="A7522" s="11" t="inlineStr">
        <is>
          <t>SO - 0001472</t>
        </is>
      </c>
      <c r="B7522" s="11" t="inlineStr">
        <is>
          <t>In-Store</t>
        </is>
      </c>
      <c r="C7522" s="11" t="inlineStr">
        <is>
          <t>WARE-NMK1003</t>
        </is>
      </c>
      <c r="D7522" s="6" t="n">
        <v>43300</v>
      </c>
      <c r="E7522" s="6" t="n">
        <v>43414</v>
      </c>
      <c r="F7522" s="6" t="n">
        <v>43439</v>
      </c>
      <c r="G7522" s="6" t="n">
        <v>43442</v>
      </c>
      <c r="H7522" s="11" t="inlineStr">
        <is>
          <t>USD</t>
        </is>
      </c>
      <c r="I7522" s="11" t="n">
        <v>10</v>
      </c>
      <c r="J7522" s="11" t="n">
        <v>27</v>
      </c>
      <c r="K7522" s="11" t="n">
        <v>119</v>
      </c>
      <c r="L7522" s="11" t="n">
        <v>45</v>
      </c>
      <c r="M7522" s="11" t="n">
        <v>4</v>
      </c>
      <c r="N7522" s="11" t="n">
        <v>0.1</v>
      </c>
      <c r="O7522" s="7" t="n">
        <v>2666.6</v>
      </c>
      <c r="P7522" s="7" t="n">
        <v>1893.286</v>
      </c>
      <c r="Q7522" s="7">
        <f>text(E7522,"ddd")</f>
        <v/>
      </c>
      <c r="R7522" s="7">
        <f>G7522-F7522</f>
        <v/>
      </c>
      <c r="S7522" s="7">
        <f>E7522-D7522</f>
        <v/>
      </c>
      <c r="T7522" s="7">
        <f>O7522*M7522</f>
        <v/>
      </c>
      <c r="U7522" s="7">
        <f>T7522*N7522</f>
        <v/>
      </c>
      <c r="V7522" s="7">
        <f>T7522-U7522-(P7522*M7522)</f>
        <v/>
      </c>
      <c r="W7522" s="7">
        <f>VLOOKUP(L7522,'Products Sheet'!$A:$B,2,FALSE)</f>
        <v/>
      </c>
      <c r="X7522" s="7" t="n"/>
      <c r="Y7522" s="7" t="n"/>
      <c r="Z7522" s="7" t="n"/>
      <c r="AA7522" s="7" t="n"/>
      <c r="AB7522" s="7" t="n"/>
      <c r="AC7522" s="7" t="n"/>
    </row>
    <row r="7523" ht="9.75" customHeight="1" s="12">
      <c r="A7523" s="11" t="inlineStr">
        <is>
          <t>SO - 0001480</t>
        </is>
      </c>
      <c r="B7523" s="11" t="inlineStr">
        <is>
          <t>In-Store</t>
        </is>
      </c>
      <c r="C7523" s="11" t="inlineStr">
        <is>
          <t>WARE-PUJ1005</t>
        </is>
      </c>
      <c r="D7523" s="6" t="n">
        <v>43300</v>
      </c>
      <c r="E7523" s="6" t="n">
        <v>43415</v>
      </c>
      <c r="F7523" s="6" t="n">
        <v>43429</v>
      </c>
      <c r="G7523" s="6" t="n">
        <v>43437</v>
      </c>
      <c r="H7523" s="11" t="inlineStr">
        <is>
          <t>USD</t>
        </is>
      </c>
      <c r="I7523" s="11" t="n">
        <v>7</v>
      </c>
      <c r="J7523" s="11" t="n">
        <v>32</v>
      </c>
      <c r="K7523" s="11" t="n">
        <v>286</v>
      </c>
      <c r="L7523" s="11" t="n">
        <v>45</v>
      </c>
      <c r="M7523" s="11" t="n">
        <v>7</v>
      </c>
      <c r="N7523" s="11" t="n">
        <v>0.4</v>
      </c>
      <c r="O7523" s="7" t="n">
        <v>1916.2</v>
      </c>
      <c r="P7523" s="7" t="n">
        <v>1417.988</v>
      </c>
      <c r="Q7523" s="7">
        <f>text(E7523,"ddd")</f>
        <v/>
      </c>
      <c r="R7523" s="7">
        <f>G7523-F7523</f>
        <v/>
      </c>
      <c r="S7523" s="7">
        <f>E7523-D7523</f>
        <v/>
      </c>
      <c r="T7523" s="7">
        <f>O7523*M7523</f>
        <v/>
      </c>
      <c r="U7523" s="7">
        <f>T7523*N7523</f>
        <v/>
      </c>
      <c r="V7523" s="7">
        <f>T7523-U7523-(P7523*M7523)</f>
        <v/>
      </c>
      <c r="W7523" s="7">
        <f>VLOOKUP(L7523,'Products Sheet'!$A:$B,2,FALSE)</f>
        <v/>
      </c>
      <c r="X7523" s="7" t="n"/>
      <c r="Y7523" s="7" t="n"/>
      <c r="Z7523" s="7" t="n"/>
      <c r="AA7523" s="7" t="n"/>
      <c r="AB7523" s="7" t="n"/>
      <c r="AC7523" s="7" t="n"/>
    </row>
    <row r="7524" ht="9.75" customHeight="1" s="12">
      <c r="A7524" s="11" t="inlineStr">
        <is>
          <t>SO - 0001547</t>
        </is>
      </c>
      <c r="B7524" s="11" t="inlineStr">
        <is>
          <t>Distributor</t>
        </is>
      </c>
      <c r="C7524" s="11" t="inlineStr">
        <is>
          <t>WARE-XYS1001</t>
        </is>
      </c>
      <c r="D7524" s="6" t="n">
        <v>43300</v>
      </c>
      <c r="E7524" s="6" t="n">
        <v>43423</v>
      </c>
      <c r="F7524" s="6" t="n">
        <v>43433</v>
      </c>
      <c r="G7524" s="6" t="n">
        <v>43434</v>
      </c>
      <c r="H7524" s="11" t="inlineStr">
        <is>
          <t>USD</t>
        </is>
      </c>
      <c r="I7524" s="11" t="n">
        <v>21</v>
      </c>
      <c r="J7524" s="11" t="n">
        <v>17</v>
      </c>
      <c r="K7524" s="11" t="n">
        <v>42</v>
      </c>
      <c r="L7524" s="11" t="n">
        <v>45</v>
      </c>
      <c r="M7524" s="11" t="n">
        <v>8</v>
      </c>
      <c r="N7524" s="11" t="n">
        <v>0.1</v>
      </c>
      <c r="O7524" s="7" t="n">
        <v>1768.8</v>
      </c>
      <c r="P7524" s="7" t="n">
        <v>1220.472</v>
      </c>
      <c r="Q7524" s="7">
        <f>text(E7524,"ddd")</f>
        <v/>
      </c>
      <c r="R7524" s="7">
        <f>G7524-F7524</f>
        <v/>
      </c>
      <c r="S7524" s="7">
        <f>E7524-D7524</f>
        <v/>
      </c>
      <c r="T7524" s="7">
        <f>O7524*M7524</f>
        <v/>
      </c>
      <c r="U7524" s="7">
        <f>T7524*N7524</f>
        <v/>
      </c>
      <c r="V7524" s="7">
        <f>T7524-U7524-(P7524*M7524)</f>
        <v/>
      </c>
      <c r="W7524" s="7">
        <f>VLOOKUP(L7524,'Products Sheet'!$A:$B,2,FALSE)</f>
        <v/>
      </c>
      <c r="X7524" s="7" t="n"/>
      <c r="Y7524" s="7" t="n"/>
      <c r="Z7524" s="7" t="n"/>
      <c r="AA7524" s="7" t="n"/>
      <c r="AB7524" s="7" t="n"/>
      <c r="AC7524" s="7" t="n"/>
    </row>
    <row r="7525" ht="9.75" customHeight="1" s="12">
      <c r="A7525" s="11" t="inlineStr">
        <is>
          <t>SO - 0001554</t>
        </is>
      </c>
      <c r="B7525" s="11" t="inlineStr">
        <is>
          <t>In-Store</t>
        </is>
      </c>
      <c r="C7525" s="11" t="inlineStr">
        <is>
          <t>WARE-NMK1003</t>
        </is>
      </c>
      <c r="D7525" s="6" t="n">
        <v>43300</v>
      </c>
      <c r="E7525" s="6" t="n">
        <v>43424</v>
      </c>
      <c r="F7525" s="6" t="n">
        <v>43450</v>
      </c>
      <c r="G7525" s="6" t="n">
        <v>43453</v>
      </c>
      <c r="H7525" s="11" t="inlineStr">
        <is>
          <t>USD</t>
        </is>
      </c>
      <c r="I7525" s="11" t="n">
        <v>9</v>
      </c>
      <c r="J7525" s="11" t="n">
        <v>2</v>
      </c>
      <c r="K7525" s="11" t="n">
        <v>183</v>
      </c>
      <c r="L7525" s="11" t="n">
        <v>45</v>
      </c>
      <c r="M7525" s="11" t="n">
        <v>7</v>
      </c>
      <c r="N7525" s="11" t="n">
        <v>0.05</v>
      </c>
      <c r="O7525" s="7" t="n">
        <v>1125.6</v>
      </c>
      <c r="P7525" s="7" t="n">
        <v>495.2640000000001</v>
      </c>
      <c r="Q7525" s="7">
        <f>text(E7525,"ddd")</f>
        <v/>
      </c>
      <c r="R7525" s="7">
        <f>G7525-F7525</f>
        <v/>
      </c>
      <c r="S7525" s="7">
        <f>E7525-D7525</f>
        <v/>
      </c>
      <c r="T7525" s="7">
        <f>O7525*M7525</f>
        <v/>
      </c>
      <c r="U7525" s="7">
        <f>T7525*N7525</f>
        <v/>
      </c>
      <c r="V7525" s="7">
        <f>T7525-U7525-(P7525*M7525)</f>
        <v/>
      </c>
      <c r="W7525" s="7">
        <f>VLOOKUP(L7525,'Products Sheet'!$A:$B,2,FALSE)</f>
        <v/>
      </c>
      <c r="X7525" s="7" t="n"/>
      <c r="Y7525" s="7" t="n"/>
      <c r="Z7525" s="7" t="n"/>
      <c r="AA7525" s="7" t="n"/>
      <c r="AB7525" s="7" t="n"/>
      <c r="AC7525" s="7" t="n"/>
    </row>
    <row r="7526" ht="9.75" customHeight="1" s="12">
      <c r="A7526" s="11" t="inlineStr">
        <is>
          <t>SO - 0001592</t>
        </is>
      </c>
      <c r="B7526" s="11" t="inlineStr">
        <is>
          <t>Distributor</t>
        </is>
      </c>
      <c r="C7526" s="11" t="inlineStr">
        <is>
          <t>WARE-UHY1004</t>
        </is>
      </c>
      <c r="D7526" s="6" t="n">
        <v>43300</v>
      </c>
      <c r="E7526" s="6" t="n">
        <v>43429</v>
      </c>
      <c r="F7526" s="6" t="n">
        <v>43435</v>
      </c>
      <c r="G7526" s="6" t="n">
        <v>43436</v>
      </c>
      <c r="H7526" s="11" t="inlineStr">
        <is>
          <t>USD</t>
        </is>
      </c>
      <c r="I7526" s="11" t="n">
        <v>21</v>
      </c>
      <c r="J7526" s="11" t="n">
        <v>37</v>
      </c>
      <c r="K7526" s="11" t="n">
        <v>221</v>
      </c>
      <c r="L7526" s="11" t="n">
        <v>45</v>
      </c>
      <c r="M7526" s="11" t="n">
        <v>7</v>
      </c>
      <c r="N7526" s="11" t="n">
        <v>0.075</v>
      </c>
      <c r="O7526" s="7" t="n">
        <v>3061.9</v>
      </c>
      <c r="P7526" s="7" t="n">
        <v>2051.473</v>
      </c>
      <c r="Q7526" s="7">
        <f>text(E7526,"ddd")</f>
        <v/>
      </c>
      <c r="R7526" s="7">
        <f>G7526-F7526</f>
        <v/>
      </c>
      <c r="S7526" s="7">
        <f>E7526-D7526</f>
        <v/>
      </c>
      <c r="T7526" s="7">
        <f>O7526*M7526</f>
        <v/>
      </c>
      <c r="U7526" s="7">
        <f>T7526*N7526</f>
        <v/>
      </c>
      <c r="V7526" s="7">
        <f>T7526-U7526-(P7526*M7526)</f>
        <v/>
      </c>
      <c r="W7526" s="7">
        <f>VLOOKUP(L7526,'Products Sheet'!$A:$B,2,FALSE)</f>
        <v/>
      </c>
      <c r="X7526" s="7" t="n"/>
      <c r="Y7526" s="7" t="n"/>
      <c r="Z7526" s="7" t="n"/>
      <c r="AA7526" s="7" t="n"/>
      <c r="AB7526" s="7" t="n"/>
      <c r="AC7526" s="7" t="n"/>
    </row>
    <row r="7527" ht="9.75" customHeight="1" s="12">
      <c r="A7527" s="11" t="inlineStr">
        <is>
          <t>SO - 0001593</t>
        </is>
      </c>
      <c r="B7527" s="11" t="inlineStr">
        <is>
          <t>Online</t>
        </is>
      </c>
      <c r="C7527" s="11" t="inlineStr">
        <is>
          <t>WARE-PUJ1005</t>
        </is>
      </c>
      <c r="D7527" s="6" t="n">
        <v>43300</v>
      </c>
      <c r="E7527" s="6" t="n">
        <v>43429</v>
      </c>
      <c r="F7527" s="6" t="n">
        <v>43437</v>
      </c>
      <c r="G7527" s="6" t="n">
        <v>43438</v>
      </c>
      <c r="H7527" s="11" t="inlineStr">
        <is>
          <t>USD</t>
        </is>
      </c>
      <c r="I7527" s="11" t="n">
        <v>19</v>
      </c>
      <c r="J7527" s="11" t="n">
        <v>36</v>
      </c>
      <c r="K7527" s="11" t="n">
        <v>276</v>
      </c>
      <c r="L7527" s="11" t="n">
        <v>45</v>
      </c>
      <c r="M7527" s="11" t="n">
        <v>3</v>
      </c>
      <c r="N7527" s="11" t="n">
        <v>0.1</v>
      </c>
      <c r="O7527" s="7" t="n">
        <v>3939.6</v>
      </c>
      <c r="P7527" s="7" t="n">
        <v>2087.988</v>
      </c>
      <c r="Q7527" s="7">
        <f>text(E7527,"ddd")</f>
        <v/>
      </c>
      <c r="R7527" s="7">
        <f>G7527-F7527</f>
        <v/>
      </c>
      <c r="S7527" s="7">
        <f>E7527-D7527</f>
        <v/>
      </c>
      <c r="T7527" s="7">
        <f>O7527*M7527</f>
        <v/>
      </c>
      <c r="U7527" s="7">
        <f>T7527*N7527</f>
        <v/>
      </c>
      <c r="V7527" s="7">
        <f>T7527-U7527-(P7527*M7527)</f>
        <v/>
      </c>
      <c r="W7527" s="7">
        <f>VLOOKUP(L7527,'Products Sheet'!$A:$B,2,FALSE)</f>
        <v/>
      </c>
      <c r="X7527" s="7" t="n"/>
      <c r="Y7527" s="7" t="n"/>
      <c r="Z7527" s="7" t="n"/>
      <c r="AA7527" s="7" t="n"/>
      <c r="AB7527" s="7" t="n"/>
      <c r="AC7527" s="7" t="n"/>
    </row>
    <row r="7528" ht="9.75" customHeight="1" s="12">
      <c r="A7528" s="11" t="inlineStr">
        <is>
          <t>SO - 0001608</t>
        </is>
      </c>
      <c r="B7528" s="11" t="inlineStr">
        <is>
          <t>In-Store</t>
        </is>
      </c>
      <c r="C7528" s="11" t="inlineStr">
        <is>
          <t>WARE-NBV1002</t>
        </is>
      </c>
      <c r="D7528" s="6" t="n">
        <v>43300</v>
      </c>
      <c r="E7528" s="6" t="n">
        <v>43431</v>
      </c>
      <c r="F7528" s="6" t="n">
        <v>43436</v>
      </c>
      <c r="G7528" s="6" t="n">
        <v>43443</v>
      </c>
      <c r="H7528" s="11" t="inlineStr">
        <is>
          <t>USD</t>
        </is>
      </c>
      <c r="I7528" s="11" t="n">
        <v>11</v>
      </c>
      <c r="J7528" s="11" t="n">
        <v>11</v>
      </c>
      <c r="K7528" s="11" t="n">
        <v>76</v>
      </c>
      <c r="L7528" s="11" t="n">
        <v>45</v>
      </c>
      <c r="M7528" s="11" t="n">
        <v>1</v>
      </c>
      <c r="N7528" s="11" t="n">
        <v>0.1</v>
      </c>
      <c r="O7528" s="7" t="n">
        <v>3986.5</v>
      </c>
      <c r="P7528" s="7" t="n">
        <v>1873.655</v>
      </c>
      <c r="Q7528" s="7">
        <f>text(E7528,"ddd")</f>
        <v/>
      </c>
      <c r="R7528" s="7">
        <f>G7528-F7528</f>
        <v/>
      </c>
      <c r="S7528" s="7">
        <f>E7528-D7528</f>
        <v/>
      </c>
      <c r="T7528" s="7">
        <f>O7528*M7528</f>
        <v/>
      </c>
      <c r="U7528" s="7">
        <f>T7528*N7528</f>
        <v/>
      </c>
      <c r="V7528" s="7">
        <f>T7528-U7528-(P7528*M7528)</f>
        <v/>
      </c>
      <c r="W7528" s="7">
        <f>VLOOKUP(L7528,'Products Sheet'!$A:$B,2,FALSE)</f>
        <v/>
      </c>
      <c r="X7528" s="7" t="n"/>
      <c r="Y7528" s="7" t="n"/>
      <c r="Z7528" s="7" t="n"/>
      <c r="AA7528" s="7" t="n"/>
      <c r="AB7528" s="7" t="n"/>
      <c r="AC7528" s="7" t="n"/>
    </row>
    <row r="7529" ht="9.75" customHeight="1" s="12">
      <c r="A7529" s="11" t="inlineStr">
        <is>
          <t>SO - 0001609</t>
        </is>
      </c>
      <c r="B7529" s="11" t="inlineStr">
        <is>
          <t>Online</t>
        </is>
      </c>
      <c r="C7529" s="11" t="inlineStr">
        <is>
          <t>WARE-NMK1003</t>
        </is>
      </c>
      <c r="D7529" s="6" t="n">
        <v>43300</v>
      </c>
      <c r="E7529" s="6" t="n">
        <v>43431</v>
      </c>
      <c r="F7529" s="6" t="n">
        <v>43455</v>
      </c>
      <c r="G7529" s="6" t="n">
        <v>43459</v>
      </c>
      <c r="H7529" s="11" t="inlineStr">
        <is>
          <t>USD</t>
        </is>
      </c>
      <c r="I7529" s="11" t="n">
        <v>18</v>
      </c>
      <c r="J7529" s="11" t="n">
        <v>16</v>
      </c>
      <c r="K7529" s="11" t="n">
        <v>163</v>
      </c>
      <c r="L7529" s="11" t="n">
        <v>45</v>
      </c>
      <c r="M7529" s="11" t="n">
        <v>1</v>
      </c>
      <c r="N7529" s="11" t="n">
        <v>0.05</v>
      </c>
      <c r="O7529" s="7" t="n">
        <v>1842.5</v>
      </c>
      <c r="P7529" s="7" t="n">
        <v>1529.275</v>
      </c>
      <c r="Q7529" s="7">
        <f>text(E7529,"ddd")</f>
        <v/>
      </c>
      <c r="R7529" s="7">
        <f>G7529-F7529</f>
        <v/>
      </c>
      <c r="S7529" s="7">
        <f>E7529-D7529</f>
        <v/>
      </c>
      <c r="T7529" s="7">
        <f>O7529*M7529</f>
        <v/>
      </c>
      <c r="U7529" s="7">
        <f>T7529*N7529</f>
        <v/>
      </c>
      <c r="V7529" s="7">
        <f>T7529-U7529-(P7529*M7529)</f>
        <v/>
      </c>
      <c r="W7529" s="7">
        <f>VLOOKUP(L7529,'Products Sheet'!$A:$B,2,FALSE)</f>
        <v/>
      </c>
      <c r="X7529" s="7" t="n"/>
      <c r="Y7529" s="7" t="n"/>
      <c r="Z7529" s="7" t="n"/>
      <c r="AA7529" s="7" t="n"/>
      <c r="AB7529" s="7" t="n"/>
      <c r="AC7529" s="7" t="n"/>
    </row>
    <row r="7530" ht="9.75" customHeight="1" s="12">
      <c r="A7530" s="11" t="inlineStr">
        <is>
          <t>SO - 0001675</t>
        </is>
      </c>
      <c r="B7530" s="11" t="inlineStr">
        <is>
          <t>In-Store</t>
        </is>
      </c>
      <c r="C7530" s="11" t="inlineStr">
        <is>
          <t>WARE-MKL1006</t>
        </is>
      </c>
      <c r="D7530" s="6" t="n">
        <v>43300</v>
      </c>
      <c r="E7530" s="6" t="n">
        <v>43438</v>
      </c>
      <c r="F7530" s="6" t="n">
        <v>43455</v>
      </c>
      <c r="G7530" s="6" t="n">
        <v>43464</v>
      </c>
      <c r="H7530" s="11" t="inlineStr">
        <is>
          <t>USD</t>
        </is>
      </c>
      <c r="I7530" s="11" t="n">
        <v>9</v>
      </c>
      <c r="J7530" s="11" t="n">
        <v>16</v>
      </c>
      <c r="K7530" s="11" t="n">
        <v>340</v>
      </c>
      <c r="L7530" s="11" t="n">
        <v>45</v>
      </c>
      <c r="M7530" s="11" t="n">
        <v>4</v>
      </c>
      <c r="N7530" s="11" t="n">
        <v>0.1</v>
      </c>
      <c r="O7530" s="7" t="n">
        <v>1809</v>
      </c>
      <c r="P7530" s="7" t="n">
        <v>759.78</v>
      </c>
      <c r="Q7530" s="7">
        <f>text(E7530,"ddd")</f>
        <v/>
      </c>
      <c r="R7530" s="7">
        <f>G7530-F7530</f>
        <v/>
      </c>
      <c r="S7530" s="7">
        <f>E7530-D7530</f>
        <v/>
      </c>
      <c r="T7530" s="7">
        <f>O7530*M7530</f>
        <v/>
      </c>
      <c r="U7530" s="7">
        <f>T7530*N7530</f>
        <v/>
      </c>
      <c r="V7530" s="7">
        <f>T7530-U7530-(P7530*M7530)</f>
        <v/>
      </c>
      <c r="W7530" s="7">
        <f>VLOOKUP(L7530,'Products Sheet'!$A:$B,2,FALSE)</f>
        <v/>
      </c>
      <c r="X7530" s="7" t="n"/>
      <c r="Y7530" s="7" t="n"/>
      <c r="Z7530" s="7" t="n"/>
      <c r="AA7530" s="7" t="n"/>
      <c r="AB7530" s="7" t="n"/>
      <c r="AC7530" s="7" t="n"/>
    </row>
    <row r="7531" ht="9.75" customHeight="1" s="12">
      <c r="A7531" s="11" t="inlineStr">
        <is>
          <t>SO - 0001677</t>
        </is>
      </c>
      <c r="B7531" s="11" t="inlineStr">
        <is>
          <t>In-Store</t>
        </is>
      </c>
      <c r="C7531" s="11" t="inlineStr">
        <is>
          <t>WARE-MKL1006</t>
        </is>
      </c>
      <c r="D7531" s="6" t="n">
        <v>43400</v>
      </c>
      <c r="E7531" s="6" t="n">
        <v>43439</v>
      </c>
      <c r="F7531" s="6" t="n">
        <v>43465</v>
      </c>
      <c r="G7531" s="6" t="n">
        <v>43472</v>
      </c>
      <c r="H7531" s="11" t="inlineStr">
        <is>
          <t>USD</t>
        </is>
      </c>
      <c r="I7531" s="11" t="n">
        <v>4</v>
      </c>
      <c r="J7531" s="11" t="n">
        <v>18</v>
      </c>
      <c r="K7531" s="11" t="n">
        <v>344</v>
      </c>
      <c r="L7531" s="11" t="n">
        <v>45</v>
      </c>
      <c r="M7531" s="11" t="n">
        <v>4</v>
      </c>
      <c r="N7531" s="11" t="n">
        <v>0.1</v>
      </c>
      <c r="O7531" s="7" t="n">
        <v>3839.1</v>
      </c>
      <c r="P7531" s="7" t="n">
        <v>2764.152</v>
      </c>
      <c r="Q7531" s="7">
        <f>text(E7531,"ddd")</f>
        <v/>
      </c>
      <c r="R7531" s="7">
        <f>G7531-F7531</f>
        <v/>
      </c>
      <c r="S7531" s="7">
        <f>E7531-D7531</f>
        <v/>
      </c>
      <c r="T7531" s="7">
        <f>O7531*M7531</f>
        <v/>
      </c>
      <c r="U7531" s="7">
        <f>T7531*N7531</f>
        <v/>
      </c>
      <c r="V7531" s="7">
        <f>T7531-U7531-(P7531*M7531)</f>
        <v/>
      </c>
      <c r="W7531" s="7">
        <f>VLOOKUP(L7531,'Products Sheet'!$A:$B,2,FALSE)</f>
        <v/>
      </c>
      <c r="X7531" s="7" t="n"/>
      <c r="Y7531" s="7" t="n"/>
      <c r="Z7531" s="7" t="n"/>
      <c r="AA7531" s="7" t="n"/>
      <c r="AB7531" s="7" t="n"/>
      <c r="AC7531" s="7" t="n"/>
    </row>
    <row r="7532" ht="9.75" customHeight="1" s="12">
      <c r="A7532" s="11" t="inlineStr">
        <is>
          <t>SO - 0001879</t>
        </is>
      </c>
      <c r="B7532" s="11" t="inlineStr">
        <is>
          <t>In-Store</t>
        </is>
      </c>
      <c r="C7532" s="11" t="inlineStr">
        <is>
          <t>WARE-NBV1002</t>
        </is>
      </c>
      <c r="D7532" s="6" t="n">
        <v>43300</v>
      </c>
      <c r="E7532" s="6" t="n">
        <v>43460</v>
      </c>
      <c r="F7532" s="6" t="n">
        <v>43473</v>
      </c>
      <c r="G7532" s="6" t="n">
        <v>43481</v>
      </c>
      <c r="H7532" s="11" t="inlineStr">
        <is>
          <t>USD</t>
        </is>
      </c>
      <c r="I7532" s="11" t="n">
        <v>7</v>
      </c>
      <c r="J7532" s="11" t="n">
        <v>26</v>
      </c>
      <c r="K7532" s="11" t="n">
        <v>84</v>
      </c>
      <c r="L7532" s="11" t="n">
        <v>45</v>
      </c>
      <c r="M7532" s="11" t="n">
        <v>2</v>
      </c>
      <c r="N7532" s="11" t="n">
        <v>0.15</v>
      </c>
      <c r="O7532" s="7" t="n">
        <v>2432.1</v>
      </c>
      <c r="P7532" s="7" t="n">
        <v>1021.482</v>
      </c>
      <c r="Q7532" s="7">
        <f>text(E7532,"ddd")</f>
        <v/>
      </c>
      <c r="R7532" s="7">
        <f>G7532-F7532</f>
        <v/>
      </c>
      <c r="S7532" s="7">
        <f>E7532-D7532</f>
        <v/>
      </c>
      <c r="T7532" s="7">
        <f>O7532*M7532</f>
        <v/>
      </c>
      <c r="U7532" s="7">
        <f>T7532*N7532</f>
        <v/>
      </c>
      <c r="V7532" s="7">
        <f>T7532-U7532-(P7532*M7532)</f>
        <v/>
      </c>
      <c r="W7532" s="7">
        <f>VLOOKUP(L7532,'Products Sheet'!$A:$B,2,FALSE)</f>
        <v/>
      </c>
      <c r="X7532" s="7" t="n"/>
      <c r="Y7532" s="7" t="n"/>
      <c r="Z7532" s="7" t="n"/>
      <c r="AA7532" s="7" t="n"/>
      <c r="AB7532" s="7" t="n"/>
      <c r="AC7532" s="7" t="n"/>
    </row>
    <row r="7533" ht="9.75" customHeight="1" s="12">
      <c r="A7533" s="11" t="inlineStr">
        <is>
          <t>SO - 0001931</t>
        </is>
      </c>
      <c r="B7533" s="11" t="inlineStr">
        <is>
          <t>In-Store</t>
        </is>
      </c>
      <c r="C7533" s="11" t="inlineStr">
        <is>
          <t>WARE-NMK1003</t>
        </is>
      </c>
      <c r="D7533" s="6" t="n">
        <v>43300</v>
      </c>
      <c r="E7533" s="6" t="n">
        <v>43465</v>
      </c>
      <c r="F7533" s="6" t="n">
        <v>43470</v>
      </c>
      <c r="G7533" s="6" t="n">
        <v>43473</v>
      </c>
      <c r="H7533" s="11" t="inlineStr">
        <is>
          <t>USD</t>
        </is>
      </c>
      <c r="I7533" s="11" t="n">
        <v>5</v>
      </c>
      <c r="J7533" s="11" t="n">
        <v>5</v>
      </c>
      <c r="K7533" s="11" t="n">
        <v>104</v>
      </c>
      <c r="L7533" s="11" t="n">
        <v>45</v>
      </c>
      <c r="M7533" s="11" t="n">
        <v>4</v>
      </c>
      <c r="N7533" s="11" t="n">
        <v>0.075</v>
      </c>
      <c r="O7533" s="7" t="n">
        <v>1782.2</v>
      </c>
      <c r="P7533" s="7" t="n">
        <v>1301.006</v>
      </c>
      <c r="Q7533" s="7">
        <f>text(E7533,"ddd")</f>
        <v/>
      </c>
      <c r="R7533" s="7">
        <f>G7533-F7533</f>
        <v/>
      </c>
      <c r="S7533" s="7">
        <f>E7533-D7533</f>
        <v/>
      </c>
      <c r="T7533" s="7">
        <f>O7533*M7533</f>
        <v/>
      </c>
      <c r="U7533" s="7">
        <f>T7533*N7533</f>
        <v/>
      </c>
      <c r="V7533" s="7">
        <f>T7533-U7533-(P7533*M7533)</f>
        <v/>
      </c>
      <c r="W7533" s="7">
        <f>VLOOKUP(L7533,'Products Sheet'!$A:$B,2,FALSE)</f>
        <v/>
      </c>
      <c r="X7533" s="7" t="n"/>
      <c r="Y7533" s="7" t="n"/>
      <c r="Z7533" s="7" t="n"/>
      <c r="AA7533" s="7" t="n"/>
      <c r="AB7533" s="7" t="n"/>
      <c r="AC7533" s="7" t="n"/>
    </row>
    <row r="7534" ht="9.75" customHeight="1" s="12">
      <c r="A7534" s="11" t="inlineStr">
        <is>
          <t>SO - 0001940</t>
        </is>
      </c>
      <c r="B7534" s="11" t="inlineStr">
        <is>
          <t>Online</t>
        </is>
      </c>
      <c r="C7534" s="11" t="inlineStr">
        <is>
          <t>WARE-UHY1004</t>
        </is>
      </c>
      <c r="D7534" s="6" t="n">
        <v>43300</v>
      </c>
      <c r="E7534" s="6" t="n">
        <v>43466</v>
      </c>
      <c r="F7534" s="6" t="n">
        <v>43485</v>
      </c>
      <c r="G7534" s="6" t="n">
        <v>43494</v>
      </c>
      <c r="H7534" s="11" t="inlineStr">
        <is>
          <t>USD</t>
        </is>
      </c>
      <c r="I7534" s="11" t="n">
        <v>16</v>
      </c>
      <c r="J7534" s="11" t="n">
        <v>16</v>
      </c>
      <c r="K7534" s="11" t="n">
        <v>238</v>
      </c>
      <c r="L7534" s="11" t="n">
        <v>45</v>
      </c>
      <c r="M7534" s="11" t="n">
        <v>8</v>
      </c>
      <c r="N7534" s="11" t="n">
        <v>0.075</v>
      </c>
      <c r="O7534" s="7" t="n">
        <v>5279.6</v>
      </c>
      <c r="P7534" s="7" t="n">
        <v>4118.088000000001</v>
      </c>
      <c r="Q7534" s="7">
        <f>text(E7534,"ddd")</f>
        <v/>
      </c>
      <c r="R7534" s="7">
        <f>G7534-F7534</f>
        <v/>
      </c>
      <c r="S7534" s="7">
        <f>E7534-D7534</f>
        <v/>
      </c>
      <c r="T7534" s="7">
        <f>O7534*M7534</f>
        <v/>
      </c>
      <c r="U7534" s="7">
        <f>T7534*N7534</f>
        <v/>
      </c>
      <c r="V7534" s="7">
        <f>T7534-U7534-(P7534*M7534)</f>
        <v/>
      </c>
      <c r="W7534" s="7">
        <f>VLOOKUP(L7534,'Products Sheet'!$A:$B,2,FALSE)</f>
        <v/>
      </c>
      <c r="X7534" s="7" t="n"/>
      <c r="Y7534" s="7" t="n"/>
      <c r="Z7534" s="7" t="n"/>
      <c r="AA7534" s="7" t="n"/>
      <c r="AB7534" s="7" t="n"/>
      <c r="AC7534" s="7" t="n"/>
    </row>
    <row r="7535" ht="9.75" customHeight="1" s="12">
      <c r="A7535" s="11" t="inlineStr">
        <is>
          <t>SO - 0001974</t>
        </is>
      </c>
      <c r="B7535" s="11" t="inlineStr">
        <is>
          <t>Online</t>
        </is>
      </c>
      <c r="C7535" s="11" t="inlineStr">
        <is>
          <t>WARE-PUJ1005</t>
        </is>
      </c>
      <c r="D7535" s="6" t="n">
        <v>43400</v>
      </c>
      <c r="E7535" s="6" t="n">
        <v>43469</v>
      </c>
      <c r="F7535" s="6" t="n">
        <v>43488</v>
      </c>
      <c r="G7535" s="6" t="n">
        <v>43490</v>
      </c>
      <c r="H7535" s="11" t="inlineStr">
        <is>
          <t>USD</t>
        </is>
      </c>
      <c r="I7535" s="11" t="n">
        <v>19</v>
      </c>
      <c r="J7535" s="11" t="n">
        <v>44</v>
      </c>
      <c r="K7535" s="11" t="n">
        <v>265</v>
      </c>
      <c r="L7535" s="11" t="n">
        <v>45</v>
      </c>
      <c r="M7535" s="11" t="n">
        <v>2</v>
      </c>
      <c r="N7535" s="11" t="n">
        <v>0.4</v>
      </c>
      <c r="O7535" s="7" t="n">
        <v>1005</v>
      </c>
      <c r="P7535" s="7" t="n">
        <v>723.6</v>
      </c>
      <c r="Q7535" s="7">
        <f>text(E7535,"ddd")</f>
        <v/>
      </c>
      <c r="R7535" s="7">
        <f>G7535-F7535</f>
        <v/>
      </c>
      <c r="S7535" s="7">
        <f>E7535-D7535</f>
        <v/>
      </c>
      <c r="T7535" s="7">
        <f>O7535*M7535</f>
        <v/>
      </c>
      <c r="U7535" s="7">
        <f>T7535*N7535</f>
        <v/>
      </c>
      <c r="V7535" s="7">
        <f>T7535-U7535-(P7535*M7535)</f>
        <v/>
      </c>
      <c r="W7535" s="7">
        <f>VLOOKUP(L7535,'Products Sheet'!$A:$B,2,FALSE)</f>
        <v/>
      </c>
      <c r="X7535" s="7" t="n"/>
      <c r="Y7535" s="7" t="n"/>
      <c r="Z7535" s="7" t="n"/>
      <c r="AA7535" s="7" t="n"/>
      <c r="AB7535" s="7" t="n"/>
      <c r="AC7535" s="7" t="n"/>
    </row>
    <row r="7536" ht="9.75" customHeight="1" s="12">
      <c r="A7536" s="11" t="inlineStr">
        <is>
          <t>SO - 0002018</t>
        </is>
      </c>
      <c r="B7536" s="11" t="inlineStr">
        <is>
          <t>In-Store</t>
        </is>
      </c>
      <c r="C7536" s="11" t="inlineStr">
        <is>
          <t>WARE-NMK1003</t>
        </is>
      </c>
      <c r="D7536" s="6" t="n">
        <v>43400</v>
      </c>
      <c r="E7536" s="6" t="n">
        <v>43473</v>
      </c>
      <c r="F7536" s="6" t="n">
        <v>43491</v>
      </c>
      <c r="G7536" s="6" t="n">
        <v>43495</v>
      </c>
      <c r="H7536" s="11" t="inlineStr">
        <is>
          <t>USD</t>
        </is>
      </c>
      <c r="I7536" s="11" t="n">
        <v>12</v>
      </c>
      <c r="J7536" s="11" t="n">
        <v>23</v>
      </c>
      <c r="K7536" s="11" t="n">
        <v>164</v>
      </c>
      <c r="L7536" s="11" t="n">
        <v>45</v>
      </c>
      <c r="M7536" s="11" t="n">
        <v>5</v>
      </c>
      <c r="N7536" s="11" t="n">
        <v>0.4</v>
      </c>
      <c r="O7536" s="7" t="n">
        <v>2365.1</v>
      </c>
      <c r="P7536" s="7" t="n">
        <v>1087.946</v>
      </c>
      <c r="Q7536" s="7">
        <f>text(E7536,"ddd")</f>
        <v/>
      </c>
      <c r="R7536" s="7">
        <f>G7536-F7536</f>
        <v/>
      </c>
      <c r="S7536" s="7">
        <f>E7536-D7536</f>
        <v/>
      </c>
      <c r="T7536" s="7">
        <f>O7536*M7536</f>
        <v/>
      </c>
      <c r="U7536" s="7">
        <f>T7536*N7536</f>
        <v/>
      </c>
      <c r="V7536" s="7">
        <f>T7536-U7536-(P7536*M7536)</f>
        <v/>
      </c>
      <c r="W7536" s="7">
        <f>VLOOKUP(L7536,'Products Sheet'!$A:$B,2,FALSE)</f>
        <v/>
      </c>
      <c r="X7536" s="7" t="n"/>
      <c r="Y7536" s="7" t="n"/>
      <c r="Z7536" s="7" t="n"/>
      <c r="AA7536" s="7" t="n"/>
      <c r="AB7536" s="7" t="n"/>
      <c r="AC7536" s="7" t="n"/>
    </row>
    <row r="7537" ht="9.75" customHeight="1" s="12">
      <c r="A7537" s="11" t="inlineStr">
        <is>
          <t>SO - 0002059</t>
        </is>
      </c>
      <c r="B7537" s="11" t="inlineStr">
        <is>
          <t>Online</t>
        </is>
      </c>
      <c r="C7537" s="11" t="inlineStr">
        <is>
          <t>WARE-PUJ1005</t>
        </is>
      </c>
      <c r="D7537" s="6" t="n">
        <v>43400</v>
      </c>
      <c r="E7537" s="6" t="n">
        <v>43476</v>
      </c>
      <c r="F7537" s="6" t="n">
        <v>43488</v>
      </c>
      <c r="G7537" s="6" t="n">
        <v>43492</v>
      </c>
      <c r="H7537" s="11" t="inlineStr">
        <is>
          <t>USD</t>
        </is>
      </c>
      <c r="I7537" s="11" t="n">
        <v>13</v>
      </c>
      <c r="J7537" s="11" t="n">
        <v>45</v>
      </c>
      <c r="K7537" s="11" t="n">
        <v>303</v>
      </c>
      <c r="L7537" s="11" t="n">
        <v>45</v>
      </c>
      <c r="M7537" s="11" t="n">
        <v>8</v>
      </c>
      <c r="N7537" s="11" t="n">
        <v>0.05</v>
      </c>
      <c r="O7537" s="7" t="n">
        <v>1018.4</v>
      </c>
      <c r="P7537" s="7" t="n">
        <v>407.36</v>
      </c>
      <c r="Q7537" s="7">
        <f>text(E7537,"ddd")</f>
        <v/>
      </c>
      <c r="R7537" s="7">
        <f>G7537-F7537</f>
        <v/>
      </c>
      <c r="S7537" s="7">
        <f>E7537-D7537</f>
        <v/>
      </c>
      <c r="T7537" s="7">
        <f>O7537*M7537</f>
        <v/>
      </c>
      <c r="U7537" s="7">
        <f>T7537*N7537</f>
        <v/>
      </c>
      <c r="V7537" s="7">
        <f>T7537-U7537-(P7537*M7537)</f>
        <v/>
      </c>
      <c r="W7537" s="7">
        <f>VLOOKUP(L7537,'Products Sheet'!$A:$B,2,FALSE)</f>
        <v/>
      </c>
      <c r="X7537" s="7" t="n"/>
      <c r="Y7537" s="7" t="n"/>
      <c r="Z7537" s="7" t="n"/>
      <c r="AA7537" s="7" t="n"/>
      <c r="AB7537" s="7" t="n"/>
      <c r="AC7537" s="7" t="n"/>
    </row>
    <row r="7538" ht="9.75" customHeight="1" s="12">
      <c r="A7538" s="11" t="inlineStr">
        <is>
          <t>SO - 0002064</t>
        </is>
      </c>
      <c r="B7538" s="11" t="inlineStr">
        <is>
          <t>Distributor</t>
        </is>
      </c>
      <c r="C7538" s="11" t="inlineStr">
        <is>
          <t>WARE-NMK1003</t>
        </is>
      </c>
      <c r="D7538" s="6" t="n">
        <v>43400</v>
      </c>
      <c r="E7538" s="6" t="n">
        <v>43477</v>
      </c>
      <c r="F7538" s="6" t="n">
        <v>43497</v>
      </c>
      <c r="G7538" s="6" t="n">
        <v>43505</v>
      </c>
      <c r="H7538" s="11" t="inlineStr">
        <is>
          <t>USD</t>
        </is>
      </c>
      <c r="I7538" s="11" t="n">
        <v>22</v>
      </c>
      <c r="J7538" s="11" t="n">
        <v>6</v>
      </c>
      <c r="K7538" s="11" t="n">
        <v>172</v>
      </c>
      <c r="L7538" s="11" t="n">
        <v>45</v>
      </c>
      <c r="M7538" s="11" t="n">
        <v>1</v>
      </c>
      <c r="N7538" s="11" t="n">
        <v>0.05</v>
      </c>
      <c r="O7538" s="7" t="n">
        <v>6083.6</v>
      </c>
      <c r="P7538" s="7" t="n">
        <v>2737.62</v>
      </c>
      <c r="Q7538" s="7">
        <f>text(E7538,"ddd")</f>
        <v/>
      </c>
      <c r="R7538" s="7">
        <f>G7538-F7538</f>
        <v/>
      </c>
      <c r="S7538" s="7">
        <f>E7538-D7538</f>
        <v/>
      </c>
      <c r="T7538" s="7">
        <f>O7538*M7538</f>
        <v/>
      </c>
      <c r="U7538" s="7">
        <f>T7538*N7538</f>
        <v/>
      </c>
      <c r="V7538" s="7">
        <f>T7538-U7538-(P7538*M7538)</f>
        <v/>
      </c>
      <c r="W7538" s="7">
        <f>VLOOKUP(L7538,'Products Sheet'!$A:$B,2,FALSE)</f>
        <v/>
      </c>
      <c r="X7538" s="7" t="n"/>
      <c r="Y7538" s="7" t="n"/>
      <c r="Z7538" s="7" t="n"/>
      <c r="AA7538" s="7" t="n"/>
      <c r="AB7538" s="7" t="n"/>
      <c r="AC7538" s="7" t="n"/>
    </row>
    <row r="7539" ht="9.75" customHeight="1" s="12">
      <c r="A7539" s="11" t="inlineStr">
        <is>
          <t>SO - 0002088</t>
        </is>
      </c>
      <c r="B7539" s="11" t="inlineStr">
        <is>
          <t>Online</t>
        </is>
      </c>
      <c r="C7539" s="11" t="inlineStr">
        <is>
          <t>WARE-MKL1006</t>
        </is>
      </c>
      <c r="D7539" s="6" t="n">
        <v>43400</v>
      </c>
      <c r="E7539" s="6" t="n">
        <v>43480</v>
      </c>
      <c r="F7539" s="6" t="n">
        <v>43502</v>
      </c>
      <c r="G7539" s="6" t="n">
        <v>43503</v>
      </c>
      <c r="H7539" s="11" t="inlineStr">
        <is>
          <t>USD</t>
        </is>
      </c>
      <c r="I7539" s="11" t="n">
        <v>15</v>
      </c>
      <c r="J7539" s="11" t="n">
        <v>8</v>
      </c>
      <c r="K7539" s="11" t="n">
        <v>355</v>
      </c>
      <c r="L7539" s="11" t="n">
        <v>45</v>
      </c>
      <c r="M7539" s="11" t="n">
        <v>5</v>
      </c>
      <c r="N7539" s="11" t="n">
        <v>0.05</v>
      </c>
      <c r="O7539" s="7" t="n">
        <v>1299.8</v>
      </c>
      <c r="P7539" s="7" t="n">
        <v>1026.842</v>
      </c>
      <c r="Q7539" s="7">
        <f>text(E7539,"ddd")</f>
        <v/>
      </c>
      <c r="R7539" s="7">
        <f>G7539-F7539</f>
        <v/>
      </c>
      <c r="S7539" s="7">
        <f>E7539-D7539</f>
        <v/>
      </c>
      <c r="T7539" s="7">
        <f>O7539*M7539</f>
        <v/>
      </c>
      <c r="U7539" s="7">
        <f>T7539*N7539</f>
        <v/>
      </c>
      <c r="V7539" s="7">
        <f>T7539-U7539-(P7539*M7539)</f>
        <v/>
      </c>
      <c r="W7539" s="7">
        <f>VLOOKUP(L7539,'Products Sheet'!$A:$B,2,FALSE)</f>
        <v/>
      </c>
      <c r="X7539" s="7" t="n"/>
      <c r="Y7539" s="7" t="n"/>
      <c r="Z7539" s="7" t="n"/>
      <c r="AA7539" s="7" t="n"/>
      <c r="AB7539" s="7" t="n"/>
      <c r="AC7539" s="7" t="n"/>
    </row>
    <row r="7540" ht="9.75" customHeight="1" s="12">
      <c r="A7540" s="11" t="inlineStr">
        <is>
          <t>SO - 0002279</t>
        </is>
      </c>
      <c r="B7540" s="11" t="inlineStr">
        <is>
          <t>Wholesale</t>
        </is>
      </c>
      <c r="C7540" s="11" t="inlineStr">
        <is>
          <t>WARE-NMK1003</t>
        </is>
      </c>
      <c r="D7540" s="6" t="n">
        <v>43400</v>
      </c>
      <c r="E7540" s="6" t="n">
        <v>43503</v>
      </c>
      <c r="F7540" s="6" t="n">
        <v>43526</v>
      </c>
      <c r="G7540" s="6" t="n">
        <v>43529</v>
      </c>
      <c r="H7540" s="11" t="inlineStr">
        <is>
          <t>USD</t>
        </is>
      </c>
      <c r="I7540" s="11" t="n">
        <v>26</v>
      </c>
      <c r="J7540" s="11" t="n">
        <v>21</v>
      </c>
      <c r="K7540" s="11" t="n">
        <v>100</v>
      </c>
      <c r="L7540" s="11" t="n">
        <v>45</v>
      </c>
      <c r="M7540" s="11" t="n">
        <v>5</v>
      </c>
      <c r="N7540" s="11" t="n">
        <v>0.05</v>
      </c>
      <c r="O7540" s="7" t="n">
        <v>5601.2</v>
      </c>
      <c r="P7540" s="7" t="n">
        <v>3080.66</v>
      </c>
      <c r="Q7540" s="7">
        <f>text(E7540,"ddd")</f>
        <v/>
      </c>
      <c r="R7540" s="7">
        <f>G7540-F7540</f>
        <v/>
      </c>
      <c r="S7540" s="7">
        <f>E7540-D7540</f>
        <v/>
      </c>
      <c r="T7540" s="7">
        <f>O7540*M7540</f>
        <v/>
      </c>
      <c r="U7540" s="7">
        <f>T7540*N7540</f>
        <v/>
      </c>
      <c r="V7540" s="7">
        <f>T7540-U7540-(P7540*M7540)</f>
        <v/>
      </c>
      <c r="W7540" s="7">
        <f>VLOOKUP(L7540,'Products Sheet'!$A:$B,2,FALSE)</f>
        <v/>
      </c>
      <c r="X7540" s="7" t="n"/>
      <c r="Y7540" s="7" t="n"/>
      <c r="Z7540" s="7" t="n"/>
      <c r="AA7540" s="7" t="n"/>
      <c r="AB7540" s="7" t="n"/>
      <c r="AC7540" s="7" t="n"/>
    </row>
    <row r="7541" ht="9.75" customHeight="1" s="12">
      <c r="A7541" s="11" t="inlineStr">
        <is>
          <t>SO - 0002315</t>
        </is>
      </c>
      <c r="B7541" s="11" t="inlineStr">
        <is>
          <t>Distributor</t>
        </is>
      </c>
      <c r="C7541" s="11" t="inlineStr">
        <is>
          <t>WARE-UHY1004</t>
        </is>
      </c>
      <c r="D7541" s="6" t="n">
        <v>43400</v>
      </c>
      <c r="E7541" s="6" t="n">
        <v>43507</v>
      </c>
      <c r="F7541" s="6" t="n">
        <v>43523</v>
      </c>
      <c r="G7541" s="6" t="n">
        <v>43527</v>
      </c>
      <c r="H7541" s="11" t="inlineStr">
        <is>
          <t>USD</t>
        </is>
      </c>
      <c r="I7541" s="11" t="n">
        <v>21</v>
      </c>
      <c r="J7541" s="11" t="n">
        <v>17</v>
      </c>
      <c r="K7541" s="11" t="n">
        <v>236</v>
      </c>
      <c r="L7541" s="11" t="n">
        <v>45</v>
      </c>
      <c r="M7541" s="11" t="n">
        <v>4</v>
      </c>
      <c r="N7541" s="11" t="n">
        <v>0.1</v>
      </c>
      <c r="O7541" s="7" t="n">
        <v>964.8000000000001</v>
      </c>
      <c r="P7541" s="7" t="n">
        <v>569.232</v>
      </c>
      <c r="Q7541" s="7">
        <f>text(E7541,"ddd")</f>
        <v/>
      </c>
      <c r="R7541" s="7">
        <f>G7541-F7541</f>
        <v/>
      </c>
      <c r="S7541" s="7">
        <f>E7541-D7541</f>
        <v/>
      </c>
      <c r="T7541" s="7">
        <f>O7541*M7541</f>
        <v/>
      </c>
      <c r="U7541" s="7">
        <f>T7541*N7541</f>
        <v/>
      </c>
      <c r="V7541" s="7">
        <f>T7541-U7541-(P7541*M7541)</f>
        <v/>
      </c>
      <c r="W7541" s="7">
        <f>VLOOKUP(L7541,'Products Sheet'!$A:$B,2,FALSE)</f>
        <v/>
      </c>
      <c r="X7541" s="7" t="n"/>
      <c r="Y7541" s="7" t="n"/>
      <c r="Z7541" s="7" t="n"/>
      <c r="AA7541" s="7" t="n"/>
      <c r="AB7541" s="7" t="n"/>
      <c r="AC7541" s="7" t="n"/>
    </row>
    <row r="7542" ht="9.75" customHeight="1" s="12">
      <c r="A7542" s="11" t="inlineStr">
        <is>
          <t>SO - 0002365</t>
        </is>
      </c>
      <c r="B7542" s="11" t="inlineStr">
        <is>
          <t>In-Store</t>
        </is>
      </c>
      <c r="C7542" s="11" t="inlineStr">
        <is>
          <t>WARE-NMK1003</t>
        </is>
      </c>
      <c r="D7542" s="6" t="n">
        <v>43400</v>
      </c>
      <c r="E7542" s="6" t="n">
        <v>43513</v>
      </c>
      <c r="F7542" s="6" t="n">
        <v>43518</v>
      </c>
      <c r="G7542" s="6" t="n">
        <v>43525</v>
      </c>
      <c r="H7542" s="11" t="inlineStr">
        <is>
          <t>USD</t>
        </is>
      </c>
      <c r="I7542" s="11" t="n">
        <v>10</v>
      </c>
      <c r="J7542" s="11" t="n">
        <v>46</v>
      </c>
      <c r="K7542" s="11" t="n">
        <v>120</v>
      </c>
      <c r="L7542" s="11" t="n">
        <v>45</v>
      </c>
      <c r="M7542" s="11" t="n">
        <v>1</v>
      </c>
      <c r="N7542" s="11" t="n">
        <v>0.2</v>
      </c>
      <c r="O7542" s="7" t="n">
        <v>5272.900000000001</v>
      </c>
      <c r="P7542" s="7" t="n">
        <v>2636.45</v>
      </c>
      <c r="Q7542" s="7">
        <f>text(E7542,"ddd")</f>
        <v/>
      </c>
      <c r="R7542" s="7">
        <f>G7542-F7542</f>
        <v/>
      </c>
      <c r="S7542" s="7">
        <f>E7542-D7542</f>
        <v/>
      </c>
      <c r="T7542" s="7">
        <f>O7542*M7542</f>
        <v/>
      </c>
      <c r="U7542" s="7">
        <f>T7542*N7542</f>
        <v/>
      </c>
      <c r="V7542" s="7">
        <f>T7542-U7542-(P7542*M7542)</f>
        <v/>
      </c>
      <c r="W7542" s="7">
        <f>VLOOKUP(L7542,'Products Sheet'!$A:$B,2,FALSE)</f>
        <v/>
      </c>
      <c r="X7542" s="7" t="n"/>
      <c r="Y7542" s="7" t="n"/>
      <c r="Z7542" s="7" t="n"/>
      <c r="AA7542" s="7" t="n"/>
      <c r="AB7542" s="7" t="n"/>
      <c r="AC7542" s="7" t="n"/>
    </row>
    <row r="7543" ht="9.75" customHeight="1" s="12">
      <c r="A7543" s="11" t="inlineStr">
        <is>
          <t>SO - 0002390</t>
        </is>
      </c>
      <c r="B7543" s="11" t="inlineStr">
        <is>
          <t>Wholesale</t>
        </is>
      </c>
      <c r="C7543" s="11" t="inlineStr">
        <is>
          <t>WARE-NMK1003</t>
        </is>
      </c>
      <c r="D7543" s="6" t="n">
        <v>43400</v>
      </c>
      <c r="E7543" s="6" t="n">
        <v>43516</v>
      </c>
      <c r="F7543" s="6" t="n">
        <v>43528</v>
      </c>
      <c r="G7543" s="6" t="n">
        <v>43530</v>
      </c>
      <c r="H7543" s="11" t="inlineStr">
        <is>
          <t>USD</t>
        </is>
      </c>
      <c r="I7543" s="11" t="n">
        <v>26</v>
      </c>
      <c r="J7543" s="11" t="n">
        <v>49</v>
      </c>
      <c r="K7543" s="11" t="n">
        <v>117</v>
      </c>
      <c r="L7543" s="11" t="n">
        <v>45</v>
      </c>
      <c r="M7543" s="11" t="n">
        <v>8</v>
      </c>
      <c r="N7543" s="11" t="n">
        <v>0.075</v>
      </c>
      <c r="O7543" s="7" t="n">
        <v>1159.1</v>
      </c>
      <c r="P7543" s="7" t="n">
        <v>857.734</v>
      </c>
      <c r="Q7543" s="7">
        <f>text(E7543,"ddd")</f>
        <v/>
      </c>
      <c r="R7543" s="7">
        <f>G7543-F7543</f>
        <v/>
      </c>
      <c r="S7543" s="7">
        <f>E7543-D7543</f>
        <v/>
      </c>
      <c r="T7543" s="7">
        <f>O7543*M7543</f>
        <v/>
      </c>
      <c r="U7543" s="7">
        <f>T7543*N7543</f>
        <v/>
      </c>
      <c r="V7543" s="7">
        <f>T7543-U7543-(P7543*M7543)</f>
        <v/>
      </c>
      <c r="W7543" s="7">
        <f>VLOOKUP(L7543,'Products Sheet'!$A:$B,2,FALSE)</f>
        <v/>
      </c>
      <c r="X7543" s="7" t="n"/>
      <c r="Y7543" s="7" t="n"/>
      <c r="Z7543" s="7" t="n"/>
      <c r="AA7543" s="7" t="n"/>
      <c r="AB7543" s="7" t="n"/>
      <c r="AC7543" s="7" t="n"/>
    </row>
    <row r="7544" ht="9.75" customHeight="1" s="12">
      <c r="A7544" s="11" t="inlineStr">
        <is>
          <t>SO - 0002438</t>
        </is>
      </c>
      <c r="B7544" s="11" t="inlineStr">
        <is>
          <t>Online</t>
        </is>
      </c>
      <c r="C7544" s="11" t="inlineStr">
        <is>
          <t>WARE-UHY1004</t>
        </is>
      </c>
      <c r="D7544" s="6" t="n">
        <v>43400</v>
      </c>
      <c r="E7544" s="6" t="n">
        <v>43521</v>
      </c>
      <c r="F7544" s="6" t="n">
        <v>43530</v>
      </c>
      <c r="G7544" s="6" t="n">
        <v>43536</v>
      </c>
      <c r="H7544" s="11" t="inlineStr">
        <is>
          <t>USD</t>
        </is>
      </c>
      <c r="I7544" s="11" t="n">
        <v>14</v>
      </c>
      <c r="J7544" s="11" t="n">
        <v>44</v>
      </c>
      <c r="K7544" s="11" t="n">
        <v>223</v>
      </c>
      <c r="L7544" s="11" t="n">
        <v>45</v>
      </c>
      <c r="M7544" s="11" t="n">
        <v>8</v>
      </c>
      <c r="N7544" s="11" t="n">
        <v>0.05</v>
      </c>
      <c r="O7544" s="7" t="n">
        <v>877.7</v>
      </c>
      <c r="P7544" s="7" t="n">
        <v>684.6060000000001</v>
      </c>
      <c r="Q7544" s="7">
        <f>text(E7544,"ddd")</f>
        <v/>
      </c>
      <c r="R7544" s="7">
        <f>G7544-F7544</f>
        <v/>
      </c>
      <c r="S7544" s="7">
        <f>E7544-D7544</f>
        <v/>
      </c>
      <c r="T7544" s="7">
        <f>O7544*M7544</f>
        <v/>
      </c>
      <c r="U7544" s="7">
        <f>T7544*N7544</f>
        <v/>
      </c>
      <c r="V7544" s="7">
        <f>T7544-U7544-(P7544*M7544)</f>
        <v/>
      </c>
      <c r="W7544" s="7">
        <f>VLOOKUP(L7544,'Products Sheet'!$A:$B,2,FALSE)</f>
        <v/>
      </c>
      <c r="X7544" s="7" t="n"/>
      <c r="Y7544" s="7" t="n"/>
      <c r="Z7544" s="7" t="n"/>
      <c r="AA7544" s="7" t="n"/>
      <c r="AB7544" s="7" t="n"/>
      <c r="AC7544" s="7" t="n"/>
    </row>
    <row r="7545" ht="9.75" customHeight="1" s="12">
      <c r="A7545" s="11" t="inlineStr">
        <is>
          <t>SO - 0002473</t>
        </is>
      </c>
      <c r="B7545" s="11" t="inlineStr">
        <is>
          <t>In-Store</t>
        </is>
      </c>
      <c r="C7545" s="11" t="inlineStr">
        <is>
          <t>WARE-UHY1004</t>
        </is>
      </c>
      <c r="D7545" s="6" t="n">
        <v>43400</v>
      </c>
      <c r="E7545" s="6" t="n">
        <v>43526</v>
      </c>
      <c r="F7545" s="6" t="n">
        <v>43540</v>
      </c>
      <c r="G7545" s="6" t="n">
        <v>43541</v>
      </c>
      <c r="H7545" s="11" t="inlineStr">
        <is>
          <t>USD</t>
        </is>
      </c>
      <c r="I7545" s="11" t="n">
        <v>10</v>
      </c>
      <c r="J7545" s="11" t="n">
        <v>5</v>
      </c>
      <c r="K7545" s="11" t="n">
        <v>259</v>
      </c>
      <c r="L7545" s="11" t="n">
        <v>45</v>
      </c>
      <c r="M7545" s="11" t="n">
        <v>3</v>
      </c>
      <c r="N7545" s="11" t="n">
        <v>0.05</v>
      </c>
      <c r="O7545" s="7" t="n">
        <v>2398.6</v>
      </c>
      <c r="P7545" s="7" t="n">
        <v>1918.88</v>
      </c>
      <c r="Q7545" s="7">
        <f>text(E7545,"ddd")</f>
        <v/>
      </c>
      <c r="R7545" s="7">
        <f>G7545-F7545</f>
        <v/>
      </c>
      <c r="S7545" s="7">
        <f>E7545-D7545</f>
        <v/>
      </c>
      <c r="T7545" s="7">
        <f>O7545*M7545</f>
        <v/>
      </c>
      <c r="U7545" s="7">
        <f>T7545*N7545</f>
        <v/>
      </c>
      <c r="V7545" s="7">
        <f>T7545-U7545-(P7545*M7545)</f>
        <v/>
      </c>
      <c r="W7545" s="7">
        <f>VLOOKUP(L7545,'Products Sheet'!$A:$B,2,FALSE)</f>
        <v/>
      </c>
      <c r="X7545" s="7" t="n"/>
      <c r="Y7545" s="7" t="n"/>
      <c r="Z7545" s="7" t="n"/>
      <c r="AA7545" s="7" t="n"/>
      <c r="AB7545" s="7" t="n"/>
      <c r="AC7545" s="7" t="n"/>
    </row>
    <row r="7546" ht="9.75" customHeight="1" s="12">
      <c r="A7546" s="11" t="inlineStr">
        <is>
          <t>SO - 0002533</t>
        </is>
      </c>
      <c r="B7546" s="11" t="inlineStr">
        <is>
          <t>In-Store</t>
        </is>
      </c>
      <c r="C7546" s="11" t="inlineStr">
        <is>
          <t>WARE-NMK1003</t>
        </is>
      </c>
      <c r="D7546" s="6" t="n">
        <v>43400</v>
      </c>
      <c r="E7546" s="6" t="n">
        <v>43535</v>
      </c>
      <c r="F7546" s="6" t="n">
        <v>43560</v>
      </c>
      <c r="G7546" s="6" t="n">
        <v>43567</v>
      </c>
      <c r="H7546" s="11" t="inlineStr">
        <is>
          <t>USD</t>
        </is>
      </c>
      <c r="I7546" s="11" t="n">
        <v>8</v>
      </c>
      <c r="J7546" s="11" t="n">
        <v>19</v>
      </c>
      <c r="K7546" s="11" t="n">
        <v>139</v>
      </c>
      <c r="L7546" s="11" t="n">
        <v>45</v>
      </c>
      <c r="M7546" s="11" t="n">
        <v>6</v>
      </c>
      <c r="N7546" s="11" t="n">
        <v>0.2</v>
      </c>
      <c r="O7546" s="7" t="n">
        <v>3832.4</v>
      </c>
      <c r="P7546" s="7" t="n">
        <v>3027.596</v>
      </c>
      <c r="Q7546" s="7">
        <f>text(E7546,"ddd")</f>
        <v/>
      </c>
      <c r="R7546" s="7">
        <f>G7546-F7546</f>
        <v/>
      </c>
      <c r="S7546" s="7">
        <f>E7546-D7546</f>
        <v/>
      </c>
      <c r="T7546" s="7">
        <f>O7546*M7546</f>
        <v/>
      </c>
      <c r="U7546" s="7">
        <f>T7546*N7546</f>
        <v/>
      </c>
      <c r="V7546" s="7">
        <f>T7546-U7546-(P7546*M7546)</f>
        <v/>
      </c>
      <c r="W7546" s="7">
        <f>VLOOKUP(L7546,'Products Sheet'!$A:$B,2,FALSE)</f>
        <v/>
      </c>
      <c r="X7546" s="7" t="n"/>
      <c r="Y7546" s="7" t="n"/>
      <c r="Z7546" s="7" t="n"/>
      <c r="AA7546" s="7" t="n"/>
      <c r="AB7546" s="7" t="n"/>
      <c r="AC7546" s="7" t="n"/>
    </row>
    <row r="7547" ht="9.75" customHeight="1" s="12">
      <c r="A7547" s="11" t="inlineStr">
        <is>
          <t>SO - 0002585</t>
        </is>
      </c>
      <c r="B7547" s="11" t="inlineStr">
        <is>
          <t>In-Store</t>
        </is>
      </c>
      <c r="C7547" s="11" t="inlineStr">
        <is>
          <t>WARE-NBV1002</t>
        </is>
      </c>
      <c r="D7547" s="6" t="n">
        <v>43500</v>
      </c>
      <c r="E7547" s="6" t="n">
        <v>43542</v>
      </c>
      <c r="F7547" s="6" t="n">
        <v>43554</v>
      </c>
      <c r="G7547" s="6" t="n">
        <v>43564</v>
      </c>
      <c r="H7547" s="11" t="inlineStr">
        <is>
          <t>USD</t>
        </is>
      </c>
      <c r="I7547" s="11" t="n">
        <v>8</v>
      </c>
      <c r="J7547" s="11" t="n">
        <v>46</v>
      </c>
      <c r="K7547" s="11" t="n">
        <v>63</v>
      </c>
      <c r="L7547" s="11" t="n">
        <v>45</v>
      </c>
      <c r="M7547" s="11" t="n">
        <v>3</v>
      </c>
      <c r="N7547" s="11" t="n">
        <v>0.05</v>
      </c>
      <c r="O7547" s="7" t="n">
        <v>261.3</v>
      </c>
      <c r="P7547" s="7" t="n">
        <v>203.814</v>
      </c>
      <c r="Q7547" s="7">
        <f>text(E7547,"ddd")</f>
        <v/>
      </c>
      <c r="R7547" s="7">
        <f>G7547-F7547</f>
        <v/>
      </c>
      <c r="S7547" s="7">
        <f>E7547-D7547</f>
        <v/>
      </c>
      <c r="T7547" s="7">
        <f>O7547*M7547</f>
        <v/>
      </c>
      <c r="U7547" s="7">
        <f>T7547*N7547</f>
        <v/>
      </c>
      <c r="V7547" s="7">
        <f>T7547-U7547-(P7547*M7547)</f>
        <v/>
      </c>
      <c r="W7547" s="7">
        <f>VLOOKUP(L7547,'Products Sheet'!$A:$B,2,FALSE)</f>
        <v/>
      </c>
      <c r="X7547" s="7" t="n"/>
      <c r="Y7547" s="7" t="n"/>
      <c r="Z7547" s="7" t="n"/>
      <c r="AA7547" s="7" t="n"/>
      <c r="AB7547" s="7" t="n"/>
      <c r="AC7547" s="7" t="n"/>
    </row>
    <row r="7548" ht="9.75" customHeight="1" s="12">
      <c r="A7548" s="11" t="inlineStr">
        <is>
          <t>SO - 0002632</t>
        </is>
      </c>
      <c r="B7548" s="11" t="inlineStr">
        <is>
          <t>Online</t>
        </is>
      </c>
      <c r="C7548" s="11" t="inlineStr">
        <is>
          <t>WARE-XYS1001</t>
        </is>
      </c>
      <c r="D7548" s="6" t="n">
        <v>43400</v>
      </c>
      <c r="E7548" s="6" t="n">
        <v>43549</v>
      </c>
      <c r="F7548" s="6" t="n">
        <v>43557</v>
      </c>
      <c r="G7548" s="6" t="n">
        <v>43562</v>
      </c>
      <c r="H7548" s="11" t="inlineStr">
        <is>
          <t>USD</t>
        </is>
      </c>
      <c r="I7548" s="11" t="n">
        <v>18</v>
      </c>
      <c r="J7548" s="11" t="n">
        <v>46</v>
      </c>
      <c r="K7548" s="11" t="n">
        <v>29</v>
      </c>
      <c r="L7548" s="11" t="n">
        <v>45</v>
      </c>
      <c r="M7548" s="11" t="n">
        <v>5</v>
      </c>
      <c r="N7548" s="11" t="n">
        <v>0.2</v>
      </c>
      <c r="O7548" s="7" t="n">
        <v>2257.9</v>
      </c>
      <c r="P7548" s="7" t="n">
        <v>1896.636</v>
      </c>
      <c r="Q7548" s="7">
        <f>text(E7548,"ddd")</f>
        <v/>
      </c>
      <c r="R7548" s="7">
        <f>G7548-F7548</f>
        <v/>
      </c>
      <c r="S7548" s="7">
        <f>E7548-D7548</f>
        <v/>
      </c>
      <c r="T7548" s="7">
        <f>O7548*M7548</f>
        <v/>
      </c>
      <c r="U7548" s="7">
        <f>T7548*N7548</f>
        <v/>
      </c>
      <c r="V7548" s="7">
        <f>T7548-U7548-(P7548*M7548)</f>
        <v/>
      </c>
      <c r="W7548" s="7">
        <f>VLOOKUP(L7548,'Products Sheet'!$A:$B,2,FALSE)</f>
        <v/>
      </c>
      <c r="X7548" s="7" t="n"/>
      <c r="Y7548" s="7" t="n"/>
      <c r="Z7548" s="7" t="n"/>
      <c r="AA7548" s="7" t="n"/>
      <c r="AB7548" s="7" t="n"/>
      <c r="AC7548" s="7" t="n"/>
    </row>
    <row r="7549" ht="9.75" customHeight="1" s="12">
      <c r="A7549" s="11" t="inlineStr">
        <is>
          <t>SO - 0002702</t>
        </is>
      </c>
      <c r="B7549" s="11" t="inlineStr">
        <is>
          <t>Online</t>
        </is>
      </c>
      <c r="C7549" s="11" t="inlineStr">
        <is>
          <t>WARE-NBV1002</t>
        </is>
      </c>
      <c r="D7549" s="6" t="n">
        <v>43400</v>
      </c>
      <c r="E7549" s="6" t="n">
        <v>43559</v>
      </c>
      <c r="F7549" s="6" t="n">
        <v>43586</v>
      </c>
      <c r="G7549" s="6" t="n">
        <v>43591</v>
      </c>
      <c r="H7549" s="11" t="inlineStr">
        <is>
          <t>USD</t>
        </is>
      </c>
      <c r="I7549" s="11" t="n">
        <v>14</v>
      </c>
      <c r="J7549" s="11" t="n">
        <v>20</v>
      </c>
      <c r="K7549" s="11" t="n">
        <v>74</v>
      </c>
      <c r="L7549" s="11" t="n">
        <v>45</v>
      </c>
      <c r="M7549" s="11" t="n">
        <v>1</v>
      </c>
      <c r="N7549" s="11" t="n">
        <v>0.05</v>
      </c>
      <c r="O7549" s="7" t="n">
        <v>1092.1</v>
      </c>
      <c r="P7549" s="7" t="n">
        <v>491.4450000000001</v>
      </c>
      <c r="Q7549" s="7">
        <f>text(E7549,"ddd")</f>
        <v/>
      </c>
      <c r="R7549" s="7">
        <f>G7549-F7549</f>
        <v/>
      </c>
      <c r="S7549" s="7">
        <f>E7549-D7549</f>
        <v/>
      </c>
      <c r="T7549" s="7">
        <f>O7549*M7549</f>
        <v/>
      </c>
      <c r="U7549" s="7">
        <f>T7549*N7549</f>
        <v/>
      </c>
      <c r="V7549" s="7">
        <f>T7549-U7549-(P7549*M7549)</f>
        <v/>
      </c>
      <c r="W7549" s="7">
        <f>VLOOKUP(L7549,'Products Sheet'!$A:$B,2,FALSE)</f>
        <v/>
      </c>
      <c r="X7549" s="7" t="n"/>
      <c r="Y7549" s="7" t="n"/>
      <c r="Z7549" s="7" t="n"/>
      <c r="AA7549" s="7" t="n"/>
      <c r="AB7549" s="7" t="n"/>
      <c r="AC7549" s="7" t="n"/>
    </row>
    <row r="7550" ht="9.75" customHeight="1" s="12">
      <c r="A7550" s="11" t="inlineStr">
        <is>
          <t>SO - 0002713</t>
        </is>
      </c>
      <c r="B7550" s="11" t="inlineStr">
        <is>
          <t>Online</t>
        </is>
      </c>
      <c r="C7550" s="11" t="inlineStr">
        <is>
          <t>WARE-NMK1003</t>
        </is>
      </c>
      <c r="D7550" s="6" t="n">
        <v>43500</v>
      </c>
      <c r="E7550" s="6" t="n">
        <v>43559</v>
      </c>
      <c r="F7550" s="6" t="n">
        <v>43568</v>
      </c>
      <c r="G7550" s="6" t="n">
        <v>43576</v>
      </c>
      <c r="H7550" s="11" t="inlineStr">
        <is>
          <t>USD</t>
        </is>
      </c>
      <c r="I7550" s="11" t="n">
        <v>16</v>
      </c>
      <c r="J7550" s="11" t="n">
        <v>11</v>
      </c>
      <c r="K7550" s="11" t="n">
        <v>90</v>
      </c>
      <c r="L7550" s="11" t="n">
        <v>45</v>
      </c>
      <c r="M7550" s="11" t="n">
        <v>8</v>
      </c>
      <c r="N7550" s="11" t="n">
        <v>0.075</v>
      </c>
      <c r="O7550" s="7" t="n">
        <v>2291.4</v>
      </c>
      <c r="P7550" s="7" t="n">
        <v>1672.722</v>
      </c>
      <c r="Q7550" s="7">
        <f>text(E7550,"ddd")</f>
        <v/>
      </c>
      <c r="R7550" s="7">
        <f>G7550-F7550</f>
        <v/>
      </c>
      <c r="S7550" s="7">
        <f>E7550-D7550</f>
        <v/>
      </c>
      <c r="T7550" s="7">
        <f>O7550*M7550</f>
        <v/>
      </c>
      <c r="U7550" s="7">
        <f>T7550*N7550</f>
        <v/>
      </c>
      <c r="V7550" s="7">
        <f>T7550-U7550-(P7550*M7550)</f>
        <v/>
      </c>
      <c r="W7550" s="7">
        <f>VLOOKUP(L7550,'Products Sheet'!$A:$B,2,FALSE)</f>
        <v/>
      </c>
      <c r="X7550" s="7" t="n"/>
      <c r="Y7550" s="7" t="n"/>
      <c r="Z7550" s="7" t="n"/>
      <c r="AA7550" s="7" t="n"/>
      <c r="AB7550" s="7" t="n"/>
      <c r="AC7550" s="7" t="n"/>
    </row>
    <row r="7551" ht="9.75" customHeight="1" s="12">
      <c r="A7551" s="11" t="inlineStr">
        <is>
          <t>SO - 0002740</t>
        </is>
      </c>
      <c r="B7551" s="11" t="inlineStr">
        <is>
          <t>In-Store</t>
        </is>
      </c>
      <c r="C7551" s="11" t="inlineStr">
        <is>
          <t>WARE-MKL1006</t>
        </is>
      </c>
      <c r="D7551" s="6" t="n">
        <v>43500</v>
      </c>
      <c r="E7551" s="6" t="n">
        <v>43562</v>
      </c>
      <c r="F7551" s="6" t="n">
        <v>43571</v>
      </c>
      <c r="G7551" s="6" t="n">
        <v>43576</v>
      </c>
      <c r="H7551" s="11" t="inlineStr">
        <is>
          <t>USD</t>
        </is>
      </c>
      <c r="I7551" s="11" t="n">
        <v>2</v>
      </c>
      <c r="J7551" s="11" t="n">
        <v>11</v>
      </c>
      <c r="K7551" s="11" t="n">
        <v>337</v>
      </c>
      <c r="L7551" s="11" t="n">
        <v>45</v>
      </c>
      <c r="M7551" s="11" t="n">
        <v>7</v>
      </c>
      <c r="N7551" s="11" t="n">
        <v>0.075</v>
      </c>
      <c r="O7551" s="7" t="n">
        <v>3999.9</v>
      </c>
      <c r="P7551" s="7" t="n">
        <v>1879.953</v>
      </c>
      <c r="Q7551" s="7">
        <f>text(E7551,"ddd")</f>
        <v/>
      </c>
      <c r="R7551" s="7">
        <f>G7551-F7551</f>
        <v/>
      </c>
      <c r="S7551" s="7">
        <f>E7551-D7551</f>
        <v/>
      </c>
      <c r="T7551" s="7">
        <f>O7551*M7551</f>
        <v/>
      </c>
      <c r="U7551" s="7">
        <f>T7551*N7551</f>
        <v/>
      </c>
      <c r="V7551" s="7">
        <f>T7551-U7551-(P7551*M7551)</f>
        <v/>
      </c>
      <c r="W7551" s="7">
        <f>VLOOKUP(L7551,'Products Sheet'!$A:$B,2,FALSE)</f>
        <v/>
      </c>
      <c r="X7551" s="7" t="n"/>
      <c r="Y7551" s="7" t="n"/>
      <c r="Z7551" s="7" t="n"/>
      <c r="AA7551" s="7" t="n"/>
      <c r="AB7551" s="7" t="n"/>
      <c r="AC7551" s="7" t="n"/>
    </row>
    <row r="7552" ht="9.75" customHeight="1" s="12">
      <c r="A7552" s="11" t="inlineStr">
        <is>
          <t>SO - 0002771</t>
        </is>
      </c>
      <c r="B7552" s="11" t="inlineStr">
        <is>
          <t>In-Store</t>
        </is>
      </c>
      <c r="C7552" s="11" t="inlineStr">
        <is>
          <t>WARE-NMK1003</t>
        </is>
      </c>
      <c r="D7552" s="6" t="n">
        <v>43400</v>
      </c>
      <c r="E7552" s="6" t="n">
        <v>43566</v>
      </c>
      <c r="F7552" s="6" t="n">
        <v>43592</v>
      </c>
      <c r="G7552" s="6" t="n">
        <v>43593</v>
      </c>
      <c r="H7552" s="11" t="inlineStr">
        <is>
          <t>USD</t>
        </is>
      </c>
      <c r="I7552" s="11" t="n">
        <v>5</v>
      </c>
      <c r="J7552" s="11" t="n">
        <v>38</v>
      </c>
      <c r="K7552" s="11" t="n">
        <v>124</v>
      </c>
      <c r="L7552" s="11" t="n">
        <v>45</v>
      </c>
      <c r="M7552" s="11" t="n">
        <v>5</v>
      </c>
      <c r="N7552" s="11" t="n">
        <v>0.05</v>
      </c>
      <c r="O7552" s="7" t="n">
        <v>5205.900000000001</v>
      </c>
      <c r="P7552" s="7" t="n">
        <v>4372.956</v>
      </c>
      <c r="Q7552" s="7">
        <f>text(E7552,"ddd")</f>
        <v/>
      </c>
      <c r="R7552" s="7">
        <f>G7552-F7552</f>
        <v/>
      </c>
      <c r="S7552" s="7">
        <f>E7552-D7552</f>
        <v/>
      </c>
      <c r="T7552" s="7">
        <f>O7552*M7552</f>
        <v/>
      </c>
      <c r="U7552" s="7">
        <f>T7552*N7552</f>
        <v/>
      </c>
      <c r="V7552" s="7">
        <f>T7552-U7552-(P7552*M7552)</f>
        <v/>
      </c>
      <c r="W7552" s="7">
        <f>VLOOKUP(L7552,'Products Sheet'!$A:$B,2,FALSE)</f>
        <v/>
      </c>
      <c r="X7552" s="7" t="n"/>
      <c r="Y7552" s="7" t="n"/>
      <c r="Z7552" s="7" t="n"/>
      <c r="AA7552" s="7" t="n"/>
      <c r="AB7552" s="7" t="n"/>
      <c r="AC7552" s="7" t="n"/>
    </row>
    <row r="7553" ht="9.75" customHeight="1" s="12">
      <c r="A7553" s="11" t="inlineStr">
        <is>
          <t>SO - 0002787</t>
        </is>
      </c>
      <c r="B7553" s="11" t="inlineStr">
        <is>
          <t>Online</t>
        </is>
      </c>
      <c r="C7553" s="11" t="inlineStr">
        <is>
          <t>WARE-NMK1003</t>
        </is>
      </c>
      <c r="D7553" s="6" t="n">
        <v>43500</v>
      </c>
      <c r="E7553" s="6" t="n">
        <v>43568</v>
      </c>
      <c r="F7553" s="6" t="n">
        <v>43578</v>
      </c>
      <c r="G7553" s="6" t="n">
        <v>43587</v>
      </c>
      <c r="H7553" s="11" t="inlineStr">
        <is>
          <t>USD</t>
        </is>
      </c>
      <c r="I7553" s="11" t="n">
        <v>20</v>
      </c>
      <c r="J7553" s="11" t="n">
        <v>4</v>
      </c>
      <c r="K7553" s="11" t="n">
        <v>143</v>
      </c>
      <c r="L7553" s="11" t="n">
        <v>45</v>
      </c>
      <c r="M7553" s="11" t="n">
        <v>8</v>
      </c>
      <c r="N7553" s="11" t="n">
        <v>0.1</v>
      </c>
      <c r="O7553" s="7" t="n">
        <v>1005</v>
      </c>
      <c r="P7553" s="7" t="n">
        <v>472.35</v>
      </c>
      <c r="Q7553" s="7">
        <f>text(E7553,"ddd")</f>
        <v/>
      </c>
      <c r="R7553" s="7">
        <f>G7553-F7553</f>
        <v/>
      </c>
      <c r="S7553" s="7">
        <f>E7553-D7553</f>
        <v/>
      </c>
      <c r="T7553" s="7">
        <f>O7553*M7553</f>
        <v/>
      </c>
      <c r="U7553" s="7">
        <f>T7553*N7553</f>
        <v/>
      </c>
      <c r="V7553" s="7">
        <f>T7553-U7553-(P7553*M7553)</f>
        <v/>
      </c>
      <c r="W7553" s="7">
        <f>VLOOKUP(L7553,'Products Sheet'!$A:$B,2,FALSE)</f>
        <v/>
      </c>
      <c r="X7553" s="7" t="n"/>
      <c r="Y7553" s="7" t="n"/>
      <c r="Z7553" s="7" t="n"/>
      <c r="AA7553" s="7" t="n"/>
      <c r="AB7553" s="7" t="n"/>
      <c r="AC7553" s="7" t="n"/>
    </row>
    <row r="7554" ht="9.75" customHeight="1" s="12">
      <c r="A7554" s="11" t="inlineStr">
        <is>
          <t>SO - 0002835</t>
        </is>
      </c>
      <c r="B7554" s="11" t="inlineStr">
        <is>
          <t>Wholesale</t>
        </is>
      </c>
      <c r="C7554" s="11" t="inlineStr">
        <is>
          <t>WARE-PUJ1005</t>
        </is>
      </c>
      <c r="D7554" s="6" t="n">
        <v>43500</v>
      </c>
      <c r="E7554" s="6" t="n">
        <v>43574</v>
      </c>
      <c r="F7554" s="6" t="n">
        <v>43584</v>
      </c>
      <c r="G7554" s="6" t="n">
        <v>43587</v>
      </c>
      <c r="H7554" s="11" t="inlineStr">
        <is>
          <t>USD</t>
        </is>
      </c>
      <c r="I7554" s="11" t="n">
        <v>28</v>
      </c>
      <c r="J7554" s="11" t="n">
        <v>6</v>
      </c>
      <c r="K7554" s="11" t="n">
        <v>266</v>
      </c>
      <c r="L7554" s="11" t="n">
        <v>45</v>
      </c>
      <c r="M7554" s="11" t="n">
        <v>8</v>
      </c>
      <c r="N7554" s="11" t="n">
        <v>0.15</v>
      </c>
      <c r="O7554" s="7" t="n">
        <v>897.8000000000001</v>
      </c>
      <c r="P7554" s="7" t="n">
        <v>430.944</v>
      </c>
      <c r="Q7554" s="7">
        <f>text(E7554,"ddd")</f>
        <v/>
      </c>
      <c r="R7554" s="7">
        <f>G7554-F7554</f>
        <v/>
      </c>
      <c r="S7554" s="7">
        <f>E7554-D7554</f>
        <v/>
      </c>
      <c r="T7554" s="7">
        <f>O7554*M7554</f>
        <v/>
      </c>
      <c r="U7554" s="7">
        <f>T7554*N7554</f>
        <v/>
      </c>
      <c r="V7554" s="7">
        <f>T7554-U7554-(P7554*M7554)</f>
        <v/>
      </c>
      <c r="W7554" s="7">
        <f>VLOOKUP(L7554,'Products Sheet'!$A:$B,2,FALSE)</f>
        <v/>
      </c>
      <c r="X7554" s="7" t="n"/>
      <c r="Y7554" s="7" t="n"/>
      <c r="Z7554" s="7" t="n"/>
      <c r="AA7554" s="7" t="n"/>
      <c r="AB7554" s="7" t="n"/>
      <c r="AC7554" s="7" t="n"/>
    </row>
    <row r="7555" ht="9.75" customHeight="1" s="12">
      <c r="A7555" s="11" t="inlineStr">
        <is>
          <t>SO - 0002881</t>
        </is>
      </c>
      <c r="B7555" s="11" t="inlineStr">
        <is>
          <t>In-Store</t>
        </is>
      </c>
      <c r="C7555" s="11" t="inlineStr">
        <is>
          <t>WARE-MKL1006</t>
        </is>
      </c>
      <c r="D7555" s="6" t="n">
        <v>43500</v>
      </c>
      <c r="E7555" s="6" t="n">
        <v>43579</v>
      </c>
      <c r="F7555" s="6" t="n">
        <v>43605</v>
      </c>
      <c r="G7555" s="6" t="n">
        <v>43615</v>
      </c>
      <c r="H7555" s="11" t="inlineStr">
        <is>
          <t>USD</t>
        </is>
      </c>
      <c r="I7555" s="11" t="n">
        <v>8</v>
      </c>
      <c r="J7555" s="11" t="n">
        <v>6</v>
      </c>
      <c r="K7555" s="11" t="n">
        <v>345</v>
      </c>
      <c r="L7555" s="11" t="n">
        <v>45</v>
      </c>
      <c r="M7555" s="11" t="n">
        <v>7</v>
      </c>
      <c r="N7555" s="11" t="n">
        <v>0.075</v>
      </c>
      <c r="O7555" s="7" t="n">
        <v>1159.1</v>
      </c>
      <c r="P7555" s="7" t="n">
        <v>811.37</v>
      </c>
      <c r="Q7555" s="7">
        <f>text(E7555,"ddd")</f>
        <v/>
      </c>
      <c r="R7555" s="7">
        <f>G7555-F7555</f>
        <v/>
      </c>
      <c r="S7555" s="7">
        <f>E7555-D7555</f>
        <v/>
      </c>
      <c r="T7555" s="7">
        <f>O7555*M7555</f>
        <v/>
      </c>
      <c r="U7555" s="7">
        <f>T7555*N7555</f>
        <v/>
      </c>
      <c r="V7555" s="7">
        <f>T7555-U7555-(P7555*M7555)</f>
        <v/>
      </c>
      <c r="W7555" s="7">
        <f>VLOOKUP(L7555,'Products Sheet'!$A:$B,2,FALSE)</f>
        <v/>
      </c>
      <c r="X7555" s="7" t="n"/>
      <c r="Y7555" s="7" t="n"/>
      <c r="Z7555" s="7" t="n"/>
      <c r="AA7555" s="7" t="n"/>
      <c r="AB7555" s="7" t="n"/>
      <c r="AC7555" s="7" t="n"/>
    </row>
    <row r="7556" ht="9.75" customHeight="1" s="12">
      <c r="A7556" s="11" t="inlineStr">
        <is>
          <t>SO - 0002978</t>
        </is>
      </c>
      <c r="B7556" s="11" t="inlineStr">
        <is>
          <t>Online</t>
        </is>
      </c>
      <c r="C7556" s="11" t="inlineStr">
        <is>
          <t>WARE-NMK1003</t>
        </is>
      </c>
      <c r="D7556" s="6" t="n">
        <v>43500</v>
      </c>
      <c r="E7556" s="6" t="n">
        <v>43589</v>
      </c>
      <c r="F7556" s="6" t="n">
        <v>43591</v>
      </c>
      <c r="G7556" s="6" t="n">
        <v>43596</v>
      </c>
      <c r="H7556" s="11" t="inlineStr">
        <is>
          <t>USD</t>
        </is>
      </c>
      <c r="I7556" s="11" t="n">
        <v>19</v>
      </c>
      <c r="J7556" s="11" t="n">
        <v>29</v>
      </c>
      <c r="K7556" s="11" t="n">
        <v>174</v>
      </c>
      <c r="L7556" s="11" t="n">
        <v>45</v>
      </c>
      <c r="M7556" s="11" t="n">
        <v>8</v>
      </c>
      <c r="N7556" s="11" t="n">
        <v>0.05</v>
      </c>
      <c r="O7556" s="7" t="n">
        <v>1078.7</v>
      </c>
      <c r="P7556" s="7" t="n">
        <v>744.303</v>
      </c>
      <c r="Q7556" s="7">
        <f>text(E7556,"ddd")</f>
        <v/>
      </c>
      <c r="R7556" s="7">
        <f>G7556-F7556</f>
        <v/>
      </c>
      <c r="S7556" s="7">
        <f>E7556-D7556</f>
        <v/>
      </c>
      <c r="T7556" s="7">
        <f>O7556*M7556</f>
        <v/>
      </c>
      <c r="U7556" s="7">
        <f>T7556*N7556</f>
        <v/>
      </c>
      <c r="V7556" s="7">
        <f>T7556-U7556-(P7556*M7556)</f>
        <v/>
      </c>
      <c r="W7556" s="7">
        <f>VLOOKUP(L7556,'Products Sheet'!$A:$B,2,FALSE)</f>
        <v/>
      </c>
      <c r="X7556" s="7" t="n"/>
      <c r="Y7556" s="7" t="n"/>
      <c r="Z7556" s="7" t="n"/>
      <c r="AA7556" s="7" t="n"/>
      <c r="AB7556" s="7" t="n"/>
      <c r="AC7556" s="7" t="n"/>
    </row>
    <row r="7557" ht="9.75" customHeight="1" s="12">
      <c r="A7557" s="11" t="inlineStr">
        <is>
          <t>SO - 0003128</t>
        </is>
      </c>
      <c r="B7557" s="11" t="inlineStr">
        <is>
          <t>Online</t>
        </is>
      </c>
      <c r="C7557" s="11" t="inlineStr">
        <is>
          <t>WARE-NMK1003</t>
        </is>
      </c>
      <c r="D7557" s="6" t="n">
        <v>43500</v>
      </c>
      <c r="E7557" s="6" t="n">
        <v>43606</v>
      </c>
      <c r="F7557" s="6" t="n">
        <v>43612</v>
      </c>
      <c r="G7557" s="6" t="n">
        <v>43616</v>
      </c>
      <c r="H7557" s="11" t="inlineStr">
        <is>
          <t>USD</t>
        </is>
      </c>
      <c r="I7557" s="11" t="n">
        <v>19</v>
      </c>
      <c r="J7557" s="11" t="n">
        <v>1</v>
      </c>
      <c r="K7557" s="11" t="n">
        <v>186</v>
      </c>
      <c r="L7557" s="11" t="n">
        <v>45</v>
      </c>
      <c r="M7557" s="11" t="n">
        <v>8</v>
      </c>
      <c r="N7557" s="11" t="n">
        <v>0.075</v>
      </c>
      <c r="O7557" s="7" t="n">
        <v>991.6</v>
      </c>
      <c r="P7557" s="7" t="n">
        <v>664.3720000000001</v>
      </c>
      <c r="Q7557" s="7">
        <f>text(E7557,"ddd")</f>
        <v/>
      </c>
      <c r="R7557" s="7">
        <f>G7557-F7557</f>
        <v/>
      </c>
      <c r="S7557" s="7">
        <f>E7557-D7557</f>
        <v/>
      </c>
      <c r="T7557" s="7">
        <f>O7557*M7557</f>
        <v/>
      </c>
      <c r="U7557" s="7">
        <f>T7557*N7557</f>
        <v/>
      </c>
      <c r="V7557" s="7">
        <f>T7557-U7557-(P7557*M7557)</f>
        <v/>
      </c>
      <c r="W7557" s="7">
        <f>VLOOKUP(L7557,'Products Sheet'!$A:$B,2,FALSE)</f>
        <v/>
      </c>
      <c r="X7557" s="7" t="n"/>
      <c r="Y7557" s="7" t="n"/>
      <c r="Z7557" s="7" t="n"/>
      <c r="AA7557" s="7" t="n"/>
      <c r="AB7557" s="7" t="n"/>
      <c r="AC7557" s="7" t="n"/>
    </row>
    <row r="7558" ht="9.75" customHeight="1" s="12">
      <c r="A7558" s="11" t="inlineStr">
        <is>
          <t>SO - 0003238</t>
        </is>
      </c>
      <c r="B7558" s="11" t="inlineStr">
        <is>
          <t>In-Store</t>
        </is>
      </c>
      <c r="C7558" s="11" t="inlineStr">
        <is>
          <t>WARE-MKL1006</t>
        </is>
      </c>
      <c r="D7558" s="6" t="n">
        <v>43500</v>
      </c>
      <c r="E7558" s="6" t="n">
        <v>43618</v>
      </c>
      <c r="F7558" s="6" t="n">
        <v>43627</v>
      </c>
      <c r="G7558" s="6" t="n">
        <v>43633</v>
      </c>
      <c r="H7558" s="11" t="inlineStr">
        <is>
          <t>USD</t>
        </is>
      </c>
      <c r="I7558" s="11" t="n">
        <v>7</v>
      </c>
      <c r="J7558" s="11" t="n">
        <v>49</v>
      </c>
      <c r="K7558" s="11" t="n">
        <v>366</v>
      </c>
      <c r="L7558" s="11" t="n">
        <v>45</v>
      </c>
      <c r="M7558" s="11" t="n">
        <v>3</v>
      </c>
      <c r="N7558" s="11" t="n">
        <v>0.2</v>
      </c>
      <c r="O7558" s="7" t="n">
        <v>1058.6</v>
      </c>
      <c r="P7558" s="7" t="n">
        <v>709.2620000000002</v>
      </c>
      <c r="Q7558" s="7">
        <f>text(E7558,"ddd")</f>
        <v/>
      </c>
      <c r="R7558" s="7">
        <f>G7558-F7558</f>
        <v/>
      </c>
      <c r="S7558" s="7">
        <f>E7558-D7558</f>
        <v/>
      </c>
      <c r="T7558" s="7">
        <f>O7558*M7558</f>
        <v/>
      </c>
      <c r="U7558" s="7">
        <f>T7558*N7558</f>
        <v/>
      </c>
      <c r="V7558" s="7">
        <f>T7558-U7558-(P7558*M7558)</f>
        <v/>
      </c>
      <c r="W7558" s="7">
        <f>VLOOKUP(L7558,'Products Sheet'!$A:$B,2,FALSE)</f>
        <v/>
      </c>
      <c r="X7558" s="7" t="n"/>
      <c r="Y7558" s="7" t="n"/>
      <c r="Z7558" s="7" t="n"/>
      <c r="AA7558" s="7" t="n"/>
      <c r="AB7558" s="7" t="n"/>
      <c r="AC7558" s="7" t="n"/>
    </row>
    <row r="7559" ht="9.75" customHeight="1" s="12">
      <c r="A7559" s="11" t="inlineStr">
        <is>
          <t>SO - 0003250</t>
        </is>
      </c>
      <c r="B7559" s="11" t="inlineStr">
        <is>
          <t>In-Store</t>
        </is>
      </c>
      <c r="C7559" s="11" t="inlineStr">
        <is>
          <t>WARE-NMK1003</t>
        </is>
      </c>
      <c r="D7559" s="6" t="n">
        <v>43500</v>
      </c>
      <c r="E7559" s="6" t="n">
        <v>43619</v>
      </c>
      <c r="F7559" s="6" t="n">
        <v>43634</v>
      </c>
      <c r="G7559" s="6" t="n">
        <v>43638</v>
      </c>
      <c r="H7559" s="11" t="inlineStr">
        <is>
          <t>USD</t>
        </is>
      </c>
      <c r="I7559" s="11" t="n">
        <v>2</v>
      </c>
      <c r="J7559" s="11" t="n">
        <v>25</v>
      </c>
      <c r="K7559" s="11" t="n">
        <v>135</v>
      </c>
      <c r="L7559" s="11" t="n">
        <v>45</v>
      </c>
      <c r="M7559" s="11" t="n">
        <v>6</v>
      </c>
      <c r="N7559" s="11" t="n">
        <v>0.05</v>
      </c>
      <c r="O7559" s="7" t="n">
        <v>1159.1</v>
      </c>
      <c r="P7559" s="7" t="n">
        <v>950.4620000000001</v>
      </c>
      <c r="Q7559" s="7">
        <f>text(E7559,"ddd")</f>
        <v/>
      </c>
      <c r="R7559" s="7">
        <f>G7559-F7559</f>
        <v/>
      </c>
      <c r="S7559" s="7">
        <f>E7559-D7559</f>
        <v/>
      </c>
      <c r="T7559" s="7">
        <f>O7559*M7559</f>
        <v/>
      </c>
      <c r="U7559" s="7">
        <f>T7559*N7559</f>
        <v/>
      </c>
      <c r="V7559" s="7">
        <f>T7559-U7559-(P7559*M7559)</f>
        <v/>
      </c>
      <c r="W7559" s="7">
        <f>VLOOKUP(L7559,'Products Sheet'!$A:$B,2,FALSE)</f>
        <v/>
      </c>
      <c r="X7559" s="7" t="n"/>
      <c r="Y7559" s="7" t="n"/>
      <c r="Z7559" s="7" t="n"/>
      <c r="AA7559" s="7" t="n"/>
      <c r="AB7559" s="7" t="n"/>
      <c r="AC7559" s="7" t="n"/>
    </row>
    <row r="7560" ht="9.75" customHeight="1" s="12">
      <c r="A7560" s="11" t="inlineStr">
        <is>
          <t>SO - 0003307</t>
        </is>
      </c>
      <c r="B7560" s="11" t="inlineStr">
        <is>
          <t>Online</t>
        </is>
      </c>
      <c r="C7560" s="11" t="inlineStr">
        <is>
          <t>WARE-NMK1003</t>
        </is>
      </c>
      <c r="D7560" s="6" t="n">
        <v>43500</v>
      </c>
      <c r="E7560" s="6" t="n">
        <v>43626</v>
      </c>
      <c r="F7560" s="6" t="n">
        <v>43647</v>
      </c>
      <c r="G7560" s="6" t="n">
        <v>43650</v>
      </c>
      <c r="H7560" s="11" t="inlineStr">
        <is>
          <t>USD</t>
        </is>
      </c>
      <c r="I7560" s="11" t="n">
        <v>13</v>
      </c>
      <c r="J7560" s="11" t="n">
        <v>38</v>
      </c>
      <c r="K7560" s="11" t="n">
        <v>169</v>
      </c>
      <c r="L7560" s="11" t="n">
        <v>45</v>
      </c>
      <c r="M7560" s="11" t="n">
        <v>2</v>
      </c>
      <c r="N7560" s="11" t="n">
        <v>0.075</v>
      </c>
      <c r="O7560" s="7" t="n">
        <v>2606.3</v>
      </c>
      <c r="P7560" s="7" t="n">
        <v>1615.906</v>
      </c>
      <c r="Q7560" s="7">
        <f>text(E7560,"ddd")</f>
        <v/>
      </c>
      <c r="R7560" s="7">
        <f>G7560-F7560</f>
        <v/>
      </c>
      <c r="S7560" s="7">
        <f>E7560-D7560</f>
        <v/>
      </c>
      <c r="T7560" s="7">
        <f>O7560*M7560</f>
        <v/>
      </c>
      <c r="U7560" s="7">
        <f>T7560*N7560</f>
        <v/>
      </c>
      <c r="V7560" s="7">
        <f>T7560-U7560-(P7560*M7560)</f>
        <v/>
      </c>
      <c r="W7560" s="7">
        <f>VLOOKUP(L7560,'Products Sheet'!$A:$B,2,FALSE)</f>
        <v/>
      </c>
      <c r="X7560" s="7" t="n"/>
      <c r="Y7560" s="7" t="n"/>
      <c r="Z7560" s="7" t="n"/>
      <c r="AA7560" s="7" t="n"/>
      <c r="AB7560" s="7" t="n"/>
      <c r="AC7560" s="7" t="n"/>
    </row>
    <row r="7561" ht="9.75" customHeight="1" s="12">
      <c r="A7561" s="11" t="inlineStr">
        <is>
          <t>SO - 0003358</t>
        </is>
      </c>
      <c r="B7561" s="11" t="inlineStr">
        <is>
          <t>Wholesale</t>
        </is>
      </c>
      <c r="C7561" s="11" t="inlineStr">
        <is>
          <t>WARE-NMK1003</t>
        </is>
      </c>
      <c r="D7561" s="6" t="n">
        <v>43600</v>
      </c>
      <c r="E7561" s="6" t="n">
        <v>43631</v>
      </c>
      <c r="F7561" s="6" t="n">
        <v>43654</v>
      </c>
      <c r="G7561" s="6" t="n">
        <v>43661</v>
      </c>
      <c r="H7561" s="11" t="inlineStr">
        <is>
          <t>USD</t>
        </is>
      </c>
      <c r="I7561" s="11" t="n">
        <v>28</v>
      </c>
      <c r="J7561" s="11" t="n">
        <v>20</v>
      </c>
      <c r="K7561" s="11" t="n">
        <v>136</v>
      </c>
      <c r="L7561" s="11" t="n">
        <v>45</v>
      </c>
      <c r="M7561" s="11" t="n">
        <v>5</v>
      </c>
      <c r="N7561" s="11" t="n">
        <v>0.15</v>
      </c>
      <c r="O7561" s="7" t="n">
        <v>1018.4</v>
      </c>
      <c r="P7561" s="7" t="n">
        <v>539.7520000000001</v>
      </c>
      <c r="Q7561" s="7">
        <f>text(E7561,"ddd")</f>
        <v/>
      </c>
      <c r="R7561" s="7">
        <f>G7561-F7561</f>
        <v/>
      </c>
      <c r="S7561" s="7">
        <f>E7561-D7561</f>
        <v/>
      </c>
      <c r="T7561" s="7">
        <f>O7561*M7561</f>
        <v/>
      </c>
      <c r="U7561" s="7">
        <f>T7561*N7561</f>
        <v/>
      </c>
      <c r="V7561" s="7">
        <f>T7561-U7561-(P7561*M7561)</f>
        <v/>
      </c>
      <c r="W7561" s="7">
        <f>VLOOKUP(L7561,'Products Sheet'!$A:$B,2,FALSE)</f>
        <v/>
      </c>
      <c r="X7561" s="7" t="n"/>
      <c r="Y7561" s="7" t="n"/>
      <c r="Z7561" s="7" t="n"/>
      <c r="AA7561" s="7" t="n"/>
      <c r="AB7561" s="7" t="n"/>
      <c r="AC7561" s="7" t="n"/>
    </row>
    <row r="7562" ht="9.75" customHeight="1" s="12">
      <c r="A7562" s="11" t="inlineStr">
        <is>
          <t>SO - 0003409</t>
        </is>
      </c>
      <c r="B7562" s="11" t="inlineStr">
        <is>
          <t>In-Store</t>
        </is>
      </c>
      <c r="C7562" s="11" t="inlineStr">
        <is>
          <t>WARE-NMK1003</t>
        </is>
      </c>
      <c r="D7562" s="6" t="n">
        <v>43500</v>
      </c>
      <c r="E7562" s="6" t="n">
        <v>43639</v>
      </c>
      <c r="F7562" s="6" t="n">
        <v>43660</v>
      </c>
      <c r="G7562" s="6" t="n">
        <v>43670</v>
      </c>
      <c r="H7562" s="11" t="inlineStr">
        <is>
          <t>USD</t>
        </is>
      </c>
      <c r="I7562" s="11" t="n">
        <v>2</v>
      </c>
      <c r="J7562" s="11" t="n">
        <v>37</v>
      </c>
      <c r="K7562" s="11" t="n">
        <v>175</v>
      </c>
      <c r="L7562" s="11" t="n">
        <v>45</v>
      </c>
      <c r="M7562" s="11" t="n">
        <v>7</v>
      </c>
      <c r="N7562" s="11" t="n">
        <v>0.3</v>
      </c>
      <c r="O7562" s="7" t="n">
        <v>1259.6</v>
      </c>
      <c r="P7562" s="7" t="n">
        <v>919.508</v>
      </c>
      <c r="Q7562" s="7">
        <f>text(E7562,"ddd")</f>
        <v/>
      </c>
      <c r="R7562" s="7">
        <f>G7562-F7562</f>
        <v/>
      </c>
      <c r="S7562" s="7">
        <f>E7562-D7562</f>
        <v/>
      </c>
      <c r="T7562" s="7">
        <f>O7562*M7562</f>
        <v/>
      </c>
      <c r="U7562" s="7">
        <f>T7562*N7562</f>
        <v/>
      </c>
      <c r="V7562" s="7">
        <f>T7562-U7562-(P7562*M7562)</f>
        <v/>
      </c>
      <c r="W7562" s="7">
        <f>VLOOKUP(L7562,'Products Sheet'!$A:$B,2,FALSE)</f>
        <v/>
      </c>
      <c r="X7562" s="7" t="n"/>
      <c r="Y7562" s="7" t="n"/>
      <c r="Z7562" s="7" t="n"/>
      <c r="AA7562" s="7" t="n"/>
      <c r="AB7562" s="7" t="n"/>
      <c r="AC7562" s="7" t="n"/>
    </row>
    <row r="7563" ht="9.75" customHeight="1" s="12">
      <c r="A7563" s="11" t="inlineStr">
        <is>
          <t>SO - 0003429</t>
        </is>
      </c>
      <c r="B7563" s="11" t="inlineStr">
        <is>
          <t>Wholesale</t>
        </is>
      </c>
      <c r="C7563" s="11" t="inlineStr">
        <is>
          <t>WARE-NMK1003</t>
        </is>
      </c>
      <c r="D7563" s="6" t="n">
        <v>43500</v>
      </c>
      <c r="E7563" s="6" t="n">
        <v>43642</v>
      </c>
      <c r="F7563" s="6" t="n">
        <v>43659</v>
      </c>
      <c r="G7563" s="6" t="n">
        <v>43661</v>
      </c>
      <c r="H7563" s="11" t="inlineStr">
        <is>
          <t>USD</t>
        </is>
      </c>
      <c r="I7563" s="11" t="n">
        <v>28</v>
      </c>
      <c r="J7563" s="11" t="n">
        <v>29</v>
      </c>
      <c r="K7563" s="11" t="n">
        <v>168</v>
      </c>
      <c r="L7563" s="11" t="n">
        <v>45</v>
      </c>
      <c r="M7563" s="11" t="n">
        <v>4</v>
      </c>
      <c r="N7563" s="11" t="n">
        <v>0.075</v>
      </c>
      <c r="O7563" s="7" t="n">
        <v>6411.900000000001</v>
      </c>
      <c r="P7563" s="7" t="n">
        <v>3911.259</v>
      </c>
      <c r="Q7563" s="7">
        <f>text(E7563,"ddd")</f>
        <v/>
      </c>
      <c r="R7563" s="7">
        <f>G7563-F7563</f>
        <v/>
      </c>
      <c r="S7563" s="7">
        <f>E7563-D7563</f>
        <v/>
      </c>
      <c r="T7563" s="7">
        <f>O7563*M7563</f>
        <v/>
      </c>
      <c r="U7563" s="7">
        <f>T7563*N7563</f>
        <v/>
      </c>
      <c r="V7563" s="7">
        <f>T7563-U7563-(P7563*M7563)</f>
        <v/>
      </c>
      <c r="W7563" s="7">
        <f>VLOOKUP(L7563,'Products Sheet'!$A:$B,2,FALSE)</f>
        <v/>
      </c>
      <c r="X7563" s="7" t="n"/>
      <c r="Y7563" s="7" t="n"/>
      <c r="Z7563" s="7" t="n"/>
      <c r="AA7563" s="7" t="n"/>
      <c r="AB7563" s="7" t="n"/>
      <c r="AC7563" s="7" t="n"/>
    </row>
    <row r="7564" ht="9.75" customHeight="1" s="12">
      <c r="A7564" s="11" t="inlineStr">
        <is>
          <t>SO - 0003472</t>
        </is>
      </c>
      <c r="B7564" s="11" t="inlineStr">
        <is>
          <t>Distributor</t>
        </is>
      </c>
      <c r="C7564" s="11" t="inlineStr">
        <is>
          <t>WARE-UHY1004</t>
        </is>
      </c>
      <c r="D7564" s="6" t="n">
        <v>43500</v>
      </c>
      <c r="E7564" s="6" t="n">
        <v>43647</v>
      </c>
      <c r="F7564" s="6" t="n">
        <v>43668</v>
      </c>
      <c r="G7564" s="6" t="n">
        <v>43671</v>
      </c>
      <c r="H7564" s="11" t="inlineStr">
        <is>
          <t>USD</t>
        </is>
      </c>
      <c r="I7564" s="11" t="n">
        <v>21</v>
      </c>
      <c r="J7564" s="11" t="n">
        <v>26</v>
      </c>
      <c r="K7564" s="11" t="n">
        <v>237</v>
      </c>
      <c r="L7564" s="11" t="n">
        <v>45</v>
      </c>
      <c r="M7564" s="11" t="n">
        <v>8</v>
      </c>
      <c r="N7564" s="11" t="n">
        <v>0.075</v>
      </c>
      <c r="O7564" s="7" t="n">
        <v>844.2</v>
      </c>
      <c r="P7564" s="7" t="n">
        <v>379.89</v>
      </c>
      <c r="Q7564" s="7">
        <f>text(E7564,"ddd")</f>
        <v/>
      </c>
      <c r="R7564" s="7">
        <f>G7564-F7564</f>
        <v/>
      </c>
      <c r="S7564" s="7">
        <f>E7564-D7564</f>
        <v/>
      </c>
      <c r="T7564" s="7">
        <f>O7564*M7564</f>
        <v/>
      </c>
      <c r="U7564" s="7">
        <f>T7564*N7564</f>
        <v/>
      </c>
      <c r="V7564" s="7">
        <f>T7564-U7564-(P7564*M7564)</f>
        <v/>
      </c>
      <c r="W7564" s="7">
        <f>VLOOKUP(L7564,'Products Sheet'!$A:$B,2,FALSE)</f>
        <v/>
      </c>
      <c r="X7564" s="7" t="n"/>
      <c r="Y7564" s="7" t="n"/>
      <c r="Z7564" s="7" t="n"/>
      <c r="AA7564" s="7" t="n"/>
      <c r="AB7564" s="7" t="n"/>
      <c r="AC7564" s="7" t="n"/>
    </row>
    <row r="7565" ht="9.75" customHeight="1" s="12">
      <c r="A7565" s="11" t="inlineStr">
        <is>
          <t>SO - 0003495</t>
        </is>
      </c>
      <c r="B7565" s="11" t="inlineStr">
        <is>
          <t>Wholesale</t>
        </is>
      </c>
      <c r="C7565" s="11" t="inlineStr">
        <is>
          <t>WARE-UHY1004</t>
        </is>
      </c>
      <c r="D7565" s="6" t="n">
        <v>43500</v>
      </c>
      <c r="E7565" s="6" t="n">
        <v>43649</v>
      </c>
      <c r="F7565" s="6" t="n">
        <v>43659</v>
      </c>
      <c r="G7565" s="6" t="n">
        <v>43666</v>
      </c>
      <c r="H7565" s="11" t="inlineStr">
        <is>
          <t>USD</t>
        </is>
      </c>
      <c r="I7565" s="11" t="n">
        <v>26</v>
      </c>
      <c r="J7565" s="11" t="n">
        <v>43</v>
      </c>
      <c r="K7565" s="11" t="n">
        <v>227</v>
      </c>
      <c r="L7565" s="11" t="n">
        <v>45</v>
      </c>
      <c r="M7565" s="11" t="n">
        <v>1</v>
      </c>
      <c r="N7565" s="11" t="n">
        <v>0.3</v>
      </c>
      <c r="O7565" s="7" t="n">
        <v>1815.7</v>
      </c>
      <c r="P7565" s="7" t="n">
        <v>1470.717</v>
      </c>
      <c r="Q7565" s="7">
        <f>text(E7565,"ddd")</f>
        <v/>
      </c>
      <c r="R7565" s="7">
        <f>G7565-F7565</f>
        <v/>
      </c>
      <c r="S7565" s="7">
        <f>E7565-D7565</f>
        <v/>
      </c>
      <c r="T7565" s="7">
        <f>O7565*M7565</f>
        <v/>
      </c>
      <c r="U7565" s="7">
        <f>T7565*N7565</f>
        <v/>
      </c>
      <c r="V7565" s="7">
        <f>T7565-U7565-(P7565*M7565)</f>
        <v/>
      </c>
      <c r="W7565" s="7">
        <f>VLOOKUP(L7565,'Products Sheet'!$A:$B,2,FALSE)</f>
        <v/>
      </c>
      <c r="X7565" s="7" t="n"/>
      <c r="Y7565" s="7" t="n"/>
      <c r="Z7565" s="7" t="n"/>
      <c r="AA7565" s="7" t="n"/>
      <c r="AB7565" s="7" t="n"/>
      <c r="AC7565" s="7" t="n"/>
    </row>
    <row r="7566" ht="9.75" customHeight="1" s="12">
      <c r="A7566" s="11" t="inlineStr">
        <is>
          <t>SO - 0003565</t>
        </is>
      </c>
      <c r="B7566" s="11" t="inlineStr">
        <is>
          <t>Online</t>
        </is>
      </c>
      <c r="C7566" s="11" t="inlineStr">
        <is>
          <t>WARE-UHY1004</t>
        </is>
      </c>
      <c r="D7566" s="6" t="n">
        <v>43600</v>
      </c>
      <c r="E7566" s="6" t="n">
        <v>43659</v>
      </c>
      <c r="F7566" s="6" t="n">
        <v>43684</v>
      </c>
      <c r="G7566" s="6" t="n">
        <v>43686</v>
      </c>
      <c r="H7566" s="11" t="inlineStr">
        <is>
          <t>USD</t>
        </is>
      </c>
      <c r="I7566" s="11" t="n">
        <v>12</v>
      </c>
      <c r="J7566" s="11" t="n">
        <v>50</v>
      </c>
      <c r="K7566" s="11" t="n">
        <v>215</v>
      </c>
      <c r="L7566" s="11" t="n">
        <v>45</v>
      </c>
      <c r="M7566" s="11" t="n">
        <v>5</v>
      </c>
      <c r="N7566" s="11" t="n">
        <v>0.1</v>
      </c>
      <c r="O7566" s="7" t="n">
        <v>877.7</v>
      </c>
      <c r="P7566" s="7" t="n">
        <v>623.167</v>
      </c>
      <c r="Q7566" s="7">
        <f>text(E7566,"ddd")</f>
        <v/>
      </c>
      <c r="R7566" s="7">
        <f>G7566-F7566</f>
        <v/>
      </c>
      <c r="S7566" s="7">
        <f>E7566-D7566</f>
        <v/>
      </c>
      <c r="T7566" s="7">
        <f>O7566*M7566</f>
        <v/>
      </c>
      <c r="U7566" s="7">
        <f>T7566*N7566</f>
        <v/>
      </c>
      <c r="V7566" s="7">
        <f>T7566-U7566-(P7566*M7566)</f>
        <v/>
      </c>
      <c r="W7566" s="7">
        <f>VLOOKUP(L7566,'Products Sheet'!$A:$B,2,FALSE)</f>
        <v/>
      </c>
      <c r="X7566" s="7" t="n"/>
      <c r="Y7566" s="7" t="n"/>
      <c r="Z7566" s="7" t="n"/>
      <c r="AA7566" s="7" t="n"/>
      <c r="AB7566" s="7" t="n"/>
      <c r="AC7566" s="7" t="n"/>
    </row>
    <row r="7567" ht="9.75" customHeight="1" s="12">
      <c r="A7567" s="11" t="inlineStr">
        <is>
          <t>SO - 0003694</t>
        </is>
      </c>
      <c r="B7567" s="11" t="inlineStr">
        <is>
          <t>In-Store</t>
        </is>
      </c>
      <c r="C7567" s="11" t="inlineStr">
        <is>
          <t>WARE-UHY1004</t>
        </is>
      </c>
      <c r="D7567" s="6" t="n">
        <v>43600</v>
      </c>
      <c r="E7567" s="6" t="n">
        <v>43674</v>
      </c>
      <c r="F7567" s="6" t="n">
        <v>43684</v>
      </c>
      <c r="G7567" s="6" t="n">
        <v>43693</v>
      </c>
      <c r="H7567" s="11" t="inlineStr">
        <is>
          <t>USD</t>
        </is>
      </c>
      <c r="I7567" s="11" t="n">
        <v>2</v>
      </c>
      <c r="J7567" s="11" t="n">
        <v>11</v>
      </c>
      <c r="K7567" s="11" t="n">
        <v>238</v>
      </c>
      <c r="L7567" s="11" t="n">
        <v>45</v>
      </c>
      <c r="M7567" s="11" t="n">
        <v>2</v>
      </c>
      <c r="N7567" s="11" t="n">
        <v>0.075</v>
      </c>
      <c r="O7567" s="7" t="n">
        <v>1098.8</v>
      </c>
      <c r="P7567" s="7" t="n">
        <v>791.136</v>
      </c>
      <c r="Q7567" s="7">
        <f>text(E7567,"ddd")</f>
        <v/>
      </c>
      <c r="R7567" s="7">
        <f>G7567-F7567</f>
        <v/>
      </c>
      <c r="S7567" s="7">
        <f>E7567-D7567</f>
        <v/>
      </c>
      <c r="T7567" s="7">
        <f>O7567*M7567</f>
        <v/>
      </c>
      <c r="U7567" s="7">
        <f>T7567*N7567</f>
        <v/>
      </c>
      <c r="V7567" s="7">
        <f>T7567-U7567-(P7567*M7567)</f>
        <v/>
      </c>
      <c r="W7567" s="7">
        <f>VLOOKUP(L7567,'Products Sheet'!$A:$B,2,FALSE)</f>
        <v/>
      </c>
      <c r="X7567" s="7" t="n"/>
      <c r="Y7567" s="7" t="n"/>
      <c r="Z7567" s="7" t="n"/>
      <c r="AA7567" s="7" t="n"/>
      <c r="AB7567" s="7" t="n"/>
      <c r="AC7567" s="7" t="n"/>
    </row>
    <row r="7568" ht="9.75" customHeight="1" s="12">
      <c r="A7568" s="11" t="inlineStr">
        <is>
          <t>SO - 0003696</t>
        </is>
      </c>
      <c r="B7568" s="11" t="inlineStr">
        <is>
          <t>In-Store</t>
        </is>
      </c>
      <c r="C7568" s="11" t="inlineStr">
        <is>
          <t>WARE-NMK1003</t>
        </is>
      </c>
      <c r="D7568" s="6" t="n">
        <v>43600</v>
      </c>
      <c r="E7568" s="6" t="n">
        <v>43674</v>
      </c>
      <c r="F7568" s="6" t="n">
        <v>43697</v>
      </c>
      <c r="G7568" s="6" t="n">
        <v>43702</v>
      </c>
      <c r="H7568" s="11" t="inlineStr">
        <is>
          <t>USD</t>
        </is>
      </c>
      <c r="I7568" s="11" t="n">
        <v>9</v>
      </c>
      <c r="J7568" s="11" t="n">
        <v>30</v>
      </c>
      <c r="K7568" s="11" t="n">
        <v>201</v>
      </c>
      <c r="L7568" s="11" t="n">
        <v>45</v>
      </c>
      <c r="M7568" s="11" t="n">
        <v>8</v>
      </c>
      <c r="N7568" s="11" t="n">
        <v>0.1</v>
      </c>
      <c r="O7568" s="7" t="n">
        <v>3986.5</v>
      </c>
      <c r="P7568" s="7" t="n">
        <v>3149.335</v>
      </c>
      <c r="Q7568" s="7">
        <f>text(E7568,"ddd")</f>
        <v/>
      </c>
      <c r="R7568" s="7">
        <f>G7568-F7568</f>
        <v/>
      </c>
      <c r="S7568" s="7">
        <f>E7568-D7568</f>
        <v/>
      </c>
      <c r="T7568" s="7">
        <f>O7568*M7568</f>
        <v/>
      </c>
      <c r="U7568" s="7">
        <f>T7568*N7568</f>
        <v/>
      </c>
      <c r="V7568" s="7">
        <f>T7568-U7568-(P7568*M7568)</f>
        <v/>
      </c>
      <c r="W7568" s="7">
        <f>VLOOKUP(L7568,'Products Sheet'!$A:$B,2,FALSE)</f>
        <v/>
      </c>
      <c r="X7568" s="7" t="n"/>
      <c r="Y7568" s="7" t="n"/>
      <c r="Z7568" s="7" t="n"/>
      <c r="AA7568" s="7" t="n"/>
      <c r="AB7568" s="7" t="n"/>
      <c r="AC7568" s="7" t="n"/>
    </row>
    <row r="7569" ht="9.75" customHeight="1" s="12">
      <c r="A7569" s="11" t="inlineStr">
        <is>
          <t>SO - 0003765</t>
        </is>
      </c>
      <c r="B7569" s="11" t="inlineStr">
        <is>
          <t>Distributor</t>
        </is>
      </c>
      <c r="C7569" s="11" t="inlineStr">
        <is>
          <t>WARE-NMK1003</t>
        </is>
      </c>
      <c r="D7569" s="6" t="n">
        <v>43600</v>
      </c>
      <c r="E7569" s="6" t="n">
        <v>43682</v>
      </c>
      <c r="F7569" s="6" t="n">
        <v>43691</v>
      </c>
      <c r="G7569" s="6" t="n">
        <v>43695</v>
      </c>
      <c r="H7569" s="11" t="inlineStr">
        <is>
          <t>USD</t>
        </is>
      </c>
      <c r="I7569" s="11" t="n">
        <v>25</v>
      </c>
      <c r="J7569" s="11" t="n">
        <v>50</v>
      </c>
      <c r="K7569" s="11" t="n">
        <v>156</v>
      </c>
      <c r="L7569" s="11" t="n">
        <v>45</v>
      </c>
      <c r="M7569" s="11" t="n">
        <v>5</v>
      </c>
      <c r="N7569" s="11" t="n">
        <v>0.05</v>
      </c>
      <c r="O7569" s="7" t="n">
        <v>3979.8</v>
      </c>
      <c r="P7569" s="7" t="n">
        <v>2626.668</v>
      </c>
      <c r="Q7569" s="7">
        <f>text(E7569,"ddd")</f>
        <v/>
      </c>
      <c r="R7569" s="7">
        <f>G7569-F7569</f>
        <v/>
      </c>
      <c r="S7569" s="7">
        <f>E7569-D7569</f>
        <v/>
      </c>
      <c r="T7569" s="7">
        <f>O7569*M7569</f>
        <v/>
      </c>
      <c r="U7569" s="7">
        <f>T7569*N7569</f>
        <v/>
      </c>
      <c r="V7569" s="7">
        <f>T7569-U7569-(P7569*M7569)</f>
        <v/>
      </c>
      <c r="W7569" s="7">
        <f>VLOOKUP(L7569,'Products Sheet'!$A:$B,2,FALSE)</f>
        <v/>
      </c>
      <c r="X7569" s="7" t="n"/>
      <c r="Y7569" s="7" t="n"/>
      <c r="Z7569" s="7" t="n"/>
      <c r="AA7569" s="7" t="n"/>
      <c r="AB7569" s="7" t="n"/>
      <c r="AC7569" s="7" t="n"/>
    </row>
    <row r="7570" ht="9.75" customHeight="1" s="12">
      <c r="A7570" s="11" t="inlineStr">
        <is>
          <t>SO - 0003772</t>
        </is>
      </c>
      <c r="B7570" s="11" t="inlineStr">
        <is>
          <t>In-Store</t>
        </is>
      </c>
      <c r="C7570" s="11" t="inlineStr">
        <is>
          <t>WARE-XYS1001</t>
        </is>
      </c>
      <c r="D7570" s="6" t="n">
        <v>43600</v>
      </c>
      <c r="E7570" s="6" t="n">
        <v>43683</v>
      </c>
      <c r="F7570" s="6" t="n">
        <v>43705</v>
      </c>
      <c r="G7570" s="6" t="n">
        <v>43710</v>
      </c>
      <c r="H7570" s="11" t="inlineStr">
        <is>
          <t>USD</t>
        </is>
      </c>
      <c r="I7570" s="11" t="n">
        <v>4</v>
      </c>
      <c r="J7570" s="11" t="n">
        <v>20</v>
      </c>
      <c r="K7570" s="11" t="n">
        <v>52</v>
      </c>
      <c r="L7570" s="11" t="n">
        <v>45</v>
      </c>
      <c r="M7570" s="11" t="n">
        <v>5</v>
      </c>
      <c r="N7570" s="11" t="n">
        <v>0.05</v>
      </c>
      <c r="O7570" s="7" t="n">
        <v>1989.9</v>
      </c>
      <c r="P7570" s="7" t="n">
        <v>1452.627</v>
      </c>
      <c r="Q7570" s="7">
        <f>text(E7570,"ddd")</f>
        <v/>
      </c>
      <c r="R7570" s="7">
        <f>G7570-F7570</f>
        <v/>
      </c>
      <c r="S7570" s="7">
        <f>E7570-D7570</f>
        <v/>
      </c>
      <c r="T7570" s="7">
        <f>O7570*M7570</f>
        <v/>
      </c>
      <c r="U7570" s="7">
        <f>T7570*N7570</f>
        <v/>
      </c>
      <c r="V7570" s="7">
        <f>T7570-U7570-(P7570*M7570)</f>
        <v/>
      </c>
      <c r="W7570" s="7">
        <f>VLOOKUP(L7570,'Products Sheet'!$A:$B,2,FALSE)</f>
        <v/>
      </c>
      <c r="X7570" s="7" t="n"/>
      <c r="Y7570" s="7" t="n"/>
      <c r="Z7570" s="7" t="n"/>
      <c r="AA7570" s="7" t="n"/>
      <c r="AB7570" s="7" t="n"/>
      <c r="AC7570" s="7" t="n"/>
    </row>
    <row r="7571" ht="9.75" customHeight="1" s="12">
      <c r="A7571" s="11" t="inlineStr">
        <is>
          <t>SO - 0003781</t>
        </is>
      </c>
      <c r="B7571" s="11" t="inlineStr">
        <is>
          <t>Online</t>
        </is>
      </c>
      <c r="C7571" s="11" t="inlineStr">
        <is>
          <t>WARE-MKL1006</t>
        </is>
      </c>
      <c r="D7571" s="6" t="n">
        <v>43500</v>
      </c>
      <c r="E7571" s="6" t="n">
        <v>43684</v>
      </c>
      <c r="F7571" s="6" t="n">
        <v>43689</v>
      </c>
      <c r="G7571" s="6" t="n">
        <v>43698</v>
      </c>
      <c r="H7571" s="11" t="inlineStr">
        <is>
          <t>USD</t>
        </is>
      </c>
      <c r="I7571" s="11" t="n">
        <v>14</v>
      </c>
      <c r="J7571" s="11" t="n">
        <v>34</v>
      </c>
      <c r="K7571" s="11" t="n">
        <v>332</v>
      </c>
      <c r="L7571" s="11" t="n">
        <v>45</v>
      </c>
      <c r="M7571" s="11" t="n">
        <v>1</v>
      </c>
      <c r="N7571" s="11" t="n">
        <v>0.075</v>
      </c>
      <c r="O7571" s="7" t="n">
        <v>2505.8</v>
      </c>
      <c r="P7571" s="7" t="n">
        <v>1553.596</v>
      </c>
      <c r="Q7571" s="7">
        <f>text(E7571,"ddd")</f>
        <v/>
      </c>
      <c r="R7571" s="7">
        <f>G7571-F7571</f>
        <v/>
      </c>
      <c r="S7571" s="7">
        <f>E7571-D7571</f>
        <v/>
      </c>
      <c r="T7571" s="7">
        <f>O7571*M7571</f>
        <v/>
      </c>
      <c r="U7571" s="7">
        <f>T7571*N7571</f>
        <v/>
      </c>
      <c r="V7571" s="7">
        <f>T7571-U7571-(P7571*M7571)</f>
        <v/>
      </c>
      <c r="W7571" s="7">
        <f>VLOOKUP(L7571,'Products Sheet'!$A:$B,2,FALSE)</f>
        <v/>
      </c>
      <c r="X7571" s="7" t="n"/>
      <c r="Y7571" s="7" t="n"/>
      <c r="Z7571" s="7" t="n"/>
      <c r="AA7571" s="7" t="n"/>
      <c r="AB7571" s="7" t="n"/>
      <c r="AC7571" s="7" t="n"/>
    </row>
    <row r="7572" ht="9.75" customHeight="1" s="12">
      <c r="A7572" s="11" t="inlineStr">
        <is>
          <t>SO - 0003784</t>
        </is>
      </c>
      <c r="B7572" s="11" t="inlineStr">
        <is>
          <t>In-Store</t>
        </is>
      </c>
      <c r="C7572" s="11" t="inlineStr">
        <is>
          <t>WARE-UHY1004</t>
        </is>
      </c>
      <c r="D7572" s="6" t="n">
        <v>43500</v>
      </c>
      <c r="E7572" s="6" t="n">
        <v>43684</v>
      </c>
      <c r="F7572" s="6" t="n">
        <v>43692</v>
      </c>
      <c r="G7572" s="6" t="n">
        <v>43693</v>
      </c>
      <c r="H7572" s="11" t="inlineStr">
        <is>
          <t>USD</t>
        </is>
      </c>
      <c r="I7572" s="11" t="n">
        <v>10</v>
      </c>
      <c r="J7572" s="11" t="n">
        <v>18</v>
      </c>
      <c r="K7572" s="11" t="n">
        <v>238</v>
      </c>
      <c r="L7572" s="11" t="n">
        <v>45</v>
      </c>
      <c r="M7572" s="11" t="n">
        <v>5</v>
      </c>
      <c r="N7572" s="11" t="n">
        <v>0.15</v>
      </c>
      <c r="O7572" s="7" t="n">
        <v>1755.4</v>
      </c>
      <c r="P7572" s="7" t="n">
        <v>947.9160000000002</v>
      </c>
      <c r="Q7572" s="7">
        <f>text(E7572,"ddd")</f>
        <v/>
      </c>
      <c r="R7572" s="7">
        <f>G7572-F7572</f>
        <v/>
      </c>
      <c r="S7572" s="7">
        <f>E7572-D7572</f>
        <v/>
      </c>
      <c r="T7572" s="7">
        <f>O7572*M7572</f>
        <v/>
      </c>
      <c r="U7572" s="7">
        <f>T7572*N7572</f>
        <v/>
      </c>
      <c r="V7572" s="7">
        <f>T7572-U7572-(P7572*M7572)</f>
        <v/>
      </c>
      <c r="W7572" s="7">
        <f>VLOOKUP(L7572,'Products Sheet'!$A:$B,2,FALSE)</f>
        <v/>
      </c>
      <c r="X7572" s="7" t="n"/>
      <c r="Y7572" s="7" t="n"/>
      <c r="Z7572" s="7" t="n"/>
      <c r="AA7572" s="7" t="n"/>
      <c r="AB7572" s="7" t="n"/>
      <c r="AC7572" s="7" t="n"/>
    </row>
    <row r="7573" ht="9.75" customHeight="1" s="12">
      <c r="A7573" s="11" t="inlineStr">
        <is>
          <t>SO - 0003808</t>
        </is>
      </c>
      <c r="B7573" s="11" t="inlineStr">
        <is>
          <t>Online</t>
        </is>
      </c>
      <c r="C7573" s="11" t="inlineStr">
        <is>
          <t>WARE-PUJ1005</t>
        </is>
      </c>
      <c r="D7573" s="6" t="n">
        <v>43600</v>
      </c>
      <c r="E7573" s="6" t="n">
        <v>43687</v>
      </c>
      <c r="F7573" s="6" t="n">
        <v>43712</v>
      </c>
      <c r="G7573" s="6" t="n">
        <v>43719</v>
      </c>
      <c r="H7573" s="11" t="inlineStr">
        <is>
          <t>USD</t>
        </is>
      </c>
      <c r="I7573" s="11" t="n">
        <v>13</v>
      </c>
      <c r="J7573" s="11" t="n">
        <v>3</v>
      </c>
      <c r="K7573" s="11" t="n">
        <v>306</v>
      </c>
      <c r="L7573" s="11" t="n">
        <v>45</v>
      </c>
      <c r="M7573" s="11" t="n">
        <v>7</v>
      </c>
      <c r="N7573" s="11" t="n">
        <v>0.15</v>
      </c>
      <c r="O7573" s="7" t="n">
        <v>991.6</v>
      </c>
      <c r="P7573" s="7" t="n">
        <v>495.8</v>
      </c>
      <c r="Q7573" s="7">
        <f>text(E7573,"ddd")</f>
        <v/>
      </c>
      <c r="R7573" s="7">
        <f>G7573-F7573</f>
        <v/>
      </c>
      <c r="S7573" s="7">
        <f>E7573-D7573</f>
        <v/>
      </c>
      <c r="T7573" s="7">
        <f>O7573*M7573</f>
        <v/>
      </c>
      <c r="U7573" s="7">
        <f>T7573*N7573</f>
        <v/>
      </c>
      <c r="V7573" s="7">
        <f>T7573-U7573-(P7573*M7573)</f>
        <v/>
      </c>
      <c r="W7573" s="7">
        <f>VLOOKUP(L7573,'Products Sheet'!$A:$B,2,FALSE)</f>
        <v/>
      </c>
      <c r="X7573" s="7" t="n"/>
      <c r="Y7573" s="7" t="n"/>
      <c r="Z7573" s="7" t="n"/>
      <c r="AA7573" s="7" t="n"/>
      <c r="AB7573" s="7" t="n"/>
      <c r="AC7573" s="7" t="n"/>
    </row>
    <row r="7574" ht="9.75" customHeight="1" s="12">
      <c r="A7574" s="11" t="inlineStr">
        <is>
          <t>SO - 0003815</t>
        </is>
      </c>
      <c r="B7574" s="11" t="inlineStr">
        <is>
          <t>Distributor</t>
        </is>
      </c>
      <c r="C7574" s="11" t="inlineStr">
        <is>
          <t>WARE-MKL1006</t>
        </is>
      </c>
      <c r="D7574" s="6" t="n">
        <v>43600</v>
      </c>
      <c r="E7574" s="6" t="n">
        <v>43688</v>
      </c>
      <c r="F7574" s="6" t="n">
        <v>43694</v>
      </c>
      <c r="G7574" s="6" t="n">
        <v>43703</v>
      </c>
      <c r="H7574" s="11" t="inlineStr">
        <is>
          <t>USD</t>
        </is>
      </c>
      <c r="I7574" s="11" t="n">
        <v>24</v>
      </c>
      <c r="J7574" s="11" t="n">
        <v>35</v>
      </c>
      <c r="K7574" s="11" t="n">
        <v>363</v>
      </c>
      <c r="L7574" s="11" t="n">
        <v>45</v>
      </c>
      <c r="M7574" s="11" t="n">
        <v>6</v>
      </c>
      <c r="N7574" s="11" t="n">
        <v>0.075</v>
      </c>
      <c r="O7574" s="7" t="n">
        <v>3798.9</v>
      </c>
      <c r="P7574" s="7" t="n">
        <v>2887.164</v>
      </c>
      <c r="Q7574" s="7">
        <f>text(E7574,"ddd")</f>
        <v/>
      </c>
      <c r="R7574" s="7">
        <f>G7574-F7574</f>
        <v/>
      </c>
      <c r="S7574" s="7">
        <f>E7574-D7574</f>
        <v/>
      </c>
      <c r="T7574" s="7">
        <f>O7574*M7574</f>
        <v/>
      </c>
      <c r="U7574" s="7">
        <f>T7574*N7574</f>
        <v/>
      </c>
      <c r="V7574" s="7">
        <f>T7574-U7574-(P7574*M7574)</f>
        <v/>
      </c>
      <c r="W7574" s="7">
        <f>VLOOKUP(L7574,'Products Sheet'!$A:$B,2,FALSE)</f>
        <v/>
      </c>
      <c r="X7574" s="7" t="n"/>
      <c r="Y7574" s="7" t="n"/>
      <c r="Z7574" s="7" t="n"/>
      <c r="AA7574" s="7" t="n"/>
      <c r="AB7574" s="7" t="n"/>
      <c r="AC7574" s="7" t="n"/>
    </row>
    <row r="7575" ht="9.75" customHeight="1" s="12">
      <c r="A7575" s="11" t="inlineStr">
        <is>
          <t>SO - 0003910</t>
        </is>
      </c>
      <c r="B7575" s="11" t="inlineStr">
        <is>
          <t>In-Store</t>
        </is>
      </c>
      <c r="C7575" s="11" t="inlineStr">
        <is>
          <t>WARE-NBV1002</t>
        </is>
      </c>
      <c r="D7575" s="6" t="n">
        <v>43600</v>
      </c>
      <c r="E7575" s="6" t="n">
        <v>43699</v>
      </c>
      <c r="F7575" s="6" t="n">
        <v>43722</v>
      </c>
      <c r="G7575" s="6" t="n">
        <v>43726</v>
      </c>
      <c r="H7575" s="11" t="inlineStr">
        <is>
          <t>USD</t>
        </is>
      </c>
      <c r="I7575" s="11" t="n">
        <v>10</v>
      </c>
      <c r="J7575" s="11" t="n">
        <v>18</v>
      </c>
      <c r="K7575" s="11" t="n">
        <v>85</v>
      </c>
      <c r="L7575" s="11" t="n">
        <v>45</v>
      </c>
      <c r="M7575" s="11" t="n">
        <v>8</v>
      </c>
      <c r="N7575" s="11" t="n">
        <v>0.15</v>
      </c>
      <c r="O7575" s="7" t="n">
        <v>5293</v>
      </c>
      <c r="P7575" s="7" t="n">
        <v>2487.71</v>
      </c>
      <c r="Q7575" s="7">
        <f>text(E7575,"ddd")</f>
        <v/>
      </c>
      <c r="R7575" s="7">
        <f>G7575-F7575</f>
        <v/>
      </c>
      <c r="S7575" s="7">
        <f>E7575-D7575</f>
        <v/>
      </c>
      <c r="T7575" s="7">
        <f>O7575*M7575</f>
        <v/>
      </c>
      <c r="U7575" s="7">
        <f>T7575*N7575</f>
        <v/>
      </c>
      <c r="V7575" s="7">
        <f>T7575-U7575-(P7575*M7575)</f>
        <v/>
      </c>
      <c r="W7575" s="7">
        <f>VLOOKUP(L7575,'Products Sheet'!$A:$B,2,FALSE)</f>
        <v/>
      </c>
      <c r="X7575" s="7" t="n"/>
      <c r="Y7575" s="7" t="n"/>
      <c r="Z7575" s="7" t="n"/>
      <c r="AA7575" s="7" t="n"/>
      <c r="AB7575" s="7" t="n"/>
      <c r="AC7575" s="7" t="n"/>
    </row>
    <row r="7576" ht="9.75" customHeight="1" s="12">
      <c r="A7576" s="11" t="inlineStr">
        <is>
          <t>SO - 0004002</t>
        </is>
      </c>
      <c r="B7576" s="11" t="inlineStr">
        <is>
          <t>In-Store</t>
        </is>
      </c>
      <c r="C7576" s="11" t="inlineStr">
        <is>
          <t>WARE-NMK1003</t>
        </is>
      </c>
      <c r="D7576" s="6" t="n">
        <v>43600</v>
      </c>
      <c r="E7576" s="6" t="n">
        <v>43711</v>
      </c>
      <c r="F7576" s="6" t="n">
        <v>43735</v>
      </c>
      <c r="G7576" s="6" t="n">
        <v>43740</v>
      </c>
      <c r="H7576" s="11" t="inlineStr">
        <is>
          <t>USD</t>
        </is>
      </c>
      <c r="I7576" s="11" t="n">
        <v>12</v>
      </c>
      <c r="J7576" s="11" t="n">
        <v>45</v>
      </c>
      <c r="K7576" s="11" t="n">
        <v>200</v>
      </c>
      <c r="L7576" s="11" t="n">
        <v>45</v>
      </c>
      <c r="M7576" s="11" t="n">
        <v>1</v>
      </c>
      <c r="N7576" s="11" t="n">
        <v>0.2</v>
      </c>
      <c r="O7576" s="7" t="n">
        <v>2559.4</v>
      </c>
      <c r="P7576" s="7" t="n">
        <v>1714.798</v>
      </c>
      <c r="Q7576" s="7">
        <f>text(E7576,"ddd")</f>
        <v/>
      </c>
      <c r="R7576" s="7">
        <f>G7576-F7576</f>
        <v/>
      </c>
      <c r="S7576" s="7">
        <f>E7576-D7576</f>
        <v/>
      </c>
      <c r="T7576" s="7">
        <f>O7576*M7576</f>
        <v/>
      </c>
      <c r="U7576" s="7">
        <f>T7576*N7576</f>
        <v/>
      </c>
      <c r="V7576" s="7">
        <f>T7576-U7576-(P7576*M7576)</f>
        <v/>
      </c>
      <c r="W7576" s="7">
        <f>VLOOKUP(L7576,'Products Sheet'!$A:$B,2,FALSE)</f>
        <v/>
      </c>
      <c r="X7576" s="7" t="n"/>
      <c r="Y7576" s="7" t="n"/>
      <c r="Z7576" s="7" t="n"/>
      <c r="AA7576" s="7" t="n"/>
      <c r="AB7576" s="7" t="n"/>
      <c r="AC7576" s="7" t="n"/>
    </row>
    <row r="7577" ht="9.75" customHeight="1" s="12">
      <c r="A7577" s="11" t="inlineStr">
        <is>
          <t>SO - 0004012</t>
        </is>
      </c>
      <c r="B7577" s="11" t="inlineStr">
        <is>
          <t>In-Store</t>
        </is>
      </c>
      <c r="C7577" s="11" t="inlineStr">
        <is>
          <t>WARE-NMK1003</t>
        </is>
      </c>
      <c r="D7577" s="6" t="n">
        <v>43600</v>
      </c>
      <c r="E7577" s="6" t="n">
        <v>43713</v>
      </c>
      <c r="F7577" s="6" t="n">
        <v>43718</v>
      </c>
      <c r="G7577" s="6" t="n">
        <v>43727</v>
      </c>
      <c r="H7577" s="11" t="inlineStr">
        <is>
          <t>USD</t>
        </is>
      </c>
      <c r="I7577" s="11" t="n">
        <v>8</v>
      </c>
      <c r="J7577" s="11" t="n">
        <v>24</v>
      </c>
      <c r="K7577" s="11" t="n">
        <v>133</v>
      </c>
      <c r="L7577" s="11" t="n">
        <v>45</v>
      </c>
      <c r="M7577" s="11" t="n">
        <v>8</v>
      </c>
      <c r="N7577" s="11" t="n">
        <v>0.1</v>
      </c>
      <c r="O7577" s="7" t="n">
        <v>971.5</v>
      </c>
      <c r="P7577" s="7" t="n">
        <v>524.61</v>
      </c>
      <c r="Q7577" s="7">
        <f>text(E7577,"ddd")</f>
        <v/>
      </c>
      <c r="R7577" s="7">
        <f>G7577-F7577</f>
        <v/>
      </c>
      <c r="S7577" s="7">
        <f>E7577-D7577</f>
        <v/>
      </c>
      <c r="T7577" s="7">
        <f>O7577*M7577</f>
        <v/>
      </c>
      <c r="U7577" s="7">
        <f>T7577*N7577</f>
        <v/>
      </c>
      <c r="V7577" s="7">
        <f>T7577-U7577-(P7577*M7577)</f>
        <v/>
      </c>
      <c r="W7577" s="7">
        <f>VLOOKUP(L7577,'Products Sheet'!$A:$B,2,FALSE)</f>
        <v/>
      </c>
      <c r="X7577" s="7" t="n"/>
      <c r="Y7577" s="7" t="n"/>
      <c r="Z7577" s="7" t="n"/>
      <c r="AA7577" s="7" t="n"/>
      <c r="AB7577" s="7" t="n"/>
      <c r="AC7577" s="7" t="n"/>
    </row>
    <row r="7578" ht="9.75" customHeight="1" s="12">
      <c r="A7578" s="11" t="inlineStr">
        <is>
          <t>SO - 0004020</t>
        </is>
      </c>
      <c r="B7578" s="11" t="inlineStr">
        <is>
          <t>In-Store</t>
        </is>
      </c>
      <c r="C7578" s="11" t="inlineStr">
        <is>
          <t>WARE-NMK1003</t>
        </is>
      </c>
      <c r="D7578" s="6" t="n">
        <v>43600</v>
      </c>
      <c r="E7578" s="6" t="n">
        <v>43714</v>
      </c>
      <c r="F7578" s="6" t="n">
        <v>43732</v>
      </c>
      <c r="G7578" s="6" t="n">
        <v>43735</v>
      </c>
      <c r="H7578" s="11" t="inlineStr">
        <is>
          <t>USD</t>
        </is>
      </c>
      <c r="I7578" s="11" t="n">
        <v>9</v>
      </c>
      <c r="J7578" s="11" t="n">
        <v>45</v>
      </c>
      <c r="K7578" s="11" t="n">
        <v>187</v>
      </c>
      <c r="L7578" s="11" t="n">
        <v>45</v>
      </c>
      <c r="M7578" s="11" t="n">
        <v>2</v>
      </c>
      <c r="N7578" s="11" t="n">
        <v>0.075</v>
      </c>
      <c r="O7578" s="7" t="n">
        <v>1969.8</v>
      </c>
      <c r="P7578" s="7" t="n">
        <v>1654.632</v>
      </c>
      <c r="Q7578" s="7">
        <f>text(E7578,"ddd")</f>
        <v/>
      </c>
      <c r="R7578" s="7">
        <f>G7578-F7578</f>
        <v/>
      </c>
      <c r="S7578" s="7">
        <f>E7578-D7578</f>
        <v/>
      </c>
      <c r="T7578" s="7">
        <f>O7578*M7578</f>
        <v/>
      </c>
      <c r="U7578" s="7">
        <f>T7578*N7578</f>
        <v/>
      </c>
      <c r="V7578" s="7">
        <f>T7578-U7578-(P7578*M7578)</f>
        <v/>
      </c>
      <c r="W7578" s="7">
        <f>VLOOKUP(L7578,'Products Sheet'!$A:$B,2,FALSE)</f>
        <v/>
      </c>
      <c r="X7578" s="7" t="n"/>
      <c r="Y7578" s="7" t="n"/>
      <c r="Z7578" s="7" t="n"/>
      <c r="AA7578" s="7" t="n"/>
      <c r="AB7578" s="7" t="n"/>
      <c r="AC7578" s="7" t="n"/>
    </row>
    <row r="7579" ht="9.75" customHeight="1" s="12">
      <c r="A7579" s="11" t="inlineStr">
        <is>
          <t>SO - 0004117</t>
        </is>
      </c>
      <c r="B7579" s="11" t="inlineStr">
        <is>
          <t>Online</t>
        </is>
      </c>
      <c r="C7579" s="11" t="inlineStr">
        <is>
          <t>WARE-PUJ1005</t>
        </is>
      </c>
      <c r="D7579" s="6" t="n">
        <v>43600</v>
      </c>
      <c r="E7579" s="6" t="n">
        <v>43727</v>
      </c>
      <c r="F7579" s="6" t="n">
        <v>43733</v>
      </c>
      <c r="G7579" s="6" t="n">
        <v>43743</v>
      </c>
      <c r="H7579" s="11" t="inlineStr">
        <is>
          <t>USD</t>
        </is>
      </c>
      <c r="I7579" s="11" t="n">
        <v>15</v>
      </c>
      <c r="J7579" s="11" t="n">
        <v>40</v>
      </c>
      <c r="K7579" s="11" t="n">
        <v>279</v>
      </c>
      <c r="L7579" s="11" t="n">
        <v>45</v>
      </c>
      <c r="M7579" s="11" t="n">
        <v>1</v>
      </c>
      <c r="N7579" s="11" t="n">
        <v>0.15</v>
      </c>
      <c r="O7579" s="7" t="n">
        <v>3932.9</v>
      </c>
      <c r="P7579" s="7" t="n">
        <v>2556.385</v>
      </c>
      <c r="Q7579" s="7">
        <f>text(E7579,"ddd")</f>
        <v/>
      </c>
      <c r="R7579" s="7">
        <f>G7579-F7579</f>
        <v/>
      </c>
      <c r="S7579" s="7">
        <f>E7579-D7579</f>
        <v/>
      </c>
      <c r="T7579" s="7">
        <f>O7579*M7579</f>
        <v/>
      </c>
      <c r="U7579" s="7">
        <f>T7579*N7579</f>
        <v/>
      </c>
      <c r="V7579" s="7">
        <f>T7579-U7579-(P7579*M7579)</f>
        <v/>
      </c>
      <c r="W7579" s="7">
        <f>VLOOKUP(L7579,'Products Sheet'!$A:$B,2,FALSE)</f>
        <v/>
      </c>
      <c r="X7579" s="7" t="n"/>
      <c r="Y7579" s="7" t="n"/>
      <c r="Z7579" s="7" t="n"/>
      <c r="AA7579" s="7" t="n"/>
      <c r="AB7579" s="7" t="n"/>
      <c r="AC7579" s="7" t="n"/>
    </row>
    <row r="7580" ht="9.75" customHeight="1" s="12">
      <c r="A7580" s="11" t="inlineStr">
        <is>
          <t>SO - 0004147</t>
        </is>
      </c>
      <c r="B7580" s="11" t="inlineStr">
        <is>
          <t>Wholesale</t>
        </is>
      </c>
      <c r="C7580" s="11" t="inlineStr">
        <is>
          <t>WARE-PUJ1005</t>
        </is>
      </c>
      <c r="D7580" s="6" t="n">
        <v>43600</v>
      </c>
      <c r="E7580" s="6" t="n">
        <v>43730</v>
      </c>
      <c r="F7580" s="6" t="n">
        <v>43738</v>
      </c>
      <c r="G7580" s="6" t="n">
        <v>43744</v>
      </c>
      <c r="H7580" s="11" t="inlineStr">
        <is>
          <t>USD</t>
        </is>
      </c>
      <c r="I7580" s="11" t="n">
        <v>26</v>
      </c>
      <c r="J7580" s="11" t="n">
        <v>28</v>
      </c>
      <c r="K7580" s="11" t="n">
        <v>275</v>
      </c>
      <c r="L7580" s="11" t="n">
        <v>45</v>
      </c>
      <c r="M7580" s="11" t="n">
        <v>3</v>
      </c>
      <c r="N7580" s="11" t="n">
        <v>0.1</v>
      </c>
      <c r="O7580" s="7" t="n">
        <v>1085.4</v>
      </c>
      <c r="P7580" s="7" t="n">
        <v>879.1740000000001</v>
      </c>
      <c r="Q7580" s="7">
        <f>text(E7580,"ddd")</f>
        <v/>
      </c>
      <c r="R7580" s="7">
        <f>G7580-F7580</f>
        <v/>
      </c>
      <c r="S7580" s="7">
        <f>E7580-D7580</f>
        <v/>
      </c>
      <c r="T7580" s="7">
        <f>O7580*M7580</f>
        <v/>
      </c>
      <c r="U7580" s="7">
        <f>T7580*N7580</f>
        <v/>
      </c>
      <c r="V7580" s="7">
        <f>T7580-U7580-(P7580*M7580)</f>
        <v/>
      </c>
      <c r="W7580" s="7">
        <f>VLOOKUP(L7580,'Products Sheet'!$A:$B,2,FALSE)</f>
        <v/>
      </c>
      <c r="X7580" s="7" t="n"/>
      <c r="Y7580" s="7" t="n"/>
      <c r="Z7580" s="7" t="n"/>
      <c r="AA7580" s="7" t="n"/>
      <c r="AB7580" s="7" t="n"/>
      <c r="AC7580" s="7" t="n"/>
    </row>
    <row r="7581" ht="9.75" customHeight="1" s="12">
      <c r="A7581" s="11" t="inlineStr">
        <is>
          <t>SO - 0004361</t>
        </is>
      </c>
      <c r="B7581" s="11" t="inlineStr">
        <is>
          <t>Online</t>
        </is>
      </c>
      <c r="C7581" s="11" t="inlineStr">
        <is>
          <t>WARE-NBV1002</t>
        </is>
      </c>
      <c r="D7581" s="6" t="n">
        <v>43600</v>
      </c>
      <c r="E7581" s="6" t="n">
        <v>43757</v>
      </c>
      <c r="F7581" s="6" t="n">
        <v>43774</v>
      </c>
      <c r="G7581" s="6" t="n">
        <v>43783</v>
      </c>
      <c r="H7581" s="11" t="inlineStr">
        <is>
          <t>USD</t>
        </is>
      </c>
      <c r="I7581" s="11" t="n">
        <v>17</v>
      </c>
      <c r="J7581" s="11" t="n">
        <v>26</v>
      </c>
      <c r="K7581" s="11" t="n">
        <v>81</v>
      </c>
      <c r="L7581" s="11" t="n">
        <v>45</v>
      </c>
      <c r="M7581" s="11" t="n">
        <v>1</v>
      </c>
      <c r="N7581" s="11" t="n">
        <v>0.1</v>
      </c>
      <c r="O7581" s="7" t="n">
        <v>2519.2</v>
      </c>
      <c r="P7581" s="7" t="n">
        <v>1964.976</v>
      </c>
      <c r="Q7581" s="7">
        <f>text(E7581,"ddd")</f>
        <v/>
      </c>
      <c r="R7581" s="7">
        <f>G7581-F7581</f>
        <v/>
      </c>
      <c r="S7581" s="7">
        <f>E7581-D7581</f>
        <v/>
      </c>
      <c r="T7581" s="7">
        <f>O7581*M7581</f>
        <v/>
      </c>
      <c r="U7581" s="7">
        <f>T7581*N7581</f>
        <v/>
      </c>
      <c r="V7581" s="7">
        <f>T7581-U7581-(P7581*M7581)</f>
        <v/>
      </c>
      <c r="W7581" s="7">
        <f>VLOOKUP(L7581,'Products Sheet'!$A:$B,2,FALSE)</f>
        <v/>
      </c>
      <c r="X7581" s="7" t="n"/>
      <c r="Y7581" s="7" t="n"/>
      <c r="Z7581" s="7" t="n"/>
      <c r="AA7581" s="7" t="n"/>
      <c r="AB7581" s="7" t="n"/>
      <c r="AC7581" s="7" t="n"/>
    </row>
    <row r="7582" ht="9.75" customHeight="1" s="12">
      <c r="A7582" s="11" t="inlineStr">
        <is>
          <t>SO - 0004395</t>
        </is>
      </c>
      <c r="B7582" s="11" t="inlineStr">
        <is>
          <t>In-Store</t>
        </is>
      </c>
      <c r="C7582" s="11" t="inlineStr">
        <is>
          <t>WARE-NMK1003</t>
        </is>
      </c>
      <c r="D7582" s="6" t="n">
        <v>43700</v>
      </c>
      <c r="E7582" s="6" t="n">
        <v>43762</v>
      </c>
      <c r="F7582" s="6" t="n">
        <v>43784</v>
      </c>
      <c r="G7582" s="6" t="n">
        <v>43791</v>
      </c>
      <c r="H7582" s="11" t="inlineStr">
        <is>
          <t>USD</t>
        </is>
      </c>
      <c r="I7582" s="11" t="n">
        <v>11</v>
      </c>
      <c r="J7582" s="11" t="n">
        <v>17</v>
      </c>
      <c r="K7582" s="11" t="n">
        <v>174</v>
      </c>
      <c r="L7582" s="11" t="n">
        <v>45</v>
      </c>
      <c r="M7582" s="11" t="n">
        <v>4</v>
      </c>
      <c r="N7582" s="11" t="n">
        <v>0.075</v>
      </c>
      <c r="O7582" s="7" t="n">
        <v>2626.4</v>
      </c>
      <c r="P7582" s="7" t="n">
        <v>1785.952</v>
      </c>
      <c r="Q7582" s="7">
        <f>text(E7582,"ddd")</f>
        <v/>
      </c>
      <c r="R7582" s="7">
        <f>G7582-F7582</f>
        <v/>
      </c>
      <c r="S7582" s="7">
        <f>E7582-D7582</f>
        <v/>
      </c>
      <c r="T7582" s="7">
        <f>O7582*M7582</f>
        <v/>
      </c>
      <c r="U7582" s="7">
        <f>T7582*N7582</f>
        <v/>
      </c>
      <c r="V7582" s="7">
        <f>T7582-U7582-(P7582*M7582)</f>
        <v/>
      </c>
      <c r="W7582" s="7">
        <f>VLOOKUP(L7582,'Products Sheet'!$A:$B,2,FALSE)</f>
        <v/>
      </c>
      <c r="X7582" s="7" t="n"/>
      <c r="Y7582" s="7" t="n"/>
      <c r="Z7582" s="7" t="n"/>
      <c r="AA7582" s="7" t="n"/>
      <c r="AB7582" s="7" t="n"/>
      <c r="AC7582" s="7" t="n"/>
    </row>
    <row r="7583" ht="9.75" customHeight="1" s="12">
      <c r="A7583" s="11" t="inlineStr">
        <is>
          <t>SO - 0004418</t>
        </is>
      </c>
      <c r="B7583" s="11" t="inlineStr">
        <is>
          <t>In-Store</t>
        </is>
      </c>
      <c r="C7583" s="11" t="inlineStr">
        <is>
          <t>WARE-XYS1001</t>
        </is>
      </c>
      <c r="D7583" s="6" t="n">
        <v>43700</v>
      </c>
      <c r="E7583" s="6" t="n">
        <v>43764</v>
      </c>
      <c r="F7583" s="6" t="n">
        <v>43786</v>
      </c>
      <c r="G7583" s="6" t="n">
        <v>43787</v>
      </c>
      <c r="H7583" s="11" t="inlineStr">
        <is>
          <t>USD</t>
        </is>
      </c>
      <c r="I7583" s="11" t="n">
        <v>1</v>
      </c>
      <c r="J7583" s="11" t="n">
        <v>8</v>
      </c>
      <c r="K7583" s="11" t="n">
        <v>55</v>
      </c>
      <c r="L7583" s="11" t="n">
        <v>45</v>
      </c>
      <c r="M7583" s="11" t="n">
        <v>5</v>
      </c>
      <c r="N7583" s="11" t="n">
        <v>0.05</v>
      </c>
      <c r="O7583" s="7" t="n">
        <v>743.7</v>
      </c>
      <c r="P7583" s="7" t="n">
        <v>468.531</v>
      </c>
      <c r="Q7583" s="7">
        <f>text(E7583,"ddd")</f>
        <v/>
      </c>
      <c r="R7583" s="7">
        <f>G7583-F7583</f>
        <v/>
      </c>
      <c r="S7583" s="7">
        <f>E7583-D7583</f>
        <v/>
      </c>
      <c r="T7583" s="7">
        <f>O7583*M7583</f>
        <v/>
      </c>
      <c r="U7583" s="7">
        <f>T7583*N7583</f>
        <v/>
      </c>
      <c r="V7583" s="7">
        <f>T7583-U7583-(P7583*M7583)</f>
        <v/>
      </c>
      <c r="W7583" s="7">
        <f>VLOOKUP(L7583,'Products Sheet'!$A:$B,2,FALSE)</f>
        <v/>
      </c>
      <c r="X7583" s="7" t="n"/>
      <c r="Y7583" s="7" t="n"/>
      <c r="Z7583" s="7" t="n"/>
      <c r="AA7583" s="7" t="n"/>
      <c r="AB7583" s="7" t="n"/>
      <c r="AC7583" s="7" t="n"/>
    </row>
    <row r="7584" ht="9.75" customHeight="1" s="12">
      <c r="A7584" s="11" t="inlineStr">
        <is>
          <t>SO - 0004535</t>
        </is>
      </c>
      <c r="B7584" s="11" t="inlineStr">
        <is>
          <t>Distributor</t>
        </is>
      </c>
      <c r="C7584" s="11" t="inlineStr">
        <is>
          <t>WARE-XYS1001</t>
        </is>
      </c>
      <c r="D7584" s="6" t="n">
        <v>43600</v>
      </c>
      <c r="E7584" s="6" t="n">
        <v>43781</v>
      </c>
      <c r="F7584" s="6" t="n">
        <v>43806</v>
      </c>
      <c r="G7584" s="6" t="n">
        <v>43816</v>
      </c>
      <c r="H7584" s="11" t="inlineStr">
        <is>
          <t>USD</t>
        </is>
      </c>
      <c r="I7584" s="11" t="n">
        <v>23</v>
      </c>
      <c r="J7584" s="11" t="n">
        <v>5</v>
      </c>
      <c r="K7584" s="11" t="n">
        <v>47</v>
      </c>
      <c r="L7584" s="11" t="n">
        <v>45</v>
      </c>
      <c r="M7584" s="11" t="n">
        <v>7</v>
      </c>
      <c r="N7584" s="11" t="n">
        <v>0.1</v>
      </c>
      <c r="O7584" s="7" t="n">
        <v>2606.3</v>
      </c>
      <c r="P7584" s="7" t="n">
        <v>1798.347</v>
      </c>
      <c r="Q7584" s="7">
        <f>text(E7584,"ddd")</f>
        <v/>
      </c>
      <c r="R7584" s="7">
        <f>G7584-F7584</f>
        <v/>
      </c>
      <c r="S7584" s="7">
        <f>E7584-D7584</f>
        <v/>
      </c>
      <c r="T7584" s="7">
        <f>O7584*M7584</f>
        <v/>
      </c>
      <c r="U7584" s="7">
        <f>T7584*N7584</f>
        <v/>
      </c>
      <c r="V7584" s="7">
        <f>T7584-U7584-(P7584*M7584)</f>
        <v/>
      </c>
      <c r="W7584" s="7">
        <f>VLOOKUP(L7584,'Products Sheet'!$A:$B,2,FALSE)</f>
        <v/>
      </c>
      <c r="X7584" s="7" t="n"/>
      <c r="Y7584" s="7" t="n"/>
      <c r="Z7584" s="7" t="n"/>
      <c r="AA7584" s="7" t="n"/>
      <c r="AB7584" s="7" t="n"/>
      <c r="AC7584" s="7" t="n"/>
    </row>
    <row r="7585" ht="9.75" customHeight="1" s="12">
      <c r="A7585" s="11" t="inlineStr">
        <is>
          <t>SO - 0004562</t>
        </is>
      </c>
      <c r="B7585" s="11" t="inlineStr">
        <is>
          <t>In-Store</t>
        </is>
      </c>
      <c r="C7585" s="11" t="inlineStr">
        <is>
          <t>WARE-NBV1002</t>
        </is>
      </c>
      <c r="D7585" s="6" t="n">
        <v>43700</v>
      </c>
      <c r="E7585" s="6" t="n">
        <v>43783</v>
      </c>
      <c r="F7585" s="6" t="n">
        <v>43801</v>
      </c>
      <c r="G7585" s="6" t="n">
        <v>43804</v>
      </c>
      <c r="H7585" s="11" t="inlineStr">
        <is>
          <t>USD</t>
        </is>
      </c>
      <c r="I7585" s="11" t="n">
        <v>5</v>
      </c>
      <c r="J7585" s="11" t="n">
        <v>13</v>
      </c>
      <c r="K7585" s="11" t="n">
        <v>86</v>
      </c>
      <c r="L7585" s="11" t="n">
        <v>45</v>
      </c>
      <c r="M7585" s="11" t="n">
        <v>4</v>
      </c>
      <c r="N7585" s="11" t="n">
        <v>0.4</v>
      </c>
      <c r="O7585" s="7" t="n">
        <v>2606.3</v>
      </c>
      <c r="P7585" s="7" t="n">
        <v>1277.087</v>
      </c>
      <c r="Q7585" s="7">
        <f>text(E7585,"ddd")</f>
        <v/>
      </c>
      <c r="R7585" s="7">
        <f>G7585-F7585</f>
        <v/>
      </c>
      <c r="S7585" s="7">
        <f>E7585-D7585</f>
        <v/>
      </c>
      <c r="T7585" s="7">
        <f>O7585*M7585</f>
        <v/>
      </c>
      <c r="U7585" s="7">
        <f>T7585*N7585</f>
        <v/>
      </c>
      <c r="V7585" s="7">
        <f>T7585-U7585-(P7585*M7585)</f>
        <v/>
      </c>
      <c r="W7585" s="7">
        <f>VLOOKUP(L7585,'Products Sheet'!$A:$B,2,FALSE)</f>
        <v/>
      </c>
      <c r="X7585" s="7" t="n"/>
      <c r="Y7585" s="7" t="n"/>
      <c r="Z7585" s="7" t="n"/>
      <c r="AA7585" s="7" t="n"/>
      <c r="AB7585" s="7" t="n"/>
      <c r="AC7585" s="7" t="n"/>
    </row>
    <row r="7586" ht="9.75" customHeight="1" s="12">
      <c r="A7586" s="11" t="inlineStr">
        <is>
          <t>SO - 0004595</t>
        </is>
      </c>
      <c r="B7586" s="11" t="inlineStr">
        <is>
          <t>Online</t>
        </is>
      </c>
      <c r="C7586" s="11" t="inlineStr">
        <is>
          <t>WARE-NMK1003</t>
        </is>
      </c>
      <c r="D7586" s="6" t="n">
        <v>43700</v>
      </c>
      <c r="E7586" s="6" t="n">
        <v>43786</v>
      </c>
      <c r="F7586" s="6" t="n">
        <v>43798</v>
      </c>
      <c r="G7586" s="6" t="n">
        <v>43805</v>
      </c>
      <c r="H7586" s="11" t="inlineStr">
        <is>
          <t>USD</t>
        </is>
      </c>
      <c r="I7586" s="11" t="n">
        <v>14</v>
      </c>
      <c r="J7586" s="11" t="n">
        <v>42</v>
      </c>
      <c r="K7586" s="11" t="n">
        <v>163</v>
      </c>
      <c r="L7586" s="11" t="n">
        <v>45</v>
      </c>
      <c r="M7586" s="11" t="n">
        <v>8</v>
      </c>
      <c r="N7586" s="11" t="n">
        <v>0.075</v>
      </c>
      <c r="O7586" s="7" t="n">
        <v>1936.3</v>
      </c>
      <c r="P7586" s="7" t="n">
        <v>793.8829999999999</v>
      </c>
      <c r="Q7586" s="7">
        <f>text(E7586,"ddd")</f>
        <v/>
      </c>
      <c r="R7586" s="7">
        <f>G7586-F7586</f>
        <v/>
      </c>
      <c r="S7586" s="7">
        <f>E7586-D7586</f>
        <v/>
      </c>
      <c r="T7586" s="7">
        <f>O7586*M7586</f>
        <v/>
      </c>
      <c r="U7586" s="7">
        <f>T7586*N7586</f>
        <v/>
      </c>
      <c r="V7586" s="7">
        <f>T7586-U7586-(P7586*M7586)</f>
        <v/>
      </c>
      <c r="W7586" s="7">
        <f>VLOOKUP(L7586,'Products Sheet'!$A:$B,2,FALSE)</f>
        <v/>
      </c>
      <c r="X7586" s="7" t="n"/>
      <c r="Y7586" s="7" t="n"/>
      <c r="Z7586" s="7" t="n"/>
      <c r="AA7586" s="7" t="n"/>
      <c r="AB7586" s="7" t="n"/>
      <c r="AC7586" s="7" t="n"/>
    </row>
    <row r="7587" ht="9.75" customHeight="1" s="12">
      <c r="A7587" s="11" t="inlineStr">
        <is>
          <t>SO - 0004694</t>
        </is>
      </c>
      <c r="B7587" s="11" t="inlineStr">
        <is>
          <t>Online</t>
        </is>
      </c>
      <c r="C7587" s="11" t="inlineStr">
        <is>
          <t>WARE-XYS1001</t>
        </is>
      </c>
      <c r="D7587" s="6" t="n">
        <v>43700</v>
      </c>
      <c r="E7587" s="6" t="n">
        <v>43798</v>
      </c>
      <c r="F7587" s="6" t="n">
        <v>43808</v>
      </c>
      <c r="G7587" s="6" t="n">
        <v>43813</v>
      </c>
      <c r="H7587" s="11" t="inlineStr">
        <is>
          <t>USD</t>
        </is>
      </c>
      <c r="I7587" s="11" t="n">
        <v>18</v>
      </c>
      <c r="J7587" s="11" t="n">
        <v>40</v>
      </c>
      <c r="K7587" s="11" t="n">
        <v>52</v>
      </c>
      <c r="L7587" s="11" t="n">
        <v>45</v>
      </c>
      <c r="M7587" s="11" t="n">
        <v>3</v>
      </c>
      <c r="N7587" s="11" t="n">
        <v>0.15</v>
      </c>
      <c r="O7587" s="7" t="n">
        <v>1728.6</v>
      </c>
      <c r="P7587" s="7" t="n">
        <v>1279.164</v>
      </c>
      <c r="Q7587" s="7">
        <f>text(E7587,"ddd")</f>
        <v/>
      </c>
      <c r="R7587" s="7">
        <f>G7587-F7587</f>
        <v/>
      </c>
      <c r="S7587" s="7">
        <f>E7587-D7587</f>
        <v/>
      </c>
      <c r="T7587" s="7">
        <f>O7587*M7587</f>
        <v/>
      </c>
      <c r="U7587" s="7">
        <f>T7587*N7587</f>
        <v/>
      </c>
      <c r="V7587" s="7">
        <f>T7587-U7587-(P7587*M7587)</f>
        <v/>
      </c>
      <c r="W7587" s="7">
        <f>VLOOKUP(L7587,'Products Sheet'!$A:$B,2,FALSE)</f>
        <v/>
      </c>
      <c r="X7587" s="7" t="n"/>
      <c r="Y7587" s="7" t="n"/>
      <c r="Z7587" s="7" t="n"/>
      <c r="AA7587" s="7" t="n"/>
      <c r="AB7587" s="7" t="n"/>
      <c r="AC7587" s="7" t="n"/>
    </row>
    <row r="7588" ht="9.75" customHeight="1" s="12">
      <c r="A7588" s="11" t="inlineStr">
        <is>
          <t>SO - 0004776</t>
        </is>
      </c>
      <c r="B7588" s="11" t="inlineStr">
        <is>
          <t>Wholesale</t>
        </is>
      </c>
      <c r="C7588" s="11" t="inlineStr">
        <is>
          <t>WARE-PUJ1005</t>
        </is>
      </c>
      <c r="D7588" s="6" t="n">
        <v>43700</v>
      </c>
      <c r="E7588" s="6" t="n">
        <v>43808</v>
      </c>
      <c r="F7588" s="6" t="n">
        <v>43824</v>
      </c>
      <c r="G7588" s="6" t="n">
        <v>43834</v>
      </c>
      <c r="H7588" s="11" t="inlineStr">
        <is>
          <t>USD</t>
        </is>
      </c>
      <c r="I7588" s="11" t="n">
        <v>27</v>
      </c>
      <c r="J7588" s="11" t="n">
        <v>21</v>
      </c>
      <c r="K7588" s="11" t="n">
        <v>278</v>
      </c>
      <c r="L7588" s="11" t="n">
        <v>45</v>
      </c>
      <c r="M7588" s="11" t="n">
        <v>6</v>
      </c>
      <c r="N7588" s="11" t="n">
        <v>0.15</v>
      </c>
      <c r="O7588" s="7" t="n">
        <v>1025.1</v>
      </c>
      <c r="P7588" s="7" t="n">
        <v>410.0400000000001</v>
      </c>
      <c r="Q7588" s="7">
        <f>text(E7588,"ddd")</f>
        <v/>
      </c>
      <c r="R7588" s="7">
        <f>G7588-F7588</f>
        <v/>
      </c>
      <c r="S7588" s="7">
        <f>E7588-D7588</f>
        <v/>
      </c>
      <c r="T7588" s="7">
        <f>O7588*M7588</f>
        <v/>
      </c>
      <c r="U7588" s="7">
        <f>T7588*N7588</f>
        <v/>
      </c>
      <c r="V7588" s="7">
        <f>T7588-U7588-(P7588*M7588)</f>
        <v/>
      </c>
      <c r="W7588" s="7">
        <f>VLOOKUP(L7588,'Products Sheet'!$A:$B,2,FALSE)</f>
        <v/>
      </c>
      <c r="X7588" s="7" t="n"/>
      <c r="Y7588" s="7" t="n"/>
      <c r="Z7588" s="7" t="n"/>
      <c r="AA7588" s="7" t="n"/>
      <c r="AB7588" s="7" t="n"/>
      <c r="AC7588" s="7" t="n"/>
    </row>
    <row r="7589" ht="9.75" customHeight="1" s="12">
      <c r="A7589" s="11" t="inlineStr">
        <is>
          <t>SO - 0004807</t>
        </is>
      </c>
      <c r="B7589" s="11" t="inlineStr">
        <is>
          <t>Distributor</t>
        </is>
      </c>
      <c r="C7589" s="11" t="inlineStr">
        <is>
          <t>WARE-XYS1001</t>
        </is>
      </c>
      <c r="D7589" s="6" t="n">
        <v>43700</v>
      </c>
      <c r="E7589" s="6" t="n">
        <v>43811</v>
      </c>
      <c r="F7589" s="6" t="n">
        <v>43815</v>
      </c>
      <c r="G7589" s="6" t="n">
        <v>43816</v>
      </c>
      <c r="H7589" s="11" t="inlineStr">
        <is>
          <t>USD</t>
        </is>
      </c>
      <c r="I7589" s="11" t="n">
        <v>23</v>
      </c>
      <c r="J7589" s="11" t="n">
        <v>14</v>
      </c>
      <c r="K7589" s="11" t="n">
        <v>7</v>
      </c>
      <c r="L7589" s="11" t="n">
        <v>45</v>
      </c>
      <c r="M7589" s="11" t="n">
        <v>5</v>
      </c>
      <c r="N7589" s="11" t="n">
        <v>0.075</v>
      </c>
      <c r="O7589" s="7" t="n">
        <v>1005</v>
      </c>
      <c r="P7589" s="7" t="n">
        <v>582.9</v>
      </c>
      <c r="Q7589" s="7">
        <f>text(E7589,"ddd")</f>
        <v/>
      </c>
      <c r="R7589" s="7">
        <f>G7589-F7589</f>
        <v/>
      </c>
      <c r="S7589" s="7">
        <f>E7589-D7589</f>
        <v/>
      </c>
      <c r="T7589" s="7">
        <f>O7589*M7589</f>
        <v/>
      </c>
      <c r="U7589" s="7">
        <f>T7589*N7589</f>
        <v/>
      </c>
      <c r="V7589" s="7">
        <f>T7589-U7589-(P7589*M7589)</f>
        <v/>
      </c>
      <c r="W7589" s="7">
        <f>VLOOKUP(L7589,'Products Sheet'!$A:$B,2,FALSE)</f>
        <v/>
      </c>
      <c r="X7589" s="7" t="n"/>
      <c r="Y7589" s="7" t="n"/>
      <c r="Z7589" s="7" t="n"/>
      <c r="AA7589" s="7" t="n"/>
      <c r="AB7589" s="7" t="n"/>
      <c r="AC7589" s="7" t="n"/>
    </row>
    <row r="7590" ht="9.75" customHeight="1" s="12">
      <c r="A7590" s="11" t="inlineStr">
        <is>
          <t>SO - 0004830</t>
        </is>
      </c>
      <c r="B7590" s="11" t="inlineStr">
        <is>
          <t>In-Store</t>
        </is>
      </c>
      <c r="C7590" s="11" t="inlineStr">
        <is>
          <t>WARE-XYS1001</t>
        </is>
      </c>
      <c r="D7590" s="6" t="n">
        <v>43700</v>
      </c>
      <c r="E7590" s="6" t="n">
        <v>43814</v>
      </c>
      <c r="F7590" s="6" t="n">
        <v>43842</v>
      </c>
      <c r="G7590" s="6" t="n">
        <v>43848</v>
      </c>
      <c r="H7590" s="11" t="inlineStr">
        <is>
          <t>USD</t>
        </is>
      </c>
      <c r="I7590" s="11" t="n">
        <v>9</v>
      </c>
      <c r="J7590" s="11" t="n">
        <v>25</v>
      </c>
      <c r="K7590" s="11" t="n">
        <v>50</v>
      </c>
      <c r="L7590" s="11" t="n">
        <v>45</v>
      </c>
      <c r="M7590" s="11" t="n">
        <v>6</v>
      </c>
      <c r="N7590" s="11" t="n">
        <v>0.1</v>
      </c>
      <c r="O7590" s="7" t="n">
        <v>1782.2</v>
      </c>
      <c r="P7590" s="7" t="n">
        <v>1122.786</v>
      </c>
      <c r="Q7590" s="7">
        <f>text(E7590,"ddd")</f>
        <v/>
      </c>
      <c r="R7590" s="7">
        <f>G7590-F7590</f>
        <v/>
      </c>
      <c r="S7590" s="7">
        <f>E7590-D7590</f>
        <v/>
      </c>
      <c r="T7590" s="7">
        <f>O7590*M7590</f>
        <v/>
      </c>
      <c r="U7590" s="7">
        <f>T7590*N7590</f>
        <v/>
      </c>
      <c r="V7590" s="7">
        <f>T7590-U7590-(P7590*M7590)</f>
        <v/>
      </c>
      <c r="W7590" s="7">
        <f>VLOOKUP(L7590,'Products Sheet'!$A:$B,2,FALSE)</f>
        <v/>
      </c>
      <c r="X7590" s="7" t="n"/>
      <c r="Y7590" s="7" t="n"/>
      <c r="Z7590" s="7" t="n"/>
      <c r="AA7590" s="7" t="n"/>
      <c r="AB7590" s="7" t="n"/>
      <c r="AC7590" s="7" t="n"/>
    </row>
    <row r="7591" ht="9.75" customHeight="1" s="12">
      <c r="A7591" s="11" t="inlineStr">
        <is>
          <t>SO - 0004903</t>
        </is>
      </c>
      <c r="B7591" s="11" t="inlineStr">
        <is>
          <t>In-Store</t>
        </is>
      </c>
      <c r="C7591" s="11" t="inlineStr">
        <is>
          <t>WARE-UHY1004</t>
        </is>
      </c>
      <c r="D7591" s="6" t="n">
        <v>43700</v>
      </c>
      <c r="E7591" s="6" t="n">
        <v>43823</v>
      </c>
      <c r="F7591" s="6" t="n">
        <v>43840</v>
      </c>
      <c r="G7591" s="6" t="n">
        <v>43844</v>
      </c>
      <c r="H7591" s="11" t="inlineStr">
        <is>
          <t>USD</t>
        </is>
      </c>
      <c r="I7591" s="11" t="n">
        <v>11</v>
      </c>
      <c r="J7591" s="11" t="n">
        <v>6</v>
      </c>
      <c r="K7591" s="11" t="n">
        <v>254</v>
      </c>
      <c r="L7591" s="11" t="n">
        <v>45</v>
      </c>
      <c r="M7591" s="11" t="n">
        <v>6</v>
      </c>
      <c r="N7591" s="11" t="n">
        <v>0.15</v>
      </c>
      <c r="O7591" s="7" t="n">
        <v>1098.8</v>
      </c>
      <c r="P7591" s="7" t="n">
        <v>791.136</v>
      </c>
      <c r="Q7591" s="7">
        <f>text(E7591,"ddd")</f>
        <v/>
      </c>
      <c r="R7591" s="7">
        <f>G7591-F7591</f>
        <v/>
      </c>
      <c r="S7591" s="7">
        <f>E7591-D7591</f>
        <v/>
      </c>
      <c r="T7591" s="7">
        <f>O7591*M7591</f>
        <v/>
      </c>
      <c r="U7591" s="7">
        <f>T7591*N7591</f>
        <v/>
      </c>
      <c r="V7591" s="7">
        <f>T7591-U7591-(P7591*M7591)</f>
        <v/>
      </c>
      <c r="W7591" s="7">
        <f>VLOOKUP(L7591,'Products Sheet'!$A:$B,2,FALSE)</f>
        <v/>
      </c>
      <c r="X7591" s="7" t="n"/>
      <c r="Y7591" s="7" t="n"/>
      <c r="Z7591" s="7" t="n"/>
      <c r="AA7591" s="7" t="n"/>
      <c r="AB7591" s="7" t="n"/>
      <c r="AC7591" s="7" t="n"/>
    </row>
    <row r="7592" ht="9.75" customHeight="1" s="12">
      <c r="A7592" s="11" t="inlineStr">
        <is>
          <t>SO - 0004908</t>
        </is>
      </c>
      <c r="B7592" s="11" t="inlineStr">
        <is>
          <t>In-Store</t>
        </is>
      </c>
      <c r="C7592" s="11" t="inlineStr">
        <is>
          <t>WARE-UHY1004</t>
        </is>
      </c>
      <c r="D7592" s="6" t="n">
        <v>43700</v>
      </c>
      <c r="E7592" s="6" t="n">
        <v>43824</v>
      </c>
      <c r="F7592" s="6" t="n">
        <v>43849</v>
      </c>
      <c r="G7592" s="6" t="n">
        <v>43858</v>
      </c>
      <c r="H7592" s="11" t="inlineStr">
        <is>
          <t>USD</t>
        </is>
      </c>
      <c r="I7592" s="11" t="n">
        <v>7</v>
      </c>
      <c r="J7592" s="11" t="n">
        <v>6</v>
      </c>
      <c r="K7592" s="11" t="n">
        <v>247</v>
      </c>
      <c r="L7592" s="11" t="n">
        <v>45</v>
      </c>
      <c r="M7592" s="11" t="n">
        <v>3</v>
      </c>
      <c r="N7592" s="11" t="n">
        <v>0.1</v>
      </c>
      <c r="O7592" s="7" t="n">
        <v>261.3</v>
      </c>
      <c r="P7592" s="7" t="n">
        <v>143.715</v>
      </c>
      <c r="Q7592" s="7">
        <f>text(E7592,"ddd")</f>
        <v/>
      </c>
      <c r="R7592" s="7">
        <f>G7592-F7592</f>
        <v/>
      </c>
      <c r="S7592" s="7">
        <f>E7592-D7592</f>
        <v/>
      </c>
      <c r="T7592" s="7">
        <f>O7592*M7592</f>
        <v/>
      </c>
      <c r="U7592" s="7">
        <f>T7592*N7592</f>
        <v/>
      </c>
      <c r="V7592" s="7">
        <f>T7592-U7592-(P7592*M7592)</f>
        <v/>
      </c>
      <c r="W7592" s="7">
        <f>VLOOKUP(L7592,'Products Sheet'!$A:$B,2,FALSE)</f>
        <v/>
      </c>
      <c r="X7592" s="7" t="n"/>
      <c r="Y7592" s="7" t="n"/>
      <c r="Z7592" s="7" t="n"/>
      <c r="AA7592" s="7" t="n"/>
      <c r="AB7592" s="7" t="n"/>
      <c r="AC7592" s="7" t="n"/>
    </row>
    <row r="7593" ht="9.75" customHeight="1" s="12">
      <c r="A7593" s="11" t="inlineStr">
        <is>
          <t>SO - 0004938</t>
        </is>
      </c>
      <c r="B7593" s="11" t="inlineStr">
        <is>
          <t>In-Store</t>
        </is>
      </c>
      <c r="C7593" s="11" t="inlineStr">
        <is>
          <t>WARE-NMK1003</t>
        </is>
      </c>
      <c r="D7593" s="6" t="n">
        <v>43700</v>
      </c>
      <c r="E7593" s="6" t="n">
        <v>43828</v>
      </c>
      <c r="F7593" s="6" t="n">
        <v>43848</v>
      </c>
      <c r="G7593" s="6" t="n">
        <v>43853</v>
      </c>
      <c r="H7593" s="11" t="inlineStr">
        <is>
          <t>USD</t>
        </is>
      </c>
      <c r="I7593" s="11" t="n">
        <v>11</v>
      </c>
      <c r="J7593" s="11" t="n">
        <v>10</v>
      </c>
      <c r="K7593" s="11" t="n">
        <v>92</v>
      </c>
      <c r="L7593" s="11" t="n">
        <v>45</v>
      </c>
      <c r="M7593" s="11" t="n">
        <v>2</v>
      </c>
      <c r="N7593" s="11" t="n">
        <v>0.05</v>
      </c>
      <c r="O7593" s="7" t="n">
        <v>3879.3</v>
      </c>
      <c r="P7593" s="7" t="n">
        <v>1706.892</v>
      </c>
      <c r="Q7593" s="7">
        <f>text(E7593,"ddd")</f>
        <v/>
      </c>
      <c r="R7593" s="7">
        <f>G7593-F7593</f>
        <v/>
      </c>
      <c r="S7593" s="7">
        <f>E7593-D7593</f>
        <v/>
      </c>
      <c r="T7593" s="7">
        <f>O7593*M7593</f>
        <v/>
      </c>
      <c r="U7593" s="7">
        <f>T7593*N7593</f>
        <v/>
      </c>
      <c r="V7593" s="7">
        <f>T7593-U7593-(P7593*M7593)</f>
        <v/>
      </c>
      <c r="W7593" s="7">
        <f>VLOOKUP(L7593,'Products Sheet'!$A:$B,2,FALSE)</f>
        <v/>
      </c>
      <c r="X7593" s="7" t="n"/>
      <c r="Y7593" s="7" t="n"/>
      <c r="Z7593" s="7" t="n"/>
      <c r="AA7593" s="7" t="n"/>
      <c r="AB7593" s="7" t="n"/>
      <c r="AC7593" s="7" t="n"/>
    </row>
    <row r="7594" ht="9.75" customHeight="1" s="12">
      <c r="A7594" s="11" t="inlineStr">
        <is>
          <t>SO - 0004946</t>
        </is>
      </c>
      <c r="B7594" s="11" t="inlineStr">
        <is>
          <t>In-Store</t>
        </is>
      </c>
      <c r="C7594" s="11" t="inlineStr">
        <is>
          <t>WARE-UHY1004</t>
        </is>
      </c>
      <c r="D7594" s="6" t="n">
        <v>43700</v>
      </c>
      <c r="E7594" s="6" t="n">
        <v>43828</v>
      </c>
      <c r="F7594" s="6" t="n">
        <v>43855</v>
      </c>
      <c r="G7594" s="6" t="n">
        <v>43859</v>
      </c>
      <c r="H7594" s="11" t="inlineStr">
        <is>
          <t>USD</t>
        </is>
      </c>
      <c r="I7594" s="11" t="n">
        <v>7</v>
      </c>
      <c r="J7594" s="11" t="n">
        <v>18</v>
      </c>
      <c r="K7594" s="11" t="n">
        <v>250</v>
      </c>
      <c r="L7594" s="11" t="n">
        <v>45</v>
      </c>
      <c r="M7594" s="11" t="n">
        <v>2</v>
      </c>
      <c r="N7594" s="11" t="n">
        <v>0.1</v>
      </c>
      <c r="O7594" s="7" t="n">
        <v>1748.7</v>
      </c>
      <c r="P7594" s="7" t="n">
        <v>909.3240000000001</v>
      </c>
      <c r="Q7594" s="7">
        <f>text(E7594,"ddd")</f>
        <v/>
      </c>
      <c r="R7594" s="7">
        <f>G7594-F7594</f>
        <v/>
      </c>
      <c r="S7594" s="7">
        <f>E7594-D7594</f>
        <v/>
      </c>
      <c r="T7594" s="7">
        <f>O7594*M7594</f>
        <v/>
      </c>
      <c r="U7594" s="7">
        <f>T7594*N7594</f>
        <v/>
      </c>
      <c r="V7594" s="7">
        <f>T7594-U7594-(P7594*M7594)</f>
        <v/>
      </c>
      <c r="W7594" s="7">
        <f>VLOOKUP(L7594,'Products Sheet'!$A:$B,2,FALSE)</f>
        <v/>
      </c>
      <c r="X7594" s="7" t="n"/>
      <c r="Y7594" s="7" t="n"/>
      <c r="Z7594" s="7" t="n"/>
      <c r="AA7594" s="7" t="n"/>
      <c r="AB7594" s="7" t="n"/>
      <c r="AC7594" s="7" t="n"/>
    </row>
    <row r="7595" ht="9.75" customHeight="1" s="12">
      <c r="A7595" s="11" t="inlineStr">
        <is>
          <t>SO - 0004989</t>
        </is>
      </c>
      <c r="B7595" s="11" t="inlineStr">
        <is>
          <t>In-Store</t>
        </is>
      </c>
      <c r="C7595" s="11" t="inlineStr">
        <is>
          <t>WARE-UHY1004</t>
        </is>
      </c>
      <c r="D7595" s="6" t="n">
        <v>43700</v>
      </c>
      <c r="E7595" s="6" t="n">
        <v>43834</v>
      </c>
      <c r="F7595" s="6" t="n">
        <v>43850</v>
      </c>
      <c r="G7595" s="6" t="n">
        <v>43852</v>
      </c>
      <c r="H7595" s="11" t="inlineStr">
        <is>
          <t>USD</t>
        </is>
      </c>
      <c r="I7595" s="11" t="n">
        <v>10</v>
      </c>
      <c r="J7595" s="11" t="n">
        <v>12</v>
      </c>
      <c r="K7595" s="11" t="n">
        <v>229</v>
      </c>
      <c r="L7595" s="11" t="n">
        <v>45</v>
      </c>
      <c r="M7595" s="11" t="n">
        <v>8</v>
      </c>
      <c r="N7595" s="11" t="n">
        <v>0.075</v>
      </c>
      <c r="O7595" s="7" t="n">
        <v>1051.9</v>
      </c>
      <c r="P7595" s="7" t="n">
        <v>525.95</v>
      </c>
      <c r="Q7595" s="7">
        <f>text(E7595,"ddd")</f>
        <v/>
      </c>
      <c r="R7595" s="7">
        <f>G7595-F7595</f>
        <v/>
      </c>
      <c r="S7595" s="7">
        <f>E7595-D7595</f>
        <v/>
      </c>
      <c r="T7595" s="7">
        <f>O7595*M7595</f>
        <v/>
      </c>
      <c r="U7595" s="7">
        <f>T7595*N7595</f>
        <v/>
      </c>
      <c r="V7595" s="7">
        <f>T7595-U7595-(P7595*M7595)</f>
        <v/>
      </c>
      <c r="W7595" s="7">
        <f>VLOOKUP(L7595,'Products Sheet'!$A:$B,2,FALSE)</f>
        <v/>
      </c>
      <c r="X7595" s="7" t="n"/>
      <c r="Y7595" s="7" t="n"/>
      <c r="Z7595" s="7" t="n"/>
      <c r="AA7595" s="7" t="n"/>
      <c r="AB7595" s="7" t="n"/>
      <c r="AC7595" s="7" t="n"/>
    </row>
    <row r="7596" ht="9.75" customHeight="1" s="12">
      <c r="A7596" s="11" t="inlineStr">
        <is>
          <t>SO - 0005007</t>
        </is>
      </c>
      <c r="B7596" s="11" t="inlineStr">
        <is>
          <t>In-Store</t>
        </is>
      </c>
      <c r="C7596" s="11" t="inlineStr">
        <is>
          <t>WARE-NMK1003</t>
        </is>
      </c>
      <c r="D7596" s="6" t="n">
        <v>43700</v>
      </c>
      <c r="E7596" s="6" t="n">
        <v>43836</v>
      </c>
      <c r="F7596" s="6" t="n">
        <v>43859</v>
      </c>
      <c r="G7596" s="6" t="n">
        <v>43866</v>
      </c>
      <c r="H7596" s="11" t="inlineStr">
        <is>
          <t>USD</t>
        </is>
      </c>
      <c r="I7596" s="11" t="n">
        <v>1</v>
      </c>
      <c r="J7596" s="11" t="n">
        <v>46</v>
      </c>
      <c r="K7596" s="11" t="n">
        <v>139</v>
      </c>
      <c r="L7596" s="11" t="n">
        <v>45</v>
      </c>
      <c r="M7596" s="11" t="n">
        <v>1</v>
      </c>
      <c r="N7596" s="11" t="n">
        <v>0.1</v>
      </c>
      <c r="O7596" s="7" t="n">
        <v>3370.1</v>
      </c>
      <c r="P7596" s="7" t="n">
        <v>2763.482</v>
      </c>
      <c r="Q7596" s="7">
        <f>text(E7596,"ddd")</f>
        <v/>
      </c>
      <c r="R7596" s="7">
        <f>G7596-F7596</f>
        <v/>
      </c>
      <c r="S7596" s="7">
        <f>E7596-D7596</f>
        <v/>
      </c>
      <c r="T7596" s="7">
        <f>O7596*M7596</f>
        <v/>
      </c>
      <c r="U7596" s="7">
        <f>T7596*N7596</f>
        <v/>
      </c>
      <c r="V7596" s="7">
        <f>T7596-U7596-(P7596*M7596)</f>
        <v/>
      </c>
      <c r="W7596" s="7">
        <f>VLOOKUP(L7596,'Products Sheet'!$A:$B,2,FALSE)</f>
        <v/>
      </c>
      <c r="X7596" s="7" t="n"/>
      <c r="Y7596" s="7" t="n"/>
      <c r="Z7596" s="7" t="n"/>
      <c r="AA7596" s="7" t="n"/>
      <c r="AB7596" s="7" t="n"/>
      <c r="AC7596" s="7" t="n"/>
    </row>
    <row r="7597" ht="9.75" customHeight="1" s="12">
      <c r="A7597" s="11" t="inlineStr">
        <is>
          <t>SO - 0005071</t>
        </is>
      </c>
      <c r="B7597" s="11" t="inlineStr">
        <is>
          <t>In-Store</t>
        </is>
      </c>
      <c r="C7597" s="11" t="inlineStr">
        <is>
          <t>WARE-NMK1003</t>
        </is>
      </c>
      <c r="D7597" s="6" t="n">
        <v>43700</v>
      </c>
      <c r="E7597" s="6" t="n">
        <v>43841</v>
      </c>
      <c r="F7597" s="6" t="n">
        <v>43848</v>
      </c>
      <c r="G7597" s="6" t="n">
        <v>43858</v>
      </c>
      <c r="H7597" s="11" t="inlineStr">
        <is>
          <t>USD</t>
        </is>
      </c>
      <c r="I7597" s="11" t="n">
        <v>11</v>
      </c>
      <c r="J7597" s="11" t="n">
        <v>7</v>
      </c>
      <c r="K7597" s="11" t="n">
        <v>174</v>
      </c>
      <c r="L7597" s="11" t="n">
        <v>45</v>
      </c>
      <c r="M7597" s="11" t="n">
        <v>1</v>
      </c>
      <c r="N7597" s="11" t="n">
        <v>0.2</v>
      </c>
      <c r="O7597" s="7" t="n">
        <v>3919.5</v>
      </c>
      <c r="P7597" s="7" t="n">
        <v>2822.04</v>
      </c>
      <c r="Q7597" s="7">
        <f>text(E7597,"ddd")</f>
        <v/>
      </c>
      <c r="R7597" s="7">
        <f>G7597-F7597</f>
        <v/>
      </c>
      <c r="S7597" s="7">
        <f>E7597-D7597</f>
        <v/>
      </c>
      <c r="T7597" s="7">
        <f>O7597*M7597</f>
        <v/>
      </c>
      <c r="U7597" s="7">
        <f>T7597*N7597</f>
        <v/>
      </c>
      <c r="V7597" s="7">
        <f>T7597-U7597-(P7597*M7597)</f>
        <v/>
      </c>
      <c r="W7597" s="7">
        <f>VLOOKUP(L7597,'Products Sheet'!$A:$B,2,FALSE)</f>
        <v/>
      </c>
      <c r="X7597" s="7" t="n"/>
      <c r="Y7597" s="7" t="n"/>
      <c r="Z7597" s="7" t="n"/>
      <c r="AA7597" s="7" t="n"/>
      <c r="AB7597" s="7" t="n"/>
      <c r="AC7597" s="7" t="n"/>
    </row>
    <row r="7598" ht="9.75" customHeight="1" s="12">
      <c r="A7598" s="11" t="inlineStr">
        <is>
          <t>SO - 0005183</t>
        </is>
      </c>
      <c r="B7598" s="11" t="inlineStr">
        <is>
          <t>Online</t>
        </is>
      </c>
      <c r="C7598" s="11" t="inlineStr">
        <is>
          <t>WARE-UHY1004</t>
        </is>
      </c>
      <c r="D7598" s="6" t="n">
        <v>43700</v>
      </c>
      <c r="E7598" s="6" t="n">
        <v>43853</v>
      </c>
      <c r="F7598" s="6" t="n">
        <v>43873</v>
      </c>
      <c r="G7598" s="6" t="n">
        <v>43876</v>
      </c>
      <c r="H7598" s="11" t="inlineStr">
        <is>
          <t>USD</t>
        </is>
      </c>
      <c r="I7598" s="11" t="n">
        <v>18</v>
      </c>
      <c r="J7598" s="11" t="n">
        <v>24</v>
      </c>
      <c r="K7598" s="11" t="n">
        <v>213</v>
      </c>
      <c r="L7598" s="11" t="n">
        <v>45</v>
      </c>
      <c r="M7598" s="11" t="n">
        <v>3</v>
      </c>
      <c r="N7598" s="11" t="n">
        <v>0.1</v>
      </c>
      <c r="O7598" s="7" t="n">
        <v>3484</v>
      </c>
      <c r="P7598" s="7" t="n">
        <v>2891.72</v>
      </c>
      <c r="Q7598" s="7">
        <f>text(E7598,"ddd")</f>
        <v/>
      </c>
      <c r="R7598" s="7">
        <f>G7598-F7598</f>
        <v/>
      </c>
      <c r="S7598" s="7">
        <f>E7598-D7598</f>
        <v/>
      </c>
      <c r="T7598" s="7">
        <f>O7598*M7598</f>
        <v/>
      </c>
      <c r="U7598" s="7">
        <f>T7598*N7598</f>
        <v/>
      </c>
      <c r="V7598" s="7">
        <f>T7598-U7598-(P7598*M7598)</f>
        <v/>
      </c>
      <c r="W7598" s="7">
        <f>VLOOKUP(L7598,'Products Sheet'!$A:$B,2,FALSE)</f>
        <v/>
      </c>
      <c r="X7598" s="7" t="n"/>
      <c r="Y7598" s="7" t="n"/>
      <c r="Z7598" s="7" t="n"/>
      <c r="AA7598" s="7" t="n"/>
      <c r="AB7598" s="7" t="n"/>
      <c r="AC7598" s="7" t="n"/>
    </row>
    <row r="7599" ht="9.75" customHeight="1" s="12">
      <c r="A7599" s="11" t="inlineStr">
        <is>
          <t>SO - 0005286</t>
        </is>
      </c>
      <c r="B7599" s="11" t="inlineStr">
        <is>
          <t>In-Store</t>
        </is>
      </c>
      <c r="C7599" s="11" t="inlineStr">
        <is>
          <t>WARE-PUJ1005</t>
        </is>
      </c>
      <c r="D7599" s="6" t="n">
        <v>43800</v>
      </c>
      <c r="E7599" s="6" t="n">
        <v>43867</v>
      </c>
      <c r="F7599" s="6" t="n">
        <v>43875</v>
      </c>
      <c r="G7599" s="6" t="n">
        <v>43878</v>
      </c>
      <c r="H7599" s="11" t="inlineStr">
        <is>
          <t>USD</t>
        </is>
      </c>
      <c r="I7599" s="11" t="n">
        <v>10</v>
      </c>
      <c r="J7599" s="11" t="n">
        <v>35</v>
      </c>
      <c r="K7599" s="11" t="n">
        <v>284</v>
      </c>
      <c r="L7599" s="11" t="n">
        <v>45</v>
      </c>
      <c r="M7599" s="11" t="n">
        <v>5</v>
      </c>
      <c r="N7599" s="11" t="n">
        <v>0.075</v>
      </c>
      <c r="O7599" s="7" t="n">
        <v>1159.1</v>
      </c>
      <c r="P7599" s="7" t="n">
        <v>486.8220000000001</v>
      </c>
      <c r="Q7599" s="7">
        <f>text(E7599,"ddd")</f>
        <v/>
      </c>
      <c r="R7599" s="7">
        <f>G7599-F7599</f>
        <v/>
      </c>
      <c r="S7599" s="7">
        <f>E7599-D7599</f>
        <v/>
      </c>
      <c r="T7599" s="7">
        <f>O7599*M7599</f>
        <v/>
      </c>
      <c r="U7599" s="7">
        <f>T7599*N7599</f>
        <v/>
      </c>
      <c r="V7599" s="7">
        <f>T7599-U7599-(P7599*M7599)</f>
        <v/>
      </c>
      <c r="W7599" s="7">
        <f>VLOOKUP(L7599,'Products Sheet'!$A:$B,2,FALSE)</f>
        <v/>
      </c>
      <c r="X7599" s="7" t="n"/>
      <c r="Y7599" s="7" t="n"/>
      <c r="Z7599" s="7" t="n"/>
      <c r="AA7599" s="7" t="n"/>
      <c r="AB7599" s="7" t="n"/>
      <c r="AC7599" s="7" t="n"/>
    </row>
    <row r="7600" ht="9.75" customHeight="1" s="12">
      <c r="A7600" s="11" t="inlineStr">
        <is>
          <t>SO - 0005312</t>
        </is>
      </c>
      <c r="B7600" s="11" t="inlineStr">
        <is>
          <t>Online</t>
        </is>
      </c>
      <c r="C7600" s="11" t="inlineStr">
        <is>
          <t>WARE-XYS1001</t>
        </is>
      </c>
      <c r="D7600" s="6" t="n">
        <v>43800</v>
      </c>
      <c r="E7600" s="6" t="n">
        <v>43871</v>
      </c>
      <c r="F7600" s="6" t="n">
        <v>43888</v>
      </c>
      <c r="G7600" s="6" t="n">
        <v>43891</v>
      </c>
      <c r="H7600" s="11" t="inlineStr">
        <is>
          <t>USD</t>
        </is>
      </c>
      <c r="I7600" s="11" t="n">
        <v>18</v>
      </c>
      <c r="J7600" s="11" t="n">
        <v>36</v>
      </c>
      <c r="K7600" s="11" t="n">
        <v>45</v>
      </c>
      <c r="L7600" s="11" t="n">
        <v>45</v>
      </c>
      <c r="M7600" s="11" t="n">
        <v>2</v>
      </c>
      <c r="N7600" s="11" t="n">
        <v>0.15</v>
      </c>
      <c r="O7600" s="7" t="n">
        <v>971.5</v>
      </c>
      <c r="P7600" s="7" t="n">
        <v>650.9050000000001</v>
      </c>
      <c r="Q7600" s="7">
        <f>text(E7600,"ddd")</f>
        <v/>
      </c>
      <c r="R7600" s="7">
        <f>G7600-F7600</f>
        <v/>
      </c>
      <c r="S7600" s="7">
        <f>E7600-D7600</f>
        <v/>
      </c>
      <c r="T7600" s="7">
        <f>O7600*M7600</f>
        <v/>
      </c>
      <c r="U7600" s="7">
        <f>T7600*N7600</f>
        <v/>
      </c>
      <c r="V7600" s="7">
        <f>T7600-U7600-(P7600*M7600)</f>
        <v/>
      </c>
      <c r="W7600" s="7">
        <f>VLOOKUP(L7600,'Products Sheet'!$A:$B,2,FALSE)</f>
        <v/>
      </c>
      <c r="X7600" s="7" t="n"/>
      <c r="Y7600" s="7" t="n"/>
      <c r="Z7600" s="7" t="n"/>
      <c r="AA7600" s="7" t="n"/>
      <c r="AB7600" s="7" t="n"/>
      <c r="AC7600" s="7" t="n"/>
    </row>
    <row r="7601" ht="9.75" customHeight="1" s="12">
      <c r="A7601" s="11" t="inlineStr">
        <is>
          <t>SO - 0005427</t>
        </is>
      </c>
      <c r="B7601" s="11" t="inlineStr">
        <is>
          <t>In-Store</t>
        </is>
      </c>
      <c r="C7601" s="11" t="inlineStr">
        <is>
          <t>WARE-XYS1001</t>
        </is>
      </c>
      <c r="D7601" s="6" t="n">
        <v>43800</v>
      </c>
      <c r="E7601" s="6" t="n">
        <v>43883</v>
      </c>
      <c r="F7601" s="6" t="n">
        <v>43896</v>
      </c>
      <c r="G7601" s="6" t="n">
        <v>43903</v>
      </c>
      <c r="H7601" s="11" t="inlineStr">
        <is>
          <t>USD</t>
        </is>
      </c>
      <c r="I7601" s="11" t="n">
        <v>2</v>
      </c>
      <c r="J7601" s="11" t="n">
        <v>50</v>
      </c>
      <c r="K7601" s="11" t="n">
        <v>34</v>
      </c>
      <c r="L7601" s="11" t="n">
        <v>45</v>
      </c>
      <c r="M7601" s="11" t="n">
        <v>6</v>
      </c>
      <c r="N7601" s="11" t="n">
        <v>0.2</v>
      </c>
      <c r="O7601" s="7" t="n">
        <v>1005</v>
      </c>
      <c r="P7601" s="7" t="n">
        <v>804</v>
      </c>
      <c r="Q7601" s="7">
        <f>text(E7601,"ddd")</f>
        <v/>
      </c>
      <c r="R7601" s="7">
        <f>G7601-F7601</f>
        <v/>
      </c>
      <c r="S7601" s="7">
        <f>E7601-D7601</f>
        <v/>
      </c>
      <c r="T7601" s="7">
        <f>O7601*M7601</f>
        <v/>
      </c>
      <c r="U7601" s="7">
        <f>T7601*N7601</f>
        <v/>
      </c>
      <c r="V7601" s="7">
        <f>T7601-U7601-(P7601*M7601)</f>
        <v/>
      </c>
      <c r="W7601" s="7">
        <f>VLOOKUP(L7601,'Products Sheet'!$A:$B,2,FALSE)</f>
        <v/>
      </c>
      <c r="X7601" s="7" t="n"/>
      <c r="Y7601" s="7" t="n"/>
      <c r="Z7601" s="7" t="n"/>
      <c r="AA7601" s="7" t="n"/>
      <c r="AB7601" s="7" t="n"/>
      <c r="AC7601" s="7" t="n"/>
    </row>
    <row r="7602" ht="9.75" customHeight="1" s="12">
      <c r="A7602" s="11" t="inlineStr">
        <is>
          <t>SO - 0005445</t>
        </is>
      </c>
      <c r="B7602" s="11" t="inlineStr">
        <is>
          <t>Wholesale</t>
        </is>
      </c>
      <c r="C7602" s="11" t="inlineStr">
        <is>
          <t>WARE-NMK1003</t>
        </is>
      </c>
      <c r="D7602" s="6" t="n">
        <v>43800</v>
      </c>
      <c r="E7602" s="6" t="n">
        <v>43884</v>
      </c>
      <c r="F7602" s="6" t="n">
        <v>43901</v>
      </c>
      <c r="G7602" s="6" t="n">
        <v>43905</v>
      </c>
      <c r="H7602" s="11" t="inlineStr">
        <is>
          <t>USD</t>
        </is>
      </c>
      <c r="I7602" s="11" t="n">
        <v>28</v>
      </c>
      <c r="J7602" s="11" t="n">
        <v>34</v>
      </c>
      <c r="K7602" s="11" t="n">
        <v>110</v>
      </c>
      <c r="L7602" s="11" t="n">
        <v>45</v>
      </c>
      <c r="M7602" s="11" t="n">
        <v>5</v>
      </c>
      <c r="N7602" s="11" t="n">
        <v>0.05</v>
      </c>
      <c r="O7602" s="7" t="n">
        <v>2599.6</v>
      </c>
      <c r="P7602" s="7" t="n">
        <v>1039.84</v>
      </c>
      <c r="Q7602" s="7">
        <f>text(E7602,"ddd")</f>
        <v/>
      </c>
      <c r="R7602" s="7">
        <f>G7602-F7602</f>
        <v/>
      </c>
      <c r="S7602" s="7">
        <f>E7602-D7602</f>
        <v/>
      </c>
      <c r="T7602" s="7">
        <f>O7602*M7602</f>
        <v/>
      </c>
      <c r="U7602" s="7">
        <f>T7602*N7602</f>
        <v/>
      </c>
      <c r="V7602" s="7">
        <f>T7602-U7602-(P7602*M7602)</f>
        <v/>
      </c>
      <c r="W7602" s="7">
        <f>VLOOKUP(L7602,'Products Sheet'!$A:$B,2,FALSE)</f>
        <v/>
      </c>
      <c r="X7602" s="7" t="n"/>
      <c r="Y7602" s="7" t="n"/>
      <c r="Z7602" s="7" t="n"/>
      <c r="AA7602" s="7" t="n"/>
      <c r="AB7602" s="7" t="n"/>
      <c r="AC7602" s="7" t="n"/>
    </row>
    <row r="7603" ht="9.75" customHeight="1" s="12">
      <c r="A7603" s="11" t="inlineStr">
        <is>
          <t>SO - 0005499</t>
        </is>
      </c>
      <c r="B7603" s="11" t="inlineStr">
        <is>
          <t>In-Store</t>
        </is>
      </c>
      <c r="C7603" s="11" t="inlineStr">
        <is>
          <t>WARE-PUJ1005</t>
        </is>
      </c>
      <c r="D7603" s="6" t="n">
        <v>43800</v>
      </c>
      <c r="E7603" s="6" t="n">
        <v>43889</v>
      </c>
      <c r="F7603" s="6" t="n">
        <v>43909</v>
      </c>
      <c r="G7603" s="6" t="n">
        <v>43915</v>
      </c>
      <c r="H7603" s="11" t="inlineStr">
        <is>
          <t>USD</t>
        </is>
      </c>
      <c r="I7603" s="11" t="n">
        <v>3</v>
      </c>
      <c r="J7603" s="11" t="n">
        <v>46</v>
      </c>
      <c r="K7603" s="11" t="n">
        <v>310</v>
      </c>
      <c r="L7603" s="11" t="n">
        <v>45</v>
      </c>
      <c r="M7603" s="11" t="n">
        <v>1</v>
      </c>
      <c r="N7603" s="11" t="n">
        <v>0.15</v>
      </c>
      <c r="O7603" s="7" t="n">
        <v>2546</v>
      </c>
      <c r="P7603" s="7" t="n">
        <v>1934.96</v>
      </c>
      <c r="Q7603" s="7">
        <f>text(E7603,"ddd")</f>
        <v/>
      </c>
      <c r="R7603" s="7">
        <f>G7603-F7603</f>
        <v/>
      </c>
      <c r="S7603" s="7">
        <f>E7603-D7603</f>
        <v/>
      </c>
      <c r="T7603" s="7">
        <f>O7603*M7603</f>
        <v/>
      </c>
      <c r="U7603" s="7">
        <f>T7603*N7603</f>
        <v/>
      </c>
      <c r="V7603" s="7">
        <f>T7603-U7603-(P7603*M7603)</f>
        <v/>
      </c>
      <c r="W7603" s="7">
        <f>VLOOKUP(L7603,'Products Sheet'!$A:$B,2,FALSE)</f>
        <v/>
      </c>
      <c r="X7603" s="7" t="n"/>
      <c r="Y7603" s="7" t="n"/>
      <c r="Z7603" s="7" t="n"/>
      <c r="AA7603" s="7" t="n"/>
      <c r="AB7603" s="7" t="n"/>
      <c r="AC7603" s="7" t="n"/>
    </row>
    <row r="7604" ht="9.75" customHeight="1" s="12">
      <c r="A7604" s="11" t="inlineStr">
        <is>
          <t>SO - 0005505</t>
        </is>
      </c>
      <c r="B7604" s="11" t="inlineStr">
        <is>
          <t>In-Store</t>
        </is>
      </c>
      <c r="C7604" s="11" t="inlineStr">
        <is>
          <t>WARE-UHY1004</t>
        </is>
      </c>
      <c r="D7604" s="6" t="n">
        <v>43800</v>
      </c>
      <c r="E7604" s="6" t="n">
        <v>43890</v>
      </c>
      <c r="F7604" s="6" t="n">
        <v>43899</v>
      </c>
      <c r="G7604" s="6" t="n">
        <v>43903</v>
      </c>
      <c r="H7604" s="11" t="inlineStr">
        <is>
          <t>USD</t>
        </is>
      </c>
      <c r="I7604" s="11" t="n">
        <v>8</v>
      </c>
      <c r="J7604" s="11" t="n">
        <v>46</v>
      </c>
      <c r="K7604" s="11" t="n">
        <v>212</v>
      </c>
      <c r="L7604" s="11" t="n">
        <v>45</v>
      </c>
      <c r="M7604" s="11" t="n">
        <v>8</v>
      </c>
      <c r="N7604" s="11" t="n">
        <v>0.1</v>
      </c>
      <c r="O7604" s="7" t="n">
        <v>1802.3</v>
      </c>
      <c r="P7604" s="7" t="n">
        <v>1315.679</v>
      </c>
      <c r="Q7604" s="7">
        <f>text(E7604,"ddd")</f>
        <v/>
      </c>
      <c r="R7604" s="7">
        <f>G7604-F7604</f>
        <v/>
      </c>
      <c r="S7604" s="7">
        <f>E7604-D7604</f>
        <v/>
      </c>
      <c r="T7604" s="7">
        <f>O7604*M7604</f>
        <v/>
      </c>
      <c r="U7604" s="7">
        <f>T7604*N7604</f>
        <v/>
      </c>
      <c r="V7604" s="7">
        <f>T7604-U7604-(P7604*M7604)</f>
        <v/>
      </c>
      <c r="W7604" s="7">
        <f>VLOOKUP(L7604,'Products Sheet'!$A:$B,2,FALSE)</f>
        <v/>
      </c>
      <c r="X7604" s="7" t="n"/>
      <c r="Y7604" s="7" t="n"/>
      <c r="Z7604" s="7" t="n"/>
      <c r="AA7604" s="7" t="n"/>
      <c r="AB7604" s="7" t="n"/>
      <c r="AC7604" s="7" t="n"/>
    </row>
    <row r="7605" ht="9.75" customHeight="1" s="12">
      <c r="A7605" s="11" t="inlineStr">
        <is>
          <t>SO - 0005583</t>
        </is>
      </c>
      <c r="B7605" s="11" t="inlineStr">
        <is>
          <t>Wholesale</t>
        </is>
      </c>
      <c r="C7605" s="11" t="inlineStr">
        <is>
          <t>WARE-PUJ1005</t>
        </is>
      </c>
      <c r="D7605" s="6" t="n">
        <v>43800</v>
      </c>
      <c r="E7605" s="6" t="n">
        <v>43900</v>
      </c>
      <c r="F7605" s="6" t="n">
        <v>43902</v>
      </c>
      <c r="G7605" s="6" t="n">
        <v>43905</v>
      </c>
      <c r="H7605" s="11" t="inlineStr">
        <is>
          <t>USD</t>
        </is>
      </c>
      <c r="I7605" s="11" t="n">
        <v>26</v>
      </c>
      <c r="J7605" s="11" t="n">
        <v>12</v>
      </c>
      <c r="K7605" s="11" t="n">
        <v>275</v>
      </c>
      <c r="L7605" s="11" t="n">
        <v>45</v>
      </c>
      <c r="M7605" s="11" t="n">
        <v>4</v>
      </c>
      <c r="N7605" s="11" t="n">
        <v>0.15</v>
      </c>
      <c r="O7605" s="7" t="n">
        <v>810.7</v>
      </c>
      <c r="P7605" s="7" t="n">
        <v>567.49</v>
      </c>
      <c r="Q7605" s="7">
        <f>text(E7605,"ddd")</f>
        <v/>
      </c>
      <c r="R7605" s="7">
        <f>G7605-F7605</f>
        <v/>
      </c>
      <c r="S7605" s="7">
        <f>E7605-D7605</f>
        <v/>
      </c>
      <c r="T7605" s="7">
        <f>O7605*M7605</f>
        <v/>
      </c>
      <c r="U7605" s="7">
        <f>T7605*N7605</f>
        <v/>
      </c>
      <c r="V7605" s="7">
        <f>T7605-U7605-(P7605*M7605)</f>
        <v/>
      </c>
      <c r="W7605" s="7">
        <f>VLOOKUP(L7605,'Products Sheet'!$A:$B,2,FALSE)</f>
        <v/>
      </c>
      <c r="X7605" s="7" t="n"/>
      <c r="Y7605" s="7" t="n"/>
      <c r="Z7605" s="7" t="n"/>
      <c r="AA7605" s="7" t="n"/>
      <c r="AB7605" s="7" t="n"/>
      <c r="AC7605" s="7" t="n"/>
    </row>
    <row r="7606" ht="9.75" customHeight="1" s="12">
      <c r="A7606" s="11" t="inlineStr">
        <is>
          <t>SO - 0005696</t>
        </is>
      </c>
      <c r="B7606" s="11" t="inlineStr">
        <is>
          <t>In-Store</t>
        </is>
      </c>
      <c r="C7606" s="11" t="inlineStr">
        <is>
          <t>WARE-MKL1006</t>
        </is>
      </c>
      <c r="D7606" s="6" t="n">
        <v>43800</v>
      </c>
      <c r="E7606" s="6" t="n">
        <v>43915</v>
      </c>
      <c r="F7606" s="6" t="n">
        <v>43934</v>
      </c>
      <c r="G7606" s="6" t="n">
        <v>43937</v>
      </c>
      <c r="H7606" s="11" t="inlineStr">
        <is>
          <t>USD</t>
        </is>
      </c>
      <c r="I7606" s="11" t="n">
        <v>1</v>
      </c>
      <c r="J7606" s="11" t="n">
        <v>13</v>
      </c>
      <c r="K7606" s="11" t="n">
        <v>335</v>
      </c>
      <c r="L7606" s="11" t="n">
        <v>45</v>
      </c>
      <c r="M7606" s="11" t="n">
        <v>1</v>
      </c>
      <c r="N7606" s="11" t="n">
        <v>0.4</v>
      </c>
      <c r="O7606" s="7" t="n">
        <v>1815.7</v>
      </c>
      <c r="P7606" s="7" t="n">
        <v>1434.403</v>
      </c>
      <c r="Q7606" s="7">
        <f>text(E7606,"ddd")</f>
        <v/>
      </c>
      <c r="R7606" s="7">
        <f>G7606-F7606</f>
        <v/>
      </c>
      <c r="S7606" s="7">
        <f>E7606-D7606</f>
        <v/>
      </c>
      <c r="T7606" s="7">
        <f>O7606*M7606</f>
        <v/>
      </c>
      <c r="U7606" s="7">
        <f>T7606*N7606</f>
        <v/>
      </c>
      <c r="V7606" s="7">
        <f>T7606-U7606-(P7606*M7606)</f>
        <v/>
      </c>
      <c r="W7606" s="7">
        <f>VLOOKUP(L7606,'Products Sheet'!$A:$B,2,FALSE)</f>
        <v/>
      </c>
      <c r="X7606" s="7" t="n"/>
      <c r="Y7606" s="7" t="n"/>
      <c r="Z7606" s="7" t="n"/>
      <c r="AA7606" s="7" t="n"/>
      <c r="AB7606" s="7" t="n"/>
      <c r="AC7606" s="7" t="n"/>
    </row>
    <row r="7607" ht="9.75" customHeight="1" s="12">
      <c r="A7607" s="11" t="inlineStr">
        <is>
          <t>SO - 0005722</t>
        </is>
      </c>
      <c r="B7607" s="11" t="inlineStr">
        <is>
          <t>In-Store</t>
        </is>
      </c>
      <c r="C7607" s="11" t="inlineStr">
        <is>
          <t>WARE-MKL1006</t>
        </is>
      </c>
      <c r="D7607" s="6" t="n">
        <v>43800</v>
      </c>
      <c r="E7607" s="6" t="n">
        <v>43919</v>
      </c>
      <c r="F7607" s="6" t="n">
        <v>43928</v>
      </c>
      <c r="G7607" s="6" t="n">
        <v>43934</v>
      </c>
      <c r="H7607" s="11" t="inlineStr">
        <is>
          <t>USD</t>
        </is>
      </c>
      <c r="I7607" s="11" t="n">
        <v>6</v>
      </c>
      <c r="J7607" s="11" t="n">
        <v>13</v>
      </c>
      <c r="K7607" s="11" t="n">
        <v>346</v>
      </c>
      <c r="L7607" s="11" t="n">
        <v>45</v>
      </c>
      <c r="M7607" s="11" t="n">
        <v>6</v>
      </c>
      <c r="N7607" s="11" t="n">
        <v>0.1</v>
      </c>
      <c r="O7607" s="7" t="n">
        <v>1038.5</v>
      </c>
      <c r="P7607" s="7" t="n">
        <v>498.48</v>
      </c>
      <c r="Q7607" s="7">
        <f>text(E7607,"ddd")</f>
        <v/>
      </c>
      <c r="R7607" s="7">
        <f>G7607-F7607</f>
        <v/>
      </c>
      <c r="S7607" s="7">
        <f>E7607-D7607</f>
        <v/>
      </c>
      <c r="T7607" s="7">
        <f>O7607*M7607</f>
        <v/>
      </c>
      <c r="U7607" s="7">
        <f>T7607*N7607</f>
        <v/>
      </c>
      <c r="V7607" s="7">
        <f>T7607-U7607-(P7607*M7607)</f>
        <v/>
      </c>
      <c r="W7607" s="7">
        <f>VLOOKUP(L7607,'Products Sheet'!$A:$B,2,FALSE)</f>
        <v/>
      </c>
      <c r="X7607" s="7" t="n"/>
      <c r="Y7607" s="7" t="n"/>
      <c r="Z7607" s="7" t="n"/>
      <c r="AA7607" s="7" t="n"/>
      <c r="AB7607" s="7" t="n"/>
      <c r="AC7607" s="7" t="n"/>
    </row>
    <row r="7608" ht="9.75" customHeight="1" s="12">
      <c r="A7608" s="11" t="inlineStr">
        <is>
          <t>SO - 0005744</t>
        </is>
      </c>
      <c r="B7608" s="11" t="inlineStr">
        <is>
          <t>In-Store</t>
        </is>
      </c>
      <c r="C7608" s="11" t="inlineStr">
        <is>
          <t>WARE-UHY1004</t>
        </is>
      </c>
      <c r="D7608" s="6" t="n">
        <v>43800</v>
      </c>
      <c r="E7608" s="6" t="n">
        <v>43921</v>
      </c>
      <c r="F7608" s="6" t="n">
        <v>43941</v>
      </c>
      <c r="G7608" s="6" t="n">
        <v>43951</v>
      </c>
      <c r="H7608" s="11" t="inlineStr">
        <is>
          <t>USD</t>
        </is>
      </c>
      <c r="I7608" s="11" t="n">
        <v>7</v>
      </c>
      <c r="J7608" s="11" t="n">
        <v>44</v>
      </c>
      <c r="K7608" s="11" t="n">
        <v>235</v>
      </c>
      <c r="L7608" s="11" t="n">
        <v>45</v>
      </c>
      <c r="M7608" s="11" t="n">
        <v>2</v>
      </c>
      <c r="N7608" s="11" t="n">
        <v>0.1</v>
      </c>
      <c r="O7608" s="7" t="n">
        <v>3155.7</v>
      </c>
      <c r="P7608" s="7" t="n">
        <v>1388.508</v>
      </c>
      <c r="Q7608" s="7">
        <f>text(E7608,"ddd")</f>
        <v/>
      </c>
      <c r="R7608" s="7">
        <f>G7608-F7608</f>
        <v/>
      </c>
      <c r="S7608" s="7">
        <f>E7608-D7608</f>
        <v/>
      </c>
      <c r="T7608" s="7">
        <f>O7608*M7608</f>
        <v/>
      </c>
      <c r="U7608" s="7">
        <f>T7608*N7608</f>
        <v/>
      </c>
      <c r="V7608" s="7">
        <f>T7608-U7608-(P7608*M7608)</f>
        <v/>
      </c>
      <c r="W7608" s="7">
        <f>VLOOKUP(L7608,'Products Sheet'!$A:$B,2,FALSE)</f>
        <v/>
      </c>
      <c r="X7608" s="7" t="n"/>
      <c r="Y7608" s="7" t="n"/>
      <c r="Z7608" s="7" t="n"/>
      <c r="AA7608" s="7" t="n"/>
      <c r="AB7608" s="7" t="n"/>
      <c r="AC7608" s="7" t="n"/>
    </row>
    <row r="7609" ht="9.75" customHeight="1" s="12">
      <c r="A7609" s="11" t="inlineStr">
        <is>
          <t>SO - 0005838</t>
        </is>
      </c>
      <c r="B7609" s="11" t="inlineStr">
        <is>
          <t>In-Store</t>
        </is>
      </c>
      <c r="C7609" s="11" t="inlineStr">
        <is>
          <t>WARE-PUJ1005</t>
        </is>
      </c>
      <c r="D7609" s="6" t="n">
        <v>43800</v>
      </c>
      <c r="E7609" s="6" t="n">
        <v>43931</v>
      </c>
      <c r="F7609" s="6" t="n">
        <v>43949</v>
      </c>
      <c r="G7609" s="6" t="n">
        <v>43950</v>
      </c>
      <c r="H7609" s="11" t="inlineStr">
        <is>
          <t>USD</t>
        </is>
      </c>
      <c r="I7609" s="11" t="n">
        <v>6</v>
      </c>
      <c r="J7609" s="11" t="n">
        <v>2</v>
      </c>
      <c r="K7609" s="11" t="n">
        <v>313</v>
      </c>
      <c r="L7609" s="11" t="n">
        <v>45</v>
      </c>
      <c r="M7609" s="11" t="n">
        <v>4</v>
      </c>
      <c r="N7609" s="11" t="n">
        <v>0.1</v>
      </c>
      <c r="O7609" s="7" t="n">
        <v>3859.2</v>
      </c>
      <c r="P7609" s="7" t="n">
        <v>2817.216</v>
      </c>
      <c r="Q7609" s="7">
        <f>text(E7609,"ddd")</f>
        <v/>
      </c>
      <c r="R7609" s="7">
        <f>G7609-F7609</f>
        <v/>
      </c>
      <c r="S7609" s="7">
        <f>E7609-D7609</f>
        <v/>
      </c>
      <c r="T7609" s="7">
        <f>O7609*M7609</f>
        <v/>
      </c>
      <c r="U7609" s="7">
        <f>T7609*N7609</f>
        <v/>
      </c>
      <c r="V7609" s="7">
        <f>T7609-U7609-(P7609*M7609)</f>
        <v/>
      </c>
      <c r="W7609" s="7">
        <f>VLOOKUP(L7609,'Products Sheet'!$A:$B,2,FALSE)</f>
        <v/>
      </c>
      <c r="X7609" s="7" t="n"/>
      <c r="Y7609" s="7" t="n"/>
      <c r="Z7609" s="7" t="n"/>
      <c r="AA7609" s="7" t="n"/>
      <c r="AB7609" s="7" t="n"/>
      <c r="AC7609" s="7" t="n"/>
    </row>
    <row r="7610" ht="9.75" customHeight="1" s="12">
      <c r="A7610" s="11" t="inlineStr">
        <is>
          <t>SO - 0005858</t>
        </is>
      </c>
      <c r="B7610" s="11" t="inlineStr">
        <is>
          <t>Wholesale</t>
        </is>
      </c>
      <c r="C7610" s="11" t="inlineStr">
        <is>
          <t>WARE-NBV1002</t>
        </is>
      </c>
      <c r="D7610" s="6" t="n">
        <v>43800</v>
      </c>
      <c r="E7610" s="6" t="n">
        <v>43934</v>
      </c>
      <c r="F7610" s="6" t="n">
        <v>43949</v>
      </c>
      <c r="G7610" s="6" t="n">
        <v>43951</v>
      </c>
      <c r="H7610" s="11" t="inlineStr">
        <is>
          <t>USD</t>
        </is>
      </c>
      <c r="I7610" s="11" t="n">
        <v>27</v>
      </c>
      <c r="J7610" s="11" t="n">
        <v>4</v>
      </c>
      <c r="K7610" s="11" t="n">
        <v>84</v>
      </c>
      <c r="L7610" s="11" t="n">
        <v>45</v>
      </c>
      <c r="M7610" s="11" t="n">
        <v>8</v>
      </c>
      <c r="N7610" s="11" t="n">
        <v>0.1</v>
      </c>
      <c r="O7610" s="7" t="n">
        <v>1768.8</v>
      </c>
      <c r="P7610" s="7" t="n">
        <v>955.152</v>
      </c>
      <c r="Q7610" s="7">
        <f>text(E7610,"ddd")</f>
        <v/>
      </c>
      <c r="R7610" s="7">
        <f>G7610-F7610</f>
        <v/>
      </c>
      <c r="S7610" s="7">
        <f>E7610-D7610</f>
        <v/>
      </c>
      <c r="T7610" s="7">
        <f>O7610*M7610</f>
        <v/>
      </c>
      <c r="U7610" s="7">
        <f>T7610*N7610</f>
        <v/>
      </c>
      <c r="V7610" s="7">
        <f>T7610-U7610-(P7610*M7610)</f>
        <v/>
      </c>
      <c r="W7610" s="7">
        <f>VLOOKUP(L7610,'Products Sheet'!$A:$B,2,FALSE)</f>
        <v/>
      </c>
      <c r="X7610" s="7" t="n"/>
      <c r="Y7610" s="7" t="n"/>
      <c r="Z7610" s="7" t="n"/>
      <c r="AA7610" s="7" t="n"/>
      <c r="AB7610" s="7" t="n"/>
      <c r="AC7610" s="7" t="n"/>
    </row>
    <row r="7611" ht="9.75" customHeight="1" s="12">
      <c r="A7611" s="11" t="inlineStr">
        <is>
          <t>SO - 0005865</t>
        </is>
      </c>
      <c r="B7611" s="11" t="inlineStr">
        <is>
          <t>Online</t>
        </is>
      </c>
      <c r="C7611" s="11" t="inlineStr">
        <is>
          <t>WARE-NMK1003</t>
        </is>
      </c>
      <c r="D7611" s="6" t="n">
        <v>43800</v>
      </c>
      <c r="E7611" s="6" t="n">
        <v>43935</v>
      </c>
      <c r="F7611" s="6" t="n">
        <v>43946</v>
      </c>
      <c r="G7611" s="6" t="n">
        <v>43951</v>
      </c>
      <c r="H7611" s="11" t="inlineStr">
        <is>
          <t>USD</t>
        </is>
      </c>
      <c r="I7611" s="11" t="n">
        <v>18</v>
      </c>
      <c r="J7611" s="11" t="n">
        <v>5</v>
      </c>
      <c r="K7611" s="11" t="n">
        <v>100</v>
      </c>
      <c r="L7611" s="11" t="n">
        <v>45</v>
      </c>
      <c r="M7611" s="11" t="n">
        <v>7</v>
      </c>
      <c r="N7611" s="11" t="n">
        <v>0.05</v>
      </c>
      <c r="O7611" s="7" t="n">
        <v>5601.2</v>
      </c>
      <c r="P7611" s="7" t="n">
        <v>2632.564</v>
      </c>
      <c r="Q7611" s="7">
        <f>text(E7611,"ddd")</f>
        <v/>
      </c>
      <c r="R7611" s="7">
        <f>G7611-F7611</f>
        <v/>
      </c>
      <c r="S7611" s="7">
        <f>E7611-D7611</f>
        <v/>
      </c>
      <c r="T7611" s="7">
        <f>O7611*M7611</f>
        <v/>
      </c>
      <c r="U7611" s="7">
        <f>T7611*N7611</f>
        <v/>
      </c>
      <c r="V7611" s="7">
        <f>T7611-U7611-(P7611*M7611)</f>
        <v/>
      </c>
      <c r="W7611" s="7">
        <f>VLOOKUP(L7611,'Products Sheet'!$A:$B,2,FALSE)</f>
        <v/>
      </c>
      <c r="X7611" s="7" t="n"/>
      <c r="Y7611" s="7" t="n"/>
      <c r="Z7611" s="7" t="n"/>
      <c r="AA7611" s="7" t="n"/>
      <c r="AB7611" s="7" t="n"/>
      <c r="AC7611" s="7" t="n"/>
    </row>
    <row r="7612" ht="9.75" customHeight="1" s="12">
      <c r="A7612" s="11" t="inlineStr">
        <is>
          <t>SO - 0005937</t>
        </is>
      </c>
      <c r="B7612" s="11" t="inlineStr">
        <is>
          <t>Online</t>
        </is>
      </c>
      <c r="C7612" s="11" t="inlineStr">
        <is>
          <t>WARE-XYS1001</t>
        </is>
      </c>
      <c r="D7612" s="6" t="n">
        <v>43800</v>
      </c>
      <c r="E7612" s="6" t="n">
        <v>43944</v>
      </c>
      <c r="F7612" s="6" t="n">
        <v>43954</v>
      </c>
      <c r="G7612" s="6" t="n">
        <v>43964</v>
      </c>
      <c r="H7612" s="11" t="inlineStr">
        <is>
          <t>USD</t>
        </is>
      </c>
      <c r="I7612" s="11" t="n">
        <v>16</v>
      </c>
      <c r="J7612" s="11" t="n">
        <v>48</v>
      </c>
      <c r="K7612" s="11" t="n">
        <v>38</v>
      </c>
      <c r="L7612" s="11" t="n">
        <v>45</v>
      </c>
      <c r="M7612" s="11" t="n">
        <v>7</v>
      </c>
      <c r="N7612" s="11" t="n">
        <v>0.1</v>
      </c>
      <c r="O7612" s="7" t="n">
        <v>1058.6</v>
      </c>
      <c r="P7612" s="7" t="n">
        <v>561.0580000000001</v>
      </c>
      <c r="Q7612" s="7">
        <f>text(E7612,"ddd")</f>
        <v/>
      </c>
      <c r="R7612" s="7">
        <f>G7612-F7612</f>
        <v/>
      </c>
      <c r="S7612" s="7">
        <f>E7612-D7612</f>
        <v/>
      </c>
      <c r="T7612" s="7">
        <f>O7612*M7612</f>
        <v/>
      </c>
      <c r="U7612" s="7">
        <f>T7612*N7612</f>
        <v/>
      </c>
      <c r="V7612" s="7">
        <f>T7612-U7612-(P7612*M7612)</f>
        <v/>
      </c>
      <c r="W7612" s="7">
        <f>VLOOKUP(L7612,'Products Sheet'!$A:$B,2,FALSE)</f>
        <v/>
      </c>
      <c r="X7612" s="7" t="n"/>
      <c r="Y7612" s="7" t="n"/>
      <c r="Z7612" s="7" t="n"/>
      <c r="AA7612" s="7" t="n"/>
      <c r="AB7612" s="7" t="n"/>
      <c r="AC7612" s="7" t="n"/>
    </row>
    <row r="7613" ht="9.75" customHeight="1" s="12">
      <c r="A7613" s="11" t="inlineStr">
        <is>
          <t>SO - 0006074</t>
        </is>
      </c>
      <c r="B7613" s="11" t="inlineStr">
        <is>
          <t>Online</t>
        </is>
      </c>
      <c r="C7613" s="11" t="inlineStr">
        <is>
          <t>WARE-XYS1001</t>
        </is>
      </c>
      <c r="D7613" s="6" t="n">
        <v>43800</v>
      </c>
      <c r="E7613" s="6" t="n">
        <v>43960</v>
      </c>
      <c r="F7613" s="6" t="n">
        <v>43972</v>
      </c>
      <c r="G7613" s="6" t="n">
        <v>43982</v>
      </c>
      <c r="H7613" s="11" t="inlineStr">
        <is>
          <t>USD</t>
        </is>
      </c>
      <c r="I7613" s="11" t="n">
        <v>18</v>
      </c>
      <c r="J7613" s="11" t="n">
        <v>49</v>
      </c>
      <c r="K7613" s="11" t="n">
        <v>42</v>
      </c>
      <c r="L7613" s="11" t="n">
        <v>45</v>
      </c>
      <c r="M7613" s="11" t="n">
        <v>1</v>
      </c>
      <c r="N7613" s="11" t="n">
        <v>0.075</v>
      </c>
      <c r="O7613" s="7" t="n">
        <v>2438.8</v>
      </c>
      <c r="P7613" s="7" t="n">
        <v>1926.652</v>
      </c>
      <c r="Q7613" s="7">
        <f>text(E7613,"ddd")</f>
        <v/>
      </c>
      <c r="R7613" s="7">
        <f>G7613-F7613</f>
        <v/>
      </c>
      <c r="S7613" s="7">
        <f>E7613-D7613</f>
        <v/>
      </c>
      <c r="T7613" s="7">
        <f>O7613*M7613</f>
        <v/>
      </c>
      <c r="U7613" s="7">
        <f>T7613*N7613</f>
        <v/>
      </c>
      <c r="V7613" s="7">
        <f>T7613-U7613-(P7613*M7613)</f>
        <v/>
      </c>
      <c r="W7613" s="7">
        <f>VLOOKUP(L7613,'Products Sheet'!$A:$B,2,FALSE)</f>
        <v/>
      </c>
      <c r="X7613" s="7" t="n"/>
      <c r="Y7613" s="7" t="n"/>
      <c r="Z7613" s="7" t="n"/>
      <c r="AA7613" s="7" t="n"/>
      <c r="AB7613" s="7" t="n"/>
      <c r="AC7613" s="7" t="n"/>
    </row>
    <row r="7614" ht="9.75" customHeight="1" s="12">
      <c r="A7614" s="11" t="inlineStr">
        <is>
          <t>SO - 0006085</t>
        </is>
      </c>
      <c r="B7614" s="11" t="inlineStr">
        <is>
          <t>Distributor</t>
        </is>
      </c>
      <c r="C7614" s="11" t="inlineStr">
        <is>
          <t>WARE-NMK1003</t>
        </is>
      </c>
      <c r="D7614" s="6" t="n">
        <v>43900</v>
      </c>
      <c r="E7614" s="6" t="n">
        <v>43962</v>
      </c>
      <c r="F7614" s="6" t="n">
        <v>43981</v>
      </c>
      <c r="G7614" s="6" t="n">
        <v>43983</v>
      </c>
      <c r="H7614" s="11" t="inlineStr">
        <is>
          <t>USD</t>
        </is>
      </c>
      <c r="I7614" s="11" t="n">
        <v>21</v>
      </c>
      <c r="J7614" s="11" t="n">
        <v>18</v>
      </c>
      <c r="K7614" s="11" t="n">
        <v>91</v>
      </c>
      <c r="L7614" s="11" t="n">
        <v>45</v>
      </c>
      <c r="M7614" s="11" t="n">
        <v>2</v>
      </c>
      <c r="N7614" s="11" t="n">
        <v>0.075</v>
      </c>
      <c r="O7614" s="7" t="n">
        <v>261.3</v>
      </c>
      <c r="P7614" s="7" t="n">
        <v>164.619</v>
      </c>
      <c r="Q7614" s="7">
        <f>text(E7614,"ddd")</f>
        <v/>
      </c>
      <c r="R7614" s="7">
        <f>G7614-F7614</f>
        <v/>
      </c>
      <c r="S7614" s="7">
        <f>E7614-D7614</f>
        <v/>
      </c>
      <c r="T7614" s="7">
        <f>O7614*M7614</f>
        <v/>
      </c>
      <c r="U7614" s="7">
        <f>T7614*N7614</f>
        <v/>
      </c>
      <c r="V7614" s="7">
        <f>T7614-U7614-(P7614*M7614)</f>
        <v/>
      </c>
      <c r="W7614" s="7">
        <f>VLOOKUP(L7614,'Products Sheet'!$A:$B,2,FALSE)</f>
        <v/>
      </c>
      <c r="X7614" s="7" t="n"/>
      <c r="Y7614" s="7" t="n"/>
      <c r="Z7614" s="7" t="n"/>
      <c r="AA7614" s="7" t="n"/>
      <c r="AB7614" s="7" t="n"/>
      <c r="AC7614" s="7" t="n"/>
    </row>
    <row r="7615" ht="9.75" customHeight="1" s="12">
      <c r="A7615" s="11" t="inlineStr">
        <is>
          <t>SO - 0006115</t>
        </is>
      </c>
      <c r="B7615" s="11" t="inlineStr">
        <is>
          <t>Wholesale</t>
        </is>
      </c>
      <c r="C7615" s="11" t="inlineStr">
        <is>
          <t>WARE-NMK1003</t>
        </is>
      </c>
      <c r="D7615" s="6" t="n">
        <v>43900</v>
      </c>
      <c r="E7615" s="6" t="n">
        <v>43966</v>
      </c>
      <c r="F7615" s="6" t="n">
        <v>43980</v>
      </c>
      <c r="G7615" s="6" t="n">
        <v>43982</v>
      </c>
      <c r="H7615" s="11" t="inlineStr">
        <is>
          <t>USD</t>
        </is>
      </c>
      <c r="I7615" s="11" t="n">
        <v>27</v>
      </c>
      <c r="J7615" s="11" t="n">
        <v>14</v>
      </c>
      <c r="K7615" s="11" t="n">
        <v>96</v>
      </c>
      <c r="L7615" s="11" t="n">
        <v>45</v>
      </c>
      <c r="M7615" s="11" t="n">
        <v>1</v>
      </c>
      <c r="N7615" s="11" t="n">
        <v>0.075</v>
      </c>
      <c r="O7615" s="7" t="n">
        <v>1072</v>
      </c>
      <c r="P7615" s="7" t="n">
        <v>825.4400000000001</v>
      </c>
      <c r="Q7615" s="7">
        <f>text(E7615,"ddd")</f>
        <v/>
      </c>
      <c r="R7615" s="7">
        <f>G7615-F7615</f>
        <v/>
      </c>
      <c r="S7615" s="7">
        <f>E7615-D7615</f>
        <v/>
      </c>
      <c r="T7615" s="7">
        <f>O7615*M7615</f>
        <v/>
      </c>
      <c r="U7615" s="7">
        <f>T7615*N7615</f>
        <v/>
      </c>
      <c r="V7615" s="7">
        <f>T7615-U7615-(P7615*M7615)</f>
        <v/>
      </c>
      <c r="W7615" s="7">
        <f>VLOOKUP(L7615,'Products Sheet'!$A:$B,2,FALSE)</f>
        <v/>
      </c>
      <c r="X7615" s="7" t="n"/>
      <c r="Y7615" s="7" t="n"/>
      <c r="Z7615" s="7" t="n"/>
      <c r="AA7615" s="7" t="n"/>
      <c r="AB7615" s="7" t="n"/>
      <c r="AC7615" s="7" t="n"/>
    </row>
    <row r="7616" ht="9.75" customHeight="1" s="12">
      <c r="A7616" s="11" t="inlineStr">
        <is>
          <t>SO - 0006126</t>
        </is>
      </c>
      <c r="B7616" s="11" t="inlineStr">
        <is>
          <t>In-Store</t>
        </is>
      </c>
      <c r="C7616" s="11" t="inlineStr">
        <is>
          <t>WARE-XYS1001</t>
        </is>
      </c>
      <c r="D7616" s="6" t="n">
        <v>43800</v>
      </c>
      <c r="E7616" s="6" t="n">
        <v>43967</v>
      </c>
      <c r="F7616" s="6" t="n">
        <v>43989</v>
      </c>
      <c r="G7616" s="6" t="n">
        <v>43996</v>
      </c>
      <c r="H7616" s="11" t="inlineStr">
        <is>
          <t>USD</t>
        </is>
      </c>
      <c r="I7616" s="11" t="n">
        <v>5</v>
      </c>
      <c r="J7616" s="11" t="n">
        <v>4</v>
      </c>
      <c r="K7616" s="11" t="n">
        <v>28</v>
      </c>
      <c r="L7616" s="11" t="n">
        <v>45</v>
      </c>
      <c r="M7616" s="11" t="n">
        <v>7</v>
      </c>
      <c r="N7616" s="11" t="n">
        <v>0.1</v>
      </c>
      <c r="O7616" s="7" t="n">
        <v>1092.1</v>
      </c>
      <c r="P7616" s="7" t="n">
        <v>709.8650000000001</v>
      </c>
      <c r="Q7616" s="7">
        <f>text(E7616,"ddd")</f>
        <v/>
      </c>
      <c r="R7616" s="7">
        <f>G7616-F7616</f>
        <v/>
      </c>
      <c r="S7616" s="7">
        <f>E7616-D7616</f>
        <v/>
      </c>
      <c r="T7616" s="7">
        <f>O7616*M7616</f>
        <v/>
      </c>
      <c r="U7616" s="7">
        <f>T7616*N7616</f>
        <v/>
      </c>
      <c r="V7616" s="7">
        <f>T7616-U7616-(P7616*M7616)</f>
        <v/>
      </c>
      <c r="W7616" s="7">
        <f>VLOOKUP(L7616,'Products Sheet'!$A:$B,2,FALSE)</f>
        <v/>
      </c>
      <c r="X7616" s="7" t="n"/>
      <c r="Y7616" s="7" t="n"/>
      <c r="Z7616" s="7" t="n"/>
      <c r="AA7616" s="7" t="n"/>
      <c r="AB7616" s="7" t="n"/>
      <c r="AC7616" s="7" t="n"/>
    </row>
    <row r="7617" ht="9.75" customHeight="1" s="12">
      <c r="A7617" s="11" t="inlineStr">
        <is>
          <t>SO - 0006196</t>
        </is>
      </c>
      <c r="B7617" s="11" t="inlineStr">
        <is>
          <t>Distributor</t>
        </is>
      </c>
      <c r="C7617" s="11" t="inlineStr">
        <is>
          <t>WARE-MKL1006</t>
        </is>
      </c>
      <c r="D7617" s="6" t="n">
        <v>43900</v>
      </c>
      <c r="E7617" s="6" t="n">
        <v>43975</v>
      </c>
      <c r="F7617" s="6" t="n">
        <v>43980</v>
      </c>
      <c r="G7617" s="6" t="n">
        <v>43983</v>
      </c>
      <c r="H7617" s="11" t="inlineStr">
        <is>
          <t>USD</t>
        </is>
      </c>
      <c r="I7617" s="11" t="n">
        <v>24</v>
      </c>
      <c r="J7617" s="11" t="n">
        <v>8</v>
      </c>
      <c r="K7617" s="11" t="n">
        <v>332</v>
      </c>
      <c r="L7617" s="11" t="n">
        <v>45</v>
      </c>
      <c r="M7617" s="11" t="n">
        <v>3</v>
      </c>
      <c r="N7617" s="11" t="n">
        <v>0.4</v>
      </c>
      <c r="O7617" s="7" t="n">
        <v>1996.6</v>
      </c>
      <c r="P7617" s="7" t="n">
        <v>1277.824</v>
      </c>
      <c r="Q7617" s="7">
        <f>text(E7617,"ddd")</f>
        <v/>
      </c>
      <c r="R7617" s="7">
        <f>G7617-F7617</f>
        <v/>
      </c>
      <c r="S7617" s="7">
        <f>E7617-D7617</f>
        <v/>
      </c>
      <c r="T7617" s="7">
        <f>O7617*M7617</f>
        <v/>
      </c>
      <c r="U7617" s="7">
        <f>T7617*N7617</f>
        <v/>
      </c>
      <c r="V7617" s="7">
        <f>T7617-U7617-(P7617*M7617)</f>
        <v/>
      </c>
      <c r="W7617" s="7">
        <f>VLOOKUP(L7617,'Products Sheet'!$A:$B,2,FALSE)</f>
        <v/>
      </c>
      <c r="X7617" s="7" t="n"/>
      <c r="Y7617" s="7" t="n"/>
      <c r="Z7617" s="7" t="n"/>
      <c r="AA7617" s="7" t="n"/>
      <c r="AB7617" s="7" t="n"/>
      <c r="AC7617" s="7" t="n"/>
    </row>
    <row r="7618" ht="9.75" customHeight="1" s="12">
      <c r="A7618" s="11" t="inlineStr">
        <is>
          <t>SO - 0006201</t>
        </is>
      </c>
      <c r="B7618" s="11" t="inlineStr">
        <is>
          <t>Distributor</t>
        </is>
      </c>
      <c r="C7618" s="11" t="inlineStr">
        <is>
          <t>WARE-PUJ1005</t>
        </is>
      </c>
      <c r="D7618" s="6" t="n">
        <v>43900</v>
      </c>
      <c r="E7618" s="6" t="n">
        <v>43975</v>
      </c>
      <c r="F7618" s="6" t="n">
        <v>43983</v>
      </c>
      <c r="G7618" s="6" t="n">
        <v>43990</v>
      </c>
      <c r="H7618" s="11" t="inlineStr">
        <is>
          <t>USD</t>
        </is>
      </c>
      <c r="I7618" s="11" t="n">
        <v>21</v>
      </c>
      <c r="J7618" s="11" t="n">
        <v>10</v>
      </c>
      <c r="K7618" s="11" t="n">
        <v>305</v>
      </c>
      <c r="L7618" s="11" t="n">
        <v>45</v>
      </c>
      <c r="M7618" s="11" t="n">
        <v>2</v>
      </c>
      <c r="N7618" s="11" t="n">
        <v>0.05</v>
      </c>
      <c r="O7618" s="7" t="n">
        <v>1051.9</v>
      </c>
      <c r="P7618" s="7" t="n">
        <v>452.317</v>
      </c>
      <c r="Q7618" s="7">
        <f>text(E7618,"ddd")</f>
        <v/>
      </c>
      <c r="R7618" s="7">
        <f>G7618-F7618</f>
        <v/>
      </c>
      <c r="S7618" s="7">
        <f>E7618-D7618</f>
        <v/>
      </c>
      <c r="T7618" s="7">
        <f>O7618*M7618</f>
        <v/>
      </c>
      <c r="U7618" s="7">
        <f>T7618*N7618</f>
        <v/>
      </c>
      <c r="V7618" s="7">
        <f>T7618-U7618-(P7618*M7618)</f>
        <v/>
      </c>
      <c r="W7618" s="7">
        <f>VLOOKUP(L7618,'Products Sheet'!$A:$B,2,FALSE)</f>
        <v/>
      </c>
      <c r="X7618" s="7" t="n"/>
      <c r="Y7618" s="7" t="n"/>
      <c r="Z7618" s="7" t="n"/>
      <c r="AA7618" s="7" t="n"/>
      <c r="AB7618" s="7" t="n"/>
      <c r="AC7618" s="7" t="n"/>
    </row>
    <row r="7619" ht="9.75" customHeight="1" s="12">
      <c r="A7619" s="11" t="inlineStr">
        <is>
          <t>SO - 0006228</t>
        </is>
      </c>
      <c r="B7619" s="11" t="inlineStr">
        <is>
          <t>Distributor</t>
        </is>
      </c>
      <c r="C7619" s="11" t="inlineStr">
        <is>
          <t>WARE-XYS1001</t>
        </is>
      </c>
      <c r="D7619" s="6" t="n">
        <v>43900</v>
      </c>
      <c r="E7619" s="6" t="n">
        <v>43978</v>
      </c>
      <c r="F7619" s="6" t="n">
        <v>43994</v>
      </c>
      <c r="G7619" s="6" t="n">
        <v>43999</v>
      </c>
      <c r="H7619" s="11" t="inlineStr">
        <is>
          <t>USD</t>
        </is>
      </c>
      <c r="I7619" s="11" t="n">
        <v>21</v>
      </c>
      <c r="J7619" s="11" t="n">
        <v>11</v>
      </c>
      <c r="K7619" s="11" t="n">
        <v>54</v>
      </c>
      <c r="L7619" s="11" t="n">
        <v>45</v>
      </c>
      <c r="M7619" s="11" t="n">
        <v>7</v>
      </c>
      <c r="N7619" s="11" t="n">
        <v>0.075</v>
      </c>
      <c r="O7619" s="7" t="n">
        <v>5406.900000000001</v>
      </c>
      <c r="P7619" s="7" t="n">
        <v>4217.382000000001</v>
      </c>
      <c r="Q7619" s="7">
        <f>text(E7619,"ddd")</f>
        <v/>
      </c>
      <c r="R7619" s="7">
        <f>G7619-F7619</f>
        <v/>
      </c>
      <c r="S7619" s="7">
        <f>E7619-D7619</f>
        <v/>
      </c>
      <c r="T7619" s="7">
        <f>O7619*M7619</f>
        <v/>
      </c>
      <c r="U7619" s="7">
        <f>T7619*N7619</f>
        <v/>
      </c>
      <c r="V7619" s="7">
        <f>T7619-U7619-(P7619*M7619)</f>
        <v/>
      </c>
      <c r="W7619" s="7">
        <f>VLOOKUP(L7619,'Products Sheet'!$A:$B,2,FALSE)</f>
        <v/>
      </c>
      <c r="X7619" s="7" t="n"/>
      <c r="Y7619" s="7" t="n"/>
      <c r="Z7619" s="7" t="n"/>
      <c r="AA7619" s="7" t="n"/>
      <c r="AB7619" s="7" t="n"/>
      <c r="AC7619" s="7" t="n"/>
    </row>
    <row r="7620" ht="9.75" customHeight="1" s="12">
      <c r="A7620" s="11" t="inlineStr">
        <is>
          <t>SO - 0006261</t>
        </is>
      </c>
      <c r="B7620" s="11" t="inlineStr">
        <is>
          <t>In-Store</t>
        </is>
      </c>
      <c r="C7620" s="11" t="inlineStr">
        <is>
          <t>WARE-PUJ1005</t>
        </is>
      </c>
      <c r="D7620" s="6" t="n">
        <v>43900</v>
      </c>
      <c r="E7620" s="6" t="n">
        <v>43982</v>
      </c>
      <c r="F7620" s="6" t="n">
        <v>44005</v>
      </c>
      <c r="G7620" s="6" t="n">
        <v>44006</v>
      </c>
      <c r="H7620" s="11" t="inlineStr">
        <is>
          <t>USD</t>
        </is>
      </c>
      <c r="I7620" s="11" t="n">
        <v>7</v>
      </c>
      <c r="J7620" s="11" t="n">
        <v>5</v>
      </c>
      <c r="K7620" s="11" t="n">
        <v>285</v>
      </c>
      <c r="L7620" s="11" t="n">
        <v>45</v>
      </c>
      <c r="M7620" s="11" t="n">
        <v>4</v>
      </c>
      <c r="N7620" s="11" t="n">
        <v>0.075</v>
      </c>
      <c r="O7620" s="7" t="n">
        <v>1051.9</v>
      </c>
      <c r="P7620" s="7" t="n">
        <v>820.4820000000001</v>
      </c>
      <c r="Q7620" s="7">
        <f>text(E7620,"ddd")</f>
        <v/>
      </c>
      <c r="R7620" s="7">
        <f>G7620-F7620</f>
        <v/>
      </c>
      <c r="S7620" s="7">
        <f>E7620-D7620</f>
        <v/>
      </c>
      <c r="T7620" s="7">
        <f>O7620*M7620</f>
        <v/>
      </c>
      <c r="U7620" s="7">
        <f>T7620*N7620</f>
        <v/>
      </c>
      <c r="V7620" s="7">
        <f>T7620-U7620-(P7620*M7620)</f>
        <v/>
      </c>
      <c r="W7620" s="7">
        <f>VLOOKUP(L7620,'Products Sheet'!$A:$B,2,FALSE)</f>
        <v/>
      </c>
      <c r="X7620" s="7" t="n"/>
      <c r="Y7620" s="7" t="n"/>
      <c r="Z7620" s="7" t="n"/>
      <c r="AA7620" s="7" t="n"/>
      <c r="AB7620" s="7" t="n"/>
      <c r="AC7620" s="7" t="n"/>
    </row>
    <row r="7621" ht="9.75" customHeight="1" s="12">
      <c r="A7621" s="11" t="inlineStr">
        <is>
          <t>SO - 0006271</t>
        </is>
      </c>
      <c r="B7621" s="11" t="inlineStr">
        <is>
          <t>Distributor</t>
        </is>
      </c>
      <c r="C7621" s="11" t="inlineStr">
        <is>
          <t>WARE-MKL1006</t>
        </is>
      </c>
      <c r="D7621" s="6" t="n">
        <v>43900</v>
      </c>
      <c r="E7621" s="6" t="n">
        <v>43982</v>
      </c>
      <c r="F7621" s="6" t="n">
        <v>44007</v>
      </c>
      <c r="G7621" s="6" t="n">
        <v>44008</v>
      </c>
      <c r="H7621" s="11" t="inlineStr">
        <is>
          <t>USD</t>
        </is>
      </c>
      <c r="I7621" s="11" t="n">
        <v>21</v>
      </c>
      <c r="J7621" s="11" t="n">
        <v>1</v>
      </c>
      <c r="K7621" s="11" t="n">
        <v>364</v>
      </c>
      <c r="L7621" s="11" t="n">
        <v>45</v>
      </c>
      <c r="M7621" s="11" t="n">
        <v>6</v>
      </c>
      <c r="N7621" s="11" t="n">
        <v>0.075</v>
      </c>
      <c r="O7621" s="7" t="n">
        <v>1018.4</v>
      </c>
      <c r="P7621" s="7" t="n">
        <v>621.2239999999999</v>
      </c>
      <c r="Q7621" s="7">
        <f>text(E7621,"ddd")</f>
        <v/>
      </c>
      <c r="R7621" s="7">
        <f>G7621-F7621</f>
        <v/>
      </c>
      <c r="S7621" s="7">
        <f>E7621-D7621</f>
        <v/>
      </c>
      <c r="T7621" s="7">
        <f>O7621*M7621</f>
        <v/>
      </c>
      <c r="U7621" s="7">
        <f>T7621*N7621</f>
        <v/>
      </c>
      <c r="V7621" s="7">
        <f>T7621-U7621-(P7621*M7621)</f>
        <v/>
      </c>
      <c r="W7621" s="7">
        <f>VLOOKUP(L7621,'Products Sheet'!$A:$B,2,FALSE)</f>
        <v/>
      </c>
      <c r="X7621" s="7" t="n"/>
      <c r="Y7621" s="7" t="n"/>
      <c r="Z7621" s="7" t="n"/>
      <c r="AA7621" s="7" t="n"/>
      <c r="AB7621" s="7" t="n"/>
      <c r="AC7621" s="7" t="n"/>
    </row>
    <row r="7622" ht="9.75" customHeight="1" s="12">
      <c r="A7622" s="11" t="inlineStr">
        <is>
          <t>SO - 0006279</t>
        </is>
      </c>
      <c r="B7622" s="11" t="inlineStr">
        <is>
          <t>In-Store</t>
        </is>
      </c>
      <c r="C7622" s="11" t="inlineStr">
        <is>
          <t>WARE-UHY1004</t>
        </is>
      </c>
      <c r="D7622" s="6" t="n">
        <v>43900</v>
      </c>
      <c r="E7622" s="6" t="n">
        <v>43983</v>
      </c>
      <c r="F7622" s="6" t="n">
        <v>43996</v>
      </c>
      <c r="G7622" s="6" t="n">
        <v>44005</v>
      </c>
      <c r="H7622" s="11" t="inlineStr">
        <is>
          <t>USD</t>
        </is>
      </c>
      <c r="I7622" s="11" t="n">
        <v>8</v>
      </c>
      <c r="J7622" s="11" t="n">
        <v>43</v>
      </c>
      <c r="K7622" s="11" t="n">
        <v>233</v>
      </c>
      <c r="L7622" s="11" t="n">
        <v>45</v>
      </c>
      <c r="M7622" s="11" t="n">
        <v>3</v>
      </c>
      <c r="N7622" s="11" t="n">
        <v>0.1</v>
      </c>
      <c r="O7622" s="7" t="n">
        <v>3845.8</v>
      </c>
      <c r="P7622" s="7" t="n">
        <v>1538.32</v>
      </c>
      <c r="Q7622" s="7">
        <f>text(E7622,"ddd")</f>
        <v/>
      </c>
      <c r="R7622" s="7">
        <f>G7622-F7622</f>
        <v/>
      </c>
      <c r="S7622" s="7">
        <f>E7622-D7622</f>
        <v/>
      </c>
      <c r="T7622" s="7">
        <f>O7622*M7622</f>
        <v/>
      </c>
      <c r="U7622" s="7">
        <f>T7622*N7622</f>
        <v/>
      </c>
      <c r="V7622" s="7">
        <f>T7622-U7622-(P7622*M7622)</f>
        <v/>
      </c>
      <c r="W7622" s="7">
        <f>VLOOKUP(L7622,'Products Sheet'!$A:$B,2,FALSE)</f>
        <v/>
      </c>
      <c r="X7622" s="7" t="n"/>
      <c r="Y7622" s="7" t="n"/>
      <c r="Z7622" s="7" t="n"/>
      <c r="AA7622" s="7" t="n"/>
      <c r="AB7622" s="7" t="n"/>
      <c r="AC7622" s="7" t="n"/>
    </row>
    <row r="7623" ht="9.75" customHeight="1" s="12">
      <c r="A7623" s="11" t="inlineStr">
        <is>
          <t>SO - 0006390</t>
        </is>
      </c>
      <c r="B7623" s="11" t="inlineStr">
        <is>
          <t>Online</t>
        </is>
      </c>
      <c r="C7623" s="11" t="inlineStr">
        <is>
          <t>WARE-UHY1004</t>
        </is>
      </c>
      <c r="D7623" s="6" t="n">
        <v>43900</v>
      </c>
      <c r="E7623" s="6" t="n">
        <v>43997</v>
      </c>
      <c r="F7623" s="6" t="n">
        <v>44003</v>
      </c>
      <c r="G7623" s="6" t="n">
        <v>44005</v>
      </c>
      <c r="H7623" s="11" t="inlineStr">
        <is>
          <t>USD</t>
        </is>
      </c>
      <c r="I7623" s="11" t="n">
        <v>18</v>
      </c>
      <c r="J7623" s="11" t="n">
        <v>48</v>
      </c>
      <c r="K7623" s="11" t="n">
        <v>256</v>
      </c>
      <c r="L7623" s="11" t="n">
        <v>45</v>
      </c>
      <c r="M7623" s="11" t="n">
        <v>6</v>
      </c>
      <c r="N7623" s="11" t="n">
        <v>0.05</v>
      </c>
      <c r="O7623" s="7" t="n">
        <v>5159</v>
      </c>
      <c r="P7623" s="7" t="n">
        <v>2321.55</v>
      </c>
      <c r="Q7623" s="7">
        <f>text(E7623,"ddd")</f>
        <v/>
      </c>
      <c r="R7623" s="7">
        <f>G7623-F7623</f>
        <v/>
      </c>
      <c r="S7623" s="7">
        <f>E7623-D7623</f>
        <v/>
      </c>
      <c r="T7623" s="7">
        <f>O7623*M7623</f>
        <v/>
      </c>
      <c r="U7623" s="7">
        <f>T7623*N7623</f>
        <v/>
      </c>
      <c r="V7623" s="7">
        <f>T7623-U7623-(P7623*M7623)</f>
        <v/>
      </c>
      <c r="W7623" s="7">
        <f>VLOOKUP(L7623,'Products Sheet'!$A:$B,2,FALSE)</f>
        <v/>
      </c>
      <c r="X7623" s="7" t="n"/>
      <c r="Y7623" s="7" t="n"/>
      <c r="Z7623" s="7" t="n"/>
      <c r="AA7623" s="7" t="n"/>
      <c r="AB7623" s="7" t="n"/>
      <c r="AC7623" s="7" t="n"/>
    </row>
    <row r="7624" ht="9.75" customHeight="1" s="12">
      <c r="A7624" s="11" t="inlineStr">
        <is>
          <t>SO - 0006432</t>
        </is>
      </c>
      <c r="B7624" s="11" t="inlineStr">
        <is>
          <t>In-Store</t>
        </is>
      </c>
      <c r="C7624" s="11" t="inlineStr">
        <is>
          <t>WARE-PUJ1005</t>
        </is>
      </c>
      <c r="D7624" s="6" t="n">
        <v>43900</v>
      </c>
      <c r="E7624" s="6" t="n">
        <v>44002</v>
      </c>
      <c r="F7624" s="6" t="n">
        <v>44019</v>
      </c>
      <c r="G7624" s="6" t="n">
        <v>44022</v>
      </c>
      <c r="H7624" s="11" t="inlineStr">
        <is>
          <t>USD</t>
        </is>
      </c>
      <c r="I7624" s="11" t="n">
        <v>7</v>
      </c>
      <c r="J7624" s="11" t="n">
        <v>21</v>
      </c>
      <c r="K7624" s="11" t="n">
        <v>303</v>
      </c>
      <c r="L7624" s="11" t="n">
        <v>45</v>
      </c>
      <c r="M7624" s="11" t="n">
        <v>2</v>
      </c>
      <c r="N7624" s="11" t="n">
        <v>0.4</v>
      </c>
      <c r="O7624" s="7" t="n">
        <v>1896.1</v>
      </c>
      <c r="P7624" s="7" t="n">
        <v>1573.763</v>
      </c>
      <c r="Q7624" s="7">
        <f>text(E7624,"ddd")</f>
        <v/>
      </c>
      <c r="R7624" s="7">
        <f>G7624-F7624</f>
        <v/>
      </c>
      <c r="S7624" s="7">
        <f>E7624-D7624</f>
        <v/>
      </c>
      <c r="T7624" s="7">
        <f>O7624*M7624</f>
        <v/>
      </c>
      <c r="U7624" s="7">
        <f>T7624*N7624</f>
        <v/>
      </c>
      <c r="V7624" s="7">
        <f>T7624-U7624-(P7624*M7624)</f>
        <v/>
      </c>
      <c r="W7624" s="7">
        <f>VLOOKUP(L7624,'Products Sheet'!$A:$B,2,FALSE)</f>
        <v/>
      </c>
      <c r="X7624" s="7" t="n"/>
      <c r="Y7624" s="7" t="n"/>
      <c r="Z7624" s="7" t="n"/>
      <c r="AA7624" s="7" t="n"/>
      <c r="AB7624" s="7" t="n"/>
      <c r="AC7624" s="7" t="n"/>
    </row>
    <row r="7625" ht="9.75" customHeight="1" s="12">
      <c r="A7625" s="11" t="inlineStr">
        <is>
          <t>SO - 0006441</t>
        </is>
      </c>
      <c r="B7625" s="11" t="inlineStr">
        <is>
          <t>Wholesale</t>
        </is>
      </c>
      <c r="C7625" s="11" t="inlineStr">
        <is>
          <t>WARE-UHY1004</t>
        </is>
      </c>
      <c r="D7625" s="6" t="n">
        <v>43900</v>
      </c>
      <c r="E7625" s="6" t="n">
        <v>44003</v>
      </c>
      <c r="F7625" s="6" t="n">
        <v>44021</v>
      </c>
      <c r="G7625" s="6" t="n">
        <v>44024</v>
      </c>
      <c r="H7625" s="11" t="inlineStr">
        <is>
          <t>USD</t>
        </is>
      </c>
      <c r="I7625" s="11" t="n">
        <v>27</v>
      </c>
      <c r="J7625" s="11" t="n">
        <v>4</v>
      </c>
      <c r="K7625" s="11" t="n">
        <v>246</v>
      </c>
      <c r="L7625" s="11" t="n">
        <v>45</v>
      </c>
      <c r="M7625" s="11" t="n">
        <v>6</v>
      </c>
      <c r="N7625" s="11" t="n">
        <v>0.075</v>
      </c>
      <c r="O7625" s="7" t="n">
        <v>2666.6</v>
      </c>
      <c r="P7625" s="7" t="n">
        <v>2239.944</v>
      </c>
      <c r="Q7625" s="7">
        <f>text(E7625,"ddd")</f>
        <v/>
      </c>
      <c r="R7625" s="7">
        <f>G7625-F7625</f>
        <v/>
      </c>
      <c r="S7625" s="7">
        <f>E7625-D7625</f>
        <v/>
      </c>
      <c r="T7625" s="7">
        <f>O7625*M7625</f>
        <v/>
      </c>
      <c r="U7625" s="7">
        <f>T7625*N7625</f>
        <v/>
      </c>
      <c r="V7625" s="7">
        <f>T7625-U7625-(P7625*M7625)</f>
        <v/>
      </c>
      <c r="W7625" s="7">
        <f>VLOOKUP(L7625,'Products Sheet'!$A:$B,2,FALSE)</f>
        <v/>
      </c>
      <c r="X7625" s="7" t="n"/>
      <c r="Y7625" s="7" t="n"/>
      <c r="Z7625" s="7" t="n"/>
      <c r="AA7625" s="7" t="n"/>
      <c r="AB7625" s="7" t="n"/>
      <c r="AC7625" s="7" t="n"/>
    </row>
    <row r="7626" ht="9.75" customHeight="1" s="12">
      <c r="A7626" s="11" t="inlineStr">
        <is>
          <t>SO - 0006444</t>
        </is>
      </c>
      <c r="B7626" s="11" t="inlineStr">
        <is>
          <t>Online</t>
        </is>
      </c>
      <c r="C7626" s="11" t="inlineStr">
        <is>
          <t>WARE-XYS1001</t>
        </is>
      </c>
      <c r="D7626" s="6" t="n">
        <v>43900</v>
      </c>
      <c r="E7626" s="6" t="n">
        <v>44003</v>
      </c>
      <c r="F7626" s="6" t="n">
        <v>44014</v>
      </c>
      <c r="G7626" s="6" t="n">
        <v>44019</v>
      </c>
      <c r="H7626" s="11" t="inlineStr">
        <is>
          <t>USD</t>
        </is>
      </c>
      <c r="I7626" s="11" t="n">
        <v>16</v>
      </c>
      <c r="J7626" s="11" t="n">
        <v>27</v>
      </c>
      <c r="K7626" s="11" t="n">
        <v>28</v>
      </c>
      <c r="L7626" s="11" t="n">
        <v>45</v>
      </c>
      <c r="M7626" s="11" t="n">
        <v>1</v>
      </c>
      <c r="N7626" s="11" t="n">
        <v>0.075</v>
      </c>
      <c r="O7626" s="7" t="n">
        <v>241.2</v>
      </c>
      <c r="P7626" s="7" t="n">
        <v>149.544</v>
      </c>
      <c r="Q7626" s="7">
        <f>text(E7626,"ddd")</f>
        <v/>
      </c>
      <c r="R7626" s="7">
        <f>G7626-F7626</f>
        <v/>
      </c>
      <c r="S7626" s="7">
        <f>E7626-D7626</f>
        <v/>
      </c>
      <c r="T7626" s="7">
        <f>O7626*M7626</f>
        <v/>
      </c>
      <c r="U7626" s="7">
        <f>T7626*N7626</f>
        <v/>
      </c>
      <c r="V7626" s="7">
        <f>T7626-U7626-(P7626*M7626)</f>
        <v/>
      </c>
      <c r="W7626" s="7">
        <f>VLOOKUP(L7626,'Products Sheet'!$A:$B,2,FALSE)</f>
        <v/>
      </c>
      <c r="X7626" s="7" t="n"/>
      <c r="Y7626" s="7" t="n"/>
      <c r="Z7626" s="7" t="n"/>
      <c r="AA7626" s="7" t="n"/>
      <c r="AB7626" s="7" t="n"/>
      <c r="AC7626" s="7" t="n"/>
    </row>
    <row r="7627" ht="9.75" customHeight="1" s="12">
      <c r="A7627" s="11" t="inlineStr">
        <is>
          <t>SO - 0006456</t>
        </is>
      </c>
      <c r="B7627" s="11" t="inlineStr">
        <is>
          <t>In-Store</t>
        </is>
      </c>
      <c r="C7627" s="11" t="inlineStr">
        <is>
          <t>WARE-PUJ1005</t>
        </is>
      </c>
      <c r="D7627" s="6" t="n">
        <v>43900</v>
      </c>
      <c r="E7627" s="6" t="n">
        <v>44005</v>
      </c>
      <c r="F7627" s="6" t="n">
        <v>44031</v>
      </c>
      <c r="G7627" s="6" t="n">
        <v>44036</v>
      </c>
      <c r="H7627" s="11" t="inlineStr">
        <is>
          <t>USD</t>
        </is>
      </c>
      <c r="I7627" s="11" t="n">
        <v>2</v>
      </c>
      <c r="J7627" s="11" t="n">
        <v>21</v>
      </c>
      <c r="K7627" s="11" t="n">
        <v>271</v>
      </c>
      <c r="L7627" s="11" t="n">
        <v>45</v>
      </c>
      <c r="M7627" s="11" t="n">
        <v>7</v>
      </c>
      <c r="N7627" s="11" t="n">
        <v>0.075</v>
      </c>
      <c r="O7627" s="7" t="n">
        <v>3611.3</v>
      </c>
      <c r="P7627" s="7" t="n">
        <v>2383.458</v>
      </c>
      <c r="Q7627" s="7">
        <f>text(E7627,"ddd")</f>
        <v/>
      </c>
      <c r="R7627" s="7">
        <f>G7627-F7627</f>
        <v/>
      </c>
      <c r="S7627" s="7">
        <f>E7627-D7627</f>
        <v/>
      </c>
      <c r="T7627" s="7">
        <f>O7627*M7627</f>
        <v/>
      </c>
      <c r="U7627" s="7">
        <f>T7627*N7627</f>
        <v/>
      </c>
      <c r="V7627" s="7">
        <f>T7627-U7627-(P7627*M7627)</f>
        <v/>
      </c>
      <c r="W7627" s="7">
        <f>VLOOKUP(L7627,'Products Sheet'!$A:$B,2,FALSE)</f>
        <v/>
      </c>
      <c r="X7627" s="7" t="n"/>
      <c r="Y7627" s="7" t="n"/>
      <c r="Z7627" s="7" t="n"/>
      <c r="AA7627" s="7" t="n"/>
      <c r="AB7627" s="7" t="n"/>
      <c r="AC7627" s="7" t="n"/>
    </row>
    <row r="7628" ht="9.75" customHeight="1" s="12">
      <c r="A7628" s="11" t="inlineStr">
        <is>
          <t>SO - 0006530</t>
        </is>
      </c>
      <c r="B7628" s="11" t="inlineStr">
        <is>
          <t>Online</t>
        </is>
      </c>
      <c r="C7628" s="11" t="inlineStr">
        <is>
          <t>WARE-UHY1004</t>
        </is>
      </c>
      <c r="D7628" s="6" t="n">
        <v>43900</v>
      </c>
      <c r="E7628" s="6" t="n">
        <v>44014</v>
      </c>
      <c r="F7628" s="6" t="n">
        <v>44031</v>
      </c>
      <c r="G7628" s="6" t="n">
        <v>44032</v>
      </c>
      <c r="H7628" s="11" t="inlineStr">
        <is>
          <t>USD</t>
        </is>
      </c>
      <c r="I7628" s="11" t="n">
        <v>18</v>
      </c>
      <c r="J7628" s="11" t="n">
        <v>3</v>
      </c>
      <c r="K7628" s="11" t="n">
        <v>258</v>
      </c>
      <c r="L7628" s="11" t="n">
        <v>45</v>
      </c>
      <c r="M7628" s="11" t="n">
        <v>2</v>
      </c>
      <c r="N7628" s="11" t="n">
        <v>0.15</v>
      </c>
      <c r="O7628" s="7" t="n">
        <v>2244.5</v>
      </c>
      <c r="P7628" s="7" t="n">
        <v>1728.265</v>
      </c>
      <c r="Q7628" s="7">
        <f>text(E7628,"ddd")</f>
        <v/>
      </c>
      <c r="R7628" s="7">
        <f>G7628-F7628</f>
        <v/>
      </c>
      <c r="S7628" s="7">
        <f>E7628-D7628</f>
        <v/>
      </c>
      <c r="T7628" s="7">
        <f>O7628*M7628</f>
        <v/>
      </c>
      <c r="U7628" s="7">
        <f>T7628*N7628</f>
        <v/>
      </c>
      <c r="V7628" s="7">
        <f>T7628-U7628-(P7628*M7628)</f>
        <v/>
      </c>
      <c r="W7628" s="7">
        <f>VLOOKUP(L7628,'Products Sheet'!$A:$B,2,FALSE)</f>
        <v/>
      </c>
      <c r="X7628" s="7" t="n"/>
      <c r="Y7628" s="7" t="n"/>
      <c r="Z7628" s="7" t="n"/>
      <c r="AA7628" s="7" t="n"/>
      <c r="AB7628" s="7" t="n"/>
      <c r="AC7628" s="7" t="n"/>
    </row>
    <row r="7629" ht="9.75" customHeight="1" s="12">
      <c r="A7629" s="11" t="inlineStr">
        <is>
          <t>SO - 0006601</t>
        </is>
      </c>
      <c r="B7629" s="11" t="inlineStr">
        <is>
          <t>Online</t>
        </is>
      </c>
      <c r="C7629" s="11" t="inlineStr">
        <is>
          <t>WARE-NMK1003</t>
        </is>
      </c>
      <c r="D7629" s="6" t="n">
        <v>43900</v>
      </c>
      <c r="E7629" s="6" t="n">
        <v>44021</v>
      </c>
      <c r="F7629" s="6" t="n">
        <v>44024</v>
      </c>
      <c r="G7629" s="6" t="n">
        <v>44030</v>
      </c>
      <c r="H7629" s="11" t="inlineStr">
        <is>
          <t>USD</t>
        </is>
      </c>
      <c r="I7629" s="11" t="n">
        <v>19</v>
      </c>
      <c r="J7629" s="11" t="n">
        <v>34</v>
      </c>
      <c r="K7629" s="11" t="n">
        <v>174</v>
      </c>
      <c r="L7629" s="11" t="n">
        <v>45</v>
      </c>
      <c r="M7629" s="11" t="n">
        <v>4</v>
      </c>
      <c r="N7629" s="11" t="n">
        <v>0.075</v>
      </c>
      <c r="O7629" s="7" t="n">
        <v>3966.4</v>
      </c>
      <c r="P7629" s="7" t="n">
        <v>3133.456</v>
      </c>
      <c r="Q7629" s="7">
        <f>text(E7629,"ddd")</f>
        <v/>
      </c>
      <c r="R7629" s="7">
        <f>G7629-F7629</f>
        <v/>
      </c>
      <c r="S7629" s="7">
        <f>E7629-D7629</f>
        <v/>
      </c>
      <c r="T7629" s="7">
        <f>O7629*M7629</f>
        <v/>
      </c>
      <c r="U7629" s="7">
        <f>T7629*N7629</f>
        <v/>
      </c>
      <c r="V7629" s="7">
        <f>T7629-U7629-(P7629*M7629)</f>
        <v/>
      </c>
      <c r="W7629" s="7">
        <f>VLOOKUP(L7629,'Products Sheet'!$A:$B,2,FALSE)</f>
        <v/>
      </c>
      <c r="X7629" s="7" t="n"/>
      <c r="Y7629" s="7" t="n"/>
      <c r="Z7629" s="7" t="n"/>
      <c r="AA7629" s="7" t="n"/>
      <c r="AB7629" s="7" t="n"/>
      <c r="AC7629" s="7" t="n"/>
    </row>
    <row r="7630" ht="9.75" customHeight="1" s="12">
      <c r="A7630" s="11" t="inlineStr">
        <is>
          <t>SO - 0006908</t>
        </is>
      </c>
      <c r="B7630" s="11" t="inlineStr">
        <is>
          <t>In-Store</t>
        </is>
      </c>
      <c r="C7630" s="11" t="inlineStr">
        <is>
          <t>WARE-UHY1004</t>
        </is>
      </c>
      <c r="D7630" s="6" t="n">
        <v>43900</v>
      </c>
      <c r="E7630" s="6" t="n">
        <v>44057</v>
      </c>
      <c r="F7630" s="6" t="n">
        <v>44073</v>
      </c>
      <c r="G7630" s="6" t="n">
        <v>44083</v>
      </c>
      <c r="H7630" s="11" t="inlineStr">
        <is>
          <t>USD</t>
        </is>
      </c>
      <c r="I7630" s="11" t="n">
        <v>9</v>
      </c>
      <c r="J7630" s="11" t="n">
        <v>46</v>
      </c>
      <c r="K7630" s="11" t="n">
        <v>211</v>
      </c>
      <c r="L7630" s="11" t="n">
        <v>45</v>
      </c>
      <c r="M7630" s="11" t="n">
        <v>1</v>
      </c>
      <c r="N7630" s="11" t="n">
        <v>0.1</v>
      </c>
      <c r="O7630" s="7" t="n">
        <v>2485.7</v>
      </c>
      <c r="P7630" s="7" t="n">
        <v>1715.133</v>
      </c>
      <c r="Q7630" s="7">
        <f>text(E7630,"ddd")</f>
        <v/>
      </c>
      <c r="R7630" s="7">
        <f>G7630-F7630</f>
        <v/>
      </c>
      <c r="S7630" s="7">
        <f>E7630-D7630</f>
        <v/>
      </c>
      <c r="T7630" s="7">
        <f>O7630*M7630</f>
        <v/>
      </c>
      <c r="U7630" s="7">
        <f>T7630*N7630</f>
        <v/>
      </c>
      <c r="V7630" s="7">
        <f>T7630-U7630-(P7630*M7630)</f>
        <v/>
      </c>
      <c r="W7630" s="7">
        <f>VLOOKUP(L7630,'Products Sheet'!$A:$B,2,FALSE)</f>
        <v/>
      </c>
      <c r="X7630" s="7" t="n"/>
      <c r="Y7630" s="7" t="n"/>
      <c r="Z7630" s="7" t="n"/>
      <c r="AA7630" s="7" t="n"/>
      <c r="AB7630" s="7" t="n"/>
      <c r="AC7630" s="7" t="n"/>
    </row>
    <row r="7631" ht="9.75" customHeight="1" s="12">
      <c r="A7631" s="11" t="inlineStr">
        <is>
          <t>SO - 0006986</t>
        </is>
      </c>
      <c r="B7631" s="11" t="inlineStr">
        <is>
          <t>Wholesale</t>
        </is>
      </c>
      <c r="C7631" s="11" t="inlineStr">
        <is>
          <t>WARE-UHY1004</t>
        </is>
      </c>
      <c r="D7631" s="6" t="n">
        <v>43900</v>
      </c>
      <c r="E7631" s="6" t="n">
        <v>44067</v>
      </c>
      <c r="F7631" s="6" t="n">
        <v>44071</v>
      </c>
      <c r="G7631" s="6" t="n">
        <v>44074</v>
      </c>
      <c r="H7631" s="11" t="inlineStr">
        <is>
          <t>USD</t>
        </is>
      </c>
      <c r="I7631" s="11" t="n">
        <v>28</v>
      </c>
      <c r="J7631" s="11" t="n">
        <v>15</v>
      </c>
      <c r="K7631" s="11" t="n">
        <v>214</v>
      </c>
      <c r="L7631" s="11" t="n">
        <v>45</v>
      </c>
      <c r="M7631" s="11" t="n">
        <v>5</v>
      </c>
      <c r="N7631" s="11" t="n">
        <v>0.05</v>
      </c>
      <c r="O7631" s="7" t="n">
        <v>207.7</v>
      </c>
      <c r="P7631" s="7" t="n">
        <v>139.159</v>
      </c>
      <c r="Q7631" s="7">
        <f>text(E7631,"ddd")</f>
        <v/>
      </c>
      <c r="R7631" s="7">
        <f>G7631-F7631</f>
        <v/>
      </c>
      <c r="S7631" s="7">
        <f>E7631-D7631</f>
        <v/>
      </c>
      <c r="T7631" s="7">
        <f>O7631*M7631</f>
        <v/>
      </c>
      <c r="U7631" s="7">
        <f>T7631*N7631</f>
        <v/>
      </c>
      <c r="V7631" s="7">
        <f>T7631-U7631-(P7631*M7631)</f>
        <v/>
      </c>
      <c r="W7631" s="7">
        <f>VLOOKUP(L7631,'Products Sheet'!$A:$B,2,FALSE)</f>
        <v/>
      </c>
      <c r="X7631" s="7" t="n"/>
      <c r="Y7631" s="7" t="n"/>
      <c r="Z7631" s="7" t="n"/>
      <c r="AA7631" s="7" t="n"/>
      <c r="AB7631" s="7" t="n"/>
      <c r="AC7631" s="7" t="n"/>
    </row>
    <row r="7632" ht="9.75" customHeight="1" s="12">
      <c r="A7632" s="11" t="inlineStr">
        <is>
          <t>SO - 0007001</t>
        </is>
      </c>
      <c r="B7632" s="11" t="inlineStr">
        <is>
          <t>Online</t>
        </is>
      </c>
      <c r="C7632" s="11" t="inlineStr">
        <is>
          <t>WARE-PUJ1005</t>
        </is>
      </c>
      <c r="D7632" s="6" t="n">
        <v>44000</v>
      </c>
      <c r="E7632" s="6" t="n">
        <v>44069</v>
      </c>
      <c r="F7632" s="6" t="n">
        <v>44083</v>
      </c>
      <c r="G7632" s="6" t="n">
        <v>44092</v>
      </c>
      <c r="H7632" s="11" t="inlineStr">
        <is>
          <t>USD</t>
        </is>
      </c>
      <c r="I7632" s="11" t="n">
        <v>12</v>
      </c>
      <c r="J7632" s="11" t="n">
        <v>47</v>
      </c>
      <c r="K7632" s="11" t="n">
        <v>326</v>
      </c>
      <c r="L7632" s="11" t="n">
        <v>45</v>
      </c>
      <c r="M7632" s="11" t="n">
        <v>6</v>
      </c>
      <c r="N7632" s="11" t="n">
        <v>0.075</v>
      </c>
      <c r="O7632" s="7" t="n">
        <v>777.2</v>
      </c>
      <c r="P7632" s="7" t="n">
        <v>512.952</v>
      </c>
      <c r="Q7632" s="7">
        <f>text(E7632,"ddd")</f>
        <v/>
      </c>
      <c r="R7632" s="7">
        <f>G7632-F7632</f>
        <v/>
      </c>
      <c r="S7632" s="7">
        <f>E7632-D7632</f>
        <v/>
      </c>
      <c r="T7632" s="7">
        <f>O7632*M7632</f>
        <v/>
      </c>
      <c r="U7632" s="7">
        <f>T7632*N7632</f>
        <v/>
      </c>
      <c r="V7632" s="7">
        <f>T7632-U7632-(P7632*M7632)</f>
        <v/>
      </c>
      <c r="W7632" s="7">
        <f>VLOOKUP(L7632,'Products Sheet'!$A:$B,2,FALSE)</f>
        <v/>
      </c>
      <c r="X7632" s="7" t="n"/>
      <c r="Y7632" s="7" t="n"/>
      <c r="Z7632" s="7" t="n"/>
      <c r="AA7632" s="7" t="n"/>
      <c r="AB7632" s="7" t="n"/>
      <c r="AC7632" s="7" t="n"/>
    </row>
    <row r="7633" ht="9.75" customHeight="1" s="12">
      <c r="A7633" s="11" t="inlineStr">
        <is>
          <t>SO - 0007068</t>
        </is>
      </c>
      <c r="B7633" s="11" t="inlineStr">
        <is>
          <t>In-Store</t>
        </is>
      </c>
      <c r="C7633" s="11" t="inlineStr">
        <is>
          <t>WARE-NBV1002</t>
        </is>
      </c>
      <c r="D7633" s="6" t="n">
        <v>44000</v>
      </c>
      <c r="E7633" s="6" t="n">
        <v>44077</v>
      </c>
      <c r="F7633" s="6" t="n">
        <v>44079</v>
      </c>
      <c r="G7633" s="6" t="n">
        <v>44086</v>
      </c>
      <c r="H7633" s="11" t="inlineStr">
        <is>
          <t>USD</t>
        </is>
      </c>
      <c r="I7633" s="11" t="n">
        <v>2</v>
      </c>
      <c r="J7633" s="11" t="n">
        <v>32</v>
      </c>
      <c r="K7633" s="11" t="n">
        <v>87</v>
      </c>
      <c r="L7633" s="11" t="n">
        <v>45</v>
      </c>
      <c r="M7633" s="11" t="n">
        <v>4</v>
      </c>
      <c r="N7633" s="11" t="n">
        <v>0.4</v>
      </c>
      <c r="O7633" s="7" t="n">
        <v>2331.6</v>
      </c>
      <c r="P7633" s="7" t="n">
        <v>1865.28</v>
      </c>
      <c r="Q7633" s="7">
        <f>text(E7633,"ddd")</f>
        <v/>
      </c>
      <c r="R7633" s="7">
        <f>G7633-F7633</f>
        <v/>
      </c>
      <c r="S7633" s="7">
        <f>E7633-D7633</f>
        <v/>
      </c>
      <c r="T7633" s="7">
        <f>O7633*M7633</f>
        <v/>
      </c>
      <c r="U7633" s="7">
        <f>T7633*N7633</f>
        <v/>
      </c>
      <c r="V7633" s="7">
        <f>T7633-U7633-(P7633*M7633)</f>
        <v/>
      </c>
      <c r="W7633" s="7">
        <f>VLOOKUP(L7633,'Products Sheet'!$A:$B,2,FALSE)</f>
        <v/>
      </c>
      <c r="X7633" s="7" t="n"/>
      <c r="Y7633" s="7" t="n"/>
      <c r="Z7633" s="7" t="n"/>
      <c r="AA7633" s="7" t="n"/>
      <c r="AB7633" s="7" t="n"/>
      <c r="AC7633" s="7" t="n"/>
    </row>
    <row r="7634" ht="9.75" customHeight="1" s="12">
      <c r="A7634" s="11" t="inlineStr">
        <is>
          <t>SO - 0007087</t>
        </is>
      </c>
      <c r="B7634" s="11" t="inlineStr">
        <is>
          <t>Distributor</t>
        </is>
      </c>
      <c r="C7634" s="11" t="inlineStr">
        <is>
          <t>WARE-PUJ1005</t>
        </is>
      </c>
      <c r="D7634" s="6" t="n">
        <v>44000</v>
      </c>
      <c r="E7634" s="6" t="n">
        <v>44079</v>
      </c>
      <c r="F7634" s="6" t="n">
        <v>44095</v>
      </c>
      <c r="G7634" s="6" t="n">
        <v>44096</v>
      </c>
      <c r="H7634" s="11" t="inlineStr">
        <is>
          <t>USD</t>
        </is>
      </c>
      <c r="I7634" s="11" t="n">
        <v>23</v>
      </c>
      <c r="J7634" s="11" t="n">
        <v>6</v>
      </c>
      <c r="K7634" s="11" t="n">
        <v>299</v>
      </c>
      <c r="L7634" s="11" t="n">
        <v>45</v>
      </c>
      <c r="M7634" s="11" t="n">
        <v>8</v>
      </c>
      <c r="N7634" s="11" t="n">
        <v>0.075</v>
      </c>
      <c r="O7634" s="7" t="n">
        <v>2432.1</v>
      </c>
      <c r="P7634" s="7" t="n">
        <v>1605.186</v>
      </c>
      <c r="Q7634" s="7">
        <f>text(E7634,"ddd")</f>
        <v/>
      </c>
      <c r="R7634" s="7">
        <f>G7634-F7634</f>
        <v/>
      </c>
      <c r="S7634" s="7">
        <f>E7634-D7634</f>
        <v/>
      </c>
      <c r="T7634" s="7">
        <f>O7634*M7634</f>
        <v/>
      </c>
      <c r="U7634" s="7">
        <f>T7634*N7634</f>
        <v/>
      </c>
      <c r="V7634" s="7">
        <f>T7634-U7634-(P7634*M7634)</f>
        <v/>
      </c>
      <c r="W7634" s="7">
        <f>VLOOKUP(L7634,'Products Sheet'!$A:$B,2,FALSE)</f>
        <v/>
      </c>
      <c r="X7634" s="7" t="n"/>
      <c r="Y7634" s="7" t="n"/>
      <c r="Z7634" s="7" t="n"/>
      <c r="AA7634" s="7" t="n"/>
      <c r="AB7634" s="7" t="n"/>
      <c r="AC7634" s="7" t="n"/>
    </row>
    <row r="7635" ht="9.75" customHeight="1" s="12">
      <c r="A7635" s="11" t="inlineStr">
        <is>
          <t>SO - 0007102</t>
        </is>
      </c>
      <c r="B7635" s="11" t="inlineStr">
        <is>
          <t>Online</t>
        </is>
      </c>
      <c r="C7635" s="11" t="inlineStr">
        <is>
          <t>WARE-PUJ1005</t>
        </is>
      </c>
      <c r="D7635" s="6" t="n">
        <v>43900</v>
      </c>
      <c r="E7635" s="6" t="n">
        <v>44081</v>
      </c>
      <c r="F7635" s="6" t="n">
        <v>44108</v>
      </c>
      <c r="G7635" s="6" t="n">
        <v>44117</v>
      </c>
      <c r="H7635" s="11" t="inlineStr">
        <is>
          <t>USD</t>
        </is>
      </c>
      <c r="I7635" s="11" t="n">
        <v>18</v>
      </c>
      <c r="J7635" s="11" t="n">
        <v>20</v>
      </c>
      <c r="K7635" s="11" t="n">
        <v>268</v>
      </c>
      <c r="L7635" s="11" t="n">
        <v>45</v>
      </c>
      <c r="M7635" s="11" t="n">
        <v>4</v>
      </c>
      <c r="N7635" s="11" t="n">
        <v>0.1</v>
      </c>
      <c r="O7635" s="7" t="n">
        <v>2318.2</v>
      </c>
      <c r="P7635" s="7" t="n">
        <v>1947.288</v>
      </c>
      <c r="Q7635" s="7">
        <f>text(E7635,"ddd")</f>
        <v/>
      </c>
      <c r="R7635" s="7">
        <f>G7635-F7635</f>
        <v/>
      </c>
      <c r="S7635" s="7">
        <f>E7635-D7635</f>
        <v/>
      </c>
      <c r="T7635" s="7">
        <f>O7635*M7635</f>
        <v/>
      </c>
      <c r="U7635" s="7">
        <f>T7635*N7635</f>
        <v/>
      </c>
      <c r="V7635" s="7">
        <f>T7635-U7635-(P7635*M7635)</f>
        <v/>
      </c>
      <c r="W7635" s="7">
        <f>VLOOKUP(L7635,'Products Sheet'!$A:$B,2,FALSE)</f>
        <v/>
      </c>
      <c r="X7635" s="7" t="n"/>
      <c r="Y7635" s="7" t="n"/>
      <c r="Z7635" s="7" t="n"/>
      <c r="AA7635" s="7" t="n"/>
      <c r="AB7635" s="7" t="n"/>
      <c r="AC7635" s="7" t="n"/>
    </row>
    <row r="7636" ht="9.75" customHeight="1" s="12">
      <c r="A7636" s="11" t="inlineStr">
        <is>
          <t>SO - 0007115</t>
        </is>
      </c>
      <c r="B7636" s="11" t="inlineStr">
        <is>
          <t>In-Store</t>
        </is>
      </c>
      <c r="C7636" s="11" t="inlineStr">
        <is>
          <t>WARE-MKL1006</t>
        </is>
      </c>
      <c r="D7636" s="6" t="n">
        <v>44000</v>
      </c>
      <c r="E7636" s="6" t="n">
        <v>44082</v>
      </c>
      <c r="F7636" s="6" t="n">
        <v>44100</v>
      </c>
      <c r="G7636" s="6" t="n">
        <v>44109</v>
      </c>
      <c r="H7636" s="11" t="inlineStr">
        <is>
          <t>USD</t>
        </is>
      </c>
      <c r="I7636" s="11" t="n">
        <v>3</v>
      </c>
      <c r="J7636" s="11" t="n">
        <v>34</v>
      </c>
      <c r="K7636" s="11" t="n">
        <v>337</v>
      </c>
      <c r="L7636" s="11" t="n">
        <v>45</v>
      </c>
      <c r="M7636" s="11" t="n">
        <v>7</v>
      </c>
      <c r="N7636" s="11" t="n">
        <v>0.15</v>
      </c>
      <c r="O7636" s="7" t="n">
        <v>3886</v>
      </c>
      <c r="P7636" s="7" t="n">
        <v>2914.5</v>
      </c>
      <c r="Q7636" s="7">
        <f>text(E7636,"ddd")</f>
        <v/>
      </c>
      <c r="R7636" s="7">
        <f>G7636-F7636</f>
        <v/>
      </c>
      <c r="S7636" s="7">
        <f>E7636-D7636</f>
        <v/>
      </c>
      <c r="T7636" s="7">
        <f>O7636*M7636</f>
        <v/>
      </c>
      <c r="U7636" s="7">
        <f>T7636*N7636</f>
        <v/>
      </c>
      <c r="V7636" s="7">
        <f>T7636-U7636-(P7636*M7636)</f>
        <v/>
      </c>
      <c r="W7636" s="7">
        <f>VLOOKUP(L7636,'Products Sheet'!$A:$B,2,FALSE)</f>
        <v/>
      </c>
      <c r="X7636" s="7" t="n"/>
      <c r="Y7636" s="7" t="n"/>
      <c r="Z7636" s="7" t="n"/>
      <c r="AA7636" s="7" t="n"/>
      <c r="AB7636" s="7" t="n"/>
      <c r="AC7636" s="7" t="n"/>
    </row>
    <row r="7637" ht="9.75" customHeight="1" s="12">
      <c r="A7637" s="11" t="inlineStr">
        <is>
          <t>SO - 0007133</t>
        </is>
      </c>
      <c r="B7637" s="11" t="inlineStr">
        <is>
          <t>In-Store</t>
        </is>
      </c>
      <c r="C7637" s="11" t="inlineStr">
        <is>
          <t>WARE-XYS1001</t>
        </is>
      </c>
      <c r="D7637" s="6" t="n">
        <v>44000</v>
      </c>
      <c r="E7637" s="6" t="n">
        <v>44085</v>
      </c>
      <c r="F7637" s="6" t="n">
        <v>44106</v>
      </c>
      <c r="G7637" s="6" t="n">
        <v>44108</v>
      </c>
      <c r="H7637" s="11" t="inlineStr">
        <is>
          <t>USD</t>
        </is>
      </c>
      <c r="I7637" s="11" t="n">
        <v>2</v>
      </c>
      <c r="J7637" s="11" t="n">
        <v>1</v>
      </c>
      <c r="K7637" s="11" t="n">
        <v>14</v>
      </c>
      <c r="L7637" s="11" t="n">
        <v>45</v>
      </c>
      <c r="M7637" s="11" t="n">
        <v>8</v>
      </c>
      <c r="N7637" s="11" t="n">
        <v>0.3</v>
      </c>
      <c r="O7637" s="7" t="n">
        <v>1226.1</v>
      </c>
      <c r="P7637" s="7" t="n">
        <v>956.3580000000002</v>
      </c>
      <c r="Q7637" s="7">
        <f>text(E7637,"ddd")</f>
        <v/>
      </c>
      <c r="R7637" s="7">
        <f>G7637-F7637</f>
        <v/>
      </c>
      <c r="S7637" s="7">
        <f>E7637-D7637</f>
        <v/>
      </c>
      <c r="T7637" s="7">
        <f>O7637*M7637</f>
        <v/>
      </c>
      <c r="U7637" s="7">
        <f>T7637*N7637</f>
        <v/>
      </c>
      <c r="V7637" s="7">
        <f>T7637-U7637-(P7637*M7637)</f>
        <v/>
      </c>
      <c r="W7637" s="7">
        <f>VLOOKUP(L7637,'Products Sheet'!$A:$B,2,FALSE)</f>
        <v/>
      </c>
      <c r="X7637" s="7" t="n"/>
      <c r="Y7637" s="7" t="n"/>
      <c r="Z7637" s="7" t="n"/>
      <c r="AA7637" s="7" t="n"/>
      <c r="AB7637" s="7" t="n"/>
      <c r="AC7637" s="7" t="n"/>
    </row>
    <row r="7638" ht="9.75" customHeight="1" s="12">
      <c r="A7638" s="11" t="inlineStr">
        <is>
          <t>SO - 0007134</t>
        </is>
      </c>
      <c r="B7638" s="11" t="inlineStr">
        <is>
          <t>In-Store</t>
        </is>
      </c>
      <c r="C7638" s="11" t="inlineStr">
        <is>
          <t>WARE-XYS1001</t>
        </is>
      </c>
      <c r="D7638" s="6" t="n">
        <v>44000</v>
      </c>
      <c r="E7638" s="6" t="n">
        <v>44086</v>
      </c>
      <c r="F7638" s="6" t="n">
        <v>44096</v>
      </c>
      <c r="G7638" s="6" t="n">
        <v>44103</v>
      </c>
      <c r="H7638" s="11" t="inlineStr">
        <is>
          <t>USD</t>
        </is>
      </c>
      <c r="I7638" s="11" t="n">
        <v>10</v>
      </c>
      <c r="J7638" s="11" t="n">
        <v>12</v>
      </c>
      <c r="K7638" s="11" t="n">
        <v>29</v>
      </c>
      <c r="L7638" s="11" t="n">
        <v>45</v>
      </c>
      <c r="M7638" s="11" t="n">
        <v>5</v>
      </c>
      <c r="N7638" s="11" t="n">
        <v>0.05</v>
      </c>
      <c r="O7638" s="7" t="n">
        <v>1125.6</v>
      </c>
      <c r="P7638" s="7" t="n">
        <v>517.7760000000001</v>
      </c>
      <c r="Q7638" s="7">
        <f>text(E7638,"ddd")</f>
        <v/>
      </c>
      <c r="R7638" s="7">
        <f>G7638-F7638</f>
        <v/>
      </c>
      <c r="S7638" s="7">
        <f>E7638-D7638</f>
        <v/>
      </c>
      <c r="T7638" s="7">
        <f>O7638*M7638</f>
        <v/>
      </c>
      <c r="U7638" s="7">
        <f>T7638*N7638</f>
        <v/>
      </c>
      <c r="V7638" s="7">
        <f>T7638-U7638-(P7638*M7638)</f>
        <v/>
      </c>
      <c r="W7638" s="7">
        <f>VLOOKUP(L7638,'Products Sheet'!$A:$B,2,FALSE)</f>
        <v/>
      </c>
      <c r="X7638" s="7" t="n"/>
      <c r="Y7638" s="7" t="n"/>
      <c r="Z7638" s="7" t="n"/>
      <c r="AA7638" s="7" t="n"/>
      <c r="AB7638" s="7" t="n"/>
      <c r="AC7638" s="7" t="n"/>
    </row>
    <row r="7639" ht="9.75" customHeight="1" s="12">
      <c r="A7639" s="11" t="inlineStr">
        <is>
          <t>SO - 0007160</t>
        </is>
      </c>
      <c r="B7639" s="11" t="inlineStr">
        <is>
          <t>Online</t>
        </is>
      </c>
      <c r="C7639" s="11" t="inlineStr">
        <is>
          <t>WARE-NMK1003</t>
        </is>
      </c>
      <c r="D7639" s="6" t="n">
        <v>44000</v>
      </c>
      <c r="E7639" s="6" t="n">
        <v>44089</v>
      </c>
      <c r="F7639" s="6" t="n">
        <v>44109</v>
      </c>
      <c r="G7639" s="6" t="n">
        <v>44114</v>
      </c>
      <c r="H7639" s="11" t="inlineStr">
        <is>
          <t>USD</t>
        </is>
      </c>
      <c r="I7639" s="11" t="n">
        <v>20</v>
      </c>
      <c r="J7639" s="11" t="n">
        <v>48</v>
      </c>
      <c r="K7639" s="11" t="n">
        <v>139</v>
      </c>
      <c r="L7639" s="11" t="n">
        <v>45</v>
      </c>
      <c r="M7639" s="11" t="n">
        <v>5</v>
      </c>
      <c r="N7639" s="11" t="n">
        <v>0.2</v>
      </c>
      <c r="O7639" s="7" t="n">
        <v>3906.1</v>
      </c>
      <c r="P7639" s="7" t="n">
        <v>2968.636</v>
      </c>
      <c r="Q7639" s="7">
        <f>text(E7639,"ddd")</f>
        <v/>
      </c>
      <c r="R7639" s="7">
        <f>G7639-F7639</f>
        <v/>
      </c>
      <c r="S7639" s="7">
        <f>E7639-D7639</f>
        <v/>
      </c>
      <c r="T7639" s="7">
        <f>O7639*M7639</f>
        <v/>
      </c>
      <c r="U7639" s="7">
        <f>T7639*N7639</f>
        <v/>
      </c>
      <c r="V7639" s="7">
        <f>T7639-U7639-(P7639*M7639)</f>
        <v/>
      </c>
      <c r="W7639" s="7">
        <f>VLOOKUP(L7639,'Products Sheet'!$A:$B,2,FALSE)</f>
        <v/>
      </c>
      <c r="X7639" s="7" t="n"/>
      <c r="Y7639" s="7" t="n"/>
      <c r="Z7639" s="7" t="n"/>
      <c r="AA7639" s="7" t="n"/>
      <c r="AB7639" s="7" t="n"/>
      <c r="AC7639" s="7" t="n"/>
    </row>
    <row r="7640" ht="9.75" customHeight="1" s="12">
      <c r="A7640" s="11" t="inlineStr">
        <is>
          <t>SO - 0007207</t>
        </is>
      </c>
      <c r="B7640" s="11" t="inlineStr">
        <is>
          <t>Online</t>
        </is>
      </c>
      <c r="C7640" s="11" t="inlineStr">
        <is>
          <t>WARE-XYS1001</t>
        </is>
      </c>
      <c r="D7640" s="6" t="n">
        <v>44000</v>
      </c>
      <c r="E7640" s="6" t="n">
        <v>44093</v>
      </c>
      <c r="F7640" s="6" t="n">
        <v>44096</v>
      </c>
      <c r="G7640" s="6" t="n">
        <v>44103</v>
      </c>
      <c r="H7640" s="11" t="inlineStr">
        <is>
          <t>USD</t>
        </is>
      </c>
      <c r="I7640" s="11" t="n">
        <v>18</v>
      </c>
      <c r="J7640" s="11" t="n">
        <v>28</v>
      </c>
      <c r="K7640" s="11" t="n">
        <v>27</v>
      </c>
      <c r="L7640" s="11" t="n">
        <v>45</v>
      </c>
      <c r="M7640" s="11" t="n">
        <v>1</v>
      </c>
      <c r="N7640" s="11" t="n">
        <v>0.1</v>
      </c>
      <c r="O7640" s="7" t="n">
        <v>3953</v>
      </c>
      <c r="P7640" s="7" t="n">
        <v>2964.75</v>
      </c>
      <c r="Q7640" s="7">
        <f>text(E7640,"ddd")</f>
        <v/>
      </c>
      <c r="R7640" s="7">
        <f>G7640-F7640</f>
        <v/>
      </c>
      <c r="S7640" s="7">
        <f>E7640-D7640</f>
        <v/>
      </c>
      <c r="T7640" s="7">
        <f>O7640*M7640</f>
        <v/>
      </c>
      <c r="U7640" s="7">
        <f>T7640*N7640</f>
        <v/>
      </c>
      <c r="V7640" s="7">
        <f>T7640-U7640-(P7640*M7640)</f>
        <v/>
      </c>
      <c r="W7640" s="7">
        <f>VLOOKUP(L7640,'Products Sheet'!$A:$B,2,FALSE)</f>
        <v/>
      </c>
      <c r="X7640" s="7" t="n"/>
      <c r="Y7640" s="7" t="n"/>
      <c r="Z7640" s="7" t="n"/>
      <c r="AA7640" s="7" t="n"/>
      <c r="AB7640" s="7" t="n"/>
      <c r="AC7640" s="7" t="n"/>
    </row>
    <row r="7641" ht="9.75" customHeight="1" s="12">
      <c r="A7641" s="11" t="inlineStr">
        <is>
          <t>SO - 0007282</t>
        </is>
      </c>
      <c r="B7641" s="11" t="inlineStr">
        <is>
          <t>Online</t>
        </is>
      </c>
      <c r="C7641" s="11" t="inlineStr">
        <is>
          <t>WARE-NMK1003</t>
        </is>
      </c>
      <c r="D7641" s="6" t="n">
        <v>44000</v>
      </c>
      <c r="E7641" s="6" t="n">
        <v>44101</v>
      </c>
      <c r="F7641" s="6" t="n">
        <v>44111</v>
      </c>
      <c r="G7641" s="6" t="n">
        <v>44119</v>
      </c>
      <c r="H7641" s="11" t="inlineStr">
        <is>
          <t>USD</t>
        </is>
      </c>
      <c r="I7641" s="11" t="n">
        <v>14</v>
      </c>
      <c r="J7641" s="11" t="n">
        <v>17</v>
      </c>
      <c r="K7641" s="11" t="n">
        <v>126</v>
      </c>
      <c r="L7641" s="11" t="n">
        <v>45</v>
      </c>
      <c r="M7641" s="11" t="n">
        <v>8</v>
      </c>
      <c r="N7641" s="11" t="n">
        <v>0.05</v>
      </c>
      <c r="O7641" s="7" t="n">
        <v>3939.6</v>
      </c>
      <c r="P7641" s="7" t="n">
        <v>2048.592</v>
      </c>
      <c r="Q7641" s="7">
        <f>text(E7641,"ddd")</f>
        <v/>
      </c>
      <c r="R7641" s="7">
        <f>G7641-F7641</f>
        <v/>
      </c>
      <c r="S7641" s="7">
        <f>E7641-D7641</f>
        <v/>
      </c>
      <c r="T7641" s="7">
        <f>O7641*M7641</f>
        <v/>
      </c>
      <c r="U7641" s="7">
        <f>T7641*N7641</f>
        <v/>
      </c>
      <c r="V7641" s="7">
        <f>T7641-U7641-(P7641*M7641)</f>
        <v/>
      </c>
      <c r="W7641" s="7">
        <f>VLOOKUP(L7641,'Products Sheet'!$A:$B,2,FALSE)</f>
        <v/>
      </c>
      <c r="X7641" s="7" t="n"/>
      <c r="Y7641" s="7" t="n"/>
      <c r="Z7641" s="7" t="n"/>
      <c r="AA7641" s="7" t="n"/>
      <c r="AB7641" s="7" t="n"/>
      <c r="AC7641" s="7" t="n"/>
    </row>
    <row r="7642" ht="9.75" customHeight="1" s="12">
      <c r="A7642" s="11" t="inlineStr">
        <is>
          <t>SO - 0007299</t>
        </is>
      </c>
      <c r="B7642" s="11" t="inlineStr">
        <is>
          <t>Distributor</t>
        </is>
      </c>
      <c r="C7642" s="11" t="inlineStr">
        <is>
          <t>WARE-NBV1002</t>
        </is>
      </c>
      <c r="D7642" s="6" t="n">
        <v>44000</v>
      </c>
      <c r="E7642" s="6" t="n">
        <v>44103</v>
      </c>
      <c r="F7642" s="6" t="n">
        <v>44117</v>
      </c>
      <c r="G7642" s="6" t="n">
        <v>44119</v>
      </c>
      <c r="H7642" s="11" t="inlineStr">
        <is>
          <t>USD</t>
        </is>
      </c>
      <c r="I7642" s="11" t="n">
        <v>21</v>
      </c>
      <c r="J7642" s="11" t="n">
        <v>18</v>
      </c>
      <c r="K7642" s="11" t="n">
        <v>87</v>
      </c>
      <c r="L7642" s="11" t="n">
        <v>45</v>
      </c>
      <c r="M7642" s="11" t="n">
        <v>2</v>
      </c>
      <c r="N7642" s="11" t="n">
        <v>0.05</v>
      </c>
      <c r="O7642" s="7" t="n">
        <v>1105.5</v>
      </c>
      <c r="P7642" s="7" t="n">
        <v>906.51</v>
      </c>
      <c r="Q7642" s="7">
        <f>text(E7642,"ddd")</f>
        <v/>
      </c>
      <c r="R7642" s="7">
        <f>G7642-F7642</f>
        <v/>
      </c>
      <c r="S7642" s="7">
        <f>E7642-D7642</f>
        <v/>
      </c>
      <c r="T7642" s="7">
        <f>O7642*M7642</f>
        <v/>
      </c>
      <c r="U7642" s="7">
        <f>T7642*N7642</f>
        <v/>
      </c>
      <c r="V7642" s="7">
        <f>T7642-U7642-(P7642*M7642)</f>
        <v/>
      </c>
      <c r="W7642" s="7">
        <f>VLOOKUP(L7642,'Products Sheet'!$A:$B,2,FALSE)</f>
        <v/>
      </c>
      <c r="X7642" s="7" t="n"/>
      <c r="Y7642" s="7" t="n"/>
      <c r="Z7642" s="7" t="n"/>
      <c r="AA7642" s="7" t="n"/>
      <c r="AB7642" s="7" t="n"/>
      <c r="AC7642" s="7" t="n"/>
    </row>
    <row r="7643" ht="9.75" customHeight="1" s="12">
      <c r="A7643" s="11" t="inlineStr">
        <is>
          <t>SO - 0007363</t>
        </is>
      </c>
      <c r="B7643" s="11" t="inlineStr">
        <is>
          <t>Online</t>
        </is>
      </c>
      <c r="C7643" s="11" t="inlineStr">
        <is>
          <t>WARE-UHY1004</t>
        </is>
      </c>
      <c r="D7643" s="6" t="n">
        <v>44000</v>
      </c>
      <c r="E7643" s="6" t="n">
        <v>44111</v>
      </c>
      <c r="F7643" s="6" t="n">
        <v>44116</v>
      </c>
      <c r="G7643" s="6" t="n">
        <v>44119</v>
      </c>
      <c r="H7643" s="11" t="inlineStr">
        <is>
          <t>USD</t>
        </is>
      </c>
      <c r="I7643" s="11" t="n">
        <v>14</v>
      </c>
      <c r="J7643" s="11" t="n">
        <v>49</v>
      </c>
      <c r="K7643" s="11" t="n">
        <v>242</v>
      </c>
      <c r="L7643" s="11" t="n">
        <v>45</v>
      </c>
      <c r="M7643" s="11" t="n">
        <v>4</v>
      </c>
      <c r="N7643" s="11" t="n">
        <v>0.075</v>
      </c>
      <c r="O7643" s="7" t="n">
        <v>1929.6</v>
      </c>
      <c r="P7643" s="7" t="n">
        <v>868.3200000000001</v>
      </c>
      <c r="Q7643" s="7">
        <f>text(E7643,"ddd")</f>
        <v/>
      </c>
      <c r="R7643" s="7">
        <f>G7643-F7643</f>
        <v/>
      </c>
      <c r="S7643" s="7">
        <f>E7643-D7643</f>
        <v/>
      </c>
      <c r="T7643" s="7">
        <f>O7643*M7643</f>
        <v/>
      </c>
      <c r="U7643" s="7">
        <f>T7643*N7643</f>
        <v/>
      </c>
      <c r="V7643" s="7">
        <f>T7643-U7643-(P7643*M7643)</f>
        <v/>
      </c>
      <c r="W7643" s="7">
        <f>VLOOKUP(L7643,'Products Sheet'!$A:$B,2,FALSE)</f>
        <v/>
      </c>
      <c r="X7643" s="7" t="n"/>
      <c r="Y7643" s="7" t="n"/>
      <c r="Z7643" s="7" t="n"/>
      <c r="AA7643" s="7" t="n"/>
      <c r="AB7643" s="7" t="n"/>
      <c r="AC7643" s="7" t="n"/>
    </row>
    <row r="7644" ht="9.75" customHeight="1" s="12">
      <c r="A7644" s="11" t="inlineStr">
        <is>
          <t>SO - 0007384</t>
        </is>
      </c>
      <c r="B7644" s="11" t="inlineStr">
        <is>
          <t>In-Store</t>
        </is>
      </c>
      <c r="C7644" s="11" t="inlineStr">
        <is>
          <t>WARE-NMK1003</t>
        </is>
      </c>
      <c r="D7644" s="6" t="n">
        <v>44000</v>
      </c>
      <c r="E7644" s="6" t="n">
        <v>44113</v>
      </c>
      <c r="F7644" s="6" t="n">
        <v>44127</v>
      </c>
      <c r="G7644" s="6" t="n">
        <v>44136</v>
      </c>
      <c r="H7644" s="11" t="inlineStr">
        <is>
          <t>USD</t>
        </is>
      </c>
      <c r="I7644" s="11" t="n">
        <v>1</v>
      </c>
      <c r="J7644" s="11" t="n">
        <v>17</v>
      </c>
      <c r="K7644" s="11" t="n">
        <v>149</v>
      </c>
      <c r="L7644" s="11" t="n">
        <v>45</v>
      </c>
      <c r="M7644" s="11" t="n">
        <v>8</v>
      </c>
      <c r="N7644" s="11" t="n">
        <v>0.4</v>
      </c>
      <c r="O7644" s="7" t="n">
        <v>837.5</v>
      </c>
      <c r="P7644" s="7" t="n">
        <v>619.75</v>
      </c>
      <c r="Q7644" s="7">
        <f>text(E7644,"ddd")</f>
        <v/>
      </c>
      <c r="R7644" s="7">
        <f>G7644-F7644</f>
        <v/>
      </c>
      <c r="S7644" s="7">
        <f>E7644-D7644</f>
        <v/>
      </c>
      <c r="T7644" s="7">
        <f>O7644*M7644</f>
        <v/>
      </c>
      <c r="U7644" s="7">
        <f>T7644*N7644</f>
        <v/>
      </c>
      <c r="V7644" s="7">
        <f>T7644-U7644-(P7644*M7644)</f>
        <v/>
      </c>
      <c r="W7644" s="7">
        <f>VLOOKUP(L7644,'Products Sheet'!$A:$B,2,FALSE)</f>
        <v/>
      </c>
      <c r="X7644" s="7" t="n"/>
      <c r="Y7644" s="7" t="n"/>
      <c r="Z7644" s="7" t="n"/>
      <c r="AA7644" s="7" t="n"/>
      <c r="AB7644" s="7" t="n"/>
      <c r="AC7644" s="7" t="n"/>
    </row>
    <row r="7645" ht="9.75" customHeight="1" s="12">
      <c r="A7645" s="11" t="inlineStr">
        <is>
          <t>SO - 0007496</t>
        </is>
      </c>
      <c r="B7645" s="11" t="inlineStr">
        <is>
          <t>Online</t>
        </is>
      </c>
      <c r="C7645" s="11" t="inlineStr">
        <is>
          <t>WARE-NBV1002</t>
        </is>
      </c>
      <c r="D7645" s="6" t="n">
        <v>44000</v>
      </c>
      <c r="E7645" s="6" t="n">
        <v>44127</v>
      </c>
      <c r="F7645" s="6" t="n">
        <v>44135</v>
      </c>
      <c r="G7645" s="6" t="n">
        <v>44136</v>
      </c>
      <c r="H7645" s="11" t="inlineStr">
        <is>
          <t>USD</t>
        </is>
      </c>
      <c r="I7645" s="11" t="n">
        <v>12</v>
      </c>
      <c r="J7645" s="11" t="n">
        <v>11</v>
      </c>
      <c r="K7645" s="11" t="n">
        <v>62</v>
      </c>
      <c r="L7645" s="11" t="n">
        <v>45</v>
      </c>
      <c r="M7645" s="11" t="n">
        <v>7</v>
      </c>
      <c r="N7645" s="11" t="n">
        <v>0.075</v>
      </c>
      <c r="O7645" s="7" t="n">
        <v>1051.9</v>
      </c>
      <c r="P7645" s="7" t="n">
        <v>557.5070000000001</v>
      </c>
      <c r="Q7645" s="7">
        <f>text(E7645,"ddd")</f>
        <v/>
      </c>
      <c r="R7645" s="7">
        <f>G7645-F7645</f>
        <v/>
      </c>
      <c r="S7645" s="7">
        <f>E7645-D7645</f>
        <v/>
      </c>
      <c r="T7645" s="7">
        <f>O7645*M7645</f>
        <v/>
      </c>
      <c r="U7645" s="7">
        <f>T7645*N7645</f>
        <v/>
      </c>
      <c r="V7645" s="7">
        <f>T7645-U7645-(P7645*M7645)</f>
        <v/>
      </c>
      <c r="W7645" s="7">
        <f>VLOOKUP(L7645,'Products Sheet'!$A:$B,2,FALSE)</f>
        <v/>
      </c>
      <c r="X7645" s="7" t="n"/>
      <c r="Y7645" s="7" t="n"/>
      <c r="Z7645" s="7" t="n"/>
      <c r="AA7645" s="7" t="n"/>
      <c r="AB7645" s="7" t="n"/>
      <c r="AC7645" s="7" t="n"/>
    </row>
    <row r="7646" ht="9.75" customHeight="1" s="12">
      <c r="A7646" s="11" t="inlineStr">
        <is>
          <t>SO - 0007613</t>
        </is>
      </c>
      <c r="B7646" s="11" t="inlineStr">
        <is>
          <t>Wholesale</t>
        </is>
      </c>
      <c r="C7646" s="11" t="inlineStr">
        <is>
          <t>WARE-XYS1001</t>
        </is>
      </c>
      <c r="D7646" s="6" t="n">
        <v>44000</v>
      </c>
      <c r="E7646" s="6" t="n">
        <v>44138</v>
      </c>
      <c r="F7646" s="6" t="n">
        <v>44146</v>
      </c>
      <c r="G7646" s="6" t="n">
        <v>44151</v>
      </c>
      <c r="H7646" s="11" t="inlineStr">
        <is>
          <t>USD</t>
        </is>
      </c>
      <c r="I7646" s="11" t="n">
        <v>28</v>
      </c>
      <c r="J7646" s="11" t="n">
        <v>32</v>
      </c>
      <c r="K7646" s="11" t="n">
        <v>18</v>
      </c>
      <c r="L7646" s="11" t="n">
        <v>45</v>
      </c>
      <c r="M7646" s="11" t="n">
        <v>4</v>
      </c>
      <c r="N7646" s="11" t="n">
        <v>0.2</v>
      </c>
      <c r="O7646" s="7" t="n">
        <v>268</v>
      </c>
      <c r="P7646" s="7" t="n">
        <v>152.76</v>
      </c>
      <c r="Q7646" s="7">
        <f>text(E7646,"ddd")</f>
        <v/>
      </c>
      <c r="R7646" s="7">
        <f>G7646-F7646</f>
        <v/>
      </c>
      <c r="S7646" s="7">
        <f>E7646-D7646</f>
        <v/>
      </c>
      <c r="T7646" s="7">
        <f>O7646*M7646</f>
        <v/>
      </c>
      <c r="U7646" s="7">
        <f>T7646*N7646</f>
        <v/>
      </c>
      <c r="V7646" s="7">
        <f>T7646-U7646-(P7646*M7646)</f>
        <v/>
      </c>
      <c r="W7646" s="7">
        <f>VLOOKUP(L7646,'Products Sheet'!$A:$B,2,FALSE)</f>
        <v/>
      </c>
      <c r="X7646" s="7" t="n"/>
      <c r="Y7646" s="7" t="n"/>
      <c r="Z7646" s="7" t="n"/>
      <c r="AA7646" s="7" t="n"/>
      <c r="AB7646" s="7" t="n"/>
      <c r="AC7646" s="7" t="n"/>
    </row>
    <row r="7647" ht="9.75" customHeight="1" s="12">
      <c r="A7647" s="11" t="inlineStr">
        <is>
          <t>SO - 0007619</t>
        </is>
      </c>
      <c r="B7647" s="11" t="inlineStr">
        <is>
          <t>In-Store</t>
        </is>
      </c>
      <c r="C7647" s="11" t="inlineStr">
        <is>
          <t>WARE-XYS1001</t>
        </is>
      </c>
      <c r="D7647" s="6" t="n">
        <v>44000</v>
      </c>
      <c r="E7647" s="6" t="n">
        <v>44139</v>
      </c>
      <c r="F7647" s="6" t="n">
        <v>44162</v>
      </c>
      <c r="G7647" s="6" t="n">
        <v>44168</v>
      </c>
      <c r="H7647" s="11" t="inlineStr">
        <is>
          <t>USD</t>
        </is>
      </c>
      <c r="I7647" s="11" t="n">
        <v>7</v>
      </c>
      <c r="J7647" s="11" t="n">
        <v>15</v>
      </c>
      <c r="K7647" s="11" t="n">
        <v>26</v>
      </c>
      <c r="L7647" s="11" t="n">
        <v>45</v>
      </c>
      <c r="M7647" s="11" t="n">
        <v>3</v>
      </c>
      <c r="N7647" s="11" t="n">
        <v>0.075</v>
      </c>
      <c r="O7647" s="7" t="n">
        <v>167.5</v>
      </c>
      <c r="P7647" s="7" t="n">
        <v>142.375</v>
      </c>
      <c r="Q7647" s="7">
        <f>text(E7647,"ddd")</f>
        <v/>
      </c>
      <c r="R7647" s="7">
        <f>G7647-F7647</f>
        <v/>
      </c>
      <c r="S7647" s="7">
        <f>E7647-D7647</f>
        <v/>
      </c>
      <c r="T7647" s="7">
        <f>O7647*M7647</f>
        <v/>
      </c>
      <c r="U7647" s="7">
        <f>T7647*N7647</f>
        <v/>
      </c>
      <c r="V7647" s="7">
        <f>T7647-U7647-(P7647*M7647)</f>
        <v/>
      </c>
      <c r="W7647" s="7">
        <f>VLOOKUP(L7647,'Products Sheet'!$A:$B,2,FALSE)</f>
        <v/>
      </c>
      <c r="X7647" s="7" t="n"/>
      <c r="Y7647" s="7" t="n"/>
      <c r="Z7647" s="7" t="n"/>
      <c r="AA7647" s="7" t="n"/>
      <c r="AB7647" s="7" t="n"/>
      <c r="AC7647" s="7" t="n"/>
    </row>
    <row r="7648" ht="9.75" customHeight="1" s="12">
      <c r="A7648" s="11" t="inlineStr">
        <is>
          <t>SO - 0007677</t>
        </is>
      </c>
      <c r="B7648" s="11" t="inlineStr">
        <is>
          <t>Wholesale</t>
        </is>
      </c>
      <c r="C7648" s="11" t="inlineStr">
        <is>
          <t>WARE-XYS1001</t>
        </is>
      </c>
      <c r="D7648" s="6" t="n">
        <v>44100</v>
      </c>
      <c r="E7648" s="6" t="n">
        <v>44147</v>
      </c>
      <c r="F7648" s="6" t="n">
        <v>44174</v>
      </c>
      <c r="G7648" s="6" t="n">
        <v>44180</v>
      </c>
      <c r="H7648" s="11" t="inlineStr">
        <is>
          <t>USD</t>
        </is>
      </c>
      <c r="I7648" s="11" t="n">
        <v>28</v>
      </c>
      <c r="J7648" s="11" t="n">
        <v>10</v>
      </c>
      <c r="K7648" s="11" t="n">
        <v>16</v>
      </c>
      <c r="L7648" s="11" t="n">
        <v>45</v>
      </c>
      <c r="M7648" s="11" t="n">
        <v>5</v>
      </c>
      <c r="N7648" s="11" t="n">
        <v>0.075</v>
      </c>
      <c r="O7648" s="7" t="n">
        <v>998.3000000000001</v>
      </c>
      <c r="P7648" s="7" t="n">
        <v>419.286</v>
      </c>
      <c r="Q7648" s="7">
        <f>text(E7648,"ddd")</f>
        <v/>
      </c>
      <c r="R7648" s="7">
        <f>G7648-F7648</f>
        <v/>
      </c>
      <c r="S7648" s="7">
        <f>E7648-D7648</f>
        <v/>
      </c>
      <c r="T7648" s="7">
        <f>O7648*M7648</f>
        <v/>
      </c>
      <c r="U7648" s="7">
        <f>T7648*N7648</f>
        <v/>
      </c>
      <c r="V7648" s="7">
        <f>T7648-U7648-(P7648*M7648)</f>
        <v/>
      </c>
      <c r="W7648" s="7">
        <f>VLOOKUP(L7648,'Products Sheet'!$A:$B,2,FALSE)</f>
        <v/>
      </c>
      <c r="X7648" s="7" t="n"/>
      <c r="Y7648" s="7" t="n"/>
      <c r="Z7648" s="7" t="n"/>
      <c r="AA7648" s="7" t="n"/>
      <c r="AB7648" s="7" t="n"/>
      <c r="AC7648" s="7" t="n"/>
    </row>
    <row r="7649" ht="9.75" customHeight="1" s="12">
      <c r="A7649" s="11" t="inlineStr">
        <is>
          <t>SO - 0007727</t>
        </is>
      </c>
      <c r="B7649" s="11" t="inlineStr">
        <is>
          <t>In-Store</t>
        </is>
      </c>
      <c r="C7649" s="11" t="inlineStr">
        <is>
          <t>WARE-NBV1002</t>
        </is>
      </c>
      <c r="D7649" s="6" t="n">
        <v>44000</v>
      </c>
      <c r="E7649" s="6" t="n">
        <v>44152</v>
      </c>
      <c r="F7649" s="6" t="n">
        <v>44155</v>
      </c>
      <c r="G7649" s="6" t="n">
        <v>44161</v>
      </c>
      <c r="H7649" s="11" t="inlineStr">
        <is>
          <t>USD</t>
        </is>
      </c>
      <c r="I7649" s="11" t="n">
        <v>1</v>
      </c>
      <c r="J7649" s="11" t="n">
        <v>47</v>
      </c>
      <c r="K7649" s="11" t="n">
        <v>69</v>
      </c>
      <c r="L7649" s="11" t="n">
        <v>45</v>
      </c>
      <c r="M7649" s="11" t="n">
        <v>4</v>
      </c>
      <c r="N7649" s="11" t="n">
        <v>0.2</v>
      </c>
      <c r="O7649" s="7" t="n">
        <v>1118.9</v>
      </c>
      <c r="P7649" s="7" t="n">
        <v>850.364</v>
      </c>
      <c r="Q7649" s="7">
        <f>text(E7649,"ddd")</f>
        <v/>
      </c>
      <c r="R7649" s="7">
        <f>G7649-F7649</f>
        <v/>
      </c>
      <c r="S7649" s="7">
        <f>E7649-D7649</f>
        <v/>
      </c>
      <c r="T7649" s="7">
        <f>O7649*M7649</f>
        <v/>
      </c>
      <c r="U7649" s="7">
        <f>T7649*N7649</f>
        <v/>
      </c>
      <c r="V7649" s="7">
        <f>T7649-U7649-(P7649*M7649)</f>
        <v/>
      </c>
      <c r="W7649" s="7">
        <f>VLOOKUP(L7649,'Products Sheet'!$A:$B,2,FALSE)</f>
        <v/>
      </c>
      <c r="X7649" s="7" t="n"/>
      <c r="Y7649" s="7" t="n"/>
      <c r="Z7649" s="7" t="n"/>
      <c r="AA7649" s="7" t="n"/>
      <c r="AB7649" s="7" t="n"/>
      <c r="AC7649" s="7" t="n"/>
    </row>
    <row r="7650" ht="9.75" customHeight="1" s="12">
      <c r="A7650" s="11" t="inlineStr">
        <is>
          <t>SO - 0007749</t>
        </is>
      </c>
      <c r="B7650" s="11" t="inlineStr">
        <is>
          <t>Distributor</t>
        </is>
      </c>
      <c r="C7650" s="11" t="inlineStr">
        <is>
          <t>WARE-NBV1002</t>
        </is>
      </c>
      <c r="D7650" s="6" t="n">
        <v>44100</v>
      </c>
      <c r="E7650" s="6" t="n">
        <v>44154</v>
      </c>
      <c r="F7650" s="6" t="n">
        <v>44160</v>
      </c>
      <c r="G7650" s="6" t="n">
        <v>44167</v>
      </c>
      <c r="H7650" s="11" t="inlineStr">
        <is>
          <t>USD</t>
        </is>
      </c>
      <c r="I7650" s="11" t="n">
        <v>22</v>
      </c>
      <c r="J7650" s="11" t="n">
        <v>36</v>
      </c>
      <c r="K7650" s="11" t="n">
        <v>67</v>
      </c>
      <c r="L7650" s="11" t="n">
        <v>45</v>
      </c>
      <c r="M7650" s="11" t="n">
        <v>1</v>
      </c>
      <c r="N7650" s="11" t="n">
        <v>0.075</v>
      </c>
      <c r="O7650" s="7" t="n">
        <v>683.4</v>
      </c>
      <c r="P7650" s="7" t="n">
        <v>362.202</v>
      </c>
      <c r="Q7650" s="7">
        <f>text(E7650,"ddd")</f>
        <v/>
      </c>
      <c r="R7650" s="7">
        <f>G7650-F7650</f>
        <v/>
      </c>
      <c r="S7650" s="7">
        <f>E7650-D7650</f>
        <v/>
      </c>
      <c r="T7650" s="7">
        <f>O7650*M7650</f>
        <v/>
      </c>
      <c r="U7650" s="7">
        <f>T7650*N7650</f>
        <v/>
      </c>
      <c r="V7650" s="7">
        <f>T7650-U7650-(P7650*M7650)</f>
        <v/>
      </c>
      <c r="W7650" s="7">
        <f>VLOOKUP(L7650,'Products Sheet'!$A:$B,2,FALSE)</f>
        <v/>
      </c>
      <c r="X7650" s="7" t="n"/>
      <c r="Y7650" s="7" t="n"/>
      <c r="Z7650" s="7" t="n"/>
      <c r="AA7650" s="7" t="n"/>
      <c r="AB7650" s="7" t="n"/>
      <c r="AC7650" s="7" t="n"/>
    </row>
    <row r="7651" ht="9.75" customHeight="1" s="12">
      <c r="A7651" s="11" t="inlineStr">
        <is>
          <t>SO - 0007780</t>
        </is>
      </c>
      <c r="B7651" s="11" t="inlineStr">
        <is>
          <t>Wholesale</t>
        </is>
      </c>
      <c r="C7651" s="11" t="inlineStr">
        <is>
          <t>WARE-NMK1003</t>
        </is>
      </c>
      <c r="D7651" s="6" t="n">
        <v>44100</v>
      </c>
      <c r="E7651" s="6" t="n">
        <v>44157</v>
      </c>
      <c r="F7651" s="6" t="n">
        <v>44170</v>
      </c>
      <c r="G7651" s="6" t="n">
        <v>44173</v>
      </c>
      <c r="H7651" s="11" t="inlineStr">
        <is>
          <t>USD</t>
        </is>
      </c>
      <c r="I7651" s="11" t="n">
        <v>28</v>
      </c>
      <c r="J7651" s="11" t="n">
        <v>40</v>
      </c>
      <c r="K7651" s="11" t="n">
        <v>114</v>
      </c>
      <c r="L7651" s="11" t="n">
        <v>45</v>
      </c>
      <c r="M7651" s="11" t="n">
        <v>6</v>
      </c>
      <c r="N7651" s="11" t="n">
        <v>0.15</v>
      </c>
      <c r="O7651" s="7" t="n">
        <v>3966.4</v>
      </c>
      <c r="P7651" s="7" t="n">
        <v>2181.52</v>
      </c>
      <c r="Q7651" s="7">
        <f>text(E7651,"ddd")</f>
        <v/>
      </c>
      <c r="R7651" s="7">
        <f>G7651-F7651</f>
        <v/>
      </c>
      <c r="S7651" s="7">
        <f>E7651-D7651</f>
        <v/>
      </c>
      <c r="T7651" s="7">
        <f>O7651*M7651</f>
        <v/>
      </c>
      <c r="U7651" s="7">
        <f>T7651*N7651</f>
        <v/>
      </c>
      <c r="V7651" s="7">
        <f>T7651-U7651-(P7651*M7651)</f>
        <v/>
      </c>
      <c r="W7651" s="7">
        <f>VLOOKUP(L7651,'Products Sheet'!$A:$B,2,FALSE)</f>
        <v/>
      </c>
      <c r="X7651" s="7" t="n"/>
      <c r="Y7651" s="7" t="n"/>
      <c r="Z7651" s="7" t="n"/>
      <c r="AA7651" s="7" t="n"/>
      <c r="AB7651" s="7" t="n"/>
      <c r="AC7651" s="7" t="n"/>
    </row>
    <row r="7652" ht="9.75" customHeight="1" s="12">
      <c r="A7652" s="11" t="inlineStr">
        <is>
          <t>SO - 0007792</t>
        </is>
      </c>
      <c r="B7652" s="11" t="inlineStr">
        <is>
          <t>In-Store</t>
        </is>
      </c>
      <c r="C7652" s="11" t="inlineStr">
        <is>
          <t>WARE-PUJ1005</t>
        </is>
      </c>
      <c r="D7652" s="6" t="n">
        <v>44000</v>
      </c>
      <c r="E7652" s="6" t="n">
        <v>44159</v>
      </c>
      <c r="F7652" s="6" t="n">
        <v>44175</v>
      </c>
      <c r="G7652" s="6" t="n">
        <v>44178</v>
      </c>
      <c r="H7652" s="11" t="inlineStr">
        <is>
          <t>USD</t>
        </is>
      </c>
      <c r="I7652" s="11" t="n">
        <v>5</v>
      </c>
      <c r="J7652" s="11" t="n">
        <v>7</v>
      </c>
      <c r="K7652" s="11" t="n">
        <v>269</v>
      </c>
      <c r="L7652" s="11" t="n">
        <v>45</v>
      </c>
      <c r="M7652" s="11" t="n">
        <v>4</v>
      </c>
      <c r="N7652" s="11" t="n">
        <v>0.1</v>
      </c>
      <c r="O7652" s="7" t="n">
        <v>757.1</v>
      </c>
      <c r="P7652" s="7" t="n">
        <v>416.405</v>
      </c>
      <c r="Q7652" s="7">
        <f>text(E7652,"ddd")</f>
        <v/>
      </c>
      <c r="R7652" s="7">
        <f>G7652-F7652</f>
        <v/>
      </c>
      <c r="S7652" s="7">
        <f>E7652-D7652</f>
        <v/>
      </c>
      <c r="T7652" s="7">
        <f>O7652*M7652</f>
        <v/>
      </c>
      <c r="U7652" s="7">
        <f>T7652*N7652</f>
        <v/>
      </c>
      <c r="V7652" s="7">
        <f>T7652-U7652-(P7652*M7652)</f>
        <v/>
      </c>
      <c r="W7652" s="7">
        <f>VLOOKUP(L7652,'Products Sheet'!$A:$B,2,FALSE)</f>
        <v/>
      </c>
      <c r="X7652" s="7" t="n"/>
      <c r="Y7652" s="7" t="n"/>
      <c r="Z7652" s="7" t="n"/>
      <c r="AA7652" s="7" t="n"/>
      <c r="AB7652" s="7" t="n"/>
      <c r="AC7652" s="7" t="n"/>
    </row>
    <row r="7653" ht="9.75" customHeight="1" s="12">
      <c r="A7653" s="11" t="inlineStr">
        <is>
          <t>SO - 0007797</t>
        </is>
      </c>
      <c r="B7653" s="11" t="inlineStr">
        <is>
          <t>Distributor</t>
        </is>
      </c>
      <c r="C7653" s="11" t="inlineStr">
        <is>
          <t>WARE-NMK1003</t>
        </is>
      </c>
      <c r="D7653" s="6" t="n">
        <v>44000</v>
      </c>
      <c r="E7653" s="6" t="n">
        <v>44159</v>
      </c>
      <c r="F7653" s="6" t="n">
        <v>44182</v>
      </c>
      <c r="G7653" s="6" t="n">
        <v>44187</v>
      </c>
      <c r="H7653" s="11" t="inlineStr">
        <is>
          <t>USD</t>
        </is>
      </c>
      <c r="I7653" s="11" t="n">
        <v>21</v>
      </c>
      <c r="J7653" s="11" t="n">
        <v>36</v>
      </c>
      <c r="K7653" s="11" t="n">
        <v>150</v>
      </c>
      <c r="L7653" s="11" t="n">
        <v>45</v>
      </c>
      <c r="M7653" s="11" t="n">
        <v>8</v>
      </c>
      <c r="N7653" s="11" t="n">
        <v>0.075</v>
      </c>
      <c r="O7653" s="7" t="n">
        <v>2894.4</v>
      </c>
      <c r="P7653" s="7" t="n">
        <v>2026.08</v>
      </c>
      <c r="Q7653" s="7">
        <f>text(E7653,"ddd")</f>
        <v/>
      </c>
      <c r="R7653" s="7">
        <f>G7653-F7653</f>
        <v/>
      </c>
      <c r="S7653" s="7">
        <f>E7653-D7653</f>
        <v/>
      </c>
      <c r="T7653" s="7">
        <f>O7653*M7653</f>
        <v/>
      </c>
      <c r="U7653" s="7">
        <f>T7653*N7653</f>
        <v/>
      </c>
      <c r="V7653" s="7">
        <f>T7653-U7653-(P7653*M7653)</f>
        <v/>
      </c>
      <c r="W7653" s="7">
        <f>VLOOKUP(L7653,'Products Sheet'!$A:$B,2,FALSE)</f>
        <v/>
      </c>
      <c r="X7653" s="7" t="n"/>
      <c r="Y7653" s="7" t="n"/>
      <c r="Z7653" s="7" t="n"/>
      <c r="AA7653" s="7" t="n"/>
      <c r="AB7653" s="7" t="n"/>
      <c r="AC7653" s="7" t="n"/>
    </row>
    <row r="7654" ht="9.75" customHeight="1" s="12">
      <c r="A7654" s="11" t="inlineStr">
        <is>
          <t>SO - 0007817</t>
        </is>
      </c>
      <c r="B7654" s="11" t="inlineStr">
        <is>
          <t>Online</t>
        </is>
      </c>
      <c r="C7654" s="11" t="inlineStr">
        <is>
          <t>WARE-MKL1006</t>
        </is>
      </c>
      <c r="D7654" s="6" t="n">
        <v>44100</v>
      </c>
      <c r="E7654" s="6" t="n">
        <v>44161</v>
      </c>
      <c r="F7654" s="6" t="n">
        <v>44163</v>
      </c>
      <c r="G7654" s="6" t="n">
        <v>44170</v>
      </c>
      <c r="H7654" s="11" t="inlineStr">
        <is>
          <t>USD</t>
        </is>
      </c>
      <c r="I7654" s="11" t="n">
        <v>17</v>
      </c>
      <c r="J7654" s="11" t="n">
        <v>31</v>
      </c>
      <c r="K7654" s="11" t="n">
        <v>341</v>
      </c>
      <c r="L7654" s="11" t="n">
        <v>45</v>
      </c>
      <c r="M7654" s="11" t="n">
        <v>1</v>
      </c>
      <c r="N7654" s="11" t="n">
        <v>0.075</v>
      </c>
      <c r="O7654" s="7" t="n">
        <v>174.2</v>
      </c>
      <c r="P7654" s="7" t="n">
        <v>83.616</v>
      </c>
      <c r="Q7654" s="7">
        <f>text(E7654,"ddd")</f>
        <v/>
      </c>
      <c r="R7654" s="7">
        <f>G7654-F7654</f>
        <v/>
      </c>
      <c r="S7654" s="7">
        <f>E7654-D7654</f>
        <v/>
      </c>
      <c r="T7654" s="7">
        <f>O7654*M7654</f>
        <v/>
      </c>
      <c r="U7654" s="7">
        <f>T7654*N7654</f>
        <v/>
      </c>
      <c r="V7654" s="7">
        <f>T7654-U7654-(P7654*M7654)</f>
        <v/>
      </c>
      <c r="W7654" s="7">
        <f>VLOOKUP(L7654,'Products Sheet'!$A:$B,2,FALSE)</f>
        <v/>
      </c>
      <c r="X7654" s="7" t="n"/>
      <c r="Y7654" s="7" t="n"/>
      <c r="Z7654" s="7" t="n"/>
      <c r="AA7654" s="7" t="n"/>
      <c r="AB7654" s="7" t="n"/>
      <c r="AC7654" s="7" t="n"/>
    </row>
    <row r="7655" ht="9.75" customHeight="1" s="12">
      <c r="A7655" s="11" t="inlineStr">
        <is>
          <t>SO - 0007920</t>
        </is>
      </c>
      <c r="B7655" s="11" t="inlineStr">
        <is>
          <t>Distributor</t>
        </is>
      </c>
      <c r="C7655" s="11" t="inlineStr">
        <is>
          <t>WARE-MKL1006</t>
        </is>
      </c>
      <c r="D7655" s="6" t="n">
        <v>44100</v>
      </c>
      <c r="E7655" s="6" t="n">
        <v>44174</v>
      </c>
      <c r="F7655" s="6" t="n">
        <v>44177</v>
      </c>
      <c r="G7655" s="6" t="n">
        <v>44186</v>
      </c>
      <c r="H7655" s="11" t="inlineStr">
        <is>
          <t>USD</t>
        </is>
      </c>
      <c r="I7655" s="11" t="n">
        <v>21</v>
      </c>
      <c r="J7655" s="11" t="n">
        <v>18</v>
      </c>
      <c r="K7655" s="11" t="n">
        <v>366</v>
      </c>
      <c r="L7655" s="11" t="n">
        <v>45</v>
      </c>
      <c r="M7655" s="11" t="n">
        <v>1</v>
      </c>
      <c r="N7655" s="11" t="n">
        <v>0.1</v>
      </c>
      <c r="O7655" s="7" t="n">
        <v>2412</v>
      </c>
      <c r="P7655" s="7" t="n">
        <v>1640.16</v>
      </c>
      <c r="Q7655" s="7">
        <f>text(E7655,"ddd")</f>
        <v/>
      </c>
      <c r="R7655" s="7">
        <f>G7655-F7655</f>
        <v/>
      </c>
      <c r="S7655" s="7">
        <f>E7655-D7655</f>
        <v/>
      </c>
      <c r="T7655" s="7">
        <f>O7655*M7655</f>
        <v/>
      </c>
      <c r="U7655" s="7">
        <f>T7655*N7655</f>
        <v/>
      </c>
      <c r="V7655" s="7">
        <f>T7655-U7655-(P7655*M7655)</f>
        <v/>
      </c>
      <c r="W7655" s="7">
        <f>VLOOKUP(L7655,'Products Sheet'!$A:$B,2,FALSE)</f>
        <v/>
      </c>
      <c r="X7655" s="7" t="n"/>
      <c r="Y7655" s="7" t="n"/>
      <c r="Z7655" s="7" t="n"/>
      <c r="AA7655" s="7" t="n"/>
      <c r="AB7655" s="7" t="n"/>
      <c r="AC7655" s="7" t="n"/>
    </row>
    <row r="7656" ht="9.75" customHeight="1" s="12">
      <c r="A7656" s="11" t="inlineStr">
        <is>
          <t>SO - 0007960</t>
        </is>
      </c>
      <c r="B7656" s="11" t="inlineStr">
        <is>
          <t>In-Store</t>
        </is>
      </c>
      <c r="C7656" s="11" t="inlineStr">
        <is>
          <t>WARE-NMK1003</t>
        </is>
      </c>
      <c r="D7656" s="6" t="n">
        <v>44100</v>
      </c>
      <c r="E7656" s="6" t="n">
        <v>44180</v>
      </c>
      <c r="F7656" s="6" t="n">
        <v>44189</v>
      </c>
      <c r="G7656" s="6" t="n">
        <v>44196</v>
      </c>
      <c r="H7656" s="11" t="inlineStr">
        <is>
          <t>USD</t>
        </is>
      </c>
      <c r="I7656" s="11" t="n">
        <v>2</v>
      </c>
      <c r="J7656" s="11" t="n">
        <v>7</v>
      </c>
      <c r="K7656" s="11" t="n">
        <v>161</v>
      </c>
      <c r="L7656" s="11" t="n">
        <v>45</v>
      </c>
      <c r="M7656" s="11" t="n">
        <v>2</v>
      </c>
      <c r="N7656" s="11" t="n">
        <v>0.15</v>
      </c>
      <c r="O7656" s="7" t="n">
        <v>984.9</v>
      </c>
      <c r="P7656" s="7" t="n">
        <v>837.165</v>
      </c>
      <c r="Q7656" s="7">
        <f>text(E7656,"ddd")</f>
        <v/>
      </c>
      <c r="R7656" s="7">
        <f>G7656-F7656</f>
        <v/>
      </c>
      <c r="S7656" s="7">
        <f>E7656-D7656</f>
        <v/>
      </c>
      <c r="T7656" s="7">
        <f>O7656*M7656</f>
        <v/>
      </c>
      <c r="U7656" s="7">
        <f>T7656*N7656</f>
        <v/>
      </c>
      <c r="V7656" s="7">
        <f>T7656-U7656-(P7656*M7656)</f>
        <v/>
      </c>
      <c r="W7656" s="7">
        <f>VLOOKUP(L7656,'Products Sheet'!$A:$B,2,FALSE)</f>
        <v/>
      </c>
      <c r="X7656" s="7" t="n"/>
      <c r="Y7656" s="7" t="n"/>
      <c r="Z7656" s="7" t="n"/>
      <c r="AA7656" s="7" t="n"/>
      <c r="AB7656" s="7" t="n"/>
      <c r="AC7656" s="7" t="n"/>
    </row>
    <row r="7657" ht="9.75" customHeight="1" s="12">
      <c r="A7657" s="11" t="inlineStr">
        <is>
          <t>SO - 0007978</t>
        </is>
      </c>
      <c r="B7657" s="11" t="inlineStr">
        <is>
          <t>In-Store</t>
        </is>
      </c>
      <c r="C7657" s="11" t="inlineStr">
        <is>
          <t>WARE-NMK1003</t>
        </is>
      </c>
      <c r="D7657" s="6" t="n">
        <v>44000</v>
      </c>
      <c r="E7657" s="6" t="n">
        <v>44182</v>
      </c>
      <c r="F7657" s="6" t="n">
        <v>44187</v>
      </c>
      <c r="G7657" s="6" t="n">
        <v>44192</v>
      </c>
      <c r="H7657" s="11" t="inlineStr">
        <is>
          <t>USD</t>
        </is>
      </c>
      <c r="I7657" s="11" t="n">
        <v>9</v>
      </c>
      <c r="J7657" s="11" t="n">
        <v>34</v>
      </c>
      <c r="K7657" s="11" t="n">
        <v>133</v>
      </c>
      <c r="L7657" s="11" t="n">
        <v>45</v>
      </c>
      <c r="M7657" s="11" t="n">
        <v>8</v>
      </c>
      <c r="N7657" s="11" t="n">
        <v>0.075</v>
      </c>
      <c r="O7657" s="7" t="n">
        <v>268</v>
      </c>
      <c r="P7657" s="7" t="n">
        <v>160.8</v>
      </c>
      <c r="Q7657" s="7">
        <f>text(E7657,"ddd")</f>
        <v/>
      </c>
      <c r="R7657" s="7">
        <f>G7657-F7657</f>
        <v/>
      </c>
      <c r="S7657" s="7">
        <f>E7657-D7657</f>
        <v/>
      </c>
      <c r="T7657" s="7">
        <f>O7657*M7657</f>
        <v/>
      </c>
      <c r="U7657" s="7">
        <f>T7657*N7657</f>
        <v/>
      </c>
      <c r="V7657" s="7">
        <f>T7657-U7657-(P7657*M7657)</f>
        <v/>
      </c>
      <c r="W7657" s="7">
        <f>VLOOKUP(L7657,'Products Sheet'!$A:$B,2,FALSE)</f>
        <v/>
      </c>
      <c r="X7657" s="7" t="n"/>
      <c r="Y7657" s="7" t="n"/>
      <c r="Z7657" s="7" t="n"/>
      <c r="AA7657" s="7" t="n"/>
      <c r="AB7657" s="7" t="n"/>
      <c r="AC7657" s="7" t="n"/>
    </row>
    <row r="7658" ht="9.75" customHeight="1" s="12">
      <c r="A7658" s="11" t="inlineStr">
        <is>
          <t>SO - 0008079</t>
        </is>
      </c>
      <c r="B7658" s="11" t="inlineStr">
        <is>
          <t>Wholesa1e</t>
        </is>
      </c>
      <c r="C7658" s="11" t="inlineStr">
        <is>
          <t>WARE-PUJ1005</t>
        </is>
      </c>
      <c r="D7658" s="6" t="n">
        <v>44100</v>
      </c>
      <c r="E7658" s="6" t="n">
        <v>44194</v>
      </c>
      <c r="F7658" s="6" t="n">
        <v>44204</v>
      </c>
      <c r="G7658" s="6" t="n">
        <v>44209</v>
      </c>
      <c r="H7658" s="11" t="inlineStr">
        <is>
          <t>USD</t>
        </is>
      </c>
      <c r="I7658" s="11" t="n">
        <v>28</v>
      </c>
      <c r="J7658" s="11" t="n">
        <v>21</v>
      </c>
      <c r="K7658" s="11" t="n">
        <v>291</v>
      </c>
      <c r="L7658" s="11" t="n">
        <v>45</v>
      </c>
      <c r="M7658" s="11" t="n">
        <v>5</v>
      </c>
      <c r="N7658" s="11" t="n">
        <v>0.4</v>
      </c>
      <c r="O7658" s="7" t="n">
        <v>3852.5</v>
      </c>
      <c r="P7658" s="7" t="n">
        <v>1618.05</v>
      </c>
      <c r="Q7658" s="7">
        <f>text(E7658,"ddd")</f>
        <v/>
      </c>
      <c r="R7658" s="7">
        <f>G7658-F7658</f>
        <v/>
      </c>
      <c r="S7658" s="7">
        <f>E7658-D7658</f>
        <v/>
      </c>
      <c r="T7658" s="7">
        <f>O7658*M7658</f>
        <v/>
      </c>
      <c r="U7658" s="7">
        <f>T7658*N7658</f>
        <v/>
      </c>
      <c r="V7658" s="7">
        <f>T7658-U7658-(P7658*M7658)</f>
        <v/>
      </c>
      <c r="W7658" s="7">
        <f>VLOOKUP(L7658,'Products Sheet'!$A:$B,2,FALSE)</f>
        <v/>
      </c>
      <c r="X7658" s="7" t="n"/>
      <c r="Y7658" s="7" t="n"/>
      <c r="Z7658" s="7" t="n"/>
      <c r="AA7658" s="7" t="n"/>
      <c r="AB7658" s="7" t="n"/>
      <c r="AC7658" s="7" t="n"/>
    </row>
    <row r="7659" ht="9.75" customHeight="1" s="12">
      <c r="A7659" s="11" t="inlineStr">
        <is>
          <t>SO - 000108</t>
        </is>
      </c>
      <c r="B7659" s="11" t="inlineStr">
        <is>
          <t>In-Store</t>
        </is>
      </c>
      <c r="C7659" s="11" t="inlineStr">
        <is>
          <t>WARE-PUJ1005</t>
        </is>
      </c>
      <c r="D7659" s="6" t="n">
        <v>43200</v>
      </c>
      <c r="E7659" s="6" t="n">
        <v>43251</v>
      </c>
      <c r="F7659" s="6" t="n">
        <v>43277</v>
      </c>
      <c r="G7659" s="6" t="n">
        <v>43282</v>
      </c>
      <c r="H7659" s="11" t="inlineStr">
        <is>
          <t>USD</t>
        </is>
      </c>
      <c r="I7659" s="11" t="n">
        <v>6</v>
      </c>
      <c r="J7659" s="11" t="n">
        <v>9</v>
      </c>
      <c r="K7659" s="11" t="n">
        <v>280</v>
      </c>
      <c r="L7659" s="11" t="n">
        <v>46</v>
      </c>
      <c r="M7659" s="11" t="n">
        <v>5</v>
      </c>
      <c r="N7659" s="11" t="n">
        <v>0.05</v>
      </c>
      <c r="O7659" s="7" t="n">
        <v>1815.7</v>
      </c>
      <c r="P7659" s="7" t="n">
        <v>1525.188</v>
      </c>
      <c r="Q7659" s="7">
        <f>text(E7659,"ddd")</f>
        <v/>
      </c>
      <c r="R7659" s="7">
        <f>G7659-F7659</f>
        <v/>
      </c>
      <c r="S7659" s="7">
        <f>E7659-D7659</f>
        <v/>
      </c>
      <c r="T7659" s="7">
        <f>O7659*M7659</f>
        <v/>
      </c>
      <c r="U7659" s="7">
        <f>T7659*N7659</f>
        <v/>
      </c>
      <c r="V7659" s="7">
        <f>T7659-U7659-(P7659*M7659)</f>
        <v/>
      </c>
      <c r="W7659" s="7">
        <f>VLOOKUP(L7659,'Products Sheet'!$A:$B,2,FALSE)</f>
        <v/>
      </c>
      <c r="X7659" s="7" t="n"/>
      <c r="Y7659" s="7" t="n"/>
      <c r="Z7659" s="7" t="n"/>
      <c r="AA7659" s="7" t="n"/>
      <c r="AB7659" s="7" t="n"/>
      <c r="AC7659" s="7" t="n"/>
    </row>
    <row r="7660" ht="9.75" customHeight="1" s="12">
      <c r="A7660" s="11" t="inlineStr">
        <is>
          <t>SO - 000127</t>
        </is>
      </c>
      <c r="B7660" s="11" t="inlineStr">
        <is>
          <t>In-Store</t>
        </is>
      </c>
      <c r="C7660" s="11" t="inlineStr">
        <is>
          <t>WARE-UHY1004</t>
        </is>
      </c>
      <c r="D7660" s="6" t="n">
        <v>43100</v>
      </c>
      <c r="E7660" s="6" t="n">
        <v>43253</v>
      </c>
      <c r="F7660" s="6" t="n">
        <v>43277</v>
      </c>
      <c r="G7660" s="6" t="n">
        <v>43287</v>
      </c>
      <c r="H7660" s="11" t="inlineStr">
        <is>
          <t>USD</t>
        </is>
      </c>
      <c r="I7660" s="11" t="n">
        <v>7</v>
      </c>
      <c r="J7660" s="11" t="n">
        <v>32</v>
      </c>
      <c r="K7660" s="11" t="n">
        <v>229</v>
      </c>
      <c r="L7660" s="11" t="n">
        <v>46</v>
      </c>
      <c r="M7660" s="11" t="n">
        <v>3</v>
      </c>
      <c r="N7660" s="11" t="n">
        <v>0.075</v>
      </c>
      <c r="O7660" s="7" t="n">
        <v>2988.2</v>
      </c>
      <c r="P7660" s="7" t="n">
        <v>2510.088</v>
      </c>
      <c r="Q7660" s="7">
        <f>text(E7660,"ddd")</f>
        <v/>
      </c>
      <c r="R7660" s="7">
        <f>G7660-F7660</f>
        <v/>
      </c>
      <c r="S7660" s="7">
        <f>E7660-D7660</f>
        <v/>
      </c>
      <c r="T7660" s="7">
        <f>O7660*M7660</f>
        <v/>
      </c>
      <c r="U7660" s="7">
        <f>T7660*N7660</f>
        <v/>
      </c>
      <c r="V7660" s="7">
        <f>T7660-U7660-(P7660*M7660)</f>
        <v/>
      </c>
      <c r="W7660" s="7">
        <f>VLOOKUP(L7660,'Products Sheet'!$A:$B,2,FALSE)</f>
        <v/>
      </c>
      <c r="X7660" s="7" t="n"/>
      <c r="Y7660" s="7" t="n"/>
      <c r="Z7660" s="7" t="n"/>
      <c r="AA7660" s="7" t="n"/>
      <c r="AB7660" s="7" t="n"/>
      <c r="AC7660" s="7" t="n"/>
    </row>
    <row r="7661" ht="9.75" customHeight="1" s="12">
      <c r="A7661" s="11" t="inlineStr">
        <is>
          <t>SO - 000134</t>
        </is>
      </c>
      <c r="B7661" s="11" t="inlineStr">
        <is>
          <t>Online</t>
        </is>
      </c>
      <c r="C7661" s="11" t="inlineStr">
        <is>
          <t>WARE-MKL1006</t>
        </is>
      </c>
      <c r="D7661" s="6" t="n">
        <v>43100</v>
      </c>
      <c r="E7661" s="6" t="n">
        <v>43254</v>
      </c>
      <c r="F7661" s="6" t="n">
        <v>43281</v>
      </c>
      <c r="G7661" s="6" t="n">
        <v>43286</v>
      </c>
      <c r="H7661" s="11" t="inlineStr">
        <is>
          <t>USD</t>
        </is>
      </c>
      <c r="I7661" s="11" t="n">
        <v>17</v>
      </c>
      <c r="J7661" s="11" t="n">
        <v>42</v>
      </c>
      <c r="K7661" s="11" t="n">
        <v>362</v>
      </c>
      <c r="L7661" s="11" t="n">
        <v>46</v>
      </c>
      <c r="M7661" s="11" t="n">
        <v>1</v>
      </c>
      <c r="N7661" s="11" t="n">
        <v>0.05</v>
      </c>
      <c r="O7661" s="7" t="n">
        <v>6083.6</v>
      </c>
      <c r="P7661" s="7" t="n">
        <v>3832.668</v>
      </c>
      <c r="Q7661" s="7">
        <f>text(E7661,"ddd")</f>
        <v/>
      </c>
      <c r="R7661" s="7">
        <f>G7661-F7661</f>
        <v/>
      </c>
      <c r="S7661" s="7">
        <f>E7661-D7661</f>
        <v/>
      </c>
      <c r="T7661" s="7">
        <f>O7661*M7661</f>
        <v/>
      </c>
      <c r="U7661" s="7">
        <f>T7661*N7661</f>
        <v/>
      </c>
      <c r="V7661" s="7">
        <f>T7661-U7661-(P7661*M7661)</f>
        <v/>
      </c>
      <c r="W7661" s="7">
        <f>VLOOKUP(L7661,'Products Sheet'!$A:$B,2,FALSE)</f>
        <v/>
      </c>
      <c r="X7661" s="7" t="n"/>
      <c r="Y7661" s="7" t="n"/>
      <c r="Z7661" s="7" t="n"/>
      <c r="AA7661" s="7" t="n"/>
      <c r="AB7661" s="7" t="n"/>
      <c r="AC7661" s="7" t="n"/>
    </row>
    <row r="7662" ht="9.75" customHeight="1" s="12">
      <c r="A7662" s="11" t="inlineStr">
        <is>
          <t>SO - 000164</t>
        </is>
      </c>
      <c r="B7662" s="11" t="inlineStr">
        <is>
          <t>In-Store</t>
        </is>
      </c>
      <c r="C7662" s="11" t="inlineStr">
        <is>
          <t>WARE-NMK1003</t>
        </is>
      </c>
      <c r="D7662" s="6" t="n">
        <v>43200</v>
      </c>
      <c r="E7662" s="6" t="n">
        <v>43258</v>
      </c>
      <c r="F7662" s="6" t="n">
        <v>43282</v>
      </c>
      <c r="G7662" s="6" t="n">
        <v>43283</v>
      </c>
      <c r="H7662" s="11" t="inlineStr">
        <is>
          <t>USD</t>
        </is>
      </c>
      <c r="I7662" s="11" t="n">
        <v>5</v>
      </c>
      <c r="J7662" s="11" t="n">
        <v>40</v>
      </c>
      <c r="K7662" s="11" t="n">
        <v>120</v>
      </c>
      <c r="L7662" s="11" t="n">
        <v>46</v>
      </c>
      <c r="M7662" s="11" t="n">
        <v>7</v>
      </c>
      <c r="N7662" s="11" t="n">
        <v>0.05</v>
      </c>
      <c r="O7662" s="7" t="n">
        <v>2257.9</v>
      </c>
      <c r="P7662" s="7" t="n">
        <v>1761.162</v>
      </c>
      <c r="Q7662" s="7">
        <f>text(E7662,"ddd")</f>
        <v/>
      </c>
      <c r="R7662" s="7">
        <f>G7662-F7662</f>
        <v/>
      </c>
      <c r="S7662" s="7">
        <f>E7662-D7662</f>
        <v/>
      </c>
      <c r="T7662" s="7">
        <f>O7662*M7662</f>
        <v/>
      </c>
      <c r="U7662" s="7">
        <f>T7662*N7662</f>
        <v/>
      </c>
      <c r="V7662" s="7">
        <f>T7662-U7662-(P7662*M7662)</f>
        <v/>
      </c>
      <c r="W7662" s="7">
        <f>VLOOKUP(L7662,'Products Sheet'!$A:$B,2,FALSE)</f>
        <v/>
      </c>
      <c r="X7662" s="7" t="n"/>
      <c r="Y7662" s="7" t="n"/>
      <c r="Z7662" s="7" t="n"/>
      <c r="AA7662" s="7" t="n"/>
      <c r="AB7662" s="7" t="n"/>
      <c r="AC7662" s="7" t="n"/>
    </row>
    <row r="7663" ht="9.75" customHeight="1" s="12">
      <c r="A7663" s="11" t="inlineStr">
        <is>
          <t>SO - 000165</t>
        </is>
      </c>
      <c r="B7663" s="11" t="inlineStr">
        <is>
          <t>Online</t>
        </is>
      </c>
      <c r="C7663" s="11" t="inlineStr">
        <is>
          <t>WARE-UHY1004</t>
        </is>
      </c>
      <c r="D7663" s="6" t="n">
        <v>43200</v>
      </c>
      <c r="E7663" s="6" t="n">
        <v>43258</v>
      </c>
      <c r="F7663" s="6" t="n">
        <v>43262</v>
      </c>
      <c r="G7663" s="6" t="n">
        <v>43264</v>
      </c>
      <c r="H7663" s="11" t="inlineStr">
        <is>
          <t>USD</t>
        </is>
      </c>
      <c r="I7663" s="11" t="n">
        <v>18</v>
      </c>
      <c r="J7663" s="11" t="n">
        <v>23</v>
      </c>
      <c r="K7663" s="11" t="n">
        <v>233</v>
      </c>
      <c r="L7663" s="11" t="n">
        <v>46</v>
      </c>
      <c r="M7663" s="11" t="n">
        <v>3</v>
      </c>
      <c r="N7663" s="11" t="n">
        <v>0.1</v>
      </c>
      <c r="O7663" s="7" t="n">
        <v>1058.6</v>
      </c>
      <c r="P7663" s="7" t="n">
        <v>751.6060000000001</v>
      </c>
      <c r="Q7663" s="7">
        <f>text(E7663,"ddd")</f>
        <v/>
      </c>
      <c r="R7663" s="7">
        <f>G7663-F7663</f>
        <v/>
      </c>
      <c r="S7663" s="7">
        <f>E7663-D7663</f>
        <v/>
      </c>
      <c r="T7663" s="7">
        <f>O7663*M7663</f>
        <v/>
      </c>
      <c r="U7663" s="7">
        <f>T7663*N7663</f>
        <v/>
      </c>
      <c r="V7663" s="7">
        <f>T7663-U7663-(P7663*M7663)</f>
        <v/>
      </c>
      <c r="W7663" s="7">
        <f>VLOOKUP(L7663,'Products Sheet'!$A:$B,2,FALSE)</f>
        <v/>
      </c>
      <c r="X7663" s="7" t="n"/>
      <c r="Y7663" s="7" t="n"/>
      <c r="Z7663" s="7" t="n"/>
      <c r="AA7663" s="7" t="n"/>
      <c r="AB7663" s="7" t="n"/>
      <c r="AC7663" s="7" t="n"/>
    </row>
    <row r="7664" ht="9.75" customHeight="1" s="12">
      <c r="A7664" s="11" t="inlineStr">
        <is>
          <t>SO - 000283</t>
        </is>
      </c>
      <c r="B7664" s="11" t="inlineStr">
        <is>
          <t>Wholesale</t>
        </is>
      </c>
      <c r="C7664" s="11" t="inlineStr">
        <is>
          <t>WARE-NMK1003</t>
        </is>
      </c>
      <c r="D7664" s="6" t="n">
        <v>43200</v>
      </c>
      <c r="E7664" s="6" t="n">
        <v>43272</v>
      </c>
      <c r="F7664" s="6" t="n">
        <v>43297</v>
      </c>
      <c r="G7664" s="6" t="n">
        <v>43302</v>
      </c>
      <c r="H7664" s="11" t="inlineStr">
        <is>
          <t>USD</t>
        </is>
      </c>
      <c r="I7664" s="11" t="n">
        <v>27</v>
      </c>
      <c r="J7664" s="11" t="n">
        <v>11</v>
      </c>
      <c r="K7664" s="11" t="n">
        <v>128</v>
      </c>
      <c r="L7664" s="11" t="n">
        <v>46</v>
      </c>
      <c r="M7664" s="11" t="n">
        <v>7</v>
      </c>
      <c r="N7664" s="11" t="n">
        <v>0.1</v>
      </c>
      <c r="O7664" s="7" t="n">
        <v>938</v>
      </c>
      <c r="P7664" s="7" t="n">
        <v>412.72</v>
      </c>
      <c r="Q7664" s="7">
        <f>text(E7664,"ddd")</f>
        <v/>
      </c>
      <c r="R7664" s="7">
        <f>G7664-F7664</f>
        <v/>
      </c>
      <c r="S7664" s="7">
        <f>E7664-D7664</f>
        <v/>
      </c>
      <c r="T7664" s="7">
        <f>O7664*M7664</f>
        <v/>
      </c>
      <c r="U7664" s="7">
        <f>T7664*N7664</f>
        <v/>
      </c>
      <c r="V7664" s="7">
        <f>T7664-U7664-(P7664*M7664)</f>
        <v/>
      </c>
      <c r="W7664" s="7">
        <f>VLOOKUP(L7664,'Products Sheet'!$A:$B,2,FALSE)</f>
        <v/>
      </c>
      <c r="X7664" s="7" t="n"/>
      <c r="Y7664" s="7" t="n"/>
      <c r="Z7664" s="7" t="n"/>
      <c r="AA7664" s="7" t="n"/>
      <c r="AB7664" s="7" t="n"/>
      <c r="AC7664" s="7" t="n"/>
    </row>
    <row r="7665" ht="9.75" customHeight="1" s="12">
      <c r="A7665" s="11" t="inlineStr">
        <is>
          <t>SO - 000295</t>
        </is>
      </c>
      <c r="B7665" s="11" t="inlineStr">
        <is>
          <t>Online</t>
        </is>
      </c>
      <c r="C7665" s="11" t="inlineStr">
        <is>
          <t>WARE-PUJ1005</t>
        </is>
      </c>
      <c r="D7665" s="6" t="n">
        <v>43200</v>
      </c>
      <c r="E7665" s="6" t="n">
        <v>43274</v>
      </c>
      <c r="F7665" s="6" t="n">
        <v>43282</v>
      </c>
      <c r="G7665" s="6" t="n">
        <v>43285</v>
      </c>
      <c r="H7665" s="11" t="inlineStr">
        <is>
          <t>USD</t>
        </is>
      </c>
      <c r="I7665" s="11" t="n">
        <v>19</v>
      </c>
      <c r="J7665" s="11" t="n">
        <v>27</v>
      </c>
      <c r="K7665" s="11" t="n">
        <v>311</v>
      </c>
      <c r="L7665" s="11" t="n">
        <v>46</v>
      </c>
      <c r="M7665" s="11" t="n">
        <v>1</v>
      </c>
      <c r="N7665" s="11" t="n">
        <v>0.1</v>
      </c>
      <c r="O7665" s="7" t="n">
        <v>1829.1</v>
      </c>
      <c r="P7665" s="7" t="n">
        <v>768.222</v>
      </c>
      <c r="Q7665" s="7">
        <f>text(E7665,"ddd")</f>
        <v/>
      </c>
      <c r="R7665" s="7">
        <f>G7665-F7665</f>
        <v/>
      </c>
      <c r="S7665" s="7">
        <f>E7665-D7665</f>
        <v/>
      </c>
      <c r="T7665" s="7">
        <f>O7665*M7665</f>
        <v/>
      </c>
      <c r="U7665" s="7">
        <f>T7665*N7665</f>
        <v/>
      </c>
      <c r="V7665" s="7">
        <f>T7665-U7665-(P7665*M7665)</f>
        <v/>
      </c>
      <c r="W7665" s="7">
        <f>VLOOKUP(L7665,'Products Sheet'!$A:$B,2,FALSE)</f>
        <v/>
      </c>
      <c r="X7665" s="7" t="n"/>
      <c r="Y7665" s="7" t="n"/>
      <c r="Z7665" s="7" t="n"/>
      <c r="AA7665" s="7" t="n"/>
      <c r="AB7665" s="7" t="n"/>
      <c r="AC7665" s="7" t="n"/>
    </row>
    <row r="7666" ht="9.75" customHeight="1" s="12">
      <c r="A7666" s="11" t="inlineStr">
        <is>
          <t>SO - 000311</t>
        </is>
      </c>
      <c r="B7666" s="11" t="inlineStr">
        <is>
          <t>Online</t>
        </is>
      </c>
      <c r="C7666" s="11" t="inlineStr">
        <is>
          <t>WARE-NBV1002</t>
        </is>
      </c>
      <c r="D7666" s="6" t="n">
        <v>43100</v>
      </c>
      <c r="E7666" s="6" t="n">
        <v>43277</v>
      </c>
      <c r="F7666" s="6" t="n">
        <v>43305</v>
      </c>
      <c r="G7666" s="6" t="n">
        <v>43315</v>
      </c>
      <c r="H7666" s="11" t="inlineStr">
        <is>
          <t>USD</t>
        </is>
      </c>
      <c r="I7666" s="11" t="n">
        <v>18</v>
      </c>
      <c r="J7666" s="11" t="n">
        <v>50</v>
      </c>
      <c r="K7666" s="11" t="n">
        <v>84</v>
      </c>
      <c r="L7666" s="11" t="n">
        <v>46</v>
      </c>
      <c r="M7666" s="11" t="n">
        <v>1</v>
      </c>
      <c r="N7666" s="11" t="n">
        <v>0.1</v>
      </c>
      <c r="O7666" s="7" t="n">
        <v>2606.3</v>
      </c>
      <c r="P7666" s="7" t="n">
        <v>1668.032</v>
      </c>
      <c r="Q7666" s="7">
        <f>text(E7666,"ddd")</f>
        <v/>
      </c>
      <c r="R7666" s="7">
        <f>G7666-F7666</f>
        <v/>
      </c>
      <c r="S7666" s="7">
        <f>E7666-D7666</f>
        <v/>
      </c>
      <c r="T7666" s="7">
        <f>O7666*M7666</f>
        <v/>
      </c>
      <c r="U7666" s="7">
        <f>T7666*N7666</f>
        <v/>
      </c>
      <c r="V7666" s="7">
        <f>T7666-U7666-(P7666*M7666)</f>
        <v/>
      </c>
      <c r="W7666" s="7">
        <f>VLOOKUP(L7666,'Products Sheet'!$A:$B,2,FALSE)</f>
        <v/>
      </c>
      <c r="X7666" s="7" t="n"/>
      <c r="Y7666" s="7" t="n"/>
      <c r="Z7666" s="7" t="n"/>
      <c r="AA7666" s="7" t="n"/>
      <c r="AB7666" s="7" t="n"/>
      <c r="AC7666" s="7" t="n"/>
    </row>
    <row r="7667" ht="9.75" customHeight="1" s="12">
      <c r="A7667" s="11" t="inlineStr">
        <is>
          <t>SO - 000423</t>
        </is>
      </c>
      <c r="B7667" s="11" t="inlineStr">
        <is>
          <t>Distributor</t>
        </is>
      </c>
      <c r="C7667" s="11" t="inlineStr">
        <is>
          <t>WARE-XYS1001</t>
        </is>
      </c>
      <c r="D7667" s="6" t="n">
        <v>43200</v>
      </c>
      <c r="E7667" s="6" t="n">
        <v>43290</v>
      </c>
      <c r="F7667" s="6" t="n">
        <v>43310</v>
      </c>
      <c r="G7667" s="6" t="n">
        <v>43318</v>
      </c>
      <c r="H7667" s="11" t="inlineStr">
        <is>
          <t>USD</t>
        </is>
      </c>
      <c r="I7667" s="11" t="n">
        <v>25</v>
      </c>
      <c r="J7667" s="11" t="n">
        <v>30</v>
      </c>
      <c r="K7667" s="11" t="n">
        <v>39</v>
      </c>
      <c r="L7667" s="11" t="n">
        <v>46</v>
      </c>
      <c r="M7667" s="11" t="n">
        <v>7</v>
      </c>
      <c r="N7667" s="11" t="n">
        <v>0.15</v>
      </c>
      <c r="O7667" s="7" t="n">
        <v>5212.6</v>
      </c>
      <c r="P7667" s="7" t="n">
        <v>3179.686</v>
      </c>
      <c r="Q7667" s="7">
        <f>text(E7667,"ddd")</f>
        <v/>
      </c>
      <c r="R7667" s="7">
        <f>G7667-F7667</f>
        <v/>
      </c>
      <c r="S7667" s="7">
        <f>E7667-D7667</f>
        <v/>
      </c>
      <c r="T7667" s="7">
        <f>O7667*M7667</f>
        <v/>
      </c>
      <c r="U7667" s="7">
        <f>T7667*N7667</f>
        <v/>
      </c>
      <c r="V7667" s="7">
        <f>T7667-U7667-(P7667*M7667)</f>
        <v/>
      </c>
      <c r="W7667" s="7">
        <f>VLOOKUP(L7667,'Products Sheet'!$A:$B,2,FALSE)</f>
        <v/>
      </c>
      <c r="X7667" s="7" t="n"/>
      <c r="Y7667" s="7" t="n"/>
      <c r="Z7667" s="7" t="n"/>
      <c r="AA7667" s="7" t="n"/>
      <c r="AB7667" s="7" t="n"/>
      <c r="AC7667" s="7" t="n"/>
    </row>
    <row r="7668" ht="9.75" customHeight="1" s="12">
      <c r="A7668" s="11" t="inlineStr">
        <is>
          <t>SO - 000515</t>
        </is>
      </c>
      <c r="B7668" s="11" t="inlineStr">
        <is>
          <t>In-Store</t>
        </is>
      </c>
      <c r="C7668" s="11" t="inlineStr">
        <is>
          <t>WARE-NMK1003</t>
        </is>
      </c>
      <c r="D7668" s="6" t="n">
        <v>43200</v>
      </c>
      <c r="E7668" s="6" t="n">
        <v>43300</v>
      </c>
      <c r="F7668" s="6" t="n">
        <v>43305</v>
      </c>
      <c r="G7668" s="6" t="n">
        <v>43315</v>
      </c>
      <c r="H7668" s="11" t="inlineStr">
        <is>
          <t>USD</t>
        </is>
      </c>
      <c r="I7668" s="11" t="n">
        <v>3</v>
      </c>
      <c r="J7668" s="11" t="n">
        <v>6</v>
      </c>
      <c r="K7668" s="11" t="n">
        <v>106</v>
      </c>
      <c r="L7668" s="11" t="n">
        <v>46</v>
      </c>
      <c r="M7668" s="11" t="n">
        <v>5</v>
      </c>
      <c r="N7668" s="11" t="n">
        <v>0.1</v>
      </c>
      <c r="O7668" s="7" t="n">
        <v>1829.1</v>
      </c>
      <c r="P7668" s="7" t="n">
        <v>1463.28</v>
      </c>
      <c r="Q7668" s="7">
        <f>text(E7668,"ddd")</f>
        <v/>
      </c>
      <c r="R7668" s="7">
        <f>G7668-F7668</f>
        <v/>
      </c>
      <c r="S7668" s="7">
        <f>E7668-D7668</f>
        <v/>
      </c>
      <c r="T7668" s="7">
        <f>O7668*M7668</f>
        <v/>
      </c>
      <c r="U7668" s="7">
        <f>T7668*N7668</f>
        <v/>
      </c>
      <c r="V7668" s="7">
        <f>T7668-U7668-(P7668*M7668)</f>
        <v/>
      </c>
      <c r="W7668" s="7">
        <f>VLOOKUP(L7668,'Products Sheet'!$A:$B,2,FALSE)</f>
        <v/>
      </c>
      <c r="X7668" s="7" t="n"/>
      <c r="Y7668" s="7" t="n"/>
      <c r="Z7668" s="7" t="n"/>
      <c r="AA7668" s="7" t="n"/>
      <c r="AB7668" s="7" t="n"/>
      <c r="AC7668" s="7" t="n"/>
    </row>
    <row r="7669" ht="9.75" customHeight="1" s="12">
      <c r="A7669" s="11" t="inlineStr">
        <is>
          <t>SO - 000556</t>
        </is>
      </c>
      <c r="B7669" s="11" t="inlineStr">
        <is>
          <t>In-Store</t>
        </is>
      </c>
      <c r="C7669" s="11" t="inlineStr">
        <is>
          <t>WARE-PUJ1005</t>
        </is>
      </c>
      <c r="D7669" s="6" t="n">
        <v>43200</v>
      </c>
      <c r="E7669" s="6" t="n">
        <v>43304</v>
      </c>
      <c r="F7669" s="6" t="n">
        <v>43330</v>
      </c>
      <c r="G7669" s="6" t="n">
        <v>43336</v>
      </c>
      <c r="H7669" s="11" t="inlineStr">
        <is>
          <t>USD</t>
        </is>
      </c>
      <c r="I7669" s="11" t="n">
        <v>9</v>
      </c>
      <c r="J7669" s="11" t="n">
        <v>4</v>
      </c>
      <c r="K7669" s="11" t="n">
        <v>296</v>
      </c>
      <c r="L7669" s="11" t="n">
        <v>46</v>
      </c>
      <c r="M7669" s="11" t="n">
        <v>2</v>
      </c>
      <c r="N7669" s="11" t="n">
        <v>0.1</v>
      </c>
      <c r="O7669" s="7" t="n">
        <v>5071.900000000001</v>
      </c>
      <c r="P7669" s="7" t="n">
        <v>2535.95</v>
      </c>
      <c r="Q7669" s="7">
        <f>text(E7669,"ddd")</f>
        <v/>
      </c>
      <c r="R7669" s="7">
        <f>G7669-F7669</f>
        <v/>
      </c>
      <c r="S7669" s="7">
        <f>E7669-D7669</f>
        <v/>
      </c>
      <c r="T7669" s="7">
        <f>O7669*M7669</f>
        <v/>
      </c>
      <c r="U7669" s="7">
        <f>T7669*N7669</f>
        <v/>
      </c>
      <c r="V7669" s="7">
        <f>T7669-U7669-(P7669*M7669)</f>
        <v/>
      </c>
      <c r="W7669" s="7">
        <f>VLOOKUP(L7669,'Products Sheet'!$A:$B,2,FALSE)</f>
        <v/>
      </c>
      <c r="X7669" s="7" t="n"/>
      <c r="Y7669" s="7" t="n"/>
      <c r="Z7669" s="7" t="n"/>
      <c r="AA7669" s="7" t="n"/>
      <c r="AB7669" s="7" t="n"/>
      <c r="AC7669" s="7" t="n"/>
    </row>
    <row r="7670" ht="9.75" customHeight="1" s="12">
      <c r="A7670" s="11" t="inlineStr">
        <is>
          <t>SO - 000593</t>
        </is>
      </c>
      <c r="B7670" s="11" t="inlineStr">
        <is>
          <t>Online</t>
        </is>
      </c>
      <c r="C7670" s="11" t="inlineStr">
        <is>
          <t>WARE-XYS1001</t>
        </is>
      </c>
      <c r="D7670" s="6" t="n">
        <v>43200</v>
      </c>
      <c r="E7670" s="6" t="n">
        <v>43308</v>
      </c>
      <c r="F7670" s="6" t="n">
        <v>43325</v>
      </c>
      <c r="G7670" s="6" t="n">
        <v>43331</v>
      </c>
      <c r="H7670" s="11" t="inlineStr">
        <is>
          <t>USD</t>
        </is>
      </c>
      <c r="I7670" s="11" t="n">
        <v>16</v>
      </c>
      <c r="J7670" s="11" t="n">
        <v>18</v>
      </c>
      <c r="K7670" s="11" t="n">
        <v>6</v>
      </c>
      <c r="L7670" s="11" t="n">
        <v>46</v>
      </c>
      <c r="M7670" s="11" t="n">
        <v>1</v>
      </c>
      <c r="N7670" s="11" t="n">
        <v>0.15</v>
      </c>
      <c r="O7670" s="7" t="n">
        <v>5547.6</v>
      </c>
      <c r="P7670" s="7" t="n">
        <v>4216.176</v>
      </c>
      <c r="Q7670" s="7">
        <f>text(E7670,"ddd")</f>
        <v/>
      </c>
      <c r="R7670" s="7">
        <f>G7670-F7670</f>
        <v/>
      </c>
      <c r="S7670" s="7">
        <f>E7670-D7670</f>
        <v/>
      </c>
      <c r="T7670" s="7">
        <f>O7670*M7670</f>
        <v/>
      </c>
      <c r="U7670" s="7">
        <f>T7670*N7670</f>
        <v/>
      </c>
      <c r="V7670" s="7">
        <f>T7670-U7670-(P7670*M7670)</f>
        <v/>
      </c>
      <c r="W7670" s="7">
        <f>VLOOKUP(L7670,'Products Sheet'!$A:$B,2,FALSE)</f>
        <v/>
      </c>
      <c r="X7670" s="7" t="n"/>
      <c r="Y7670" s="7" t="n"/>
      <c r="Z7670" s="7" t="n"/>
      <c r="AA7670" s="7" t="n"/>
      <c r="AB7670" s="7" t="n"/>
      <c r="AC7670" s="7" t="n"/>
    </row>
    <row r="7671" ht="9.75" customHeight="1" s="12">
      <c r="A7671" s="11" t="inlineStr">
        <is>
          <t>SO - 000599</t>
        </is>
      </c>
      <c r="B7671" s="11" t="inlineStr">
        <is>
          <t>In-Store</t>
        </is>
      </c>
      <c r="C7671" s="11" t="inlineStr">
        <is>
          <t>WARE-NMK1003</t>
        </is>
      </c>
      <c r="D7671" s="6" t="n">
        <v>43200</v>
      </c>
      <c r="E7671" s="6" t="n">
        <v>43310</v>
      </c>
      <c r="F7671" s="6" t="n">
        <v>43328</v>
      </c>
      <c r="G7671" s="6" t="n">
        <v>43330</v>
      </c>
      <c r="H7671" s="11" t="inlineStr">
        <is>
          <t>USD</t>
        </is>
      </c>
      <c r="I7671" s="11" t="n">
        <v>12</v>
      </c>
      <c r="J7671" s="11" t="n">
        <v>11</v>
      </c>
      <c r="K7671" s="11" t="n">
        <v>99</v>
      </c>
      <c r="L7671" s="11" t="n">
        <v>46</v>
      </c>
      <c r="M7671" s="11" t="n">
        <v>7</v>
      </c>
      <c r="N7671" s="11" t="n">
        <v>0.4</v>
      </c>
      <c r="O7671" s="7" t="n">
        <v>2405.3</v>
      </c>
      <c r="P7671" s="7" t="n">
        <v>1731.816</v>
      </c>
      <c r="Q7671" s="7">
        <f>text(E7671,"ddd")</f>
        <v/>
      </c>
      <c r="R7671" s="7">
        <f>G7671-F7671</f>
        <v/>
      </c>
      <c r="S7671" s="7">
        <f>E7671-D7671</f>
        <v/>
      </c>
      <c r="T7671" s="7">
        <f>O7671*M7671</f>
        <v/>
      </c>
      <c r="U7671" s="7">
        <f>T7671*N7671</f>
        <v/>
      </c>
      <c r="V7671" s="7">
        <f>T7671-U7671-(P7671*M7671)</f>
        <v/>
      </c>
      <c r="W7671" s="7">
        <f>VLOOKUP(L7671,'Products Sheet'!$A:$B,2,FALSE)</f>
        <v/>
      </c>
      <c r="X7671" s="7" t="n"/>
      <c r="Y7671" s="7" t="n"/>
      <c r="Z7671" s="7" t="n"/>
      <c r="AA7671" s="7" t="n"/>
      <c r="AB7671" s="7" t="n"/>
      <c r="AC7671" s="7" t="n"/>
    </row>
    <row r="7672" ht="9.75" customHeight="1" s="12">
      <c r="A7672" s="11" t="inlineStr">
        <is>
          <t>SO - 000648</t>
        </is>
      </c>
      <c r="B7672" s="11" t="inlineStr">
        <is>
          <t>In-Store</t>
        </is>
      </c>
      <c r="C7672" s="11" t="inlineStr">
        <is>
          <t>WARE-NMK1003</t>
        </is>
      </c>
      <c r="D7672" s="6" t="n">
        <v>43200</v>
      </c>
      <c r="E7672" s="6" t="n">
        <v>43316</v>
      </c>
      <c r="F7672" s="6" t="n">
        <v>43327</v>
      </c>
      <c r="G7672" s="6" t="n">
        <v>43333</v>
      </c>
      <c r="H7672" s="11" t="inlineStr">
        <is>
          <t>USD</t>
        </is>
      </c>
      <c r="I7672" s="11" t="n">
        <v>11</v>
      </c>
      <c r="J7672" s="11" t="n">
        <v>39</v>
      </c>
      <c r="K7672" s="11" t="n">
        <v>178</v>
      </c>
      <c r="L7672" s="11" t="n">
        <v>46</v>
      </c>
      <c r="M7672" s="11" t="n">
        <v>6</v>
      </c>
      <c r="N7672" s="11" t="n">
        <v>0.075</v>
      </c>
      <c r="O7672" s="7" t="n">
        <v>1996.6</v>
      </c>
      <c r="P7672" s="7" t="n">
        <v>1237.892</v>
      </c>
      <c r="Q7672" s="7">
        <f>text(E7672,"ddd")</f>
        <v/>
      </c>
      <c r="R7672" s="7">
        <f>G7672-F7672</f>
        <v/>
      </c>
      <c r="S7672" s="7">
        <f>E7672-D7672</f>
        <v/>
      </c>
      <c r="T7672" s="7">
        <f>O7672*M7672</f>
        <v/>
      </c>
      <c r="U7672" s="7">
        <f>T7672*N7672</f>
        <v/>
      </c>
      <c r="V7672" s="7">
        <f>T7672-U7672-(P7672*M7672)</f>
        <v/>
      </c>
      <c r="W7672" s="7">
        <f>VLOOKUP(L7672,'Products Sheet'!$A:$B,2,FALSE)</f>
        <v/>
      </c>
      <c r="X7672" s="7" t="n"/>
      <c r="Y7672" s="7" t="n"/>
      <c r="Z7672" s="7" t="n"/>
      <c r="AA7672" s="7" t="n"/>
      <c r="AB7672" s="7" t="n"/>
      <c r="AC7672" s="7" t="n"/>
    </row>
    <row r="7673" ht="9.75" customHeight="1" s="12">
      <c r="A7673" s="11" t="inlineStr">
        <is>
          <t>SO - 000655</t>
        </is>
      </c>
      <c r="B7673" s="11" t="inlineStr">
        <is>
          <t>In-Store</t>
        </is>
      </c>
      <c r="C7673" s="11" t="inlineStr">
        <is>
          <t>WARE-UHY1004</t>
        </is>
      </c>
      <c r="D7673" s="6" t="n">
        <v>43200</v>
      </c>
      <c r="E7673" s="6" t="n">
        <v>43316</v>
      </c>
      <c r="F7673" s="6" t="n">
        <v>43334</v>
      </c>
      <c r="G7673" s="6" t="n">
        <v>43342</v>
      </c>
      <c r="H7673" s="11" t="inlineStr">
        <is>
          <t>USD</t>
        </is>
      </c>
      <c r="I7673" s="11" t="n">
        <v>4</v>
      </c>
      <c r="J7673" s="11" t="n">
        <v>18</v>
      </c>
      <c r="K7673" s="11" t="n">
        <v>243</v>
      </c>
      <c r="L7673" s="11" t="n">
        <v>46</v>
      </c>
      <c r="M7673" s="11" t="n">
        <v>3</v>
      </c>
      <c r="N7673" s="11" t="n">
        <v>0.15</v>
      </c>
      <c r="O7673" s="7" t="n">
        <v>5969.7</v>
      </c>
      <c r="P7673" s="7" t="n">
        <v>3343.032</v>
      </c>
      <c r="Q7673" s="7">
        <f>text(E7673,"ddd")</f>
        <v/>
      </c>
      <c r="R7673" s="7">
        <f>G7673-F7673</f>
        <v/>
      </c>
      <c r="S7673" s="7">
        <f>E7673-D7673</f>
        <v/>
      </c>
      <c r="T7673" s="7">
        <f>O7673*M7673</f>
        <v/>
      </c>
      <c r="U7673" s="7">
        <f>T7673*N7673</f>
        <v/>
      </c>
      <c r="V7673" s="7">
        <f>T7673-U7673-(P7673*M7673)</f>
        <v/>
      </c>
      <c r="W7673" s="7">
        <f>VLOOKUP(L7673,'Products Sheet'!$A:$B,2,FALSE)</f>
        <v/>
      </c>
      <c r="X7673" s="7" t="n"/>
      <c r="Y7673" s="7" t="n"/>
      <c r="Z7673" s="7" t="n"/>
      <c r="AA7673" s="7" t="n"/>
      <c r="AB7673" s="7" t="n"/>
      <c r="AC7673" s="7" t="n"/>
    </row>
    <row r="7674" ht="9.75" customHeight="1" s="12">
      <c r="A7674" s="11" t="inlineStr">
        <is>
          <t>SO - 000705</t>
        </is>
      </c>
      <c r="B7674" s="11" t="inlineStr">
        <is>
          <t>Distributor</t>
        </is>
      </c>
      <c r="C7674" s="11" t="inlineStr">
        <is>
          <t>WARE-NMK1003</t>
        </is>
      </c>
      <c r="D7674" s="6" t="n">
        <v>43200</v>
      </c>
      <c r="E7674" s="6" t="n">
        <v>43321</v>
      </c>
      <c r="F7674" s="6" t="n">
        <v>43327</v>
      </c>
      <c r="G7674" s="6" t="n">
        <v>43337</v>
      </c>
      <c r="H7674" s="11" t="inlineStr">
        <is>
          <t>USD</t>
        </is>
      </c>
      <c r="I7674" s="11" t="n">
        <v>24</v>
      </c>
      <c r="J7674" s="11" t="n">
        <v>16</v>
      </c>
      <c r="K7674" s="11" t="n">
        <v>131</v>
      </c>
      <c r="L7674" s="11" t="n">
        <v>46</v>
      </c>
      <c r="M7674" s="11" t="n">
        <v>3</v>
      </c>
      <c r="N7674" s="11" t="n">
        <v>0.2</v>
      </c>
      <c r="O7674" s="7" t="n">
        <v>1728.6</v>
      </c>
      <c r="P7674" s="7" t="n">
        <v>916.1580000000001</v>
      </c>
      <c r="Q7674" s="7">
        <f>text(E7674,"ddd")</f>
        <v/>
      </c>
      <c r="R7674" s="7">
        <f>G7674-F7674</f>
        <v/>
      </c>
      <c r="S7674" s="7">
        <f>E7674-D7674</f>
        <v/>
      </c>
      <c r="T7674" s="7">
        <f>O7674*M7674</f>
        <v/>
      </c>
      <c r="U7674" s="7">
        <f>T7674*N7674</f>
        <v/>
      </c>
      <c r="V7674" s="7">
        <f>T7674-U7674-(P7674*M7674)</f>
        <v/>
      </c>
      <c r="W7674" s="7">
        <f>VLOOKUP(L7674,'Products Sheet'!$A:$B,2,FALSE)</f>
        <v/>
      </c>
      <c r="X7674" s="7" t="n"/>
      <c r="Y7674" s="7" t="n"/>
      <c r="Z7674" s="7" t="n"/>
      <c r="AA7674" s="7" t="n"/>
      <c r="AB7674" s="7" t="n"/>
      <c r="AC7674" s="7" t="n"/>
    </row>
    <row r="7675" ht="9.75" customHeight="1" s="12">
      <c r="A7675" s="11" t="inlineStr">
        <is>
          <t>SO - 000796</t>
        </is>
      </c>
      <c r="B7675" s="11" t="inlineStr">
        <is>
          <t>Wholesale</t>
        </is>
      </c>
      <c r="C7675" s="11" t="inlineStr">
        <is>
          <t>WARE-NMK1003</t>
        </is>
      </c>
      <c r="D7675" s="6" t="n">
        <v>43200</v>
      </c>
      <c r="E7675" s="6" t="n">
        <v>43331</v>
      </c>
      <c r="F7675" s="6" t="n">
        <v>43338</v>
      </c>
      <c r="G7675" s="6" t="n">
        <v>43343</v>
      </c>
      <c r="H7675" s="11" t="inlineStr">
        <is>
          <t>USD</t>
        </is>
      </c>
      <c r="I7675" s="11" t="n">
        <v>25</v>
      </c>
      <c r="J7675" s="11" t="n">
        <v>27</v>
      </c>
      <c r="K7675" s="11" t="n">
        <v>124</v>
      </c>
      <c r="L7675" s="11" t="n">
        <v>46</v>
      </c>
      <c r="M7675" s="11" t="n">
        <v>7</v>
      </c>
      <c r="N7675" s="11" t="n">
        <v>0.4</v>
      </c>
      <c r="O7675" s="7" t="n">
        <v>6338.2</v>
      </c>
      <c r="P7675" s="7" t="n">
        <v>3802.92</v>
      </c>
      <c r="Q7675" s="7">
        <f>text(E7675,"ddd")</f>
        <v/>
      </c>
      <c r="R7675" s="7">
        <f>G7675-F7675</f>
        <v/>
      </c>
      <c r="S7675" s="7">
        <f>E7675-D7675</f>
        <v/>
      </c>
      <c r="T7675" s="7">
        <f>O7675*M7675</f>
        <v/>
      </c>
      <c r="U7675" s="7">
        <f>T7675*N7675</f>
        <v/>
      </c>
      <c r="V7675" s="7">
        <f>T7675-U7675-(P7675*M7675)</f>
        <v/>
      </c>
      <c r="W7675" s="7">
        <f>VLOOKUP(L7675,'Products Sheet'!$A:$B,2,FALSE)</f>
        <v/>
      </c>
      <c r="X7675" s="7" t="n"/>
      <c r="Y7675" s="7" t="n"/>
      <c r="Z7675" s="7" t="n"/>
      <c r="AA7675" s="7" t="n"/>
      <c r="AB7675" s="7" t="n"/>
      <c r="AC7675" s="7" t="n"/>
    </row>
    <row r="7676" ht="9.75" customHeight="1" s="12">
      <c r="A7676" s="11" t="inlineStr">
        <is>
          <t>SO - 000814</t>
        </is>
      </c>
      <c r="B7676" s="11" t="inlineStr">
        <is>
          <t>In-Store</t>
        </is>
      </c>
      <c r="C7676" s="11" t="inlineStr">
        <is>
          <t>WARE-PUJ1005</t>
        </is>
      </c>
      <c r="D7676" s="6" t="n">
        <v>43200</v>
      </c>
      <c r="E7676" s="6" t="n">
        <v>43333</v>
      </c>
      <c r="F7676" s="6" t="n">
        <v>43348</v>
      </c>
      <c r="G7676" s="6" t="n">
        <v>43351</v>
      </c>
      <c r="H7676" s="11" t="inlineStr">
        <is>
          <t>USD</t>
        </is>
      </c>
      <c r="I7676" s="11" t="n">
        <v>8</v>
      </c>
      <c r="J7676" s="11" t="n">
        <v>42</v>
      </c>
      <c r="K7676" s="11" t="n">
        <v>297</v>
      </c>
      <c r="L7676" s="11" t="n">
        <v>46</v>
      </c>
      <c r="M7676" s="11" t="n">
        <v>7</v>
      </c>
      <c r="N7676" s="11" t="n">
        <v>0.2</v>
      </c>
      <c r="O7676" s="7" t="n">
        <v>2613</v>
      </c>
      <c r="P7676" s="7" t="n">
        <v>1463.28</v>
      </c>
      <c r="Q7676" s="7">
        <f>text(E7676,"ddd")</f>
        <v/>
      </c>
      <c r="R7676" s="7">
        <f>G7676-F7676</f>
        <v/>
      </c>
      <c r="S7676" s="7">
        <f>E7676-D7676</f>
        <v/>
      </c>
      <c r="T7676" s="7">
        <f>O7676*M7676</f>
        <v/>
      </c>
      <c r="U7676" s="7">
        <f>T7676*N7676</f>
        <v/>
      </c>
      <c r="V7676" s="7">
        <f>T7676-U7676-(P7676*M7676)</f>
        <v/>
      </c>
      <c r="W7676" s="7">
        <f>VLOOKUP(L7676,'Products Sheet'!$A:$B,2,FALSE)</f>
        <v/>
      </c>
      <c r="X7676" s="7" t="n"/>
      <c r="Y7676" s="7" t="n"/>
      <c r="Z7676" s="7" t="n"/>
      <c r="AA7676" s="7" t="n"/>
      <c r="AB7676" s="7" t="n"/>
      <c r="AC7676" s="7" t="n"/>
    </row>
    <row r="7677" ht="9.75" customHeight="1" s="12">
      <c r="A7677" s="11" t="inlineStr">
        <is>
          <t>SO - 000830</t>
        </is>
      </c>
      <c r="B7677" s="11" t="inlineStr">
        <is>
          <t>Distributor</t>
        </is>
      </c>
      <c r="C7677" s="11" t="inlineStr">
        <is>
          <t>WARE-NBV1002</t>
        </is>
      </c>
      <c r="D7677" s="6" t="n">
        <v>43200</v>
      </c>
      <c r="E7677" s="6" t="n">
        <v>43335</v>
      </c>
      <c r="F7677" s="6" t="n">
        <v>43363</v>
      </c>
      <c r="G7677" s="6" t="n">
        <v>43371</v>
      </c>
      <c r="H7677" s="11" t="inlineStr">
        <is>
          <t>USD</t>
        </is>
      </c>
      <c r="I7677" s="11" t="n">
        <v>23</v>
      </c>
      <c r="J7677" s="11" t="n">
        <v>23</v>
      </c>
      <c r="K7677" s="11" t="n">
        <v>78</v>
      </c>
      <c r="L7677" s="11" t="n">
        <v>46</v>
      </c>
      <c r="M7677" s="11" t="n">
        <v>3</v>
      </c>
      <c r="N7677" s="11" t="n">
        <v>0.4</v>
      </c>
      <c r="O7677" s="7" t="n">
        <v>2251.2</v>
      </c>
      <c r="P7677" s="7" t="n">
        <v>1710.912</v>
      </c>
      <c r="Q7677" s="7">
        <f>text(E7677,"ddd")</f>
        <v/>
      </c>
      <c r="R7677" s="7">
        <f>G7677-F7677</f>
        <v/>
      </c>
      <c r="S7677" s="7">
        <f>E7677-D7677</f>
        <v/>
      </c>
      <c r="T7677" s="7">
        <f>O7677*M7677</f>
        <v/>
      </c>
      <c r="U7677" s="7">
        <f>T7677*N7677</f>
        <v/>
      </c>
      <c r="V7677" s="7">
        <f>T7677-U7677-(P7677*M7677)</f>
        <v/>
      </c>
      <c r="W7677" s="7">
        <f>VLOOKUP(L7677,'Products Sheet'!$A:$B,2,FALSE)</f>
        <v/>
      </c>
      <c r="X7677" s="7" t="n"/>
      <c r="Y7677" s="7" t="n"/>
      <c r="Z7677" s="7" t="n"/>
      <c r="AA7677" s="7" t="n"/>
      <c r="AB7677" s="7" t="n"/>
      <c r="AC7677" s="7" t="n"/>
    </row>
    <row r="7678" ht="9.75" customHeight="1" s="12">
      <c r="A7678" s="11" t="inlineStr">
        <is>
          <t>SO - 000842</t>
        </is>
      </c>
      <c r="B7678" s="11" t="inlineStr">
        <is>
          <t>In-Store</t>
        </is>
      </c>
      <c r="C7678" s="11" t="inlineStr">
        <is>
          <t>WARE-UHY1004</t>
        </is>
      </c>
      <c r="D7678" s="6" t="n">
        <v>43200</v>
      </c>
      <c r="E7678" s="6" t="n">
        <v>43336</v>
      </c>
      <c r="F7678" s="6" t="n">
        <v>43355</v>
      </c>
      <c r="G7678" s="6" t="n">
        <v>43359</v>
      </c>
      <c r="H7678" s="11" t="inlineStr">
        <is>
          <t>USD</t>
        </is>
      </c>
      <c r="I7678" s="11" t="n">
        <v>5</v>
      </c>
      <c r="J7678" s="11" t="n">
        <v>49</v>
      </c>
      <c r="K7678" s="11" t="n">
        <v>215</v>
      </c>
      <c r="L7678" s="11" t="n">
        <v>46</v>
      </c>
      <c r="M7678" s="11" t="n">
        <v>2</v>
      </c>
      <c r="N7678" s="11" t="n">
        <v>0.05</v>
      </c>
      <c r="O7678" s="7" t="n">
        <v>2251.2</v>
      </c>
      <c r="P7678" s="7" t="n">
        <v>968.0160000000001</v>
      </c>
      <c r="Q7678" s="7">
        <f>text(E7678,"ddd")</f>
        <v/>
      </c>
      <c r="R7678" s="7">
        <f>G7678-F7678</f>
        <v/>
      </c>
      <c r="S7678" s="7">
        <f>E7678-D7678</f>
        <v/>
      </c>
      <c r="T7678" s="7">
        <f>O7678*M7678</f>
        <v/>
      </c>
      <c r="U7678" s="7">
        <f>T7678*N7678</f>
        <v/>
      </c>
      <c r="V7678" s="7">
        <f>T7678-U7678-(P7678*M7678)</f>
        <v/>
      </c>
      <c r="W7678" s="7">
        <f>VLOOKUP(L7678,'Products Sheet'!$A:$B,2,FALSE)</f>
        <v/>
      </c>
      <c r="X7678" s="7" t="n"/>
      <c r="Y7678" s="7" t="n"/>
      <c r="Z7678" s="7" t="n"/>
      <c r="AA7678" s="7" t="n"/>
      <c r="AB7678" s="7" t="n"/>
      <c r="AC7678" s="7" t="n"/>
    </row>
    <row r="7679" ht="9.75" customHeight="1" s="12">
      <c r="A7679" s="11" t="inlineStr">
        <is>
          <t>SO - 000925</t>
        </is>
      </c>
      <c r="B7679" s="11" t="inlineStr">
        <is>
          <t>Distributor</t>
        </is>
      </c>
      <c r="C7679" s="11" t="inlineStr">
        <is>
          <t>WARE-XYS1001</t>
        </is>
      </c>
      <c r="D7679" s="6" t="n">
        <v>43300</v>
      </c>
      <c r="E7679" s="6" t="n">
        <v>43347</v>
      </c>
      <c r="F7679" s="6" t="n">
        <v>43353</v>
      </c>
      <c r="G7679" s="6" t="n">
        <v>43362</v>
      </c>
      <c r="H7679" s="11" t="inlineStr">
        <is>
          <t>USD</t>
        </is>
      </c>
      <c r="I7679" s="11" t="n">
        <v>20</v>
      </c>
      <c r="J7679" s="11" t="n">
        <v>27</v>
      </c>
      <c r="K7679" s="11" t="n">
        <v>41</v>
      </c>
      <c r="L7679" s="11" t="n">
        <v>46</v>
      </c>
      <c r="M7679" s="11" t="n">
        <v>2</v>
      </c>
      <c r="N7679" s="11" t="n">
        <v>0.05</v>
      </c>
      <c r="O7679" s="7" t="n">
        <v>2579.5</v>
      </c>
      <c r="P7679" s="7" t="n">
        <v>1134.98</v>
      </c>
      <c r="Q7679" s="7">
        <f>text(E7679,"ddd")</f>
        <v/>
      </c>
      <c r="R7679" s="7">
        <f>G7679-F7679</f>
        <v/>
      </c>
      <c r="S7679" s="7">
        <f>E7679-D7679</f>
        <v/>
      </c>
      <c r="T7679" s="7">
        <f>O7679*M7679</f>
        <v/>
      </c>
      <c r="U7679" s="7">
        <f>T7679*N7679</f>
        <v/>
      </c>
      <c r="V7679" s="7">
        <f>T7679-U7679-(P7679*M7679)</f>
        <v/>
      </c>
      <c r="W7679" s="7">
        <f>VLOOKUP(L7679,'Products Sheet'!$A:$B,2,FALSE)</f>
        <v/>
      </c>
      <c r="X7679" s="7" t="n"/>
      <c r="Y7679" s="7" t="n"/>
      <c r="Z7679" s="7" t="n"/>
      <c r="AA7679" s="7" t="n"/>
      <c r="AB7679" s="7" t="n"/>
      <c r="AC7679" s="7" t="n"/>
    </row>
    <row r="7680" ht="9.75" customHeight="1" s="12">
      <c r="A7680" s="11" t="inlineStr">
        <is>
          <t>SO - 000943</t>
        </is>
      </c>
      <c r="B7680" s="11" t="inlineStr">
        <is>
          <t>In-Store</t>
        </is>
      </c>
      <c r="C7680" s="11" t="inlineStr">
        <is>
          <t>WARE-XYS1001</t>
        </is>
      </c>
      <c r="D7680" s="6" t="n">
        <v>43300</v>
      </c>
      <c r="E7680" s="6" t="n">
        <v>43349</v>
      </c>
      <c r="F7680" s="6" t="n">
        <v>43375</v>
      </c>
      <c r="G7680" s="6" t="n">
        <v>43380</v>
      </c>
      <c r="H7680" s="11" t="inlineStr">
        <is>
          <t>USD</t>
        </is>
      </c>
      <c r="I7680" s="11" t="n">
        <v>1</v>
      </c>
      <c r="J7680" s="11" t="n">
        <v>40</v>
      </c>
      <c r="K7680" s="11" t="n">
        <v>24</v>
      </c>
      <c r="L7680" s="11" t="n">
        <v>46</v>
      </c>
      <c r="M7680" s="11" t="n">
        <v>7</v>
      </c>
      <c r="N7680" s="11" t="n">
        <v>0.05</v>
      </c>
      <c r="O7680" s="7" t="n">
        <v>6251.1</v>
      </c>
      <c r="P7680" s="7" t="n">
        <v>4938.369000000001</v>
      </c>
      <c r="Q7680" s="7">
        <f>text(E7680,"ddd")</f>
        <v/>
      </c>
      <c r="R7680" s="7">
        <f>G7680-F7680</f>
        <v/>
      </c>
      <c r="S7680" s="7">
        <f>E7680-D7680</f>
        <v/>
      </c>
      <c r="T7680" s="7">
        <f>O7680*M7680</f>
        <v/>
      </c>
      <c r="U7680" s="7">
        <f>T7680*N7680</f>
        <v/>
      </c>
      <c r="V7680" s="7">
        <f>T7680-U7680-(P7680*M7680)</f>
        <v/>
      </c>
      <c r="W7680" s="7">
        <f>VLOOKUP(L7680,'Products Sheet'!$A:$B,2,FALSE)</f>
        <v/>
      </c>
      <c r="X7680" s="7" t="n"/>
      <c r="Y7680" s="7" t="n"/>
      <c r="Z7680" s="7" t="n"/>
      <c r="AA7680" s="7" t="n"/>
      <c r="AB7680" s="7" t="n"/>
      <c r="AC7680" s="7" t="n"/>
    </row>
    <row r="7681" ht="9.75" customHeight="1" s="12">
      <c r="A7681" s="11" t="inlineStr">
        <is>
          <t>SO - 0001016</t>
        </is>
      </c>
      <c r="B7681" s="11" t="inlineStr">
        <is>
          <t>Online</t>
        </is>
      </c>
      <c r="C7681" s="11" t="inlineStr">
        <is>
          <t>WARE-UHY1004</t>
        </is>
      </c>
      <c r="D7681" s="6" t="n">
        <v>43300</v>
      </c>
      <c r="E7681" s="6" t="n">
        <v>43357</v>
      </c>
      <c r="F7681" s="6" t="n">
        <v>43370</v>
      </c>
      <c r="G7681" s="6" t="n">
        <v>43372</v>
      </c>
      <c r="H7681" s="11" t="inlineStr">
        <is>
          <t>USD</t>
        </is>
      </c>
      <c r="I7681" s="11" t="n">
        <v>18</v>
      </c>
      <c r="J7681" s="11" t="n">
        <v>22</v>
      </c>
      <c r="K7681" s="11" t="n">
        <v>222</v>
      </c>
      <c r="L7681" s="11" t="n">
        <v>46</v>
      </c>
      <c r="M7681" s="11" t="n">
        <v>5</v>
      </c>
      <c r="N7681" s="11" t="n">
        <v>0.075</v>
      </c>
      <c r="O7681" s="7" t="n">
        <v>1025.1</v>
      </c>
      <c r="P7681" s="7" t="n">
        <v>758.5740000000001</v>
      </c>
      <c r="Q7681" s="7">
        <f>text(E7681,"ddd")</f>
        <v/>
      </c>
      <c r="R7681" s="7">
        <f>G7681-F7681</f>
        <v/>
      </c>
      <c r="S7681" s="7">
        <f>E7681-D7681</f>
        <v/>
      </c>
      <c r="T7681" s="7">
        <f>O7681*M7681</f>
        <v/>
      </c>
      <c r="U7681" s="7">
        <f>T7681*N7681</f>
        <v/>
      </c>
      <c r="V7681" s="7">
        <f>T7681-U7681-(P7681*M7681)</f>
        <v/>
      </c>
      <c r="W7681" s="7">
        <f>VLOOKUP(L7681,'Products Sheet'!$A:$B,2,FALSE)</f>
        <v/>
      </c>
      <c r="X7681" s="7" t="n"/>
      <c r="Y7681" s="7" t="n"/>
      <c r="Z7681" s="7" t="n"/>
      <c r="AA7681" s="7" t="n"/>
      <c r="AB7681" s="7" t="n"/>
      <c r="AC7681" s="7" t="n"/>
    </row>
    <row r="7682" ht="9.75" customHeight="1" s="12">
      <c r="A7682" s="11" t="inlineStr">
        <is>
          <t>SO - 0001046</t>
        </is>
      </c>
      <c r="B7682" s="11" t="inlineStr">
        <is>
          <t>Online</t>
        </is>
      </c>
      <c r="C7682" s="11" t="inlineStr">
        <is>
          <t>WARE-NBV1002</t>
        </is>
      </c>
      <c r="D7682" s="6" t="n">
        <v>43300</v>
      </c>
      <c r="E7682" s="6" t="n">
        <v>43361</v>
      </c>
      <c r="F7682" s="6" t="n">
        <v>43383</v>
      </c>
      <c r="G7682" s="6" t="n">
        <v>43389</v>
      </c>
      <c r="H7682" s="11" t="inlineStr">
        <is>
          <t>USD</t>
        </is>
      </c>
      <c r="I7682" s="11" t="n">
        <v>15</v>
      </c>
      <c r="J7682" s="11" t="n">
        <v>37</v>
      </c>
      <c r="K7682" s="11" t="n">
        <v>60</v>
      </c>
      <c r="L7682" s="11" t="n">
        <v>46</v>
      </c>
      <c r="M7682" s="11" t="n">
        <v>7</v>
      </c>
      <c r="N7682" s="11" t="n">
        <v>0.05</v>
      </c>
      <c r="O7682" s="7" t="n">
        <v>690.1</v>
      </c>
      <c r="P7682" s="7" t="n">
        <v>400.258</v>
      </c>
      <c r="Q7682" s="7">
        <f>text(E7682,"ddd")</f>
        <v/>
      </c>
      <c r="R7682" s="7">
        <f>G7682-F7682</f>
        <v/>
      </c>
      <c r="S7682" s="7">
        <f>E7682-D7682</f>
        <v/>
      </c>
      <c r="T7682" s="7">
        <f>O7682*M7682</f>
        <v/>
      </c>
      <c r="U7682" s="7">
        <f>T7682*N7682</f>
        <v/>
      </c>
      <c r="V7682" s="7">
        <f>T7682-U7682-(P7682*M7682)</f>
        <v/>
      </c>
      <c r="W7682" s="7">
        <f>VLOOKUP(L7682,'Products Sheet'!$A:$B,2,FALSE)</f>
        <v/>
      </c>
      <c r="X7682" s="7" t="n"/>
      <c r="Y7682" s="7" t="n"/>
      <c r="Z7682" s="7" t="n"/>
      <c r="AA7682" s="7" t="n"/>
      <c r="AB7682" s="7" t="n"/>
      <c r="AC7682" s="7" t="n"/>
    </row>
    <row r="7683" ht="9.75" customHeight="1" s="12">
      <c r="A7683" s="11" t="inlineStr">
        <is>
          <t>SO - 0001064</t>
        </is>
      </c>
      <c r="B7683" s="11" t="inlineStr">
        <is>
          <t>Distributor</t>
        </is>
      </c>
      <c r="C7683" s="11" t="inlineStr">
        <is>
          <t>WARE-UHY1004</t>
        </is>
      </c>
      <c r="D7683" s="6" t="n">
        <v>43200</v>
      </c>
      <c r="E7683" s="6" t="n">
        <v>43364</v>
      </c>
      <c r="F7683" s="6" t="n">
        <v>43388</v>
      </c>
      <c r="G7683" s="6" t="n">
        <v>43397</v>
      </c>
      <c r="H7683" s="11" t="inlineStr">
        <is>
          <t>USD</t>
        </is>
      </c>
      <c r="I7683" s="11" t="n">
        <v>24</v>
      </c>
      <c r="J7683" s="11" t="n">
        <v>41</v>
      </c>
      <c r="K7683" s="11" t="n">
        <v>232</v>
      </c>
      <c r="L7683" s="11" t="n">
        <v>46</v>
      </c>
      <c r="M7683" s="11" t="n">
        <v>3</v>
      </c>
      <c r="N7683" s="11" t="n">
        <v>0.05</v>
      </c>
      <c r="O7683" s="7" t="n">
        <v>5293</v>
      </c>
      <c r="P7683" s="7" t="n">
        <v>2858.22</v>
      </c>
      <c r="Q7683" s="7">
        <f>text(E7683,"ddd")</f>
        <v/>
      </c>
      <c r="R7683" s="7">
        <f>G7683-F7683</f>
        <v/>
      </c>
      <c r="S7683" s="7">
        <f>E7683-D7683</f>
        <v/>
      </c>
      <c r="T7683" s="7">
        <f>O7683*M7683</f>
        <v/>
      </c>
      <c r="U7683" s="7">
        <f>T7683*N7683</f>
        <v/>
      </c>
      <c r="V7683" s="7">
        <f>T7683-U7683-(P7683*M7683)</f>
        <v/>
      </c>
      <c r="W7683" s="7">
        <f>VLOOKUP(L7683,'Products Sheet'!$A:$B,2,FALSE)</f>
        <v/>
      </c>
      <c r="X7683" s="7" t="n"/>
      <c r="Y7683" s="7" t="n"/>
      <c r="Z7683" s="7" t="n"/>
      <c r="AA7683" s="7" t="n"/>
      <c r="AB7683" s="7" t="n"/>
      <c r="AC7683" s="7" t="n"/>
    </row>
    <row r="7684" ht="9.75" customHeight="1" s="12">
      <c r="A7684" s="11" t="inlineStr">
        <is>
          <t>SO - 0001133</t>
        </is>
      </c>
      <c r="B7684" s="11" t="inlineStr">
        <is>
          <t>Online</t>
        </is>
      </c>
      <c r="C7684" s="11" t="inlineStr">
        <is>
          <t>WARE-XYS1001</t>
        </is>
      </c>
      <c r="D7684" s="6" t="n">
        <v>43300</v>
      </c>
      <c r="E7684" s="6" t="n">
        <v>43371</v>
      </c>
      <c r="F7684" s="6" t="n">
        <v>43391</v>
      </c>
      <c r="G7684" s="6" t="n">
        <v>43396</v>
      </c>
      <c r="H7684" s="11" t="inlineStr">
        <is>
          <t>USD</t>
        </is>
      </c>
      <c r="I7684" s="11" t="n">
        <v>18</v>
      </c>
      <c r="J7684" s="11" t="n">
        <v>3</v>
      </c>
      <c r="K7684" s="11" t="n">
        <v>33</v>
      </c>
      <c r="L7684" s="11" t="n">
        <v>46</v>
      </c>
      <c r="M7684" s="11" t="n">
        <v>7</v>
      </c>
      <c r="N7684" s="11" t="n">
        <v>0.2</v>
      </c>
      <c r="O7684" s="7" t="n">
        <v>1279.7</v>
      </c>
      <c r="P7684" s="7" t="n">
        <v>857.3990000000001</v>
      </c>
      <c r="Q7684" s="7">
        <f>text(E7684,"ddd")</f>
        <v/>
      </c>
      <c r="R7684" s="7">
        <f>G7684-F7684</f>
        <v/>
      </c>
      <c r="S7684" s="7">
        <f>E7684-D7684</f>
        <v/>
      </c>
      <c r="T7684" s="7">
        <f>O7684*M7684</f>
        <v/>
      </c>
      <c r="U7684" s="7">
        <f>T7684*N7684</f>
        <v/>
      </c>
      <c r="V7684" s="7">
        <f>T7684-U7684-(P7684*M7684)</f>
        <v/>
      </c>
      <c r="W7684" s="7">
        <f>VLOOKUP(L7684,'Products Sheet'!$A:$B,2,FALSE)</f>
        <v/>
      </c>
      <c r="X7684" s="7" t="n"/>
      <c r="Y7684" s="7" t="n"/>
      <c r="Z7684" s="7" t="n"/>
      <c r="AA7684" s="7" t="n"/>
      <c r="AB7684" s="7" t="n"/>
      <c r="AC7684" s="7" t="n"/>
    </row>
    <row r="7685" ht="9.75" customHeight="1" s="12">
      <c r="A7685" s="11" t="inlineStr">
        <is>
          <t>SO - 0001217</t>
        </is>
      </c>
      <c r="B7685" s="11" t="inlineStr">
        <is>
          <t>In-Store</t>
        </is>
      </c>
      <c r="C7685" s="11" t="inlineStr">
        <is>
          <t>WARE-NMK1003</t>
        </is>
      </c>
      <c r="D7685" s="6" t="n">
        <v>43300</v>
      </c>
      <c r="E7685" s="6" t="n">
        <v>43383</v>
      </c>
      <c r="F7685" s="6" t="n">
        <v>43399</v>
      </c>
      <c r="G7685" s="6" t="n">
        <v>43407</v>
      </c>
      <c r="H7685" s="11" t="inlineStr">
        <is>
          <t>USD</t>
        </is>
      </c>
      <c r="I7685" s="11" t="n">
        <v>9</v>
      </c>
      <c r="J7685" s="11" t="n">
        <v>36</v>
      </c>
      <c r="K7685" s="11" t="n">
        <v>155</v>
      </c>
      <c r="L7685" s="11" t="n">
        <v>46</v>
      </c>
      <c r="M7685" s="11" t="n">
        <v>3</v>
      </c>
      <c r="N7685" s="11" t="n">
        <v>0.15</v>
      </c>
      <c r="O7685" s="7" t="n">
        <v>2010</v>
      </c>
      <c r="P7685" s="7" t="n">
        <v>1185.9</v>
      </c>
      <c r="Q7685" s="7">
        <f>text(E7685,"ddd")</f>
        <v/>
      </c>
      <c r="R7685" s="7">
        <f>G7685-F7685</f>
        <v/>
      </c>
      <c r="S7685" s="7">
        <f>E7685-D7685</f>
        <v/>
      </c>
      <c r="T7685" s="7">
        <f>O7685*M7685</f>
        <v/>
      </c>
      <c r="U7685" s="7">
        <f>T7685*N7685</f>
        <v/>
      </c>
      <c r="V7685" s="7">
        <f>T7685-U7685-(P7685*M7685)</f>
        <v/>
      </c>
      <c r="W7685" s="7">
        <f>VLOOKUP(L7685,'Products Sheet'!$A:$B,2,FALSE)</f>
        <v/>
      </c>
      <c r="X7685" s="7" t="n"/>
      <c r="Y7685" s="7" t="n"/>
      <c r="Z7685" s="7" t="n"/>
      <c r="AA7685" s="7" t="n"/>
      <c r="AB7685" s="7" t="n"/>
      <c r="AC7685" s="7" t="n"/>
    </row>
    <row r="7686" ht="9.75" customHeight="1" s="12">
      <c r="A7686" s="11" t="inlineStr">
        <is>
          <t>SO - 0001219</t>
        </is>
      </c>
      <c r="B7686" s="11" t="inlineStr">
        <is>
          <t>Distributor</t>
        </is>
      </c>
      <c r="C7686" s="11" t="inlineStr">
        <is>
          <t>WARE-XYS1001</t>
        </is>
      </c>
      <c r="D7686" s="6" t="n">
        <v>43300</v>
      </c>
      <c r="E7686" s="6" t="n">
        <v>43383</v>
      </c>
      <c r="F7686" s="6" t="n">
        <v>43409</v>
      </c>
      <c r="G7686" s="6" t="n">
        <v>43410</v>
      </c>
      <c r="H7686" s="11" t="inlineStr">
        <is>
          <t>USD</t>
        </is>
      </c>
      <c r="I7686" s="11" t="n">
        <v>22</v>
      </c>
      <c r="J7686" s="11" t="n">
        <v>20</v>
      </c>
      <c r="K7686" s="11" t="n">
        <v>2</v>
      </c>
      <c r="L7686" s="11" t="n">
        <v>46</v>
      </c>
      <c r="M7686" s="11" t="n">
        <v>1</v>
      </c>
      <c r="N7686" s="11" t="n">
        <v>0.05</v>
      </c>
      <c r="O7686" s="7" t="n">
        <v>180.9</v>
      </c>
      <c r="P7686" s="7" t="n">
        <v>130.248</v>
      </c>
      <c r="Q7686" s="7">
        <f>text(E7686,"ddd")</f>
        <v/>
      </c>
      <c r="R7686" s="7">
        <f>G7686-F7686</f>
        <v/>
      </c>
      <c r="S7686" s="7">
        <f>E7686-D7686</f>
        <v/>
      </c>
      <c r="T7686" s="7">
        <f>O7686*M7686</f>
        <v/>
      </c>
      <c r="U7686" s="7">
        <f>T7686*N7686</f>
        <v/>
      </c>
      <c r="V7686" s="7">
        <f>T7686-U7686-(P7686*M7686)</f>
        <v/>
      </c>
      <c r="W7686" s="7">
        <f>VLOOKUP(L7686,'Products Sheet'!$A:$B,2,FALSE)</f>
        <v/>
      </c>
      <c r="X7686" s="7" t="n"/>
      <c r="Y7686" s="7" t="n"/>
      <c r="Z7686" s="7" t="n"/>
      <c r="AA7686" s="7" t="n"/>
      <c r="AB7686" s="7" t="n"/>
      <c r="AC7686" s="7" t="n"/>
    </row>
    <row r="7687" ht="9.75" customHeight="1" s="12">
      <c r="A7687" s="11" t="inlineStr">
        <is>
          <t>SO - 0001253</t>
        </is>
      </c>
      <c r="B7687" s="11" t="inlineStr">
        <is>
          <t>Online</t>
        </is>
      </c>
      <c r="C7687" s="11" t="inlineStr">
        <is>
          <t>WARE-NBV1002</t>
        </is>
      </c>
      <c r="D7687" s="6" t="n">
        <v>43300</v>
      </c>
      <c r="E7687" s="6" t="n">
        <v>43388</v>
      </c>
      <c r="F7687" s="6" t="n">
        <v>43405</v>
      </c>
      <c r="G7687" s="6" t="n">
        <v>43413</v>
      </c>
      <c r="H7687" s="11" t="inlineStr">
        <is>
          <t>USD</t>
        </is>
      </c>
      <c r="I7687" s="11" t="n">
        <v>15</v>
      </c>
      <c r="J7687" s="11" t="n">
        <v>40</v>
      </c>
      <c r="K7687" s="11" t="n">
        <v>71</v>
      </c>
      <c r="L7687" s="11" t="n">
        <v>46</v>
      </c>
      <c r="M7687" s="11" t="n">
        <v>5</v>
      </c>
      <c r="N7687" s="11" t="n">
        <v>0.075</v>
      </c>
      <c r="O7687" s="7" t="n">
        <v>207.7</v>
      </c>
      <c r="P7687" s="7" t="n">
        <v>174.468</v>
      </c>
      <c r="Q7687" s="7">
        <f>text(E7687,"ddd")</f>
        <v/>
      </c>
      <c r="R7687" s="7">
        <f>G7687-F7687</f>
        <v/>
      </c>
      <c r="S7687" s="7">
        <f>E7687-D7687</f>
        <v/>
      </c>
      <c r="T7687" s="7">
        <f>O7687*M7687</f>
        <v/>
      </c>
      <c r="U7687" s="7">
        <f>T7687*N7687</f>
        <v/>
      </c>
      <c r="V7687" s="7">
        <f>T7687-U7687-(P7687*M7687)</f>
        <v/>
      </c>
      <c r="W7687" s="7">
        <f>VLOOKUP(L7687,'Products Sheet'!$A:$B,2,FALSE)</f>
        <v/>
      </c>
      <c r="X7687" s="7" t="n"/>
      <c r="Y7687" s="7" t="n"/>
      <c r="Z7687" s="7" t="n"/>
      <c r="AA7687" s="7" t="n"/>
      <c r="AB7687" s="7" t="n"/>
      <c r="AC7687" s="7" t="n"/>
    </row>
    <row r="7688" ht="9.75" customHeight="1" s="12">
      <c r="A7688" s="11" t="inlineStr">
        <is>
          <t>SO - 0001294</t>
        </is>
      </c>
      <c r="B7688" s="11" t="inlineStr">
        <is>
          <t>In-Store</t>
        </is>
      </c>
      <c r="C7688" s="11" t="inlineStr">
        <is>
          <t>WARE-XYS1001</t>
        </is>
      </c>
      <c r="D7688" s="6" t="n">
        <v>43300</v>
      </c>
      <c r="E7688" s="6" t="n">
        <v>43394</v>
      </c>
      <c r="F7688" s="6" t="n">
        <v>43415</v>
      </c>
      <c r="G7688" s="6" t="n">
        <v>43416</v>
      </c>
      <c r="H7688" s="11" t="inlineStr">
        <is>
          <t>USD</t>
        </is>
      </c>
      <c r="I7688" s="11" t="n">
        <v>11</v>
      </c>
      <c r="J7688" s="11" t="n">
        <v>1</v>
      </c>
      <c r="K7688" s="11" t="n">
        <v>42</v>
      </c>
      <c r="L7688" s="11" t="n">
        <v>46</v>
      </c>
      <c r="M7688" s="11" t="n">
        <v>6</v>
      </c>
      <c r="N7688" s="11" t="n">
        <v>0.15</v>
      </c>
      <c r="O7688" s="7" t="n">
        <v>5058.5</v>
      </c>
      <c r="P7688" s="7" t="n">
        <v>2782.175</v>
      </c>
      <c r="Q7688" s="7">
        <f>text(E7688,"ddd")</f>
        <v/>
      </c>
      <c r="R7688" s="7">
        <f>G7688-F7688</f>
        <v/>
      </c>
      <c r="S7688" s="7">
        <f>E7688-D7688</f>
        <v/>
      </c>
      <c r="T7688" s="7">
        <f>O7688*M7688</f>
        <v/>
      </c>
      <c r="U7688" s="7">
        <f>T7688*N7688</f>
        <v/>
      </c>
      <c r="V7688" s="7">
        <f>T7688-U7688-(P7688*M7688)</f>
        <v/>
      </c>
      <c r="W7688" s="7">
        <f>VLOOKUP(L7688,'Products Sheet'!$A:$B,2,FALSE)</f>
        <v/>
      </c>
      <c r="X7688" s="7" t="n"/>
      <c r="Y7688" s="7" t="n"/>
      <c r="Z7688" s="7" t="n"/>
      <c r="AA7688" s="7" t="n"/>
      <c r="AB7688" s="7" t="n"/>
      <c r="AC7688" s="7" t="n"/>
    </row>
    <row r="7689" ht="9.75" customHeight="1" s="12">
      <c r="A7689" s="11" t="inlineStr">
        <is>
          <t>SO - 0001303</t>
        </is>
      </c>
      <c r="B7689" s="11" t="inlineStr">
        <is>
          <t>Wholesale</t>
        </is>
      </c>
      <c r="C7689" s="11" t="inlineStr">
        <is>
          <t>WARE-PUJ1005</t>
        </is>
      </c>
      <c r="D7689" s="6" t="n">
        <v>43300</v>
      </c>
      <c r="E7689" s="6" t="n">
        <v>43395</v>
      </c>
      <c r="F7689" s="6" t="n">
        <v>43415</v>
      </c>
      <c r="G7689" s="6" t="n">
        <v>43423</v>
      </c>
      <c r="H7689" s="11" t="inlineStr">
        <is>
          <t>USD</t>
        </is>
      </c>
      <c r="I7689" s="11" t="n">
        <v>28</v>
      </c>
      <c r="J7689" s="11" t="n">
        <v>13</v>
      </c>
      <c r="K7689" s="11" t="n">
        <v>292</v>
      </c>
      <c r="L7689" s="11" t="n">
        <v>46</v>
      </c>
      <c r="M7689" s="11" t="n">
        <v>6</v>
      </c>
      <c r="N7689" s="11" t="n">
        <v>0.15</v>
      </c>
      <c r="O7689" s="7" t="n">
        <v>3249.5</v>
      </c>
      <c r="P7689" s="7" t="n">
        <v>2697.085</v>
      </c>
      <c r="Q7689" s="7">
        <f>text(E7689,"ddd")</f>
        <v/>
      </c>
      <c r="R7689" s="7">
        <f>G7689-F7689</f>
        <v/>
      </c>
      <c r="S7689" s="7">
        <f>E7689-D7689</f>
        <v/>
      </c>
      <c r="T7689" s="7">
        <f>O7689*M7689</f>
        <v/>
      </c>
      <c r="U7689" s="7">
        <f>T7689*N7689</f>
        <v/>
      </c>
      <c r="V7689" s="7">
        <f>T7689-U7689-(P7689*M7689)</f>
        <v/>
      </c>
      <c r="W7689" s="7">
        <f>VLOOKUP(L7689,'Products Sheet'!$A:$B,2,FALSE)</f>
        <v/>
      </c>
      <c r="X7689" s="7" t="n"/>
      <c r="Y7689" s="7" t="n"/>
      <c r="Z7689" s="7" t="n"/>
      <c r="AA7689" s="7" t="n"/>
      <c r="AB7689" s="7" t="n"/>
      <c r="AC7689" s="7" t="n"/>
    </row>
    <row r="7690" ht="9.75" customHeight="1" s="12">
      <c r="A7690" s="11" t="inlineStr">
        <is>
          <t>SO - 0001310</t>
        </is>
      </c>
      <c r="B7690" s="11" t="inlineStr">
        <is>
          <t>Online</t>
        </is>
      </c>
      <c r="C7690" s="11" t="inlineStr">
        <is>
          <t>WARE-XYS1001</t>
        </is>
      </c>
      <c r="D7690" s="6" t="n">
        <v>43300</v>
      </c>
      <c r="E7690" s="6" t="n">
        <v>43395</v>
      </c>
      <c r="F7690" s="6" t="n">
        <v>43410</v>
      </c>
      <c r="G7690" s="6" t="n">
        <v>43414</v>
      </c>
      <c r="H7690" s="11" t="inlineStr">
        <is>
          <t>USD</t>
        </is>
      </c>
      <c r="I7690" s="11" t="n">
        <v>13</v>
      </c>
      <c r="J7690" s="11" t="n">
        <v>13</v>
      </c>
      <c r="K7690" s="11" t="n">
        <v>8</v>
      </c>
      <c r="L7690" s="11" t="n">
        <v>46</v>
      </c>
      <c r="M7690" s="11" t="n">
        <v>3</v>
      </c>
      <c r="N7690" s="11" t="n">
        <v>0.075</v>
      </c>
      <c r="O7690" s="7" t="n">
        <v>737</v>
      </c>
      <c r="P7690" s="7" t="n">
        <v>626.4499999999999</v>
      </c>
      <c r="Q7690" s="7">
        <f>text(E7690,"ddd")</f>
        <v/>
      </c>
      <c r="R7690" s="7">
        <f>G7690-F7690</f>
        <v/>
      </c>
      <c r="S7690" s="7">
        <f>E7690-D7690</f>
        <v/>
      </c>
      <c r="T7690" s="7">
        <f>O7690*M7690</f>
        <v/>
      </c>
      <c r="U7690" s="7">
        <f>T7690*N7690</f>
        <v/>
      </c>
      <c r="V7690" s="7">
        <f>T7690-U7690-(P7690*M7690)</f>
        <v/>
      </c>
      <c r="W7690" s="7">
        <f>VLOOKUP(L7690,'Products Sheet'!$A:$B,2,FALSE)</f>
        <v/>
      </c>
      <c r="X7690" s="7" t="n"/>
      <c r="Y7690" s="7" t="n"/>
      <c r="Z7690" s="7" t="n"/>
      <c r="AA7690" s="7" t="n"/>
      <c r="AB7690" s="7" t="n"/>
      <c r="AC7690" s="7" t="n"/>
    </row>
    <row r="7691" ht="9.75" customHeight="1" s="12">
      <c r="A7691" s="11" t="inlineStr">
        <is>
          <t>SO - 0001338</t>
        </is>
      </c>
      <c r="B7691" s="11" t="inlineStr">
        <is>
          <t>Online</t>
        </is>
      </c>
      <c r="C7691" s="11" t="inlineStr">
        <is>
          <t>WARE-PUJ1005</t>
        </is>
      </c>
      <c r="D7691" s="6" t="n">
        <v>43300</v>
      </c>
      <c r="E7691" s="6" t="n">
        <v>43399</v>
      </c>
      <c r="F7691" s="6" t="n">
        <v>43401</v>
      </c>
      <c r="G7691" s="6" t="n">
        <v>43406</v>
      </c>
      <c r="H7691" s="11" t="inlineStr">
        <is>
          <t>USD</t>
        </is>
      </c>
      <c r="I7691" s="11" t="n">
        <v>19</v>
      </c>
      <c r="J7691" s="11" t="n">
        <v>42</v>
      </c>
      <c r="K7691" s="11" t="n">
        <v>316</v>
      </c>
      <c r="L7691" s="11" t="n">
        <v>46</v>
      </c>
      <c r="M7691" s="11" t="n">
        <v>5</v>
      </c>
      <c r="N7691" s="11" t="n">
        <v>0.4</v>
      </c>
      <c r="O7691" s="7" t="n">
        <v>1098.8</v>
      </c>
      <c r="P7691" s="7" t="n">
        <v>912.0039999999999</v>
      </c>
      <c r="Q7691" s="7">
        <f>text(E7691,"ddd")</f>
        <v/>
      </c>
      <c r="R7691" s="7">
        <f>G7691-F7691</f>
        <v/>
      </c>
      <c r="S7691" s="7">
        <f>E7691-D7691</f>
        <v/>
      </c>
      <c r="T7691" s="7">
        <f>O7691*M7691</f>
        <v/>
      </c>
      <c r="U7691" s="7">
        <f>T7691*N7691</f>
        <v/>
      </c>
      <c r="V7691" s="7">
        <f>T7691-U7691-(P7691*M7691)</f>
        <v/>
      </c>
      <c r="W7691" s="7">
        <f>VLOOKUP(L7691,'Products Sheet'!$A:$B,2,FALSE)</f>
        <v/>
      </c>
      <c r="X7691" s="7" t="n"/>
      <c r="Y7691" s="7" t="n"/>
      <c r="Z7691" s="7" t="n"/>
      <c r="AA7691" s="7" t="n"/>
      <c r="AB7691" s="7" t="n"/>
      <c r="AC7691" s="7" t="n"/>
    </row>
    <row r="7692" ht="9.75" customHeight="1" s="12">
      <c r="A7692" s="11" t="inlineStr">
        <is>
          <t>SO - 0001383</t>
        </is>
      </c>
      <c r="B7692" s="11" t="inlineStr">
        <is>
          <t>Online</t>
        </is>
      </c>
      <c r="C7692" s="11" t="inlineStr">
        <is>
          <t>WARE-UHY1004</t>
        </is>
      </c>
      <c r="D7692" s="6" t="n">
        <v>43300</v>
      </c>
      <c r="E7692" s="6" t="n">
        <v>43405</v>
      </c>
      <c r="F7692" s="6" t="n">
        <v>43421</v>
      </c>
      <c r="G7692" s="6" t="n">
        <v>43422</v>
      </c>
      <c r="H7692" s="11" t="inlineStr">
        <is>
          <t>USD</t>
        </is>
      </c>
      <c r="I7692" s="11" t="n">
        <v>20</v>
      </c>
      <c r="J7692" s="11" t="n">
        <v>17</v>
      </c>
      <c r="K7692" s="11" t="n">
        <v>220</v>
      </c>
      <c r="L7692" s="11" t="n">
        <v>46</v>
      </c>
      <c r="M7692" s="11" t="n">
        <v>8</v>
      </c>
      <c r="N7692" s="11" t="n">
        <v>0.05</v>
      </c>
      <c r="O7692" s="7" t="n">
        <v>3966.4</v>
      </c>
      <c r="P7692" s="7" t="n">
        <v>2736.816</v>
      </c>
      <c r="Q7692" s="7">
        <f>text(E7692,"ddd")</f>
        <v/>
      </c>
      <c r="R7692" s="7">
        <f>G7692-F7692</f>
        <v/>
      </c>
      <c r="S7692" s="7">
        <f>E7692-D7692</f>
        <v/>
      </c>
      <c r="T7692" s="7">
        <f>O7692*M7692</f>
        <v/>
      </c>
      <c r="U7692" s="7">
        <f>T7692*N7692</f>
        <v/>
      </c>
      <c r="V7692" s="7">
        <f>T7692-U7692-(P7692*M7692)</f>
        <v/>
      </c>
      <c r="W7692" s="7">
        <f>VLOOKUP(L7692,'Products Sheet'!$A:$B,2,FALSE)</f>
        <v/>
      </c>
      <c r="X7692" s="7" t="n"/>
      <c r="Y7692" s="7" t="n"/>
      <c r="Z7692" s="7" t="n"/>
      <c r="AA7692" s="7" t="n"/>
      <c r="AB7692" s="7" t="n"/>
      <c r="AC7692" s="7" t="n"/>
    </row>
    <row r="7693" ht="9.75" customHeight="1" s="12">
      <c r="A7693" s="11" t="inlineStr">
        <is>
          <t>SO - 0001408</t>
        </is>
      </c>
      <c r="B7693" s="11" t="inlineStr">
        <is>
          <t>In-Store</t>
        </is>
      </c>
      <c r="C7693" s="11" t="inlineStr">
        <is>
          <t>WARE-XYS1001</t>
        </is>
      </c>
      <c r="D7693" s="6" t="n">
        <v>43300</v>
      </c>
      <c r="E7693" s="6" t="n">
        <v>43407</v>
      </c>
      <c r="F7693" s="6" t="n">
        <v>43417</v>
      </c>
      <c r="G7693" s="6" t="n">
        <v>43425</v>
      </c>
      <c r="H7693" s="11" t="inlineStr">
        <is>
          <t>USD</t>
        </is>
      </c>
      <c r="I7693" s="11" t="n">
        <v>4</v>
      </c>
      <c r="J7693" s="11" t="n">
        <v>13</v>
      </c>
      <c r="K7693" s="11" t="n">
        <v>36</v>
      </c>
      <c r="L7693" s="11" t="n">
        <v>46</v>
      </c>
      <c r="M7693" s="11" t="n">
        <v>8</v>
      </c>
      <c r="N7693" s="11" t="n">
        <v>0.05</v>
      </c>
      <c r="O7693" s="7" t="n">
        <v>3892.7</v>
      </c>
      <c r="P7693" s="7" t="n">
        <v>2452.401</v>
      </c>
      <c r="Q7693" s="7">
        <f>text(E7693,"ddd")</f>
        <v/>
      </c>
      <c r="R7693" s="7">
        <f>G7693-F7693</f>
        <v/>
      </c>
      <c r="S7693" s="7">
        <f>E7693-D7693</f>
        <v/>
      </c>
      <c r="T7693" s="7">
        <f>O7693*M7693</f>
        <v/>
      </c>
      <c r="U7693" s="7">
        <f>T7693*N7693</f>
        <v/>
      </c>
      <c r="V7693" s="7">
        <f>T7693-U7693-(P7693*M7693)</f>
        <v/>
      </c>
      <c r="W7693" s="7">
        <f>VLOOKUP(L7693,'Products Sheet'!$A:$B,2,FALSE)</f>
        <v/>
      </c>
      <c r="X7693" s="7" t="n"/>
      <c r="Y7693" s="7" t="n"/>
      <c r="Z7693" s="7" t="n"/>
      <c r="AA7693" s="7" t="n"/>
      <c r="AB7693" s="7" t="n"/>
      <c r="AC7693" s="7" t="n"/>
    </row>
    <row r="7694" ht="9.75" customHeight="1" s="12">
      <c r="A7694" s="11" t="inlineStr">
        <is>
          <t>SO - 0001413</t>
        </is>
      </c>
      <c r="B7694" s="11" t="inlineStr">
        <is>
          <t>In-Store</t>
        </is>
      </c>
      <c r="C7694" s="11" t="inlineStr">
        <is>
          <t>WARE-XYS1001</t>
        </is>
      </c>
      <c r="D7694" s="6" t="n">
        <v>43300</v>
      </c>
      <c r="E7694" s="6" t="n">
        <v>43407</v>
      </c>
      <c r="F7694" s="6" t="n">
        <v>43422</v>
      </c>
      <c r="G7694" s="6" t="n">
        <v>43431</v>
      </c>
      <c r="H7694" s="11" t="inlineStr">
        <is>
          <t>USD</t>
        </is>
      </c>
      <c r="I7694" s="11" t="n">
        <v>2</v>
      </c>
      <c r="J7694" s="11" t="n">
        <v>10</v>
      </c>
      <c r="K7694" s="11" t="n">
        <v>32</v>
      </c>
      <c r="L7694" s="11" t="n">
        <v>46</v>
      </c>
      <c r="M7694" s="11" t="n">
        <v>8</v>
      </c>
      <c r="N7694" s="11" t="n">
        <v>0.075</v>
      </c>
      <c r="O7694" s="7" t="n">
        <v>1125.6</v>
      </c>
      <c r="P7694" s="7" t="n">
        <v>619.0800000000002</v>
      </c>
      <c r="Q7694" s="7">
        <f>text(E7694,"ddd")</f>
        <v/>
      </c>
      <c r="R7694" s="7">
        <f>G7694-F7694</f>
        <v/>
      </c>
      <c r="S7694" s="7">
        <f>E7694-D7694</f>
        <v/>
      </c>
      <c r="T7694" s="7">
        <f>O7694*M7694</f>
        <v/>
      </c>
      <c r="U7694" s="7">
        <f>T7694*N7694</f>
        <v/>
      </c>
      <c r="V7694" s="7">
        <f>T7694-U7694-(P7694*M7694)</f>
        <v/>
      </c>
      <c r="W7694" s="7">
        <f>VLOOKUP(L7694,'Products Sheet'!$A:$B,2,FALSE)</f>
        <v/>
      </c>
      <c r="X7694" s="7" t="n"/>
      <c r="Y7694" s="7" t="n"/>
      <c r="Z7694" s="7" t="n"/>
      <c r="AA7694" s="7" t="n"/>
      <c r="AB7694" s="7" t="n"/>
      <c r="AC7694" s="7" t="n"/>
    </row>
    <row r="7695" ht="9.75" customHeight="1" s="12">
      <c r="A7695" s="11" t="inlineStr">
        <is>
          <t>SO - 0001438</t>
        </is>
      </c>
      <c r="B7695" s="11" t="inlineStr">
        <is>
          <t>Online</t>
        </is>
      </c>
      <c r="C7695" s="11" t="inlineStr">
        <is>
          <t>WARE-NBV1002</t>
        </is>
      </c>
      <c r="D7695" s="6" t="n">
        <v>43300</v>
      </c>
      <c r="E7695" s="6" t="n">
        <v>43411</v>
      </c>
      <c r="F7695" s="6" t="n">
        <v>43434</v>
      </c>
      <c r="G7695" s="6" t="n">
        <v>43437</v>
      </c>
      <c r="H7695" s="11" t="inlineStr">
        <is>
          <t>USD</t>
        </is>
      </c>
      <c r="I7695" s="11" t="n">
        <v>12</v>
      </c>
      <c r="J7695" s="11" t="n">
        <v>33</v>
      </c>
      <c r="K7695" s="11" t="n">
        <v>59</v>
      </c>
      <c r="L7695" s="11" t="n">
        <v>46</v>
      </c>
      <c r="M7695" s="11" t="n">
        <v>8</v>
      </c>
      <c r="N7695" s="11" t="n">
        <v>0.075</v>
      </c>
      <c r="O7695" s="7" t="n">
        <v>3966.4</v>
      </c>
      <c r="P7695" s="7" t="n">
        <v>1784.88</v>
      </c>
      <c r="Q7695" s="7">
        <f>text(E7695,"ddd")</f>
        <v/>
      </c>
      <c r="R7695" s="7">
        <f>G7695-F7695</f>
        <v/>
      </c>
      <c r="S7695" s="7">
        <f>E7695-D7695</f>
        <v/>
      </c>
      <c r="T7695" s="7">
        <f>O7695*M7695</f>
        <v/>
      </c>
      <c r="U7695" s="7">
        <f>T7695*N7695</f>
        <v/>
      </c>
      <c r="V7695" s="7">
        <f>T7695-U7695-(P7695*M7695)</f>
        <v/>
      </c>
      <c r="W7695" s="7">
        <f>VLOOKUP(L7695,'Products Sheet'!$A:$B,2,FALSE)</f>
        <v/>
      </c>
      <c r="X7695" s="7" t="n"/>
      <c r="Y7695" s="7" t="n"/>
      <c r="Z7695" s="7" t="n"/>
      <c r="AA7695" s="7" t="n"/>
      <c r="AB7695" s="7" t="n"/>
      <c r="AC7695" s="7" t="n"/>
    </row>
    <row r="7696" ht="9.75" customHeight="1" s="12">
      <c r="A7696" s="11" t="inlineStr">
        <is>
          <t>SO - 0001501</t>
        </is>
      </c>
      <c r="B7696" s="11" t="inlineStr">
        <is>
          <t>In-Store</t>
        </is>
      </c>
      <c r="C7696" s="11" t="inlineStr">
        <is>
          <t>WARE-UHY1004</t>
        </is>
      </c>
      <c r="D7696" s="6" t="n">
        <v>43300</v>
      </c>
      <c r="E7696" s="6" t="n">
        <v>43418</v>
      </c>
      <c r="F7696" s="6" t="n">
        <v>43434</v>
      </c>
      <c r="G7696" s="6" t="n">
        <v>43439</v>
      </c>
      <c r="H7696" s="11" t="inlineStr">
        <is>
          <t>USD</t>
        </is>
      </c>
      <c r="I7696" s="11" t="n">
        <v>6</v>
      </c>
      <c r="J7696" s="11" t="n">
        <v>23</v>
      </c>
      <c r="K7696" s="11" t="n">
        <v>243</v>
      </c>
      <c r="L7696" s="11" t="n">
        <v>46</v>
      </c>
      <c r="M7696" s="11" t="n">
        <v>7</v>
      </c>
      <c r="N7696" s="11" t="n">
        <v>0.075</v>
      </c>
      <c r="O7696" s="7" t="n">
        <v>1125.6</v>
      </c>
      <c r="P7696" s="7" t="n">
        <v>697.8720000000001</v>
      </c>
      <c r="Q7696" s="7">
        <f>text(E7696,"ddd")</f>
        <v/>
      </c>
      <c r="R7696" s="7">
        <f>G7696-F7696</f>
        <v/>
      </c>
      <c r="S7696" s="7">
        <f>E7696-D7696</f>
        <v/>
      </c>
      <c r="T7696" s="7">
        <f>O7696*M7696</f>
        <v/>
      </c>
      <c r="U7696" s="7">
        <f>T7696*N7696</f>
        <v/>
      </c>
      <c r="V7696" s="7">
        <f>T7696-U7696-(P7696*M7696)</f>
        <v/>
      </c>
      <c r="W7696" s="7">
        <f>VLOOKUP(L7696,'Products Sheet'!$A:$B,2,FALSE)</f>
        <v/>
      </c>
      <c r="X7696" s="7" t="n"/>
      <c r="Y7696" s="7" t="n"/>
      <c r="Z7696" s="7" t="n"/>
      <c r="AA7696" s="7" t="n"/>
      <c r="AB7696" s="7" t="n"/>
      <c r="AC7696" s="7" t="n"/>
    </row>
    <row r="7697" ht="9.75" customHeight="1" s="12">
      <c r="A7697" s="11" t="inlineStr">
        <is>
          <t>SO - 0001528</t>
        </is>
      </c>
      <c r="B7697" s="11" t="inlineStr">
        <is>
          <t>In-Store</t>
        </is>
      </c>
      <c r="C7697" s="11" t="inlineStr">
        <is>
          <t>WARE-NMK1003</t>
        </is>
      </c>
      <c r="D7697" s="6" t="n">
        <v>43300</v>
      </c>
      <c r="E7697" s="6" t="n">
        <v>43421</v>
      </c>
      <c r="F7697" s="6" t="n">
        <v>43427</v>
      </c>
      <c r="G7697" s="6" t="n">
        <v>43434</v>
      </c>
      <c r="H7697" s="11" t="inlineStr">
        <is>
          <t>USD</t>
        </is>
      </c>
      <c r="I7697" s="11" t="n">
        <v>2</v>
      </c>
      <c r="J7697" s="11" t="n">
        <v>43</v>
      </c>
      <c r="K7697" s="11" t="n">
        <v>135</v>
      </c>
      <c r="L7697" s="11" t="n">
        <v>46</v>
      </c>
      <c r="M7697" s="11" t="n">
        <v>7</v>
      </c>
      <c r="N7697" s="11" t="n">
        <v>0.075</v>
      </c>
      <c r="O7697" s="7" t="n">
        <v>2525.9</v>
      </c>
      <c r="P7697" s="7" t="n">
        <v>1944.943</v>
      </c>
      <c r="Q7697" s="7">
        <f>text(E7697,"ddd")</f>
        <v/>
      </c>
      <c r="R7697" s="7">
        <f>G7697-F7697</f>
        <v/>
      </c>
      <c r="S7697" s="7">
        <f>E7697-D7697</f>
        <v/>
      </c>
      <c r="T7697" s="7">
        <f>O7697*M7697</f>
        <v/>
      </c>
      <c r="U7697" s="7">
        <f>T7697*N7697</f>
        <v/>
      </c>
      <c r="V7697" s="7">
        <f>T7697-U7697-(P7697*M7697)</f>
        <v/>
      </c>
      <c r="W7697" s="7">
        <f>VLOOKUP(L7697,'Products Sheet'!$A:$B,2,FALSE)</f>
        <v/>
      </c>
      <c r="X7697" s="7" t="n"/>
      <c r="Y7697" s="7" t="n"/>
      <c r="Z7697" s="7" t="n"/>
      <c r="AA7697" s="7" t="n"/>
      <c r="AB7697" s="7" t="n"/>
      <c r="AC7697" s="7" t="n"/>
    </row>
    <row r="7698" ht="9.75" customHeight="1" s="12">
      <c r="A7698" s="11" t="inlineStr">
        <is>
          <t>SO - 0001536</t>
        </is>
      </c>
      <c r="B7698" s="11" t="inlineStr">
        <is>
          <t>Online</t>
        </is>
      </c>
      <c r="C7698" s="11" t="inlineStr">
        <is>
          <t>WARE-MKL1006</t>
        </is>
      </c>
      <c r="D7698" s="6" t="n">
        <v>43300</v>
      </c>
      <c r="E7698" s="6" t="n">
        <v>43422</v>
      </c>
      <c r="F7698" s="6" t="n">
        <v>43446</v>
      </c>
      <c r="G7698" s="6" t="n">
        <v>43456</v>
      </c>
      <c r="H7698" s="11" t="inlineStr">
        <is>
          <t>USD</t>
        </is>
      </c>
      <c r="I7698" s="11" t="n">
        <v>14</v>
      </c>
      <c r="J7698" s="11" t="n">
        <v>3</v>
      </c>
      <c r="K7698" s="11" t="n">
        <v>347</v>
      </c>
      <c r="L7698" s="11" t="n">
        <v>46</v>
      </c>
      <c r="M7698" s="11" t="n">
        <v>7</v>
      </c>
      <c r="N7698" s="11" t="n">
        <v>0.05</v>
      </c>
      <c r="O7698" s="7" t="n">
        <v>6472.2</v>
      </c>
      <c r="P7698" s="7" t="n">
        <v>2977.212</v>
      </c>
      <c r="Q7698" s="7">
        <f>text(E7698,"ddd")</f>
        <v/>
      </c>
      <c r="R7698" s="7">
        <f>G7698-F7698</f>
        <v/>
      </c>
      <c r="S7698" s="7">
        <f>E7698-D7698</f>
        <v/>
      </c>
      <c r="T7698" s="7">
        <f>O7698*M7698</f>
        <v/>
      </c>
      <c r="U7698" s="7">
        <f>T7698*N7698</f>
        <v/>
      </c>
      <c r="V7698" s="7">
        <f>T7698-U7698-(P7698*M7698)</f>
        <v/>
      </c>
      <c r="W7698" s="7">
        <f>VLOOKUP(L7698,'Products Sheet'!$A:$B,2,FALSE)</f>
        <v/>
      </c>
      <c r="X7698" s="7" t="n"/>
      <c r="Y7698" s="7" t="n"/>
      <c r="Z7698" s="7" t="n"/>
      <c r="AA7698" s="7" t="n"/>
      <c r="AB7698" s="7" t="n"/>
      <c r="AC7698" s="7" t="n"/>
    </row>
    <row r="7699" ht="9.75" customHeight="1" s="12">
      <c r="A7699" s="11" t="inlineStr">
        <is>
          <t>SO - 0001543</t>
        </is>
      </c>
      <c r="B7699" s="11" t="inlineStr">
        <is>
          <t>In-Store</t>
        </is>
      </c>
      <c r="C7699" s="11" t="inlineStr">
        <is>
          <t>WARE-PUJ1005</t>
        </is>
      </c>
      <c r="D7699" s="6" t="n">
        <v>43300</v>
      </c>
      <c r="E7699" s="6" t="n">
        <v>43423</v>
      </c>
      <c r="F7699" s="6" t="n">
        <v>43443</v>
      </c>
      <c r="G7699" s="6" t="n">
        <v>43446</v>
      </c>
      <c r="H7699" s="11" t="inlineStr">
        <is>
          <t>USD</t>
        </is>
      </c>
      <c r="I7699" s="11" t="n">
        <v>5</v>
      </c>
      <c r="J7699" s="11" t="n">
        <v>38</v>
      </c>
      <c r="K7699" s="11" t="n">
        <v>312</v>
      </c>
      <c r="L7699" s="11" t="n">
        <v>46</v>
      </c>
      <c r="M7699" s="11" t="n">
        <v>1</v>
      </c>
      <c r="N7699" s="11" t="n">
        <v>0.15</v>
      </c>
      <c r="O7699" s="7" t="n">
        <v>2445.5</v>
      </c>
      <c r="P7699" s="7" t="n">
        <v>1785.215</v>
      </c>
      <c r="Q7699" s="7">
        <f>text(E7699,"ddd")</f>
        <v/>
      </c>
      <c r="R7699" s="7">
        <f>G7699-F7699</f>
        <v/>
      </c>
      <c r="S7699" s="7">
        <f>E7699-D7699</f>
        <v/>
      </c>
      <c r="T7699" s="7">
        <f>O7699*M7699</f>
        <v/>
      </c>
      <c r="U7699" s="7">
        <f>T7699*N7699</f>
        <v/>
      </c>
      <c r="V7699" s="7">
        <f>T7699-U7699-(P7699*M7699)</f>
        <v/>
      </c>
      <c r="W7699" s="7">
        <f>VLOOKUP(L7699,'Products Sheet'!$A:$B,2,FALSE)</f>
        <v/>
      </c>
      <c r="X7699" s="7" t="n"/>
      <c r="Y7699" s="7" t="n"/>
      <c r="Z7699" s="7" t="n"/>
      <c r="AA7699" s="7" t="n"/>
      <c r="AB7699" s="7" t="n"/>
      <c r="AC7699" s="7" t="n"/>
    </row>
    <row r="7700" ht="9.75" customHeight="1" s="12">
      <c r="A7700" s="11" t="inlineStr">
        <is>
          <t>SO - 0001572</t>
        </is>
      </c>
      <c r="B7700" s="11" t="inlineStr">
        <is>
          <t>In-Store</t>
        </is>
      </c>
      <c r="C7700" s="11" t="inlineStr">
        <is>
          <t>WARE-NMK1003</t>
        </is>
      </c>
      <c r="D7700" s="6" t="n">
        <v>43300</v>
      </c>
      <c r="E7700" s="6" t="n">
        <v>43426</v>
      </c>
      <c r="F7700" s="6" t="n">
        <v>43444</v>
      </c>
      <c r="G7700" s="6" t="n">
        <v>43454</v>
      </c>
      <c r="H7700" s="11" t="inlineStr">
        <is>
          <t>USD</t>
        </is>
      </c>
      <c r="I7700" s="11" t="n">
        <v>11</v>
      </c>
      <c r="J7700" s="11" t="n">
        <v>19</v>
      </c>
      <c r="K7700" s="11" t="n">
        <v>125</v>
      </c>
      <c r="L7700" s="11" t="n">
        <v>46</v>
      </c>
      <c r="M7700" s="11" t="n">
        <v>6</v>
      </c>
      <c r="N7700" s="11" t="n">
        <v>0.3</v>
      </c>
      <c r="O7700" s="7" t="n">
        <v>1118.9</v>
      </c>
      <c r="P7700" s="7" t="n">
        <v>749.6630000000001</v>
      </c>
      <c r="Q7700" s="7">
        <f>text(E7700,"ddd")</f>
        <v/>
      </c>
      <c r="R7700" s="7">
        <f>G7700-F7700</f>
        <v/>
      </c>
      <c r="S7700" s="7">
        <f>E7700-D7700</f>
        <v/>
      </c>
      <c r="T7700" s="7">
        <f>O7700*M7700</f>
        <v/>
      </c>
      <c r="U7700" s="7">
        <f>T7700*N7700</f>
        <v/>
      </c>
      <c r="V7700" s="7">
        <f>T7700-U7700-(P7700*M7700)</f>
        <v/>
      </c>
      <c r="W7700" s="7">
        <f>VLOOKUP(L7700,'Products Sheet'!$A:$B,2,FALSE)</f>
        <v/>
      </c>
      <c r="X7700" s="7" t="n"/>
      <c r="Y7700" s="7" t="n"/>
      <c r="Z7700" s="7" t="n"/>
      <c r="AA7700" s="7" t="n"/>
      <c r="AB7700" s="7" t="n"/>
      <c r="AC7700" s="7" t="n"/>
    </row>
    <row r="7701" ht="9.75" customHeight="1" s="12">
      <c r="A7701" s="11" t="inlineStr">
        <is>
          <t>SO - 0001629</t>
        </is>
      </c>
      <c r="B7701" s="11" t="inlineStr">
        <is>
          <t>In-Store</t>
        </is>
      </c>
      <c r="C7701" s="11" t="inlineStr">
        <is>
          <t>WARE-PUJ1005</t>
        </is>
      </c>
      <c r="D7701" s="6" t="n">
        <v>43300</v>
      </c>
      <c r="E7701" s="6" t="n">
        <v>43433</v>
      </c>
      <c r="F7701" s="6" t="n">
        <v>43437</v>
      </c>
      <c r="G7701" s="6" t="n">
        <v>43440</v>
      </c>
      <c r="H7701" s="11" t="inlineStr">
        <is>
          <t>USD</t>
        </is>
      </c>
      <c r="I7701" s="11" t="n">
        <v>8</v>
      </c>
      <c r="J7701" s="11" t="n">
        <v>17</v>
      </c>
      <c r="K7701" s="11" t="n">
        <v>275</v>
      </c>
      <c r="L7701" s="11" t="n">
        <v>46</v>
      </c>
      <c r="M7701" s="11" t="n">
        <v>7</v>
      </c>
      <c r="N7701" s="11" t="n">
        <v>0.05</v>
      </c>
      <c r="O7701" s="7" t="n">
        <v>2787.2</v>
      </c>
      <c r="P7701" s="7" t="n">
        <v>1254.24</v>
      </c>
      <c r="Q7701" s="7">
        <f>text(E7701,"ddd")</f>
        <v/>
      </c>
      <c r="R7701" s="7">
        <f>G7701-F7701</f>
        <v/>
      </c>
      <c r="S7701" s="7">
        <f>E7701-D7701</f>
        <v/>
      </c>
      <c r="T7701" s="7">
        <f>O7701*M7701</f>
        <v/>
      </c>
      <c r="U7701" s="7">
        <f>T7701*N7701</f>
        <v/>
      </c>
      <c r="V7701" s="7">
        <f>T7701-U7701-(P7701*M7701)</f>
        <v/>
      </c>
      <c r="W7701" s="7">
        <f>VLOOKUP(L7701,'Products Sheet'!$A:$B,2,FALSE)</f>
        <v/>
      </c>
      <c r="X7701" s="7" t="n"/>
      <c r="Y7701" s="7" t="n"/>
      <c r="Z7701" s="7" t="n"/>
      <c r="AA7701" s="7" t="n"/>
      <c r="AB7701" s="7" t="n"/>
      <c r="AC7701" s="7" t="n"/>
    </row>
    <row r="7702" ht="9.75" customHeight="1" s="12">
      <c r="A7702" s="11" t="inlineStr">
        <is>
          <t>SO - 0001643</t>
        </is>
      </c>
      <c r="B7702" s="11" t="inlineStr">
        <is>
          <t>Online</t>
        </is>
      </c>
      <c r="C7702" s="11" t="inlineStr">
        <is>
          <t>WARE-PUJ1005</t>
        </is>
      </c>
      <c r="D7702" s="6" t="n">
        <v>43400</v>
      </c>
      <c r="E7702" s="6" t="n">
        <v>43435</v>
      </c>
      <c r="F7702" s="6" t="n">
        <v>43458</v>
      </c>
      <c r="G7702" s="6" t="n">
        <v>43463</v>
      </c>
      <c r="H7702" s="11" t="inlineStr">
        <is>
          <t>USD</t>
        </is>
      </c>
      <c r="I7702" s="11" t="n">
        <v>15</v>
      </c>
      <c r="J7702" s="11" t="n">
        <v>42</v>
      </c>
      <c r="K7702" s="11" t="n">
        <v>263</v>
      </c>
      <c r="L7702" s="11" t="n">
        <v>46</v>
      </c>
      <c r="M7702" s="11" t="n">
        <v>2</v>
      </c>
      <c r="N7702" s="11" t="n">
        <v>0.075</v>
      </c>
      <c r="O7702" s="7" t="n">
        <v>1219.4</v>
      </c>
      <c r="P7702" s="7" t="n">
        <v>865.774</v>
      </c>
      <c r="Q7702" s="7">
        <f>text(E7702,"ddd")</f>
        <v/>
      </c>
      <c r="R7702" s="7">
        <f>G7702-F7702</f>
        <v/>
      </c>
      <c r="S7702" s="7">
        <f>E7702-D7702</f>
        <v/>
      </c>
      <c r="T7702" s="7">
        <f>O7702*M7702</f>
        <v/>
      </c>
      <c r="U7702" s="7">
        <f>T7702*N7702</f>
        <v/>
      </c>
      <c r="V7702" s="7">
        <f>T7702-U7702-(P7702*M7702)</f>
        <v/>
      </c>
      <c r="W7702" s="7">
        <f>VLOOKUP(L7702,'Products Sheet'!$A:$B,2,FALSE)</f>
        <v/>
      </c>
      <c r="X7702" s="7" t="n"/>
      <c r="Y7702" s="7" t="n"/>
      <c r="Z7702" s="7" t="n"/>
      <c r="AA7702" s="7" t="n"/>
      <c r="AB7702" s="7" t="n"/>
      <c r="AC7702" s="7" t="n"/>
    </row>
    <row r="7703" ht="9.75" customHeight="1" s="12">
      <c r="A7703" s="11" t="inlineStr">
        <is>
          <t>SO - 0001665</t>
        </is>
      </c>
      <c r="B7703" s="11" t="inlineStr">
        <is>
          <t>In-Store</t>
        </is>
      </c>
      <c r="C7703" s="11" t="inlineStr">
        <is>
          <t>WARE-MKL1006</t>
        </is>
      </c>
      <c r="D7703" s="6" t="n">
        <v>43300</v>
      </c>
      <c r="E7703" s="6" t="n">
        <v>43438</v>
      </c>
      <c r="F7703" s="6" t="n">
        <v>43448</v>
      </c>
      <c r="G7703" s="6" t="n">
        <v>43457</v>
      </c>
      <c r="H7703" s="11" t="inlineStr">
        <is>
          <t>USD</t>
        </is>
      </c>
      <c r="I7703" s="11" t="n">
        <v>9</v>
      </c>
      <c r="J7703" s="11" t="n">
        <v>20</v>
      </c>
      <c r="K7703" s="11" t="n">
        <v>344</v>
      </c>
      <c r="L7703" s="11" t="n">
        <v>46</v>
      </c>
      <c r="M7703" s="11" t="n">
        <v>4</v>
      </c>
      <c r="N7703" s="11" t="n">
        <v>0.075</v>
      </c>
      <c r="O7703" s="7" t="n">
        <v>824.1</v>
      </c>
      <c r="P7703" s="7" t="n">
        <v>659.2800000000001</v>
      </c>
      <c r="Q7703" s="7">
        <f>text(E7703,"ddd")</f>
        <v/>
      </c>
      <c r="R7703" s="7">
        <f>G7703-F7703</f>
        <v/>
      </c>
      <c r="S7703" s="7">
        <f>E7703-D7703</f>
        <v/>
      </c>
      <c r="T7703" s="7">
        <f>O7703*M7703</f>
        <v/>
      </c>
      <c r="U7703" s="7">
        <f>T7703*N7703</f>
        <v/>
      </c>
      <c r="V7703" s="7">
        <f>T7703-U7703-(P7703*M7703)</f>
        <v/>
      </c>
      <c r="W7703" s="7">
        <f>VLOOKUP(L7703,'Products Sheet'!$A:$B,2,FALSE)</f>
        <v/>
      </c>
      <c r="X7703" s="7" t="n"/>
      <c r="Y7703" s="7" t="n"/>
      <c r="Z7703" s="7" t="n"/>
      <c r="AA7703" s="7" t="n"/>
      <c r="AB7703" s="7" t="n"/>
      <c r="AC7703" s="7" t="n"/>
    </row>
    <row r="7704" ht="9.75" customHeight="1" s="12">
      <c r="A7704" s="11" t="inlineStr">
        <is>
          <t>SO - 0001673</t>
        </is>
      </c>
      <c r="B7704" s="11" t="inlineStr">
        <is>
          <t>Online</t>
        </is>
      </c>
      <c r="C7704" s="11" t="inlineStr">
        <is>
          <t>WARE-NMK1003</t>
        </is>
      </c>
      <c r="D7704" s="6" t="n">
        <v>43300</v>
      </c>
      <c r="E7704" s="6" t="n">
        <v>43438</v>
      </c>
      <c r="F7704" s="6" t="n">
        <v>43455</v>
      </c>
      <c r="G7704" s="6" t="n">
        <v>43456</v>
      </c>
      <c r="H7704" s="11" t="inlineStr">
        <is>
          <t>USD</t>
        </is>
      </c>
      <c r="I7704" s="11" t="n">
        <v>14</v>
      </c>
      <c r="J7704" s="11" t="n">
        <v>7</v>
      </c>
      <c r="K7704" s="11" t="n">
        <v>153</v>
      </c>
      <c r="L7704" s="11" t="n">
        <v>46</v>
      </c>
      <c r="M7704" s="11" t="n">
        <v>2</v>
      </c>
      <c r="N7704" s="11" t="n">
        <v>0.075</v>
      </c>
      <c r="O7704" s="7" t="n">
        <v>1092.1</v>
      </c>
      <c r="P7704" s="7" t="n">
        <v>786.3120000000001</v>
      </c>
      <c r="Q7704" s="7">
        <f>text(E7704,"ddd")</f>
        <v/>
      </c>
      <c r="R7704" s="7">
        <f>G7704-F7704</f>
        <v/>
      </c>
      <c r="S7704" s="7">
        <f>E7704-D7704</f>
        <v/>
      </c>
      <c r="T7704" s="7">
        <f>O7704*M7704</f>
        <v/>
      </c>
      <c r="U7704" s="7">
        <f>T7704*N7704</f>
        <v/>
      </c>
      <c r="V7704" s="7">
        <f>T7704-U7704-(P7704*M7704)</f>
        <v/>
      </c>
      <c r="W7704" s="7">
        <f>VLOOKUP(L7704,'Products Sheet'!$A:$B,2,FALSE)</f>
        <v/>
      </c>
      <c r="X7704" s="7" t="n"/>
      <c r="Y7704" s="7" t="n"/>
      <c r="Z7704" s="7" t="n"/>
      <c r="AA7704" s="7" t="n"/>
      <c r="AB7704" s="7" t="n"/>
      <c r="AC7704" s="7" t="n"/>
    </row>
    <row r="7705" ht="9.75" customHeight="1" s="12">
      <c r="A7705" s="11" t="inlineStr">
        <is>
          <t>SO - 0001856</t>
        </is>
      </c>
      <c r="B7705" s="11" t="inlineStr">
        <is>
          <t>Online</t>
        </is>
      </c>
      <c r="C7705" s="11" t="inlineStr">
        <is>
          <t>WARE-PUJ1005</t>
        </is>
      </c>
      <c r="D7705" s="6" t="n">
        <v>43300</v>
      </c>
      <c r="E7705" s="6" t="n">
        <v>43458</v>
      </c>
      <c r="F7705" s="6" t="n">
        <v>43477</v>
      </c>
      <c r="G7705" s="6" t="n">
        <v>43481</v>
      </c>
      <c r="H7705" s="11" t="inlineStr">
        <is>
          <t>USD</t>
        </is>
      </c>
      <c r="I7705" s="11" t="n">
        <v>12</v>
      </c>
      <c r="J7705" s="11" t="n">
        <v>7</v>
      </c>
      <c r="K7705" s="11" t="n">
        <v>269</v>
      </c>
      <c r="L7705" s="11" t="n">
        <v>46</v>
      </c>
      <c r="M7705" s="11" t="n">
        <v>5</v>
      </c>
      <c r="N7705" s="11" t="n">
        <v>0.075</v>
      </c>
      <c r="O7705" s="7" t="n">
        <v>5835.7</v>
      </c>
      <c r="P7705" s="7" t="n">
        <v>4201.704</v>
      </c>
      <c r="Q7705" s="7">
        <f>text(E7705,"ddd")</f>
        <v/>
      </c>
      <c r="R7705" s="7">
        <f>G7705-F7705</f>
        <v/>
      </c>
      <c r="S7705" s="7">
        <f>E7705-D7705</f>
        <v/>
      </c>
      <c r="T7705" s="7">
        <f>O7705*M7705</f>
        <v/>
      </c>
      <c r="U7705" s="7">
        <f>T7705*N7705</f>
        <v/>
      </c>
      <c r="V7705" s="7">
        <f>T7705-U7705-(P7705*M7705)</f>
        <v/>
      </c>
      <c r="W7705" s="7">
        <f>VLOOKUP(L7705,'Products Sheet'!$A:$B,2,FALSE)</f>
        <v/>
      </c>
      <c r="X7705" s="7" t="n"/>
      <c r="Y7705" s="7" t="n"/>
      <c r="Z7705" s="7" t="n"/>
      <c r="AA7705" s="7" t="n"/>
      <c r="AB7705" s="7" t="n"/>
      <c r="AC7705" s="7" t="n"/>
    </row>
    <row r="7706" ht="9.75" customHeight="1" s="12">
      <c r="A7706" s="11" t="inlineStr">
        <is>
          <t>SO - 0001865</t>
        </is>
      </c>
      <c r="B7706" s="11" t="inlineStr">
        <is>
          <t>In-Store</t>
        </is>
      </c>
      <c r="C7706" s="11" t="inlineStr">
        <is>
          <t>WARE-XYS1001</t>
        </is>
      </c>
      <c r="D7706" s="6" t="n">
        <v>43300</v>
      </c>
      <c r="E7706" s="6" t="n">
        <v>43459</v>
      </c>
      <c r="F7706" s="6" t="n">
        <v>43485</v>
      </c>
      <c r="G7706" s="6" t="n">
        <v>43487</v>
      </c>
      <c r="H7706" s="11" t="inlineStr">
        <is>
          <t>USD</t>
        </is>
      </c>
      <c r="I7706" s="11" t="n">
        <v>12</v>
      </c>
      <c r="J7706" s="11" t="n">
        <v>30</v>
      </c>
      <c r="K7706" s="11" t="n">
        <v>58</v>
      </c>
      <c r="L7706" s="11" t="n">
        <v>46</v>
      </c>
      <c r="M7706" s="11" t="n">
        <v>5</v>
      </c>
      <c r="N7706" s="11" t="n">
        <v>0.05</v>
      </c>
      <c r="O7706" s="7" t="n">
        <v>1708.5</v>
      </c>
      <c r="P7706" s="7" t="n">
        <v>1349.715</v>
      </c>
      <c r="Q7706" s="7">
        <f>text(E7706,"ddd")</f>
        <v/>
      </c>
      <c r="R7706" s="7">
        <f>G7706-F7706</f>
        <v/>
      </c>
      <c r="S7706" s="7">
        <f>E7706-D7706</f>
        <v/>
      </c>
      <c r="T7706" s="7">
        <f>O7706*M7706</f>
        <v/>
      </c>
      <c r="U7706" s="7">
        <f>T7706*N7706</f>
        <v/>
      </c>
      <c r="V7706" s="7">
        <f>T7706-U7706-(P7706*M7706)</f>
        <v/>
      </c>
      <c r="W7706" s="7">
        <f>VLOOKUP(L7706,'Products Sheet'!$A:$B,2,FALSE)</f>
        <v/>
      </c>
      <c r="X7706" s="7" t="n"/>
      <c r="Y7706" s="7" t="n"/>
      <c r="Z7706" s="7" t="n"/>
      <c r="AA7706" s="7" t="n"/>
      <c r="AB7706" s="7" t="n"/>
      <c r="AC7706" s="7" t="n"/>
    </row>
    <row r="7707" ht="9.75" customHeight="1" s="12">
      <c r="A7707" s="11" t="inlineStr">
        <is>
          <t>SO - 0001901</t>
        </is>
      </c>
      <c r="B7707" s="11" t="inlineStr">
        <is>
          <t>Online</t>
        </is>
      </c>
      <c r="C7707" s="11" t="inlineStr">
        <is>
          <t>WARE-NMK1003</t>
        </is>
      </c>
      <c r="D7707" s="6" t="n">
        <v>43400</v>
      </c>
      <c r="E7707" s="6" t="n">
        <v>43463</v>
      </c>
      <c r="F7707" s="6" t="n">
        <v>43485</v>
      </c>
      <c r="G7707" s="6" t="n">
        <v>43491</v>
      </c>
      <c r="H7707" s="11" t="inlineStr">
        <is>
          <t>USD</t>
        </is>
      </c>
      <c r="I7707" s="11" t="n">
        <v>17</v>
      </c>
      <c r="J7707" s="11" t="n">
        <v>16</v>
      </c>
      <c r="K7707" s="11" t="n">
        <v>123</v>
      </c>
      <c r="L7707" s="11" t="n">
        <v>46</v>
      </c>
      <c r="M7707" s="11" t="n">
        <v>7</v>
      </c>
      <c r="N7707" s="11" t="n">
        <v>0.075</v>
      </c>
      <c r="O7707" s="7" t="n">
        <v>1179.2</v>
      </c>
      <c r="P7707" s="7" t="n">
        <v>754.688</v>
      </c>
      <c r="Q7707" s="7">
        <f>text(E7707,"ddd")</f>
        <v/>
      </c>
      <c r="R7707" s="7">
        <f>G7707-F7707</f>
        <v/>
      </c>
      <c r="S7707" s="7">
        <f>E7707-D7707</f>
        <v/>
      </c>
      <c r="T7707" s="7">
        <f>O7707*M7707</f>
        <v/>
      </c>
      <c r="U7707" s="7">
        <f>T7707*N7707</f>
        <v/>
      </c>
      <c r="V7707" s="7">
        <f>T7707-U7707-(P7707*M7707)</f>
        <v/>
      </c>
      <c r="W7707" s="7">
        <f>VLOOKUP(L7707,'Products Sheet'!$A:$B,2,FALSE)</f>
        <v/>
      </c>
      <c r="X7707" s="7" t="n"/>
      <c r="Y7707" s="7" t="n"/>
      <c r="Z7707" s="7" t="n"/>
      <c r="AA7707" s="7" t="n"/>
      <c r="AB7707" s="7" t="n"/>
      <c r="AC7707" s="7" t="n"/>
    </row>
    <row r="7708" ht="9.75" customHeight="1" s="12">
      <c r="A7708" s="11" t="inlineStr">
        <is>
          <t>SO - 0001907</t>
        </is>
      </c>
      <c r="B7708" s="11" t="inlineStr">
        <is>
          <t>Distributor</t>
        </is>
      </c>
      <c r="C7708" s="11" t="inlineStr">
        <is>
          <t>WARE-NBV1002</t>
        </is>
      </c>
      <c r="D7708" s="6" t="n">
        <v>43300</v>
      </c>
      <c r="E7708" s="6" t="n">
        <v>43463</v>
      </c>
      <c r="F7708" s="6" t="n">
        <v>43486</v>
      </c>
      <c r="G7708" s="6" t="n">
        <v>43495</v>
      </c>
      <c r="H7708" s="11" t="inlineStr">
        <is>
          <t>USD</t>
        </is>
      </c>
      <c r="I7708" s="11" t="n">
        <v>25</v>
      </c>
      <c r="J7708" s="11" t="n">
        <v>18</v>
      </c>
      <c r="K7708" s="11" t="n">
        <v>86</v>
      </c>
      <c r="L7708" s="11" t="n">
        <v>46</v>
      </c>
      <c r="M7708" s="11" t="n">
        <v>8</v>
      </c>
      <c r="N7708" s="11" t="n">
        <v>0.1</v>
      </c>
      <c r="O7708" s="7" t="n">
        <v>1132.3</v>
      </c>
      <c r="P7708" s="7" t="n">
        <v>962.4549999999999</v>
      </c>
      <c r="Q7708" s="7">
        <f>text(E7708,"ddd")</f>
        <v/>
      </c>
      <c r="R7708" s="7">
        <f>G7708-F7708</f>
        <v/>
      </c>
      <c r="S7708" s="7">
        <f>E7708-D7708</f>
        <v/>
      </c>
      <c r="T7708" s="7">
        <f>O7708*M7708</f>
        <v/>
      </c>
      <c r="U7708" s="7">
        <f>T7708*N7708</f>
        <v/>
      </c>
      <c r="V7708" s="7">
        <f>T7708-U7708-(P7708*M7708)</f>
        <v/>
      </c>
      <c r="W7708" s="7">
        <f>VLOOKUP(L7708,'Products Sheet'!$A:$B,2,FALSE)</f>
        <v/>
      </c>
      <c r="X7708" s="7" t="n"/>
      <c r="Y7708" s="7" t="n"/>
      <c r="Z7708" s="7" t="n"/>
      <c r="AA7708" s="7" t="n"/>
      <c r="AB7708" s="7" t="n"/>
      <c r="AC7708" s="7" t="n"/>
    </row>
    <row r="7709" ht="9.75" customHeight="1" s="12">
      <c r="A7709" s="11" t="inlineStr">
        <is>
          <t>SO - 0001949</t>
        </is>
      </c>
      <c r="B7709" s="11" t="inlineStr">
        <is>
          <t>In-Store</t>
        </is>
      </c>
      <c r="C7709" s="11" t="inlineStr">
        <is>
          <t>WARE-NMK1003</t>
        </is>
      </c>
      <c r="D7709" s="6" t="n">
        <v>43400</v>
      </c>
      <c r="E7709" s="6" t="n">
        <v>43466</v>
      </c>
      <c r="F7709" s="6" t="n">
        <v>43468</v>
      </c>
      <c r="G7709" s="6" t="n">
        <v>43471</v>
      </c>
      <c r="H7709" s="11" t="inlineStr">
        <is>
          <t>USD</t>
        </is>
      </c>
      <c r="I7709" s="11" t="n">
        <v>6</v>
      </c>
      <c r="J7709" s="11" t="n">
        <v>32</v>
      </c>
      <c r="K7709" s="11" t="n">
        <v>100</v>
      </c>
      <c r="L7709" s="11" t="n">
        <v>46</v>
      </c>
      <c r="M7709" s="11" t="n">
        <v>8</v>
      </c>
      <c r="N7709" s="11" t="n">
        <v>0.2</v>
      </c>
      <c r="O7709" s="7" t="n">
        <v>6425.3</v>
      </c>
      <c r="P7709" s="7" t="n">
        <v>3212.65</v>
      </c>
      <c r="Q7709" s="7">
        <f>text(E7709,"ddd")</f>
        <v/>
      </c>
      <c r="R7709" s="7">
        <f>G7709-F7709</f>
        <v/>
      </c>
      <c r="S7709" s="7">
        <f>E7709-D7709</f>
        <v/>
      </c>
      <c r="T7709" s="7">
        <f>O7709*M7709</f>
        <v/>
      </c>
      <c r="U7709" s="7">
        <f>T7709*N7709</f>
        <v/>
      </c>
      <c r="V7709" s="7">
        <f>T7709-U7709-(P7709*M7709)</f>
        <v/>
      </c>
      <c r="W7709" s="7">
        <f>VLOOKUP(L7709,'Products Sheet'!$A:$B,2,FALSE)</f>
        <v/>
      </c>
      <c r="X7709" s="7" t="n"/>
      <c r="Y7709" s="7" t="n"/>
      <c r="Z7709" s="7" t="n"/>
      <c r="AA7709" s="7" t="n"/>
      <c r="AB7709" s="7" t="n"/>
      <c r="AC7709" s="7" t="n"/>
    </row>
    <row r="7710" ht="9.75" customHeight="1" s="12">
      <c r="A7710" s="11" t="inlineStr">
        <is>
          <t>SO - 0002024</t>
        </is>
      </c>
      <c r="B7710" s="11" t="inlineStr">
        <is>
          <t>In-Store</t>
        </is>
      </c>
      <c r="C7710" s="11" t="inlineStr">
        <is>
          <t>WARE-PUJ1005</t>
        </is>
      </c>
      <c r="D7710" s="6" t="n">
        <v>43400</v>
      </c>
      <c r="E7710" s="6" t="n">
        <v>43473</v>
      </c>
      <c r="F7710" s="6" t="n">
        <v>43492</v>
      </c>
      <c r="G7710" s="6" t="n">
        <v>43500</v>
      </c>
      <c r="H7710" s="11" t="inlineStr">
        <is>
          <t>USD</t>
        </is>
      </c>
      <c r="I7710" s="11" t="n">
        <v>4</v>
      </c>
      <c r="J7710" s="11" t="n">
        <v>21</v>
      </c>
      <c r="K7710" s="11" t="n">
        <v>319</v>
      </c>
      <c r="L7710" s="11" t="n">
        <v>46</v>
      </c>
      <c r="M7710" s="11" t="n">
        <v>2</v>
      </c>
      <c r="N7710" s="11" t="n">
        <v>0.075</v>
      </c>
      <c r="O7710" s="7" t="n">
        <v>3939.6</v>
      </c>
      <c r="P7710" s="7" t="n">
        <v>3230.472</v>
      </c>
      <c r="Q7710" s="7">
        <f>text(E7710,"ddd")</f>
        <v/>
      </c>
      <c r="R7710" s="7">
        <f>G7710-F7710</f>
        <v/>
      </c>
      <c r="S7710" s="7">
        <f>E7710-D7710</f>
        <v/>
      </c>
      <c r="T7710" s="7">
        <f>O7710*M7710</f>
        <v/>
      </c>
      <c r="U7710" s="7">
        <f>T7710*N7710</f>
        <v/>
      </c>
      <c r="V7710" s="7">
        <f>T7710-U7710-(P7710*M7710)</f>
        <v/>
      </c>
      <c r="W7710" s="7">
        <f>VLOOKUP(L7710,'Products Sheet'!$A:$B,2,FALSE)</f>
        <v/>
      </c>
      <c r="X7710" s="7" t="n"/>
      <c r="Y7710" s="7" t="n"/>
      <c r="Z7710" s="7" t="n"/>
      <c r="AA7710" s="7" t="n"/>
      <c r="AB7710" s="7" t="n"/>
      <c r="AC7710" s="7" t="n"/>
    </row>
    <row r="7711" ht="9.75" customHeight="1" s="12">
      <c r="A7711" s="11" t="inlineStr">
        <is>
          <t>SO - 0002036</t>
        </is>
      </c>
      <c r="B7711" s="11" t="inlineStr">
        <is>
          <t>In-Store</t>
        </is>
      </c>
      <c r="C7711" s="11" t="inlineStr">
        <is>
          <t>WARE-UHY1004</t>
        </is>
      </c>
      <c r="D7711" s="6" t="n">
        <v>43400</v>
      </c>
      <c r="E7711" s="6" t="n">
        <v>43474</v>
      </c>
      <c r="F7711" s="6" t="n">
        <v>43500</v>
      </c>
      <c r="G7711" s="6" t="n">
        <v>43508</v>
      </c>
      <c r="H7711" s="11" t="inlineStr">
        <is>
          <t>USD</t>
        </is>
      </c>
      <c r="I7711" s="11" t="n">
        <v>1</v>
      </c>
      <c r="J7711" s="11" t="n">
        <v>14</v>
      </c>
      <c r="K7711" s="11" t="n">
        <v>211</v>
      </c>
      <c r="L7711" s="11" t="n">
        <v>46</v>
      </c>
      <c r="M7711" s="11" t="n">
        <v>8</v>
      </c>
      <c r="N7711" s="11" t="n">
        <v>0.05</v>
      </c>
      <c r="O7711" s="7" t="n">
        <v>1983.2</v>
      </c>
      <c r="P7711" s="7" t="n">
        <v>1170.088</v>
      </c>
      <c r="Q7711" s="7">
        <f>text(E7711,"ddd")</f>
        <v/>
      </c>
      <c r="R7711" s="7">
        <f>G7711-F7711</f>
        <v/>
      </c>
      <c r="S7711" s="7">
        <f>E7711-D7711</f>
        <v/>
      </c>
      <c r="T7711" s="7">
        <f>O7711*M7711</f>
        <v/>
      </c>
      <c r="U7711" s="7">
        <f>T7711*N7711</f>
        <v/>
      </c>
      <c r="V7711" s="7">
        <f>T7711-U7711-(P7711*M7711)</f>
        <v/>
      </c>
      <c r="W7711" s="7">
        <f>VLOOKUP(L7711,'Products Sheet'!$A:$B,2,FALSE)</f>
        <v/>
      </c>
      <c r="X7711" s="7" t="n"/>
      <c r="Y7711" s="7" t="n"/>
      <c r="Z7711" s="7" t="n"/>
      <c r="AA7711" s="7" t="n"/>
      <c r="AB7711" s="7" t="n"/>
      <c r="AC7711" s="7" t="n"/>
    </row>
    <row r="7712" ht="9.75" customHeight="1" s="12">
      <c r="A7712" s="11" t="inlineStr">
        <is>
          <t>SO - 0002083</t>
        </is>
      </c>
      <c r="B7712" s="11" t="inlineStr">
        <is>
          <t>In-Store</t>
        </is>
      </c>
      <c r="C7712" s="11" t="inlineStr">
        <is>
          <t>WARE-UHY1004</t>
        </is>
      </c>
      <c r="D7712" s="6" t="n">
        <v>43300</v>
      </c>
      <c r="E7712" s="6" t="n">
        <v>43479</v>
      </c>
      <c r="F7712" s="6" t="n">
        <v>43489</v>
      </c>
      <c r="G7712" s="6" t="n">
        <v>43497</v>
      </c>
      <c r="H7712" s="11" t="inlineStr">
        <is>
          <t>USD</t>
        </is>
      </c>
      <c r="I7712" s="11" t="n">
        <v>11</v>
      </c>
      <c r="J7712" s="11" t="n">
        <v>48</v>
      </c>
      <c r="K7712" s="11" t="n">
        <v>249</v>
      </c>
      <c r="L7712" s="11" t="n">
        <v>46</v>
      </c>
      <c r="M7712" s="11" t="n">
        <v>4</v>
      </c>
      <c r="N7712" s="11" t="n">
        <v>0.4</v>
      </c>
      <c r="O7712" s="7" t="n">
        <v>3242.8</v>
      </c>
      <c r="P7712" s="7" t="n">
        <v>2594.24</v>
      </c>
      <c r="Q7712" s="7">
        <f>text(E7712,"ddd")</f>
        <v/>
      </c>
      <c r="R7712" s="7">
        <f>G7712-F7712</f>
        <v/>
      </c>
      <c r="S7712" s="7">
        <f>E7712-D7712</f>
        <v/>
      </c>
      <c r="T7712" s="7">
        <f>O7712*M7712</f>
        <v/>
      </c>
      <c r="U7712" s="7">
        <f>T7712*N7712</f>
        <v/>
      </c>
      <c r="V7712" s="7">
        <f>T7712-U7712-(P7712*M7712)</f>
        <v/>
      </c>
      <c r="W7712" s="7">
        <f>VLOOKUP(L7712,'Products Sheet'!$A:$B,2,FALSE)</f>
        <v/>
      </c>
      <c r="X7712" s="7" t="n"/>
      <c r="Y7712" s="7" t="n"/>
      <c r="Z7712" s="7" t="n"/>
      <c r="AA7712" s="7" t="n"/>
      <c r="AB7712" s="7" t="n"/>
      <c r="AC7712" s="7" t="n"/>
    </row>
    <row r="7713" ht="9.75" customHeight="1" s="12">
      <c r="A7713" s="11" t="inlineStr">
        <is>
          <t>SO - 0002107</t>
        </is>
      </c>
      <c r="B7713" s="11" t="inlineStr">
        <is>
          <t>Wholesale</t>
        </is>
      </c>
      <c r="C7713" s="11" t="inlineStr">
        <is>
          <t>WARE-PUJ1005</t>
        </is>
      </c>
      <c r="D7713" s="6" t="n">
        <v>43400</v>
      </c>
      <c r="E7713" s="6" t="n">
        <v>43482</v>
      </c>
      <c r="F7713" s="6" t="n">
        <v>43490</v>
      </c>
      <c r="G7713" s="6" t="n">
        <v>43493</v>
      </c>
      <c r="H7713" s="11" t="inlineStr">
        <is>
          <t>USD</t>
        </is>
      </c>
      <c r="I7713" s="11" t="n">
        <v>28</v>
      </c>
      <c r="J7713" s="11" t="n">
        <v>31</v>
      </c>
      <c r="K7713" s="11" t="n">
        <v>290</v>
      </c>
      <c r="L7713" s="11" t="n">
        <v>46</v>
      </c>
      <c r="M7713" s="11" t="n">
        <v>4</v>
      </c>
      <c r="N7713" s="11" t="n">
        <v>0.1</v>
      </c>
      <c r="O7713" s="7" t="n">
        <v>1882.7</v>
      </c>
      <c r="P7713" s="7" t="n">
        <v>1355.544</v>
      </c>
      <c r="Q7713" s="7">
        <f>text(E7713,"ddd")</f>
        <v/>
      </c>
      <c r="R7713" s="7">
        <f>G7713-F7713</f>
        <v/>
      </c>
      <c r="S7713" s="7">
        <f>E7713-D7713</f>
        <v/>
      </c>
      <c r="T7713" s="7">
        <f>O7713*M7713</f>
        <v/>
      </c>
      <c r="U7713" s="7">
        <f>T7713*N7713</f>
        <v/>
      </c>
      <c r="V7713" s="7">
        <f>T7713-U7713-(P7713*M7713)</f>
        <v/>
      </c>
      <c r="W7713" s="7">
        <f>VLOOKUP(L7713,'Products Sheet'!$A:$B,2,FALSE)</f>
        <v/>
      </c>
      <c r="X7713" s="7" t="n"/>
      <c r="Y7713" s="7" t="n"/>
      <c r="Z7713" s="7" t="n"/>
      <c r="AA7713" s="7" t="n"/>
      <c r="AB7713" s="7" t="n"/>
      <c r="AC7713" s="7" t="n"/>
    </row>
    <row r="7714" ht="9.75" customHeight="1" s="12">
      <c r="A7714" s="11" t="inlineStr">
        <is>
          <t>SO - 0002112</t>
        </is>
      </c>
      <c r="B7714" s="11" t="inlineStr">
        <is>
          <t>In-Store</t>
        </is>
      </c>
      <c r="C7714" s="11" t="inlineStr">
        <is>
          <t>WARE-UHY1004</t>
        </is>
      </c>
      <c r="D7714" s="6" t="n">
        <v>43400</v>
      </c>
      <c r="E7714" s="6" t="n">
        <v>43483</v>
      </c>
      <c r="F7714" s="6" t="n">
        <v>43492</v>
      </c>
      <c r="G7714" s="6" t="n">
        <v>43498</v>
      </c>
      <c r="H7714" s="11" t="inlineStr">
        <is>
          <t>USD</t>
        </is>
      </c>
      <c r="I7714" s="11" t="n">
        <v>12</v>
      </c>
      <c r="J7714" s="11" t="n">
        <v>7</v>
      </c>
      <c r="K7714" s="11" t="n">
        <v>213</v>
      </c>
      <c r="L7714" s="11" t="n">
        <v>46</v>
      </c>
      <c r="M7714" s="11" t="n">
        <v>7</v>
      </c>
      <c r="N7714" s="11" t="n">
        <v>0.4</v>
      </c>
      <c r="O7714" s="7" t="n">
        <v>254.6</v>
      </c>
      <c r="P7714" s="7" t="n">
        <v>104.386</v>
      </c>
      <c r="Q7714" s="7">
        <f>text(E7714,"ddd")</f>
        <v/>
      </c>
      <c r="R7714" s="7">
        <f>G7714-F7714</f>
        <v/>
      </c>
      <c r="S7714" s="7">
        <f>E7714-D7714</f>
        <v/>
      </c>
      <c r="T7714" s="7">
        <f>O7714*M7714</f>
        <v/>
      </c>
      <c r="U7714" s="7">
        <f>T7714*N7714</f>
        <v/>
      </c>
      <c r="V7714" s="7">
        <f>T7714-U7714-(P7714*M7714)</f>
        <v/>
      </c>
      <c r="W7714" s="7">
        <f>VLOOKUP(L7714,'Products Sheet'!$A:$B,2,FALSE)</f>
        <v/>
      </c>
      <c r="X7714" s="7" t="n"/>
      <c r="Y7714" s="7" t="n"/>
      <c r="Z7714" s="7" t="n"/>
      <c r="AA7714" s="7" t="n"/>
      <c r="AB7714" s="7" t="n"/>
      <c r="AC7714" s="7" t="n"/>
    </row>
    <row r="7715" ht="9.75" customHeight="1" s="12">
      <c r="A7715" s="11" t="inlineStr">
        <is>
          <t>SO - 0002147</t>
        </is>
      </c>
      <c r="B7715" s="11" t="inlineStr">
        <is>
          <t>In-Store</t>
        </is>
      </c>
      <c r="C7715" s="11" t="inlineStr">
        <is>
          <t>WARE-PUJ1005</t>
        </is>
      </c>
      <c r="D7715" s="6" t="n">
        <v>43400</v>
      </c>
      <c r="E7715" s="6" t="n">
        <v>43486</v>
      </c>
      <c r="F7715" s="6" t="n">
        <v>43504</v>
      </c>
      <c r="G7715" s="6" t="n">
        <v>43510</v>
      </c>
      <c r="H7715" s="11" t="inlineStr">
        <is>
          <t>USD</t>
        </is>
      </c>
      <c r="I7715" s="11" t="n">
        <v>1</v>
      </c>
      <c r="J7715" s="11" t="n">
        <v>43</v>
      </c>
      <c r="K7715" s="11" t="n">
        <v>280</v>
      </c>
      <c r="L7715" s="11" t="n">
        <v>46</v>
      </c>
      <c r="M7715" s="11" t="n">
        <v>6</v>
      </c>
      <c r="N7715" s="11" t="n">
        <v>0.1</v>
      </c>
      <c r="O7715" s="7" t="n">
        <v>3953</v>
      </c>
      <c r="P7715" s="7" t="n">
        <v>3320.52</v>
      </c>
      <c r="Q7715" s="7">
        <f>text(E7715,"ddd")</f>
        <v/>
      </c>
      <c r="R7715" s="7">
        <f>G7715-F7715</f>
        <v/>
      </c>
      <c r="S7715" s="7">
        <f>E7715-D7715</f>
        <v/>
      </c>
      <c r="T7715" s="7">
        <f>O7715*M7715</f>
        <v/>
      </c>
      <c r="U7715" s="7">
        <f>T7715*N7715</f>
        <v/>
      </c>
      <c r="V7715" s="7">
        <f>T7715-U7715-(P7715*M7715)</f>
        <v/>
      </c>
      <c r="W7715" s="7">
        <f>VLOOKUP(L7715,'Products Sheet'!$A:$B,2,FALSE)</f>
        <v/>
      </c>
      <c r="X7715" s="7" t="n"/>
      <c r="Y7715" s="7" t="n"/>
      <c r="Z7715" s="7" t="n"/>
      <c r="AA7715" s="7" t="n"/>
      <c r="AB7715" s="7" t="n"/>
      <c r="AC7715" s="7" t="n"/>
    </row>
    <row r="7716" ht="9.75" customHeight="1" s="12">
      <c r="A7716" s="11" t="inlineStr">
        <is>
          <t>SO - 0002233</t>
        </is>
      </c>
      <c r="B7716" s="11" t="inlineStr">
        <is>
          <t>Online</t>
        </is>
      </c>
      <c r="C7716" s="11" t="inlineStr">
        <is>
          <t>WARE-MKL1006</t>
        </is>
      </c>
      <c r="D7716" s="6" t="n">
        <v>43400</v>
      </c>
      <c r="E7716" s="6" t="n">
        <v>43497</v>
      </c>
      <c r="F7716" s="6" t="n">
        <v>43517</v>
      </c>
      <c r="G7716" s="6" t="n">
        <v>43519</v>
      </c>
      <c r="H7716" s="11" t="inlineStr">
        <is>
          <t>USD</t>
        </is>
      </c>
      <c r="I7716" s="11" t="n">
        <v>16</v>
      </c>
      <c r="J7716" s="11" t="n">
        <v>6</v>
      </c>
      <c r="K7716" s="11" t="n">
        <v>355</v>
      </c>
      <c r="L7716" s="11" t="n">
        <v>46</v>
      </c>
      <c r="M7716" s="11" t="n">
        <v>5</v>
      </c>
      <c r="N7716" s="11" t="n">
        <v>0.05</v>
      </c>
      <c r="O7716" s="7" t="n">
        <v>1989.9</v>
      </c>
      <c r="P7716" s="7" t="n">
        <v>1552.122</v>
      </c>
      <c r="Q7716" s="7">
        <f>text(E7716,"ddd")</f>
        <v/>
      </c>
      <c r="R7716" s="7">
        <f>G7716-F7716</f>
        <v/>
      </c>
      <c r="S7716" s="7">
        <f>E7716-D7716</f>
        <v/>
      </c>
      <c r="T7716" s="7">
        <f>O7716*M7716</f>
        <v/>
      </c>
      <c r="U7716" s="7">
        <f>T7716*N7716</f>
        <v/>
      </c>
      <c r="V7716" s="7">
        <f>T7716-U7716-(P7716*M7716)</f>
        <v/>
      </c>
      <c r="W7716" s="7">
        <f>VLOOKUP(L7716,'Products Sheet'!$A:$B,2,FALSE)</f>
        <v/>
      </c>
      <c r="X7716" s="7" t="n"/>
      <c r="Y7716" s="7" t="n"/>
      <c r="Z7716" s="7" t="n"/>
      <c r="AA7716" s="7" t="n"/>
      <c r="AB7716" s="7" t="n"/>
      <c r="AC7716" s="7" t="n"/>
    </row>
    <row r="7717" ht="9.75" customHeight="1" s="12">
      <c r="A7717" s="11" t="inlineStr">
        <is>
          <t>SO - 0002383</t>
        </is>
      </c>
      <c r="B7717" s="11" t="inlineStr">
        <is>
          <t>In-Store</t>
        </is>
      </c>
      <c r="C7717" s="11" t="inlineStr">
        <is>
          <t>WARE-PUJ1005</t>
        </is>
      </c>
      <c r="D7717" s="6" t="n">
        <v>43400</v>
      </c>
      <c r="E7717" s="6" t="n">
        <v>43515</v>
      </c>
      <c r="F7717" s="6" t="n">
        <v>43529</v>
      </c>
      <c r="G7717" s="6" t="n">
        <v>43535</v>
      </c>
      <c r="H7717" s="11" t="inlineStr">
        <is>
          <t>USD</t>
        </is>
      </c>
      <c r="I7717" s="11" t="n">
        <v>10</v>
      </c>
      <c r="J7717" s="11" t="n">
        <v>50</v>
      </c>
      <c r="K7717" s="11" t="n">
        <v>268</v>
      </c>
      <c r="L7717" s="11" t="n">
        <v>46</v>
      </c>
      <c r="M7717" s="11" t="n">
        <v>3</v>
      </c>
      <c r="N7717" s="11" t="n">
        <v>0.15</v>
      </c>
      <c r="O7717" s="7" t="n">
        <v>3778.8</v>
      </c>
      <c r="P7717" s="7" t="n">
        <v>3023.04</v>
      </c>
      <c r="Q7717" s="7">
        <f>text(E7717,"ddd")</f>
        <v/>
      </c>
      <c r="R7717" s="7">
        <f>G7717-F7717</f>
        <v/>
      </c>
      <c r="S7717" s="7">
        <f>E7717-D7717</f>
        <v/>
      </c>
      <c r="T7717" s="7">
        <f>O7717*M7717</f>
        <v/>
      </c>
      <c r="U7717" s="7">
        <f>T7717*N7717</f>
        <v/>
      </c>
      <c r="V7717" s="7">
        <f>T7717-U7717-(P7717*M7717)</f>
        <v/>
      </c>
      <c r="W7717" s="7">
        <f>VLOOKUP(L7717,'Products Sheet'!$A:$B,2,FALSE)</f>
        <v/>
      </c>
      <c r="X7717" s="7" t="n"/>
      <c r="Y7717" s="7" t="n"/>
      <c r="Z7717" s="7" t="n"/>
      <c r="AA7717" s="7" t="n"/>
      <c r="AB7717" s="7" t="n"/>
      <c r="AC7717" s="7" t="n"/>
    </row>
    <row r="7718" ht="9.75" customHeight="1" s="12">
      <c r="A7718" s="11" t="inlineStr">
        <is>
          <t>SO - 0002396</t>
        </is>
      </c>
      <c r="B7718" s="11" t="inlineStr">
        <is>
          <t>In-Store</t>
        </is>
      </c>
      <c r="C7718" s="11" t="inlineStr">
        <is>
          <t>WARE-NMK1003</t>
        </is>
      </c>
      <c r="D7718" s="6" t="n">
        <v>43400</v>
      </c>
      <c r="E7718" s="6" t="n">
        <v>43516</v>
      </c>
      <c r="F7718" s="6" t="n">
        <v>43539</v>
      </c>
      <c r="G7718" s="6" t="n">
        <v>43549</v>
      </c>
      <c r="H7718" s="11" t="inlineStr">
        <is>
          <t>USD</t>
        </is>
      </c>
      <c r="I7718" s="11" t="n">
        <v>11</v>
      </c>
      <c r="J7718" s="11" t="n">
        <v>36</v>
      </c>
      <c r="K7718" s="11" t="n">
        <v>91</v>
      </c>
      <c r="L7718" s="11" t="n">
        <v>46</v>
      </c>
      <c r="M7718" s="11" t="n">
        <v>8</v>
      </c>
      <c r="N7718" s="11" t="n">
        <v>0.15</v>
      </c>
      <c r="O7718" s="7" t="n">
        <v>917.9</v>
      </c>
      <c r="P7718" s="7" t="n">
        <v>614.9930000000001</v>
      </c>
      <c r="Q7718" s="7">
        <f>text(E7718,"ddd")</f>
        <v/>
      </c>
      <c r="R7718" s="7">
        <f>G7718-F7718</f>
        <v/>
      </c>
      <c r="S7718" s="7">
        <f>E7718-D7718</f>
        <v/>
      </c>
      <c r="T7718" s="7">
        <f>O7718*M7718</f>
        <v/>
      </c>
      <c r="U7718" s="7">
        <f>T7718*N7718</f>
        <v/>
      </c>
      <c r="V7718" s="7">
        <f>T7718-U7718-(P7718*M7718)</f>
        <v/>
      </c>
      <c r="W7718" s="7">
        <f>VLOOKUP(L7718,'Products Sheet'!$A:$B,2,FALSE)</f>
        <v/>
      </c>
      <c r="X7718" s="7" t="n"/>
      <c r="Y7718" s="7" t="n"/>
      <c r="Z7718" s="7" t="n"/>
      <c r="AA7718" s="7" t="n"/>
      <c r="AB7718" s="7" t="n"/>
      <c r="AC7718" s="7" t="n"/>
    </row>
    <row r="7719" ht="9.75" customHeight="1" s="12">
      <c r="A7719" s="11" t="inlineStr">
        <is>
          <t>SO - 0002496</t>
        </is>
      </c>
      <c r="B7719" s="11" t="inlineStr">
        <is>
          <t>In-Store</t>
        </is>
      </c>
      <c r="C7719" s="11" t="inlineStr">
        <is>
          <t>WARE-PUJ1005</t>
        </is>
      </c>
      <c r="D7719" s="6" t="n">
        <v>43400</v>
      </c>
      <c r="E7719" s="6" t="n">
        <v>43531</v>
      </c>
      <c r="F7719" s="6" t="n">
        <v>43551</v>
      </c>
      <c r="G7719" s="6" t="n">
        <v>43559</v>
      </c>
      <c r="H7719" s="11" t="inlineStr">
        <is>
          <t>USD</t>
        </is>
      </c>
      <c r="I7719" s="11" t="n">
        <v>7</v>
      </c>
      <c r="J7719" s="11" t="n">
        <v>28</v>
      </c>
      <c r="K7719" s="11" t="n">
        <v>264</v>
      </c>
      <c r="L7719" s="11" t="n">
        <v>46</v>
      </c>
      <c r="M7719" s="11" t="n">
        <v>5</v>
      </c>
      <c r="N7719" s="11" t="n">
        <v>0.1</v>
      </c>
      <c r="O7719" s="7" t="n">
        <v>2532.6</v>
      </c>
      <c r="P7719" s="7" t="n">
        <v>2102.058</v>
      </c>
      <c r="Q7719" s="7">
        <f>text(E7719,"ddd")</f>
        <v/>
      </c>
      <c r="R7719" s="7">
        <f>G7719-F7719</f>
        <v/>
      </c>
      <c r="S7719" s="7">
        <f>E7719-D7719</f>
        <v/>
      </c>
      <c r="T7719" s="7">
        <f>O7719*M7719</f>
        <v/>
      </c>
      <c r="U7719" s="7">
        <f>T7719*N7719</f>
        <v/>
      </c>
      <c r="V7719" s="7">
        <f>T7719-U7719-(P7719*M7719)</f>
        <v/>
      </c>
      <c r="W7719" s="7">
        <f>VLOOKUP(L7719,'Products Sheet'!$A:$B,2,FALSE)</f>
        <v/>
      </c>
      <c r="X7719" s="7" t="n"/>
      <c r="Y7719" s="7" t="n"/>
      <c r="Z7719" s="7" t="n"/>
      <c r="AA7719" s="7" t="n"/>
      <c r="AB7719" s="7" t="n"/>
      <c r="AC7719" s="7" t="n"/>
    </row>
    <row r="7720" ht="9.75" customHeight="1" s="12">
      <c r="A7720" s="11" t="inlineStr">
        <is>
          <t>SO - 0002499</t>
        </is>
      </c>
      <c r="B7720" s="11" t="inlineStr">
        <is>
          <t>Online</t>
        </is>
      </c>
      <c r="C7720" s="11" t="inlineStr">
        <is>
          <t>WARE-UHY1004</t>
        </is>
      </c>
      <c r="D7720" s="6" t="n">
        <v>43400</v>
      </c>
      <c r="E7720" s="6" t="n">
        <v>43532</v>
      </c>
      <c r="F7720" s="6" t="n">
        <v>43552</v>
      </c>
      <c r="G7720" s="6" t="n">
        <v>43558</v>
      </c>
      <c r="H7720" s="11" t="inlineStr">
        <is>
          <t>USD</t>
        </is>
      </c>
      <c r="I7720" s="11" t="n">
        <v>17</v>
      </c>
      <c r="J7720" s="11" t="n">
        <v>35</v>
      </c>
      <c r="K7720" s="11" t="n">
        <v>215</v>
      </c>
      <c r="L7720" s="11" t="n">
        <v>46</v>
      </c>
      <c r="M7720" s="11" t="n">
        <v>5</v>
      </c>
      <c r="N7720" s="11" t="n">
        <v>0.075</v>
      </c>
      <c r="O7720" s="7" t="n">
        <v>1092.1</v>
      </c>
      <c r="P7720" s="7" t="n">
        <v>917.364</v>
      </c>
      <c r="Q7720" s="7">
        <f>text(E7720,"ddd")</f>
        <v/>
      </c>
      <c r="R7720" s="7">
        <f>G7720-F7720</f>
        <v/>
      </c>
      <c r="S7720" s="7">
        <f>E7720-D7720</f>
        <v/>
      </c>
      <c r="T7720" s="7">
        <f>O7720*M7720</f>
        <v/>
      </c>
      <c r="U7720" s="7">
        <f>T7720*N7720</f>
        <v/>
      </c>
      <c r="V7720" s="7">
        <f>T7720-U7720-(P7720*M7720)</f>
        <v/>
      </c>
      <c r="W7720" s="7">
        <f>VLOOKUP(L7720,'Products Sheet'!$A:$B,2,FALSE)</f>
        <v/>
      </c>
      <c r="X7720" s="7" t="n"/>
      <c r="Y7720" s="7" t="n"/>
      <c r="Z7720" s="7" t="n"/>
      <c r="AA7720" s="7" t="n"/>
      <c r="AB7720" s="7" t="n"/>
      <c r="AC7720" s="7" t="n"/>
    </row>
    <row r="7721" ht="9.75" customHeight="1" s="12">
      <c r="A7721" s="11" t="inlineStr">
        <is>
          <t>SO - 0002546</t>
        </is>
      </c>
      <c r="B7721" s="11" t="inlineStr">
        <is>
          <t>Online</t>
        </is>
      </c>
      <c r="C7721" s="11" t="inlineStr">
        <is>
          <t>WARE-NMK1003</t>
        </is>
      </c>
      <c r="D7721" s="6" t="n">
        <v>43400</v>
      </c>
      <c r="E7721" s="6" t="n">
        <v>43538</v>
      </c>
      <c r="F7721" s="6" t="n">
        <v>43551</v>
      </c>
      <c r="G7721" s="6" t="n">
        <v>43557</v>
      </c>
      <c r="H7721" s="11" t="inlineStr">
        <is>
          <t>USD</t>
        </is>
      </c>
      <c r="I7721" s="11" t="n">
        <v>19</v>
      </c>
      <c r="J7721" s="11" t="n">
        <v>44</v>
      </c>
      <c r="K7721" s="11" t="n">
        <v>200</v>
      </c>
      <c r="L7721" s="11" t="n">
        <v>46</v>
      </c>
      <c r="M7721" s="11" t="n">
        <v>2</v>
      </c>
      <c r="N7721" s="11" t="n">
        <v>0.15</v>
      </c>
      <c r="O7721" s="7" t="n">
        <v>837.5</v>
      </c>
      <c r="P7721" s="7" t="n">
        <v>703.5</v>
      </c>
      <c r="Q7721" s="7">
        <f>text(E7721,"ddd")</f>
        <v/>
      </c>
      <c r="R7721" s="7">
        <f>G7721-F7721</f>
        <v/>
      </c>
      <c r="S7721" s="7">
        <f>E7721-D7721</f>
        <v/>
      </c>
      <c r="T7721" s="7">
        <f>O7721*M7721</f>
        <v/>
      </c>
      <c r="U7721" s="7">
        <f>T7721*N7721</f>
        <v/>
      </c>
      <c r="V7721" s="7">
        <f>T7721-U7721-(P7721*M7721)</f>
        <v/>
      </c>
      <c r="W7721" s="7">
        <f>VLOOKUP(L7721,'Products Sheet'!$A:$B,2,FALSE)</f>
        <v/>
      </c>
      <c r="X7721" s="7" t="n"/>
      <c r="Y7721" s="7" t="n"/>
      <c r="Z7721" s="7" t="n"/>
      <c r="AA7721" s="7" t="n"/>
      <c r="AB7721" s="7" t="n"/>
      <c r="AC7721" s="7" t="n"/>
    </row>
    <row r="7722" ht="9.75" customHeight="1" s="12">
      <c r="A7722" s="11" t="inlineStr">
        <is>
          <t>SO - 0002554</t>
        </is>
      </c>
      <c r="B7722" s="11" t="inlineStr">
        <is>
          <t>In-Store</t>
        </is>
      </c>
      <c r="C7722" s="11" t="inlineStr">
        <is>
          <t>WARE-NMK1003</t>
        </is>
      </c>
      <c r="D7722" s="6" t="n">
        <v>43400</v>
      </c>
      <c r="E7722" s="6" t="n">
        <v>43539</v>
      </c>
      <c r="F7722" s="6" t="n">
        <v>43553</v>
      </c>
      <c r="G7722" s="6" t="n">
        <v>43563</v>
      </c>
      <c r="H7722" s="11" t="inlineStr">
        <is>
          <t>USD</t>
        </is>
      </c>
      <c r="I7722" s="11" t="n">
        <v>11</v>
      </c>
      <c r="J7722" s="11" t="n">
        <v>18</v>
      </c>
      <c r="K7722" s="11" t="n">
        <v>156</v>
      </c>
      <c r="L7722" s="11" t="n">
        <v>46</v>
      </c>
      <c r="M7722" s="11" t="n">
        <v>1</v>
      </c>
      <c r="N7722" s="11" t="n">
        <v>0.3</v>
      </c>
      <c r="O7722" s="7" t="n">
        <v>931.3000000000001</v>
      </c>
      <c r="P7722" s="7" t="n">
        <v>409.772</v>
      </c>
      <c r="Q7722" s="7">
        <f>text(E7722,"ddd")</f>
        <v/>
      </c>
      <c r="R7722" s="7">
        <f>G7722-F7722</f>
        <v/>
      </c>
      <c r="S7722" s="7">
        <f>E7722-D7722</f>
        <v/>
      </c>
      <c r="T7722" s="7">
        <f>O7722*M7722</f>
        <v/>
      </c>
      <c r="U7722" s="7">
        <f>T7722*N7722</f>
        <v/>
      </c>
      <c r="V7722" s="7">
        <f>T7722-U7722-(P7722*M7722)</f>
        <v/>
      </c>
      <c r="W7722" s="7">
        <f>VLOOKUP(L7722,'Products Sheet'!$A:$B,2,FALSE)</f>
        <v/>
      </c>
      <c r="X7722" s="7" t="n"/>
      <c r="Y7722" s="7" t="n"/>
      <c r="Z7722" s="7" t="n"/>
      <c r="AA7722" s="7" t="n"/>
      <c r="AB7722" s="7" t="n"/>
      <c r="AC7722" s="7" t="n"/>
    </row>
    <row r="7723" ht="9.75" customHeight="1" s="12">
      <c r="A7723" s="11" t="inlineStr">
        <is>
          <t>SO - 0002576</t>
        </is>
      </c>
      <c r="B7723" s="11" t="inlineStr">
        <is>
          <t>Wholesale</t>
        </is>
      </c>
      <c r="C7723" s="11" t="inlineStr">
        <is>
          <t>WARE-NMK1003</t>
        </is>
      </c>
      <c r="D7723" s="6" t="n">
        <v>43500</v>
      </c>
      <c r="E7723" s="6" t="n">
        <v>43541</v>
      </c>
      <c r="F7723" s="6" t="n">
        <v>43555</v>
      </c>
      <c r="G7723" s="6" t="n">
        <v>43558</v>
      </c>
      <c r="H7723" s="11" t="inlineStr">
        <is>
          <t>USD</t>
        </is>
      </c>
      <c r="I7723" s="11" t="n">
        <v>27</v>
      </c>
      <c r="J7723" s="11" t="n">
        <v>29</v>
      </c>
      <c r="K7723" s="11" t="n">
        <v>125</v>
      </c>
      <c r="L7723" s="11" t="n">
        <v>46</v>
      </c>
      <c r="M7723" s="11" t="n">
        <v>2</v>
      </c>
      <c r="N7723" s="11" t="n">
        <v>0.075</v>
      </c>
      <c r="O7723" s="7" t="n">
        <v>1098.8</v>
      </c>
      <c r="P7723" s="7" t="n">
        <v>725.208</v>
      </c>
      <c r="Q7723" s="7">
        <f>text(E7723,"ddd")</f>
        <v/>
      </c>
      <c r="R7723" s="7">
        <f>G7723-F7723</f>
        <v/>
      </c>
      <c r="S7723" s="7">
        <f>E7723-D7723</f>
        <v/>
      </c>
      <c r="T7723" s="7">
        <f>O7723*M7723</f>
        <v/>
      </c>
      <c r="U7723" s="7">
        <f>T7723*N7723</f>
        <v/>
      </c>
      <c r="V7723" s="7">
        <f>T7723-U7723-(P7723*M7723)</f>
        <v/>
      </c>
      <c r="W7723" s="7">
        <f>VLOOKUP(L7723,'Products Sheet'!$A:$B,2,FALSE)</f>
        <v/>
      </c>
      <c r="X7723" s="7" t="n"/>
      <c r="Y7723" s="7" t="n"/>
      <c r="Z7723" s="7" t="n"/>
      <c r="AA7723" s="7" t="n"/>
      <c r="AB7723" s="7" t="n"/>
      <c r="AC7723" s="7" t="n"/>
    </row>
    <row r="7724" ht="9.75" customHeight="1" s="12">
      <c r="A7724" s="11" t="inlineStr">
        <is>
          <t>SO - 0002603</t>
        </is>
      </c>
      <c r="B7724" s="11" t="inlineStr">
        <is>
          <t>In-Store</t>
        </is>
      </c>
      <c r="C7724" s="11" t="inlineStr">
        <is>
          <t>WARE-PUJ1005</t>
        </is>
      </c>
      <c r="D7724" s="6" t="n">
        <v>43400</v>
      </c>
      <c r="E7724" s="6" t="n">
        <v>43545</v>
      </c>
      <c r="F7724" s="6" t="n">
        <v>43551</v>
      </c>
      <c r="G7724" s="6" t="n">
        <v>43556</v>
      </c>
      <c r="H7724" s="11" t="inlineStr">
        <is>
          <t>USD</t>
        </is>
      </c>
      <c r="I7724" s="11" t="n">
        <v>8</v>
      </c>
      <c r="J7724" s="11" t="n">
        <v>17</v>
      </c>
      <c r="K7724" s="11" t="n">
        <v>284</v>
      </c>
      <c r="L7724" s="11" t="n">
        <v>46</v>
      </c>
      <c r="M7724" s="11" t="n">
        <v>3</v>
      </c>
      <c r="N7724" s="11" t="n">
        <v>0.05</v>
      </c>
      <c r="O7724" s="7" t="n">
        <v>3557.7</v>
      </c>
      <c r="P7724" s="7" t="n">
        <v>2170.197</v>
      </c>
      <c r="Q7724" s="7">
        <f>text(E7724,"ddd")</f>
        <v/>
      </c>
      <c r="R7724" s="7">
        <f>G7724-F7724</f>
        <v/>
      </c>
      <c r="S7724" s="7">
        <f>E7724-D7724</f>
        <v/>
      </c>
      <c r="T7724" s="7">
        <f>O7724*M7724</f>
        <v/>
      </c>
      <c r="U7724" s="7">
        <f>T7724*N7724</f>
        <v/>
      </c>
      <c r="V7724" s="7">
        <f>T7724-U7724-(P7724*M7724)</f>
        <v/>
      </c>
      <c r="W7724" s="7">
        <f>VLOOKUP(L7724,'Products Sheet'!$A:$B,2,FALSE)</f>
        <v/>
      </c>
      <c r="X7724" s="7" t="n"/>
      <c r="Y7724" s="7" t="n"/>
      <c r="Z7724" s="7" t="n"/>
      <c r="AA7724" s="7" t="n"/>
      <c r="AB7724" s="7" t="n"/>
      <c r="AC7724" s="7" t="n"/>
    </row>
    <row r="7725" ht="9.75" customHeight="1" s="12">
      <c r="A7725" s="11" t="inlineStr">
        <is>
          <t>SO - 0002604</t>
        </is>
      </c>
      <c r="B7725" s="11" t="inlineStr">
        <is>
          <t>Distributor</t>
        </is>
      </c>
      <c r="C7725" s="11" t="inlineStr">
        <is>
          <t>WARE-NMK1003</t>
        </is>
      </c>
      <c r="D7725" s="6" t="n">
        <v>43400</v>
      </c>
      <c r="E7725" s="6" t="n">
        <v>43546</v>
      </c>
      <c r="F7725" s="6" t="n">
        <v>43555</v>
      </c>
      <c r="G7725" s="6" t="n">
        <v>43559</v>
      </c>
      <c r="H7725" s="11" t="inlineStr">
        <is>
          <t>USD</t>
        </is>
      </c>
      <c r="I7725" s="11" t="n">
        <v>21</v>
      </c>
      <c r="J7725" s="11" t="n">
        <v>48</v>
      </c>
      <c r="K7725" s="11" t="n">
        <v>126</v>
      </c>
      <c r="L7725" s="11" t="n">
        <v>46</v>
      </c>
      <c r="M7725" s="11" t="n">
        <v>1</v>
      </c>
      <c r="N7725" s="11" t="n">
        <v>0.05</v>
      </c>
      <c r="O7725" s="7" t="n">
        <v>5688.3</v>
      </c>
      <c r="P7725" s="7" t="n">
        <v>3356.097</v>
      </c>
      <c r="Q7725" s="7">
        <f>text(E7725,"ddd")</f>
        <v/>
      </c>
      <c r="R7725" s="7">
        <f>G7725-F7725</f>
        <v/>
      </c>
      <c r="S7725" s="7">
        <f>E7725-D7725</f>
        <v/>
      </c>
      <c r="T7725" s="7">
        <f>O7725*M7725</f>
        <v/>
      </c>
      <c r="U7725" s="7">
        <f>T7725*N7725</f>
        <v/>
      </c>
      <c r="V7725" s="7">
        <f>T7725-U7725-(P7725*M7725)</f>
        <v/>
      </c>
      <c r="W7725" s="7">
        <f>VLOOKUP(L7725,'Products Sheet'!$A:$B,2,FALSE)</f>
        <v/>
      </c>
      <c r="X7725" s="7" t="n"/>
      <c r="Y7725" s="7" t="n"/>
      <c r="Z7725" s="7" t="n"/>
      <c r="AA7725" s="7" t="n"/>
      <c r="AB7725" s="7" t="n"/>
      <c r="AC7725" s="7" t="n"/>
    </row>
    <row r="7726" ht="9.75" customHeight="1" s="12">
      <c r="A7726" s="11" t="inlineStr">
        <is>
          <t>SO - 0002626</t>
        </is>
      </c>
      <c r="B7726" s="11" t="inlineStr">
        <is>
          <t>In-Store</t>
        </is>
      </c>
      <c r="C7726" s="11" t="inlineStr">
        <is>
          <t>WARE-UHY1004</t>
        </is>
      </c>
      <c r="D7726" s="6" t="n">
        <v>43500</v>
      </c>
      <c r="E7726" s="6" t="n">
        <v>43548</v>
      </c>
      <c r="F7726" s="6" t="n">
        <v>43553</v>
      </c>
      <c r="G7726" s="6" t="n">
        <v>43554</v>
      </c>
      <c r="H7726" s="11" t="inlineStr">
        <is>
          <t>USD</t>
        </is>
      </c>
      <c r="I7726" s="11" t="n">
        <v>5</v>
      </c>
      <c r="J7726" s="11" t="n">
        <v>42</v>
      </c>
      <c r="K7726" s="11" t="n">
        <v>208</v>
      </c>
      <c r="L7726" s="11" t="n">
        <v>46</v>
      </c>
      <c r="M7726" s="11" t="n">
        <v>2</v>
      </c>
      <c r="N7726" s="11" t="n">
        <v>0.2</v>
      </c>
      <c r="O7726" s="7" t="n">
        <v>261.3</v>
      </c>
      <c r="P7726" s="7" t="n">
        <v>216.879</v>
      </c>
      <c r="Q7726" s="7">
        <f>text(E7726,"ddd")</f>
        <v/>
      </c>
      <c r="R7726" s="7">
        <f>G7726-F7726</f>
        <v/>
      </c>
      <c r="S7726" s="7">
        <f>E7726-D7726</f>
        <v/>
      </c>
      <c r="T7726" s="7">
        <f>O7726*M7726</f>
        <v/>
      </c>
      <c r="U7726" s="7">
        <f>T7726*N7726</f>
        <v/>
      </c>
      <c r="V7726" s="7">
        <f>T7726-U7726-(P7726*M7726)</f>
        <v/>
      </c>
      <c r="W7726" s="7">
        <f>VLOOKUP(L7726,'Products Sheet'!$A:$B,2,FALSE)</f>
        <v/>
      </c>
      <c r="X7726" s="7" t="n"/>
      <c r="Y7726" s="7" t="n"/>
      <c r="Z7726" s="7" t="n"/>
      <c r="AA7726" s="7" t="n"/>
      <c r="AB7726" s="7" t="n"/>
      <c r="AC7726" s="7" t="n"/>
    </row>
    <row r="7727" ht="9.75" customHeight="1" s="12">
      <c r="A7727" s="11" t="inlineStr">
        <is>
          <t>SO - 0002691</t>
        </is>
      </c>
      <c r="B7727" s="11" t="inlineStr">
        <is>
          <t>In-Store</t>
        </is>
      </c>
      <c r="C7727" s="11" t="inlineStr">
        <is>
          <t>WARE-XYS1001</t>
        </is>
      </c>
      <c r="D7727" s="6" t="n">
        <v>43500</v>
      </c>
      <c r="E7727" s="6" t="n">
        <v>43557</v>
      </c>
      <c r="F7727" s="6" t="n">
        <v>43560</v>
      </c>
      <c r="G7727" s="6" t="n">
        <v>43562</v>
      </c>
      <c r="H7727" s="11" t="inlineStr">
        <is>
          <t>USD</t>
        </is>
      </c>
      <c r="I7727" s="11" t="n">
        <v>1</v>
      </c>
      <c r="J7727" s="11" t="n">
        <v>1</v>
      </c>
      <c r="K7727" s="11" t="n">
        <v>12</v>
      </c>
      <c r="L7727" s="11" t="n">
        <v>46</v>
      </c>
      <c r="M7727" s="11" t="n">
        <v>7</v>
      </c>
      <c r="N7727" s="11" t="n">
        <v>0.15</v>
      </c>
      <c r="O7727" s="7" t="n">
        <v>1031.8</v>
      </c>
      <c r="P7727" s="7" t="n">
        <v>588.126</v>
      </c>
      <c r="Q7727" s="7">
        <f>text(E7727,"ddd")</f>
        <v/>
      </c>
      <c r="R7727" s="7">
        <f>G7727-F7727</f>
        <v/>
      </c>
      <c r="S7727" s="7">
        <f>E7727-D7727</f>
        <v/>
      </c>
      <c r="T7727" s="7">
        <f>O7727*M7727</f>
        <v/>
      </c>
      <c r="U7727" s="7">
        <f>T7727*N7727</f>
        <v/>
      </c>
      <c r="V7727" s="7">
        <f>T7727-U7727-(P7727*M7727)</f>
        <v/>
      </c>
      <c r="W7727" s="7">
        <f>VLOOKUP(L7727,'Products Sheet'!$A:$B,2,FALSE)</f>
        <v/>
      </c>
      <c r="X7727" s="7" t="n"/>
      <c r="Y7727" s="7" t="n"/>
      <c r="Z7727" s="7" t="n"/>
      <c r="AA7727" s="7" t="n"/>
      <c r="AB7727" s="7" t="n"/>
      <c r="AC7727" s="7" t="n"/>
    </row>
    <row r="7728" ht="9.75" customHeight="1" s="12">
      <c r="A7728" s="11" t="inlineStr">
        <is>
          <t>SO - 0002890</t>
        </is>
      </c>
      <c r="B7728" s="11" t="inlineStr">
        <is>
          <t>Distributor</t>
        </is>
      </c>
      <c r="C7728" s="11" t="inlineStr">
        <is>
          <t>WARE-MKL1006</t>
        </is>
      </c>
      <c r="D7728" s="6" t="n">
        <v>43500</v>
      </c>
      <c r="E7728" s="6" t="n">
        <v>43580</v>
      </c>
      <c r="F7728" s="6" t="n">
        <v>43604</v>
      </c>
      <c r="G7728" s="6" t="n">
        <v>43608</v>
      </c>
      <c r="H7728" s="11" t="inlineStr">
        <is>
          <t>USD</t>
        </is>
      </c>
      <c r="I7728" s="11" t="n">
        <v>22</v>
      </c>
      <c r="J7728" s="11" t="n">
        <v>4</v>
      </c>
      <c r="K7728" s="11" t="n">
        <v>337</v>
      </c>
      <c r="L7728" s="11" t="n">
        <v>46</v>
      </c>
      <c r="M7728" s="11" t="n">
        <v>6</v>
      </c>
      <c r="N7728" s="11" t="n">
        <v>0.05</v>
      </c>
      <c r="O7728" s="7" t="n">
        <v>1031.8</v>
      </c>
      <c r="P7728" s="7" t="n">
        <v>680.9880000000001</v>
      </c>
      <c r="Q7728" s="7">
        <f>text(E7728,"ddd")</f>
        <v/>
      </c>
      <c r="R7728" s="7">
        <f>G7728-F7728</f>
        <v/>
      </c>
      <c r="S7728" s="7">
        <f>E7728-D7728</f>
        <v/>
      </c>
      <c r="T7728" s="7">
        <f>O7728*M7728</f>
        <v/>
      </c>
      <c r="U7728" s="7">
        <f>T7728*N7728</f>
        <v/>
      </c>
      <c r="V7728" s="7">
        <f>T7728-U7728-(P7728*M7728)</f>
        <v/>
      </c>
      <c r="W7728" s="7">
        <f>VLOOKUP(L7728,'Products Sheet'!$A:$B,2,FALSE)</f>
        <v/>
      </c>
      <c r="X7728" s="7" t="n"/>
      <c r="Y7728" s="7" t="n"/>
      <c r="Z7728" s="7" t="n"/>
      <c r="AA7728" s="7" t="n"/>
      <c r="AB7728" s="7" t="n"/>
      <c r="AC7728" s="7" t="n"/>
    </row>
    <row r="7729" ht="9.75" customHeight="1" s="12">
      <c r="A7729" s="11" t="inlineStr">
        <is>
          <t>SO - 0002909</t>
        </is>
      </c>
      <c r="B7729" s="11" t="inlineStr">
        <is>
          <t>Distributed</t>
        </is>
      </c>
      <c r="C7729" s="11" t="inlineStr">
        <is>
          <t>WARE-PUJ1005</t>
        </is>
      </c>
      <c r="D7729" s="6" t="n">
        <v>43400</v>
      </c>
      <c r="E7729" s="6" t="n">
        <v>43582</v>
      </c>
      <c r="F7729" s="6" t="n">
        <v>43609</v>
      </c>
      <c r="G7729" s="6" t="n">
        <v>43616</v>
      </c>
      <c r="H7729" s="11" t="inlineStr">
        <is>
          <t>USD</t>
        </is>
      </c>
      <c r="I7729" s="11" t="n">
        <v>23</v>
      </c>
      <c r="J7729" s="11" t="n">
        <v>35</v>
      </c>
      <c r="K7729" s="11" t="n">
        <v>327</v>
      </c>
      <c r="L7729" s="11" t="n">
        <v>46</v>
      </c>
      <c r="M7729" s="11" t="n">
        <v>2</v>
      </c>
      <c r="N7729" s="11" t="n">
        <v>0.05</v>
      </c>
      <c r="O7729" s="7" t="n">
        <v>227.8</v>
      </c>
      <c r="P7729" s="7" t="n">
        <v>182.24</v>
      </c>
      <c r="Q7729" s="7">
        <f>text(E7729,"ddd")</f>
        <v/>
      </c>
      <c r="R7729" s="7">
        <f>G7729-F7729</f>
        <v/>
      </c>
      <c r="S7729" s="7">
        <f>E7729-D7729</f>
        <v/>
      </c>
      <c r="T7729" s="7">
        <f>O7729*M7729</f>
        <v/>
      </c>
      <c r="U7729" s="7">
        <f>T7729*N7729</f>
        <v/>
      </c>
      <c r="V7729" s="7">
        <f>T7729-U7729-(P7729*M7729)</f>
        <v/>
      </c>
      <c r="W7729" s="7">
        <f>VLOOKUP(L7729,'Products Sheet'!$A:$B,2,FALSE)</f>
        <v/>
      </c>
      <c r="X7729" s="7" t="n"/>
      <c r="Y7729" s="7" t="n"/>
      <c r="Z7729" s="7" t="n"/>
      <c r="AA7729" s="7" t="n"/>
      <c r="AB7729" s="7" t="n"/>
      <c r="AC7729" s="7" t="n"/>
    </row>
    <row r="7730" ht="9.75" customHeight="1" s="12">
      <c r="A7730" s="11" t="inlineStr">
        <is>
          <t>SO - 0002977</t>
        </is>
      </c>
      <c r="B7730" s="11" t="inlineStr">
        <is>
          <t>Online</t>
        </is>
      </c>
      <c r="C7730" s="11" t="inlineStr">
        <is>
          <t>WARE-NBV1002</t>
        </is>
      </c>
      <c r="D7730" s="6" t="n">
        <v>43400</v>
      </c>
      <c r="E7730" s="6" t="n">
        <v>43589</v>
      </c>
      <c r="F7730" s="6" t="n">
        <v>43601</v>
      </c>
      <c r="G7730" s="6" t="n">
        <v>43603</v>
      </c>
      <c r="H7730" s="11" t="inlineStr">
        <is>
          <t>USD</t>
        </is>
      </c>
      <c r="I7730" s="11" t="n">
        <v>20</v>
      </c>
      <c r="J7730" s="11" t="n">
        <v>10</v>
      </c>
      <c r="K7730" s="11" t="n">
        <v>65</v>
      </c>
      <c r="L7730" s="11" t="n">
        <v>46</v>
      </c>
      <c r="M7730" s="11" t="n">
        <v>7</v>
      </c>
      <c r="N7730" s="11" t="n">
        <v>0.1</v>
      </c>
      <c r="O7730" s="7" t="n">
        <v>1092.1</v>
      </c>
      <c r="P7730" s="7" t="n">
        <v>491.4450000000001</v>
      </c>
      <c r="Q7730" s="7">
        <f>text(E7730,"ddd")</f>
        <v/>
      </c>
      <c r="R7730" s="7">
        <f>G7730-F7730</f>
        <v/>
      </c>
      <c r="S7730" s="7">
        <f>E7730-D7730</f>
        <v/>
      </c>
      <c r="T7730" s="7">
        <f>O7730*M7730</f>
        <v/>
      </c>
      <c r="U7730" s="7">
        <f>T7730*N7730</f>
        <v/>
      </c>
      <c r="V7730" s="7">
        <f>T7730-U7730-(P7730*M7730)</f>
        <v/>
      </c>
      <c r="W7730" s="7">
        <f>VLOOKUP(L7730,'Products Sheet'!$A:$B,2,FALSE)</f>
        <v/>
      </c>
      <c r="X7730" s="7" t="n"/>
      <c r="Y7730" s="7" t="n"/>
      <c r="Z7730" s="7" t="n"/>
      <c r="AA7730" s="7" t="n"/>
      <c r="AB7730" s="7" t="n"/>
      <c r="AC7730" s="7" t="n"/>
    </row>
    <row r="7731" ht="9.75" customHeight="1" s="12">
      <c r="A7731" s="11" t="inlineStr">
        <is>
          <t>SO - 0002985</t>
        </is>
      </c>
      <c r="B7731" s="11" t="inlineStr">
        <is>
          <t>In-Store</t>
        </is>
      </c>
      <c r="C7731" s="11" t="inlineStr">
        <is>
          <t>WARE-UHY1004</t>
        </is>
      </c>
      <c r="D7731" s="6" t="n">
        <v>43500</v>
      </c>
      <c r="E7731" s="6" t="n">
        <v>43589</v>
      </c>
      <c r="F7731" s="6" t="n">
        <v>43594</v>
      </c>
      <c r="G7731" s="6" t="n">
        <v>43597</v>
      </c>
      <c r="H7731" s="11" t="inlineStr">
        <is>
          <t>USD</t>
        </is>
      </c>
      <c r="I7731" s="11" t="n">
        <v>5</v>
      </c>
      <c r="J7731" s="11" t="n">
        <v>19</v>
      </c>
      <c r="K7731" s="11" t="n">
        <v>230</v>
      </c>
      <c r="L7731" s="11" t="n">
        <v>46</v>
      </c>
      <c r="M7731" s="11" t="n">
        <v>6</v>
      </c>
      <c r="N7731" s="11" t="n">
        <v>0.1</v>
      </c>
      <c r="O7731" s="7" t="n">
        <v>2445.5</v>
      </c>
      <c r="P7731" s="7" t="n">
        <v>1027.11</v>
      </c>
      <c r="Q7731" s="7">
        <f>text(E7731,"ddd")</f>
        <v/>
      </c>
      <c r="R7731" s="7">
        <f>G7731-F7731</f>
        <v/>
      </c>
      <c r="S7731" s="7">
        <f>E7731-D7731</f>
        <v/>
      </c>
      <c r="T7731" s="7">
        <f>O7731*M7731</f>
        <v/>
      </c>
      <c r="U7731" s="7">
        <f>T7731*N7731</f>
        <v/>
      </c>
      <c r="V7731" s="7">
        <f>T7731-U7731-(P7731*M7731)</f>
        <v/>
      </c>
      <c r="W7731" s="7">
        <f>VLOOKUP(L7731,'Products Sheet'!$A:$B,2,FALSE)</f>
        <v/>
      </c>
      <c r="X7731" s="7" t="n"/>
      <c r="Y7731" s="7" t="n"/>
      <c r="Z7731" s="7" t="n"/>
      <c r="AA7731" s="7" t="n"/>
      <c r="AB7731" s="7" t="n"/>
      <c r="AC7731" s="7" t="n"/>
    </row>
    <row r="7732" ht="9.75" customHeight="1" s="12">
      <c r="A7732" s="11" t="inlineStr">
        <is>
          <t>SO - 0003041</t>
        </is>
      </c>
      <c r="B7732" s="11" t="inlineStr">
        <is>
          <t>Store</t>
        </is>
      </c>
      <c r="C7732" s="11" t="inlineStr">
        <is>
          <t>WARE-UHY1004</t>
        </is>
      </c>
      <c r="D7732" s="6" t="n">
        <v>43500</v>
      </c>
      <c r="E7732" s="6" t="n">
        <v>43596</v>
      </c>
      <c r="F7732" s="6" t="n">
        <v>43607</v>
      </c>
      <c r="G7732" s="6" t="n">
        <v>43609</v>
      </c>
      <c r="H7732" s="11" t="inlineStr">
        <is>
          <t>USD</t>
        </is>
      </c>
      <c r="I7732" s="11" t="n">
        <v>8</v>
      </c>
      <c r="J7732" s="11" t="n">
        <v>31</v>
      </c>
      <c r="K7732" s="11" t="n">
        <v>206</v>
      </c>
      <c r="L7732" s="11" t="n">
        <v>46</v>
      </c>
      <c r="M7732" s="11" t="n">
        <v>1</v>
      </c>
      <c r="N7732" s="11" t="n">
        <v>0.075</v>
      </c>
      <c r="O7732" s="7" t="n">
        <v>3383.5</v>
      </c>
      <c r="P7732" s="7" t="n">
        <v>2131.605</v>
      </c>
      <c r="Q7732" s="7">
        <f>text(E7732,"ddd")</f>
        <v/>
      </c>
      <c r="R7732" s="7">
        <f>G7732-F7732</f>
        <v/>
      </c>
      <c r="S7732" s="7">
        <f>E7732-D7732</f>
        <v/>
      </c>
      <c r="T7732" s="7">
        <f>O7732*M7732</f>
        <v/>
      </c>
      <c r="U7732" s="7">
        <f>T7732*N7732</f>
        <v/>
      </c>
      <c r="V7732" s="7">
        <f>T7732-U7732-(P7732*M7732)</f>
        <v/>
      </c>
      <c r="W7732" s="7">
        <f>VLOOKUP(L7732,'Products Sheet'!$A:$B,2,FALSE)</f>
        <v/>
      </c>
      <c r="X7732" s="7" t="n"/>
      <c r="Y7732" s="7" t="n"/>
      <c r="Z7732" s="7" t="n"/>
      <c r="AA7732" s="7" t="n"/>
      <c r="AB7732" s="7" t="n"/>
      <c r="AC7732" s="7" t="n"/>
    </row>
    <row r="7733" ht="9.75" customHeight="1" s="12">
      <c r="A7733" s="11" t="inlineStr">
        <is>
          <t>SO - 0003055</t>
        </is>
      </c>
      <c r="B7733" s="11" t="inlineStr">
        <is>
          <t>Wholesale</t>
        </is>
      </c>
      <c r="C7733" s="11" t="inlineStr">
        <is>
          <t>WARE-NMK1003</t>
        </is>
      </c>
      <c r="D7733" s="6" t="n">
        <v>43500</v>
      </c>
      <c r="E7733" s="6" t="n">
        <v>43597</v>
      </c>
      <c r="F7733" s="6" t="n">
        <v>43599</v>
      </c>
      <c r="G7733" s="6" t="n">
        <v>43600</v>
      </c>
      <c r="H7733" s="11" t="inlineStr">
        <is>
          <t>USD</t>
        </is>
      </c>
      <c r="I7733" s="11" t="n">
        <v>26</v>
      </c>
      <c r="J7733" s="11" t="n">
        <v>20</v>
      </c>
      <c r="K7733" s="11" t="n">
        <v>146</v>
      </c>
      <c r="L7733" s="11" t="n">
        <v>46</v>
      </c>
      <c r="M7733" s="11" t="n">
        <v>5</v>
      </c>
      <c r="N7733" s="11" t="n">
        <v>0.1</v>
      </c>
      <c r="O7733" s="7" t="n">
        <v>2499.1</v>
      </c>
      <c r="P7733" s="7" t="n">
        <v>1949.298</v>
      </c>
      <c r="Q7733" s="7">
        <f>text(E7733,"ddd")</f>
        <v/>
      </c>
      <c r="R7733" s="7">
        <f>G7733-F7733</f>
        <v/>
      </c>
      <c r="S7733" s="7">
        <f>E7733-D7733</f>
        <v/>
      </c>
      <c r="T7733" s="7">
        <f>O7733*M7733</f>
        <v/>
      </c>
      <c r="U7733" s="7">
        <f>T7733*N7733</f>
        <v/>
      </c>
      <c r="V7733" s="7">
        <f>T7733-U7733-(P7733*M7733)</f>
        <v/>
      </c>
      <c r="W7733" s="7">
        <f>VLOOKUP(L7733,'Products Sheet'!$A:$B,2,FALSE)</f>
        <v/>
      </c>
      <c r="X7733" s="7" t="n"/>
      <c r="Y7733" s="7" t="n"/>
      <c r="Z7733" s="7" t="n"/>
      <c r="AA7733" s="7" t="n"/>
      <c r="AB7733" s="7" t="n"/>
      <c r="AC7733" s="7" t="n"/>
    </row>
    <row r="7734" ht="9.75" customHeight="1" s="12">
      <c r="A7734" s="11" t="inlineStr">
        <is>
          <t>SO - 0003129</t>
        </is>
      </c>
      <c r="B7734" s="11" t="inlineStr">
        <is>
          <t>Online</t>
        </is>
      </c>
      <c r="C7734" s="11" t="inlineStr">
        <is>
          <t>WARE-PUJ1005</t>
        </is>
      </c>
      <c r="D7734" s="6" t="n">
        <v>43500</v>
      </c>
      <c r="E7734" s="6" t="n">
        <v>43607</v>
      </c>
      <c r="F7734" s="6" t="n">
        <v>43626</v>
      </c>
      <c r="G7734" s="6" t="n">
        <v>43630</v>
      </c>
      <c r="H7734" s="11" t="inlineStr">
        <is>
          <t>USD</t>
        </is>
      </c>
      <c r="I7734" s="11" t="n">
        <v>16</v>
      </c>
      <c r="J7734" s="11" t="n">
        <v>25</v>
      </c>
      <c r="K7734" s="11" t="n">
        <v>324</v>
      </c>
      <c r="L7734" s="11" t="n">
        <v>46</v>
      </c>
      <c r="M7734" s="11" t="n">
        <v>3</v>
      </c>
      <c r="N7734" s="11" t="n">
        <v>0.075</v>
      </c>
      <c r="O7734" s="7" t="n">
        <v>857.6</v>
      </c>
      <c r="P7734" s="7" t="n">
        <v>428.8</v>
      </c>
      <c r="Q7734" s="7">
        <f>text(E7734,"ddd")</f>
        <v/>
      </c>
      <c r="R7734" s="7">
        <f>G7734-F7734</f>
        <v/>
      </c>
      <c r="S7734" s="7">
        <f>E7734-D7734</f>
        <v/>
      </c>
      <c r="T7734" s="7">
        <f>O7734*M7734</f>
        <v/>
      </c>
      <c r="U7734" s="7">
        <f>T7734*N7734</f>
        <v/>
      </c>
      <c r="V7734" s="7">
        <f>T7734-U7734-(P7734*M7734)</f>
        <v/>
      </c>
      <c r="W7734" s="7">
        <f>VLOOKUP(L7734,'Products Sheet'!$A:$B,2,FALSE)</f>
        <v/>
      </c>
      <c r="X7734" s="7" t="n"/>
      <c r="Y7734" s="7" t="n"/>
      <c r="Z7734" s="7" t="n"/>
      <c r="AA7734" s="7" t="n"/>
      <c r="AB7734" s="7" t="n"/>
      <c r="AC7734" s="7" t="n"/>
    </row>
    <row r="7735" ht="9.75" customHeight="1" s="12">
      <c r="A7735" s="11" t="inlineStr">
        <is>
          <t>SO - 0003303</t>
        </is>
      </c>
      <c r="B7735" s="11" t="inlineStr">
        <is>
          <t>In-Store</t>
        </is>
      </c>
      <c r="C7735" s="11" t="inlineStr">
        <is>
          <t>WARE-NBV1002</t>
        </is>
      </c>
      <c r="D7735" s="6" t="n">
        <v>43500</v>
      </c>
      <c r="E7735" s="6" t="n">
        <v>43625</v>
      </c>
      <c r="F7735" s="6" t="n">
        <v>43627</v>
      </c>
      <c r="G7735" s="6" t="n">
        <v>43628</v>
      </c>
      <c r="H7735" s="11" t="inlineStr">
        <is>
          <t>USD</t>
        </is>
      </c>
      <c r="I7735" s="11" t="n">
        <v>11</v>
      </c>
      <c r="J7735" s="11" t="n">
        <v>27</v>
      </c>
      <c r="K7735" s="11" t="n">
        <v>69</v>
      </c>
      <c r="L7735" s="11" t="n">
        <v>46</v>
      </c>
      <c r="M7735" s="11" t="n">
        <v>1</v>
      </c>
      <c r="N7735" s="11" t="n">
        <v>0.05</v>
      </c>
      <c r="O7735" s="7" t="n">
        <v>877.7</v>
      </c>
      <c r="P7735" s="7" t="n">
        <v>614.39</v>
      </c>
      <c r="Q7735" s="7">
        <f>text(E7735,"ddd")</f>
        <v/>
      </c>
      <c r="R7735" s="7">
        <f>G7735-F7735</f>
        <v/>
      </c>
      <c r="S7735" s="7">
        <f>E7735-D7735</f>
        <v/>
      </c>
      <c r="T7735" s="7">
        <f>O7735*M7735</f>
        <v/>
      </c>
      <c r="U7735" s="7">
        <f>T7735*N7735</f>
        <v/>
      </c>
      <c r="V7735" s="7">
        <f>T7735-U7735-(P7735*M7735)</f>
        <v/>
      </c>
      <c r="W7735" s="7">
        <f>VLOOKUP(L7735,'Products Sheet'!$A:$B,2,FALSE)</f>
        <v/>
      </c>
      <c r="X7735" s="7" t="n"/>
      <c r="Y7735" s="7" t="n"/>
      <c r="Z7735" s="7" t="n"/>
      <c r="AA7735" s="7" t="n"/>
      <c r="AB7735" s="7" t="n"/>
      <c r="AC7735" s="7" t="n"/>
    </row>
    <row r="7736" ht="9.75" customHeight="1" s="12">
      <c r="A7736" s="11" t="inlineStr">
        <is>
          <t>SO - 0003309</t>
        </is>
      </c>
      <c r="B7736" s="11" t="inlineStr">
        <is>
          <t>Online</t>
        </is>
      </c>
      <c r="C7736" s="11" t="inlineStr">
        <is>
          <t>WARE-XYS1001</t>
        </is>
      </c>
      <c r="D7736" s="6" t="n">
        <v>43500</v>
      </c>
      <c r="E7736" s="6" t="n">
        <v>43626</v>
      </c>
      <c r="F7736" s="6" t="n">
        <v>43644</v>
      </c>
      <c r="G7736" s="6" t="n">
        <v>43652</v>
      </c>
      <c r="H7736" s="11" t="inlineStr">
        <is>
          <t>USD</t>
        </is>
      </c>
      <c r="I7736" s="11" t="n">
        <v>13</v>
      </c>
      <c r="J7736" s="11" t="n">
        <v>37</v>
      </c>
      <c r="K7736" s="11" t="n">
        <v>35</v>
      </c>
      <c r="L7736" s="11" t="n">
        <v>46</v>
      </c>
      <c r="M7736" s="11" t="n">
        <v>5</v>
      </c>
      <c r="N7736" s="11" t="n">
        <v>0.075</v>
      </c>
      <c r="O7736" s="7" t="n">
        <v>2351.7</v>
      </c>
      <c r="P7736" s="7" t="n">
        <v>1622.673</v>
      </c>
      <c r="Q7736" s="7">
        <f>text(E7736,"ddd")</f>
        <v/>
      </c>
      <c r="R7736" s="7">
        <f>G7736-F7736</f>
        <v/>
      </c>
      <c r="S7736" s="7">
        <f>E7736-D7736</f>
        <v/>
      </c>
      <c r="T7736" s="7">
        <f>O7736*M7736</f>
        <v/>
      </c>
      <c r="U7736" s="7">
        <f>T7736*N7736</f>
        <v/>
      </c>
      <c r="V7736" s="7">
        <f>T7736-U7736-(P7736*M7736)</f>
        <v/>
      </c>
      <c r="W7736" s="7">
        <f>VLOOKUP(L7736,'Products Sheet'!$A:$B,2,FALSE)</f>
        <v/>
      </c>
      <c r="X7736" s="7" t="n"/>
      <c r="Y7736" s="7" t="n"/>
      <c r="Z7736" s="7" t="n"/>
      <c r="AA7736" s="7" t="n"/>
      <c r="AB7736" s="7" t="n"/>
      <c r="AC7736" s="7" t="n"/>
    </row>
    <row r="7737" ht="9.75" customHeight="1" s="12">
      <c r="A7737" s="11" t="inlineStr">
        <is>
          <t>SO - 0003388</t>
        </is>
      </c>
      <c r="B7737" s="11" t="inlineStr">
        <is>
          <t>In-Store</t>
        </is>
      </c>
      <c r="C7737" s="11" t="inlineStr">
        <is>
          <t>WARE-PUJ1005</t>
        </is>
      </c>
      <c r="D7737" s="6" t="n">
        <v>43600</v>
      </c>
      <c r="E7737" s="6" t="n">
        <v>43636</v>
      </c>
      <c r="F7737" s="6" t="n">
        <v>43650</v>
      </c>
      <c r="G7737" s="6" t="n">
        <v>43657</v>
      </c>
      <c r="H7737" s="11" t="inlineStr">
        <is>
          <t>USD</t>
        </is>
      </c>
      <c r="I7737" s="11" t="n">
        <v>11</v>
      </c>
      <c r="J7737" s="11" t="n">
        <v>47</v>
      </c>
      <c r="K7737" s="11" t="n">
        <v>293</v>
      </c>
      <c r="L7737" s="11" t="n">
        <v>46</v>
      </c>
      <c r="M7737" s="11" t="n">
        <v>1</v>
      </c>
      <c r="N7737" s="11" t="n">
        <v>0.05</v>
      </c>
      <c r="O7737" s="7" t="n">
        <v>268</v>
      </c>
      <c r="P7737" s="7" t="n">
        <v>163.48</v>
      </c>
      <c r="Q7737" s="7">
        <f>text(E7737,"ddd")</f>
        <v/>
      </c>
      <c r="R7737" s="7">
        <f>G7737-F7737</f>
        <v/>
      </c>
      <c r="S7737" s="7">
        <f>E7737-D7737</f>
        <v/>
      </c>
      <c r="T7737" s="7">
        <f>O7737*M7737</f>
        <v/>
      </c>
      <c r="U7737" s="7">
        <f>T7737*N7737</f>
        <v/>
      </c>
      <c r="V7737" s="7">
        <f>T7737-U7737-(P7737*M7737)</f>
        <v/>
      </c>
      <c r="W7737" s="7">
        <f>VLOOKUP(L7737,'Products Sheet'!$A:$B,2,FALSE)</f>
        <v/>
      </c>
      <c r="X7737" s="7" t="n"/>
      <c r="Y7737" s="7" t="n"/>
      <c r="Z7737" s="7" t="n"/>
      <c r="AA7737" s="7" t="n"/>
      <c r="AB7737" s="7" t="n"/>
      <c r="AC7737" s="7" t="n"/>
    </row>
    <row r="7738" ht="9.75" customHeight="1" s="12">
      <c r="A7738" s="11" t="inlineStr">
        <is>
          <t>SO - 0003391</t>
        </is>
      </c>
      <c r="B7738" s="11" t="inlineStr">
        <is>
          <t>Wholesale</t>
        </is>
      </c>
      <c r="C7738" s="11" t="inlineStr">
        <is>
          <t>WARE-NBV1002</t>
        </is>
      </c>
      <c r="D7738" s="6" t="n">
        <v>43500</v>
      </c>
      <c r="E7738" s="6" t="n">
        <v>43636</v>
      </c>
      <c r="F7738" s="6" t="n">
        <v>43645</v>
      </c>
      <c r="G7738" s="6" t="n">
        <v>43648</v>
      </c>
      <c r="H7738" s="11" t="inlineStr">
        <is>
          <t>USD</t>
        </is>
      </c>
      <c r="I7738" s="11" t="n">
        <v>26</v>
      </c>
      <c r="J7738" s="11" t="n">
        <v>8</v>
      </c>
      <c r="K7738" s="11" t="n">
        <v>83</v>
      </c>
      <c r="L7738" s="11" t="n">
        <v>46</v>
      </c>
      <c r="M7738" s="11" t="n">
        <v>1</v>
      </c>
      <c r="N7738" s="11" t="n">
        <v>0.15</v>
      </c>
      <c r="O7738" s="7" t="n">
        <v>1273</v>
      </c>
      <c r="P7738" s="7" t="n">
        <v>509.2</v>
      </c>
      <c r="Q7738" s="7">
        <f>text(E7738,"ddd")</f>
        <v/>
      </c>
      <c r="R7738" s="7">
        <f>G7738-F7738</f>
        <v/>
      </c>
      <c r="S7738" s="7">
        <f>E7738-D7738</f>
        <v/>
      </c>
      <c r="T7738" s="7">
        <f>O7738*M7738</f>
        <v/>
      </c>
      <c r="U7738" s="7">
        <f>T7738*N7738</f>
        <v/>
      </c>
      <c r="V7738" s="7">
        <f>T7738-U7738-(P7738*M7738)</f>
        <v/>
      </c>
      <c r="W7738" s="7">
        <f>VLOOKUP(L7738,'Products Sheet'!$A:$B,2,FALSE)</f>
        <v/>
      </c>
      <c r="X7738" s="7" t="n"/>
      <c r="Y7738" s="7" t="n"/>
      <c r="Z7738" s="7" t="n"/>
      <c r="AA7738" s="7" t="n"/>
      <c r="AB7738" s="7" t="n"/>
      <c r="AC7738" s="7" t="n"/>
    </row>
    <row r="7739" ht="9.75" customHeight="1" s="12">
      <c r="A7739" s="11" t="inlineStr">
        <is>
          <t>SO - 0003397</t>
        </is>
      </c>
      <c r="B7739" s="11" t="inlineStr">
        <is>
          <t>In-Store</t>
        </is>
      </c>
      <c r="C7739" s="11" t="inlineStr">
        <is>
          <t>WARE-XYS1001</t>
        </is>
      </c>
      <c r="D7739" s="6" t="n">
        <v>43500</v>
      </c>
      <c r="E7739" s="6" t="n">
        <v>43637</v>
      </c>
      <c r="F7739" s="6" t="n">
        <v>43655</v>
      </c>
      <c r="G7739" s="6" t="n">
        <v>43663</v>
      </c>
      <c r="H7739" s="11" t="inlineStr">
        <is>
          <t>USD</t>
        </is>
      </c>
      <c r="I7739" s="11" t="n">
        <v>7</v>
      </c>
      <c r="J7739" s="11" t="n">
        <v>5</v>
      </c>
      <c r="K7739" s="11" t="n">
        <v>8</v>
      </c>
      <c r="L7739" s="11" t="n">
        <v>46</v>
      </c>
      <c r="M7739" s="11" t="n">
        <v>1</v>
      </c>
      <c r="N7739" s="11" t="n">
        <v>0.05</v>
      </c>
      <c r="O7739" s="7" t="n">
        <v>201</v>
      </c>
      <c r="P7739" s="7" t="n">
        <v>142.71</v>
      </c>
      <c r="Q7739" s="7">
        <f>text(E7739,"ddd")</f>
        <v/>
      </c>
      <c r="R7739" s="7">
        <f>G7739-F7739</f>
        <v/>
      </c>
      <c r="S7739" s="7">
        <f>E7739-D7739</f>
        <v/>
      </c>
      <c r="T7739" s="7">
        <f>O7739*M7739</f>
        <v/>
      </c>
      <c r="U7739" s="7">
        <f>T7739*N7739</f>
        <v/>
      </c>
      <c r="V7739" s="7">
        <f>T7739-U7739-(P7739*M7739)</f>
        <v/>
      </c>
      <c r="W7739" s="7">
        <f>VLOOKUP(L7739,'Products Sheet'!$A:$B,2,FALSE)</f>
        <v/>
      </c>
      <c r="X7739" s="7" t="n"/>
      <c r="Y7739" s="7" t="n"/>
      <c r="Z7739" s="7" t="n"/>
      <c r="AA7739" s="7" t="n"/>
      <c r="AB7739" s="7" t="n"/>
      <c r="AC7739" s="7" t="n"/>
    </row>
    <row r="7740" ht="9.75" customHeight="1" s="12">
      <c r="A7740" s="11" t="inlineStr">
        <is>
          <t>SO - 0003453</t>
        </is>
      </c>
      <c r="B7740" s="11" t="inlineStr">
        <is>
          <t>In-Store</t>
        </is>
      </c>
      <c r="C7740" s="11" t="inlineStr">
        <is>
          <t>WARE-MKL1006</t>
        </is>
      </c>
      <c r="D7740" s="6" t="n">
        <v>43500</v>
      </c>
      <c r="E7740" s="6" t="n">
        <v>43645</v>
      </c>
      <c r="F7740" s="6" t="n">
        <v>43661</v>
      </c>
      <c r="G7740" s="6" t="n">
        <v>43664</v>
      </c>
      <c r="H7740" s="11" t="inlineStr">
        <is>
          <t>USD</t>
        </is>
      </c>
      <c r="I7740" s="11" t="n">
        <v>10</v>
      </c>
      <c r="J7740" s="11" t="n">
        <v>10</v>
      </c>
      <c r="K7740" s="11" t="n">
        <v>340</v>
      </c>
      <c r="L7740" s="11" t="n">
        <v>46</v>
      </c>
      <c r="M7740" s="11" t="n">
        <v>7</v>
      </c>
      <c r="N7740" s="11" t="n">
        <v>0.1</v>
      </c>
      <c r="O7740" s="7" t="n">
        <v>2345</v>
      </c>
      <c r="P7740" s="7" t="n">
        <v>1969.8</v>
      </c>
      <c r="Q7740" s="7">
        <f>text(E7740,"ddd")</f>
        <v/>
      </c>
      <c r="R7740" s="7">
        <f>G7740-F7740</f>
        <v/>
      </c>
      <c r="S7740" s="7">
        <f>E7740-D7740</f>
        <v/>
      </c>
      <c r="T7740" s="7">
        <f>O7740*M7740</f>
        <v/>
      </c>
      <c r="U7740" s="7">
        <f>T7740*N7740</f>
        <v/>
      </c>
      <c r="V7740" s="7">
        <f>T7740-U7740-(P7740*M7740)</f>
        <v/>
      </c>
      <c r="W7740" s="7">
        <f>VLOOKUP(L7740,'Products Sheet'!$A:$B,2,FALSE)</f>
        <v/>
      </c>
      <c r="X7740" s="7" t="n"/>
      <c r="Y7740" s="7" t="n"/>
      <c r="Z7740" s="7" t="n"/>
      <c r="AA7740" s="7" t="n"/>
      <c r="AB7740" s="7" t="n"/>
      <c r="AC7740" s="7" t="n"/>
    </row>
    <row r="7741" ht="9.75" customHeight="1" s="12">
      <c r="A7741" s="11" t="inlineStr">
        <is>
          <t>SO - 0003494</t>
        </is>
      </c>
      <c r="B7741" s="11" t="inlineStr">
        <is>
          <t>Wholesale</t>
        </is>
      </c>
      <c r="C7741" s="11" t="inlineStr">
        <is>
          <t>WARE-UHY1004</t>
        </is>
      </c>
      <c r="D7741" s="6" t="n">
        <v>43600</v>
      </c>
      <c r="E7741" s="6" t="n">
        <v>43649</v>
      </c>
      <c r="F7741" s="6" t="n">
        <v>43654</v>
      </c>
      <c r="G7741" s="6" t="n">
        <v>43655</v>
      </c>
      <c r="H7741" s="11" t="inlineStr">
        <is>
          <t>USD</t>
        </is>
      </c>
      <c r="I7741" s="11" t="n">
        <v>27</v>
      </c>
      <c r="J7741" s="11" t="n">
        <v>39</v>
      </c>
      <c r="K7741" s="11" t="n">
        <v>232</v>
      </c>
      <c r="L7741" s="11" t="n">
        <v>46</v>
      </c>
      <c r="M7741" s="11" t="n">
        <v>7</v>
      </c>
      <c r="N7741" s="11" t="n">
        <v>0.075</v>
      </c>
      <c r="O7741" s="7" t="n">
        <v>2324.9</v>
      </c>
      <c r="P7741" s="7" t="n">
        <v>953.2089999999999</v>
      </c>
      <c r="Q7741" s="7">
        <f>text(E7741,"ddd")</f>
        <v/>
      </c>
      <c r="R7741" s="7">
        <f>G7741-F7741</f>
        <v/>
      </c>
      <c r="S7741" s="7">
        <f>E7741-D7741</f>
        <v/>
      </c>
      <c r="T7741" s="7">
        <f>O7741*M7741</f>
        <v/>
      </c>
      <c r="U7741" s="7">
        <f>T7741*N7741</f>
        <v/>
      </c>
      <c r="V7741" s="7">
        <f>T7741-U7741-(P7741*M7741)</f>
        <v/>
      </c>
      <c r="W7741" s="7">
        <f>VLOOKUP(L7741,'Products Sheet'!$A:$B,2,FALSE)</f>
        <v/>
      </c>
      <c r="X7741" s="7" t="n"/>
      <c r="Y7741" s="7" t="n"/>
      <c r="Z7741" s="7" t="n"/>
      <c r="AA7741" s="7" t="n"/>
      <c r="AB7741" s="7" t="n"/>
      <c r="AC7741" s="7" t="n"/>
    </row>
    <row r="7742" ht="9.75" customHeight="1" s="12">
      <c r="A7742" s="11" t="inlineStr">
        <is>
          <t>SO - 0003517</t>
        </is>
      </c>
      <c r="B7742" s="11" t="inlineStr">
        <is>
          <t>Distributor</t>
        </is>
      </c>
      <c r="C7742" s="11" t="inlineStr">
        <is>
          <t>WARE-PUJ1005</t>
        </is>
      </c>
      <c r="D7742" s="6" t="n">
        <v>43600</v>
      </c>
      <c r="E7742" s="6" t="n">
        <v>43652</v>
      </c>
      <c r="F7742" s="6" t="n">
        <v>43668</v>
      </c>
      <c r="G7742" s="6" t="n">
        <v>43675</v>
      </c>
      <c r="H7742" s="11" t="inlineStr">
        <is>
          <t>USD</t>
        </is>
      </c>
      <c r="I7742" s="11" t="n">
        <v>23</v>
      </c>
      <c r="J7742" s="11" t="n">
        <v>20</v>
      </c>
      <c r="K7742" s="11" t="n">
        <v>321</v>
      </c>
      <c r="L7742" s="11" t="n">
        <v>46</v>
      </c>
      <c r="M7742" s="11" t="n">
        <v>1</v>
      </c>
      <c r="N7742" s="11" t="n">
        <v>0.1</v>
      </c>
      <c r="O7742" s="7" t="n">
        <v>1112.2</v>
      </c>
      <c r="P7742" s="7" t="n">
        <v>934.248</v>
      </c>
      <c r="Q7742" s="7">
        <f>text(E7742,"ddd")</f>
        <v/>
      </c>
      <c r="R7742" s="7">
        <f>G7742-F7742</f>
        <v/>
      </c>
      <c r="S7742" s="7">
        <f>E7742-D7742</f>
        <v/>
      </c>
      <c r="T7742" s="7">
        <f>O7742*M7742</f>
        <v/>
      </c>
      <c r="U7742" s="7">
        <f>T7742*N7742</f>
        <v/>
      </c>
      <c r="V7742" s="7">
        <f>T7742-U7742-(P7742*M7742)</f>
        <v/>
      </c>
      <c r="W7742" s="7">
        <f>VLOOKUP(L7742,'Products Sheet'!$A:$B,2,FALSE)</f>
        <v/>
      </c>
      <c r="X7742" s="7" t="n"/>
      <c r="Y7742" s="7" t="n"/>
      <c r="Z7742" s="7" t="n"/>
      <c r="AA7742" s="7" t="n"/>
      <c r="AB7742" s="7" t="n"/>
      <c r="AC7742" s="7" t="n"/>
    </row>
    <row r="7743" ht="9.75" customHeight="1" s="12">
      <c r="A7743" s="11" t="inlineStr">
        <is>
          <t>SO - 0003570</t>
        </is>
      </c>
      <c r="B7743" s="11" t="inlineStr">
        <is>
          <t>Online</t>
        </is>
      </c>
      <c r="C7743" s="11" t="inlineStr">
        <is>
          <t>WARE-PUJ1005</t>
        </is>
      </c>
      <c r="D7743" s="6" t="n">
        <v>43600</v>
      </c>
      <c r="E7743" s="6" t="n">
        <v>43660</v>
      </c>
      <c r="F7743" s="6" t="n">
        <v>43685</v>
      </c>
      <c r="G7743" s="6" t="n">
        <v>43688</v>
      </c>
      <c r="H7743" s="11" t="inlineStr">
        <is>
          <t>USD</t>
        </is>
      </c>
      <c r="I7743" s="11" t="n">
        <v>16</v>
      </c>
      <c r="J7743" s="11" t="n">
        <v>34</v>
      </c>
      <c r="K7743" s="11" t="n">
        <v>296</v>
      </c>
      <c r="L7743" s="11" t="n">
        <v>46</v>
      </c>
      <c r="M7743" s="11" t="n">
        <v>5</v>
      </c>
      <c r="N7743" s="11" t="n">
        <v>0.05</v>
      </c>
      <c r="O7743" s="7" t="n">
        <v>1072</v>
      </c>
      <c r="P7743" s="7" t="n">
        <v>686.08</v>
      </c>
      <c r="Q7743" s="7">
        <f>text(E7743,"ddd")</f>
        <v/>
      </c>
      <c r="R7743" s="7">
        <f>G7743-F7743</f>
        <v/>
      </c>
      <c r="S7743" s="7">
        <f>E7743-D7743</f>
        <v/>
      </c>
      <c r="T7743" s="7">
        <f>O7743*M7743</f>
        <v/>
      </c>
      <c r="U7743" s="7">
        <f>T7743*N7743</f>
        <v/>
      </c>
      <c r="V7743" s="7">
        <f>T7743-U7743-(P7743*M7743)</f>
        <v/>
      </c>
      <c r="W7743" s="7">
        <f>VLOOKUP(L7743,'Products Sheet'!$A:$B,2,FALSE)</f>
        <v/>
      </c>
      <c r="X7743" s="7" t="n"/>
      <c r="Y7743" s="7" t="n"/>
      <c r="Z7743" s="7" t="n"/>
      <c r="AA7743" s="7" t="n"/>
      <c r="AB7743" s="7" t="n"/>
      <c r="AC7743" s="7" t="n"/>
    </row>
    <row r="7744" ht="9.75" customHeight="1" s="12">
      <c r="A7744" s="11" t="inlineStr">
        <is>
          <t>SO - 0003573</t>
        </is>
      </c>
      <c r="B7744" s="11" t="inlineStr">
        <is>
          <t>Distributor</t>
        </is>
      </c>
      <c r="C7744" s="11" t="inlineStr">
        <is>
          <t>WARE-NMK1003</t>
        </is>
      </c>
      <c r="D7744" s="6" t="n">
        <v>43500</v>
      </c>
      <c r="E7744" s="6" t="n">
        <v>43660</v>
      </c>
      <c r="F7744" s="6" t="n">
        <v>43666</v>
      </c>
      <c r="G7744" s="6" t="n">
        <v>43674</v>
      </c>
      <c r="H7744" s="11" t="inlineStr">
        <is>
          <t>USD</t>
        </is>
      </c>
      <c r="I7744" s="11" t="n">
        <v>21</v>
      </c>
      <c r="J7744" s="11" t="n">
        <v>41</v>
      </c>
      <c r="K7744" s="11" t="n">
        <v>112</v>
      </c>
      <c r="L7744" s="11" t="n">
        <v>46</v>
      </c>
      <c r="M7744" s="11" t="n">
        <v>1</v>
      </c>
      <c r="N7744" s="11" t="n">
        <v>0.05</v>
      </c>
      <c r="O7744" s="7" t="n">
        <v>857.6</v>
      </c>
      <c r="P7744" s="7" t="n">
        <v>428.8</v>
      </c>
      <c r="Q7744" s="7">
        <f>text(E7744,"ddd")</f>
        <v/>
      </c>
      <c r="R7744" s="7">
        <f>G7744-F7744</f>
        <v/>
      </c>
      <c r="S7744" s="7">
        <f>E7744-D7744</f>
        <v/>
      </c>
      <c r="T7744" s="7">
        <f>O7744*M7744</f>
        <v/>
      </c>
      <c r="U7744" s="7">
        <f>T7744*N7744</f>
        <v/>
      </c>
      <c r="V7744" s="7">
        <f>T7744-U7744-(P7744*M7744)</f>
        <v/>
      </c>
      <c r="W7744" s="7">
        <f>VLOOKUP(L7744,'Products Sheet'!$A:$B,2,FALSE)</f>
        <v/>
      </c>
      <c r="X7744" s="7" t="n"/>
      <c r="Y7744" s="7" t="n"/>
      <c r="Z7744" s="7" t="n"/>
      <c r="AA7744" s="7" t="n"/>
      <c r="AB7744" s="7" t="n"/>
      <c r="AC7744" s="7" t="n"/>
    </row>
    <row r="7745" ht="9.75" customHeight="1" s="12">
      <c r="A7745" s="11" t="inlineStr">
        <is>
          <t>SO - 0003596</t>
        </is>
      </c>
      <c r="B7745" s="11" t="inlineStr">
        <is>
          <t>In-Store</t>
        </is>
      </c>
      <c r="C7745" s="11" t="inlineStr">
        <is>
          <t>WARE-PUJ1005</t>
        </is>
      </c>
      <c r="D7745" s="6" t="n">
        <v>43500</v>
      </c>
      <c r="E7745" s="6" t="n">
        <v>43663</v>
      </c>
      <c r="F7745" s="6" t="n">
        <v>43672</v>
      </c>
      <c r="G7745" s="6" t="n">
        <v>43676</v>
      </c>
      <c r="H7745" s="11" t="inlineStr">
        <is>
          <t>USD</t>
        </is>
      </c>
      <c r="I7745" s="11" t="n">
        <v>8</v>
      </c>
      <c r="J7745" s="11" t="n">
        <v>28</v>
      </c>
      <c r="K7745" s="11" t="n">
        <v>276</v>
      </c>
      <c r="L7745" s="11" t="n">
        <v>46</v>
      </c>
      <c r="M7745" s="11" t="n">
        <v>1</v>
      </c>
      <c r="N7745" s="11" t="n">
        <v>0.05</v>
      </c>
      <c r="O7745" s="7" t="n">
        <v>1065.3</v>
      </c>
      <c r="P7745" s="7" t="n">
        <v>617.8739999999999</v>
      </c>
      <c r="Q7745" s="7">
        <f>text(E7745,"ddd")</f>
        <v/>
      </c>
      <c r="R7745" s="7">
        <f>G7745-F7745</f>
        <v/>
      </c>
      <c r="S7745" s="7">
        <f>E7745-D7745</f>
        <v/>
      </c>
      <c r="T7745" s="7">
        <f>O7745*M7745</f>
        <v/>
      </c>
      <c r="U7745" s="7">
        <f>T7745*N7745</f>
        <v/>
      </c>
      <c r="V7745" s="7">
        <f>T7745-U7745-(P7745*M7745)</f>
        <v/>
      </c>
      <c r="W7745" s="7">
        <f>VLOOKUP(L7745,'Products Sheet'!$A:$B,2,FALSE)</f>
        <v/>
      </c>
      <c r="X7745" s="7" t="n"/>
      <c r="Y7745" s="7" t="n"/>
      <c r="Z7745" s="7" t="n"/>
      <c r="AA7745" s="7" t="n"/>
      <c r="AB7745" s="7" t="n"/>
      <c r="AC7745" s="7" t="n"/>
    </row>
    <row r="7746" ht="9.75" customHeight="1" s="12">
      <c r="A7746" s="11" t="inlineStr">
        <is>
          <t>SO - 0003637</t>
        </is>
      </c>
      <c r="B7746" s="11" t="inlineStr">
        <is>
          <t>Online</t>
        </is>
      </c>
      <c r="C7746" s="11" t="inlineStr">
        <is>
          <t>WARE-XYS1001</t>
        </is>
      </c>
      <c r="D7746" s="6" t="n">
        <v>43500</v>
      </c>
      <c r="E7746" s="6" t="n">
        <v>43667</v>
      </c>
      <c r="F7746" s="6" t="n">
        <v>43674</v>
      </c>
      <c r="G7746" s="6" t="n">
        <v>43680</v>
      </c>
      <c r="H7746" s="11" t="inlineStr">
        <is>
          <t>USD</t>
        </is>
      </c>
      <c r="I7746" s="11" t="n">
        <v>19</v>
      </c>
      <c r="J7746" s="11" t="n">
        <v>33</v>
      </c>
      <c r="K7746" s="11" t="n">
        <v>6</v>
      </c>
      <c r="L7746" s="11" t="n">
        <v>46</v>
      </c>
      <c r="M7746" s="11" t="n">
        <v>5</v>
      </c>
      <c r="N7746" s="11" t="n">
        <v>0.05</v>
      </c>
      <c r="O7746" s="7" t="n">
        <v>737</v>
      </c>
      <c r="P7746" s="7" t="n">
        <v>302.17</v>
      </c>
      <c r="Q7746" s="7">
        <f>text(E7746,"ddd")</f>
        <v/>
      </c>
      <c r="R7746" s="7">
        <f>G7746-F7746</f>
        <v/>
      </c>
      <c r="S7746" s="7">
        <f>E7746-D7746</f>
        <v/>
      </c>
      <c r="T7746" s="7">
        <f>O7746*M7746</f>
        <v/>
      </c>
      <c r="U7746" s="7">
        <f>T7746*N7746</f>
        <v/>
      </c>
      <c r="V7746" s="7">
        <f>T7746-U7746-(P7746*M7746)</f>
        <v/>
      </c>
      <c r="W7746" s="7">
        <f>VLOOKUP(L7746,'Products Sheet'!$A:$B,2,FALSE)</f>
        <v/>
      </c>
      <c r="X7746" s="7" t="n"/>
      <c r="Y7746" s="7" t="n"/>
      <c r="Z7746" s="7" t="n"/>
      <c r="AA7746" s="7" t="n"/>
      <c r="AB7746" s="7" t="n"/>
      <c r="AC7746" s="7" t="n"/>
    </row>
    <row r="7747" ht="9.75" customHeight="1" s="12">
      <c r="A7747" s="11" t="inlineStr">
        <is>
          <t>SO - 0003680</t>
        </is>
      </c>
      <c r="B7747" s="11" t="inlineStr">
        <is>
          <t>Online</t>
        </is>
      </c>
      <c r="C7747" s="11" t="inlineStr">
        <is>
          <t>WARE-PUJ1005</t>
        </is>
      </c>
      <c r="D7747" s="6" t="n">
        <v>43600</v>
      </c>
      <c r="E7747" s="6" t="n">
        <v>43672</v>
      </c>
      <c r="F7747" s="6" t="n">
        <v>43678</v>
      </c>
      <c r="G7747" s="6" t="n">
        <v>43679</v>
      </c>
      <c r="H7747" s="11" t="inlineStr">
        <is>
          <t>USD</t>
        </is>
      </c>
      <c r="I7747" s="11" t="n">
        <v>14</v>
      </c>
      <c r="J7747" s="11" t="n">
        <v>7</v>
      </c>
      <c r="K7747" s="11" t="n">
        <v>310</v>
      </c>
      <c r="L7747" s="11" t="n">
        <v>46</v>
      </c>
      <c r="M7747" s="11" t="n">
        <v>4</v>
      </c>
      <c r="N7747" s="11" t="n">
        <v>0.15</v>
      </c>
      <c r="O7747" s="7" t="n">
        <v>1072</v>
      </c>
      <c r="P7747" s="7" t="n">
        <v>728.96</v>
      </c>
      <c r="Q7747" s="7">
        <f>text(E7747,"ddd")</f>
        <v/>
      </c>
      <c r="R7747" s="7">
        <f>G7747-F7747</f>
        <v/>
      </c>
      <c r="S7747" s="7">
        <f>E7747-D7747</f>
        <v/>
      </c>
      <c r="T7747" s="7">
        <f>O7747*M7747</f>
        <v/>
      </c>
      <c r="U7747" s="7">
        <f>T7747*N7747</f>
        <v/>
      </c>
      <c r="V7747" s="7">
        <f>T7747-U7747-(P7747*M7747)</f>
        <v/>
      </c>
      <c r="W7747" s="7">
        <f>VLOOKUP(L7747,'Products Sheet'!$A:$B,2,FALSE)</f>
        <v/>
      </c>
      <c r="X7747" s="7" t="n"/>
      <c r="Y7747" s="7" t="n"/>
      <c r="Z7747" s="7" t="n"/>
      <c r="AA7747" s="7" t="n"/>
      <c r="AB7747" s="7" t="n"/>
      <c r="AC7747" s="7" t="n"/>
    </row>
    <row r="7748" ht="9.75" customHeight="1" s="12">
      <c r="A7748" s="11" t="inlineStr">
        <is>
          <t>SO - 0003766</t>
        </is>
      </c>
      <c r="B7748" s="11" t="inlineStr">
        <is>
          <t>Online</t>
        </is>
      </c>
      <c r="C7748" s="11" t="inlineStr">
        <is>
          <t>WARE-UHY1004</t>
        </is>
      </c>
      <c r="D7748" s="6" t="n">
        <v>43600</v>
      </c>
      <c r="E7748" s="6" t="n">
        <v>43682</v>
      </c>
      <c r="F7748" s="6" t="n">
        <v>43705</v>
      </c>
      <c r="G7748" s="6" t="n">
        <v>43707</v>
      </c>
      <c r="H7748" s="11" t="inlineStr">
        <is>
          <t>USD</t>
        </is>
      </c>
      <c r="I7748" s="11" t="n">
        <v>15</v>
      </c>
      <c r="J7748" s="11" t="n">
        <v>32</v>
      </c>
      <c r="K7748" s="11" t="n">
        <v>257</v>
      </c>
      <c r="L7748" s="11" t="n">
        <v>46</v>
      </c>
      <c r="M7748" s="11" t="n">
        <v>5</v>
      </c>
      <c r="N7748" s="11" t="n">
        <v>0.05</v>
      </c>
      <c r="O7748" s="7" t="n">
        <v>3825.7</v>
      </c>
      <c r="P7748" s="7" t="n">
        <v>3213.588</v>
      </c>
      <c r="Q7748" s="7">
        <f>text(E7748,"ddd")</f>
        <v/>
      </c>
      <c r="R7748" s="7">
        <f>G7748-F7748</f>
        <v/>
      </c>
      <c r="S7748" s="7">
        <f>E7748-D7748</f>
        <v/>
      </c>
      <c r="T7748" s="7">
        <f>O7748*M7748</f>
        <v/>
      </c>
      <c r="U7748" s="7">
        <f>T7748*N7748</f>
        <v/>
      </c>
      <c r="V7748" s="7">
        <f>T7748-U7748-(P7748*M7748)</f>
        <v/>
      </c>
      <c r="W7748" s="7">
        <f>VLOOKUP(L7748,'Products Sheet'!$A:$B,2,FALSE)</f>
        <v/>
      </c>
      <c r="X7748" s="7" t="n"/>
      <c r="Y7748" s="7" t="n"/>
      <c r="Z7748" s="7" t="n"/>
      <c r="AA7748" s="7" t="n"/>
      <c r="AB7748" s="7" t="n"/>
      <c r="AC7748" s="7" t="n"/>
    </row>
    <row r="7749" ht="9.75" customHeight="1" s="12">
      <c r="A7749" s="11" t="inlineStr">
        <is>
          <t>SO - 0003828</t>
        </is>
      </c>
      <c r="B7749" s="11" t="inlineStr">
        <is>
          <t>Distributor</t>
        </is>
      </c>
      <c r="C7749" s="11" t="inlineStr">
        <is>
          <t>WARE-NMK1003</t>
        </is>
      </c>
      <c r="D7749" s="6" t="n">
        <v>43600</v>
      </c>
      <c r="E7749" s="6" t="n">
        <v>43690</v>
      </c>
      <c r="F7749" s="6" t="n">
        <v>43710</v>
      </c>
      <c r="G7749" s="6" t="n">
        <v>43713</v>
      </c>
      <c r="H7749" s="11" t="inlineStr">
        <is>
          <t>USD</t>
        </is>
      </c>
      <c r="I7749" s="11" t="n">
        <v>22</v>
      </c>
      <c r="J7749" s="11" t="n">
        <v>5</v>
      </c>
      <c r="K7749" s="11" t="n">
        <v>98</v>
      </c>
      <c r="L7749" s="11" t="n">
        <v>46</v>
      </c>
      <c r="M7749" s="11" t="n">
        <v>5</v>
      </c>
      <c r="N7749" s="11" t="n">
        <v>0.1</v>
      </c>
      <c r="O7749" s="7" t="n">
        <v>5621.3</v>
      </c>
      <c r="P7749" s="7" t="n">
        <v>3316.567</v>
      </c>
      <c r="Q7749" s="7">
        <f>text(E7749,"ddd")</f>
        <v/>
      </c>
      <c r="R7749" s="7">
        <f>G7749-F7749</f>
        <v/>
      </c>
      <c r="S7749" s="7">
        <f>E7749-D7749</f>
        <v/>
      </c>
      <c r="T7749" s="7">
        <f>O7749*M7749</f>
        <v/>
      </c>
      <c r="U7749" s="7">
        <f>T7749*N7749</f>
        <v/>
      </c>
      <c r="V7749" s="7">
        <f>T7749-U7749-(P7749*M7749)</f>
        <v/>
      </c>
      <c r="W7749" s="7">
        <f>VLOOKUP(L7749,'Products Sheet'!$A:$B,2,FALSE)</f>
        <v/>
      </c>
      <c r="X7749" s="7" t="n"/>
      <c r="Y7749" s="7" t="n"/>
      <c r="Z7749" s="7" t="n"/>
      <c r="AA7749" s="7" t="n"/>
      <c r="AB7749" s="7" t="n"/>
      <c r="AC7749" s="7" t="n"/>
    </row>
    <row r="7750" ht="9.75" customHeight="1" s="12">
      <c r="A7750" s="11" t="inlineStr">
        <is>
          <t>SO - 0003924</t>
        </is>
      </c>
      <c r="B7750" s="11" t="inlineStr">
        <is>
          <t>Distributor</t>
        </is>
      </c>
      <c r="C7750" s="11" t="inlineStr">
        <is>
          <t>WARE-PUJ1005</t>
        </is>
      </c>
      <c r="D7750" s="6" t="n">
        <v>43600</v>
      </c>
      <c r="E7750" s="6" t="n">
        <v>43701</v>
      </c>
      <c r="F7750" s="6" t="n">
        <v>43718</v>
      </c>
      <c r="G7750" s="6" t="n">
        <v>43727</v>
      </c>
      <c r="H7750" s="11" t="inlineStr">
        <is>
          <t>USD</t>
        </is>
      </c>
      <c r="I7750" s="11" t="n">
        <v>24</v>
      </c>
      <c r="J7750" s="11" t="n">
        <v>9</v>
      </c>
      <c r="K7750" s="11" t="n">
        <v>262</v>
      </c>
      <c r="L7750" s="11" t="n">
        <v>46</v>
      </c>
      <c r="M7750" s="11" t="n">
        <v>8</v>
      </c>
      <c r="N7750" s="11" t="n">
        <v>0.05</v>
      </c>
      <c r="O7750" s="7" t="n">
        <v>1132.3</v>
      </c>
      <c r="P7750" s="7" t="n">
        <v>486.889</v>
      </c>
      <c r="Q7750" s="7">
        <f>text(E7750,"ddd")</f>
        <v/>
      </c>
      <c r="R7750" s="7">
        <f>G7750-F7750</f>
        <v/>
      </c>
      <c r="S7750" s="7">
        <f>E7750-D7750</f>
        <v/>
      </c>
      <c r="T7750" s="7">
        <f>O7750*M7750</f>
        <v/>
      </c>
      <c r="U7750" s="7">
        <f>T7750*N7750</f>
        <v/>
      </c>
      <c r="V7750" s="7">
        <f>T7750-U7750-(P7750*M7750)</f>
        <v/>
      </c>
      <c r="W7750" s="7">
        <f>VLOOKUP(L7750,'Products Sheet'!$A:$B,2,FALSE)</f>
        <v/>
      </c>
      <c r="X7750" s="7" t="n"/>
      <c r="Y7750" s="7" t="n"/>
      <c r="Z7750" s="7" t="n"/>
      <c r="AA7750" s="7" t="n"/>
      <c r="AB7750" s="7" t="n"/>
      <c r="AC7750" s="7" t="n"/>
    </row>
    <row r="7751" ht="9.75" customHeight="1" s="12">
      <c r="A7751" s="11" t="inlineStr">
        <is>
          <t>SO - 0003938</t>
        </is>
      </c>
      <c r="B7751" s="11" t="inlineStr">
        <is>
          <t>In-Store</t>
        </is>
      </c>
      <c r="C7751" s="11" t="inlineStr">
        <is>
          <t>WARE-NMK1003</t>
        </is>
      </c>
      <c r="D7751" s="6" t="n">
        <v>43600</v>
      </c>
      <c r="E7751" s="6" t="n">
        <v>43703</v>
      </c>
      <c r="F7751" s="6" t="n">
        <v>43727</v>
      </c>
      <c r="G7751" s="6" t="n">
        <v>43732</v>
      </c>
      <c r="H7751" s="11" t="inlineStr">
        <is>
          <t>USD</t>
        </is>
      </c>
      <c r="I7751" s="11" t="n">
        <v>5</v>
      </c>
      <c r="J7751" s="11" t="n">
        <v>44</v>
      </c>
      <c r="K7751" s="11" t="n">
        <v>103</v>
      </c>
      <c r="L7751" s="11" t="n">
        <v>46</v>
      </c>
      <c r="M7751" s="11" t="n">
        <v>1</v>
      </c>
      <c r="N7751" s="11" t="n">
        <v>0.15</v>
      </c>
      <c r="O7751" s="7" t="n">
        <v>2525.9</v>
      </c>
      <c r="P7751" s="7" t="n">
        <v>1793.389</v>
      </c>
      <c r="Q7751" s="7">
        <f>text(E7751,"ddd")</f>
        <v/>
      </c>
      <c r="R7751" s="7">
        <f>G7751-F7751</f>
        <v/>
      </c>
      <c r="S7751" s="7">
        <f>E7751-D7751</f>
        <v/>
      </c>
      <c r="T7751" s="7">
        <f>O7751*M7751</f>
        <v/>
      </c>
      <c r="U7751" s="7">
        <f>T7751*N7751</f>
        <v/>
      </c>
      <c r="V7751" s="7">
        <f>T7751-U7751-(P7751*M7751)</f>
        <v/>
      </c>
      <c r="W7751" s="7">
        <f>VLOOKUP(L7751,'Products Sheet'!$A:$B,2,FALSE)</f>
        <v/>
      </c>
      <c r="X7751" s="7" t="n"/>
      <c r="Y7751" s="7" t="n"/>
      <c r="Z7751" s="7" t="n"/>
      <c r="AA7751" s="7" t="n"/>
      <c r="AB7751" s="7" t="n"/>
      <c r="AC7751" s="7" t="n"/>
    </row>
    <row r="7752" ht="9.75" customHeight="1" s="12">
      <c r="A7752" s="11" t="inlineStr">
        <is>
          <t>SO - 0004033</t>
        </is>
      </c>
      <c r="B7752" s="11" t="inlineStr">
        <is>
          <t>Online</t>
        </is>
      </c>
      <c r="C7752" s="11" t="inlineStr">
        <is>
          <t>WARE-MKL1006</t>
        </is>
      </c>
      <c r="D7752" s="6" t="n">
        <v>43600</v>
      </c>
      <c r="E7752" s="6" t="n">
        <v>43717</v>
      </c>
      <c r="F7752" s="6" t="n">
        <v>43721</v>
      </c>
      <c r="G7752" s="6" t="n">
        <v>43725</v>
      </c>
      <c r="H7752" s="11" t="inlineStr">
        <is>
          <t>USD</t>
        </is>
      </c>
      <c r="I7752" s="11" t="n">
        <v>14</v>
      </c>
      <c r="J7752" s="11" t="n">
        <v>20</v>
      </c>
      <c r="K7752" s="11" t="n">
        <v>329</v>
      </c>
      <c r="L7752" s="11" t="n">
        <v>46</v>
      </c>
      <c r="M7752" s="11" t="n">
        <v>1</v>
      </c>
      <c r="N7752" s="11" t="n">
        <v>0.1</v>
      </c>
      <c r="O7752" s="7" t="n">
        <v>1105.5</v>
      </c>
      <c r="P7752" s="7" t="n">
        <v>652.245</v>
      </c>
      <c r="Q7752" s="7">
        <f>text(E7752,"ddd")</f>
        <v/>
      </c>
      <c r="R7752" s="7">
        <f>G7752-F7752</f>
        <v/>
      </c>
      <c r="S7752" s="7">
        <f>E7752-D7752</f>
        <v/>
      </c>
      <c r="T7752" s="7">
        <f>O7752*M7752</f>
        <v/>
      </c>
      <c r="U7752" s="7">
        <f>T7752*N7752</f>
        <v/>
      </c>
      <c r="V7752" s="7">
        <f>T7752-U7752-(P7752*M7752)</f>
        <v/>
      </c>
      <c r="W7752" s="7">
        <f>VLOOKUP(L7752,'Products Sheet'!$A:$B,2,FALSE)</f>
        <v/>
      </c>
      <c r="X7752" s="7" t="n"/>
      <c r="Y7752" s="7" t="n"/>
      <c r="Z7752" s="7" t="n"/>
      <c r="AA7752" s="7" t="n"/>
      <c r="AB7752" s="7" t="n"/>
      <c r="AC7752" s="7" t="n"/>
    </row>
    <row r="7753" ht="9.75" customHeight="1" s="12">
      <c r="A7753" s="11" t="inlineStr">
        <is>
          <t>SO - 0004045</t>
        </is>
      </c>
      <c r="B7753" s="11" t="inlineStr">
        <is>
          <t>Online</t>
        </is>
      </c>
      <c r="C7753" s="11" t="inlineStr">
        <is>
          <t>WARE-PUJ1005</t>
        </is>
      </c>
      <c r="D7753" s="6" t="n">
        <v>43600</v>
      </c>
      <c r="E7753" s="6" t="n">
        <v>43717</v>
      </c>
      <c r="F7753" s="6" t="n">
        <v>43732</v>
      </c>
      <c r="G7753" s="6" t="n">
        <v>43740</v>
      </c>
      <c r="H7753" s="11" t="inlineStr">
        <is>
          <t>USD</t>
        </is>
      </c>
      <c r="I7753" s="11" t="n">
        <v>13</v>
      </c>
      <c r="J7753" s="11" t="n">
        <v>29</v>
      </c>
      <c r="K7753" s="11" t="n">
        <v>323</v>
      </c>
      <c r="L7753" s="11" t="n">
        <v>46</v>
      </c>
      <c r="M7753" s="11" t="n">
        <v>7</v>
      </c>
      <c r="N7753" s="11" t="n">
        <v>0.075</v>
      </c>
      <c r="O7753" s="7" t="n">
        <v>917.9</v>
      </c>
      <c r="P7753" s="7" t="n">
        <v>578.277</v>
      </c>
      <c r="Q7753" s="7">
        <f>text(E7753,"ddd")</f>
        <v/>
      </c>
      <c r="R7753" s="7">
        <f>G7753-F7753</f>
        <v/>
      </c>
      <c r="S7753" s="7">
        <f>E7753-D7753</f>
        <v/>
      </c>
      <c r="T7753" s="7">
        <f>O7753*M7753</f>
        <v/>
      </c>
      <c r="U7753" s="7">
        <f>T7753*N7753</f>
        <v/>
      </c>
      <c r="V7753" s="7">
        <f>T7753-U7753-(P7753*M7753)</f>
        <v/>
      </c>
      <c r="W7753" s="7">
        <f>VLOOKUP(L7753,'Products Sheet'!$A:$B,2,FALSE)</f>
        <v/>
      </c>
      <c r="X7753" s="7" t="n"/>
      <c r="Y7753" s="7" t="n"/>
      <c r="Z7753" s="7" t="n"/>
      <c r="AA7753" s="7" t="n"/>
      <c r="AB7753" s="7" t="n"/>
      <c r="AC7753" s="7" t="n"/>
    </row>
    <row r="7754" ht="9.75" customHeight="1" s="12">
      <c r="A7754" s="11" t="inlineStr">
        <is>
          <t>SO - 0004187</t>
        </is>
      </c>
      <c r="B7754" s="11" t="inlineStr">
        <is>
          <t>In-Store</t>
        </is>
      </c>
      <c r="C7754" s="11" t="inlineStr">
        <is>
          <t>WARE-UHY1004</t>
        </is>
      </c>
      <c r="D7754" s="6" t="n">
        <v>43600</v>
      </c>
      <c r="E7754" s="6" t="n">
        <v>43735</v>
      </c>
      <c r="F7754" s="6" t="n">
        <v>43755</v>
      </c>
      <c r="G7754" s="6" t="n">
        <v>43759</v>
      </c>
      <c r="H7754" s="11" t="inlineStr">
        <is>
          <t>USD</t>
        </is>
      </c>
      <c r="I7754" s="11" t="n">
        <v>3</v>
      </c>
      <c r="J7754" s="11" t="n">
        <v>12</v>
      </c>
      <c r="K7754" s="11" t="n">
        <v>231</v>
      </c>
      <c r="L7754" s="11" t="n">
        <v>46</v>
      </c>
      <c r="M7754" s="11" t="n">
        <v>8</v>
      </c>
      <c r="N7754" s="11" t="n">
        <v>0.05</v>
      </c>
      <c r="O7754" s="7" t="n">
        <v>1078.7</v>
      </c>
      <c r="P7754" s="7" t="n">
        <v>668.794</v>
      </c>
      <c r="Q7754" s="7">
        <f>text(E7754,"ddd")</f>
        <v/>
      </c>
      <c r="R7754" s="7">
        <f>G7754-F7754</f>
        <v/>
      </c>
      <c r="S7754" s="7">
        <f>E7754-D7754</f>
        <v/>
      </c>
      <c r="T7754" s="7">
        <f>O7754*M7754</f>
        <v/>
      </c>
      <c r="U7754" s="7">
        <f>T7754*N7754</f>
        <v/>
      </c>
      <c r="V7754" s="7">
        <f>T7754-U7754-(P7754*M7754)</f>
        <v/>
      </c>
      <c r="W7754" s="7">
        <f>VLOOKUP(L7754,'Products Sheet'!$A:$B,2,FALSE)</f>
        <v/>
      </c>
      <c r="X7754" s="7" t="n"/>
      <c r="Y7754" s="7" t="n"/>
      <c r="Z7754" s="7" t="n"/>
      <c r="AA7754" s="7" t="n"/>
      <c r="AB7754" s="7" t="n"/>
      <c r="AC7754" s="7" t="n"/>
    </row>
    <row r="7755" ht="9.75" customHeight="1" s="12">
      <c r="A7755" s="11" t="inlineStr">
        <is>
          <t>SO - 0004244</t>
        </is>
      </c>
      <c r="B7755" s="11" t="inlineStr">
        <is>
          <t>In-Store</t>
        </is>
      </c>
      <c r="C7755" s="11" t="inlineStr">
        <is>
          <t>WARE-NMK1003</t>
        </is>
      </c>
      <c r="D7755" s="6" t="n">
        <v>43600</v>
      </c>
      <c r="E7755" s="6" t="n">
        <v>43742</v>
      </c>
      <c r="F7755" s="6" t="n">
        <v>43756</v>
      </c>
      <c r="G7755" s="6" t="n">
        <v>43763</v>
      </c>
      <c r="H7755" s="11" t="inlineStr">
        <is>
          <t>USD</t>
        </is>
      </c>
      <c r="I7755" s="11" t="n">
        <v>1</v>
      </c>
      <c r="J7755" s="11" t="n">
        <v>47</v>
      </c>
      <c r="K7755" s="11" t="n">
        <v>186</v>
      </c>
      <c r="L7755" s="11" t="n">
        <v>46</v>
      </c>
      <c r="M7755" s="11" t="n">
        <v>6</v>
      </c>
      <c r="N7755" s="11" t="n">
        <v>0.075</v>
      </c>
      <c r="O7755" s="7" t="n">
        <v>750.4</v>
      </c>
      <c r="P7755" s="7" t="n">
        <v>555.2959999999999</v>
      </c>
      <c r="Q7755" s="7">
        <f>text(E7755,"ddd")</f>
        <v/>
      </c>
      <c r="R7755" s="7">
        <f>G7755-F7755</f>
        <v/>
      </c>
      <c r="S7755" s="7">
        <f>E7755-D7755</f>
        <v/>
      </c>
      <c r="T7755" s="7">
        <f>O7755*M7755</f>
        <v/>
      </c>
      <c r="U7755" s="7">
        <f>T7755*N7755</f>
        <v/>
      </c>
      <c r="V7755" s="7">
        <f>T7755-U7755-(P7755*M7755)</f>
        <v/>
      </c>
      <c r="W7755" s="7">
        <f>VLOOKUP(L7755,'Products Sheet'!$A:$B,2,FALSE)</f>
        <v/>
      </c>
      <c r="X7755" s="7" t="n"/>
      <c r="Y7755" s="7" t="n"/>
      <c r="Z7755" s="7" t="n"/>
      <c r="AA7755" s="7" t="n"/>
      <c r="AB7755" s="7" t="n"/>
      <c r="AC7755" s="7" t="n"/>
    </row>
    <row r="7756" ht="9.75" customHeight="1" s="12">
      <c r="A7756" s="11" t="inlineStr">
        <is>
          <t>SO - 0004277</t>
        </is>
      </c>
      <c r="B7756" s="11" t="inlineStr">
        <is>
          <t>In-Store</t>
        </is>
      </c>
      <c r="C7756" s="11" t="inlineStr">
        <is>
          <t>WARE-NBV1002</t>
        </is>
      </c>
      <c r="D7756" s="6" t="n">
        <v>43700</v>
      </c>
      <c r="E7756" s="6" t="n">
        <v>43746</v>
      </c>
      <c r="F7756" s="6" t="n">
        <v>43755</v>
      </c>
      <c r="G7756" s="6" t="n">
        <v>43756</v>
      </c>
      <c r="H7756" s="11" t="inlineStr">
        <is>
          <t>USD</t>
        </is>
      </c>
      <c r="I7756" s="11" t="n">
        <v>11</v>
      </c>
      <c r="J7756" s="11" t="n">
        <v>18</v>
      </c>
      <c r="K7756" s="11" t="n">
        <v>84</v>
      </c>
      <c r="L7756" s="11" t="n">
        <v>46</v>
      </c>
      <c r="M7756" s="11" t="n">
        <v>3</v>
      </c>
      <c r="N7756" s="11" t="n">
        <v>0.15</v>
      </c>
      <c r="O7756" s="7" t="n">
        <v>6405.2</v>
      </c>
      <c r="P7756" s="7" t="n">
        <v>2882.34</v>
      </c>
      <c r="Q7756" s="7">
        <f>text(E7756,"ddd")</f>
        <v/>
      </c>
      <c r="R7756" s="7">
        <f>G7756-F7756</f>
        <v/>
      </c>
      <c r="S7756" s="7">
        <f>E7756-D7756</f>
        <v/>
      </c>
      <c r="T7756" s="7">
        <f>O7756*M7756</f>
        <v/>
      </c>
      <c r="U7756" s="7">
        <f>T7756*N7756</f>
        <v/>
      </c>
      <c r="V7756" s="7">
        <f>T7756-U7756-(P7756*M7756)</f>
        <v/>
      </c>
      <c r="W7756" s="7">
        <f>VLOOKUP(L7756,'Products Sheet'!$A:$B,2,FALSE)</f>
        <v/>
      </c>
      <c r="X7756" s="7" t="n"/>
      <c r="Y7756" s="7" t="n"/>
      <c r="Z7756" s="7" t="n"/>
      <c r="AA7756" s="7" t="n"/>
      <c r="AB7756" s="7" t="n"/>
      <c r="AC7756" s="7" t="n"/>
    </row>
    <row r="7757" ht="9.75" customHeight="1" s="12">
      <c r="A7757" s="11" t="inlineStr">
        <is>
          <t>SO - 0004314</t>
        </is>
      </c>
      <c r="B7757" s="11" t="inlineStr">
        <is>
          <t>In-Store</t>
        </is>
      </c>
      <c r="C7757" s="11" t="inlineStr">
        <is>
          <t>WARE-NMK1003</t>
        </is>
      </c>
      <c r="D7757" s="6" t="n">
        <v>43700</v>
      </c>
      <c r="E7757" s="6" t="n">
        <v>43751</v>
      </c>
      <c r="F7757" s="6" t="n">
        <v>43768</v>
      </c>
      <c r="G7757" s="6" t="n">
        <v>43776</v>
      </c>
      <c r="H7757" s="11" t="inlineStr">
        <is>
          <t>USD</t>
        </is>
      </c>
      <c r="I7757" s="11" t="n">
        <v>1</v>
      </c>
      <c r="J7757" s="11" t="n">
        <v>8</v>
      </c>
      <c r="K7757" s="11" t="n">
        <v>120</v>
      </c>
      <c r="L7757" s="11" t="n">
        <v>46</v>
      </c>
      <c r="M7757" s="11" t="n">
        <v>4</v>
      </c>
      <c r="N7757" s="11" t="n">
        <v>0.15</v>
      </c>
      <c r="O7757" s="7" t="n">
        <v>254.6</v>
      </c>
      <c r="P7757" s="7" t="n">
        <v>185.858</v>
      </c>
      <c r="Q7757" s="7">
        <f>text(E7757,"ddd")</f>
        <v/>
      </c>
      <c r="R7757" s="7">
        <f>G7757-F7757</f>
        <v/>
      </c>
      <c r="S7757" s="7">
        <f>E7757-D7757</f>
        <v/>
      </c>
      <c r="T7757" s="7">
        <f>O7757*M7757</f>
        <v/>
      </c>
      <c r="U7757" s="7">
        <f>T7757*N7757</f>
        <v/>
      </c>
      <c r="V7757" s="7">
        <f>T7757-U7757-(P7757*M7757)</f>
        <v/>
      </c>
      <c r="W7757" s="7">
        <f>VLOOKUP(L7757,'Products Sheet'!$A:$B,2,FALSE)</f>
        <v/>
      </c>
      <c r="X7757" s="7" t="n"/>
      <c r="Y7757" s="7" t="n"/>
      <c r="Z7757" s="7" t="n"/>
      <c r="AA7757" s="7" t="n"/>
      <c r="AB7757" s="7" t="n"/>
      <c r="AC7757" s="7" t="n"/>
    </row>
    <row r="7758" ht="9.75" customHeight="1" s="12">
      <c r="A7758" s="11" t="inlineStr">
        <is>
          <t>SO - 0004357</t>
        </is>
      </c>
      <c r="B7758" s="11" t="inlineStr">
        <is>
          <t>Wholesale</t>
        </is>
      </c>
      <c r="C7758" s="11" t="inlineStr">
        <is>
          <t>WARE-NMK1003</t>
        </is>
      </c>
      <c r="D7758" s="6" t="n">
        <v>43700</v>
      </c>
      <c r="E7758" s="6" t="n">
        <v>43757</v>
      </c>
      <c r="F7758" s="6" t="n">
        <v>43761</v>
      </c>
      <c r="G7758" s="6" t="n">
        <v>43771</v>
      </c>
      <c r="H7758" s="11" t="inlineStr">
        <is>
          <t>USD</t>
        </is>
      </c>
      <c r="I7758" s="11" t="n">
        <v>27</v>
      </c>
      <c r="J7758" s="11" t="n">
        <v>43</v>
      </c>
      <c r="K7758" s="11" t="n">
        <v>105</v>
      </c>
      <c r="L7758" s="11" t="n">
        <v>46</v>
      </c>
      <c r="M7758" s="11" t="n">
        <v>7</v>
      </c>
      <c r="N7758" s="11" t="n">
        <v>0.05</v>
      </c>
      <c r="O7758" s="7" t="n">
        <v>1152.4</v>
      </c>
      <c r="P7758" s="7" t="n">
        <v>737.5360000000001</v>
      </c>
      <c r="Q7758" s="7">
        <f>text(E7758,"ddd")</f>
        <v/>
      </c>
      <c r="R7758" s="7">
        <f>G7758-F7758</f>
        <v/>
      </c>
      <c r="S7758" s="7">
        <f>E7758-D7758</f>
        <v/>
      </c>
      <c r="T7758" s="7">
        <f>O7758*M7758</f>
        <v/>
      </c>
      <c r="U7758" s="7">
        <f>T7758*N7758</f>
        <v/>
      </c>
      <c r="V7758" s="7">
        <f>T7758-U7758-(P7758*M7758)</f>
        <v/>
      </c>
      <c r="W7758" s="7">
        <f>VLOOKUP(L7758,'Products Sheet'!$A:$B,2,FALSE)</f>
        <v/>
      </c>
      <c r="X7758" s="7" t="n"/>
      <c r="Y7758" s="7" t="n"/>
      <c r="Z7758" s="7" t="n"/>
      <c r="AA7758" s="7" t="n"/>
      <c r="AB7758" s="7" t="n"/>
      <c r="AC7758" s="7" t="n"/>
    </row>
    <row r="7759" ht="9.75" customHeight="1" s="12">
      <c r="A7759" s="11" t="inlineStr">
        <is>
          <t>SO - 0004360</t>
        </is>
      </c>
      <c r="B7759" s="11" t="inlineStr">
        <is>
          <t>In-Store</t>
        </is>
      </c>
      <c r="C7759" s="11" t="inlineStr">
        <is>
          <t>WARE-MKL1006</t>
        </is>
      </c>
      <c r="D7759" s="6" t="n">
        <v>43700</v>
      </c>
      <c r="E7759" s="6" t="n">
        <v>43757</v>
      </c>
      <c r="F7759" s="6" t="n">
        <v>43779</v>
      </c>
      <c r="G7759" s="6" t="n">
        <v>43780</v>
      </c>
      <c r="H7759" s="11" t="inlineStr">
        <is>
          <t>USD</t>
        </is>
      </c>
      <c r="I7759" s="11" t="n">
        <v>12</v>
      </c>
      <c r="J7759" s="11" t="n">
        <v>45</v>
      </c>
      <c r="K7759" s="11" t="n">
        <v>334</v>
      </c>
      <c r="L7759" s="11" t="n">
        <v>46</v>
      </c>
      <c r="M7759" s="11" t="n">
        <v>2</v>
      </c>
      <c r="N7759" s="11" t="n">
        <v>0.05</v>
      </c>
      <c r="O7759" s="7" t="n">
        <v>1085.4</v>
      </c>
      <c r="P7759" s="7" t="n">
        <v>510.138</v>
      </c>
      <c r="Q7759" s="7">
        <f>text(E7759,"ddd")</f>
        <v/>
      </c>
      <c r="R7759" s="7">
        <f>G7759-F7759</f>
        <v/>
      </c>
      <c r="S7759" s="7">
        <f>E7759-D7759</f>
        <v/>
      </c>
      <c r="T7759" s="7">
        <f>O7759*M7759</f>
        <v/>
      </c>
      <c r="U7759" s="7">
        <f>T7759*N7759</f>
        <v/>
      </c>
      <c r="V7759" s="7">
        <f>T7759-U7759-(P7759*M7759)</f>
        <v/>
      </c>
      <c r="W7759" s="7">
        <f>VLOOKUP(L7759,'Products Sheet'!$A:$B,2,FALSE)</f>
        <v/>
      </c>
      <c r="X7759" s="7" t="n"/>
      <c r="Y7759" s="7" t="n"/>
      <c r="Z7759" s="7" t="n"/>
      <c r="AA7759" s="7" t="n"/>
      <c r="AB7759" s="7" t="n"/>
      <c r="AC7759" s="7" t="n"/>
    </row>
    <row r="7760" ht="9.75" customHeight="1" s="12">
      <c r="A7760" s="11" t="inlineStr">
        <is>
          <t>SO - 0004377</t>
        </is>
      </c>
      <c r="B7760" s="11" t="inlineStr">
        <is>
          <t>In-Store</t>
        </is>
      </c>
      <c r="C7760" s="11" t="inlineStr">
        <is>
          <t>WARE-MKL1006</t>
        </is>
      </c>
      <c r="D7760" s="6" t="n">
        <v>43700</v>
      </c>
      <c r="E7760" s="6" t="n">
        <v>43760</v>
      </c>
      <c r="F7760" s="6" t="n">
        <v>43780</v>
      </c>
      <c r="G7760" s="6" t="n">
        <v>43789</v>
      </c>
      <c r="H7760" s="11" t="inlineStr">
        <is>
          <t>USD</t>
        </is>
      </c>
      <c r="I7760" s="11" t="n">
        <v>5</v>
      </c>
      <c r="J7760" s="11" t="n">
        <v>46</v>
      </c>
      <c r="K7760" s="11" t="n">
        <v>333</v>
      </c>
      <c r="L7760" s="11" t="n">
        <v>46</v>
      </c>
      <c r="M7760" s="11" t="n">
        <v>2</v>
      </c>
      <c r="N7760" s="11" t="n">
        <v>0.075</v>
      </c>
      <c r="O7760" s="7" t="n">
        <v>241.2</v>
      </c>
      <c r="P7760" s="7" t="n">
        <v>132.66</v>
      </c>
      <c r="Q7760" s="7">
        <f>text(E7760,"ddd")</f>
        <v/>
      </c>
      <c r="R7760" s="7">
        <f>G7760-F7760</f>
        <v/>
      </c>
      <c r="S7760" s="7">
        <f>E7760-D7760</f>
        <v/>
      </c>
      <c r="T7760" s="7">
        <f>O7760*M7760</f>
        <v/>
      </c>
      <c r="U7760" s="7">
        <f>T7760*N7760</f>
        <v/>
      </c>
      <c r="V7760" s="7">
        <f>T7760-U7760-(P7760*M7760)</f>
        <v/>
      </c>
      <c r="W7760" s="7">
        <f>VLOOKUP(L7760,'Products Sheet'!$A:$B,2,FALSE)</f>
        <v/>
      </c>
      <c r="X7760" s="7" t="n"/>
      <c r="Y7760" s="7" t="n"/>
      <c r="Z7760" s="7" t="n"/>
      <c r="AA7760" s="7" t="n"/>
      <c r="AB7760" s="7" t="n"/>
      <c r="AC7760" s="7" t="n"/>
    </row>
    <row r="7761" ht="9.75" customHeight="1" s="12">
      <c r="A7761" s="11" t="inlineStr">
        <is>
          <t>SO - 0004402</t>
        </is>
      </c>
      <c r="B7761" s="11" t="inlineStr">
        <is>
          <t>Distributor</t>
        </is>
      </c>
      <c r="C7761" s="11" t="inlineStr">
        <is>
          <t>WARE-UHY1004</t>
        </is>
      </c>
      <c r="D7761" s="6" t="n">
        <v>43700</v>
      </c>
      <c r="E7761" s="6" t="n">
        <v>43762</v>
      </c>
      <c r="F7761" s="6" t="n">
        <v>43783</v>
      </c>
      <c r="G7761" s="6" t="n">
        <v>43792</v>
      </c>
      <c r="H7761" s="11" t="inlineStr">
        <is>
          <t>USD</t>
        </is>
      </c>
      <c r="I7761" s="11" t="n">
        <v>21</v>
      </c>
      <c r="J7761" s="11" t="n">
        <v>22</v>
      </c>
      <c r="K7761" s="11" t="n">
        <v>240</v>
      </c>
      <c r="L7761" s="11" t="n">
        <v>46</v>
      </c>
      <c r="M7761" s="11" t="n">
        <v>7</v>
      </c>
      <c r="N7761" s="11" t="n">
        <v>0.075</v>
      </c>
      <c r="O7761" s="7" t="n">
        <v>2425.4</v>
      </c>
      <c r="P7761" s="7" t="n">
        <v>1455.24</v>
      </c>
      <c r="Q7761" s="7">
        <f>text(E7761,"ddd")</f>
        <v/>
      </c>
      <c r="R7761" s="7">
        <f>G7761-F7761</f>
        <v/>
      </c>
      <c r="S7761" s="7">
        <f>E7761-D7761</f>
        <v/>
      </c>
      <c r="T7761" s="7">
        <f>O7761*M7761</f>
        <v/>
      </c>
      <c r="U7761" s="7">
        <f>T7761*N7761</f>
        <v/>
      </c>
      <c r="V7761" s="7">
        <f>T7761-U7761-(P7761*M7761)</f>
        <v/>
      </c>
      <c r="W7761" s="7">
        <f>VLOOKUP(L7761,'Products Sheet'!$A:$B,2,FALSE)</f>
        <v/>
      </c>
      <c r="X7761" s="7" t="n"/>
      <c r="Y7761" s="7" t="n"/>
      <c r="Z7761" s="7" t="n"/>
      <c r="AA7761" s="7" t="n"/>
      <c r="AB7761" s="7" t="n"/>
      <c r="AC7761" s="7" t="n"/>
    </row>
    <row r="7762" ht="9.75" customHeight="1" s="12">
      <c r="A7762" s="11" t="inlineStr">
        <is>
          <t>SO - 0004416</t>
        </is>
      </c>
      <c r="B7762" s="11" t="inlineStr">
        <is>
          <t>Distributor</t>
        </is>
      </c>
      <c r="C7762" s="11" t="inlineStr">
        <is>
          <t>WARE-MKL1006</t>
        </is>
      </c>
      <c r="D7762" s="6" t="n">
        <v>43700</v>
      </c>
      <c r="E7762" s="6" t="n">
        <v>43764</v>
      </c>
      <c r="F7762" s="6" t="n">
        <v>43792</v>
      </c>
      <c r="G7762" s="6" t="n">
        <v>43802</v>
      </c>
      <c r="H7762" s="11" t="inlineStr">
        <is>
          <t>USD</t>
        </is>
      </c>
      <c r="I7762" s="11" t="n">
        <v>21</v>
      </c>
      <c r="J7762" s="11" t="n">
        <v>3</v>
      </c>
      <c r="K7762" s="11" t="n">
        <v>361</v>
      </c>
      <c r="L7762" s="11" t="n">
        <v>46</v>
      </c>
      <c r="M7762" s="11" t="n">
        <v>8</v>
      </c>
      <c r="N7762" s="11" t="n">
        <v>0.05</v>
      </c>
      <c r="O7762" s="7" t="n">
        <v>187.6</v>
      </c>
      <c r="P7762" s="7" t="n">
        <v>103.18</v>
      </c>
      <c r="Q7762" s="7">
        <f>text(E7762,"ddd")</f>
        <v/>
      </c>
      <c r="R7762" s="7">
        <f>G7762-F7762</f>
        <v/>
      </c>
      <c r="S7762" s="7">
        <f>E7762-D7762</f>
        <v/>
      </c>
      <c r="T7762" s="7">
        <f>O7762*M7762</f>
        <v/>
      </c>
      <c r="U7762" s="7">
        <f>T7762*N7762</f>
        <v/>
      </c>
      <c r="V7762" s="7">
        <f>T7762-U7762-(P7762*M7762)</f>
        <v/>
      </c>
      <c r="W7762" s="7">
        <f>VLOOKUP(L7762,'Products Sheet'!$A:$B,2,FALSE)</f>
        <v/>
      </c>
      <c r="X7762" s="7" t="n"/>
      <c r="Y7762" s="7" t="n"/>
      <c r="Z7762" s="7" t="n"/>
      <c r="AA7762" s="7" t="n"/>
      <c r="AB7762" s="7" t="n"/>
      <c r="AC7762" s="7" t="n"/>
    </row>
    <row r="7763" ht="9.75" customHeight="1" s="12">
      <c r="A7763" s="11" t="inlineStr">
        <is>
          <t>SO - 0004422</t>
        </is>
      </c>
      <c r="B7763" s="11" t="inlineStr">
        <is>
          <t>In-Store</t>
        </is>
      </c>
      <c r="C7763" s="11" t="inlineStr">
        <is>
          <t>WARE-PUJ1005</t>
        </is>
      </c>
      <c r="D7763" s="6" t="n">
        <v>43600</v>
      </c>
      <c r="E7763" s="6" t="n">
        <v>43765</v>
      </c>
      <c r="F7763" s="6" t="n">
        <v>43770</v>
      </c>
      <c r="G7763" s="6" t="n">
        <v>43778</v>
      </c>
      <c r="H7763" s="11" t="inlineStr">
        <is>
          <t>USD</t>
        </is>
      </c>
      <c r="I7763" s="11" t="n">
        <v>2</v>
      </c>
      <c r="J7763" s="11" t="n">
        <v>8</v>
      </c>
      <c r="K7763" s="11" t="n">
        <v>284</v>
      </c>
      <c r="L7763" s="11" t="n">
        <v>46</v>
      </c>
      <c r="M7763" s="11" t="n">
        <v>8</v>
      </c>
      <c r="N7763" s="11" t="n">
        <v>0.3</v>
      </c>
      <c r="O7763" s="7" t="n">
        <v>5822.3</v>
      </c>
      <c r="P7763" s="7" t="n">
        <v>2736.481</v>
      </c>
      <c r="Q7763" s="7">
        <f>text(E7763,"ddd")</f>
        <v/>
      </c>
      <c r="R7763" s="7">
        <f>G7763-F7763</f>
        <v/>
      </c>
      <c r="S7763" s="7">
        <f>E7763-D7763</f>
        <v/>
      </c>
      <c r="T7763" s="7">
        <f>O7763*M7763</f>
        <v/>
      </c>
      <c r="U7763" s="7">
        <f>T7763*N7763</f>
        <v/>
      </c>
      <c r="V7763" s="7">
        <f>T7763-U7763-(P7763*M7763)</f>
        <v/>
      </c>
      <c r="W7763" s="7">
        <f>VLOOKUP(L7763,'Products Sheet'!$A:$B,2,FALSE)</f>
        <v/>
      </c>
      <c r="X7763" s="7" t="n"/>
      <c r="Y7763" s="7" t="n"/>
      <c r="Z7763" s="7" t="n"/>
      <c r="AA7763" s="7" t="n"/>
      <c r="AB7763" s="7" t="n"/>
      <c r="AC7763" s="7" t="n"/>
    </row>
    <row r="7764" ht="9.75" customHeight="1" s="12">
      <c r="A7764" s="11" t="inlineStr">
        <is>
          <t>SO - 0004434</t>
        </is>
      </c>
      <c r="B7764" s="11" t="inlineStr">
        <is>
          <t>In-Store</t>
        </is>
      </c>
      <c r="C7764" s="11" t="inlineStr">
        <is>
          <t>WARE-NMK1003</t>
        </is>
      </c>
      <c r="D7764" s="6" t="n">
        <v>43600</v>
      </c>
      <c r="E7764" s="6" t="n">
        <v>43766</v>
      </c>
      <c r="F7764" s="6" t="n">
        <v>43790</v>
      </c>
      <c r="G7764" s="6" t="n">
        <v>43794</v>
      </c>
      <c r="H7764" s="11" t="inlineStr">
        <is>
          <t>USD</t>
        </is>
      </c>
      <c r="I7764" s="11" t="n">
        <v>7</v>
      </c>
      <c r="J7764" s="11" t="n">
        <v>43</v>
      </c>
      <c r="K7764" s="11" t="n">
        <v>146</v>
      </c>
      <c r="L7764" s="11" t="n">
        <v>46</v>
      </c>
      <c r="M7764" s="11" t="n">
        <v>4</v>
      </c>
      <c r="N7764" s="11" t="n">
        <v>0.3</v>
      </c>
      <c r="O7764" s="7" t="n">
        <v>167.5</v>
      </c>
      <c r="P7764" s="7" t="n">
        <v>77.05</v>
      </c>
      <c r="Q7764" s="7">
        <f>text(E7764,"ddd")</f>
        <v/>
      </c>
      <c r="R7764" s="7">
        <f>G7764-F7764</f>
        <v/>
      </c>
      <c r="S7764" s="7">
        <f>E7764-D7764</f>
        <v/>
      </c>
      <c r="T7764" s="7">
        <f>O7764*M7764</f>
        <v/>
      </c>
      <c r="U7764" s="7">
        <f>T7764*N7764</f>
        <v/>
      </c>
      <c r="V7764" s="7">
        <f>T7764-U7764-(P7764*M7764)</f>
        <v/>
      </c>
      <c r="W7764" s="7">
        <f>VLOOKUP(L7764,'Products Sheet'!$A:$B,2,FALSE)</f>
        <v/>
      </c>
      <c r="X7764" s="7" t="n"/>
      <c r="Y7764" s="7" t="n"/>
      <c r="Z7764" s="7" t="n"/>
      <c r="AA7764" s="7" t="n"/>
      <c r="AB7764" s="7" t="n"/>
      <c r="AC7764" s="7" t="n"/>
    </row>
    <row r="7765" ht="9.75" customHeight="1" s="12">
      <c r="A7765" s="11" t="inlineStr">
        <is>
          <t>SO - 0004462</t>
        </is>
      </c>
      <c r="B7765" s="11" t="inlineStr">
        <is>
          <t>In-Store</t>
        </is>
      </c>
      <c r="C7765" s="11" t="inlineStr">
        <is>
          <t>WARE-MKL1006</t>
        </is>
      </c>
      <c r="D7765" s="6" t="n">
        <v>43700</v>
      </c>
      <c r="E7765" s="6" t="n">
        <v>43770</v>
      </c>
      <c r="F7765" s="6" t="n">
        <v>43774</v>
      </c>
      <c r="G7765" s="6" t="n">
        <v>43784</v>
      </c>
      <c r="H7765" s="11" t="inlineStr">
        <is>
          <t>USD</t>
        </is>
      </c>
      <c r="I7765" s="11" t="n">
        <v>10</v>
      </c>
      <c r="J7765" s="11" t="n">
        <v>6</v>
      </c>
      <c r="K7765" s="11" t="n">
        <v>365</v>
      </c>
      <c r="L7765" s="11" t="n">
        <v>46</v>
      </c>
      <c r="M7765" s="11" t="n">
        <v>2</v>
      </c>
      <c r="N7765" s="11" t="n">
        <v>0.1</v>
      </c>
      <c r="O7765" s="7" t="n">
        <v>837.5</v>
      </c>
      <c r="P7765" s="7" t="n">
        <v>502.5</v>
      </c>
      <c r="Q7765" s="7">
        <f>text(E7765,"ddd")</f>
        <v/>
      </c>
      <c r="R7765" s="7">
        <f>G7765-F7765</f>
        <v/>
      </c>
      <c r="S7765" s="7">
        <f>E7765-D7765</f>
        <v/>
      </c>
      <c r="T7765" s="7">
        <f>O7765*M7765</f>
        <v/>
      </c>
      <c r="U7765" s="7">
        <f>T7765*N7765</f>
        <v/>
      </c>
      <c r="V7765" s="7">
        <f>T7765-U7765-(P7765*M7765)</f>
        <v/>
      </c>
      <c r="W7765" s="7">
        <f>VLOOKUP(L7765,'Products Sheet'!$A:$B,2,FALSE)</f>
        <v/>
      </c>
      <c r="X7765" s="7" t="n"/>
      <c r="Y7765" s="7" t="n"/>
      <c r="Z7765" s="7" t="n"/>
      <c r="AA7765" s="7" t="n"/>
      <c r="AB7765" s="7" t="n"/>
      <c r="AC7765" s="7" t="n"/>
    </row>
    <row r="7766" ht="9.75" customHeight="1" s="12">
      <c r="A7766" s="11" t="inlineStr">
        <is>
          <t>SO - 0004629</t>
        </is>
      </c>
      <c r="B7766" s="11" t="inlineStr">
        <is>
          <t>Distributor</t>
        </is>
      </c>
      <c r="C7766" s="11" t="inlineStr">
        <is>
          <t>WARE-NMK1003</t>
        </is>
      </c>
      <c r="D7766" s="6" t="n">
        <v>43700</v>
      </c>
      <c r="E7766" s="6" t="n">
        <v>43791</v>
      </c>
      <c r="F7766" s="6" t="n">
        <v>43802</v>
      </c>
      <c r="G7766" s="6" t="n">
        <v>43812</v>
      </c>
      <c r="H7766" s="11" t="inlineStr">
        <is>
          <t>USD</t>
        </is>
      </c>
      <c r="I7766" s="11" t="n">
        <v>21</v>
      </c>
      <c r="J7766" s="11" t="n">
        <v>49</v>
      </c>
      <c r="K7766" s="11" t="n">
        <v>108</v>
      </c>
      <c r="L7766" s="11" t="n">
        <v>46</v>
      </c>
      <c r="M7766" s="11" t="n">
        <v>6</v>
      </c>
      <c r="N7766" s="11" t="n">
        <v>0.05</v>
      </c>
      <c r="O7766" s="7" t="n">
        <v>810.7</v>
      </c>
      <c r="P7766" s="7" t="n">
        <v>680.9880000000001</v>
      </c>
      <c r="Q7766" s="7">
        <f>text(E7766,"ddd")</f>
        <v/>
      </c>
      <c r="R7766" s="7">
        <f>G7766-F7766</f>
        <v/>
      </c>
      <c r="S7766" s="7">
        <f>E7766-D7766</f>
        <v/>
      </c>
      <c r="T7766" s="7">
        <f>O7766*M7766</f>
        <v/>
      </c>
      <c r="U7766" s="7">
        <f>T7766*N7766</f>
        <v/>
      </c>
      <c r="V7766" s="7">
        <f>T7766-U7766-(P7766*M7766)</f>
        <v/>
      </c>
      <c r="W7766" s="7">
        <f>VLOOKUP(L7766,'Products Sheet'!$A:$B,2,FALSE)</f>
        <v/>
      </c>
      <c r="X7766" s="7" t="n"/>
      <c r="Y7766" s="7" t="n"/>
      <c r="Z7766" s="7" t="n"/>
      <c r="AA7766" s="7" t="n"/>
      <c r="AB7766" s="7" t="n"/>
      <c r="AC7766" s="7" t="n"/>
    </row>
    <row r="7767" ht="9.75" customHeight="1" s="12">
      <c r="A7767" s="11" t="inlineStr">
        <is>
          <t>SO - 0004632</t>
        </is>
      </c>
      <c r="B7767" s="11" t="inlineStr">
        <is>
          <t>In-Store</t>
        </is>
      </c>
      <c r="C7767" s="11" t="inlineStr">
        <is>
          <t>WARE-NMK1003</t>
        </is>
      </c>
      <c r="D7767" s="6" t="n">
        <v>43700</v>
      </c>
      <c r="E7767" s="6" t="n">
        <v>43791</v>
      </c>
      <c r="F7767" s="6" t="n">
        <v>43802</v>
      </c>
      <c r="G7767" s="6" t="n">
        <v>43808</v>
      </c>
      <c r="H7767" s="11" t="inlineStr">
        <is>
          <t>USD</t>
        </is>
      </c>
      <c r="I7767" s="11" t="n">
        <v>2</v>
      </c>
      <c r="J7767" s="11" t="n">
        <v>44</v>
      </c>
      <c r="K7767" s="11" t="n">
        <v>168</v>
      </c>
      <c r="L7767" s="11" t="n">
        <v>46</v>
      </c>
      <c r="M7767" s="11" t="n">
        <v>6</v>
      </c>
      <c r="N7767" s="11" t="n">
        <v>0.15</v>
      </c>
      <c r="O7767" s="7" t="n">
        <v>1051.9</v>
      </c>
      <c r="P7767" s="7" t="n">
        <v>578.5450000000001</v>
      </c>
      <c r="Q7767" s="7">
        <f>text(E7767,"ddd")</f>
        <v/>
      </c>
      <c r="R7767" s="7">
        <f>G7767-F7767</f>
        <v/>
      </c>
      <c r="S7767" s="7">
        <f>E7767-D7767</f>
        <v/>
      </c>
      <c r="T7767" s="7">
        <f>O7767*M7767</f>
        <v/>
      </c>
      <c r="U7767" s="7">
        <f>T7767*N7767</f>
        <v/>
      </c>
      <c r="V7767" s="7">
        <f>T7767-U7767-(P7767*M7767)</f>
        <v/>
      </c>
      <c r="W7767" s="7">
        <f>VLOOKUP(L7767,'Products Sheet'!$A:$B,2,FALSE)</f>
        <v/>
      </c>
      <c r="X7767" s="7" t="n"/>
      <c r="Y7767" s="7" t="n"/>
      <c r="Z7767" s="7" t="n"/>
      <c r="AA7767" s="7" t="n"/>
      <c r="AB7767" s="7" t="n"/>
      <c r="AC7767" s="7" t="n"/>
    </row>
    <row r="7768" ht="9.75" customHeight="1" s="12">
      <c r="A7768" s="11" t="inlineStr">
        <is>
          <t>SO - 0004691</t>
        </is>
      </c>
      <c r="B7768" s="11" t="inlineStr">
        <is>
          <t>Wholesale</t>
        </is>
      </c>
      <c r="C7768" s="11" t="inlineStr">
        <is>
          <t>WARE-NMK1003</t>
        </is>
      </c>
      <c r="D7768" s="6" t="n">
        <v>43700</v>
      </c>
      <c r="E7768" s="6" t="n">
        <v>43797</v>
      </c>
      <c r="F7768" s="6" t="n">
        <v>43825</v>
      </c>
      <c r="G7768" s="6" t="n">
        <v>43829</v>
      </c>
      <c r="H7768" s="11" t="inlineStr">
        <is>
          <t>USD</t>
        </is>
      </c>
      <c r="I7768" s="11" t="n">
        <v>28</v>
      </c>
      <c r="J7768" s="11" t="n">
        <v>33</v>
      </c>
      <c r="K7768" s="11" t="n">
        <v>161</v>
      </c>
      <c r="L7768" s="11" t="n">
        <v>46</v>
      </c>
      <c r="M7768" s="11" t="n">
        <v>7</v>
      </c>
      <c r="N7768" s="11" t="n">
        <v>0.05</v>
      </c>
      <c r="O7768" s="7" t="n">
        <v>3242.8</v>
      </c>
      <c r="P7768" s="7" t="n">
        <v>2561.812</v>
      </c>
      <c r="Q7768" s="7">
        <f>text(E7768,"ddd")</f>
        <v/>
      </c>
      <c r="R7768" s="7">
        <f>G7768-F7768</f>
        <v/>
      </c>
      <c r="S7768" s="7">
        <f>E7768-D7768</f>
        <v/>
      </c>
      <c r="T7768" s="7">
        <f>O7768*M7768</f>
        <v/>
      </c>
      <c r="U7768" s="7">
        <f>T7768*N7768</f>
        <v/>
      </c>
      <c r="V7768" s="7">
        <f>T7768-U7768-(P7768*M7768)</f>
        <v/>
      </c>
      <c r="W7768" s="7">
        <f>VLOOKUP(L7768,'Products Sheet'!$A:$B,2,FALSE)</f>
        <v/>
      </c>
      <c r="X7768" s="7" t="n"/>
      <c r="Y7768" s="7" t="n"/>
      <c r="Z7768" s="7" t="n"/>
      <c r="AA7768" s="7" t="n"/>
      <c r="AB7768" s="7" t="n"/>
      <c r="AC7768" s="7" t="n"/>
    </row>
    <row r="7769" ht="9.75" customHeight="1" s="12">
      <c r="A7769" s="11" t="inlineStr">
        <is>
          <t>SO - 0004710</t>
        </is>
      </c>
      <c r="B7769" s="11" t="inlineStr">
        <is>
          <t>In-Store</t>
        </is>
      </c>
      <c r="C7769" s="11" t="inlineStr">
        <is>
          <t>WARE-PUJ1005</t>
        </is>
      </c>
      <c r="D7769" s="6" t="n">
        <v>43700</v>
      </c>
      <c r="E7769" s="6" t="n">
        <v>43799</v>
      </c>
      <c r="F7769" s="6" t="n">
        <v>43806</v>
      </c>
      <c r="G7769" s="6" t="n">
        <v>43815</v>
      </c>
      <c r="H7769" s="11" t="inlineStr">
        <is>
          <t>USD</t>
        </is>
      </c>
      <c r="I7769" s="11" t="n">
        <v>2</v>
      </c>
      <c r="J7769" s="11" t="n">
        <v>35</v>
      </c>
      <c r="K7769" s="11" t="n">
        <v>283</v>
      </c>
      <c r="L7769" s="11" t="n">
        <v>46</v>
      </c>
      <c r="M7769" s="11" t="n">
        <v>7</v>
      </c>
      <c r="N7769" s="11" t="n">
        <v>0.075</v>
      </c>
      <c r="O7769" s="7" t="n">
        <v>891.1</v>
      </c>
      <c r="P7769" s="7" t="n">
        <v>525.749</v>
      </c>
      <c r="Q7769" s="7">
        <f>text(E7769,"ddd")</f>
        <v/>
      </c>
      <c r="R7769" s="7">
        <f>G7769-F7769</f>
        <v/>
      </c>
      <c r="S7769" s="7">
        <f>E7769-D7769</f>
        <v/>
      </c>
      <c r="T7769" s="7">
        <f>O7769*M7769</f>
        <v/>
      </c>
      <c r="U7769" s="7">
        <f>T7769*N7769</f>
        <v/>
      </c>
      <c r="V7769" s="7">
        <f>T7769-U7769-(P7769*M7769)</f>
        <v/>
      </c>
      <c r="W7769" s="7">
        <f>VLOOKUP(L7769,'Products Sheet'!$A:$B,2,FALSE)</f>
        <v/>
      </c>
      <c r="X7769" s="7" t="n"/>
      <c r="Y7769" s="7" t="n"/>
      <c r="Z7769" s="7" t="n"/>
      <c r="AA7769" s="7" t="n"/>
      <c r="AB7769" s="7" t="n"/>
      <c r="AC7769" s="7" t="n"/>
    </row>
    <row r="7770" ht="9.75" customHeight="1" s="12">
      <c r="A7770" s="11" t="inlineStr">
        <is>
          <t>SO - 0004743</t>
        </is>
      </c>
      <c r="B7770" s="11" t="inlineStr">
        <is>
          <t>Online</t>
        </is>
      </c>
      <c r="C7770" s="11" t="inlineStr">
        <is>
          <t>WARE-XYS1001</t>
        </is>
      </c>
      <c r="D7770" s="6" t="n">
        <v>43700</v>
      </c>
      <c r="E7770" s="6" t="n">
        <v>43803</v>
      </c>
      <c r="F7770" s="6" t="n">
        <v>43809</v>
      </c>
      <c r="G7770" s="6" t="n">
        <v>43810</v>
      </c>
      <c r="H7770" s="11" t="inlineStr">
        <is>
          <t>USD</t>
        </is>
      </c>
      <c r="I7770" s="11" t="n">
        <v>13</v>
      </c>
      <c r="J7770" s="11" t="n">
        <v>3</v>
      </c>
      <c r="K7770" s="11" t="n">
        <v>41</v>
      </c>
      <c r="L7770" s="11" t="n">
        <v>46</v>
      </c>
      <c r="M7770" s="11" t="n">
        <v>5</v>
      </c>
      <c r="N7770" s="11" t="n">
        <v>0.4</v>
      </c>
      <c r="O7770" s="7" t="n">
        <v>984.9</v>
      </c>
      <c r="P7770" s="7" t="n">
        <v>472.752</v>
      </c>
      <c r="Q7770" s="7">
        <f>text(E7770,"ddd")</f>
        <v/>
      </c>
      <c r="R7770" s="7">
        <f>G7770-F7770</f>
        <v/>
      </c>
      <c r="S7770" s="7">
        <f>E7770-D7770</f>
        <v/>
      </c>
      <c r="T7770" s="7">
        <f>O7770*M7770</f>
        <v/>
      </c>
      <c r="U7770" s="7">
        <f>T7770*N7770</f>
        <v/>
      </c>
      <c r="V7770" s="7">
        <f>T7770-U7770-(P7770*M7770)</f>
        <v/>
      </c>
      <c r="W7770" s="7">
        <f>VLOOKUP(L7770,'Products Sheet'!$A:$B,2,FALSE)</f>
        <v/>
      </c>
      <c r="X7770" s="7" t="n"/>
      <c r="Y7770" s="7" t="n"/>
      <c r="Z7770" s="7" t="n"/>
      <c r="AA7770" s="7" t="n"/>
      <c r="AB7770" s="7" t="n"/>
      <c r="AC7770" s="7" t="n"/>
    </row>
    <row r="7771" ht="9.75" customHeight="1" s="12">
      <c r="A7771" s="11" t="inlineStr">
        <is>
          <t>SO - 0004773</t>
        </is>
      </c>
      <c r="B7771" s="11" t="inlineStr">
        <is>
          <t>Distributor</t>
        </is>
      </c>
      <c r="C7771" s="11" t="inlineStr">
        <is>
          <t>WARE-XYS1001</t>
        </is>
      </c>
      <c r="D7771" s="6" t="n">
        <v>43700</v>
      </c>
      <c r="E7771" s="6" t="n">
        <v>43807</v>
      </c>
      <c r="F7771" s="6" t="n">
        <v>43818</v>
      </c>
      <c r="G7771" s="6" t="n">
        <v>43824</v>
      </c>
      <c r="H7771" s="11" t="inlineStr">
        <is>
          <t>USD</t>
        </is>
      </c>
      <c r="I7771" s="11" t="n">
        <v>23</v>
      </c>
      <c r="J7771" s="11" t="n">
        <v>34</v>
      </c>
      <c r="K7771" s="11" t="n">
        <v>19</v>
      </c>
      <c r="L7771" s="11" t="n">
        <v>46</v>
      </c>
      <c r="M7771" s="11" t="n">
        <v>2</v>
      </c>
      <c r="N7771" s="11" t="n">
        <v>0.15</v>
      </c>
      <c r="O7771" s="7" t="n">
        <v>1862.6</v>
      </c>
      <c r="P7771" s="7" t="n">
        <v>1229.316</v>
      </c>
      <c r="Q7771" s="7">
        <f>text(E7771,"ddd")</f>
        <v/>
      </c>
      <c r="R7771" s="7">
        <f>G7771-F7771</f>
        <v/>
      </c>
      <c r="S7771" s="7">
        <f>E7771-D7771</f>
        <v/>
      </c>
      <c r="T7771" s="7">
        <f>O7771*M7771</f>
        <v/>
      </c>
      <c r="U7771" s="7">
        <f>T7771*N7771</f>
        <v/>
      </c>
      <c r="V7771" s="7">
        <f>T7771-U7771-(P7771*M7771)</f>
        <v/>
      </c>
      <c r="W7771" s="7">
        <f>VLOOKUP(L7771,'Products Sheet'!$A:$B,2,FALSE)</f>
        <v/>
      </c>
      <c r="X7771" s="7" t="n"/>
      <c r="Y7771" s="7" t="n"/>
      <c r="Z7771" s="7" t="n"/>
      <c r="AA7771" s="7" t="n"/>
      <c r="AB7771" s="7" t="n"/>
      <c r="AC7771" s="7" t="n"/>
    </row>
    <row r="7772" ht="9.75" customHeight="1" s="12">
      <c r="A7772" s="11" t="inlineStr">
        <is>
          <t>SO - 0004793</t>
        </is>
      </c>
      <c r="B7772" s="11" t="inlineStr">
        <is>
          <t>In-Store</t>
        </is>
      </c>
      <c r="C7772" s="11" t="inlineStr">
        <is>
          <t>WARE-XYS1001</t>
        </is>
      </c>
      <c r="D7772" s="6" t="n">
        <v>43700</v>
      </c>
      <c r="E7772" s="6" t="n">
        <v>43810</v>
      </c>
      <c r="F7772" s="6" t="n">
        <v>43815</v>
      </c>
      <c r="G7772" s="6" t="n">
        <v>43816</v>
      </c>
      <c r="H7772" s="11" t="inlineStr">
        <is>
          <t>USD</t>
        </is>
      </c>
      <c r="I7772" s="11" t="n">
        <v>4</v>
      </c>
      <c r="J7772" s="11" t="n">
        <v>11</v>
      </c>
      <c r="K7772" s="11" t="n">
        <v>20</v>
      </c>
      <c r="L7772" s="11" t="n">
        <v>46</v>
      </c>
      <c r="M7772" s="11" t="n">
        <v>8</v>
      </c>
      <c r="N7772" s="11" t="n">
        <v>0.075</v>
      </c>
      <c r="O7772" s="7" t="n">
        <v>1795.6</v>
      </c>
      <c r="P7772" s="7" t="n">
        <v>897.8000000000001</v>
      </c>
      <c r="Q7772" s="7">
        <f>text(E7772,"ddd")</f>
        <v/>
      </c>
      <c r="R7772" s="7">
        <f>G7772-F7772</f>
        <v/>
      </c>
      <c r="S7772" s="7">
        <f>E7772-D7772</f>
        <v/>
      </c>
      <c r="T7772" s="7">
        <f>O7772*M7772</f>
        <v/>
      </c>
      <c r="U7772" s="7">
        <f>T7772*N7772</f>
        <v/>
      </c>
      <c r="V7772" s="7">
        <f>T7772-U7772-(P7772*M7772)</f>
        <v/>
      </c>
      <c r="W7772" s="7">
        <f>VLOOKUP(L7772,'Products Sheet'!$A:$B,2,FALSE)</f>
        <v/>
      </c>
      <c r="X7772" s="7" t="n"/>
      <c r="Y7772" s="7" t="n"/>
      <c r="Z7772" s="7" t="n"/>
      <c r="AA7772" s="7" t="n"/>
      <c r="AB7772" s="7" t="n"/>
      <c r="AC7772" s="7" t="n"/>
    </row>
    <row r="7773" ht="9.75" customHeight="1" s="12">
      <c r="A7773" s="11" t="inlineStr">
        <is>
          <t>SO - 0004804</t>
        </is>
      </c>
      <c r="B7773" s="11" t="inlineStr">
        <is>
          <t>In-Store</t>
        </is>
      </c>
      <c r="C7773" s="11" t="inlineStr">
        <is>
          <t>WARE-UHY1004</t>
        </is>
      </c>
      <c r="D7773" s="6" t="n">
        <v>43700</v>
      </c>
      <c r="E7773" s="6" t="n">
        <v>43811</v>
      </c>
      <c r="F7773" s="6" t="n">
        <v>43837</v>
      </c>
      <c r="G7773" s="6" t="n">
        <v>43838</v>
      </c>
      <c r="H7773" s="11" t="inlineStr">
        <is>
          <t>USD</t>
        </is>
      </c>
      <c r="I7773" s="11" t="n">
        <v>4</v>
      </c>
      <c r="J7773" s="11" t="n">
        <v>17</v>
      </c>
      <c r="K7773" s="11" t="n">
        <v>237</v>
      </c>
      <c r="L7773" s="11" t="n">
        <v>46</v>
      </c>
      <c r="M7773" s="11" t="n">
        <v>2</v>
      </c>
      <c r="N7773" s="11" t="n">
        <v>0.05</v>
      </c>
      <c r="O7773" s="7" t="n">
        <v>3825.7</v>
      </c>
      <c r="P7773" s="7" t="n">
        <v>3137.074</v>
      </c>
      <c r="Q7773" s="7">
        <f>text(E7773,"ddd")</f>
        <v/>
      </c>
      <c r="R7773" s="7">
        <f>G7773-F7773</f>
        <v/>
      </c>
      <c r="S7773" s="7">
        <f>E7773-D7773</f>
        <v/>
      </c>
      <c r="T7773" s="7">
        <f>O7773*M7773</f>
        <v/>
      </c>
      <c r="U7773" s="7">
        <f>T7773*N7773</f>
        <v/>
      </c>
      <c r="V7773" s="7">
        <f>T7773-U7773-(P7773*M7773)</f>
        <v/>
      </c>
      <c r="W7773" s="7">
        <f>VLOOKUP(L7773,'Products Sheet'!$A:$B,2,FALSE)</f>
        <v/>
      </c>
      <c r="X7773" s="7" t="n"/>
      <c r="Y7773" s="7" t="n"/>
      <c r="Z7773" s="7" t="n"/>
      <c r="AA7773" s="7" t="n"/>
      <c r="AB7773" s="7" t="n"/>
      <c r="AC7773" s="7" t="n"/>
    </row>
    <row r="7774" ht="9.75" customHeight="1" s="12">
      <c r="A7774" s="11" t="inlineStr">
        <is>
          <t>SO - 0004809</t>
        </is>
      </c>
      <c r="B7774" s="11" t="inlineStr">
        <is>
          <t>Online</t>
        </is>
      </c>
      <c r="C7774" s="11" t="inlineStr">
        <is>
          <t>WARE-XYS1001</t>
        </is>
      </c>
      <c r="D7774" s="6" t="n">
        <v>43700</v>
      </c>
      <c r="E7774" s="6" t="n">
        <v>43812</v>
      </c>
      <c r="F7774" s="6" t="n">
        <v>43831</v>
      </c>
      <c r="G7774" s="6" t="n">
        <v>43832</v>
      </c>
      <c r="H7774" s="11" t="inlineStr">
        <is>
          <t>USD</t>
        </is>
      </c>
      <c r="I7774" s="11" t="n">
        <v>18</v>
      </c>
      <c r="J7774" s="11" t="n">
        <v>9</v>
      </c>
      <c r="K7774" s="11" t="n">
        <v>14</v>
      </c>
      <c r="L7774" s="11" t="n">
        <v>46</v>
      </c>
      <c r="M7774" s="11" t="n">
        <v>7</v>
      </c>
      <c r="N7774" s="11" t="n">
        <v>0.05</v>
      </c>
      <c r="O7774" s="7" t="n">
        <v>2385.2</v>
      </c>
      <c r="P7774" s="7" t="n">
        <v>1311.86</v>
      </c>
      <c r="Q7774" s="7">
        <f>text(E7774,"ddd")</f>
        <v/>
      </c>
      <c r="R7774" s="7">
        <f>G7774-F7774</f>
        <v/>
      </c>
      <c r="S7774" s="7">
        <f>E7774-D7774</f>
        <v/>
      </c>
      <c r="T7774" s="7">
        <f>O7774*M7774</f>
        <v/>
      </c>
      <c r="U7774" s="7">
        <f>T7774*N7774</f>
        <v/>
      </c>
      <c r="V7774" s="7">
        <f>T7774-U7774-(P7774*M7774)</f>
        <v/>
      </c>
      <c r="W7774" s="7">
        <f>VLOOKUP(L7774,'Products Sheet'!$A:$B,2,FALSE)</f>
        <v/>
      </c>
      <c r="X7774" s="7" t="n"/>
      <c r="Y7774" s="7" t="n"/>
      <c r="Z7774" s="7" t="n"/>
      <c r="AA7774" s="7" t="n"/>
      <c r="AB7774" s="7" t="n"/>
      <c r="AC7774" s="7" t="n"/>
    </row>
    <row r="7775" ht="9.75" customHeight="1" s="12">
      <c r="A7775" s="11" t="inlineStr">
        <is>
          <t>SO - 0004825</t>
        </is>
      </c>
      <c r="B7775" s="11" t="inlineStr">
        <is>
          <t>In-Store</t>
        </is>
      </c>
      <c r="C7775" s="11" t="inlineStr">
        <is>
          <t>WARE-NMK1003</t>
        </is>
      </c>
      <c r="D7775" s="6" t="n">
        <v>43700</v>
      </c>
      <c r="E7775" s="6" t="n">
        <v>43814</v>
      </c>
      <c r="F7775" s="6" t="n">
        <v>43821</v>
      </c>
      <c r="G7775" s="6" t="n">
        <v>43822</v>
      </c>
      <c r="H7775" s="11" t="inlineStr">
        <is>
          <t>USD</t>
        </is>
      </c>
      <c r="I7775" s="11" t="n">
        <v>11</v>
      </c>
      <c r="J7775" s="11" t="n">
        <v>3</v>
      </c>
      <c r="K7775" s="11" t="n">
        <v>197</v>
      </c>
      <c r="L7775" s="11" t="n">
        <v>46</v>
      </c>
      <c r="M7775" s="11" t="n">
        <v>5</v>
      </c>
      <c r="N7775" s="11" t="n">
        <v>0.05</v>
      </c>
      <c r="O7775" s="7" t="n">
        <v>3865.9</v>
      </c>
      <c r="P7775" s="7" t="n">
        <v>2164.904</v>
      </c>
      <c r="Q7775" s="7">
        <f>text(E7775,"ddd")</f>
        <v/>
      </c>
      <c r="R7775" s="7">
        <f>G7775-F7775</f>
        <v/>
      </c>
      <c r="S7775" s="7">
        <f>E7775-D7775</f>
        <v/>
      </c>
      <c r="T7775" s="7">
        <f>O7775*M7775</f>
        <v/>
      </c>
      <c r="U7775" s="7">
        <f>T7775*N7775</f>
        <v/>
      </c>
      <c r="V7775" s="7">
        <f>T7775-U7775-(P7775*M7775)</f>
        <v/>
      </c>
      <c r="W7775" s="7">
        <f>VLOOKUP(L7775,'Products Sheet'!$A:$B,2,FALSE)</f>
        <v/>
      </c>
      <c r="X7775" s="7" t="n"/>
      <c r="Y7775" s="7" t="n"/>
      <c r="Z7775" s="7" t="n"/>
      <c r="AA7775" s="7" t="n"/>
      <c r="AB7775" s="7" t="n"/>
      <c r="AC7775" s="7" t="n"/>
    </row>
    <row r="7776" ht="9.75" customHeight="1" s="12">
      <c r="A7776" s="11" t="inlineStr">
        <is>
          <t>SO - 0004893</t>
        </is>
      </c>
      <c r="B7776" s="11" t="inlineStr">
        <is>
          <t>Online</t>
        </is>
      </c>
      <c r="C7776" s="11" t="inlineStr">
        <is>
          <t>WARE-PUJ1005</t>
        </is>
      </c>
      <c r="D7776" s="6" t="n">
        <v>43700</v>
      </c>
      <c r="E7776" s="6" t="n">
        <v>43822</v>
      </c>
      <c r="F7776" s="6" t="n">
        <v>43849</v>
      </c>
      <c r="G7776" s="6" t="n">
        <v>43854</v>
      </c>
      <c r="H7776" s="11" t="inlineStr">
        <is>
          <t>USD</t>
        </is>
      </c>
      <c r="I7776" s="11" t="n">
        <v>13</v>
      </c>
      <c r="J7776" s="11" t="n">
        <v>11</v>
      </c>
      <c r="K7776" s="11" t="n">
        <v>264</v>
      </c>
      <c r="L7776" s="11" t="n">
        <v>46</v>
      </c>
      <c r="M7776" s="11" t="n">
        <v>1</v>
      </c>
      <c r="N7776" s="11" t="n">
        <v>0.075</v>
      </c>
      <c r="O7776" s="7" t="n">
        <v>3376.8</v>
      </c>
      <c r="P7776" s="7" t="n">
        <v>1857.24</v>
      </c>
      <c r="Q7776" s="7">
        <f>text(E7776,"ddd")</f>
        <v/>
      </c>
      <c r="R7776" s="7">
        <f>G7776-F7776</f>
        <v/>
      </c>
      <c r="S7776" s="7">
        <f>E7776-D7776</f>
        <v/>
      </c>
      <c r="T7776" s="7">
        <f>O7776*M7776</f>
        <v/>
      </c>
      <c r="U7776" s="7">
        <f>T7776*N7776</f>
        <v/>
      </c>
      <c r="V7776" s="7">
        <f>T7776-U7776-(P7776*M7776)</f>
        <v/>
      </c>
      <c r="W7776" s="7">
        <f>VLOOKUP(L7776,'Products Sheet'!$A:$B,2,FALSE)</f>
        <v/>
      </c>
      <c r="X7776" s="7" t="n"/>
      <c r="Y7776" s="7" t="n"/>
      <c r="Z7776" s="7" t="n"/>
      <c r="AA7776" s="7" t="n"/>
      <c r="AB7776" s="7" t="n"/>
      <c r="AC7776" s="7" t="n"/>
    </row>
    <row r="7777" ht="9.75" customHeight="1" s="12">
      <c r="A7777" s="11" t="inlineStr">
        <is>
          <t>SO - 0004936</t>
        </is>
      </c>
      <c r="B7777" s="11" t="inlineStr">
        <is>
          <t>In-Store</t>
        </is>
      </c>
      <c r="C7777" s="11" t="inlineStr">
        <is>
          <t>WARE-NMK1003</t>
        </is>
      </c>
      <c r="D7777" s="6" t="n">
        <v>43700</v>
      </c>
      <c r="E7777" s="6" t="n">
        <v>43827</v>
      </c>
      <c r="F7777" s="6" t="n">
        <v>43832</v>
      </c>
      <c r="G7777" s="6" t="n">
        <v>43841</v>
      </c>
      <c r="H7777" s="11" t="inlineStr">
        <is>
          <t>USD</t>
        </is>
      </c>
      <c r="I7777" s="11" t="n">
        <v>9</v>
      </c>
      <c r="J7777" s="11" t="n">
        <v>49</v>
      </c>
      <c r="K7777" s="11" t="n">
        <v>179</v>
      </c>
      <c r="L7777" s="11" t="n">
        <v>46</v>
      </c>
      <c r="M7777" s="11" t="n">
        <v>7</v>
      </c>
      <c r="N7777" s="11" t="n">
        <v>0.2</v>
      </c>
      <c r="O7777" s="7" t="n">
        <v>180.9</v>
      </c>
      <c r="P7777" s="7" t="n">
        <v>139.293</v>
      </c>
      <c r="Q7777" s="7">
        <f>text(E7777,"ddd")</f>
        <v/>
      </c>
      <c r="R7777" s="7">
        <f>G7777-F7777</f>
        <v/>
      </c>
      <c r="S7777" s="7">
        <f>E7777-D7777</f>
        <v/>
      </c>
      <c r="T7777" s="7">
        <f>O7777*M7777</f>
        <v/>
      </c>
      <c r="U7777" s="7">
        <f>T7777*N7777</f>
        <v/>
      </c>
      <c r="V7777" s="7">
        <f>T7777-U7777-(P7777*M7777)</f>
        <v/>
      </c>
      <c r="W7777" s="7">
        <f>VLOOKUP(L7777,'Products Sheet'!$A:$B,2,FALSE)</f>
        <v/>
      </c>
      <c r="X7777" s="7" t="n"/>
      <c r="Y7777" s="7" t="n"/>
      <c r="Z7777" s="7" t="n"/>
      <c r="AA7777" s="7" t="n"/>
      <c r="AB7777" s="7" t="n"/>
      <c r="AC7777" s="7" t="n"/>
    </row>
    <row r="7778" ht="9.75" customHeight="1" s="12">
      <c r="A7778" s="11" t="inlineStr">
        <is>
          <t>SO - 0004968</t>
        </is>
      </c>
      <c r="B7778" s="11" t="inlineStr">
        <is>
          <t>Wholesale</t>
        </is>
      </c>
      <c r="C7778" s="11" t="inlineStr">
        <is>
          <t>WARE-UHY1004</t>
        </is>
      </c>
      <c r="D7778" s="6" t="n">
        <v>43700</v>
      </c>
      <c r="E7778" s="6" t="n">
        <v>43831</v>
      </c>
      <c r="F7778" s="6" t="n">
        <v>43854</v>
      </c>
      <c r="G7778" s="6" t="n">
        <v>43860</v>
      </c>
      <c r="H7778" s="11" t="inlineStr">
        <is>
          <t>USD</t>
        </is>
      </c>
      <c r="I7778" s="11" t="n">
        <v>26</v>
      </c>
      <c r="J7778" s="11" t="n">
        <v>31</v>
      </c>
      <c r="K7778" s="11" t="n">
        <v>231</v>
      </c>
      <c r="L7778" s="11" t="n">
        <v>46</v>
      </c>
      <c r="M7778" s="11" t="n">
        <v>2</v>
      </c>
      <c r="N7778" s="11" t="n">
        <v>0.1</v>
      </c>
      <c r="O7778" s="7" t="n">
        <v>1078.7</v>
      </c>
      <c r="P7778" s="7" t="n">
        <v>431.48</v>
      </c>
      <c r="Q7778" s="7">
        <f>text(E7778,"ddd")</f>
        <v/>
      </c>
      <c r="R7778" s="7">
        <f>G7778-F7778</f>
        <v/>
      </c>
      <c r="S7778" s="7">
        <f>E7778-D7778</f>
        <v/>
      </c>
      <c r="T7778" s="7">
        <f>O7778*M7778</f>
        <v/>
      </c>
      <c r="U7778" s="7">
        <f>T7778*N7778</f>
        <v/>
      </c>
      <c r="V7778" s="7">
        <f>T7778-U7778-(P7778*M7778)</f>
        <v/>
      </c>
      <c r="W7778" s="7">
        <f>VLOOKUP(L7778,'Products Sheet'!$A:$B,2,FALSE)</f>
        <v/>
      </c>
      <c r="X7778" s="7" t="n"/>
      <c r="Y7778" s="7" t="n"/>
      <c r="Z7778" s="7" t="n"/>
      <c r="AA7778" s="7" t="n"/>
      <c r="AB7778" s="7" t="n"/>
      <c r="AC7778" s="7" t="n"/>
    </row>
    <row r="7779" ht="9.75" customHeight="1" s="12">
      <c r="A7779" s="11" t="inlineStr">
        <is>
          <t>SO - 0005000</t>
        </is>
      </c>
      <c r="B7779" s="11" t="inlineStr">
        <is>
          <t>Distributor</t>
        </is>
      </c>
      <c r="C7779" s="11" t="inlineStr">
        <is>
          <t>WARE-MKL1006</t>
        </is>
      </c>
      <c r="D7779" s="6" t="n">
        <v>43800</v>
      </c>
      <c r="E7779" s="6" t="n">
        <v>43835</v>
      </c>
      <c r="F7779" s="6" t="n">
        <v>43847</v>
      </c>
      <c r="G7779" s="6" t="n">
        <v>43855</v>
      </c>
      <c r="H7779" s="11" t="inlineStr">
        <is>
          <t>USD</t>
        </is>
      </c>
      <c r="I7779" s="11" t="n">
        <v>23</v>
      </c>
      <c r="J7779" s="11" t="n">
        <v>21</v>
      </c>
      <c r="K7779" s="11" t="n">
        <v>333</v>
      </c>
      <c r="L7779" s="11" t="n">
        <v>46</v>
      </c>
      <c r="M7779" s="11" t="n">
        <v>3</v>
      </c>
      <c r="N7779" s="11" t="n">
        <v>0.2</v>
      </c>
      <c r="O7779" s="7" t="n">
        <v>2371.8</v>
      </c>
      <c r="P7779" s="7" t="n">
        <v>996.1560000000001</v>
      </c>
      <c r="Q7779" s="7">
        <f>text(E7779,"ddd")</f>
        <v/>
      </c>
      <c r="R7779" s="7">
        <f>G7779-F7779</f>
        <v/>
      </c>
      <c r="S7779" s="7">
        <f>E7779-D7779</f>
        <v/>
      </c>
      <c r="T7779" s="7">
        <f>O7779*M7779</f>
        <v/>
      </c>
      <c r="U7779" s="7">
        <f>T7779*N7779</f>
        <v/>
      </c>
      <c r="V7779" s="7">
        <f>T7779-U7779-(P7779*M7779)</f>
        <v/>
      </c>
      <c r="W7779" s="7">
        <f>VLOOKUP(L7779,'Products Sheet'!$A:$B,2,FALSE)</f>
        <v/>
      </c>
      <c r="X7779" s="7" t="n"/>
      <c r="Y7779" s="7" t="n"/>
      <c r="Z7779" s="7" t="n"/>
      <c r="AA7779" s="7" t="n"/>
      <c r="AB7779" s="7" t="n"/>
      <c r="AC7779" s="7" t="n"/>
    </row>
    <row r="7780" ht="9.75" customHeight="1" s="12">
      <c r="A7780" s="11" t="inlineStr">
        <is>
          <t>SO - 0005008</t>
        </is>
      </c>
      <c r="B7780" s="11" t="inlineStr">
        <is>
          <t>Distributor</t>
        </is>
      </c>
      <c r="C7780" s="11" t="inlineStr">
        <is>
          <t>WARE-XYS1001</t>
        </is>
      </c>
      <c r="D7780" s="6" t="n">
        <v>43700</v>
      </c>
      <c r="E7780" s="6" t="n">
        <v>43836</v>
      </c>
      <c r="F7780" s="6" t="n">
        <v>43854</v>
      </c>
      <c r="G7780" s="6" t="n">
        <v>43864</v>
      </c>
      <c r="H7780" s="11" t="inlineStr">
        <is>
          <t>USD</t>
        </is>
      </c>
      <c r="I7780" s="11" t="n">
        <v>22</v>
      </c>
      <c r="J7780" s="11" t="n">
        <v>38</v>
      </c>
      <c r="K7780" s="11" t="n">
        <v>9</v>
      </c>
      <c r="L7780" s="11" t="n">
        <v>46</v>
      </c>
      <c r="M7780" s="11" t="n">
        <v>6</v>
      </c>
      <c r="N7780" s="11" t="n">
        <v>0.2</v>
      </c>
      <c r="O7780" s="7" t="n">
        <v>850.9</v>
      </c>
      <c r="P7780" s="7" t="n">
        <v>697.7379999999999</v>
      </c>
      <c r="Q7780" s="7">
        <f>text(E7780,"ddd")</f>
        <v/>
      </c>
      <c r="R7780" s="7">
        <f>G7780-F7780</f>
        <v/>
      </c>
      <c r="S7780" s="7">
        <f>E7780-D7780</f>
        <v/>
      </c>
      <c r="T7780" s="7">
        <f>O7780*M7780</f>
        <v/>
      </c>
      <c r="U7780" s="7">
        <f>T7780*N7780</f>
        <v/>
      </c>
      <c r="V7780" s="7">
        <f>T7780-U7780-(P7780*M7780)</f>
        <v/>
      </c>
      <c r="W7780" s="7">
        <f>VLOOKUP(L7780,'Products Sheet'!$A:$B,2,FALSE)</f>
        <v/>
      </c>
      <c r="X7780" s="7" t="n"/>
      <c r="Y7780" s="7" t="n"/>
      <c r="Z7780" s="7" t="n"/>
      <c r="AA7780" s="7" t="n"/>
      <c r="AB7780" s="7" t="n"/>
      <c r="AC7780" s="7" t="n"/>
    </row>
    <row r="7781" ht="9.75" customHeight="1" s="12">
      <c r="A7781" s="11" t="inlineStr">
        <is>
          <t>SO - 0005062</t>
        </is>
      </c>
      <c r="B7781" s="11" t="inlineStr">
        <is>
          <t>In-Store</t>
        </is>
      </c>
      <c r="C7781" s="11" t="inlineStr">
        <is>
          <t>WARE-NMK1003</t>
        </is>
      </c>
      <c r="D7781" s="6" t="n">
        <v>43700</v>
      </c>
      <c r="E7781" s="6" t="n">
        <v>43841</v>
      </c>
      <c r="F7781" s="6" t="n">
        <v>43852</v>
      </c>
      <c r="G7781" s="6" t="n">
        <v>43860</v>
      </c>
      <c r="H7781" s="11" t="inlineStr">
        <is>
          <t>USD</t>
        </is>
      </c>
      <c r="I7781" s="11" t="n">
        <v>11</v>
      </c>
      <c r="J7781" s="11" t="n">
        <v>23</v>
      </c>
      <c r="K7781" s="11" t="n">
        <v>172</v>
      </c>
      <c r="L7781" s="11" t="n">
        <v>46</v>
      </c>
      <c r="M7781" s="11" t="n">
        <v>6</v>
      </c>
      <c r="N7781" s="11" t="n">
        <v>0.15</v>
      </c>
      <c r="O7781" s="7" t="n">
        <v>3953</v>
      </c>
      <c r="P7781" s="7" t="n">
        <v>3320.52</v>
      </c>
      <c r="Q7781" s="7">
        <f>text(E7781,"ddd")</f>
        <v/>
      </c>
      <c r="R7781" s="7">
        <f>G7781-F7781</f>
        <v/>
      </c>
      <c r="S7781" s="7">
        <f>E7781-D7781</f>
        <v/>
      </c>
      <c r="T7781" s="7">
        <f>O7781*M7781</f>
        <v/>
      </c>
      <c r="U7781" s="7">
        <f>T7781*N7781</f>
        <v/>
      </c>
      <c r="V7781" s="7">
        <f>T7781-U7781-(P7781*M7781)</f>
        <v/>
      </c>
      <c r="W7781" s="7">
        <f>VLOOKUP(L7781,'Products Sheet'!$A:$B,2,FALSE)</f>
        <v/>
      </c>
      <c r="X7781" s="7" t="n"/>
      <c r="Y7781" s="7" t="n"/>
      <c r="Z7781" s="7" t="n"/>
      <c r="AA7781" s="7" t="n"/>
      <c r="AB7781" s="7" t="n"/>
      <c r="AC7781" s="7" t="n"/>
    </row>
    <row r="7782" ht="9.75" customHeight="1" s="12">
      <c r="A7782" s="11" t="inlineStr">
        <is>
          <t>SO - 0005079</t>
        </is>
      </c>
      <c r="B7782" s="11" t="inlineStr">
        <is>
          <t>Online</t>
        </is>
      </c>
      <c r="C7782" s="11" t="inlineStr">
        <is>
          <t>WARE-NBV1002</t>
        </is>
      </c>
      <c r="D7782" s="6" t="n">
        <v>43700</v>
      </c>
      <c r="E7782" s="6" t="n">
        <v>43842</v>
      </c>
      <c r="F7782" s="6" t="n">
        <v>43850</v>
      </c>
      <c r="G7782" s="6" t="n">
        <v>43851</v>
      </c>
      <c r="H7782" s="11" t="inlineStr">
        <is>
          <t>USD</t>
        </is>
      </c>
      <c r="I7782" s="11" t="n">
        <v>17</v>
      </c>
      <c r="J7782" s="11" t="n">
        <v>40</v>
      </c>
      <c r="K7782" s="11" t="n">
        <v>83</v>
      </c>
      <c r="L7782" s="11" t="n">
        <v>46</v>
      </c>
      <c r="M7782" s="11" t="n">
        <v>5</v>
      </c>
      <c r="N7782" s="11" t="n">
        <v>0.1</v>
      </c>
      <c r="O7782" s="7" t="n">
        <v>3825.7</v>
      </c>
      <c r="P7782" s="7" t="n">
        <v>3137.074</v>
      </c>
      <c r="Q7782" s="7">
        <f>text(E7782,"ddd")</f>
        <v/>
      </c>
      <c r="R7782" s="7">
        <f>G7782-F7782</f>
        <v/>
      </c>
      <c r="S7782" s="7">
        <f>E7782-D7782</f>
        <v/>
      </c>
      <c r="T7782" s="7">
        <f>O7782*M7782</f>
        <v/>
      </c>
      <c r="U7782" s="7">
        <f>T7782*N7782</f>
        <v/>
      </c>
      <c r="V7782" s="7">
        <f>T7782-U7782-(P7782*M7782)</f>
        <v/>
      </c>
      <c r="W7782" s="7">
        <f>VLOOKUP(L7782,'Products Sheet'!$A:$B,2,FALSE)</f>
        <v/>
      </c>
      <c r="X7782" s="7" t="n"/>
      <c r="Y7782" s="7" t="n"/>
      <c r="Z7782" s="7" t="n"/>
      <c r="AA7782" s="7" t="n"/>
      <c r="AB7782" s="7" t="n"/>
      <c r="AC7782" s="7" t="n"/>
    </row>
    <row r="7783" ht="9.75" customHeight="1" s="12">
      <c r="A7783" s="11" t="inlineStr">
        <is>
          <t>SO - 0005157</t>
        </is>
      </c>
      <c r="B7783" s="11" t="inlineStr">
        <is>
          <t>Distributor</t>
        </is>
      </c>
      <c r="C7783" s="11" t="inlineStr">
        <is>
          <t>WARE-XYS1001</t>
        </is>
      </c>
      <c r="D7783" s="6" t="n">
        <v>43700</v>
      </c>
      <c r="E7783" s="6" t="n">
        <v>43851</v>
      </c>
      <c r="F7783" s="6" t="n">
        <v>43863</v>
      </c>
      <c r="G7783" s="6" t="n">
        <v>43872</v>
      </c>
      <c r="H7783" s="11" t="inlineStr">
        <is>
          <t>USD</t>
        </is>
      </c>
      <c r="I7783" s="11" t="n">
        <v>25</v>
      </c>
      <c r="J7783" s="11" t="n">
        <v>2</v>
      </c>
      <c r="K7783" s="11" t="n">
        <v>51</v>
      </c>
      <c r="L7783" s="11" t="n">
        <v>46</v>
      </c>
      <c r="M7783" s="11" t="n">
        <v>7</v>
      </c>
      <c r="N7783" s="11" t="n">
        <v>0.05</v>
      </c>
      <c r="O7783" s="7" t="n">
        <v>3812.3</v>
      </c>
      <c r="P7783" s="7" t="n">
        <v>1601.166</v>
      </c>
      <c r="Q7783" s="7">
        <f>text(E7783,"ddd")</f>
        <v/>
      </c>
      <c r="R7783" s="7">
        <f>G7783-F7783</f>
        <v/>
      </c>
      <c r="S7783" s="7">
        <f>E7783-D7783</f>
        <v/>
      </c>
      <c r="T7783" s="7">
        <f>O7783*M7783</f>
        <v/>
      </c>
      <c r="U7783" s="7">
        <f>T7783*N7783</f>
        <v/>
      </c>
      <c r="V7783" s="7">
        <f>T7783-U7783-(P7783*M7783)</f>
        <v/>
      </c>
      <c r="W7783" s="7">
        <f>VLOOKUP(L7783,'Products Sheet'!$A:$B,2,FALSE)</f>
        <v/>
      </c>
      <c r="X7783" s="7" t="n"/>
      <c r="Y7783" s="7" t="n"/>
      <c r="Z7783" s="7" t="n"/>
      <c r="AA7783" s="7" t="n"/>
      <c r="AB7783" s="7" t="n"/>
      <c r="AC7783" s="7" t="n"/>
    </row>
    <row r="7784" ht="9.75" customHeight="1" s="12">
      <c r="A7784" s="11" t="inlineStr">
        <is>
          <t>SO - 0005217</t>
        </is>
      </c>
      <c r="B7784" s="11" t="inlineStr">
        <is>
          <t>Distributor</t>
        </is>
      </c>
      <c r="C7784" s="11" t="inlineStr">
        <is>
          <t>WARE-PUJ1005</t>
        </is>
      </c>
      <c r="D7784" s="6" t="n">
        <v>43700</v>
      </c>
      <c r="E7784" s="6" t="n">
        <v>43858</v>
      </c>
      <c r="F7784" s="6" t="n">
        <v>43886</v>
      </c>
      <c r="G7784" s="6" t="n">
        <v>43894</v>
      </c>
      <c r="H7784" s="11" t="inlineStr">
        <is>
          <t>USD</t>
        </is>
      </c>
      <c r="I7784" s="11" t="n">
        <v>22</v>
      </c>
      <c r="J7784" s="11" t="n">
        <v>7</v>
      </c>
      <c r="K7784" s="11" t="n">
        <v>268</v>
      </c>
      <c r="L7784" s="11" t="n">
        <v>46</v>
      </c>
      <c r="M7784" s="11" t="n">
        <v>6</v>
      </c>
      <c r="N7784" s="11" t="n">
        <v>0.075</v>
      </c>
      <c r="O7784" s="7" t="n">
        <v>1983.2</v>
      </c>
      <c r="P7784" s="7" t="n">
        <v>1487.4</v>
      </c>
      <c r="Q7784" s="7">
        <f>text(E7784,"ddd")</f>
        <v/>
      </c>
      <c r="R7784" s="7">
        <f>G7784-F7784</f>
        <v/>
      </c>
      <c r="S7784" s="7">
        <f>E7784-D7784</f>
        <v/>
      </c>
      <c r="T7784" s="7">
        <f>O7784*M7784</f>
        <v/>
      </c>
      <c r="U7784" s="7">
        <f>T7784*N7784</f>
        <v/>
      </c>
      <c r="V7784" s="7">
        <f>T7784-U7784-(P7784*M7784)</f>
        <v/>
      </c>
      <c r="W7784" s="7">
        <f>VLOOKUP(L7784,'Products Sheet'!$A:$B,2,FALSE)</f>
        <v/>
      </c>
      <c r="X7784" s="7" t="n"/>
      <c r="Y7784" s="7" t="n"/>
      <c r="Z7784" s="7" t="n"/>
      <c r="AA7784" s="7" t="n"/>
      <c r="AB7784" s="7" t="n"/>
      <c r="AC7784" s="7" t="n"/>
    </row>
    <row r="7785" ht="9.75" customHeight="1" s="12">
      <c r="A7785" s="11" t="inlineStr">
        <is>
          <t>SO - 0005342</t>
        </is>
      </c>
      <c r="B7785" s="11" t="inlineStr">
        <is>
          <t>Wholesale</t>
        </is>
      </c>
      <c r="C7785" s="11" t="inlineStr">
        <is>
          <t>WARE-XYS1001</t>
        </is>
      </c>
      <c r="D7785" s="6" t="n">
        <v>43800</v>
      </c>
      <c r="E7785" s="6" t="n">
        <v>43874</v>
      </c>
      <c r="F7785" s="6" t="n">
        <v>43902</v>
      </c>
      <c r="G7785" s="6" t="n">
        <v>43903</v>
      </c>
      <c r="H7785" s="11" t="inlineStr">
        <is>
          <t>USD</t>
        </is>
      </c>
      <c r="I7785" s="11" t="n">
        <v>26</v>
      </c>
      <c r="J7785" s="11" t="n">
        <v>30</v>
      </c>
      <c r="K7785" s="11" t="n">
        <v>33</v>
      </c>
      <c r="L7785" s="11" t="n">
        <v>46</v>
      </c>
      <c r="M7785" s="11" t="n">
        <v>4</v>
      </c>
      <c r="N7785" s="11" t="n">
        <v>0.05</v>
      </c>
      <c r="O7785" s="7" t="n">
        <v>1098.8</v>
      </c>
      <c r="P7785" s="7" t="n">
        <v>747.184</v>
      </c>
      <c r="Q7785" s="7">
        <f>text(E7785,"ddd")</f>
        <v/>
      </c>
      <c r="R7785" s="7">
        <f>G7785-F7785</f>
        <v/>
      </c>
      <c r="S7785" s="7">
        <f>E7785-D7785</f>
        <v/>
      </c>
      <c r="T7785" s="7">
        <f>O7785*M7785</f>
        <v/>
      </c>
      <c r="U7785" s="7">
        <f>T7785*N7785</f>
        <v/>
      </c>
      <c r="V7785" s="7">
        <f>T7785-U7785-(P7785*M7785)</f>
        <v/>
      </c>
      <c r="W7785" s="7">
        <f>VLOOKUP(L7785,'Products Sheet'!$A:$B,2,FALSE)</f>
        <v/>
      </c>
      <c r="X7785" s="7" t="n"/>
      <c r="Y7785" s="7" t="n"/>
      <c r="Z7785" s="7" t="n"/>
      <c r="AA7785" s="7" t="n"/>
      <c r="AB7785" s="7" t="n"/>
      <c r="AC7785" s="7" t="n"/>
    </row>
    <row r="7786" ht="9.75" customHeight="1" s="12">
      <c r="A7786" s="11" t="inlineStr">
        <is>
          <t>SO - 0005368</t>
        </is>
      </c>
      <c r="B7786" s="11" t="inlineStr">
        <is>
          <t>Online</t>
        </is>
      </c>
      <c r="C7786" s="11" t="inlineStr">
        <is>
          <t>WARE-NBV1002</t>
        </is>
      </c>
      <c r="D7786" s="6" t="n">
        <v>43800</v>
      </c>
      <c r="E7786" s="6" t="n">
        <v>43877</v>
      </c>
      <c r="F7786" s="6" t="n">
        <v>43900</v>
      </c>
      <c r="G7786" s="6" t="n">
        <v>43908</v>
      </c>
      <c r="H7786" s="11" t="inlineStr">
        <is>
          <t>USD</t>
        </is>
      </c>
      <c r="I7786" s="11" t="n">
        <v>20</v>
      </c>
      <c r="J7786" s="11" t="n">
        <v>9</v>
      </c>
      <c r="K7786" s="11" t="n">
        <v>63</v>
      </c>
      <c r="L7786" s="11" t="n">
        <v>46</v>
      </c>
      <c r="M7786" s="11" t="n">
        <v>6</v>
      </c>
      <c r="N7786" s="11" t="n">
        <v>0.05</v>
      </c>
      <c r="O7786" s="7" t="n">
        <v>2559.4</v>
      </c>
      <c r="P7786" s="7" t="n">
        <v>1330.888</v>
      </c>
      <c r="Q7786" s="7">
        <f>text(E7786,"ddd")</f>
        <v/>
      </c>
      <c r="R7786" s="7">
        <f>G7786-F7786</f>
        <v/>
      </c>
      <c r="S7786" s="7">
        <f>E7786-D7786</f>
        <v/>
      </c>
      <c r="T7786" s="7">
        <f>O7786*M7786</f>
        <v/>
      </c>
      <c r="U7786" s="7">
        <f>T7786*N7786</f>
        <v/>
      </c>
      <c r="V7786" s="7">
        <f>T7786-U7786-(P7786*M7786)</f>
        <v/>
      </c>
      <c r="W7786" s="7">
        <f>VLOOKUP(L7786,'Products Sheet'!$A:$B,2,FALSE)</f>
        <v/>
      </c>
      <c r="X7786" s="7" t="n"/>
      <c r="Y7786" s="7" t="n"/>
      <c r="Z7786" s="7" t="n"/>
      <c r="AA7786" s="7" t="n"/>
      <c r="AB7786" s="7" t="n"/>
      <c r="AC7786" s="7" t="n"/>
    </row>
    <row r="7787" ht="9.75" customHeight="1" s="12">
      <c r="A7787" s="11" t="inlineStr">
        <is>
          <t>SO - 0005487</t>
        </is>
      </c>
      <c r="B7787" s="11" t="inlineStr">
        <is>
          <t>Distributor</t>
        </is>
      </c>
      <c r="C7787" s="11" t="inlineStr">
        <is>
          <t>WARE-UHY1004</t>
        </is>
      </c>
      <c r="D7787" s="6" t="n">
        <v>43800</v>
      </c>
      <c r="E7787" s="6" t="n">
        <v>43888</v>
      </c>
      <c r="F7787" s="6" t="n">
        <v>43901</v>
      </c>
      <c r="G7787" s="6" t="n">
        <v>43908</v>
      </c>
      <c r="H7787" s="11" t="inlineStr">
        <is>
          <t>USD</t>
        </is>
      </c>
      <c r="I7787" s="11" t="n">
        <v>25</v>
      </c>
      <c r="J7787" s="11" t="n">
        <v>26</v>
      </c>
      <c r="K7787" s="11" t="n">
        <v>225</v>
      </c>
      <c r="L7787" s="11" t="n">
        <v>46</v>
      </c>
      <c r="M7787" s="11" t="n">
        <v>8</v>
      </c>
      <c r="N7787" s="11" t="n">
        <v>0.15</v>
      </c>
      <c r="O7787" s="7" t="n">
        <v>1085.4</v>
      </c>
      <c r="P7787" s="7" t="n">
        <v>716.3640000000001</v>
      </c>
      <c r="Q7787" s="7">
        <f>text(E7787,"ddd")</f>
        <v/>
      </c>
      <c r="R7787" s="7">
        <f>G7787-F7787</f>
        <v/>
      </c>
      <c r="S7787" s="7">
        <f>E7787-D7787</f>
        <v/>
      </c>
      <c r="T7787" s="7">
        <f>O7787*M7787</f>
        <v/>
      </c>
      <c r="U7787" s="7">
        <f>T7787*N7787</f>
        <v/>
      </c>
      <c r="V7787" s="7">
        <f>T7787-U7787-(P7787*M7787)</f>
        <v/>
      </c>
      <c r="W7787" s="7">
        <f>VLOOKUP(L7787,'Products Sheet'!$A:$B,2,FALSE)</f>
        <v/>
      </c>
      <c r="X7787" s="7" t="n"/>
      <c r="Y7787" s="7" t="n"/>
      <c r="Z7787" s="7" t="n"/>
      <c r="AA7787" s="7" t="n"/>
      <c r="AB7787" s="7" t="n"/>
      <c r="AC7787" s="7" t="n"/>
    </row>
    <row r="7788" ht="9.75" customHeight="1" s="12">
      <c r="A7788" s="11" t="inlineStr">
        <is>
          <t>SO - 0005507</t>
        </is>
      </c>
      <c r="B7788" s="11" t="inlineStr">
        <is>
          <t>Online</t>
        </is>
      </c>
      <c r="C7788" s="11" t="inlineStr">
        <is>
          <t>WARE-PUJ1005</t>
        </is>
      </c>
      <c r="D7788" s="6" t="n">
        <v>43800</v>
      </c>
      <c r="E7788" s="6" t="n">
        <v>43890</v>
      </c>
      <c r="F7788" s="6" t="n">
        <v>43910</v>
      </c>
      <c r="G7788" s="6" t="n">
        <v>43917</v>
      </c>
      <c r="H7788" s="11" t="inlineStr">
        <is>
          <t>USD</t>
        </is>
      </c>
      <c r="I7788" s="11" t="n">
        <v>17</v>
      </c>
      <c r="J7788" s="11" t="n">
        <v>19</v>
      </c>
      <c r="K7788" s="11" t="n">
        <v>293</v>
      </c>
      <c r="L7788" s="11" t="n">
        <v>46</v>
      </c>
      <c r="M7788" s="11" t="n">
        <v>2</v>
      </c>
      <c r="N7788" s="11" t="n">
        <v>0.05</v>
      </c>
      <c r="O7788" s="7" t="n">
        <v>1259.6</v>
      </c>
      <c r="P7788" s="7" t="n">
        <v>705.3760000000001</v>
      </c>
      <c r="Q7788" s="7">
        <f>text(E7788,"ddd")</f>
        <v/>
      </c>
      <c r="R7788" s="7">
        <f>G7788-F7788</f>
        <v/>
      </c>
      <c r="S7788" s="7">
        <f>E7788-D7788</f>
        <v/>
      </c>
      <c r="T7788" s="7">
        <f>O7788*M7788</f>
        <v/>
      </c>
      <c r="U7788" s="7">
        <f>T7788*N7788</f>
        <v/>
      </c>
      <c r="V7788" s="7">
        <f>T7788-U7788-(P7788*M7788)</f>
        <v/>
      </c>
      <c r="W7788" s="7">
        <f>VLOOKUP(L7788,'Products Sheet'!$A:$B,2,FALSE)</f>
        <v/>
      </c>
      <c r="X7788" s="7" t="n"/>
      <c r="Y7788" s="7" t="n"/>
      <c r="Z7788" s="7" t="n"/>
      <c r="AA7788" s="7" t="n"/>
      <c r="AB7788" s="7" t="n"/>
      <c r="AC7788" s="7" t="n"/>
    </row>
    <row r="7789" ht="9.75" customHeight="1" s="12">
      <c r="A7789" s="11" t="inlineStr">
        <is>
          <t>SO - 0005663</t>
        </is>
      </c>
      <c r="B7789" s="11" t="inlineStr">
        <is>
          <t>Wholesale</t>
        </is>
      </c>
      <c r="C7789" s="11" t="inlineStr">
        <is>
          <t>WARE-NBV1002</t>
        </is>
      </c>
      <c r="D7789" s="6" t="n">
        <v>43800</v>
      </c>
      <c r="E7789" s="6" t="n">
        <v>43911</v>
      </c>
      <c r="F7789" s="6" t="n">
        <v>43935</v>
      </c>
      <c r="G7789" s="6" t="n">
        <v>43945</v>
      </c>
      <c r="H7789" s="11" t="inlineStr">
        <is>
          <t>USD</t>
        </is>
      </c>
      <c r="I7789" s="11" t="n">
        <v>28</v>
      </c>
      <c r="J7789" s="11" t="n">
        <v>36</v>
      </c>
      <c r="K7789" s="11" t="n">
        <v>74</v>
      </c>
      <c r="L7789" s="11" t="n">
        <v>46</v>
      </c>
      <c r="M7789" s="11" t="n">
        <v>5</v>
      </c>
      <c r="N7789" s="11" t="n">
        <v>0.2</v>
      </c>
      <c r="O7789" s="7" t="n">
        <v>1829.1</v>
      </c>
      <c r="P7789" s="7" t="n">
        <v>969.4230000000001</v>
      </c>
      <c r="Q7789" s="7">
        <f>text(E7789,"ddd")</f>
        <v/>
      </c>
      <c r="R7789" s="7">
        <f>G7789-F7789</f>
        <v/>
      </c>
      <c r="S7789" s="7">
        <f>E7789-D7789</f>
        <v/>
      </c>
      <c r="T7789" s="7">
        <f>O7789*M7789</f>
        <v/>
      </c>
      <c r="U7789" s="7">
        <f>T7789*N7789</f>
        <v/>
      </c>
      <c r="V7789" s="7">
        <f>T7789-U7789-(P7789*M7789)</f>
        <v/>
      </c>
      <c r="W7789" s="7">
        <f>VLOOKUP(L7789,'Products Sheet'!$A:$B,2,FALSE)</f>
        <v/>
      </c>
      <c r="X7789" s="7" t="n"/>
      <c r="Y7789" s="7" t="n"/>
      <c r="Z7789" s="7" t="n"/>
      <c r="AA7789" s="7" t="n"/>
      <c r="AB7789" s="7" t="n"/>
      <c r="AC7789" s="7" t="n"/>
    </row>
    <row r="7790" ht="9.75" customHeight="1" s="12">
      <c r="A7790" s="11" t="inlineStr">
        <is>
          <t>SO - 0005767</t>
        </is>
      </c>
      <c r="B7790" s="11" t="inlineStr">
        <is>
          <t>Online</t>
        </is>
      </c>
      <c r="C7790" s="11" t="inlineStr">
        <is>
          <t>WARE-UHY1004</t>
        </is>
      </c>
      <c r="D7790" s="6" t="n">
        <v>43800</v>
      </c>
      <c r="E7790" s="6" t="n">
        <v>43924</v>
      </c>
      <c r="F7790" s="6" t="n">
        <v>43928</v>
      </c>
      <c r="G7790" s="6" t="n">
        <v>43935</v>
      </c>
      <c r="H7790" s="11" t="inlineStr">
        <is>
          <t>USD</t>
        </is>
      </c>
      <c r="I7790" s="11" t="n">
        <v>15</v>
      </c>
      <c r="J7790" s="11" t="n">
        <v>27</v>
      </c>
      <c r="K7790" s="11" t="n">
        <v>207</v>
      </c>
      <c r="L7790" s="11" t="n">
        <v>46</v>
      </c>
      <c r="M7790" s="11" t="n">
        <v>4</v>
      </c>
      <c r="N7790" s="11" t="n">
        <v>0.05</v>
      </c>
      <c r="O7790" s="7" t="n">
        <v>2901.1</v>
      </c>
      <c r="P7790" s="7" t="n">
        <v>2146.814</v>
      </c>
      <c r="Q7790" s="7">
        <f>text(E7790,"ddd")</f>
        <v/>
      </c>
      <c r="R7790" s="7">
        <f>G7790-F7790</f>
        <v/>
      </c>
      <c r="S7790" s="7">
        <f>E7790-D7790</f>
        <v/>
      </c>
      <c r="T7790" s="7">
        <f>O7790*M7790</f>
        <v/>
      </c>
      <c r="U7790" s="7">
        <f>T7790*N7790</f>
        <v/>
      </c>
      <c r="V7790" s="7">
        <f>T7790-U7790-(P7790*M7790)</f>
        <v/>
      </c>
      <c r="W7790" s="7">
        <f>VLOOKUP(L7790,'Products Sheet'!$A:$B,2,FALSE)</f>
        <v/>
      </c>
      <c r="X7790" s="7" t="n"/>
      <c r="Y7790" s="7" t="n"/>
      <c r="Z7790" s="7" t="n"/>
      <c r="AA7790" s="7" t="n"/>
      <c r="AB7790" s="7" t="n"/>
      <c r="AC7790" s="7" t="n"/>
    </row>
    <row r="7791" ht="9.75" customHeight="1" s="12">
      <c r="A7791" s="11" t="inlineStr">
        <is>
          <t>SO - 0005863</t>
        </is>
      </c>
      <c r="B7791" s="11" t="inlineStr">
        <is>
          <t>Distributor</t>
        </is>
      </c>
      <c r="C7791" s="11" t="inlineStr">
        <is>
          <t>WARE-PUJ1005</t>
        </is>
      </c>
      <c r="D7791" s="6" t="n">
        <v>43900</v>
      </c>
      <c r="E7791" s="6" t="n">
        <v>43935</v>
      </c>
      <c r="F7791" s="6" t="n">
        <v>43939</v>
      </c>
      <c r="G7791" s="6" t="n">
        <v>43949</v>
      </c>
      <c r="H7791" s="11" t="inlineStr">
        <is>
          <t>USD</t>
        </is>
      </c>
      <c r="I7791" s="11" t="n">
        <v>24</v>
      </c>
      <c r="J7791" s="11" t="n">
        <v>47</v>
      </c>
      <c r="K7791" s="11" t="n">
        <v>300</v>
      </c>
      <c r="L7791" s="11" t="n">
        <v>46</v>
      </c>
      <c r="M7791" s="11" t="n">
        <v>7</v>
      </c>
      <c r="N7791" s="11" t="n">
        <v>0.05</v>
      </c>
      <c r="O7791" s="7" t="n">
        <v>1795.6</v>
      </c>
      <c r="P7791" s="7" t="n">
        <v>1059.404</v>
      </c>
      <c r="Q7791" s="7">
        <f>text(E7791,"ddd")</f>
        <v/>
      </c>
      <c r="R7791" s="7">
        <f>G7791-F7791</f>
        <v/>
      </c>
      <c r="S7791" s="7">
        <f>E7791-D7791</f>
        <v/>
      </c>
      <c r="T7791" s="7">
        <f>O7791*M7791</f>
        <v/>
      </c>
      <c r="U7791" s="7">
        <f>T7791*N7791</f>
        <v/>
      </c>
      <c r="V7791" s="7">
        <f>T7791-U7791-(P7791*M7791)</f>
        <v/>
      </c>
      <c r="W7791" s="7">
        <f>VLOOKUP(L7791,'Products Sheet'!$A:$B,2,FALSE)</f>
        <v/>
      </c>
      <c r="X7791" s="7" t="n"/>
      <c r="Y7791" s="7" t="n"/>
      <c r="Z7791" s="7" t="n"/>
      <c r="AA7791" s="7" t="n"/>
      <c r="AB7791" s="7" t="n"/>
      <c r="AC7791" s="7" t="n"/>
    </row>
    <row r="7792" ht="9.75" customHeight="1" s="12">
      <c r="A7792" s="11" t="inlineStr">
        <is>
          <t>SO - 0005875</t>
        </is>
      </c>
      <c r="B7792" s="11" t="inlineStr">
        <is>
          <t>In-Store</t>
        </is>
      </c>
      <c r="C7792" s="11" t="inlineStr">
        <is>
          <t>WARE-NMK1003</t>
        </is>
      </c>
      <c r="D7792" s="6" t="n">
        <v>43900</v>
      </c>
      <c r="E7792" s="6" t="n">
        <v>43936</v>
      </c>
      <c r="F7792" s="6" t="n">
        <v>43940</v>
      </c>
      <c r="G7792" s="6" t="n">
        <v>43949</v>
      </c>
      <c r="H7792" s="11" t="inlineStr">
        <is>
          <t>USD</t>
        </is>
      </c>
      <c r="I7792" s="11" t="n">
        <v>11</v>
      </c>
      <c r="J7792" s="11" t="n">
        <v>6</v>
      </c>
      <c r="K7792" s="11" t="n">
        <v>190</v>
      </c>
      <c r="L7792" s="11" t="n">
        <v>46</v>
      </c>
      <c r="M7792" s="11" t="n">
        <v>1</v>
      </c>
      <c r="N7792" s="11" t="n">
        <v>0.075</v>
      </c>
      <c r="O7792" s="7" t="n">
        <v>2378.5</v>
      </c>
      <c r="P7792" s="7" t="n">
        <v>1902.8</v>
      </c>
      <c r="Q7792" s="7">
        <f>text(E7792,"ddd")</f>
        <v/>
      </c>
      <c r="R7792" s="7">
        <f>G7792-F7792</f>
        <v/>
      </c>
      <c r="S7792" s="7">
        <f>E7792-D7792</f>
        <v/>
      </c>
      <c r="T7792" s="7">
        <f>O7792*M7792</f>
        <v/>
      </c>
      <c r="U7792" s="7">
        <f>T7792*N7792</f>
        <v/>
      </c>
      <c r="V7792" s="7">
        <f>T7792-U7792-(P7792*M7792)</f>
        <v/>
      </c>
      <c r="W7792" s="7">
        <f>VLOOKUP(L7792,'Products Sheet'!$A:$B,2,FALSE)</f>
        <v/>
      </c>
      <c r="X7792" s="7" t="n"/>
      <c r="Y7792" s="7" t="n"/>
      <c r="Z7792" s="7" t="n"/>
      <c r="AA7792" s="7" t="n"/>
      <c r="AB7792" s="7" t="n"/>
      <c r="AC7792" s="7" t="n"/>
    </row>
    <row r="7793" ht="9.75" customHeight="1" s="12">
      <c r="A7793" s="11" t="inlineStr">
        <is>
          <t>SO - 0005929</t>
        </is>
      </c>
      <c r="B7793" s="11" t="inlineStr">
        <is>
          <t>In-Store</t>
        </is>
      </c>
      <c r="C7793" s="11" t="inlineStr">
        <is>
          <t>WARE-PUJ1005</t>
        </is>
      </c>
      <c r="D7793" s="6" t="n">
        <v>43800</v>
      </c>
      <c r="E7793" s="6" t="n">
        <v>43943</v>
      </c>
      <c r="F7793" s="6" t="n">
        <v>43968</v>
      </c>
      <c r="G7793" s="6" t="n">
        <v>43978</v>
      </c>
      <c r="H7793" s="11" t="inlineStr">
        <is>
          <t>USD</t>
        </is>
      </c>
      <c r="I7793" s="11" t="n">
        <v>7</v>
      </c>
      <c r="J7793" s="11" t="n">
        <v>25</v>
      </c>
      <c r="K7793" s="11" t="n">
        <v>303</v>
      </c>
      <c r="L7793" s="11" t="n">
        <v>46</v>
      </c>
      <c r="M7793" s="11" t="n">
        <v>1</v>
      </c>
      <c r="N7793" s="11" t="n">
        <v>0.075</v>
      </c>
      <c r="O7793" s="7" t="n">
        <v>241.2</v>
      </c>
      <c r="P7793" s="7" t="n">
        <v>130.248</v>
      </c>
      <c r="Q7793" s="7">
        <f>text(E7793,"ddd")</f>
        <v/>
      </c>
      <c r="R7793" s="7">
        <f>G7793-F7793</f>
        <v/>
      </c>
      <c r="S7793" s="7">
        <f>E7793-D7793</f>
        <v/>
      </c>
      <c r="T7793" s="7">
        <f>O7793*M7793</f>
        <v/>
      </c>
      <c r="U7793" s="7">
        <f>T7793*N7793</f>
        <v/>
      </c>
      <c r="V7793" s="7">
        <f>T7793-U7793-(P7793*M7793)</f>
        <v/>
      </c>
      <c r="W7793" s="7">
        <f>VLOOKUP(L7793,'Products Sheet'!$A:$B,2,FALSE)</f>
        <v/>
      </c>
      <c r="X7793" s="7" t="n"/>
      <c r="Y7793" s="7" t="n"/>
      <c r="Z7793" s="7" t="n"/>
      <c r="AA7793" s="7" t="n"/>
      <c r="AB7793" s="7" t="n"/>
      <c r="AC7793" s="7" t="n"/>
    </row>
    <row r="7794" ht="9.75" customHeight="1" s="12">
      <c r="A7794" s="11" t="inlineStr">
        <is>
          <t>SO - 0005987</t>
        </is>
      </c>
      <c r="B7794" s="11" t="inlineStr">
        <is>
          <t>In-Store</t>
        </is>
      </c>
      <c r="C7794" s="11" t="inlineStr">
        <is>
          <t>WARE-MKL1006</t>
        </is>
      </c>
      <c r="D7794" s="6" t="n">
        <v>43800</v>
      </c>
      <c r="E7794" s="6" t="n">
        <v>43949</v>
      </c>
      <c r="F7794" s="6" t="n">
        <v>43961</v>
      </c>
      <c r="G7794" s="6" t="n">
        <v>43971</v>
      </c>
      <c r="H7794" s="11" t="inlineStr">
        <is>
          <t>USD</t>
        </is>
      </c>
      <c r="I7794" s="11" t="n">
        <v>1</v>
      </c>
      <c r="J7794" s="11" t="n">
        <v>18</v>
      </c>
      <c r="K7794" s="11" t="n">
        <v>349</v>
      </c>
      <c r="L7794" s="11" t="n">
        <v>46</v>
      </c>
      <c r="M7794" s="11" t="n">
        <v>1</v>
      </c>
      <c r="N7794" s="11" t="n">
        <v>0.2</v>
      </c>
      <c r="O7794" s="7" t="n">
        <v>1969.8</v>
      </c>
      <c r="P7794" s="7" t="n">
        <v>1398.558</v>
      </c>
      <c r="Q7794" s="7">
        <f>text(E7794,"ddd")</f>
        <v/>
      </c>
      <c r="R7794" s="7">
        <f>G7794-F7794</f>
        <v/>
      </c>
      <c r="S7794" s="7">
        <f>E7794-D7794</f>
        <v/>
      </c>
      <c r="T7794" s="7">
        <f>O7794*M7794</f>
        <v/>
      </c>
      <c r="U7794" s="7">
        <f>T7794*N7794</f>
        <v/>
      </c>
      <c r="V7794" s="7">
        <f>T7794-U7794-(P7794*M7794)</f>
        <v/>
      </c>
      <c r="W7794" s="7">
        <f>VLOOKUP(L7794,'Products Sheet'!$A:$B,2,FALSE)</f>
        <v/>
      </c>
      <c r="X7794" s="7" t="n"/>
      <c r="Y7794" s="7" t="n"/>
      <c r="Z7794" s="7" t="n"/>
      <c r="AA7794" s="7" t="n"/>
      <c r="AB7794" s="7" t="n"/>
      <c r="AC7794" s="7" t="n"/>
    </row>
    <row r="7795" ht="9.75" customHeight="1" s="12">
      <c r="A7795" s="11" t="inlineStr">
        <is>
          <t>SO - 0006036</t>
        </is>
      </c>
      <c r="B7795" s="11" t="inlineStr">
        <is>
          <t>Online</t>
        </is>
      </c>
      <c r="C7795" s="11" t="inlineStr">
        <is>
          <t>WARE-XYS1001</t>
        </is>
      </c>
      <c r="D7795" s="6" t="n">
        <v>43900</v>
      </c>
      <c r="E7795" s="6" t="n">
        <v>43956</v>
      </c>
      <c r="F7795" s="6" t="n">
        <v>43977</v>
      </c>
      <c r="G7795" s="6" t="n">
        <v>43981</v>
      </c>
      <c r="H7795" s="11" t="inlineStr">
        <is>
          <t>USD</t>
        </is>
      </c>
      <c r="I7795" s="11" t="n">
        <v>20</v>
      </c>
      <c r="J7795" s="11" t="n">
        <v>1</v>
      </c>
      <c r="K7795" s="11" t="n">
        <v>38</v>
      </c>
      <c r="L7795" s="11" t="n">
        <v>46</v>
      </c>
      <c r="M7795" s="11" t="n">
        <v>6</v>
      </c>
      <c r="N7795" s="11" t="n">
        <v>0.075</v>
      </c>
      <c r="O7795" s="7" t="n">
        <v>201</v>
      </c>
      <c r="P7795" s="7" t="n">
        <v>120.6</v>
      </c>
      <c r="Q7795" s="7">
        <f>text(E7795,"ddd")</f>
        <v/>
      </c>
      <c r="R7795" s="7">
        <f>G7795-F7795</f>
        <v/>
      </c>
      <c r="S7795" s="7">
        <f>E7795-D7795</f>
        <v/>
      </c>
      <c r="T7795" s="7">
        <f>O7795*M7795</f>
        <v/>
      </c>
      <c r="U7795" s="7">
        <f>T7795*N7795</f>
        <v/>
      </c>
      <c r="V7795" s="7">
        <f>T7795-U7795-(P7795*M7795)</f>
        <v/>
      </c>
      <c r="W7795" s="7">
        <f>VLOOKUP(L7795,'Products Sheet'!$A:$B,2,FALSE)</f>
        <v/>
      </c>
      <c r="X7795" s="7" t="n"/>
      <c r="Y7795" s="7" t="n"/>
      <c r="Z7795" s="7" t="n"/>
      <c r="AA7795" s="7" t="n"/>
      <c r="AB7795" s="7" t="n"/>
      <c r="AC7795" s="7" t="n"/>
    </row>
    <row r="7796" ht="9.75" customHeight="1" s="12">
      <c r="A7796" s="11" t="inlineStr">
        <is>
          <t>SO - 0006068</t>
        </is>
      </c>
      <c r="B7796" s="11" t="inlineStr">
        <is>
          <t>In-Store</t>
        </is>
      </c>
      <c r="C7796" s="11" t="inlineStr">
        <is>
          <t>WARE-NMK1003</t>
        </is>
      </c>
      <c r="D7796" s="6" t="n">
        <v>43800</v>
      </c>
      <c r="E7796" s="6" t="n">
        <v>43960</v>
      </c>
      <c r="F7796" s="6" t="n">
        <v>43964</v>
      </c>
      <c r="G7796" s="6" t="n">
        <v>43972</v>
      </c>
      <c r="H7796" s="11" t="inlineStr">
        <is>
          <t>USD</t>
        </is>
      </c>
      <c r="I7796" s="11" t="n">
        <v>1</v>
      </c>
      <c r="J7796" s="11" t="n">
        <v>48</v>
      </c>
      <c r="K7796" s="11" t="n">
        <v>115</v>
      </c>
      <c r="L7796" s="11" t="n">
        <v>46</v>
      </c>
      <c r="M7796" s="11" t="n">
        <v>3</v>
      </c>
      <c r="N7796" s="11" t="n">
        <v>0.15</v>
      </c>
      <c r="O7796" s="7" t="n">
        <v>2458.9</v>
      </c>
      <c r="P7796" s="7" t="n">
        <v>1303.217</v>
      </c>
      <c r="Q7796" s="7">
        <f>text(E7796,"ddd")</f>
        <v/>
      </c>
      <c r="R7796" s="7">
        <f>G7796-F7796</f>
        <v/>
      </c>
      <c r="S7796" s="7">
        <f>E7796-D7796</f>
        <v/>
      </c>
      <c r="T7796" s="7">
        <f>O7796*M7796</f>
        <v/>
      </c>
      <c r="U7796" s="7">
        <f>T7796*N7796</f>
        <v/>
      </c>
      <c r="V7796" s="7">
        <f>T7796-U7796-(P7796*M7796)</f>
        <v/>
      </c>
      <c r="W7796" s="7">
        <f>VLOOKUP(L7796,'Products Sheet'!$A:$B,2,FALSE)</f>
        <v/>
      </c>
      <c r="X7796" s="7" t="n"/>
      <c r="Y7796" s="7" t="n"/>
      <c r="Z7796" s="7" t="n"/>
      <c r="AA7796" s="7" t="n"/>
      <c r="AB7796" s="7" t="n"/>
      <c r="AC7796" s="7" t="n"/>
    </row>
    <row r="7797" ht="9.75" customHeight="1" s="12">
      <c r="A7797" s="11" t="inlineStr">
        <is>
          <t>SO - 0006081</t>
        </is>
      </c>
      <c r="B7797" s="11" t="inlineStr">
        <is>
          <t>In-Store</t>
        </is>
      </c>
      <c r="C7797" s="11" t="inlineStr">
        <is>
          <t>WARE-XYS1001</t>
        </is>
      </c>
      <c r="D7797" s="6" t="n">
        <v>43800</v>
      </c>
      <c r="E7797" s="6" t="n">
        <v>43961</v>
      </c>
      <c r="F7797" s="6" t="n">
        <v>43979</v>
      </c>
      <c r="G7797" s="6" t="n">
        <v>43980</v>
      </c>
      <c r="H7797" s="11" t="inlineStr">
        <is>
          <t>USD</t>
        </is>
      </c>
      <c r="I7797" s="11" t="n">
        <v>9</v>
      </c>
      <c r="J7797" s="11" t="n">
        <v>48</v>
      </c>
      <c r="K7797" s="11" t="n">
        <v>58</v>
      </c>
      <c r="L7797" s="11" t="n">
        <v>46</v>
      </c>
      <c r="M7797" s="11" t="n">
        <v>7</v>
      </c>
      <c r="N7797" s="11" t="n">
        <v>0.4</v>
      </c>
      <c r="O7797" s="7" t="n">
        <v>2211</v>
      </c>
      <c r="P7797" s="7" t="n">
        <v>1857.24</v>
      </c>
      <c r="Q7797" s="7">
        <f>text(E7797,"ddd")</f>
        <v/>
      </c>
      <c r="R7797" s="7">
        <f>G7797-F7797</f>
        <v/>
      </c>
      <c r="S7797" s="7">
        <f>E7797-D7797</f>
        <v/>
      </c>
      <c r="T7797" s="7">
        <f>O7797*M7797</f>
        <v/>
      </c>
      <c r="U7797" s="7">
        <f>T7797*N7797</f>
        <v/>
      </c>
      <c r="V7797" s="7">
        <f>T7797-U7797-(P7797*M7797)</f>
        <v/>
      </c>
      <c r="W7797" s="7">
        <f>VLOOKUP(L7797,'Products Sheet'!$A:$B,2,FALSE)</f>
        <v/>
      </c>
      <c r="X7797" s="7" t="n"/>
      <c r="Y7797" s="7" t="n"/>
      <c r="Z7797" s="7" t="n"/>
      <c r="AA7797" s="7" t="n"/>
      <c r="AB7797" s="7" t="n"/>
      <c r="AC7797" s="7" t="n"/>
    </row>
    <row r="7798" ht="9.75" customHeight="1" s="12">
      <c r="A7798" s="11" t="inlineStr">
        <is>
          <t>SO - 0006164</t>
        </is>
      </c>
      <c r="B7798" s="11" t="inlineStr">
        <is>
          <t>Wholesale</t>
        </is>
      </c>
      <c r="C7798" s="11" t="inlineStr">
        <is>
          <t>WARE-NMK1003</t>
        </is>
      </c>
      <c r="D7798" s="6" t="n">
        <v>43900</v>
      </c>
      <c r="E7798" s="6" t="n">
        <v>43971</v>
      </c>
      <c r="F7798" s="6" t="n">
        <v>43977</v>
      </c>
      <c r="G7798" s="6" t="n">
        <v>43984</v>
      </c>
      <c r="H7798" s="11" t="inlineStr">
        <is>
          <t>USD</t>
        </is>
      </c>
      <c r="I7798" s="11" t="n">
        <v>28</v>
      </c>
      <c r="J7798" s="11" t="n">
        <v>4</v>
      </c>
      <c r="K7798" s="11" t="n">
        <v>196</v>
      </c>
      <c r="L7798" s="11" t="n">
        <v>46</v>
      </c>
      <c r="M7798" s="11" t="n">
        <v>3</v>
      </c>
      <c r="N7798" s="11" t="n">
        <v>0.2</v>
      </c>
      <c r="O7798" s="7" t="n">
        <v>3979.8</v>
      </c>
      <c r="P7798" s="7" t="n">
        <v>3303.234</v>
      </c>
      <c r="Q7798" s="7">
        <f>text(E7798,"ddd")</f>
        <v/>
      </c>
      <c r="R7798" s="7">
        <f>G7798-F7798</f>
        <v/>
      </c>
      <c r="S7798" s="7">
        <f>E7798-D7798</f>
        <v/>
      </c>
      <c r="T7798" s="7">
        <f>O7798*M7798</f>
        <v/>
      </c>
      <c r="U7798" s="7">
        <f>T7798*N7798</f>
        <v/>
      </c>
      <c r="V7798" s="7">
        <f>T7798-U7798-(P7798*M7798)</f>
        <v/>
      </c>
      <c r="W7798" s="7">
        <f>VLOOKUP(L7798,'Products Sheet'!$A:$B,2,FALSE)</f>
        <v/>
      </c>
      <c r="X7798" s="7" t="n"/>
      <c r="Y7798" s="7" t="n"/>
      <c r="Z7798" s="7" t="n"/>
      <c r="AA7798" s="7" t="n"/>
      <c r="AB7798" s="7" t="n"/>
      <c r="AC7798" s="7" t="n"/>
    </row>
    <row r="7799" ht="9.75" customHeight="1" s="12">
      <c r="A7799" s="11" t="inlineStr">
        <is>
          <t>SO - 0006284</t>
        </is>
      </c>
      <c r="B7799" s="11" t="inlineStr">
        <is>
          <t>In-Store</t>
        </is>
      </c>
      <c r="C7799" s="11" t="inlineStr">
        <is>
          <t>WARE-XYS1001</t>
        </is>
      </c>
      <c r="D7799" s="6" t="n">
        <v>43900</v>
      </c>
      <c r="E7799" s="6" t="n">
        <v>43983</v>
      </c>
      <c r="F7799" s="6" t="n">
        <v>43997</v>
      </c>
      <c r="G7799" s="6" t="n">
        <v>44002</v>
      </c>
      <c r="H7799" s="11" t="inlineStr">
        <is>
          <t>USD</t>
        </is>
      </c>
      <c r="I7799" s="11" t="n">
        <v>3</v>
      </c>
      <c r="J7799" s="11" t="n">
        <v>37</v>
      </c>
      <c r="K7799" s="11" t="n">
        <v>36</v>
      </c>
      <c r="L7799" s="11" t="n">
        <v>46</v>
      </c>
      <c r="M7799" s="11" t="n">
        <v>1</v>
      </c>
      <c r="N7799" s="11" t="n">
        <v>0.075</v>
      </c>
      <c r="O7799" s="7" t="n">
        <v>984.9</v>
      </c>
      <c r="P7799" s="7" t="n">
        <v>630.336</v>
      </c>
      <c r="Q7799" s="7">
        <f>text(E7799,"ddd")</f>
        <v/>
      </c>
      <c r="R7799" s="7">
        <f>G7799-F7799</f>
        <v/>
      </c>
      <c r="S7799" s="7">
        <f>E7799-D7799</f>
        <v/>
      </c>
      <c r="T7799" s="7">
        <f>O7799*M7799</f>
        <v/>
      </c>
      <c r="U7799" s="7">
        <f>T7799*N7799</f>
        <v/>
      </c>
      <c r="V7799" s="7">
        <f>T7799-U7799-(P7799*M7799)</f>
        <v/>
      </c>
      <c r="W7799" s="7">
        <f>VLOOKUP(L7799,'Products Sheet'!$A:$B,2,FALSE)</f>
        <v/>
      </c>
      <c r="X7799" s="7" t="n"/>
      <c r="Y7799" s="7" t="n"/>
      <c r="Z7799" s="7" t="n"/>
      <c r="AA7799" s="7" t="n"/>
      <c r="AB7799" s="7" t="n"/>
      <c r="AC7799" s="7" t="n"/>
    </row>
    <row r="7800" ht="9.75" customHeight="1" s="12">
      <c r="A7800" s="11" t="inlineStr">
        <is>
          <t>SO - 0006294</t>
        </is>
      </c>
      <c r="B7800" s="11" t="inlineStr">
        <is>
          <t>Distributor</t>
        </is>
      </c>
      <c r="C7800" s="11" t="inlineStr">
        <is>
          <t>WARE-PUJ1005</t>
        </is>
      </c>
      <c r="D7800" s="6" t="n">
        <v>43900</v>
      </c>
      <c r="E7800" s="6" t="n">
        <v>43985</v>
      </c>
      <c r="F7800" s="6" t="n">
        <v>43997</v>
      </c>
      <c r="G7800" s="6" t="n">
        <v>44006</v>
      </c>
      <c r="H7800" s="11" t="inlineStr">
        <is>
          <t>USD</t>
        </is>
      </c>
      <c r="I7800" s="11" t="n">
        <v>21</v>
      </c>
      <c r="J7800" s="11" t="n">
        <v>4</v>
      </c>
      <c r="K7800" s="11" t="n">
        <v>301</v>
      </c>
      <c r="L7800" s="11" t="n">
        <v>46</v>
      </c>
      <c r="M7800" s="11" t="n">
        <v>3</v>
      </c>
      <c r="N7800" s="11" t="n">
        <v>0.075</v>
      </c>
      <c r="O7800" s="7" t="n">
        <v>1943</v>
      </c>
      <c r="P7800" s="7" t="n">
        <v>1165.8</v>
      </c>
      <c r="Q7800" s="7">
        <f>text(E7800,"ddd")</f>
        <v/>
      </c>
      <c r="R7800" s="7">
        <f>G7800-F7800</f>
        <v/>
      </c>
      <c r="S7800" s="7">
        <f>E7800-D7800</f>
        <v/>
      </c>
      <c r="T7800" s="7">
        <f>O7800*M7800</f>
        <v/>
      </c>
      <c r="U7800" s="7">
        <f>T7800*N7800</f>
        <v/>
      </c>
      <c r="V7800" s="7">
        <f>T7800-U7800-(P7800*M7800)</f>
        <v/>
      </c>
      <c r="W7800" s="7">
        <f>VLOOKUP(L7800,'Products Sheet'!$A:$B,2,FALSE)</f>
        <v/>
      </c>
      <c r="X7800" s="7" t="n"/>
      <c r="Y7800" s="7" t="n"/>
      <c r="Z7800" s="7" t="n"/>
      <c r="AA7800" s="7" t="n"/>
      <c r="AB7800" s="7" t="n"/>
      <c r="AC7800" s="7" t="n"/>
    </row>
    <row r="7801" ht="9.75" customHeight="1" s="12">
      <c r="A7801" s="11" t="inlineStr">
        <is>
          <t>SO - 0006352</t>
        </is>
      </c>
      <c r="B7801" s="11" t="inlineStr">
        <is>
          <t>In-Store</t>
        </is>
      </c>
      <c r="C7801" s="11" t="inlineStr">
        <is>
          <t>WARE-XYS1001</t>
        </is>
      </c>
      <c r="D7801" s="6" t="n">
        <v>43900</v>
      </c>
      <c r="E7801" s="6" t="n">
        <v>43992</v>
      </c>
      <c r="F7801" s="6" t="n">
        <v>44010</v>
      </c>
      <c r="G7801" s="6" t="n">
        <v>44016</v>
      </c>
      <c r="H7801" s="11" t="inlineStr">
        <is>
          <t>USD</t>
        </is>
      </c>
      <c r="I7801" s="11" t="n">
        <v>3</v>
      </c>
      <c r="J7801" s="11" t="n">
        <v>11</v>
      </c>
      <c r="K7801" s="11" t="n">
        <v>51</v>
      </c>
      <c r="L7801" s="11" t="n">
        <v>46</v>
      </c>
      <c r="M7801" s="11" t="n">
        <v>6</v>
      </c>
      <c r="N7801" s="11" t="n">
        <v>0.075</v>
      </c>
      <c r="O7801" s="7" t="n">
        <v>1976.5</v>
      </c>
      <c r="P7801" s="7" t="n">
        <v>1600.965</v>
      </c>
      <c r="Q7801" s="7">
        <f>text(E7801,"ddd")</f>
        <v/>
      </c>
      <c r="R7801" s="7">
        <f>G7801-F7801</f>
        <v/>
      </c>
      <c r="S7801" s="7">
        <f>E7801-D7801</f>
        <v/>
      </c>
      <c r="T7801" s="7">
        <f>O7801*M7801</f>
        <v/>
      </c>
      <c r="U7801" s="7">
        <f>T7801*N7801</f>
        <v/>
      </c>
      <c r="V7801" s="7">
        <f>T7801-U7801-(P7801*M7801)</f>
        <v/>
      </c>
      <c r="W7801" s="7">
        <f>VLOOKUP(L7801,'Products Sheet'!$A:$B,2,FALSE)</f>
        <v/>
      </c>
      <c r="X7801" s="7" t="n"/>
      <c r="Y7801" s="7" t="n"/>
      <c r="Z7801" s="7" t="n"/>
      <c r="AA7801" s="7" t="n"/>
      <c r="AB7801" s="7" t="n"/>
      <c r="AC7801" s="7" t="n"/>
    </row>
    <row r="7802" ht="9.75" customHeight="1" s="12">
      <c r="A7802" s="11" t="inlineStr">
        <is>
          <t>SO - 0006360</t>
        </is>
      </c>
      <c r="B7802" s="11" t="inlineStr">
        <is>
          <t>Distributor</t>
        </is>
      </c>
      <c r="C7802" s="11" t="inlineStr">
        <is>
          <t>WARE-NMK1003</t>
        </is>
      </c>
      <c r="D7802" s="6" t="n">
        <v>43900</v>
      </c>
      <c r="E7802" s="6" t="n">
        <v>43993</v>
      </c>
      <c r="F7802" s="6" t="n">
        <v>44018</v>
      </c>
      <c r="G7802" s="6" t="n">
        <v>44028</v>
      </c>
      <c r="H7802" s="11" t="inlineStr">
        <is>
          <t>USD</t>
        </is>
      </c>
      <c r="I7802" s="11" t="n">
        <v>22</v>
      </c>
      <c r="J7802" s="11" t="n">
        <v>44</v>
      </c>
      <c r="K7802" s="11" t="n">
        <v>154</v>
      </c>
      <c r="L7802" s="11" t="n">
        <v>46</v>
      </c>
      <c r="M7802" s="11" t="n">
        <v>7</v>
      </c>
      <c r="N7802" s="11" t="n">
        <v>0.1</v>
      </c>
      <c r="O7802" s="7" t="n">
        <v>3323.2</v>
      </c>
      <c r="P7802" s="7" t="n">
        <v>2592.096</v>
      </c>
      <c r="Q7802" s="7">
        <f>text(E7802,"ddd")</f>
        <v/>
      </c>
      <c r="R7802" s="7">
        <f>G7802-F7802</f>
        <v/>
      </c>
      <c r="S7802" s="7">
        <f>E7802-D7802</f>
        <v/>
      </c>
      <c r="T7802" s="7">
        <f>O7802*M7802</f>
        <v/>
      </c>
      <c r="U7802" s="7">
        <f>T7802*N7802</f>
        <v/>
      </c>
      <c r="V7802" s="7">
        <f>T7802-U7802-(P7802*M7802)</f>
        <v/>
      </c>
      <c r="W7802" s="7">
        <f>VLOOKUP(L7802,'Products Sheet'!$A:$B,2,FALSE)</f>
        <v/>
      </c>
      <c r="X7802" s="7" t="n"/>
      <c r="Y7802" s="7" t="n"/>
      <c r="Z7802" s="7" t="n"/>
      <c r="AA7802" s="7" t="n"/>
      <c r="AB7802" s="7" t="n"/>
      <c r="AC7802" s="7" t="n"/>
    </row>
    <row r="7803" ht="9.75" customHeight="1" s="12">
      <c r="A7803" s="11" t="inlineStr">
        <is>
          <t>SO - 0006427</t>
        </is>
      </c>
      <c r="B7803" s="11" t="inlineStr">
        <is>
          <t>In-Store</t>
        </is>
      </c>
      <c r="C7803" s="11" t="inlineStr">
        <is>
          <t>WARE-NMK1003</t>
        </is>
      </c>
      <c r="D7803" s="6" t="n">
        <v>43900</v>
      </c>
      <c r="E7803" s="6" t="n">
        <v>44001</v>
      </c>
      <c r="F7803" s="6" t="n">
        <v>44011</v>
      </c>
      <c r="G7803" s="6" t="n">
        <v>44017</v>
      </c>
      <c r="H7803" s="11" t="inlineStr">
        <is>
          <t>USD</t>
        </is>
      </c>
      <c r="I7803" s="11" t="n">
        <v>3</v>
      </c>
      <c r="J7803" s="11" t="n">
        <v>34</v>
      </c>
      <c r="K7803" s="11" t="n">
        <v>129</v>
      </c>
      <c r="L7803" s="11" t="n">
        <v>46</v>
      </c>
      <c r="M7803" s="11" t="n">
        <v>3</v>
      </c>
      <c r="N7803" s="11" t="n">
        <v>0.075</v>
      </c>
      <c r="O7803" s="7" t="n">
        <v>2566.1</v>
      </c>
      <c r="P7803" s="7" t="n">
        <v>1206.067</v>
      </c>
      <c r="Q7803" s="7">
        <f>text(E7803,"ddd")</f>
        <v/>
      </c>
      <c r="R7803" s="7">
        <f>G7803-F7803</f>
        <v/>
      </c>
      <c r="S7803" s="7">
        <f>E7803-D7803</f>
        <v/>
      </c>
      <c r="T7803" s="7">
        <f>O7803*M7803</f>
        <v/>
      </c>
      <c r="U7803" s="7">
        <f>T7803*N7803</f>
        <v/>
      </c>
      <c r="V7803" s="7">
        <f>T7803-U7803-(P7803*M7803)</f>
        <v/>
      </c>
      <c r="W7803" s="7">
        <f>VLOOKUP(L7803,'Products Sheet'!$A:$B,2,FALSE)</f>
        <v/>
      </c>
      <c r="X7803" s="7" t="n"/>
      <c r="Y7803" s="7" t="n"/>
      <c r="Z7803" s="7" t="n"/>
      <c r="AA7803" s="7" t="n"/>
      <c r="AB7803" s="7" t="n"/>
      <c r="AC7803" s="7" t="n"/>
    </row>
    <row r="7804" ht="9.75" customHeight="1" s="12">
      <c r="A7804" s="11" t="inlineStr">
        <is>
          <t>SO - 0006448</t>
        </is>
      </c>
      <c r="B7804" s="11" t="inlineStr">
        <is>
          <t>In-Store</t>
        </is>
      </c>
      <c r="C7804" s="11" t="inlineStr">
        <is>
          <t>WARE-XYS1001</t>
        </is>
      </c>
      <c r="D7804" s="6" t="n">
        <v>43900</v>
      </c>
      <c r="E7804" s="6" t="n">
        <v>44003</v>
      </c>
      <c r="F7804" s="6" t="n">
        <v>44029</v>
      </c>
      <c r="G7804" s="6" t="n">
        <v>44035</v>
      </c>
      <c r="H7804" s="11" t="inlineStr">
        <is>
          <t>USD</t>
        </is>
      </c>
      <c r="I7804" s="11" t="n">
        <v>6</v>
      </c>
      <c r="J7804" s="11" t="n">
        <v>40</v>
      </c>
      <c r="K7804" s="11" t="n">
        <v>42</v>
      </c>
      <c r="L7804" s="11" t="n">
        <v>46</v>
      </c>
      <c r="M7804" s="11" t="n">
        <v>1</v>
      </c>
      <c r="N7804" s="11" t="n">
        <v>0.1</v>
      </c>
      <c r="O7804" s="7" t="n">
        <v>6190.8</v>
      </c>
      <c r="P7804" s="7" t="n">
        <v>3900.204</v>
      </c>
      <c r="Q7804" s="7">
        <f>text(E7804,"ddd")</f>
        <v/>
      </c>
      <c r="R7804" s="7">
        <f>G7804-F7804</f>
        <v/>
      </c>
      <c r="S7804" s="7">
        <f>E7804-D7804</f>
        <v/>
      </c>
      <c r="T7804" s="7">
        <f>O7804*M7804</f>
        <v/>
      </c>
      <c r="U7804" s="7">
        <f>T7804*N7804</f>
        <v/>
      </c>
      <c r="V7804" s="7">
        <f>T7804-U7804-(P7804*M7804)</f>
        <v/>
      </c>
      <c r="W7804" s="7">
        <f>VLOOKUP(L7804,'Products Sheet'!$A:$B,2,FALSE)</f>
        <v/>
      </c>
      <c r="X7804" s="7" t="n"/>
      <c r="Y7804" s="7" t="n"/>
      <c r="Z7804" s="7" t="n"/>
      <c r="AA7804" s="7" t="n"/>
      <c r="AB7804" s="7" t="n"/>
      <c r="AC7804" s="7" t="n"/>
    </row>
    <row r="7805" ht="9.75" customHeight="1" s="12">
      <c r="A7805" s="11" t="inlineStr">
        <is>
          <t>SO - 0006458</t>
        </is>
      </c>
      <c r="B7805" s="11" t="inlineStr">
        <is>
          <t>Online</t>
        </is>
      </c>
      <c r="C7805" s="11" t="inlineStr">
        <is>
          <t>WARE-NMK1003</t>
        </is>
      </c>
      <c r="D7805" s="6" t="n">
        <v>43900</v>
      </c>
      <c r="E7805" s="6" t="n">
        <v>44005</v>
      </c>
      <c r="F7805" s="6" t="n">
        <v>44029</v>
      </c>
      <c r="G7805" s="6" t="n">
        <v>44036</v>
      </c>
      <c r="H7805" s="11" t="inlineStr">
        <is>
          <t>USD</t>
        </is>
      </c>
      <c r="I7805" s="11" t="n">
        <v>16</v>
      </c>
      <c r="J7805" s="11" t="n">
        <v>32</v>
      </c>
      <c r="K7805" s="11" t="n">
        <v>183</v>
      </c>
      <c r="L7805" s="11" t="n">
        <v>46</v>
      </c>
      <c r="M7805" s="11" t="n">
        <v>7</v>
      </c>
      <c r="N7805" s="11" t="n">
        <v>0.2</v>
      </c>
      <c r="O7805" s="7" t="n">
        <v>1889.4</v>
      </c>
      <c r="P7805" s="7" t="n">
        <v>1265.898</v>
      </c>
      <c r="Q7805" s="7">
        <f>text(E7805,"ddd")</f>
        <v/>
      </c>
      <c r="R7805" s="7">
        <f>G7805-F7805</f>
        <v/>
      </c>
      <c r="S7805" s="7">
        <f>E7805-D7805</f>
        <v/>
      </c>
      <c r="T7805" s="7">
        <f>O7805*M7805</f>
        <v/>
      </c>
      <c r="U7805" s="7">
        <f>T7805*N7805</f>
        <v/>
      </c>
      <c r="V7805" s="7">
        <f>T7805-U7805-(P7805*M7805)</f>
        <v/>
      </c>
      <c r="W7805" s="7">
        <f>VLOOKUP(L7805,'Products Sheet'!$A:$B,2,FALSE)</f>
        <v/>
      </c>
      <c r="X7805" s="7" t="n"/>
      <c r="Y7805" s="7" t="n"/>
      <c r="Z7805" s="7" t="n"/>
      <c r="AA7805" s="7" t="n"/>
      <c r="AB7805" s="7" t="n"/>
      <c r="AC7805" s="7" t="n"/>
    </row>
    <row r="7806" ht="9.75" customHeight="1" s="12">
      <c r="A7806" s="11" t="inlineStr">
        <is>
          <t>SO - 0006484</t>
        </is>
      </c>
      <c r="B7806" s="11" t="inlineStr">
        <is>
          <t>Online</t>
        </is>
      </c>
      <c r="C7806" s="11" t="inlineStr">
        <is>
          <t>WARE-XYS1001</t>
        </is>
      </c>
      <c r="D7806" s="6" t="n">
        <v>43900</v>
      </c>
      <c r="E7806" s="6" t="n">
        <v>44008</v>
      </c>
      <c r="F7806" s="6" t="n">
        <v>44021</v>
      </c>
      <c r="G7806" s="6" t="n">
        <v>44028</v>
      </c>
      <c r="H7806" s="11" t="inlineStr">
        <is>
          <t>USD</t>
        </is>
      </c>
      <c r="I7806" s="11" t="n">
        <v>14</v>
      </c>
      <c r="J7806" s="11" t="n">
        <v>1</v>
      </c>
      <c r="K7806" s="11" t="n">
        <v>31</v>
      </c>
      <c r="L7806" s="11" t="n">
        <v>46</v>
      </c>
      <c r="M7806" s="11" t="n">
        <v>8</v>
      </c>
      <c r="N7806" s="11" t="n">
        <v>0.05</v>
      </c>
      <c r="O7806" s="7" t="n">
        <v>1721.9</v>
      </c>
      <c r="P7806" s="7" t="n">
        <v>947.0450000000001</v>
      </c>
      <c r="Q7806" s="7">
        <f>text(E7806,"ddd")</f>
        <v/>
      </c>
      <c r="R7806" s="7">
        <f>G7806-F7806</f>
        <v/>
      </c>
      <c r="S7806" s="7">
        <f>E7806-D7806</f>
        <v/>
      </c>
      <c r="T7806" s="7">
        <f>O7806*M7806</f>
        <v/>
      </c>
      <c r="U7806" s="7">
        <f>T7806*N7806</f>
        <v/>
      </c>
      <c r="V7806" s="7">
        <f>T7806-U7806-(P7806*M7806)</f>
        <v/>
      </c>
      <c r="W7806" s="7">
        <f>VLOOKUP(L7806,'Products Sheet'!$A:$B,2,FALSE)</f>
        <v/>
      </c>
      <c r="X7806" s="7" t="n"/>
      <c r="Y7806" s="7" t="n"/>
      <c r="Z7806" s="7" t="n"/>
      <c r="AA7806" s="7" t="n"/>
      <c r="AB7806" s="7" t="n"/>
      <c r="AC7806" s="7" t="n"/>
    </row>
    <row r="7807" ht="9.75" customHeight="1" s="12">
      <c r="A7807" s="11" t="inlineStr">
        <is>
          <t>SO - 0006501</t>
        </is>
      </c>
      <c r="B7807" s="11" t="inlineStr">
        <is>
          <t>Online</t>
        </is>
      </c>
      <c r="C7807" s="11" t="inlineStr">
        <is>
          <t>WARE-XYS1001</t>
        </is>
      </c>
      <c r="D7807" s="6" t="n">
        <v>43900</v>
      </c>
      <c r="E7807" s="6" t="n">
        <v>44010</v>
      </c>
      <c r="F7807" s="6" t="n">
        <v>44032</v>
      </c>
      <c r="G7807" s="6" t="n">
        <v>44041</v>
      </c>
      <c r="H7807" s="11" t="inlineStr">
        <is>
          <t>USD</t>
        </is>
      </c>
      <c r="I7807" s="11" t="n">
        <v>16</v>
      </c>
      <c r="J7807" s="11" t="n">
        <v>21</v>
      </c>
      <c r="K7807" s="11" t="n">
        <v>54</v>
      </c>
      <c r="L7807" s="11" t="n">
        <v>46</v>
      </c>
      <c r="M7807" s="11" t="n">
        <v>2</v>
      </c>
      <c r="N7807" s="11" t="n">
        <v>0.15</v>
      </c>
      <c r="O7807" s="7" t="n">
        <v>3912.8</v>
      </c>
      <c r="P7807" s="7" t="n">
        <v>1995.528</v>
      </c>
      <c r="Q7807" s="7">
        <f>text(E7807,"ddd")</f>
        <v/>
      </c>
      <c r="R7807" s="7">
        <f>G7807-F7807</f>
        <v/>
      </c>
      <c r="S7807" s="7">
        <f>E7807-D7807</f>
        <v/>
      </c>
      <c r="T7807" s="7">
        <f>O7807*M7807</f>
        <v/>
      </c>
      <c r="U7807" s="7">
        <f>T7807*N7807</f>
        <v/>
      </c>
      <c r="V7807" s="7">
        <f>T7807-U7807-(P7807*M7807)</f>
        <v/>
      </c>
      <c r="W7807" s="7">
        <f>VLOOKUP(L7807,'Products Sheet'!$A:$B,2,FALSE)</f>
        <v/>
      </c>
      <c r="X7807" s="7" t="n"/>
      <c r="Y7807" s="7" t="n"/>
      <c r="Z7807" s="7" t="n"/>
      <c r="AA7807" s="7" t="n"/>
      <c r="AB7807" s="7" t="n"/>
      <c r="AC7807" s="7" t="n"/>
    </row>
    <row r="7808" ht="9.75" customHeight="1" s="12">
      <c r="A7808" s="11" t="inlineStr">
        <is>
          <t>SO - 0006531</t>
        </is>
      </c>
      <c r="B7808" s="11" t="inlineStr">
        <is>
          <t>In-Store</t>
        </is>
      </c>
      <c r="C7808" s="11" t="inlineStr">
        <is>
          <t>WARE-NBV1002</t>
        </is>
      </c>
      <c r="D7808" s="6" t="n">
        <v>43900</v>
      </c>
      <c r="E7808" s="6" t="n">
        <v>44014</v>
      </c>
      <c r="F7808" s="6" t="n">
        <v>44021</v>
      </c>
      <c r="G7808" s="6" t="n">
        <v>44030</v>
      </c>
      <c r="H7808" s="11" t="inlineStr">
        <is>
          <t>USD</t>
        </is>
      </c>
      <c r="I7808" s="11" t="n">
        <v>3</v>
      </c>
      <c r="J7808" s="11" t="n">
        <v>25</v>
      </c>
      <c r="K7808" s="11" t="n">
        <v>75</v>
      </c>
      <c r="L7808" s="11" t="n">
        <v>46</v>
      </c>
      <c r="M7808" s="11" t="n">
        <v>2</v>
      </c>
      <c r="N7808" s="11" t="n">
        <v>0.1</v>
      </c>
      <c r="O7808" s="7" t="n">
        <v>1172.5</v>
      </c>
      <c r="P7808" s="7" t="n">
        <v>621.4250000000001</v>
      </c>
      <c r="Q7808" s="7">
        <f>text(E7808,"ddd")</f>
        <v/>
      </c>
      <c r="R7808" s="7">
        <f>G7808-F7808</f>
        <v/>
      </c>
      <c r="S7808" s="7">
        <f>E7808-D7808</f>
        <v/>
      </c>
      <c r="T7808" s="7">
        <f>O7808*M7808</f>
        <v/>
      </c>
      <c r="U7808" s="7">
        <f>T7808*N7808</f>
        <v/>
      </c>
      <c r="V7808" s="7">
        <f>T7808-U7808-(P7808*M7808)</f>
        <v/>
      </c>
      <c r="W7808" s="7">
        <f>VLOOKUP(L7808,'Products Sheet'!$A:$B,2,FALSE)</f>
        <v/>
      </c>
      <c r="X7808" s="7" t="n"/>
      <c r="Y7808" s="7" t="n"/>
      <c r="Z7808" s="7" t="n"/>
      <c r="AA7808" s="7" t="n"/>
      <c r="AB7808" s="7" t="n"/>
      <c r="AC7808" s="7" t="n"/>
    </row>
    <row r="7809" ht="9.75" customHeight="1" s="12">
      <c r="A7809" s="11" t="inlineStr">
        <is>
          <t>SO - 0006622</t>
        </is>
      </c>
      <c r="B7809" s="11" t="inlineStr">
        <is>
          <t>In-Store</t>
        </is>
      </c>
      <c r="C7809" s="11" t="inlineStr">
        <is>
          <t>WARE-NMK1003</t>
        </is>
      </c>
      <c r="D7809" s="6" t="n">
        <v>43900</v>
      </c>
      <c r="E7809" s="6" t="n">
        <v>44024</v>
      </c>
      <c r="F7809" s="6" t="n">
        <v>44038</v>
      </c>
      <c r="G7809" s="6" t="n">
        <v>44039</v>
      </c>
      <c r="H7809" s="11" t="inlineStr">
        <is>
          <t>USD</t>
        </is>
      </c>
      <c r="I7809" s="11" t="n">
        <v>2</v>
      </c>
      <c r="J7809" s="11" t="n">
        <v>28</v>
      </c>
      <c r="K7809" s="11" t="n">
        <v>103</v>
      </c>
      <c r="L7809" s="11" t="n">
        <v>46</v>
      </c>
      <c r="M7809" s="11" t="n">
        <v>4</v>
      </c>
      <c r="N7809" s="11" t="n">
        <v>0.075</v>
      </c>
      <c r="O7809" s="7" t="n">
        <v>1105.5</v>
      </c>
      <c r="P7809" s="7" t="n">
        <v>475.365</v>
      </c>
      <c r="Q7809" s="7">
        <f>text(E7809,"ddd")</f>
        <v/>
      </c>
      <c r="R7809" s="7">
        <f>G7809-F7809</f>
        <v/>
      </c>
      <c r="S7809" s="7">
        <f>E7809-D7809</f>
        <v/>
      </c>
      <c r="T7809" s="7">
        <f>O7809*M7809</f>
        <v/>
      </c>
      <c r="U7809" s="7">
        <f>T7809*N7809</f>
        <v/>
      </c>
      <c r="V7809" s="7">
        <f>T7809-U7809-(P7809*M7809)</f>
        <v/>
      </c>
      <c r="W7809" s="7">
        <f>VLOOKUP(L7809,'Products Sheet'!$A:$B,2,FALSE)</f>
        <v/>
      </c>
      <c r="X7809" s="7" t="n"/>
      <c r="Y7809" s="7" t="n"/>
      <c r="Z7809" s="7" t="n"/>
      <c r="AA7809" s="7" t="n"/>
      <c r="AB7809" s="7" t="n"/>
      <c r="AC7809" s="7" t="n"/>
    </row>
    <row r="7810" ht="9.75" customHeight="1" s="12">
      <c r="A7810" s="11" t="inlineStr">
        <is>
          <t>SO - 0006625</t>
        </is>
      </c>
      <c r="B7810" s="11" t="inlineStr">
        <is>
          <t>In-Store</t>
        </is>
      </c>
      <c r="C7810" s="11" t="inlineStr">
        <is>
          <t>WARE-PUJ1005</t>
        </is>
      </c>
      <c r="D7810" s="6" t="n">
        <v>43900</v>
      </c>
      <c r="E7810" s="6" t="n">
        <v>44024</v>
      </c>
      <c r="F7810" s="6" t="n">
        <v>44030</v>
      </c>
      <c r="G7810" s="6" t="n">
        <v>44037</v>
      </c>
      <c r="H7810" s="11" t="inlineStr">
        <is>
          <t>USD</t>
        </is>
      </c>
      <c r="I7810" s="11" t="n">
        <v>8</v>
      </c>
      <c r="J7810" s="11" t="n">
        <v>44</v>
      </c>
      <c r="K7810" s="11" t="n">
        <v>303</v>
      </c>
      <c r="L7810" s="11" t="n">
        <v>46</v>
      </c>
      <c r="M7810" s="11" t="n">
        <v>1</v>
      </c>
      <c r="N7810" s="11" t="n">
        <v>0.1</v>
      </c>
      <c r="O7810" s="7" t="n">
        <v>1139</v>
      </c>
      <c r="P7810" s="7" t="n">
        <v>877.03</v>
      </c>
      <c r="Q7810" s="7">
        <f>text(E7810,"ddd")</f>
        <v/>
      </c>
      <c r="R7810" s="7">
        <f>G7810-F7810</f>
        <v/>
      </c>
      <c r="S7810" s="7">
        <f>E7810-D7810</f>
        <v/>
      </c>
      <c r="T7810" s="7">
        <f>O7810*M7810</f>
        <v/>
      </c>
      <c r="U7810" s="7">
        <f>T7810*N7810</f>
        <v/>
      </c>
      <c r="V7810" s="7">
        <f>T7810-U7810-(P7810*M7810)</f>
        <v/>
      </c>
      <c r="W7810" s="7">
        <f>VLOOKUP(L7810,'Products Sheet'!$A:$B,2,FALSE)</f>
        <v/>
      </c>
      <c r="X7810" s="7" t="n"/>
      <c r="Y7810" s="7" t="n"/>
      <c r="Z7810" s="7" t="n"/>
      <c r="AA7810" s="7" t="n"/>
      <c r="AB7810" s="7" t="n"/>
      <c r="AC7810" s="7" t="n"/>
    </row>
    <row r="7811" ht="9.75" customHeight="1" s="12">
      <c r="A7811" s="11" t="inlineStr">
        <is>
          <t>SO - 0006657</t>
        </is>
      </c>
      <c r="B7811" s="11" t="inlineStr">
        <is>
          <t>Online</t>
        </is>
      </c>
      <c r="C7811" s="11" t="inlineStr">
        <is>
          <t>WARE-UHY1004</t>
        </is>
      </c>
      <c r="D7811" s="6" t="n">
        <v>43900</v>
      </c>
      <c r="E7811" s="6" t="n">
        <v>44028</v>
      </c>
      <c r="F7811" s="6" t="n">
        <v>44055</v>
      </c>
      <c r="G7811" s="6" t="n">
        <v>44058</v>
      </c>
      <c r="H7811" s="11" t="inlineStr">
        <is>
          <t>USD</t>
        </is>
      </c>
      <c r="I7811" s="11" t="n">
        <v>16</v>
      </c>
      <c r="J7811" s="11" t="n">
        <v>48</v>
      </c>
      <c r="K7811" s="11" t="n">
        <v>231</v>
      </c>
      <c r="L7811" s="11" t="n">
        <v>46</v>
      </c>
      <c r="M7811" s="11" t="n">
        <v>7</v>
      </c>
      <c r="N7811" s="11" t="n">
        <v>0.15</v>
      </c>
      <c r="O7811" s="7" t="n">
        <v>3792.2</v>
      </c>
      <c r="P7811" s="7" t="n">
        <v>2919.994</v>
      </c>
      <c r="Q7811" s="7">
        <f>text(E7811,"ddd")</f>
        <v/>
      </c>
      <c r="R7811" s="7">
        <f>G7811-F7811</f>
        <v/>
      </c>
      <c r="S7811" s="7">
        <f>E7811-D7811</f>
        <v/>
      </c>
      <c r="T7811" s="7">
        <f>O7811*M7811</f>
        <v/>
      </c>
      <c r="U7811" s="7">
        <f>T7811*N7811</f>
        <v/>
      </c>
      <c r="V7811" s="7">
        <f>T7811-U7811-(P7811*M7811)</f>
        <v/>
      </c>
      <c r="W7811" s="7">
        <f>VLOOKUP(L7811,'Products Sheet'!$A:$B,2,FALSE)</f>
        <v/>
      </c>
      <c r="X7811" s="7" t="n"/>
      <c r="Y7811" s="7" t="n"/>
      <c r="Z7811" s="7" t="n"/>
      <c r="AA7811" s="7" t="n"/>
      <c r="AB7811" s="7" t="n"/>
      <c r="AC7811" s="7" t="n"/>
    </row>
    <row r="7812" ht="9.75" customHeight="1" s="12">
      <c r="A7812" s="11" t="inlineStr">
        <is>
          <t>SO - 0006733</t>
        </is>
      </c>
      <c r="B7812" s="11" t="inlineStr">
        <is>
          <t>Online</t>
        </is>
      </c>
      <c r="C7812" s="11" t="inlineStr">
        <is>
          <t>WARE-NMK1003</t>
        </is>
      </c>
      <c r="D7812" s="6" t="n">
        <v>43900</v>
      </c>
      <c r="E7812" s="6" t="n">
        <v>44036</v>
      </c>
      <c r="F7812" s="6" t="n">
        <v>44052</v>
      </c>
      <c r="G7812" s="6" t="n">
        <v>44057</v>
      </c>
      <c r="H7812" s="11" t="inlineStr">
        <is>
          <t>USD</t>
        </is>
      </c>
      <c r="I7812" s="11" t="n">
        <v>15</v>
      </c>
      <c r="J7812" s="11" t="n">
        <v>9</v>
      </c>
      <c r="K7812" s="11" t="n">
        <v>189</v>
      </c>
      <c r="L7812" s="11" t="n">
        <v>46</v>
      </c>
      <c r="M7812" s="11" t="n">
        <v>7</v>
      </c>
      <c r="N7812" s="11" t="n">
        <v>0.05</v>
      </c>
      <c r="O7812" s="7" t="n">
        <v>3075.3</v>
      </c>
      <c r="P7812" s="7" t="n">
        <v>1599.156</v>
      </c>
      <c r="Q7812" s="7">
        <f>text(E7812,"ddd")</f>
        <v/>
      </c>
      <c r="R7812" s="7">
        <f>G7812-F7812</f>
        <v/>
      </c>
      <c r="S7812" s="7">
        <f>E7812-D7812</f>
        <v/>
      </c>
      <c r="T7812" s="7">
        <f>O7812*M7812</f>
        <v/>
      </c>
      <c r="U7812" s="7">
        <f>T7812*N7812</f>
        <v/>
      </c>
      <c r="V7812" s="7">
        <f>T7812-U7812-(P7812*M7812)</f>
        <v/>
      </c>
      <c r="W7812" s="7">
        <f>VLOOKUP(L7812,'Products Sheet'!$A:$B,2,FALSE)</f>
        <v/>
      </c>
      <c r="X7812" s="7" t="n"/>
      <c r="Y7812" s="7" t="n"/>
      <c r="Z7812" s="7" t="n"/>
      <c r="AA7812" s="7" t="n"/>
      <c r="AB7812" s="7" t="n"/>
      <c r="AC7812" s="7" t="n"/>
    </row>
    <row r="7813" ht="9.75" customHeight="1" s="12">
      <c r="A7813" s="11" t="inlineStr">
        <is>
          <t>SO - 0006749</t>
        </is>
      </c>
      <c r="B7813" s="11" t="inlineStr">
        <is>
          <t>In-Store</t>
        </is>
      </c>
      <c r="C7813" s="11" t="inlineStr">
        <is>
          <t>WARE-NBV1002</t>
        </is>
      </c>
      <c r="D7813" s="6" t="n">
        <v>43900</v>
      </c>
      <c r="E7813" s="6" t="n">
        <v>44037</v>
      </c>
      <c r="F7813" s="6" t="n">
        <v>44059</v>
      </c>
      <c r="G7813" s="6" t="n">
        <v>44066</v>
      </c>
      <c r="H7813" s="11" t="inlineStr">
        <is>
          <t>USD</t>
        </is>
      </c>
      <c r="I7813" s="11" t="n">
        <v>3</v>
      </c>
      <c r="J7813" s="11" t="n">
        <v>19</v>
      </c>
      <c r="K7813" s="11" t="n">
        <v>59</v>
      </c>
      <c r="L7813" s="11" t="n">
        <v>46</v>
      </c>
      <c r="M7813" s="11" t="n">
        <v>7</v>
      </c>
      <c r="N7813" s="11" t="n">
        <v>0.1</v>
      </c>
      <c r="O7813" s="7" t="n">
        <v>683.4</v>
      </c>
      <c r="P7813" s="7" t="n">
        <v>328.032</v>
      </c>
      <c r="Q7813" s="7">
        <f>text(E7813,"ddd")</f>
        <v/>
      </c>
      <c r="R7813" s="7">
        <f>G7813-F7813</f>
        <v/>
      </c>
      <c r="S7813" s="7">
        <f>E7813-D7813</f>
        <v/>
      </c>
      <c r="T7813" s="7">
        <f>O7813*M7813</f>
        <v/>
      </c>
      <c r="U7813" s="7">
        <f>T7813*N7813</f>
        <v/>
      </c>
      <c r="V7813" s="7">
        <f>T7813-U7813-(P7813*M7813)</f>
        <v/>
      </c>
      <c r="W7813" s="7">
        <f>VLOOKUP(L7813,'Products Sheet'!$A:$B,2,FALSE)</f>
        <v/>
      </c>
      <c r="X7813" s="7" t="n"/>
      <c r="Y7813" s="7" t="n"/>
      <c r="Z7813" s="7" t="n"/>
      <c r="AA7813" s="7" t="n"/>
      <c r="AB7813" s="7" t="n"/>
      <c r="AC7813" s="7" t="n"/>
    </row>
    <row r="7814" ht="9.75" customHeight="1" s="12">
      <c r="A7814" s="11" t="inlineStr">
        <is>
          <t>SO - 0006759</t>
        </is>
      </c>
      <c r="B7814" s="11" t="inlineStr">
        <is>
          <t>Online</t>
        </is>
      </c>
      <c r="C7814" s="11" t="inlineStr">
        <is>
          <t>WARE-MKL1006</t>
        </is>
      </c>
      <c r="D7814" s="6" t="n">
        <v>43900</v>
      </c>
      <c r="E7814" s="6" t="n">
        <v>44038</v>
      </c>
      <c r="F7814" s="6" t="n">
        <v>44044</v>
      </c>
      <c r="G7814" s="6" t="n">
        <v>44045</v>
      </c>
      <c r="H7814" s="11" t="inlineStr">
        <is>
          <t>USD</t>
        </is>
      </c>
      <c r="I7814" s="11" t="n">
        <v>17</v>
      </c>
      <c r="J7814" s="11" t="n">
        <v>30</v>
      </c>
      <c r="K7814" s="11" t="n">
        <v>337</v>
      </c>
      <c r="L7814" s="11" t="n">
        <v>46</v>
      </c>
      <c r="M7814" s="11" t="n">
        <v>3</v>
      </c>
      <c r="N7814" s="11" t="n">
        <v>0.05</v>
      </c>
      <c r="O7814" s="7" t="n">
        <v>1098.8</v>
      </c>
      <c r="P7814" s="7" t="n">
        <v>582.364</v>
      </c>
      <c r="Q7814" s="7">
        <f>text(E7814,"ddd")</f>
        <v/>
      </c>
      <c r="R7814" s="7">
        <f>G7814-F7814</f>
        <v/>
      </c>
      <c r="S7814" s="7">
        <f>E7814-D7814</f>
        <v/>
      </c>
      <c r="T7814" s="7">
        <f>O7814*M7814</f>
        <v/>
      </c>
      <c r="U7814" s="7">
        <f>T7814*N7814</f>
        <v/>
      </c>
      <c r="V7814" s="7">
        <f>T7814-U7814-(P7814*M7814)</f>
        <v/>
      </c>
      <c r="W7814" s="7">
        <f>VLOOKUP(L7814,'Products Sheet'!$A:$B,2,FALSE)</f>
        <v/>
      </c>
      <c r="X7814" s="7" t="n"/>
      <c r="Y7814" s="7" t="n"/>
      <c r="Z7814" s="7" t="n"/>
      <c r="AA7814" s="7" t="n"/>
      <c r="AB7814" s="7" t="n"/>
      <c r="AC7814" s="7" t="n"/>
    </row>
    <row r="7815" ht="9.75" customHeight="1" s="12">
      <c r="A7815" s="11" t="inlineStr">
        <is>
          <t>SO - 0006788</t>
        </is>
      </c>
      <c r="B7815" s="11" t="inlineStr">
        <is>
          <t>Online</t>
        </is>
      </c>
      <c r="C7815" s="11" t="inlineStr">
        <is>
          <t>WARE-NMK1003</t>
        </is>
      </c>
      <c r="D7815" s="6" t="n">
        <v>43900</v>
      </c>
      <c r="E7815" s="6" t="n">
        <v>44042</v>
      </c>
      <c r="F7815" s="6" t="n">
        <v>44049</v>
      </c>
      <c r="G7815" s="6" t="n">
        <v>44051</v>
      </c>
      <c r="H7815" s="11" t="inlineStr">
        <is>
          <t>USD</t>
        </is>
      </c>
      <c r="I7815" s="11" t="n">
        <v>18</v>
      </c>
      <c r="J7815" s="11" t="n">
        <v>20</v>
      </c>
      <c r="K7815" s="11" t="n">
        <v>138</v>
      </c>
      <c r="L7815" s="11" t="n">
        <v>46</v>
      </c>
      <c r="M7815" s="11" t="n">
        <v>1</v>
      </c>
      <c r="N7815" s="11" t="n">
        <v>0.05</v>
      </c>
      <c r="O7815" s="7" t="n">
        <v>2438.8</v>
      </c>
      <c r="P7815" s="7" t="n">
        <v>1195.012</v>
      </c>
      <c r="Q7815" s="7">
        <f>text(E7815,"ddd")</f>
        <v/>
      </c>
      <c r="R7815" s="7">
        <f>G7815-F7815</f>
        <v/>
      </c>
      <c r="S7815" s="7">
        <f>E7815-D7815</f>
        <v/>
      </c>
      <c r="T7815" s="7">
        <f>O7815*M7815</f>
        <v/>
      </c>
      <c r="U7815" s="7">
        <f>T7815*N7815</f>
        <v/>
      </c>
      <c r="V7815" s="7">
        <f>T7815-U7815-(P7815*M7815)</f>
        <v/>
      </c>
      <c r="W7815" s="7">
        <f>VLOOKUP(L7815,'Products Sheet'!$A:$B,2,FALSE)</f>
        <v/>
      </c>
      <c r="X7815" s="7" t="n"/>
      <c r="Y7815" s="7" t="n"/>
      <c r="Z7815" s="7" t="n"/>
      <c r="AA7815" s="7" t="n"/>
      <c r="AB7815" s="7" t="n"/>
      <c r="AC7815" s="7" t="n"/>
    </row>
    <row r="7816" ht="9.75" customHeight="1" s="12">
      <c r="A7816" s="11" t="inlineStr">
        <is>
          <t>SO - 0006894</t>
        </is>
      </c>
      <c r="B7816" s="11" t="inlineStr">
        <is>
          <t>In-Store</t>
        </is>
      </c>
      <c r="C7816" s="11" t="inlineStr">
        <is>
          <t>WARE-MKL1006</t>
        </is>
      </c>
      <c r="D7816" s="6" t="n">
        <v>43900</v>
      </c>
      <c r="E7816" s="6" t="n">
        <v>44056</v>
      </c>
      <c r="F7816" s="6" t="n">
        <v>44076</v>
      </c>
      <c r="G7816" s="6" t="n">
        <v>44086</v>
      </c>
      <c r="H7816" s="11" t="inlineStr">
        <is>
          <t>USD</t>
        </is>
      </c>
      <c r="I7816" s="11" t="n">
        <v>1</v>
      </c>
      <c r="J7816" s="11" t="n">
        <v>17</v>
      </c>
      <c r="K7816" s="11" t="n">
        <v>352</v>
      </c>
      <c r="L7816" s="11" t="n">
        <v>46</v>
      </c>
      <c r="M7816" s="11" t="n">
        <v>2</v>
      </c>
      <c r="N7816" s="11" t="n">
        <v>0.05</v>
      </c>
      <c r="O7816" s="7" t="n">
        <v>1018.4</v>
      </c>
      <c r="P7816" s="7" t="n">
        <v>661.96</v>
      </c>
      <c r="Q7816" s="7">
        <f>text(E7816,"ddd")</f>
        <v/>
      </c>
      <c r="R7816" s="7">
        <f>G7816-F7816</f>
        <v/>
      </c>
      <c r="S7816" s="7">
        <f>E7816-D7816</f>
        <v/>
      </c>
      <c r="T7816" s="7">
        <f>O7816*M7816</f>
        <v/>
      </c>
      <c r="U7816" s="7">
        <f>T7816*N7816</f>
        <v/>
      </c>
      <c r="V7816" s="7">
        <f>T7816-U7816-(P7816*M7816)</f>
        <v/>
      </c>
      <c r="W7816" s="7">
        <f>VLOOKUP(L7816,'Products Sheet'!$A:$B,2,FALSE)</f>
        <v/>
      </c>
      <c r="X7816" s="7" t="n"/>
      <c r="Y7816" s="7" t="n"/>
      <c r="Z7816" s="7" t="n"/>
      <c r="AA7816" s="7" t="n"/>
      <c r="AB7816" s="7" t="n"/>
      <c r="AC7816" s="7" t="n"/>
    </row>
    <row r="7817" ht="9.75" customHeight="1" s="12">
      <c r="A7817" s="11" t="inlineStr">
        <is>
          <t>SO - 0006921</t>
        </is>
      </c>
      <c r="B7817" s="11" t="inlineStr">
        <is>
          <t>In-Store</t>
        </is>
      </c>
      <c r="C7817" s="11" t="inlineStr">
        <is>
          <t>WARE-NMK1003</t>
        </is>
      </c>
      <c r="D7817" s="6" t="n">
        <v>44000</v>
      </c>
      <c r="E7817" s="6" t="n">
        <v>44059</v>
      </c>
      <c r="F7817" s="6" t="n">
        <v>44067</v>
      </c>
      <c r="G7817" s="6" t="n">
        <v>44069</v>
      </c>
      <c r="H7817" s="11" t="inlineStr">
        <is>
          <t>USD</t>
        </is>
      </c>
      <c r="I7817" s="11" t="n">
        <v>11</v>
      </c>
      <c r="J7817" s="11" t="n">
        <v>3</v>
      </c>
      <c r="K7817" s="11" t="n">
        <v>177</v>
      </c>
      <c r="L7817" s="11" t="n">
        <v>46</v>
      </c>
      <c r="M7817" s="11" t="n">
        <v>8</v>
      </c>
      <c r="N7817" s="11" t="n">
        <v>0.05</v>
      </c>
      <c r="O7817" s="7" t="n">
        <v>227.8</v>
      </c>
      <c r="P7817" s="7" t="n">
        <v>95.676</v>
      </c>
      <c r="Q7817" s="7">
        <f>text(E7817,"ddd")</f>
        <v/>
      </c>
      <c r="R7817" s="7">
        <f>G7817-F7817</f>
        <v/>
      </c>
      <c r="S7817" s="7">
        <f>E7817-D7817</f>
        <v/>
      </c>
      <c r="T7817" s="7">
        <f>O7817*M7817</f>
        <v/>
      </c>
      <c r="U7817" s="7">
        <f>T7817*N7817</f>
        <v/>
      </c>
      <c r="V7817" s="7">
        <f>T7817-U7817-(P7817*M7817)</f>
        <v/>
      </c>
      <c r="W7817" s="7">
        <f>VLOOKUP(L7817,'Products Sheet'!$A:$B,2,FALSE)</f>
        <v/>
      </c>
      <c r="X7817" s="7" t="n"/>
      <c r="Y7817" s="7" t="n"/>
      <c r="Z7817" s="7" t="n"/>
      <c r="AA7817" s="7" t="n"/>
      <c r="AB7817" s="7" t="n"/>
      <c r="AC7817" s="7" t="n"/>
    </row>
    <row r="7818" ht="9.75" customHeight="1" s="12">
      <c r="A7818" s="11" t="inlineStr">
        <is>
          <t>SO - 0006944</t>
        </is>
      </c>
      <c r="B7818" s="11" t="inlineStr">
        <is>
          <t>In-Store</t>
        </is>
      </c>
      <c r="C7818" s="11" t="inlineStr">
        <is>
          <t>WARE-NMK1003</t>
        </is>
      </c>
      <c r="D7818" s="6" t="n">
        <v>43900</v>
      </c>
      <c r="E7818" s="6" t="n">
        <v>44062</v>
      </c>
      <c r="F7818" s="6" t="n">
        <v>44067</v>
      </c>
      <c r="G7818" s="6" t="n">
        <v>44069</v>
      </c>
      <c r="H7818" s="11" t="inlineStr">
        <is>
          <t>USD</t>
        </is>
      </c>
      <c r="I7818" s="11" t="n">
        <v>1</v>
      </c>
      <c r="J7818" s="11" t="n">
        <v>47</v>
      </c>
      <c r="K7818" s="11" t="n">
        <v>121</v>
      </c>
      <c r="L7818" s="11" t="n">
        <v>46</v>
      </c>
      <c r="M7818" s="11" t="n">
        <v>4</v>
      </c>
      <c r="N7818" s="11" t="n">
        <v>0.075</v>
      </c>
      <c r="O7818" s="7" t="n">
        <v>844.2</v>
      </c>
      <c r="P7818" s="7" t="n">
        <v>709.128</v>
      </c>
      <c r="Q7818" s="7">
        <f>text(E7818,"ddd")</f>
        <v/>
      </c>
      <c r="R7818" s="7">
        <f>G7818-F7818</f>
        <v/>
      </c>
      <c r="S7818" s="7">
        <f>E7818-D7818</f>
        <v/>
      </c>
      <c r="T7818" s="7">
        <f>O7818*M7818</f>
        <v/>
      </c>
      <c r="U7818" s="7">
        <f>T7818*N7818</f>
        <v/>
      </c>
      <c r="V7818" s="7">
        <f>T7818-U7818-(P7818*M7818)</f>
        <v/>
      </c>
      <c r="W7818" s="7">
        <f>VLOOKUP(L7818,'Products Sheet'!$A:$B,2,FALSE)</f>
        <v/>
      </c>
      <c r="X7818" s="7" t="n"/>
      <c r="Y7818" s="7" t="n"/>
      <c r="Z7818" s="7" t="n"/>
      <c r="AA7818" s="7" t="n"/>
      <c r="AB7818" s="7" t="n"/>
      <c r="AC7818" s="7" t="n"/>
    </row>
    <row r="7819" ht="9.75" customHeight="1" s="12">
      <c r="A7819" s="11" t="inlineStr">
        <is>
          <t>SO - 0006980</t>
        </is>
      </c>
      <c r="B7819" s="11" t="inlineStr">
        <is>
          <t>Online</t>
        </is>
      </c>
      <c r="C7819" s="11" t="inlineStr">
        <is>
          <t>WARE-UHY1004</t>
        </is>
      </c>
      <c r="D7819" s="6" t="n">
        <v>44000</v>
      </c>
      <c r="E7819" s="6" t="n">
        <v>44066</v>
      </c>
      <c r="F7819" s="6" t="n">
        <v>44081</v>
      </c>
      <c r="G7819" s="6" t="n">
        <v>44083</v>
      </c>
      <c r="H7819" s="11" t="inlineStr">
        <is>
          <t>USD</t>
        </is>
      </c>
      <c r="I7819" s="11" t="n">
        <v>17</v>
      </c>
      <c r="J7819" s="11" t="n">
        <v>43</v>
      </c>
      <c r="K7819" s="11" t="n">
        <v>257</v>
      </c>
      <c r="L7819" s="11" t="n">
        <v>46</v>
      </c>
      <c r="M7819" s="11" t="n">
        <v>4</v>
      </c>
      <c r="N7819" s="11" t="n">
        <v>0.4</v>
      </c>
      <c r="O7819" s="7" t="n">
        <v>6016.6</v>
      </c>
      <c r="P7819" s="7" t="n">
        <v>3429.462</v>
      </c>
      <c r="Q7819" s="7">
        <f>text(E7819,"ddd")</f>
        <v/>
      </c>
      <c r="R7819" s="7">
        <f>G7819-F7819</f>
        <v/>
      </c>
      <c r="S7819" s="7">
        <f>E7819-D7819</f>
        <v/>
      </c>
      <c r="T7819" s="7">
        <f>O7819*M7819</f>
        <v/>
      </c>
      <c r="U7819" s="7">
        <f>T7819*N7819</f>
        <v/>
      </c>
      <c r="V7819" s="7">
        <f>T7819-U7819-(P7819*M7819)</f>
        <v/>
      </c>
      <c r="W7819" s="7">
        <f>VLOOKUP(L7819,'Products Sheet'!$A:$B,2,FALSE)</f>
        <v/>
      </c>
      <c r="X7819" s="7" t="n"/>
      <c r="Y7819" s="7" t="n"/>
      <c r="Z7819" s="7" t="n"/>
      <c r="AA7819" s="7" t="n"/>
      <c r="AB7819" s="7" t="n"/>
      <c r="AC7819" s="7" t="n"/>
    </row>
    <row r="7820" ht="9.75" customHeight="1" s="12">
      <c r="A7820" s="11" t="inlineStr">
        <is>
          <t>SO - 0007033</t>
        </is>
      </c>
      <c r="B7820" s="11" t="inlineStr">
        <is>
          <t>Online</t>
        </is>
      </c>
      <c r="C7820" s="11" t="inlineStr">
        <is>
          <t>WARE-NMK1003</t>
        </is>
      </c>
      <c r="D7820" s="6" t="n">
        <v>43900</v>
      </c>
      <c r="E7820" s="6" t="n">
        <v>44073</v>
      </c>
      <c r="F7820" s="6" t="n">
        <v>44101</v>
      </c>
      <c r="G7820" s="6" t="n">
        <v>44109</v>
      </c>
      <c r="H7820" s="11" t="inlineStr">
        <is>
          <t>USD</t>
        </is>
      </c>
      <c r="I7820" s="11" t="n">
        <v>20</v>
      </c>
      <c r="J7820" s="11" t="n">
        <v>38</v>
      </c>
      <c r="K7820" s="11" t="n">
        <v>88</v>
      </c>
      <c r="L7820" s="11" t="n">
        <v>46</v>
      </c>
      <c r="M7820" s="11" t="n">
        <v>5</v>
      </c>
      <c r="N7820" s="11" t="n">
        <v>0.075</v>
      </c>
      <c r="O7820" s="7" t="n">
        <v>1045.2</v>
      </c>
      <c r="P7820" s="7" t="n">
        <v>606.216</v>
      </c>
      <c r="Q7820" s="7">
        <f>text(E7820,"ddd")</f>
        <v/>
      </c>
      <c r="R7820" s="7">
        <f>G7820-F7820</f>
        <v/>
      </c>
      <c r="S7820" s="7">
        <f>E7820-D7820</f>
        <v/>
      </c>
      <c r="T7820" s="7">
        <f>O7820*M7820</f>
        <v/>
      </c>
      <c r="U7820" s="7">
        <f>T7820*N7820</f>
        <v/>
      </c>
      <c r="V7820" s="7">
        <f>T7820-U7820-(P7820*M7820)</f>
        <v/>
      </c>
      <c r="W7820" s="7">
        <f>VLOOKUP(L7820,'Products Sheet'!$A:$B,2,FALSE)</f>
        <v/>
      </c>
      <c r="X7820" s="7" t="n"/>
      <c r="Y7820" s="7" t="n"/>
      <c r="Z7820" s="7" t="n"/>
      <c r="AA7820" s="7" t="n"/>
      <c r="AB7820" s="7" t="n"/>
      <c r="AC7820" s="7" t="n"/>
    </row>
    <row r="7821" ht="9.75" customHeight="1" s="12">
      <c r="A7821" s="11" t="inlineStr">
        <is>
          <t>SO - 0007156</t>
        </is>
      </c>
      <c r="B7821" s="11" t="inlineStr">
        <is>
          <t>Distributor</t>
        </is>
      </c>
      <c r="C7821" s="11" t="inlineStr">
        <is>
          <t>WARE-PUJ1005</t>
        </is>
      </c>
      <c r="D7821" s="6" t="n">
        <v>44000</v>
      </c>
      <c r="E7821" s="6" t="n">
        <v>44088</v>
      </c>
      <c r="F7821" s="6" t="n">
        <v>44111</v>
      </c>
      <c r="G7821" s="6" t="n">
        <v>44112</v>
      </c>
      <c r="H7821" s="11" t="inlineStr">
        <is>
          <t>USD</t>
        </is>
      </c>
      <c r="I7821" s="11" t="n">
        <v>25</v>
      </c>
      <c r="J7821" s="11" t="n">
        <v>16</v>
      </c>
      <c r="K7821" s="11" t="n">
        <v>314</v>
      </c>
      <c r="L7821" s="11" t="n">
        <v>46</v>
      </c>
      <c r="M7821" s="11" t="n">
        <v>3</v>
      </c>
      <c r="N7821" s="11" t="n">
        <v>0.2</v>
      </c>
      <c r="O7821" s="7" t="n">
        <v>2391.9</v>
      </c>
      <c r="P7821" s="7" t="n">
        <v>1148.112</v>
      </c>
      <c r="Q7821" s="7">
        <f>text(E7821,"ddd")</f>
        <v/>
      </c>
      <c r="R7821" s="7">
        <f>G7821-F7821</f>
        <v/>
      </c>
      <c r="S7821" s="7">
        <f>E7821-D7821</f>
        <v/>
      </c>
      <c r="T7821" s="7">
        <f>O7821*M7821</f>
        <v/>
      </c>
      <c r="U7821" s="7">
        <f>T7821*N7821</f>
        <v/>
      </c>
      <c r="V7821" s="7">
        <f>T7821-U7821-(P7821*M7821)</f>
        <v/>
      </c>
      <c r="W7821" s="7">
        <f>VLOOKUP(L7821,'Products Sheet'!$A:$B,2,FALSE)</f>
        <v/>
      </c>
      <c r="X7821" s="7" t="n"/>
      <c r="Y7821" s="7" t="n"/>
      <c r="Z7821" s="7" t="n"/>
      <c r="AA7821" s="7" t="n"/>
      <c r="AB7821" s="7" t="n"/>
      <c r="AC7821" s="7" t="n"/>
    </row>
    <row r="7822" ht="9.75" customHeight="1" s="12">
      <c r="A7822" s="11" t="inlineStr">
        <is>
          <t>SO - 0007184</t>
        </is>
      </c>
      <c r="B7822" s="11" t="inlineStr">
        <is>
          <t>Online</t>
        </is>
      </c>
      <c r="C7822" s="11" t="inlineStr">
        <is>
          <t>WARE-NMK1003</t>
        </is>
      </c>
      <c r="D7822" s="6" t="n">
        <v>44000</v>
      </c>
      <c r="E7822" s="6" t="n">
        <v>44091</v>
      </c>
      <c r="F7822" s="6" t="n">
        <v>44103</v>
      </c>
      <c r="G7822" s="6" t="n">
        <v>44109</v>
      </c>
      <c r="H7822" s="11" t="inlineStr">
        <is>
          <t>USD</t>
        </is>
      </c>
      <c r="I7822" s="11" t="n">
        <v>19</v>
      </c>
      <c r="J7822" s="11" t="n">
        <v>7</v>
      </c>
      <c r="K7822" s="11" t="n">
        <v>88</v>
      </c>
      <c r="L7822" s="11" t="n">
        <v>46</v>
      </c>
      <c r="M7822" s="11" t="n">
        <v>1</v>
      </c>
      <c r="N7822" s="11" t="n">
        <v>0.1</v>
      </c>
      <c r="O7822" s="7" t="n">
        <v>1963.1</v>
      </c>
      <c r="P7822" s="7" t="n">
        <v>1217.122</v>
      </c>
      <c r="Q7822" s="7">
        <f>text(E7822,"ddd")</f>
        <v/>
      </c>
      <c r="R7822" s="7">
        <f>G7822-F7822</f>
        <v/>
      </c>
      <c r="S7822" s="7">
        <f>E7822-D7822</f>
        <v/>
      </c>
      <c r="T7822" s="7">
        <f>O7822*M7822</f>
        <v/>
      </c>
      <c r="U7822" s="7">
        <f>T7822*N7822</f>
        <v/>
      </c>
      <c r="V7822" s="7">
        <f>T7822-U7822-(P7822*M7822)</f>
        <v/>
      </c>
      <c r="W7822" s="7">
        <f>VLOOKUP(L7822,'Products Sheet'!$A:$B,2,FALSE)</f>
        <v/>
      </c>
      <c r="X7822" s="7" t="n"/>
      <c r="Y7822" s="7" t="n"/>
      <c r="Z7822" s="7" t="n"/>
      <c r="AA7822" s="7" t="n"/>
      <c r="AB7822" s="7" t="n"/>
      <c r="AC7822" s="7" t="n"/>
    </row>
    <row r="7823" ht="9.75" customHeight="1" s="12">
      <c r="A7823" s="11" t="inlineStr">
        <is>
          <t>SO - 0007221</t>
        </is>
      </c>
      <c r="B7823" s="11" t="inlineStr">
        <is>
          <t>In-Store</t>
        </is>
      </c>
      <c r="C7823" s="11" t="inlineStr">
        <is>
          <t>WARE-XYS1001</t>
        </is>
      </c>
      <c r="D7823" s="6" t="n">
        <v>44000</v>
      </c>
      <c r="E7823" s="6" t="n">
        <v>44095</v>
      </c>
      <c r="F7823" s="6" t="n">
        <v>44123</v>
      </c>
      <c r="G7823" s="6" t="n">
        <v>44125</v>
      </c>
      <c r="H7823" s="11" t="inlineStr">
        <is>
          <t>USD</t>
        </is>
      </c>
      <c r="I7823" s="11" t="n">
        <v>6</v>
      </c>
      <c r="J7823" s="11" t="n">
        <v>14</v>
      </c>
      <c r="K7823" s="11" t="n">
        <v>30</v>
      </c>
      <c r="L7823" s="11" t="n">
        <v>46</v>
      </c>
      <c r="M7823" s="11" t="n">
        <v>2</v>
      </c>
      <c r="N7823" s="11" t="n">
        <v>0.2</v>
      </c>
      <c r="O7823" s="7" t="n">
        <v>2304.8</v>
      </c>
      <c r="P7823" s="7" t="n">
        <v>1129.352</v>
      </c>
      <c r="Q7823" s="7">
        <f>text(E7823,"ddd")</f>
        <v/>
      </c>
      <c r="R7823" s="7">
        <f>G7823-F7823</f>
        <v/>
      </c>
      <c r="S7823" s="7">
        <f>E7823-D7823</f>
        <v/>
      </c>
      <c r="T7823" s="7">
        <f>O7823*M7823</f>
        <v/>
      </c>
      <c r="U7823" s="7">
        <f>T7823*N7823</f>
        <v/>
      </c>
      <c r="V7823" s="7">
        <f>T7823-U7823-(P7823*M7823)</f>
        <v/>
      </c>
      <c r="W7823" s="7">
        <f>VLOOKUP(L7823,'Products Sheet'!$A:$B,2,FALSE)</f>
        <v/>
      </c>
      <c r="X7823" s="7" t="n"/>
      <c r="Y7823" s="7" t="n"/>
      <c r="Z7823" s="7" t="n"/>
      <c r="AA7823" s="7" t="n"/>
      <c r="AB7823" s="7" t="n"/>
      <c r="AC7823" s="7" t="n"/>
    </row>
    <row r="7824" ht="9.75" customHeight="1" s="12">
      <c r="A7824" s="11" t="inlineStr">
        <is>
          <t>SO - 0007253</t>
        </is>
      </c>
      <c r="B7824" s="11" t="inlineStr">
        <is>
          <t>In-Store</t>
        </is>
      </c>
      <c r="C7824" s="11" t="inlineStr">
        <is>
          <t>WARE-MKL1006</t>
        </is>
      </c>
      <c r="D7824" s="6" t="n">
        <v>44000</v>
      </c>
      <c r="E7824" s="6" t="n">
        <v>44098</v>
      </c>
      <c r="F7824" s="6" t="n">
        <v>44123</v>
      </c>
      <c r="G7824" s="6" t="n">
        <v>44130</v>
      </c>
      <c r="H7824" s="11" t="inlineStr">
        <is>
          <t>USD</t>
        </is>
      </c>
      <c r="I7824" s="11" t="n">
        <v>2</v>
      </c>
      <c r="J7824" s="11" t="n">
        <v>24</v>
      </c>
      <c r="K7824" s="11" t="n">
        <v>337</v>
      </c>
      <c r="L7824" s="11" t="n">
        <v>46</v>
      </c>
      <c r="M7824" s="11" t="n">
        <v>1</v>
      </c>
      <c r="N7824" s="11" t="n">
        <v>0.05</v>
      </c>
      <c r="O7824" s="7" t="n">
        <v>1038.5</v>
      </c>
      <c r="P7824" s="7" t="n">
        <v>571.1750000000001</v>
      </c>
      <c r="Q7824" s="7">
        <f>text(E7824,"ddd")</f>
        <v/>
      </c>
      <c r="R7824" s="7">
        <f>G7824-F7824</f>
        <v/>
      </c>
      <c r="S7824" s="7">
        <f>E7824-D7824</f>
        <v/>
      </c>
      <c r="T7824" s="7">
        <f>O7824*M7824</f>
        <v/>
      </c>
      <c r="U7824" s="7">
        <f>T7824*N7824</f>
        <v/>
      </c>
      <c r="V7824" s="7">
        <f>T7824-U7824-(P7824*M7824)</f>
        <v/>
      </c>
      <c r="W7824" s="7">
        <f>VLOOKUP(L7824,'Products Sheet'!$A:$B,2,FALSE)</f>
        <v/>
      </c>
      <c r="X7824" s="7" t="n"/>
      <c r="Y7824" s="7" t="n"/>
      <c r="Z7824" s="7" t="n"/>
      <c r="AA7824" s="7" t="n"/>
      <c r="AB7824" s="7" t="n"/>
      <c r="AC7824" s="7" t="n"/>
    </row>
    <row r="7825" ht="9.75" customHeight="1" s="12">
      <c r="A7825" s="11" t="inlineStr">
        <is>
          <t>SO - 0007288</t>
        </is>
      </c>
      <c r="B7825" s="11" t="inlineStr">
        <is>
          <t>In-Store</t>
        </is>
      </c>
      <c r="C7825" s="11" t="inlineStr">
        <is>
          <t>WARE-NMK1003</t>
        </is>
      </c>
      <c r="D7825" s="6" t="n">
        <v>44000</v>
      </c>
      <c r="E7825" s="6" t="n">
        <v>44102</v>
      </c>
      <c r="F7825" s="6" t="n">
        <v>44122</v>
      </c>
      <c r="G7825" s="6" t="n">
        <v>44132</v>
      </c>
      <c r="H7825" s="11" t="inlineStr">
        <is>
          <t>USD</t>
        </is>
      </c>
      <c r="I7825" s="11" t="n">
        <v>5</v>
      </c>
      <c r="J7825" s="11" t="n">
        <v>35</v>
      </c>
      <c r="K7825" s="11" t="n">
        <v>118</v>
      </c>
      <c r="L7825" s="11" t="n">
        <v>46</v>
      </c>
      <c r="M7825" s="11" t="n">
        <v>2</v>
      </c>
      <c r="N7825" s="11" t="n">
        <v>0.075</v>
      </c>
      <c r="O7825" s="7" t="n">
        <v>1943</v>
      </c>
      <c r="P7825" s="7" t="n">
        <v>893.7800000000001</v>
      </c>
      <c r="Q7825" s="7">
        <f>text(E7825,"ddd")</f>
        <v/>
      </c>
      <c r="R7825" s="7">
        <f>G7825-F7825</f>
        <v/>
      </c>
      <c r="S7825" s="7">
        <f>E7825-D7825</f>
        <v/>
      </c>
      <c r="T7825" s="7">
        <f>O7825*M7825</f>
        <v/>
      </c>
      <c r="U7825" s="7">
        <f>T7825*N7825</f>
        <v/>
      </c>
      <c r="V7825" s="7">
        <f>T7825-U7825-(P7825*M7825)</f>
        <v/>
      </c>
      <c r="W7825" s="7">
        <f>VLOOKUP(L7825,'Products Sheet'!$A:$B,2,FALSE)</f>
        <v/>
      </c>
      <c r="X7825" s="7" t="n"/>
      <c r="Y7825" s="7" t="n"/>
      <c r="Z7825" s="7" t="n"/>
      <c r="AA7825" s="7" t="n"/>
      <c r="AB7825" s="7" t="n"/>
      <c r="AC7825" s="7" t="n"/>
    </row>
    <row r="7826" ht="9.75" customHeight="1" s="12">
      <c r="A7826" s="11" t="inlineStr">
        <is>
          <t>SO - 0007310</t>
        </is>
      </c>
      <c r="B7826" s="11" t="inlineStr">
        <is>
          <t>Distributor</t>
        </is>
      </c>
      <c r="C7826" s="11" t="inlineStr">
        <is>
          <t>WARE-XYS1001</t>
        </is>
      </c>
      <c r="D7826" s="6" t="n">
        <v>44000</v>
      </c>
      <c r="E7826" s="6" t="n">
        <v>44105</v>
      </c>
      <c r="F7826" s="6" t="n">
        <v>44125</v>
      </c>
      <c r="G7826" s="6" t="n">
        <v>44127</v>
      </c>
      <c r="H7826" s="11" t="inlineStr">
        <is>
          <t>USD</t>
        </is>
      </c>
      <c r="I7826" s="11" t="n">
        <v>22</v>
      </c>
      <c r="J7826" s="11" t="n">
        <v>27</v>
      </c>
      <c r="K7826" s="11" t="n">
        <v>55</v>
      </c>
      <c r="L7826" s="11" t="n">
        <v>46</v>
      </c>
      <c r="M7826" s="11" t="n">
        <v>8</v>
      </c>
      <c r="N7826" s="11" t="n">
        <v>0.3</v>
      </c>
      <c r="O7826" s="7" t="n">
        <v>5473.900000000001</v>
      </c>
      <c r="P7826" s="7" t="n">
        <v>2408.516</v>
      </c>
      <c r="Q7826" s="7">
        <f>text(E7826,"ddd")</f>
        <v/>
      </c>
      <c r="R7826" s="7">
        <f>G7826-F7826</f>
        <v/>
      </c>
      <c r="S7826" s="7">
        <f>E7826-D7826</f>
        <v/>
      </c>
      <c r="T7826" s="7">
        <f>O7826*M7826</f>
        <v/>
      </c>
      <c r="U7826" s="7">
        <f>T7826*N7826</f>
        <v/>
      </c>
      <c r="V7826" s="7">
        <f>T7826-U7826-(P7826*M7826)</f>
        <v/>
      </c>
      <c r="W7826" s="7">
        <f>VLOOKUP(L7826,'Products Sheet'!$A:$B,2,FALSE)</f>
        <v/>
      </c>
      <c r="X7826" s="7" t="n"/>
      <c r="Y7826" s="7" t="n"/>
      <c r="Z7826" s="7" t="n"/>
      <c r="AA7826" s="7" t="n"/>
      <c r="AB7826" s="7" t="n"/>
      <c r="AC7826" s="7" t="n"/>
    </row>
    <row r="7827" ht="9.75" customHeight="1" s="12">
      <c r="A7827" s="11" t="inlineStr">
        <is>
          <t>SO - 0007334</t>
        </is>
      </c>
      <c r="B7827" s="11" t="inlineStr">
        <is>
          <t>Online</t>
        </is>
      </c>
      <c r="C7827" s="11" t="inlineStr">
        <is>
          <t>WARE-NMK1003</t>
        </is>
      </c>
      <c r="D7827" s="6" t="n">
        <v>44000</v>
      </c>
      <c r="E7827" s="6" t="n">
        <v>44107</v>
      </c>
      <c r="F7827" s="6" t="n">
        <v>44115</v>
      </c>
      <c r="G7827" s="6" t="n">
        <v>44125</v>
      </c>
      <c r="H7827" s="11" t="inlineStr">
        <is>
          <t>USD</t>
        </is>
      </c>
      <c r="I7827" s="11" t="n">
        <v>13</v>
      </c>
      <c r="J7827" s="11" t="n">
        <v>21</v>
      </c>
      <c r="K7827" s="11" t="n">
        <v>201</v>
      </c>
      <c r="L7827" s="11" t="n">
        <v>46</v>
      </c>
      <c r="M7827" s="11" t="n">
        <v>6</v>
      </c>
      <c r="N7827" s="11" t="n">
        <v>0.15</v>
      </c>
      <c r="O7827" s="7" t="n">
        <v>214.4</v>
      </c>
      <c r="P7827" s="7" t="n">
        <v>135.072</v>
      </c>
      <c r="Q7827" s="7">
        <f>text(E7827,"ddd")</f>
        <v/>
      </c>
      <c r="R7827" s="7">
        <f>G7827-F7827</f>
        <v/>
      </c>
      <c r="S7827" s="7">
        <f>E7827-D7827</f>
        <v/>
      </c>
      <c r="T7827" s="7">
        <f>O7827*M7827</f>
        <v/>
      </c>
      <c r="U7827" s="7">
        <f>T7827*N7827</f>
        <v/>
      </c>
      <c r="V7827" s="7">
        <f>T7827-U7827-(P7827*M7827)</f>
        <v/>
      </c>
      <c r="W7827" s="7">
        <f>VLOOKUP(L7827,'Products Sheet'!$A:$B,2,FALSE)</f>
        <v/>
      </c>
      <c r="X7827" s="7" t="n"/>
      <c r="Y7827" s="7" t="n"/>
      <c r="Z7827" s="7" t="n"/>
      <c r="AA7827" s="7" t="n"/>
      <c r="AB7827" s="7" t="n"/>
      <c r="AC7827" s="7" t="n"/>
    </row>
    <row r="7828" ht="9.75" customHeight="1" s="12">
      <c r="A7828" s="11" t="inlineStr">
        <is>
          <t>SO - 0007340</t>
        </is>
      </c>
      <c r="B7828" s="11" t="inlineStr">
        <is>
          <t>Wholesale</t>
        </is>
      </c>
      <c r="C7828" s="11" t="inlineStr">
        <is>
          <t>WARE-PUJ1005</t>
        </is>
      </c>
      <c r="D7828" s="6" t="n">
        <v>44000</v>
      </c>
      <c r="E7828" s="6" t="n">
        <v>44108</v>
      </c>
      <c r="F7828" s="6" t="n">
        <v>44136</v>
      </c>
      <c r="G7828" s="6" t="n">
        <v>44143</v>
      </c>
      <c r="H7828" s="11" t="inlineStr">
        <is>
          <t>USD</t>
        </is>
      </c>
      <c r="I7828" s="11" t="n">
        <v>27</v>
      </c>
      <c r="J7828" s="11" t="n">
        <v>2</v>
      </c>
      <c r="K7828" s="11" t="n">
        <v>269</v>
      </c>
      <c r="L7828" s="11" t="n">
        <v>46</v>
      </c>
      <c r="M7828" s="11" t="n">
        <v>4</v>
      </c>
      <c r="N7828" s="11" t="n">
        <v>0.2</v>
      </c>
      <c r="O7828" s="7" t="n">
        <v>931.3000000000001</v>
      </c>
      <c r="P7828" s="7" t="n">
        <v>428.398</v>
      </c>
      <c r="Q7828" s="7">
        <f>text(E7828,"ddd")</f>
        <v/>
      </c>
      <c r="R7828" s="7">
        <f>G7828-F7828</f>
        <v/>
      </c>
      <c r="S7828" s="7">
        <f>E7828-D7828</f>
        <v/>
      </c>
      <c r="T7828" s="7">
        <f>O7828*M7828</f>
        <v/>
      </c>
      <c r="U7828" s="7">
        <f>T7828*N7828</f>
        <v/>
      </c>
      <c r="V7828" s="7">
        <f>T7828-U7828-(P7828*M7828)</f>
        <v/>
      </c>
      <c r="W7828" s="7">
        <f>VLOOKUP(L7828,'Products Sheet'!$A:$B,2,FALSE)</f>
        <v/>
      </c>
      <c r="X7828" s="7" t="n"/>
      <c r="Y7828" s="7" t="n"/>
      <c r="Z7828" s="7" t="n"/>
      <c r="AA7828" s="7" t="n"/>
      <c r="AB7828" s="7" t="n"/>
      <c r="AC7828" s="7" t="n"/>
    </row>
    <row r="7829" ht="9.75" customHeight="1" s="12">
      <c r="A7829" s="11" t="inlineStr">
        <is>
          <t>SO - 0007343</t>
        </is>
      </c>
      <c r="B7829" s="11" t="inlineStr">
        <is>
          <t>In-Store</t>
        </is>
      </c>
      <c r="C7829" s="11" t="inlineStr">
        <is>
          <t>WARE-MKL1006</t>
        </is>
      </c>
      <c r="D7829" s="6" t="n">
        <v>44000</v>
      </c>
      <c r="E7829" s="6" t="n">
        <v>44108</v>
      </c>
      <c r="F7829" s="6" t="n">
        <v>44129</v>
      </c>
      <c r="G7829" s="6" t="n">
        <v>44132</v>
      </c>
      <c r="H7829" s="11" t="inlineStr">
        <is>
          <t>USD</t>
        </is>
      </c>
      <c r="I7829" s="11" t="n">
        <v>3</v>
      </c>
      <c r="J7829" s="11" t="n">
        <v>39</v>
      </c>
      <c r="K7829" s="11" t="n">
        <v>329</v>
      </c>
      <c r="L7829" s="11" t="n">
        <v>46</v>
      </c>
      <c r="M7829" s="11" t="n">
        <v>7</v>
      </c>
      <c r="N7829" s="11" t="n">
        <v>0.075</v>
      </c>
      <c r="O7829" s="7" t="n">
        <v>1132.3</v>
      </c>
      <c r="P7829" s="7" t="n">
        <v>452.92</v>
      </c>
      <c r="Q7829" s="7">
        <f>text(E7829,"ddd")</f>
        <v/>
      </c>
      <c r="R7829" s="7">
        <f>G7829-F7829</f>
        <v/>
      </c>
      <c r="S7829" s="7">
        <f>E7829-D7829</f>
        <v/>
      </c>
      <c r="T7829" s="7">
        <f>O7829*M7829</f>
        <v/>
      </c>
      <c r="U7829" s="7">
        <f>T7829*N7829</f>
        <v/>
      </c>
      <c r="V7829" s="7">
        <f>T7829-U7829-(P7829*M7829)</f>
        <v/>
      </c>
      <c r="W7829" s="7">
        <f>VLOOKUP(L7829,'Products Sheet'!$A:$B,2,FALSE)</f>
        <v/>
      </c>
      <c r="X7829" s="7" t="n"/>
      <c r="Y7829" s="7" t="n"/>
      <c r="Z7829" s="7" t="n"/>
      <c r="AA7829" s="7" t="n"/>
      <c r="AB7829" s="7" t="n"/>
      <c r="AC7829" s="7" t="n"/>
    </row>
    <row r="7830" ht="9.75" customHeight="1" s="12">
      <c r="A7830" s="11" t="inlineStr">
        <is>
          <t>SO - 0007563</t>
        </is>
      </c>
      <c r="B7830" s="11" t="inlineStr">
        <is>
          <t>In-Store</t>
        </is>
      </c>
      <c r="C7830" s="11" t="inlineStr">
        <is>
          <t>WARE-NBV1002</t>
        </is>
      </c>
      <c r="D7830" s="6" t="n">
        <v>44000</v>
      </c>
      <c r="E7830" s="6" t="n">
        <v>44134</v>
      </c>
      <c r="F7830" s="6" t="n">
        <v>44137</v>
      </c>
      <c r="G7830" s="6" t="n">
        <v>44146</v>
      </c>
      <c r="H7830" s="11" t="inlineStr">
        <is>
          <t>USD</t>
        </is>
      </c>
      <c r="I7830" s="11" t="n">
        <v>9</v>
      </c>
      <c r="J7830" s="11" t="n">
        <v>3</v>
      </c>
      <c r="K7830" s="11" t="n">
        <v>70</v>
      </c>
      <c r="L7830" s="11" t="n">
        <v>46</v>
      </c>
      <c r="M7830" s="11" t="n">
        <v>2</v>
      </c>
      <c r="N7830" s="11" t="n">
        <v>0.075</v>
      </c>
      <c r="O7830" s="7" t="n">
        <v>2639.8</v>
      </c>
      <c r="P7830" s="7" t="n">
        <v>1293.502</v>
      </c>
      <c r="Q7830" s="7">
        <f>text(E7830,"ddd")</f>
        <v/>
      </c>
      <c r="R7830" s="7">
        <f>G7830-F7830</f>
        <v/>
      </c>
      <c r="S7830" s="7">
        <f>E7830-D7830</f>
        <v/>
      </c>
      <c r="T7830" s="7">
        <f>O7830*M7830</f>
        <v/>
      </c>
      <c r="U7830" s="7">
        <f>T7830*N7830</f>
        <v/>
      </c>
      <c r="V7830" s="7">
        <f>T7830-U7830-(P7830*M7830)</f>
        <v/>
      </c>
      <c r="W7830" s="7">
        <f>VLOOKUP(L7830,'Products Sheet'!$A:$B,2,FALSE)</f>
        <v/>
      </c>
      <c r="X7830" s="7" t="n"/>
      <c r="Y7830" s="7" t="n"/>
      <c r="Z7830" s="7" t="n"/>
      <c r="AA7830" s="7" t="n"/>
      <c r="AB7830" s="7" t="n"/>
      <c r="AC7830" s="7" t="n"/>
    </row>
    <row r="7831" ht="9.75" customHeight="1" s="12">
      <c r="A7831" s="11" t="inlineStr">
        <is>
          <t>SO - 0007612</t>
        </is>
      </c>
      <c r="B7831" s="11" t="inlineStr">
        <is>
          <t>Wholesale</t>
        </is>
      </c>
      <c r="C7831" s="11" t="inlineStr">
        <is>
          <t>WARE-NMK1003</t>
        </is>
      </c>
      <c r="D7831" s="6" t="n">
        <v>44000</v>
      </c>
      <c r="E7831" s="6" t="n">
        <v>44138</v>
      </c>
      <c r="F7831" s="6" t="n">
        <v>44165</v>
      </c>
      <c r="G7831" s="6" t="n">
        <v>44175</v>
      </c>
      <c r="H7831" s="11" t="inlineStr">
        <is>
          <t>USD</t>
        </is>
      </c>
      <c r="I7831" s="11" t="n">
        <v>27</v>
      </c>
      <c r="J7831" s="11" t="n">
        <v>9</v>
      </c>
      <c r="K7831" s="11" t="n">
        <v>92</v>
      </c>
      <c r="L7831" s="11" t="n">
        <v>46</v>
      </c>
      <c r="M7831" s="11" t="n">
        <v>5</v>
      </c>
      <c r="N7831" s="11" t="n">
        <v>0.4</v>
      </c>
      <c r="O7831" s="7" t="n">
        <v>1165.8</v>
      </c>
      <c r="P7831" s="7" t="n">
        <v>617.874</v>
      </c>
      <c r="Q7831" s="7">
        <f>text(E7831,"ddd")</f>
        <v/>
      </c>
      <c r="R7831" s="7">
        <f>G7831-F7831</f>
        <v/>
      </c>
      <c r="S7831" s="7">
        <f>E7831-D7831</f>
        <v/>
      </c>
      <c r="T7831" s="7">
        <f>O7831*M7831</f>
        <v/>
      </c>
      <c r="U7831" s="7">
        <f>T7831*N7831</f>
        <v/>
      </c>
      <c r="V7831" s="7">
        <f>T7831-U7831-(P7831*M7831)</f>
        <v/>
      </c>
      <c r="W7831" s="7">
        <f>VLOOKUP(L7831,'Products Sheet'!$A:$B,2,FALSE)</f>
        <v/>
      </c>
      <c r="X7831" s="7" t="n"/>
      <c r="Y7831" s="7" t="n"/>
      <c r="Z7831" s="7" t="n"/>
      <c r="AA7831" s="7" t="n"/>
      <c r="AB7831" s="7" t="n"/>
      <c r="AC7831" s="7" t="n"/>
    </row>
    <row r="7832" ht="9.75" customHeight="1" s="12">
      <c r="A7832" s="11" t="inlineStr">
        <is>
          <t>SO - 0007644</t>
        </is>
      </c>
      <c r="B7832" s="11" t="inlineStr">
        <is>
          <t>Online</t>
        </is>
      </c>
      <c r="C7832" s="11" t="inlineStr">
        <is>
          <t>WARE-MKL1006</t>
        </is>
      </c>
      <c r="D7832" s="6" t="n">
        <v>44000</v>
      </c>
      <c r="E7832" s="6" t="n">
        <v>44143</v>
      </c>
      <c r="F7832" s="6" t="n">
        <v>44169</v>
      </c>
      <c r="G7832" s="6" t="n">
        <v>44170</v>
      </c>
      <c r="H7832" s="11" t="inlineStr">
        <is>
          <t>USD</t>
        </is>
      </c>
      <c r="I7832" s="11" t="n">
        <v>16</v>
      </c>
      <c r="J7832" s="11" t="n">
        <v>28</v>
      </c>
      <c r="K7832" s="11" t="n">
        <v>345</v>
      </c>
      <c r="L7832" s="11" t="n">
        <v>46</v>
      </c>
      <c r="M7832" s="11" t="n">
        <v>8</v>
      </c>
      <c r="N7832" s="11" t="n">
        <v>0.1</v>
      </c>
      <c r="O7832" s="7" t="n">
        <v>1748.7</v>
      </c>
      <c r="P7832" s="7" t="n">
        <v>1206.603</v>
      </c>
      <c r="Q7832" s="7">
        <f>text(E7832,"ddd")</f>
        <v/>
      </c>
      <c r="R7832" s="7">
        <f>G7832-F7832</f>
        <v/>
      </c>
      <c r="S7832" s="7">
        <f>E7832-D7832</f>
        <v/>
      </c>
      <c r="T7832" s="7">
        <f>O7832*M7832</f>
        <v/>
      </c>
      <c r="U7832" s="7">
        <f>T7832*N7832</f>
        <v/>
      </c>
      <c r="V7832" s="7">
        <f>T7832-U7832-(P7832*M7832)</f>
        <v/>
      </c>
      <c r="W7832" s="7">
        <f>VLOOKUP(L7832,'Products Sheet'!$A:$B,2,FALSE)</f>
        <v/>
      </c>
      <c r="X7832" s="7" t="n"/>
      <c r="Y7832" s="7" t="n"/>
      <c r="Z7832" s="7" t="n"/>
      <c r="AA7832" s="7" t="n"/>
      <c r="AB7832" s="7" t="n"/>
      <c r="AC7832" s="7" t="n"/>
    </row>
    <row r="7833" ht="9.75" customHeight="1" s="12">
      <c r="A7833" s="11" t="inlineStr">
        <is>
          <t>SO - 0007688</t>
        </is>
      </c>
      <c r="B7833" s="11" t="inlineStr">
        <is>
          <t>In-Store</t>
        </is>
      </c>
      <c r="C7833" s="11" t="inlineStr">
        <is>
          <t>WARE-MKL1006</t>
        </is>
      </c>
      <c r="D7833" s="6" t="n">
        <v>44000</v>
      </c>
      <c r="E7833" s="6" t="n">
        <v>44148</v>
      </c>
      <c r="F7833" s="6" t="n">
        <v>44170</v>
      </c>
      <c r="G7833" s="6" t="n">
        <v>44180</v>
      </c>
      <c r="H7833" s="11" t="inlineStr">
        <is>
          <t>USD</t>
        </is>
      </c>
      <c r="I7833" s="11" t="n">
        <v>1</v>
      </c>
      <c r="J7833" s="11" t="n">
        <v>24</v>
      </c>
      <c r="K7833" s="11" t="n">
        <v>338</v>
      </c>
      <c r="L7833" s="11" t="n">
        <v>46</v>
      </c>
      <c r="M7833" s="11" t="n">
        <v>6</v>
      </c>
      <c r="N7833" s="11" t="n">
        <v>0.05</v>
      </c>
      <c r="O7833" s="7" t="n">
        <v>1775.5</v>
      </c>
      <c r="P7833" s="7" t="n">
        <v>1260.605</v>
      </c>
      <c r="Q7833" s="7">
        <f>text(E7833,"ddd")</f>
        <v/>
      </c>
      <c r="R7833" s="7">
        <f>G7833-F7833</f>
        <v/>
      </c>
      <c r="S7833" s="7">
        <f>E7833-D7833</f>
        <v/>
      </c>
      <c r="T7833" s="7">
        <f>O7833*M7833</f>
        <v/>
      </c>
      <c r="U7833" s="7">
        <f>T7833*N7833</f>
        <v/>
      </c>
      <c r="V7833" s="7">
        <f>T7833-U7833-(P7833*M7833)</f>
        <v/>
      </c>
      <c r="W7833" s="7">
        <f>VLOOKUP(L7833,'Products Sheet'!$A:$B,2,FALSE)</f>
        <v/>
      </c>
      <c r="X7833" s="7" t="n"/>
      <c r="Y7833" s="7" t="n"/>
      <c r="Z7833" s="7" t="n"/>
      <c r="AA7833" s="7" t="n"/>
      <c r="AB7833" s="7" t="n"/>
      <c r="AC7833" s="7" t="n"/>
    </row>
    <row r="7834" ht="9.75" customHeight="1" s="12">
      <c r="A7834" s="11" t="inlineStr">
        <is>
          <t>SO - 0007692</t>
        </is>
      </c>
      <c r="B7834" s="11" t="inlineStr">
        <is>
          <t>Distributor</t>
        </is>
      </c>
      <c r="C7834" s="11" t="inlineStr">
        <is>
          <t>WARE-UHY1004</t>
        </is>
      </c>
      <c r="D7834" s="6" t="n">
        <v>44100</v>
      </c>
      <c r="E7834" s="6" t="n">
        <v>44148</v>
      </c>
      <c r="F7834" s="6" t="n">
        <v>44176</v>
      </c>
      <c r="G7834" s="6" t="n">
        <v>44182</v>
      </c>
      <c r="H7834" s="11" t="inlineStr">
        <is>
          <t>USD</t>
        </is>
      </c>
      <c r="I7834" s="11" t="n">
        <v>24</v>
      </c>
      <c r="J7834" s="11" t="n">
        <v>45</v>
      </c>
      <c r="K7834" s="11" t="n">
        <v>245</v>
      </c>
      <c r="L7834" s="11" t="n">
        <v>46</v>
      </c>
      <c r="M7834" s="11" t="n">
        <v>4</v>
      </c>
      <c r="N7834" s="11" t="n">
        <v>0.2</v>
      </c>
      <c r="O7834" s="7" t="n">
        <v>871</v>
      </c>
      <c r="P7834" s="7" t="n">
        <v>653.25</v>
      </c>
      <c r="Q7834" s="7">
        <f>text(E7834,"ddd")</f>
        <v/>
      </c>
      <c r="R7834" s="7">
        <f>G7834-F7834</f>
        <v/>
      </c>
      <c r="S7834" s="7">
        <f>E7834-D7834</f>
        <v/>
      </c>
      <c r="T7834" s="7">
        <f>O7834*M7834</f>
        <v/>
      </c>
      <c r="U7834" s="7">
        <f>T7834*N7834</f>
        <v/>
      </c>
      <c r="V7834" s="7">
        <f>T7834-U7834-(P7834*M7834)</f>
        <v/>
      </c>
      <c r="W7834" s="7">
        <f>VLOOKUP(L7834,'Products Sheet'!$A:$B,2,FALSE)</f>
        <v/>
      </c>
      <c r="X7834" s="7" t="n"/>
      <c r="Y7834" s="7" t="n"/>
      <c r="Z7834" s="7" t="n"/>
      <c r="AA7834" s="7" t="n"/>
      <c r="AB7834" s="7" t="n"/>
      <c r="AC7834" s="7" t="n"/>
    </row>
    <row r="7835" ht="9.75" customHeight="1" s="12">
      <c r="A7835" s="11" t="inlineStr">
        <is>
          <t>SO - 0007751</t>
        </is>
      </c>
      <c r="B7835" s="11" t="inlineStr">
        <is>
          <t>Wholesale</t>
        </is>
      </c>
      <c r="C7835" s="11" t="inlineStr">
        <is>
          <t>WARE-MKL1006</t>
        </is>
      </c>
      <c r="D7835" s="6" t="n">
        <v>44100</v>
      </c>
      <c r="E7835" s="6" t="n">
        <v>44154</v>
      </c>
      <c r="F7835" s="6" t="n">
        <v>44168</v>
      </c>
      <c r="G7835" s="6" t="n">
        <v>44175</v>
      </c>
      <c r="H7835" s="11" t="inlineStr">
        <is>
          <t>USD</t>
        </is>
      </c>
      <c r="I7835" s="11" t="n">
        <v>27</v>
      </c>
      <c r="J7835" s="11" t="n">
        <v>43</v>
      </c>
      <c r="K7835" s="11" t="n">
        <v>337</v>
      </c>
      <c r="L7835" s="11" t="n">
        <v>46</v>
      </c>
      <c r="M7835" s="11" t="n">
        <v>2</v>
      </c>
      <c r="N7835" s="11" t="n">
        <v>0.05</v>
      </c>
      <c r="O7835" s="7" t="n">
        <v>911.2</v>
      </c>
      <c r="P7835" s="7" t="n">
        <v>382.704</v>
      </c>
      <c r="Q7835" s="7">
        <f>text(E7835,"ddd")</f>
        <v/>
      </c>
      <c r="R7835" s="7">
        <f>G7835-F7835</f>
        <v/>
      </c>
      <c r="S7835" s="7">
        <f>E7835-D7835</f>
        <v/>
      </c>
      <c r="T7835" s="7">
        <f>O7835*M7835</f>
        <v/>
      </c>
      <c r="U7835" s="7">
        <f>T7835*N7835</f>
        <v/>
      </c>
      <c r="V7835" s="7">
        <f>T7835-U7835-(P7835*M7835)</f>
        <v/>
      </c>
      <c r="W7835" s="7">
        <f>VLOOKUP(L7835,'Products Sheet'!$A:$B,2,FALSE)</f>
        <v/>
      </c>
      <c r="X7835" s="7" t="n"/>
      <c r="Y7835" s="7" t="n"/>
      <c r="Z7835" s="7" t="n"/>
      <c r="AA7835" s="7" t="n"/>
      <c r="AB7835" s="7" t="n"/>
      <c r="AC7835" s="7" t="n"/>
    </row>
    <row r="7836" ht="9.75" customHeight="1" s="12">
      <c r="A7836" s="11" t="inlineStr">
        <is>
          <t>SO - 0007858</t>
        </is>
      </c>
      <c r="B7836" s="11" t="inlineStr">
        <is>
          <t>Wholesale</t>
        </is>
      </c>
      <c r="C7836" s="11" t="inlineStr">
        <is>
          <t>WARE-PUJ1005</t>
        </is>
      </c>
      <c r="D7836" s="6" t="n">
        <v>44100</v>
      </c>
      <c r="E7836" s="6" t="n">
        <v>44167</v>
      </c>
      <c r="F7836" s="6" t="n">
        <v>44173</v>
      </c>
      <c r="G7836" s="6" t="n">
        <v>44180</v>
      </c>
      <c r="H7836" s="11" t="inlineStr">
        <is>
          <t>USD</t>
        </is>
      </c>
      <c r="I7836" s="11" t="n">
        <v>27</v>
      </c>
      <c r="J7836" s="11" t="n">
        <v>26</v>
      </c>
      <c r="K7836" s="11" t="n">
        <v>301</v>
      </c>
      <c r="L7836" s="11" t="n">
        <v>46</v>
      </c>
      <c r="M7836" s="11" t="n">
        <v>8</v>
      </c>
      <c r="N7836" s="11" t="n">
        <v>0.075</v>
      </c>
      <c r="O7836" s="7" t="n">
        <v>1172.5</v>
      </c>
      <c r="P7836" s="7" t="n">
        <v>867.65</v>
      </c>
      <c r="Q7836" s="7">
        <f>text(E7836,"ddd")</f>
        <v/>
      </c>
      <c r="R7836" s="7">
        <f>G7836-F7836</f>
        <v/>
      </c>
      <c r="S7836" s="7">
        <f>E7836-D7836</f>
        <v/>
      </c>
      <c r="T7836" s="7">
        <f>O7836*M7836</f>
        <v/>
      </c>
      <c r="U7836" s="7">
        <f>T7836*N7836</f>
        <v/>
      </c>
      <c r="V7836" s="7">
        <f>T7836-U7836-(P7836*M7836)</f>
        <v/>
      </c>
      <c r="W7836" s="7">
        <f>VLOOKUP(L7836,'Products Sheet'!$A:$B,2,FALSE)</f>
        <v/>
      </c>
      <c r="X7836" s="7" t="n"/>
      <c r="Y7836" s="7" t="n"/>
      <c r="Z7836" s="7" t="n"/>
      <c r="AA7836" s="7" t="n"/>
      <c r="AB7836" s="7" t="n"/>
      <c r="AC7836" s="7" t="n"/>
    </row>
    <row r="7837" ht="9.75" customHeight="1" s="12">
      <c r="A7837" s="11" t="inlineStr">
        <is>
          <t>SO - 0007911</t>
        </is>
      </c>
      <c r="B7837" s="11" t="inlineStr">
        <is>
          <t>Distributor</t>
        </is>
      </c>
      <c r="C7837" s="11" t="inlineStr">
        <is>
          <t>WARE-UHY1004</t>
        </is>
      </c>
      <c r="D7837" s="6" t="n">
        <v>44100</v>
      </c>
      <c r="E7837" s="6" t="n">
        <v>44174</v>
      </c>
      <c r="F7837" s="6" t="n">
        <v>44192</v>
      </c>
      <c r="G7837" s="6" t="n">
        <v>44193</v>
      </c>
      <c r="H7837" s="11" t="inlineStr">
        <is>
          <t>USD</t>
        </is>
      </c>
      <c r="I7837" s="11" t="n">
        <v>23</v>
      </c>
      <c r="J7837" s="11" t="n">
        <v>9</v>
      </c>
      <c r="K7837" s="11" t="n">
        <v>238</v>
      </c>
      <c r="L7837" s="11" t="n">
        <v>46</v>
      </c>
      <c r="M7837" s="11" t="n">
        <v>8</v>
      </c>
      <c r="N7837" s="11" t="n">
        <v>0.2</v>
      </c>
      <c r="O7837" s="7" t="n">
        <v>6324.8</v>
      </c>
      <c r="P7837" s="7" t="n">
        <v>2719.664</v>
      </c>
      <c r="Q7837" s="7">
        <f>text(E7837,"ddd")</f>
        <v/>
      </c>
      <c r="R7837" s="7">
        <f>G7837-F7837</f>
        <v/>
      </c>
      <c r="S7837" s="7">
        <f>E7837-D7837</f>
        <v/>
      </c>
      <c r="T7837" s="7">
        <f>O7837*M7837</f>
        <v/>
      </c>
      <c r="U7837" s="7">
        <f>T7837*N7837</f>
        <v/>
      </c>
      <c r="V7837" s="7">
        <f>T7837-U7837-(P7837*M7837)</f>
        <v/>
      </c>
      <c r="W7837" s="7">
        <f>VLOOKUP(L7837,'Products Sheet'!$A:$B,2,FALSE)</f>
        <v/>
      </c>
      <c r="X7837" s="7" t="n"/>
      <c r="Y7837" s="7" t="n"/>
      <c r="Z7837" s="7" t="n"/>
      <c r="AA7837" s="7" t="n"/>
      <c r="AB7837" s="7" t="n"/>
      <c r="AC7837" s="7" t="n"/>
    </row>
    <row r="7838" ht="9.75" customHeight="1" s="12">
      <c r="A7838" s="11" t="inlineStr">
        <is>
          <t>SO - 0007918</t>
        </is>
      </c>
      <c r="B7838" s="11" t="inlineStr">
        <is>
          <t>In-Store</t>
        </is>
      </c>
      <c r="C7838" s="11" t="inlineStr">
        <is>
          <t>WARE-MKL1006</t>
        </is>
      </c>
      <c r="D7838" s="6" t="n">
        <v>44100</v>
      </c>
      <c r="E7838" s="6" t="n">
        <v>44174</v>
      </c>
      <c r="F7838" s="6" t="n">
        <v>44188</v>
      </c>
      <c r="G7838" s="6" t="n">
        <v>44190</v>
      </c>
      <c r="H7838" s="11" t="inlineStr">
        <is>
          <t>USD</t>
        </is>
      </c>
      <c r="I7838" s="11" t="n">
        <v>6</v>
      </c>
      <c r="J7838" s="11" t="n">
        <v>14</v>
      </c>
      <c r="K7838" s="11" t="n">
        <v>360</v>
      </c>
      <c r="L7838" s="11" t="n">
        <v>46</v>
      </c>
      <c r="M7838" s="11" t="n">
        <v>4</v>
      </c>
      <c r="N7838" s="11" t="n">
        <v>0.075</v>
      </c>
      <c r="O7838" s="7" t="n">
        <v>1051.9</v>
      </c>
      <c r="P7838" s="7" t="n">
        <v>831.0010000000001</v>
      </c>
      <c r="Q7838" s="7">
        <f>text(E7838,"ddd")</f>
        <v/>
      </c>
      <c r="R7838" s="7">
        <f>G7838-F7838</f>
        <v/>
      </c>
      <c r="S7838" s="7">
        <f>E7838-D7838</f>
        <v/>
      </c>
      <c r="T7838" s="7">
        <f>O7838*M7838</f>
        <v/>
      </c>
      <c r="U7838" s="7">
        <f>T7838*N7838</f>
        <v/>
      </c>
      <c r="V7838" s="7">
        <f>T7838-U7838-(P7838*M7838)</f>
        <v/>
      </c>
      <c r="W7838" s="7">
        <f>VLOOKUP(L7838,'Products Sheet'!$A:$B,2,FALSE)</f>
        <v/>
      </c>
      <c r="X7838" s="7" t="n"/>
      <c r="Y7838" s="7" t="n"/>
      <c r="Z7838" s="7" t="n"/>
      <c r="AA7838" s="7" t="n"/>
      <c r="AB7838" s="7" t="n"/>
      <c r="AC7838" s="7" t="n"/>
    </row>
    <row r="7839" ht="9.75" customHeight="1" s="12">
      <c r="A7839" s="11" t="inlineStr">
        <is>
          <t>SO - 0007940</t>
        </is>
      </c>
      <c r="B7839" s="11" t="inlineStr">
        <is>
          <t>Online</t>
        </is>
      </c>
      <c r="C7839" s="11" t="inlineStr">
        <is>
          <t>WARE-UHY1004</t>
        </is>
      </c>
      <c r="D7839" s="6" t="n">
        <v>44100</v>
      </c>
      <c r="E7839" s="6" t="n">
        <v>44178</v>
      </c>
      <c r="F7839" s="6" t="n">
        <v>44203</v>
      </c>
      <c r="G7839" s="6" t="n">
        <v>44205</v>
      </c>
      <c r="H7839" s="11" t="inlineStr">
        <is>
          <t>USD</t>
        </is>
      </c>
      <c r="I7839" s="11" t="n">
        <v>13</v>
      </c>
      <c r="J7839" s="11" t="n">
        <v>16</v>
      </c>
      <c r="K7839" s="11" t="n">
        <v>258</v>
      </c>
      <c r="L7839" s="11" t="n">
        <v>46</v>
      </c>
      <c r="M7839" s="11" t="n">
        <v>2</v>
      </c>
      <c r="N7839" s="11" t="n">
        <v>0.05</v>
      </c>
      <c r="O7839" s="7" t="n">
        <v>3839.1</v>
      </c>
      <c r="P7839" s="7" t="n">
        <v>2956.107</v>
      </c>
      <c r="Q7839" s="7">
        <f>text(E7839,"ddd")</f>
        <v/>
      </c>
      <c r="R7839" s="7">
        <f>G7839-F7839</f>
        <v/>
      </c>
      <c r="S7839" s="7">
        <f>E7839-D7839</f>
        <v/>
      </c>
      <c r="T7839" s="7">
        <f>O7839*M7839</f>
        <v/>
      </c>
      <c r="U7839" s="7">
        <f>T7839*N7839</f>
        <v/>
      </c>
      <c r="V7839" s="7">
        <f>T7839-U7839-(P7839*M7839)</f>
        <v/>
      </c>
      <c r="W7839" s="7">
        <f>VLOOKUP(L7839,'Products Sheet'!$A:$B,2,FALSE)</f>
        <v/>
      </c>
      <c r="X7839" s="7" t="n"/>
      <c r="Y7839" s="7" t="n"/>
      <c r="Z7839" s="7" t="n"/>
      <c r="AA7839" s="7" t="n"/>
      <c r="AB7839" s="7" t="n"/>
      <c r="AC7839" s="7" t="n"/>
    </row>
    <row r="7840" ht="9.75" customHeight="1" s="12">
      <c r="A7840" s="11" t="inlineStr">
        <is>
          <t>SO - 0007950</t>
        </is>
      </c>
      <c r="B7840" s="11" t="inlineStr">
        <is>
          <t>Distributor</t>
        </is>
      </c>
      <c r="C7840" s="11" t="inlineStr">
        <is>
          <t>WARE-MKL1006</t>
        </is>
      </c>
      <c r="D7840" s="6" t="n">
        <v>44000</v>
      </c>
      <c r="E7840" s="6" t="n">
        <v>44179</v>
      </c>
      <c r="F7840" s="6" t="n">
        <v>44201</v>
      </c>
      <c r="G7840" s="6" t="n">
        <v>44208</v>
      </c>
      <c r="H7840" s="11" t="inlineStr">
        <is>
          <t>USD</t>
        </is>
      </c>
      <c r="I7840" s="11" t="n">
        <v>23</v>
      </c>
      <c r="J7840" s="11" t="n">
        <v>33</v>
      </c>
      <c r="K7840" s="11" t="n">
        <v>350</v>
      </c>
      <c r="L7840" s="11" t="n">
        <v>46</v>
      </c>
      <c r="M7840" s="11" t="n">
        <v>3</v>
      </c>
      <c r="N7840" s="11" t="n">
        <v>0.05</v>
      </c>
      <c r="O7840" s="7" t="n">
        <v>670</v>
      </c>
      <c r="P7840" s="7" t="n">
        <v>529.3000000000001</v>
      </c>
      <c r="Q7840" s="7">
        <f>text(E7840,"ddd")</f>
        <v/>
      </c>
      <c r="R7840" s="7">
        <f>G7840-F7840</f>
        <v/>
      </c>
      <c r="S7840" s="7">
        <f>E7840-D7840</f>
        <v/>
      </c>
      <c r="T7840" s="7">
        <f>O7840*M7840</f>
        <v/>
      </c>
      <c r="U7840" s="7">
        <f>T7840*N7840</f>
        <v/>
      </c>
      <c r="V7840" s="7">
        <f>T7840-U7840-(P7840*M7840)</f>
        <v/>
      </c>
      <c r="W7840" s="7">
        <f>VLOOKUP(L7840,'Products Sheet'!$A:$B,2,FALSE)</f>
        <v/>
      </c>
      <c r="X7840" s="7" t="n"/>
      <c r="Y7840" s="7" t="n"/>
      <c r="Z7840" s="7" t="n"/>
      <c r="AA7840" s="7" t="n"/>
      <c r="AB7840" s="7" t="n"/>
      <c r="AC7840" s="7" t="n"/>
    </row>
    <row r="7841" ht="9.75" customHeight="1" s="12">
      <c r="A7841" s="11" t="inlineStr">
        <is>
          <t>SO - 000109</t>
        </is>
      </c>
      <c r="B7841" s="11" t="inlineStr">
        <is>
          <t>In-Store</t>
        </is>
      </c>
      <c r="C7841" s="11" t="inlineStr">
        <is>
          <t>WARE-PUJ1005</t>
        </is>
      </c>
      <c r="D7841" s="6" t="n">
        <v>43100</v>
      </c>
      <c r="E7841" s="6" t="n">
        <v>43252</v>
      </c>
      <c r="F7841" s="6" t="n">
        <v>43267</v>
      </c>
      <c r="G7841" s="6" t="n">
        <v>43272</v>
      </c>
      <c r="H7841" s="11" t="inlineStr">
        <is>
          <t>USD</t>
        </is>
      </c>
      <c r="I7841" s="11" t="n">
        <v>4</v>
      </c>
      <c r="J7841" s="11" t="n">
        <v>9</v>
      </c>
      <c r="K7841" s="11" t="n">
        <v>299</v>
      </c>
      <c r="L7841" s="11" t="n">
        <v>47</v>
      </c>
      <c r="M7841" s="11" t="n">
        <v>4</v>
      </c>
      <c r="N7841" s="11" t="n">
        <v>0.3</v>
      </c>
      <c r="O7841" s="7" t="n">
        <v>3879.3</v>
      </c>
      <c r="P7841" s="7" t="n">
        <v>2211.201</v>
      </c>
      <c r="Q7841" s="7">
        <f>text(E7841,"ddd")</f>
        <v/>
      </c>
      <c r="R7841" s="7">
        <f>G7841-F7841</f>
        <v/>
      </c>
      <c r="S7841" s="7">
        <f>E7841-D7841</f>
        <v/>
      </c>
      <c r="T7841" s="7">
        <f>O7841*M7841</f>
        <v/>
      </c>
      <c r="U7841" s="7">
        <f>T7841*N7841</f>
        <v/>
      </c>
      <c r="V7841" s="7">
        <f>T7841-U7841-(P7841*M7841)</f>
        <v/>
      </c>
      <c r="W7841" s="7">
        <f>VLOOKUP(L7841,'Products Sheet'!$A:$B,2,FALSE)</f>
        <v/>
      </c>
      <c r="X7841" s="7" t="n"/>
      <c r="Y7841" s="7" t="n"/>
      <c r="Z7841" s="7" t="n"/>
      <c r="AA7841" s="7" t="n"/>
      <c r="AB7841" s="7" t="n"/>
      <c r="AC7841" s="7" t="n"/>
    </row>
    <row r="7842" ht="9.75" customHeight="1" s="12">
      <c r="A7842" s="11" t="inlineStr">
        <is>
          <t>SO - 000199</t>
        </is>
      </c>
      <c r="B7842" s="11" t="inlineStr">
        <is>
          <t>In-Store</t>
        </is>
      </c>
      <c r="C7842" s="11" t="inlineStr">
        <is>
          <t>WARE-XYS1001</t>
        </is>
      </c>
      <c r="D7842" s="6" t="n">
        <v>43200</v>
      </c>
      <c r="E7842" s="6" t="n">
        <v>43263</v>
      </c>
      <c r="F7842" s="6" t="n">
        <v>43286</v>
      </c>
      <c r="G7842" s="6" t="n">
        <v>43295</v>
      </c>
      <c r="H7842" s="11" t="inlineStr">
        <is>
          <t>USD</t>
        </is>
      </c>
      <c r="I7842" s="11" t="n">
        <v>4</v>
      </c>
      <c r="J7842" s="11" t="n">
        <v>47</v>
      </c>
      <c r="K7842" s="11" t="n">
        <v>23</v>
      </c>
      <c r="L7842" s="11" t="n">
        <v>47</v>
      </c>
      <c r="M7842" s="11" t="n">
        <v>4</v>
      </c>
      <c r="N7842" s="11" t="n">
        <v>0.05</v>
      </c>
      <c r="O7842" s="7" t="n">
        <v>1206</v>
      </c>
      <c r="P7842" s="7" t="n">
        <v>844.1999999999999</v>
      </c>
      <c r="Q7842" s="7">
        <f>text(E7842,"ddd")</f>
        <v/>
      </c>
      <c r="R7842" s="7">
        <f>G7842-F7842</f>
        <v/>
      </c>
      <c r="S7842" s="7">
        <f>E7842-D7842</f>
        <v/>
      </c>
      <c r="T7842" s="7">
        <f>O7842*M7842</f>
        <v/>
      </c>
      <c r="U7842" s="7">
        <f>T7842*N7842</f>
        <v/>
      </c>
      <c r="V7842" s="7">
        <f>T7842-U7842-(P7842*M7842)</f>
        <v/>
      </c>
      <c r="W7842" s="7">
        <f>VLOOKUP(L7842,'Products Sheet'!$A:$B,2,FALSE)</f>
        <v/>
      </c>
      <c r="X7842" s="7" t="n"/>
      <c r="Y7842" s="7" t="n"/>
      <c r="Z7842" s="7" t="n"/>
      <c r="AA7842" s="7" t="n"/>
      <c r="AB7842" s="7" t="n"/>
      <c r="AC7842" s="7" t="n"/>
    </row>
    <row r="7843" ht="9.75" customHeight="1" s="12">
      <c r="A7843" s="11" t="inlineStr">
        <is>
          <t>SO - 000275</t>
        </is>
      </c>
      <c r="B7843" s="11" t="inlineStr">
        <is>
          <t>In-Store</t>
        </is>
      </c>
      <c r="C7843" s="11" t="inlineStr">
        <is>
          <t>WARE-NMK1003</t>
        </is>
      </c>
      <c r="D7843" s="6" t="n">
        <v>43200</v>
      </c>
      <c r="E7843" s="6" t="n">
        <v>43271</v>
      </c>
      <c r="F7843" s="6" t="n">
        <v>43293</v>
      </c>
      <c r="G7843" s="6" t="n">
        <v>43298</v>
      </c>
      <c r="H7843" s="11" t="inlineStr">
        <is>
          <t>USD</t>
        </is>
      </c>
      <c r="I7843" s="11" t="n">
        <v>11</v>
      </c>
      <c r="J7843" s="11" t="n">
        <v>24</v>
      </c>
      <c r="K7843" s="11" t="n">
        <v>200</v>
      </c>
      <c r="L7843" s="11" t="n">
        <v>47</v>
      </c>
      <c r="M7843" s="11" t="n">
        <v>1</v>
      </c>
      <c r="N7843" s="11" t="n">
        <v>0.2</v>
      </c>
      <c r="O7843" s="7" t="n">
        <v>174.2</v>
      </c>
      <c r="P7843" s="7" t="n">
        <v>139.36</v>
      </c>
      <c r="Q7843" s="7">
        <f>text(E7843,"ddd")</f>
        <v/>
      </c>
      <c r="R7843" s="7">
        <f>G7843-F7843</f>
        <v/>
      </c>
      <c r="S7843" s="7">
        <f>E7843-D7843</f>
        <v/>
      </c>
      <c r="T7843" s="7">
        <f>O7843*M7843</f>
        <v/>
      </c>
      <c r="U7843" s="7">
        <f>T7843*N7843</f>
        <v/>
      </c>
      <c r="V7843" s="7">
        <f>T7843-U7843-(P7843*M7843)</f>
        <v/>
      </c>
      <c r="W7843" s="7">
        <f>VLOOKUP(L7843,'Products Sheet'!$A:$B,2,FALSE)</f>
        <v/>
      </c>
      <c r="X7843" s="7" t="n"/>
      <c r="Y7843" s="7" t="n"/>
      <c r="Z7843" s="7" t="n"/>
      <c r="AA7843" s="7" t="n"/>
      <c r="AB7843" s="7" t="n"/>
      <c r="AC7843" s="7" t="n"/>
    </row>
    <row r="7844" ht="9.75" customHeight="1" s="12">
      <c r="A7844" s="11" t="inlineStr">
        <is>
          <t>SO - 000281</t>
        </is>
      </c>
      <c r="B7844" s="11" t="inlineStr">
        <is>
          <t>In-Store</t>
        </is>
      </c>
      <c r="C7844" s="11" t="inlineStr">
        <is>
          <t>WARE-MKL1006</t>
        </is>
      </c>
      <c r="D7844" s="6" t="n">
        <v>43100</v>
      </c>
      <c r="E7844" s="6" t="n">
        <v>43272</v>
      </c>
      <c r="F7844" s="6" t="n">
        <v>43283</v>
      </c>
      <c r="G7844" s="6" t="n">
        <v>43291</v>
      </c>
      <c r="H7844" s="11" t="inlineStr">
        <is>
          <t>USD</t>
        </is>
      </c>
      <c r="I7844" s="11" t="n">
        <v>4</v>
      </c>
      <c r="J7844" s="11" t="n">
        <v>9</v>
      </c>
      <c r="K7844" s="11" t="n">
        <v>339</v>
      </c>
      <c r="L7844" s="11" t="n">
        <v>47</v>
      </c>
      <c r="M7844" s="11" t="n">
        <v>2</v>
      </c>
      <c r="N7844" s="11" t="n">
        <v>0.15</v>
      </c>
      <c r="O7844" s="7" t="n">
        <v>1675</v>
      </c>
      <c r="P7844" s="7" t="n">
        <v>1072</v>
      </c>
      <c r="Q7844" s="7">
        <f>text(E7844,"ddd")</f>
        <v/>
      </c>
      <c r="R7844" s="7">
        <f>G7844-F7844</f>
        <v/>
      </c>
      <c r="S7844" s="7">
        <f>E7844-D7844</f>
        <v/>
      </c>
      <c r="T7844" s="7">
        <f>O7844*M7844</f>
        <v/>
      </c>
      <c r="U7844" s="7">
        <f>T7844*N7844</f>
        <v/>
      </c>
      <c r="V7844" s="7">
        <f>T7844-U7844-(P7844*M7844)</f>
        <v/>
      </c>
      <c r="W7844" s="7">
        <f>VLOOKUP(L7844,'Products Sheet'!$A:$B,2,FALSE)</f>
        <v/>
      </c>
      <c r="X7844" s="7" t="n"/>
      <c r="Y7844" s="7" t="n"/>
      <c r="Z7844" s="7" t="n"/>
      <c r="AA7844" s="7" t="n"/>
      <c r="AB7844" s="7" t="n"/>
      <c r="AC7844" s="7" t="n"/>
    </row>
    <row r="7845" ht="9.75" customHeight="1" s="12">
      <c r="A7845" s="11" t="inlineStr">
        <is>
          <t>SO - 000301</t>
        </is>
      </c>
      <c r="B7845" s="11" t="inlineStr">
        <is>
          <t>Wholesale</t>
        </is>
      </c>
      <c r="C7845" s="11" t="inlineStr">
        <is>
          <t>WARE-NMK1003</t>
        </is>
      </c>
      <c r="D7845" s="6" t="n">
        <v>43200</v>
      </c>
      <c r="E7845" s="6" t="n">
        <v>43275</v>
      </c>
      <c r="F7845" s="6" t="n">
        <v>43291</v>
      </c>
      <c r="G7845" s="6" t="n">
        <v>43298</v>
      </c>
      <c r="H7845" s="11" t="inlineStr">
        <is>
          <t>USD</t>
        </is>
      </c>
      <c r="I7845" s="11" t="n">
        <v>27</v>
      </c>
      <c r="J7845" s="11" t="n">
        <v>20</v>
      </c>
      <c r="K7845" s="11" t="n">
        <v>182</v>
      </c>
      <c r="L7845" s="11" t="n">
        <v>47</v>
      </c>
      <c r="M7845" s="11" t="n">
        <v>7</v>
      </c>
      <c r="N7845" s="11" t="n">
        <v>0.1</v>
      </c>
      <c r="O7845" s="7" t="n">
        <v>2438.8</v>
      </c>
      <c r="P7845" s="7" t="n">
        <v>1219.4</v>
      </c>
      <c r="Q7845" s="7">
        <f>text(E7845,"ddd")</f>
        <v/>
      </c>
      <c r="R7845" s="7">
        <f>G7845-F7845</f>
        <v/>
      </c>
      <c r="S7845" s="7">
        <f>E7845-D7845</f>
        <v/>
      </c>
      <c r="T7845" s="7">
        <f>O7845*M7845</f>
        <v/>
      </c>
      <c r="U7845" s="7">
        <f>T7845*N7845</f>
        <v/>
      </c>
      <c r="V7845" s="7">
        <f>T7845-U7845-(P7845*M7845)</f>
        <v/>
      </c>
      <c r="W7845" s="7">
        <f>VLOOKUP(L7845,'Products Sheet'!$A:$B,2,FALSE)</f>
        <v/>
      </c>
      <c r="X7845" s="7" t="n"/>
      <c r="Y7845" s="7" t="n"/>
      <c r="Z7845" s="7" t="n"/>
      <c r="AA7845" s="7" t="n"/>
      <c r="AB7845" s="7" t="n"/>
      <c r="AC7845" s="7" t="n"/>
    </row>
    <row r="7846" ht="9.75" customHeight="1" s="12">
      <c r="A7846" s="11" t="inlineStr">
        <is>
          <t>SO - 000323</t>
        </is>
      </c>
      <c r="B7846" s="11" t="inlineStr">
        <is>
          <t>In-Store</t>
        </is>
      </c>
      <c r="C7846" s="11" t="inlineStr">
        <is>
          <t>WARE-NMK1003</t>
        </is>
      </c>
      <c r="D7846" s="6" t="n">
        <v>43200</v>
      </c>
      <c r="E7846" s="6" t="n">
        <v>43278</v>
      </c>
      <c r="F7846" s="6" t="n">
        <v>43299</v>
      </c>
      <c r="G7846" s="6" t="n">
        <v>43303</v>
      </c>
      <c r="H7846" s="11" t="inlineStr">
        <is>
          <t>USD</t>
        </is>
      </c>
      <c r="I7846" s="11" t="n">
        <v>9</v>
      </c>
      <c r="J7846" s="11" t="n">
        <v>6</v>
      </c>
      <c r="K7846" s="11" t="n">
        <v>134</v>
      </c>
      <c r="L7846" s="11" t="n">
        <v>47</v>
      </c>
      <c r="M7846" s="11" t="n">
        <v>7</v>
      </c>
      <c r="N7846" s="11" t="n">
        <v>0.05</v>
      </c>
      <c r="O7846" s="7" t="n">
        <v>2479</v>
      </c>
      <c r="P7846" s="7" t="n">
        <v>2057.57</v>
      </c>
      <c r="Q7846" s="7">
        <f>text(E7846,"ddd")</f>
        <v/>
      </c>
      <c r="R7846" s="7">
        <f>G7846-F7846</f>
        <v/>
      </c>
      <c r="S7846" s="7">
        <f>E7846-D7846</f>
        <v/>
      </c>
      <c r="T7846" s="7">
        <f>O7846*M7846</f>
        <v/>
      </c>
      <c r="U7846" s="7">
        <f>T7846*N7846</f>
        <v/>
      </c>
      <c r="V7846" s="7">
        <f>T7846-U7846-(P7846*M7846)</f>
        <v/>
      </c>
      <c r="W7846" s="7">
        <f>VLOOKUP(L7846,'Products Sheet'!$A:$B,2,FALSE)</f>
        <v/>
      </c>
      <c r="X7846" s="7" t="n"/>
      <c r="Y7846" s="7" t="n"/>
      <c r="Z7846" s="7" t="n"/>
      <c r="AA7846" s="7" t="n"/>
      <c r="AB7846" s="7" t="n"/>
      <c r="AC7846" s="7" t="n"/>
    </row>
    <row r="7847" ht="9.75" customHeight="1" s="12">
      <c r="A7847" s="11" t="inlineStr">
        <is>
          <t>SO - 000381</t>
        </is>
      </c>
      <c r="B7847" s="11" t="inlineStr">
        <is>
          <t>Distributor</t>
        </is>
      </c>
      <c r="C7847" s="11" t="inlineStr">
        <is>
          <t>WARE-NBV1002</t>
        </is>
      </c>
      <c r="D7847" s="6" t="n">
        <v>43200</v>
      </c>
      <c r="E7847" s="6" t="n">
        <v>43285</v>
      </c>
      <c r="F7847" s="6" t="n">
        <v>43313</v>
      </c>
      <c r="G7847" s="6" t="n">
        <v>43320</v>
      </c>
      <c r="H7847" s="11" t="inlineStr">
        <is>
          <t>USD</t>
        </is>
      </c>
      <c r="I7847" s="11" t="n">
        <v>23</v>
      </c>
      <c r="J7847" s="11" t="n">
        <v>17</v>
      </c>
      <c r="K7847" s="11" t="n">
        <v>80</v>
      </c>
      <c r="L7847" s="11" t="n">
        <v>47</v>
      </c>
      <c r="M7847" s="11" t="n">
        <v>2</v>
      </c>
      <c r="N7847" s="11" t="n">
        <v>0.3</v>
      </c>
      <c r="O7847" s="7" t="n">
        <v>944.7</v>
      </c>
      <c r="P7847" s="7" t="n">
        <v>538.4789999999999</v>
      </c>
      <c r="Q7847" s="7">
        <f>text(E7847,"ddd")</f>
        <v/>
      </c>
      <c r="R7847" s="7">
        <f>G7847-F7847</f>
        <v/>
      </c>
      <c r="S7847" s="7">
        <f>E7847-D7847</f>
        <v/>
      </c>
      <c r="T7847" s="7">
        <f>O7847*M7847</f>
        <v/>
      </c>
      <c r="U7847" s="7">
        <f>T7847*N7847</f>
        <v/>
      </c>
      <c r="V7847" s="7">
        <f>T7847-U7847-(P7847*M7847)</f>
        <v/>
      </c>
      <c r="W7847" s="7">
        <f>VLOOKUP(L7847,'Products Sheet'!$A:$B,2,FALSE)</f>
        <v/>
      </c>
      <c r="X7847" s="7" t="n"/>
      <c r="Y7847" s="7" t="n"/>
      <c r="Z7847" s="7" t="n"/>
      <c r="AA7847" s="7" t="n"/>
      <c r="AB7847" s="7" t="n"/>
      <c r="AC7847" s="7" t="n"/>
    </row>
    <row r="7848" ht="9.75" customHeight="1" s="12">
      <c r="A7848" s="11" t="inlineStr">
        <is>
          <t>SO - 000455</t>
        </is>
      </c>
      <c r="B7848" s="11" t="inlineStr">
        <is>
          <t>In-Store</t>
        </is>
      </c>
      <c r="C7848" s="11" t="inlineStr">
        <is>
          <t>WARE-NMK1003</t>
        </is>
      </c>
      <c r="D7848" s="6" t="n">
        <v>43200</v>
      </c>
      <c r="E7848" s="6" t="n">
        <v>43293</v>
      </c>
      <c r="F7848" s="6" t="n">
        <v>43297</v>
      </c>
      <c r="G7848" s="6" t="n">
        <v>43298</v>
      </c>
      <c r="H7848" s="11" t="inlineStr">
        <is>
          <t>USD</t>
        </is>
      </c>
      <c r="I7848" s="11" t="n">
        <v>10</v>
      </c>
      <c r="J7848" s="11" t="n">
        <v>31</v>
      </c>
      <c r="K7848" s="11" t="n">
        <v>149</v>
      </c>
      <c r="L7848" s="11" t="n">
        <v>47</v>
      </c>
      <c r="M7848" s="11" t="n">
        <v>4</v>
      </c>
      <c r="N7848" s="11" t="n">
        <v>0.05</v>
      </c>
      <c r="O7848" s="7" t="n">
        <v>1065.3</v>
      </c>
      <c r="P7848" s="7" t="n">
        <v>745.7099999999999</v>
      </c>
      <c r="Q7848" s="7">
        <f>text(E7848,"ddd")</f>
        <v/>
      </c>
      <c r="R7848" s="7">
        <f>G7848-F7848</f>
        <v/>
      </c>
      <c r="S7848" s="7">
        <f>E7848-D7848</f>
        <v/>
      </c>
      <c r="T7848" s="7">
        <f>O7848*M7848</f>
        <v/>
      </c>
      <c r="U7848" s="7">
        <f>T7848*N7848</f>
        <v/>
      </c>
      <c r="V7848" s="7">
        <f>T7848-U7848-(P7848*M7848)</f>
        <v/>
      </c>
      <c r="W7848" s="7">
        <f>VLOOKUP(L7848,'Products Sheet'!$A:$B,2,FALSE)</f>
        <v/>
      </c>
      <c r="X7848" s="7" t="n"/>
      <c r="Y7848" s="7" t="n"/>
      <c r="Z7848" s="7" t="n"/>
      <c r="AA7848" s="7" t="n"/>
      <c r="AB7848" s="7" t="n"/>
      <c r="AC7848" s="7" t="n"/>
    </row>
    <row r="7849" ht="9.75" customHeight="1" s="12">
      <c r="A7849" s="11" t="inlineStr">
        <is>
          <t>SO - 000543</t>
        </is>
      </c>
      <c r="B7849" s="11" t="inlineStr">
        <is>
          <t>Distributor</t>
        </is>
      </c>
      <c r="C7849" s="11" t="inlineStr">
        <is>
          <t>WARE-UHY1004</t>
        </is>
      </c>
      <c r="D7849" s="6" t="n">
        <v>43200</v>
      </c>
      <c r="E7849" s="6" t="n">
        <v>43303</v>
      </c>
      <c r="F7849" s="6" t="n">
        <v>43315</v>
      </c>
      <c r="G7849" s="6" t="n">
        <v>43324</v>
      </c>
      <c r="H7849" s="11" t="inlineStr">
        <is>
          <t>USD</t>
        </is>
      </c>
      <c r="I7849" s="11" t="n">
        <v>21</v>
      </c>
      <c r="J7849" s="11" t="n">
        <v>1</v>
      </c>
      <c r="K7849" s="11" t="n">
        <v>211</v>
      </c>
      <c r="L7849" s="11" t="n">
        <v>47</v>
      </c>
      <c r="M7849" s="11" t="n">
        <v>3</v>
      </c>
      <c r="N7849" s="11" t="n">
        <v>0.1</v>
      </c>
      <c r="O7849" s="7" t="n">
        <v>1145.7</v>
      </c>
      <c r="P7849" s="7" t="n">
        <v>607.221</v>
      </c>
      <c r="Q7849" s="7">
        <f>text(E7849,"ddd")</f>
        <v/>
      </c>
      <c r="R7849" s="7">
        <f>G7849-F7849</f>
        <v/>
      </c>
      <c r="S7849" s="7">
        <f>E7849-D7849</f>
        <v/>
      </c>
      <c r="T7849" s="7">
        <f>O7849*M7849</f>
        <v/>
      </c>
      <c r="U7849" s="7">
        <f>T7849*N7849</f>
        <v/>
      </c>
      <c r="V7849" s="7">
        <f>T7849-U7849-(P7849*M7849)</f>
        <v/>
      </c>
      <c r="W7849" s="7">
        <f>VLOOKUP(L7849,'Products Sheet'!$A:$B,2,FALSE)</f>
        <v/>
      </c>
      <c r="X7849" s="7" t="n"/>
      <c r="Y7849" s="7" t="n"/>
      <c r="Z7849" s="7" t="n"/>
      <c r="AA7849" s="7" t="n"/>
      <c r="AB7849" s="7" t="n"/>
      <c r="AC7849" s="7" t="n"/>
    </row>
    <row r="7850" ht="9.75" customHeight="1" s="12">
      <c r="A7850" s="11" t="inlineStr">
        <is>
          <t>SO - 000547</t>
        </is>
      </c>
      <c r="B7850" s="11" t="inlineStr">
        <is>
          <t>Distributor</t>
        </is>
      </c>
      <c r="C7850" s="11" t="inlineStr">
        <is>
          <t>WARE-UHY1004</t>
        </is>
      </c>
      <c r="D7850" s="6" t="n">
        <v>43200</v>
      </c>
      <c r="E7850" s="6" t="n">
        <v>43303</v>
      </c>
      <c r="F7850" s="6" t="n">
        <v>43327</v>
      </c>
      <c r="G7850" s="6" t="n">
        <v>43332</v>
      </c>
      <c r="H7850" s="11" t="inlineStr">
        <is>
          <t>USD</t>
        </is>
      </c>
      <c r="I7850" s="11" t="n">
        <v>23</v>
      </c>
      <c r="J7850" s="11" t="n">
        <v>30</v>
      </c>
      <c r="K7850" s="11" t="n">
        <v>211</v>
      </c>
      <c r="L7850" s="11" t="n">
        <v>47</v>
      </c>
      <c r="M7850" s="11" t="n">
        <v>4</v>
      </c>
      <c r="N7850" s="11" t="n">
        <v>0.075</v>
      </c>
      <c r="O7850" s="7" t="n">
        <v>1051.9</v>
      </c>
      <c r="P7850" s="7" t="n">
        <v>736.33</v>
      </c>
      <c r="Q7850" s="7">
        <f>text(E7850,"ddd")</f>
        <v/>
      </c>
      <c r="R7850" s="7">
        <f>G7850-F7850</f>
        <v/>
      </c>
      <c r="S7850" s="7">
        <f>E7850-D7850</f>
        <v/>
      </c>
      <c r="T7850" s="7">
        <f>O7850*M7850</f>
        <v/>
      </c>
      <c r="U7850" s="7">
        <f>T7850*N7850</f>
        <v/>
      </c>
      <c r="V7850" s="7">
        <f>T7850-U7850-(P7850*M7850)</f>
        <v/>
      </c>
      <c r="W7850" s="7">
        <f>VLOOKUP(L7850,'Products Sheet'!$A:$B,2,FALSE)</f>
        <v/>
      </c>
      <c r="X7850" s="7" t="n"/>
      <c r="Y7850" s="7" t="n"/>
      <c r="Z7850" s="7" t="n"/>
      <c r="AA7850" s="7" t="n"/>
      <c r="AB7850" s="7" t="n"/>
      <c r="AC7850" s="7" t="n"/>
    </row>
    <row r="7851" ht="9.75" customHeight="1" s="12">
      <c r="A7851" s="11" t="inlineStr">
        <is>
          <t>SO - 000813</t>
        </is>
      </c>
      <c r="B7851" s="11" t="inlineStr">
        <is>
          <t>Wholesale</t>
        </is>
      </c>
      <c r="C7851" s="11" t="inlineStr">
        <is>
          <t>WARE-NMK1003</t>
        </is>
      </c>
      <c r="D7851" s="6" t="n">
        <v>43200</v>
      </c>
      <c r="E7851" s="6" t="n">
        <v>43333</v>
      </c>
      <c r="F7851" s="6" t="n">
        <v>43352</v>
      </c>
      <c r="G7851" s="6" t="n">
        <v>43362</v>
      </c>
      <c r="H7851" s="11" t="inlineStr">
        <is>
          <t>USD</t>
        </is>
      </c>
      <c r="I7851" s="11" t="n">
        <v>26</v>
      </c>
      <c r="J7851" s="11" t="n">
        <v>20</v>
      </c>
      <c r="K7851" s="11" t="n">
        <v>92</v>
      </c>
      <c r="L7851" s="11" t="n">
        <v>47</v>
      </c>
      <c r="M7851" s="11" t="n">
        <v>6</v>
      </c>
      <c r="N7851" s="11" t="n">
        <v>0.15</v>
      </c>
      <c r="O7851" s="7" t="n">
        <v>2445.5</v>
      </c>
      <c r="P7851" s="7" t="n">
        <v>1100.475</v>
      </c>
      <c r="Q7851" s="7">
        <f>text(E7851,"ddd")</f>
        <v/>
      </c>
      <c r="R7851" s="7">
        <f>G7851-F7851</f>
        <v/>
      </c>
      <c r="S7851" s="7">
        <f>E7851-D7851</f>
        <v/>
      </c>
      <c r="T7851" s="7">
        <f>O7851*M7851</f>
        <v/>
      </c>
      <c r="U7851" s="7">
        <f>T7851*N7851</f>
        <v/>
      </c>
      <c r="V7851" s="7">
        <f>T7851-U7851-(P7851*M7851)</f>
        <v/>
      </c>
      <c r="W7851" s="7">
        <f>VLOOKUP(L7851,'Products Sheet'!$A:$B,2,FALSE)</f>
        <v/>
      </c>
      <c r="X7851" s="7" t="n"/>
      <c r="Y7851" s="7" t="n"/>
      <c r="Z7851" s="7" t="n"/>
      <c r="AA7851" s="7" t="n"/>
      <c r="AB7851" s="7" t="n"/>
      <c r="AC7851" s="7" t="n"/>
    </row>
    <row r="7852" ht="9.75" customHeight="1" s="12">
      <c r="A7852" s="11" t="inlineStr">
        <is>
          <t>SO - 000970</t>
        </is>
      </c>
      <c r="B7852" s="11" t="inlineStr">
        <is>
          <t>Online</t>
        </is>
      </c>
      <c r="C7852" s="11" t="inlineStr">
        <is>
          <t>WARE-UHY1004</t>
        </is>
      </c>
      <c r="D7852" s="6" t="n">
        <v>43300</v>
      </c>
      <c r="E7852" s="6" t="n">
        <v>43353</v>
      </c>
      <c r="F7852" s="6" t="n">
        <v>43378</v>
      </c>
      <c r="G7852" s="6" t="n">
        <v>43379</v>
      </c>
      <c r="H7852" s="11" t="inlineStr">
        <is>
          <t>USD</t>
        </is>
      </c>
      <c r="I7852" s="11" t="n">
        <v>13</v>
      </c>
      <c r="J7852" s="11" t="n">
        <v>39</v>
      </c>
      <c r="K7852" s="11" t="n">
        <v>255</v>
      </c>
      <c r="L7852" s="11" t="n">
        <v>47</v>
      </c>
      <c r="M7852" s="11" t="n">
        <v>5</v>
      </c>
      <c r="N7852" s="11" t="n">
        <v>0.05</v>
      </c>
      <c r="O7852" s="7" t="n">
        <v>783.9</v>
      </c>
      <c r="P7852" s="7" t="n">
        <v>556.569</v>
      </c>
      <c r="Q7852" s="7">
        <f>text(E7852,"ddd")</f>
        <v/>
      </c>
      <c r="R7852" s="7">
        <f>G7852-F7852</f>
        <v/>
      </c>
      <c r="S7852" s="7">
        <f>E7852-D7852</f>
        <v/>
      </c>
      <c r="T7852" s="7">
        <f>O7852*M7852</f>
        <v/>
      </c>
      <c r="U7852" s="7">
        <f>T7852*N7852</f>
        <v/>
      </c>
      <c r="V7852" s="7">
        <f>T7852-U7852-(P7852*M7852)</f>
        <v/>
      </c>
      <c r="W7852" s="7">
        <f>VLOOKUP(L7852,'Products Sheet'!$A:$B,2,FALSE)</f>
        <v/>
      </c>
      <c r="X7852" s="7" t="n"/>
      <c r="Y7852" s="7" t="n"/>
      <c r="Z7852" s="7" t="n"/>
      <c r="AA7852" s="7" t="n"/>
      <c r="AB7852" s="7" t="n"/>
      <c r="AC7852" s="7" t="n"/>
    </row>
    <row r="7853" ht="9.75" customHeight="1" s="12">
      <c r="A7853" s="11" t="inlineStr">
        <is>
          <t>SO - 0001055</t>
        </is>
      </c>
      <c r="B7853" s="11" t="inlineStr">
        <is>
          <t>Distributor</t>
        </is>
      </c>
      <c r="C7853" s="11" t="inlineStr">
        <is>
          <t>WARE-NMK1003</t>
        </is>
      </c>
      <c r="D7853" s="6" t="n">
        <v>43200</v>
      </c>
      <c r="E7853" s="6" t="n">
        <v>43362</v>
      </c>
      <c r="F7853" s="6" t="n">
        <v>43377</v>
      </c>
      <c r="G7853" s="6" t="n">
        <v>43381</v>
      </c>
      <c r="H7853" s="11" t="inlineStr">
        <is>
          <t>USD</t>
        </is>
      </c>
      <c r="I7853" s="11" t="n">
        <v>23</v>
      </c>
      <c r="J7853" s="11" t="n">
        <v>26</v>
      </c>
      <c r="K7853" s="11" t="n">
        <v>149</v>
      </c>
      <c r="L7853" s="11" t="n">
        <v>47</v>
      </c>
      <c r="M7853" s="11" t="n">
        <v>8</v>
      </c>
      <c r="N7853" s="11" t="n">
        <v>0.05</v>
      </c>
      <c r="O7853" s="7" t="n">
        <v>1118.9</v>
      </c>
      <c r="P7853" s="7" t="n">
        <v>593.0170000000001</v>
      </c>
      <c r="Q7853" s="7">
        <f>text(E7853,"ddd")</f>
        <v/>
      </c>
      <c r="R7853" s="7">
        <f>G7853-F7853</f>
        <v/>
      </c>
      <c r="S7853" s="7">
        <f>E7853-D7853</f>
        <v/>
      </c>
      <c r="T7853" s="7">
        <f>O7853*M7853</f>
        <v/>
      </c>
      <c r="U7853" s="7">
        <f>T7853*N7853</f>
        <v/>
      </c>
      <c r="V7853" s="7">
        <f>T7853-U7853-(P7853*M7853)</f>
        <v/>
      </c>
      <c r="W7853" s="7">
        <f>VLOOKUP(L7853,'Products Sheet'!$A:$B,2,FALSE)</f>
        <v/>
      </c>
      <c r="X7853" s="7" t="n"/>
      <c r="Y7853" s="7" t="n"/>
      <c r="Z7853" s="7" t="n"/>
      <c r="AA7853" s="7" t="n"/>
      <c r="AB7853" s="7" t="n"/>
      <c r="AC7853" s="7" t="n"/>
    </row>
    <row r="7854" ht="9.75" customHeight="1" s="12">
      <c r="A7854" s="11" t="inlineStr">
        <is>
          <t>SO - 0001097</t>
        </is>
      </c>
      <c r="B7854" s="11" t="inlineStr">
        <is>
          <t>In-Store</t>
        </is>
      </c>
      <c r="C7854" s="11" t="inlineStr">
        <is>
          <t>WARE-UHY1004</t>
        </is>
      </c>
      <c r="D7854" s="6" t="n">
        <v>43200</v>
      </c>
      <c r="E7854" s="6" t="n">
        <v>43367</v>
      </c>
      <c r="F7854" s="6" t="n">
        <v>43369</v>
      </c>
      <c r="G7854" s="6" t="n">
        <v>43378</v>
      </c>
      <c r="H7854" s="11" t="inlineStr">
        <is>
          <t>USD</t>
        </is>
      </c>
      <c r="I7854" s="11" t="n">
        <v>2</v>
      </c>
      <c r="J7854" s="11" t="n">
        <v>34</v>
      </c>
      <c r="K7854" s="11" t="n">
        <v>208</v>
      </c>
      <c r="L7854" s="11" t="n">
        <v>47</v>
      </c>
      <c r="M7854" s="11" t="n">
        <v>6</v>
      </c>
      <c r="N7854" s="11" t="n">
        <v>0.05</v>
      </c>
      <c r="O7854" s="7" t="n">
        <v>2659.9</v>
      </c>
      <c r="P7854" s="7" t="n">
        <v>1915.128</v>
      </c>
      <c r="Q7854" s="7">
        <f>text(E7854,"ddd")</f>
        <v/>
      </c>
      <c r="R7854" s="7">
        <f>G7854-F7854</f>
        <v/>
      </c>
      <c r="S7854" s="7">
        <f>E7854-D7854</f>
        <v/>
      </c>
      <c r="T7854" s="7">
        <f>O7854*M7854</f>
        <v/>
      </c>
      <c r="U7854" s="7">
        <f>T7854*N7854</f>
        <v/>
      </c>
      <c r="V7854" s="7">
        <f>T7854-U7854-(P7854*M7854)</f>
        <v/>
      </c>
      <c r="W7854" s="7">
        <f>VLOOKUP(L7854,'Products Sheet'!$A:$B,2,FALSE)</f>
        <v/>
      </c>
      <c r="X7854" s="7" t="n"/>
      <c r="Y7854" s="7" t="n"/>
      <c r="Z7854" s="7" t="n"/>
      <c r="AA7854" s="7" t="n"/>
      <c r="AB7854" s="7" t="n"/>
      <c r="AC7854" s="7" t="n"/>
    </row>
    <row r="7855" ht="9.75" customHeight="1" s="12">
      <c r="A7855" s="11" t="inlineStr">
        <is>
          <t>SO - 0001109</t>
        </is>
      </c>
      <c r="B7855" s="11" t="inlineStr">
        <is>
          <t>Distributor</t>
        </is>
      </c>
      <c r="C7855" s="11" t="inlineStr">
        <is>
          <t>WARE-NMK1003</t>
        </is>
      </c>
      <c r="D7855" s="6" t="n">
        <v>43300</v>
      </c>
      <c r="E7855" s="6" t="n">
        <v>43369</v>
      </c>
      <c r="F7855" s="6" t="n">
        <v>43395</v>
      </c>
      <c r="G7855" s="6" t="n">
        <v>43404</v>
      </c>
      <c r="H7855" s="11" t="inlineStr">
        <is>
          <t>USD</t>
        </is>
      </c>
      <c r="I7855" s="11" t="n">
        <v>24</v>
      </c>
      <c r="J7855" s="11" t="n">
        <v>12</v>
      </c>
      <c r="K7855" s="11" t="n">
        <v>114</v>
      </c>
      <c r="L7855" s="11" t="n">
        <v>47</v>
      </c>
      <c r="M7855" s="11" t="n">
        <v>4</v>
      </c>
      <c r="N7855" s="11" t="n">
        <v>0.05</v>
      </c>
      <c r="O7855" s="7" t="n">
        <v>1072</v>
      </c>
      <c r="P7855" s="7" t="n">
        <v>707.52</v>
      </c>
      <c r="Q7855" s="7">
        <f>text(E7855,"ddd")</f>
        <v/>
      </c>
      <c r="R7855" s="7">
        <f>G7855-F7855</f>
        <v/>
      </c>
      <c r="S7855" s="7">
        <f>E7855-D7855</f>
        <v/>
      </c>
      <c r="T7855" s="7">
        <f>O7855*M7855</f>
        <v/>
      </c>
      <c r="U7855" s="7">
        <f>T7855*N7855</f>
        <v/>
      </c>
      <c r="V7855" s="7">
        <f>T7855-U7855-(P7855*M7855)</f>
        <v/>
      </c>
      <c r="W7855" s="7">
        <f>VLOOKUP(L7855,'Products Sheet'!$A:$B,2,FALSE)</f>
        <v/>
      </c>
      <c r="X7855" s="7" t="n"/>
      <c r="Y7855" s="7" t="n"/>
      <c r="Z7855" s="7" t="n"/>
      <c r="AA7855" s="7" t="n"/>
      <c r="AB7855" s="7" t="n"/>
      <c r="AC7855" s="7" t="n"/>
    </row>
    <row r="7856" ht="9.75" customHeight="1" s="12">
      <c r="A7856" s="11" t="inlineStr">
        <is>
          <t>SO - 0001128</t>
        </is>
      </c>
      <c r="B7856" s="11" t="inlineStr">
        <is>
          <t>In-Store</t>
        </is>
      </c>
      <c r="C7856" s="11" t="inlineStr">
        <is>
          <t>WARE-NBV1002</t>
        </is>
      </c>
      <c r="D7856" s="6" t="n">
        <v>43200</v>
      </c>
      <c r="E7856" s="6" t="n">
        <v>43371</v>
      </c>
      <c r="F7856" s="6" t="n">
        <v>43390</v>
      </c>
      <c r="G7856" s="6" t="n">
        <v>43396</v>
      </c>
      <c r="H7856" s="11" t="inlineStr">
        <is>
          <t>USD</t>
        </is>
      </c>
      <c r="I7856" s="11" t="n">
        <v>9</v>
      </c>
      <c r="J7856" s="11" t="n">
        <v>25</v>
      </c>
      <c r="K7856" s="11" t="n">
        <v>74</v>
      </c>
      <c r="L7856" s="11" t="n">
        <v>47</v>
      </c>
      <c r="M7856" s="11" t="n">
        <v>4</v>
      </c>
      <c r="N7856" s="11" t="n">
        <v>0.05</v>
      </c>
      <c r="O7856" s="7" t="n">
        <v>5132.2</v>
      </c>
      <c r="P7856" s="7" t="n">
        <v>2206.846</v>
      </c>
      <c r="Q7856" s="7">
        <f>text(E7856,"ddd")</f>
        <v/>
      </c>
      <c r="R7856" s="7">
        <f>G7856-F7856</f>
        <v/>
      </c>
      <c r="S7856" s="7">
        <f>E7856-D7856</f>
        <v/>
      </c>
      <c r="T7856" s="7">
        <f>O7856*M7856</f>
        <v/>
      </c>
      <c r="U7856" s="7">
        <f>T7856*N7856</f>
        <v/>
      </c>
      <c r="V7856" s="7">
        <f>T7856-U7856-(P7856*M7856)</f>
        <v/>
      </c>
      <c r="W7856" s="7">
        <f>VLOOKUP(L7856,'Products Sheet'!$A:$B,2,FALSE)</f>
        <v/>
      </c>
      <c r="X7856" s="7" t="n"/>
      <c r="Y7856" s="7" t="n"/>
      <c r="Z7856" s="7" t="n"/>
      <c r="AA7856" s="7" t="n"/>
      <c r="AB7856" s="7" t="n"/>
      <c r="AC7856" s="7" t="n"/>
    </row>
    <row r="7857" ht="9.75" customHeight="1" s="12">
      <c r="A7857" s="11" t="inlineStr">
        <is>
          <t>SO - 0001146</t>
        </is>
      </c>
      <c r="B7857" s="11" t="inlineStr">
        <is>
          <t>Online</t>
        </is>
      </c>
      <c r="C7857" s="11" t="inlineStr">
        <is>
          <t>WARE-UHY1004</t>
        </is>
      </c>
      <c r="D7857" s="6" t="n">
        <v>43300</v>
      </c>
      <c r="E7857" s="6" t="n">
        <v>43373</v>
      </c>
      <c r="F7857" s="6" t="n">
        <v>43376</v>
      </c>
      <c r="G7857" s="6" t="n">
        <v>43378</v>
      </c>
      <c r="H7857" s="11" t="inlineStr">
        <is>
          <t>USD</t>
        </is>
      </c>
      <c r="I7857" s="11" t="n">
        <v>13</v>
      </c>
      <c r="J7857" s="11" t="n">
        <v>22</v>
      </c>
      <c r="K7857" s="11" t="n">
        <v>215</v>
      </c>
      <c r="L7857" s="11" t="n">
        <v>47</v>
      </c>
      <c r="M7857" s="11" t="n">
        <v>4</v>
      </c>
      <c r="N7857" s="11" t="n">
        <v>0.075</v>
      </c>
      <c r="O7857" s="7" t="n">
        <v>5118.8</v>
      </c>
      <c r="P7857" s="7" t="n">
        <v>2457.024</v>
      </c>
      <c r="Q7857" s="7">
        <f>text(E7857,"ddd")</f>
        <v/>
      </c>
      <c r="R7857" s="7">
        <f>G7857-F7857</f>
        <v/>
      </c>
      <c r="S7857" s="7">
        <f>E7857-D7857</f>
        <v/>
      </c>
      <c r="T7857" s="7">
        <f>O7857*M7857</f>
        <v/>
      </c>
      <c r="U7857" s="7">
        <f>T7857*N7857</f>
        <v/>
      </c>
      <c r="V7857" s="7">
        <f>T7857-U7857-(P7857*M7857)</f>
        <v/>
      </c>
      <c r="W7857" s="7">
        <f>VLOOKUP(L7857,'Products Sheet'!$A:$B,2,FALSE)</f>
        <v/>
      </c>
      <c r="X7857" s="7" t="n"/>
      <c r="Y7857" s="7" t="n"/>
      <c r="Z7857" s="7" t="n"/>
      <c r="AA7857" s="7" t="n"/>
      <c r="AB7857" s="7" t="n"/>
      <c r="AC7857" s="7" t="n"/>
    </row>
    <row r="7858" ht="9.75" customHeight="1" s="12">
      <c r="A7858" s="11" t="inlineStr">
        <is>
          <t>SO - 0001196</t>
        </is>
      </c>
      <c r="B7858" s="11" t="inlineStr">
        <is>
          <t>In-Store</t>
        </is>
      </c>
      <c r="C7858" s="11" t="inlineStr">
        <is>
          <t>WARE-NMK1003</t>
        </is>
      </c>
      <c r="D7858" s="6" t="n">
        <v>43300</v>
      </c>
      <c r="E7858" s="6" t="n">
        <v>43380</v>
      </c>
      <c r="F7858" s="6" t="n">
        <v>43397</v>
      </c>
      <c r="G7858" s="6" t="n">
        <v>43402</v>
      </c>
      <c r="H7858" s="11" t="inlineStr">
        <is>
          <t>USD</t>
        </is>
      </c>
      <c r="I7858" s="11" t="n">
        <v>7</v>
      </c>
      <c r="J7858" s="11" t="n">
        <v>11</v>
      </c>
      <c r="K7858" s="11" t="n">
        <v>160</v>
      </c>
      <c r="L7858" s="11" t="n">
        <v>47</v>
      </c>
      <c r="M7858" s="11" t="n">
        <v>7</v>
      </c>
      <c r="N7858" s="11" t="n">
        <v>0.1</v>
      </c>
      <c r="O7858" s="7" t="n">
        <v>904.5</v>
      </c>
      <c r="P7858" s="7" t="n">
        <v>615.0600000000001</v>
      </c>
      <c r="Q7858" s="7">
        <f>text(E7858,"ddd")</f>
        <v/>
      </c>
      <c r="R7858" s="7">
        <f>G7858-F7858</f>
        <v/>
      </c>
      <c r="S7858" s="7">
        <f>E7858-D7858</f>
        <v/>
      </c>
      <c r="T7858" s="7">
        <f>O7858*M7858</f>
        <v/>
      </c>
      <c r="U7858" s="7">
        <f>T7858*N7858</f>
        <v/>
      </c>
      <c r="V7858" s="7">
        <f>T7858-U7858-(P7858*M7858)</f>
        <v/>
      </c>
      <c r="W7858" s="7">
        <f>VLOOKUP(L7858,'Products Sheet'!$A:$B,2,FALSE)</f>
        <v/>
      </c>
      <c r="X7858" s="7" t="n"/>
      <c r="Y7858" s="7" t="n"/>
      <c r="Z7858" s="7" t="n"/>
      <c r="AA7858" s="7" t="n"/>
      <c r="AB7858" s="7" t="n"/>
      <c r="AC7858" s="7" t="n"/>
    </row>
    <row r="7859" ht="9.75" customHeight="1" s="12">
      <c r="A7859" s="11" t="inlineStr">
        <is>
          <t>SO - 0001206</t>
        </is>
      </c>
      <c r="B7859" s="11" t="inlineStr">
        <is>
          <t>In-Store</t>
        </is>
      </c>
      <c r="C7859" s="11" t="inlineStr">
        <is>
          <t>WARE-UHY1004</t>
        </is>
      </c>
      <c r="D7859" s="6" t="n">
        <v>43200</v>
      </c>
      <c r="E7859" s="6" t="n">
        <v>43381</v>
      </c>
      <c r="F7859" s="6" t="n">
        <v>43385</v>
      </c>
      <c r="G7859" s="6" t="n">
        <v>43388</v>
      </c>
      <c r="H7859" s="11" t="inlineStr">
        <is>
          <t>USD</t>
        </is>
      </c>
      <c r="I7859" s="11" t="n">
        <v>3</v>
      </c>
      <c r="J7859" s="11" t="n">
        <v>13</v>
      </c>
      <c r="K7859" s="11" t="n">
        <v>233</v>
      </c>
      <c r="L7859" s="11" t="n">
        <v>47</v>
      </c>
      <c r="M7859" s="11" t="n">
        <v>6</v>
      </c>
      <c r="N7859" s="11" t="n">
        <v>0.075</v>
      </c>
      <c r="O7859" s="7" t="n">
        <v>5165.7</v>
      </c>
      <c r="P7859" s="7" t="n">
        <v>4029.246</v>
      </c>
      <c r="Q7859" s="7">
        <f>text(E7859,"ddd")</f>
        <v/>
      </c>
      <c r="R7859" s="7">
        <f>G7859-F7859</f>
        <v/>
      </c>
      <c r="S7859" s="7">
        <f>E7859-D7859</f>
        <v/>
      </c>
      <c r="T7859" s="7">
        <f>O7859*M7859</f>
        <v/>
      </c>
      <c r="U7859" s="7">
        <f>T7859*N7859</f>
        <v/>
      </c>
      <c r="V7859" s="7">
        <f>T7859-U7859-(P7859*M7859)</f>
        <v/>
      </c>
      <c r="W7859" s="7">
        <f>VLOOKUP(L7859,'Products Sheet'!$A:$B,2,FALSE)</f>
        <v/>
      </c>
      <c r="X7859" s="7" t="n"/>
      <c r="Y7859" s="7" t="n"/>
      <c r="Z7859" s="7" t="n"/>
      <c r="AA7859" s="7" t="n"/>
      <c r="AB7859" s="7" t="n"/>
      <c r="AC7859" s="7" t="n"/>
    </row>
    <row r="7860" ht="9.75" customHeight="1" s="12">
      <c r="A7860" s="11" t="inlineStr">
        <is>
          <t>SO - 0001224</t>
        </is>
      </c>
      <c r="B7860" s="11" t="inlineStr">
        <is>
          <t>In-Store</t>
        </is>
      </c>
      <c r="C7860" s="11" t="inlineStr">
        <is>
          <t>WARE-XYS1001</t>
        </is>
      </c>
      <c r="D7860" s="6" t="n">
        <v>43300</v>
      </c>
      <c r="E7860" s="6" t="n">
        <v>43384</v>
      </c>
      <c r="F7860" s="6" t="n">
        <v>43390</v>
      </c>
      <c r="G7860" s="6" t="n">
        <v>43393</v>
      </c>
      <c r="H7860" s="11" t="inlineStr">
        <is>
          <t>USD</t>
        </is>
      </c>
      <c r="I7860" s="11" t="n">
        <v>10</v>
      </c>
      <c r="J7860" s="11" t="n">
        <v>42</v>
      </c>
      <c r="K7860" s="11" t="n">
        <v>17</v>
      </c>
      <c r="L7860" s="11" t="n">
        <v>47</v>
      </c>
      <c r="M7860" s="11" t="n">
        <v>4</v>
      </c>
      <c r="N7860" s="11" t="n">
        <v>0.15</v>
      </c>
      <c r="O7860" s="7" t="n">
        <v>2492.4</v>
      </c>
      <c r="P7860" s="7" t="n">
        <v>1370.82</v>
      </c>
      <c r="Q7860" s="7">
        <f>text(E7860,"ddd")</f>
        <v/>
      </c>
      <c r="R7860" s="7">
        <f>G7860-F7860</f>
        <v/>
      </c>
      <c r="S7860" s="7">
        <f>E7860-D7860</f>
        <v/>
      </c>
      <c r="T7860" s="7">
        <f>O7860*M7860</f>
        <v/>
      </c>
      <c r="U7860" s="7">
        <f>T7860*N7860</f>
        <v/>
      </c>
      <c r="V7860" s="7">
        <f>T7860-U7860-(P7860*M7860)</f>
        <v/>
      </c>
      <c r="W7860" s="7">
        <f>VLOOKUP(L7860,'Products Sheet'!$A:$B,2,FALSE)</f>
        <v/>
      </c>
      <c r="X7860" s="7" t="n"/>
      <c r="Y7860" s="7" t="n"/>
      <c r="Z7860" s="7" t="n"/>
      <c r="AA7860" s="7" t="n"/>
      <c r="AB7860" s="7" t="n"/>
      <c r="AC7860" s="7" t="n"/>
    </row>
    <row r="7861" ht="9.75" customHeight="1" s="12">
      <c r="A7861" s="11" t="inlineStr">
        <is>
          <t>SO - 0001282</t>
        </is>
      </c>
      <c r="B7861" s="11" t="inlineStr">
        <is>
          <t>In-Store</t>
        </is>
      </c>
      <c r="C7861" s="11" t="inlineStr">
        <is>
          <t>WARE-XYS1001</t>
        </is>
      </c>
      <c r="D7861" s="6" t="n">
        <v>43300</v>
      </c>
      <c r="E7861" s="6" t="n">
        <v>43392</v>
      </c>
      <c r="F7861" s="6" t="n">
        <v>43418</v>
      </c>
      <c r="G7861" s="6" t="n">
        <v>43423</v>
      </c>
      <c r="H7861" s="11" t="inlineStr">
        <is>
          <t>USD</t>
        </is>
      </c>
      <c r="I7861" s="11" t="n">
        <v>1</v>
      </c>
      <c r="J7861" s="11" t="n">
        <v>15</v>
      </c>
      <c r="K7861" s="11" t="n">
        <v>56</v>
      </c>
      <c r="L7861" s="11" t="n">
        <v>47</v>
      </c>
      <c r="M7861" s="11" t="n">
        <v>2</v>
      </c>
      <c r="N7861" s="11" t="n">
        <v>0.05</v>
      </c>
      <c r="O7861" s="7" t="n">
        <v>5373.400000000001</v>
      </c>
      <c r="P7861" s="7" t="n">
        <v>2364.296</v>
      </c>
      <c r="Q7861" s="7">
        <f>text(E7861,"ddd")</f>
        <v/>
      </c>
      <c r="R7861" s="7">
        <f>G7861-F7861</f>
        <v/>
      </c>
      <c r="S7861" s="7">
        <f>E7861-D7861</f>
        <v/>
      </c>
      <c r="T7861" s="7">
        <f>O7861*M7861</f>
        <v/>
      </c>
      <c r="U7861" s="7">
        <f>T7861*N7861</f>
        <v/>
      </c>
      <c r="V7861" s="7">
        <f>T7861-U7861-(P7861*M7861)</f>
        <v/>
      </c>
      <c r="W7861" s="7">
        <f>VLOOKUP(L7861,'Products Sheet'!$A:$B,2,FALSE)</f>
        <v/>
      </c>
      <c r="X7861" s="7" t="n"/>
      <c r="Y7861" s="7" t="n"/>
      <c r="Z7861" s="7" t="n"/>
      <c r="AA7861" s="7" t="n"/>
      <c r="AB7861" s="7" t="n"/>
      <c r="AC7861" s="7" t="n"/>
    </row>
    <row r="7862" ht="9.75" customHeight="1" s="12">
      <c r="A7862" s="11" t="inlineStr">
        <is>
          <t>SO - 0001300</t>
        </is>
      </c>
      <c r="B7862" s="11" t="inlineStr">
        <is>
          <t>In-Store</t>
        </is>
      </c>
      <c r="C7862" s="11" t="inlineStr">
        <is>
          <t>WARE-NMK1003</t>
        </is>
      </c>
      <c r="D7862" s="6" t="n">
        <v>43300</v>
      </c>
      <c r="E7862" s="6" t="n">
        <v>43394</v>
      </c>
      <c r="F7862" s="6" t="n">
        <v>43420</v>
      </c>
      <c r="G7862" s="6" t="n">
        <v>43426</v>
      </c>
      <c r="H7862" s="11" t="inlineStr">
        <is>
          <t>USD</t>
        </is>
      </c>
      <c r="I7862" s="11" t="n">
        <v>10</v>
      </c>
      <c r="J7862" s="11" t="n">
        <v>36</v>
      </c>
      <c r="K7862" s="11" t="n">
        <v>198</v>
      </c>
      <c r="L7862" s="11" t="n">
        <v>47</v>
      </c>
      <c r="M7862" s="11" t="n">
        <v>8</v>
      </c>
      <c r="N7862" s="11" t="n">
        <v>0.05</v>
      </c>
      <c r="O7862" s="7" t="n">
        <v>2586.2</v>
      </c>
      <c r="P7862" s="7" t="n">
        <v>1396.548</v>
      </c>
      <c r="Q7862" s="7">
        <f>text(E7862,"ddd")</f>
        <v/>
      </c>
      <c r="R7862" s="7">
        <f>G7862-F7862</f>
        <v/>
      </c>
      <c r="S7862" s="7">
        <f>E7862-D7862</f>
        <v/>
      </c>
      <c r="T7862" s="7">
        <f>O7862*M7862</f>
        <v/>
      </c>
      <c r="U7862" s="7">
        <f>T7862*N7862</f>
        <v/>
      </c>
      <c r="V7862" s="7">
        <f>T7862-U7862-(P7862*M7862)</f>
        <v/>
      </c>
      <c r="W7862" s="7">
        <f>VLOOKUP(L7862,'Products Sheet'!$A:$B,2,FALSE)</f>
        <v/>
      </c>
      <c r="X7862" s="7" t="n"/>
      <c r="Y7862" s="7" t="n"/>
      <c r="Z7862" s="7" t="n"/>
      <c r="AA7862" s="7" t="n"/>
      <c r="AB7862" s="7" t="n"/>
      <c r="AC7862" s="7" t="n"/>
    </row>
    <row r="7863" ht="9.75" customHeight="1" s="12">
      <c r="A7863" s="11" t="inlineStr">
        <is>
          <t>SO - 0001308</t>
        </is>
      </c>
      <c r="B7863" s="11" t="inlineStr">
        <is>
          <t>In-Store</t>
        </is>
      </c>
      <c r="C7863" s="11" t="inlineStr">
        <is>
          <t>WARE-PUJ1005</t>
        </is>
      </c>
      <c r="D7863" s="6" t="n">
        <v>43300</v>
      </c>
      <c r="E7863" s="6" t="n">
        <v>43395</v>
      </c>
      <c r="F7863" s="6" t="n">
        <v>43420</v>
      </c>
      <c r="G7863" s="6" t="n">
        <v>43425</v>
      </c>
      <c r="H7863" s="11" t="inlineStr">
        <is>
          <t>USD</t>
        </is>
      </c>
      <c r="I7863" s="11" t="n">
        <v>10</v>
      </c>
      <c r="J7863" s="11" t="n">
        <v>46</v>
      </c>
      <c r="K7863" s="11" t="n">
        <v>307</v>
      </c>
      <c r="L7863" s="11" t="n">
        <v>47</v>
      </c>
      <c r="M7863" s="11" t="n">
        <v>8</v>
      </c>
      <c r="N7863" s="11" t="n">
        <v>0.075</v>
      </c>
      <c r="O7863" s="7" t="n">
        <v>897.8000000000001</v>
      </c>
      <c r="P7863" s="7" t="n">
        <v>736.196</v>
      </c>
      <c r="Q7863" s="7">
        <f>text(E7863,"ddd")</f>
        <v/>
      </c>
      <c r="R7863" s="7">
        <f>G7863-F7863</f>
        <v/>
      </c>
      <c r="S7863" s="7">
        <f>E7863-D7863</f>
        <v/>
      </c>
      <c r="T7863" s="7">
        <f>O7863*M7863</f>
        <v/>
      </c>
      <c r="U7863" s="7">
        <f>T7863*N7863</f>
        <v/>
      </c>
      <c r="V7863" s="7">
        <f>T7863-U7863-(P7863*M7863)</f>
        <v/>
      </c>
      <c r="W7863" s="7">
        <f>VLOOKUP(L7863,'Products Sheet'!$A:$B,2,FALSE)</f>
        <v/>
      </c>
      <c r="X7863" s="7" t="n"/>
      <c r="Y7863" s="7" t="n"/>
      <c r="Z7863" s="7" t="n"/>
      <c r="AA7863" s="7" t="n"/>
      <c r="AB7863" s="7" t="n"/>
      <c r="AC7863" s="7" t="n"/>
    </row>
    <row r="7864" ht="9.75" customHeight="1" s="12">
      <c r="A7864" s="11" t="inlineStr">
        <is>
          <t>SO - 0001349</t>
        </is>
      </c>
      <c r="B7864" s="11" t="inlineStr">
        <is>
          <t>Online</t>
        </is>
      </c>
      <c r="C7864" s="11" t="inlineStr">
        <is>
          <t>WARE-PUJ1005</t>
        </is>
      </c>
      <c r="D7864" s="6" t="n">
        <v>43300</v>
      </c>
      <c r="E7864" s="6" t="n">
        <v>43400</v>
      </c>
      <c r="F7864" s="6" t="n">
        <v>43413</v>
      </c>
      <c r="G7864" s="6" t="n">
        <v>43422</v>
      </c>
      <c r="H7864" s="11" t="inlineStr">
        <is>
          <t>USD</t>
        </is>
      </c>
      <c r="I7864" s="11" t="n">
        <v>15</v>
      </c>
      <c r="J7864" s="11" t="n">
        <v>25</v>
      </c>
      <c r="K7864" s="11" t="n">
        <v>273</v>
      </c>
      <c r="L7864" s="11" t="n">
        <v>47</v>
      </c>
      <c r="M7864" s="11" t="n">
        <v>4</v>
      </c>
      <c r="N7864" s="11" t="n">
        <v>0.075</v>
      </c>
      <c r="O7864" s="7" t="n">
        <v>1246.2</v>
      </c>
      <c r="P7864" s="7" t="n">
        <v>710.3339999999999</v>
      </c>
      <c r="Q7864" s="7">
        <f>text(E7864,"ddd")</f>
        <v/>
      </c>
      <c r="R7864" s="7">
        <f>G7864-F7864</f>
        <v/>
      </c>
      <c r="S7864" s="7">
        <f>E7864-D7864</f>
        <v/>
      </c>
      <c r="T7864" s="7">
        <f>O7864*M7864</f>
        <v/>
      </c>
      <c r="U7864" s="7">
        <f>T7864*N7864</f>
        <v/>
      </c>
      <c r="V7864" s="7">
        <f>T7864-U7864-(P7864*M7864)</f>
        <v/>
      </c>
      <c r="W7864" s="7">
        <f>VLOOKUP(L7864,'Products Sheet'!$A:$B,2,FALSE)</f>
        <v/>
      </c>
      <c r="X7864" s="7" t="n"/>
      <c r="Y7864" s="7" t="n"/>
      <c r="Z7864" s="7" t="n"/>
      <c r="AA7864" s="7" t="n"/>
      <c r="AB7864" s="7" t="n"/>
      <c r="AC7864" s="7" t="n"/>
    </row>
    <row r="7865" ht="9.75" customHeight="1" s="12">
      <c r="A7865" s="11" t="inlineStr">
        <is>
          <t>SO - 0001439</t>
        </is>
      </c>
      <c r="B7865" s="11" t="inlineStr">
        <is>
          <t>Online</t>
        </is>
      </c>
      <c r="C7865" s="11" t="inlineStr">
        <is>
          <t>WARE-NMK1003</t>
        </is>
      </c>
      <c r="D7865" s="6" t="n">
        <v>43300</v>
      </c>
      <c r="E7865" s="6" t="n">
        <v>43411</v>
      </c>
      <c r="F7865" s="6" t="n">
        <v>43417</v>
      </c>
      <c r="G7865" s="6" t="n">
        <v>43424</v>
      </c>
      <c r="H7865" s="11" t="inlineStr">
        <is>
          <t>USD</t>
        </is>
      </c>
      <c r="I7865" s="11" t="n">
        <v>19</v>
      </c>
      <c r="J7865" s="11" t="n">
        <v>9</v>
      </c>
      <c r="K7865" s="11" t="n">
        <v>89</v>
      </c>
      <c r="L7865" s="11" t="n">
        <v>47</v>
      </c>
      <c r="M7865" s="11" t="n">
        <v>1</v>
      </c>
      <c r="N7865" s="11" t="n">
        <v>0.15</v>
      </c>
      <c r="O7865" s="7" t="n">
        <v>2633.1</v>
      </c>
      <c r="P7865" s="7" t="n">
        <v>2080.149</v>
      </c>
      <c r="Q7865" s="7">
        <f>text(E7865,"ddd")</f>
        <v/>
      </c>
      <c r="R7865" s="7">
        <f>G7865-F7865</f>
        <v/>
      </c>
      <c r="S7865" s="7">
        <f>E7865-D7865</f>
        <v/>
      </c>
      <c r="T7865" s="7">
        <f>O7865*M7865</f>
        <v/>
      </c>
      <c r="U7865" s="7">
        <f>T7865*N7865</f>
        <v/>
      </c>
      <c r="V7865" s="7">
        <f>T7865-U7865-(P7865*M7865)</f>
        <v/>
      </c>
      <c r="W7865" s="7">
        <f>VLOOKUP(L7865,'Products Sheet'!$A:$B,2,FALSE)</f>
        <v/>
      </c>
      <c r="X7865" s="7" t="n"/>
      <c r="Y7865" s="7" t="n"/>
      <c r="Z7865" s="7" t="n"/>
      <c r="AA7865" s="7" t="n"/>
      <c r="AB7865" s="7" t="n"/>
      <c r="AC7865" s="7" t="n"/>
    </row>
    <row r="7866" ht="9.75" customHeight="1" s="12">
      <c r="A7866" s="11" t="inlineStr">
        <is>
          <t>SO - 0001462</t>
        </is>
      </c>
      <c r="B7866" s="11" t="inlineStr">
        <is>
          <t>In-Store</t>
        </is>
      </c>
      <c r="C7866" s="11" t="inlineStr">
        <is>
          <t>WARE-XYS1001</t>
        </is>
      </c>
      <c r="D7866" s="6" t="n">
        <v>43300</v>
      </c>
      <c r="E7866" s="6" t="n">
        <v>43414</v>
      </c>
      <c r="F7866" s="6" t="n">
        <v>43429</v>
      </c>
      <c r="G7866" s="6" t="n">
        <v>43435</v>
      </c>
      <c r="H7866" s="11" t="inlineStr">
        <is>
          <t>USD</t>
        </is>
      </c>
      <c r="I7866" s="11" t="n">
        <v>5</v>
      </c>
      <c r="J7866" s="11" t="n">
        <v>48</v>
      </c>
      <c r="K7866" s="11" t="n">
        <v>47</v>
      </c>
      <c r="L7866" s="11" t="n">
        <v>47</v>
      </c>
      <c r="M7866" s="11" t="n">
        <v>5</v>
      </c>
      <c r="N7866" s="11" t="n">
        <v>0.1</v>
      </c>
      <c r="O7866" s="7" t="n">
        <v>5038.400000000001</v>
      </c>
      <c r="P7866" s="7" t="n">
        <v>2720.736</v>
      </c>
      <c r="Q7866" s="7">
        <f>text(E7866,"ddd")</f>
        <v/>
      </c>
      <c r="R7866" s="7">
        <f>G7866-F7866</f>
        <v/>
      </c>
      <c r="S7866" s="7">
        <f>E7866-D7866</f>
        <v/>
      </c>
      <c r="T7866" s="7">
        <f>O7866*M7866</f>
        <v/>
      </c>
      <c r="U7866" s="7">
        <f>T7866*N7866</f>
        <v/>
      </c>
      <c r="V7866" s="7">
        <f>T7866-U7866-(P7866*M7866)</f>
        <v/>
      </c>
      <c r="W7866" s="7">
        <f>VLOOKUP(L7866,'Products Sheet'!$A:$B,2,FALSE)</f>
        <v/>
      </c>
      <c r="X7866" s="7" t="n"/>
      <c r="Y7866" s="7" t="n"/>
      <c r="Z7866" s="7" t="n"/>
      <c r="AA7866" s="7" t="n"/>
      <c r="AB7866" s="7" t="n"/>
      <c r="AC7866" s="7" t="n"/>
    </row>
    <row r="7867" ht="9.75" customHeight="1" s="12">
      <c r="A7867" s="11" t="inlineStr">
        <is>
          <t>SO - 0001552</t>
        </is>
      </c>
      <c r="B7867" s="11" t="inlineStr">
        <is>
          <t>In-Store</t>
        </is>
      </c>
      <c r="C7867" s="11" t="inlineStr">
        <is>
          <t>WARE-MKL1006</t>
        </is>
      </c>
      <c r="D7867" s="6" t="n">
        <v>43300</v>
      </c>
      <c r="E7867" s="6" t="n">
        <v>43424</v>
      </c>
      <c r="F7867" s="6" t="n">
        <v>43440</v>
      </c>
      <c r="G7867" s="6" t="n">
        <v>43441</v>
      </c>
      <c r="H7867" s="11" t="inlineStr">
        <is>
          <t>USD</t>
        </is>
      </c>
      <c r="I7867" s="11" t="n">
        <v>6</v>
      </c>
      <c r="J7867" s="11" t="n">
        <v>25</v>
      </c>
      <c r="K7867" s="11" t="n">
        <v>334</v>
      </c>
      <c r="L7867" s="11" t="n">
        <v>47</v>
      </c>
      <c r="M7867" s="11" t="n">
        <v>3</v>
      </c>
      <c r="N7867" s="11" t="n">
        <v>0.075</v>
      </c>
      <c r="O7867" s="7" t="n">
        <v>268</v>
      </c>
      <c r="P7867" s="7" t="n">
        <v>195.64</v>
      </c>
      <c r="Q7867" s="7">
        <f>text(E7867,"ddd")</f>
        <v/>
      </c>
      <c r="R7867" s="7">
        <f>G7867-F7867</f>
        <v/>
      </c>
      <c r="S7867" s="7">
        <f>E7867-D7867</f>
        <v/>
      </c>
      <c r="T7867" s="7">
        <f>O7867*M7867</f>
        <v/>
      </c>
      <c r="U7867" s="7">
        <f>T7867*N7867</f>
        <v/>
      </c>
      <c r="V7867" s="7">
        <f>T7867-U7867-(P7867*M7867)</f>
        <v/>
      </c>
      <c r="W7867" s="7">
        <f>VLOOKUP(L7867,'Products Sheet'!$A:$B,2,FALSE)</f>
        <v/>
      </c>
      <c r="X7867" s="7" t="n"/>
      <c r="Y7867" s="7" t="n"/>
      <c r="Z7867" s="7" t="n"/>
      <c r="AA7867" s="7" t="n"/>
      <c r="AB7867" s="7" t="n"/>
      <c r="AC7867" s="7" t="n"/>
    </row>
    <row r="7868" ht="9.75" customHeight="1" s="12">
      <c r="A7868" s="11" t="inlineStr">
        <is>
          <t>SO - 0001663</t>
        </is>
      </c>
      <c r="B7868" s="11" t="inlineStr">
        <is>
          <t>In-Store</t>
        </is>
      </c>
      <c r="C7868" s="11" t="inlineStr">
        <is>
          <t>WARE-UHY1004</t>
        </is>
      </c>
      <c r="D7868" s="6" t="n">
        <v>43300</v>
      </c>
      <c r="E7868" s="6" t="n">
        <v>43438</v>
      </c>
      <c r="F7868" s="6" t="n">
        <v>43445</v>
      </c>
      <c r="G7868" s="6" t="n">
        <v>43447</v>
      </c>
      <c r="H7868" s="11" t="inlineStr">
        <is>
          <t>USD</t>
        </is>
      </c>
      <c r="I7868" s="11" t="n">
        <v>4</v>
      </c>
      <c r="J7868" s="11" t="n">
        <v>20</v>
      </c>
      <c r="K7868" s="11" t="n">
        <v>228</v>
      </c>
      <c r="L7868" s="11" t="n">
        <v>47</v>
      </c>
      <c r="M7868" s="11" t="n">
        <v>7</v>
      </c>
      <c r="N7868" s="11" t="n">
        <v>0.1</v>
      </c>
      <c r="O7868" s="7" t="n">
        <v>1132.3</v>
      </c>
      <c r="P7868" s="7" t="n">
        <v>781.2869999999999</v>
      </c>
      <c r="Q7868" s="7">
        <f>text(E7868,"ddd")</f>
        <v/>
      </c>
      <c r="R7868" s="7">
        <f>G7868-F7868</f>
        <v/>
      </c>
      <c r="S7868" s="7">
        <f>E7868-D7868</f>
        <v/>
      </c>
      <c r="T7868" s="7">
        <f>O7868*M7868</f>
        <v/>
      </c>
      <c r="U7868" s="7">
        <f>T7868*N7868</f>
        <v/>
      </c>
      <c r="V7868" s="7">
        <f>T7868-U7868-(P7868*M7868)</f>
        <v/>
      </c>
      <c r="W7868" s="7">
        <f>VLOOKUP(L7868,'Products Sheet'!$A:$B,2,FALSE)</f>
        <v/>
      </c>
      <c r="X7868" s="7" t="n"/>
      <c r="Y7868" s="7" t="n"/>
      <c r="Z7868" s="7" t="n"/>
      <c r="AA7868" s="7" t="n"/>
      <c r="AB7868" s="7" t="n"/>
      <c r="AC7868" s="7" t="n"/>
    </row>
    <row r="7869" ht="9.75" customHeight="1" s="12">
      <c r="A7869" s="11" t="inlineStr">
        <is>
          <t>SO - 0001690</t>
        </is>
      </c>
      <c r="B7869" s="11" t="inlineStr">
        <is>
          <t>In-Store</t>
        </is>
      </c>
      <c r="C7869" s="11" t="inlineStr">
        <is>
          <t>WARE-NMK1003</t>
        </is>
      </c>
      <c r="D7869" s="6" t="n">
        <v>43300</v>
      </c>
      <c r="E7869" s="6" t="n">
        <v>43440</v>
      </c>
      <c r="F7869" s="6" t="n">
        <v>43462</v>
      </c>
      <c r="G7869" s="6" t="n">
        <v>43471</v>
      </c>
      <c r="H7869" s="11" t="inlineStr">
        <is>
          <t>USD</t>
        </is>
      </c>
      <c r="I7869" s="11" t="n">
        <v>7</v>
      </c>
      <c r="J7869" s="11" t="n">
        <v>14</v>
      </c>
      <c r="K7869" s="11" t="n">
        <v>178</v>
      </c>
      <c r="L7869" s="11" t="n">
        <v>47</v>
      </c>
      <c r="M7869" s="11" t="n">
        <v>5</v>
      </c>
      <c r="N7869" s="11" t="n">
        <v>0.1</v>
      </c>
      <c r="O7869" s="7" t="n">
        <v>2552.7</v>
      </c>
      <c r="P7869" s="7" t="n">
        <v>1276.35</v>
      </c>
      <c r="Q7869" s="7">
        <f>text(E7869,"ddd")</f>
        <v/>
      </c>
      <c r="R7869" s="7">
        <f>G7869-F7869</f>
        <v/>
      </c>
      <c r="S7869" s="7">
        <f>E7869-D7869</f>
        <v/>
      </c>
      <c r="T7869" s="7">
        <f>O7869*M7869</f>
        <v/>
      </c>
      <c r="U7869" s="7">
        <f>T7869*N7869</f>
        <v/>
      </c>
      <c r="V7869" s="7">
        <f>T7869-U7869-(P7869*M7869)</f>
        <v/>
      </c>
      <c r="W7869" s="7">
        <f>VLOOKUP(L7869,'Products Sheet'!$A:$B,2,FALSE)</f>
        <v/>
      </c>
      <c r="X7869" s="7" t="n"/>
      <c r="Y7869" s="7" t="n"/>
      <c r="Z7869" s="7" t="n"/>
      <c r="AA7869" s="7" t="n"/>
      <c r="AB7869" s="7" t="n"/>
      <c r="AC7869" s="7" t="n"/>
    </row>
    <row r="7870" ht="9.75" customHeight="1" s="12">
      <c r="A7870" s="11" t="inlineStr">
        <is>
          <t>SO - 0001698</t>
        </is>
      </c>
      <c r="B7870" s="11" t="inlineStr">
        <is>
          <t>In-Store</t>
        </is>
      </c>
      <c r="C7870" s="11" t="inlineStr">
        <is>
          <t>WARE-NMK1003</t>
        </is>
      </c>
      <c r="D7870" s="6" t="n">
        <v>43400</v>
      </c>
      <c r="E7870" s="6" t="n">
        <v>43441</v>
      </c>
      <c r="F7870" s="6" t="n">
        <v>43466</v>
      </c>
      <c r="G7870" s="6" t="n">
        <v>43468</v>
      </c>
      <c r="H7870" s="11" t="inlineStr">
        <is>
          <t>USD</t>
        </is>
      </c>
      <c r="I7870" s="11" t="n">
        <v>3</v>
      </c>
      <c r="J7870" s="11" t="n">
        <v>9</v>
      </c>
      <c r="K7870" s="11" t="n">
        <v>122</v>
      </c>
      <c r="L7870" s="11" t="n">
        <v>47</v>
      </c>
      <c r="M7870" s="11" t="n">
        <v>8</v>
      </c>
      <c r="N7870" s="11" t="n">
        <v>0.075</v>
      </c>
      <c r="O7870" s="7" t="n">
        <v>737</v>
      </c>
      <c r="P7870" s="7" t="n">
        <v>375.87</v>
      </c>
      <c r="Q7870" s="7">
        <f>text(E7870,"ddd")</f>
        <v/>
      </c>
      <c r="R7870" s="7">
        <f>G7870-F7870</f>
        <v/>
      </c>
      <c r="S7870" s="7">
        <f>E7870-D7870</f>
        <v/>
      </c>
      <c r="T7870" s="7">
        <f>O7870*M7870</f>
        <v/>
      </c>
      <c r="U7870" s="7">
        <f>T7870*N7870</f>
        <v/>
      </c>
      <c r="V7870" s="7">
        <f>T7870-U7870-(P7870*M7870)</f>
        <v/>
      </c>
      <c r="W7870" s="7">
        <f>VLOOKUP(L7870,'Products Sheet'!$A:$B,2,FALSE)</f>
        <v/>
      </c>
      <c r="X7870" s="7" t="n"/>
      <c r="Y7870" s="7" t="n"/>
      <c r="Z7870" s="7" t="n"/>
      <c r="AA7870" s="7" t="n"/>
      <c r="AB7870" s="7" t="n"/>
      <c r="AC7870" s="7" t="n"/>
    </row>
    <row r="7871" ht="9.75" customHeight="1" s="12">
      <c r="A7871" s="11" t="inlineStr">
        <is>
          <t>SO - 0001732</t>
        </is>
      </c>
      <c r="B7871" s="11" t="inlineStr">
        <is>
          <t>In-Store</t>
        </is>
      </c>
      <c r="C7871" s="11" t="inlineStr">
        <is>
          <t>WARE-NMK1003</t>
        </is>
      </c>
      <c r="D7871" s="6" t="n">
        <v>43300</v>
      </c>
      <c r="E7871" s="6" t="n">
        <v>43446</v>
      </c>
      <c r="F7871" s="6" t="n">
        <v>43473</v>
      </c>
      <c r="G7871" s="6" t="n">
        <v>43479</v>
      </c>
      <c r="H7871" s="11" t="inlineStr">
        <is>
          <t>USD</t>
        </is>
      </c>
      <c r="I7871" s="11" t="n">
        <v>8</v>
      </c>
      <c r="J7871" s="11" t="n">
        <v>27</v>
      </c>
      <c r="K7871" s="11" t="n">
        <v>162</v>
      </c>
      <c r="L7871" s="11" t="n">
        <v>47</v>
      </c>
      <c r="M7871" s="11" t="n">
        <v>2</v>
      </c>
      <c r="N7871" s="11" t="n">
        <v>0.2</v>
      </c>
      <c r="O7871" s="7" t="n">
        <v>2331.6</v>
      </c>
      <c r="P7871" s="7" t="n">
        <v>1585.488</v>
      </c>
      <c r="Q7871" s="7">
        <f>text(E7871,"ddd")</f>
        <v/>
      </c>
      <c r="R7871" s="7">
        <f>G7871-F7871</f>
        <v/>
      </c>
      <c r="S7871" s="7">
        <f>E7871-D7871</f>
        <v/>
      </c>
      <c r="T7871" s="7">
        <f>O7871*M7871</f>
        <v/>
      </c>
      <c r="U7871" s="7">
        <f>T7871*N7871</f>
        <v/>
      </c>
      <c r="V7871" s="7">
        <f>T7871-U7871-(P7871*M7871)</f>
        <v/>
      </c>
      <c r="W7871" s="7">
        <f>VLOOKUP(L7871,'Products Sheet'!$A:$B,2,FALSE)</f>
        <v/>
      </c>
      <c r="X7871" s="7" t="n"/>
      <c r="Y7871" s="7" t="n"/>
      <c r="Z7871" s="7" t="n"/>
      <c r="AA7871" s="7" t="n"/>
      <c r="AB7871" s="7" t="n"/>
      <c r="AC7871" s="7" t="n"/>
    </row>
    <row r="7872" ht="9.75" customHeight="1" s="12">
      <c r="A7872" s="11" t="inlineStr">
        <is>
          <t>SO - 0001737</t>
        </is>
      </c>
      <c r="B7872" s="11" t="inlineStr">
        <is>
          <t>Distributor</t>
        </is>
      </c>
      <c r="C7872" s="11" t="inlineStr">
        <is>
          <t>WARE-NMK1003</t>
        </is>
      </c>
      <c r="D7872" s="6" t="n">
        <v>43300</v>
      </c>
      <c r="E7872" s="6" t="n">
        <v>43446</v>
      </c>
      <c r="F7872" s="6" t="n">
        <v>43448</v>
      </c>
      <c r="G7872" s="6" t="n">
        <v>43451</v>
      </c>
      <c r="H7872" s="11" t="inlineStr">
        <is>
          <t>USD</t>
        </is>
      </c>
      <c r="I7872" s="11" t="n">
        <v>21</v>
      </c>
      <c r="J7872" s="11" t="n">
        <v>32</v>
      </c>
      <c r="K7872" s="11" t="n">
        <v>133</v>
      </c>
      <c r="L7872" s="11" t="n">
        <v>47</v>
      </c>
      <c r="M7872" s="11" t="n">
        <v>3</v>
      </c>
      <c r="N7872" s="11" t="n">
        <v>0.1</v>
      </c>
      <c r="O7872" s="7" t="n">
        <v>5768.7</v>
      </c>
      <c r="P7872" s="7" t="n">
        <v>3922.716</v>
      </c>
      <c r="Q7872" s="7">
        <f>text(E7872,"ddd")</f>
        <v/>
      </c>
      <c r="R7872" s="7">
        <f>G7872-F7872</f>
        <v/>
      </c>
      <c r="S7872" s="7">
        <f>E7872-D7872</f>
        <v/>
      </c>
      <c r="T7872" s="7">
        <f>O7872*M7872</f>
        <v/>
      </c>
      <c r="U7872" s="7">
        <f>T7872*N7872</f>
        <v/>
      </c>
      <c r="V7872" s="7">
        <f>T7872-U7872-(P7872*M7872)</f>
        <v/>
      </c>
      <c r="W7872" s="7">
        <f>VLOOKUP(L7872,'Products Sheet'!$A:$B,2,FALSE)</f>
        <v/>
      </c>
      <c r="X7872" s="7" t="n"/>
      <c r="Y7872" s="7" t="n"/>
      <c r="Z7872" s="7" t="n"/>
      <c r="AA7872" s="7" t="n"/>
      <c r="AB7872" s="7" t="n"/>
      <c r="AC7872" s="7" t="n"/>
    </row>
    <row r="7873" ht="9.75" customHeight="1" s="12">
      <c r="A7873" s="11" t="inlineStr">
        <is>
          <t>SO - 0001890</t>
        </is>
      </c>
      <c r="B7873" s="11" t="inlineStr">
        <is>
          <t>Wholesale</t>
        </is>
      </c>
      <c r="C7873" s="11" t="inlineStr">
        <is>
          <t>WARE-NMK1003</t>
        </is>
      </c>
      <c r="D7873" s="6" t="n">
        <v>43400</v>
      </c>
      <c r="E7873" s="6" t="n">
        <v>43462</v>
      </c>
      <c r="F7873" s="6" t="n">
        <v>43475</v>
      </c>
      <c r="G7873" s="6" t="n">
        <v>43477</v>
      </c>
      <c r="H7873" s="11" t="inlineStr">
        <is>
          <t>USD</t>
        </is>
      </c>
      <c r="I7873" s="11" t="n">
        <v>28</v>
      </c>
      <c r="J7873" s="11" t="n">
        <v>33</v>
      </c>
      <c r="K7873" s="11" t="n">
        <v>109</v>
      </c>
      <c r="L7873" s="11" t="n">
        <v>47</v>
      </c>
      <c r="M7873" s="11" t="n">
        <v>5</v>
      </c>
      <c r="N7873" s="11" t="n">
        <v>0.05</v>
      </c>
      <c r="O7873" s="7" t="n">
        <v>1936.3</v>
      </c>
      <c r="P7873" s="7" t="n">
        <v>1490.951</v>
      </c>
      <c r="Q7873" s="7">
        <f>text(E7873,"ddd")</f>
        <v/>
      </c>
      <c r="R7873" s="7">
        <f>G7873-F7873</f>
        <v/>
      </c>
      <c r="S7873" s="7">
        <f>E7873-D7873</f>
        <v/>
      </c>
      <c r="T7873" s="7">
        <f>O7873*M7873</f>
        <v/>
      </c>
      <c r="U7873" s="7">
        <f>T7873*N7873</f>
        <v/>
      </c>
      <c r="V7873" s="7">
        <f>T7873-U7873-(P7873*M7873)</f>
        <v/>
      </c>
      <c r="W7873" s="7">
        <f>VLOOKUP(L7873,'Products Sheet'!$A:$B,2,FALSE)</f>
        <v/>
      </c>
      <c r="X7873" s="7" t="n"/>
      <c r="Y7873" s="7" t="n"/>
      <c r="Z7873" s="7" t="n"/>
      <c r="AA7873" s="7" t="n"/>
      <c r="AB7873" s="7" t="n"/>
      <c r="AC7873" s="7" t="n"/>
    </row>
    <row r="7874" ht="9.75" customHeight="1" s="12">
      <c r="A7874" s="11" t="inlineStr">
        <is>
          <t>SO - 0001900</t>
        </is>
      </c>
      <c r="B7874" s="11" t="inlineStr">
        <is>
          <t>Distributor</t>
        </is>
      </c>
      <c r="C7874" s="11" t="inlineStr">
        <is>
          <t>WARE-MKL1006</t>
        </is>
      </c>
      <c r="D7874" s="6" t="n">
        <v>43300</v>
      </c>
      <c r="E7874" s="6" t="n">
        <v>43463</v>
      </c>
      <c r="F7874" s="6" t="n">
        <v>43468</v>
      </c>
      <c r="G7874" s="6" t="n">
        <v>43476</v>
      </c>
      <c r="H7874" s="11" t="inlineStr">
        <is>
          <t>USD</t>
        </is>
      </c>
      <c r="I7874" s="11" t="n">
        <v>25</v>
      </c>
      <c r="J7874" s="11" t="n">
        <v>25</v>
      </c>
      <c r="K7874" s="11" t="n">
        <v>367</v>
      </c>
      <c r="L7874" s="11" t="n">
        <v>47</v>
      </c>
      <c r="M7874" s="11" t="n">
        <v>6</v>
      </c>
      <c r="N7874" s="11" t="n">
        <v>0.1</v>
      </c>
      <c r="O7874" s="7" t="n">
        <v>5842.400000000001</v>
      </c>
      <c r="P7874" s="7" t="n">
        <v>4323.376</v>
      </c>
      <c r="Q7874" s="7">
        <f>text(E7874,"ddd")</f>
        <v/>
      </c>
      <c r="R7874" s="7">
        <f>G7874-F7874</f>
        <v/>
      </c>
      <c r="S7874" s="7">
        <f>E7874-D7874</f>
        <v/>
      </c>
      <c r="T7874" s="7">
        <f>O7874*M7874</f>
        <v/>
      </c>
      <c r="U7874" s="7">
        <f>T7874*N7874</f>
        <v/>
      </c>
      <c r="V7874" s="7">
        <f>T7874-U7874-(P7874*M7874)</f>
        <v/>
      </c>
      <c r="W7874" s="7">
        <f>VLOOKUP(L7874,'Products Sheet'!$A:$B,2,FALSE)</f>
        <v/>
      </c>
      <c r="X7874" s="7" t="n"/>
      <c r="Y7874" s="7" t="n"/>
      <c r="Z7874" s="7" t="n"/>
      <c r="AA7874" s="7" t="n"/>
      <c r="AB7874" s="7" t="n"/>
      <c r="AC7874" s="7" t="n"/>
    </row>
    <row r="7875" ht="9.75" customHeight="1" s="12">
      <c r="A7875" s="11" t="inlineStr">
        <is>
          <t>SO - 0001905</t>
        </is>
      </c>
      <c r="B7875" s="11" t="inlineStr">
        <is>
          <t>In-Store</t>
        </is>
      </c>
      <c r="C7875" s="11" t="inlineStr">
        <is>
          <t>WARE-PUJ1005</t>
        </is>
      </c>
      <c r="D7875" s="6" t="n">
        <v>43400</v>
      </c>
      <c r="E7875" s="6" t="n">
        <v>43463</v>
      </c>
      <c r="F7875" s="6" t="n">
        <v>43484</v>
      </c>
      <c r="G7875" s="6" t="n">
        <v>43490</v>
      </c>
      <c r="H7875" s="11" t="inlineStr">
        <is>
          <t>USD</t>
        </is>
      </c>
      <c r="I7875" s="11" t="n">
        <v>3</v>
      </c>
      <c r="J7875" s="11" t="n">
        <v>43</v>
      </c>
      <c r="K7875" s="11" t="n">
        <v>282</v>
      </c>
      <c r="L7875" s="11" t="n">
        <v>47</v>
      </c>
      <c r="M7875" s="11" t="n">
        <v>4</v>
      </c>
      <c r="N7875" s="11" t="n">
        <v>0.05</v>
      </c>
      <c r="O7875" s="7" t="n">
        <v>2626.4</v>
      </c>
      <c r="P7875" s="7" t="n">
        <v>2101.12</v>
      </c>
      <c r="Q7875" s="7">
        <f>text(E7875,"ddd")</f>
        <v/>
      </c>
      <c r="R7875" s="7">
        <f>G7875-F7875</f>
        <v/>
      </c>
      <c r="S7875" s="7">
        <f>E7875-D7875</f>
        <v/>
      </c>
      <c r="T7875" s="7">
        <f>O7875*M7875</f>
        <v/>
      </c>
      <c r="U7875" s="7">
        <f>T7875*N7875</f>
        <v/>
      </c>
      <c r="V7875" s="7">
        <f>T7875-U7875-(P7875*M7875)</f>
        <v/>
      </c>
      <c r="W7875" s="7">
        <f>VLOOKUP(L7875,'Products Sheet'!$A:$B,2,FALSE)</f>
        <v/>
      </c>
      <c r="X7875" s="7" t="n"/>
      <c r="Y7875" s="7" t="n"/>
      <c r="Z7875" s="7" t="n"/>
      <c r="AA7875" s="7" t="n"/>
      <c r="AB7875" s="7" t="n"/>
      <c r="AC7875" s="7" t="n"/>
    </row>
    <row r="7876" ht="9.75" customHeight="1" s="12">
      <c r="A7876" s="11" t="inlineStr">
        <is>
          <t>SO - 0001922</t>
        </is>
      </c>
      <c r="B7876" s="11" t="inlineStr">
        <is>
          <t>Wholesale</t>
        </is>
      </c>
      <c r="C7876" s="11" t="inlineStr">
        <is>
          <t>WARE-NMK1003</t>
        </is>
      </c>
      <c r="D7876" s="6" t="n">
        <v>43300</v>
      </c>
      <c r="E7876" s="6" t="n">
        <v>43464</v>
      </c>
      <c r="F7876" s="6" t="n">
        <v>43485</v>
      </c>
      <c r="G7876" s="6" t="n">
        <v>43489</v>
      </c>
      <c r="H7876" s="11" t="inlineStr">
        <is>
          <t>USD</t>
        </is>
      </c>
      <c r="I7876" s="11" t="n">
        <v>26</v>
      </c>
      <c r="J7876" s="11" t="n">
        <v>36</v>
      </c>
      <c r="K7876" s="11" t="n">
        <v>115</v>
      </c>
      <c r="L7876" s="11" t="n">
        <v>47</v>
      </c>
      <c r="M7876" s="11" t="n">
        <v>8</v>
      </c>
      <c r="N7876" s="11" t="n">
        <v>0.1</v>
      </c>
      <c r="O7876" s="7" t="n">
        <v>221.1</v>
      </c>
      <c r="P7876" s="7" t="n">
        <v>159.192</v>
      </c>
      <c r="Q7876" s="7">
        <f>text(E7876,"ddd")</f>
        <v/>
      </c>
      <c r="R7876" s="7">
        <f>G7876-F7876</f>
        <v/>
      </c>
      <c r="S7876" s="7">
        <f>E7876-D7876</f>
        <v/>
      </c>
      <c r="T7876" s="7">
        <f>O7876*M7876</f>
        <v/>
      </c>
      <c r="U7876" s="7">
        <f>T7876*N7876</f>
        <v/>
      </c>
      <c r="V7876" s="7">
        <f>T7876-U7876-(P7876*M7876)</f>
        <v/>
      </c>
      <c r="W7876" s="7">
        <f>VLOOKUP(L7876,'Products Sheet'!$A:$B,2,FALSE)</f>
        <v/>
      </c>
      <c r="X7876" s="7" t="n"/>
      <c r="Y7876" s="7" t="n"/>
      <c r="Z7876" s="7" t="n"/>
      <c r="AA7876" s="7" t="n"/>
      <c r="AB7876" s="7" t="n"/>
      <c r="AC7876" s="7" t="n"/>
    </row>
    <row r="7877" ht="9.75" customHeight="1" s="12">
      <c r="A7877" s="11" t="inlineStr">
        <is>
          <t>SO - 0001943</t>
        </is>
      </c>
      <c r="B7877" s="11" t="inlineStr">
        <is>
          <t>In-Store</t>
        </is>
      </c>
      <c r="C7877" s="11" t="inlineStr">
        <is>
          <t>WARE-NMK1003</t>
        </is>
      </c>
      <c r="D7877" s="6" t="n">
        <v>43300</v>
      </c>
      <c r="E7877" s="6" t="n">
        <v>43466</v>
      </c>
      <c r="F7877" s="6" t="n">
        <v>43482</v>
      </c>
      <c r="G7877" s="6" t="n">
        <v>43492</v>
      </c>
      <c r="H7877" s="11" t="inlineStr">
        <is>
          <t>USD</t>
        </is>
      </c>
      <c r="I7877" s="11" t="n">
        <v>1</v>
      </c>
      <c r="J7877" s="11" t="n">
        <v>42</v>
      </c>
      <c r="K7877" s="11" t="n">
        <v>88</v>
      </c>
      <c r="L7877" s="11" t="n">
        <v>47</v>
      </c>
      <c r="M7877" s="11" t="n">
        <v>2</v>
      </c>
      <c r="N7877" s="11" t="n">
        <v>0.3</v>
      </c>
      <c r="O7877" s="7" t="n">
        <v>978.2</v>
      </c>
      <c r="P7877" s="7" t="n">
        <v>626.048</v>
      </c>
      <c r="Q7877" s="7">
        <f>text(E7877,"ddd")</f>
        <v/>
      </c>
      <c r="R7877" s="7">
        <f>G7877-F7877</f>
        <v/>
      </c>
      <c r="S7877" s="7">
        <f>E7877-D7877</f>
        <v/>
      </c>
      <c r="T7877" s="7">
        <f>O7877*M7877</f>
        <v/>
      </c>
      <c r="U7877" s="7">
        <f>T7877*N7877</f>
        <v/>
      </c>
      <c r="V7877" s="7">
        <f>T7877-U7877-(P7877*M7877)</f>
        <v/>
      </c>
      <c r="W7877" s="7">
        <f>VLOOKUP(L7877,'Products Sheet'!$A:$B,2,FALSE)</f>
        <v/>
      </c>
      <c r="X7877" s="7" t="n"/>
      <c r="Y7877" s="7" t="n"/>
      <c r="Z7877" s="7" t="n"/>
      <c r="AA7877" s="7" t="n"/>
      <c r="AB7877" s="7" t="n"/>
      <c r="AC7877" s="7" t="n"/>
    </row>
    <row r="7878" ht="9.75" customHeight="1" s="12">
      <c r="A7878" s="11" t="inlineStr">
        <is>
          <t>SO - 0001985</t>
        </is>
      </c>
      <c r="B7878" s="11" t="inlineStr">
        <is>
          <t>Online</t>
        </is>
      </c>
      <c r="C7878" s="11" t="inlineStr">
        <is>
          <t>WARE-UHY1004</t>
        </is>
      </c>
      <c r="D7878" s="6" t="n">
        <v>43300</v>
      </c>
      <c r="E7878" s="6" t="n">
        <v>43469</v>
      </c>
      <c r="F7878" s="6" t="n">
        <v>43489</v>
      </c>
      <c r="G7878" s="6" t="n">
        <v>43491</v>
      </c>
      <c r="H7878" s="11" t="inlineStr">
        <is>
          <t>USD</t>
        </is>
      </c>
      <c r="I7878" s="11" t="n">
        <v>20</v>
      </c>
      <c r="J7878" s="11" t="n">
        <v>43</v>
      </c>
      <c r="K7878" s="11" t="n">
        <v>234</v>
      </c>
      <c r="L7878" s="11" t="n">
        <v>47</v>
      </c>
      <c r="M7878" s="11" t="n">
        <v>4</v>
      </c>
      <c r="N7878" s="11" t="n">
        <v>0.05</v>
      </c>
      <c r="O7878" s="7" t="n">
        <v>3075.3</v>
      </c>
      <c r="P7878" s="7" t="n">
        <v>2490.993</v>
      </c>
      <c r="Q7878" s="7">
        <f>text(E7878,"ddd")</f>
        <v/>
      </c>
      <c r="R7878" s="7">
        <f>G7878-F7878</f>
        <v/>
      </c>
      <c r="S7878" s="7">
        <f>E7878-D7878</f>
        <v/>
      </c>
      <c r="T7878" s="7">
        <f>O7878*M7878</f>
        <v/>
      </c>
      <c r="U7878" s="7">
        <f>T7878*N7878</f>
        <v/>
      </c>
      <c r="V7878" s="7">
        <f>T7878-U7878-(P7878*M7878)</f>
        <v/>
      </c>
      <c r="W7878" s="7">
        <f>VLOOKUP(L7878,'Products Sheet'!$A:$B,2,FALSE)</f>
        <v/>
      </c>
      <c r="X7878" s="7" t="n"/>
      <c r="Y7878" s="7" t="n"/>
      <c r="Z7878" s="7" t="n"/>
      <c r="AA7878" s="7" t="n"/>
      <c r="AB7878" s="7" t="n"/>
      <c r="AC7878" s="7" t="n"/>
    </row>
    <row r="7879" ht="9.75" customHeight="1" s="12">
      <c r="A7879" s="11" t="inlineStr">
        <is>
          <t>SO - 0002090</t>
        </is>
      </c>
      <c r="B7879" s="11" t="inlineStr">
        <is>
          <t>In-Store</t>
        </is>
      </c>
      <c r="C7879" s="11" t="inlineStr">
        <is>
          <t>WARE-XYS1001</t>
        </is>
      </c>
      <c r="D7879" s="6" t="n">
        <v>43300</v>
      </c>
      <c r="E7879" s="6" t="n">
        <v>43480</v>
      </c>
      <c r="F7879" s="6" t="n">
        <v>43497</v>
      </c>
      <c r="G7879" s="6" t="n">
        <v>43503</v>
      </c>
      <c r="H7879" s="11" t="inlineStr">
        <is>
          <t>USD</t>
        </is>
      </c>
      <c r="I7879" s="11" t="n">
        <v>10</v>
      </c>
      <c r="J7879" s="11" t="n">
        <v>32</v>
      </c>
      <c r="K7879" s="11" t="n">
        <v>23</v>
      </c>
      <c r="L7879" s="11" t="n">
        <v>47</v>
      </c>
      <c r="M7879" s="11" t="n">
        <v>7</v>
      </c>
      <c r="N7879" s="11" t="n">
        <v>0.2</v>
      </c>
      <c r="O7879" s="7" t="n">
        <v>1018.4</v>
      </c>
      <c r="P7879" s="7" t="n">
        <v>712.88</v>
      </c>
      <c r="Q7879" s="7">
        <f>text(E7879,"ddd")</f>
        <v/>
      </c>
      <c r="R7879" s="7">
        <f>G7879-F7879</f>
        <v/>
      </c>
      <c r="S7879" s="7">
        <f>E7879-D7879</f>
        <v/>
      </c>
      <c r="T7879" s="7">
        <f>O7879*M7879</f>
        <v/>
      </c>
      <c r="U7879" s="7">
        <f>T7879*N7879</f>
        <v/>
      </c>
      <c r="V7879" s="7">
        <f>T7879-U7879-(P7879*M7879)</f>
        <v/>
      </c>
      <c r="W7879" s="7">
        <f>VLOOKUP(L7879,'Products Sheet'!$A:$B,2,FALSE)</f>
        <v/>
      </c>
      <c r="X7879" s="7" t="n"/>
      <c r="Y7879" s="7" t="n"/>
      <c r="Z7879" s="7" t="n"/>
      <c r="AA7879" s="7" t="n"/>
      <c r="AB7879" s="7" t="n"/>
      <c r="AC7879" s="7" t="n"/>
    </row>
    <row r="7880" ht="9.75" customHeight="1" s="12">
      <c r="A7880" s="11" t="inlineStr">
        <is>
          <t>SO - 0002146</t>
        </is>
      </c>
      <c r="B7880" s="11" t="inlineStr">
        <is>
          <t>Wholesale</t>
        </is>
      </c>
      <c r="C7880" s="11" t="inlineStr">
        <is>
          <t>WARE-NMK1003</t>
        </is>
      </c>
      <c r="D7880" s="6" t="n">
        <v>43400</v>
      </c>
      <c r="E7880" s="6" t="n">
        <v>43486</v>
      </c>
      <c r="F7880" s="6" t="n">
        <v>43493</v>
      </c>
      <c r="G7880" s="6" t="n">
        <v>43502</v>
      </c>
      <c r="H7880" s="11" t="inlineStr">
        <is>
          <t>USD</t>
        </is>
      </c>
      <c r="I7880" s="11" t="n">
        <v>27</v>
      </c>
      <c r="J7880" s="11" t="n">
        <v>33</v>
      </c>
      <c r="K7880" s="11" t="n">
        <v>123</v>
      </c>
      <c r="L7880" s="11" t="n">
        <v>47</v>
      </c>
      <c r="M7880" s="11" t="n">
        <v>7</v>
      </c>
      <c r="N7880" s="11" t="n">
        <v>0.1</v>
      </c>
      <c r="O7880" s="7" t="n">
        <v>1896.1</v>
      </c>
      <c r="P7880" s="7" t="n">
        <v>1346.231</v>
      </c>
      <c r="Q7880" s="7">
        <f>text(E7880,"ddd")</f>
        <v/>
      </c>
      <c r="R7880" s="7">
        <f>G7880-F7880</f>
        <v/>
      </c>
      <c r="S7880" s="7">
        <f>E7880-D7880</f>
        <v/>
      </c>
      <c r="T7880" s="7">
        <f>O7880*M7880</f>
        <v/>
      </c>
      <c r="U7880" s="7">
        <f>T7880*N7880</f>
        <v/>
      </c>
      <c r="V7880" s="7">
        <f>T7880-U7880-(P7880*M7880)</f>
        <v/>
      </c>
      <c r="W7880" s="7">
        <f>VLOOKUP(L7880,'Products Sheet'!$A:$B,2,FALSE)</f>
        <v/>
      </c>
      <c r="X7880" s="7" t="n"/>
      <c r="Y7880" s="7" t="n"/>
      <c r="Z7880" s="7" t="n"/>
      <c r="AA7880" s="7" t="n"/>
      <c r="AB7880" s="7" t="n"/>
      <c r="AC7880" s="7" t="n"/>
    </row>
    <row r="7881" ht="9.75" customHeight="1" s="12">
      <c r="A7881" s="11" t="inlineStr">
        <is>
          <t>SO - 0002177</t>
        </is>
      </c>
      <c r="B7881" s="11" t="inlineStr">
        <is>
          <t>Online</t>
        </is>
      </c>
      <c r="C7881" s="11" t="inlineStr">
        <is>
          <t>WARE-UHY1004</t>
        </is>
      </c>
      <c r="D7881" s="6" t="n">
        <v>43400</v>
      </c>
      <c r="E7881" s="6" t="n">
        <v>43491</v>
      </c>
      <c r="F7881" s="6" t="n">
        <v>43506</v>
      </c>
      <c r="G7881" s="6" t="n">
        <v>43511</v>
      </c>
      <c r="H7881" s="11" t="inlineStr">
        <is>
          <t>USD</t>
        </is>
      </c>
      <c r="I7881" s="11" t="n">
        <v>14</v>
      </c>
      <c r="J7881" s="11" t="n">
        <v>42</v>
      </c>
      <c r="K7881" s="11" t="n">
        <v>227</v>
      </c>
      <c r="L7881" s="11" t="n">
        <v>47</v>
      </c>
      <c r="M7881" s="11" t="n">
        <v>6</v>
      </c>
      <c r="N7881" s="11" t="n">
        <v>0.2</v>
      </c>
      <c r="O7881" s="7" t="n">
        <v>931.3000000000001</v>
      </c>
      <c r="P7881" s="7" t="n">
        <v>707.788</v>
      </c>
      <c r="Q7881" s="7">
        <f>text(E7881,"ddd")</f>
        <v/>
      </c>
      <c r="R7881" s="7">
        <f>G7881-F7881</f>
        <v/>
      </c>
      <c r="S7881" s="7">
        <f>E7881-D7881</f>
        <v/>
      </c>
      <c r="T7881" s="7">
        <f>O7881*M7881</f>
        <v/>
      </c>
      <c r="U7881" s="7">
        <f>T7881*N7881</f>
        <v/>
      </c>
      <c r="V7881" s="7">
        <f>T7881-U7881-(P7881*M7881)</f>
        <v/>
      </c>
      <c r="W7881" s="7">
        <f>VLOOKUP(L7881,'Products Sheet'!$A:$B,2,FALSE)</f>
        <v/>
      </c>
      <c r="X7881" s="7" t="n"/>
      <c r="Y7881" s="7" t="n"/>
      <c r="Z7881" s="7" t="n"/>
      <c r="AA7881" s="7" t="n"/>
      <c r="AB7881" s="7" t="n"/>
      <c r="AC7881" s="7" t="n"/>
    </row>
    <row r="7882" ht="9.75" customHeight="1" s="12">
      <c r="A7882" s="11" t="inlineStr">
        <is>
          <t>SO - 0002201</t>
        </is>
      </c>
      <c r="B7882" s="11" t="inlineStr">
        <is>
          <t>In-Store</t>
        </is>
      </c>
      <c r="C7882" s="11" t="inlineStr">
        <is>
          <t>WARE-PUJ1005</t>
        </is>
      </c>
      <c r="D7882" s="6" t="n">
        <v>43400</v>
      </c>
      <c r="E7882" s="6" t="n">
        <v>43493</v>
      </c>
      <c r="F7882" s="6" t="n">
        <v>43515</v>
      </c>
      <c r="G7882" s="6" t="n">
        <v>43523</v>
      </c>
      <c r="H7882" s="11" t="inlineStr">
        <is>
          <t>USD</t>
        </is>
      </c>
      <c r="I7882" s="11" t="n">
        <v>10</v>
      </c>
      <c r="J7882" s="11" t="n">
        <v>24</v>
      </c>
      <c r="K7882" s="11" t="n">
        <v>268</v>
      </c>
      <c r="L7882" s="11" t="n">
        <v>47</v>
      </c>
      <c r="M7882" s="11" t="n">
        <v>5</v>
      </c>
      <c r="N7882" s="11" t="n">
        <v>0.075</v>
      </c>
      <c r="O7882" s="7" t="n">
        <v>2385.2</v>
      </c>
      <c r="P7882" s="7" t="n">
        <v>1955.864</v>
      </c>
      <c r="Q7882" s="7">
        <f>text(E7882,"ddd")</f>
        <v/>
      </c>
      <c r="R7882" s="7">
        <f>G7882-F7882</f>
        <v/>
      </c>
      <c r="S7882" s="7">
        <f>E7882-D7882</f>
        <v/>
      </c>
      <c r="T7882" s="7">
        <f>O7882*M7882</f>
        <v/>
      </c>
      <c r="U7882" s="7">
        <f>T7882*N7882</f>
        <v/>
      </c>
      <c r="V7882" s="7">
        <f>T7882-U7882-(P7882*M7882)</f>
        <v/>
      </c>
      <c r="W7882" s="7">
        <f>VLOOKUP(L7882,'Products Sheet'!$A:$B,2,FALSE)</f>
        <v/>
      </c>
      <c r="X7882" s="7" t="n"/>
      <c r="Y7882" s="7" t="n"/>
      <c r="Z7882" s="7" t="n"/>
      <c r="AA7882" s="7" t="n"/>
      <c r="AB7882" s="7" t="n"/>
      <c r="AC7882" s="7" t="n"/>
    </row>
    <row r="7883" ht="9.75" customHeight="1" s="12">
      <c r="A7883" s="11" t="inlineStr">
        <is>
          <t>SO - 0002244</t>
        </is>
      </c>
      <c r="B7883" s="11" t="inlineStr">
        <is>
          <t>Distributor</t>
        </is>
      </c>
      <c r="C7883" s="11" t="inlineStr">
        <is>
          <t>WARE-NMK1003</t>
        </is>
      </c>
      <c r="D7883" s="6" t="n">
        <v>43400</v>
      </c>
      <c r="E7883" s="6" t="n">
        <v>43499</v>
      </c>
      <c r="F7883" s="6" t="n">
        <v>43519</v>
      </c>
      <c r="G7883" s="6" t="n">
        <v>43520</v>
      </c>
      <c r="H7883" s="11" t="inlineStr">
        <is>
          <t>USD</t>
        </is>
      </c>
      <c r="I7883" s="11" t="n">
        <v>24</v>
      </c>
      <c r="J7883" s="11" t="n">
        <v>32</v>
      </c>
      <c r="K7883" s="11" t="n">
        <v>193</v>
      </c>
      <c r="L7883" s="11" t="n">
        <v>47</v>
      </c>
      <c r="M7883" s="11" t="n">
        <v>5</v>
      </c>
      <c r="N7883" s="11" t="n">
        <v>0.05</v>
      </c>
      <c r="O7883" s="7" t="n">
        <v>5701.7</v>
      </c>
      <c r="P7883" s="7" t="n">
        <v>2280.68</v>
      </c>
      <c r="Q7883" s="7">
        <f>text(E7883,"ddd")</f>
        <v/>
      </c>
      <c r="R7883" s="7">
        <f>G7883-F7883</f>
        <v/>
      </c>
      <c r="S7883" s="7">
        <f>E7883-D7883</f>
        <v/>
      </c>
      <c r="T7883" s="7">
        <f>O7883*M7883</f>
        <v/>
      </c>
      <c r="U7883" s="7">
        <f>T7883*N7883</f>
        <v/>
      </c>
      <c r="V7883" s="7">
        <f>T7883-U7883-(P7883*M7883)</f>
        <v/>
      </c>
      <c r="W7883" s="7">
        <f>VLOOKUP(L7883,'Products Sheet'!$A:$B,2,FALSE)</f>
        <v/>
      </c>
      <c r="X7883" s="7" t="n"/>
      <c r="Y7883" s="7" t="n"/>
      <c r="Z7883" s="7" t="n"/>
      <c r="AA7883" s="7" t="n"/>
      <c r="AB7883" s="7" t="n"/>
      <c r="AC7883" s="7" t="n"/>
    </row>
    <row r="7884" ht="9.75" customHeight="1" s="12">
      <c r="A7884" s="11" t="inlineStr">
        <is>
          <t>SO - 0002627</t>
        </is>
      </c>
      <c r="B7884" s="11" t="inlineStr">
        <is>
          <t>In-Store</t>
        </is>
      </c>
      <c r="C7884" s="11" t="inlineStr">
        <is>
          <t>WARE-PUJ1005</t>
        </is>
      </c>
      <c r="D7884" s="6" t="n">
        <v>43400</v>
      </c>
      <c r="E7884" s="6" t="n">
        <v>43548</v>
      </c>
      <c r="F7884" s="6" t="n">
        <v>43573</v>
      </c>
      <c r="G7884" s="6" t="n">
        <v>43581</v>
      </c>
      <c r="H7884" s="11" t="inlineStr">
        <is>
          <t>USD</t>
        </is>
      </c>
      <c r="I7884" s="11" t="n">
        <v>3</v>
      </c>
      <c r="J7884" s="11" t="n">
        <v>8</v>
      </c>
      <c r="K7884" s="11" t="n">
        <v>299</v>
      </c>
      <c r="L7884" s="11" t="n">
        <v>47</v>
      </c>
      <c r="M7884" s="11" t="n">
        <v>1</v>
      </c>
      <c r="N7884" s="11" t="n">
        <v>0.15</v>
      </c>
      <c r="O7884" s="7" t="n">
        <v>3912.8</v>
      </c>
      <c r="P7884" s="7" t="n">
        <v>3091.112</v>
      </c>
      <c r="Q7884" s="7">
        <f>text(E7884,"ddd")</f>
        <v/>
      </c>
      <c r="R7884" s="7">
        <f>G7884-F7884</f>
        <v/>
      </c>
      <c r="S7884" s="7">
        <f>E7884-D7884</f>
        <v/>
      </c>
      <c r="T7884" s="7">
        <f>O7884*M7884</f>
        <v/>
      </c>
      <c r="U7884" s="7">
        <f>T7884*N7884</f>
        <v/>
      </c>
      <c r="V7884" s="7">
        <f>T7884-U7884-(P7884*M7884)</f>
        <v/>
      </c>
      <c r="W7884" s="7">
        <f>VLOOKUP(L7884,'Products Sheet'!$A:$B,2,FALSE)</f>
        <v/>
      </c>
      <c r="X7884" s="7" t="n"/>
      <c r="Y7884" s="7" t="n"/>
      <c r="Z7884" s="7" t="n"/>
      <c r="AA7884" s="7" t="n"/>
      <c r="AB7884" s="7" t="n"/>
      <c r="AC7884" s="7" t="n"/>
    </row>
    <row r="7885" ht="9.75" customHeight="1" s="12">
      <c r="A7885" s="11" t="inlineStr">
        <is>
          <t>SO - 0002710</t>
        </is>
      </c>
      <c r="B7885" s="11" t="inlineStr">
        <is>
          <t>Online</t>
        </is>
      </c>
      <c r="C7885" s="11" t="inlineStr">
        <is>
          <t>WARE-MKL1006</t>
        </is>
      </c>
      <c r="D7885" s="6" t="n">
        <v>43400</v>
      </c>
      <c r="E7885" s="6" t="n">
        <v>43559</v>
      </c>
      <c r="F7885" s="6" t="n">
        <v>43567</v>
      </c>
      <c r="G7885" s="6" t="n">
        <v>43568</v>
      </c>
      <c r="H7885" s="11" t="inlineStr">
        <is>
          <t>USD</t>
        </is>
      </c>
      <c r="I7885" s="11" t="n">
        <v>13</v>
      </c>
      <c r="J7885" s="11" t="n">
        <v>44</v>
      </c>
      <c r="K7885" s="11" t="n">
        <v>361</v>
      </c>
      <c r="L7885" s="11" t="n">
        <v>47</v>
      </c>
      <c r="M7885" s="11" t="n">
        <v>5</v>
      </c>
      <c r="N7885" s="11" t="n">
        <v>0.3</v>
      </c>
      <c r="O7885" s="7" t="n">
        <v>1983.2</v>
      </c>
      <c r="P7885" s="7" t="n">
        <v>1110.592</v>
      </c>
      <c r="Q7885" s="7">
        <f>text(E7885,"ddd")</f>
        <v/>
      </c>
      <c r="R7885" s="7">
        <f>G7885-F7885</f>
        <v/>
      </c>
      <c r="S7885" s="7">
        <f>E7885-D7885</f>
        <v/>
      </c>
      <c r="T7885" s="7">
        <f>O7885*M7885</f>
        <v/>
      </c>
      <c r="U7885" s="7">
        <f>T7885*N7885</f>
        <v/>
      </c>
      <c r="V7885" s="7">
        <f>T7885-U7885-(P7885*M7885)</f>
        <v/>
      </c>
      <c r="W7885" s="7">
        <f>VLOOKUP(L7885,'Products Sheet'!$A:$B,2,FALSE)</f>
        <v/>
      </c>
      <c r="X7885" s="7" t="n"/>
      <c r="Y7885" s="7" t="n"/>
      <c r="Z7885" s="7" t="n"/>
      <c r="AA7885" s="7" t="n"/>
      <c r="AB7885" s="7" t="n"/>
      <c r="AC7885" s="7" t="n"/>
    </row>
    <row r="7886" ht="9.75" customHeight="1" s="12">
      <c r="A7886" s="11" t="inlineStr">
        <is>
          <t>SO - 0002717</t>
        </is>
      </c>
      <c r="B7886" s="11" t="inlineStr">
        <is>
          <t>Online</t>
        </is>
      </c>
      <c r="C7886" s="11" t="inlineStr">
        <is>
          <t>WARE-NBV1002</t>
        </is>
      </c>
      <c r="D7886" s="6" t="n">
        <v>43500</v>
      </c>
      <c r="E7886" s="6" t="n">
        <v>43560</v>
      </c>
      <c r="F7886" s="6" t="n">
        <v>43572</v>
      </c>
      <c r="G7886" s="6" t="n">
        <v>43573</v>
      </c>
      <c r="H7886" s="11" t="inlineStr">
        <is>
          <t>USD</t>
        </is>
      </c>
      <c r="I7886" s="11" t="n">
        <v>12</v>
      </c>
      <c r="J7886" s="11" t="n">
        <v>17</v>
      </c>
      <c r="K7886" s="11" t="n">
        <v>66</v>
      </c>
      <c r="L7886" s="11" t="n">
        <v>47</v>
      </c>
      <c r="M7886" s="11" t="n">
        <v>8</v>
      </c>
      <c r="N7886" s="11" t="n">
        <v>0.075</v>
      </c>
      <c r="O7886" s="7" t="n">
        <v>877.7</v>
      </c>
      <c r="P7886" s="7" t="n">
        <v>579.282</v>
      </c>
      <c r="Q7886" s="7">
        <f>text(E7886,"ddd")</f>
        <v/>
      </c>
      <c r="R7886" s="7">
        <f>G7886-F7886</f>
        <v/>
      </c>
      <c r="S7886" s="7">
        <f>E7886-D7886</f>
        <v/>
      </c>
      <c r="T7886" s="7">
        <f>O7886*M7886</f>
        <v/>
      </c>
      <c r="U7886" s="7">
        <f>T7886*N7886</f>
        <v/>
      </c>
      <c r="V7886" s="7">
        <f>T7886-U7886-(P7886*M7886)</f>
        <v/>
      </c>
      <c r="W7886" s="7">
        <f>VLOOKUP(L7886,'Products Sheet'!$A:$B,2,FALSE)</f>
        <v/>
      </c>
      <c r="X7886" s="7" t="n"/>
      <c r="Y7886" s="7" t="n"/>
      <c r="Z7886" s="7" t="n"/>
      <c r="AA7886" s="7" t="n"/>
      <c r="AB7886" s="7" t="n"/>
      <c r="AC7886" s="7" t="n"/>
    </row>
    <row r="7887" ht="9.75" customHeight="1" s="12">
      <c r="A7887" s="11" t="inlineStr">
        <is>
          <t>SO - 0002779</t>
        </is>
      </c>
      <c r="B7887" s="11" t="inlineStr">
        <is>
          <t>Wholesale</t>
        </is>
      </c>
      <c r="C7887" s="11" t="inlineStr">
        <is>
          <t>WARE-NMK1003</t>
        </is>
      </c>
      <c r="D7887" s="6" t="n">
        <v>43400</v>
      </c>
      <c r="E7887" s="6" t="n">
        <v>43567</v>
      </c>
      <c r="F7887" s="6" t="n">
        <v>43578</v>
      </c>
      <c r="G7887" s="6" t="n">
        <v>43585</v>
      </c>
      <c r="H7887" s="11" t="inlineStr">
        <is>
          <t>USD</t>
        </is>
      </c>
      <c r="I7887" s="11" t="n">
        <v>25</v>
      </c>
      <c r="J7887" s="11" t="n">
        <v>20</v>
      </c>
      <c r="K7887" s="11" t="n">
        <v>150</v>
      </c>
      <c r="L7887" s="11" t="n">
        <v>47</v>
      </c>
      <c r="M7887" s="11" t="n">
        <v>3</v>
      </c>
      <c r="N7887" s="11" t="n">
        <v>0.05</v>
      </c>
      <c r="O7887" s="7" t="n">
        <v>2264.6</v>
      </c>
      <c r="P7887" s="7" t="n">
        <v>1585.22</v>
      </c>
      <c r="Q7887" s="7">
        <f>text(E7887,"ddd")</f>
        <v/>
      </c>
      <c r="R7887" s="7">
        <f>G7887-F7887</f>
        <v/>
      </c>
      <c r="S7887" s="7">
        <f>E7887-D7887</f>
        <v/>
      </c>
      <c r="T7887" s="7">
        <f>O7887*M7887</f>
        <v/>
      </c>
      <c r="U7887" s="7">
        <f>T7887*N7887</f>
        <v/>
      </c>
      <c r="V7887" s="7">
        <f>T7887-U7887-(P7887*M7887)</f>
        <v/>
      </c>
      <c r="W7887" s="7">
        <f>VLOOKUP(L7887,'Products Sheet'!$A:$B,2,FALSE)</f>
        <v/>
      </c>
      <c r="X7887" s="7" t="n"/>
      <c r="Y7887" s="7" t="n"/>
      <c r="Z7887" s="7" t="n"/>
      <c r="AA7887" s="7" t="n"/>
      <c r="AB7887" s="7" t="n"/>
      <c r="AC7887" s="7" t="n"/>
    </row>
    <row r="7888" ht="9.75" customHeight="1" s="12">
      <c r="A7888" s="11" t="inlineStr">
        <is>
          <t>SO - 0002784</t>
        </is>
      </c>
      <c r="B7888" s="11" t="inlineStr">
        <is>
          <t>Online</t>
        </is>
      </c>
      <c r="C7888" s="11" t="inlineStr">
        <is>
          <t>WARE-NBV1002</t>
        </is>
      </c>
      <c r="D7888" s="6" t="n">
        <v>43500</v>
      </c>
      <c r="E7888" s="6" t="n">
        <v>43568</v>
      </c>
      <c r="F7888" s="6" t="n">
        <v>43578</v>
      </c>
      <c r="G7888" s="6" t="n">
        <v>43579</v>
      </c>
      <c r="H7888" s="11" t="inlineStr">
        <is>
          <t>USD</t>
        </is>
      </c>
      <c r="I7888" s="11" t="n">
        <v>16</v>
      </c>
      <c r="J7888" s="11" t="n">
        <v>25</v>
      </c>
      <c r="K7888" s="11" t="n">
        <v>78</v>
      </c>
      <c r="L7888" s="11" t="n">
        <v>47</v>
      </c>
      <c r="M7888" s="11" t="n">
        <v>5</v>
      </c>
      <c r="N7888" s="11" t="n">
        <v>0.075</v>
      </c>
      <c r="O7888" s="7" t="n">
        <v>2224.4</v>
      </c>
      <c r="P7888" s="7" t="n">
        <v>1668.3</v>
      </c>
      <c r="Q7888" s="7">
        <f>text(E7888,"ddd")</f>
        <v/>
      </c>
      <c r="R7888" s="7">
        <f>G7888-F7888</f>
        <v/>
      </c>
      <c r="S7888" s="7">
        <f>E7888-D7888</f>
        <v/>
      </c>
      <c r="T7888" s="7">
        <f>O7888*M7888</f>
        <v/>
      </c>
      <c r="U7888" s="7">
        <f>T7888*N7888</f>
        <v/>
      </c>
      <c r="V7888" s="7">
        <f>T7888-U7888-(P7888*M7888)</f>
        <v/>
      </c>
      <c r="W7888" s="7">
        <f>VLOOKUP(L7888,'Products Sheet'!$A:$B,2,FALSE)</f>
        <v/>
      </c>
      <c r="X7888" s="7" t="n"/>
      <c r="Y7888" s="7" t="n"/>
      <c r="Z7888" s="7" t="n"/>
      <c r="AA7888" s="7" t="n"/>
      <c r="AB7888" s="7" t="n"/>
      <c r="AC7888" s="7" t="n"/>
    </row>
    <row r="7889" ht="9.75" customHeight="1" s="12">
      <c r="A7889" s="11" t="inlineStr">
        <is>
          <t>SO - 0002853</t>
        </is>
      </c>
      <c r="B7889" s="11" t="inlineStr">
        <is>
          <t>Online</t>
        </is>
      </c>
      <c r="C7889" s="11" t="inlineStr">
        <is>
          <t>WARE-UHY1004</t>
        </is>
      </c>
      <c r="D7889" s="6" t="n">
        <v>43500</v>
      </c>
      <c r="E7889" s="6" t="n">
        <v>43576</v>
      </c>
      <c r="F7889" s="6" t="n">
        <v>43582</v>
      </c>
      <c r="G7889" s="6" t="n">
        <v>43590</v>
      </c>
      <c r="H7889" s="11" t="inlineStr">
        <is>
          <t>USD</t>
        </is>
      </c>
      <c r="I7889" s="11" t="n">
        <v>16</v>
      </c>
      <c r="J7889" s="11" t="n">
        <v>42</v>
      </c>
      <c r="K7889" s="11" t="n">
        <v>215</v>
      </c>
      <c r="L7889" s="11" t="n">
        <v>47</v>
      </c>
      <c r="M7889" s="11" t="n">
        <v>4</v>
      </c>
      <c r="N7889" s="11" t="n">
        <v>0.4</v>
      </c>
      <c r="O7889" s="7" t="n">
        <v>2653.2</v>
      </c>
      <c r="P7889" s="7" t="n">
        <v>1830.708</v>
      </c>
      <c r="Q7889" s="7">
        <f>text(E7889,"ddd")</f>
        <v/>
      </c>
      <c r="R7889" s="7">
        <f>G7889-F7889</f>
        <v/>
      </c>
      <c r="S7889" s="7">
        <f>E7889-D7889</f>
        <v/>
      </c>
      <c r="T7889" s="7">
        <f>O7889*M7889</f>
        <v/>
      </c>
      <c r="U7889" s="7">
        <f>T7889*N7889</f>
        <v/>
      </c>
      <c r="V7889" s="7">
        <f>T7889-U7889-(P7889*M7889)</f>
        <v/>
      </c>
      <c r="W7889" s="7">
        <f>VLOOKUP(L7889,'Products Sheet'!$A:$B,2,FALSE)</f>
        <v/>
      </c>
      <c r="X7889" s="7" t="n"/>
      <c r="Y7889" s="7" t="n"/>
      <c r="Z7889" s="7" t="n"/>
      <c r="AA7889" s="7" t="n"/>
      <c r="AB7889" s="7" t="n"/>
      <c r="AC7889" s="7" t="n"/>
    </row>
    <row r="7890" ht="9.75" customHeight="1" s="12">
      <c r="A7890" s="11" t="inlineStr">
        <is>
          <t>SO - 0002912</t>
        </is>
      </c>
      <c r="B7890" s="11" t="inlineStr">
        <is>
          <t>In-Store</t>
        </is>
      </c>
      <c r="C7890" s="11" t="inlineStr">
        <is>
          <t>WARE-UHY1004</t>
        </is>
      </c>
      <c r="D7890" s="6" t="n">
        <v>43500</v>
      </c>
      <c r="E7890" s="6" t="n">
        <v>43582</v>
      </c>
      <c r="F7890" s="6" t="n">
        <v>43586</v>
      </c>
      <c r="G7890" s="6" t="n">
        <v>43596</v>
      </c>
      <c r="H7890" s="11" t="inlineStr">
        <is>
          <t>USD</t>
        </is>
      </c>
      <c r="I7890" s="11" t="n">
        <v>2</v>
      </c>
      <c r="J7890" s="11" t="n">
        <v>49</v>
      </c>
      <c r="K7890" s="11" t="n">
        <v>230</v>
      </c>
      <c r="L7890" s="11" t="n">
        <v>47</v>
      </c>
      <c r="M7890" s="11" t="n">
        <v>7</v>
      </c>
      <c r="N7890" s="11" t="n">
        <v>0.075</v>
      </c>
      <c r="O7890" s="7" t="n">
        <v>5661.5</v>
      </c>
      <c r="P7890" s="7" t="n">
        <v>3623.36</v>
      </c>
      <c r="Q7890" s="7">
        <f>text(E7890,"ddd")</f>
        <v/>
      </c>
      <c r="R7890" s="7">
        <f>G7890-F7890</f>
        <v/>
      </c>
      <c r="S7890" s="7">
        <f>E7890-D7890</f>
        <v/>
      </c>
      <c r="T7890" s="7">
        <f>O7890*M7890</f>
        <v/>
      </c>
      <c r="U7890" s="7">
        <f>T7890*N7890</f>
        <v/>
      </c>
      <c r="V7890" s="7">
        <f>T7890-U7890-(P7890*M7890)</f>
        <v/>
      </c>
      <c r="W7890" s="7">
        <f>VLOOKUP(L7890,'Products Sheet'!$A:$B,2,FALSE)</f>
        <v/>
      </c>
      <c r="X7890" s="7" t="n"/>
      <c r="Y7890" s="7" t="n"/>
      <c r="Z7890" s="7" t="n"/>
      <c r="AA7890" s="7" t="n"/>
      <c r="AB7890" s="7" t="n"/>
      <c r="AC7890" s="7" t="n"/>
    </row>
    <row r="7891" ht="9.75" customHeight="1" s="12">
      <c r="A7891" s="11" t="inlineStr">
        <is>
          <t>SO - 0002929</t>
        </is>
      </c>
      <c r="B7891" s="11" t="inlineStr">
        <is>
          <t>Online</t>
        </is>
      </c>
      <c r="C7891" s="11" t="inlineStr">
        <is>
          <t>WARE-UHY1004</t>
        </is>
      </c>
      <c r="D7891" s="6" t="n">
        <v>43400</v>
      </c>
      <c r="E7891" s="6" t="n">
        <v>43583</v>
      </c>
      <c r="F7891" s="6" t="n">
        <v>43604</v>
      </c>
      <c r="G7891" s="6" t="n">
        <v>43608</v>
      </c>
      <c r="H7891" s="11" t="inlineStr">
        <is>
          <t>USD</t>
        </is>
      </c>
      <c r="I7891" s="11" t="n">
        <v>20</v>
      </c>
      <c r="J7891" s="11" t="n">
        <v>23</v>
      </c>
      <c r="K7891" s="11" t="n">
        <v>231</v>
      </c>
      <c r="L7891" s="11" t="n">
        <v>47</v>
      </c>
      <c r="M7891" s="11" t="n">
        <v>1</v>
      </c>
      <c r="N7891" s="11" t="n">
        <v>0.15</v>
      </c>
      <c r="O7891" s="7" t="n">
        <v>3986.5</v>
      </c>
      <c r="P7891" s="7" t="n">
        <v>1594.6</v>
      </c>
      <c r="Q7891" s="7">
        <f>text(E7891,"ddd")</f>
        <v/>
      </c>
      <c r="R7891" s="7">
        <f>G7891-F7891</f>
        <v/>
      </c>
      <c r="S7891" s="7">
        <f>E7891-D7891</f>
        <v/>
      </c>
      <c r="T7891" s="7">
        <f>O7891*M7891</f>
        <v/>
      </c>
      <c r="U7891" s="7">
        <f>T7891*N7891</f>
        <v/>
      </c>
      <c r="V7891" s="7">
        <f>T7891-U7891-(P7891*M7891)</f>
        <v/>
      </c>
      <c r="W7891" s="7">
        <f>VLOOKUP(L7891,'Products Sheet'!$A:$B,2,FALSE)</f>
        <v/>
      </c>
      <c r="X7891" s="7" t="n"/>
      <c r="Y7891" s="7" t="n"/>
      <c r="Z7891" s="7" t="n"/>
      <c r="AA7891" s="7" t="n"/>
      <c r="AB7891" s="7" t="n"/>
      <c r="AC7891" s="7" t="n"/>
    </row>
    <row r="7892" ht="9.75" customHeight="1" s="12">
      <c r="A7892" s="11" t="inlineStr">
        <is>
          <t>SO - 0003050</t>
        </is>
      </c>
      <c r="B7892" s="11" t="inlineStr">
        <is>
          <t>Online</t>
        </is>
      </c>
      <c r="C7892" s="11" t="inlineStr">
        <is>
          <t>WARE-UHY1004</t>
        </is>
      </c>
      <c r="D7892" s="6" t="n">
        <v>43500</v>
      </c>
      <c r="E7892" s="6" t="n">
        <v>43596</v>
      </c>
      <c r="F7892" s="6" t="n">
        <v>43617</v>
      </c>
      <c r="G7892" s="6" t="n">
        <v>43618</v>
      </c>
      <c r="H7892" s="11" t="inlineStr">
        <is>
          <t>USD</t>
        </is>
      </c>
      <c r="I7892" s="11" t="n">
        <v>13</v>
      </c>
      <c r="J7892" s="11" t="n">
        <v>3</v>
      </c>
      <c r="K7892" s="11" t="n">
        <v>212</v>
      </c>
      <c r="L7892" s="11" t="n">
        <v>47</v>
      </c>
      <c r="M7892" s="11" t="n">
        <v>1</v>
      </c>
      <c r="N7892" s="11" t="n">
        <v>0.3</v>
      </c>
      <c r="O7892" s="7" t="n">
        <v>227.8</v>
      </c>
      <c r="P7892" s="7" t="n">
        <v>123.012</v>
      </c>
      <c r="Q7892" s="7">
        <f>text(E7892,"ddd")</f>
        <v/>
      </c>
      <c r="R7892" s="7">
        <f>G7892-F7892</f>
        <v/>
      </c>
      <c r="S7892" s="7">
        <f>E7892-D7892</f>
        <v/>
      </c>
      <c r="T7892" s="7">
        <f>O7892*M7892</f>
        <v/>
      </c>
      <c r="U7892" s="7">
        <f>T7892*N7892</f>
        <v/>
      </c>
      <c r="V7892" s="7">
        <f>T7892-U7892-(P7892*M7892)</f>
        <v/>
      </c>
      <c r="W7892" s="7">
        <f>VLOOKUP(L7892,'Products Sheet'!$A:$B,2,FALSE)</f>
        <v/>
      </c>
      <c r="X7892" s="7" t="n"/>
      <c r="Y7892" s="7" t="n"/>
      <c r="Z7892" s="7" t="n"/>
      <c r="AA7892" s="7" t="n"/>
      <c r="AB7892" s="7" t="n"/>
      <c r="AC7892" s="7" t="n"/>
    </row>
    <row r="7893" ht="9.75" customHeight="1" s="12">
      <c r="A7893" s="11" t="inlineStr">
        <is>
          <t>SO - 0003072</t>
        </is>
      </c>
      <c r="B7893" s="11" t="inlineStr">
        <is>
          <t>Distributor</t>
        </is>
      </c>
      <c r="C7893" s="11" t="inlineStr">
        <is>
          <t>WARE-NMK1003</t>
        </is>
      </c>
      <c r="D7893" s="6" t="n">
        <v>43500</v>
      </c>
      <c r="E7893" s="6" t="n">
        <v>43599</v>
      </c>
      <c r="F7893" s="6" t="n">
        <v>43609</v>
      </c>
      <c r="G7893" s="6" t="n">
        <v>43616</v>
      </c>
      <c r="H7893" s="11" t="inlineStr">
        <is>
          <t>USD</t>
        </is>
      </c>
      <c r="I7893" s="11" t="n">
        <v>21</v>
      </c>
      <c r="J7893" s="11" t="n">
        <v>37</v>
      </c>
      <c r="K7893" s="11" t="n">
        <v>182</v>
      </c>
      <c r="L7893" s="11" t="n">
        <v>47</v>
      </c>
      <c r="M7893" s="11" t="n">
        <v>2</v>
      </c>
      <c r="N7893" s="11" t="n">
        <v>0.2</v>
      </c>
      <c r="O7893" s="7" t="n">
        <v>1721.9</v>
      </c>
      <c r="P7893" s="7" t="n">
        <v>1308.644</v>
      </c>
      <c r="Q7893" s="7">
        <f>text(E7893,"ddd")</f>
        <v/>
      </c>
      <c r="R7893" s="7">
        <f>G7893-F7893</f>
        <v/>
      </c>
      <c r="S7893" s="7">
        <f>E7893-D7893</f>
        <v/>
      </c>
      <c r="T7893" s="7">
        <f>O7893*M7893</f>
        <v/>
      </c>
      <c r="U7893" s="7">
        <f>T7893*N7893</f>
        <v/>
      </c>
      <c r="V7893" s="7">
        <f>T7893-U7893-(P7893*M7893)</f>
        <v/>
      </c>
      <c r="W7893" s="7">
        <f>VLOOKUP(L7893,'Products Sheet'!$A:$B,2,FALSE)</f>
        <v/>
      </c>
      <c r="X7893" s="7" t="n"/>
      <c r="Y7893" s="7" t="n"/>
      <c r="Z7893" s="7" t="n"/>
      <c r="AA7893" s="7" t="n"/>
      <c r="AB7893" s="7" t="n"/>
      <c r="AC7893" s="7" t="n"/>
    </row>
    <row r="7894" ht="9.75" customHeight="1" s="12">
      <c r="A7894" s="11" t="inlineStr">
        <is>
          <t>SO - 0003096</t>
        </is>
      </c>
      <c r="B7894" s="11" t="inlineStr">
        <is>
          <t>Wholesale</t>
        </is>
      </c>
      <c r="C7894" s="11" t="inlineStr">
        <is>
          <t>WARE-NMK1003</t>
        </is>
      </c>
      <c r="D7894" s="6" t="n">
        <v>43500</v>
      </c>
      <c r="E7894" s="6" t="n">
        <v>43602</v>
      </c>
      <c r="F7894" s="6" t="n">
        <v>43629</v>
      </c>
      <c r="G7894" s="6" t="n">
        <v>43634</v>
      </c>
      <c r="H7894" s="11" t="inlineStr">
        <is>
          <t>USD</t>
        </is>
      </c>
      <c r="I7894" s="11" t="n">
        <v>27</v>
      </c>
      <c r="J7894" s="11" t="n">
        <v>7</v>
      </c>
      <c r="K7894" s="11" t="n">
        <v>133</v>
      </c>
      <c r="L7894" s="11" t="n">
        <v>47</v>
      </c>
      <c r="M7894" s="11" t="n">
        <v>2</v>
      </c>
      <c r="N7894" s="11" t="n">
        <v>0.3</v>
      </c>
      <c r="O7894" s="7" t="n">
        <v>1976.5</v>
      </c>
      <c r="P7894" s="7" t="n">
        <v>1442.845</v>
      </c>
      <c r="Q7894" s="7">
        <f>text(E7894,"ddd")</f>
        <v/>
      </c>
      <c r="R7894" s="7">
        <f>G7894-F7894</f>
        <v/>
      </c>
      <c r="S7894" s="7">
        <f>E7894-D7894</f>
        <v/>
      </c>
      <c r="T7894" s="7">
        <f>O7894*M7894</f>
        <v/>
      </c>
      <c r="U7894" s="7">
        <f>T7894*N7894</f>
        <v/>
      </c>
      <c r="V7894" s="7">
        <f>T7894-U7894-(P7894*M7894)</f>
        <v/>
      </c>
      <c r="W7894" s="7">
        <f>VLOOKUP(L7894,'Products Sheet'!$A:$B,2,FALSE)</f>
        <v/>
      </c>
      <c r="X7894" s="7" t="n"/>
      <c r="Y7894" s="7" t="n"/>
      <c r="Z7894" s="7" t="n"/>
      <c r="AA7894" s="7" t="n"/>
      <c r="AB7894" s="7" t="n"/>
      <c r="AC7894" s="7" t="n"/>
    </row>
    <row r="7895" ht="9.75" customHeight="1" s="12">
      <c r="A7895" s="11" t="inlineStr">
        <is>
          <t>SO - 0003100</t>
        </is>
      </c>
      <c r="B7895" s="11" t="inlineStr">
        <is>
          <t>In-Store</t>
        </is>
      </c>
      <c r="C7895" s="11" t="inlineStr">
        <is>
          <t>WARE-XYS1001</t>
        </is>
      </c>
      <c r="D7895" s="6" t="n">
        <v>43500</v>
      </c>
      <c r="E7895" s="6" t="n">
        <v>43603</v>
      </c>
      <c r="F7895" s="6" t="n">
        <v>43609</v>
      </c>
      <c r="G7895" s="6" t="n">
        <v>43612</v>
      </c>
      <c r="H7895" s="11" t="inlineStr">
        <is>
          <t>USD</t>
        </is>
      </c>
      <c r="I7895" s="11" t="n">
        <v>12</v>
      </c>
      <c r="J7895" s="11" t="n">
        <v>45</v>
      </c>
      <c r="K7895" s="11" t="n">
        <v>17</v>
      </c>
      <c r="L7895" s="11" t="n">
        <v>47</v>
      </c>
      <c r="M7895" s="11" t="n">
        <v>1</v>
      </c>
      <c r="N7895" s="11" t="n">
        <v>0.05</v>
      </c>
      <c r="O7895" s="7" t="n">
        <v>3886</v>
      </c>
      <c r="P7895" s="7" t="n">
        <v>3108.8</v>
      </c>
      <c r="Q7895" s="7">
        <f>text(E7895,"ddd")</f>
        <v/>
      </c>
      <c r="R7895" s="7">
        <f>G7895-F7895</f>
        <v/>
      </c>
      <c r="S7895" s="7">
        <f>E7895-D7895</f>
        <v/>
      </c>
      <c r="T7895" s="7">
        <f>O7895*M7895</f>
        <v/>
      </c>
      <c r="U7895" s="7">
        <f>T7895*N7895</f>
        <v/>
      </c>
      <c r="V7895" s="7">
        <f>T7895-U7895-(P7895*M7895)</f>
        <v/>
      </c>
      <c r="W7895" s="7">
        <f>VLOOKUP(L7895,'Products Sheet'!$A:$B,2,FALSE)</f>
        <v/>
      </c>
      <c r="X7895" s="7" t="n"/>
      <c r="Y7895" s="7" t="n"/>
      <c r="Z7895" s="7" t="n"/>
      <c r="AA7895" s="7" t="n"/>
      <c r="AB7895" s="7" t="n"/>
      <c r="AC7895" s="7" t="n"/>
    </row>
    <row r="7896" ht="9.75" customHeight="1" s="12">
      <c r="A7896" s="11" t="inlineStr">
        <is>
          <t>SO - 0003106</t>
        </is>
      </c>
      <c r="B7896" s="11" t="inlineStr">
        <is>
          <t>Online</t>
        </is>
      </c>
      <c r="C7896" s="11" t="inlineStr">
        <is>
          <t>WARE-UHY1004</t>
        </is>
      </c>
      <c r="D7896" s="6" t="n">
        <v>43500</v>
      </c>
      <c r="E7896" s="6" t="n">
        <v>43604</v>
      </c>
      <c r="F7896" s="6" t="n">
        <v>43613</v>
      </c>
      <c r="G7896" s="6" t="n">
        <v>43622</v>
      </c>
      <c r="H7896" s="11" t="inlineStr">
        <is>
          <t>USD</t>
        </is>
      </c>
      <c r="I7896" s="11" t="n">
        <v>13</v>
      </c>
      <c r="J7896" s="11" t="n">
        <v>49</v>
      </c>
      <c r="K7896" s="11" t="n">
        <v>238</v>
      </c>
      <c r="L7896" s="11" t="n">
        <v>47</v>
      </c>
      <c r="M7896" s="11" t="n">
        <v>2</v>
      </c>
      <c r="N7896" s="11" t="n">
        <v>0.05</v>
      </c>
      <c r="O7896" s="7" t="n">
        <v>1943</v>
      </c>
      <c r="P7896" s="7" t="n">
        <v>874.35</v>
      </c>
      <c r="Q7896" s="7">
        <f>text(E7896,"ddd")</f>
        <v/>
      </c>
      <c r="R7896" s="7">
        <f>G7896-F7896</f>
        <v/>
      </c>
      <c r="S7896" s="7">
        <f>E7896-D7896</f>
        <v/>
      </c>
      <c r="T7896" s="7">
        <f>O7896*M7896</f>
        <v/>
      </c>
      <c r="U7896" s="7">
        <f>T7896*N7896</f>
        <v/>
      </c>
      <c r="V7896" s="7">
        <f>T7896-U7896-(P7896*M7896)</f>
        <v/>
      </c>
      <c r="W7896" s="7">
        <f>VLOOKUP(L7896,'Products Sheet'!$A:$B,2,FALSE)</f>
        <v/>
      </c>
      <c r="X7896" s="7" t="n"/>
      <c r="Y7896" s="7" t="n"/>
      <c r="Z7896" s="7" t="n"/>
      <c r="AA7896" s="7" t="n"/>
      <c r="AB7896" s="7" t="n"/>
      <c r="AC7896" s="7" t="n"/>
    </row>
    <row r="7897" ht="9.75" customHeight="1" s="12">
      <c r="A7897" s="11" t="inlineStr">
        <is>
          <t>SO - 0003133</t>
        </is>
      </c>
      <c r="B7897" s="11" t="inlineStr">
        <is>
          <t>Online</t>
        </is>
      </c>
      <c r="C7897" s="11" t="inlineStr">
        <is>
          <t>WARE-NBV1002</t>
        </is>
      </c>
      <c r="D7897" s="6" t="n">
        <v>43500</v>
      </c>
      <c r="E7897" s="6" t="n">
        <v>43607</v>
      </c>
      <c r="F7897" s="6" t="n">
        <v>43625</v>
      </c>
      <c r="G7897" s="6" t="n">
        <v>43630</v>
      </c>
      <c r="H7897" s="11" t="inlineStr">
        <is>
          <t>USD</t>
        </is>
      </c>
      <c r="I7897" s="11" t="n">
        <v>17</v>
      </c>
      <c r="J7897" s="11" t="n">
        <v>29</v>
      </c>
      <c r="K7897" s="11" t="n">
        <v>81</v>
      </c>
      <c r="L7897" s="11" t="n">
        <v>47</v>
      </c>
      <c r="M7897" s="11" t="n">
        <v>3</v>
      </c>
      <c r="N7897" s="11" t="n">
        <v>0.05</v>
      </c>
      <c r="O7897" s="7" t="n">
        <v>3946.3</v>
      </c>
      <c r="P7897" s="7" t="n">
        <v>2999.188</v>
      </c>
      <c r="Q7897" s="7">
        <f>text(E7897,"ddd")</f>
        <v/>
      </c>
      <c r="R7897" s="7">
        <f>G7897-F7897</f>
        <v/>
      </c>
      <c r="S7897" s="7">
        <f>E7897-D7897</f>
        <v/>
      </c>
      <c r="T7897" s="7">
        <f>O7897*M7897</f>
        <v/>
      </c>
      <c r="U7897" s="7">
        <f>T7897*N7897</f>
        <v/>
      </c>
      <c r="V7897" s="7">
        <f>T7897-U7897-(P7897*M7897)</f>
        <v/>
      </c>
      <c r="W7897" s="7">
        <f>VLOOKUP(L7897,'Products Sheet'!$A:$B,2,FALSE)</f>
        <v/>
      </c>
      <c r="X7897" s="7" t="n"/>
      <c r="Y7897" s="7" t="n"/>
      <c r="Z7897" s="7" t="n"/>
      <c r="AA7897" s="7" t="n"/>
      <c r="AB7897" s="7" t="n"/>
      <c r="AC7897" s="7" t="n"/>
    </row>
    <row r="7898" ht="9.75" customHeight="1" s="12">
      <c r="A7898" s="11" t="inlineStr">
        <is>
          <t>SO - 0003163</t>
        </is>
      </c>
      <c r="B7898" s="11" t="inlineStr">
        <is>
          <t>Online</t>
        </is>
      </c>
      <c r="C7898" s="11" t="inlineStr">
        <is>
          <t>WARE-XYS1001</t>
        </is>
      </c>
      <c r="D7898" s="6" t="n">
        <v>43500</v>
      </c>
      <c r="E7898" s="6" t="n">
        <v>43610</v>
      </c>
      <c r="F7898" s="6" t="n">
        <v>43615</v>
      </c>
      <c r="G7898" s="6" t="n">
        <v>43616</v>
      </c>
      <c r="H7898" s="11" t="inlineStr">
        <is>
          <t>USD</t>
        </is>
      </c>
      <c r="I7898" s="11" t="n">
        <v>18</v>
      </c>
      <c r="J7898" s="11" t="n">
        <v>17</v>
      </c>
      <c r="K7898" s="11" t="n">
        <v>34</v>
      </c>
      <c r="L7898" s="11" t="n">
        <v>47</v>
      </c>
      <c r="M7898" s="11" t="n">
        <v>4</v>
      </c>
      <c r="N7898" s="11" t="n">
        <v>0.3</v>
      </c>
      <c r="O7898" s="7" t="n">
        <v>1098.8</v>
      </c>
      <c r="P7898" s="7" t="n">
        <v>780.1479999999999</v>
      </c>
      <c r="Q7898" s="7">
        <f>text(E7898,"ddd")</f>
        <v/>
      </c>
      <c r="R7898" s="7">
        <f>G7898-F7898</f>
        <v/>
      </c>
      <c r="S7898" s="7">
        <f>E7898-D7898</f>
        <v/>
      </c>
      <c r="T7898" s="7">
        <f>O7898*M7898</f>
        <v/>
      </c>
      <c r="U7898" s="7">
        <f>T7898*N7898</f>
        <v/>
      </c>
      <c r="V7898" s="7">
        <f>T7898-U7898-(P7898*M7898)</f>
        <v/>
      </c>
      <c r="W7898" s="7">
        <f>VLOOKUP(L7898,'Products Sheet'!$A:$B,2,FALSE)</f>
        <v/>
      </c>
      <c r="X7898" s="7" t="n"/>
      <c r="Y7898" s="7" t="n"/>
      <c r="Z7898" s="7" t="n"/>
      <c r="AA7898" s="7" t="n"/>
      <c r="AB7898" s="7" t="n"/>
      <c r="AC7898" s="7" t="n"/>
    </row>
    <row r="7899" ht="9.75" customHeight="1" s="12">
      <c r="A7899" s="11" t="inlineStr">
        <is>
          <t>SO - 0003187</t>
        </is>
      </c>
      <c r="B7899" s="11" t="inlineStr">
        <is>
          <t>Online</t>
        </is>
      </c>
      <c r="C7899" s="11" t="inlineStr">
        <is>
          <t>WARE-MKL1006</t>
        </is>
      </c>
      <c r="D7899" s="6" t="n">
        <v>43500</v>
      </c>
      <c r="E7899" s="6" t="n">
        <v>43612</v>
      </c>
      <c r="F7899" s="6" t="n">
        <v>43631</v>
      </c>
      <c r="G7899" s="6" t="n">
        <v>43633</v>
      </c>
      <c r="H7899" s="11" t="inlineStr">
        <is>
          <t>USD</t>
        </is>
      </c>
      <c r="I7899" s="11" t="n">
        <v>13</v>
      </c>
      <c r="J7899" s="11" t="n">
        <v>35</v>
      </c>
      <c r="K7899" s="11" t="n">
        <v>340</v>
      </c>
      <c r="L7899" s="11" t="n">
        <v>47</v>
      </c>
      <c r="M7899" s="11" t="n">
        <v>3</v>
      </c>
      <c r="N7899" s="11" t="n">
        <v>0.075</v>
      </c>
      <c r="O7899" s="7" t="n">
        <v>1835.8</v>
      </c>
      <c r="P7899" s="7" t="n">
        <v>1248.344</v>
      </c>
      <c r="Q7899" s="7">
        <f>text(E7899,"ddd")</f>
        <v/>
      </c>
      <c r="R7899" s="7">
        <f>G7899-F7899</f>
        <v/>
      </c>
      <c r="S7899" s="7">
        <f>E7899-D7899</f>
        <v/>
      </c>
      <c r="T7899" s="7">
        <f>O7899*M7899</f>
        <v/>
      </c>
      <c r="U7899" s="7">
        <f>T7899*N7899</f>
        <v/>
      </c>
      <c r="V7899" s="7">
        <f>T7899-U7899-(P7899*M7899)</f>
        <v/>
      </c>
      <c r="W7899" s="7">
        <f>VLOOKUP(L7899,'Products Sheet'!$A:$B,2,FALSE)</f>
        <v/>
      </c>
      <c r="X7899" s="7" t="n"/>
      <c r="Y7899" s="7" t="n"/>
      <c r="Z7899" s="7" t="n"/>
      <c r="AA7899" s="7" t="n"/>
      <c r="AB7899" s="7" t="n"/>
      <c r="AC7899" s="7" t="n"/>
    </row>
    <row r="7900" ht="9.75" customHeight="1" s="12">
      <c r="A7900" s="11" t="inlineStr">
        <is>
          <t>SO - 0003317</t>
        </is>
      </c>
      <c r="B7900" s="11" t="inlineStr">
        <is>
          <t>Wholesale</t>
        </is>
      </c>
      <c r="C7900" s="11" t="inlineStr">
        <is>
          <t>WARE-NMK1003</t>
        </is>
      </c>
      <c r="D7900" s="6" t="n">
        <v>43500</v>
      </c>
      <c r="E7900" s="6" t="n">
        <v>43627</v>
      </c>
      <c r="F7900" s="6" t="n">
        <v>43646</v>
      </c>
      <c r="G7900" s="6" t="n">
        <v>43654</v>
      </c>
      <c r="H7900" s="11" t="inlineStr">
        <is>
          <t>USD</t>
        </is>
      </c>
      <c r="I7900" s="11" t="n">
        <v>26</v>
      </c>
      <c r="J7900" s="11" t="n">
        <v>1</v>
      </c>
      <c r="K7900" s="11" t="n">
        <v>92</v>
      </c>
      <c r="L7900" s="11" t="n">
        <v>47</v>
      </c>
      <c r="M7900" s="11" t="n">
        <v>6</v>
      </c>
      <c r="N7900" s="11" t="n">
        <v>0.075</v>
      </c>
      <c r="O7900" s="7" t="n">
        <v>2807.3</v>
      </c>
      <c r="P7900" s="7" t="n">
        <v>1908.964</v>
      </c>
      <c r="Q7900" s="7">
        <f>text(E7900,"ddd")</f>
        <v/>
      </c>
      <c r="R7900" s="7">
        <f>G7900-F7900</f>
        <v/>
      </c>
      <c r="S7900" s="7">
        <f>E7900-D7900</f>
        <v/>
      </c>
      <c r="T7900" s="7">
        <f>O7900*M7900</f>
        <v/>
      </c>
      <c r="U7900" s="7">
        <f>T7900*N7900</f>
        <v/>
      </c>
      <c r="V7900" s="7">
        <f>T7900-U7900-(P7900*M7900)</f>
        <v/>
      </c>
      <c r="W7900" s="7">
        <f>VLOOKUP(L7900,'Products Sheet'!$A:$B,2,FALSE)</f>
        <v/>
      </c>
      <c r="X7900" s="7" t="n"/>
      <c r="Y7900" s="7" t="n"/>
      <c r="Z7900" s="7" t="n"/>
      <c r="AA7900" s="7" t="n"/>
      <c r="AB7900" s="7" t="n"/>
      <c r="AC7900" s="7" t="n"/>
    </row>
    <row r="7901" ht="9.75" customHeight="1" s="12">
      <c r="A7901" s="11" t="inlineStr">
        <is>
          <t>SO - 0003344</t>
        </is>
      </c>
      <c r="B7901" s="11" t="inlineStr">
        <is>
          <t>Online</t>
        </is>
      </c>
      <c r="C7901" s="11" t="inlineStr">
        <is>
          <t>WARE-XYS1001</t>
        </is>
      </c>
      <c r="D7901" s="6" t="n">
        <v>43500</v>
      </c>
      <c r="E7901" s="6" t="n">
        <v>43630</v>
      </c>
      <c r="F7901" s="6" t="n">
        <v>43651</v>
      </c>
      <c r="G7901" s="6" t="n">
        <v>43656</v>
      </c>
      <c r="H7901" s="11" t="inlineStr">
        <is>
          <t>USD</t>
        </is>
      </c>
      <c r="I7901" s="11" t="n">
        <v>17</v>
      </c>
      <c r="J7901" s="11" t="n">
        <v>20</v>
      </c>
      <c r="K7901" s="11" t="n">
        <v>39</v>
      </c>
      <c r="L7901" s="11" t="n">
        <v>47</v>
      </c>
      <c r="M7901" s="11" t="n">
        <v>3</v>
      </c>
      <c r="N7901" s="11" t="n">
        <v>0.075</v>
      </c>
      <c r="O7901" s="7" t="n">
        <v>1098.8</v>
      </c>
      <c r="P7901" s="7" t="n">
        <v>933.9799999999999</v>
      </c>
      <c r="Q7901" s="7">
        <f>text(E7901,"ddd")</f>
        <v/>
      </c>
      <c r="R7901" s="7">
        <f>G7901-F7901</f>
        <v/>
      </c>
      <c r="S7901" s="7">
        <f>E7901-D7901</f>
        <v/>
      </c>
      <c r="T7901" s="7">
        <f>O7901*M7901</f>
        <v/>
      </c>
      <c r="U7901" s="7">
        <f>T7901*N7901</f>
        <v/>
      </c>
      <c r="V7901" s="7">
        <f>T7901-U7901-(P7901*M7901)</f>
        <v/>
      </c>
      <c r="W7901" s="7">
        <f>VLOOKUP(L7901,'Products Sheet'!$A:$B,2,FALSE)</f>
        <v/>
      </c>
      <c r="X7901" s="7" t="n"/>
      <c r="Y7901" s="7" t="n"/>
      <c r="Z7901" s="7" t="n"/>
      <c r="AA7901" s="7" t="n"/>
      <c r="AB7901" s="7" t="n"/>
      <c r="AC7901" s="7" t="n"/>
    </row>
    <row r="7902" ht="9.75" customHeight="1" s="12">
      <c r="A7902" s="11" t="inlineStr">
        <is>
          <t>SO - 0003366</t>
        </is>
      </c>
      <c r="B7902" s="11" t="inlineStr">
        <is>
          <t>Distributor</t>
        </is>
      </c>
      <c r="C7902" s="11" t="inlineStr">
        <is>
          <t>WARE-NMK1003</t>
        </is>
      </c>
      <c r="D7902" s="6" t="n">
        <v>43500</v>
      </c>
      <c r="E7902" s="6" t="n">
        <v>43633</v>
      </c>
      <c r="F7902" s="6" t="n">
        <v>43655</v>
      </c>
      <c r="G7902" s="6" t="n">
        <v>43658</v>
      </c>
      <c r="H7902" s="11" t="inlineStr">
        <is>
          <t>USD</t>
        </is>
      </c>
      <c r="I7902" s="11" t="n">
        <v>25</v>
      </c>
      <c r="J7902" s="11" t="n">
        <v>45</v>
      </c>
      <c r="K7902" s="11" t="n">
        <v>152</v>
      </c>
      <c r="L7902" s="11" t="n">
        <v>47</v>
      </c>
      <c r="M7902" s="11" t="n">
        <v>4</v>
      </c>
      <c r="N7902" s="11" t="n">
        <v>0.3</v>
      </c>
      <c r="O7902" s="7" t="n">
        <v>2539.3</v>
      </c>
      <c r="P7902" s="7" t="n">
        <v>1929.868</v>
      </c>
      <c r="Q7902" s="7">
        <f>text(E7902,"ddd")</f>
        <v/>
      </c>
      <c r="R7902" s="7">
        <f>G7902-F7902</f>
        <v/>
      </c>
      <c r="S7902" s="7">
        <f>E7902-D7902</f>
        <v/>
      </c>
      <c r="T7902" s="7">
        <f>O7902*M7902</f>
        <v/>
      </c>
      <c r="U7902" s="7">
        <f>T7902*N7902</f>
        <v/>
      </c>
      <c r="V7902" s="7">
        <f>T7902-U7902-(P7902*M7902)</f>
        <v/>
      </c>
      <c r="W7902" s="7">
        <f>VLOOKUP(L7902,'Products Sheet'!$A:$B,2,FALSE)</f>
        <v/>
      </c>
      <c r="X7902" s="7" t="n"/>
      <c r="Y7902" s="7" t="n"/>
      <c r="Z7902" s="7" t="n"/>
      <c r="AA7902" s="7" t="n"/>
      <c r="AB7902" s="7" t="n"/>
      <c r="AC7902" s="7" t="n"/>
    </row>
    <row r="7903" ht="9.75" customHeight="1" s="12">
      <c r="A7903" s="11" t="inlineStr">
        <is>
          <t>SO - 0003392</t>
        </is>
      </c>
      <c r="B7903" s="11" t="inlineStr">
        <is>
          <t>In-Store</t>
        </is>
      </c>
      <c r="C7903" s="11" t="inlineStr">
        <is>
          <t>WARE-PUJ1005</t>
        </is>
      </c>
      <c r="D7903" s="6" t="n">
        <v>43500</v>
      </c>
      <c r="E7903" s="6" t="n">
        <v>43637</v>
      </c>
      <c r="F7903" s="6" t="n">
        <v>43640</v>
      </c>
      <c r="G7903" s="6" t="n">
        <v>43649</v>
      </c>
      <c r="H7903" s="11" t="inlineStr">
        <is>
          <t>USD</t>
        </is>
      </c>
      <c r="I7903" s="11" t="n">
        <v>4</v>
      </c>
      <c r="J7903" s="11" t="n">
        <v>22</v>
      </c>
      <c r="K7903" s="11" t="n">
        <v>273</v>
      </c>
      <c r="L7903" s="11" t="n">
        <v>47</v>
      </c>
      <c r="M7903" s="11" t="n">
        <v>4</v>
      </c>
      <c r="N7903" s="11" t="n">
        <v>0.05</v>
      </c>
      <c r="O7903" s="7" t="n">
        <v>3859.2</v>
      </c>
      <c r="P7903" s="7" t="n">
        <v>1698.048</v>
      </c>
      <c r="Q7903" s="7">
        <f>text(E7903,"ddd")</f>
        <v/>
      </c>
      <c r="R7903" s="7">
        <f>G7903-F7903</f>
        <v/>
      </c>
      <c r="S7903" s="7">
        <f>E7903-D7903</f>
        <v/>
      </c>
      <c r="T7903" s="7">
        <f>O7903*M7903</f>
        <v/>
      </c>
      <c r="U7903" s="7">
        <f>T7903*N7903</f>
        <v/>
      </c>
      <c r="V7903" s="7">
        <f>T7903-U7903-(P7903*M7903)</f>
        <v/>
      </c>
      <c r="W7903" s="7">
        <f>VLOOKUP(L7903,'Products Sheet'!$A:$B,2,FALSE)</f>
        <v/>
      </c>
      <c r="X7903" s="7" t="n"/>
      <c r="Y7903" s="7" t="n"/>
      <c r="Z7903" s="7" t="n"/>
      <c r="AA7903" s="7" t="n"/>
      <c r="AB7903" s="7" t="n"/>
      <c r="AC7903" s="7" t="n"/>
    </row>
    <row r="7904" ht="9.75" customHeight="1" s="12">
      <c r="A7904" s="11" t="inlineStr">
        <is>
          <t>SO - 0003476</t>
        </is>
      </c>
      <c r="B7904" s="11" t="inlineStr">
        <is>
          <t>Distributor</t>
        </is>
      </c>
      <c r="C7904" s="11" t="inlineStr">
        <is>
          <t>WARE-NMK1003</t>
        </is>
      </c>
      <c r="D7904" s="6" t="n">
        <v>43500</v>
      </c>
      <c r="E7904" s="6" t="n">
        <v>43648</v>
      </c>
      <c r="F7904" s="6" t="n">
        <v>43671</v>
      </c>
      <c r="G7904" s="6" t="n">
        <v>43679</v>
      </c>
      <c r="H7904" s="11" t="inlineStr">
        <is>
          <t>USD</t>
        </is>
      </c>
      <c r="I7904" s="11" t="n">
        <v>22</v>
      </c>
      <c r="J7904" s="11" t="n">
        <v>12</v>
      </c>
      <c r="K7904" s="11" t="n">
        <v>128</v>
      </c>
      <c r="L7904" s="11" t="n">
        <v>47</v>
      </c>
      <c r="M7904" s="11" t="n">
        <v>7</v>
      </c>
      <c r="N7904" s="11" t="n">
        <v>0.05</v>
      </c>
      <c r="O7904" s="7" t="n">
        <v>830.8000000000001</v>
      </c>
      <c r="P7904" s="7" t="n">
        <v>697.8720000000001</v>
      </c>
      <c r="Q7904" s="7">
        <f>text(E7904,"ddd")</f>
        <v/>
      </c>
      <c r="R7904" s="7">
        <f>G7904-F7904</f>
        <v/>
      </c>
      <c r="S7904" s="7">
        <f>E7904-D7904</f>
        <v/>
      </c>
      <c r="T7904" s="7">
        <f>O7904*M7904</f>
        <v/>
      </c>
      <c r="U7904" s="7">
        <f>T7904*N7904</f>
        <v/>
      </c>
      <c r="V7904" s="7">
        <f>T7904-U7904-(P7904*M7904)</f>
        <v/>
      </c>
      <c r="W7904" s="7">
        <f>VLOOKUP(L7904,'Products Sheet'!$A:$B,2,FALSE)</f>
        <v/>
      </c>
      <c r="X7904" s="7" t="n"/>
      <c r="Y7904" s="7" t="n"/>
      <c r="Z7904" s="7" t="n"/>
      <c r="AA7904" s="7" t="n"/>
      <c r="AB7904" s="7" t="n"/>
      <c r="AC7904" s="7" t="n"/>
    </row>
    <row r="7905" ht="9.75" customHeight="1" s="12">
      <c r="A7905" s="11" t="inlineStr">
        <is>
          <t>SO - 0003526</t>
        </is>
      </c>
      <c r="B7905" s="11" t="inlineStr">
        <is>
          <t>Wholesale</t>
        </is>
      </c>
      <c r="C7905" s="11" t="inlineStr">
        <is>
          <t>WARE-NBV1002</t>
        </is>
      </c>
      <c r="D7905" s="6" t="n">
        <v>43600</v>
      </c>
      <c r="E7905" s="6" t="n">
        <v>43653</v>
      </c>
      <c r="F7905" s="6" t="n">
        <v>43667</v>
      </c>
      <c r="G7905" s="6" t="n">
        <v>43672</v>
      </c>
      <c r="H7905" s="11" t="inlineStr">
        <is>
          <t>USD</t>
        </is>
      </c>
      <c r="I7905" s="11" t="n">
        <v>27</v>
      </c>
      <c r="J7905" s="11" t="n">
        <v>28</v>
      </c>
      <c r="K7905" s="11" t="n">
        <v>86</v>
      </c>
      <c r="L7905" s="11" t="n">
        <v>47</v>
      </c>
      <c r="M7905" s="11" t="n">
        <v>5</v>
      </c>
      <c r="N7905" s="11" t="n">
        <v>0.1</v>
      </c>
      <c r="O7905" s="7" t="n">
        <v>978.2</v>
      </c>
      <c r="P7905" s="7" t="n">
        <v>616.2660000000001</v>
      </c>
      <c r="Q7905" s="7">
        <f>text(E7905,"ddd")</f>
        <v/>
      </c>
      <c r="R7905" s="7">
        <f>G7905-F7905</f>
        <v/>
      </c>
      <c r="S7905" s="7">
        <f>E7905-D7905</f>
        <v/>
      </c>
      <c r="T7905" s="7">
        <f>O7905*M7905</f>
        <v/>
      </c>
      <c r="U7905" s="7">
        <f>T7905*N7905</f>
        <v/>
      </c>
      <c r="V7905" s="7">
        <f>T7905-U7905-(P7905*M7905)</f>
        <v/>
      </c>
      <c r="W7905" s="7">
        <f>VLOOKUP(L7905,'Products Sheet'!$A:$B,2,FALSE)</f>
        <v/>
      </c>
      <c r="X7905" s="7" t="n"/>
      <c r="Y7905" s="7" t="n"/>
      <c r="Z7905" s="7" t="n"/>
      <c r="AA7905" s="7" t="n"/>
      <c r="AB7905" s="7" t="n"/>
      <c r="AC7905" s="7" t="n"/>
    </row>
    <row r="7906" ht="9.75" customHeight="1" s="12">
      <c r="A7906" s="11" t="inlineStr">
        <is>
          <t>SO - 0003554</t>
        </is>
      </c>
      <c r="B7906" s="11" t="inlineStr">
        <is>
          <t>Online</t>
        </is>
      </c>
      <c r="C7906" s="11" t="inlineStr">
        <is>
          <t>WARE-PUJ1005</t>
        </is>
      </c>
      <c r="D7906" s="6" t="n">
        <v>43600</v>
      </c>
      <c r="E7906" s="6" t="n">
        <v>43657</v>
      </c>
      <c r="F7906" s="6" t="n">
        <v>43678</v>
      </c>
      <c r="G7906" s="6" t="n">
        <v>43685</v>
      </c>
      <c r="H7906" s="11" t="inlineStr">
        <is>
          <t>USD</t>
        </is>
      </c>
      <c r="I7906" s="11" t="n">
        <v>14</v>
      </c>
      <c r="J7906" s="11" t="n">
        <v>45</v>
      </c>
      <c r="K7906" s="11" t="n">
        <v>303</v>
      </c>
      <c r="L7906" s="11" t="n">
        <v>47</v>
      </c>
      <c r="M7906" s="11" t="n">
        <v>5</v>
      </c>
      <c r="N7906" s="11" t="n">
        <v>0.1</v>
      </c>
      <c r="O7906" s="7" t="n">
        <v>3986.5</v>
      </c>
      <c r="P7906" s="7" t="n">
        <v>2232.44</v>
      </c>
      <c r="Q7906" s="7">
        <f>text(E7906,"ddd")</f>
        <v/>
      </c>
      <c r="R7906" s="7">
        <f>G7906-F7906</f>
        <v/>
      </c>
      <c r="S7906" s="7">
        <f>E7906-D7906</f>
        <v/>
      </c>
      <c r="T7906" s="7">
        <f>O7906*M7906</f>
        <v/>
      </c>
      <c r="U7906" s="7">
        <f>T7906*N7906</f>
        <v/>
      </c>
      <c r="V7906" s="7">
        <f>T7906-U7906-(P7906*M7906)</f>
        <v/>
      </c>
      <c r="W7906" s="7">
        <f>VLOOKUP(L7906,'Products Sheet'!$A:$B,2,FALSE)</f>
        <v/>
      </c>
      <c r="X7906" s="7" t="n"/>
      <c r="Y7906" s="7" t="n"/>
      <c r="Z7906" s="7" t="n"/>
      <c r="AA7906" s="7" t="n"/>
      <c r="AB7906" s="7" t="n"/>
      <c r="AC7906" s="7" t="n"/>
    </row>
    <row r="7907" ht="9.75" customHeight="1" s="12">
      <c r="A7907" s="11" t="inlineStr">
        <is>
          <t>SO - 0003562</t>
        </is>
      </c>
      <c r="B7907" s="11" t="inlineStr">
        <is>
          <t>Distributor</t>
        </is>
      </c>
      <c r="C7907" s="11" t="inlineStr">
        <is>
          <t>WARE-NMK1003</t>
        </is>
      </c>
      <c r="D7907" s="6" t="n">
        <v>43600</v>
      </c>
      <c r="E7907" s="6" t="n">
        <v>43659</v>
      </c>
      <c r="F7907" s="6" t="n">
        <v>43675</v>
      </c>
      <c r="G7907" s="6" t="n">
        <v>43684</v>
      </c>
      <c r="H7907" s="11" t="inlineStr">
        <is>
          <t>USD</t>
        </is>
      </c>
      <c r="I7907" s="11" t="n">
        <v>22</v>
      </c>
      <c r="J7907" s="11" t="n">
        <v>48</v>
      </c>
      <c r="K7907" s="11" t="n">
        <v>187</v>
      </c>
      <c r="L7907" s="11" t="n">
        <v>47</v>
      </c>
      <c r="M7907" s="11" t="n">
        <v>1</v>
      </c>
      <c r="N7907" s="11" t="n">
        <v>0.05</v>
      </c>
      <c r="O7907" s="7" t="n">
        <v>2351.7</v>
      </c>
      <c r="P7907" s="7" t="n">
        <v>1011.231</v>
      </c>
      <c r="Q7907" s="7">
        <f>text(E7907,"ddd")</f>
        <v/>
      </c>
      <c r="R7907" s="7">
        <f>G7907-F7907</f>
        <v/>
      </c>
      <c r="S7907" s="7">
        <f>E7907-D7907</f>
        <v/>
      </c>
      <c r="T7907" s="7">
        <f>O7907*M7907</f>
        <v/>
      </c>
      <c r="U7907" s="7">
        <f>T7907*N7907</f>
        <v/>
      </c>
      <c r="V7907" s="7">
        <f>T7907-U7907-(P7907*M7907)</f>
        <v/>
      </c>
      <c r="W7907" s="7">
        <f>VLOOKUP(L7907,'Products Sheet'!$A:$B,2,FALSE)</f>
        <v/>
      </c>
      <c r="X7907" s="7" t="n"/>
      <c r="Y7907" s="7" t="n"/>
      <c r="Z7907" s="7" t="n"/>
      <c r="AA7907" s="7" t="n"/>
      <c r="AB7907" s="7" t="n"/>
      <c r="AC7907" s="7" t="n"/>
    </row>
    <row r="7908" ht="9.75" customHeight="1" s="12">
      <c r="A7908" s="11" t="inlineStr">
        <is>
          <t>SO - 0003566</t>
        </is>
      </c>
      <c r="B7908" s="11" t="inlineStr">
        <is>
          <t>In-Store</t>
        </is>
      </c>
      <c r="C7908" s="11" t="inlineStr">
        <is>
          <t>WARE-PUJ1005</t>
        </is>
      </c>
      <c r="D7908" s="6" t="n">
        <v>43600</v>
      </c>
      <c r="E7908" s="6" t="n">
        <v>43660</v>
      </c>
      <c r="F7908" s="6" t="n">
        <v>43682</v>
      </c>
      <c r="G7908" s="6" t="n">
        <v>43684</v>
      </c>
      <c r="H7908" s="11" t="inlineStr">
        <is>
          <t>USD</t>
        </is>
      </c>
      <c r="I7908" s="11" t="n">
        <v>7</v>
      </c>
      <c r="J7908" s="11" t="n">
        <v>26</v>
      </c>
      <c r="K7908" s="11" t="n">
        <v>305</v>
      </c>
      <c r="L7908" s="11" t="n">
        <v>47</v>
      </c>
      <c r="M7908" s="11" t="n">
        <v>6</v>
      </c>
      <c r="N7908" s="11" t="n">
        <v>0.15</v>
      </c>
      <c r="O7908" s="7" t="n">
        <v>1788.9</v>
      </c>
      <c r="P7908" s="7" t="n">
        <v>1431.12</v>
      </c>
      <c r="Q7908" s="7">
        <f>text(E7908,"ddd")</f>
        <v/>
      </c>
      <c r="R7908" s="7">
        <f>G7908-F7908</f>
        <v/>
      </c>
      <c r="S7908" s="7">
        <f>E7908-D7908</f>
        <v/>
      </c>
      <c r="T7908" s="7">
        <f>O7908*M7908</f>
        <v/>
      </c>
      <c r="U7908" s="7">
        <f>T7908*N7908</f>
        <v/>
      </c>
      <c r="V7908" s="7">
        <f>T7908-U7908-(P7908*M7908)</f>
        <v/>
      </c>
      <c r="W7908" s="7">
        <f>VLOOKUP(L7908,'Products Sheet'!$A:$B,2,FALSE)</f>
        <v/>
      </c>
      <c r="X7908" s="7" t="n"/>
      <c r="Y7908" s="7" t="n"/>
      <c r="Z7908" s="7" t="n"/>
      <c r="AA7908" s="7" t="n"/>
      <c r="AB7908" s="7" t="n"/>
      <c r="AC7908" s="7" t="n"/>
    </row>
    <row r="7909" ht="9.75" customHeight="1" s="12">
      <c r="A7909" s="11" t="inlineStr">
        <is>
          <t>SO - 0003589</t>
        </is>
      </c>
      <c r="B7909" s="11" t="inlineStr">
        <is>
          <t>Online</t>
        </is>
      </c>
      <c r="C7909" s="11" t="inlineStr">
        <is>
          <t>WARE-PUJ1005</t>
        </is>
      </c>
      <c r="D7909" s="6" t="n">
        <v>43500</v>
      </c>
      <c r="E7909" s="6" t="n">
        <v>43662</v>
      </c>
      <c r="F7909" s="6" t="n">
        <v>43671</v>
      </c>
      <c r="G7909" s="6" t="n">
        <v>43681</v>
      </c>
      <c r="H7909" s="11" t="inlineStr">
        <is>
          <t>USD</t>
        </is>
      </c>
      <c r="I7909" s="11" t="n">
        <v>17</v>
      </c>
      <c r="J7909" s="11" t="n">
        <v>47</v>
      </c>
      <c r="K7909" s="11" t="n">
        <v>303</v>
      </c>
      <c r="L7909" s="11" t="n">
        <v>47</v>
      </c>
      <c r="M7909" s="11" t="n">
        <v>5</v>
      </c>
      <c r="N7909" s="11" t="n">
        <v>0.2</v>
      </c>
      <c r="O7909" s="7" t="n">
        <v>254.6</v>
      </c>
      <c r="P7909" s="7" t="n">
        <v>178.22</v>
      </c>
      <c r="Q7909" s="7">
        <f>text(E7909,"ddd")</f>
        <v/>
      </c>
      <c r="R7909" s="7">
        <f>G7909-F7909</f>
        <v/>
      </c>
      <c r="S7909" s="7">
        <f>E7909-D7909</f>
        <v/>
      </c>
      <c r="T7909" s="7">
        <f>O7909*M7909</f>
        <v/>
      </c>
      <c r="U7909" s="7">
        <f>T7909*N7909</f>
        <v/>
      </c>
      <c r="V7909" s="7">
        <f>T7909-U7909-(P7909*M7909)</f>
        <v/>
      </c>
      <c r="W7909" s="7">
        <f>VLOOKUP(L7909,'Products Sheet'!$A:$B,2,FALSE)</f>
        <v/>
      </c>
      <c r="X7909" s="7" t="n"/>
      <c r="Y7909" s="7" t="n"/>
      <c r="Z7909" s="7" t="n"/>
      <c r="AA7909" s="7" t="n"/>
      <c r="AB7909" s="7" t="n"/>
      <c r="AC7909" s="7" t="n"/>
    </row>
    <row r="7910" ht="9.75" customHeight="1" s="12">
      <c r="A7910" s="11" t="inlineStr">
        <is>
          <t>SO - 0003639</t>
        </is>
      </c>
      <c r="B7910" s="11" t="inlineStr">
        <is>
          <t>In-Store</t>
        </is>
      </c>
      <c r="C7910" s="11" t="inlineStr">
        <is>
          <t>WARE-MKL1006</t>
        </is>
      </c>
      <c r="D7910" s="6" t="n">
        <v>43600</v>
      </c>
      <c r="E7910" s="6" t="n">
        <v>43667</v>
      </c>
      <c r="F7910" s="6" t="n">
        <v>43688</v>
      </c>
      <c r="G7910" s="6" t="n">
        <v>43691</v>
      </c>
      <c r="H7910" s="11" t="inlineStr">
        <is>
          <t>USD</t>
        </is>
      </c>
      <c r="I7910" s="11" t="n">
        <v>11</v>
      </c>
      <c r="J7910" s="11" t="n">
        <v>40</v>
      </c>
      <c r="K7910" s="11" t="n">
        <v>338</v>
      </c>
      <c r="L7910" s="11" t="n">
        <v>47</v>
      </c>
      <c r="M7910" s="11" t="n">
        <v>7</v>
      </c>
      <c r="N7910" s="11" t="n">
        <v>0.05</v>
      </c>
      <c r="O7910" s="7" t="n">
        <v>1011.7</v>
      </c>
      <c r="P7910" s="7" t="n">
        <v>505.85</v>
      </c>
      <c r="Q7910" s="7">
        <f>text(E7910,"ddd")</f>
        <v/>
      </c>
      <c r="R7910" s="7">
        <f>G7910-F7910</f>
        <v/>
      </c>
      <c r="S7910" s="7">
        <f>E7910-D7910</f>
        <v/>
      </c>
      <c r="T7910" s="7">
        <f>O7910*M7910</f>
        <v/>
      </c>
      <c r="U7910" s="7">
        <f>T7910*N7910</f>
        <v/>
      </c>
      <c r="V7910" s="7">
        <f>T7910-U7910-(P7910*M7910)</f>
        <v/>
      </c>
      <c r="W7910" s="7">
        <f>VLOOKUP(L7910,'Products Sheet'!$A:$B,2,FALSE)</f>
        <v/>
      </c>
      <c r="X7910" s="7" t="n"/>
      <c r="Y7910" s="7" t="n"/>
      <c r="Z7910" s="7" t="n"/>
      <c r="AA7910" s="7" t="n"/>
      <c r="AB7910" s="7" t="n"/>
      <c r="AC7910" s="7" t="n"/>
    </row>
    <row r="7911" ht="9.75" customHeight="1" s="12">
      <c r="A7911" s="11" t="inlineStr">
        <is>
          <t>SO - 0003717</t>
        </is>
      </c>
      <c r="B7911" s="11" t="inlineStr">
        <is>
          <t>In-Store</t>
        </is>
      </c>
      <c r="C7911" s="11" t="inlineStr">
        <is>
          <t>WARE-NMK1003</t>
        </is>
      </c>
      <c r="D7911" s="6" t="n">
        <v>43600</v>
      </c>
      <c r="E7911" s="6" t="n">
        <v>43677</v>
      </c>
      <c r="F7911" s="6" t="n">
        <v>43679</v>
      </c>
      <c r="G7911" s="6" t="n">
        <v>43685</v>
      </c>
      <c r="H7911" s="11" t="inlineStr">
        <is>
          <t>USD</t>
        </is>
      </c>
      <c r="I7911" s="11" t="n">
        <v>8</v>
      </c>
      <c r="J7911" s="11" t="n">
        <v>7</v>
      </c>
      <c r="K7911" s="11" t="n">
        <v>117</v>
      </c>
      <c r="L7911" s="11" t="n">
        <v>47</v>
      </c>
      <c r="M7911" s="11" t="n">
        <v>4</v>
      </c>
      <c r="N7911" s="11" t="n">
        <v>0.075</v>
      </c>
      <c r="O7911" s="7" t="n">
        <v>1045.2</v>
      </c>
      <c r="P7911" s="7" t="n">
        <v>533.052</v>
      </c>
      <c r="Q7911" s="7">
        <f>text(E7911,"ddd")</f>
        <v/>
      </c>
      <c r="R7911" s="7">
        <f>G7911-F7911</f>
        <v/>
      </c>
      <c r="S7911" s="7">
        <f>E7911-D7911</f>
        <v/>
      </c>
      <c r="T7911" s="7">
        <f>O7911*M7911</f>
        <v/>
      </c>
      <c r="U7911" s="7">
        <f>T7911*N7911</f>
        <v/>
      </c>
      <c r="V7911" s="7">
        <f>T7911-U7911-(P7911*M7911)</f>
        <v/>
      </c>
      <c r="W7911" s="7">
        <f>VLOOKUP(L7911,'Products Sheet'!$A:$B,2,FALSE)</f>
        <v/>
      </c>
      <c r="X7911" s="7" t="n"/>
      <c r="Y7911" s="7" t="n"/>
      <c r="Z7911" s="7" t="n"/>
      <c r="AA7911" s="7" t="n"/>
      <c r="AB7911" s="7" t="n"/>
      <c r="AC7911" s="7" t="n"/>
    </row>
    <row r="7912" ht="9.75" customHeight="1" s="12">
      <c r="A7912" s="11" t="inlineStr">
        <is>
          <t>SO - 0003776</t>
        </is>
      </c>
      <c r="B7912" s="11" t="inlineStr">
        <is>
          <t>In-Store</t>
        </is>
      </c>
      <c r="C7912" s="11" t="inlineStr">
        <is>
          <t>WARE-NMK1003</t>
        </is>
      </c>
      <c r="D7912" s="6" t="n">
        <v>43600</v>
      </c>
      <c r="E7912" s="6" t="n">
        <v>43683</v>
      </c>
      <c r="F7912" s="6" t="n">
        <v>43700</v>
      </c>
      <c r="G7912" s="6" t="n">
        <v>43710</v>
      </c>
      <c r="H7912" s="11" t="inlineStr">
        <is>
          <t>USD</t>
        </is>
      </c>
      <c r="I7912" s="11" t="n">
        <v>11</v>
      </c>
      <c r="J7912" s="11" t="n">
        <v>26</v>
      </c>
      <c r="K7912" s="11" t="n">
        <v>126</v>
      </c>
      <c r="L7912" s="11" t="n">
        <v>47</v>
      </c>
      <c r="M7912" s="11" t="n">
        <v>7</v>
      </c>
      <c r="N7912" s="11" t="n">
        <v>0.1</v>
      </c>
      <c r="O7912" s="7" t="n">
        <v>4013.3</v>
      </c>
      <c r="P7912" s="7" t="n">
        <v>2969.842</v>
      </c>
      <c r="Q7912" s="7">
        <f>text(E7912,"ddd")</f>
        <v/>
      </c>
      <c r="R7912" s="7">
        <f>G7912-F7912</f>
        <v/>
      </c>
      <c r="S7912" s="7">
        <f>E7912-D7912</f>
        <v/>
      </c>
      <c r="T7912" s="7">
        <f>O7912*M7912</f>
        <v/>
      </c>
      <c r="U7912" s="7">
        <f>T7912*N7912</f>
        <v/>
      </c>
      <c r="V7912" s="7">
        <f>T7912-U7912-(P7912*M7912)</f>
        <v/>
      </c>
      <c r="W7912" s="7">
        <f>VLOOKUP(L7912,'Products Sheet'!$A:$B,2,FALSE)</f>
        <v/>
      </c>
      <c r="X7912" s="7" t="n"/>
      <c r="Y7912" s="7" t="n"/>
      <c r="Z7912" s="7" t="n"/>
      <c r="AA7912" s="7" t="n"/>
      <c r="AB7912" s="7" t="n"/>
      <c r="AC7912" s="7" t="n"/>
    </row>
    <row r="7913" ht="9.75" customHeight="1" s="12">
      <c r="A7913" s="11" t="inlineStr">
        <is>
          <t>SO - 0003803</t>
        </is>
      </c>
      <c r="B7913" s="11" t="inlineStr">
        <is>
          <t>Online</t>
        </is>
      </c>
      <c r="C7913" s="11" t="inlineStr">
        <is>
          <t>WARE-XYS1001</t>
        </is>
      </c>
      <c r="D7913" s="6" t="n">
        <v>43600</v>
      </c>
      <c r="E7913" s="6" t="n">
        <v>43686</v>
      </c>
      <c r="F7913" s="6" t="n">
        <v>43707</v>
      </c>
      <c r="G7913" s="6" t="n">
        <v>43711</v>
      </c>
      <c r="H7913" s="11" t="inlineStr">
        <is>
          <t>USD</t>
        </is>
      </c>
      <c r="I7913" s="11" t="n">
        <v>18</v>
      </c>
      <c r="J7913" s="11" t="n">
        <v>36</v>
      </c>
      <c r="K7913" s="11" t="n">
        <v>38</v>
      </c>
      <c r="L7913" s="11" t="n">
        <v>47</v>
      </c>
      <c r="M7913" s="11" t="n">
        <v>5</v>
      </c>
      <c r="N7913" s="11" t="n">
        <v>0.075</v>
      </c>
      <c r="O7913" s="7" t="n">
        <v>1889.4</v>
      </c>
      <c r="P7913" s="7" t="n">
        <v>1190.322</v>
      </c>
      <c r="Q7913" s="7">
        <f>text(E7913,"ddd")</f>
        <v/>
      </c>
      <c r="R7913" s="7">
        <f>G7913-F7913</f>
        <v/>
      </c>
      <c r="S7913" s="7">
        <f>E7913-D7913</f>
        <v/>
      </c>
      <c r="T7913" s="7">
        <f>O7913*M7913</f>
        <v/>
      </c>
      <c r="U7913" s="7">
        <f>T7913*N7913</f>
        <v/>
      </c>
      <c r="V7913" s="7">
        <f>T7913-U7913-(P7913*M7913)</f>
        <v/>
      </c>
      <c r="W7913" s="7">
        <f>VLOOKUP(L7913,'Products Sheet'!$A:$B,2,FALSE)</f>
        <v/>
      </c>
      <c r="X7913" s="7" t="n"/>
      <c r="Y7913" s="7" t="n"/>
      <c r="Z7913" s="7" t="n"/>
      <c r="AA7913" s="7" t="n"/>
      <c r="AB7913" s="7" t="n"/>
      <c r="AC7913" s="7" t="n"/>
    </row>
    <row r="7914" ht="9.75" customHeight="1" s="12">
      <c r="A7914" s="11" t="inlineStr">
        <is>
          <t>SO - 0003850</t>
        </is>
      </c>
      <c r="B7914" s="11" t="inlineStr">
        <is>
          <t>In-Store</t>
        </is>
      </c>
      <c r="C7914" s="11" t="inlineStr">
        <is>
          <t>WARE-MKL1006</t>
        </is>
      </c>
      <c r="D7914" s="6" t="n">
        <v>43600</v>
      </c>
      <c r="E7914" s="6" t="n">
        <v>43692</v>
      </c>
      <c r="F7914" s="6" t="n">
        <v>43712</v>
      </c>
      <c r="G7914" s="6" t="n">
        <v>43719</v>
      </c>
      <c r="H7914" s="11" t="inlineStr">
        <is>
          <t>USD</t>
        </is>
      </c>
      <c r="I7914" s="11" t="n">
        <v>8</v>
      </c>
      <c r="J7914" s="11" t="n">
        <v>32</v>
      </c>
      <c r="K7914" s="11" t="n">
        <v>342</v>
      </c>
      <c r="L7914" s="11" t="n">
        <v>47</v>
      </c>
      <c r="M7914" s="11" t="n">
        <v>6</v>
      </c>
      <c r="N7914" s="11" t="n">
        <v>0.15</v>
      </c>
      <c r="O7914" s="7" t="n">
        <v>2653.2</v>
      </c>
      <c r="P7914" s="7" t="n">
        <v>1485.792</v>
      </c>
      <c r="Q7914" s="7">
        <f>text(E7914,"ddd")</f>
        <v/>
      </c>
      <c r="R7914" s="7">
        <f>G7914-F7914</f>
        <v/>
      </c>
      <c r="S7914" s="7">
        <f>E7914-D7914</f>
        <v/>
      </c>
      <c r="T7914" s="7">
        <f>O7914*M7914</f>
        <v/>
      </c>
      <c r="U7914" s="7">
        <f>T7914*N7914</f>
        <v/>
      </c>
      <c r="V7914" s="7">
        <f>T7914-U7914-(P7914*M7914)</f>
        <v/>
      </c>
      <c r="W7914" s="7">
        <f>VLOOKUP(L7914,'Products Sheet'!$A:$B,2,FALSE)</f>
        <v/>
      </c>
      <c r="X7914" s="7" t="n"/>
      <c r="Y7914" s="7" t="n"/>
      <c r="Z7914" s="7" t="n"/>
      <c r="AA7914" s="7" t="n"/>
      <c r="AB7914" s="7" t="n"/>
      <c r="AC7914" s="7" t="n"/>
    </row>
    <row r="7915" ht="9.75" customHeight="1" s="12">
      <c r="A7915" s="11" t="inlineStr">
        <is>
          <t>SO - 0003879</t>
        </is>
      </c>
      <c r="B7915" s="11" t="inlineStr">
        <is>
          <t>In-Store</t>
        </is>
      </c>
      <c r="C7915" s="11" t="inlineStr">
        <is>
          <t>WARE-XYS1001</t>
        </is>
      </c>
      <c r="D7915" s="6" t="n">
        <v>43600</v>
      </c>
      <c r="E7915" s="6" t="n">
        <v>43695</v>
      </c>
      <c r="F7915" s="6" t="n">
        <v>43723</v>
      </c>
      <c r="G7915" s="6" t="n">
        <v>43724</v>
      </c>
      <c r="H7915" s="11" t="inlineStr">
        <is>
          <t>USD</t>
        </is>
      </c>
      <c r="I7915" s="11" t="n">
        <v>9</v>
      </c>
      <c r="J7915" s="11" t="n">
        <v>6</v>
      </c>
      <c r="K7915" s="11" t="n">
        <v>4</v>
      </c>
      <c r="L7915" s="11" t="n">
        <v>47</v>
      </c>
      <c r="M7915" s="11" t="n">
        <v>5</v>
      </c>
      <c r="N7915" s="11" t="n">
        <v>0.05</v>
      </c>
      <c r="O7915" s="7" t="n">
        <v>1273</v>
      </c>
      <c r="P7915" s="7" t="n">
        <v>1043.86</v>
      </c>
      <c r="Q7915" s="7">
        <f>text(E7915,"ddd")</f>
        <v/>
      </c>
      <c r="R7915" s="7">
        <f>G7915-F7915</f>
        <v/>
      </c>
      <c r="S7915" s="7">
        <f>E7915-D7915</f>
        <v/>
      </c>
      <c r="T7915" s="7">
        <f>O7915*M7915</f>
        <v/>
      </c>
      <c r="U7915" s="7">
        <f>T7915*N7915</f>
        <v/>
      </c>
      <c r="V7915" s="7">
        <f>T7915-U7915-(P7915*M7915)</f>
        <v/>
      </c>
      <c r="W7915" s="7">
        <f>VLOOKUP(L7915,'Products Sheet'!$A:$B,2,FALSE)</f>
        <v/>
      </c>
      <c r="X7915" s="7" t="n"/>
      <c r="Y7915" s="7" t="n"/>
      <c r="Z7915" s="7" t="n"/>
      <c r="AA7915" s="7" t="n"/>
      <c r="AB7915" s="7" t="n"/>
      <c r="AC7915" s="7" t="n"/>
    </row>
    <row r="7916" ht="9.75" customHeight="1" s="12">
      <c r="A7916" s="11" t="inlineStr">
        <is>
          <t>SO - 0003909</t>
        </is>
      </c>
      <c r="B7916" s="11" t="inlineStr">
        <is>
          <t>Wholesale</t>
        </is>
      </c>
      <c r="C7916" s="11" t="inlineStr">
        <is>
          <t>WARE-MKL1006</t>
        </is>
      </c>
      <c r="D7916" s="6" t="n">
        <v>43600</v>
      </c>
      <c r="E7916" s="6" t="n">
        <v>43699</v>
      </c>
      <c r="F7916" s="6" t="n">
        <v>43719</v>
      </c>
      <c r="G7916" s="6" t="n">
        <v>43723</v>
      </c>
      <c r="H7916" s="11" t="inlineStr">
        <is>
          <t>USD</t>
        </is>
      </c>
      <c r="I7916" s="11" t="n">
        <v>27</v>
      </c>
      <c r="J7916" s="11" t="n">
        <v>45</v>
      </c>
      <c r="K7916" s="11" t="n">
        <v>366</v>
      </c>
      <c r="L7916" s="11" t="n">
        <v>47</v>
      </c>
      <c r="M7916" s="11" t="n">
        <v>3</v>
      </c>
      <c r="N7916" s="11" t="n">
        <v>0.05</v>
      </c>
      <c r="O7916" s="7" t="n">
        <v>3886</v>
      </c>
      <c r="P7916" s="7" t="n">
        <v>1632.12</v>
      </c>
      <c r="Q7916" s="7">
        <f>text(E7916,"ddd")</f>
        <v/>
      </c>
      <c r="R7916" s="7">
        <f>G7916-F7916</f>
        <v/>
      </c>
      <c r="S7916" s="7">
        <f>E7916-D7916</f>
        <v/>
      </c>
      <c r="T7916" s="7">
        <f>O7916*M7916</f>
        <v/>
      </c>
      <c r="U7916" s="7">
        <f>T7916*N7916</f>
        <v/>
      </c>
      <c r="V7916" s="7">
        <f>T7916-U7916-(P7916*M7916)</f>
        <v/>
      </c>
      <c r="W7916" s="7">
        <f>VLOOKUP(L7916,'Products Sheet'!$A:$B,2,FALSE)</f>
        <v/>
      </c>
      <c r="X7916" s="7" t="n"/>
      <c r="Y7916" s="7" t="n"/>
      <c r="Z7916" s="7" t="n"/>
      <c r="AA7916" s="7" t="n"/>
      <c r="AB7916" s="7" t="n"/>
      <c r="AC7916" s="7" t="n"/>
    </row>
    <row r="7917" ht="9.75" customHeight="1" s="12">
      <c r="A7917" s="11" t="inlineStr">
        <is>
          <t>SO - 0003927</t>
        </is>
      </c>
      <c r="B7917" s="11" t="inlineStr">
        <is>
          <t>Wholesale</t>
        </is>
      </c>
      <c r="C7917" s="11" t="inlineStr">
        <is>
          <t>WARE-UHY1004</t>
        </is>
      </c>
      <c r="D7917" s="6" t="n">
        <v>43600</v>
      </c>
      <c r="E7917" s="6" t="n">
        <v>43701</v>
      </c>
      <c r="F7917" s="6" t="n">
        <v>43703</v>
      </c>
      <c r="G7917" s="6" t="n">
        <v>43708</v>
      </c>
      <c r="H7917" s="11" t="inlineStr">
        <is>
          <t>USD</t>
        </is>
      </c>
      <c r="I7917" s="11" t="n">
        <v>26</v>
      </c>
      <c r="J7917" s="11" t="n">
        <v>41</v>
      </c>
      <c r="K7917" s="11" t="n">
        <v>248</v>
      </c>
      <c r="L7917" s="11" t="n">
        <v>47</v>
      </c>
      <c r="M7917" s="11" t="n">
        <v>5</v>
      </c>
      <c r="N7917" s="11" t="n">
        <v>0.05</v>
      </c>
      <c r="O7917" s="7" t="n">
        <v>207.7</v>
      </c>
      <c r="P7917" s="7" t="n">
        <v>128.774</v>
      </c>
      <c r="Q7917" s="7">
        <f>text(E7917,"ddd")</f>
        <v/>
      </c>
      <c r="R7917" s="7">
        <f>G7917-F7917</f>
        <v/>
      </c>
      <c r="S7917" s="7">
        <f>E7917-D7917</f>
        <v/>
      </c>
      <c r="T7917" s="7">
        <f>O7917*M7917</f>
        <v/>
      </c>
      <c r="U7917" s="7">
        <f>T7917*N7917</f>
        <v/>
      </c>
      <c r="V7917" s="7">
        <f>T7917-U7917-(P7917*M7917)</f>
        <v/>
      </c>
      <c r="W7917" s="7">
        <f>VLOOKUP(L7917,'Products Sheet'!$A:$B,2,FALSE)</f>
        <v/>
      </c>
      <c r="X7917" s="7" t="n"/>
      <c r="Y7917" s="7" t="n"/>
      <c r="Z7917" s="7" t="n"/>
      <c r="AA7917" s="7" t="n"/>
      <c r="AB7917" s="7" t="n"/>
      <c r="AC7917" s="7" t="n"/>
    </row>
    <row r="7918" ht="9.75" customHeight="1" s="12">
      <c r="A7918" s="11" t="inlineStr">
        <is>
          <t>SO - 0004001</t>
        </is>
      </c>
      <c r="B7918" s="11" t="inlineStr">
        <is>
          <t>In-Store</t>
        </is>
      </c>
      <c r="C7918" s="11" t="inlineStr">
        <is>
          <t>WARE-MKL1006</t>
        </is>
      </c>
      <c r="D7918" s="6" t="n">
        <v>43600</v>
      </c>
      <c r="E7918" s="6" t="n">
        <v>43711</v>
      </c>
      <c r="F7918" s="6" t="n">
        <v>43725</v>
      </c>
      <c r="G7918" s="6" t="n">
        <v>43730</v>
      </c>
      <c r="H7918" s="11" t="inlineStr">
        <is>
          <t>USD</t>
        </is>
      </c>
      <c r="I7918" s="11" t="n">
        <v>9</v>
      </c>
      <c r="J7918" s="11" t="n">
        <v>2</v>
      </c>
      <c r="K7918" s="11" t="n">
        <v>339</v>
      </c>
      <c r="L7918" s="11" t="n">
        <v>47</v>
      </c>
      <c r="M7918" s="11" t="n">
        <v>7</v>
      </c>
      <c r="N7918" s="11" t="n">
        <v>0.05</v>
      </c>
      <c r="O7918" s="7" t="n">
        <v>3919.5</v>
      </c>
      <c r="P7918" s="7" t="n">
        <v>1802.97</v>
      </c>
      <c r="Q7918" s="7">
        <f>text(E7918,"ddd")</f>
        <v/>
      </c>
      <c r="R7918" s="7">
        <f>G7918-F7918</f>
        <v/>
      </c>
      <c r="S7918" s="7">
        <f>E7918-D7918</f>
        <v/>
      </c>
      <c r="T7918" s="7">
        <f>O7918*M7918</f>
        <v/>
      </c>
      <c r="U7918" s="7">
        <f>T7918*N7918</f>
        <v/>
      </c>
      <c r="V7918" s="7">
        <f>T7918-U7918-(P7918*M7918)</f>
        <v/>
      </c>
      <c r="W7918" s="7">
        <f>VLOOKUP(L7918,'Products Sheet'!$A:$B,2,FALSE)</f>
        <v/>
      </c>
      <c r="X7918" s="7" t="n"/>
      <c r="Y7918" s="7" t="n"/>
      <c r="Z7918" s="7" t="n"/>
      <c r="AA7918" s="7" t="n"/>
      <c r="AB7918" s="7" t="n"/>
      <c r="AC7918" s="7" t="n"/>
    </row>
    <row r="7919" ht="9.75" customHeight="1" s="12">
      <c r="A7919" s="11" t="inlineStr">
        <is>
          <t>SO - 0004032</t>
        </is>
      </c>
      <c r="B7919" s="11" t="inlineStr">
        <is>
          <t>Distributor</t>
        </is>
      </c>
      <c r="C7919" s="11" t="inlineStr">
        <is>
          <t>WARE-UHY1004</t>
        </is>
      </c>
      <c r="D7919" s="6" t="n">
        <v>43600</v>
      </c>
      <c r="E7919" s="6" t="n">
        <v>43716</v>
      </c>
      <c r="F7919" s="6" t="n">
        <v>43744</v>
      </c>
      <c r="G7919" s="6" t="n">
        <v>43747</v>
      </c>
      <c r="H7919" s="11" t="inlineStr">
        <is>
          <t>USD</t>
        </is>
      </c>
      <c r="I7919" s="11" t="n">
        <v>22</v>
      </c>
      <c r="J7919" s="11" t="n">
        <v>8</v>
      </c>
      <c r="K7919" s="11" t="n">
        <v>240</v>
      </c>
      <c r="L7919" s="11" t="n">
        <v>47</v>
      </c>
      <c r="M7919" s="11" t="n">
        <v>6</v>
      </c>
      <c r="N7919" s="11" t="n">
        <v>0.2</v>
      </c>
      <c r="O7919" s="7" t="n">
        <v>1105.5</v>
      </c>
      <c r="P7919" s="7" t="n">
        <v>851.235</v>
      </c>
      <c r="Q7919" s="7">
        <f>text(E7919,"ddd")</f>
        <v/>
      </c>
      <c r="R7919" s="7">
        <f>G7919-F7919</f>
        <v/>
      </c>
      <c r="S7919" s="7">
        <f>E7919-D7919</f>
        <v/>
      </c>
      <c r="T7919" s="7">
        <f>O7919*M7919</f>
        <v/>
      </c>
      <c r="U7919" s="7">
        <f>T7919*N7919</f>
        <v/>
      </c>
      <c r="V7919" s="7">
        <f>T7919-U7919-(P7919*M7919)</f>
        <v/>
      </c>
      <c r="W7919" s="7">
        <f>VLOOKUP(L7919,'Products Sheet'!$A:$B,2,FALSE)</f>
        <v/>
      </c>
      <c r="X7919" s="7" t="n"/>
      <c r="Y7919" s="7" t="n"/>
      <c r="Z7919" s="7" t="n"/>
      <c r="AA7919" s="7" t="n"/>
      <c r="AB7919" s="7" t="n"/>
      <c r="AC7919" s="7" t="n"/>
    </row>
    <row r="7920" ht="9.75" customHeight="1" s="12">
      <c r="A7920" s="11" t="inlineStr">
        <is>
          <t>SO - 0004114</t>
        </is>
      </c>
      <c r="B7920" s="11" t="inlineStr">
        <is>
          <t>Online</t>
        </is>
      </c>
      <c r="C7920" s="11" t="inlineStr">
        <is>
          <t>WARE-NMK1003</t>
        </is>
      </c>
      <c r="D7920" s="6" t="n">
        <v>43600</v>
      </c>
      <c r="E7920" s="6" t="n">
        <v>43726</v>
      </c>
      <c r="F7920" s="6" t="n">
        <v>43750</v>
      </c>
      <c r="G7920" s="6" t="n">
        <v>43757</v>
      </c>
      <c r="H7920" s="11" t="inlineStr">
        <is>
          <t>USD</t>
        </is>
      </c>
      <c r="I7920" s="11" t="n">
        <v>14</v>
      </c>
      <c r="J7920" s="11" t="n">
        <v>35</v>
      </c>
      <c r="K7920" s="11" t="n">
        <v>115</v>
      </c>
      <c r="L7920" s="11" t="n">
        <v>47</v>
      </c>
      <c r="M7920" s="11" t="n">
        <v>6</v>
      </c>
      <c r="N7920" s="11" t="n">
        <v>0.075</v>
      </c>
      <c r="O7920" s="7" t="n">
        <v>1319.9</v>
      </c>
      <c r="P7920" s="7" t="n">
        <v>950.328</v>
      </c>
      <c r="Q7920" s="7">
        <f>text(E7920,"ddd")</f>
        <v/>
      </c>
      <c r="R7920" s="7">
        <f>G7920-F7920</f>
        <v/>
      </c>
      <c r="S7920" s="7">
        <f>E7920-D7920</f>
        <v/>
      </c>
      <c r="T7920" s="7">
        <f>O7920*M7920</f>
        <v/>
      </c>
      <c r="U7920" s="7">
        <f>T7920*N7920</f>
        <v/>
      </c>
      <c r="V7920" s="7">
        <f>T7920-U7920-(P7920*M7920)</f>
        <v/>
      </c>
      <c r="W7920" s="7">
        <f>VLOOKUP(L7920,'Products Sheet'!$A:$B,2,FALSE)</f>
        <v/>
      </c>
      <c r="X7920" s="7" t="n"/>
      <c r="Y7920" s="7" t="n"/>
      <c r="Z7920" s="7" t="n"/>
      <c r="AA7920" s="7" t="n"/>
      <c r="AB7920" s="7" t="n"/>
      <c r="AC7920" s="7" t="n"/>
    </row>
    <row r="7921" ht="9.75" customHeight="1" s="12">
      <c r="A7921" s="11" t="inlineStr">
        <is>
          <t>SO - 0004115</t>
        </is>
      </c>
      <c r="B7921" s="11" t="inlineStr">
        <is>
          <t>Distributor</t>
        </is>
      </c>
      <c r="C7921" s="11" t="inlineStr">
        <is>
          <t>WARE-UHY1004</t>
        </is>
      </c>
      <c r="D7921" s="6" t="n">
        <v>43600</v>
      </c>
      <c r="E7921" s="6" t="n">
        <v>43726</v>
      </c>
      <c r="F7921" s="6" t="n">
        <v>43731</v>
      </c>
      <c r="G7921" s="6" t="n">
        <v>43738</v>
      </c>
      <c r="H7921" s="11" t="inlineStr">
        <is>
          <t>USD</t>
        </is>
      </c>
      <c r="I7921" s="11" t="n">
        <v>23</v>
      </c>
      <c r="J7921" s="11" t="n">
        <v>45</v>
      </c>
      <c r="K7921" s="11" t="n">
        <v>216</v>
      </c>
      <c r="L7921" s="11" t="n">
        <v>47</v>
      </c>
      <c r="M7921" s="11" t="n">
        <v>7</v>
      </c>
      <c r="N7921" s="11" t="n">
        <v>0.2</v>
      </c>
      <c r="O7921" s="7" t="n">
        <v>884.4</v>
      </c>
      <c r="P7921" s="7" t="n">
        <v>610.236</v>
      </c>
      <c r="Q7921" s="7">
        <f>text(E7921,"ddd")</f>
        <v/>
      </c>
      <c r="R7921" s="7">
        <f>G7921-F7921</f>
        <v/>
      </c>
      <c r="S7921" s="7">
        <f>E7921-D7921</f>
        <v/>
      </c>
      <c r="T7921" s="7">
        <f>O7921*M7921</f>
        <v/>
      </c>
      <c r="U7921" s="7">
        <f>T7921*N7921</f>
        <v/>
      </c>
      <c r="V7921" s="7">
        <f>T7921-U7921-(P7921*M7921)</f>
        <v/>
      </c>
      <c r="W7921" s="7">
        <f>VLOOKUP(L7921,'Products Sheet'!$A:$B,2,FALSE)</f>
        <v/>
      </c>
      <c r="X7921" s="7" t="n"/>
      <c r="Y7921" s="7" t="n"/>
      <c r="Z7921" s="7" t="n"/>
      <c r="AA7921" s="7" t="n"/>
      <c r="AB7921" s="7" t="n"/>
      <c r="AC7921" s="7" t="n"/>
    </row>
    <row r="7922" ht="9.75" customHeight="1" s="12">
      <c r="A7922" s="11" t="inlineStr">
        <is>
          <t>SO - 0004200</t>
        </is>
      </c>
      <c r="B7922" s="11" t="inlineStr">
        <is>
          <t>Distributor</t>
        </is>
      </c>
      <c r="C7922" s="11" t="inlineStr">
        <is>
          <t>WARE-NMK1003</t>
        </is>
      </c>
      <c r="D7922" s="6" t="n">
        <v>43600</v>
      </c>
      <c r="E7922" s="6" t="n">
        <v>43736</v>
      </c>
      <c r="F7922" s="6" t="n">
        <v>43741</v>
      </c>
      <c r="G7922" s="6" t="n">
        <v>43749</v>
      </c>
      <c r="H7922" s="11" t="inlineStr">
        <is>
          <t>USD</t>
        </is>
      </c>
      <c r="I7922" s="11" t="n">
        <v>21</v>
      </c>
      <c r="J7922" s="11" t="n">
        <v>32</v>
      </c>
      <c r="K7922" s="11" t="n">
        <v>161</v>
      </c>
      <c r="L7922" s="11" t="n">
        <v>47</v>
      </c>
      <c r="M7922" s="11" t="n">
        <v>4</v>
      </c>
      <c r="N7922" s="11" t="n">
        <v>0.075</v>
      </c>
      <c r="O7922" s="7" t="n">
        <v>221.1</v>
      </c>
      <c r="P7922" s="7" t="n">
        <v>112.761</v>
      </c>
      <c r="Q7922" s="7">
        <f>text(E7922,"ddd")</f>
        <v/>
      </c>
      <c r="R7922" s="7">
        <f>G7922-F7922</f>
        <v/>
      </c>
      <c r="S7922" s="7">
        <f>E7922-D7922</f>
        <v/>
      </c>
      <c r="T7922" s="7">
        <f>O7922*M7922</f>
        <v/>
      </c>
      <c r="U7922" s="7">
        <f>T7922*N7922</f>
        <v/>
      </c>
      <c r="V7922" s="7">
        <f>T7922-U7922-(P7922*M7922)</f>
        <v/>
      </c>
      <c r="W7922" s="7">
        <f>VLOOKUP(L7922,'Products Sheet'!$A:$B,2,FALSE)</f>
        <v/>
      </c>
      <c r="X7922" s="7" t="n"/>
      <c r="Y7922" s="7" t="n"/>
      <c r="Z7922" s="7" t="n"/>
      <c r="AA7922" s="7" t="n"/>
      <c r="AB7922" s="7" t="n"/>
      <c r="AC7922" s="7" t="n"/>
    </row>
    <row r="7923" ht="9.75" customHeight="1" s="12">
      <c r="A7923" s="11" t="inlineStr">
        <is>
          <t>SO - 0004283</t>
        </is>
      </c>
      <c r="B7923" s="11" t="inlineStr">
        <is>
          <t>In-Store</t>
        </is>
      </c>
      <c r="C7923" s="11" t="inlineStr">
        <is>
          <t>WARE-NMK1003</t>
        </is>
      </c>
      <c r="D7923" s="6" t="n">
        <v>43600</v>
      </c>
      <c r="E7923" s="6" t="n">
        <v>43747</v>
      </c>
      <c r="F7923" s="6" t="n">
        <v>43764</v>
      </c>
      <c r="G7923" s="6" t="n">
        <v>43765</v>
      </c>
      <c r="H7923" s="11" t="inlineStr">
        <is>
          <t>USD</t>
        </is>
      </c>
      <c r="I7923" s="11" t="n">
        <v>7</v>
      </c>
      <c r="J7923" s="11" t="n">
        <v>33</v>
      </c>
      <c r="K7923" s="11" t="n">
        <v>150</v>
      </c>
      <c r="L7923" s="11" t="n">
        <v>47</v>
      </c>
      <c r="M7923" s="11" t="n">
        <v>2</v>
      </c>
      <c r="N7923" s="11" t="n">
        <v>0.05</v>
      </c>
      <c r="O7923" s="7" t="n">
        <v>3832.4</v>
      </c>
      <c r="P7923" s="7" t="n">
        <v>2261.116</v>
      </c>
      <c r="Q7923" s="7">
        <f>text(E7923,"ddd")</f>
        <v/>
      </c>
      <c r="R7923" s="7">
        <f>G7923-F7923</f>
        <v/>
      </c>
      <c r="S7923" s="7">
        <f>E7923-D7923</f>
        <v/>
      </c>
      <c r="T7923" s="7">
        <f>O7923*M7923</f>
        <v/>
      </c>
      <c r="U7923" s="7">
        <f>T7923*N7923</f>
        <v/>
      </c>
      <c r="V7923" s="7">
        <f>T7923-U7923-(P7923*M7923)</f>
        <v/>
      </c>
      <c r="W7923" s="7">
        <f>VLOOKUP(L7923,'Products Sheet'!$A:$B,2,FALSE)</f>
        <v/>
      </c>
      <c r="X7923" s="7" t="n"/>
      <c r="Y7923" s="7" t="n"/>
      <c r="Z7923" s="7" t="n"/>
      <c r="AA7923" s="7" t="n"/>
      <c r="AB7923" s="7" t="n"/>
      <c r="AC7923" s="7" t="n"/>
    </row>
    <row r="7924" ht="9.75" customHeight="1" s="12">
      <c r="A7924" s="11" t="inlineStr">
        <is>
          <t>SO - 0004305</t>
        </is>
      </c>
      <c r="B7924" s="11" t="inlineStr">
        <is>
          <t>In-Store</t>
        </is>
      </c>
      <c r="C7924" s="11" t="inlineStr">
        <is>
          <t>WARE-NBV1002</t>
        </is>
      </c>
      <c r="D7924" s="6" t="n">
        <v>43600</v>
      </c>
      <c r="E7924" s="6" t="n">
        <v>43750</v>
      </c>
      <c r="F7924" s="6" t="n">
        <v>43771</v>
      </c>
      <c r="G7924" s="6" t="n">
        <v>43781</v>
      </c>
      <c r="H7924" s="11" t="inlineStr">
        <is>
          <t>USD</t>
        </is>
      </c>
      <c r="I7924" s="11" t="n">
        <v>6</v>
      </c>
      <c r="J7924" s="11" t="n">
        <v>2</v>
      </c>
      <c r="K7924" s="11" t="n">
        <v>83</v>
      </c>
      <c r="L7924" s="11" t="n">
        <v>47</v>
      </c>
      <c r="M7924" s="11" t="n">
        <v>2</v>
      </c>
      <c r="N7924" s="11" t="n">
        <v>0.1</v>
      </c>
      <c r="O7924" s="7" t="n">
        <v>221.1</v>
      </c>
      <c r="P7924" s="7" t="n">
        <v>112.761</v>
      </c>
      <c r="Q7924" s="7">
        <f>text(E7924,"ddd")</f>
        <v/>
      </c>
      <c r="R7924" s="7">
        <f>G7924-F7924</f>
        <v/>
      </c>
      <c r="S7924" s="7">
        <f>E7924-D7924</f>
        <v/>
      </c>
      <c r="T7924" s="7">
        <f>O7924*M7924</f>
        <v/>
      </c>
      <c r="U7924" s="7">
        <f>T7924*N7924</f>
        <v/>
      </c>
      <c r="V7924" s="7">
        <f>T7924-U7924-(P7924*M7924)</f>
        <v/>
      </c>
      <c r="W7924" s="7">
        <f>VLOOKUP(L7924,'Products Sheet'!$A:$B,2,FALSE)</f>
        <v/>
      </c>
      <c r="X7924" s="7" t="n"/>
      <c r="Y7924" s="7" t="n"/>
      <c r="Z7924" s="7" t="n"/>
      <c r="AA7924" s="7" t="n"/>
      <c r="AB7924" s="7" t="n"/>
      <c r="AC7924" s="7" t="n"/>
    </row>
    <row r="7925" ht="9.75" customHeight="1" s="12">
      <c r="A7925" s="11" t="inlineStr">
        <is>
          <t>SO - 0004388</t>
        </is>
      </c>
      <c r="B7925" s="11" t="inlineStr">
        <is>
          <t>Wholesale</t>
        </is>
      </c>
      <c r="C7925" s="11" t="inlineStr">
        <is>
          <t>WARE-NMK1003</t>
        </is>
      </c>
      <c r="D7925" s="6" t="n">
        <v>43600</v>
      </c>
      <c r="E7925" s="6" t="n">
        <v>43761</v>
      </c>
      <c r="F7925" s="6" t="n">
        <v>43774</v>
      </c>
      <c r="G7925" s="6" t="n">
        <v>43775</v>
      </c>
      <c r="H7925" s="11" t="inlineStr">
        <is>
          <t>USD</t>
        </is>
      </c>
      <c r="I7925" s="11" t="n">
        <v>26</v>
      </c>
      <c r="J7925" s="11" t="n">
        <v>23</v>
      </c>
      <c r="K7925" s="11" t="n">
        <v>122</v>
      </c>
      <c r="L7925" s="11" t="n">
        <v>47</v>
      </c>
      <c r="M7925" s="11" t="n">
        <v>6</v>
      </c>
      <c r="N7925" s="11" t="n">
        <v>0.15</v>
      </c>
      <c r="O7925" s="7" t="n">
        <v>2653.2</v>
      </c>
      <c r="P7925" s="7" t="n">
        <v>1751.112</v>
      </c>
      <c r="Q7925" s="7">
        <f>text(E7925,"ddd")</f>
        <v/>
      </c>
      <c r="R7925" s="7">
        <f>G7925-F7925</f>
        <v/>
      </c>
      <c r="S7925" s="7">
        <f>E7925-D7925</f>
        <v/>
      </c>
      <c r="T7925" s="7">
        <f>O7925*M7925</f>
        <v/>
      </c>
      <c r="U7925" s="7">
        <f>T7925*N7925</f>
        <v/>
      </c>
      <c r="V7925" s="7">
        <f>T7925-U7925-(P7925*M7925)</f>
        <v/>
      </c>
      <c r="W7925" s="7">
        <f>VLOOKUP(L7925,'Products Sheet'!$A:$B,2,FALSE)</f>
        <v/>
      </c>
      <c r="X7925" s="7" t="n"/>
      <c r="Y7925" s="7" t="n"/>
      <c r="Z7925" s="7" t="n"/>
      <c r="AA7925" s="7" t="n"/>
      <c r="AB7925" s="7" t="n"/>
      <c r="AC7925" s="7" t="n"/>
    </row>
    <row r="7926" ht="9.75" customHeight="1" s="12">
      <c r="A7926" s="11" t="inlineStr">
        <is>
          <t>SO - 0004405</t>
        </is>
      </c>
      <c r="B7926" s="11" t="inlineStr">
        <is>
          <t>Online</t>
        </is>
      </c>
      <c r="C7926" s="11" t="inlineStr">
        <is>
          <t>WARE-NBV1002</t>
        </is>
      </c>
      <c r="D7926" s="6" t="n">
        <v>43700</v>
      </c>
      <c r="E7926" s="6" t="n">
        <v>43763</v>
      </c>
      <c r="F7926" s="6" t="n">
        <v>43785</v>
      </c>
      <c r="G7926" s="6" t="n">
        <v>43788</v>
      </c>
      <c r="H7926" s="11" t="inlineStr">
        <is>
          <t>USD</t>
        </is>
      </c>
      <c r="I7926" s="11" t="n">
        <v>12</v>
      </c>
      <c r="J7926" s="11" t="n">
        <v>35</v>
      </c>
      <c r="K7926" s="11" t="n">
        <v>80</v>
      </c>
      <c r="L7926" s="11" t="n">
        <v>47</v>
      </c>
      <c r="M7926" s="11" t="n">
        <v>7</v>
      </c>
      <c r="N7926" s="11" t="n">
        <v>0.3</v>
      </c>
      <c r="O7926" s="7" t="n">
        <v>1038.5</v>
      </c>
      <c r="P7926" s="7" t="n">
        <v>820.4150000000001</v>
      </c>
      <c r="Q7926" s="7">
        <f>text(E7926,"ddd")</f>
        <v/>
      </c>
      <c r="R7926" s="7">
        <f>G7926-F7926</f>
        <v/>
      </c>
      <c r="S7926" s="7">
        <f>E7926-D7926</f>
        <v/>
      </c>
      <c r="T7926" s="7">
        <f>O7926*M7926</f>
        <v/>
      </c>
      <c r="U7926" s="7">
        <f>T7926*N7926</f>
        <v/>
      </c>
      <c r="V7926" s="7">
        <f>T7926-U7926-(P7926*M7926)</f>
        <v/>
      </c>
      <c r="W7926" s="7">
        <f>VLOOKUP(L7926,'Products Sheet'!$A:$B,2,FALSE)</f>
        <v/>
      </c>
      <c r="X7926" s="7" t="n"/>
      <c r="Y7926" s="7" t="n"/>
      <c r="Z7926" s="7" t="n"/>
      <c r="AA7926" s="7" t="n"/>
      <c r="AB7926" s="7" t="n"/>
      <c r="AC7926" s="7" t="n"/>
    </row>
    <row r="7927" ht="9.75" customHeight="1" s="12">
      <c r="A7927" s="11" t="inlineStr">
        <is>
          <t>SO - 0004409</t>
        </is>
      </c>
      <c r="B7927" s="11" t="inlineStr">
        <is>
          <t>Online</t>
        </is>
      </c>
      <c r="C7927" s="11" t="inlineStr">
        <is>
          <t>WARE-NMK1003</t>
        </is>
      </c>
      <c r="D7927" s="6" t="n">
        <v>43700</v>
      </c>
      <c r="E7927" s="6" t="n">
        <v>43764</v>
      </c>
      <c r="F7927" s="6" t="n">
        <v>43775</v>
      </c>
      <c r="G7927" s="6" t="n">
        <v>43778</v>
      </c>
      <c r="H7927" s="11" t="inlineStr">
        <is>
          <t>USD</t>
        </is>
      </c>
      <c r="I7927" s="11" t="n">
        <v>14</v>
      </c>
      <c r="J7927" s="11" t="n">
        <v>37</v>
      </c>
      <c r="K7927" s="11" t="n">
        <v>185</v>
      </c>
      <c r="L7927" s="11" t="n">
        <v>47</v>
      </c>
      <c r="M7927" s="11" t="n">
        <v>3</v>
      </c>
      <c r="N7927" s="11" t="n">
        <v>0.075</v>
      </c>
      <c r="O7927" s="7" t="n">
        <v>3698.4</v>
      </c>
      <c r="P7927" s="7" t="n">
        <v>3069.672</v>
      </c>
      <c r="Q7927" s="7">
        <f>text(E7927,"ddd")</f>
        <v/>
      </c>
      <c r="R7927" s="7">
        <f>G7927-F7927</f>
        <v/>
      </c>
      <c r="S7927" s="7">
        <f>E7927-D7927</f>
        <v/>
      </c>
      <c r="T7927" s="7">
        <f>O7927*M7927</f>
        <v/>
      </c>
      <c r="U7927" s="7">
        <f>T7927*N7927</f>
        <v/>
      </c>
      <c r="V7927" s="7">
        <f>T7927-U7927-(P7927*M7927)</f>
        <v/>
      </c>
      <c r="W7927" s="7">
        <f>VLOOKUP(L7927,'Products Sheet'!$A:$B,2,FALSE)</f>
        <v/>
      </c>
      <c r="X7927" s="7" t="n"/>
      <c r="Y7927" s="7" t="n"/>
      <c r="Z7927" s="7" t="n"/>
      <c r="AA7927" s="7" t="n"/>
      <c r="AB7927" s="7" t="n"/>
      <c r="AC7927" s="7" t="n"/>
    </row>
    <row r="7928" ht="9.75" customHeight="1" s="12">
      <c r="A7928" s="11" t="inlineStr">
        <is>
          <t>SO - 0004428</t>
        </is>
      </c>
      <c r="B7928" s="11" t="inlineStr">
        <is>
          <t>Online</t>
        </is>
      </c>
      <c r="C7928" s="11" t="inlineStr">
        <is>
          <t>WARE-PUJ1005</t>
        </is>
      </c>
      <c r="D7928" s="6" t="n">
        <v>43700</v>
      </c>
      <c r="E7928" s="6" t="n">
        <v>43766</v>
      </c>
      <c r="F7928" s="6" t="n">
        <v>43790</v>
      </c>
      <c r="G7928" s="6" t="n">
        <v>43795</v>
      </c>
      <c r="H7928" s="11" t="inlineStr">
        <is>
          <t>USD</t>
        </is>
      </c>
      <c r="I7928" s="11" t="n">
        <v>13</v>
      </c>
      <c r="J7928" s="11" t="n">
        <v>15</v>
      </c>
      <c r="K7928" s="11" t="n">
        <v>289</v>
      </c>
      <c r="L7928" s="11" t="n">
        <v>47</v>
      </c>
      <c r="M7928" s="11" t="n">
        <v>4</v>
      </c>
      <c r="N7928" s="11" t="n">
        <v>0.05</v>
      </c>
      <c r="O7928" s="7" t="n">
        <v>1051.9</v>
      </c>
      <c r="P7928" s="7" t="n">
        <v>694.2540000000001</v>
      </c>
      <c r="Q7928" s="7">
        <f>text(E7928,"ddd")</f>
        <v/>
      </c>
      <c r="R7928" s="7">
        <f>G7928-F7928</f>
        <v/>
      </c>
      <c r="S7928" s="7">
        <f>E7928-D7928</f>
        <v/>
      </c>
      <c r="T7928" s="7">
        <f>O7928*M7928</f>
        <v/>
      </c>
      <c r="U7928" s="7">
        <f>T7928*N7928</f>
        <v/>
      </c>
      <c r="V7928" s="7">
        <f>T7928-U7928-(P7928*M7928)</f>
        <v/>
      </c>
      <c r="W7928" s="7">
        <f>VLOOKUP(L7928,'Products Sheet'!$A:$B,2,FALSE)</f>
        <v/>
      </c>
      <c r="X7928" s="7" t="n"/>
      <c r="Y7928" s="7" t="n"/>
      <c r="Z7928" s="7" t="n"/>
      <c r="AA7928" s="7" t="n"/>
      <c r="AB7928" s="7" t="n"/>
      <c r="AC7928" s="7" t="n"/>
    </row>
    <row r="7929" ht="9.75" customHeight="1" s="12">
      <c r="A7929" s="11" t="inlineStr">
        <is>
          <t>SO - 0004432</t>
        </is>
      </c>
      <c r="B7929" s="11" t="inlineStr">
        <is>
          <t>In-Store</t>
        </is>
      </c>
      <c r="C7929" s="11" t="inlineStr">
        <is>
          <t>WARE-NMK1003</t>
        </is>
      </c>
      <c r="D7929" s="6" t="n">
        <v>43700</v>
      </c>
      <c r="E7929" s="6" t="n">
        <v>43766</v>
      </c>
      <c r="F7929" s="6" t="n">
        <v>43774</v>
      </c>
      <c r="G7929" s="6" t="n">
        <v>43775</v>
      </c>
      <c r="H7929" s="11" t="inlineStr">
        <is>
          <t>USD</t>
        </is>
      </c>
      <c r="I7929" s="11" t="n">
        <v>11</v>
      </c>
      <c r="J7929" s="11" t="n">
        <v>26</v>
      </c>
      <c r="K7929" s="11" t="n">
        <v>126</v>
      </c>
      <c r="L7929" s="11" t="n">
        <v>47</v>
      </c>
      <c r="M7929" s="11" t="n">
        <v>1</v>
      </c>
      <c r="N7929" s="11" t="n">
        <v>0.1</v>
      </c>
      <c r="O7929" s="7" t="n">
        <v>850.9</v>
      </c>
      <c r="P7929" s="7" t="n">
        <v>646.684</v>
      </c>
      <c r="Q7929" s="7">
        <f>text(E7929,"ddd")</f>
        <v/>
      </c>
      <c r="R7929" s="7">
        <f>G7929-F7929</f>
        <v/>
      </c>
      <c r="S7929" s="7">
        <f>E7929-D7929</f>
        <v/>
      </c>
      <c r="T7929" s="7">
        <f>O7929*M7929</f>
        <v/>
      </c>
      <c r="U7929" s="7">
        <f>T7929*N7929</f>
        <v/>
      </c>
      <c r="V7929" s="7">
        <f>T7929-U7929-(P7929*M7929)</f>
        <v/>
      </c>
      <c r="W7929" s="7">
        <f>VLOOKUP(L7929,'Products Sheet'!$A:$B,2,FALSE)</f>
        <v/>
      </c>
      <c r="X7929" s="7" t="n"/>
      <c r="Y7929" s="7" t="n"/>
      <c r="Z7929" s="7" t="n"/>
      <c r="AA7929" s="7" t="n"/>
      <c r="AB7929" s="7" t="n"/>
      <c r="AC7929" s="7" t="n"/>
    </row>
    <row r="7930" ht="9.75" customHeight="1" s="12">
      <c r="A7930" s="11" t="inlineStr">
        <is>
          <t>SO - 0004480</t>
        </is>
      </c>
      <c r="B7930" s="11" t="inlineStr">
        <is>
          <t>In-Store</t>
        </is>
      </c>
      <c r="C7930" s="11" t="inlineStr">
        <is>
          <t>WARE-XYS1001</t>
        </is>
      </c>
      <c r="D7930" s="6" t="n">
        <v>43700</v>
      </c>
      <c r="E7930" s="6" t="n">
        <v>43773</v>
      </c>
      <c r="F7930" s="6" t="n">
        <v>43780</v>
      </c>
      <c r="G7930" s="6" t="n">
        <v>43790</v>
      </c>
      <c r="H7930" s="11" t="inlineStr">
        <is>
          <t>USD</t>
        </is>
      </c>
      <c r="I7930" s="11" t="n">
        <v>11</v>
      </c>
      <c r="J7930" s="11" t="n">
        <v>10</v>
      </c>
      <c r="K7930" s="11" t="n">
        <v>17</v>
      </c>
      <c r="L7930" s="11" t="n">
        <v>47</v>
      </c>
      <c r="M7930" s="11" t="n">
        <v>8</v>
      </c>
      <c r="N7930" s="11" t="n">
        <v>0.05</v>
      </c>
      <c r="O7930" s="7" t="n">
        <v>3946.3</v>
      </c>
      <c r="P7930" s="7" t="n">
        <v>2920.262</v>
      </c>
      <c r="Q7930" s="7">
        <f>text(E7930,"ddd")</f>
        <v/>
      </c>
      <c r="R7930" s="7">
        <f>G7930-F7930</f>
        <v/>
      </c>
      <c r="S7930" s="7">
        <f>E7930-D7930</f>
        <v/>
      </c>
      <c r="T7930" s="7">
        <f>O7930*M7930</f>
        <v/>
      </c>
      <c r="U7930" s="7">
        <f>T7930*N7930</f>
        <v/>
      </c>
      <c r="V7930" s="7">
        <f>T7930-U7930-(P7930*M7930)</f>
        <v/>
      </c>
      <c r="W7930" s="7">
        <f>VLOOKUP(L7930,'Products Sheet'!$A:$B,2,FALSE)</f>
        <v/>
      </c>
      <c r="X7930" s="7" t="n"/>
      <c r="Y7930" s="7" t="n"/>
      <c r="Z7930" s="7" t="n"/>
      <c r="AA7930" s="7" t="n"/>
      <c r="AB7930" s="7" t="n"/>
      <c r="AC7930" s="7" t="n"/>
    </row>
    <row r="7931" ht="9.75" customHeight="1" s="12">
      <c r="A7931" s="11" t="inlineStr">
        <is>
          <t>SO - 0004491</t>
        </is>
      </c>
      <c r="B7931" s="11" t="inlineStr">
        <is>
          <t>In-Store</t>
        </is>
      </c>
      <c r="C7931" s="11" t="inlineStr">
        <is>
          <t>WARE-XYS1001</t>
        </is>
      </c>
      <c r="D7931" s="6" t="n">
        <v>43700</v>
      </c>
      <c r="E7931" s="6" t="n">
        <v>43774</v>
      </c>
      <c r="F7931" s="6" t="n">
        <v>43800</v>
      </c>
      <c r="G7931" s="6" t="n">
        <v>43809</v>
      </c>
      <c r="H7931" s="11" t="inlineStr">
        <is>
          <t>USD</t>
        </is>
      </c>
      <c r="I7931" s="11" t="n">
        <v>7</v>
      </c>
      <c r="J7931" s="11" t="n">
        <v>3</v>
      </c>
      <c r="K7931" s="11" t="n">
        <v>28</v>
      </c>
      <c r="L7931" s="11" t="n">
        <v>47</v>
      </c>
      <c r="M7931" s="11" t="n">
        <v>8</v>
      </c>
      <c r="N7931" s="11" t="n">
        <v>0.05</v>
      </c>
      <c r="O7931" s="7" t="n">
        <v>1065.3</v>
      </c>
      <c r="P7931" s="7" t="n">
        <v>458.079</v>
      </c>
      <c r="Q7931" s="7">
        <f>text(E7931,"ddd")</f>
        <v/>
      </c>
      <c r="R7931" s="7">
        <f>G7931-F7931</f>
        <v/>
      </c>
      <c r="S7931" s="7">
        <f>E7931-D7931</f>
        <v/>
      </c>
      <c r="T7931" s="7">
        <f>O7931*M7931</f>
        <v/>
      </c>
      <c r="U7931" s="7">
        <f>T7931*N7931</f>
        <v/>
      </c>
      <c r="V7931" s="7">
        <f>T7931-U7931-(P7931*M7931)</f>
        <v/>
      </c>
      <c r="W7931" s="7">
        <f>VLOOKUP(L7931,'Products Sheet'!$A:$B,2,FALSE)</f>
        <v/>
      </c>
      <c r="X7931" s="7" t="n"/>
      <c r="Y7931" s="7" t="n"/>
      <c r="Z7931" s="7" t="n"/>
      <c r="AA7931" s="7" t="n"/>
      <c r="AB7931" s="7" t="n"/>
      <c r="AC7931" s="7" t="n"/>
    </row>
    <row r="7932" ht="9.75" customHeight="1" s="12">
      <c r="A7932" s="11" t="inlineStr">
        <is>
          <t>SO - 0004500</t>
        </is>
      </c>
      <c r="B7932" s="11" t="inlineStr">
        <is>
          <t>In-Store</t>
        </is>
      </c>
      <c r="C7932" s="11" t="inlineStr">
        <is>
          <t>WARE-PUJ1005</t>
        </is>
      </c>
      <c r="D7932" s="6" t="n">
        <v>43600</v>
      </c>
      <c r="E7932" s="6" t="n">
        <v>43775</v>
      </c>
      <c r="F7932" s="6" t="n">
        <v>43778</v>
      </c>
      <c r="G7932" s="6" t="n">
        <v>43783</v>
      </c>
      <c r="H7932" s="11" t="inlineStr">
        <is>
          <t>USD</t>
        </is>
      </c>
      <c r="I7932" s="11" t="n">
        <v>2</v>
      </c>
      <c r="J7932" s="11" t="n">
        <v>46</v>
      </c>
      <c r="K7932" s="11" t="n">
        <v>262</v>
      </c>
      <c r="L7932" s="11" t="n">
        <v>47</v>
      </c>
      <c r="M7932" s="11" t="n">
        <v>1</v>
      </c>
      <c r="N7932" s="11" t="n">
        <v>0.05</v>
      </c>
      <c r="O7932" s="7" t="n">
        <v>1018.4</v>
      </c>
      <c r="P7932" s="7" t="n">
        <v>580.4879999999999</v>
      </c>
      <c r="Q7932" s="7">
        <f>text(E7932,"ddd")</f>
        <v/>
      </c>
      <c r="R7932" s="7">
        <f>G7932-F7932</f>
        <v/>
      </c>
      <c r="S7932" s="7">
        <f>E7932-D7932</f>
        <v/>
      </c>
      <c r="T7932" s="7">
        <f>O7932*M7932</f>
        <v/>
      </c>
      <c r="U7932" s="7">
        <f>T7932*N7932</f>
        <v/>
      </c>
      <c r="V7932" s="7">
        <f>T7932-U7932-(P7932*M7932)</f>
        <v/>
      </c>
      <c r="W7932" s="7">
        <f>VLOOKUP(L7932,'Products Sheet'!$A:$B,2,FALSE)</f>
        <v/>
      </c>
      <c r="X7932" s="7" t="n"/>
      <c r="Y7932" s="7" t="n"/>
      <c r="Z7932" s="7" t="n"/>
      <c r="AA7932" s="7" t="n"/>
      <c r="AB7932" s="7" t="n"/>
      <c r="AC7932" s="7" t="n"/>
    </row>
    <row r="7933" ht="9.75" customHeight="1" s="12">
      <c r="A7933" s="11" t="inlineStr">
        <is>
          <t>SO - 0004583</t>
        </is>
      </c>
      <c r="B7933" s="11" t="inlineStr">
        <is>
          <t>In-Store</t>
        </is>
      </c>
      <c r="C7933" s="11" t="inlineStr">
        <is>
          <t>WARE-UHY1004</t>
        </is>
      </c>
      <c r="D7933" s="6" t="n">
        <v>43600</v>
      </c>
      <c r="E7933" s="6" t="n">
        <v>43785</v>
      </c>
      <c r="F7933" s="6" t="n">
        <v>43797</v>
      </c>
      <c r="G7933" s="6" t="n">
        <v>43807</v>
      </c>
      <c r="H7933" s="11" t="inlineStr">
        <is>
          <t>USD</t>
        </is>
      </c>
      <c r="I7933" s="11" t="n">
        <v>9</v>
      </c>
      <c r="J7933" s="11" t="n">
        <v>40</v>
      </c>
      <c r="K7933" s="11" t="n">
        <v>228</v>
      </c>
      <c r="L7933" s="11" t="n">
        <v>47</v>
      </c>
      <c r="M7933" s="11" t="n">
        <v>2</v>
      </c>
      <c r="N7933" s="11" t="n">
        <v>0.05</v>
      </c>
      <c r="O7933" s="7" t="n">
        <v>1742</v>
      </c>
      <c r="P7933" s="7" t="n">
        <v>1341.34</v>
      </c>
      <c r="Q7933" s="7">
        <f>text(E7933,"ddd")</f>
        <v/>
      </c>
      <c r="R7933" s="7">
        <f>G7933-F7933</f>
        <v/>
      </c>
      <c r="S7933" s="7">
        <f>E7933-D7933</f>
        <v/>
      </c>
      <c r="T7933" s="7">
        <f>O7933*M7933</f>
        <v/>
      </c>
      <c r="U7933" s="7">
        <f>T7933*N7933</f>
        <v/>
      </c>
      <c r="V7933" s="7">
        <f>T7933-U7933-(P7933*M7933)</f>
        <v/>
      </c>
      <c r="W7933" s="7">
        <f>VLOOKUP(L7933,'Products Sheet'!$A:$B,2,FALSE)</f>
        <v/>
      </c>
      <c r="X7933" s="7" t="n"/>
      <c r="Y7933" s="7" t="n"/>
      <c r="Z7933" s="7" t="n"/>
      <c r="AA7933" s="7" t="n"/>
      <c r="AB7933" s="7" t="n"/>
      <c r="AC7933" s="7" t="n"/>
    </row>
    <row r="7934" ht="9.75" customHeight="1" s="12">
      <c r="A7934" s="11" t="inlineStr">
        <is>
          <t>SO - 0004652</t>
        </is>
      </c>
      <c r="B7934" s="11" t="inlineStr">
        <is>
          <t>In-Store</t>
        </is>
      </c>
      <c r="C7934" s="11" t="inlineStr">
        <is>
          <t>WARE-PUJ1005</t>
        </is>
      </c>
      <c r="D7934" s="6" t="n">
        <v>43700</v>
      </c>
      <c r="E7934" s="6" t="n">
        <v>43793</v>
      </c>
      <c r="F7934" s="6" t="n">
        <v>43805</v>
      </c>
      <c r="G7934" s="6" t="n">
        <v>43811</v>
      </c>
      <c r="H7934" s="11" t="inlineStr">
        <is>
          <t>USD</t>
        </is>
      </c>
      <c r="I7934" s="11" t="n">
        <v>5</v>
      </c>
      <c r="J7934" s="11" t="n">
        <v>42</v>
      </c>
      <c r="K7934" s="11" t="n">
        <v>323</v>
      </c>
      <c r="L7934" s="11" t="n">
        <v>47</v>
      </c>
      <c r="M7934" s="11" t="n">
        <v>1</v>
      </c>
      <c r="N7934" s="11" t="n">
        <v>0.075</v>
      </c>
      <c r="O7934" s="7" t="n">
        <v>1118.9</v>
      </c>
      <c r="P7934" s="7" t="n">
        <v>760.8520000000001</v>
      </c>
      <c r="Q7934" s="7">
        <f>text(E7934,"ddd")</f>
        <v/>
      </c>
      <c r="R7934" s="7">
        <f>G7934-F7934</f>
        <v/>
      </c>
      <c r="S7934" s="7">
        <f>E7934-D7934</f>
        <v/>
      </c>
      <c r="T7934" s="7">
        <f>O7934*M7934</f>
        <v/>
      </c>
      <c r="U7934" s="7">
        <f>T7934*N7934</f>
        <v/>
      </c>
      <c r="V7934" s="7">
        <f>T7934-U7934-(P7934*M7934)</f>
        <v/>
      </c>
      <c r="W7934" s="7">
        <f>VLOOKUP(L7934,'Products Sheet'!$A:$B,2,FALSE)</f>
        <v/>
      </c>
      <c r="X7934" s="7" t="n"/>
      <c r="Y7934" s="7" t="n"/>
      <c r="Z7934" s="7" t="n"/>
      <c r="AA7934" s="7" t="n"/>
      <c r="AB7934" s="7" t="n"/>
      <c r="AC7934" s="7" t="n"/>
    </row>
    <row r="7935" ht="9.75" customHeight="1" s="12">
      <c r="A7935" s="11" t="inlineStr">
        <is>
          <t>SO - 0004654</t>
        </is>
      </c>
      <c r="B7935" s="11" t="inlineStr">
        <is>
          <t>In-Store</t>
        </is>
      </c>
      <c r="C7935" s="11" t="inlineStr">
        <is>
          <t>WARE-NMK1003</t>
        </is>
      </c>
      <c r="D7935" s="6" t="n">
        <v>43700</v>
      </c>
      <c r="E7935" s="6" t="n">
        <v>43793</v>
      </c>
      <c r="F7935" s="6" t="n">
        <v>43812</v>
      </c>
      <c r="G7935" s="6" t="n">
        <v>43813</v>
      </c>
      <c r="H7935" s="11" t="inlineStr">
        <is>
          <t>USD</t>
        </is>
      </c>
      <c r="I7935" s="11" t="n">
        <v>8</v>
      </c>
      <c r="J7935" s="11" t="n">
        <v>3</v>
      </c>
      <c r="K7935" s="11" t="n">
        <v>151</v>
      </c>
      <c r="L7935" s="11" t="n">
        <v>47</v>
      </c>
      <c r="M7935" s="11" t="n">
        <v>6</v>
      </c>
      <c r="N7935" s="11" t="n">
        <v>0.075</v>
      </c>
      <c r="O7935" s="7" t="n">
        <v>194.3</v>
      </c>
      <c r="P7935" s="7" t="n">
        <v>128.238</v>
      </c>
      <c r="Q7935" s="7">
        <f>text(E7935,"ddd")</f>
        <v/>
      </c>
      <c r="R7935" s="7">
        <f>G7935-F7935</f>
        <v/>
      </c>
      <c r="S7935" s="7">
        <f>E7935-D7935</f>
        <v/>
      </c>
      <c r="T7935" s="7">
        <f>O7935*M7935</f>
        <v/>
      </c>
      <c r="U7935" s="7">
        <f>T7935*N7935</f>
        <v/>
      </c>
      <c r="V7935" s="7">
        <f>T7935-U7935-(P7935*M7935)</f>
        <v/>
      </c>
      <c r="W7935" s="7">
        <f>VLOOKUP(L7935,'Products Sheet'!$A:$B,2,FALSE)</f>
        <v/>
      </c>
      <c r="X7935" s="7" t="n"/>
      <c r="Y7935" s="7" t="n"/>
      <c r="Z7935" s="7" t="n"/>
      <c r="AA7935" s="7" t="n"/>
      <c r="AB7935" s="7" t="n"/>
      <c r="AC7935" s="7" t="n"/>
    </row>
    <row r="7936" ht="9.75" customHeight="1" s="12">
      <c r="A7936" s="11" t="inlineStr">
        <is>
          <t>SO - 0004754</t>
        </is>
      </c>
      <c r="B7936" s="11" t="inlineStr">
        <is>
          <t>In-Store</t>
        </is>
      </c>
      <c r="C7936" s="11" t="inlineStr">
        <is>
          <t>WARE-XYS1001</t>
        </is>
      </c>
      <c r="D7936" s="6" t="n">
        <v>43700</v>
      </c>
      <c r="E7936" s="6" t="n">
        <v>43804</v>
      </c>
      <c r="F7936" s="6" t="n">
        <v>43822</v>
      </c>
      <c r="G7936" s="6" t="n">
        <v>43831</v>
      </c>
      <c r="H7936" s="11" t="inlineStr">
        <is>
          <t>USD</t>
        </is>
      </c>
      <c r="I7936" s="11" t="n">
        <v>6</v>
      </c>
      <c r="J7936" s="11" t="n">
        <v>33</v>
      </c>
      <c r="K7936" s="11" t="n">
        <v>12</v>
      </c>
      <c r="L7936" s="11" t="n">
        <v>47</v>
      </c>
      <c r="M7936" s="11" t="n">
        <v>7</v>
      </c>
      <c r="N7936" s="11" t="n">
        <v>0.075</v>
      </c>
      <c r="O7936" s="7" t="n">
        <v>6304.7</v>
      </c>
      <c r="P7936" s="7" t="n">
        <v>5106.807</v>
      </c>
      <c r="Q7936" s="7">
        <f>text(E7936,"ddd")</f>
        <v/>
      </c>
      <c r="R7936" s="7">
        <f>G7936-F7936</f>
        <v/>
      </c>
      <c r="S7936" s="7">
        <f>E7936-D7936</f>
        <v/>
      </c>
      <c r="T7936" s="7">
        <f>O7936*M7936</f>
        <v/>
      </c>
      <c r="U7936" s="7">
        <f>T7936*N7936</f>
        <v/>
      </c>
      <c r="V7936" s="7">
        <f>T7936-U7936-(P7936*M7936)</f>
        <v/>
      </c>
      <c r="W7936" s="7">
        <f>VLOOKUP(L7936,'Products Sheet'!$A:$B,2,FALSE)</f>
        <v/>
      </c>
      <c r="X7936" s="7" t="n"/>
      <c r="Y7936" s="7" t="n"/>
      <c r="Z7936" s="7" t="n"/>
      <c r="AA7936" s="7" t="n"/>
      <c r="AB7936" s="7" t="n"/>
      <c r="AC7936" s="7" t="n"/>
    </row>
    <row r="7937" ht="9.75" customHeight="1" s="12">
      <c r="A7937" s="11" t="inlineStr">
        <is>
          <t>SO - 0004808</t>
        </is>
      </c>
      <c r="B7937" s="11" t="inlineStr">
        <is>
          <t>Distributor</t>
        </is>
      </c>
      <c r="C7937" s="11" t="inlineStr">
        <is>
          <t>WARE-UHY1004</t>
        </is>
      </c>
      <c r="D7937" s="6" t="n">
        <v>43700</v>
      </c>
      <c r="E7937" s="6" t="n">
        <v>43812</v>
      </c>
      <c r="F7937" s="6" t="n">
        <v>43834</v>
      </c>
      <c r="G7937" s="6" t="n">
        <v>43837</v>
      </c>
      <c r="H7937" s="11" t="inlineStr">
        <is>
          <t>USD</t>
        </is>
      </c>
      <c r="I7937" s="11" t="n">
        <v>24</v>
      </c>
      <c r="J7937" s="11" t="n">
        <v>23</v>
      </c>
      <c r="K7937" s="11" t="n">
        <v>249</v>
      </c>
      <c r="L7937" s="11" t="n">
        <v>47</v>
      </c>
      <c r="M7937" s="11" t="n">
        <v>7</v>
      </c>
      <c r="N7937" s="11" t="n">
        <v>0.2</v>
      </c>
      <c r="O7937" s="7" t="n">
        <v>6036.7</v>
      </c>
      <c r="P7937" s="7" t="n">
        <v>2837.249</v>
      </c>
      <c r="Q7937" s="7">
        <f>text(E7937,"ddd")</f>
        <v/>
      </c>
      <c r="R7937" s="7">
        <f>G7937-F7937</f>
        <v/>
      </c>
      <c r="S7937" s="7">
        <f>E7937-D7937</f>
        <v/>
      </c>
      <c r="T7937" s="7">
        <f>O7937*M7937</f>
        <v/>
      </c>
      <c r="U7937" s="7">
        <f>T7937*N7937</f>
        <v/>
      </c>
      <c r="V7937" s="7">
        <f>T7937-U7937-(P7937*M7937)</f>
        <v/>
      </c>
      <c r="W7937" s="7">
        <f>VLOOKUP(L7937,'Products Sheet'!$A:$B,2,FALSE)</f>
        <v/>
      </c>
      <c r="X7937" s="7" t="n"/>
      <c r="Y7937" s="7" t="n"/>
      <c r="Z7937" s="7" t="n"/>
      <c r="AA7937" s="7" t="n"/>
      <c r="AB7937" s="7" t="n"/>
      <c r="AC7937" s="7" t="n"/>
    </row>
    <row r="7938" ht="9.75" customHeight="1" s="12">
      <c r="A7938" s="11" t="inlineStr">
        <is>
          <t>SO - 0004833</t>
        </is>
      </c>
      <c r="B7938" s="11" t="inlineStr">
        <is>
          <t>Online</t>
        </is>
      </c>
      <c r="C7938" s="11" t="inlineStr">
        <is>
          <t>WARE-PUJ1005</t>
        </is>
      </c>
      <c r="D7938" s="6" t="n">
        <v>43700</v>
      </c>
      <c r="E7938" s="6" t="n">
        <v>43815</v>
      </c>
      <c r="F7938" s="6" t="n">
        <v>43840</v>
      </c>
      <c r="G7938" s="6" t="n">
        <v>43841</v>
      </c>
      <c r="H7938" s="11" t="inlineStr">
        <is>
          <t>USD</t>
        </is>
      </c>
      <c r="I7938" s="11" t="n">
        <v>14</v>
      </c>
      <c r="J7938" s="11" t="n">
        <v>40</v>
      </c>
      <c r="K7938" s="11" t="n">
        <v>297</v>
      </c>
      <c r="L7938" s="11" t="n">
        <v>47</v>
      </c>
      <c r="M7938" s="11" t="n">
        <v>3</v>
      </c>
      <c r="N7938" s="11" t="n">
        <v>0.1</v>
      </c>
      <c r="O7938" s="7" t="n">
        <v>1849.2</v>
      </c>
      <c r="P7938" s="7" t="n">
        <v>1516.344</v>
      </c>
      <c r="Q7938" s="7">
        <f>text(E7938,"ddd")</f>
        <v/>
      </c>
      <c r="R7938" s="7">
        <f>G7938-F7938</f>
        <v/>
      </c>
      <c r="S7938" s="7">
        <f>E7938-D7938</f>
        <v/>
      </c>
      <c r="T7938" s="7">
        <f>O7938*M7938</f>
        <v/>
      </c>
      <c r="U7938" s="7">
        <f>T7938*N7938</f>
        <v/>
      </c>
      <c r="V7938" s="7">
        <f>T7938-U7938-(P7938*M7938)</f>
        <v/>
      </c>
      <c r="W7938" s="7">
        <f>VLOOKUP(L7938,'Products Sheet'!$A:$B,2,FALSE)</f>
        <v/>
      </c>
      <c r="X7938" s="7" t="n"/>
      <c r="Y7938" s="7" t="n"/>
      <c r="Z7938" s="7" t="n"/>
      <c r="AA7938" s="7" t="n"/>
      <c r="AB7938" s="7" t="n"/>
      <c r="AC7938" s="7" t="n"/>
    </row>
    <row r="7939" ht="9.75" customHeight="1" s="12">
      <c r="A7939" s="11" t="inlineStr">
        <is>
          <t>SO - 0004840</t>
        </is>
      </c>
      <c r="B7939" s="11" t="inlineStr">
        <is>
          <t>Distributor</t>
        </is>
      </c>
      <c r="C7939" s="11" t="inlineStr">
        <is>
          <t>WARE-UHY1004</t>
        </is>
      </c>
      <c r="D7939" s="6" t="n">
        <v>43700</v>
      </c>
      <c r="E7939" s="6" t="n">
        <v>43815</v>
      </c>
      <c r="F7939" s="6" t="n">
        <v>43822</v>
      </c>
      <c r="G7939" s="6" t="n">
        <v>43832</v>
      </c>
      <c r="H7939" s="11" t="inlineStr">
        <is>
          <t>USD</t>
        </is>
      </c>
      <c r="I7939" s="11" t="n">
        <v>22</v>
      </c>
      <c r="J7939" s="11" t="n">
        <v>13</v>
      </c>
      <c r="K7939" s="11" t="n">
        <v>213</v>
      </c>
      <c r="L7939" s="11" t="n">
        <v>47</v>
      </c>
      <c r="M7939" s="11" t="n">
        <v>1</v>
      </c>
      <c r="N7939" s="11" t="n">
        <v>0.1</v>
      </c>
      <c r="O7939" s="7" t="n">
        <v>3892.7</v>
      </c>
      <c r="P7939" s="7" t="n">
        <v>1712.788</v>
      </c>
      <c r="Q7939" s="7">
        <f>text(E7939,"ddd")</f>
        <v/>
      </c>
      <c r="R7939" s="7">
        <f>G7939-F7939</f>
        <v/>
      </c>
      <c r="S7939" s="7">
        <f>E7939-D7939</f>
        <v/>
      </c>
      <c r="T7939" s="7">
        <f>O7939*M7939</f>
        <v/>
      </c>
      <c r="U7939" s="7">
        <f>T7939*N7939</f>
        <v/>
      </c>
      <c r="V7939" s="7">
        <f>T7939-U7939-(P7939*M7939)</f>
        <v/>
      </c>
      <c r="W7939" s="7">
        <f>VLOOKUP(L7939,'Products Sheet'!$A:$B,2,FALSE)</f>
        <v/>
      </c>
      <c r="X7939" s="7" t="n"/>
      <c r="Y7939" s="7" t="n"/>
      <c r="Z7939" s="7" t="n"/>
      <c r="AA7939" s="7" t="n"/>
      <c r="AB7939" s="7" t="n"/>
      <c r="AC7939" s="7" t="n"/>
    </row>
    <row r="7940" ht="9.75" customHeight="1" s="12">
      <c r="A7940" s="11" t="inlineStr">
        <is>
          <t>SO - 0004849</t>
        </is>
      </c>
      <c r="B7940" s="11" t="inlineStr">
        <is>
          <t>Wholesale</t>
        </is>
      </c>
      <c r="C7940" s="11" t="inlineStr">
        <is>
          <t>WARE-NMK1003</t>
        </is>
      </c>
      <c r="D7940" s="6" t="n">
        <v>43700</v>
      </c>
      <c r="E7940" s="6" t="n">
        <v>43816</v>
      </c>
      <c r="F7940" s="6" t="n">
        <v>43821</v>
      </c>
      <c r="G7940" s="6" t="n">
        <v>43831</v>
      </c>
      <c r="H7940" s="11" t="inlineStr">
        <is>
          <t>USD</t>
        </is>
      </c>
      <c r="I7940" s="11" t="n">
        <v>27</v>
      </c>
      <c r="J7940" s="11" t="n">
        <v>26</v>
      </c>
      <c r="K7940" s="11" t="n">
        <v>153</v>
      </c>
      <c r="L7940" s="11" t="n">
        <v>47</v>
      </c>
      <c r="M7940" s="11" t="n">
        <v>4</v>
      </c>
      <c r="N7940" s="11" t="n">
        <v>0.4</v>
      </c>
      <c r="O7940" s="7" t="n">
        <v>3859.2</v>
      </c>
      <c r="P7940" s="7" t="n">
        <v>1929.6</v>
      </c>
      <c r="Q7940" s="7">
        <f>text(E7940,"ddd")</f>
        <v/>
      </c>
      <c r="R7940" s="7">
        <f>G7940-F7940</f>
        <v/>
      </c>
      <c r="S7940" s="7">
        <f>E7940-D7940</f>
        <v/>
      </c>
      <c r="T7940" s="7">
        <f>O7940*M7940</f>
        <v/>
      </c>
      <c r="U7940" s="7">
        <f>T7940*N7940</f>
        <v/>
      </c>
      <c r="V7940" s="7">
        <f>T7940-U7940-(P7940*M7940)</f>
        <v/>
      </c>
      <c r="W7940" s="7">
        <f>VLOOKUP(L7940,'Products Sheet'!$A:$B,2,FALSE)</f>
        <v/>
      </c>
      <c r="X7940" s="7" t="n"/>
      <c r="Y7940" s="7" t="n"/>
      <c r="Z7940" s="7" t="n"/>
      <c r="AA7940" s="7" t="n"/>
      <c r="AB7940" s="7" t="n"/>
      <c r="AC7940" s="7" t="n"/>
    </row>
    <row r="7941" ht="9.75" customHeight="1" s="12">
      <c r="A7941" s="11" t="inlineStr">
        <is>
          <t>SO - 0004932</t>
        </is>
      </c>
      <c r="B7941" s="11" t="inlineStr">
        <is>
          <t>Distributor</t>
        </is>
      </c>
      <c r="C7941" s="11" t="inlineStr">
        <is>
          <t>WARE-UHY1004</t>
        </is>
      </c>
      <c r="D7941" s="6" t="n">
        <v>43700</v>
      </c>
      <c r="E7941" s="6" t="n">
        <v>43827</v>
      </c>
      <c r="F7941" s="6" t="n">
        <v>43846</v>
      </c>
      <c r="G7941" s="6" t="n">
        <v>43851</v>
      </c>
      <c r="H7941" s="11" t="inlineStr">
        <is>
          <t>USD</t>
        </is>
      </c>
      <c r="I7941" s="11" t="n">
        <v>25</v>
      </c>
      <c r="J7941" s="11" t="n">
        <v>13</v>
      </c>
      <c r="K7941" s="11" t="n">
        <v>245</v>
      </c>
      <c r="L7941" s="11" t="n">
        <v>47</v>
      </c>
      <c r="M7941" s="11" t="n">
        <v>2</v>
      </c>
      <c r="N7941" s="11" t="n">
        <v>0.05</v>
      </c>
      <c r="O7941" s="7" t="n">
        <v>5333.2</v>
      </c>
      <c r="P7941" s="7" t="n">
        <v>4266.56</v>
      </c>
      <c r="Q7941" s="7">
        <f>text(E7941,"ddd")</f>
        <v/>
      </c>
      <c r="R7941" s="7">
        <f>G7941-F7941</f>
        <v/>
      </c>
      <c r="S7941" s="7">
        <f>E7941-D7941</f>
        <v/>
      </c>
      <c r="T7941" s="7">
        <f>O7941*M7941</f>
        <v/>
      </c>
      <c r="U7941" s="7">
        <f>T7941*N7941</f>
        <v/>
      </c>
      <c r="V7941" s="7">
        <f>T7941-U7941-(P7941*M7941)</f>
        <v/>
      </c>
      <c r="W7941" s="7">
        <f>VLOOKUP(L7941,'Products Sheet'!$A:$B,2,FALSE)</f>
        <v/>
      </c>
      <c r="X7941" s="7" t="n"/>
      <c r="Y7941" s="7" t="n"/>
      <c r="Z7941" s="7" t="n"/>
      <c r="AA7941" s="7" t="n"/>
      <c r="AB7941" s="7" t="n"/>
      <c r="AC7941" s="7" t="n"/>
    </row>
    <row r="7942" ht="9.75" customHeight="1" s="12">
      <c r="A7942" s="11" t="inlineStr">
        <is>
          <t>SO - 0005067</t>
        </is>
      </c>
      <c r="B7942" s="11" t="inlineStr">
        <is>
          <t>Online</t>
        </is>
      </c>
      <c r="C7942" s="11" t="inlineStr">
        <is>
          <t>WARE-NBV1002</t>
        </is>
      </c>
      <c r="D7942" s="6" t="n">
        <v>43700</v>
      </c>
      <c r="E7942" s="6" t="n">
        <v>43841</v>
      </c>
      <c r="F7942" s="6" t="n">
        <v>43868</v>
      </c>
      <c r="G7942" s="6" t="n">
        <v>43869</v>
      </c>
      <c r="H7942" s="11" t="inlineStr">
        <is>
          <t>USD</t>
        </is>
      </c>
      <c r="I7942" s="11" t="n">
        <v>14</v>
      </c>
      <c r="J7942" s="11" t="n">
        <v>41</v>
      </c>
      <c r="K7942" s="11" t="n">
        <v>84</v>
      </c>
      <c r="L7942" s="11" t="n">
        <v>47</v>
      </c>
      <c r="M7942" s="11" t="n">
        <v>5</v>
      </c>
      <c r="N7942" s="11" t="n">
        <v>0.1</v>
      </c>
      <c r="O7942" s="7" t="n">
        <v>3356.7</v>
      </c>
      <c r="P7942" s="7" t="n">
        <v>1879.752</v>
      </c>
      <c r="Q7942" s="7">
        <f>text(E7942,"ddd")</f>
        <v/>
      </c>
      <c r="R7942" s="7">
        <f>G7942-F7942</f>
        <v/>
      </c>
      <c r="S7942" s="7">
        <f>E7942-D7942</f>
        <v/>
      </c>
      <c r="T7942" s="7">
        <f>O7942*M7942</f>
        <v/>
      </c>
      <c r="U7942" s="7">
        <f>T7942*N7942</f>
        <v/>
      </c>
      <c r="V7942" s="7">
        <f>T7942-U7942-(P7942*M7942)</f>
        <v/>
      </c>
      <c r="W7942" s="7">
        <f>VLOOKUP(L7942,'Products Sheet'!$A:$B,2,FALSE)</f>
        <v/>
      </c>
      <c r="X7942" s="7" t="n"/>
      <c r="Y7942" s="7" t="n"/>
      <c r="Z7942" s="7" t="n"/>
      <c r="AA7942" s="7" t="n"/>
      <c r="AB7942" s="7" t="n"/>
      <c r="AC7942" s="7" t="n"/>
    </row>
    <row r="7943" ht="9.75" customHeight="1" s="12">
      <c r="A7943" s="11" t="inlineStr">
        <is>
          <t>SO - 0005080</t>
        </is>
      </c>
      <c r="B7943" s="11" t="inlineStr">
        <is>
          <t>In-Store</t>
        </is>
      </c>
      <c r="C7943" s="11" t="inlineStr">
        <is>
          <t>WARE-XYS1001</t>
        </is>
      </c>
      <c r="D7943" s="6" t="n">
        <v>43800</v>
      </c>
      <c r="E7943" s="6" t="n">
        <v>43842</v>
      </c>
      <c r="F7943" s="6" t="n">
        <v>43851</v>
      </c>
      <c r="G7943" s="6" t="n">
        <v>43856</v>
      </c>
      <c r="H7943" s="11" t="inlineStr">
        <is>
          <t>USD</t>
        </is>
      </c>
      <c r="I7943" s="11" t="n">
        <v>7</v>
      </c>
      <c r="J7943" s="11" t="n">
        <v>12</v>
      </c>
      <c r="K7943" s="11" t="n">
        <v>26</v>
      </c>
      <c r="L7943" s="11" t="n">
        <v>47</v>
      </c>
      <c r="M7943" s="11" t="n">
        <v>7</v>
      </c>
      <c r="N7943" s="11" t="n">
        <v>0.1</v>
      </c>
      <c r="O7943" s="7" t="n">
        <v>241.2</v>
      </c>
      <c r="P7943" s="7" t="n">
        <v>173.664</v>
      </c>
      <c r="Q7943" s="7">
        <f>text(E7943,"ddd")</f>
        <v/>
      </c>
      <c r="R7943" s="7">
        <f>G7943-F7943</f>
        <v/>
      </c>
      <c r="S7943" s="7">
        <f>E7943-D7943</f>
        <v/>
      </c>
      <c r="T7943" s="7">
        <f>O7943*M7943</f>
        <v/>
      </c>
      <c r="U7943" s="7">
        <f>T7943*N7943</f>
        <v/>
      </c>
      <c r="V7943" s="7">
        <f>T7943-U7943-(P7943*M7943)</f>
        <v/>
      </c>
      <c r="W7943" s="7">
        <f>VLOOKUP(L7943,'Products Sheet'!$A:$B,2,FALSE)</f>
        <v/>
      </c>
      <c r="X7943" s="7" t="n"/>
      <c r="Y7943" s="7" t="n"/>
      <c r="Z7943" s="7" t="n"/>
      <c r="AA7943" s="7" t="n"/>
      <c r="AB7943" s="7" t="n"/>
      <c r="AC7943" s="7" t="n"/>
    </row>
    <row r="7944" ht="9.75" customHeight="1" s="12">
      <c r="A7944" s="11" t="inlineStr">
        <is>
          <t>SO - 0005094</t>
        </is>
      </c>
      <c r="B7944" s="11" t="inlineStr">
        <is>
          <t>Distributor</t>
        </is>
      </c>
      <c r="C7944" s="11" t="inlineStr">
        <is>
          <t>WARE-NMK1003</t>
        </is>
      </c>
      <c r="D7944" s="6" t="n">
        <v>43800</v>
      </c>
      <c r="E7944" s="6" t="n">
        <v>43843</v>
      </c>
      <c r="F7944" s="6" t="n">
        <v>43871</v>
      </c>
      <c r="G7944" s="6" t="n">
        <v>43872</v>
      </c>
      <c r="H7944" s="11" t="inlineStr">
        <is>
          <t>USD</t>
        </is>
      </c>
      <c r="I7944" s="11" t="n">
        <v>22</v>
      </c>
      <c r="J7944" s="11" t="n">
        <v>6</v>
      </c>
      <c r="K7944" s="11" t="n">
        <v>112</v>
      </c>
      <c r="L7944" s="11" t="n">
        <v>47</v>
      </c>
      <c r="M7944" s="11" t="n">
        <v>7</v>
      </c>
      <c r="N7944" s="11" t="n">
        <v>0.05</v>
      </c>
      <c r="O7944" s="7" t="n">
        <v>1005</v>
      </c>
      <c r="P7944" s="7" t="n">
        <v>673.35</v>
      </c>
      <c r="Q7944" s="7">
        <f>text(E7944,"ddd")</f>
        <v/>
      </c>
      <c r="R7944" s="7">
        <f>G7944-F7944</f>
        <v/>
      </c>
      <c r="S7944" s="7">
        <f>E7944-D7944</f>
        <v/>
      </c>
      <c r="T7944" s="7">
        <f>O7944*M7944</f>
        <v/>
      </c>
      <c r="U7944" s="7">
        <f>T7944*N7944</f>
        <v/>
      </c>
      <c r="V7944" s="7">
        <f>T7944-U7944-(P7944*M7944)</f>
        <v/>
      </c>
      <c r="W7944" s="7">
        <f>VLOOKUP(L7944,'Products Sheet'!$A:$B,2,FALSE)</f>
        <v/>
      </c>
      <c r="X7944" s="7" t="n"/>
      <c r="Y7944" s="7" t="n"/>
      <c r="Z7944" s="7" t="n"/>
      <c r="AA7944" s="7" t="n"/>
      <c r="AB7944" s="7" t="n"/>
      <c r="AC7944" s="7" t="n"/>
    </row>
    <row r="7945" ht="9.75" customHeight="1" s="12">
      <c r="A7945" s="11" t="inlineStr">
        <is>
          <t>SO - 0005117</t>
        </is>
      </c>
      <c r="B7945" s="11" t="inlineStr">
        <is>
          <t>In-Store</t>
        </is>
      </c>
      <c r="C7945" s="11" t="inlineStr">
        <is>
          <t>WARE-PUJ1005</t>
        </is>
      </c>
      <c r="D7945" s="6" t="n">
        <v>43700</v>
      </c>
      <c r="E7945" s="6" t="n">
        <v>43846</v>
      </c>
      <c r="F7945" s="6" t="n">
        <v>43862</v>
      </c>
      <c r="G7945" s="6" t="n">
        <v>43871</v>
      </c>
      <c r="H7945" s="11" t="inlineStr">
        <is>
          <t>USD</t>
        </is>
      </c>
      <c r="I7945" s="11" t="n">
        <v>7</v>
      </c>
      <c r="J7945" s="11" t="n">
        <v>5</v>
      </c>
      <c r="K7945" s="11" t="n">
        <v>294</v>
      </c>
      <c r="L7945" s="11" t="n">
        <v>47</v>
      </c>
      <c r="M7945" s="11" t="n">
        <v>7</v>
      </c>
      <c r="N7945" s="11" t="n">
        <v>0.075</v>
      </c>
      <c r="O7945" s="7" t="n">
        <v>1701.8</v>
      </c>
      <c r="P7945" s="7" t="n">
        <v>1021.08</v>
      </c>
      <c r="Q7945" s="7">
        <f>text(E7945,"ddd")</f>
        <v/>
      </c>
      <c r="R7945" s="7">
        <f>G7945-F7945</f>
        <v/>
      </c>
      <c r="S7945" s="7">
        <f>E7945-D7945</f>
        <v/>
      </c>
      <c r="T7945" s="7">
        <f>O7945*M7945</f>
        <v/>
      </c>
      <c r="U7945" s="7">
        <f>T7945*N7945</f>
        <v/>
      </c>
      <c r="V7945" s="7">
        <f>T7945-U7945-(P7945*M7945)</f>
        <v/>
      </c>
      <c r="W7945" s="7">
        <f>VLOOKUP(L7945,'Products Sheet'!$A:$B,2,FALSE)</f>
        <v/>
      </c>
      <c r="X7945" s="7" t="n"/>
      <c r="Y7945" s="7" t="n"/>
      <c r="Z7945" s="7" t="n"/>
      <c r="AA7945" s="7" t="n"/>
      <c r="AB7945" s="7" t="n"/>
      <c r="AC7945" s="7" t="n"/>
    </row>
    <row r="7946" ht="9.75" customHeight="1" s="12">
      <c r="A7946" s="11" t="inlineStr">
        <is>
          <t>SO - 0005130</t>
        </is>
      </c>
      <c r="B7946" s="11" t="inlineStr">
        <is>
          <t>Online</t>
        </is>
      </c>
      <c r="C7946" s="11" t="inlineStr">
        <is>
          <t>WARE-NBV1002</t>
        </is>
      </c>
      <c r="D7946" s="6" t="n">
        <v>43700</v>
      </c>
      <c r="E7946" s="6" t="n">
        <v>43847</v>
      </c>
      <c r="F7946" s="6" t="n">
        <v>43871</v>
      </c>
      <c r="G7946" s="6" t="n">
        <v>43880</v>
      </c>
      <c r="H7946" s="11" t="inlineStr">
        <is>
          <t>USD</t>
        </is>
      </c>
      <c r="I7946" s="11" t="n">
        <v>13</v>
      </c>
      <c r="J7946" s="11" t="n">
        <v>29</v>
      </c>
      <c r="K7946" s="11" t="n">
        <v>87</v>
      </c>
      <c r="L7946" s="11" t="n">
        <v>47</v>
      </c>
      <c r="M7946" s="11" t="n">
        <v>3</v>
      </c>
      <c r="N7946" s="11" t="n">
        <v>0.05</v>
      </c>
      <c r="O7946" s="7" t="n">
        <v>1701.8</v>
      </c>
      <c r="P7946" s="7" t="n">
        <v>935.99</v>
      </c>
      <c r="Q7946" s="7">
        <f>text(E7946,"ddd")</f>
        <v/>
      </c>
      <c r="R7946" s="7">
        <f>G7946-F7946</f>
        <v/>
      </c>
      <c r="S7946" s="7">
        <f>E7946-D7946</f>
        <v/>
      </c>
      <c r="T7946" s="7">
        <f>O7946*M7946</f>
        <v/>
      </c>
      <c r="U7946" s="7">
        <f>T7946*N7946</f>
        <v/>
      </c>
      <c r="V7946" s="7">
        <f>T7946-U7946-(P7946*M7946)</f>
        <v/>
      </c>
      <c r="W7946" s="7">
        <f>VLOOKUP(L7946,'Products Sheet'!$A:$B,2,FALSE)</f>
        <v/>
      </c>
      <c r="X7946" s="7" t="n"/>
      <c r="Y7946" s="7" t="n"/>
      <c r="Z7946" s="7" t="n"/>
      <c r="AA7946" s="7" t="n"/>
      <c r="AB7946" s="7" t="n"/>
      <c r="AC7946" s="7" t="n"/>
    </row>
    <row r="7947" ht="9.75" customHeight="1" s="12">
      <c r="A7947" s="11" t="inlineStr">
        <is>
          <t>SO - 0005189</t>
        </is>
      </c>
      <c r="B7947" s="11" t="inlineStr">
        <is>
          <t>Online</t>
        </is>
      </c>
      <c r="C7947" s="11" t="inlineStr">
        <is>
          <t>WARE-XYS1001</t>
        </is>
      </c>
      <c r="D7947" s="6" t="n">
        <v>43800</v>
      </c>
      <c r="E7947" s="6" t="n">
        <v>43854</v>
      </c>
      <c r="F7947" s="6" t="n">
        <v>43860</v>
      </c>
      <c r="G7947" s="6" t="n">
        <v>43868</v>
      </c>
      <c r="H7947" s="11" t="inlineStr">
        <is>
          <t>USD</t>
        </is>
      </c>
      <c r="I7947" s="11" t="n">
        <v>18</v>
      </c>
      <c r="J7947" s="11" t="n">
        <v>37</v>
      </c>
      <c r="K7947" s="11" t="n">
        <v>31</v>
      </c>
      <c r="L7947" s="11" t="n">
        <v>47</v>
      </c>
      <c r="M7947" s="11" t="n">
        <v>7</v>
      </c>
      <c r="N7947" s="11" t="n">
        <v>0.1</v>
      </c>
      <c r="O7947" s="7" t="n">
        <v>180.9</v>
      </c>
      <c r="P7947" s="7" t="n">
        <v>124.821</v>
      </c>
      <c r="Q7947" s="7">
        <f>text(E7947,"ddd")</f>
        <v/>
      </c>
      <c r="R7947" s="7">
        <f>G7947-F7947</f>
        <v/>
      </c>
      <c r="S7947" s="7">
        <f>E7947-D7947</f>
        <v/>
      </c>
      <c r="T7947" s="7">
        <f>O7947*M7947</f>
        <v/>
      </c>
      <c r="U7947" s="7">
        <f>T7947*N7947</f>
        <v/>
      </c>
      <c r="V7947" s="7">
        <f>T7947-U7947-(P7947*M7947)</f>
        <v/>
      </c>
      <c r="W7947" s="7">
        <f>VLOOKUP(L7947,'Products Sheet'!$A:$B,2,FALSE)</f>
        <v/>
      </c>
      <c r="X7947" s="7" t="n"/>
      <c r="Y7947" s="7" t="n"/>
      <c r="Z7947" s="7" t="n"/>
      <c r="AA7947" s="7" t="n"/>
      <c r="AB7947" s="7" t="n"/>
      <c r="AC7947" s="7" t="n"/>
    </row>
    <row r="7948" ht="9.75" customHeight="1" s="12">
      <c r="A7948" s="11" t="inlineStr">
        <is>
          <t>SO - 0005209</t>
        </is>
      </c>
      <c r="B7948" s="11" t="inlineStr">
        <is>
          <t>In-Store</t>
        </is>
      </c>
      <c r="C7948" s="11" t="inlineStr">
        <is>
          <t>WARE-UHY1004</t>
        </is>
      </c>
      <c r="D7948" s="6" t="n">
        <v>43700</v>
      </c>
      <c r="E7948" s="6" t="n">
        <v>43857</v>
      </c>
      <c r="F7948" s="6" t="n">
        <v>43867</v>
      </c>
      <c r="G7948" s="6" t="n">
        <v>43875</v>
      </c>
      <c r="H7948" s="11" t="inlineStr">
        <is>
          <t>USD</t>
        </is>
      </c>
      <c r="I7948" s="11" t="n">
        <v>6</v>
      </c>
      <c r="J7948" s="11" t="n">
        <v>11</v>
      </c>
      <c r="K7948" s="11" t="n">
        <v>241</v>
      </c>
      <c r="L7948" s="11" t="n">
        <v>47</v>
      </c>
      <c r="M7948" s="11" t="n">
        <v>5</v>
      </c>
      <c r="N7948" s="11" t="n">
        <v>0.075</v>
      </c>
      <c r="O7948" s="7" t="n">
        <v>221.1</v>
      </c>
      <c r="P7948" s="7" t="n">
        <v>163.614</v>
      </c>
      <c r="Q7948" s="7">
        <f>text(E7948,"ddd")</f>
        <v/>
      </c>
      <c r="R7948" s="7">
        <f>G7948-F7948</f>
        <v/>
      </c>
      <c r="S7948" s="7">
        <f>E7948-D7948</f>
        <v/>
      </c>
      <c r="T7948" s="7">
        <f>O7948*M7948</f>
        <v/>
      </c>
      <c r="U7948" s="7">
        <f>T7948*N7948</f>
        <v/>
      </c>
      <c r="V7948" s="7">
        <f>T7948-U7948-(P7948*M7948)</f>
        <v/>
      </c>
      <c r="W7948" s="7">
        <f>VLOOKUP(L7948,'Products Sheet'!$A:$B,2,FALSE)</f>
        <v/>
      </c>
      <c r="X7948" s="7" t="n"/>
      <c r="Y7948" s="7" t="n"/>
      <c r="Z7948" s="7" t="n"/>
      <c r="AA7948" s="7" t="n"/>
      <c r="AB7948" s="7" t="n"/>
      <c r="AC7948" s="7" t="n"/>
    </row>
    <row r="7949" ht="9.75" customHeight="1" s="12">
      <c r="A7949" s="11" t="inlineStr">
        <is>
          <t>SO - 0005460</t>
        </is>
      </c>
      <c r="B7949" s="11" t="inlineStr">
        <is>
          <t>In-Store</t>
        </is>
      </c>
      <c r="C7949" s="11" t="inlineStr">
        <is>
          <t>WARE-PUJ1005</t>
        </is>
      </c>
      <c r="D7949" s="6" t="n">
        <v>43800</v>
      </c>
      <c r="E7949" s="6" t="n">
        <v>43885</v>
      </c>
      <c r="F7949" s="6" t="n">
        <v>43908</v>
      </c>
      <c r="G7949" s="6" t="n">
        <v>43909</v>
      </c>
      <c r="H7949" s="11" t="inlineStr">
        <is>
          <t>USD</t>
        </is>
      </c>
      <c r="I7949" s="11" t="n">
        <v>10</v>
      </c>
      <c r="J7949" s="11" t="n">
        <v>2</v>
      </c>
      <c r="K7949" s="11" t="n">
        <v>293</v>
      </c>
      <c r="L7949" s="11" t="n">
        <v>47</v>
      </c>
      <c r="M7949" s="11" t="n">
        <v>5</v>
      </c>
      <c r="N7949" s="11" t="n">
        <v>0.075</v>
      </c>
      <c r="O7949" s="7" t="n">
        <v>1286.4</v>
      </c>
      <c r="P7949" s="7" t="n">
        <v>771.84</v>
      </c>
      <c r="Q7949" s="7">
        <f>text(E7949,"ddd")</f>
        <v/>
      </c>
      <c r="R7949" s="7">
        <f>G7949-F7949</f>
        <v/>
      </c>
      <c r="S7949" s="7">
        <f>E7949-D7949</f>
        <v/>
      </c>
      <c r="T7949" s="7">
        <f>O7949*M7949</f>
        <v/>
      </c>
      <c r="U7949" s="7">
        <f>T7949*N7949</f>
        <v/>
      </c>
      <c r="V7949" s="7">
        <f>T7949-U7949-(P7949*M7949)</f>
        <v/>
      </c>
      <c r="W7949" s="7">
        <f>VLOOKUP(L7949,'Products Sheet'!$A:$B,2,FALSE)</f>
        <v/>
      </c>
      <c r="X7949" s="7" t="n"/>
      <c r="Y7949" s="7" t="n"/>
      <c r="Z7949" s="7" t="n"/>
      <c r="AA7949" s="7" t="n"/>
      <c r="AB7949" s="7" t="n"/>
      <c r="AC7949" s="7" t="n"/>
    </row>
    <row r="7950" ht="9.75" customHeight="1" s="12">
      <c r="A7950" s="11" t="inlineStr">
        <is>
          <t>SO - 0005551</t>
        </is>
      </c>
      <c r="B7950" s="11" t="inlineStr">
        <is>
          <t>In-Store</t>
        </is>
      </c>
      <c r="C7950" s="11" t="inlineStr">
        <is>
          <t>WARE-XYS1001</t>
        </is>
      </c>
      <c r="D7950" s="6" t="n">
        <v>43800</v>
      </c>
      <c r="E7950" s="6" t="n">
        <v>43897</v>
      </c>
      <c r="F7950" s="6" t="n">
        <v>43915</v>
      </c>
      <c r="G7950" s="6" t="n">
        <v>43916</v>
      </c>
      <c r="H7950" s="11" t="inlineStr">
        <is>
          <t>USD</t>
        </is>
      </c>
      <c r="I7950" s="11" t="n">
        <v>11</v>
      </c>
      <c r="J7950" s="11" t="n">
        <v>22</v>
      </c>
      <c r="K7950" s="11" t="n">
        <v>12</v>
      </c>
      <c r="L7950" s="11" t="n">
        <v>47</v>
      </c>
      <c r="M7950" s="11" t="n">
        <v>1</v>
      </c>
      <c r="N7950" s="11" t="n">
        <v>0.075</v>
      </c>
      <c r="O7950" s="7" t="n">
        <v>2499.1</v>
      </c>
      <c r="P7950" s="7" t="n">
        <v>1774.361</v>
      </c>
      <c r="Q7950" s="7">
        <f>text(E7950,"ddd")</f>
        <v/>
      </c>
      <c r="R7950" s="7">
        <f>G7950-F7950</f>
        <v/>
      </c>
      <c r="S7950" s="7">
        <f>E7950-D7950</f>
        <v/>
      </c>
      <c r="T7950" s="7">
        <f>O7950*M7950</f>
        <v/>
      </c>
      <c r="U7950" s="7">
        <f>T7950*N7950</f>
        <v/>
      </c>
      <c r="V7950" s="7">
        <f>T7950-U7950-(P7950*M7950)</f>
        <v/>
      </c>
      <c r="W7950" s="7">
        <f>VLOOKUP(L7950,'Products Sheet'!$A:$B,2,FALSE)</f>
        <v/>
      </c>
      <c r="X7950" s="7" t="n"/>
      <c r="Y7950" s="7" t="n"/>
      <c r="Z7950" s="7" t="n"/>
      <c r="AA7950" s="7" t="n"/>
      <c r="AB7950" s="7" t="n"/>
      <c r="AC7950" s="7" t="n"/>
    </row>
    <row r="7951" ht="9.75" customHeight="1" s="12">
      <c r="A7951" s="11" t="inlineStr">
        <is>
          <t>SO - 0005697</t>
        </is>
      </c>
      <c r="B7951" s="11" t="inlineStr">
        <is>
          <t>In-Store</t>
        </is>
      </c>
      <c r="C7951" s="11" t="inlineStr">
        <is>
          <t>WARE-XYS1001</t>
        </is>
      </c>
      <c r="D7951" s="6" t="n">
        <v>43800</v>
      </c>
      <c r="E7951" s="6" t="n">
        <v>43915</v>
      </c>
      <c r="F7951" s="6" t="n">
        <v>43934</v>
      </c>
      <c r="G7951" s="6" t="n">
        <v>43940</v>
      </c>
      <c r="H7951" s="11" t="inlineStr">
        <is>
          <t>USD</t>
        </is>
      </c>
      <c r="I7951" s="11" t="n">
        <v>5</v>
      </c>
      <c r="J7951" s="11" t="n">
        <v>43</v>
      </c>
      <c r="K7951" s="11" t="n">
        <v>12</v>
      </c>
      <c r="L7951" s="11" t="n">
        <v>47</v>
      </c>
      <c r="M7951" s="11" t="n">
        <v>7</v>
      </c>
      <c r="N7951" s="11" t="n">
        <v>0.2</v>
      </c>
      <c r="O7951" s="7" t="n">
        <v>1983.2</v>
      </c>
      <c r="P7951" s="7" t="n">
        <v>1189.92</v>
      </c>
      <c r="Q7951" s="7">
        <f>text(E7951,"ddd")</f>
        <v/>
      </c>
      <c r="R7951" s="7">
        <f>G7951-F7951</f>
        <v/>
      </c>
      <c r="S7951" s="7">
        <f>E7951-D7951</f>
        <v/>
      </c>
      <c r="T7951" s="7">
        <f>O7951*M7951</f>
        <v/>
      </c>
      <c r="U7951" s="7">
        <f>T7951*N7951</f>
        <v/>
      </c>
      <c r="V7951" s="7">
        <f>T7951-U7951-(P7951*M7951)</f>
        <v/>
      </c>
      <c r="W7951" s="7">
        <f>VLOOKUP(L7951,'Products Sheet'!$A:$B,2,FALSE)</f>
        <v/>
      </c>
      <c r="X7951" s="7" t="n"/>
      <c r="Y7951" s="7" t="n"/>
      <c r="Z7951" s="7" t="n"/>
      <c r="AA7951" s="7" t="n"/>
      <c r="AB7951" s="7" t="n"/>
      <c r="AC7951" s="7" t="n"/>
    </row>
    <row r="7952" ht="9.75" customHeight="1" s="12">
      <c r="A7952" s="11" t="inlineStr">
        <is>
          <t>SO - 0005880</t>
        </is>
      </c>
      <c r="B7952" s="11" t="inlineStr">
        <is>
          <t>In-Store</t>
        </is>
      </c>
      <c r="C7952" s="11" t="inlineStr">
        <is>
          <t>WARE-XYS1001</t>
        </is>
      </c>
      <c r="D7952" s="6" t="n">
        <v>43800</v>
      </c>
      <c r="E7952" s="6" t="n">
        <v>43936</v>
      </c>
      <c r="F7952" s="6" t="n">
        <v>43962</v>
      </c>
      <c r="G7952" s="6" t="n">
        <v>43964</v>
      </c>
      <c r="H7952" s="11" t="inlineStr">
        <is>
          <t>USD</t>
        </is>
      </c>
      <c r="I7952" s="11" t="n">
        <v>11</v>
      </c>
      <c r="J7952" s="11" t="n">
        <v>50</v>
      </c>
      <c r="K7952" s="11" t="n">
        <v>33</v>
      </c>
      <c r="L7952" s="11" t="n">
        <v>47</v>
      </c>
      <c r="M7952" s="11" t="n">
        <v>5</v>
      </c>
      <c r="N7952" s="11" t="n">
        <v>0.4</v>
      </c>
      <c r="O7952" s="7" t="n">
        <v>2365.1</v>
      </c>
      <c r="P7952" s="7" t="n">
        <v>1348.107</v>
      </c>
      <c r="Q7952" s="7">
        <f>text(E7952,"ddd")</f>
        <v/>
      </c>
      <c r="R7952" s="7">
        <f>G7952-F7952</f>
        <v/>
      </c>
      <c r="S7952" s="7">
        <f>E7952-D7952</f>
        <v/>
      </c>
      <c r="T7952" s="7">
        <f>O7952*M7952</f>
        <v/>
      </c>
      <c r="U7952" s="7">
        <f>T7952*N7952</f>
        <v/>
      </c>
      <c r="V7952" s="7">
        <f>T7952-U7952-(P7952*M7952)</f>
        <v/>
      </c>
      <c r="W7952" s="7">
        <f>VLOOKUP(L7952,'Products Sheet'!$A:$B,2,FALSE)</f>
        <v/>
      </c>
      <c r="X7952" s="7" t="n"/>
      <c r="Y7952" s="7" t="n"/>
      <c r="Z7952" s="7" t="n"/>
      <c r="AA7952" s="7" t="n"/>
      <c r="AB7952" s="7" t="n"/>
      <c r="AC7952" s="7" t="n"/>
    </row>
    <row r="7953" ht="9.75" customHeight="1" s="12">
      <c r="A7953" s="11" t="inlineStr">
        <is>
          <t>SO - 0005920</t>
        </is>
      </c>
      <c r="B7953" s="11" t="inlineStr">
        <is>
          <t>Wholesale</t>
        </is>
      </c>
      <c r="C7953" s="11" t="inlineStr">
        <is>
          <t>WARE-UHY1004</t>
        </is>
      </c>
      <c r="D7953" s="6" t="n">
        <v>43900</v>
      </c>
      <c r="E7953" s="6" t="n">
        <v>43942</v>
      </c>
      <c r="F7953" s="6" t="n">
        <v>43955</v>
      </c>
      <c r="G7953" s="6" t="n">
        <v>43965</v>
      </c>
      <c r="H7953" s="11" t="inlineStr">
        <is>
          <t>USD</t>
        </is>
      </c>
      <c r="I7953" s="11" t="n">
        <v>28</v>
      </c>
      <c r="J7953" s="11" t="n">
        <v>35</v>
      </c>
      <c r="K7953" s="11" t="n">
        <v>232</v>
      </c>
      <c r="L7953" s="11" t="n">
        <v>47</v>
      </c>
      <c r="M7953" s="11" t="n">
        <v>3</v>
      </c>
      <c r="N7953" s="11" t="n">
        <v>0.075</v>
      </c>
      <c r="O7953" s="7" t="n">
        <v>3242.8</v>
      </c>
      <c r="P7953" s="7" t="n">
        <v>2756.38</v>
      </c>
      <c r="Q7953" s="7">
        <f>text(E7953,"ddd")</f>
        <v/>
      </c>
      <c r="R7953" s="7">
        <f>G7953-F7953</f>
        <v/>
      </c>
      <c r="S7953" s="7">
        <f>E7953-D7953</f>
        <v/>
      </c>
      <c r="T7953" s="7">
        <f>O7953*M7953</f>
        <v/>
      </c>
      <c r="U7953" s="7">
        <f>T7953*N7953</f>
        <v/>
      </c>
      <c r="V7953" s="7">
        <f>T7953-U7953-(P7953*M7953)</f>
        <v/>
      </c>
      <c r="W7953" s="7">
        <f>VLOOKUP(L7953,'Products Sheet'!$A:$B,2,FALSE)</f>
        <v/>
      </c>
      <c r="X7953" s="7" t="n"/>
      <c r="Y7953" s="7" t="n"/>
      <c r="Z7953" s="7" t="n"/>
      <c r="AA7953" s="7" t="n"/>
      <c r="AB7953" s="7" t="n"/>
      <c r="AC7953" s="7" t="n"/>
    </row>
    <row r="7954" ht="9.75" customHeight="1" s="12">
      <c r="A7954" s="11" t="inlineStr">
        <is>
          <t>SO - 0005944</t>
        </is>
      </c>
      <c r="B7954" s="11" t="inlineStr">
        <is>
          <t>In-Store</t>
        </is>
      </c>
      <c r="C7954" s="11" t="inlineStr">
        <is>
          <t>WARE-UHY1004</t>
        </is>
      </c>
      <c r="D7954" s="6" t="n">
        <v>43800</v>
      </c>
      <c r="E7954" s="6" t="n">
        <v>43945</v>
      </c>
      <c r="F7954" s="6" t="n">
        <v>43953</v>
      </c>
      <c r="G7954" s="6" t="n">
        <v>43959</v>
      </c>
      <c r="H7954" s="11" t="inlineStr">
        <is>
          <t>USD</t>
        </is>
      </c>
      <c r="I7954" s="11" t="n">
        <v>10</v>
      </c>
      <c r="J7954" s="11" t="n">
        <v>3</v>
      </c>
      <c r="K7954" s="11" t="n">
        <v>218</v>
      </c>
      <c r="L7954" s="11" t="n">
        <v>47</v>
      </c>
      <c r="M7954" s="11" t="n">
        <v>7</v>
      </c>
      <c r="N7954" s="11" t="n">
        <v>0.05</v>
      </c>
      <c r="O7954" s="7" t="n">
        <v>3993.2</v>
      </c>
      <c r="P7954" s="7" t="n">
        <v>2076.464</v>
      </c>
      <c r="Q7954" s="7">
        <f>text(E7954,"ddd")</f>
        <v/>
      </c>
      <c r="R7954" s="7">
        <f>G7954-F7954</f>
        <v/>
      </c>
      <c r="S7954" s="7">
        <f>E7954-D7954</f>
        <v/>
      </c>
      <c r="T7954" s="7">
        <f>O7954*M7954</f>
        <v/>
      </c>
      <c r="U7954" s="7">
        <f>T7954*N7954</f>
        <v/>
      </c>
      <c r="V7954" s="7">
        <f>T7954-U7954-(P7954*M7954)</f>
        <v/>
      </c>
      <c r="W7954" s="7">
        <f>VLOOKUP(L7954,'Products Sheet'!$A:$B,2,FALSE)</f>
        <v/>
      </c>
      <c r="X7954" s="7" t="n"/>
      <c r="Y7954" s="7" t="n"/>
      <c r="Z7954" s="7" t="n"/>
      <c r="AA7954" s="7" t="n"/>
      <c r="AB7954" s="7" t="n"/>
      <c r="AC7954" s="7" t="n"/>
    </row>
    <row r="7955" ht="9.75" customHeight="1" s="12">
      <c r="A7955" s="11" t="inlineStr">
        <is>
          <t>SO - 0006013</t>
        </is>
      </c>
      <c r="B7955" s="11" t="inlineStr">
        <is>
          <t>Online</t>
        </is>
      </c>
      <c r="C7955" s="11" t="inlineStr">
        <is>
          <t>WARE-NMK1003</t>
        </is>
      </c>
      <c r="D7955" s="6" t="n">
        <v>43800</v>
      </c>
      <c r="E7955" s="6" t="n">
        <v>43952</v>
      </c>
      <c r="F7955" s="6" t="n">
        <v>43971</v>
      </c>
      <c r="G7955" s="6" t="n">
        <v>43975</v>
      </c>
      <c r="H7955" s="11" t="inlineStr">
        <is>
          <t>USD</t>
        </is>
      </c>
      <c r="I7955" s="11" t="n">
        <v>16</v>
      </c>
      <c r="J7955" s="11" t="n">
        <v>20</v>
      </c>
      <c r="K7955" s="11" t="n">
        <v>148</v>
      </c>
      <c r="L7955" s="11" t="n">
        <v>47</v>
      </c>
      <c r="M7955" s="11" t="n">
        <v>1</v>
      </c>
      <c r="N7955" s="11" t="n">
        <v>0.2</v>
      </c>
      <c r="O7955" s="7" t="n">
        <v>3839.1</v>
      </c>
      <c r="P7955" s="7" t="n">
        <v>1727.595</v>
      </c>
      <c r="Q7955" s="7">
        <f>text(E7955,"ddd")</f>
        <v/>
      </c>
      <c r="R7955" s="7">
        <f>G7955-F7955</f>
        <v/>
      </c>
      <c r="S7955" s="7">
        <f>E7955-D7955</f>
        <v/>
      </c>
      <c r="T7955" s="7">
        <f>O7955*M7955</f>
        <v/>
      </c>
      <c r="U7955" s="7">
        <f>T7955*N7955</f>
        <v/>
      </c>
      <c r="V7955" s="7">
        <f>T7955-U7955-(P7955*M7955)</f>
        <v/>
      </c>
      <c r="W7955" s="7">
        <f>VLOOKUP(L7955,'Products Sheet'!$A:$B,2,FALSE)</f>
        <v/>
      </c>
      <c r="X7955" s="7" t="n"/>
      <c r="Y7955" s="7" t="n"/>
      <c r="Z7955" s="7" t="n"/>
      <c r="AA7955" s="7" t="n"/>
      <c r="AB7955" s="7" t="n"/>
      <c r="AC7955" s="7" t="n"/>
    </row>
    <row r="7956" ht="9.75" customHeight="1" s="12">
      <c r="A7956" s="11" t="inlineStr">
        <is>
          <t>SO - 0006088</t>
        </is>
      </c>
      <c r="B7956" s="11" t="inlineStr">
        <is>
          <t>Online</t>
        </is>
      </c>
      <c r="C7956" s="11" t="inlineStr">
        <is>
          <t>WARE-UHY1004</t>
        </is>
      </c>
      <c r="D7956" s="6" t="n">
        <v>43900</v>
      </c>
      <c r="E7956" s="6" t="n">
        <v>43962</v>
      </c>
      <c r="F7956" s="6" t="n">
        <v>43983</v>
      </c>
      <c r="G7956" s="6" t="n">
        <v>43990</v>
      </c>
      <c r="H7956" s="11" t="inlineStr">
        <is>
          <t>USD</t>
        </is>
      </c>
      <c r="I7956" s="11" t="n">
        <v>16</v>
      </c>
      <c r="J7956" s="11" t="n">
        <v>39</v>
      </c>
      <c r="K7956" s="11" t="n">
        <v>219</v>
      </c>
      <c r="L7956" s="11" t="n">
        <v>47</v>
      </c>
      <c r="M7956" s="11" t="n">
        <v>2</v>
      </c>
      <c r="N7956" s="11" t="n">
        <v>0.05</v>
      </c>
      <c r="O7956" s="7" t="n">
        <v>1118.9</v>
      </c>
      <c r="P7956" s="7" t="n">
        <v>660.1510000000001</v>
      </c>
      <c r="Q7956" s="7">
        <f>text(E7956,"ddd")</f>
        <v/>
      </c>
      <c r="R7956" s="7">
        <f>G7956-F7956</f>
        <v/>
      </c>
      <c r="S7956" s="7">
        <f>E7956-D7956</f>
        <v/>
      </c>
      <c r="T7956" s="7">
        <f>O7956*M7956</f>
        <v/>
      </c>
      <c r="U7956" s="7">
        <f>T7956*N7956</f>
        <v/>
      </c>
      <c r="V7956" s="7">
        <f>T7956-U7956-(P7956*M7956)</f>
        <v/>
      </c>
      <c r="W7956" s="7">
        <f>VLOOKUP(L7956,'Products Sheet'!$A:$B,2,FALSE)</f>
        <v/>
      </c>
      <c r="X7956" s="7" t="n"/>
      <c r="Y7956" s="7" t="n"/>
      <c r="Z7956" s="7" t="n"/>
      <c r="AA7956" s="7" t="n"/>
      <c r="AB7956" s="7" t="n"/>
      <c r="AC7956" s="7" t="n"/>
    </row>
    <row r="7957" ht="9.75" customHeight="1" s="12">
      <c r="A7957" s="11" t="inlineStr">
        <is>
          <t>SO - 0006123</t>
        </is>
      </c>
      <c r="B7957" s="11" t="inlineStr">
        <is>
          <t>Online</t>
        </is>
      </c>
      <c r="C7957" s="11" t="inlineStr">
        <is>
          <t>WARE-PUJ1005</t>
        </is>
      </c>
      <c r="D7957" s="6" t="n">
        <v>43800</v>
      </c>
      <c r="E7957" s="6" t="n">
        <v>43967</v>
      </c>
      <c r="F7957" s="6" t="n">
        <v>43987</v>
      </c>
      <c r="G7957" s="6" t="n">
        <v>43988</v>
      </c>
      <c r="H7957" s="11" t="inlineStr">
        <is>
          <t>USD</t>
        </is>
      </c>
      <c r="I7957" s="11" t="n">
        <v>17</v>
      </c>
      <c r="J7957" s="11" t="n">
        <v>46</v>
      </c>
      <c r="K7957" s="11" t="n">
        <v>288</v>
      </c>
      <c r="L7957" s="11" t="n">
        <v>47</v>
      </c>
      <c r="M7957" s="11" t="n">
        <v>2</v>
      </c>
      <c r="N7957" s="11" t="n">
        <v>0.075</v>
      </c>
      <c r="O7957" s="7" t="n">
        <v>2733.6</v>
      </c>
      <c r="P7957" s="7" t="n">
        <v>1503.48</v>
      </c>
      <c r="Q7957" s="7">
        <f>text(E7957,"ddd")</f>
        <v/>
      </c>
      <c r="R7957" s="7">
        <f>G7957-F7957</f>
        <v/>
      </c>
      <c r="S7957" s="7">
        <f>E7957-D7957</f>
        <v/>
      </c>
      <c r="T7957" s="7">
        <f>O7957*M7957</f>
        <v/>
      </c>
      <c r="U7957" s="7">
        <f>T7957*N7957</f>
        <v/>
      </c>
      <c r="V7957" s="7">
        <f>T7957-U7957-(P7957*M7957)</f>
        <v/>
      </c>
      <c r="W7957" s="7">
        <f>VLOOKUP(L7957,'Products Sheet'!$A:$B,2,FALSE)</f>
        <v/>
      </c>
      <c r="X7957" s="7" t="n"/>
      <c r="Y7957" s="7" t="n"/>
      <c r="Z7957" s="7" t="n"/>
      <c r="AA7957" s="7" t="n"/>
      <c r="AB7957" s="7" t="n"/>
      <c r="AC7957" s="7" t="n"/>
    </row>
    <row r="7958" ht="9.75" customHeight="1" s="12">
      <c r="A7958" s="11" t="inlineStr">
        <is>
          <t>SO - 0006187</t>
        </is>
      </c>
      <c r="B7958" s="11" t="inlineStr">
        <is>
          <t>In-Store</t>
        </is>
      </c>
      <c r="C7958" s="11" t="inlineStr">
        <is>
          <t>WARE-UHY1004</t>
        </is>
      </c>
      <c r="D7958" s="6" t="n">
        <v>43900</v>
      </c>
      <c r="E7958" s="6" t="n">
        <v>43974</v>
      </c>
      <c r="F7958" s="6" t="n">
        <v>43985</v>
      </c>
      <c r="G7958" s="6" t="n">
        <v>43988</v>
      </c>
      <c r="H7958" s="11" t="inlineStr">
        <is>
          <t>USD</t>
        </is>
      </c>
      <c r="I7958" s="11" t="n">
        <v>6</v>
      </c>
      <c r="J7958" s="11" t="n">
        <v>42</v>
      </c>
      <c r="K7958" s="11" t="n">
        <v>207</v>
      </c>
      <c r="L7958" s="11" t="n">
        <v>47</v>
      </c>
      <c r="M7958" s="11" t="n">
        <v>7</v>
      </c>
      <c r="N7958" s="11" t="n">
        <v>0.05</v>
      </c>
      <c r="O7958" s="7" t="n">
        <v>3939.6</v>
      </c>
      <c r="P7958" s="7" t="n">
        <v>2206.176</v>
      </c>
      <c r="Q7958" s="7">
        <f>text(E7958,"ddd")</f>
        <v/>
      </c>
      <c r="R7958" s="7">
        <f>G7958-F7958</f>
        <v/>
      </c>
      <c r="S7958" s="7">
        <f>E7958-D7958</f>
        <v/>
      </c>
      <c r="T7958" s="7">
        <f>O7958*M7958</f>
        <v/>
      </c>
      <c r="U7958" s="7">
        <f>T7958*N7958</f>
        <v/>
      </c>
      <c r="V7958" s="7">
        <f>T7958-U7958-(P7958*M7958)</f>
        <v/>
      </c>
      <c r="W7958" s="7">
        <f>VLOOKUP(L7958,'Products Sheet'!$A:$B,2,FALSE)</f>
        <v/>
      </c>
      <c r="X7958" s="7" t="n"/>
      <c r="Y7958" s="7" t="n"/>
      <c r="Z7958" s="7" t="n"/>
      <c r="AA7958" s="7" t="n"/>
      <c r="AB7958" s="7" t="n"/>
      <c r="AC7958" s="7" t="n"/>
    </row>
    <row r="7959" ht="9.75" customHeight="1" s="12">
      <c r="A7959" s="11" t="inlineStr">
        <is>
          <t>SO - 0006220</t>
        </is>
      </c>
      <c r="B7959" s="11" t="inlineStr">
        <is>
          <t>Online</t>
        </is>
      </c>
      <c r="C7959" s="11" t="inlineStr">
        <is>
          <t>WARE-NMK1003</t>
        </is>
      </c>
      <c r="D7959" s="6" t="n">
        <v>43800</v>
      </c>
      <c r="E7959" s="6" t="n">
        <v>43978</v>
      </c>
      <c r="F7959" s="6" t="n">
        <v>43991</v>
      </c>
      <c r="G7959" s="6" t="n">
        <v>43992</v>
      </c>
      <c r="H7959" s="11" t="inlineStr">
        <is>
          <t>USD</t>
        </is>
      </c>
      <c r="I7959" s="11" t="n">
        <v>14</v>
      </c>
      <c r="J7959" s="11" t="n">
        <v>16</v>
      </c>
      <c r="K7959" s="11" t="n">
        <v>185</v>
      </c>
      <c r="L7959" s="11" t="n">
        <v>47</v>
      </c>
      <c r="M7959" s="11" t="n">
        <v>8</v>
      </c>
      <c r="N7959" s="11" t="n">
        <v>0.05</v>
      </c>
      <c r="O7959" s="7" t="n">
        <v>944.7</v>
      </c>
      <c r="P7959" s="7" t="n">
        <v>765.2070000000001</v>
      </c>
      <c r="Q7959" s="7">
        <f>text(E7959,"ddd")</f>
        <v/>
      </c>
      <c r="R7959" s="7">
        <f>G7959-F7959</f>
        <v/>
      </c>
      <c r="S7959" s="7">
        <f>E7959-D7959</f>
        <v/>
      </c>
      <c r="T7959" s="7">
        <f>O7959*M7959</f>
        <v/>
      </c>
      <c r="U7959" s="7">
        <f>T7959*N7959</f>
        <v/>
      </c>
      <c r="V7959" s="7">
        <f>T7959-U7959-(P7959*M7959)</f>
        <v/>
      </c>
      <c r="W7959" s="7">
        <f>VLOOKUP(L7959,'Products Sheet'!$A:$B,2,FALSE)</f>
        <v/>
      </c>
      <c r="X7959" s="7" t="n"/>
      <c r="Y7959" s="7" t="n"/>
      <c r="Z7959" s="7" t="n"/>
      <c r="AA7959" s="7" t="n"/>
      <c r="AB7959" s="7" t="n"/>
      <c r="AC7959" s="7" t="n"/>
    </row>
    <row r="7960" ht="9.75" customHeight="1" s="12">
      <c r="A7960" s="11" t="inlineStr">
        <is>
          <t>SO - 0006275</t>
        </is>
      </c>
      <c r="B7960" s="11" t="inlineStr">
        <is>
          <t>Distributor</t>
        </is>
      </c>
      <c r="C7960" s="11" t="inlineStr">
        <is>
          <t>WARE-XYS1001</t>
        </is>
      </c>
      <c r="D7960" s="6" t="n">
        <v>43900</v>
      </c>
      <c r="E7960" s="6" t="n">
        <v>43983</v>
      </c>
      <c r="F7960" s="6" t="n">
        <v>44005</v>
      </c>
      <c r="G7960" s="6" t="n">
        <v>44015</v>
      </c>
      <c r="H7960" s="11" t="inlineStr">
        <is>
          <t>USD</t>
        </is>
      </c>
      <c r="I7960" s="11" t="n">
        <v>22</v>
      </c>
      <c r="J7960" s="11" t="n">
        <v>3</v>
      </c>
      <c r="K7960" s="11" t="n">
        <v>52</v>
      </c>
      <c r="L7960" s="11" t="n">
        <v>47</v>
      </c>
      <c r="M7960" s="11" t="n">
        <v>4</v>
      </c>
      <c r="N7960" s="11" t="n">
        <v>0.05</v>
      </c>
      <c r="O7960" s="7" t="n">
        <v>3805.6</v>
      </c>
      <c r="P7960" s="7" t="n">
        <v>1598.352</v>
      </c>
      <c r="Q7960" s="7">
        <f>text(E7960,"ddd")</f>
        <v/>
      </c>
      <c r="R7960" s="7">
        <f>G7960-F7960</f>
        <v/>
      </c>
      <c r="S7960" s="7">
        <f>E7960-D7960</f>
        <v/>
      </c>
      <c r="T7960" s="7">
        <f>O7960*M7960</f>
        <v/>
      </c>
      <c r="U7960" s="7">
        <f>T7960*N7960</f>
        <v/>
      </c>
      <c r="V7960" s="7">
        <f>T7960-U7960-(P7960*M7960)</f>
        <v/>
      </c>
      <c r="W7960" s="7">
        <f>VLOOKUP(L7960,'Products Sheet'!$A:$B,2,FALSE)</f>
        <v/>
      </c>
      <c r="X7960" s="7" t="n"/>
      <c r="Y7960" s="7" t="n"/>
      <c r="Z7960" s="7" t="n"/>
      <c r="AA7960" s="7" t="n"/>
      <c r="AB7960" s="7" t="n"/>
      <c r="AC7960" s="7" t="n"/>
    </row>
    <row r="7961" ht="9.75" customHeight="1" s="12">
      <c r="A7961" s="11" t="inlineStr">
        <is>
          <t>SO - 0006341</t>
        </is>
      </c>
      <c r="B7961" s="11" t="inlineStr">
        <is>
          <t>In-Store</t>
        </is>
      </c>
      <c r="C7961" s="11" t="inlineStr">
        <is>
          <t>WARE-NMK1003</t>
        </is>
      </c>
      <c r="D7961" s="6" t="n">
        <v>43900</v>
      </c>
      <c r="E7961" s="6" t="n">
        <v>43990</v>
      </c>
      <c r="F7961" s="6" t="n">
        <v>44005</v>
      </c>
      <c r="G7961" s="6" t="n">
        <v>44011</v>
      </c>
      <c r="H7961" s="11" t="inlineStr">
        <is>
          <t>USD</t>
        </is>
      </c>
      <c r="I7961" s="11" t="n">
        <v>11</v>
      </c>
      <c r="J7961" s="11" t="n">
        <v>9</v>
      </c>
      <c r="K7961" s="11" t="n">
        <v>144</v>
      </c>
      <c r="L7961" s="11" t="n">
        <v>47</v>
      </c>
      <c r="M7961" s="11" t="n">
        <v>4</v>
      </c>
      <c r="N7961" s="11" t="n">
        <v>0.075</v>
      </c>
      <c r="O7961" s="7" t="n">
        <v>3926.2</v>
      </c>
      <c r="P7961" s="7" t="n">
        <v>2826.864</v>
      </c>
      <c r="Q7961" s="7">
        <f>text(E7961,"ddd")</f>
        <v/>
      </c>
      <c r="R7961" s="7">
        <f>G7961-F7961</f>
        <v/>
      </c>
      <c r="S7961" s="7">
        <f>E7961-D7961</f>
        <v/>
      </c>
      <c r="T7961" s="7">
        <f>O7961*M7961</f>
        <v/>
      </c>
      <c r="U7961" s="7">
        <f>T7961*N7961</f>
        <v/>
      </c>
      <c r="V7961" s="7">
        <f>T7961-U7961-(P7961*M7961)</f>
        <v/>
      </c>
      <c r="W7961" s="7">
        <f>VLOOKUP(L7961,'Products Sheet'!$A:$B,2,FALSE)</f>
        <v/>
      </c>
      <c r="X7961" s="7" t="n"/>
      <c r="Y7961" s="7" t="n"/>
      <c r="Z7961" s="7" t="n"/>
      <c r="AA7961" s="7" t="n"/>
      <c r="AB7961" s="7" t="n"/>
      <c r="AC7961" s="7" t="n"/>
    </row>
    <row r="7962" ht="9.75" customHeight="1" s="12">
      <c r="A7962" s="11" t="inlineStr">
        <is>
          <t>SO - 0006415</t>
        </is>
      </c>
      <c r="B7962" s="11" t="inlineStr">
        <is>
          <t>Distributor</t>
        </is>
      </c>
      <c r="C7962" s="11" t="inlineStr">
        <is>
          <t>WARE-NBV1002</t>
        </is>
      </c>
      <c r="D7962" s="6" t="n">
        <v>43900</v>
      </c>
      <c r="E7962" s="6" t="n">
        <v>44000</v>
      </c>
      <c r="F7962" s="6" t="n">
        <v>44006</v>
      </c>
      <c r="G7962" s="6" t="n">
        <v>44009</v>
      </c>
      <c r="H7962" s="11" t="inlineStr">
        <is>
          <t>USD</t>
        </is>
      </c>
      <c r="I7962" s="11" t="n">
        <v>21</v>
      </c>
      <c r="J7962" s="11" t="n">
        <v>29</v>
      </c>
      <c r="K7962" s="11" t="n">
        <v>85</v>
      </c>
      <c r="L7962" s="11" t="n">
        <v>47</v>
      </c>
      <c r="M7962" s="11" t="n">
        <v>5</v>
      </c>
      <c r="N7962" s="11" t="n">
        <v>0.2</v>
      </c>
      <c r="O7962" s="7" t="n">
        <v>4013.3</v>
      </c>
      <c r="P7962" s="7" t="n">
        <v>2809.31</v>
      </c>
      <c r="Q7962" s="7">
        <f>text(E7962,"ddd")</f>
        <v/>
      </c>
      <c r="R7962" s="7">
        <f>G7962-F7962</f>
        <v/>
      </c>
      <c r="S7962" s="7">
        <f>E7962-D7962</f>
        <v/>
      </c>
      <c r="T7962" s="7">
        <f>O7962*M7962</f>
        <v/>
      </c>
      <c r="U7962" s="7">
        <f>T7962*N7962</f>
        <v/>
      </c>
      <c r="V7962" s="7">
        <f>T7962-U7962-(P7962*M7962)</f>
        <v/>
      </c>
      <c r="W7962" s="7">
        <f>VLOOKUP(L7962,'Products Sheet'!$A:$B,2,FALSE)</f>
        <v/>
      </c>
      <c r="X7962" s="7" t="n"/>
      <c r="Y7962" s="7" t="n"/>
      <c r="Z7962" s="7" t="n"/>
      <c r="AA7962" s="7" t="n"/>
      <c r="AB7962" s="7" t="n"/>
      <c r="AC7962" s="7" t="n"/>
    </row>
    <row r="7963" ht="9.75" customHeight="1" s="12">
      <c r="A7963" s="11" t="inlineStr">
        <is>
          <t>SO - 0006416</t>
        </is>
      </c>
      <c r="B7963" s="11" t="inlineStr">
        <is>
          <t>Online</t>
        </is>
      </c>
      <c r="C7963" s="11" t="inlineStr">
        <is>
          <t>WARE-UHY1004</t>
        </is>
      </c>
      <c r="D7963" s="6" t="n">
        <v>43900</v>
      </c>
      <c r="E7963" s="6" t="n">
        <v>44000</v>
      </c>
      <c r="F7963" s="6" t="n">
        <v>44027</v>
      </c>
      <c r="G7963" s="6" t="n">
        <v>44037</v>
      </c>
      <c r="H7963" s="11" t="inlineStr">
        <is>
          <t>USD</t>
        </is>
      </c>
      <c r="I7963" s="11" t="n">
        <v>12</v>
      </c>
      <c r="J7963" s="11" t="n">
        <v>22</v>
      </c>
      <c r="K7963" s="11" t="n">
        <v>259</v>
      </c>
      <c r="L7963" s="11" t="n">
        <v>47</v>
      </c>
      <c r="M7963" s="11" t="n">
        <v>3</v>
      </c>
      <c r="N7963" s="11" t="n">
        <v>0.15</v>
      </c>
      <c r="O7963" s="7" t="n">
        <v>864.3000000000001</v>
      </c>
      <c r="P7963" s="7" t="n">
        <v>579.0810000000001</v>
      </c>
      <c r="Q7963" s="7">
        <f>text(E7963,"ddd")</f>
        <v/>
      </c>
      <c r="R7963" s="7">
        <f>G7963-F7963</f>
        <v/>
      </c>
      <c r="S7963" s="7">
        <f>E7963-D7963</f>
        <v/>
      </c>
      <c r="T7963" s="7">
        <f>O7963*M7963</f>
        <v/>
      </c>
      <c r="U7963" s="7">
        <f>T7963*N7963</f>
        <v/>
      </c>
      <c r="V7963" s="7">
        <f>T7963-U7963-(P7963*M7963)</f>
        <v/>
      </c>
      <c r="W7963" s="7">
        <f>VLOOKUP(L7963,'Products Sheet'!$A:$B,2,FALSE)</f>
        <v/>
      </c>
      <c r="X7963" s="7" t="n"/>
      <c r="Y7963" s="7" t="n"/>
      <c r="Z7963" s="7" t="n"/>
      <c r="AA7963" s="7" t="n"/>
      <c r="AB7963" s="7" t="n"/>
      <c r="AC7963" s="7" t="n"/>
    </row>
    <row r="7964" ht="9.75" customHeight="1" s="12">
      <c r="A7964" s="11" t="inlineStr">
        <is>
          <t>SO - 0006453</t>
        </is>
      </c>
      <c r="B7964" s="11" t="inlineStr">
        <is>
          <t>Distributor</t>
        </is>
      </c>
      <c r="C7964" s="11" t="inlineStr">
        <is>
          <t>WARE-XYS1001</t>
        </is>
      </c>
      <c r="D7964" s="6" t="n">
        <v>43900</v>
      </c>
      <c r="E7964" s="6" t="n">
        <v>44004</v>
      </c>
      <c r="F7964" s="6" t="n">
        <v>44012</v>
      </c>
      <c r="G7964" s="6" t="n">
        <v>44020</v>
      </c>
      <c r="H7964" s="11" t="inlineStr">
        <is>
          <t>USD</t>
        </is>
      </c>
      <c r="I7964" s="11" t="n">
        <v>25</v>
      </c>
      <c r="J7964" s="11" t="n">
        <v>17</v>
      </c>
      <c r="K7964" s="11" t="n">
        <v>42</v>
      </c>
      <c r="L7964" s="11" t="n">
        <v>47</v>
      </c>
      <c r="M7964" s="11" t="n">
        <v>5</v>
      </c>
      <c r="N7964" s="11" t="n">
        <v>0.075</v>
      </c>
      <c r="O7964" s="7" t="n">
        <v>5755.3</v>
      </c>
      <c r="P7964" s="7" t="n">
        <v>4776.899</v>
      </c>
      <c r="Q7964" s="7">
        <f>text(E7964,"ddd")</f>
        <v/>
      </c>
      <c r="R7964" s="7">
        <f>G7964-F7964</f>
        <v/>
      </c>
      <c r="S7964" s="7">
        <f>E7964-D7964</f>
        <v/>
      </c>
      <c r="T7964" s="7">
        <f>O7964*M7964</f>
        <v/>
      </c>
      <c r="U7964" s="7">
        <f>T7964*N7964</f>
        <v/>
      </c>
      <c r="V7964" s="7">
        <f>T7964-U7964-(P7964*M7964)</f>
        <v/>
      </c>
      <c r="W7964" s="7">
        <f>VLOOKUP(L7964,'Products Sheet'!$A:$B,2,FALSE)</f>
        <v/>
      </c>
      <c r="X7964" s="7" t="n"/>
      <c r="Y7964" s="7" t="n"/>
      <c r="Z7964" s="7" t="n"/>
      <c r="AA7964" s="7" t="n"/>
      <c r="AB7964" s="7" t="n"/>
      <c r="AC7964" s="7" t="n"/>
    </row>
    <row r="7965" ht="9.75" customHeight="1" s="12">
      <c r="A7965" s="11" t="inlineStr">
        <is>
          <t>SO - 0006529</t>
        </is>
      </c>
      <c r="B7965" s="11" t="inlineStr">
        <is>
          <t>Online</t>
        </is>
      </c>
      <c r="C7965" s="11" t="inlineStr">
        <is>
          <t>WARE-MKL1006</t>
        </is>
      </c>
      <c r="D7965" s="6" t="n">
        <v>43900</v>
      </c>
      <c r="E7965" s="6" t="n">
        <v>44014</v>
      </c>
      <c r="F7965" s="6" t="n">
        <v>44041</v>
      </c>
      <c r="G7965" s="6" t="n">
        <v>44044</v>
      </c>
      <c r="H7965" s="11" t="inlineStr">
        <is>
          <t>USD</t>
        </is>
      </c>
      <c r="I7965" s="11" t="n">
        <v>17</v>
      </c>
      <c r="J7965" s="11" t="n">
        <v>41</v>
      </c>
      <c r="K7965" s="11" t="n">
        <v>346</v>
      </c>
      <c r="L7965" s="11" t="n">
        <v>47</v>
      </c>
      <c r="M7965" s="11" t="n">
        <v>2</v>
      </c>
      <c r="N7965" s="11" t="n">
        <v>0.15</v>
      </c>
      <c r="O7965" s="7" t="n">
        <v>991.6</v>
      </c>
      <c r="P7965" s="7" t="n">
        <v>644.5400000000001</v>
      </c>
      <c r="Q7965" s="7">
        <f>text(E7965,"ddd")</f>
        <v/>
      </c>
      <c r="R7965" s="7">
        <f>G7965-F7965</f>
        <v/>
      </c>
      <c r="S7965" s="7">
        <f>E7965-D7965</f>
        <v/>
      </c>
      <c r="T7965" s="7">
        <f>O7965*M7965</f>
        <v/>
      </c>
      <c r="U7965" s="7">
        <f>T7965*N7965</f>
        <v/>
      </c>
      <c r="V7965" s="7">
        <f>T7965-U7965-(P7965*M7965)</f>
        <v/>
      </c>
      <c r="W7965" s="7">
        <f>VLOOKUP(L7965,'Products Sheet'!$A:$B,2,FALSE)</f>
        <v/>
      </c>
      <c r="X7965" s="7" t="n"/>
      <c r="Y7965" s="7" t="n"/>
      <c r="Z7965" s="7" t="n"/>
      <c r="AA7965" s="7" t="n"/>
      <c r="AB7965" s="7" t="n"/>
      <c r="AC7965" s="7" t="n"/>
    </row>
    <row r="7966" ht="9.75" customHeight="1" s="12">
      <c r="A7966" s="11" t="inlineStr">
        <is>
          <t>SO - 0006627</t>
        </is>
      </c>
      <c r="B7966" s="11" t="inlineStr">
        <is>
          <t>Online</t>
        </is>
      </c>
      <c r="C7966" s="11" t="inlineStr">
        <is>
          <t>WARE-NMK1003</t>
        </is>
      </c>
      <c r="D7966" s="6" t="n">
        <v>43900</v>
      </c>
      <c r="E7966" s="6" t="n">
        <v>44024</v>
      </c>
      <c r="F7966" s="6" t="n">
        <v>44030</v>
      </c>
      <c r="G7966" s="6" t="n">
        <v>44032</v>
      </c>
      <c r="H7966" s="11" t="inlineStr">
        <is>
          <t>USD</t>
        </is>
      </c>
      <c r="I7966" s="11" t="n">
        <v>20</v>
      </c>
      <c r="J7966" s="11" t="n">
        <v>3</v>
      </c>
      <c r="K7966" s="11" t="n">
        <v>129</v>
      </c>
      <c r="L7966" s="11" t="n">
        <v>47</v>
      </c>
      <c r="M7966" s="11" t="n">
        <v>1</v>
      </c>
      <c r="N7966" s="11" t="n">
        <v>0.075</v>
      </c>
      <c r="O7966" s="7" t="n">
        <v>1232.8</v>
      </c>
      <c r="P7966" s="7" t="n">
        <v>875.2879999999999</v>
      </c>
      <c r="Q7966" s="7">
        <f>text(E7966,"ddd")</f>
        <v/>
      </c>
      <c r="R7966" s="7">
        <f>G7966-F7966</f>
        <v/>
      </c>
      <c r="S7966" s="7">
        <f>E7966-D7966</f>
        <v/>
      </c>
      <c r="T7966" s="7">
        <f>O7966*M7966</f>
        <v/>
      </c>
      <c r="U7966" s="7">
        <f>T7966*N7966</f>
        <v/>
      </c>
      <c r="V7966" s="7">
        <f>T7966-U7966-(P7966*M7966)</f>
        <v/>
      </c>
      <c r="W7966" s="7">
        <f>VLOOKUP(L7966,'Products Sheet'!$A:$B,2,FALSE)</f>
        <v/>
      </c>
      <c r="X7966" s="7" t="n"/>
      <c r="Y7966" s="7" t="n"/>
      <c r="Z7966" s="7" t="n"/>
      <c r="AA7966" s="7" t="n"/>
      <c r="AB7966" s="7" t="n"/>
      <c r="AC7966" s="7" t="n"/>
    </row>
    <row r="7967" ht="9.75" customHeight="1" s="12">
      <c r="A7967" s="11" t="inlineStr">
        <is>
          <t>SO - 0006644</t>
        </is>
      </c>
      <c r="B7967" s="11" t="inlineStr">
        <is>
          <t>Online</t>
        </is>
      </c>
      <c r="C7967" s="11" t="inlineStr">
        <is>
          <t>WARE-XYS1001</t>
        </is>
      </c>
      <c r="D7967" s="6" t="n">
        <v>43900</v>
      </c>
      <c r="E7967" s="6" t="n">
        <v>44026</v>
      </c>
      <c r="F7967" s="6" t="n">
        <v>44045</v>
      </c>
      <c r="G7967" s="6" t="n">
        <v>44046</v>
      </c>
      <c r="H7967" s="11" t="inlineStr">
        <is>
          <t>USD</t>
        </is>
      </c>
      <c r="I7967" s="11" t="n">
        <v>19</v>
      </c>
      <c r="J7967" s="11" t="n">
        <v>18</v>
      </c>
      <c r="K7967" s="11" t="n">
        <v>7</v>
      </c>
      <c r="L7967" s="11" t="n">
        <v>47</v>
      </c>
      <c r="M7967" s="11" t="n">
        <v>3</v>
      </c>
      <c r="N7967" s="11" t="n">
        <v>0.075</v>
      </c>
      <c r="O7967" s="7" t="n">
        <v>5507.400000000001</v>
      </c>
      <c r="P7967" s="7" t="n">
        <v>2533.404</v>
      </c>
      <c r="Q7967" s="7">
        <f>text(E7967,"ddd")</f>
        <v/>
      </c>
      <c r="R7967" s="7">
        <f>G7967-F7967</f>
        <v/>
      </c>
      <c r="S7967" s="7">
        <f>E7967-D7967</f>
        <v/>
      </c>
      <c r="T7967" s="7">
        <f>O7967*M7967</f>
        <v/>
      </c>
      <c r="U7967" s="7">
        <f>T7967*N7967</f>
        <v/>
      </c>
      <c r="V7967" s="7">
        <f>T7967-U7967-(P7967*M7967)</f>
        <v/>
      </c>
      <c r="W7967" s="7">
        <f>VLOOKUP(L7967,'Products Sheet'!$A:$B,2,FALSE)</f>
        <v/>
      </c>
      <c r="X7967" s="7" t="n"/>
      <c r="Y7967" s="7" t="n"/>
      <c r="Z7967" s="7" t="n"/>
      <c r="AA7967" s="7" t="n"/>
      <c r="AB7967" s="7" t="n"/>
      <c r="AC7967" s="7" t="n"/>
    </row>
    <row r="7968" ht="9.75" customHeight="1" s="12">
      <c r="A7968" s="11" t="inlineStr">
        <is>
          <t>SO - 0006671</t>
        </is>
      </c>
      <c r="B7968" s="11" t="inlineStr">
        <is>
          <t>In-Store</t>
        </is>
      </c>
      <c r="C7968" s="11" t="inlineStr">
        <is>
          <t>WARE-UHY1004</t>
        </is>
      </c>
      <c r="D7968" s="6" t="n">
        <v>43900</v>
      </c>
      <c r="E7968" s="6" t="n">
        <v>44029</v>
      </c>
      <c r="F7968" s="6" t="n">
        <v>44043</v>
      </c>
      <c r="G7968" s="6" t="n">
        <v>44046</v>
      </c>
      <c r="H7968" s="11" t="inlineStr">
        <is>
          <t>USD</t>
        </is>
      </c>
      <c r="I7968" s="11" t="n">
        <v>7</v>
      </c>
      <c r="J7968" s="11" t="n">
        <v>23</v>
      </c>
      <c r="K7968" s="11" t="n">
        <v>220</v>
      </c>
      <c r="L7968" s="11" t="n">
        <v>47</v>
      </c>
      <c r="M7968" s="11" t="n">
        <v>4</v>
      </c>
      <c r="N7968" s="11" t="n">
        <v>0.05</v>
      </c>
      <c r="O7968" s="7" t="n">
        <v>1145.7</v>
      </c>
      <c r="P7968" s="7" t="n">
        <v>458.28</v>
      </c>
      <c r="Q7968" s="7">
        <f>text(E7968,"ddd")</f>
        <v/>
      </c>
      <c r="R7968" s="7">
        <f>G7968-F7968</f>
        <v/>
      </c>
      <c r="S7968" s="7">
        <f>E7968-D7968</f>
        <v/>
      </c>
      <c r="T7968" s="7">
        <f>O7968*M7968</f>
        <v/>
      </c>
      <c r="U7968" s="7">
        <f>T7968*N7968</f>
        <v/>
      </c>
      <c r="V7968" s="7">
        <f>T7968-U7968-(P7968*M7968)</f>
        <v/>
      </c>
      <c r="W7968" s="7">
        <f>VLOOKUP(L7968,'Products Sheet'!$A:$B,2,FALSE)</f>
        <v/>
      </c>
      <c r="X7968" s="7" t="n"/>
      <c r="Y7968" s="7" t="n"/>
      <c r="Z7968" s="7" t="n"/>
      <c r="AA7968" s="7" t="n"/>
      <c r="AB7968" s="7" t="n"/>
      <c r="AC7968" s="7" t="n"/>
    </row>
    <row r="7969" ht="9.75" customHeight="1" s="12">
      <c r="A7969" s="11" t="inlineStr">
        <is>
          <t>SO - 0006811</t>
        </is>
      </c>
      <c r="B7969" s="11" t="inlineStr">
        <is>
          <t>In-Store</t>
        </is>
      </c>
      <c r="C7969" s="11" t="inlineStr">
        <is>
          <t>WARE-NMK1003</t>
        </is>
      </c>
      <c r="D7969" s="6" t="n">
        <v>44000</v>
      </c>
      <c r="E7969" s="6" t="n">
        <v>44046</v>
      </c>
      <c r="F7969" s="6" t="n">
        <v>44055</v>
      </c>
      <c r="G7969" s="6" t="n">
        <v>44063</v>
      </c>
      <c r="H7969" s="11" t="inlineStr">
        <is>
          <t>USD</t>
        </is>
      </c>
      <c r="I7969" s="11" t="n">
        <v>10</v>
      </c>
      <c r="J7969" s="11" t="n">
        <v>12</v>
      </c>
      <c r="K7969" s="11" t="n">
        <v>176</v>
      </c>
      <c r="L7969" s="11" t="n">
        <v>47</v>
      </c>
      <c r="M7969" s="11" t="n">
        <v>2</v>
      </c>
      <c r="N7969" s="11" t="n">
        <v>0.1</v>
      </c>
      <c r="O7969" s="7" t="n">
        <v>3879.3</v>
      </c>
      <c r="P7969" s="7" t="n">
        <v>1784.478</v>
      </c>
      <c r="Q7969" s="7">
        <f>text(E7969,"ddd")</f>
        <v/>
      </c>
      <c r="R7969" s="7">
        <f>G7969-F7969</f>
        <v/>
      </c>
      <c r="S7969" s="7">
        <f>E7969-D7969</f>
        <v/>
      </c>
      <c r="T7969" s="7">
        <f>O7969*M7969</f>
        <v/>
      </c>
      <c r="U7969" s="7">
        <f>T7969*N7969</f>
        <v/>
      </c>
      <c r="V7969" s="7">
        <f>T7969-U7969-(P7969*M7969)</f>
        <v/>
      </c>
      <c r="W7969" s="7">
        <f>VLOOKUP(L7969,'Products Sheet'!$A:$B,2,FALSE)</f>
        <v/>
      </c>
      <c r="X7969" s="7" t="n"/>
      <c r="Y7969" s="7" t="n"/>
      <c r="Z7969" s="7" t="n"/>
      <c r="AA7969" s="7" t="n"/>
      <c r="AB7969" s="7" t="n"/>
      <c r="AC7969" s="7" t="n"/>
    </row>
    <row r="7970" ht="9.75" customHeight="1" s="12">
      <c r="A7970" s="11" t="inlineStr">
        <is>
          <t>SO - 0006824</t>
        </is>
      </c>
      <c r="B7970" s="11" t="inlineStr">
        <is>
          <t>Distributor</t>
        </is>
      </c>
      <c r="C7970" s="11" t="inlineStr">
        <is>
          <t>WARE-PUJ1005</t>
        </is>
      </c>
      <c r="D7970" s="6" t="n">
        <v>43900</v>
      </c>
      <c r="E7970" s="6" t="n">
        <v>44047</v>
      </c>
      <c r="F7970" s="6" t="n">
        <v>44054</v>
      </c>
      <c r="G7970" s="6" t="n">
        <v>44056</v>
      </c>
      <c r="H7970" s="11" t="inlineStr">
        <is>
          <t>USD</t>
        </is>
      </c>
      <c r="I7970" s="11" t="n">
        <v>25</v>
      </c>
      <c r="J7970" s="11" t="n">
        <v>46</v>
      </c>
      <c r="K7970" s="11" t="n">
        <v>271</v>
      </c>
      <c r="L7970" s="11" t="n">
        <v>47</v>
      </c>
      <c r="M7970" s="11" t="n">
        <v>3</v>
      </c>
      <c r="N7970" s="11" t="n">
        <v>0.075</v>
      </c>
      <c r="O7970" s="7" t="n">
        <v>2358.4</v>
      </c>
      <c r="P7970" s="7" t="n">
        <v>1108.448</v>
      </c>
      <c r="Q7970" s="7">
        <f>text(E7970,"ddd")</f>
        <v/>
      </c>
      <c r="R7970" s="7">
        <f>G7970-F7970</f>
        <v/>
      </c>
      <c r="S7970" s="7">
        <f>E7970-D7970</f>
        <v/>
      </c>
      <c r="T7970" s="7">
        <f>O7970*M7970</f>
        <v/>
      </c>
      <c r="U7970" s="7">
        <f>T7970*N7970</f>
        <v/>
      </c>
      <c r="V7970" s="7">
        <f>T7970-U7970-(P7970*M7970)</f>
        <v/>
      </c>
      <c r="W7970" s="7">
        <f>VLOOKUP(L7970,'Products Sheet'!$A:$B,2,FALSE)</f>
        <v/>
      </c>
      <c r="X7970" s="7" t="n"/>
      <c r="Y7970" s="7" t="n"/>
      <c r="Z7970" s="7" t="n"/>
      <c r="AA7970" s="7" t="n"/>
      <c r="AB7970" s="7" t="n"/>
      <c r="AC7970" s="7" t="n"/>
    </row>
    <row r="7971" ht="9.75" customHeight="1" s="12">
      <c r="A7971" s="11" t="inlineStr">
        <is>
          <t>SO - 0006968</t>
        </is>
      </c>
      <c r="B7971" s="11" t="inlineStr">
        <is>
          <t>In-Store</t>
        </is>
      </c>
      <c r="C7971" s="11" t="inlineStr">
        <is>
          <t>WARE-NBV1002</t>
        </is>
      </c>
      <c r="D7971" s="6" t="n">
        <v>44000</v>
      </c>
      <c r="E7971" s="6" t="n">
        <v>44065</v>
      </c>
      <c r="F7971" s="6" t="n">
        <v>44074</v>
      </c>
      <c r="G7971" s="6" t="n">
        <v>44082</v>
      </c>
      <c r="H7971" s="11" t="inlineStr">
        <is>
          <t>USD</t>
        </is>
      </c>
      <c r="I7971" s="11" t="n">
        <v>9</v>
      </c>
      <c r="J7971" s="11" t="n">
        <v>29</v>
      </c>
      <c r="K7971" s="11" t="n">
        <v>72</v>
      </c>
      <c r="L7971" s="11" t="n">
        <v>47</v>
      </c>
      <c r="M7971" s="11" t="n">
        <v>2</v>
      </c>
      <c r="N7971" s="11" t="n">
        <v>0.075</v>
      </c>
      <c r="O7971" s="7" t="n">
        <v>3999.9</v>
      </c>
      <c r="P7971" s="7" t="n">
        <v>3319.917</v>
      </c>
      <c r="Q7971" s="7">
        <f>text(E7971,"ddd")</f>
        <v/>
      </c>
      <c r="R7971" s="7">
        <f>G7971-F7971</f>
        <v/>
      </c>
      <c r="S7971" s="7">
        <f>E7971-D7971</f>
        <v/>
      </c>
      <c r="T7971" s="7">
        <f>O7971*M7971</f>
        <v/>
      </c>
      <c r="U7971" s="7">
        <f>T7971*N7971</f>
        <v/>
      </c>
      <c r="V7971" s="7">
        <f>T7971-U7971-(P7971*M7971)</f>
        <v/>
      </c>
      <c r="W7971" s="7">
        <f>VLOOKUP(L7971,'Products Sheet'!$A:$B,2,FALSE)</f>
        <v/>
      </c>
      <c r="X7971" s="7" t="n"/>
      <c r="Y7971" s="7" t="n"/>
      <c r="Z7971" s="7" t="n"/>
      <c r="AA7971" s="7" t="n"/>
      <c r="AB7971" s="7" t="n"/>
      <c r="AC7971" s="7" t="n"/>
    </row>
    <row r="7972" ht="9.75" customHeight="1" s="12">
      <c r="A7972" s="11" t="inlineStr">
        <is>
          <t>SO - 0007013</t>
        </is>
      </c>
      <c r="B7972" s="11" t="inlineStr">
        <is>
          <t>Online</t>
        </is>
      </c>
      <c r="C7972" s="11" t="inlineStr">
        <is>
          <t>WARE-NMK1003</t>
        </is>
      </c>
      <c r="D7972" s="6" t="n">
        <v>43900</v>
      </c>
      <c r="E7972" s="6" t="n">
        <v>44070</v>
      </c>
      <c r="F7972" s="6" t="n">
        <v>44081</v>
      </c>
      <c r="G7972" s="6" t="n">
        <v>44089</v>
      </c>
      <c r="H7972" s="11" t="inlineStr">
        <is>
          <t>USD</t>
        </is>
      </c>
      <c r="I7972" s="11" t="n">
        <v>12</v>
      </c>
      <c r="J7972" s="11" t="n">
        <v>35</v>
      </c>
      <c r="K7972" s="11" t="n">
        <v>116</v>
      </c>
      <c r="L7972" s="11" t="n">
        <v>47</v>
      </c>
      <c r="M7972" s="11" t="n">
        <v>7</v>
      </c>
      <c r="N7972" s="11" t="n">
        <v>0.05</v>
      </c>
      <c r="O7972" s="7" t="n">
        <v>737</v>
      </c>
      <c r="P7972" s="7" t="n">
        <v>368.5</v>
      </c>
      <c r="Q7972" s="7">
        <f>text(E7972,"ddd")</f>
        <v/>
      </c>
      <c r="R7972" s="7">
        <f>G7972-F7972</f>
        <v/>
      </c>
      <c r="S7972" s="7">
        <f>E7972-D7972</f>
        <v/>
      </c>
      <c r="T7972" s="7">
        <f>O7972*M7972</f>
        <v/>
      </c>
      <c r="U7972" s="7">
        <f>T7972*N7972</f>
        <v/>
      </c>
      <c r="V7972" s="7">
        <f>T7972-U7972-(P7972*M7972)</f>
        <v/>
      </c>
      <c r="W7972" s="7">
        <f>VLOOKUP(L7972,'Products Sheet'!$A:$B,2,FALSE)</f>
        <v/>
      </c>
      <c r="X7972" s="7" t="n"/>
      <c r="Y7972" s="7" t="n"/>
      <c r="Z7972" s="7" t="n"/>
      <c r="AA7972" s="7" t="n"/>
      <c r="AB7972" s="7" t="n"/>
      <c r="AC7972" s="7" t="n"/>
    </row>
    <row r="7973" ht="9.75" customHeight="1" s="12">
      <c r="A7973" s="11" t="inlineStr">
        <is>
          <t>SO - 0007015</t>
        </is>
      </c>
      <c r="B7973" s="11" t="inlineStr">
        <is>
          <t>Online</t>
        </is>
      </c>
      <c r="C7973" s="11" t="inlineStr">
        <is>
          <t>WARE-MKL1006</t>
        </is>
      </c>
      <c r="D7973" s="6" t="n">
        <v>44000</v>
      </c>
      <c r="E7973" s="6" t="n">
        <v>44070</v>
      </c>
      <c r="F7973" s="6" t="n">
        <v>44089</v>
      </c>
      <c r="G7973" s="6" t="n">
        <v>44096</v>
      </c>
      <c r="H7973" s="11" t="inlineStr">
        <is>
          <t>USD</t>
        </is>
      </c>
      <c r="I7973" s="11" t="n">
        <v>13</v>
      </c>
      <c r="J7973" s="11" t="n">
        <v>19</v>
      </c>
      <c r="K7973" s="11" t="n">
        <v>329</v>
      </c>
      <c r="L7973" s="11" t="n">
        <v>47</v>
      </c>
      <c r="M7973" s="11" t="n">
        <v>4</v>
      </c>
      <c r="N7973" s="11" t="n">
        <v>0.075</v>
      </c>
      <c r="O7973" s="7" t="n">
        <v>1139</v>
      </c>
      <c r="P7973" s="7" t="n">
        <v>911.2</v>
      </c>
      <c r="Q7973" s="7">
        <f>text(E7973,"ddd")</f>
        <v/>
      </c>
      <c r="R7973" s="7">
        <f>G7973-F7973</f>
        <v/>
      </c>
      <c r="S7973" s="7">
        <f>E7973-D7973</f>
        <v/>
      </c>
      <c r="T7973" s="7">
        <f>O7973*M7973</f>
        <v/>
      </c>
      <c r="U7973" s="7">
        <f>T7973*N7973</f>
        <v/>
      </c>
      <c r="V7973" s="7">
        <f>T7973-U7973-(P7973*M7973)</f>
        <v/>
      </c>
      <c r="W7973" s="7">
        <f>VLOOKUP(L7973,'Products Sheet'!$A:$B,2,FALSE)</f>
        <v/>
      </c>
      <c r="X7973" s="7" t="n"/>
      <c r="Y7973" s="7" t="n"/>
      <c r="Z7973" s="7" t="n"/>
      <c r="AA7973" s="7" t="n"/>
      <c r="AB7973" s="7" t="n"/>
      <c r="AC7973" s="7" t="n"/>
    </row>
    <row r="7974" ht="9.75" customHeight="1" s="12">
      <c r="A7974" s="11" t="inlineStr">
        <is>
          <t>SO - 0007039</t>
        </is>
      </c>
      <c r="B7974" s="11" t="inlineStr">
        <is>
          <t>Wholesale</t>
        </is>
      </c>
      <c r="C7974" s="11" t="inlineStr">
        <is>
          <t>WARE-XYS1001</t>
        </is>
      </c>
      <c r="D7974" s="6" t="n">
        <v>44000</v>
      </c>
      <c r="E7974" s="6" t="n">
        <v>44074</v>
      </c>
      <c r="F7974" s="6" t="n">
        <v>44102</v>
      </c>
      <c r="G7974" s="6" t="n">
        <v>44111</v>
      </c>
      <c r="H7974" s="11" t="inlineStr">
        <is>
          <t>USD</t>
        </is>
      </c>
      <c r="I7974" s="11" t="n">
        <v>26</v>
      </c>
      <c r="J7974" s="11" t="n">
        <v>48</v>
      </c>
      <c r="K7974" s="11" t="n">
        <v>40</v>
      </c>
      <c r="L7974" s="11" t="n">
        <v>47</v>
      </c>
      <c r="M7974" s="11" t="n">
        <v>6</v>
      </c>
      <c r="N7974" s="11" t="n">
        <v>0.05</v>
      </c>
      <c r="O7974" s="7" t="n">
        <v>2318.2</v>
      </c>
      <c r="P7974" s="7" t="n">
        <v>1530.012</v>
      </c>
      <c r="Q7974" s="7">
        <f>text(E7974,"ddd")</f>
        <v/>
      </c>
      <c r="R7974" s="7">
        <f>G7974-F7974</f>
        <v/>
      </c>
      <c r="S7974" s="7">
        <f>E7974-D7974</f>
        <v/>
      </c>
      <c r="T7974" s="7">
        <f>O7974*M7974</f>
        <v/>
      </c>
      <c r="U7974" s="7">
        <f>T7974*N7974</f>
        <v/>
      </c>
      <c r="V7974" s="7">
        <f>T7974-U7974-(P7974*M7974)</f>
        <v/>
      </c>
      <c r="W7974" s="7">
        <f>VLOOKUP(L7974,'Products Sheet'!$A:$B,2,FALSE)</f>
        <v/>
      </c>
      <c r="X7974" s="7" t="n"/>
      <c r="Y7974" s="7" t="n"/>
      <c r="Z7974" s="7" t="n"/>
      <c r="AA7974" s="7" t="n"/>
      <c r="AB7974" s="7" t="n"/>
      <c r="AC7974" s="7" t="n"/>
    </row>
    <row r="7975" ht="9.75" customHeight="1" s="12">
      <c r="A7975" s="11" t="inlineStr">
        <is>
          <t>SO - 0007082</t>
        </is>
      </c>
      <c r="B7975" s="11" t="inlineStr">
        <is>
          <t>In-Store</t>
        </is>
      </c>
      <c r="C7975" s="11" t="inlineStr">
        <is>
          <t>WARE-XYS1001</t>
        </is>
      </c>
      <c r="D7975" s="6" t="n">
        <v>44000</v>
      </c>
      <c r="E7975" s="6" t="n">
        <v>44078</v>
      </c>
      <c r="F7975" s="6" t="n">
        <v>44089</v>
      </c>
      <c r="G7975" s="6" t="n">
        <v>44097</v>
      </c>
      <c r="H7975" s="11" t="inlineStr">
        <is>
          <t>USD</t>
        </is>
      </c>
      <c r="I7975" s="11" t="n">
        <v>2</v>
      </c>
      <c r="J7975" s="11" t="n">
        <v>29</v>
      </c>
      <c r="K7975" s="11" t="n">
        <v>24</v>
      </c>
      <c r="L7975" s="11" t="n">
        <v>47</v>
      </c>
      <c r="M7975" s="11" t="n">
        <v>3</v>
      </c>
      <c r="N7975" s="11" t="n">
        <v>0.4</v>
      </c>
      <c r="O7975" s="7" t="n">
        <v>3711.8</v>
      </c>
      <c r="P7975" s="7" t="n">
        <v>2375.552</v>
      </c>
      <c r="Q7975" s="7">
        <f>text(E7975,"ddd")</f>
        <v/>
      </c>
      <c r="R7975" s="7">
        <f>G7975-F7975</f>
        <v/>
      </c>
      <c r="S7975" s="7">
        <f>E7975-D7975</f>
        <v/>
      </c>
      <c r="T7975" s="7">
        <f>O7975*M7975</f>
        <v/>
      </c>
      <c r="U7975" s="7">
        <f>T7975*N7975</f>
        <v/>
      </c>
      <c r="V7975" s="7">
        <f>T7975-U7975-(P7975*M7975)</f>
        <v/>
      </c>
      <c r="W7975" s="7">
        <f>VLOOKUP(L7975,'Products Sheet'!$A:$B,2,FALSE)</f>
        <v/>
      </c>
      <c r="X7975" s="7" t="n"/>
      <c r="Y7975" s="7" t="n"/>
      <c r="Z7975" s="7" t="n"/>
      <c r="AA7975" s="7" t="n"/>
      <c r="AB7975" s="7" t="n"/>
      <c r="AC7975" s="7" t="n"/>
    </row>
    <row r="7976" ht="9.75" customHeight="1" s="12">
      <c r="A7976" s="11" t="inlineStr">
        <is>
          <t>SO - 0007086</t>
        </is>
      </c>
      <c r="B7976" s="11" t="inlineStr">
        <is>
          <t>Online</t>
        </is>
      </c>
      <c r="C7976" s="11" t="inlineStr">
        <is>
          <t>WARE-XYS1001</t>
        </is>
      </c>
      <c r="D7976" s="6" t="n">
        <v>44000</v>
      </c>
      <c r="E7976" s="6" t="n">
        <v>44079</v>
      </c>
      <c r="F7976" s="6" t="n">
        <v>44094</v>
      </c>
      <c r="G7976" s="6" t="n">
        <v>44098</v>
      </c>
      <c r="H7976" s="11" t="inlineStr">
        <is>
          <t>USD</t>
        </is>
      </c>
      <c r="I7976" s="11" t="n">
        <v>17</v>
      </c>
      <c r="J7976" s="11" t="n">
        <v>18</v>
      </c>
      <c r="K7976" s="11" t="n">
        <v>5</v>
      </c>
      <c r="L7976" s="11" t="n">
        <v>47</v>
      </c>
      <c r="M7976" s="11" t="n">
        <v>8</v>
      </c>
      <c r="N7976" s="11" t="n">
        <v>0.3</v>
      </c>
      <c r="O7976" s="7" t="n">
        <v>2345</v>
      </c>
      <c r="P7976" s="7" t="n">
        <v>1219.4</v>
      </c>
      <c r="Q7976" s="7">
        <f>text(E7976,"ddd")</f>
        <v/>
      </c>
      <c r="R7976" s="7">
        <f>G7976-F7976</f>
        <v/>
      </c>
      <c r="S7976" s="7">
        <f>E7976-D7976</f>
        <v/>
      </c>
      <c r="T7976" s="7">
        <f>O7976*M7976</f>
        <v/>
      </c>
      <c r="U7976" s="7">
        <f>T7976*N7976</f>
        <v/>
      </c>
      <c r="V7976" s="7">
        <f>T7976-U7976-(P7976*M7976)</f>
        <v/>
      </c>
      <c r="W7976" s="7">
        <f>VLOOKUP(L7976,'Products Sheet'!$A:$B,2,FALSE)</f>
        <v/>
      </c>
      <c r="X7976" s="7" t="n"/>
      <c r="Y7976" s="7" t="n"/>
      <c r="Z7976" s="7" t="n"/>
      <c r="AA7976" s="7" t="n"/>
      <c r="AB7976" s="7" t="n"/>
      <c r="AC7976" s="7" t="n"/>
    </row>
    <row r="7977" ht="9.75" customHeight="1" s="12">
      <c r="A7977" s="11" t="inlineStr">
        <is>
          <t>SO - 0007283</t>
        </is>
      </c>
      <c r="B7977" s="11" t="inlineStr">
        <is>
          <t>Distributor</t>
        </is>
      </c>
      <c r="C7977" s="11" t="inlineStr">
        <is>
          <t>WARE-XYS1001</t>
        </is>
      </c>
      <c r="D7977" s="6" t="n">
        <v>44000</v>
      </c>
      <c r="E7977" s="6" t="n">
        <v>44101</v>
      </c>
      <c r="F7977" s="6" t="n">
        <v>44116</v>
      </c>
      <c r="G7977" s="6" t="n">
        <v>44126</v>
      </c>
      <c r="H7977" s="11" t="inlineStr">
        <is>
          <t>USD</t>
        </is>
      </c>
      <c r="I7977" s="11" t="n">
        <v>24</v>
      </c>
      <c r="J7977" s="11" t="n">
        <v>30</v>
      </c>
      <c r="K7977" s="11" t="n">
        <v>58</v>
      </c>
      <c r="L7977" s="11" t="n">
        <v>47</v>
      </c>
      <c r="M7977" s="11" t="n">
        <v>6</v>
      </c>
      <c r="N7977" s="11" t="n">
        <v>0.1</v>
      </c>
      <c r="O7977" s="7" t="n">
        <v>3892.7</v>
      </c>
      <c r="P7977" s="7" t="n">
        <v>2880.598</v>
      </c>
      <c r="Q7977" s="7">
        <f>text(E7977,"ddd")</f>
        <v/>
      </c>
      <c r="R7977" s="7">
        <f>G7977-F7977</f>
        <v/>
      </c>
      <c r="S7977" s="7">
        <f>E7977-D7977</f>
        <v/>
      </c>
      <c r="T7977" s="7">
        <f>O7977*M7977</f>
        <v/>
      </c>
      <c r="U7977" s="7">
        <f>T7977*N7977</f>
        <v/>
      </c>
      <c r="V7977" s="7">
        <f>T7977-U7977-(P7977*M7977)</f>
        <v/>
      </c>
      <c r="W7977" s="7">
        <f>VLOOKUP(L7977,'Products Sheet'!$A:$B,2,FALSE)</f>
        <v/>
      </c>
      <c r="X7977" s="7" t="n"/>
      <c r="Y7977" s="7" t="n"/>
      <c r="Z7977" s="7" t="n"/>
      <c r="AA7977" s="7" t="n"/>
      <c r="AB7977" s="7" t="n"/>
      <c r="AC7977" s="7" t="n"/>
    </row>
    <row r="7978" ht="9.75" customHeight="1" s="12">
      <c r="A7978" s="11" t="inlineStr">
        <is>
          <t>SO - 0007448</t>
        </is>
      </c>
      <c r="B7978" s="11" t="inlineStr">
        <is>
          <t>Online</t>
        </is>
      </c>
      <c r="C7978" s="11" t="inlineStr">
        <is>
          <t>WARE-UHY1004</t>
        </is>
      </c>
      <c r="D7978" s="6" t="n">
        <v>44000</v>
      </c>
      <c r="E7978" s="6" t="n">
        <v>44120</v>
      </c>
      <c r="F7978" s="6" t="n">
        <v>44128</v>
      </c>
      <c r="G7978" s="6" t="n">
        <v>44135</v>
      </c>
      <c r="H7978" s="11" t="inlineStr">
        <is>
          <t>USD</t>
        </is>
      </c>
      <c r="I7978" s="11" t="n">
        <v>18</v>
      </c>
      <c r="J7978" s="11" t="n">
        <v>48</v>
      </c>
      <c r="K7978" s="11" t="n">
        <v>207</v>
      </c>
      <c r="L7978" s="11" t="n">
        <v>47</v>
      </c>
      <c r="M7978" s="11" t="n">
        <v>4</v>
      </c>
      <c r="N7978" s="11" t="n">
        <v>0.15</v>
      </c>
      <c r="O7978" s="7" t="n">
        <v>2358.4</v>
      </c>
      <c r="P7978" s="7" t="n">
        <v>1815.968</v>
      </c>
      <c r="Q7978" s="7">
        <f>text(E7978,"ddd")</f>
        <v/>
      </c>
      <c r="R7978" s="7">
        <f>G7978-F7978</f>
        <v/>
      </c>
      <c r="S7978" s="7">
        <f>E7978-D7978</f>
        <v/>
      </c>
      <c r="T7978" s="7">
        <f>O7978*M7978</f>
        <v/>
      </c>
      <c r="U7978" s="7">
        <f>T7978*N7978</f>
        <v/>
      </c>
      <c r="V7978" s="7">
        <f>T7978-U7978-(P7978*M7978)</f>
        <v/>
      </c>
      <c r="W7978" s="7">
        <f>VLOOKUP(L7978,'Products Sheet'!$A:$B,2,FALSE)</f>
        <v/>
      </c>
      <c r="X7978" s="7" t="n"/>
      <c r="Y7978" s="7" t="n"/>
      <c r="Z7978" s="7" t="n"/>
      <c r="AA7978" s="7" t="n"/>
      <c r="AB7978" s="7" t="n"/>
      <c r="AC7978" s="7" t="n"/>
    </row>
    <row r="7979" ht="9.75" customHeight="1" s="12">
      <c r="A7979" s="11" t="inlineStr">
        <is>
          <t>SO - 0007615</t>
        </is>
      </c>
      <c r="B7979" s="11" t="inlineStr">
        <is>
          <t>Online</t>
        </is>
      </c>
      <c r="C7979" s="11" t="inlineStr">
        <is>
          <t>WARE-PUJ1005</t>
        </is>
      </c>
      <c r="D7979" s="6" t="n">
        <v>44000</v>
      </c>
      <c r="E7979" s="6" t="n">
        <v>44139</v>
      </c>
      <c r="F7979" s="6" t="n">
        <v>44154</v>
      </c>
      <c r="G7979" s="6" t="n">
        <v>44158</v>
      </c>
      <c r="H7979" s="11" t="inlineStr">
        <is>
          <t>USD</t>
        </is>
      </c>
      <c r="I7979" s="11" t="n">
        <v>14</v>
      </c>
      <c r="J7979" s="11" t="n">
        <v>19</v>
      </c>
      <c r="K7979" s="11" t="n">
        <v>271</v>
      </c>
      <c r="L7979" s="11" t="n">
        <v>47</v>
      </c>
      <c r="M7979" s="11" t="n">
        <v>2</v>
      </c>
      <c r="N7979" s="11" t="n">
        <v>0.1</v>
      </c>
      <c r="O7979" s="7" t="n">
        <v>167.5</v>
      </c>
      <c r="P7979" s="7" t="n">
        <v>125.625</v>
      </c>
      <c r="Q7979" s="7">
        <f>text(E7979,"ddd")</f>
        <v/>
      </c>
      <c r="R7979" s="7">
        <f>G7979-F7979</f>
        <v/>
      </c>
      <c r="S7979" s="7">
        <f>E7979-D7979</f>
        <v/>
      </c>
      <c r="T7979" s="7">
        <f>O7979*M7979</f>
        <v/>
      </c>
      <c r="U7979" s="7">
        <f>T7979*N7979</f>
        <v/>
      </c>
      <c r="V7979" s="7">
        <f>T7979-U7979-(P7979*M7979)</f>
        <v/>
      </c>
      <c r="W7979" s="7">
        <f>VLOOKUP(L7979,'Products Sheet'!$A:$B,2,FALSE)</f>
        <v/>
      </c>
      <c r="X7979" s="7" t="n"/>
      <c r="Y7979" s="7" t="n"/>
      <c r="Z7979" s="7" t="n"/>
      <c r="AA7979" s="7" t="n"/>
      <c r="AB7979" s="7" t="n"/>
      <c r="AC7979" s="7" t="n"/>
    </row>
    <row r="7980" ht="9.75" customHeight="1" s="12">
      <c r="A7980" s="11" t="inlineStr">
        <is>
          <t>SO - 0007617</t>
        </is>
      </c>
      <c r="B7980" s="11" t="inlineStr">
        <is>
          <t>Wholesale</t>
        </is>
      </c>
      <c r="C7980" s="11" t="inlineStr">
        <is>
          <t>WARE-NMK1003</t>
        </is>
      </c>
      <c r="D7980" s="6" t="n">
        <v>44100</v>
      </c>
      <c r="E7980" s="6" t="n">
        <v>44139</v>
      </c>
      <c r="F7980" s="6" t="n">
        <v>44148</v>
      </c>
      <c r="G7980" s="6" t="n">
        <v>44156</v>
      </c>
      <c r="H7980" s="11" t="inlineStr">
        <is>
          <t>USD</t>
        </is>
      </c>
      <c r="I7980" s="11" t="n">
        <v>26</v>
      </c>
      <c r="J7980" s="11" t="n">
        <v>27</v>
      </c>
      <c r="K7980" s="11" t="n">
        <v>187</v>
      </c>
      <c r="L7980" s="11" t="n">
        <v>47</v>
      </c>
      <c r="M7980" s="11" t="n">
        <v>2</v>
      </c>
      <c r="N7980" s="11" t="n">
        <v>0.075</v>
      </c>
      <c r="O7980" s="7" t="n">
        <v>2519.2</v>
      </c>
      <c r="P7980" s="7" t="n">
        <v>1435.944</v>
      </c>
      <c r="Q7980" s="7">
        <f>text(E7980,"ddd")</f>
        <v/>
      </c>
      <c r="R7980" s="7">
        <f>G7980-F7980</f>
        <v/>
      </c>
      <c r="S7980" s="7">
        <f>E7980-D7980</f>
        <v/>
      </c>
      <c r="T7980" s="7">
        <f>O7980*M7980</f>
        <v/>
      </c>
      <c r="U7980" s="7">
        <f>T7980*N7980</f>
        <v/>
      </c>
      <c r="V7980" s="7">
        <f>T7980-U7980-(P7980*M7980)</f>
        <v/>
      </c>
      <c r="W7980" s="7">
        <f>VLOOKUP(L7980,'Products Sheet'!$A:$B,2,FALSE)</f>
        <v/>
      </c>
      <c r="X7980" s="7" t="n"/>
      <c r="Y7980" s="7" t="n"/>
      <c r="Z7980" s="7" t="n"/>
      <c r="AA7980" s="7" t="n"/>
      <c r="AB7980" s="7" t="n"/>
      <c r="AC7980" s="7" t="n"/>
    </row>
    <row r="7981" ht="9.75" customHeight="1" s="12">
      <c r="A7981" s="11" t="inlineStr">
        <is>
          <t>SO - 0007621</t>
        </is>
      </c>
      <c r="B7981" s="11" t="inlineStr">
        <is>
          <t>Distributor</t>
        </is>
      </c>
      <c r="C7981" s="11" t="inlineStr">
        <is>
          <t>WARE-XYS1001</t>
        </is>
      </c>
      <c r="D7981" s="6" t="n">
        <v>44100</v>
      </c>
      <c r="E7981" s="6" t="n">
        <v>44139</v>
      </c>
      <c r="F7981" s="6" t="n">
        <v>44157</v>
      </c>
      <c r="G7981" s="6" t="n">
        <v>44160</v>
      </c>
      <c r="H7981" s="11" t="inlineStr">
        <is>
          <t>USD</t>
        </is>
      </c>
      <c r="I7981" s="11" t="n">
        <v>21</v>
      </c>
      <c r="J7981" s="11" t="n">
        <v>4</v>
      </c>
      <c r="K7981" s="11" t="n">
        <v>35</v>
      </c>
      <c r="L7981" s="11" t="n">
        <v>47</v>
      </c>
      <c r="M7981" s="11" t="n">
        <v>2</v>
      </c>
      <c r="N7981" s="11" t="n">
        <v>0.1</v>
      </c>
      <c r="O7981" s="7" t="n">
        <v>174.2</v>
      </c>
      <c r="P7981" s="7" t="n">
        <v>74.90600000000001</v>
      </c>
      <c r="Q7981" s="7">
        <f>text(E7981,"ddd")</f>
        <v/>
      </c>
      <c r="R7981" s="7">
        <f>G7981-F7981</f>
        <v/>
      </c>
      <c r="S7981" s="7">
        <f>E7981-D7981</f>
        <v/>
      </c>
      <c r="T7981" s="7">
        <f>O7981*M7981</f>
        <v/>
      </c>
      <c r="U7981" s="7">
        <f>T7981*N7981</f>
        <v/>
      </c>
      <c r="V7981" s="7">
        <f>T7981-U7981-(P7981*M7981)</f>
        <v/>
      </c>
      <c r="W7981" s="7">
        <f>VLOOKUP(L7981,'Products Sheet'!$A:$B,2,FALSE)</f>
        <v/>
      </c>
      <c r="X7981" s="7" t="n"/>
      <c r="Y7981" s="7" t="n"/>
      <c r="Z7981" s="7" t="n"/>
      <c r="AA7981" s="7" t="n"/>
      <c r="AB7981" s="7" t="n"/>
      <c r="AC7981" s="7" t="n"/>
    </row>
    <row r="7982" ht="9.75" customHeight="1" s="12">
      <c r="A7982" s="11" t="inlineStr">
        <is>
          <t>SO - 0007630</t>
        </is>
      </c>
      <c r="B7982" s="11" t="inlineStr">
        <is>
          <t>In-Store</t>
        </is>
      </c>
      <c r="C7982" s="11" t="inlineStr">
        <is>
          <t>WARE-NMK1003</t>
        </is>
      </c>
      <c r="D7982" s="6" t="n">
        <v>44000</v>
      </c>
      <c r="E7982" s="6" t="n">
        <v>44140</v>
      </c>
      <c r="F7982" s="6" t="n">
        <v>44145</v>
      </c>
      <c r="G7982" s="6" t="n">
        <v>44151</v>
      </c>
      <c r="H7982" s="11" t="inlineStr">
        <is>
          <t>USD</t>
        </is>
      </c>
      <c r="I7982" s="11" t="n">
        <v>1</v>
      </c>
      <c r="J7982" s="11" t="n">
        <v>2</v>
      </c>
      <c r="K7982" s="11" t="n">
        <v>173</v>
      </c>
      <c r="L7982" s="11" t="n">
        <v>47</v>
      </c>
      <c r="M7982" s="11" t="n">
        <v>8</v>
      </c>
      <c r="N7982" s="11" t="n">
        <v>0.15</v>
      </c>
      <c r="O7982" s="7" t="n">
        <v>227.8</v>
      </c>
      <c r="P7982" s="7" t="n">
        <v>100.232</v>
      </c>
      <c r="Q7982" s="7">
        <f>text(E7982,"ddd")</f>
        <v/>
      </c>
      <c r="R7982" s="7">
        <f>G7982-F7982</f>
        <v/>
      </c>
      <c r="S7982" s="7">
        <f>E7982-D7982</f>
        <v/>
      </c>
      <c r="T7982" s="7">
        <f>O7982*M7982</f>
        <v/>
      </c>
      <c r="U7982" s="7">
        <f>T7982*N7982</f>
        <v/>
      </c>
      <c r="V7982" s="7">
        <f>T7982-U7982-(P7982*M7982)</f>
        <v/>
      </c>
      <c r="W7982" s="7">
        <f>VLOOKUP(L7982,'Products Sheet'!$A:$B,2,FALSE)</f>
        <v/>
      </c>
      <c r="X7982" s="7" t="n"/>
      <c r="Y7982" s="7" t="n"/>
      <c r="Z7982" s="7" t="n"/>
      <c r="AA7982" s="7" t="n"/>
      <c r="AB7982" s="7" t="n"/>
      <c r="AC7982" s="7" t="n"/>
    </row>
    <row r="7983" ht="9.75" customHeight="1" s="12">
      <c r="A7983" s="11" t="inlineStr">
        <is>
          <t>SO - 0007633</t>
        </is>
      </c>
      <c r="B7983" s="11" t="inlineStr">
        <is>
          <t>Wholesale</t>
        </is>
      </c>
      <c r="C7983" s="11" t="inlineStr">
        <is>
          <t>WARE-NMK1003</t>
        </is>
      </c>
      <c r="D7983" s="6" t="n">
        <v>44000</v>
      </c>
      <c r="E7983" s="6" t="n">
        <v>44141</v>
      </c>
      <c r="F7983" s="6" t="n">
        <v>44167</v>
      </c>
      <c r="G7983" s="6" t="n">
        <v>44176</v>
      </c>
      <c r="H7983" s="11" t="inlineStr">
        <is>
          <t>USD</t>
        </is>
      </c>
      <c r="I7983" s="11" t="n">
        <v>27</v>
      </c>
      <c r="J7983" s="11" t="n">
        <v>30</v>
      </c>
      <c r="K7983" s="11" t="n">
        <v>171</v>
      </c>
      <c r="L7983" s="11" t="n">
        <v>47</v>
      </c>
      <c r="M7983" s="11" t="n">
        <v>7</v>
      </c>
      <c r="N7983" s="11" t="n">
        <v>0.05</v>
      </c>
      <c r="O7983" s="7" t="n">
        <v>1005</v>
      </c>
      <c r="P7983" s="7" t="n">
        <v>572.8499999999999</v>
      </c>
      <c r="Q7983" s="7">
        <f>text(E7983,"ddd")</f>
        <v/>
      </c>
      <c r="R7983" s="7">
        <f>G7983-F7983</f>
        <v/>
      </c>
      <c r="S7983" s="7">
        <f>E7983-D7983</f>
        <v/>
      </c>
      <c r="T7983" s="7">
        <f>O7983*M7983</f>
        <v/>
      </c>
      <c r="U7983" s="7">
        <f>T7983*N7983</f>
        <v/>
      </c>
      <c r="V7983" s="7">
        <f>T7983-U7983-(P7983*M7983)</f>
        <v/>
      </c>
      <c r="W7983" s="7">
        <f>VLOOKUP(L7983,'Products Sheet'!$A:$B,2,FALSE)</f>
        <v/>
      </c>
      <c r="X7983" s="7" t="n"/>
      <c r="Y7983" s="7" t="n"/>
      <c r="Z7983" s="7" t="n"/>
      <c r="AA7983" s="7" t="n"/>
      <c r="AB7983" s="7" t="n"/>
      <c r="AC7983" s="7" t="n"/>
    </row>
    <row r="7984" ht="9.75" customHeight="1" s="12">
      <c r="A7984" s="11" t="inlineStr">
        <is>
          <t>SO - 0007684</t>
        </is>
      </c>
      <c r="B7984" s="11" t="inlineStr">
        <is>
          <t>In-Store</t>
        </is>
      </c>
      <c r="C7984" s="11" t="inlineStr">
        <is>
          <t>WARE-NMK1003</t>
        </is>
      </c>
      <c r="D7984" s="6" t="n">
        <v>44100</v>
      </c>
      <c r="E7984" s="6" t="n">
        <v>44147</v>
      </c>
      <c r="F7984" s="6" t="n">
        <v>44170</v>
      </c>
      <c r="G7984" s="6" t="n">
        <v>44171</v>
      </c>
      <c r="H7984" s="11" t="inlineStr">
        <is>
          <t>USD</t>
        </is>
      </c>
      <c r="I7984" s="11" t="n">
        <v>3</v>
      </c>
      <c r="J7984" s="11" t="n">
        <v>33</v>
      </c>
      <c r="K7984" s="11" t="n">
        <v>186</v>
      </c>
      <c r="L7984" s="11" t="n">
        <v>47</v>
      </c>
      <c r="M7984" s="11" t="n">
        <v>1</v>
      </c>
      <c r="N7984" s="11" t="n">
        <v>0.05</v>
      </c>
      <c r="O7984" s="7" t="n">
        <v>1011.7</v>
      </c>
      <c r="P7984" s="7" t="n">
        <v>526.0840000000001</v>
      </c>
      <c r="Q7984" s="7">
        <f>text(E7984,"ddd")</f>
        <v/>
      </c>
      <c r="R7984" s="7">
        <f>G7984-F7984</f>
        <v/>
      </c>
      <c r="S7984" s="7">
        <f>E7984-D7984</f>
        <v/>
      </c>
      <c r="T7984" s="7">
        <f>O7984*M7984</f>
        <v/>
      </c>
      <c r="U7984" s="7">
        <f>T7984*N7984</f>
        <v/>
      </c>
      <c r="V7984" s="7">
        <f>T7984-U7984-(P7984*M7984)</f>
        <v/>
      </c>
      <c r="W7984" s="7">
        <f>VLOOKUP(L7984,'Products Sheet'!$A:$B,2,FALSE)</f>
        <v/>
      </c>
      <c r="X7984" s="7" t="n"/>
      <c r="Y7984" s="7" t="n"/>
      <c r="Z7984" s="7" t="n"/>
      <c r="AA7984" s="7" t="n"/>
      <c r="AB7984" s="7" t="n"/>
      <c r="AC7984" s="7" t="n"/>
    </row>
    <row r="7985" ht="9.75" customHeight="1" s="12">
      <c r="A7985" s="11" t="inlineStr">
        <is>
          <t>SO - 0007726</t>
        </is>
      </c>
      <c r="B7985" s="11" t="inlineStr">
        <is>
          <t>Distributor</t>
        </is>
      </c>
      <c r="C7985" s="11" t="inlineStr">
        <is>
          <t>WARE-NMK1003</t>
        </is>
      </c>
      <c r="D7985" s="6" t="n">
        <v>44100</v>
      </c>
      <c r="E7985" s="6" t="n">
        <v>44152</v>
      </c>
      <c r="F7985" s="6" t="n">
        <v>44157</v>
      </c>
      <c r="G7985" s="6" t="n">
        <v>44158</v>
      </c>
      <c r="H7985" s="11" t="inlineStr">
        <is>
          <t>USD</t>
        </is>
      </c>
      <c r="I7985" s="11" t="n">
        <v>21</v>
      </c>
      <c r="J7985" s="11" t="n">
        <v>10</v>
      </c>
      <c r="K7985" s="11" t="n">
        <v>147</v>
      </c>
      <c r="L7985" s="11" t="n">
        <v>47</v>
      </c>
      <c r="M7985" s="11" t="n">
        <v>5</v>
      </c>
      <c r="N7985" s="11" t="n">
        <v>0.2</v>
      </c>
      <c r="O7985" s="7" t="n">
        <v>931.3000000000001</v>
      </c>
      <c r="P7985" s="7" t="n">
        <v>772.979</v>
      </c>
      <c r="Q7985" s="7">
        <f>text(E7985,"ddd")</f>
        <v/>
      </c>
      <c r="R7985" s="7">
        <f>G7985-F7985</f>
        <v/>
      </c>
      <c r="S7985" s="7">
        <f>E7985-D7985</f>
        <v/>
      </c>
      <c r="T7985" s="7">
        <f>O7985*M7985</f>
        <v/>
      </c>
      <c r="U7985" s="7">
        <f>T7985*N7985</f>
        <v/>
      </c>
      <c r="V7985" s="7">
        <f>T7985-U7985-(P7985*M7985)</f>
        <v/>
      </c>
      <c r="W7985" s="7">
        <f>VLOOKUP(L7985,'Products Sheet'!$A:$B,2,FALSE)</f>
        <v/>
      </c>
      <c r="X7985" s="7" t="n"/>
      <c r="Y7985" s="7" t="n"/>
      <c r="Z7985" s="7" t="n"/>
      <c r="AA7985" s="7" t="n"/>
      <c r="AB7985" s="7" t="n"/>
      <c r="AC7985" s="7" t="n"/>
    </row>
    <row r="7986" ht="9.75" customHeight="1" s="12">
      <c r="A7986" s="11" t="inlineStr">
        <is>
          <t>SO - 0007813</t>
        </is>
      </c>
      <c r="B7986" s="11" t="inlineStr">
        <is>
          <t>In-Store</t>
        </is>
      </c>
      <c r="C7986" s="11" t="inlineStr">
        <is>
          <t>WARE-NBV1002</t>
        </is>
      </c>
      <c r="D7986" s="6" t="n">
        <v>44000</v>
      </c>
      <c r="E7986" s="6" t="n">
        <v>44161</v>
      </c>
      <c r="F7986" s="6" t="n">
        <v>44163</v>
      </c>
      <c r="G7986" s="6" t="n">
        <v>44164</v>
      </c>
      <c r="H7986" s="11" t="inlineStr">
        <is>
          <t>USD</t>
        </is>
      </c>
      <c r="I7986" s="11" t="n">
        <v>9</v>
      </c>
      <c r="J7986" s="11" t="n">
        <v>6</v>
      </c>
      <c r="K7986" s="11" t="n">
        <v>69</v>
      </c>
      <c r="L7986" s="11" t="n">
        <v>47</v>
      </c>
      <c r="M7986" s="11" t="n">
        <v>7</v>
      </c>
      <c r="N7986" s="11" t="n">
        <v>0.1</v>
      </c>
      <c r="O7986" s="7" t="n">
        <v>5855.8</v>
      </c>
      <c r="P7986" s="7" t="n">
        <v>4918.872</v>
      </c>
      <c r="Q7986" s="7">
        <f>text(E7986,"ddd")</f>
        <v/>
      </c>
      <c r="R7986" s="7">
        <f>G7986-F7986</f>
        <v/>
      </c>
      <c r="S7986" s="7">
        <f>E7986-D7986</f>
        <v/>
      </c>
      <c r="T7986" s="7">
        <f>O7986*M7986</f>
        <v/>
      </c>
      <c r="U7986" s="7">
        <f>T7986*N7986</f>
        <v/>
      </c>
      <c r="V7986" s="7">
        <f>T7986-U7986-(P7986*M7986)</f>
        <v/>
      </c>
      <c r="W7986" s="7">
        <f>VLOOKUP(L7986,'Products Sheet'!$A:$B,2,FALSE)</f>
        <v/>
      </c>
      <c r="X7986" s="7" t="n"/>
      <c r="Y7986" s="7" t="n"/>
      <c r="Z7986" s="7" t="n"/>
      <c r="AA7986" s="7" t="n"/>
      <c r="AB7986" s="7" t="n"/>
      <c r="AC7986" s="7" t="n"/>
    </row>
    <row r="7987" ht="9.75" customHeight="1" s="12">
      <c r="A7987" s="11" t="inlineStr">
        <is>
          <t>SO - 0007818</t>
        </is>
      </c>
      <c r="B7987" s="11" t="inlineStr">
        <is>
          <t>Online</t>
        </is>
      </c>
      <c r="C7987" s="11" t="inlineStr">
        <is>
          <t>WARE-UHY1004</t>
        </is>
      </c>
      <c r="D7987" s="6" t="n">
        <v>44100</v>
      </c>
      <c r="E7987" s="6" t="n">
        <v>44161</v>
      </c>
      <c r="F7987" s="6" t="n">
        <v>44168</v>
      </c>
      <c r="G7987" s="6" t="n">
        <v>44169</v>
      </c>
      <c r="H7987" s="11" t="inlineStr">
        <is>
          <t>USD</t>
        </is>
      </c>
      <c r="I7987" s="11" t="n">
        <v>16</v>
      </c>
      <c r="J7987" s="11" t="n">
        <v>21</v>
      </c>
      <c r="K7987" s="11" t="n">
        <v>230</v>
      </c>
      <c r="L7987" s="11" t="n">
        <v>47</v>
      </c>
      <c r="M7987" s="11" t="n">
        <v>8</v>
      </c>
      <c r="N7987" s="11" t="n">
        <v>0.05</v>
      </c>
      <c r="O7987" s="7" t="n">
        <v>1085.4</v>
      </c>
      <c r="P7987" s="7" t="n">
        <v>434.1600000000001</v>
      </c>
      <c r="Q7987" s="7">
        <f>text(E7987,"ddd")</f>
        <v/>
      </c>
      <c r="R7987" s="7">
        <f>G7987-F7987</f>
        <v/>
      </c>
      <c r="S7987" s="7">
        <f>E7987-D7987</f>
        <v/>
      </c>
      <c r="T7987" s="7">
        <f>O7987*M7987</f>
        <v/>
      </c>
      <c r="U7987" s="7">
        <f>T7987*N7987</f>
        <v/>
      </c>
      <c r="V7987" s="7">
        <f>T7987-U7987-(P7987*M7987)</f>
        <v/>
      </c>
      <c r="W7987" s="7">
        <f>VLOOKUP(L7987,'Products Sheet'!$A:$B,2,FALSE)</f>
        <v/>
      </c>
      <c r="X7987" s="7" t="n"/>
      <c r="Y7987" s="7" t="n"/>
      <c r="Z7987" s="7" t="n"/>
      <c r="AA7987" s="7" t="n"/>
      <c r="AB7987" s="7" t="n"/>
      <c r="AC7987" s="7" t="n"/>
    </row>
    <row r="7988" ht="9.75" customHeight="1" s="12">
      <c r="A7988" s="11" t="inlineStr">
        <is>
          <t>SO - 0007878</t>
        </is>
      </c>
      <c r="B7988" s="11" t="inlineStr">
        <is>
          <t>Online</t>
        </is>
      </c>
      <c r="C7988" s="11" t="inlineStr">
        <is>
          <t>WARE-XYS1001</t>
        </is>
      </c>
      <c r="D7988" s="6" t="n">
        <v>44100</v>
      </c>
      <c r="E7988" s="6" t="n">
        <v>44170</v>
      </c>
      <c r="F7988" s="6" t="n">
        <v>44188</v>
      </c>
      <c r="G7988" s="6" t="n">
        <v>44192</v>
      </c>
      <c r="H7988" s="11" t="inlineStr">
        <is>
          <t>USD</t>
        </is>
      </c>
      <c r="I7988" s="11" t="n">
        <v>15</v>
      </c>
      <c r="J7988" s="11" t="n">
        <v>45</v>
      </c>
      <c r="K7988" s="11" t="n">
        <v>21</v>
      </c>
      <c r="L7988" s="11" t="n">
        <v>47</v>
      </c>
      <c r="M7988" s="11" t="n">
        <v>5</v>
      </c>
      <c r="N7988" s="11" t="n">
        <v>0.4</v>
      </c>
      <c r="O7988" s="7" t="n">
        <v>5353.3</v>
      </c>
      <c r="P7988" s="7" t="n">
        <v>3211.98</v>
      </c>
      <c r="Q7988" s="7">
        <f>text(E7988,"ddd")</f>
        <v/>
      </c>
      <c r="R7988" s="7">
        <f>G7988-F7988</f>
        <v/>
      </c>
      <c r="S7988" s="7">
        <f>E7988-D7988</f>
        <v/>
      </c>
      <c r="T7988" s="7">
        <f>O7988*M7988</f>
        <v/>
      </c>
      <c r="U7988" s="7">
        <f>T7988*N7988</f>
        <v/>
      </c>
      <c r="V7988" s="7">
        <f>T7988-U7988-(P7988*M7988)</f>
        <v/>
      </c>
      <c r="W7988" s="7">
        <f>VLOOKUP(L7988,'Products Sheet'!$A:$B,2,FALSE)</f>
        <v/>
      </c>
      <c r="X7988" s="7" t="n"/>
      <c r="Y7988" s="7" t="n"/>
      <c r="Z7988" s="7" t="n"/>
      <c r="AA7988" s="7" t="n"/>
      <c r="AB7988" s="7" t="n"/>
      <c r="AC7988" s="7" t="n"/>
    </row>
    <row r="7989" ht="9.75" customHeight="1" s="12">
      <c r="A7989" s="11" t="inlineStr">
        <is>
          <t>SO - 0007879</t>
        </is>
      </c>
      <c r="B7989" s="11" t="inlineStr">
        <is>
          <t>Distributor</t>
        </is>
      </c>
      <c r="C7989" s="11" t="inlineStr">
        <is>
          <t>WARE-NMK1003</t>
        </is>
      </c>
      <c r="D7989" s="6" t="n">
        <v>44100</v>
      </c>
      <c r="E7989" s="6" t="n">
        <v>44170</v>
      </c>
      <c r="F7989" s="6" t="n">
        <v>44175</v>
      </c>
      <c r="G7989" s="6" t="n">
        <v>44176</v>
      </c>
      <c r="H7989" s="11" t="inlineStr">
        <is>
          <t>USD</t>
        </is>
      </c>
      <c r="I7989" s="11" t="n">
        <v>24</v>
      </c>
      <c r="J7989" s="11" t="n">
        <v>50</v>
      </c>
      <c r="K7989" s="11" t="n">
        <v>111</v>
      </c>
      <c r="L7989" s="11" t="n">
        <v>47</v>
      </c>
      <c r="M7989" s="11" t="n">
        <v>5</v>
      </c>
      <c r="N7989" s="11" t="n">
        <v>0.05</v>
      </c>
      <c r="O7989" s="7" t="n">
        <v>3999.9</v>
      </c>
      <c r="P7989" s="7" t="n">
        <v>2759.931</v>
      </c>
      <c r="Q7989" s="7">
        <f>text(E7989,"ddd")</f>
        <v/>
      </c>
      <c r="R7989" s="7">
        <f>G7989-F7989</f>
        <v/>
      </c>
      <c r="S7989" s="7">
        <f>E7989-D7989</f>
        <v/>
      </c>
      <c r="T7989" s="7">
        <f>O7989*M7989</f>
        <v/>
      </c>
      <c r="U7989" s="7">
        <f>T7989*N7989</f>
        <v/>
      </c>
      <c r="V7989" s="7">
        <f>T7989-U7989-(P7989*M7989)</f>
        <v/>
      </c>
      <c r="W7989" s="7">
        <f>VLOOKUP(L7989,'Products Sheet'!$A:$B,2,FALSE)</f>
        <v/>
      </c>
      <c r="X7989" s="7" t="n"/>
      <c r="Y7989" s="7" t="n"/>
      <c r="Z7989" s="7" t="n"/>
      <c r="AA7989" s="7" t="n"/>
      <c r="AB7989" s="7" t="n"/>
      <c r="AC7989" s="7" t="n"/>
    </row>
    <row r="7990" ht="9.75" customHeight="1" s="12">
      <c r="A7990" s="11" t="inlineStr">
        <is>
          <t>SO - 0007909</t>
        </is>
      </c>
      <c r="B7990" s="11" t="inlineStr">
        <is>
          <t>Online</t>
        </is>
      </c>
      <c r="C7990" s="11" t="inlineStr">
        <is>
          <t>WARE-UHY1004</t>
        </is>
      </c>
      <c r="D7990" s="6" t="n">
        <v>44100</v>
      </c>
      <c r="E7990" s="6" t="n">
        <v>44173</v>
      </c>
      <c r="F7990" s="6" t="n">
        <v>44185</v>
      </c>
      <c r="G7990" s="6" t="n">
        <v>44190</v>
      </c>
      <c r="H7990" s="11" t="inlineStr">
        <is>
          <t>USD</t>
        </is>
      </c>
      <c r="I7990" s="11" t="n">
        <v>13</v>
      </c>
      <c r="J7990" s="11" t="n">
        <v>3</v>
      </c>
      <c r="K7990" s="11" t="n">
        <v>244</v>
      </c>
      <c r="L7990" s="11" t="n">
        <v>47</v>
      </c>
      <c r="M7990" s="11" t="n">
        <v>7</v>
      </c>
      <c r="N7990" s="11" t="n">
        <v>0.05</v>
      </c>
      <c r="O7990" s="7" t="n">
        <v>207.7</v>
      </c>
      <c r="P7990" s="7" t="n">
        <v>176.545</v>
      </c>
      <c r="Q7990" s="7">
        <f>text(E7990,"ddd")</f>
        <v/>
      </c>
      <c r="R7990" s="7">
        <f>G7990-F7990</f>
        <v/>
      </c>
      <c r="S7990" s="7">
        <f>E7990-D7990</f>
        <v/>
      </c>
      <c r="T7990" s="7">
        <f>O7990*M7990</f>
        <v/>
      </c>
      <c r="U7990" s="7">
        <f>T7990*N7990</f>
        <v/>
      </c>
      <c r="V7990" s="7">
        <f>T7990-U7990-(P7990*M7990)</f>
        <v/>
      </c>
      <c r="W7990" s="7">
        <f>VLOOKUP(L7990,'Products Sheet'!$A:$B,2,FALSE)</f>
        <v/>
      </c>
      <c r="X7990" s="7" t="n"/>
      <c r="Y7990" s="7" t="n"/>
      <c r="Z7990" s="7" t="n"/>
      <c r="AA7990" s="7" t="n"/>
      <c r="AB7990" s="7" t="n"/>
      <c r="AC7990" s="7" t="n"/>
    </row>
    <row r="7991" ht="9.75" customHeight="1" s="12">
      <c r="A7991" s="11" t="inlineStr">
        <is>
          <t>SO - 0007936</t>
        </is>
      </c>
      <c r="B7991" s="11" t="inlineStr">
        <is>
          <t>Online</t>
        </is>
      </c>
      <c r="C7991" s="11" t="inlineStr">
        <is>
          <t>WARE-NMK1003</t>
        </is>
      </c>
      <c r="D7991" s="6" t="n">
        <v>44100</v>
      </c>
      <c r="E7991" s="6" t="n">
        <v>44177</v>
      </c>
      <c r="F7991" s="6" t="n">
        <v>44190</v>
      </c>
      <c r="G7991" s="6" t="n">
        <v>44193</v>
      </c>
      <c r="H7991" s="11" t="inlineStr">
        <is>
          <t>USD</t>
        </is>
      </c>
      <c r="I7991" s="11" t="n">
        <v>15</v>
      </c>
      <c r="J7991" s="11" t="n">
        <v>2</v>
      </c>
      <c r="K7991" s="11" t="n">
        <v>125</v>
      </c>
      <c r="L7991" s="11" t="n">
        <v>47</v>
      </c>
      <c r="M7991" s="11" t="n">
        <v>1</v>
      </c>
      <c r="N7991" s="11" t="n">
        <v>0.075</v>
      </c>
      <c r="O7991" s="7" t="n">
        <v>971.5</v>
      </c>
      <c r="P7991" s="7" t="n">
        <v>524.61</v>
      </c>
      <c r="Q7991" s="7">
        <f>text(E7991,"ddd")</f>
        <v/>
      </c>
      <c r="R7991" s="7">
        <f>G7991-F7991</f>
        <v/>
      </c>
      <c r="S7991" s="7">
        <f>E7991-D7991</f>
        <v/>
      </c>
      <c r="T7991" s="7">
        <f>O7991*M7991</f>
        <v/>
      </c>
      <c r="U7991" s="7">
        <f>T7991*N7991</f>
        <v/>
      </c>
      <c r="V7991" s="7">
        <f>T7991-U7991-(P7991*M7991)</f>
        <v/>
      </c>
      <c r="W7991" s="7">
        <f>VLOOKUP(L7991,'Products Sheet'!$A:$B,2,FALSE)</f>
        <v/>
      </c>
      <c r="X7991" s="7" t="n"/>
      <c r="Y7991" s="7" t="n"/>
      <c r="Z7991" s="7" t="n"/>
      <c r="AA7991" s="7" t="n"/>
      <c r="AB7991" s="7" t="n"/>
      <c r="AC7991" s="7" t="n"/>
    </row>
    <row r="7992" ht="9.75" customHeight="1" s="12">
      <c r="A7992" s="11" t="inlineStr">
        <is>
          <t>SO - 0008032</t>
        </is>
      </c>
      <c r="B7992" s="11" t="inlineStr">
        <is>
          <t>Wholesale</t>
        </is>
      </c>
      <c r="C7992" s="11" t="inlineStr">
        <is>
          <t>WARE-NMK1003</t>
        </is>
      </c>
      <c r="D7992" s="6" t="n">
        <v>44100</v>
      </c>
      <c r="E7992" s="6" t="n">
        <v>44189</v>
      </c>
      <c r="F7992" s="6" t="n">
        <v>44201</v>
      </c>
      <c r="G7992" s="6" t="n">
        <v>44210</v>
      </c>
      <c r="H7992" s="11" t="inlineStr">
        <is>
          <t>USD</t>
        </is>
      </c>
      <c r="I7992" s="11" t="n">
        <v>27</v>
      </c>
      <c r="J7992" s="11" t="n">
        <v>38</v>
      </c>
      <c r="K7992" s="11" t="n">
        <v>188</v>
      </c>
      <c r="L7992" s="11" t="n">
        <v>47</v>
      </c>
      <c r="M7992" s="11" t="n">
        <v>3</v>
      </c>
      <c r="N7992" s="11" t="n">
        <v>0.05</v>
      </c>
      <c r="O7992" s="7" t="n">
        <v>2311.5</v>
      </c>
      <c r="P7992" s="7" t="n">
        <v>1964.775</v>
      </c>
      <c r="Q7992" s="7">
        <f>text(E7992,"ddd")</f>
        <v/>
      </c>
      <c r="R7992" s="7">
        <f>G7992-F7992</f>
        <v/>
      </c>
      <c r="S7992" s="7">
        <f>E7992-D7992</f>
        <v/>
      </c>
      <c r="T7992" s="7">
        <f>O7992*M7992</f>
        <v/>
      </c>
      <c r="U7992" s="7">
        <f>T7992*N7992</f>
        <v/>
      </c>
      <c r="V7992" s="7">
        <f>T7992-U7992-(P7992*M7992)</f>
        <v/>
      </c>
      <c r="W7992" s="7">
        <f>VLOOKUP(L7992,'Products Sheet'!$A:$B,2,FALSE)</f>
        <v/>
      </c>
      <c r="X7992" s="7" t="n"/>
      <c r="Y7992" s="7" t="n"/>
      <c r="Z7992" s="7" t="n"/>
      <c r="AA7992" s="7" t="n"/>
      <c r="AB7992" s="7" t="n"/>
      <c r="AC7992" s="7" t="n"/>
    </row>
  </sheetData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/>
  </sheetPr>
  <dimension ref="A1:Z251"/>
  <sheetViews>
    <sheetView showGridLines="0" workbookViewId="0">
      <selection activeCell="A1" sqref="A1"/>
    </sheetView>
  </sheetViews>
  <sheetFormatPr baseColWidth="8" defaultColWidth="14.43" defaultRowHeight="15" customHeight="1"/>
  <cols>
    <col width="14.14" customWidth="1" style="12" min="1" max="1"/>
    <col width="16.29" customWidth="1" style="12" min="2" max="2"/>
    <col width="16.14" customWidth="1" style="12" min="3" max="22"/>
  </cols>
  <sheetData>
    <row r="1" ht="9.75" customHeight="1" s="12">
      <c r="A1" s="11" t="inlineStr">
        <is>
          <t>_CustomerID</t>
        </is>
      </c>
      <c r="B1" s="11" t="inlineStr">
        <is>
          <t>Customer Names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9.75" customHeight="1" s="12">
      <c r="A2" s="11" t="n">
        <v>1</v>
      </c>
      <c r="B2" s="11" t="inlineStr">
        <is>
          <t>Avon Corp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9.75" customHeight="1" s="12">
      <c r="A3" s="11" t="n">
        <v>2</v>
      </c>
      <c r="B3" s="11" t="inlineStr">
        <is>
          <t xml:space="preserve">WakeFern 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9.75" customHeight="1" s="12">
      <c r="A4" s="11" t="n">
        <v>3</v>
      </c>
      <c r="B4" s="11" t="inlineStr">
        <is>
          <t>Elorac, Corp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9.75" customHeight="1" s="12">
      <c r="A5" s="11" t="n">
        <v>4</v>
      </c>
      <c r="B5" s="11" t="inlineStr">
        <is>
          <t>ETUDE Ltd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9.75" customHeight="1" s="12">
      <c r="A6" s="11" t="n">
        <v>5</v>
      </c>
      <c r="B6" s="11" t="inlineStr">
        <is>
          <t>Procter Corp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9.75" customHeight="1" s="12">
      <c r="A7" s="11" t="n">
        <v>6</v>
      </c>
      <c r="B7" s="11" t="inlineStr">
        <is>
          <t>PEDIFIX, Corp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9.75" customHeight="1" s="12">
      <c r="A8" s="11" t="n">
        <v>7</v>
      </c>
      <c r="B8" s="11" t="inlineStr">
        <is>
          <t>New Ltd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9.75" customHeight="1" s="12">
      <c r="A9" s="11" t="n">
        <v>8</v>
      </c>
      <c r="B9" s="11" t="inlineStr">
        <is>
          <t>Medsep Group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9.75" customHeight="1" s="12">
      <c r="A10" s="11" t="n">
        <v>9</v>
      </c>
      <c r="B10" s="11" t="inlineStr">
        <is>
          <t xml:space="preserve">Ei 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9.75" customHeight="1" s="12">
      <c r="A11" s="11" t="n">
        <v>10</v>
      </c>
      <c r="B11" s="11" t="inlineStr">
        <is>
          <t>21st Ltd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9.75" customHeight="1" s="12">
      <c r="A12" s="11" t="n">
        <v>11</v>
      </c>
      <c r="B12" s="11" t="inlineStr">
        <is>
          <t>Apollo Ltd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9.75" customHeight="1" s="12">
      <c r="A13" s="11" t="n">
        <v>12</v>
      </c>
      <c r="B13" s="11" t="inlineStr">
        <is>
          <t xml:space="preserve">Medline 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9.75" customHeight="1" s="12">
      <c r="A14" s="11" t="n">
        <v>13</v>
      </c>
      <c r="B14" s="11" t="inlineStr">
        <is>
          <t>Ole Group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9.75" customHeight="1" s="12">
      <c r="A15" s="11" t="n">
        <v>14</v>
      </c>
      <c r="B15" s="11" t="inlineStr">
        <is>
          <t xml:space="preserve">Linde 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9.75" customHeight="1" s="12">
      <c r="A16" s="11" t="n">
        <v>15</v>
      </c>
      <c r="B16" s="11" t="inlineStr">
        <is>
          <t>Rochester Ltd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9.75" customHeight="1" s="12">
      <c r="A17" s="11" t="n">
        <v>16</v>
      </c>
      <c r="B17" s="11" t="inlineStr">
        <is>
          <t>3LAB, Ltd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9.75" customHeight="1" s="12">
      <c r="A18" s="11" t="n">
        <v>17</v>
      </c>
      <c r="B18" s="11" t="inlineStr">
        <is>
          <t>Pure Group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9.75" customHeight="1" s="12">
      <c r="A19" s="11" t="n">
        <v>18</v>
      </c>
      <c r="B19" s="11" t="inlineStr">
        <is>
          <t>Eminence Corp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9.75" customHeight="1" s="12">
      <c r="A20" s="11" t="n">
        <v>19</v>
      </c>
      <c r="B20" s="11" t="inlineStr">
        <is>
          <t xml:space="preserve">Qualitest 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9.75" customHeight="1" s="12">
      <c r="A21" s="11" t="n">
        <v>20</v>
      </c>
      <c r="B21" s="11" t="inlineStr">
        <is>
          <t>Pacific Ltd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9.75" customHeight="1" s="12">
      <c r="A22" s="11" t="n">
        <v>21</v>
      </c>
      <c r="B22" s="11" t="inlineStr">
        <is>
          <t xml:space="preserve">Ohio 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9.75" customHeight="1" s="12">
      <c r="A23" s="11" t="n">
        <v>22</v>
      </c>
      <c r="B23" s="11" t="inlineStr">
        <is>
          <t xml:space="preserve">Capweld 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9.75" customHeight="1" s="12">
      <c r="A24" s="11" t="n">
        <v>23</v>
      </c>
      <c r="B24" s="11" t="inlineStr">
        <is>
          <t>E. Ltd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9.75" customHeight="1" s="12">
      <c r="A25" s="11" t="n">
        <v>24</v>
      </c>
      <c r="B25" s="11" t="inlineStr">
        <is>
          <t>Burt's Corp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9.75" customHeight="1" s="12">
      <c r="A26" s="11" t="n">
        <v>25</v>
      </c>
      <c r="B26" s="11" t="inlineStr">
        <is>
          <t>Prasco Group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9.75" customHeight="1" s="12">
      <c r="A27" s="11" t="n">
        <v>26</v>
      </c>
      <c r="B27" s="11" t="inlineStr">
        <is>
          <t>Mylan Corp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9.75" customHeight="1" s="12">
      <c r="A28" s="11" t="n">
        <v>27</v>
      </c>
      <c r="B28" s="11" t="inlineStr">
        <is>
          <t>Wuxi Group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9.75" customHeight="1" s="12">
      <c r="A29" s="11" t="n">
        <v>28</v>
      </c>
      <c r="B29" s="11" t="inlineStr">
        <is>
          <t>Dharma Ltd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9.75" customHeight="1" s="12">
      <c r="A30" s="11" t="n">
        <v>29</v>
      </c>
      <c r="B30" s="11" t="inlineStr">
        <is>
          <t>Apotheca, Ltd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9.75" customHeight="1" s="12">
      <c r="A31" s="11" t="n">
        <v>30</v>
      </c>
      <c r="B31" s="11" t="inlineStr">
        <is>
          <t>S.S.S. Group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9.75" customHeight="1" s="12">
      <c r="A32" s="11" t="n">
        <v>31</v>
      </c>
      <c r="B32" s="11" t="inlineStr">
        <is>
          <t>Uriel Group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9.75" customHeight="1" s="12">
      <c r="A33" s="11" t="n">
        <v>32</v>
      </c>
      <c r="B33" s="11" t="inlineStr">
        <is>
          <t>OHTA'S Corp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9.75" customHeight="1" s="12">
      <c r="A34" s="11" t="n">
        <v>33</v>
      </c>
      <c r="B34" s="11" t="inlineStr">
        <is>
          <t xml:space="preserve">Trigen 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9.75" customHeight="1" s="12">
      <c r="A35" s="11" t="n">
        <v>34</v>
      </c>
      <c r="B35" s="11" t="inlineStr">
        <is>
          <t>OUR Ltd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9.75" customHeight="1" s="12">
      <c r="A36" s="11" t="n">
        <v>35</v>
      </c>
      <c r="B36" s="11" t="inlineStr">
        <is>
          <t>Amylin Group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9.75" customHeight="1" s="12">
      <c r="A37" s="11" t="n">
        <v>36</v>
      </c>
      <c r="B37" s="11" t="inlineStr">
        <is>
          <t>O.E. Ltd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9.75" customHeight="1" s="12">
      <c r="A38" s="11" t="n">
        <v>37</v>
      </c>
      <c r="B38" s="11" t="inlineStr">
        <is>
          <t>AuroMedics Corp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9.75" customHeight="1" s="12">
      <c r="A39" s="11" t="n">
        <v>38</v>
      </c>
      <c r="B39" s="11" t="inlineStr">
        <is>
          <t>Ascend Ltd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9.75" customHeight="1" s="12">
      <c r="A40" s="11" t="n">
        <v>39</v>
      </c>
      <c r="B40" s="11" t="inlineStr">
        <is>
          <t>Victory Ltd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9.75" customHeight="1" s="12">
      <c r="A41" s="11" t="n">
        <v>40</v>
      </c>
      <c r="B41" s="11" t="inlineStr">
        <is>
          <t xml:space="preserve">Select 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9.75" customHeight="1" s="12">
      <c r="A42" s="11" t="n">
        <v>41</v>
      </c>
      <c r="B42" s="11" t="inlineStr">
        <is>
          <t>Weimei Corp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9.75" customHeight="1" s="12">
      <c r="A43" s="11" t="n">
        <v>42</v>
      </c>
      <c r="B43" s="11" t="inlineStr">
        <is>
          <t>Llorens Ltd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9.75" customHeight="1" s="12">
      <c r="A44" s="11" t="n">
        <v>43</v>
      </c>
      <c r="B44" s="11" t="inlineStr">
        <is>
          <t>Exact-Rx, Corp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9.75" customHeight="1" s="12">
      <c r="A45" s="11" t="n">
        <v>44</v>
      </c>
      <c r="B45" s="11" t="inlineStr">
        <is>
          <t xml:space="preserve">Winthrop 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9.75" customHeight="1" s="12">
      <c r="A46" s="11" t="n">
        <v>45</v>
      </c>
      <c r="B46" s="11" t="inlineStr">
        <is>
          <t xml:space="preserve">Nipro 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9.75" customHeight="1" s="12">
      <c r="A47" s="11" t="n">
        <v>46</v>
      </c>
      <c r="B47" s="11" t="inlineStr">
        <is>
          <t>U.S. Ltd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9.75" customHeight="1" s="12">
      <c r="A48" s="11" t="n">
        <v>47</v>
      </c>
      <c r="B48" s="11" t="inlineStr">
        <is>
          <t>Niconovum Corp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9.75" customHeight="1" s="12">
      <c r="A49" s="11" t="n">
        <v>48</v>
      </c>
      <c r="B49" s="11" t="inlineStr">
        <is>
          <t>Fenwal, Corp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9.75" customHeight="1" s="12">
      <c r="A50" s="11" t="n">
        <v>49</v>
      </c>
      <c r="B50" s="11" t="inlineStr">
        <is>
          <t xml:space="preserve">Bare 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9.75" customHeight="1" s="12">
      <c r="A51" s="11" t="n">
        <v>50</v>
      </c>
      <c r="B51" s="11" t="inlineStr">
        <is>
          <t xml:space="preserve">Sundial 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9.75" customHeight="1" s="1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9.75" customHeight="1" s="12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9.75" customHeight="1" s="12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9.75" customHeight="1" s="12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9.75" customHeight="1" s="12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9.75" customHeight="1" s="12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9.75" customHeight="1" s="12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9.75" customHeight="1" s="12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9.75" customHeight="1" s="12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9.75" customHeight="1" s="12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9.75" customHeight="1" s="1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9.75" customHeight="1" s="12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9.75" customHeight="1" s="12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9.75" customHeight="1" s="12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9.75" customHeight="1" s="12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9.75" customHeight="1" s="12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9.75" customHeight="1" s="12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9.75" customHeight="1" s="12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9.75" customHeight="1" s="12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9.75" customHeight="1" s="12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9.75" customHeight="1" s="1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9.75" customHeight="1" s="12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9.75" customHeight="1" s="12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9.75" customHeight="1" s="12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9.75" customHeight="1" s="12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9.75" customHeight="1" s="12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9.75" customHeight="1" s="12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9.75" customHeight="1" s="12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9.75" customHeight="1" s="12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9.75" customHeight="1" s="12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9.75" customHeight="1" s="1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9.75" customHeight="1" s="12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9.75" customHeight="1" s="12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9.75" customHeight="1" s="12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9.75" customHeight="1" s="12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9.75" customHeight="1" s="12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9.75" customHeight="1" s="12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9.75" customHeight="1" s="12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9.75" customHeight="1" s="12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9.75" customHeight="1" s="12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9.75" customHeight="1" s="1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9.75" customHeight="1" s="12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9.75" customHeight="1" s="12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9.75" customHeight="1" s="12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9.75" customHeight="1" s="12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9.75" customHeight="1" s="12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9.75" customHeight="1" s="12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9.75" customHeight="1" s="12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9.75" customHeight="1" s="12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9.75" customHeight="1" s="12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9.75" customHeight="1" s="1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9.75" customHeight="1" s="12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9.75" customHeight="1" s="12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9.75" customHeight="1" s="12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9.75" customHeight="1" s="12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9.75" customHeight="1" s="12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9.75" customHeight="1" s="12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9.75" customHeight="1" s="12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9.75" customHeight="1" s="12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9.75" customHeight="1" s="12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9.75" customHeight="1" s="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9.75" customHeight="1" s="12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9.75" customHeight="1" s="12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9.75" customHeight="1" s="12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9.75" customHeight="1" s="12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9.75" customHeight="1" s="12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9.75" customHeight="1" s="12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9.75" customHeight="1" s="12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9.75" customHeight="1" s="12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9.75" customHeight="1" s="12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9.75" customHeight="1" s="1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9.75" customHeight="1" s="12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9.75" customHeight="1" s="12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9.75" customHeight="1" s="12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9.75" customHeight="1" s="12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9.75" customHeight="1" s="12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9.75" customHeight="1" s="12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9.75" customHeight="1" s="12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9.75" customHeight="1" s="12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9.75" customHeight="1" s="12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9.75" customHeight="1" s="1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9.75" customHeight="1" s="12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9.75" customHeight="1" s="12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9.75" customHeight="1" s="12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9.75" customHeight="1" s="12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9.75" customHeight="1" s="12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9.75" customHeight="1" s="12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9.75" customHeight="1" s="12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9.75" customHeight="1" s="12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9.75" customHeight="1" s="12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9.75" customHeight="1" s="1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9.75" customHeight="1" s="12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9.75" customHeight="1" s="12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9.75" customHeight="1" s="12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9.75" customHeight="1" s="12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9.75" customHeight="1" s="12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9.75" customHeight="1" s="12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9.75" customHeight="1" s="12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9.75" customHeight="1" s="12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9.75" customHeight="1" s="12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9.75" customHeight="1" s="1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9.75" customHeight="1" s="12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9.75" customHeight="1" s="12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9.75" customHeight="1" s="12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9.75" customHeight="1" s="12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9.75" customHeight="1" s="12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9.75" customHeight="1" s="12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9.75" customHeight="1" s="12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9.75" customHeight="1" s="12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9.75" customHeight="1" s="12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9.75" customHeight="1" s="1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9.75" customHeight="1" s="12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9.75" customHeight="1" s="12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9.75" customHeight="1" s="12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9.75" customHeight="1" s="12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9.75" customHeight="1" s="12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9.75" customHeight="1" s="12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9.75" customHeight="1" s="12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9.75" customHeight="1" s="12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9.75" customHeight="1" s="12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9.75" customHeight="1" s="1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9.75" customHeight="1" s="12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9.75" customHeight="1" s="12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9.75" customHeight="1" s="12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9.75" customHeight="1" s="12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9.75" customHeight="1" s="12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9.75" customHeight="1" s="12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9.75" customHeight="1" s="12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9.75" customHeight="1" s="12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9.75" customHeight="1" s="12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9.75" customHeight="1" s="1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9.75" customHeight="1" s="12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9.75" customHeight="1" s="12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9.75" customHeight="1" s="12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9.75" customHeight="1" s="12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9.75" customHeight="1" s="12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9.75" customHeight="1" s="12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9.75" customHeight="1" s="12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9.75" customHeight="1" s="12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9.75" customHeight="1" s="12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9.75" customHeight="1" s="1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9.75" customHeight="1" s="12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9.75" customHeight="1" s="12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9.75" customHeight="1" s="12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9.75" customHeight="1" s="12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9.75" customHeight="1" s="12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9.75" customHeight="1" s="12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9.75" customHeight="1" s="12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9.75" customHeight="1" s="12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9.75" customHeight="1" s="12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9.75" customHeight="1" s="1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9.75" customHeight="1" s="12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9.75" customHeight="1" s="12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9.75" customHeight="1" s="12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9.75" customHeight="1" s="12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9.75" customHeight="1" s="12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9.75" customHeight="1" s="12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9.75" customHeight="1" s="12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9.75" customHeight="1" s="12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9.75" customHeight="1" s="12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9.75" customHeight="1" s="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9.75" customHeight="1" s="12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9.75" customHeight="1" s="12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9.75" customHeight="1" s="12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9.75" customHeight="1" s="12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9.75" customHeight="1" s="12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9.75" customHeight="1" s="12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9.75" customHeight="1" s="12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9.75" customHeight="1" s="12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9.75" customHeight="1" s="12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9.75" customHeight="1" s="1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9.75" customHeight="1" s="12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9.75" customHeight="1" s="12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9.75" customHeight="1" s="12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9.75" customHeight="1" s="12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9.75" customHeight="1" s="12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9.75" customHeight="1" s="12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9.75" customHeight="1" s="12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9.75" customHeight="1" s="12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9.75" customHeight="1" s="12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9.75" customHeight="1" s="1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9.75" customHeight="1" s="12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9.75" customHeight="1" s="12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9.75" customHeight="1" s="12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9.75" customHeight="1" s="12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9.75" customHeight="1" s="12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9.75" customHeight="1" s="12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9.75" customHeight="1" s="12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9.75" customHeight="1" s="12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9.75" customHeight="1" s="12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9.75" customHeight="1" s="1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9.75" customHeight="1" s="12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9.75" customHeight="1" s="12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9.75" customHeight="1" s="12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9.75" customHeight="1" s="12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9.75" customHeight="1" s="12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9.75" customHeight="1" s="12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9.75" customHeight="1" s="12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9.75" customHeight="1" s="12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9.75" customHeight="1" s="12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/>
  </sheetPr>
  <dimension ref="A1:O368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12" min="1" max="1"/>
    <col width="21.43" customWidth="1" style="12" min="2" max="2"/>
    <col width="36.14" customWidth="1" style="12" min="3" max="3"/>
    <col width="12" customWidth="1" style="12" min="4" max="4"/>
    <col width="14.43" customWidth="1" style="12" min="5" max="5"/>
    <col width="9.57" customWidth="1" style="12" min="6" max="6"/>
    <col width="9.140000000000001" customWidth="1" style="12" min="7" max="7"/>
    <col width="10.71" customWidth="1" style="12" min="8" max="8"/>
    <col width="11.43" customWidth="1" style="12" min="9" max="9"/>
    <col width="11.57" customWidth="1" style="12" min="10" max="10"/>
    <col width="12.71" customWidth="1" style="12" min="11" max="11"/>
    <col width="16" customWidth="1" style="12" min="12" max="12"/>
    <col width="10.86" customWidth="1" style="12" min="13" max="13"/>
    <col width="12.14" customWidth="1" style="12" min="14" max="14"/>
    <col width="21" customWidth="1" style="12" min="15" max="15"/>
  </cols>
  <sheetData>
    <row r="1" ht="11.25" customHeight="1" s="12">
      <c r="A1" s="11" t="inlineStr">
        <is>
          <t>_StoreID</t>
        </is>
      </c>
      <c r="B1" s="11" t="inlineStr">
        <is>
          <t>City Name</t>
        </is>
      </c>
      <c r="C1" s="11" t="inlineStr">
        <is>
          <t>County</t>
        </is>
      </c>
      <c r="D1" s="11" t="inlineStr">
        <is>
          <t>StateCode</t>
        </is>
      </c>
      <c r="E1" s="11" t="inlineStr">
        <is>
          <t>State</t>
        </is>
      </c>
      <c r="F1" s="11" t="inlineStr">
        <is>
          <t>Type</t>
        </is>
      </c>
      <c r="G1" s="11" t="inlineStr">
        <is>
          <t>Latitude</t>
        </is>
      </c>
      <c r="H1" s="11" t="inlineStr">
        <is>
          <t>Longitude</t>
        </is>
      </c>
      <c r="I1" s="11" t="inlineStr">
        <is>
          <t>AreaCode</t>
        </is>
      </c>
      <c r="J1" s="11" t="inlineStr">
        <is>
          <t>Population</t>
        </is>
      </c>
      <c r="K1" s="11" t="inlineStr">
        <is>
          <t>Household Income</t>
        </is>
      </c>
      <c r="L1" s="11" t="inlineStr">
        <is>
          <t>Median Income</t>
        </is>
      </c>
      <c r="M1" s="11" t="inlineStr">
        <is>
          <t>Land Area</t>
        </is>
      </c>
      <c r="N1" s="11" t="inlineStr">
        <is>
          <t>Water Area</t>
        </is>
      </c>
      <c r="O1" s="11" t="inlineStr">
        <is>
          <t>Time Zone</t>
        </is>
      </c>
    </row>
    <row r="2" ht="11.25" customHeight="1" s="12">
      <c r="A2" s="11" t="n">
        <v>1</v>
      </c>
      <c r="B2" s="11" t="inlineStr">
        <is>
          <t>Birmingham</t>
        </is>
      </c>
      <c r="C2" s="11" t="inlineStr">
        <is>
          <t>Shelby County/Jefferson County</t>
        </is>
      </c>
      <c r="D2" s="11" t="inlineStr">
        <is>
          <t>AL</t>
        </is>
      </c>
      <c r="E2" s="11" t="inlineStr">
        <is>
          <t>Alabama</t>
        </is>
      </c>
      <c r="F2" s="11" t="inlineStr">
        <is>
          <t>City</t>
        </is>
      </c>
      <c r="G2" s="11" t="n">
        <v>33.52744</v>
      </c>
      <c r="H2" s="11" t="n">
        <v>-86.79904999999999</v>
      </c>
      <c r="I2" s="11" t="inlineStr">
        <is>
          <t>205</t>
        </is>
      </c>
      <c r="J2" s="11" t="n">
        <v>212461</v>
      </c>
      <c r="K2" s="11" t="n">
        <v>89972</v>
      </c>
      <c r="L2" s="11" t="n">
        <v>31061</v>
      </c>
      <c r="M2" s="11" t="n">
        <v>378353942</v>
      </c>
      <c r="N2" s="11" t="n">
        <v>6591013</v>
      </c>
      <c r="O2" s="11" t="inlineStr">
        <is>
          <t>America/Chicago</t>
        </is>
      </c>
    </row>
    <row r="3" ht="11.25" customHeight="1" s="12">
      <c r="A3" s="11" t="n">
        <v>2</v>
      </c>
      <c r="B3" s="11" t="inlineStr">
        <is>
          <t>Huntsville</t>
        </is>
      </c>
      <c r="C3" s="11" t="inlineStr">
        <is>
          <t>Limestone County/Madison County</t>
        </is>
      </c>
      <c r="D3" s="11" t="inlineStr">
        <is>
          <t>AL</t>
        </is>
      </c>
      <c r="E3" s="11" t="inlineStr">
        <is>
          <t>Alabama</t>
        </is>
      </c>
      <c r="F3" s="11" t="inlineStr">
        <is>
          <t>City</t>
        </is>
      </c>
      <c r="G3" s="11" t="n">
        <v>34.69901</v>
      </c>
      <c r="H3" s="11" t="n">
        <v>-86.67298</v>
      </c>
      <c r="I3" s="11" t="inlineStr">
        <is>
          <t>256</t>
        </is>
      </c>
      <c r="J3" s="11" t="n">
        <v>190582</v>
      </c>
      <c r="K3" s="11" t="n">
        <v>78554</v>
      </c>
      <c r="L3" s="11" t="n">
        <v>48775</v>
      </c>
      <c r="M3" s="11" t="n">
        <v>552604579</v>
      </c>
      <c r="N3" s="11" t="n">
        <v>3452021</v>
      </c>
      <c r="O3" s="11" t="inlineStr">
        <is>
          <t>America/Chicago</t>
        </is>
      </c>
    </row>
    <row r="4" ht="11.25" customHeight="1" s="12">
      <c r="A4" s="11" t="n">
        <v>3</v>
      </c>
      <c r="B4" s="11" t="inlineStr">
        <is>
          <t>Mobile</t>
        </is>
      </c>
      <c r="C4" s="11" t="inlineStr">
        <is>
          <t>Mobile County</t>
        </is>
      </c>
      <c r="D4" s="11" t="inlineStr">
        <is>
          <t>AL</t>
        </is>
      </c>
      <c r="E4" s="11" t="inlineStr">
        <is>
          <t>Alabama</t>
        </is>
      </c>
      <c r="F4" s="11" t="inlineStr">
        <is>
          <t>City</t>
        </is>
      </c>
      <c r="G4" s="11" t="n">
        <v>30.69436</v>
      </c>
      <c r="H4" s="11" t="n">
        <v>-88.04304999999999</v>
      </c>
      <c r="I4" s="11" t="inlineStr">
        <is>
          <t>251</t>
        </is>
      </c>
      <c r="J4" s="11" t="n">
        <v>194288</v>
      </c>
      <c r="K4" s="11" t="n">
        <v>76170</v>
      </c>
      <c r="L4" s="11" t="n">
        <v>38776</v>
      </c>
      <c r="M4" s="11" t="n">
        <v>361044263</v>
      </c>
      <c r="N4" s="11" t="n">
        <v>105325210</v>
      </c>
      <c r="O4" s="11" t="inlineStr">
        <is>
          <t>America/Chicago</t>
        </is>
      </c>
    </row>
    <row r="5" ht="11.25" customHeight="1" s="12">
      <c r="A5" s="11" t="n">
        <v>4</v>
      </c>
      <c r="B5" s="11" t="inlineStr">
        <is>
          <t>Montgomery</t>
        </is>
      </c>
      <c r="C5" s="11" t="inlineStr">
        <is>
          <t>Montgomery County</t>
        </is>
      </c>
      <c r="D5" s="11" t="inlineStr">
        <is>
          <t>AL</t>
        </is>
      </c>
      <c r="E5" s="11" t="inlineStr">
        <is>
          <t>Alabama</t>
        </is>
      </c>
      <c r="F5" s="11" t="inlineStr">
        <is>
          <t>City</t>
        </is>
      </c>
      <c r="G5" s="11" t="n">
        <v>32.36681</v>
      </c>
      <c r="H5" s="11" t="n">
        <v>-86.29997</v>
      </c>
      <c r="I5" s="11" t="inlineStr">
        <is>
          <t>334</t>
        </is>
      </c>
      <c r="J5" s="11" t="n">
        <v>200602</v>
      </c>
      <c r="K5" s="11" t="n">
        <v>79866</v>
      </c>
      <c r="L5" s="11" t="n">
        <v>42927</v>
      </c>
      <c r="M5" s="11" t="n">
        <v>413985435</v>
      </c>
      <c r="N5" s="11" t="n">
        <v>4411954</v>
      </c>
      <c r="O5" s="11" t="inlineStr">
        <is>
          <t>America/Chicago</t>
        </is>
      </c>
    </row>
    <row r="6" ht="11.25" customHeight="1" s="12">
      <c r="A6" s="11" t="n">
        <v>5</v>
      </c>
      <c r="B6" s="11" t="inlineStr">
        <is>
          <t>Little Rock</t>
        </is>
      </c>
      <c r="C6" s="11" t="inlineStr">
        <is>
          <t>Pulaski County</t>
        </is>
      </c>
      <c r="D6" s="11" t="inlineStr">
        <is>
          <t>AR</t>
        </is>
      </c>
      <c r="E6" s="11" t="inlineStr">
        <is>
          <t>Arkansas</t>
        </is>
      </c>
      <c r="F6" s="11" t="inlineStr">
        <is>
          <t>City</t>
        </is>
      </c>
      <c r="G6" s="11" t="n">
        <v>34.74648</v>
      </c>
      <c r="H6" s="11" t="n">
        <v>-92.28959</v>
      </c>
      <c r="I6" s="11" t="inlineStr">
        <is>
          <t>501</t>
        </is>
      </c>
      <c r="J6" s="11" t="n">
        <v>197992</v>
      </c>
      <c r="K6" s="11" t="n">
        <v>79902</v>
      </c>
      <c r="L6" s="11" t="n">
        <v>46085</v>
      </c>
      <c r="M6" s="11" t="n">
        <v>307398785</v>
      </c>
      <c r="N6" s="11" t="n">
        <v>6758644</v>
      </c>
      <c r="O6" s="11" t="inlineStr">
        <is>
          <t>America/Chicago</t>
        </is>
      </c>
    </row>
    <row r="7" ht="11.25" customHeight="1" s="12">
      <c r="A7" s="11" t="n">
        <v>6</v>
      </c>
      <c r="B7" s="11" t="inlineStr">
        <is>
          <t>Chandler</t>
        </is>
      </c>
      <c r="C7" s="11" t="inlineStr">
        <is>
          <t>Maricopa County</t>
        </is>
      </c>
      <c r="D7" s="11" t="inlineStr">
        <is>
          <t>AZ</t>
        </is>
      </c>
      <c r="E7" s="11" t="inlineStr">
        <is>
          <t>Arizona</t>
        </is>
      </c>
      <c r="F7" s="11" t="inlineStr">
        <is>
          <t>City</t>
        </is>
      </c>
      <c r="G7" s="11" t="n">
        <v>33.30616</v>
      </c>
      <c r="H7" s="11" t="n">
        <v>-111.84125</v>
      </c>
      <c r="I7" s="11" t="inlineStr">
        <is>
          <t>480</t>
        </is>
      </c>
      <c r="J7" s="11" t="n">
        <v>260828</v>
      </c>
      <c r="K7" s="11" t="n">
        <v>88973</v>
      </c>
      <c r="L7" s="11" t="n">
        <v>72695</v>
      </c>
      <c r="M7" s="11" t="n">
        <v>168153308</v>
      </c>
      <c r="N7" s="11" t="n">
        <v>260378</v>
      </c>
      <c r="O7" s="11" t="inlineStr">
        <is>
          <t>America/Phoenix</t>
        </is>
      </c>
    </row>
    <row r="8" ht="11.25" customHeight="1" s="12">
      <c r="A8" s="11" t="n">
        <v>7</v>
      </c>
      <c r="B8" s="11" t="inlineStr">
        <is>
          <t>Gilbert</t>
        </is>
      </c>
      <c r="C8" s="11" t="inlineStr">
        <is>
          <t>Maricopa County</t>
        </is>
      </c>
      <c r="D8" s="11" t="inlineStr">
        <is>
          <t>AZ</t>
        </is>
      </c>
      <c r="E8" s="11" t="inlineStr">
        <is>
          <t>Arizona</t>
        </is>
      </c>
      <c r="F8" s="11" t="inlineStr">
        <is>
          <t>Town</t>
        </is>
      </c>
      <c r="G8" s="11" t="n">
        <v>33.35283</v>
      </c>
      <c r="H8" s="11" t="n">
        <v>-111.78903</v>
      </c>
      <c r="I8" s="11" t="inlineStr">
        <is>
          <t>480</t>
        </is>
      </c>
      <c r="J8" s="11" t="n">
        <v>247542</v>
      </c>
      <c r="K8" s="11" t="n">
        <v>73617</v>
      </c>
      <c r="L8" s="11" t="n">
        <v>82424</v>
      </c>
      <c r="M8" s="11" t="n">
        <v>176124143</v>
      </c>
      <c r="N8" s="11" t="n">
        <v>510475</v>
      </c>
      <c r="O8" s="11" t="inlineStr">
        <is>
          <t>America/Phoenix</t>
        </is>
      </c>
    </row>
    <row r="9" ht="11.25" customHeight="1" s="12">
      <c r="A9" s="11" t="n">
        <v>8</v>
      </c>
      <c r="B9" s="11" t="inlineStr">
        <is>
          <t>Glendale</t>
        </is>
      </c>
      <c r="C9" s="11" t="inlineStr">
        <is>
          <t>Maricopa County</t>
        </is>
      </c>
      <c r="D9" s="11" t="inlineStr">
        <is>
          <t>AZ</t>
        </is>
      </c>
      <c r="E9" s="11" t="inlineStr">
        <is>
          <t>Arizona</t>
        </is>
      </c>
      <c r="F9" s="11" t="inlineStr">
        <is>
          <t>City</t>
        </is>
      </c>
      <c r="G9" s="11" t="n">
        <v>33.53865</v>
      </c>
      <c r="H9" s="11" t="n">
        <v>-112.18599</v>
      </c>
      <c r="I9" s="11" t="inlineStr">
        <is>
          <t>623</t>
        </is>
      </c>
      <c r="J9" s="11" t="n">
        <v>240126</v>
      </c>
      <c r="K9" s="11" t="n">
        <v>79152</v>
      </c>
      <c r="L9" s="11" t="n">
        <v>46776</v>
      </c>
      <c r="M9" s="11" t="n">
        <v>153029354</v>
      </c>
      <c r="N9" s="11" t="n">
        <v>1003996</v>
      </c>
      <c r="O9" s="11" t="inlineStr">
        <is>
          <t>America/Phoenix</t>
        </is>
      </c>
    </row>
    <row r="10" ht="11.25" customHeight="1" s="12">
      <c r="A10" s="11" t="n">
        <v>9</v>
      </c>
      <c r="B10" s="11" t="inlineStr">
        <is>
          <t>Mesa</t>
        </is>
      </c>
      <c r="C10" s="11" t="inlineStr">
        <is>
          <t>Maricopa County</t>
        </is>
      </c>
      <c r="D10" s="11" t="inlineStr">
        <is>
          <t>AZ</t>
        </is>
      </c>
      <c r="E10" s="11" t="inlineStr">
        <is>
          <t>Arizona</t>
        </is>
      </c>
      <c r="F10" s="11" t="inlineStr">
        <is>
          <t>City</t>
        </is>
      </c>
      <c r="G10" s="11" t="n">
        <v>33.42227</v>
      </c>
      <c r="H10" s="11" t="n">
        <v>-111.82264</v>
      </c>
      <c r="I10" s="11" t="inlineStr">
        <is>
          <t>480</t>
        </is>
      </c>
      <c r="J10" s="11" t="n">
        <v>471825</v>
      </c>
      <c r="K10" s="11" t="n">
        <v>168914</v>
      </c>
      <c r="L10" s="11" t="n">
        <v>48809</v>
      </c>
      <c r="M10" s="11" t="n">
        <v>357097953</v>
      </c>
      <c r="N10" s="11" t="n">
        <v>1950781</v>
      </c>
      <c r="O10" s="11" t="inlineStr">
        <is>
          <t>America/Phoenix</t>
        </is>
      </c>
    </row>
    <row r="11" ht="11.25" customHeight="1" s="12">
      <c r="A11" s="11" t="n">
        <v>10</v>
      </c>
      <c r="B11" s="11" t="inlineStr">
        <is>
          <t>Peoria</t>
        </is>
      </c>
      <c r="C11" s="11" t="inlineStr">
        <is>
          <t>Maricopa County/Yavapai County</t>
        </is>
      </c>
      <c r="D11" s="11" t="inlineStr">
        <is>
          <t>AZ</t>
        </is>
      </c>
      <c r="E11" s="11" t="inlineStr">
        <is>
          <t>Arizona</t>
        </is>
      </c>
      <c r="F11" s="11" t="inlineStr">
        <is>
          <t>City</t>
        </is>
      </c>
      <c r="G11" s="11" t="n">
        <v>33.7862</v>
      </c>
      <c r="H11" s="11" t="n">
        <v>-112.30801</v>
      </c>
      <c r="I11" s="11" t="inlineStr">
        <is>
          <t>928</t>
        </is>
      </c>
      <c r="J11" s="11" t="n">
        <v>171237</v>
      </c>
      <c r="K11" s="11" t="n">
        <v>58588</v>
      </c>
      <c r="L11" s="11" t="n">
        <v>65314</v>
      </c>
      <c r="M11" s="11" t="n">
        <v>455011748</v>
      </c>
      <c r="N11" s="11" t="n">
        <v>8864869</v>
      </c>
      <c r="O11" s="11" t="inlineStr">
        <is>
          <t>America/Phoenix</t>
        </is>
      </c>
    </row>
    <row r="12" ht="11.25" customHeight="1" s="12">
      <c r="A12" s="11" t="n">
        <v>11</v>
      </c>
      <c r="B12" s="11" t="inlineStr">
        <is>
          <t>Phoenix</t>
        </is>
      </c>
      <c r="C12" s="11" t="inlineStr">
        <is>
          <t>Maricopa County</t>
        </is>
      </c>
      <c r="D12" s="11" t="inlineStr">
        <is>
          <t>AZ</t>
        </is>
      </c>
      <c r="E12" s="11" t="inlineStr">
        <is>
          <t>Arizona</t>
        </is>
      </c>
      <c r="F12" s="11" t="inlineStr">
        <is>
          <t>City</t>
        </is>
      </c>
      <c r="G12" s="11" t="n">
        <v>33.44838</v>
      </c>
      <c r="H12" s="11" t="n">
        <v>-112.07404</v>
      </c>
      <c r="I12" s="11" t="inlineStr">
        <is>
          <t>602</t>
        </is>
      </c>
      <c r="J12" s="11" t="n">
        <v>1563025</v>
      </c>
      <c r="K12" s="11" t="n">
        <v>525610</v>
      </c>
      <c r="L12" s="11" t="n">
        <v>47326</v>
      </c>
      <c r="M12" s="11" t="n">
        <v>1340692038</v>
      </c>
      <c r="N12" s="11" t="n">
        <v>3247104</v>
      </c>
      <c r="O12" s="11" t="inlineStr">
        <is>
          <t>America/Phoenix</t>
        </is>
      </c>
    </row>
    <row r="13" ht="11.25" customHeight="1" s="12">
      <c r="A13" s="11" t="n">
        <v>12</v>
      </c>
      <c r="B13" s="11" t="inlineStr">
        <is>
          <t>Scottsdale</t>
        </is>
      </c>
      <c r="C13" s="11" t="inlineStr">
        <is>
          <t>Maricopa County</t>
        </is>
      </c>
      <c r="D13" s="11" t="inlineStr">
        <is>
          <t>AZ</t>
        </is>
      </c>
      <c r="E13" s="11" t="inlineStr">
        <is>
          <t>Arizona</t>
        </is>
      </c>
      <c r="F13" s="11" t="inlineStr">
        <is>
          <t>City</t>
        </is>
      </c>
      <c r="G13" s="11" t="n">
        <v>33.50921</v>
      </c>
      <c r="H13" s="11" t="n">
        <v>-111.89903</v>
      </c>
      <c r="I13" s="11" t="inlineStr">
        <is>
          <t>480</t>
        </is>
      </c>
      <c r="J13" s="11" t="n">
        <v>236839</v>
      </c>
      <c r="K13" s="11" t="n">
        <v>102424</v>
      </c>
      <c r="L13" s="11" t="n">
        <v>73288</v>
      </c>
      <c r="M13" s="11" t="n">
        <v>476410748</v>
      </c>
      <c r="N13" s="11" t="n">
        <v>1220280</v>
      </c>
      <c r="O13" s="11" t="inlineStr">
        <is>
          <t>America/Phoenix</t>
        </is>
      </c>
    </row>
    <row r="14" ht="11.25" customHeight="1" s="12">
      <c r="A14" s="11" t="n">
        <v>13</v>
      </c>
      <c r="B14" s="11" t="inlineStr">
        <is>
          <t>Surprise</t>
        </is>
      </c>
      <c r="C14" s="11" t="inlineStr">
        <is>
          <t>Maricopa County</t>
        </is>
      </c>
      <c r="D14" s="11" t="inlineStr">
        <is>
          <t>AZ</t>
        </is>
      </c>
      <c r="E14" s="11" t="inlineStr">
        <is>
          <t>Arizona</t>
        </is>
      </c>
      <c r="F14" s="11" t="inlineStr">
        <is>
          <t>City</t>
        </is>
      </c>
      <c r="G14" s="11" t="n">
        <v>33.63059</v>
      </c>
      <c r="H14" s="11" t="n">
        <v>-112.33322</v>
      </c>
      <c r="I14" s="11" t="inlineStr">
        <is>
          <t>623</t>
        </is>
      </c>
      <c r="J14" s="11" t="n">
        <v>128422</v>
      </c>
      <c r="K14" s="11" t="n">
        <v>45054</v>
      </c>
      <c r="L14" s="11" t="n">
        <v>59916</v>
      </c>
      <c r="M14" s="11" t="n">
        <v>279333692</v>
      </c>
      <c r="N14" s="11" t="n">
        <v>295024</v>
      </c>
      <c r="O14" s="11" t="inlineStr">
        <is>
          <t>America/Phoenix</t>
        </is>
      </c>
    </row>
    <row r="15" ht="11.25" customHeight="1" s="12">
      <c r="A15" s="11" t="n">
        <v>14</v>
      </c>
      <c r="B15" s="11" t="inlineStr">
        <is>
          <t>Tempe</t>
        </is>
      </c>
      <c r="C15" s="11" t="inlineStr">
        <is>
          <t>Maricopa County</t>
        </is>
      </c>
      <c r="D15" s="11" t="inlineStr">
        <is>
          <t>AZ</t>
        </is>
      </c>
      <c r="E15" s="11" t="inlineStr">
        <is>
          <t>Arizona</t>
        </is>
      </c>
      <c r="F15" s="11" t="inlineStr">
        <is>
          <t>City</t>
        </is>
      </c>
      <c r="G15" s="11" t="n">
        <v>33.41477</v>
      </c>
      <c r="H15" s="11" t="n">
        <v>-111.90931</v>
      </c>
      <c r="I15" s="11" t="inlineStr">
        <is>
          <t>480</t>
        </is>
      </c>
      <c r="J15" s="11" t="n">
        <v>175826</v>
      </c>
      <c r="K15" s="11" t="n">
        <v>64810</v>
      </c>
      <c r="L15" s="11" t="n">
        <v>49012</v>
      </c>
      <c r="M15" s="11" t="n">
        <v>103510700</v>
      </c>
      <c r="N15" s="11" t="n">
        <v>674096</v>
      </c>
      <c r="O15" s="11" t="inlineStr">
        <is>
          <t>America/Phoenix</t>
        </is>
      </c>
    </row>
    <row r="16" ht="11.25" customHeight="1" s="12">
      <c r="A16" s="11" t="n">
        <v>15</v>
      </c>
      <c r="B16" s="11" t="inlineStr">
        <is>
          <t>Tucson</t>
        </is>
      </c>
      <c r="C16" s="11" t="inlineStr">
        <is>
          <t>Pima County</t>
        </is>
      </c>
      <c r="D16" s="11" t="inlineStr">
        <is>
          <t>AZ</t>
        </is>
      </c>
      <c r="E16" s="11" t="inlineStr">
        <is>
          <t>Arizona</t>
        </is>
      </c>
      <c r="F16" s="11" t="inlineStr">
        <is>
          <t>City</t>
        </is>
      </c>
      <c r="G16" s="11" t="n">
        <v>32.22174</v>
      </c>
      <c r="H16" s="11" t="n">
        <v>-110.92648</v>
      </c>
      <c r="I16" s="11" t="inlineStr">
        <is>
          <t>520</t>
        </is>
      </c>
      <c r="J16" s="11" t="n">
        <v>531641</v>
      </c>
      <c r="K16" s="11" t="n">
        <v>206342</v>
      </c>
      <c r="L16" s="11" t="n">
        <v>37149</v>
      </c>
      <c r="M16" s="11" t="n">
        <v>597790363</v>
      </c>
      <c r="N16" s="11" t="n">
        <v>819492</v>
      </c>
      <c r="O16" s="11" t="inlineStr">
        <is>
          <t>America/Phoenix</t>
        </is>
      </c>
    </row>
    <row r="17" ht="11.25" customHeight="1" s="12">
      <c r="A17" s="11" t="n">
        <v>16</v>
      </c>
      <c r="B17" s="11" t="inlineStr">
        <is>
          <t>Anaheim</t>
        </is>
      </c>
      <c r="C17" s="11" t="inlineStr">
        <is>
          <t>Orange County</t>
        </is>
      </c>
      <c r="D17" s="11" t="inlineStr">
        <is>
          <t>CA</t>
        </is>
      </c>
      <c r="E17" s="11" t="inlineStr">
        <is>
          <t>California</t>
        </is>
      </c>
      <c r="F17" s="11" t="inlineStr">
        <is>
          <t>City</t>
        </is>
      </c>
      <c r="G17" s="11" t="n">
        <v>33.83529</v>
      </c>
      <c r="H17" s="11" t="n">
        <v>-117.9145</v>
      </c>
      <c r="I17" s="11" t="inlineStr">
        <is>
          <t>657</t>
        </is>
      </c>
      <c r="J17" s="11" t="n">
        <v>350742</v>
      </c>
      <c r="K17" s="11" t="n">
        <v>99670</v>
      </c>
      <c r="L17" s="11" t="n">
        <v>60752</v>
      </c>
      <c r="M17" s="11" t="n">
        <v>129438076</v>
      </c>
      <c r="N17" s="11" t="n">
        <v>2457142</v>
      </c>
      <c r="O17" s="11" t="inlineStr">
        <is>
          <t>America/Los Angeles</t>
        </is>
      </c>
    </row>
    <row r="18" ht="11.25" customHeight="1" s="12">
      <c r="A18" s="11" t="n">
        <v>17</v>
      </c>
      <c r="B18" s="11" t="inlineStr">
        <is>
          <t>Antioch</t>
        </is>
      </c>
      <c r="C18" s="11" t="inlineStr">
        <is>
          <t>Contra Costa County</t>
        </is>
      </c>
      <c r="D18" s="11" t="inlineStr">
        <is>
          <t>CA</t>
        </is>
      </c>
      <c r="E18" s="11" t="inlineStr">
        <is>
          <t>California</t>
        </is>
      </c>
      <c r="F18" s="11" t="inlineStr">
        <is>
          <t>City</t>
        </is>
      </c>
      <c r="G18" s="11" t="n">
        <v>38.00492</v>
      </c>
      <c r="H18" s="11" t="n">
        <v>-121.80579</v>
      </c>
      <c r="I18" s="11" t="inlineStr">
        <is>
          <t>925</t>
        </is>
      </c>
      <c r="J18" s="11" t="n">
        <v>110542</v>
      </c>
      <c r="K18" s="11" t="n">
        <v>33718</v>
      </c>
      <c r="L18" s="11" t="n">
        <v>64329</v>
      </c>
      <c r="M18" s="11" t="n">
        <v>76173197</v>
      </c>
      <c r="N18" s="11" t="n">
        <v>1842711</v>
      </c>
      <c r="O18" s="11" t="inlineStr">
        <is>
          <t>America/Los Angeles</t>
        </is>
      </c>
    </row>
    <row r="19" ht="11.25" customHeight="1" s="12">
      <c r="A19" s="11" t="n">
        <v>18</v>
      </c>
      <c r="B19" s="11" t="inlineStr">
        <is>
          <t>Bakersfield</t>
        </is>
      </c>
      <c r="C19" s="11" t="inlineStr">
        <is>
          <t>Kern County</t>
        </is>
      </c>
      <c r="D19" s="11" t="inlineStr">
        <is>
          <t>CA</t>
        </is>
      </c>
      <c r="E19" s="11" t="inlineStr">
        <is>
          <t>California</t>
        </is>
      </c>
      <c r="F19" s="11" t="inlineStr">
        <is>
          <t>City</t>
        </is>
      </c>
      <c r="G19" s="11" t="n">
        <v>35.37329</v>
      </c>
      <c r="H19" s="11" t="n">
        <v>-119.01871</v>
      </c>
      <c r="I19" s="11" t="inlineStr">
        <is>
          <t>661</t>
        </is>
      </c>
      <c r="J19" s="11" t="n">
        <v>373640</v>
      </c>
      <c r="K19" s="11" t="n">
        <v>112439</v>
      </c>
      <c r="L19" s="11" t="n">
        <v>57095</v>
      </c>
      <c r="M19" s="11" t="n">
        <v>385366784</v>
      </c>
      <c r="N19" s="11" t="n">
        <v>3809676</v>
      </c>
      <c r="O19" s="11" t="inlineStr">
        <is>
          <t>America/Los Angeles</t>
        </is>
      </c>
    </row>
    <row r="20" ht="11.25" customHeight="1" s="12">
      <c r="A20" s="11" t="n">
        <v>19</v>
      </c>
      <c r="B20" s="11" t="inlineStr">
        <is>
          <t>Berkeley</t>
        </is>
      </c>
      <c r="C20" s="11" t="inlineStr">
        <is>
          <t>Alameda County</t>
        </is>
      </c>
      <c r="D20" s="11" t="inlineStr">
        <is>
          <t>CA</t>
        </is>
      </c>
      <c r="E20" s="11" t="inlineStr">
        <is>
          <t>California</t>
        </is>
      </c>
      <c r="F20" s="11" t="inlineStr">
        <is>
          <t>City</t>
        </is>
      </c>
      <c r="G20" s="11" t="n">
        <v>37.87159</v>
      </c>
      <c r="H20" s="11" t="n">
        <v>-122.27275</v>
      </c>
      <c r="I20" s="11" t="inlineStr">
        <is>
          <t>510</t>
        </is>
      </c>
      <c r="J20" s="11" t="n">
        <v>120972</v>
      </c>
      <c r="K20" s="11" t="n">
        <v>45917</v>
      </c>
      <c r="L20" s="11" t="n">
        <v>66237</v>
      </c>
      <c r="M20" s="11" t="n">
        <v>27106077</v>
      </c>
      <c r="N20" s="11" t="n">
        <v>18715614</v>
      </c>
      <c r="O20" s="11" t="inlineStr">
        <is>
          <t>America/Los Angeles</t>
        </is>
      </c>
    </row>
    <row r="21" ht="11.25" customHeight="1" s="12">
      <c r="A21" s="11" t="n">
        <v>20</v>
      </c>
      <c r="B21" s="11" t="inlineStr">
        <is>
          <t>Burbank</t>
        </is>
      </c>
      <c r="C21" s="11" t="inlineStr">
        <is>
          <t>Los Angeles County</t>
        </is>
      </c>
      <c r="D21" s="11" t="inlineStr">
        <is>
          <t>CA</t>
        </is>
      </c>
      <c r="E21" s="11" t="inlineStr">
        <is>
          <t>California</t>
        </is>
      </c>
      <c r="F21" s="11" t="inlineStr">
        <is>
          <t>City</t>
        </is>
      </c>
      <c r="G21" s="11" t="n">
        <v>34.18084</v>
      </c>
      <c r="H21" s="11" t="n">
        <v>-118.30897</v>
      </c>
      <c r="I21" s="11" t="inlineStr">
        <is>
          <t>818</t>
        </is>
      </c>
      <c r="J21" s="11" t="n">
        <v>105319</v>
      </c>
      <c r="K21" s="11" t="n">
        <v>41361</v>
      </c>
      <c r="L21" s="11" t="n">
        <v>66076</v>
      </c>
      <c r="M21" s="11" t="n">
        <v>44947219</v>
      </c>
      <c r="N21" s="11" t="n">
        <v>94286</v>
      </c>
      <c r="O21" s="11" t="inlineStr">
        <is>
          <t>America/Los Angeles</t>
        </is>
      </c>
    </row>
    <row r="22" ht="11.25" customHeight="1" s="12">
      <c r="A22" s="11" t="n">
        <v>21</v>
      </c>
      <c r="B22" s="11" t="inlineStr">
        <is>
          <t>Carlsbad</t>
        </is>
      </c>
      <c r="C22" s="11" t="inlineStr">
        <is>
          <t>San Diego County</t>
        </is>
      </c>
      <c r="D22" s="11" t="inlineStr">
        <is>
          <t>CA</t>
        </is>
      </c>
      <c r="E22" s="11" t="inlineStr">
        <is>
          <t>California</t>
        </is>
      </c>
      <c r="F22" s="11" t="inlineStr">
        <is>
          <t>City</t>
        </is>
      </c>
      <c r="G22" s="11" t="n">
        <v>33.15809</v>
      </c>
      <c r="H22" s="11" t="n">
        <v>-117.35059</v>
      </c>
      <c r="I22" s="11" t="inlineStr">
        <is>
          <t>760</t>
        </is>
      </c>
      <c r="J22" s="11" t="n">
        <v>113453</v>
      </c>
      <c r="K22" s="11" t="n">
        <v>42791</v>
      </c>
      <c r="L22" s="11" t="n">
        <v>90597</v>
      </c>
      <c r="M22" s="11" t="n">
        <v>97713477</v>
      </c>
      <c r="N22" s="11" t="n">
        <v>3595655</v>
      </c>
      <c r="O22" s="11" t="inlineStr">
        <is>
          <t>America/Los Angeles</t>
        </is>
      </c>
    </row>
    <row r="23" ht="11.25" customHeight="1" s="12">
      <c r="A23" s="11" t="n">
        <v>22</v>
      </c>
      <c r="B23" s="11" t="inlineStr">
        <is>
          <t>Chula Vista</t>
        </is>
      </c>
      <c r="C23" s="11" t="inlineStr">
        <is>
          <t>San Diego County</t>
        </is>
      </c>
      <c r="D23" s="11" t="inlineStr">
        <is>
          <t>CA</t>
        </is>
      </c>
      <c r="E23" s="11" t="inlineStr">
        <is>
          <t>California</t>
        </is>
      </c>
      <c r="F23" s="11" t="inlineStr">
        <is>
          <t>City</t>
        </is>
      </c>
      <c r="G23" s="11" t="n">
        <v>32.64</v>
      </c>
      <c r="H23" s="11" t="n">
        <v>-117.08417</v>
      </c>
      <c r="I23" s="11" t="inlineStr">
        <is>
          <t>619</t>
        </is>
      </c>
      <c r="J23" s="11" t="n">
        <v>265757</v>
      </c>
      <c r="K23" s="11" t="n">
        <v>78066</v>
      </c>
      <c r="L23" s="11" t="n">
        <v>65185</v>
      </c>
      <c r="M23" s="11" t="n">
        <v>128544440</v>
      </c>
      <c r="N23" s="11" t="n">
        <v>6380135</v>
      </c>
      <c r="O23" s="11" t="inlineStr">
        <is>
          <t>America/Los Angeles</t>
        </is>
      </c>
    </row>
    <row r="24" ht="11.25" customHeight="1" s="12">
      <c r="A24" s="11" t="n">
        <v>23</v>
      </c>
      <c r="B24" s="11" t="inlineStr">
        <is>
          <t>Clovis</t>
        </is>
      </c>
      <c r="C24" s="11" t="inlineStr">
        <is>
          <t>Fresno County</t>
        </is>
      </c>
      <c r="D24" s="11" t="inlineStr">
        <is>
          <t>CA</t>
        </is>
      </c>
      <c r="E24" s="11" t="inlineStr">
        <is>
          <t>California</t>
        </is>
      </c>
      <c r="F24" s="11" t="inlineStr">
        <is>
          <t>City</t>
        </is>
      </c>
      <c r="G24" s="11" t="n">
        <v>36.82523</v>
      </c>
      <c r="H24" s="11" t="n">
        <v>-119.70292</v>
      </c>
      <c r="I24" s="11" t="inlineStr">
        <is>
          <t>559</t>
        </is>
      </c>
      <c r="J24" s="11" t="n">
        <v>104180</v>
      </c>
      <c r="K24" s="11" t="n">
        <v>34512</v>
      </c>
      <c r="L24" s="11" t="n">
        <v>62666</v>
      </c>
      <c r="M24" s="11" t="n">
        <v>62693928</v>
      </c>
      <c r="N24" s="11" t="n">
        <v>0</v>
      </c>
      <c r="O24" s="11" t="inlineStr">
        <is>
          <t>America/Los Angeles</t>
        </is>
      </c>
    </row>
    <row r="25" ht="11.25" customHeight="1" s="12">
      <c r="A25" s="11" t="n">
        <v>24</v>
      </c>
      <c r="B25" s="11" t="inlineStr">
        <is>
          <t>Concord</t>
        </is>
      </c>
      <c r="C25" s="11" t="inlineStr">
        <is>
          <t>Contra Costa County</t>
        </is>
      </c>
      <c r="D25" s="11" t="inlineStr">
        <is>
          <t>CA</t>
        </is>
      </c>
      <c r="E25" s="11" t="inlineStr">
        <is>
          <t>California</t>
        </is>
      </c>
      <c r="F25" s="11" t="inlineStr">
        <is>
          <t>City</t>
        </is>
      </c>
      <c r="G25" s="11" t="n">
        <v>37.97798</v>
      </c>
      <c r="H25" s="11" t="n">
        <v>-122.03107</v>
      </c>
      <c r="I25" s="11" t="inlineStr">
        <is>
          <t>925</t>
        </is>
      </c>
      <c r="J25" s="11" t="n">
        <v>128667</v>
      </c>
      <c r="K25" s="11" t="n">
        <v>45409</v>
      </c>
      <c r="L25" s="11" t="n">
        <v>68318</v>
      </c>
      <c r="M25" s="11" t="n">
        <v>79108534</v>
      </c>
      <c r="N25" s="11" t="n">
        <v>0</v>
      </c>
      <c r="O25" s="11" t="inlineStr">
        <is>
          <t>America/Los Angeles</t>
        </is>
      </c>
    </row>
    <row r="26" ht="11.25" customHeight="1" s="12">
      <c r="A26" s="11" t="n">
        <v>25</v>
      </c>
      <c r="B26" s="11" t="inlineStr">
        <is>
          <t>Corona</t>
        </is>
      </c>
      <c r="C26" s="11" t="inlineStr">
        <is>
          <t>Riverside County</t>
        </is>
      </c>
      <c r="D26" s="11" t="inlineStr">
        <is>
          <t>CA</t>
        </is>
      </c>
      <c r="E26" s="11" t="inlineStr">
        <is>
          <t>California</t>
        </is>
      </c>
      <c r="F26" s="11" t="inlineStr">
        <is>
          <t>City</t>
        </is>
      </c>
      <c r="G26" s="11" t="n">
        <v>33.87529</v>
      </c>
      <c r="H26" s="11" t="n">
        <v>-117.56644</v>
      </c>
      <c r="I26" s="11" t="inlineStr">
        <is>
          <t>951</t>
        </is>
      </c>
      <c r="J26" s="11" t="n">
        <v>164226</v>
      </c>
      <c r="K26" s="11" t="n">
        <v>48156</v>
      </c>
      <c r="L26" s="11" t="n">
        <v>74149</v>
      </c>
      <c r="M26" s="11" t="n">
        <v>102233537</v>
      </c>
      <c r="N26" s="11" t="n">
        <v>211897</v>
      </c>
      <c r="O26" s="11" t="inlineStr">
        <is>
          <t>America/Los Angeles</t>
        </is>
      </c>
    </row>
    <row r="27" ht="11.25" customHeight="1" s="12">
      <c r="A27" s="11" t="n">
        <v>26</v>
      </c>
      <c r="B27" s="11" t="inlineStr">
        <is>
          <t>Costa Mesa</t>
        </is>
      </c>
      <c r="C27" s="11" t="inlineStr">
        <is>
          <t>Orange County</t>
        </is>
      </c>
      <c r="D27" s="11" t="inlineStr">
        <is>
          <t>CA</t>
        </is>
      </c>
      <c r="E27" s="11" t="inlineStr">
        <is>
          <t>California</t>
        </is>
      </c>
      <c r="F27" s="11" t="inlineStr">
        <is>
          <t>City</t>
        </is>
      </c>
      <c r="G27" s="11" t="n">
        <v>33.64113</v>
      </c>
      <c r="H27" s="11" t="n">
        <v>-117.91867</v>
      </c>
      <c r="I27" s="11" t="inlineStr">
        <is>
          <t>949</t>
        </is>
      </c>
      <c r="J27" s="11" t="n">
        <v>113204</v>
      </c>
      <c r="K27" s="11" t="n">
        <v>40908</v>
      </c>
      <c r="L27" s="11" t="n">
        <v>66459</v>
      </c>
      <c r="M27" s="11" t="n">
        <v>40723584</v>
      </c>
      <c r="N27" s="11" t="n">
        <v>211253</v>
      </c>
      <c r="O27" s="11" t="inlineStr">
        <is>
          <t>America/Los Angeles</t>
        </is>
      </c>
    </row>
    <row r="28" ht="11.25" customHeight="1" s="12">
      <c r="A28" s="11" t="n">
        <v>27</v>
      </c>
      <c r="B28" s="11" t="inlineStr">
        <is>
          <t>Daly City</t>
        </is>
      </c>
      <c r="C28" s="11" t="inlineStr">
        <is>
          <t>San Mateo County</t>
        </is>
      </c>
      <c r="D28" s="11" t="inlineStr">
        <is>
          <t>CA</t>
        </is>
      </c>
      <c r="E28" s="11" t="inlineStr">
        <is>
          <t>California</t>
        </is>
      </c>
      <c r="F28" s="11" t="inlineStr">
        <is>
          <t>City</t>
        </is>
      </c>
      <c r="G28" s="11" t="n">
        <v>37.70583</v>
      </c>
      <c r="H28" s="11" t="n">
        <v>-122.46194</v>
      </c>
      <c r="I28" s="11" t="inlineStr">
        <is>
          <t>650</t>
        </is>
      </c>
      <c r="J28" s="11" t="n">
        <v>106562</v>
      </c>
      <c r="K28" s="11" t="n">
        <v>31137</v>
      </c>
      <c r="L28" s="11" t="n">
        <v>74449</v>
      </c>
      <c r="M28" s="11" t="n">
        <v>19788422</v>
      </c>
      <c r="N28" s="11" t="n">
        <v>0</v>
      </c>
      <c r="O28" s="11" t="inlineStr">
        <is>
          <t>America/Los Angeles</t>
        </is>
      </c>
    </row>
    <row r="29" ht="11.25" customHeight="1" s="12">
      <c r="A29" s="11" t="n">
        <v>28</v>
      </c>
      <c r="B29" s="11" t="inlineStr">
        <is>
          <t>Downey</t>
        </is>
      </c>
      <c r="C29" s="11" t="inlineStr">
        <is>
          <t>Los Angeles County</t>
        </is>
      </c>
      <c r="D29" s="11" t="inlineStr">
        <is>
          <t>CA</t>
        </is>
      </c>
      <c r="E29" s="11" t="inlineStr">
        <is>
          <t>California</t>
        </is>
      </c>
      <c r="F29" s="11" t="inlineStr">
        <is>
          <t>City</t>
        </is>
      </c>
      <c r="G29" s="11" t="n">
        <v>33.94001</v>
      </c>
      <c r="H29" s="11" t="n">
        <v>-118.13257</v>
      </c>
      <c r="I29" s="11" t="inlineStr">
        <is>
          <t>562</t>
        </is>
      </c>
      <c r="J29" s="11" t="n">
        <v>114219</v>
      </c>
      <c r="K29" s="11" t="n">
        <v>32738</v>
      </c>
      <c r="L29" s="11" t="n">
        <v>62897</v>
      </c>
      <c r="M29" s="11" t="n">
        <v>32136795</v>
      </c>
      <c r="N29" s="11" t="n">
        <v>414376</v>
      </c>
      <c r="O29" s="11" t="inlineStr">
        <is>
          <t>America/Los Angeles</t>
        </is>
      </c>
    </row>
    <row r="30" ht="11.25" customHeight="1" s="12">
      <c r="A30" s="11" t="n">
        <v>29</v>
      </c>
      <c r="B30" s="11" t="inlineStr">
        <is>
          <t>East Los Angeles</t>
        </is>
      </c>
      <c r="C30" s="11" t="inlineStr">
        <is>
          <t>Los Angeles County</t>
        </is>
      </c>
      <c r="D30" s="11" t="inlineStr">
        <is>
          <t>CA</t>
        </is>
      </c>
      <c r="E30" s="11" t="inlineStr">
        <is>
          <t>California</t>
        </is>
      </c>
      <c r="F30" s="11" t="inlineStr">
        <is>
          <t>CDP</t>
        </is>
      </c>
      <c r="G30" s="11" t="n">
        <v>34.0239</v>
      </c>
      <c r="H30" s="11" t="n">
        <v>-118.17202</v>
      </c>
      <c r="I30" s="11" t="inlineStr">
        <is>
          <t>323</t>
        </is>
      </c>
      <c r="J30" s="11" t="n">
        <v>127610</v>
      </c>
      <c r="K30" s="11" t="n">
        <v>31400</v>
      </c>
      <c r="L30" s="11" t="n">
        <v>38766</v>
      </c>
      <c r="M30" s="11" t="n">
        <v>19298247</v>
      </c>
      <c r="N30" s="11" t="n">
        <v>11013</v>
      </c>
      <c r="O30" s="11" t="inlineStr">
        <is>
          <t>America/Los Angeles</t>
        </is>
      </c>
    </row>
    <row r="31" ht="11.25" customHeight="1" s="12">
      <c r="A31" s="11" t="n">
        <v>30</v>
      </c>
      <c r="B31" s="11" t="inlineStr">
        <is>
          <t>El Cajon</t>
        </is>
      </c>
      <c r="C31" s="11" t="inlineStr">
        <is>
          <t>San Diego County</t>
        </is>
      </c>
      <c r="D31" s="11" t="inlineStr">
        <is>
          <t>CA</t>
        </is>
      </c>
      <c r="E31" s="11" t="inlineStr">
        <is>
          <t>California</t>
        </is>
      </c>
      <c r="F31" s="11" t="inlineStr">
        <is>
          <t>City</t>
        </is>
      </c>
      <c r="G31" s="11" t="n">
        <v>32.79477</v>
      </c>
      <c r="H31" s="11" t="n">
        <v>-116.96253</v>
      </c>
      <c r="I31" s="11" t="inlineStr">
        <is>
          <t>619</t>
        </is>
      </c>
      <c r="J31" s="11" t="n">
        <v>103679</v>
      </c>
      <c r="K31" s="11" t="n">
        <v>32564</v>
      </c>
      <c r="L31" s="11" t="n">
        <v>45925</v>
      </c>
      <c r="M31" s="11" t="n">
        <v>37516310</v>
      </c>
      <c r="N31" s="11" t="n">
        <v>0</v>
      </c>
      <c r="O31" s="11" t="inlineStr">
        <is>
          <t>America/Los Angeles</t>
        </is>
      </c>
    </row>
    <row r="32" ht="11.25" customHeight="1" s="12">
      <c r="A32" s="11" t="n">
        <v>31</v>
      </c>
      <c r="B32" s="11" t="inlineStr">
        <is>
          <t>Elk Grove</t>
        </is>
      </c>
      <c r="C32" s="11" t="inlineStr">
        <is>
          <t>Sacramento County</t>
        </is>
      </c>
      <c r="D32" s="11" t="inlineStr">
        <is>
          <t>CA</t>
        </is>
      </c>
      <c r="E32" s="11" t="inlineStr">
        <is>
          <t>California</t>
        </is>
      </c>
      <c r="F32" s="11" t="inlineStr">
        <is>
          <t>City</t>
        </is>
      </c>
      <c r="G32" s="11" t="n">
        <v>38.4088</v>
      </c>
      <c r="H32" s="11" t="n">
        <v>-121.37162</v>
      </c>
      <c r="I32" s="11" t="inlineStr">
        <is>
          <t>916</t>
        </is>
      </c>
      <c r="J32" s="11" t="n">
        <v>166913</v>
      </c>
      <c r="K32" s="11" t="n">
        <v>49316</v>
      </c>
      <c r="L32" s="11" t="n">
        <v>79487</v>
      </c>
      <c r="M32" s="11" t="n">
        <v>109287233</v>
      </c>
      <c r="N32" s="11" t="n">
        <v>120267</v>
      </c>
      <c r="O32" s="11" t="inlineStr">
        <is>
          <t>America/Los Angeles</t>
        </is>
      </c>
    </row>
    <row r="33" ht="11.25" customHeight="1" s="12">
      <c r="A33" s="11" t="n">
        <v>32</v>
      </c>
      <c r="B33" s="11" t="inlineStr">
        <is>
          <t>El Monte</t>
        </is>
      </c>
      <c r="C33" s="11" t="inlineStr">
        <is>
          <t>Los Angeles County</t>
        </is>
      </c>
      <c r="D33" s="11" t="inlineStr">
        <is>
          <t>CA</t>
        </is>
      </c>
      <c r="E33" s="11" t="inlineStr">
        <is>
          <t>California</t>
        </is>
      </c>
      <c r="F33" s="11" t="inlineStr">
        <is>
          <t>City</t>
        </is>
      </c>
      <c r="G33" s="11" t="n">
        <v>34.06862</v>
      </c>
      <c r="H33" s="11" t="n">
        <v>-118.02757</v>
      </c>
      <c r="I33" s="11" t="inlineStr">
        <is>
          <t>626</t>
        </is>
      </c>
      <c r="J33" s="11" t="n">
        <v>116732</v>
      </c>
      <c r="K33" s="11" t="n">
        <v>30752</v>
      </c>
      <c r="L33" s="11" t="n">
        <v>38085</v>
      </c>
      <c r="M33" s="11" t="n">
        <v>24766390</v>
      </c>
      <c r="N33" s="11" t="n">
        <v>221652</v>
      </c>
      <c r="O33" s="11" t="inlineStr">
        <is>
          <t>America/Los Angeles</t>
        </is>
      </c>
    </row>
    <row r="34" ht="11.25" customHeight="1" s="12">
      <c r="A34" s="11" t="n">
        <v>33</v>
      </c>
      <c r="B34" s="11" t="inlineStr">
        <is>
          <t>Escondido</t>
        </is>
      </c>
      <c r="C34" s="11" t="inlineStr">
        <is>
          <t>San Diego County</t>
        </is>
      </c>
      <c r="D34" s="11" t="inlineStr">
        <is>
          <t>CA</t>
        </is>
      </c>
      <c r="E34" s="11" t="inlineStr">
        <is>
          <t>California</t>
        </is>
      </c>
      <c r="F34" s="11" t="inlineStr">
        <is>
          <t>City</t>
        </is>
      </c>
      <c r="G34" s="11" t="n">
        <v>33.11921</v>
      </c>
      <c r="H34" s="11" t="n">
        <v>-117.08642</v>
      </c>
      <c r="I34" s="11" t="inlineStr">
        <is>
          <t>760</t>
        </is>
      </c>
      <c r="J34" s="11" t="n">
        <v>151451</v>
      </c>
      <c r="K34" s="11" t="n">
        <v>45041</v>
      </c>
      <c r="L34" s="11" t="n">
        <v>50899</v>
      </c>
      <c r="M34" s="11" t="n">
        <v>96015101</v>
      </c>
      <c r="N34" s="11" t="n">
        <v>455887</v>
      </c>
      <c r="O34" s="11" t="inlineStr">
        <is>
          <t>America/Los Angeles</t>
        </is>
      </c>
    </row>
    <row r="35" ht="11.25" customHeight="1" s="12">
      <c r="A35" s="11" t="n">
        <v>34</v>
      </c>
      <c r="B35" s="11" t="inlineStr">
        <is>
          <t>Fairfield</t>
        </is>
      </c>
      <c r="C35" s="11" t="inlineStr">
        <is>
          <t>Solano County</t>
        </is>
      </c>
      <c r="D35" s="11" t="inlineStr">
        <is>
          <t>CA</t>
        </is>
      </c>
      <c r="E35" s="11" t="inlineStr">
        <is>
          <t>California</t>
        </is>
      </c>
      <c r="F35" s="11" t="inlineStr">
        <is>
          <t>City</t>
        </is>
      </c>
      <c r="G35" s="11" t="n">
        <v>38.24936</v>
      </c>
      <c r="H35" s="11" t="n">
        <v>-122.03997</v>
      </c>
      <c r="I35" s="11" t="inlineStr">
        <is>
          <t>707</t>
        </is>
      </c>
      <c r="J35" s="11" t="n">
        <v>112970</v>
      </c>
      <c r="K35" s="11" t="n">
        <v>34623</v>
      </c>
      <c r="L35" s="11" t="n">
        <v>67364</v>
      </c>
      <c r="M35" s="11" t="n">
        <v>105971964</v>
      </c>
      <c r="N35" s="11" t="n">
        <v>696390</v>
      </c>
      <c r="O35" s="11" t="inlineStr">
        <is>
          <t>America/Los Angeles</t>
        </is>
      </c>
    </row>
    <row r="36" ht="11.25" customHeight="1" s="12">
      <c r="A36" s="11" t="n">
        <v>35</v>
      </c>
      <c r="B36" s="11" t="inlineStr">
        <is>
          <t>Fontana</t>
        </is>
      </c>
      <c r="C36" s="11" t="inlineStr">
        <is>
          <t>San Bernardino County</t>
        </is>
      </c>
      <c r="D36" s="11" t="inlineStr">
        <is>
          <t>CA</t>
        </is>
      </c>
      <c r="E36" s="11" t="inlineStr">
        <is>
          <t>California</t>
        </is>
      </c>
      <c r="F36" s="11" t="inlineStr">
        <is>
          <t>City</t>
        </is>
      </c>
      <c r="G36" s="11" t="n">
        <v>34.09223</v>
      </c>
      <c r="H36" s="11" t="n">
        <v>-117.43505</v>
      </c>
      <c r="I36" s="11" t="inlineStr">
        <is>
          <t>909</t>
        </is>
      </c>
      <c r="J36" s="11" t="n">
        <v>207460</v>
      </c>
      <c r="K36" s="11" t="n">
        <v>49975</v>
      </c>
      <c r="L36" s="11" t="n">
        <v>64824</v>
      </c>
      <c r="M36" s="11" t="n">
        <v>111418803</v>
      </c>
      <c r="N36" s="11" t="n">
        <v>0</v>
      </c>
      <c r="O36" s="11" t="inlineStr">
        <is>
          <t>America/Los Angeles</t>
        </is>
      </c>
    </row>
    <row r="37" ht="11.25" customHeight="1" s="12">
      <c r="A37" s="11" t="n">
        <v>36</v>
      </c>
      <c r="B37" s="11" t="inlineStr">
        <is>
          <t>Fremont</t>
        </is>
      </c>
      <c r="C37" s="11" t="inlineStr">
        <is>
          <t>Alameda County</t>
        </is>
      </c>
      <c r="D37" s="11" t="inlineStr">
        <is>
          <t>CA</t>
        </is>
      </c>
      <c r="E37" s="11" t="inlineStr">
        <is>
          <t>California</t>
        </is>
      </c>
      <c r="F37" s="11" t="inlineStr">
        <is>
          <t>City</t>
        </is>
      </c>
      <c r="G37" s="11" t="n">
        <v>37.54827</v>
      </c>
      <c r="H37" s="11" t="n">
        <v>-121.98857</v>
      </c>
      <c r="I37" s="11" t="inlineStr">
        <is>
          <t>510</t>
        </is>
      </c>
      <c r="J37" s="11" t="n">
        <v>232206</v>
      </c>
      <c r="K37" s="11" t="n">
        <v>72684</v>
      </c>
      <c r="L37" s="11" t="n">
        <v>105355</v>
      </c>
      <c r="M37" s="11" t="n">
        <v>200632984</v>
      </c>
      <c r="N37" s="11" t="n">
        <v>26291597</v>
      </c>
      <c r="O37" s="11" t="inlineStr">
        <is>
          <t>America/Los Angeles</t>
        </is>
      </c>
    </row>
    <row r="38" ht="11.25" customHeight="1" s="12">
      <c r="A38" s="11" t="n">
        <v>37</v>
      </c>
      <c r="B38" s="11" t="inlineStr">
        <is>
          <t>Fresno</t>
        </is>
      </c>
      <c r="C38" s="11" t="inlineStr">
        <is>
          <t>Fresno County</t>
        </is>
      </c>
      <c r="D38" s="11" t="inlineStr">
        <is>
          <t>CA</t>
        </is>
      </c>
      <c r="E38" s="11" t="inlineStr">
        <is>
          <t>California</t>
        </is>
      </c>
      <c r="F38" s="11" t="inlineStr">
        <is>
          <t>City</t>
        </is>
      </c>
      <c r="G38" s="11" t="n">
        <v>36.74773</v>
      </c>
      <c r="H38" s="11" t="n">
        <v>-119.77237</v>
      </c>
      <c r="I38" s="11" t="inlineStr">
        <is>
          <t>559</t>
        </is>
      </c>
      <c r="J38" s="11" t="n">
        <v>520052</v>
      </c>
      <c r="K38" s="11" t="n">
        <v>161914</v>
      </c>
      <c r="L38" s="11" t="n">
        <v>41531</v>
      </c>
      <c r="M38" s="11" t="n">
        <v>296267437</v>
      </c>
      <c r="N38" s="11" t="n">
        <v>732167</v>
      </c>
      <c r="O38" s="11" t="inlineStr">
        <is>
          <t>America/Los Angeles</t>
        </is>
      </c>
    </row>
    <row r="39" ht="11.25" customHeight="1" s="12">
      <c r="A39" s="11" t="n">
        <v>38</v>
      </c>
      <c r="B39" s="11" t="inlineStr">
        <is>
          <t>Fullerton</t>
        </is>
      </c>
      <c r="C39" s="11" t="inlineStr">
        <is>
          <t>Orange County</t>
        </is>
      </c>
      <c r="D39" s="11" t="inlineStr">
        <is>
          <t>CA</t>
        </is>
      </c>
      <c r="E39" s="11" t="inlineStr">
        <is>
          <t>California</t>
        </is>
      </c>
      <c r="F39" s="11" t="inlineStr">
        <is>
          <t>City</t>
        </is>
      </c>
      <c r="G39" s="11" t="n">
        <v>33.87029</v>
      </c>
      <c r="H39" s="11" t="n">
        <v>-117.92534</v>
      </c>
      <c r="I39" s="11" t="inlineStr">
        <is>
          <t>657</t>
        </is>
      </c>
      <c r="J39" s="11" t="n">
        <v>140847</v>
      </c>
      <c r="K39" s="11" t="n">
        <v>45031</v>
      </c>
      <c r="L39" s="11" t="n">
        <v>65974</v>
      </c>
      <c r="M39" s="11" t="n">
        <v>58100816</v>
      </c>
      <c r="N39" s="11" t="n">
        <v>28063</v>
      </c>
      <c r="O39" s="11" t="inlineStr">
        <is>
          <t>America/Los Angeles</t>
        </is>
      </c>
    </row>
    <row r="40" ht="11.25" customHeight="1" s="12">
      <c r="A40" s="11" t="n">
        <v>39</v>
      </c>
      <c r="B40" s="11" t="inlineStr">
        <is>
          <t>Garden Grove</t>
        </is>
      </c>
      <c r="C40" s="11" t="inlineStr">
        <is>
          <t>Orange County</t>
        </is>
      </c>
      <c r="D40" s="11" t="inlineStr">
        <is>
          <t>CA</t>
        </is>
      </c>
      <c r="E40" s="11" t="inlineStr">
        <is>
          <t>California</t>
        </is>
      </c>
      <c r="F40" s="11" t="inlineStr">
        <is>
          <t>City</t>
        </is>
      </c>
      <c r="G40" s="11" t="n">
        <v>33.77391</v>
      </c>
      <c r="H40" s="11" t="n">
        <v>-117.94145</v>
      </c>
      <c r="I40" s="11" t="inlineStr">
        <is>
          <t>657</t>
        </is>
      </c>
      <c r="J40" s="11" t="n">
        <v>175393</v>
      </c>
      <c r="K40" s="11" t="n">
        <v>46998</v>
      </c>
      <c r="L40" s="11" t="n">
        <v>58449</v>
      </c>
      <c r="M40" s="11" t="n">
        <v>46508935</v>
      </c>
      <c r="N40" s="11" t="n">
        <v>45894</v>
      </c>
      <c r="O40" s="11" t="inlineStr">
        <is>
          <t>America/Los Angeles</t>
        </is>
      </c>
    </row>
    <row r="41" ht="11.25" customHeight="1" s="12">
      <c r="A41" s="11" t="n">
        <v>40</v>
      </c>
      <c r="B41" s="11" t="inlineStr">
        <is>
          <t>Glendale</t>
        </is>
      </c>
      <c r="C41" s="11" t="inlineStr">
        <is>
          <t>Los Angeles County</t>
        </is>
      </c>
      <c r="D41" s="11" t="inlineStr">
        <is>
          <t>CA</t>
        </is>
      </c>
      <c r="E41" s="11" t="inlineStr">
        <is>
          <t>California</t>
        </is>
      </c>
      <c r="F41" s="11" t="inlineStr">
        <is>
          <t>City</t>
        </is>
      </c>
      <c r="G41" s="11" t="n">
        <v>34.14251</v>
      </c>
      <c r="H41" s="11" t="n">
        <v>-118.25508</v>
      </c>
      <c r="I41" s="11" t="inlineStr">
        <is>
          <t>818</t>
        </is>
      </c>
      <c r="J41" s="11" t="n">
        <v>201020</v>
      </c>
      <c r="K41" s="11" t="n">
        <v>71498</v>
      </c>
      <c r="L41" s="11" t="n">
        <v>52574</v>
      </c>
      <c r="M41" s="11" t="n">
        <v>78818661</v>
      </c>
      <c r="N41" s="11" t="n">
        <v>337115</v>
      </c>
      <c r="O41" s="11" t="inlineStr">
        <is>
          <t>America/Los Angeles</t>
        </is>
      </c>
    </row>
    <row r="42" ht="11.25" customHeight="1" s="12">
      <c r="A42" s="11" t="n">
        <v>41</v>
      </c>
      <c r="B42" s="11" t="inlineStr">
        <is>
          <t>Hayward</t>
        </is>
      </c>
      <c r="C42" s="11" t="inlineStr">
        <is>
          <t>Alameda County</t>
        </is>
      </c>
      <c r="D42" s="11" t="inlineStr">
        <is>
          <t>CA</t>
        </is>
      </c>
      <c r="E42" s="11" t="inlineStr">
        <is>
          <t>California</t>
        </is>
      </c>
      <c r="F42" s="11" t="inlineStr">
        <is>
          <t>City</t>
        </is>
      </c>
      <c r="G42" s="11" t="n">
        <v>37.66882</v>
      </c>
      <c r="H42" s="11" t="n">
        <v>-122.0808</v>
      </c>
      <c r="I42" s="11" t="inlineStr">
        <is>
          <t>510</t>
        </is>
      </c>
      <c r="J42" s="11" t="n">
        <v>158289</v>
      </c>
      <c r="K42" s="11" t="n">
        <v>46713</v>
      </c>
      <c r="L42" s="11" t="n">
        <v>65096</v>
      </c>
      <c r="M42" s="11" t="n">
        <v>117943767</v>
      </c>
      <c r="N42" s="11" t="n">
        <v>47363956</v>
      </c>
      <c r="O42" s="11" t="inlineStr">
        <is>
          <t>America/Los Angeles</t>
        </is>
      </c>
    </row>
    <row r="43" ht="11.25" customHeight="1" s="12">
      <c r="A43" s="11" t="n">
        <v>42</v>
      </c>
      <c r="B43" s="11" t="inlineStr">
        <is>
          <t>Huntington Beach</t>
        </is>
      </c>
      <c r="C43" s="11" t="inlineStr">
        <is>
          <t>Orange County</t>
        </is>
      </c>
      <c r="D43" s="11" t="inlineStr">
        <is>
          <t>CA</t>
        </is>
      </c>
      <c r="E43" s="11" t="inlineStr">
        <is>
          <t>California</t>
        </is>
      </c>
      <c r="F43" s="11" t="inlineStr">
        <is>
          <t>City</t>
        </is>
      </c>
      <c r="G43" s="11" t="n">
        <v>33.6603</v>
      </c>
      <c r="H43" s="11" t="n">
        <v>-117.99923</v>
      </c>
      <c r="I43" s="11" t="inlineStr">
        <is>
          <t>657</t>
        </is>
      </c>
      <c r="J43" s="11" t="n">
        <v>201899</v>
      </c>
      <c r="K43" s="11" t="n">
        <v>74460</v>
      </c>
      <c r="L43" s="11" t="n">
        <v>83252</v>
      </c>
      <c r="M43" s="11" t="n">
        <v>69762694</v>
      </c>
      <c r="N43" s="11" t="n">
        <v>13438927</v>
      </c>
      <c r="O43" s="11" t="inlineStr">
        <is>
          <t>America/Los Angeles</t>
        </is>
      </c>
    </row>
    <row r="44" ht="11.25" customHeight="1" s="12">
      <c r="A44" s="11" t="n">
        <v>43</v>
      </c>
      <c r="B44" s="11" t="inlineStr">
        <is>
          <t>Inglewood</t>
        </is>
      </c>
      <c r="C44" s="11" t="inlineStr">
        <is>
          <t>Los Angeles County</t>
        </is>
      </c>
      <c r="D44" s="11" t="inlineStr">
        <is>
          <t>CA</t>
        </is>
      </c>
      <c r="E44" s="11" t="inlineStr">
        <is>
          <t>California</t>
        </is>
      </c>
      <c r="F44" s="11" t="inlineStr">
        <is>
          <t>City</t>
        </is>
      </c>
      <c r="G44" s="11" t="n">
        <v>33.96168</v>
      </c>
      <c r="H44" s="11" t="n">
        <v>-118.35313</v>
      </c>
      <c r="I44" s="11" t="inlineStr">
        <is>
          <t>424</t>
        </is>
      </c>
      <c r="J44" s="11" t="n">
        <v>111666</v>
      </c>
      <c r="K44" s="11" t="n">
        <v>36667</v>
      </c>
      <c r="L44" s="11" t="n">
        <v>42044</v>
      </c>
      <c r="M44" s="11" t="n">
        <v>23485845</v>
      </c>
      <c r="N44" s="11" t="n">
        <v>63502</v>
      </c>
      <c r="O44" s="11" t="inlineStr">
        <is>
          <t>America/Los Angeles</t>
        </is>
      </c>
    </row>
    <row r="45" ht="11.25" customHeight="1" s="12">
      <c r="A45" s="11" t="n">
        <v>44</v>
      </c>
      <c r="B45" s="11" t="inlineStr">
        <is>
          <t>Irvine</t>
        </is>
      </c>
      <c r="C45" s="11" t="inlineStr">
        <is>
          <t>Orange County</t>
        </is>
      </c>
      <c r="D45" s="11" t="inlineStr">
        <is>
          <t>CA</t>
        </is>
      </c>
      <c r="E45" s="11" t="inlineStr">
        <is>
          <t>California</t>
        </is>
      </c>
      <c r="F45" s="11" t="inlineStr">
        <is>
          <t>City</t>
        </is>
      </c>
      <c r="G45" s="11" t="n">
        <v>33.66946</v>
      </c>
      <c r="H45" s="11" t="n">
        <v>-117.82311</v>
      </c>
      <c r="I45" s="11" t="inlineStr">
        <is>
          <t>949</t>
        </is>
      </c>
      <c r="J45" s="11" t="n">
        <v>256927</v>
      </c>
      <c r="K45" s="11" t="n">
        <v>87235</v>
      </c>
      <c r="L45" s="11" t="n">
        <v>92278</v>
      </c>
      <c r="M45" s="11" t="n">
        <v>169856564</v>
      </c>
      <c r="N45" s="11" t="n">
        <v>885912</v>
      </c>
      <c r="O45" s="11" t="inlineStr">
        <is>
          <t>America/Los Angeles</t>
        </is>
      </c>
    </row>
    <row r="46" ht="11.25" customHeight="1" s="12">
      <c r="A46" s="11" t="n">
        <v>45</v>
      </c>
      <c r="B46" s="11" t="inlineStr">
        <is>
          <t>Jurupa Valley</t>
        </is>
      </c>
      <c r="C46" s="11" t="inlineStr">
        <is>
          <t>Riverside County</t>
        </is>
      </c>
      <c r="D46" s="11" t="inlineStr">
        <is>
          <t>CA</t>
        </is>
      </c>
      <c r="E46" s="11" t="inlineStr">
        <is>
          <t>California</t>
        </is>
      </c>
      <c r="F46" s="11" t="inlineStr">
        <is>
          <t>City</t>
        </is>
      </c>
      <c r="G46" s="11" t="n">
        <v>34.00259</v>
      </c>
      <c r="H46" s="11" t="n">
        <v>-117.46761</v>
      </c>
      <c r="I46" s="11" t="inlineStr">
        <is>
          <t>951</t>
        </is>
      </c>
      <c r="J46" s="11" t="n">
        <v>100314</v>
      </c>
      <c r="K46" s="11" t="n">
        <v>24839</v>
      </c>
      <c r="L46" s="11" t="n">
        <v>57749</v>
      </c>
      <c r="M46" s="11" t="n">
        <v>111216400</v>
      </c>
      <c r="N46" s="11" t="n">
        <v>1914744</v>
      </c>
      <c r="O46" s="11" t="inlineStr">
        <is>
          <t>America/Los Angeles</t>
        </is>
      </c>
    </row>
    <row r="47" ht="11.25" customHeight="1" s="12">
      <c r="A47" s="11" t="n">
        <v>46</v>
      </c>
      <c r="B47" s="11" t="inlineStr">
        <is>
          <t>Lancaster</t>
        </is>
      </c>
      <c r="C47" s="11" t="inlineStr">
        <is>
          <t>Los Angeles County</t>
        </is>
      </c>
      <c r="D47" s="11" t="inlineStr">
        <is>
          <t>CA</t>
        </is>
      </c>
      <c r="E47" s="11" t="inlineStr">
        <is>
          <t>California</t>
        </is>
      </c>
      <c r="F47" s="11" t="inlineStr">
        <is>
          <t>City</t>
        </is>
      </c>
      <c r="G47" s="11" t="n">
        <v>34.69804</v>
      </c>
      <c r="H47" s="11" t="n">
        <v>-118.13674</v>
      </c>
      <c r="I47" s="11" t="inlineStr">
        <is>
          <t>661</t>
        </is>
      </c>
      <c r="J47" s="11" t="n">
        <v>161103</v>
      </c>
      <c r="K47" s="11" t="n">
        <v>47427</v>
      </c>
      <c r="L47" s="11" t="n">
        <v>47225</v>
      </c>
      <c r="M47" s="11" t="n">
        <v>244230402</v>
      </c>
      <c r="N47" s="11" t="n">
        <v>681671</v>
      </c>
      <c r="O47" s="11" t="inlineStr">
        <is>
          <t>America/Los Angeles</t>
        </is>
      </c>
    </row>
    <row r="48" ht="11.25" customHeight="1" s="12">
      <c r="A48" s="11" t="n">
        <v>47</v>
      </c>
      <c r="B48" s="11" t="inlineStr">
        <is>
          <t>Long Beach</t>
        </is>
      </c>
      <c r="C48" s="11" t="inlineStr">
        <is>
          <t>Los Angeles County</t>
        </is>
      </c>
      <c r="D48" s="11" t="inlineStr">
        <is>
          <t>CA</t>
        </is>
      </c>
      <c r="E48" s="11" t="inlineStr">
        <is>
          <t>California</t>
        </is>
      </c>
      <c r="F48" s="11" t="inlineStr">
        <is>
          <t>City</t>
        </is>
      </c>
      <c r="G48" s="11" t="n">
        <v>33.76696</v>
      </c>
      <c r="H48" s="11" t="n">
        <v>-118.18923</v>
      </c>
      <c r="I48" s="11" t="inlineStr">
        <is>
          <t>562</t>
        </is>
      </c>
      <c r="J48" s="11" t="n">
        <v>474140</v>
      </c>
      <c r="K48" s="11" t="n">
        <v>164406</v>
      </c>
      <c r="L48" s="11" t="n">
        <v>52783</v>
      </c>
      <c r="M48" s="11" t="n">
        <v>130317967</v>
      </c>
      <c r="N48" s="11" t="n">
        <v>3004950</v>
      </c>
      <c r="O48" s="11" t="inlineStr">
        <is>
          <t>America/Los Angeles</t>
        </is>
      </c>
    </row>
    <row r="49" ht="11.25" customHeight="1" s="12">
      <c r="A49" s="11" t="n">
        <v>48</v>
      </c>
      <c r="B49" s="11" t="inlineStr">
        <is>
          <t>Los Angeles</t>
        </is>
      </c>
      <c r="C49" s="11" t="inlineStr">
        <is>
          <t>Los Angeles County</t>
        </is>
      </c>
      <c r="D49" s="11" t="inlineStr">
        <is>
          <t>CA</t>
        </is>
      </c>
      <c r="E49" s="11" t="inlineStr">
        <is>
          <t>California</t>
        </is>
      </c>
      <c r="F49" s="11" t="inlineStr">
        <is>
          <t>City</t>
        </is>
      </c>
      <c r="G49" s="11" t="n">
        <v>34.05223</v>
      </c>
      <c r="H49" s="11" t="n">
        <v>-118.24368</v>
      </c>
      <c r="I49" s="11" t="inlineStr">
        <is>
          <t>213</t>
        </is>
      </c>
      <c r="J49" s="11" t="n">
        <v>3971883</v>
      </c>
      <c r="K49" s="11" t="n">
        <v>1342761</v>
      </c>
      <c r="L49" s="11" t="n">
        <v>50205</v>
      </c>
      <c r="M49" s="11" t="n">
        <v>1214027148</v>
      </c>
      <c r="N49" s="11" t="n">
        <v>88124562</v>
      </c>
      <c r="O49" s="11" t="inlineStr">
        <is>
          <t>America/Los Angeles</t>
        </is>
      </c>
    </row>
    <row r="50" ht="11.25" customHeight="1" s="12">
      <c r="A50" s="11" t="n">
        <v>49</v>
      </c>
      <c r="B50" s="11" t="inlineStr">
        <is>
          <t>Modesto</t>
        </is>
      </c>
      <c r="C50" s="11" t="inlineStr">
        <is>
          <t>Stanislaus County</t>
        </is>
      </c>
      <c r="D50" s="11" t="inlineStr">
        <is>
          <t>CA</t>
        </is>
      </c>
      <c r="E50" s="11" t="inlineStr">
        <is>
          <t>California</t>
        </is>
      </c>
      <c r="F50" s="11" t="inlineStr">
        <is>
          <t>City</t>
        </is>
      </c>
      <c r="G50" s="11" t="n">
        <v>37.6391</v>
      </c>
      <c r="H50" s="11" t="n">
        <v>-120.99688</v>
      </c>
      <c r="I50" s="11" t="inlineStr">
        <is>
          <t>209</t>
        </is>
      </c>
      <c r="J50" s="11" t="n">
        <v>211266</v>
      </c>
      <c r="K50" s="11" t="n">
        <v>70481</v>
      </c>
      <c r="L50" s="11" t="n">
        <v>48577</v>
      </c>
      <c r="M50" s="11" t="n">
        <v>111285594</v>
      </c>
      <c r="N50" s="11" t="n">
        <v>4760783</v>
      </c>
      <c r="O50" s="11" t="inlineStr">
        <is>
          <t>America/Los Angeles</t>
        </is>
      </c>
    </row>
    <row r="51" ht="11.25" customHeight="1" s="12">
      <c r="A51" s="11" t="n">
        <v>50</v>
      </c>
      <c r="B51" s="11" t="inlineStr">
        <is>
          <t>Moreno Valley</t>
        </is>
      </c>
      <c r="C51" s="11" t="inlineStr">
        <is>
          <t>Riverside County</t>
        </is>
      </c>
      <c r="D51" s="11" t="inlineStr">
        <is>
          <t>CA</t>
        </is>
      </c>
      <c r="E51" s="11" t="inlineStr">
        <is>
          <t>California</t>
        </is>
      </c>
      <c r="F51" s="11" t="inlineStr">
        <is>
          <t>City</t>
        </is>
      </c>
      <c r="G51" s="11" t="n">
        <v>33.93752</v>
      </c>
      <c r="H51" s="11" t="n">
        <v>-117.23059</v>
      </c>
      <c r="I51" s="11" t="inlineStr">
        <is>
          <t>951</t>
        </is>
      </c>
      <c r="J51" s="11" t="n">
        <v>204198</v>
      </c>
      <c r="K51" s="11" t="n">
        <v>51693</v>
      </c>
      <c r="L51" s="11" t="n">
        <v>54590</v>
      </c>
      <c r="M51" s="11" t="n">
        <v>132800801</v>
      </c>
      <c r="N51" s="11" t="n">
        <v>504194</v>
      </c>
      <c r="O51" s="11" t="inlineStr">
        <is>
          <t>America/Los Angeles</t>
        </is>
      </c>
    </row>
    <row r="52" ht="11.25" customHeight="1" s="12">
      <c r="A52" s="11" t="n">
        <v>51</v>
      </c>
      <c r="B52" s="11" t="inlineStr">
        <is>
          <t>Murrieta</t>
        </is>
      </c>
      <c r="C52" s="11" t="inlineStr">
        <is>
          <t>Riverside County</t>
        </is>
      </c>
      <c r="D52" s="11" t="inlineStr">
        <is>
          <t>CA</t>
        </is>
      </c>
      <c r="E52" s="11" t="inlineStr">
        <is>
          <t>California</t>
        </is>
      </c>
      <c r="F52" s="11" t="inlineStr">
        <is>
          <t>City</t>
        </is>
      </c>
      <c r="G52" s="11" t="n">
        <v>33.55391</v>
      </c>
      <c r="H52" s="11" t="n">
        <v>-117.21392</v>
      </c>
      <c r="I52" s="11" t="inlineStr">
        <is>
          <t>951</t>
        </is>
      </c>
      <c r="J52" s="11" t="n">
        <v>109830</v>
      </c>
      <c r="K52" s="11" t="n">
        <v>32685</v>
      </c>
      <c r="L52" s="11" t="n">
        <v>74610</v>
      </c>
      <c r="M52" s="11" t="n">
        <v>87023902</v>
      </c>
      <c r="N52" s="11" t="n">
        <v>93770</v>
      </c>
      <c r="O52" s="11" t="inlineStr">
        <is>
          <t>America/Los Angeles</t>
        </is>
      </c>
    </row>
    <row r="53" ht="11.25" customHeight="1" s="12">
      <c r="A53" s="11" t="n">
        <v>52</v>
      </c>
      <c r="B53" s="11" t="inlineStr">
        <is>
          <t>Norwalk</t>
        </is>
      </c>
      <c r="C53" s="11" t="inlineStr">
        <is>
          <t>Los Angeles County</t>
        </is>
      </c>
      <c r="D53" s="11" t="inlineStr">
        <is>
          <t>CA</t>
        </is>
      </c>
      <c r="E53" s="11" t="inlineStr">
        <is>
          <t>California</t>
        </is>
      </c>
      <c r="F53" s="11" t="inlineStr">
        <is>
          <t>City</t>
        </is>
      </c>
      <c r="G53" s="11" t="n">
        <v>33.90224</v>
      </c>
      <c r="H53" s="11" t="n">
        <v>-118.08173</v>
      </c>
      <c r="I53" s="11" t="inlineStr">
        <is>
          <t>562</t>
        </is>
      </c>
      <c r="J53" s="11" t="n">
        <v>107140</v>
      </c>
      <c r="K53" s="11" t="n">
        <v>27225</v>
      </c>
      <c r="L53" s="11" t="n">
        <v>59756</v>
      </c>
      <c r="M53" s="11" t="n">
        <v>25145023</v>
      </c>
      <c r="N53" s="11" t="n">
        <v>101802</v>
      </c>
      <c r="O53" s="11" t="inlineStr">
        <is>
          <t>America/Los Angeles</t>
        </is>
      </c>
    </row>
    <row r="54" ht="11.25" customHeight="1" s="12">
      <c r="A54" s="11" t="n">
        <v>53</v>
      </c>
      <c r="B54" s="11" t="inlineStr">
        <is>
          <t>Oakland</t>
        </is>
      </c>
      <c r="C54" s="11" t="inlineStr">
        <is>
          <t>Alameda County</t>
        </is>
      </c>
      <c r="D54" s="11" t="inlineStr">
        <is>
          <t>CA</t>
        </is>
      </c>
      <c r="E54" s="11" t="inlineStr">
        <is>
          <t>California</t>
        </is>
      </c>
      <c r="F54" s="11" t="inlineStr">
        <is>
          <t>City</t>
        </is>
      </c>
      <c r="G54" s="11" t="n">
        <v>37.80437</v>
      </c>
      <c r="H54" s="11" t="n">
        <v>-122.2708</v>
      </c>
      <c r="I54" s="11" t="inlineStr">
        <is>
          <t>510</t>
        </is>
      </c>
      <c r="J54" s="11" t="n">
        <v>419267</v>
      </c>
      <c r="K54" s="11" t="n">
        <v>158424</v>
      </c>
      <c r="L54" s="11" t="n">
        <v>54618</v>
      </c>
      <c r="M54" s="11" t="n">
        <v>144762241</v>
      </c>
      <c r="N54" s="11" t="n">
        <v>56897826</v>
      </c>
      <c r="O54" s="11" t="inlineStr">
        <is>
          <t>America/Los Angeles</t>
        </is>
      </c>
    </row>
    <row r="55" ht="11.25" customHeight="1" s="12">
      <c r="A55" s="11" t="n">
        <v>54</v>
      </c>
      <c r="B55" s="11" t="inlineStr">
        <is>
          <t>Oceanside</t>
        </is>
      </c>
      <c r="C55" s="11" t="inlineStr">
        <is>
          <t>San Diego County</t>
        </is>
      </c>
      <c r="D55" s="11" t="inlineStr">
        <is>
          <t>CA</t>
        </is>
      </c>
      <c r="E55" s="11" t="inlineStr">
        <is>
          <t>California</t>
        </is>
      </c>
      <c r="F55" s="11" t="inlineStr">
        <is>
          <t>City</t>
        </is>
      </c>
      <c r="G55" s="11" t="n">
        <v>33.19587</v>
      </c>
      <c r="H55" s="11" t="n">
        <v>-117.37948</v>
      </c>
      <c r="I55" s="11" t="inlineStr">
        <is>
          <t>760</t>
        </is>
      </c>
      <c r="J55" s="11" t="n">
        <v>175691</v>
      </c>
      <c r="K55" s="11" t="n">
        <v>60493</v>
      </c>
      <c r="L55" s="11" t="n">
        <v>57703</v>
      </c>
      <c r="M55" s="11" t="n">
        <v>106841893</v>
      </c>
      <c r="N55" s="11" t="n">
        <v>2392242</v>
      </c>
      <c r="O55" s="11" t="inlineStr">
        <is>
          <t>America/Los Angeles</t>
        </is>
      </c>
    </row>
    <row r="56" ht="11.25" customHeight="1" s="12">
      <c r="A56" s="11" t="n">
        <v>55</v>
      </c>
      <c r="B56" s="11" t="inlineStr">
        <is>
          <t>Ontario</t>
        </is>
      </c>
      <c r="C56" s="11" t="inlineStr">
        <is>
          <t>San Bernardino County</t>
        </is>
      </c>
      <c r="D56" s="11" t="inlineStr">
        <is>
          <t>CA</t>
        </is>
      </c>
      <c r="E56" s="11" t="inlineStr">
        <is>
          <t>California</t>
        </is>
      </c>
      <c r="F56" s="11" t="inlineStr">
        <is>
          <t>City</t>
        </is>
      </c>
      <c r="G56" s="11" t="n">
        <v>34.06334</v>
      </c>
      <c r="H56" s="11" t="n">
        <v>-117.65089</v>
      </c>
      <c r="I56" s="11" t="inlineStr">
        <is>
          <t>909</t>
        </is>
      </c>
      <c r="J56" s="11" t="n">
        <v>171214</v>
      </c>
      <c r="K56" s="11" t="n">
        <v>47375</v>
      </c>
      <c r="L56" s="11" t="n">
        <v>54114</v>
      </c>
      <c r="M56" s="11" t="n">
        <v>129329742</v>
      </c>
      <c r="N56" s="11" t="n">
        <v>159101</v>
      </c>
      <c r="O56" s="11" t="inlineStr">
        <is>
          <t>America/Los Angeles</t>
        </is>
      </c>
    </row>
    <row r="57" ht="11.25" customHeight="1" s="12">
      <c r="A57" s="11" t="n">
        <v>56</v>
      </c>
      <c r="B57" s="11" t="inlineStr">
        <is>
          <t>Orange</t>
        </is>
      </c>
      <c r="C57" s="11" t="inlineStr">
        <is>
          <t>Orange County</t>
        </is>
      </c>
      <c r="D57" s="11" t="inlineStr">
        <is>
          <t>CA</t>
        </is>
      </c>
      <c r="E57" s="11" t="inlineStr">
        <is>
          <t>California</t>
        </is>
      </c>
      <c r="F57" s="11" t="inlineStr">
        <is>
          <t>City</t>
        </is>
      </c>
      <c r="G57" s="11" t="n">
        <v>33.78779</v>
      </c>
      <c r="H57" s="11" t="n">
        <v>-117.85311</v>
      </c>
      <c r="I57" s="11" t="inlineStr">
        <is>
          <t>657</t>
        </is>
      </c>
      <c r="J57" s="11" t="n">
        <v>140992</v>
      </c>
      <c r="K57" s="11" t="n">
        <v>42680</v>
      </c>
      <c r="L57" s="11" t="n">
        <v>78513</v>
      </c>
      <c r="M57" s="11" t="n">
        <v>65677897</v>
      </c>
      <c r="N57" s="11" t="n">
        <v>1134748</v>
      </c>
      <c r="O57" s="11" t="inlineStr">
        <is>
          <t>America/Los Angeles</t>
        </is>
      </c>
    </row>
    <row r="58" ht="11.25" customHeight="1" s="12">
      <c r="A58" s="11" t="n">
        <v>57</v>
      </c>
      <c r="B58" s="11" t="inlineStr">
        <is>
          <t>Oxnard</t>
        </is>
      </c>
      <c r="C58" s="11" t="inlineStr">
        <is>
          <t>Ventura County</t>
        </is>
      </c>
      <c r="D58" s="11" t="inlineStr">
        <is>
          <t>CA</t>
        </is>
      </c>
      <c r="E58" s="11" t="inlineStr">
        <is>
          <t>California</t>
        </is>
      </c>
      <c r="F58" s="11" t="inlineStr">
        <is>
          <t>City</t>
        </is>
      </c>
      <c r="G58" s="11" t="n">
        <v>34.1975</v>
      </c>
      <c r="H58" s="11" t="n">
        <v>-119.17705</v>
      </c>
      <c r="I58" s="11" t="inlineStr">
        <is>
          <t>805</t>
        </is>
      </c>
      <c r="J58" s="11" t="n">
        <v>207254</v>
      </c>
      <c r="K58" s="11" t="n">
        <v>50815</v>
      </c>
      <c r="L58" s="11" t="n">
        <v>60621</v>
      </c>
      <c r="M58" s="11" t="n">
        <v>69672461</v>
      </c>
      <c r="N58" s="11" t="n">
        <v>31875278</v>
      </c>
      <c r="O58" s="11" t="inlineStr">
        <is>
          <t>America/Los Angeles</t>
        </is>
      </c>
    </row>
    <row r="59" ht="11.25" customHeight="1" s="12">
      <c r="A59" s="11" t="n">
        <v>58</v>
      </c>
      <c r="B59" s="11" t="inlineStr">
        <is>
          <t>Palmdale</t>
        </is>
      </c>
      <c r="C59" s="11" t="inlineStr">
        <is>
          <t>Los Angeles County</t>
        </is>
      </c>
      <c r="D59" s="11" t="inlineStr">
        <is>
          <t>CA</t>
        </is>
      </c>
      <c r="E59" s="11" t="inlineStr">
        <is>
          <t>California</t>
        </is>
      </c>
      <c r="F59" s="11" t="inlineStr">
        <is>
          <t>City</t>
        </is>
      </c>
      <c r="G59" s="11" t="n">
        <v>34.57943</v>
      </c>
      <c r="H59" s="11" t="n">
        <v>-118.11646</v>
      </c>
      <c r="I59" s="11" t="inlineStr">
        <is>
          <t>661</t>
        </is>
      </c>
      <c r="J59" s="11" t="n">
        <v>158351</v>
      </c>
      <c r="K59" s="11" t="n">
        <v>42720</v>
      </c>
      <c r="L59" s="11" t="n">
        <v>52392</v>
      </c>
      <c r="M59" s="11" t="n">
        <v>274452754</v>
      </c>
      <c r="N59" s="11" t="n">
        <v>633935</v>
      </c>
      <c r="O59" s="11" t="inlineStr">
        <is>
          <t>America/Los Angeles</t>
        </is>
      </c>
    </row>
    <row r="60" ht="11.25" customHeight="1" s="12">
      <c r="A60" s="11" t="n">
        <v>59</v>
      </c>
      <c r="B60" s="11" t="inlineStr">
        <is>
          <t>Pasadena</t>
        </is>
      </c>
      <c r="C60" s="11" t="inlineStr">
        <is>
          <t>Los Angeles County</t>
        </is>
      </c>
      <c r="D60" s="11" t="inlineStr">
        <is>
          <t>CA</t>
        </is>
      </c>
      <c r="E60" s="11" t="inlineStr">
        <is>
          <t>California</t>
        </is>
      </c>
      <c r="F60" s="11" t="inlineStr">
        <is>
          <t>City</t>
        </is>
      </c>
      <c r="G60" s="11" t="n">
        <v>34.14778</v>
      </c>
      <c r="H60" s="11" t="n">
        <v>-118.14452</v>
      </c>
      <c r="I60" s="11" t="inlineStr">
        <is>
          <t>626</t>
        </is>
      </c>
      <c r="J60" s="11" t="n">
        <v>142250</v>
      </c>
      <c r="K60" s="11" t="n">
        <v>54536</v>
      </c>
      <c r="L60" s="11" t="n">
        <v>72402</v>
      </c>
      <c r="M60" s="11" t="n">
        <v>59524677</v>
      </c>
      <c r="N60" s="11" t="n">
        <v>377058</v>
      </c>
      <c r="O60" s="11" t="inlineStr">
        <is>
          <t>America/Los Angeles</t>
        </is>
      </c>
    </row>
    <row r="61" ht="11.25" customHeight="1" s="12">
      <c r="A61" s="11" t="n">
        <v>60</v>
      </c>
      <c r="B61" s="11" t="inlineStr">
        <is>
          <t>Pomona</t>
        </is>
      </c>
      <c r="C61" s="11" t="inlineStr">
        <is>
          <t>Los Angeles County</t>
        </is>
      </c>
      <c r="D61" s="11" t="inlineStr">
        <is>
          <t>CA</t>
        </is>
      </c>
      <c r="E61" s="11" t="inlineStr">
        <is>
          <t>California</t>
        </is>
      </c>
      <c r="F61" s="11" t="inlineStr">
        <is>
          <t>City</t>
        </is>
      </c>
      <c r="G61" s="11" t="n">
        <v>34.05529</v>
      </c>
      <c r="H61" s="11" t="n">
        <v>-117.75228</v>
      </c>
      <c r="I61" s="11" t="inlineStr">
        <is>
          <t>909</t>
        </is>
      </c>
      <c r="J61" s="11" t="n">
        <v>153266</v>
      </c>
      <c r="K61" s="11" t="n">
        <v>39378</v>
      </c>
      <c r="L61" s="11" t="n">
        <v>49186</v>
      </c>
      <c r="M61" s="11" t="n">
        <v>59446734</v>
      </c>
      <c r="N61" s="11" t="n">
        <v>26188</v>
      </c>
      <c r="O61" s="11" t="inlineStr">
        <is>
          <t>America/Los Angeles</t>
        </is>
      </c>
    </row>
    <row r="62" ht="11.25" customHeight="1" s="12">
      <c r="A62" s="11" t="n">
        <v>61</v>
      </c>
      <c r="B62" s="11" t="inlineStr">
        <is>
          <t>Rancho Cucamonga</t>
        </is>
      </c>
      <c r="C62" s="11" t="inlineStr">
        <is>
          <t>San Bernardino County</t>
        </is>
      </c>
      <c r="D62" s="11" t="inlineStr">
        <is>
          <t>CA</t>
        </is>
      </c>
      <c r="E62" s="11" t="inlineStr">
        <is>
          <t>California</t>
        </is>
      </c>
      <c r="F62" s="11" t="inlineStr">
        <is>
          <t>City</t>
        </is>
      </c>
      <c r="G62" s="11" t="n">
        <v>34.1064</v>
      </c>
      <c r="H62" s="11" t="n">
        <v>-117.59311</v>
      </c>
      <c r="I62" s="11" t="inlineStr">
        <is>
          <t>909</t>
        </is>
      </c>
      <c r="J62" s="11" t="n">
        <v>175236</v>
      </c>
      <c r="K62" s="11" t="n">
        <v>55240</v>
      </c>
      <c r="L62" s="11" t="n">
        <v>77396</v>
      </c>
      <c r="M62" s="11" t="n">
        <v>103562370</v>
      </c>
      <c r="N62" s="11" t="n">
        <v>24723</v>
      </c>
      <c r="O62" s="11" t="inlineStr">
        <is>
          <t>America/Los Angeles</t>
        </is>
      </c>
    </row>
    <row r="63" ht="11.25" customHeight="1" s="12">
      <c r="A63" s="11" t="n">
        <v>62</v>
      </c>
      <c r="B63" s="11" t="inlineStr">
        <is>
          <t>Rialto</t>
        </is>
      </c>
      <c r="C63" s="11" t="inlineStr">
        <is>
          <t>San Bernardino County</t>
        </is>
      </c>
      <c r="D63" s="11" t="inlineStr">
        <is>
          <t>CA</t>
        </is>
      </c>
      <c r="E63" s="11" t="inlineStr">
        <is>
          <t>California</t>
        </is>
      </c>
      <c r="F63" s="11" t="inlineStr">
        <is>
          <t>City</t>
        </is>
      </c>
      <c r="G63" s="11" t="n">
        <v>34.1064</v>
      </c>
      <c r="H63" s="11" t="n">
        <v>-117.37032</v>
      </c>
      <c r="I63" s="11" t="inlineStr">
        <is>
          <t>909</t>
        </is>
      </c>
      <c r="J63" s="11" t="n">
        <v>103132</v>
      </c>
      <c r="K63" s="11" t="n">
        <v>25199</v>
      </c>
      <c r="L63" s="11" t="n">
        <v>50971</v>
      </c>
      <c r="M63" s="11" t="n">
        <v>57824783</v>
      </c>
      <c r="N63" s="11" t="n">
        <v>36883</v>
      </c>
      <c r="O63" s="11" t="inlineStr">
        <is>
          <t>America/Los Angeles</t>
        </is>
      </c>
    </row>
    <row r="64" ht="11.25" customHeight="1" s="12">
      <c r="A64" s="11" t="n">
        <v>63</v>
      </c>
      <c r="B64" s="11" t="inlineStr">
        <is>
          <t>Richmond</t>
        </is>
      </c>
      <c r="C64" s="11" t="inlineStr">
        <is>
          <t>Contra Costa County</t>
        </is>
      </c>
      <c r="D64" s="11" t="inlineStr">
        <is>
          <t>CA</t>
        </is>
      </c>
      <c r="E64" s="11" t="inlineStr">
        <is>
          <t>California</t>
        </is>
      </c>
      <c r="F64" s="11" t="inlineStr">
        <is>
          <t>City</t>
        </is>
      </c>
      <c r="G64" s="11" t="n">
        <v>37.93576</v>
      </c>
      <c r="H64" s="11" t="n">
        <v>-122.34775</v>
      </c>
      <c r="I64" s="11" t="inlineStr">
        <is>
          <t>510</t>
        </is>
      </c>
      <c r="J64" s="11" t="n">
        <v>109708</v>
      </c>
      <c r="K64" s="11" t="n">
        <v>36973</v>
      </c>
      <c r="L64" s="11" t="n">
        <v>55102</v>
      </c>
      <c r="M64" s="11" t="n">
        <v>77834895</v>
      </c>
      <c r="N64" s="11" t="n">
        <v>58171749</v>
      </c>
      <c r="O64" s="11" t="inlineStr">
        <is>
          <t>America/Los Angeles</t>
        </is>
      </c>
    </row>
    <row r="65" ht="11.25" customHeight="1" s="12">
      <c r="A65" s="11" t="n">
        <v>64</v>
      </c>
      <c r="B65" s="11" t="inlineStr">
        <is>
          <t>Riverside</t>
        </is>
      </c>
      <c r="C65" s="11" t="inlineStr">
        <is>
          <t>Riverside County</t>
        </is>
      </c>
      <c r="D65" s="11" t="inlineStr">
        <is>
          <t>CA</t>
        </is>
      </c>
      <c r="E65" s="11" t="inlineStr">
        <is>
          <t>California</t>
        </is>
      </c>
      <c r="F65" s="11" t="inlineStr">
        <is>
          <t>City</t>
        </is>
      </c>
      <c r="G65" s="11" t="n">
        <v>33.95333</v>
      </c>
      <c r="H65" s="11" t="n">
        <v>-117.39611</v>
      </c>
      <c r="I65" s="11" t="inlineStr">
        <is>
          <t>951</t>
        </is>
      </c>
      <c r="J65" s="11" t="n">
        <v>322424</v>
      </c>
      <c r="K65" s="11" t="n">
        <v>91267</v>
      </c>
      <c r="L65" s="11" t="n">
        <v>57196</v>
      </c>
      <c r="M65" s="11" t="n">
        <v>210379895</v>
      </c>
      <c r="N65" s="11" t="n">
        <v>801713</v>
      </c>
      <c r="O65" s="11" t="inlineStr">
        <is>
          <t>America/Los Angeles</t>
        </is>
      </c>
    </row>
    <row r="66" ht="11.25" customHeight="1" s="12">
      <c r="A66" s="11" t="n">
        <v>65</v>
      </c>
      <c r="B66" s="11" t="inlineStr">
        <is>
          <t>Roseville</t>
        </is>
      </c>
      <c r="C66" s="11" t="inlineStr">
        <is>
          <t>Placer County</t>
        </is>
      </c>
      <c r="D66" s="11" t="inlineStr">
        <is>
          <t>CA</t>
        </is>
      </c>
      <c r="E66" s="11" t="inlineStr">
        <is>
          <t>California</t>
        </is>
      </c>
      <c r="F66" s="11" t="inlineStr">
        <is>
          <t>City</t>
        </is>
      </c>
      <c r="G66" s="11" t="n">
        <v>38.75212</v>
      </c>
      <c r="H66" s="11" t="n">
        <v>-121.28801</v>
      </c>
      <c r="I66" s="11" t="inlineStr">
        <is>
          <t>916</t>
        </is>
      </c>
      <c r="J66" s="11" t="n">
        <v>130269</v>
      </c>
      <c r="K66" s="11" t="n">
        <v>46547</v>
      </c>
      <c r="L66" s="11" t="n">
        <v>75867</v>
      </c>
      <c r="M66" s="11" t="n">
        <v>111337848</v>
      </c>
      <c r="N66" s="11" t="n">
        <v>3366</v>
      </c>
      <c r="O66" s="11" t="inlineStr">
        <is>
          <t>America/Los Angeles</t>
        </is>
      </c>
    </row>
    <row r="67" ht="11.25" customHeight="1" s="12">
      <c r="A67" s="11" t="n">
        <v>66</v>
      </c>
      <c r="B67" s="11" t="inlineStr">
        <is>
          <t>Sacramento</t>
        </is>
      </c>
      <c r="C67" s="11" t="inlineStr">
        <is>
          <t>Sacramento County</t>
        </is>
      </c>
      <c r="D67" s="11" t="inlineStr">
        <is>
          <t>CA</t>
        </is>
      </c>
      <c r="E67" s="11" t="inlineStr">
        <is>
          <t>California</t>
        </is>
      </c>
      <c r="F67" s="11" t="inlineStr">
        <is>
          <t>City</t>
        </is>
      </c>
      <c r="G67" s="11" t="n">
        <v>38.58157</v>
      </c>
      <c r="H67" s="11" t="n">
        <v>-121.4944</v>
      </c>
      <c r="I67" s="11" t="inlineStr">
        <is>
          <t>530</t>
        </is>
      </c>
      <c r="J67" s="11" t="n">
        <v>490712</v>
      </c>
      <c r="K67" s="11" t="n">
        <v>178185</v>
      </c>
      <c r="L67" s="11" t="n">
        <v>50739</v>
      </c>
      <c r="M67" s="11" t="n">
        <v>253621861</v>
      </c>
      <c r="N67" s="11" t="n">
        <v>5651667</v>
      </c>
      <c r="O67" s="11" t="inlineStr">
        <is>
          <t>America/Los Angeles</t>
        </is>
      </c>
    </row>
    <row r="68" ht="11.25" customHeight="1" s="12">
      <c r="A68" s="11" t="n">
        <v>67</v>
      </c>
      <c r="B68" s="11" t="inlineStr">
        <is>
          <t>Salinas</t>
        </is>
      </c>
      <c r="C68" s="11" t="inlineStr">
        <is>
          <t>Monterey County</t>
        </is>
      </c>
      <c r="D68" s="11" t="inlineStr">
        <is>
          <t>CA</t>
        </is>
      </c>
      <c r="E68" s="11" t="inlineStr">
        <is>
          <t>California</t>
        </is>
      </c>
      <c r="F68" s="11" t="inlineStr">
        <is>
          <t>City</t>
        </is>
      </c>
      <c r="G68" s="11" t="n">
        <v>36.67774</v>
      </c>
      <c r="H68" s="11" t="n">
        <v>-121.6555</v>
      </c>
      <c r="I68" s="11" t="inlineStr">
        <is>
          <t>831</t>
        </is>
      </c>
      <c r="J68" s="11" t="n">
        <v>157380</v>
      </c>
      <c r="K68" s="11" t="n">
        <v>40892</v>
      </c>
      <c r="L68" s="11" t="n">
        <v>49840</v>
      </c>
      <c r="M68" s="11" t="n">
        <v>61150707</v>
      </c>
      <c r="N68" s="11" t="n">
        <v>98696</v>
      </c>
      <c r="O68" s="11" t="inlineStr">
        <is>
          <t>America/Los Angeles</t>
        </is>
      </c>
    </row>
    <row r="69" ht="11.25" customHeight="1" s="12">
      <c r="A69" s="11" t="n">
        <v>68</v>
      </c>
      <c r="B69" s="11" t="inlineStr">
        <is>
          <t>San Bernardino</t>
        </is>
      </c>
      <c r="C69" s="11" t="inlineStr">
        <is>
          <t>San Bernardino County</t>
        </is>
      </c>
      <c r="D69" s="11" t="inlineStr">
        <is>
          <t>CA</t>
        </is>
      </c>
      <c r="E69" s="11" t="inlineStr">
        <is>
          <t>California</t>
        </is>
      </c>
      <c r="F69" s="11" t="inlineStr">
        <is>
          <t>City</t>
        </is>
      </c>
      <c r="G69" s="11" t="n">
        <v>34.10834</v>
      </c>
      <c r="H69" s="11" t="n">
        <v>-117.28977</v>
      </c>
      <c r="I69" s="11" t="inlineStr">
        <is>
          <t>909</t>
        </is>
      </c>
      <c r="J69" s="11" t="n">
        <v>216108</v>
      </c>
      <c r="K69" s="11" t="n">
        <v>57580</v>
      </c>
      <c r="L69" s="11" t="n">
        <v>37047</v>
      </c>
      <c r="M69" s="11" t="n">
        <v>159326695</v>
      </c>
      <c r="N69" s="11" t="n">
        <v>1126214</v>
      </c>
      <c r="O69" s="11" t="inlineStr">
        <is>
          <t>America/Los Angeles</t>
        </is>
      </c>
    </row>
    <row r="70" ht="11.25" customHeight="1" s="12">
      <c r="A70" s="11" t="n">
        <v>69</v>
      </c>
      <c r="B70" s="11" t="inlineStr">
        <is>
          <t>San Buenaventura (Ventura)</t>
        </is>
      </c>
      <c r="C70" s="11" t="inlineStr">
        <is>
          <t>Ventura County</t>
        </is>
      </c>
      <c r="D70" s="11" t="inlineStr">
        <is>
          <t>CA</t>
        </is>
      </c>
      <c r="E70" s="11" t="inlineStr">
        <is>
          <t>California</t>
        </is>
      </c>
      <c r="F70" s="11" t="inlineStr">
        <is>
          <t>City</t>
        </is>
      </c>
      <c r="G70" s="11" t="n">
        <v>34.26778</v>
      </c>
      <c r="H70" s="11" t="n">
        <v>-119.25421</v>
      </c>
      <c r="I70" s="11" t="inlineStr">
        <is>
          <t>805</t>
        </is>
      </c>
      <c r="J70" s="11" t="n">
        <v>109708</v>
      </c>
      <c r="K70" s="11" t="n">
        <v>41029</v>
      </c>
      <c r="L70" s="11" t="n">
        <v>66995</v>
      </c>
      <c r="M70" s="11" t="n">
        <v>56500370</v>
      </c>
      <c r="N70" s="11" t="n">
        <v>27033715</v>
      </c>
      <c r="O70" s="11" t="inlineStr">
        <is>
          <t>America/Los Angeles</t>
        </is>
      </c>
    </row>
    <row r="71" ht="11.25" customHeight="1" s="12">
      <c r="A71" s="11" t="n">
        <v>70</v>
      </c>
      <c r="B71" s="11" t="inlineStr">
        <is>
          <t>San Diego</t>
        </is>
      </c>
      <c r="C71" s="11" t="inlineStr">
        <is>
          <t>San Diego County</t>
        </is>
      </c>
      <c r="D71" s="11" t="inlineStr">
        <is>
          <t>CA</t>
        </is>
      </c>
      <c r="E71" s="11" t="inlineStr">
        <is>
          <t>California</t>
        </is>
      </c>
      <c r="F71" s="11" t="inlineStr">
        <is>
          <t>City</t>
        </is>
      </c>
      <c r="G71" s="11" t="n">
        <v>32.71533</v>
      </c>
      <c r="H71" s="11" t="n">
        <v>-117.15726</v>
      </c>
      <c r="I71" s="11" t="inlineStr">
        <is>
          <t>619</t>
        </is>
      </c>
      <c r="J71" s="11" t="n">
        <v>1394928</v>
      </c>
      <c r="K71" s="11" t="n">
        <v>485091</v>
      </c>
      <c r="L71" s="11" t="n">
        <v>66116</v>
      </c>
      <c r="M71" s="11" t="n">
        <v>842252395</v>
      </c>
      <c r="N71" s="11" t="n">
        <v>122244773</v>
      </c>
      <c r="O71" s="11" t="inlineStr">
        <is>
          <t>America/Los Angeles</t>
        </is>
      </c>
    </row>
    <row r="72" ht="11.25" customHeight="1" s="12">
      <c r="A72" s="11" t="n">
        <v>71</v>
      </c>
      <c r="B72" s="11" t="inlineStr">
        <is>
          <t>San Francisco</t>
        </is>
      </c>
      <c r="C72" s="11" t="inlineStr">
        <is>
          <t>San Francisco County</t>
        </is>
      </c>
      <c r="D72" s="11" t="inlineStr">
        <is>
          <t>CA</t>
        </is>
      </c>
      <c r="E72" s="11" t="inlineStr">
        <is>
          <t>California</t>
        </is>
      </c>
      <c r="F72" s="11" t="inlineStr">
        <is>
          <t>City</t>
        </is>
      </c>
      <c r="G72" s="11" t="n">
        <v>37.775</v>
      </c>
      <c r="H72" s="11" t="n">
        <v>-122.41944</v>
      </c>
      <c r="I72" s="11" t="inlineStr">
        <is>
          <t>415</t>
        </is>
      </c>
      <c r="J72" s="11" t="n">
        <v>864816</v>
      </c>
      <c r="K72" s="11" t="n">
        <v>353287</v>
      </c>
      <c r="L72" s="11" t="n">
        <v>81294</v>
      </c>
      <c r="M72" s="11" t="n">
        <v>121455687</v>
      </c>
      <c r="N72" s="11" t="n">
        <v>479136515</v>
      </c>
      <c r="O72" s="11" t="inlineStr">
        <is>
          <t>America/Los Angeles</t>
        </is>
      </c>
    </row>
    <row r="73" ht="11.25" customHeight="1" s="12">
      <c r="A73" s="11" t="n">
        <v>72</v>
      </c>
      <c r="B73" s="11" t="inlineStr">
        <is>
          <t>San Jose</t>
        </is>
      </c>
      <c r="C73" s="11" t="inlineStr">
        <is>
          <t>Santa Clara County</t>
        </is>
      </c>
      <c r="D73" s="11" t="inlineStr">
        <is>
          <t>CA</t>
        </is>
      </c>
      <c r="E73" s="11" t="inlineStr">
        <is>
          <t>California</t>
        </is>
      </c>
      <c r="F73" s="11" t="inlineStr">
        <is>
          <t>City</t>
        </is>
      </c>
      <c r="G73" s="11" t="n">
        <v>37.33939</v>
      </c>
      <c r="H73" s="11" t="n">
        <v>-121.89496</v>
      </c>
      <c r="I73" s="11" t="inlineStr">
        <is>
          <t>408</t>
        </is>
      </c>
      <c r="J73" s="11" t="n">
        <v>1026908</v>
      </c>
      <c r="K73" s="11" t="n">
        <v>314297</v>
      </c>
      <c r="L73" s="11" t="n">
        <v>84647</v>
      </c>
      <c r="M73" s="11" t="n">
        <v>459749746</v>
      </c>
      <c r="N73" s="11" t="n">
        <v>7803332</v>
      </c>
      <c r="O73" s="11" t="inlineStr">
        <is>
          <t>America/Los Angeles</t>
        </is>
      </c>
    </row>
    <row r="74" ht="11.25" customHeight="1" s="12">
      <c r="A74" s="11" t="n">
        <v>73</v>
      </c>
      <c r="B74" s="11" t="inlineStr">
        <is>
          <t>San Mateo</t>
        </is>
      </c>
      <c r="C74" s="11" t="inlineStr">
        <is>
          <t>San Mateo County</t>
        </is>
      </c>
      <c r="D74" s="11" t="inlineStr">
        <is>
          <t>CA</t>
        </is>
      </c>
      <c r="E74" s="11" t="inlineStr">
        <is>
          <t>California</t>
        </is>
      </c>
      <c r="F74" s="11" t="inlineStr">
        <is>
          <t>City</t>
        </is>
      </c>
      <c r="G74" s="11" t="n">
        <v>37.56299</v>
      </c>
      <c r="H74" s="11" t="n">
        <v>-122.32553</v>
      </c>
      <c r="I74" s="11" t="inlineStr">
        <is>
          <t>650</t>
        </is>
      </c>
      <c r="J74" s="11" t="n">
        <v>103536</v>
      </c>
      <c r="K74" s="11" t="n">
        <v>37861</v>
      </c>
      <c r="L74" s="11" t="n">
        <v>90208</v>
      </c>
      <c r="M74" s="11" t="n">
        <v>31415730</v>
      </c>
      <c r="N74" s="11" t="n">
        <v>9721639</v>
      </c>
      <c r="O74" s="11" t="inlineStr">
        <is>
          <t>America/Los Angeles</t>
        </is>
      </c>
    </row>
    <row r="75" ht="11.25" customHeight="1" s="12">
      <c r="A75" s="11" t="n">
        <v>74</v>
      </c>
      <c r="B75" s="11" t="inlineStr">
        <is>
          <t>Santa Ana</t>
        </is>
      </c>
      <c r="C75" s="11" t="inlineStr">
        <is>
          <t>Orange County</t>
        </is>
      </c>
      <c r="D75" s="11" t="inlineStr">
        <is>
          <t>CA</t>
        </is>
      </c>
      <c r="E75" s="11" t="inlineStr">
        <is>
          <t>California</t>
        </is>
      </c>
      <c r="F75" s="11" t="inlineStr">
        <is>
          <t>City</t>
        </is>
      </c>
      <c r="G75" s="11" t="n">
        <v>33.74557</v>
      </c>
      <c r="H75" s="11" t="n">
        <v>-117.86783</v>
      </c>
      <c r="I75" s="11" t="inlineStr">
        <is>
          <t>949</t>
        </is>
      </c>
      <c r="J75" s="11" t="n">
        <v>335400</v>
      </c>
      <c r="K75" s="11" t="n">
        <v>74757</v>
      </c>
      <c r="L75" s="11" t="n">
        <v>52253</v>
      </c>
      <c r="M75" s="11" t="n">
        <v>70306781</v>
      </c>
      <c r="N75" s="11" t="n">
        <v>638460</v>
      </c>
      <c r="O75" s="11" t="inlineStr">
        <is>
          <t>America/Los Angeles</t>
        </is>
      </c>
    </row>
    <row r="76" ht="11.25" customHeight="1" s="12">
      <c r="A76" s="11" t="n">
        <v>75</v>
      </c>
      <c r="B76" s="11" t="inlineStr">
        <is>
          <t>Santa Clara</t>
        </is>
      </c>
      <c r="C76" s="11" t="inlineStr">
        <is>
          <t>Santa Clara County</t>
        </is>
      </c>
      <c r="D76" s="11" t="inlineStr">
        <is>
          <t>CA</t>
        </is>
      </c>
      <c r="E76" s="11" t="inlineStr">
        <is>
          <t>California</t>
        </is>
      </c>
      <c r="F76" s="11" t="inlineStr">
        <is>
          <t>City</t>
        </is>
      </c>
      <c r="G76" s="11" t="n">
        <v>37.35411</v>
      </c>
      <c r="H76" s="11" t="n">
        <v>-121.95524</v>
      </c>
      <c r="I76" s="11" t="inlineStr">
        <is>
          <t>408</t>
        </is>
      </c>
      <c r="J76" s="11" t="n">
        <v>126215</v>
      </c>
      <c r="K76" s="11" t="n">
        <v>43433</v>
      </c>
      <c r="L76" s="11" t="n">
        <v>98914</v>
      </c>
      <c r="M76" s="11" t="n">
        <v>47678886</v>
      </c>
      <c r="N76" s="11" t="n">
        <v>0</v>
      </c>
      <c r="O76" s="11" t="inlineStr">
        <is>
          <t>America/Los Angeles</t>
        </is>
      </c>
    </row>
    <row r="77" ht="11.25" customHeight="1" s="12">
      <c r="A77" s="11" t="n">
        <v>76</v>
      </c>
      <c r="B77" s="11" t="inlineStr">
        <is>
          <t>Santa Clarita</t>
        </is>
      </c>
      <c r="C77" s="11" t="inlineStr">
        <is>
          <t>Los Angeles County</t>
        </is>
      </c>
      <c r="D77" s="11" t="inlineStr">
        <is>
          <t>CA</t>
        </is>
      </c>
      <c r="E77" s="11" t="inlineStr">
        <is>
          <t>California</t>
        </is>
      </c>
      <c r="F77" s="11" t="inlineStr">
        <is>
          <t>City</t>
        </is>
      </c>
      <c r="G77" s="11" t="n">
        <v>34.39166</v>
      </c>
      <c r="H77" s="11" t="n">
        <v>-118.54259</v>
      </c>
      <c r="I77" s="11" t="inlineStr">
        <is>
          <t>661</t>
        </is>
      </c>
      <c r="J77" s="11" t="n">
        <v>182371</v>
      </c>
      <c r="K77" s="11" t="n">
        <v>59247</v>
      </c>
      <c r="L77" s="11" t="n">
        <v>83554</v>
      </c>
      <c r="M77" s="11" t="n">
        <v>136645644</v>
      </c>
      <c r="N77" s="11" t="n">
        <v>131952</v>
      </c>
      <c r="O77" s="11" t="inlineStr">
        <is>
          <t>America/Los Angeles</t>
        </is>
      </c>
    </row>
    <row r="78" ht="11.25" customHeight="1" s="12">
      <c r="A78" s="11" t="n">
        <v>77</v>
      </c>
      <c r="B78" s="11" t="inlineStr">
        <is>
          <t>Santa Maria</t>
        </is>
      </c>
      <c r="C78" s="11" t="inlineStr">
        <is>
          <t>Santa Barbara County</t>
        </is>
      </c>
      <c r="D78" s="11" t="inlineStr">
        <is>
          <t>CA</t>
        </is>
      </c>
      <c r="E78" s="11" t="inlineStr">
        <is>
          <t>California</t>
        </is>
      </c>
      <c r="F78" s="11" t="inlineStr">
        <is>
          <t>City</t>
        </is>
      </c>
      <c r="G78" s="11" t="n">
        <v>34.95303</v>
      </c>
      <c r="H78" s="11" t="n">
        <v>-120.43572</v>
      </c>
      <c r="I78" s="11" t="inlineStr">
        <is>
          <t>805</t>
        </is>
      </c>
      <c r="J78" s="11" t="n">
        <v>105093</v>
      </c>
      <c r="K78" s="11" t="n">
        <v>27365</v>
      </c>
      <c r="L78" s="11" t="n">
        <v>50433</v>
      </c>
      <c r="M78" s="11" t="n">
        <v>59005328</v>
      </c>
      <c r="N78" s="11" t="n">
        <v>1648788</v>
      </c>
      <c r="O78" s="11" t="inlineStr">
        <is>
          <t>America/Los Angeles</t>
        </is>
      </c>
    </row>
    <row r="79" ht="11.25" customHeight="1" s="12">
      <c r="A79" s="11" t="n">
        <v>78</v>
      </c>
      <c r="B79" s="11" t="inlineStr">
        <is>
          <t>Santa Rosa</t>
        </is>
      </c>
      <c r="C79" s="11" t="inlineStr">
        <is>
          <t>Sonoma County</t>
        </is>
      </c>
      <c r="D79" s="11" t="inlineStr">
        <is>
          <t>CA</t>
        </is>
      </c>
      <c r="E79" s="11" t="inlineStr">
        <is>
          <t>California</t>
        </is>
      </c>
      <c r="F79" s="11" t="inlineStr">
        <is>
          <t>City</t>
        </is>
      </c>
      <c r="G79" s="11" t="n">
        <v>38.44047</v>
      </c>
      <c r="H79" s="11" t="n">
        <v>-122.71443</v>
      </c>
      <c r="I79" s="11" t="inlineStr">
        <is>
          <t>707</t>
        </is>
      </c>
      <c r="J79" s="11" t="n">
        <v>174972</v>
      </c>
      <c r="K79" s="11" t="n">
        <v>64088</v>
      </c>
      <c r="L79" s="11" t="n">
        <v>61050</v>
      </c>
      <c r="M79" s="11" t="n">
        <v>106947059</v>
      </c>
      <c r="N79" s="11" t="n">
        <v>531185</v>
      </c>
      <c r="O79" s="11" t="inlineStr">
        <is>
          <t>America/Los Angeles</t>
        </is>
      </c>
    </row>
    <row r="80" ht="11.25" customHeight="1" s="12">
      <c r="A80" s="11" t="n">
        <v>79</v>
      </c>
      <c r="B80" s="11" t="inlineStr">
        <is>
          <t>Simi Valley</t>
        </is>
      </c>
      <c r="C80" s="11" t="inlineStr">
        <is>
          <t>Ventura County</t>
        </is>
      </c>
      <c r="D80" s="11" t="inlineStr">
        <is>
          <t>CA</t>
        </is>
      </c>
      <c r="E80" s="11" t="inlineStr">
        <is>
          <t>California</t>
        </is>
      </c>
      <c r="F80" s="11" t="inlineStr">
        <is>
          <t>City</t>
        </is>
      </c>
      <c r="G80" s="11" t="n">
        <v>34.26945</v>
      </c>
      <c r="H80" s="11" t="n">
        <v>-118.78148</v>
      </c>
      <c r="I80" s="11" t="inlineStr">
        <is>
          <t>805</t>
        </is>
      </c>
      <c r="J80" s="11" t="n">
        <v>126788</v>
      </c>
      <c r="K80" s="11" t="n">
        <v>41972</v>
      </c>
      <c r="L80" s="11" t="n">
        <v>90210</v>
      </c>
      <c r="M80" s="11" t="n">
        <v>107421127</v>
      </c>
      <c r="N80" s="11" t="n">
        <v>1984799</v>
      </c>
      <c r="O80" s="11" t="inlineStr">
        <is>
          <t>America/Los Angeles</t>
        </is>
      </c>
    </row>
    <row r="81" ht="11.25" customHeight="1" s="12">
      <c r="A81" s="11" t="n">
        <v>80</v>
      </c>
      <c r="B81" s="11" t="inlineStr">
        <is>
          <t>Stockton</t>
        </is>
      </c>
      <c r="C81" s="11" t="inlineStr">
        <is>
          <t>San Joaquin County</t>
        </is>
      </c>
      <c r="D81" s="11" t="inlineStr">
        <is>
          <t>CA</t>
        </is>
      </c>
      <c r="E81" s="11" t="inlineStr">
        <is>
          <t>California</t>
        </is>
      </c>
      <c r="F81" s="11" t="inlineStr">
        <is>
          <t>City</t>
        </is>
      </c>
      <c r="G81" s="11" t="n">
        <v>37.9577</v>
      </c>
      <c r="H81" s="11" t="n">
        <v>-121.29078</v>
      </c>
      <c r="I81" s="11" t="inlineStr">
        <is>
          <t>209</t>
        </is>
      </c>
      <c r="J81" s="11" t="n">
        <v>305658</v>
      </c>
      <c r="K81" s="11" t="n">
        <v>92440</v>
      </c>
      <c r="L81" s="11" t="n">
        <v>44797</v>
      </c>
      <c r="M81" s="11" t="n">
        <v>159717213</v>
      </c>
      <c r="N81" s="11" t="n">
        <v>7984586</v>
      </c>
      <c r="O81" s="11" t="inlineStr">
        <is>
          <t>America/Los Angeles</t>
        </is>
      </c>
    </row>
    <row r="82" ht="11.25" customHeight="1" s="12">
      <c r="A82" s="11" t="n">
        <v>81</v>
      </c>
      <c r="B82" s="11" t="inlineStr">
        <is>
          <t>Sunnyvale</t>
        </is>
      </c>
      <c r="C82" s="11" t="inlineStr">
        <is>
          <t>Santa Clara County</t>
        </is>
      </c>
      <c r="D82" s="11" t="inlineStr">
        <is>
          <t>CA</t>
        </is>
      </c>
      <c r="E82" s="11" t="inlineStr">
        <is>
          <t>California</t>
        </is>
      </c>
      <c r="F82" s="11" t="inlineStr">
        <is>
          <t>City</t>
        </is>
      </c>
      <c r="G82" s="11" t="n">
        <v>37.36883</v>
      </c>
      <c r="H82" s="11" t="n">
        <v>-122.03635</v>
      </c>
      <c r="I82" s="11" t="inlineStr">
        <is>
          <t>408</t>
        </is>
      </c>
      <c r="J82" s="11" t="n">
        <v>151754</v>
      </c>
      <c r="K82" s="11" t="n">
        <v>55094</v>
      </c>
      <c r="L82" s="11" t="n">
        <v>105401</v>
      </c>
      <c r="M82" s="11" t="n">
        <v>56936612</v>
      </c>
      <c r="N82" s="11" t="n">
        <v>1817655</v>
      </c>
      <c r="O82" s="11" t="inlineStr">
        <is>
          <t>America/Los Angeles</t>
        </is>
      </c>
    </row>
    <row r="83" ht="11.25" customHeight="1" s="12">
      <c r="A83" s="11" t="n">
        <v>82</v>
      </c>
      <c r="B83" s="11" t="inlineStr">
        <is>
          <t>Temecula</t>
        </is>
      </c>
      <c r="C83" s="11" t="inlineStr">
        <is>
          <t>Riverside County</t>
        </is>
      </c>
      <c r="D83" s="11" t="inlineStr">
        <is>
          <t>CA</t>
        </is>
      </c>
      <c r="E83" s="11" t="inlineStr">
        <is>
          <t>California</t>
        </is>
      </c>
      <c r="F83" s="11" t="inlineStr">
        <is>
          <t>City</t>
        </is>
      </c>
      <c r="G83" s="11" t="n">
        <v>33.49364</v>
      </c>
      <c r="H83" s="11" t="n">
        <v>-117.14836</v>
      </c>
      <c r="I83" s="11" t="inlineStr">
        <is>
          <t>951</t>
        </is>
      </c>
      <c r="J83" s="11" t="n">
        <v>112011</v>
      </c>
      <c r="K83" s="11" t="n">
        <v>32835</v>
      </c>
      <c r="L83" s="11" t="n">
        <v>79925</v>
      </c>
      <c r="M83" s="11" t="n">
        <v>96518165</v>
      </c>
      <c r="N83" s="11" t="n">
        <v>30591</v>
      </c>
      <c r="O83" s="11" t="inlineStr">
        <is>
          <t>America/Los Angeles</t>
        </is>
      </c>
    </row>
    <row r="84" ht="11.25" customHeight="1" s="12">
      <c r="A84" s="11" t="n">
        <v>83</v>
      </c>
      <c r="B84" s="11" t="inlineStr">
        <is>
          <t>Thousand Oaks</t>
        </is>
      </c>
      <c r="C84" s="11" t="inlineStr">
        <is>
          <t>Ventura County</t>
        </is>
      </c>
      <c r="D84" s="11" t="inlineStr">
        <is>
          <t>CA</t>
        </is>
      </c>
      <c r="E84" s="11" t="inlineStr">
        <is>
          <t>California</t>
        </is>
      </c>
      <c r="F84" s="11" t="inlineStr">
        <is>
          <t>City</t>
        </is>
      </c>
      <c r="G84" s="11" t="n">
        <v>34.17056</v>
      </c>
      <c r="H84" s="11" t="n">
        <v>-118.8375</v>
      </c>
      <c r="I84" s="11" t="inlineStr">
        <is>
          <t>805</t>
        </is>
      </c>
      <c r="J84" s="11" t="n">
        <v>129339</v>
      </c>
      <c r="K84" s="11" t="n">
        <v>45912</v>
      </c>
      <c r="L84" s="11" t="n">
        <v>100946</v>
      </c>
      <c r="M84" s="11" t="n">
        <v>142919822</v>
      </c>
      <c r="N84" s="11" t="n">
        <v>387875</v>
      </c>
      <c r="O84" s="11" t="inlineStr">
        <is>
          <t>America/Los Angeles</t>
        </is>
      </c>
    </row>
    <row r="85" ht="11.25" customHeight="1" s="12">
      <c r="A85" s="11" t="n">
        <v>84</v>
      </c>
      <c r="B85" s="11" t="inlineStr">
        <is>
          <t>Torrance</t>
        </is>
      </c>
      <c r="C85" s="11" t="inlineStr">
        <is>
          <t>Los Angeles County</t>
        </is>
      </c>
      <c r="D85" s="11" t="inlineStr">
        <is>
          <t>CA</t>
        </is>
      </c>
      <c r="E85" s="11" t="inlineStr">
        <is>
          <t>California</t>
        </is>
      </c>
      <c r="F85" s="11" t="inlineStr">
        <is>
          <t>City</t>
        </is>
      </c>
      <c r="G85" s="11" t="n">
        <v>33.83585</v>
      </c>
      <c r="H85" s="11" t="n">
        <v>-118.34063</v>
      </c>
      <c r="I85" s="11" t="inlineStr">
        <is>
          <t>424</t>
        </is>
      </c>
      <c r="J85" s="11" t="n">
        <v>148475</v>
      </c>
      <c r="K85" s="11" t="n">
        <v>55377</v>
      </c>
      <c r="L85" s="11" t="n">
        <v>79549</v>
      </c>
      <c r="M85" s="11" t="n">
        <v>53038407</v>
      </c>
      <c r="N85" s="11" t="n">
        <v>194217</v>
      </c>
      <c r="O85" s="11" t="inlineStr">
        <is>
          <t>America/Los Angeles</t>
        </is>
      </c>
    </row>
    <row r="86" ht="11.25" customHeight="1" s="12">
      <c r="A86" s="11" t="n">
        <v>85</v>
      </c>
      <c r="B86" s="11" t="inlineStr">
        <is>
          <t>Vallejo</t>
        </is>
      </c>
      <c r="C86" s="11" t="inlineStr">
        <is>
          <t>Solano County</t>
        </is>
      </c>
      <c r="D86" s="11" t="inlineStr">
        <is>
          <t>CA</t>
        </is>
      </c>
      <c r="E86" s="11" t="inlineStr">
        <is>
          <t>California</t>
        </is>
      </c>
      <c r="F86" s="11" t="inlineStr">
        <is>
          <t>City</t>
        </is>
      </c>
      <c r="G86" s="11" t="n">
        <v>38.10409</v>
      </c>
      <c r="H86" s="11" t="n">
        <v>-122.25664</v>
      </c>
      <c r="I86" s="11" t="inlineStr">
        <is>
          <t>707</t>
        </is>
      </c>
      <c r="J86" s="11" t="n">
        <v>121253</v>
      </c>
      <c r="K86" s="11" t="n">
        <v>41216</v>
      </c>
      <c r="L86" s="11" t="n">
        <v>57028</v>
      </c>
      <c r="M86" s="11" t="n">
        <v>79438815</v>
      </c>
      <c r="N86" s="11" t="n">
        <v>48871171</v>
      </c>
      <c r="O86" s="11" t="inlineStr">
        <is>
          <t>America/Los Angeles</t>
        </is>
      </c>
    </row>
    <row r="87" ht="11.25" customHeight="1" s="12">
      <c r="A87" s="11" t="n">
        <v>86</v>
      </c>
      <c r="B87" s="11" t="inlineStr">
        <is>
          <t>Victorville</t>
        </is>
      </c>
      <c r="C87" s="11" t="inlineStr">
        <is>
          <t>San Bernardino County</t>
        </is>
      </c>
      <c r="D87" s="11" t="inlineStr">
        <is>
          <t>CA</t>
        </is>
      </c>
      <c r="E87" s="11" t="inlineStr">
        <is>
          <t>California</t>
        </is>
      </c>
      <c r="F87" s="11" t="inlineStr">
        <is>
          <t>City</t>
        </is>
      </c>
      <c r="G87" s="11" t="n">
        <v>34.53611</v>
      </c>
      <c r="H87" s="11" t="n">
        <v>-117.29116</v>
      </c>
      <c r="I87" s="11" t="inlineStr">
        <is>
          <t>760</t>
        </is>
      </c>
      <c r="J87" s="11" t="n">
        <v>122225</v>
      </c>
      <c r="K87" s="11" t="n">
        <v>31886</v>
      </c>
      <c r="L87" s="11" t="n">
        <v>45894</v>
      </c>
      <c r="M87" s="11" t="n">
        <v>189919736</v>
      </c>
      <c r="N87" s="11" t="n">
        <v>1459026</v>
      </c>
      <c r="O87" s="11" t="inlineStr">
        <is>
          <t>America/Los Angeles</t>
        </is>
      </c>
    </row>
    <row r="88" ht="11.25" customHeight="1" s="12">
      <c r="A88" s="11" t="n">
        <v>87</v>
      </c>
      <c r="B88" s="11" t="inlineStr">
        <is>
          <t>Visalia</t>
        </is>
      </c>
      <c r="C88" s="11" t="inlineStr">
        <is>
          <t>Tulare County</t>
        </is>
      </c>
      <c r="D88" s="11" t="inlineStr">
        <is>
          <t>CA</t>
        </is>
      </c>
      <c r="E88" s="11" t="inlineStr">
        <is>
          <t>California</t>
        </is>
      </c>
      <c r="F88" s="11" t="inlineStr">
        <is>
          <t>City</t>
        </is>
      </c>
      <c r="G88" s="11" t="n">
        <v>36.33023</v>
      </c>
      <c r="H88" s="11" t="n">
        <v>-119.29206</v>
      </c>
      <c r="I88" s="11" t="inlineStr">
        <is>
          <t>559</t>
        </is>
      </c>
      <c r="J88" s="11" t="n">
        <v>130104</v>
      </c>
      <c r="K88" s="11" t="n">
        <v>41730</v>
      </c>
      <c r="L88" s="11" t="n">
        <v>52157</v>
      </c>
      <c r="M88" s="11" t="n">
        <v>97057436</v>
      </c>
      <c r="N88" s="11" t="n">
        <v>51434</v>
      </c>
      <c r="O88" s="11" t="inlineStr">
        <is>
          <t>America/Los Angeles</t>
        </is>
      </c>
    </row>
    <row r="89" ht="11.25" customHeight="1" s="12">
      <c r="A89" s="11" t="n">
        <v>88</v>
      </c>
      <c r="B89" s="11" t="inlineStr">
        <is>
          <t>Vista</t>
        </is>
      </c>
      <c r="C89" s="11" t="inlineStr">
        <is>
          <t>San Diego County</t>
        </is>
      </c>
      <c r="D89" s="11" t="inlineStr">
        <is>
          <t>CA</t>
        </is>
      </c>
      <c r="E89" s="11" t="inlineStr">
        <is>
          <t>California</t>
        </is>
      </c>
      <c r="F89" s="11" t="inlineStr">
        <is>
          <t>City</t>
        </is>
      </c>
      <c r="G89" s="11" t="n">
        <v>33.20004</v>
      </c>
      <c r="H89" s="11" t="n">
        <v>-117.24254</v>
      </c>
      <c r="I89" s="11" t="inlineStr">
        <is>
          <t>760</t>
        </is>
      </c>
      <c r="J89" s="11" t="n">
        <v>100890</v>
      </c>
      <c r="K89" s="11" t="n">
        <v>30451</v>
      </c>
      <c r="L89" s="11" t="n">
        <v>50601</v>
      </c>
      <c r="M89" s="11" t="n">
        <v>48380231</v>
      </c>
      <c r="N89" s="11" t="n">
        <v>0</v>
      </c>
      <c r="O89" s="11" t="inlineStr">
        <is>
          <t>America/Los Angeles</t>
        </is>
      </c>
    </row>
    <row r="90" ht="11.25" customHeight="1" s="12">
      <c r="A90" s="11" t="n">
        <v>89</v>
      </c>
      <c r="B90" s="11" t="inlineStr">
        <is>
          <t>West Covina</t>
        </is>
      </c>
      <c r="C90" s="11" t="inlineStr">
        <is>
          <t>Los Angeles County</t>
        </is>
      </c>
      <c r="D90" s="11" t="inlineStr">
        <is>
          <t>CA</t>
        </is>
      </c>
      <c r="E90" s="11" t="inlineStr">
        <is>
          <t>California</t>
        </is>
      </c>
      <c r="F90" s="11" t="inlineStr">
        <is>
          <t>City</t>
        </is>
      </c>
      <c r="G90" s="11" t="n">
        <v>34.06862</v>
      </c>
      <c r="H90" s="11" t="n">
        <v>-117.93895</v>
      </c>
      <c r="I90" s="11" t="inlineStr">
        <is>
          <t>626</t>
        </is>
      </c>
      <c r="J90" s="11" t="n">
        <v>108484</v>
      </c>
      <c r="K90" s="11" t="n">
        <v>30816</v>
      </c>
      <c r="L90" s="11" t="n">
        <v>69189</v>
      </c>
      <c r="M90" s="11" t="n">
        <v>41546642</v>
      </c>
      <c r="N90" s="11" t="n">
        <v>124507</v>
      </c>
      <c r="O90" s="11" t="inlineStr">
        <is>
          <t>America/Los Angeles</t>
        </is>
      </c>
    </row>
    <row r="91" ht="11.25" customHeight="1" s="12">
      <c r="A91" s="11" t="n">
        <v>90</v>
      </c>
      <c r="B91" s="11" t="inlineStr">
        <is>
          <t>Arvada</t>
        </is>
      </c>
      <c r="C91" s="11" t="inlineStr">
        <is>
          <t>Jefferson County/Adams County</t>
        </is>
      </c>
      <c r="D91" s="11" t="inlineStr">
        <is>
          <t>CO</t>
        </is>
      </c>
      <c r="E91" s="11" t="inlineStr">
        <is>
          <t>Colorado</t>
        </is>
      </c>
      <c r="F91" s="11" t="inlineStr">
        <is>
          <t>City</t>
        </is>
      </c>
      <c r="G91" s="11" t="n">
        <v>39.83373</v>
      </c>
      <c r="H91" s="11" t="n">
        <v>-105.15031</v>
      </c>
      <c r="I91" s="11" t="inlineStr">
        <is>
          <t>303</t>
        </is>
      </c>
      <c r="J91" s="11" t="n">
        <v>115368</v>
      </c>
      <c r="K91" s="11" t="n">
        <v>44615</v>
      </c>
      <c r="L91" s="11" t="n">
        <v>69938</v>
      </c>
      <c r="M91" s="11" t="n">
        <v>100047257</v>
      </c>
      <c r="N91" s="11" t="n">
        <v>1882996</v>
      </c>
      <c r="O91" s="11" t="inlineStr">
        <is>
          <t>America/Denver</t>
        </is>
      </c>
    </row>
    <row r="92" ht="11.25" customHeight="1" s="12">
      <c r="A92" s="11" t="n">
        <v>91</v>
      </c>
      <c r="B92" s="11" t="inlineStr">
        <is>
          <t>Aurora</t>
        </is>
      </c>
      <c r="C92" s="11" t="inlineStr">
        <is>
          <t>Adams County/Douglas County/Arapahoe County</t>
        </is>
      </c>
      <c r="D92" s="11" t="inlineStr">
        <is>
          <t>CO</t>
        </is>
      </c>
      <c r="E92" s="11" t="inlineStr">
        <is>
          <t>Colorado</t>
        </is>
      </c>
      <c r="F92" s="11" t="inlineStr">
        <is>
          <t>City</t>
        </is>
      </c>
      <c r="G92" s="11" t="n">
        <v>39.688</v>
      </c>
      <c r="H92" s="11" t="n">
        <v>-104.68974</v>
      </c>
      <c r="I92" s="11" t="inlineStr">
        <is>
          <t>303</t>
        </is>
      </c>
      <c r="J92" s="11" t="n">
        <v>359407</v>
      </c>
      <c r="K92" s="11" t="n">
        <v>124031</v>
      </c>
      <c r="L92" s="11" t="n">
        <v>53011</v>
      </c>
      <c r="M92" s="11" t="n">
        <v>397624166</v>
      </c>
      <c r="N92" s="11" t="n">
        <v>1731418</v>
      </c>
      <c r="O92" s="11" t="inlineStr">
        <is>
          <t>America/Denver</t>
        </is>
      </c>
    </row>
    <row r="93" ht="11.25" customHeight="1" s="12">
      <c r="A93" s="11" t="n">
        <v>92</v>
      </c>
      <c r="B93" s="11" t="inlineStr">
        <is>
          <t>Boulder</t>
        </is>
      </c>
      <c r="C93" s="11" t="inlineStr">
        <is>
          <t>Boulder County</t>
        </is>
      </c>
      <c r="D93" s="11" t="inlineStr">
        <is>
          <t>CO</t>
        </is>
      </c>
      <c r="E93" s="11" t="inlineStr">
        <is>
          <t>Colorado</t>
        </is>
      </c>
      <c r="F93" s="11" t="inlineStr">
        <is>
          <t>City</t>
        </is>
      </c>
      <c r="G93" s="11" t="n">
        <v>40.01499</v>
      </c>
      <c r="H93" s="11" t="n">
        <v>-105.27055</v>
      </c>
      <c r="I93" s="11" t="inlineStr">
        <is>
          <t>303</t>
        </is>
      </c>
      <c r="J93" s="11" t="n">
        <v>107349</v>
      </c>
      <c r="K93" s="11" t="n">
        <v>42165</v>
      </c>
      <c r="L93" s="11" t="n">
        <v>58484</v>
      </c>
      <c r="M93" s="11" t="n">
        <v>64333756</v>
      </c>
      <c r="N93" s="11" t="n">
        <v>2612601</v>
      </c>
      <c r="O93" s="11" t="inlineStr">
        <is>
          <t>America/Denver</t>
        </is>
      </c>
    </row>
    <row r="94" ht="11.25" customHeight="1" s="12">
      <c r="A94" s="11" t="n">
        <v>93</v>
      </c>
      <c r="B94" s="11" t="inlineStr">
        <is>
          <t>Centennial</t>
        </is>
      </c>
      <c r="C94" s="11" t="inlineStr">
        <is>
          <t>Arapahoe County</t>
        </is>
      </c>
      <c r="D94" s="11" t="inlineStr">
        <is>
          <t>CO</t>
        </is>
      </c>
      <c r="E94" s="11" t="inlineStr">
        <is>
          <t>Colorado</t>
        </is>
      </c>
      <c r="F94" s="11" t="inlineStr">
        <is>
          <t>City</t>
        </is>
      </c>
      <c r="G94" s="11" t="n">
        <v>39.57916</v>
      </c>
      <c r="H94" s="11" t="n">
        <v>-104.87692</v>
      </c>
      <c r="I94" s="11" t="inlineStr">
        <is>
          <t>303</t>
        </is>
      </c>
      <c r="J94" s="11" t="n">
        <v>109741</v>
      </c>
      <c r="K94" s="11" t="n">
        <v>38991</v>
      </c>
      <c r="L94" s="11" t="n">
        <v>91941</v>
      </c>
      <c r="M94" s="11" t="n">
        <v>76525641</v>
      </c>
      <c r="N94" s="11" t="n">
        <v>381964</v>
      </c>
      <c r="O94" s="11" t="inlineStr">
        <is>
          <t>America/Denver</t>
        </is>
      </c>
    </row>
    <row r="95" ht="11.25" customHeight="1" s="12">
      <c r="A95" s="11" t="n">
        <v>94</v>
      </c>
      <c r="B95" s="11" t="inlineStr">
        <is>
          <t>Colorado Springs</t>
        </is>
      </c>
      <c r="C95" s="11" t="inlineStr">
        <is>
          <t>El Paso County</t>
        </is>
      </c>
      <c r="D95" s="11" t="inlineStr">
        <is>
          <t>CO</t>
        </is>
      </c>
      <c r="E95" s="11" t="inlineStr">
        <is>
          <t>Colorado</t>
        </is>
      </c>
      <c r="F95" s="11" t="inlineStr">
        <is>
          <t>City</t>
        </is>
      </c>
      <c r="G95" s="11" t="n">
        <v>38.83388</v>
      </c>
      <c r="H95" s="11" t="n">
        <v>-104.82136</v>
      </c>
      <c r="I95" s="11" t="inlineStr">
        <is>
          <t>719</t>
        </is>
      </c>
      <c r="J95" s="11" t="n">
        <v>456568</v>
      </c>
      <c r="K95" s="11" t="n">
        <v>174441</v>
      </c>
      <c r="L95" s="11" t="n">
        <v>54527</v>
      </c>
      <c r="M95" s="11" t="n">
        <v>506667557</v>
      </c>
      <c r="N95" s="11" t="n">
        <v>947196</v>
      </c>
      <c r="O95" s="11" t="inlineStr">
        <is>
          <t>America/Denver</t>
        </is>
      </c>
    </row>
    <row r="96" ht="11.25" customHeight="1" s="12">
      <c r="A96" s="11" t="n">
        <v>95</v>
      </c>
      <c r="B96" s="11" t="inlineStr">
        <is>
          <t>Denver</t>
        </is>
      </c>
      <c r="C96" s="11" t="inlineStr">
        <is>
          <t>Denver County</t>
        </is>
      </c>
      <c r="D96" s="11" t="inlineStr">
        <is>
          <t>CO</t>
        </is>
      </c>
      <c r="E96" s="11" t="inlineStr">
        <is>
          <t>Colorado</t>
        </is>
      </c>
      <c r="F96" s="11" t="inlineStr">
        <is>
          <t>City</t>
        </is>
      </c>
      <c r="G96" s="11" t="n">
        <v>39.73915</v>
      </c>
      <c r="H96" s="11" t="n">
        <v>-104.9847</v>
      </c>
      <c r="I96" s="11" t="inlineStr">
        <is>
          <t>303</t>
        </is>
      </c>
      <c r="J96" s="11" t="n">
        <v>682545</v>
      </c>
      <c r="K96" s="11" t="n">
        <v>275795</v>
      </c>
      <c r="L96" s="11" t="n">
        <v>53637</v>
      </c>
      <c r="M96" s="11" t="n">
        <v>397133930</v>
      </c>
      <c r="N96" s="11" t="n">
        <v>4225831</v>
      </c>
      <c r="O96" s="11" t="inlineStr">
        <is>
          <t>America/Denver</t>
        </is>
      </c>
    </row>
    <row r="97" ht="11.25" customHeight="1" s="12">
      <c r="A97" s="11" t="n">
        <v>96</v>
      </c>
      <c r="B97" s="11" t="inlineStr">
        <is>
          <t>Fort Collins</t>
        </is>
      </c>
      <c r="C97" s="11" t="inlineStr">
        <is>
          <t>Larimer County</t>
        </is>
      </c>
      <c r="D97" s="11" t="inlineStr">
        <is>
          <t>CO</t>
        </is>
      </c>
      <c r="E97" s="11" t="inlineStr">
        <is>
          <t>Colorado</t>
        </is>
      </c>
      <c r="F97" s="11" t="inlineStr">
        <is>
          <t>City</t>
        </is>
      </c>
      <c r="G97" s="11" t="n">
        <v>40.58526</v>
      </c>
      <c r="H97" s="11" t="n">
        <v>-105.08442</v>
      </c>
      <c r="I97" s="11" t="inlineStr">
        <is>
          <t>970</t>
        </is>
      </c>
      <c r="J97" s="11" t="n">
        <v>161175</v>
      </c>
      <c r="K97" s="11" t="n">
        <v>58918</v>
      </c>
      <c r="L97" s="11" t="n">
        <v>55647</v>
      </c>
      <c r="M97" s="11" t="n">
        <v>144576803</v>
      </c>
      <c r="N97" s="11" t="n">
        <v>3196479</v>
      </c>
      <c r="O97" s="11" t="inlineStr">
        <is>
          <t>America/Denver</t>
        </is>
      </c>
    </row>
    <row r="98" ht="11.25" customHeight="1" s="12">
      <c r="A98" s="11" t="n">
        <v>97</v>
      </c>
      <c r="B98" s="11" t="inlineStr">
        <is>
          <t>Greeley</t>
        </is>
      </c>
      <c r="C98" s="11" t="inlineStr">
        <is>
          <t>Weld County</t>
        </is>
      </c>
      <c r="D98" s="11" t="inlineStr">
        <is>
          <t>CO</t>
        </is>
      </c>
      <c r="E98" s="11" t="inlineStr">
        <is>
          <t>Colorado</t>
        </is>
      </c>
      <c r="F98" s="11" t="inlineStr">
        <is>
          <t>City</t>
        </is>
      </c>
      <c r="G98" s="11" t="n">
        <v>40.42331</v>
      </c>
      <c r="H98" s="11" t="n">
        <v>-104.70913</v>
      </c>
      <c r="I98" s="11" t="inlineStr">
        <is>
          <t>970</t>
        </is>
      </c>
      <c r="J98" s="11" t="n">
        <v>100883</v>
      </c>
      <c r="K98" s="11" t="n">
        <v>33774</v>
      </c>
      <c r="L98" s="11" t="n">
        <v>48813</v>
      </c>
      <c r="M98" s="11" t="n">
        <v>123893579</v>
      </c>
      <c r="N98" s="11" t="n">
        <v>314890</v>
      </c>
      <c r="O98" s="11" t="inlineStr">
        <is>
          <t>America/Denver</t>
        </is>
      </c>
    </row>
    <row r="99" ht="11.25" customHeight="1" s="12">
      <c r="A99" s="11" t="n">
        <v>98</v>
      </c>
      <c r="B99" s="11" t="inlineStr">
        <is>
          <t>Highlands Ranch</t>
        </is>
      </c>
      <c r="C99" s="11" t="inlineStr">
        <is>
          <t>Douglas County</t>
        </is>
      </c>
      <c r="D99" s="11" t="inlineStr">
        <is>
          <t>CO</t>
        </is>
      </c>
      <c r="E99" s="11" t="inlineStr">
        <is>
          <t>Colorado</t>
        </is>
      </c>
      <c r="F99" s="11" t="inlineStr">
        <is>
          <t>CDP</t>
        </is>
      </c>
      <c r="G99" s="11" t="n">
        <v>39.55388</v>
      </c>
      <c r="H99" s="11" t="n">
        <v>-104.96943</v>
      </c>
      <c r="I99" s="11" t="inlineStr">
        <is>
          <t>303</t>
        </is>
      </c>
      <c r="J99" s="11" t="n">
        <v>101350</v>
      </c>
      <c r="K99" s="11" t="n">
        <v>37157</v>
      </c>
      <c r="L99" s="11" t="n">
        <v>108570</v>
      </c>
      <c r="M99" s="11" t="n">
        <v>62856809</v>
      </c>
      <c r="N99" s="11" t="n">
        <v>70330</v>
      </c>
      <c r="O99" s="11" t="inlineStr">
        <is>
          <t>America/Denver</t>
        </is>
      </c>
    </row>
    <row r="100" ht="11.25" customHeight="1" s="12">
      <c r="A100" s="11" t="n">
        <v>99</v>
      </c>
      <c r="B100" s="11" t="inlineStr">
        <is>
          <t>Lakewood</t>
        </is>
      </c>
      <c r="C100" s="11" t="inlineStr">
        <is>
          <t>Jefferson County</t>
        </is>
      </c>
      <c r="D100" s="11" t="inlineStr">
        <is>
          <t>CO</t>
        </is>
      </c>
      <c r="E100" s="11" t="inlineStr">
        <is>
          <t>Colorado</t>
        </is>
      </c>
      <c r="F100" s="11" t="inlineStr">
        <is>
          <t>City</t>
        </is>
      </c>
      <c r="G100" s="11" t="n">
        <v>39.70471</v>
      </c>
      <c r="H100" s="11" t="n">
        <v>-105.08137</v>
      </c>
      <c r="I100" s="11" t="inlineStr">
        <is>
          <t>303</t>
        </is>
      </c>
      <c r="J100" s="11" t="n">
        <v>152597</v>
      </c>
      <c r="K100" s="11" t="n">
        <v>63159</v>
      </c>
      <c r="L100" s="11" t="n">
        <v>56954</v>
      </c>
      <c r="M100" s="11" t="n">
        <v>111039036</v>
      </c>
      <c r="N100" s="11" t="n">
        <v>3056315</v>
      </c>
      <c r="O100" s="11" t="inlineStr">
        <is>
          <t>America/Denver</t>
        </is>
      </c>
    </row>
    <row r="101" ht="11.25" customHeight="1" s="12">
      <c r="A101" s="11" t="n">
        <v>100</v>
      </c>
      <c r="B101" s="11" t="inlineStr">
        <is>
          <t>Pueblo</t>
        </is>
      </c>
      <c r="C101" s="11" t="inlineStr">
        <is>
          <t>Pueblo County</t>
        </is>
      </c>
      <c r="D101" s="11" t="inlineStr">
        <is>
          <t>CO</t>
        </is>
      </c>
      <c r="E101" s="11" t="inlineStr">
        <is>
          <t>Colorado</t>
        </is>
      </c>
      <c r="F101" s="11" t="inlineStr">
        <is>
          <t>City</t>
        </is>
      </c>
      <c r="G101" s="11" t="n">
        <v>38.25445</v>
      </c>
      <c r="H101" s="11" t="n">
        <v>-104.60914</v>
      </c>
      <c r="I101" s="11" t="inlineStr">
        <is>
          <t>719</t>
        </is>
      </c>
      <c r="J101" s="11" t="n">
        <v>109412</v>
      </c>
      <c r="K101" s="11" t="n">
        <v>43249</v>
      </c>
      <c r="L101" s="11" t="n">
        <v>34550</v>
      </c>
      <c r="M101" s="11" t="n">
        <v>138802381</v>
      </c>
      <c r="N101" s="11" t="n">
        <v>2033674</v>
      </c>
      <c r="O101" s="11" t="inlineStr">
        <is>
          <t>America/Denver</t>
        </is>
      </c>
    </row>
    <row r="102" ht="11.25" customHeight="1" s="12">
      <c r="A102" s="11" t="n">
        <v>101</v>
      </c>
      <c r="B102" s="11" t="inlineStr">
        <is>
          <t>Thornton</t>
        </is>
      </c>
      <c r="C102" s="11" t="inlineStr">
        <is>
          <t>Adams County/Weld County</t>
        </is>
      </c>
      <c r="D102" s="11" t="inlineStr">
        <is>
          <t>CO</t>
        </is>
      </c>
      <c r="E102" s="11" t="inlineStr">
        <is>
          <t>Colorado</t>
        </is>
      </c>
      <c r="F102" s="11" t="inlineStr">
        <is>
          <t>City</t>
        </is>
      </c>
      <c r="G102" s="11" t="n">
        <v>39.91942</v>
      </c>
      <c r="H102" s="11" t="n">
        <v>-104.94281</v>
      </c>
      <c r="I102" s="11" t="inlineStr">
        <is>
          <t>303</t>
        </is>
      </c>
      <c r="J102" s="11" t="n">
        <v>133451</v>
      </c>
      <c r="K102" s="11" t="n">
        <v>42679</v>
      </c>
      <c r="L102" s="11" t="n">
        <v>66948</v>
      </c>
      <c r="M102" s="11" t="n">
        <v>92549444</v>
      </c>
      <c r="N102" s="11" t="n">
        <v>2767648</v>
      </c>
      <c r="O102" s="11" t="inlineStr">
        <is>
          <t>America/Denver</t>
        </is>
      </c>
    </row>
    <row r="103" ht="11.25" customHeight="1" s="12">
      <c r="A103" s="11" t="n">
        <v>102</v>
      </c>
      <c r="B103" s="11" t="inlineStr">
        <is>
          <t>Westminster</t>
        </is>
      </c>
      <c r="C103" s="11" t="inlineStr">
        <is>
          <t>Jefferson County/Adams County</t>
        </is>
      </c>
      <c r="D103" s="11" t="inlineStr">
        <is>
          <t>CO</t>
        </is>
      </c>
      <c r="E103" s="11" t="inlineStr">
        <is>
          <t>Colorado</t>
        </is>
      </c>
      <c r="F103" s="11" t="inlineStr">
        <is>
          <t>City</t>
        </is>
      </c>
      <c r="G103" s="11" t="n">
        <v>39.88219</v>
      </c>
      <c r="H103" s="11" t="n">
        <v>-105.06443</v>
      </c>
      <c r="I103" s="11" t="inlineStr">
        <is>
          <t>303</t>
        </is>
      </c>
      <c r="J103" s="11" t="n">
        <v>113130</v>
      </c>
      <c r="K103" s="11" t="n">
        <v>42239</v>
      </c>
      <c r="L103" s="11" t="n">
        <v>67081</v>
      </c>
      <c r="M103" s="11" t="n">
        <v>82177513</v>
      </c>
      <c r="N103" s="11" t="n">
        <v>6010635</v>
      </c>
      <c r="O103" s="11" t="inlineStr">
        <is>
          <t>America/Denver</t>
        </is>
      </c>
    </row>
    <row r="104" ht="11.25" customHeight="1" s="12">
      <c r="A104" s="11" t="n">
        <v>103</v>
      </c>
      <c r="B104" s="11" t="inlineStr">
        <is>
          <t>Bridgeport</t>
        </is>
      </c>
      <c r="C104" s="11" t="inlineStr">
        <is>
          <t>Fairfield County</t>
        </is>
      </c>
      <c r="D104" s="11" t="inlineStr">
        <is>
          <t>CT</t>
        </is>
      </c>
      <c r="E104" s="11" t="inlineStr">
        <is>
          <t>Connecticut</t>
        </is>
      </c>
      <c r="F104" s="11" t="inlineStr">
        <is>
          <t>City</t>
        </is>
      </c>
      <c r="G104" s="11" t="n">
        <v>41.16704</v>
      </c>
      <c r="H104" s="11" t="n">
        <v>-73.20483</v>
      </c>
      <c r="I104" s="11" t="inlineStr">
        <is>
          <t>203</t>
        </is>
      </c>
      <c r="J104" s="11" t="n">
        <v>147629</v>
      </c>
      <c r="K104" s="11" t="n">
        <v>50367</v>
      </c>
      <c r="L104" s="11" t="n">
        <v>41801</v>
      </c>
      <c r="M104" s="11" t="n">
        <v>41591056</v>
      </c>
      <c r="N104" s="11" t="n">
        <v>8721419</v>
      </c>
      <c r="O104" s="11" t="inlineStr">
        <is>
          <t>America/New York</t>
        </is>
      </c>
    </row>
    <row r="105" ht="11.25" customHeight="1" s="12">
      <c r="A105" s="11" t="n">
        <v>104</v>
      </c>
      <c r="B105" s="11" t="inlineStr">
        <is>
          <t>Bridgeport (Town)</t>
        </is>
      </c>
      <c r="C105" s="11" t="inlineStr">
        <is>
          <t>Fairfield County</t>
        </is>
      </c>
      <c r="D105" s="11" t="inlineStr">
        <is>
          <t>CT</t>
        </is>
      </c>
      <c r="E105" s="11" t="inlineStr">
        <is>
          <t>Connecticut</t>
        </is>
      </c>
      <c r="F105" s="11" t="inlineStr">
        <is>
          <t>Town</t>
        </is>
      </c>
      <c r="G105" s="11" t="n">
        <v>41.18739</v>
      </c>
      <c r="H105" s="11" t="n">
        <v>-73.19576000000001</v>
      </c>
      <c r="I105" s="11" t="inlineStr">
        <is>
          <t>203</t>
        </is>
      </c>
      <c r="J105" s="11" t="n">
        <v>147629</v>
      </c>
      <c r="K105" s="11" t="n">
        <v>50367</v>
      </c>
      <c r="L105" s="11" t="n">
        <v>41801</v>
      </c>
      <c r="M105" s="11" t="n">
        <v>41591056</v>
      </c>
      <c r="N105" s="11" t="n">
        <v>8721419</v>
      </c>
      <c r="O105" s="11" t="inlineStr">
        <is>
          <t>America/New York</t>
        </is>
      </c>
    </row>
    <row r="106" ht="11.25" customHeight="1" s="12">
      <c r="A106" s="11" t="n">
        <v>105</v>
      </c>
      <c r="B106" s="11" t="inlineStr">
        <is>
          <t>Hartford</t>
        </is>
      </c>
      <c r="C106" s="11" t="inlineStr">
        <is>
          <t>Hartford County</t>
        </is>
      </c>
      <c r="D106" s="11" t="inlineStr">
        <is>
          <t>CT</t>
        </is>
      </c>
      <c r="E106" s="11" t="inlineStr">
        <is>
          <t>Connecticut</t>
        </is>
      </c>
      <c r="F106" s="11" t="inlineStr">
        <is>
          <t>City</t>
        </is>
      </c>
      <c r="G106" s="11" t="n">
        <v>41.76371</v>
      </c>
      <c r="H106" s="11" t="n">
        <v>-72.68509</v>
      </c>
      <c r="I106" s="11" t="inlineStr">
        <is>
          <t>959</t>
        </is>
      </c>
      <c r="J106" s="11" t="n">
        <v>124006</v>
      </c>
      <c r="K106" s="11" t="n">
        <v>45239</v>
      </c>
      <c r="L106" s="11" t="n">
        <v>30630</v>
      </c>
      <c r="M106" s="11" t="n">
        <v>45016120</v>
      </c>
      <c r="N106" s="11" t="n">
        <v>1748078</v>
      </c>
      <c r="O106" s="11" t="inlineStr">
        <is>
          <t>America/New York</t>
        </is>
      </c>
    </row>
    <row r="107" ht="11.25" customHeight="1" s="12">
      <c r="A107" s="11" t="n">
        <v>106</v>
      </c>
      <c r="B107" s="11" t="inlineStr">
        <is>
          <t>Hartford (Town)</t>
        </is>
      </c>
      <c r="C107" s="11" t="inlineStr">
        <is>
          <t>Hartford County</t>
        </is>
      </c>
      <c r="D107" s="11" t="inlineStr">
        <is>
          <t>CT</t>
        </is>
      </c>
      <c r="E107" s="11" t="inlineStr">
        <is>
          <t>Connecticut</t>
        </is>
      </c>
      <c r="F107" s="11" t="inlineStr">
        <is>
          <t>Town</t>
        </is>
      </c>
      <c r="G107" s="11" t="n">
        <v>41.76593</v>
      </c>
      <c r="H107" s="11" t="n">
        <v>-72.68158</v>
      </c>
      <c r="I107" s="11" t="inlineStr">
        <is>
          <t>959</t>
        </is>
      </c>
      <c r="J107" s="11" t="n">
        <v>124006</v>
      </c>
      <c r="K107" s="11" t="n">
        <v>45239</v>
      </c>
      <c r="L107" s="11" t="n">
        <v>30630</v>
      </c>
      <c r="M107" s="11" t="n">
        <v>45016120</v>
      </c>
      <c r="N107" s="11" t="n">
        <v>1748078</v>
      </c>
      <c r="O107" s="11" t="inlineStr">
        <is>
          <t>America/New York</t>
        </is>
      </c>
    </row>
    <row r="108" ht="11.25" customHeight="1" s="12">
      <c r="A108" s="11" t="n">
        <v>107</v>
      </c>
      <c r="B108" s="11" t="inlineStr">
        <is>
          <t>New Haven</t>
        </is>
      </c>
      <c r="C108" s="11" t="inlineStr">
        <is>
          <t>New Haven County</t>
        </is>
      </c>
      <c r="D108" s="11" t="inlineStr">
        <is>
          <t>CT</t>
        </is>
      </c>
      <c r="E108" s="11" t="inlineStr">
        <is>
          <t>Connecticut</t>
        </is>
      </c>
      <c r="F108" s="11" t="inlineStr">
        <is>
          <t>City</t>
        </is>
      </c>
      <c r="G108" s="11" t="n">
        <v>41.30815</v>
      </c>
      <c r="H108" s="11" t="n">
        <v>-72.92816000000001</v>
      </c>
      <c r="I108" s="11" t="inlineStr">
        <is>
          <t>203</t>
        </is>
      </c>
      <c r="J108" s="11" t="n">
        <v>130322</v>
      </c>
      <c r="K108" s="11" t="n">
        <v>49771</v>
      </c>
      <c r="L108" s="11" t="n">
        <v>37192</v>
      </c>
      <c r="M108" s="11" t="n">
        <v>48407373</v>
      </c>
      <c r="N108" s="11" t="n">
        <v>3739487</v>
      </c>
      <c r="O108" s="11" t="inlineStr">
        <is>
          <t>America/New York</t>
        </is>
      </c>
    </row>
    <row r="109" ht="11.25" customHeight="1" s="12">
      <c r="A109" s="11" t="n">
        <v>108</v>
      </c>
      <c r="B109" s="11" t="inlineStr">
        <is>
          <t>New Haven (Town)</t>
        </is>
      </c>
      <c r="C109" s="11" t="inlineStr">
        <is>
          <t>New Haven County</t>
        </is>
      </c>
      <c r="D109" s="11" t="inlineStr">
        <is>
          <t>CT</t>
        </is>
      </c>
      <c r="E109" s="11" t="inlineStr">
        <is>
          <t>Connecticut</t>
        </is>
      </c>
      <c r="F109" s="11" t="inlineStr">
        <is>
          <t>Town</t>
        </is>
      </c>
      <c r="G109" s="11" t="n">
        <v>41.31081</v>
      </c>
      <c r="H109" s="11" t="n">
        <v>-72.92495</v>
      </c>
      <c r="I109" s="11" t="inlineStr">
        <is>
          <t>203</t>
        </is>
      </c>
      <c r="J109" s="11" t="n">
        <v>130322</v>
      </c>
      <c r="K109" s="11" t="n">
        <v>49771</v>
      </c>
      <c r="L109" s="11" t="n">
        <v>37192</v>
      </c>
      <c r="M109" s="11" t="n">
        <v>48407373</v>
      </c>
      <c r="N109" s="11" t="n">
        <v>3739487</v>
      </c>
      <c r="O109" s="11" t="inlineStr">
        <is>
          <t>America/New York</t>
        </is>
      </c>
    </row>
    <row r="110" ht="11.25" customHeight="1" s="12">
      <c r="A110" s="11" t="n">
        <v>109</v>
      </c>
      <c r="B110" s="11" t="inlineStr">
        <is>
          <t>Stamford</t>
        </is>
      </c>
      <c r="C110" s="11" t="inlineStr">
        <is>
          <t>Fairfield County</t>
        </is>
      </c>
      <c r="D110" s="11" t="inlineStr">
        <is>
          <t>CT</t>
        </is>
      </c>
      <c r="E110" s="11" t="inlineStr">
        <is>
          <t>Connecticut</t>
        </is>
      </c>
      <c r="F110" s="11" t="inlineStr">
        <is>
          <t>City</t>
        </is>
      </c>
      <c r="G110" s="11" t="n">
        <v>41.05343</v>
      </c>
      <c r="H110" s="11" t="n">
        <v>-73.53873</v>
      </c>
      <c r="I110" s="11" t="inlineStr">
        <is>
          <t>203</t>
        </is>
      </c>
      <c r="J110" s="11" t="n">
        <v>128874</v>
      </c>
      <c r="K110" s="11" t="n">
        <v>46974</v>
      </c>
      <c r="L110" s="11" t="n">
        <v>79359</v>
      </c>
      <c r="M110" s="11" t="n">
        <v>97430571</v>
      </c>
      <c r="N110" s="11" t="n">
        <v>37323740</v>
      </c>
      <c r="O110" s="11" t="inlineStr">
        <is>
          <t>America/New York</t>
        </is>
      </c>
    </row>
    <row r="111" ht="11.25" customHeight="1" s="12">
      <c r="A111" s="11" t="n">
        <v>110</v>
      </c>
      <c r="B111" s="11" t="inlineStr">
        <is>
          <t>Stamford (Town)</t>
        </is>
      </c>
      <c r="C111" s="11" t="inlineStr">
        <is>
          <t>Fairfield County</t>
        </is>
      </c>
      <c r="D111" s="11" t="inlineStr">
        <is>
          <t>CT</t>
        </is>
      </c>
      <c r="E111" s="11" t="inlineStr">
        <is>
          <t>Connecticut</t>
        </is>
      </c>
      <c r="F111" s="11" t="inlineStr">
        <is>
          <t>Town</t>
        </is>
      </c>
      <c r="G111" s="11" t="n">
        <v>41.07986</v>
      </c>
      <c r="H111" s="11" t="n">
        <v>-73.54603</v>
      </c>
      <c r="I111" s="11" t="inlineStr">
        <is>
          <t>203</t>
        </is>
      </c>
      <c r="J111" s="11" t="n">
        <v>128874</v>
      </c>
      <c r="K111" s="11" t="n">
        <v>46974</v>
      </c>
      <c r="L111" s="11" t="n">
        <v>79359</v>
      </c>
      <c r="M111" s="11" t="n">
        <v>97430571</v>
      </c>
      <c r="N111" s="11" t="n">
        <v>37323740</v>
      </c>
      <c r="O111" s="11" t="inlineStr">
        <is>
          <t>America/New York</t>
        </is>
      </c>
    </row>
    <row r="112" ht="11.25" customHeight="1" s="12">
      <c r="A112" s="11" t="n">
        <v>111</v>
      </c>
      <c r="B112" s="11" t="inlineStr">
        <is>
          <t>Waterbury</t>
        </is>
      </c>
      <c r="C112" s="11" t="inlineStr">
        <is>
          <t>New Haven County</t>
        </is>
      </c>
      <c r="D112" s="11" t="inlineStr">
        <is>
          <t>CT</t>
        </is>
      </c>
      <c r="E112" s="11" t="inlineStr">
        <is>
          <t>Connecticut</t>
        </is>
      </c>
      <c r="F112" s="11" t="inlineStr">
        <is>
          <t>City</t>
        </is>
      </c>
      <c r="G112" s="11" t="n">
        <v>41.55815</v>
      </c>
      <c r="H112" s="11" t="n">
        <v>-73.0515</v>
      </c>
      <c r="I112" s="11" t="inlineStr">
        <is>
          <t>203</t>
        </is>
      </c>
      <c r="J112" s="11" t="n">
        <v>108802</v>
      </c>
      <c r="K112" s="11" t="n">
        <v>40213</v>
      </c>
      <c r="L112" s="11" t="n">
        <v>40467</v>
      </c>
      <c r="M112" s="11" t="n">
        <v>73880017</v>
      </c>
      <c r="N112" s="11" t="n">
        <v>1086045</v>
      </c>
      <c r="O112" s="11" t="inlineStr">
        <is>
          <t>America/New York</t>
        </is>
      </c>
    </row>
    <row r="113" ht="11.25" customHeight="1" s="12">
      <c r="A113" s="11" t="n">
        <v>112</v>
      </c>
      <c r="B113" s="11" t="inlineStr">
        <is>
          <t>Waterbury (Town)</t>
        </is>
      </c>
      <c r="C113" s="11" t="inlineStr">
        <is>
          <t>New Haven County</t>
        </is>
      </c>
      <c r="D113" s="11" t="inlineStr">
        <is>
          <t>CT</t>
        </is>
      </c>
      <c r="E113" s="11" t="inlineStr">
        <is>
          <t>Connecticut</t>
        </is>
      </c>
      <c r="F113" s="11" t="inlineStr">
        <is>
          <t>Town</t>
        </is>
      </c>
      <c r="G113" s="11" t="n">
        <v>41.5585</v>
      </c>
      <c r="H113" s="11" t="n">
        <v>-73.03668</v>
      </c>
      <c r="I113" s="11" t="inlineStr">
        <is>
          <t>203</t>
        </is>
      </c>
      <c r="J113" s="11" t="n">
        <v>108802</v>
      </c>
      <c r="K113" s="11" t="n">
        <v>40213</v>
      </c>
      <c r="L113" s="11" t="n">
        <v>40467</v>
      </c>
      <c r="M113" s="11" t="n">
        <v>73880017</v>
      </c>
      <c r="N113" s="11" t="n">
        <v>1086045</v>
      </c>
      <c r="O113" s="11" t="inlineStr">
        <is>
          <t>America/New York</t>
        </is>
      </c>
    </row>
    <row r="114" ht="11.25" customHeight="1" s="12">
      <c r="A114" s="11" t="n">
        <v>113</v>
      </c>
      <c r="B114" s="11" t="inlineStr">
        <is>
          <t>Washington</t>
        </is>
      </c>
      <c r="C114" s="11" t="inlineStr">
        <is>
          <t>District of Columbia</t>
        </is>
      </c>
      <c r="D114" s="11" t="inlineStr">
        <is>
          <t>DC</t>
        </is>
      </c>
      <c r="E114" s="11" t="inlineStr">
        <is>
          <t>District of Columbia</t>
        </is>
      </c>
      <c r="F114" s="11" t="inlineStr">
        <is>
          <t>City</t>
        </is>
      </c>
      <c r="G114" s="11" t="n">
        <v>38.9041</v>
      </c>
      <c r="H114" s="11" t="n">
        <v>-77.01723</v>
      </c>
      <c r="I114" s="11" t="inlineStr">
        <is>
          <t>202</t>
        </is>
      </c>
      <c r="J114" s="11" t="n">
        <v>672228</v>
      </c>
      <c r="K114" s="11" t="n">
        <v>273390</v>
      </c>
      <c r="L114" s="11" t="n">
        <v>70848</v>
      </c>
      <c r="M114" s="11" t="n">
        <v>158364992</v>
      </c>
      <c r="N114" s="11" t="n">
        <v>18633403</v>
      </c>
      <c r="O114" s="11" t="inlineStr">
        <is>
          <t>America/New York</t>
        </is>
      </c>
    </row>
    <row r="115" ht="11.25" customHeight="1" s="12">
      <c r="A115" s="11" t="n">
        <v>114</v>
      </c>
      <c r="B115" s="11" t="inlineStr">
        <is>
          <t>Brandon</t>
        </is>
      </c>
      <c r="C115" s="11" t="inlineStr">
        <is>
          <t>Hillsborough County</t>
        </is>
      </c>
      <c r="D115" s="11" t="inlineStr">
        <is>
          <t>FL</t>
        </is>
      </c>
      <c r="E115" s="11" t="inlineStr">
        <is>
          <t>Florida</t>
        </is>
      </c>
      <c r="F115" s="11" t="inlineStr">
        <is>
          <t>CDP</t>
        </is>
      </c>
      <c r="G115" s="11" t="n">
        <v>27.9378</v>
      </c>
      <c r="H115" s="11" t="n">
        <v>-82.28592</v>
      </c>
      <c r="I115" s="11" t="inlineStr">
        <is>
          <t>813</t>
        </is>
      </c>
      <c r="J115" s="11" t="n">
        <v>106604</v>
      </c>
      <c r="K115" s="11" t="n">
        <v>40453</v>
      </c>
      <c r="L115" s="11" t="n">
        <v>56464</v>
      </c>
      <c r="M115" s="11" t="n">
        <v>85738633</v>
      </c>
      <c r="N115" s="11" t="n">
        <v>4903052</v>
      </c>
      <c r="O115" s="11" t="inlineStr">
        <is>
          <t>America/New York</t>
        </is>
      </c>
    </row>
    <row r="116" ht="11.25" customHeight="1" s="12">
      <c r="A116" s="11" t="n">
        <v>115</v>
      </c>
      <c r="B116" s="11" t="inlineStr">
        <is>
          <t>Cape Coral</t>
        </is>
      </c>
      <c r="C116" s="11" t="inlineStr">
        <is>
          <t>Lee County</t>
        </is>
      </c>
      <c r="D116" s="11" t="inlineStr">
        <is>
          <t>FL</t>
        </is>
      </c>
      <c r="E116" s="11" t="inlineStr">
        <is>
          <t>Florida</t>
        </is>
      </c>
      <c r="F116" s="11" t="inlineStr">
        <is>
          <t>City</t>
        </is>
      </c>
      <c r="G116" s="11" t="n">
        <v>26.56285</v>
      </c>
      <c r="H116" s="11" t="n">
        <v>-81.94953</v>
      </c>
      <c r="I116" s="11" t="inlineStr">
        <is>
          <t>941</t>
        </is>
      </c>
      <c r="J116" s="11" t="n">
        <v>175229</v>
      </c>
      <c r="K116" s="11" t="n">
        <v>58967</v>
      </c>
      <c r="L116" s="11" t="n">
        <v>50536</v>
      </c>
      <c r="M116" s="11" t="n">
        <v>273544395</v>
      </c>
      <c r="N116" s="11" t="n">
        <v>35010453</v>
      </c>
      <c r="O116" s="11" t="inlineStr">
        <is>
          <t>America/New York</t>
        </is>
      </c>
    </row>
    <row r="117" ht="11.25" customHeight="1" s="12">
      <c r="A117" s="11" t="n">
        <v>116</v>
      </c>
      <c r="B117" s="11" t="inlineStr">
        <is>
          <t>Clearwater</t>
        </is>
      </c>
      <c r="C117" s="11" t="inlineStr">
        <is>
          <t>Pinellas County</t>
        </is>
      </c>
      <c r="D117" s="11" t="inlineStr">
        <is>
          <t>FL</t>
        </is>
      </c>
      <c r="E117" s="11" t="inlineStr">
        <is>
          <t>Florida</t>
        </is>
      </c>
      <c r="F117" s="11" t="inlineStr">
        <is>
          <t>City</t>
        </is>
      </c>
      <c r="G117" s="11" t="n">
        <v>27.97895</v>
      </c>
      <c r="H117" s="11" t="n">
        <v>-82.76657</v>
      </c>
      <c r="I117" s="11" t="inlineStr">
        <is>
          <t>727</t>
        </is>
      </c>
      <c r="J117" s="11" t="n">
        <v>113003</v>
      </c>
      <c r="K117" s="11" t="n">
        <v>46234</v>
      </c>
      <c r="L117" s="11" t="n">
        <v>44198</v>
      </c>
      <c r="M117" s="11" t="n">
        <v>67027321</v>
      </c>
      <c r="N117" s="11" t="n">
        <v>36469162</v>
      </c>
      <c r="O117" s="11" t="inlineStr">
        <is>
          <t>America/New York</t>
        </is>
      </c>
    </row>
    <row r="118" ht="11.25" customHeight="1" s="12">
      <c r="A118" s="11" t="n">
        <v>117</v>
      </c>
      <c r="B118" s="11" t="inlineStr">
        <is>
          <t>Coral Springs</t>
        </is>
      </c>
      <c r="C118" s="11" t="inlineStr">
        <is>
          <t>Broward County</t>
        </is>
      </c>
      <c r="D118" s="11" t="inlineStr">
        <is>
          <t>FL</t>
        </is>
      </c>
      <c r="E118" s="11" t="inlineStr">
        <is>
          <t>Florida</t>
        </is>
      </c>
      <c r="F118" s="11" t="inlineStr">
        <is>
          <t>City</t>
        </is>
      </c>
      <c r="G118" s="11" t="n">
        <v>26.27119</v>
      </c>
      <c r="H118" s="11" t="n">
        <v>-80.2706</v>
      </c>
      <c r="I118" s="11" t="inlineStr">
        <is>
          <t>954</t>
        </is>
      </c>
      <c r="J118" s="11" t="n">
        <v>129485</v>
      </c>
      <c r="K118" s="11" t="n">
        <v>40571</v>
      </c>
      <c r="L118" s="11" t="n">
        <v>66430</v>
      </c>
      <c r="M118" s="11" t="n">
        <v>61625913</v>
      </c>
      <c r="N118" s="11" t="n">
        <v>520928</v>
      </c>
      <c r="O118" s="11" t="inlineStr">
        <is>
          <t>America/New York</t>
        </is>
      </c>
    </row>
    <row r="119" ht="11.25" customHeight="1" s="12">
      <c r="A119" s="11" t="n">
        <v>118</v>
      </c>
      <c r="B119" s="11" t="inlineStr">
        <is>
          <t>Davie</t>
        </is>
      </c>
      <c r="C119" s="11" t="inlineStr">
        <is>
          <t>Broward County</t>
        </is>
      </c>
      <c r="D119" s="11" t="inlineStr">
        <is>
          <t>FL</t>
        </is>
      </c>
      <c r="E119" s="11" t="inlineStr">
        <is>
          <t>Florida</t>
        </is>
      </c>
      <c r="F119" s="11" t="inlineStr">
        <is>
          <t>Town</t>
        </is>
      </c>
      <c r="G119" s="11" t="n">
        <v>26.06287</v>
      </c>
      <c r="H119" s="11" t="n">
        <v>-80.23309999999999</v>
      </c>
      <c r="I119" s="11" t="inlineStr">
        <is>
          <t>954</t>
        </is>
      </c>
      <c r="J119" s="11" t="n">
        <v>100882</v>
      </c>
      <c r="K119" s="11" t="n">
        <v>33707</v>
      </c>
      <c r="L119" s="11" t="n">
        <v>59680</v>
      </c>
      <c r="M119" s="11" t="n">
        <v>90395673</v>
      </c>
      <c r="N119" s="11" t="n">
        <v>2163582</v>
      </c>
      <c r="O119" s="11" t="inlineStr">
        <is>
          <t>America/New York</t>
        </is>
      </c>
    </row>
    <row r="120" ht="11.25" customHeight="1" s="12">
      <c r="A120" s="11" t="n">
        <v>119</v>
      </c>
      <c r="B120" s="11" t="inlineStr">
        <is>
          <t>Fort Lauderdale</t>
        </is>
      </c>
      <c r="C120" s="11" t="inlineStr">
        <is>
          <t>Broward County</t>
        </is>
      </c>
      <c r="D120" s="11" t="inlineStr">
        <is>
          <t>FL</t>
        </is>
      </c>
      <c r="E120" s="11" t="inlineStr">
        <is>
          <t>Florida</t>
        </is>
      </c>
      <c r="F120" s="11" t="inlineStr">
        <is>
          <t>City</t>
        </is>
      </c>
      <c r="G120" s="11" t="n">
        <v>26.12231</v>
      </c>
      <c r="H120" s="11" t="n">
        <v>-80.14337999999999</v>
      </c>
      <c r="I120" s="11" t="inlineStr">
        <is>
          <t>954</t>
        </is>
      </c>
      <c r="J120" s="11" t="n">
        <v>178590</v>
      </c>
      <c r="K120" s="11" t="n">
        <v>73446</v>
      </c>
      <c r="L120" s="11" t="n">
        <v>50778</v>
      </c>
      <c r="M120" s="11" t="n">
        <v>89672308</v>
      </c>
      <c r="N120" s="11" t="n">
        <v>4372775</v>
      </c>
      <c r="O120" s="11" t="inlineStr">
        <is>
          <t>America/New York</t>
        </is>
      </c>
    </row>
    <row r="121" ht="11.25" customHeight="1" s="12">
      <c r="A121" s="11" t="n">
        <v>120</v>
      </c>
      <c r="B121" s="11" t="inlineStr">
        <is>
          <t>Gainesville</t>
        </is>
      </c>
      <c r="C121" s="11" t="inlineStr">
        <is>
          <t>Alachua County</t>
        </is>
      </c>
      <c r="D121" s="11" t="inlineStr">
        <is>
          <t>FL</t>
        </is>
      </c>
      <c r="E121" s="11" t="inlineStr">
        <is>
          <t>Florida</t>
        </is>
      </c>
      <c r="F121" s="11" t="inlineStr">
        <is>
          <t>City</t>
        </is>
      </c>
      <c r="G121" s="11" t="n">
        <v>29.65163</v>
      </c>
      <c r="H121" s="11" t="n">
        <v>-82.32483000000001</v>
      </c>
      <c r="I121" s="11" t="inlineStr">
        <is>
          <t>352</t>
        </is>
      </c>
      <c r="J121" s="11" t="n">
        <v>130128</v>
      </c>
      <c r="K121" s="11" t="n">
        <v>47968</v>
      </c>
      <c r="L121" s="11" t="n">
        <v>31818</v>
      </c>
      <c r="M121" s="11" t="n">
        <v>161411152</v>
      </c>
      <c r="N121" s="11" t="n">
        <v>3017660</v>
      </c>
      <c r="O121" s="11" t="inlineStr">
        <is>
          <t>America/New York</t>
        </is>
      </c>
    </row>
    <row r="122" ht="11.25" customHeight="1" s="12">
      <c r="A122" s="11" t="n">
        <v>121</v>
      </c>
      <c r="B122" s="11" t="inlineStr">
        <is>
          <t>Hialeah</t>
        </is>
      </c>
      <c r="C122" s="11" t="inlineStr">
        <is>
          <t>Miami-Dade County</t>
        </is>
      </c>
      <c r="D122" s="11" t="inlineStr">
        <is>
          <t>FL</t>
        </is>
      </c>
      <c r="E122" s="11" t="inlineStr">
        <is>
          <t>Florida</t>
        </is>
      </c>
      <c r="F122" s="11" t="inlineStr">
        <is>
          <t>City</t>
        </is>
      </c>
      <c r="G122" s="11" t="n">
        <v>25.8576</v>
      </c>
      <c r="H122" s="11" t="n">
        <v>-80.27811</v>
      </c>
      <c r="I122" s="11" t="inlineStr">
        <is>
          <t>305</t>
        </is>
      </c>
      <c r="J122" s="11" t="n">
        <v>237069</v>
      </c>
      <c r="K122" s="11" t="n">
        <v>69219</v>
      </c>
      <c r="L122" s="11" t="n">
        <v>29249</v>
      </c>
      <c r="M122" s="11" t="n">
        <v>55623172</v>
      </c>
      <c r="N122" s="11" t="n">
        <v>3481216</v>
      </c>
      <c r="O122" s="11" t="inlineStr">
        <is>
          <t>America/New York</t>
        </is>
      </c>
    </row>
    <row r="123" ht="11.25" customHeight="1" s="12">
      <c r="A123" s="11" t="n">
        <v>122</v>
      </c>
      <c r="B123" s="11" t="inlineStr">
        <is>
          <t>Hollywood</t>
        </is>
      </c>
      <c r="C123" s="11" t="inlineStr">
        <is>
          <t>Broward County</t>
        </is>
      </c>
      <c r="D123" s="11" t="inlineStr">
        <is>
          <t>FL</t>
        </is>
      </c>
      <c r="E123" s="11" t="inlineStr">
        <is>
          <t>Florida</t>
        </is>
      </c>
      <c r="F123" s="11" t="inlineStr">
        <is>
          <t>City</t>
        </is>
      </c>
      <c r="G123" s="11" t="n">
        <v>26.0112</v>
      </c>
      <c r="H123" s="11" t="n">
        <v>-80.14949</v>
      </c>
      <c r="I123" s="11" t="inlineStr">
        <is>
          <t>954</t>
        </is>
      </c>
      <c r="J123" s="11" t="n">
        <v>149728</v>
      </c>
      <c r="K123" s="11" t="n">
        <v>55823</v>
      </c>
      <c r="L123" s="11" t="n">
        <v>46791</v>
      </c>
      <c r="M123" s="11" t="n">
        <v>70639073</v>
      </c>
      <c r="N123" s="11" t="n">
        <v>8937087</v>
      </c>
      <c r="O123" s="11" t="inlineStr">
        <is>
          <t>America/New York</t>
        </is>
      </c>
    </row>
    <row r="124" ht="11.25" customHeight="1" s="12">
      <c r="A124" s="11" t="n">
        <v>123</v>
      </c>
      <c r="B124" s="11" t="inlineStr">
        <is>
          <t>Jacksonville</t>
        </is>
      </c>
      <c r="C124" s="11" t="inlineStr">
        <is>
          <t>Duval County</t>
        </is>
      </c>
      <c r="D124" s="11" t="inlineStr">
        <is>
          <t>FL</t>
        </is>
      </c>
      <c r="E124" s="11" t="inlineStr">
        <is>
          <t>Florida</t>
        </is>
      </c>
      <c r="F124" s="11" t="inlineStr">
        <is>
          <t>City</t>
        </is>
      </c>
      <c r="G124" s="11" t="n">
        <v>30.33218</v>
      </c>
      <c r="H124" s="11" t="n">
        <v>-81.65564999999999</v>
      </c>
      <c r="I124" s="11" t="inlineStr">
        <is>
          <t>904</t>
        </is>
      </c>
      <c r="J124" s="11" t="n">
        <v>868031</v>
      </c>
      <c r="K124" s="11" t="n">
        <v>318575</v>
      </c>
      <c r="L124" s="11" t="n">
        <v>46764</v>
      </c>
      <c r="M124" s="11" t="n">
        <v>1935873371</v>
      </c>
      <c r="N124" s="11" t="n">
        <v>329424471</v>
      </c>
      <c r="O124" s="11" t="inlineStr">
        <is>
          <t>America/New York</t>
        </is>
      </c>
    </row>
    <row r="125" ht="11.25" customHeight="1" s="12">
      <c r="A125" s="11" t="n">
        <v>124</v>
      </c>
      <c r="B125" s="11" t="inlineStr">
        <is>
          <t>Lakeland</t>
        </is>
      </c>
      <c r="C125" s="11" t="inlineStr">
        <is>
          <t>Polk County</t>
        </is>
      </c>
      <c r="D125" s="11" t="inlineStr">
        <is>
          <t>FL</t>
        </is>
      </c>
      <c r="E125" s="11" t="inlineStr">
        <is>
          <t>Florida</t>
        </is>
      </c>
      <c r="F125" s="11" t="inlineStr">
        <is>
          <t>City</t>
        </is>
      </c>
      <c r="G125" s="11" t="n">
        <v>28.03947</v>
      </c>
      <c r="H125" s="11" t="n">
        <v>-81.9498</v>
      </c>
      <c r="I125" s="11" t="inlineStr">
        <is>
          <t>863</t>
        </is>
      </c>
      <c r="J125" s="11" t="n">
        <v>104401</v>
      </c>
      <c r="K125" s="11" t="n">
        <v>39376</v>
      </c>
      <c r="L125" s="11" t="n">
        <v>39706</v>
      </c>
      <c r="M125" s="11" t="n">
        <v>170700664</v>
      </c>
      <c r="N125" s="11" t="n">
        <v>23355418</v>
      </c>
      <c r="O125" s="11" t="inlineStr">
        <is>
          <t>America/New York</t>
        </is>
      </c>
    </row>
    <row r="126" ht="11.25" customHeight="1" s="12">
      <c r="A126" s="11" t="n">
        <v>125</v>
      </c>
      <c r="B126" s="11" t="inlineStr">
        <is>
          <t>Lehigh Acres</t>
        </is>
      </c>
      <c r="C126" s="11" t="inlineStr">
        <is>
          <t>Lee County</t>
        </is>
      </c>
      <c r="D126" s="11" t="inlineStr">
        <is>
          <t>FL</t>
        </is>
      </c>
      <c r="E126" s="11" t="inlineStr">
        <is>
          <t>Florida</t>
        </is>
      </c>
      <c r="F126" s="11" t="inlineStr">
        <is>
          <t>CDP</t>
        </is>
      </c>
      <c r="G126" s="11" t="n">
        <v>26.62535</v>
      </c>
      <c r="H126" s="11" t="n">
        <v>-81.62479999999999</v>
      </c>
      <c r="I126" s="11" t="inlineStr">
        <is>
          <t>941</t>
        </is>
      </c>
      <c r="J126" s="11" t="n">
        <v>106747</v>
      </c>
      <c r="K126" s="11" t="n">
        <v>31831</v>
      </c>
      <c r="L126" s="11" t="n">
        <v>40226</v>
      </c>
      <c r="M126" s="11" t="n">
        <v>239916420</v>
      </c>
      <c r="N126" s="11" t="n">
        <v>3912093</v>
      </c>
      <c r="O126" s="11" t="inlineStr">
        <is>
          <t>America/New York</t>
        </is>
      </c>
    </row>
    <row r="127" ht="11.25" customHeight="1" s="12">
      <c r="A127" s="11" t="n">
        <v>126</v>
      </c>
      <c r="B127" s="11" t="inlineStr">
        <is>
          <t>Miami</t>
        </is>
      </c>
      <c r="C127" s="11" t="inlineStr">
        <is>
          <t>Miami-Dade County</t>
        </is>
      </c>
      <c r="D127" s="11" t="inlineStr">
        <is>
          <t>FL</t>
        </is>
      </c>
      <c r="E127" s="11" t="inlineStr">
        <is>
          <t>Florida</t>
        </is>
      </c>
      <c r="F127" s="11" t="inlineStr">
        <is>
          <t>City</t>
        </is>
      </c>
      <c r="G127" s="11" t="n">
        <v>25.77427</v>
      </c>
      <c r="H127" s="11" t="n">
        <v>-80.19365999999999</v>
      </c>
      <c r="I127" s="11" t="inlineStr">
        <is>
          <t>305</t>
        </is>
      </c>
      <c r="J127" s="11" t="n">
        <v>441003</v>
      </c>
      <c r="K127" s="11" t="n">
        <v>157347</v>
      </c>
      <c r="L127" s="11" t="n">
        <v>31051</v>
      </c>
      <c r="M127" s="11" t="n">
        <v>93204587</v>
      </c>
      <c r="N127" s="11" t="n">
        <v>51995800</v>
      </c>
      <c r="O127" s="11" t="inlineStr">
        <is>
          <t>America/New York</t>
        </is>
      </c>
    </row>
    <row r="128" ht="11.25" customHeight="1" s="12">
      <c r="A128" s="11" t="n">
        <v>127</v>
      </c>
      <c r="B128" s="11" t="inlineStr">
        <is>
          <t>Miami Gardens</t>
        </is>
      </c>
      <c r="C128" s="11" t="inlineStr">
        <is>
          <t>Miami-Dade County</t>
        </is>
      </c>
      <c r="D128" s="11" t="inlineStr">
        <is>
          <t>FL</t>
        </is>
      </c>
      <c r="E128" s="11" t="inlineStr">
        <is>
          <t>Florida</t>
        </is>
      </c>
      <c r="F128" s="11" t="inlineStr">
        <is>
          <t>City</t>
        </is>
      </c>
      <c r="G128" s="11" t="n">
        <v>25.94204</v>
      </c>
      <c r="H128" s="11" t="n">
        <v>-80.2456</v>
      </c>
      <c r="I128" s="11" t="inlineStr">
        <is>
          <t>305</t>
        </is>
      </c>
      <c r="J128" s="11" t="n">
        <v>113187</v>
      </c>
      <c r="K128" s="11" t="n">
        <v>31003</v>
      </c>
      <c r="L128" s="11" t="n">
        <v>38253</v>
      </c>
      <c r="M128" s="11" t="n">
        <v>47236363</v>
      </c>
      <c r="N128" s="11" t="n">
        <v>2016214</v>
      </c>
      <c r="O128" s="11" t="inlineStr">
        <is>
          <t>America/New York</t>
        </is>
      </c>
    </row>
    <row r="129" ht="11.25" customHeight="1" s="12">
      <c r="A129" s="11" t="n">
        <v>128</v>
      </c>
      <c r="B129" s="11" t="inlineStr">
        <is>
          <t>Miramar</t>
        </is>
      </c>
      <c r="C129" s="11" t="inlineStr">
        <is>
          <t>Broward County</t>
        </is>
      </c>
      <c r="D129" s="11" t="inlineStr">
        <is>
          <t>FL</t>
        </is>
      </c>
      <c r="E129" s="11" t="inlineStr">
        <is>
          <t>Florida</t>
        </is>
      </c>
      <c r="F129" s="11" t="inlineStr">
        <is>
          <t>City</t>
        </is>
      </c>
      <c r="G129" s="11" t="n">
        <v>25.98731</v>
      </c>
      <c r="H129" s="11" t="n">
        <v>-80.23227</v>
      </c>
      <c r="I129" s="11" t="inlineStr">
        <is>
          <t>954</t>
        </is>
      </c>
      <c r="J129" s="11" t="n">
        <v>137132</v>
      </c>
      <c r="K129" s="11" t="n">
        <v>38474</v>
      </c>
      <c r="L129" s="11" t="n">
        <v>65282</v>
      </c>
      <c r="M129" s="11" t="n">
        <v>76095016</v>
      </c>
      <c r="N129" s="11" t="n">
        <v>4917826</v>
      </c>
      <c r="O129" s="11" t="inlineStr">
        <is>
          <t>America/New York</t>
        </is>
      </c>
    </row>
    <row r="130" ht="11.25" customHeight="1" s="12">
      <c r="A130" s="11" t="n">
        <v>129</v>
      </c>
      <c r="B130" s="11" t="inlineStr">
        <is>
          <t>Orlando</t>
        </is>
      </c>
      <c r="C130" s="11" t="inlineStr">
        <is>
          <t>Orange County</t>
        </is>
      </c>
      <c r="D130" s="11" t="inlineStr">
        <is>
          <t>FL</t>
        </is>
      </c>
      <c r="E130" s="11" t="inlineStr">
        <is>
          <t>Florida</t>
        </is>
      </c>
      <c r="F130" s="11" t="inlineStr">
        <is>
          <t>City</t>
        </is>
      </c>
      <c r="G130" s="11" t="n">
        <v>28.53834</v>
      </c>
      <c r="H130" s="11" t="n">
        <v>-81.37924</v>
      </c>
      <c r="I130" s="11" t="inlineStr">
        <is>
          <t>407</t>
        </is>
      </c>
      <c r="J130" s="11" t="n">
        <v>270934</v>
      </c>
      <c r="K130" s="11" t="n">
        <v>105359</v>
      </c>
      <c r="L130" s="11" t="n">
        <v>42318</v>
      </c>
      <c r="M130" s="11" t="n">
        <v>272512582</v>
      </c>
      <c r="N130" s="11" t="n">
        <v>22100434</v>
      </c>
      <c r="O130" s="11" t="inlineStr">
        <is>
          <t>America/New York</t>
        </is>
      </c>
    </row>
    <row r="131" ht="11.25" customHeight="1" s="12">
      <c r="A131" s="11" t="n">
        <v>130</v>
      </c>
      <c r="B131" s="11" t="inlineStr">
        <is>
          <t>Palm Bay</t>
        </is>
      </c>
      <c r="C131" s="11" t="inlineStr">
        <is>
          <t>Brevard County</t>
        </is>
      </c>
      <c r="D131" s="11" t="inlineStr">
        <is>
          <t>FL</t>
        </is>
      </c>
      <c r="E131" s="11" t="inlineStr">
        <is>
          <t>Florida</t>
        </is>
      </c>
      <c r="F131" s="11" t="inlineStr">
        <is>
          <t>City</t>
        </is>
      </c>
      <c r="G131" s="11" t="n">
        <v>28.03446</v>
      </c>
      <c r="H131" s="11" t="n">
        <v>-80.58866</v>
      </c>
      <c r="I131" s="11" t="inlineStr">
        <is>
          <t>321</t>
        </is>
      </c>
      <c r="J131" s="11" t="n">
        <v>107888</v>
      </c>
      <c r="K131" s="11" t="n">
        <v>37821</v>
      </c>
      <c r="L131" s="11" t="n">
        <v>43163</v>
      </c>
      <c r="M131" s="11" t="n">
        <v>170217927</v>
      </c>
      <c r="N131" s="11" t="n">
        <v>8124203</v>
      </c>
      <c r="O131" s="11" t="inlineStr">
        <is>
          <t>America/New York</t>
        </is>
      </c>
    </row>
    <row r="132" ht="11.25" customHeight="1" s="12">
      <c r="A132" s="11" t="n">
        <v>131</v>
      </c>
      <c r="B132" s="11" t="inlineStr">
        <is>
          <t>Pembroke Pines</t>
        </is>
      </c>
      <c r="C132" s="11" t="inlineStr">
        <is>
          <t>Broward County</t>
        </is>
      </c>
      <c r="D132" s="11" t="inlineStr">
        <is>
          <t>FL</t>
        </is>
      </c>
      <c r="E132" s="11" t="inlineStr">
        <is>
          <t>Florida</t>
        </is>
      </c>
      <c r="F132" s="11" t="inlineStr">
        <is>
          <t>City</t>
        </is>
      </c>
      <c r="G132" s="11" t="n">
        <v>26.00315</v>
      </c>
      <c r="H132" s="11" t="n">
        <v>-80.22394</v>
      </c>
      <c r="I132" s="11" t="inlineStr">
        <is>
          <t>954</t>
        </is>
      </c>
      <c r="J132" s="11" t="n">
        <v>166611</v>
      </c>
      <c r="K132" s="11" t="n">
        <v>56171</v>
      </c>
      <c r="L132" s="11" t="n">
        <v>61279</v>
      </c>
      <c r="M132" s="11" t="n">
        <v>85539498</v>
      </c>
      <c r="N132" s="11" t="n">
        <v>5033092</v>
      </c>
      <c r="O132" s="11" t="inlineStr">
        <is>
          <t>America/New York</t>
        </is>
      </c>
    </row>
    <row r="133" ht="11.25" customHeight="1" s="12">
      <c r="A133" s="11" t="n">
        <v>132</v>
      </c>
      <c r="B133" s="11" t="inlineStr">
        <is>
          <t>Pompano Beach</t>
        </is>
      </c>
      <c r="C133" s="11" t="inlineStr">
        <is>
          <t>Broward County</t>
        </is>
      </c>
      <c r="D133" s="11" t="inlineStr">
        <is>
          <t>FL</t>
        </is>
      </c>
      <c r="E133" s="11" t="inlineStr">
        <is>
          <t>Florida</t>
        </is>
      </c>
      <c r="F133" s="11" t="inlineStr">
        <is>
          <t>City</t>
        </is>
      </c>
      <c r="G133" s="11" t="n">
        <v>26.23786</v>
      </c>
      <c r="H133" s="11" t="n">
        <v>-80.12477</v>
      </c>
      <c r="I133" s="11" t="inlineStr">
        <is>
          <t>954</t>
        </is>
      </c>
      <c r="J133" s="11" t="n">
        <v>107762</v>
      </c>
      <c r="K133" s="11" t="n">
        <v>41422</v>
      </c>
      <c r="L133" s="11" t="n">
        <v>41321</v>
      </c>
      <c r="M133" s="11" t="n">
        <v>62261002</v>
      </c>
      <c r="N133" s="11" t="n">
        <v>1737713</v>
      </c>
      <c r="O133" s="11" t="inlineStr">
        <is>
          <t>America/New York</t>
        </is>
      </c>
    </row>
    <row r="134" ht="11.25" customHeight="1" s="12">
      <c r="A134" s="11" t="n">
        <v>133</v>
      </c>
      <c r="B134" s="11" t="inlineStr">
        <is>
          <t>Port St. Lucie</t>
        </is>
      </c>
      <c r="C134" s="11" t="inlineStr">
        <is>
          <t>St. Lucie County</t>
        </is>
      </c>
      <c r="D134" s="11" t="inlineStr">
        <is>
          <t>FL</t>
        </is>
      </c>
      <c r="E134" s="11" t="inlineStr">
        <is>
          <t>Florida</t>
        </is>
      </c>
      <c r="F134" s="11" t="inlineStr">
        <is>
          <t>City</t>
        </is>
      </c>
      <c r="G134" s="11" t="n">
        <v>27.29393</v>
      </c>
      <c r="H134" s="11" t="n">
        <v>-80.35033</v>
      </c>
      <c r="I134" s="11" t="inlineStr">
        <is>
          <t>772</t>
        </is>
      </c>
      <c r="J134" s="11" t="n">
        <v>179413</v>
      </c>
      <c r="K134" s="11" t="n">
        <v>59221</v>
      </c>
      <c r="L134" s="11" t="n">
        <v>49813</v>
      </c>
      <c r="M134" s="11" t="n">
        <v>307920898</v>
      </c>
      <c r="N134" s="11" t="n">
        <v>4193519</v>
      </c>
      <c r="O134" s="11" t="inlineStr">
        <is>
          <t>America/New York</t>
        </is>
      </c>
    </row>
    <row r="135" ht="11.25" customHeight="1" s="12">
      <c r="A135" s="11" t="n">
        <v>134</v>
      </c>
      <c r="B135" s="11" t="inlineStr">
        <is>
          <t>Spring Hill</t>
        </is>
      </c>
      <c r="C135" s="11" t="inlineStr">
        <is>
          <t>Hernando County</t>
        </is>
      </c>
      <c r="D135" s="11" t="inlineStr">
        <is>
          <t>FL</t>
        </is>
      </c>
      <c r="E135" s="11" t="inlineStr">
        <is>
          <t>Florida</t>
        </is>
      </c>
      <c r="F135" s="11" t="inlineStr">
        <is>
          <t>CDP</t>
        </is>
      </c>
      <c r="G135" s="11" t="n">
        <v>28.47689</v>
      </c>
      <c r="H135" s="11" t="n">
        <v>-82.52546</v>
      </c>
      <c r="I135" s="11" t="inlineStr">
        <is>
          <t>352</t>
        </is>
      </c>
      <c r="J135" s="11" t="n">
        <v>100270</v>
      </c>
      <c r="K135" s="11" t="n">
        <v>39038</v>
      </c>
      <c r="L135" s="11" t="n">
        <v>41308</v>
      </c>
      <c r="M135" s="11" t="n">
        <v>154983928</v>
      </c>
      <c r="N135" s="11" t="n">
        <v>6194314</v>
      </c>
      <c r="O135" s="11" t="inlineStr">
        <is>
          <t>America/New York</t>
        </is>
      </c>
    </row>
    <row r="136" ht="11.25" customHeight="1" s="12">
      <c r="A136" s="11" t="n">
        <v>135</v>
      </c>
      <c r="B136" s="11" t="inlineStr">
        <is>
          <t>St. Petersburg</t>
        </is>
      </c>
      <c r="C136" s="11" t="inlineStr">
        <is>
          <t>Pinellas County</t>
        </is>
      </c>
      <c r="D136" s="11" t="inlineStr">
        <is>
          <t>FL</t>
        </is>
      </c>
      <c r="E136" s="11" t="inlineStr">
        <is>
          <t>Florida</t>
        </is>
      </c>
      <c r="F136" s="11" t="inlineStr">
        <is>
          <t>City</t>
        </is>
      </c>
      <c r="G136" s="11" t="n">
        <v>27.77086</v>
      </c>
      <c r="H136" s="11" t="n">
        <v>-82.67927</v>
      </c>
      <c r="I136" s="11" t="inlineStr">
        <is>
          <t>727</t>
        </is>
      </c>
      <c r="J136" s="11" t="n">
        <v>257083</v>
      </c>
      <c r="K136" s="11" t="n">
        <v>105443</v>
      </c>
      <c r="L136" s="11" t="n">
        <v>45748</v>
      </c>
      <c r="M136" s="11" t="n">
        <v>159935822</v>
      </c>
      <c r="N136" s="11" t="n">
        <v>196559588</v>
      </c>
      <c r="O136" s="11" t="inlineStr">
        <is>
          <t>America/New York</t>
        </is>
      </c>
    </row>
    <row r="137" ht="11.25" customHeight="1" s="12">
      <c r="A137" s="11" t="n">
        <v>136</v>
      </c>
      <c r="B137" s="11" t="inlineStr">
        <is>
          <t>Tallahassee</t>
        </is>
      </c>
      <c r="C137" s="11" t="inlineStr">
        <is>
          <t>Leon County</t>
        </is>
      </c>
      <c r="D137" s="11" t="inlineStr">
        <is>
          <t>FL</t>
        </is>
      </c>
      <c r="E137" s="11" t="inlineStr">
        <is>
          <t>Florida</t>
        </is>
      </c>
      <c r="F137" s="11" t="inlineStr">
        <is>
          <t>City</t>
        </is>
      </c>
      <c r="G137" s="11" t="n">
        <v>30.43826</v>
      </c>
      <c r="H137" s="11" t="n">
        <v>-84.28073000000001</v>
      </c>
      <c r="I137" s="11" t="inlineStr">
        <is>
          <t>850</t>
        </is>
      </c>
      <c r="J137" s="11" t="n">
        <v>189907</v>
      </c>
      <c r="K137" s="11" t="n">
        <v>74388</v>
      </c>
      <c r="L137" s="11" t="n">
        <v>39681</v>
      </c>
      <c r="M137" s="11" t="n">
        <v>260089732</v>
      </c>
      <c r="N137" s="11" t="n">
        <v>8300437</v>
      </c>
      <c r="O137" s="11" t="inlineStr">
        <is>
          <t>America/New York</t>
        </is>
      </c>
    </row>
    <row r="138" ht="11.25" customHeight="1" s="12">
      <c r="A138" s="11" t="n">
        <v>137</v>
      </c>
      <c r="B138" s="11" t="inlineStr">
        <is>
          <t>Tampa</t>
        </is>
      </c>
      <c r="C138" s="11" t="inlineStr">
        <is>
          <t>Hillsborough County</t>
        </is>
      </c>
      <c r="D138" s="11" t="inlineStr">
        <is>
          <t>FL</t>
        </is>
      </c>
      <c r="E138" s="11" t="inlineStr">
        <is>
          <t>Florida</t>
        </is>
      </c>
      <c r="F138" s="11" t="inlineStr">
        <is>
          <t>City</t>
        </is>
      </c>
      <c r="G138" s="11" t="n">
        <v>27.94752</v>
      </c>
      <c r="H138" s="11" t="n">
        <v>-82.45843000000001</v>
      </c>
      <c r="I138" s="11" t="inlineStr">
        <is>
          <t>813</t>
        </is>
      </c>
      <c r="J138" s="11" t="n">
        <v>369075</v>
      </c>
      <c r="K138" s="11" t="n">
        <v>142232</v>
      </c>
      <c r="L138" s="11" t="n">
        <v>44185</v>
      </c>
      <c r="M138" s="11" t="n">
        <v>293748385</v>
      </c>
      <c r="N138" s="11" t="n">
        <v>160056620</v>
      </c>
      <c r="O138" s="11" t="inlineStr">
        <is>
          <t>America/New York</t>
        </is>
      </c>
    </row>
    <row r="139" ht="11.25" customHeight="1" s="12">
      <c r="A139" s="11" t="n">
        <v>138</v>
      </c>
      <c r="B139" s="11" t="inlineStr">
        <is>
          <t>West Palm Beach</t>
        </is>
      </c>
      <c r="C139" s="11" t="inlineStr">
        <is>
          <t>Palm Beach County</t>
        </is>
      </c>
      <c r="D139" s="11" t="inlineStr">
        <is>
          <t>FL</t>
        </is>
      </c>
      <c r="E139" s="11" t="inlineStr">
        <is>
          <t>Florida</t>
        </is>
      </c>
      <c r="F139" s="11" t="inlineStr">
        <is>
          <t>City</t>
        </is>
      </c>
      <c r="G139" s="11" t="n">
        <v>26.71534</v>
      </c>
      <c r="H139" s="11" t="n">
        <v>-80.05337</v>
      </c>
      <c r="I139" s="11" t="inlineStr">
        <is>
          <t>561</t>
        </is>
      </c>
      <c r="J139" s="11" t="n">
        <v>106779</v>
      </c>
      <c r="K139" s="11" t="n">
        <v>41474</v>
      </c>
      <c r="L139" s="11" t="n">
        <v>45800</v>
      </c>
      <c r="M139" s="11" t="n">
        <v>142798170</v>
      </c>
      <c r="N139" s="11" t="n">
        <v>6628847</v>
      </c>
      <c r="O139" s="11" t="inlineStr">
        <is>
          <t>America/New York</t>
        </is>
      </c>
    </row>
    <row r="140" ht="11.25" customHeight="1" s="12">
      <c r="A140" s="11" t="n">
        <v>139</v>
      </c>
      <c r="B140" s="11" t="inlineStr">
        <is>
          <t>Athens</t>
        </is>
      </c>
      <c r="C140" s="11" t="inlineStr">
        <is>
          <t>Clarke County</t>
        </is>
      </c>
      <c r="D140" s="11" t="inlineStr">
        <is>
          <t>GA</t>
        </is>
      </c>
      <c r="E140" s="11" t="inlineStr">
        <is>
          <t>Georgia</t>
        </is>
      </c>
      <c r="F140" s="11" t="inlineStr">
        <is>
          <t>Unified Government</t>
        </is>
      </c>
      <c r="G140" s="11" t="n">
        <v>33.95219</v>
      </c>
      <c r="H140" s="11" t="n">
        <v>-83.36715</v>
      </c>
      <c r="I140" s="11" t="inlineStr">
        <is>
          <t>706</t>
        </is>
      </c>
      <c r="J140" s="11" t="n">
        <v>123912</v>
      </c>
      <c r="K140" s="11" t="n">
        <v>45389</v>
      </c>
      <c r="L140" s="11" t="n">
        <v>39464</v>
      </c>
      <c r="M140" s="11" t="n">
        <v>308738452</v>
      </c>
      <c r="N140" s="11" t="n">
        <v>4741286</v>
      </c>
      <c r="O140" s="11" t="inlineStr">
        <is>
          <t>America/New York</t>
        </is>
      </c>
    </row>
    <row r="141" ht="11.25" customHeight="1" s="12">
      <c r="A141" s="11" t="n">
        <v>140</v>
      </c>
      <c r="B141" s="11" t="inlineStr">
        <is>
          <t>Atlanta</t>
        </is>
      </c>
      <c r="C141" s="11" t="inlineStr">
        <is>
          <t>DeKalb County/Fulton County</t>
        </is>
      </c>
      <c r="D141" s="11" t="inlineStr">
        <is>
          <t>GA</t>
        </is>
      </c>
      <c r="E141" s="11" t="inlineStr">
        <is>
          <t>Georgia</t>
        </is>
      </c>
      <c r="F141" s="11" t="inlineStr">
        <is>
          <t>City</t>
        </is>
      </c>
      <c r="G141" s="11" t="n">
        <v>33.76291</v>
      </c>
      <c r="H141" s="11" t="n">
        <v>-84.42267</v>
      </c>
      <c r="I141" s="11" t="inlineStr">
        <is>
          <t>678</t>
        </is>
      </c>
      <c r="J141" s="11" t="n">
        <v>463878</v>
      </c>
      <c r="K141" s="11" t="n">
        <v>185820</v>
      </c>
      <c r="L141" s="11" t="n">
        <v>47527</v>
      </c>
      <c r="M141" s="11" t="n">
        <v>345684978</v>
      </c>
      <c r="N141" s="11" t="n">
        <v>2311315</v>
      </c>
      <c r="O141" s="11" t="inlineStr">
        <is>
          <t>America/New York</t>
        </is>
      </c>
    </row>
    <row r="142" ht="11.25" customHeight="1" s="12">
      <c r="A142" s="11" t="n">
        <v>141</v>
      </c>
      <c r="B142" s="11" t="inlineStr">
        <is>
          <t>Augusta</t>
        </is>
      </c>
      <c r="C142" s="11" t="inlineStr">
        <is>
          <t>Richmond County</t>
        </is>
      </c>
      <c r="D142" s="11" t="inlineStr">
        <is>
          <t>GA</t>
        </is>
      </c>
      <c r="E142" s="11" t="inlineStr">
        <is>
          <t>Georgia</t>
        </is>
      </c>
      <c r="F142" s="11" t="inlineStr">
        <is>
          <t>Consolidated Government</t>
        </is>
      </c>
      <c r="G142" s="11" t="n">
        <v>33.36149</v>
      </c>
      <c r="H142" s="11" t="n">
        <v>-82.075</v>
      </c>
      <c r="I142" s="11" t="inlineStr">
        <is>
          <t>706</t>
        </is>
      </c>
      <c r="J142" s="11" t="n">
        <v>201793</v>
      </c>
      <c r="K142" s="11" t="n">
        <v>73917</v>
      </c>
      <c r="L142" s="11" t="n">
        <v>39464</v>
      </c>
      <c r="M142" s="11" t="n">
        <v>840008393</v>
      </c>
      <c r="N142" s="11" t="n">
        <v>11042219</v>
      </c>
      <c r="O142" s="11" t="inlineStr">
        <is>
          <t>America/New York</t>
        </is>
      </c>
    </row>
    <row r="143" ht="11.25" customHeight="1" s="12">
      <c r="A143" s="11" t="n">
        <v>142</v>
      </c>
      <c r="B143" s="11" t="inlineStr">
        <is>
          <t>Columbus</t>
        </is>
      </c>
      <c r="C143" s="11" t="inlineStr">
        <is>
          <t>Muscogee County</t>
        </is>
      </c>
      <c r="D143" s="11" t="inlineStr">
        <is>
          <t>GA</t>
        </is>
      </c>
      <c r="E143" s="11" t="inlineStr">
        <is>
          <t>Georgia</t>
        </is>
      </c>
      <c r="F143" s="11" t="inlineStr">
        <is>
          <t>City</t>
        </is>
      </c>
      <c r="G143" s="11" t="n">
        <v>32.46098</v>
      </c>
      <c r="H143" s="11" t="n">
        <v>-84.98771000000001</v>
      </c>
      <c r="I143" s="11" t="inlineStr">
        <is>
          <t>706</t>
        </is>
      </c>
      <c r="J143" s="11" t="n">
        <v>200579</v>
      </c>
      <c r="K143" s="11" t="n">
        <v>72760</v>
      </c>
      <c r="L143" s="11" t="n">
        <v>42306</v>
      </c>
      <c r="M143" s="11" t="n">
        <v>560530243</v>
      </c>
      <c r="N143" s="11" t="n">
        <v>11873622</v>
      </c>
      <c r="O143" s="11" t="inlineStr">
        <is>
          <t>America/New York</t>
        </is>
      </c>
    </row>
    <row r="144" ht="11.25" customHeight="1" s="12">
      <c r="A144" s="11" t="n">
        <v>143</v>
      </c>
      <c r="B144" s="11" t="inlineStr">
        <is>
          <t>Macon</t>
        </is>
      </c>
      <c r="C144" s="11" t="inlineStr">
        <is>
          <t>Bibb County</t>
        </is>
      </c>
      <c r="D144" s="11" t="inlineStr">
        <is>
          <t>GA</t>
        </is>
      </c>
      <c r="E144" s="11" t="inlineStr">
        <is>
          <t>Georgia</t>
        </is>
      </c>
      <c r="F144" s="11" t="inlineStr">
        <is>
          <t>Other</t>
        </is>
      </c>
      <c r="G144" s="11" t="n">
        <v>32.80884</v>
      </c>
      <c r="H144" s="11" t="n">
        <v>-83.69419000000001</v>
      </c>
      <c r="I144" s="11" t="inlineStr">
        <is>
          <t>478</t>
        </is>
      </c>
      <c r="J144" s="11" t="n">
        <v>153515</v>
      </c>
      <c r="K144" s="11" t="n">
        <v>57025</v>
      </c>
      <c r="L144" s="11" t="n">
        <v>36568</v>
      </c>
      <c r="M144" s="11" t="n">
        <v>645603627</v>
      </c>
      <c r="N144" s="11" t="n">
        <v>14488557</v>
      </c>
      <c r="O144" s="11" t="inlineStr">
        <is>
          <t>America/New York</t>
        </is>
      </c>
    </row>
    <row r="145" ht="11.25" customHeight="1" s="12">
      <c r="A145" s="11" t="n">
        <v>144</v>
      </c>
      <c r="B145" s="11" t="inlineStr">
        <is>
          <t>Sandy Springs</t>
        </is>
      </c>
      <c r="C145" s="11" t="inlineStr">
        <is>
          <t>Fulton County</t>
        </is>
      </c>
      <c r="D145" s="11" t="inlineStr">
        <is>
          <t>GA</t>
        </is>
      </c>
      <c r="E145" s="11" t="inlineStr">
        <is>
          <t>Georgia</t>
        </is>
      </c>
      <c r="F145" s="11" t="inlineStr">
        <is>
          <t>City</t>
        </is>
      </c>
      <c r="G145" s="11" t="n">
        <v>33.92427</v>
      </c>
      <c r="H145" s="11" t="n">
        <v>-84.37854</v>
      </c>
      <c r="I145" s="11" t="inlineStr">
        <is>
          <t>678</t>
        </is>
      </c>
      <c r="J145" s="11" t="n">
        <v>105330</v>
      </c>
      <c r="K145" s="11" t="n">
        <v>43058</v>
      </c>
      <c r="L145" s="11" t="n">
        <v>63917</v>
      </c>
      <c r="M145" s="11" t="n">
        <v>97526360</v>
      </c>
      <c r="N145" s="11" t="n">
        <v>2245984</v>
      </c>
      <c r="O145" s="11" t="inlineStr">
        <is>
          <t>America/New York</t>
        </is>
      </c>
    </row>
    <row r="146" ht="11.25" customHeight="1" s="12">
      <c r="A146" s="11" t="n">
        <v>145</v>
      </c>
      <c r="B146" s="11" t="inlineStr">
        <is>
          <t>Savannah</t>
        </is>
      </c>
      <c r="C146" s="11" t="inlineStr">
        <is>
          <t>Chatham County</t>
        </is>
      </c>
      <c r="D146" s="11" t="inlineStr">
        <is>
          <t>GA</t>
        </is>
      </c>
      <c r="E146" s="11" t="inlineStr">
        <is>
          <t>Georgia</t>
        </is>
      </c>
      <c r="F146" s="11" t="inlineStr">
        <is>
          <t>City</t>
        </is>
      </c>
      <c r="G146" s="11" t="n">
        <v>32.08354</v>
      </c>
      <c r="H146" s="11" t="n">
        <v>-81.09983</v>
      </c>
      <c r="I146" s="11" t="inlineStr">
        <is>
          <t>912</t>
        </is>
      </c>
      <c r="J146" s="11" t="n">
        <v>145674</v>
      </c>
      <c r="K146" s="11" t="n">
        <v>52798</v>
      </c>
      <c r="L146" s="11" t="n">
        <v>36466</v>
      </c>
      <c r="M146" s="11" t="n">
        <v>268318796</v>
      </c>
      <c r="N146" s="11" t="n">
        <v>13908113</v>
      </c>
      <c r="O146" s="11" t="inlineStr">
        <is>
          <t>America/New York</t>
        </is>
      </c>
    </row>
    <row r="147" ht="11.25" customHeight="1" s="12">
      <c r="A147" s="11" t="n">
        <v>146</v>
      </c>
      <c r="B147" s="11" t="inlineStr">
        <is>
          <t>Honolulu</t>
        </is>
      </c>
      <c r="C147" s="11" t="inlineStr">
        <is>
          <t>Honolulu County</t>
        </is>
      </c>
      <c r="D147" s="11" t="inlineStr">
        <is>
          <t>HI</t>
        </is>
      </c>
      <c r="E147" s="11" t="inlineStr">
        <is>
          <t>Hawaii</t>
        </is>
      </c>
      <c r="F147" s="11" t="inlineStr">
        <is>
          <t>CDP</t>
        </is>
      </c>
      <c r="G147" s="11" t="n">
        <v>21.32435</v>
      </c>
      <c r="H147" s="11" t="n">
        <v>-157.84764</v>
      </c>
      <c r="I147" s="11" t="inlineStr">
        <is>
          <t>808</t>
        </is>
      </c>
      <c r="J147" s="11" t="n">
        <v>352769</v>
      </c>
      <c r="K147" s="11" t="n">
        <v>127177</v>
      </c>
      <c r="L147" s="11" t="n">
        <v>61442</v>
      </c>
      <c r="M147" s="11" t="n">
        <v>156812572</v>
      </c>
      <c r="N147" s="11" t="n">
        <v>20481895</v>
      </c>
      <c r="O147" s="11" t="inlineStr">
        <is>
          <t>Pacific/Honolulu</t>
        </is>
      </c>
    </row>
    <row r="148" ht="11.25" customHeight="1" s="12">
      <c r="A148" s="11" t="n">
        <v>147</v>
      </c>
      <c r="B148" s="11" t="inlineStr">
        <is>
          <t>Cedar Rapids</t>
        </is>
      </c>
      <c r="C148" s="11" t="inlineStr">
        <is>
          <t>Linn County</t>
        </is>
      </c>
      <c r="D148" s="11" t="inlineStr">
        <is>
          <t>IA</t>
        </is>
      </c>
      <c r="E148" s="11" t="inlineStr">
        <is>
          <t>Iowa</t>
        </is>
      </c>
      <c r="F148" s="11" t="inlineStr">
        <is>
          <t>City</t>
        </is>
      </c>
      <c r="G148" s="11" t="n">
        <v>42.00833</v>
      </c>
      <c r="H148" s="11" t="n">
        <v>-91.64407</v>
      </c>
      <c r="I148" s="11" t="inlineStr">
        <is>
          <t>319</t>
        </is>
      </c>
      <c r="J148" s="11" t="n">
        <v>130405</v>
      </c>
      <c r="K148" s="11" t="n">
        <v>53328</v>
      </c>
      <c r="L148" s="11" t="n">
        <v>53581</v>
      </c>
      <c r="M148" s="11" t="n">
        <v>183340874</v>
      </c>
      <c r="N148" s="11" t="n">
        <v>3295742</v>
      </c>
      <c r="O148" s="11" t="inlineStr">
        <is>
          <t>America/Chicago</t>
        </is>
      </c>
    </row>
    <row r="149" ht="11.25" customHeight="1" s="12">
      <c r="A149" s="11" t="n">
        <v>148</v>
      </c>
      <c r="B149" s="11" t="inlineStr">
        <is>
          <t>Davenport</t>
        </is>
      </c>
      <c r="C149" s="11" t="inlineStr">
        <is>
          <t>Scott County</t>
        </is>
      </c>
      <c r="D149" s="11" t="inlineStr">
        <is>
          <t>IA</t>
        </is>
      </c>
      <c r="E149" s="11" t="inlineStr">
        <is>
          <t>Iowa</t>
        </is>
      </c>
      <c r="F149" s="11" t="inlineStr">
        <is>
          <t>City</t>
        </is>
      </c>
      <c r="G149" s="11" t="n">
        <v>41.52364</v>
      </c>
      <c r="H149" s="11" t="n">
        <v>-90.57764</v>
      </c>
      <c r="I149" s="11" t="inlineStr">
        <is>
          <t>563</t>
        </is>
      </c>
      <c r="J149" s="11" t="n">
        <v>102582</v>
      </c>
      <c r="K149" s="11" t="n">
        <v>41100</v>
      </c>
      <c r="L149" s="11" t="n">
        <v>47343</v>
      </c>
      <c r="M149" s="11" t="n">
        <v>162885999</v>
      </c>
      <c r="N149" s="11" t="n">
        <v>5501339</v>
      </c>
      <c r="O149" s="11" t="inlineStr">
        <is>
          <t>America/Chicago</t>
        </is>
      </c>
    </row>
    <row r="150" ht="11.25" customHeight="1" s="12">
      <c r="A150" s="11" t="n">
        <v>149</v>
      </c>
      <c r="B150" s="11" t="inlineStr">
        <is>
          <t>Des Moines</t>
        </is>
      </c>
      <c r="C150" s="11" t="inlineStr">
        <is>
          <t>Warren County/Polk County</t>
        </is>
      </c>
      <c r="D150" s="11" t="inlineStr">
        <is>
          <t>IA</t>
        </is>
      </c>
      <c r="E150" s="11" t="inlineStr">
        <is>
          <t>Iowa</t>
        </is>
      </c>
      <c r="F150" s="11" t="inlineStr">
        <is>
          <t>City</t>
        </is>
      </c>
      <c r="G150" s="11" t="n">
        <v>41.57259</v>
      </c>
      <c r="H150" s="11" t="n">
        <v>-93.61024</v>
      </c>
      <c r="I150" s="11" t="inlineStr">
        <is>
          <t>515</t>
        </is>
      </c>
      <c r="J150" s="11" t="n">
        <v>210330</v>
      </c>
      <c r="K150" s="11" t="n">
        <v>81717</v>
      </c>
      <c r="L150" s="11" t="n">
        <v>46290</v>
      </c>
      <c r="M150" s="11" t="n">
        <v>230329944</v>
      </c>
      <c r="N150" s="11" t="n">
        <v>4657227</v>
      </c>
      <c r="O150" s="11" t="inlineStr">
        <is>
          <t>America/Chicago</t>
        </is>
      </c>
    </row>
    <row r="151" ht="11.25" customHeight="1" s="12">
      <c r="A151" s="11" t="n">
        <v>150</v>
      </c>
      <c r="B151" s="11" t="inlineStr">
        <is>
          <t>Boise City</t>
        </is>
      </c>
      <c r="C151" s="11" t="inlineStr">
        <is>
          <t>Ada County</t>
        </is>
      </c>
      <c r="D151" s="11" t="inlineStr">
        <is>
          <t>ID</t>
        </is>
      </c>
      <c r="E151" s="11" t="inlineStr">
        <is>
          <t>Idaho</t>
        </is>
      </c>
      <c r="F151" s="11" t="inlineStr">
        <is>
          <t>City</t>
        </is>
      </c>
      <c r="G151" s="11" t="n">
        <v>43.6135</v>
      </c>
      <c r="H151" s="11" t="n">
        <v>-116.20345</v>
      </c>
      <c r="I151" s="11" t="inlineStr">
        <is>
          <t>208</t>
        </is>
      </c>
      <c r="J151" s="11" t="n">
        <v>218281</v>
      </c>
      <c r="K151" s="11" t="n">
        <v>86916</v>
      </c>
      <c r="L151" s="11" t="n">
        <v>50323</v>
      </c>
      <c r="M151" s="11" t="n">
        <v>212601021</v>
      </c>
      <c r="N151" s="11" t="n">
        <v>1845301</v>
      </c>
      <c r="O151" s="11" t="inlineStr">
        <is>
          <t>America/Boise</t>
        </is>
      </c>
    </row>
    <row r="152" ht="11.25" customHeight="1" s="12">
      <c r="A152" s="11" t="n">
        <v>151</v>
      </c>
      <c r="B152" s="11" t="inlineStr">
        <is>
          <t>Aurora</t>
        </is>
      </c>
      <c r="C152" s="11" t="inlineStr">
        <is>
          <t>Kendall County/Kane County/Will County/DuPage County</t>
        </is>
      </c>
      <c r="D152" s="11" t="inlineStr">
        <is>
          <t>IL</t>
        </is>
      </c>
      <c r="E152" s="11" t="inlineStr">
        <is>
          <t>Illinois</t>
        </is>
      </c>
      <c r="F152" s="11" t="inlineStr">
        <is>
          <t>City</t>
        </is>
      </c>
      <c r="G152" s="11" t="n">
        <v>41.76346</v>
      </c>
      <c r="H152" s="11" t="n">
        <v>-88.2901</v>
      </c>
      <c r="I152" s="11" t="inlineStr">
        <is>
          <t>630</t>
        </is>
      </c>
      <c r="J152" s="11" t="n">
        <v>200661</v>
      </c>
      <c r="K152" s="11" t="n">
        <v>61449</v>
      </c>
      <c r="L152" s="11" t="n">
        <v>63090</v>
      </c>
      <c r="M152" s="11" t="n">
        <v>116273603</v>
      </c>
      <c r="N152" s="11" t="n">
        <v>2278285</v>
      </c>
      <c r="O152" s="11" t="inlineStr">
        <is>
          <t>America/Chicago</t>
        </is>
      </c>
    </row>
    <row r="153" ht="11.25" customHeight="1" s="12">
      <c r="A153" s="11" t="n">
        <v>152</v>
      </c>
      <c r="B153" s="11" t="inlineStr">
        <is>
          <t>Aurora (Township)</t>
        </is>
      </c>
      <c r="C153" s="11" t="inlineStr">
        <is>
          <t>Kane County</t>
        </is>
      </c>
      <c r="D153" s="11" t="inlineStr">
        <is>
          <t>IL</t>
        </is>
      </c>
      <c r="E153" s="11" t="inlineStr">
        <is>
          <t>Illinois</t>
        </is>
      </c>
      <c r="F153" s="11" t="inlineStr">
        <is>
          <t>Township</t>
        </is>
      </c>
      <c r="G153" s="11" t="n">
        <v>41.76887</v>
      </c>
      <c r="H153" s="11" t="n">
        <v>-88.31892999999999</v>
      </c>
      <c r="I153" s="11" t="inlineStr">
        <is>
          <t>630</t>
        </is>
      </c>
      <c r="J153" s="11" t="n">
        <v>148308</v>
      </c>
      <c r="K153" s="11" t="n">
        <v>44798</v>
      </c>
      <c r="L153" s="11" t="n">
        <v>49797</v>
      </c>
      <c r="M153" s="11" t="n">
        <v>89841331</v>
      </c>
      <c r="N153" s="11" t="n">
        <v>1727843</v>
      </c>
      <c r="O153" s="11" t="inlineStr">
        <is>
          <t>America/Chicago</t>
        </is>
      </c>
    </row>
    <row r="154" ht="11.25" customHeight="1" s="12">
      <c r="A154" s="11" t="n">
        <v>153</v>
      </c>
      <c r="B154" s="11" t="inlineStr">
        <is>
          <t>Bloomingdale (Township)</t>
        </is>
      </c>
      <c r="C154" s="11" t="inlineStr">
        <is>
          <t>DuPage County</t>
        </is>
      </c>
      <c r="D154" s="11" t="inlineStr">
        <is>
          <t>IL</t>
        </is>
      </c>
      <c r="E154" s="11" t="inlineStr">
        <is>
          <t>Illinois</t>
        </is>
      </c>
      <c r="F154" s="11" t="inlineStr">
        <is>
          <t>Township</t>
        </is>
      </c>
      <c r="G154" s="11" t="n">
        <v>41.94563</v>
      </c>
      <c r="H154" s="11" t="n">
        <v>-88.08462</v>
      </c>
      <c r="I154" s="11" t="inlineStr">
        <is>
          <t>630</t>
        </is>
      </c>
      <c r="J154" s="11" t="n">
        <v>113024</v>
      </c>
      <c r="K154" s="11" t="n">
        <v>40097</v>
      </c>
      <c r="L154" s="11" t="n">
        <v>68474</v>
      </c>
      <c r="M154" s="11" t="n">
        <v>88284784</v>
      </c>
      <c r="N154" s="11" t="n">
        <v>3206299</v>
      </c>
      <c r="O154" s="11" t="inlineStr">
        <is>
          <t>America/Chicago</t>
        </is>
      </c>
    </row>
    <row r="155" ht="11.25" customHeight="1" s="12">
      <c r="A155" s="11" t="n">
        <v>154</v>
      </c>
      <c r="B155" s="11" t="inlineStr">
        <is>
          <t>Bremen</t>
        </is>
      </c>
      <c r="C155" s="11" t="inlineStr">
        <is>
          <t>Cook County</t>
        </is>
      </c>
      <c r="D155" s="11" t="inlineStr">
        <is>
          <t>IL</t>
        </is>
      </c>
      <c r="E155" s="11" t="inlineStr">
        <is>
          <t>Illinois</t>
        </is>
      </c>
      <c r="F155" s="11" t="inlineStr">
        <is>
          <t>Township</t>
        </is>
      </c>
      <c r="G155" s="11" t="n">
        <v>41.60156</v>
      </c>
      <c r="H155" s="11" t="n">
        <v>-87.73502999999999</v>
      </c>
      <c r="I155" s="11" t="inlineStr">
        <is>
          <t>708</t>
        </is>
      </c>
      <c r="J155" s="11" t="n">
        <v>110683</v>
      </c>
      <c r="K155" s="11" t="n">
        <v>40159</v>
      </c>
      <c r="L155" s="11" t="n">
        <v>55902</v>
      </c>
      <c r="M155" s="11" t="n">
        <v>97756706</v>
      </c>
      <c r="N155" s="11" t="n">
        <v>295143</v>
      </c>
      <c r="O155" s="11" t="inlineStr">
        <is>
          <t>America/Chicago</t>
        </is>
      </c>
    </row>
    <row r="156" ht="11.25" customHeight="1" s="12">
      <c r="A156" s="11" t="n">
        <v>155</v>
      </c>
      <c r="B156" s="11" t="inlineStr">
        <is>
          <t>Capital</t>
        </is>
      </c>
      <c r="C156" s="11" t="inlineStr">
        <is>
          <t>Sangamon County</t>
        </is>
      </c>
      <c r="D156" s="11" t="inlineStr">
        <is>
          <t>IL</t>
        </is>
      </c>
      <c r="E156" s="11" t="inlineStr">
        <is>
          <t>Illinois</t>
        </is>
      </c>
      <c r="F156" s="11" t="inlineStr">
        <is>
          <t>Township</t>
        </is>
      </c>
      <c r="G156" s="11" t="n">
        <v>39.79106</v>
      </c>
      <c r="H156" s="11" t="n">
        <v>-89.64457</v>
      </c>
      <c r="I156" s="11" t="inlineStr">
        <is>
          <t>217</t>
        </is>
      </c>
      <c r="J156" s="11" t="n">
        <v>116358</v>
      </c>
      <c r="K156" s="11" t="n">
        <v>50476</v>
      </c>
      <c r="L156" s="11" t="n">
        <v>49925</v>
      </c>
      <c r="M156" s="11" t="n">
        <v>154319522</v>
      </c>
      <c r="N156" s="11" t="n">
        <v>16272442</v>
      </c>
      <c r="O156" s="11" t="inlineStr">
        <is>
          <t>America/Chicago</t>
        </is>
      </c>
    </row>
    <row r="157" ht="11.25" customHeight="1" s="12">
      <c r="A157" s="11" t="n">
        <v>156</v>
      </c>
      <c r="B157" s="11" t="inlineStr">
        <is>
          <t>Chicago</t>
        </is>
      </c>
      <c r="C157" s="11" t="inlineStr">
        <is>
          <t>Cook County/DuPage County</t>
        </is>
      </c>
      <c r="D157" s="11" t="inlineStr">
        <is>
          <t>IL</t>
        </is>
      </c>
      <c r="E157" s="11" t="inlineStr">
        <is>
          <t>Illinois</t>
        </is>
      </c>
      <c r="F157" s="11" t="inlineStr">
        <is>
          <t>City</t>
        </is>
      </c>
      <c r="G157" s="11" t="n">
        <v>41.83755</v>
      </c>
      <c r="H157" s="11" t="n">
        <v>-87.68183999999999</v>
      </c>
      <c r="I157" s="11" t="inlineStr">
        <is>
          <t>773</t>
        </is>
      </c>
      <c r="J157" s="11" t="n">
        <v>2720546</v>
      </c>
      <c r="K157" s="11" t="n">
        <v>1035436</v>
      </c>
      <c r="L157" s="11" t="n">
        <v>48522</v>
      </c>
      <c r="M157" s="11" t="n">
        <v>588808396</v>
      </c>
      <c r="N157" s="11" t="n">
        <v>17615206</v>
      </c>
      <c r="O157" s="11" t="inlineStr">
        <is>
          <t>America/Chicago</t>
        </is>
      </c>
    </row>
    <row r="158" ht="11.25" customHeight="1" s="12">
      <c r="A158" s="11" t="n">
        <v>157</v>
      </c>
      <c r="B158" s="11" t="inlineStr">
        <is>
          <t>Downers Grove (Township)</t>
        </is>
      </c>
      <c r="C158" s="11" t="inlineStr">
        <is>
          <t>DuPage County</t>
        </is>
      </c>
      <c r="D158" s="11" t="inlineStr">
        <is>
          <t>IL</t>
        </is>
      </c>
      <c r="E158" s="11" t="inlineStr">
        <is>
          <t>Illinois</t>
        </is>
      </c>
      <c r="F158" s="11" t="inlineStr">
        <is>
          <t>Township</t>
        </is>
      </c>
      <c r="G158" s="11" t="n">
        <v>41.7543</v>
      </c>
      <c r="H158" s="11" t="n">
        <v>-87.97753</v>
      </c>
      <c r="I158" s="11" t="inlineStr">
        <is>
          <t>630</t>
        </is>
      </c>
      <c r="J158" s="11" t="n">
        <v>149401</v>
      </c>
      <c r="K158" s="11" t="n">
        <v>56956</v>
      </c>
      <c r="L158" s="11" t="n">
        <v>81535</v>
      </c>
      <c r="M158" s="11" t="n">
        <v>128386816</v>
      </c>
      <c r="N158" s="11" t="n">
        <v>3508803</v>
      </c>
      <c r="O158" s="11" t="inlineStr">
        <is>
          <t>America/Chicago</t>
        </is>
      </c>
    </row>
    <row r="159" ht="11.25" customHeight="1" s="12">
      <c r="A159" s="11" t="n">
        <v>158</v>
      </c>
      <c r="B159" s="11" t="inlineStr">
        <is>
          <t>Elgin</t>
        </is>
      </c>
      <c r="C159" s="11" t="inlineStr">
        <is>
          <t>Cook County/Kane County</t>
        </is>
      </c>
      <c r="D159" s="11" t="inlineStr">
        <is>
          <t>IL</t>
        </is>
      </c>
      <c r="E159" s="11" t="inlineStr">
        <is>
          <t>Illinois</t>
        </is>
      </c>
      <c r="F159" s="11" t="inlineStr">
        <is>
          <t>City</t>
        </is>
      </c>
      <c r="G159" s="11" t="n">
        <v>42.03964</v>
      </c>
      <c r="H159" s="11" t="n">
        <v>-88.32171</v>
      </c>
      <c r="I159" s="11" t="inlineStr">
        <is>
          <t>847</t>
        </is>
      </c>
      <c r="J159" s="11" t="n">
        <v>112111</v>
      </c>
      <c r="K159" s="11" t="n">
        <v>35075</v>
      </c>
      <c r="L159" s="11" t="n">
        <v>60499</v>
      </c>
      <c r="M159" s="11" t="n">
        <v>96981130</v>
      </c>
      <c r="N159" s="11" t="n">
        <v>1272788</v>
      </c>
      <c r="O159" s="11" t="inlineStr">
        <is>
          <t>America/Chicago</t>
        </is>
      </c>
    </row>
    <row r="160" ht="11.25" customHeight="1" s="12">
      <c r="A160" s="11" t="n">
        <v>159</v>
      </c>
      <c r="B160" s="11" t="inlineStr">
        <is>
          <t>Elgin (Township)</t>
        </is>
      </c>
      <c r="C160" s="11" t="inlineStr">
        <is>
          <t>Kane County</t>
        </is>
      </c>
      <c r="D160" s="11" t="inlineStr">
        <is>
          <t>IL</t>
        </is>
      </c>
      <c r="E160" s="11" t="inlineStr">
        <is>
          <t>Illinois</t>
        </is>
      </c>
      <c r="F160" s="11" t="inlineStr">
        <is>
          <t>Township</t>
        </is>
      </c>
      <c r="G160" s="11" t="n">
        <v>42.0261</v>
      </c>
      <c r="H160" s="11" t="n">
        <v>-88.31822</v>
      </c>
      <c r="I160" s="11" t="inlineStr">
        <is>
          <t>847</t>
        </is>
      </c>
      <c r="J160" s="11" t="n">
        <v>104288</v>
      </c>
      <c r="K160" s="11" t="n">
        <v>33089</v>
      </c>
      <c r="L160" s="11" t="n">
        <v>63609</v>
      </c>
      <c r="M160" s="11" t="n">
        <v>82722594</v>
      </c>
      <c r="N160" s="11" t="n">
        <v>1676406</v>
      </c>
      <c r="O160" s="11" t="inlineStr">
        <is>
          <t>America/Chicago</t>
        </is>
      </c>
    </row>
    <row r="161" ht="11.25" customHeight="1" s="12">
      <c r="A161" s="11" t="n">
        <v>160</v>
      </c>
      <c r="B161" s="11" t="inlineStr">
        <is>
          <t>Hanover</t>
        </is>
      </c>
      <c r="C161" s="11" t="inlineStr">
        <is>
          <t>Cook County</t>
        </is>
      </c>
      <c r="D161" s="11" t="inlineStr">
        <is>
          <t>IL</t>
        </is>
      </c>
      <c r="E161" s="11" t="inlineStr">
        <is>
          <t>Illinois</t>
        </is>
      </c>
      <c r="F161" s="11" t="inlineStr">
        <is>
          <t>Township</t>
        </is>
      </c>
      <c r="G161" s="11" t="n">
        <v>42.02803</v>
      </c>
      <c r="H161" s="11" t="n">
        <v>-88.20363999999999</v>
      </c>
      <c r="I161" s="11" t="inlineStr">
        <is>
          <t>847</t>
        </is>
      </c>
      <c r="J161" s="11" t="n">
        <v>101296</v>
      </c>
      <c r="K161" s="11" t="n">
        <v>32297</v>
      </c>
      <c r="L161" s="11" t="n">
        <v>73620</v>
      </c>
      <c r="M161" s="11" t="n">
        <v>86551770</v>
      </c>
      <c r="N161" s="11" t="n">
        <v>624095</v>
      </c>
      <c r="O161" s="11" t="inlineStr">
        <is>
          <t>America/Chicago</t>
        </is>
      </c>
    </row>
    <row r="162" ht="11.25" customHeight="1" s="12">
      <c r="A162" s="11" t="n">
        <v>161</v>
      </c>
      <c r="B162" s="11" t="inlineStr">
        <is>
          <t>Joliet</t>
        </is>
      </c>
      <c r="C162" s="11" t="inlineStr">
        <is>
          <t>Kendall County/Will County</t>
        </is>
      </c>
      <c r="D162" s="11" t="inlineStr">
        <is>
          <t>IL</t>
        </is>
      </c>
      <c r="E162" s="11" t="inlineStr">
        <is>
          <t>Illinois</t>
        </is>
      </c>
      <c r="F162" s="11" t="inlineStr">
        <is>
          <t>City</t>
        </is>
      </c>
      <c r="G162" s="11" t="n">
        <v>41.5177</v>
      </c>
      <c r="H162" s="11" t="n">
        <v>-88.14885</v>
      </c>
      <c r="I162" s="11" t="inlineStr">
        <is>
          <t>815</t>
        </is>
      </c>
      <c r="J162" s="11" t="n">
        <v>147861</v>
      </c>
      <c r="K162" s="11" t="n">
        <v>46895</v>
      </c>
      <c r="L162" s="11" t="n">
        <v>60976</v>
      </c>
      <c r="M162" s="11" t="n">
        <v>166876584</v>
      </c>
      <c r="N162" s="11" t="n">
        <v>1718805</v>
      </c>
      <c r="O162" s="11" t="inlineStr">
        <is>
          <t>America/Chicago</t>
        </is>
      </c>
    </row>
    <row r="163" ht="11.25" customHeight="1" s="12">
      <c r="A163" s="11" t="n">
        <v>162</v>
      </c>
      <c r="B163" s="11" t="inlineStr">
        <is>
          <t>Lisle (Township)</t>
        </is>
      </c>
      <c r="C163" s="11" t="inlineStr">
        <is>
          <t>DuPage County</t>
        </is>
      </c>
      <c r="D163" s="11" t="inlineStr">
        <is>
          <t>IL</t>
        </is>
      </c>
      <c r="E163" s="11" t="inlineStr">
        <is>
          <t>Illinois</t>
        </is>
      </c>
      <c r="F163" s="11" t="inlineStr">
        <is>
          <t>Township</t>
        </is>
      </c>
      <c r="G163" s="11" t="n">
        <v>41.77193</v>
      </c>
      <c r="H163" s="11" t="n">
        <v>-88.09209</v>
      </c>
      <c r="I163" s="11" t="inlineStr">
        <is>
          <t>630</t>
        </is>
      </c>
      <c r="J163" s="11" t="n">
        <v>119818</v>
      </c>
      <c r="K163" s="11" t="n">
        <v>45377</v>
      </c>
      <c r="L163" s="11" t="n">
        <v>86610</v>
      </c>
      <c r="M163" s="11" t="n">
        <v>91532435</v>
      </c>
      <c r="N163" s="11" t="n">
        <v>1583080</v>
      </c>
      <c r="O163" s="11" t="inlineStr">
        <is>
          <t>America/Chicago</t>
        </is>
      </c>
    </row>
    <row r="164" ht="11.25" customHeight="1" s="12">
      <c r="A164" s="11" t="n">
        <v>163</v>
      </c>
      <c r="B164" s="11" t="inlineStr">
        <is>
          <t>Lyons (Township)</t>
        </is>
      </c>
      <c r="C164" s="11" t="inlineStr">
        <is>
          <t>Cook County</t>
        </is>
      </c>
      <c r="D164" s="11" t="inlineStr">
        <is>
          <t>IL</t>
        </is>
      </c>
      <c r="E164" s="11" t="inlineStr">
        <is>
          <t>Illinois</t>
        </is>
      </c>
      <c r="F164" s="11" t="inlineStr">
        <is>
          <t>Township</t>
        </is>
      </c>
      <c r="G164" s="11" t="n">
        <v>41.77475</v>
      </c>
      <c r="H164" s="11" t="n">
        <v>-87.8596</v>
      </c>
      <c r="I164" s="11" t="inlineStr">
        <is>
          <t>708</t>
        </is>
      </c>
      <c r="J164" s="11" t="n">
        <v>112890</v>
      </c>
      <c r="K164" s="11" t="n">
        <v>39769</v>
      </c>
      <c r="L164" s="11" t="n">
        <v>66065</v>
      </c>
      <c r="M164" s="11" t="n">
        <v>94153993</v>
      </c>
      <c r="N164" s="11" t="n">
        <v>1462083</v>
      </c>
      <c r="O164" s="11" t="inlineStr">
        <is>
          <t>America/Chicago</t>
        </is>
      </c>
    </row>
    <row r="165" ht="11.25" customHeight="1" s="12">
      <c r="A165" s="11" t="n">
        <v>164</v>
      </c>
      <c r="B165" s="11" t="inlineStr">
        <is>
          <t>Maine</t>
        </is>
      </c>
      <c r="C165" s="11" t="inlineStr">
        <is>
          <t>Cook County</t>
        </is>
      </c>
      <c r="D165" s="11" t="inlineStr">
        <is>
          <t>IL</t>
        </is>
      </c>
      <c r="E165" s="11" t="inlineStr">
        <is>
          <t>Illinois</t>
        </is>
      </c>
      <c r="F165" s="11" t="inlineStr">
        <is>
          <t>Township</t>
        </is>
      </c>
      <c r="G165" s="11" t="n">
        <v>42.03353</v>
      </c>
      <c r="H165" s="11" t="n">
        <v>-87.86441000000001</v>
      </c>
      <c r="I165" s="11" t="inlineStr">
        <is>
          <t>847</t>
        </is>
      </c>
      <c r="J165" s="11" t="n">
        <v>136667</v>
      </c>
      <c r="K165" s="11" t="n">
        <v>50680</v>
      </c>
      <c r="L165" s="11" t="n">
        <v>65608</v>
      </c>
      <c r="M165" s="11" t="n">
        <v>67114018</v>
      </c>
      <c r="N165" s="11" t="n">
        <v>640546</v>
      </c>
      <c r="O165" s="11" t="inlineStr">
        <is>
          <t>America/Chicago</t>
        </is>
      </c>
    </row>
    <row r="166" ht="11.25" customHeight="1" s="12">
      <c r="A166" s="11" t="n">
        <v>165</v>
      </c>
      <c r="B166" s="11" t="inlineStr">
        <is>
          <t>Milton</t>
        </is>
      </c>
      <c r="C166" s="11" t="inlineStr">
        <is>
          <t>DuPage County</t>
        </is>
      </c>
      <c r="D166" s="11" t="inlineStr">
        <is>
          <t>IL</t>
        </is>
      </c>
      <c r="E166" s="11" t="inlineStr">
        <is>
          <t>Illinois</t>
        </is>
      </c>
      <c r="F166" s="11" t="inlineStr">
        <is>
          <t>Township</t>
        </is>
      </c>
      <c r="G166" s="11" t="n">
        <v>41.85857</v>
      </c>
      <c r="H166" s="11" t="n">
        <v>-88.08947999999999</v>
      </c>
      <c r="I166" s="11" t="inlineStr">
        <is>
          <t>630</t>
        </is>
      </c>
      <c r="J166" s="11" t="n">
        <v>118844</v>
      </c>
      <c r="K166" s="11" t="n">
        <v>43510</v>
      </c>
      <c r="L166" s="11" t="n">
        <v>84039</v>
      </c>
      <c r="M166" s="11" t="n">
        <v>88967140</v>
      </c>
      <c r="N166" s="11" t="n">
        <v>2353781</v>
      </c>
      <c r="O166" s="11" t="inlineStr">
        <is>
          <t>America/Chicago</t>
        </is>
      </c>
    </row>
    <row r="167" ht="11.25" customHeight="1" s="12">
      <c r="A167" s="11" t="n">
        <v>166</v>
      </c>
      <c r="B167" s="11" t="inlineStr">
        <is>
          <t>Naperville</t>
        </is>
      </c>
      <c r="C167" s="11" t="inlineStr">
        <is>
          <t>Will County/DuPage County</t>
        </is>
      </c>
      <c r="D167" s="11" t="inlineStr">
        <is>
          <t>IL</t>
        </is>
      </c>
      <c r="E167" s="11" t="inlineStr">
        <is>
          <t>Illinois</t>
        </is>
      </c>
      <c r="F167" s="11" t="inlineStr">
        <is>
          <t>City</t>
        </is>
      </c>
      <c r="G167" s="11" t="n">
        <v>41.74917</v>
      </c>
      <c r="H167" s="11" t="n">
        <v>-88.16202</v>
      </c>
      <c r="I167" s="11" t="inlineStr">
        <is>
          <t>630</t>
        </is>
      </c>
      <c r="J167" s="11" t="n">
        <v>147100</v>
      </c>
      <c r="K167" s="11" t="n">
        <v>50073</v>
      </c>
      <c r="L167" s="11" t="n">
        <v>109468</v>
      </c>
      <c r="M167" s="11" t="n">
        <v>100155901</v>
      </c>
      <c r="N167" s="11" t="n">
        <v>1471160</v>
      </c>
      <c r="O167" s="11" t="inlineStr">
        <is>
          <t>America/Chicago</t>
        </is>
      </c>
    </row>
    <row r="168" ht="11.25" customHeight="1" s="12">
      <c r="A168" s="11" t="n">
        <v>167</v>
      </c>
      <c r="B168" s="11" t="inlineStr">
        <is>
          <t>Naperville (Township)</t>
        </is>
      </c>
      <c r="C168" s="11" t="inlineStr">
        <is>
          <t>DuPage County</t>
        </is>
      </c>
      <c r="D168" s="11" t="inlineStr">
        <is>
          <t>IL</t>
        </is>
      </c>
      <c r="E168" s="11" t="inlineStr">
        <is>
          <t>Illinois</t>
        </is>
      </c>
      <c r="F168" s="11" t="inlineStr">
        <is>
          <t>Township</t>
        </is>
      </c>
      <c r="G168" s="11" t="n">
        <v>41.76635</v>
      </c>
      <c r="H168" s="11" t="n">
        <v>-88.2009</v>
      </c>
      <c r="I168" s="11" t="inlineStr">
        <is>
          <t>630</t>
        </is>
      </c>
      <c r="J168" s="11" t="n">
        <v>102708</v>
      </c>
      <c r="K168" s="11" t="n">
        <v>37133</v>
      </c>
      <c r="L168" s="11" t="n">
        <v>88282</v>
      </c>
      <c r="M168" s="11" t="n">
        <v>90385339</v>
      </c>
      <c r="N168" s="11" t="n">
        <v>2423679</v>
      </c>
      <c r="O168" s="11" t="inlineStr">
        <is>
          <t>America/Chicago</t>
        </is>
      </c>
    </row>
    <row r="169" ht="11.25" customHeight="1" s="12">
      <c r="A169" s="11" t="n">
        <v>168</v>
      </c>
      <c r="B169" s="11" t="inlineStr">
        <is>
          <t>Niles (Township)</t>
        </is>
      </c>
      <c r="C169" s="11" t="inlineStr">
        <is>
          <t>Cook County</t>
        </is>
      </c>
      <c r="D169" s="11" t="inlineStr">
        <is>
          <t>IL</t>
        </is>
      </c>
      <c r="E169" s="11" t="inlineStr">
        <is>
          <t>Illinois</t>
        </is>
      </c>
      <c r="F169" s="11" t="inlineStr">
        <is>
          <t>Township</t>
        </is>
      </c>
      <c r="G169" s="11" t="n">
        <v>42.03209</v>
      </c>
      <c r="H169" s="11" t="n">
        <v>-87.75778</v>
      </c>
      <c r="I169" s="11" t="inlineStr">
        <is>
          <t>847</t>
        </is>
      </c>
      <c r="J169" s="11" t="n">
        <v>106229</v>
      </c>
      <c r="K169" s="11" t="n">
        <v>37478</v>
      </c>
      <c r="L169" s="11" t="n">
        <v>69857</v>
      </c>
      <c r="M169" s="11" t="n">
        <v>55058020</v>
      </c>
      <c r="N169" s="11" t="n">
        <v>0</v>
      </c>
      <c r="O169" s="11" t="inlineStr">
        <is>
          <t>America/Chicago</t>
        </is>
      </c>
    </row>
    <row r="170" ht="11.25" customHeight="1" s="12">
      <c r="A170" s="11" t="n">
        <v>169</v>
      </c>
      <c r="B170" s="11" t="inlineStr">
        <is>
          <t>Palatine (Township)</t>
        </is>
      </c>
      <c r="C170" s="11" t="inlineStr">
        <is>
          <t>Cook County</t>
        </is>
      </c>
      <c r="D170" s="11" t="inlineStr">
        <is>
          <t>IL</t>
        </is>
      </c>
      <c r="E170" s="11" t="inlineStr">
        <is>
          <t>Illinois</t>
        </is>
      </c>
      <c r="F170" s="11" t="inlineStr">
        <is>
          <t>Township</t>
        </is>
      </c>
      <c r="G170" s="11" t="n">
        <v>42.11125</v>
      </c>
      <c r="H170" s="11" t="n">
        <v>-88.06440000000001</v>
      </c>
      <c r="I170" s="11" t="inlineStr">
        <is>
          <t>847</t>
        </is>
      </c>
      <c r="J170" s="11" t="n">
        <v>114057</v>
      </c>
      <c r="K170" s="11" t="n">
        <v>42938</v>
      </c>
      <c r="L170" s="11" t="n">
        <v>77545</v>
      </c>
      <c r="M170" s="11" t="n">
        <v>92499527</v>
      </c>
      <c r="N170" s="11" t="n">
        <v>989285</v>
      </c>
      <c r="O170" s="11" t="inlineStr">
        <is>
          <t>America/Chicago</t>
        </is>
      </c>
    </row>
    <row r="171" ht="11.25" customHeight="1" s="12">
      <c r="A171" s="11" t="n">
        <v>170</v>
      </c>
      <c r="B171" s="11" t="inlineStr">
        <is>
          <t>Peoria</t>
        </is>
      </c>
      <c r="C171" s="11" t="inlineStr">
        <is>
          <t>Peoria County</t>
        </is>
      </c>
      <c r="D171" s="11" t="inlineStr">
        <is>
          <t>IL</t>
        </is>
      </c>
      <c r="E171" s="11" t="inlineStr">
        <is>
          <t>Illinois</t>
        </is>
      </c>
      <c r="F171" s="11" t="inlineStr">
        <is>
          <t>City</t>
        </is>
      </c>
      <c r="G171" s="11" t="n">
        <v>40.69365</v>
      </c>
      <c r="H171" s="11" t="n">
        <v>-89.58899</v>
      </c>
      <c r="I171" s="11" t="inlineStr">
        <is>
          <t>309</t>
        </is>
      </c>
      <c r="J171" s="11" t="n">
        <v>115070</v>
      </c>
      <c r="K171" s="11" t="n">
        <v>47239</v>
      </c>
      <c r="L171" s="11" t="n">
        <v>45552</v>
      </c>
      <c r="M171" s="11" t="n">
        <v>124916605</v>
      </c>
      <c r="N171" s="11" t="n">
        <v>5748402</v>
      </c>
      <c r="O171" s="11" t="inlineStr">
        <is>
          <t>America/Chicago</t>
        </is>
      </c>
    </row>
    <row r="172" ht="11.25" customHeight="1" s="12">
      <c r="A172" s="11" t="n">
        <v>171</v>
      </c>
      <c r="B172" s="11" t="inlineStr">
        <is>
          <t>Peoria City</t>
        </is>
      </c>
      <c r="C172" s="11" t="inlineStr">
        <is>
          <t>Peoria County</t>
        </is>
      </c>
      <c r="D172" s="11" t="inlineStr">
        <is>
          <t>IL</t>
        </is>
      </c>
      <c r="E172" s="11" t="inlineStr">
        <is>
          <t>Illinois</t>
        </is>
      </c>
      <c r="F172" s="11" t="inlineStr">
        <is>
          <t>Township</t>
        </is>
      </c>
      <c r="G172" s="11" t="n">
        <v>40.74495</v>
      </c>
      <c r="H172" s="11" t="n">
        <v>-89.60964</v>
      </c>
      <c r="I172" s="11" t="inlineStr">
        <is>
          <t>309</t>
        </is>
      </c>
      <c r="J172" s="11" t="n">
        <v>104291</v>
      </c>
      <c r="K172" s="11" t="n">
        <v>43267</v>
      </c>
      <c r="L172" s="11" t="n">
        <v>42041</v>
      </c>
      <c r="M172" s="11" t="n">
        <v>104884817</v>
      </c>
      <c r="N172" s="11" t="n">
        <v>5748402</v>
      </c>
      <c r="O172" s="11" t="inlineStr">
        <is>
          <t>America/Chicago</t>
        </is>
      </c>
    </row>
    <row r="173" ht="11.25" customHeight="1" s="12">
      <c r="A173" s="11" t="n">
        <v>172</v>
      </c>
      <c r="B173" s="11" t="inlineStr">
        <is>
          <t>Proviso</t>
        </is>
      </c>
      <c r="C173" s="11" t="inlineStr">
        <is>
          <t>Cook County</t>
        </is>
      </c>
      <c r="D173" s="11" t="inlineStr">
        <is>
          <t>IL</t>
        </is>
      </c>
      <c r="E173" s="11" t="inlineStr">
        <is>
          <t>Illinois</t>
        </is>
      </c>
      <c r="F173" s="11" t="inlineStr">
        <is>
          <t>Township</t>
        </is>
      </c>
      <c r="G173" s="11" t="n">
        <v>41.86472</v>
      </c>
      <c r="H173" s="11" t="n">
        <v>-87.87119</v>
      </c>
      <c r="I173" s="11" t="inlineStr">
        <is>
          <t>708</t>
        </is>
      </c>
      <c r="J173" s="11" t="n">
        <v>151772</v>
      </c>
      <c r="K173" s="11" t="n">
        <v>54255</v>
      </c>
      <c r="L173" s="11" t="n">
        <v>53281</v>
      </c>
      <c r="M173" s="11" t="n">
        <v>76908074</v>
      </c>
      <c r="N173" s="11" t="n">
        <v>254</v>
      </c>
      <c r="O173" s="11" t="inlineStr">
        <is>
          <t>America/Chicago</t>
        </is>
      </c>
    </row>
    <row r="174" ht="11.25" customHeight="1" s="12">
      <c r="A174" s="11" t="n">
        <v>173</v>
      </c>
      <c r="B174" s="11" t="inlineStr">
        <is>
          <t>Rockford</t>
        </is>
      </c>
      <c r="C174" s="11" t="inlineStr">
        <is>
          <t>Winnebago County/Ogle County</t>
        </is>
      </c>
      <c r="D174" s="11" t="inlineStr">
        <is>
          <t>IL</t>
        </is>
      </c>
      <c r="E174" s="11" t="inlineStr">
        <is>
          <t>Illinois</t>
        </is>
      </c>
      <c r="F174" s="11" t="inlineStr">
        <is>
          <t>City</t>
        </is>
      </c>
      <c r="G174" s="11" t="n">
        <v>42.25884</v>
      </c>
      <c r="H174" s="11" t="n">
        <v>-89.06455</v>
      </c>
      <c r="I174" s="11" t="inlineStr">
        <is>
          <t>815</t>
        </is>
      </c>
      <c r="J174" s="11" t="n">
        <v>148278</v>
      </c>
      <c r="K174" s="11" t="n">
        <v>58559</v>
      </c>
      <c r="L174" s="11" t="n">
        <v>38716</v>
      </c>
      <c r="M174" s="11" t="n">
        <v>164382960</v>
      </c>
      <c r="N174" s="11" t="n">
        <v>2627885</v>
      </c>
      <c r="O174" s="11" t="inlineStr">
        <is>
          <t>America/Chicago</t>
        </is>
      </c>
    </row>
    <row r="175" ht="11.25" customHeight="1" s="12">
      <c r="A175" s="11" t="n">
        <v>174</v>
      </c>
      <c r="B175" s="11" t="inlineStr">
        <is>
          <t>Rockford (Township)</t>
        </is>
      </c>
      <c r="C175" s="11" t="inlineStr">
        <is>
          <t>Winnebago County</t>
        </is>
      </c>
      <c r="D175" s="11" t="inlineStr">
        <is>
          <t>IL</t>
        </is>
      </c>
      <c r="E175" s="11" t="inlineStr">
        <is>
          <t>Illinois</t>
        </is>
      </c>
      <c r="F175" s="11" t="inlineStr">
        <is>
          <t>Township</t>
        </is>
      </c>
      <c r="G175" s="11" t="n">
        <v>42.24868</v>
      </c>
      <c r="H175" s="11" t="n">
        <v>-89.07452000000001</v>
      </c>
      <c r="I175" s="11" t="inlineStr">
        <is>
          <t>815</t>
        </is>
      </c>
      <c r="J175" s="11" t="n">
        <v>173110</v>
      </c>
      <c r="K175" s="11" t="n">
        <v>69780</v>
      </c>
      <c r="L175" s="11" t="n">
        <v>40391</v>
      </c>
      <c r="M175" s="11" t="n">
        <v>287475255</v>
      </c>
      <c r="N175" s="11" t="n">
        <v>4720906</v>
      </c>
      <c r="O175" s="11" t="inlineStr">
        <is>
          <t>America/Chicago</t>
        </is>
      </c>
    </row>
    <row r="176" ht="11.25" customHeight="1" s="12">
      <c r="A176" s="11" t="n">
        <v>175</v>
      </c>
      <c r="B176" s="11" t="inlineStr">
        <is>
          <t>Schaumburg (Township)</t>
        </is>
      </c>
      <c r="C176" s="11" t="inlineStr">
        <is>
          <t>Cook County</t>
        </is>
      </c>
      <c r="D176" s="11" t="inlineStr">
        <is>
          <t>IL</t>
        </is>
      </c>
      <c r="E176" s="11" t="inlineStr">
        <is>
          <t>Illinois</t>
        </is>
      </c>
      <c r="F176" s="11" t="inlineStr">
        <is>
          <t>Township</t>
        </is>
      </c>
      <c r="G176" s="11" t="n">
        <v>42.02911</v>
      </c>
      <c r="H176" s="11" t="n">
        <v>-88.08951</v>
      </c>
      <c r="I176" s="11" t="inlineStr">
        <is>
          <t>630</t>
        </is>
      </c>
      <c r="J176" s="11" t="n">
        <v>132162</v>
      </c>
      <c r="K176" s="11" t="n">
        <v>49006</v>
      </c>
      <c r="L176" s="11" t="n">
        <v>74034</v>
      </c>
      <c r="M176" s="11" t="n">
        <v>79648612</v>
      </c>
      <c r="N176" s="11" t="n">
        <v>555721</v>
      </c>
      <c r="O176" s="11" t="inlineStr">
        <is>
          <t>America/Chicago</t>
        </is>
      </c>
    </row>
    <row r="177" ht="11.25" customHeight="1" s="12">
      <c r="A177" s="11" t="n">
        <v>176</v>
      </c>
      <c r="B177" s="11" t="inlineStr">
        <is>
          <t>Springfield</t>
        </is>
      </c>
      <c r="C177" s="11" t="inlineStr">
        <is>
          <t>Sangamon County</t>
        </is>
      </c>
      <c r="D177" s="11" t="inlineStr">
        <is>
          <t>IL</t>
        </is>
      </c>
      <c r="E177" s="11" t="inlineStr">
        <is>
          <t>Illinois</t>
        </is>
      </c>
      <c r="F177" s="11" t="inlineStr">
        <is>
          <t>City</t>
        </is>
      </c>
      <c r="G177" s="11" t="n">
        <v>39.80172</v>
      </c>
      <c r="H177" s="11" t="n">
        <v>-89.64371</v>
      </c>
      <c r="I177" s="11" t="inlineStr">
        <is>
          <t>217</t>
        </is>
      </c>
      <c r="J177" s="11" t="n">
        <v>116565</v>
      </c>
      <c r="K177" s="11" t="n">
        <v>50575</v>
      </c>
      <c r="L177" s="11" t="n">
        <v>49868</v>
      </c>
      <c r="M177" s="11" t="n">
        <v>155637192</v>
      </c>
      <c r="N177" s="11" t="n">
        <v>16272442</v>
      </c>
      <c r="O177" s="11" t="inlineStr">
        <is>
          <t>America/Chicago</t>
        </is>
      </c>
    </row>
    <row r="178" ht="11.25" customHeight="1" s="12">
      <c r="A178" s="11" t="n">
        <v>177</v>
      </c>
      <c r="B178" s="11" t="inlineStr">
        <is>
          <t>Thornton (Township)</t>
        </is>
      </c>
      <c r="C178" s="11" t="inlineStr">
        <is>
          <t>Cook County</t>
        </is>
      </c>
      <c r="D178" s="11" t="inlineStr">
        <is>
          <t>IL</t>
        </is>
      </c>
      <c r="E178" s="11" t="inlineStr">
        <is>
          <t>Illinois</t>
        </is>
      </c>
      <c r="F178" s="11" t="inlineStr">
        <is>
          <t>Township</t>
        </is>
      </c>
      <c r="G178" s="11" t="n">
        <v>41.60127</v>
      </c>
      <c r="H178" s="11" t="n">
        <v>-87.60032</v>
      </c>
      <c r="I178" s="11" t="inlineStr">
        <is>
          <t>708</t>
        </is>
      </c>
      <c r="J178" s="11" t="n">
        <v>169468</v>
      </c>
      <c r="K178" s="11" t="n">
        <v>62380</v>
      </c>
      <c r="L178" s="11" t="n">
        <v>41024</v>
      </c>
      <c r="M178" s="11" t="n">
        <v>121463504</v>
      </c>
      <c r="N178" s="11" t="n">
        <v>1255264</v>
      </c>
      <c r="O178" s="11" t="inlineStr">
        <is>
          <t>America/Chicago</t>
        </is>
      </c>
    </row>
    <row r="179" ht="11.25" customHeight="1" s="12">
      <c r="A179" s="11" t="n">
        <v>178</v>
      </c>
      <c r="B179" s="11" t="inlineStr">
        <is>
          <t>Wheeling (Township)</t>
        </is>
      </c>
      <c r="C179" s="11" t="inlineStr">
        <is>
          <t>Cook County</t>
        </is>
      </c>
      <c r="D179" s="11" t="inlineStr">
        <is>
          <t>IL</t>
        </is>
      </c>
      <c r="E179" s="11" t="inlineStr">
        <is>
          <t>Illinois</t>
        </is>
      </c>
      <c r="F179" s="11" t="inlineStr">
        <is>
          <t>Township</t>
        </is>
      </c>
      <c r="G179" s="11" t="n">
        <v>42.10987</v>
      </c>
      <c r="H179" s="11" t="n">
        <v>-87.94458</v>
      </c>
      <c r="I179" s="11" t="inlineStr">
        <is>
          <t>847</t>
        </is>
      </c>
      <c r="J179" s="11" t="n">
        <v>155286</v>
      </c>
      <c r="K179" s="11" t="n">
        <v>59425</v>
      </c>
      <c r="L179" s="11" t="n">
        <v>73977</v>
      </c>
      <c r="M179" s="11" t="n">
        <v>92979678</v>
      </c>
      <c r="N179" s="11" t="n">
        <v>317743</v>
      </c>
      <c r="O179" s="11" t="inlineStr">
        <is>
          <t>America/Chicago</t>
        </is>
      </c>
    </row>
    <row r="180" ht="11.25" customHeight="1" s="12">
      <c r="A180" s="11" t="n">
        <v>179</v>
      </c>
      <c r="B180" s="11" t="inlineStr">
        <is>
          <t>Worth (Township)</t>
        </is>
      </c>
      <c r="C180" s="11" t="inlineStr">
        <is>
          <t>Cook County</t>
        </is>
      </c>
      <c r="D180" s="11" t="inlineStr">
        <is>
          <t>IL</t>
        </is>
      </c>
      <c r="E180" s="11" t="inlineStr">
        <is>
          <t>Illinois</t>
        </is>
      </c>
      <c r="F180" s="11" t="inlineStr">
        <is>
          <t>Township</t>
        </is>
      </c>
      <c r="G180" s="11" t="n">
        <v>41.69043</v>
      </c>
      <c r="H180" s="11" t="n">
        <v>-87.74383</v>
      </c>
      <c r="I180" s="11" t="inlineStr">
        <is>
          <t>708</t>
        </is>
      </c>
      <c r="J180" s="11" t="n">
        <v>152861</v>
      </c>
      <c r="K180" s="11" t="n">
        <v>56788</v>
      </c>
      <c r="L180" s="11" t="n">
        <v>54124</v>
      </c>
      <c r="M180" s="11" t="n">
        <v>82397386</v>
      </c>
      <c r="N180" s="11" t="n">
        <v>875755</v>
      </c>
      <c r="O180" s="11" t="inlineStr">
        <is>
          <t>America/Chicago</t>
        </is>
      </c>
    </row>
    <row r="181" ht="11.25" customHeight="1" s="12">
      <c r="A181" s="11" t="n">
        <v>180</v>
      </c>
      <c r="B181" s="11" t="inlineStr">
        <is>
          <t>York</t>
        </is>
      </c>
      <c r="C181" s="11" t="inlineStr">
        <is>
          <t>DuPage County</t>
        </is>
      </c>
      <c r="D181" s="11" t="inlineStr">
        <is>
          <t>IL</t>
        </is>
      </c>
      <c r="E181" s="11" t="inlineStr">
        <is>
          <t>Illinois</t>
        </is>
      </c>
      <c r="F181" s="11" t="inlineStr">
        <is>
          <t>Township</t>
        </is>
      </c>
      <c r="G181" s="11" t="n">
        <v>41.86177</v>
      </c>
      <c r="H181" s="11" t="n">
        <v>-87.9761</v>
      </c>
      <c r="I181" s="11" t="inlineStr">
        <is>
          <t>630</t>
        </is>
      </c>
      <c r="J181" s="11" t="n">
        <v>125730</v>
      </c>
      <c r="K181" s="11" t="n">
        <v>47997</v>
      </c>
      <c r="L181" s="11" t="n">
        <v>76285</v>
      </c>
      <c r="M181" s="11" t="n">
        <v>90808706</v>
      </c>
      <c r="N181" s="11" t="n">
        <v>1568158</v>
      </c>
      <c r="O181" s="11" t="inlineStr">
        <is>
          <t>America/Chicago</t>
        </is>
      </c>
    </row>
    <row r="182" ht="11.25" customHeight="1" s="12">
      <c r="A182" s="11" t="n">
        <v>181</v>
      </c>
      <c r="B182" s="11" t="inlineStr">
        <is>
          <t>Calumet</t>
        </is>
      </c>
      <c r="C182" s="11" t="inlineStr">
        <is>
          <t>Lake County</t>
        </is>
      </c>
      <c r="D182" s="11" t="inlineStr">
        <is>
          <t>IN</t>
        </is>
      </c>
      <c r="E182" s="11" t="inlineStr">
        <is>
          <t>Indiana</t>
        </is>
      </c>
      <c r="F182" s="11" t="inlineStr">
        <is>
          <t>Township</t>
        </is>
      </c>
      <c r="G182" s="11" t="n">
        <v>41.58533</v>
      </c>
      <c r="H182" s="11" t="n">
        <v>-87.35516</v>
      </c>
      <c r="I182" s="11" t="inlineStr">
        <is>
          <t>219</t>
        </is>
      </c>
      <c r="J182" s="11" t="n">
        <v>100453</v>
      </c>
      <c r="K182" s="11" t="n">
        <v>39770</v>
      </c>
      <c r="L182" s="11" t="n">
        <v>31332</v>
      </c>
      <c r="M182" s="11" t="n">
        <v>158624821</v>
      </c>
      <c r="N182" s="11" t="n">
        <v>19428725</v>
      </c>
      <c r="O182" s="11" t="inlineStr">
        <is>
          <t>America/Chicago</t>
        </is>
      </c>
    </row>
    <row r="183" ht="11.25" customHeight="1" s="12">
      <c r="A183" s="11" t="n">
        <v>182</v>
      </c>
      <c r="B183" s="11" t="inlineStr">
        <is>
          <t>Center</t>
        </is>
      </c>
      <c r="C183" s="11" t="inlineStr">
        <is>
          <t>Marion County</t>
        </is>
      </c>
      <c r="D183" s="11" t="inlineStr">
        <is>
          <t>IN</t>
        </is>
      </c>
      <c r="E183" s="11" t="inlineStr">
        <is>
          <t>Indiana</t>
        </is>
      </c>
      <c r="F183" s="11" t="inlineStr">
        <is>
          <t>Township</t>
        </is>
      </c>
      <c r="G183" s="11" t="n">
        <v>39.77485</v>
      </c>
      <c r="H183" s="11" t="n">
        <v>-86.13949</v>
      </c>
      <c r="I183" s="11" t="inlineStr">
        <is>
          <t>317</t>
        </is>
      </c>
      <c r="J183" s="11" t="n">
        <v>147837</v>
      </c>
      <c r="K183" s="11" t="n">
        <v>59947</v>
      </c>
      <c r="L183" s="11" t="n">
        <v>27572</v>
      </c>
      <c r="M183" s="11" t="n">
        <v>108522566</v>
      </c>
      <c r="N183" s="11" t="n">
        <v>2102238</v>
      </c>
      <c r="O183" s="11" t="inlineStr">
        <is>
          <t>America/Indiana/Indianapolis</t>
        </is>
      </c>
    </row>
    <row r="184" ht="11.25" customHeight="1" s="12">
      <c r="A184" s="11" t="n">
        <v>183</v>
      </c>
      <c r="B184" s="11" t="inlineStr">
        <is>
          <t>Evansville</t>
        </is>
      </c>
      <c r="C184" s="11" t="inlineStr">
        <is>
          <t>Vanderburgh County</t>
        </is>
      </c>
      <c r="D184" s="11" t="inlineStr">
        <is>
          <t>IN</t>
        </is>
      </c>
      <c r="E184" s="11" t="inlineStr">
        <is>
          <t>Indiana</t>
        </is>
      </c>
      <c r="F184" s="11" t="inlineStr">
        <is>
          <t>City</t>
        </is>
      </c>
      <c r="G184" s="11" t="n">
        <v>37.97476</v>
      </c>
      <c r="H184" s="11" t="n">
        <v>-87.55585000000001</v>
      </c>
      <c r="I184" s="11" t="inlineStr">
        <is>
          <t>812</t>
        </is>
      </c>
      <c r="J184" s="11" t="n">
        <v>119943</v>
      </c>
      <c r="K184" s="11" t="n">
        <v>51271</v>
      </c>
      <c r="L184" s="11" t="n">
        <v>35785</v>
      </c>
      <c r="M184" s="11" t="n">
        <v>122628548</v>
      </c>
      <c r="N184" s="11" t="n">
        <v>1274315</v>
      </c>
      <c r="O184" s="11" t="inlineStr">
        <is>
          <t>America/Chicago</t>
        </is>
      </c>
    </row>
    <row r="185" ht="11.25" customHeight="1" s="12">
      <c r="A185" s="11" t="n">
        <v>184</v>
      </c>
      <c r="B185" s="11" t="inlineStr">
        <is>
          <t>Fort Wayne</t>
        </is>
      </c>
      <c r="C185" s="11" t="inlineStr">
        <is>
          <t>Allen County</t>
        </is>
      </c>
      <c r="D185" s="11" t="inlineStr">
        <is>
          <t>IN</t>
        </is>
      </c>
      <c r="E185" s="11" t="inlineStr">
        <is>
          <t>Indiana</t>
        </is>
      </c>
      <c r="F185" s="11" t="inlineStr">
        <is>
          <t>City</t>
        </is>
      </c>
      <c r="G185" s="11" t="n">
        <v>41.1306</v>
      </c>
      <c r="H185" s="11" t="n">
        <v>-85.12886</v>
      </c>
      <c r="I185" s="11" t="inlineStr">
        <is>
          <t>260</t>
        </is>
      </c>
      <c r="J185" s="11" t="n">
        <v>260326</v>
      </c>
      <c r="K185" s="11" t="n">
        <v>102273</v>
      </c>
      <c r="L185" s="11" t="n">
        <v>43774</v>
      </c>
      <c r="M185" s="11" t="n">
        <v>286488211</v>
      </c>
      <c r="N185" s="11" t="n">
        <v>549748</v>
      </c>
      <c r="O185" s="11" t="inlineStr">
        <is>
          <t>America/Indiana/Indianapolis</t>
        </is>
      </c>
    </row>
    <row r="186" ht="11.25" customHeight="1" s="12">
      <c r="A186" s="11" t="n">
        <v>185</v>
      </c>
      <c r="B186" s="11" t="inlineStr">
        <is>
          <t>Indianapolis</t>
        </is>
      </c>
      <c r="C186" s="11" t="inlineStr">
        <is>
          <t>Marion County.</t>
        </is>
      </c>
      <c r="D186" s="11" t="inlineStr">
        <is>
          <t>IN</t>
        </is>
      </c>
      <c r="E186" s="11" t="inlineStr">
        <is>
          <t>Indiana</t>
        </is>
      </c>
      <c r="F186" s="11" t="inlineStr">
        <is>
          <t>City</t>
        </is>
      </c>
      <c r="G186" s="11" t="n">
        <v>39.778</v>
      </c>
      <c r="H186" s="11" t="n">
        <v>-86.14584000000001</v>
      </c>
      <c r="I186" s="11" t="inlineStr">
        <is>
          <t>317</t>
        </is>
      </c>
      <c r="J186" s="11" t="n">
        <v>862781</v>
      </c>
      <c r="K186" s="11" t="n">
        <v>316037</v>
      </c>
      <c r="L186" s="11" t="n">
        <v>51682</v>
      </c>
      <c r="M186" s="11" t="n">
        <v>949109238</v>
      </c>
      <c r="N186" s="11" t="n">
        <v>16893545</v>
      </c>
      <c r="O186" s="11" t="inlineStr">
        <is>
          <t>America/Indiana/Indianapolis</t>
        </is>
      </c>
    </row>
    <row r="187" ht="11.25" customHeight="1" s="12">
      <c r="A187" s="11" t="n">
        <v>186</v>
      </c>
      <c r="B187" s="11" t="inlineStr">
        <is>
          <t>Lawrence (Township)</t>
        </is>
      </c>
      <c r="C187" s="11" t="inlineStr">
        <is>
          <t>Marion County</t>
        </is>
      </c>
      <c r="D187" s="11" t="inlineStr">
        <is>
          <t>IN</t>
        </is>
      </c>
      <c r="E187" s="11" t="inlineStr">
        <is>
          <t>Indiana</t>
        </is>
      </c>
      <c r="F187" s="11" t="inlineStr">
        <is>
          <t>Township</t>
        </is>
      </c>
      <c r="G187" s="11" t="n">
        <v>39.8716</v>
      </c>
      <c r="H187" s="11" t="n">
        <v>-86.01156</v>
      </c>
      <c r="I187" s="11" t="inlineStr">
        <is>
          <t>317</t>
        </is>
      </c>
      <c r="J187" s="11" t="n">
        <v>123397</v>
      </c>
      <c r="K187" s="11" t="n">
        <v>48011</v>
      </c>
      <c r="L187" s="11" t="n">
        <v>50411</v>
      </c>
      <c r="M187" s="11" t="n">
        <v>121424443</v>
      </c>
      <c r="N187" s="11" t="n">
        <v>4188930</v>
      </c>
      <c r="O187" s="11" t="inlineStr">
        <is>
          <t>America/Indiana/Indianapolis</t>
        </is>
      </c>
    </row>
    <row r="188" ht="11.25" customHeight="1" s="12">
      <c r="A188" s="11" t="n">
        <v>187</v>
      </c>
      <c r="B188" s="11" t="inlineStr">
        <is>
          <t>North</t>
        </is>
      </c>
      <c r="C188" s="11" t="inlineStr">
        <is>
          <t>Lake County</t>
        </is>
      </c>
      <c r="D188" s="11" t="inlineStr">
        <is>
          <t>IN</t>
        </is>
      </c>
      <c r="E188" s="11" t="inlineStr">
        <is>
          <t>Indiana</t>
        </is>
      </c>
      <c r="F188" s="11" t="inlineStr">
        <is>
          <t>Township</t>
        </is>
      </c>
      <c r="G188" s="11" t="n">
        <v>41.61329</v>
      </c>
      <c r="H188" s="11" t="n">
        <v>-87.47085</v>
      </c>
      <c r="I188" s="11" t="inlineStr">
        <is>
          <t>219</t>
        </is>
      </c>
      <c r="J188" s="11" t="n">
        <v>157105</v>
      </c>
      <c r="K188" s="11" t="n">
        <v>58240</v>
      </c>
      <c r="L188" s="11" t="n">
        <v>44334</v>
      </c>
      <c r="M188" s="11" t="n">
        <v>137725287</v>
      </c>
      <c r="N188" s="11" t="n">
        <v>14822486</v>
      </c>
      <c r="O188" s="11" t="inlineStr">
        <is>
          <t>America/Chicago</t>
        </is>
      </c>
    </row>
    <row r="189" ht="11.25" customHeight="1" s="12">
      <c r="A189" s="11" t="n">
        <v>188</v>
      </c>
      <c r="B189" s="11" t="inlineStr">
        <is>
          <t>Perry</t>
        </is>
      </c>
      <c r="C189" s="11" t="inlineStr">
        <is>
          <t>Marion County</t>
        </is>
      </c>
      <c r="D189" s="11" t="inlineStr">
        <is>
          <t>IN</t>
        </is>
      </c>
      <c r="E189" s="11" t="inlineStr">
        <is>
          <t>Indiana</t>
        </is>
      </c>
      <c r="F189" s="11" t="inlineStr">
        <is>
          <t>Township</t>
        </is>
      </c>
      <c r="G189" s="11" t="n">
        <v>39.67674</v>
      </c>
      <c r="H189" s="11" t="n">
        <v>-86.15616</v>
      </c>
      <c r="I189" s="11" t="inlineStr">
        <is>
          <t>317</t>
        </is>
      </c>
      <c r="J189" s="11" t="n">
        <v>113236</v>
      </c>
      <c r="K189" s="11" t="n">
        <v>44154</v>
      </c>
      <c r="L189" s="11" t="n">
        <v>44302</v>
      </c>
      <c r="M189" s="11" t="n">
        <v>118291390</v>
      </c>
      <c r="N189" s="11" t="n">
        <v>259404</v>
      </c>
      <c r="O189" s="11" t="inlineStr">
        <is>
          <t>America/Indiana/Indianapolis</t>
        </is>
      </c>
    </row>
    <row r="190" ht="11.25" customHeight="1" s="12">
      <c r="A190" s="11" t="n">
        <v>189</v>
      </c>
      <c r="B190" s="11" t="inlineStr">
        <is>
          <t>South Bend</t>
        </is>
      </c>
      <c r="C190" s="11" t="inlineStr">
        <is>
          <t>St. Joseph County</t>
        </is>
      </c>
      <c r="D190" s="11" t="inlineStr">
        <is>
          <t>IN</t>
        </is>
      </c>
      <c r="E190" s="11" t="inlineStr">
        <is>
          <t>Indiana</t>
        </is>
      </c>
      <c r="F190" s="11" t="inlineStr">
        <is>
          <t>City</t>
        </is>
      </c>
      <c r="G190" s="11" t="n">
        <v>41.68338</v>
      </c>
      <c r="H190" s="11" t="n">
        <v>-86.25001</v>
      </c>
      <c r="I190" s="11" t="inlineStr">
        <is>
          <t>574</t>
        </is>
      </c>
      <c r="J190" s="11" t="n">
        <v>101516</v>
      </c>
      <c r="K190" s="11" t="n">
        <v>39448</v>
      </c>
      <c r="L190" s="11" t="n">
        <v>34523</v>
      </c>
      <c r="M190" s="11" t="n">
        <v>107226145</v>
      </c>
      <c r="N190" s="11" t="n">
        <v>1077799</v>
      </c>
      <c r="O190" s="11" t="inlineStr">
        <is>
          <t>America/Indiana/Indianapolis</t>
        </is>
      </c>
    </row>
    <row r="191" ht="11.25" customHeight="1" s="12">
      <c r="A191" s="11" t="n">
        <v>190</v>
      </c>
      <c r="B191" s="11" t="inlineStr">
        <is>
          <t>Warren</t>
        </is>
      </c>
      <c r="C191" s="11" t="inlineStr">
        <is>
          <t>Marion County</t>
        </is>
      </c>
      <c r="D191" s="11" t="inlineStr">
        <is>
          <t>IN</t>
        </is>
      </c>
      <c r="E191" s="11" t="inlineStr">
        <is>
          <t>Indiana</t>
        </is>
      </c>
      <c r="F191" s="11" t="inlineStr">
        <is>
          <t>Township</t>
        </is>
      </c>
      <c r="G191" s="11" t="n">
        <v>39.77514</v>
      </c>
      <c r="H191" s="11" t="n">
        <v>-86.01718</v>
      </c>
      <c r="I191" s="11" t="inlineStr">
        <is>
          <t>317</t>
        </is>
      </c>
      <c r="J191" s="11" t="n">
        <v>103365</v>
      </c>
      <c r="K191" s="11" t="n">
        <v>38889</v>
      </c>
      <c r="L191" s="11" t="n">
        <v>41504</v>
      </c>
      <c r="M191" s="11" t="n">
        <v>125067149</v>
      </c>
      <c r="N191" s="11" t="n">
        <v>209265</v>
      </c>
      <c r="O191" s="11" t="inlineStr">
        <is>
          <t>America/Indiana/Indianapolis</t>
        </is>
      </c>
    </row>
    <row r="192" ht="11.25" customHeight="1" s="12">
      <c r="A192" s="11" t="n">
        <v>191</v>
      </c>
      <c r="B192" s="11" t="inlineStr">
        <is>
          <t>Washington</t>
        </is>
      </c>
      <c r="C192" s="11" t="inlineStr">
        <is>
          <t>Marion County</t>
        </is>
      </c>
      <c r="D192" s="11" t="inlineStr">
        <is>
          <t>IN</t>
        </is>
      </c>
      <c r="E192" s="11" t="inlineStr">
        <is>
          <t>Indiana</t>
        </is>
      </c>
      <c r="F192" s="11" t="inlineStr">
        <is>
          <t>Township</t>
        </is>
      </c>
      <c r="G192" s="11" t="n">
        <v>39.87632</v>
      </c>
      <c r="H192" s="11" t="n">
        <v>-86.14291</v>
      </c>
      <c r="I192" s="11" t="inlineStr">
        <is>
          <t>317</t>
        </is>
      </c>
      <c r="J192" s="11" t="n">
        <v>137215</v>
      </c>
      <c r="K192" s="11" t="n">
        <v>58263</v>
      </c>
      <c r="L192" s="11" t="n">
        <v>50615</v>
      </c>
      <c r="M192" s="11" t="n">
        <v>125858508</v>
      </c>
      <c r="N192" s="11" t="n">
        <v>2908711</v>
      </c>
      <c r="O192" s="11" t="inlineStr">
        <is>
          <t>America/Indiana/Indianapolis</t>
        </is>
      </c>
    </row>
    <row r="193" ht="11.25" customHeight="1" s="12">
      <c r="A193" s="11" t="n">
        <v>192</v>
      </c>
      <c r="B193" s="11" t="inlineStr">
        <is>
          <t>Wayne</t>
        </is>
      </c>
      <c r="C193" s="11" t="inlineStr">
        <is>
          <t>Allen County</t>
        </is>
      </c>
      <c r="D193" s="11" t="inlineStr">
        <is>
          <t>IN</t>
        </is>
      </c>
      <c r="E193" s="11" t="inlineStr">
        <is>
          <t>Indiana</t>
        </is>
      </c>
      <c r="F193" s="11" t="inlineStr">
        <is>
          <t>Township</t>
        </is>
      </c>
      <c r="G193" s="11" t="n">
        <v>41.05238</v>
      </c>
      <c r="H193" s="11" t="n">
        <v>-85.16209000000001</v>
      </c>
      <c r="I193" s="11" t="inlineStr">
        <is>
          <t>260</t>
        </is>
      </c>
      <c r="J193" s="11" t="n">
        <v>106185</v>
      </c>
      <c r="K193" s="11" t="n">
        <v>41596</v>
      </c>
      <c r="L193" s="11" t="n">
        <v>32194</v>
      </c>
      <c r="M193" s="11" t="n">
        <v>109127525</v>
      </c>
      <c r="N193" s="11" t="n">
        <v>317390</v>
      </c>
      <c r="O193" s="11" t="inlineStr">
        <is>
          <t>America/Indiana/Indianapolis</t>
        </is>
      </c>
    </row>
    <row r="194" ht="11.25" customHeight="1" s="12">
      <c r="A194" s="11" t="n">
        <v>193</v>
      </c>
      <c r="B194" s="11" t="inlineStr">
        <is>
          <t>Wayne</t>
        </is>
      </c>
      <c r="C194" s="11" t="inlineStr">
        <is>
          <t>Marion County</t>
        </is>
      </c>
      <c r="D194" s="11" t="inlineStr">
        <is>
          <t>IN</t>
        </is>
      </c>
      <c r="E194" s="11" t="inlineStr">
        <is>
          <t>Indiana</t>
        </is>
      </c>
      <c r="F194" s="11" t="inlineStr">
        <is>
          <t>Township</t>
        </is>
      </c>
      <c r="G194" s="11" t="n">
        <v>39.77186</v>
      </c>
      <c r="H194" s="11" t="n">
        <v>-86.26094000000001</v>
      </c>
      <c r="I194" s="11" t="inlineStr">
        <is>
          <t>317</t>
        </is>
      </c>
      <c r="J194" s="11" t="n">
        <v>142010</v>
      </c>
      <c r="K194" s="11" t="n">
        <v>52540</v>
      </c>
      <c r="L194" s="11" t="n">
        <v>35884</v>
      </c>
      <c r="M194" s="11" t="n">
        <v>126591941</v>
      </c>
      <c r="N194" s="11" t="n">
        <v>1036389</v>
      </c>
      <c r="O194" s="11" t="inlineStr">
        <is>
          <t>America/Indiana/Indianapolis</t>
        </is>
      </c>
    </row>
    <row r="195" ht="11.25" customHeight="1" s="12">
      <c r="A195" s="11" t="n">
        <v>194</v>
      </c>
      <c r="B195" s="11" t="inlineStr">
        <is>
          <t>Kansas City</t>
        </is>
      </c>
      <c r="C195" s="11" t="inlineStr">
        <is>
          <t>Wyandotte County</t>
        </is>
      </c>
      <c r="D195" s="11" t="inlineStr">
        <is>
          <t>KS</t>
        </is>
      </c>
      <c r="E195" s="11" t="inlineStr">
        <is>
          <t>Kansas</t>
        </is>
      </c>
      <c r="F195" s="11" t="inlineStr">
        <is>
          <t>City</t>
        </is>
      </c>
      <c r="G195" s="11" t="n">
        <v>39.11417</v>
      </c>
      <c r="H195" s="11" t="n">
        <v>-94.62746</v>
      </c>
      <c r="I195" s="11" t="inlineStr">
        <is>
          <t>913</t>
        </is>
      </c>
      <c r="J195" s="11" t="n">
        <v>151306</v>
      </c>
      <c r="K195" s="11" t="n">
        <v>54629</v>
      </c>
      <c r="L195" s="11" t="n">
        <v>38749</v>
      </c>
      <c r="M195" s="11" t="n">
        <v>323260927</v>
      </c>
      <c r="N195" s="11" t="n">
        <v>9232017</v>
      </c>
      <c r="O195" s="11" t="inlineStr">
        <is>
          <t>America/Chicago</t>
        </is>
      </c>
    </row>
    <row r="196" ht="11.25" customHeight="1" s="12">
      <c r="A196" s="11" t="n">
        <v>195</v>
      </c>
      <c r="B196" s="11" t="inlineStr">
        <is>
          <t>Olathe</t>
        </is>
      </c>
      <c r="C196" s="11" t="inlineStr">
        <is>
          <t>Johnson County</t>
        </is>
      </c>
      <c r="D196" s="11" t="inlineStr">
        <is>
          <t>KS</t>
        </is>
      </c>
      <c r="E196" s="11" t="inlineStr">
        <is>
          <t>Kansas</t>
        </is>
      </c>
      <c r="F196" s="11" t="inlineStr">
        <is>
          <t>City</t>
        </is>
      </c>
      <c r="G196" s="11" t="n">
        <v>38.8814</v>
      </c>
      <c r="H196" s="11" t="n">
        <v>-94.81913</v>
      </c>
      <c r="I196" s="11" t="inlineStr">
        <is>
          <t>913</t>
        </is>
      </c>
      <c r="J196" s="11" t="n">
        <v>134305</v>
      </c>
      <c r="K196" s="11" t="n">
        <v>45742</v>
      </c>
      <c r="L196" s="11" t="n">
        <v>77335</v>
      </c>
      <c r="M196" s="11" t="n">
        <v>157638037</v>
      </c>
      <c r="N196" s="11" t="n">
        <v>1946472</v>
      </c>
      <c r="O196" s="11" t="inlineStr">
        <is>
          <t>America/Chicago</t>
        </is>
      </c>
    </row>
    <row r="197" ht="11.25" customHeight="1" s="12">
      <c r="A197" s="11" t="n">
        <v>196</v>
      </c>
      <c r="B197" s="11" t="inlineStr">
        <is>
          <t>Overland Park</t>
        </is>
      </c>
      <c r="C197" s="11" t="inlineStr">
        <is>
          <t>Johnson County</t>
        </is>
      </c>
      <c r="D197" s="11" t="inlineStr">
        <is>
          <t>KS</t>
        </is>
      </c>
      <c r="E197" s="11" t="inlineStr">
        <is>
          <t>Kansas</t>
        </is>
      </c>
      <c r="F197" s="11" t="inlineStr">
        <is>
          <t>City</t>
        </is>
      </c>
      <c r="G197" s="11" t="n">
        <v>38.98223</v>
      </c>
      <c r="H197" s="11" t="n">
        <v>-94.67079</v>
      </c>
      <c r="I197" s="11" t="inlineStr">
        <is>
          <t>913</t>
        </is>
      </c>
      <c r="J197" s="11" t="n">
        <v>186515</v>
      </c>
      <c r="K197" s="11" t="n">
        <v>74830</v>
      </c>
      <c r="L197" s="11" t="n">
        <v>72463</v>
      </c>
      <c r="M197" s="11" t="n">
        <v>194562941</v>
      </c>
      <c r="N197" s="11" t="n">
        <v>1309517</v>
      </c>
      <c r="O197" s="11" t="inlineStr">
        <is>
          <t>America/Chicago</t>
        </is>
      </c>
    </row>
    <row r="198" ht="11.25" customHeight="1" s="12">
      <c r="A198" s="11" t="n">
        <v>197</v>
      </c>
      <c r="B198" s="11" t="inlineStr">
        <is>
          <t>Topeka</t>
        </is>
      </c>
      <c r="C198" s="11" t="inlineStr">
        <is>
          <t>Shawnee County</t>
        </is>
      </c>
      <c r="D198" s="11" t="inlineStr">
        <is>
          <t>KS</t>
        </is>
      </c>
      <c r="E198" s="11" t="inlineStr">
        <is>
          <t>Kansas</t>
        </is>
      </c>
      <c r="F198" s="11" t="inlineStr">
        <is>
          <t>City</t>
        </is>
      </c>
      <c r="G198" s="11" t="n">
        <v>39.04833</v>
      </c>
      <c r="H198" s="11" t="n">
        <v>-95.67804</v>
      </c>
      <c r="I198" s="11" t="inlineStr">
        <is>
          <t>785</t>
        </is>
      </c>
      <c r="J198" s="11" t="n">
        <v>127265</v>
      </c>
      <c r="K198" s="11" t="n">
        <v>52711</v>
      </c>
      <c r="L198" s="11" t="n">
        <v>42250</v>
      </c>
      <c r="M198" s="11" t="n">
        <v>159180160</v>
      </c>
      <c r="N198" s="11" t="n">
        <v>3400123</v>
      </c>
      <c r="O198" s="11" t="inlineStr">
        <is>
          <t>America/Chicago</t>
        </is>
      </c>
    </row>
    <row r="199" ht="11.25" customHeight="1" s="12">
      <c r="A199" s="11" t="n">
        <v>198</v>
      </c>
      <c r="B199" s="11" t="inlineStr">
        <is>
          <t>Wichita</t>
        </is>
      </c>
      <c r="C199" s="11" t="inlineStr">
        <is>
          <t>Sedgwick County</t>
        </is>
      </c>
      <c r="D199" s="11" t="inlineStr">
        <is>
          <t>KS</t>
        </is>
      </c>
      <c r="E199" s="11" t="inlineStr">
        <is>
          <t>Kansas</t>
        </is>
      </c>
      <c r="F199" s="11" t="inlineStr">
        <is>
          <t>City</t>
        </is>
      </c>
      <c r="G199" s="11" t="n">
        <v>37.69224</v>
      </c>
      <c r="H199" s="11" t="n">
        <v>-97.33754</v>
      </c>
      <c r="I199" s="11" t="inlineStr">
        <is>
          <t>316</t>
        </is>
      </c>
      <c r="J199" s="11" t="n">
        <v>389965</v>
      </c>
      <c r="K199" s="11" t="n">
        <v>150683</v>
      </c>
      <c r="L199" s="11" t="n">
        <v>45947</v>
      </c>
      <c r="M199" s="11" t="n">
        <v>415365564</v>
      </c>
      <c r="N199" s="11" t="n">
        <v>11294497</v>
      </c>
      <c r="O199" s="11" t="inlineStr">
        <is>
          <t>America/Chicago</t>
        </is>
      </c>
    </row>
    <row r="200" ht="11.25" customHeight="1" s="12">
      <c r="A200" s="11" t="n">
        <v>199</v>
      </c>
      <c r="B200" s="11" t="inlineStr">
        <is>
          <t>Lexington-Fayette</t>
        </is>
      </c>
      <c r="C200" s="11" t="inlineStr">
        <is>
          <t>Fayette County</t>
        </is>
      </c>
      <c r="D200" s="11" t="inlineStr">
        <is>
          <t>KY</t>
        </is>
      </c>
      <c r="E200" s="11" t="inlineStr">
        <is>
          <t>Kentucky</t>
        </is>
      </c>
      <c r="F200" s="11" t="inlineStr">
        <is>
          <t xml:space="preserve">Urban County </t>
        </is>
      </c>
      <c r="G200" s="11" t="n">
        <v>38.0498</v>
      </c>
      <c r="H200" s="11" t="n">
        <v>-84.45855</v>
      </c>
      <c r="I200" s="11" t="inlineStr">
        <is>
          <t>859</t>
        </is>
      </c>
      <c r="J200" s="11" t="n">
        <v>314488</v>
      </c>
      <c r="K200" s="11" t="n">
        <v>125752</v>
      </c>
      <c r="L200" s="11" t="n">
        <v>49778</v>
      </c>
      <c r="M200" s="11" t="n">
        <v>734642357</v>
      </c>
      <c r="N200" s="11" t="n">
        <v>4922241</v>
      </c>
      <c r="O200" s="11" t="inlineStr">
        <is>
          <t>America/New York</t>
        </is>
      </c>
    </row>
    <row r="201" ht="11.25" customHeight="1" s="12">
      <c r="A201" s="11" t="n">
        <v>200</v>
      </c>
      <c r="B201" s="11" t="inlineStr">
        <is>
          <t>Louisville</t>
        </is>
      </c>
      <c r="C201" s="11" t="inlineStr">
        <is>
          <t>Jefferson County</t>
        </is>
      </c>
      <c r="D201" s="11" t="inlineStr">
        <is>
          <t>KY</t>
        </is>
      </c>
      <c r="E201" s="11" t="inlineStr">
        <is>
          <t>Kentucky</t>
        </is>
      </c>
      <c r="F201" s="11" t="inlineStr">
        <is>
          <t>City</t>
        </is>
      </c>
      <c r="G201" s="11" t="n">
        <v>38.25424</v>
      </c>
      <c r="H201" s="11" t="n">
        <v>-85.75941</v>
      </c>
      <c r="I201" s="11" t="inlineStr">
        <is>
          <t>502</t>
        </is>
      </c>
      <c r="J201" s="11" t="n">
        <v>760026</v>
      </c>
      <c r="K201" s="11" t="n">
        <v>0</v>
      </c>
      <c r="L201" s="11" t="n">
        <v>0</v>
      </c>
      <c r="M201" s="11" t="n">
        <v>159116437</v>
      </c>
      <c r="N201" s="11" t="n">
        <v>12579358</v>
      </c>
      <c r="O201" s="11" t="inlineStr">
        <is>
          <t>America/New York</t>
        </is>
      </c>
    </row>
    <row r="202" ht="11.25" customHeight="1" s="12">
      <c r="A202" s="11" t="n">
        <v>201</v>
      </c>
      <c r="B202" s="11" t="inlineStr">
        <is>
          <t>Baton Rouge</t>
        </is>
      </c>
      <c r="C202" s="11" t="inlineStr">
        <is>
          <t>East Baton Rouge Parish</t>
        </is>
      </c>
      <c r="D202" s="11" t="inlineStr">
        <is>
          <t>LA</t>
        </is>
      </c>
      <c r="E202" s="11" t="inlineStr">
        <is>
          <t>Louisiana</t>
        </is>
      </c>
      <c r="F202" s="11" t="inlineStr">
        <is>
          <t>City</t>
        </is>
      </c>
      <c r="G202" s="11" t="n">
        <v>30.45075</v>
      </c>
      <c r="H202" s="11" t="n">
        <v>-91.15455</v>
      </c>
      <c r="I202" s="11" t="inlineStr">
        <is>
          <t>225</t>
        </is>
      </c>
      <c r="J202" s="11" t="n">
        <v>228590</v>
      </c>
      <c r="K202" s="11" t="n">
        <v>88476</v>
      </c>
      <c r="L202" s="11" t="n">
        <v>39876</v>
      </c>
      <c r="M202" s="11" t="n">
        <v>222547923</v>
      </c>
      <c r="N202" s="11" t="n">
        <v>5682680</v>
      </c>
      <c r="O202" s="11" t="inlineStr">
        <is>
          <t>America/Chicago</t>
        </is>
      </c>
    </row>
    <row r="203" ht="11.25" customHeight="1" s="12">
      <c r="A203" s="11" t="n">
        <v>202</v>
      </c>
      <c r="B203" s="11" t="inlineStr">
        <is>
          <t>Lafayette</t>
        </is>
      </c>
      <c r="C203" s="11" t="inlineStr">
        <is>
          <t>Lafayette Parish</t>
        </is>
      </c>
      <c r="D203" s="11" t="inlineStr">
        <is>
          <t>LA</t>
        </is>
      </c>
      <c r="E203" s="11" t="inlineStr">
        <is>
          <t>Louisiana</t>
        </is>
      </c>
      <c r="F203" s="11" t="inlineStr">
        <is>
          <t>City</t>
        </is>
      </c>
      <c r="G203" s="11" t="n">
        <v>30.22409</v>
      </c>
      <c r="H203" s="11" t="n">
        <v>-92.01984</v>
      </c>
      <c r="I203" s="11" t="inlineStr">
        <is>
          <t>337</t>
        </is>
      </c>
      <c r="J203" s="11" t="n">
        <v>127657</v>
      </c>
      <c r="K203" s="11" t="n">
        <v>50025</v>
      </c>
      <c r="L203" s="11" t="n">
        <v>46517</v>
      </c>
      <c r="M203" s="11" t="n">
        <v>139369271</v>
      </c>
      <c r="N203" s="11" t="n">
        <v>259576</v>
      </c>
      <c r="O203" s="11" t="inlineStr">
        <is>
          <t>America/Chicago</t>
        </is>
      </c>
    </row>
    <row r="204" ht="11.25" customHeight="1" s="12">
      <c r="A204" s="11" t="n">
        <v>203</v>
      </c>
      <c r="B204" s="11" t="inlineStr">
        <is>
          <t>Metairie</t>
        </is>
      </c>
      <c r="C204" s="11" t="inlineStr">
        <is>
          <t>Jefferson Parish</t>
        </is>
      </c>
      <c r="D204" s="11" t="inlineStr">
        <is>
          <t>LA</t>
        </is>
      </c>
      <c r="E204" s="11" t="inlineStr">
        <is>
          <t>Louisiana</t>
        </is>
      </c>
      <c r="F204" s="11" t="inlineStr">
        <is>
          <t>CDP</t>
        </is>
      </c>
      <c r="G204" s="11" t="n">
        <v>29.98409</v>
      </c>
      <c r="H204" s="11" t="n">
        <v>-90.15285</v>
      </c>
      <c r="I204" s="11" t="inlineStr">
        <is>
          <t>504</t>
        </is>
      </c>
      <c r="J204" s="11" t="n">
        <v>140074</v>
      </c>
      <c r="K204" s="11" t="n">
        <v>59557</v>
      </c>
      <c r="L204" s="11" t="n">
        <v>52421</v>
      </c>
      <c r="M204" s="11" t="n">
        <v>60144259</v>
      </c>
      <c r="N204" s="11" t="n">
        <v>109317</v>
      </c>
      <c r="O204" s="11" t="inlineStr">
        <is>
          <t>America/Chicago</t>
        </is>
      </c>
    </row>
    <row r="205" ht="11.25" customHeight="1" s="12">
      <c r="A205" s="11" t="n">
        <v>204</v>
      </c>
      <c r="B205" s="11" t="inlineStr">
        <is>
          <t>New Orleans</t>
        </is>
      </c>
      <c r="C205" s="11" t="inlineStr">
        <is>
          <t>Orleans Parish</t>
        </is>
      </c>
      <c r="D205" s="11" t="inlineStr">
        <is>
          <t>LA</t>
        </is>
      </c>
      <c r="E205" s="11" t="inlineStr">
        <is>
          <t>Louisiana</t>
        </is>
      </c>
      <c r="F205" s="11" t="inlineStr">
        <is>
          <t>City</t>
        </is>
      </c>
      <c r="G205" s="11" t="n">
        <v>29.95465</v>
      </c>
      <c r="H205" s="11" t="n">
        <v>-90.07507</v>
      </c>
      <c r="I205" s="11" t="inlineStr">
        <is>
          <t>504</t>
        </is>
      </c>
      <c r="J205" s="11" t="n">
        <v>389617</v>
      </c>
      <c r="K205" s="11" t="n">
        <v>153140</v>
      </c>
      <c r="L205" s="11" t="n">
        <v>36792</v>
      </c>
      <c r="M205" s="11" t="n">
        <v>438799508</v>
      </c>
      <c r="N205" s="11" t="n">
        <v>467299606</v>
      </c>
      <c r="O205" s="11" t="inlineStr">
        <is>
          <t>America/Chicago</t>
        </is>
      </c>
    </row>
    <row r="206" ht="11.25" customHeight="1" s="12">
      <c r="A206" s="11" t="n">
        <v>205</v>
      </c>
      <c r="B206" s="11" t="inlineStr">
        <is>
          <t>Shreveport</t>
        </is>
      </c>
      <c r="C206" s="11" t="inlineStr">
        <is>
          <t>Caddo Parish/Bossier Parish</t>
        </is>
      </c>
      <c r="D206" s="11" t="inlineStr">
        <is>
          <t>LA</t>
        </is>
      </c>
      <c r="E206" s="11" t="inlineStr">
        <is>
          <t>Louisiana</t>
        </is>
      </c>
      <c r="F206" s="11" t="inlineStr">
        <is>
          <t>City</t>
        </is>
      </c>
      <c r="G206" s="11" t="n">
        <v>32.46688</v>
      </c>
      <c r="H206" s="11" t="n">
        <v>-93.79219000000001</v>
      </c>
      <c r="I206" s="11" t="inlineStr">
        <is>
          <t>318</t>
        </is>
      </c>
      <c r="J206" s="11" t="n">
        <v>197204</v>
      </c>
      <c r="K206" s="11" t="n">
        <v>77500</v>
      </c>
      <c r="L206" s="11" t="n">
        <v>38583</v>
      </c>
      <c r="M206" s="11" t="n">
        <v>277484105</v>
      </c>
      <c r="N206" s="11" t="n">
        <v>39395075</v>
      </c>
      <c r="O206" s="11" t="inlineStr">
        <is>
          <t>America/Chicago</t>
        </is>
      </c>
    </row>
    <row r="207" ht="11.25" customHeight="1" s="12">
      <c r="A207" s="11" t="n">
        <v>206</v>
      </c>
      <c r="B207" s="11" t="inlineStr">
        <is>
          <t>Boston</t>
        </is>
      </c>
      <c r="C207" s="11" t="inlineStr">
        <is>
          <t>Suffolk County</t>
        </is>
      </c>
      <c r="D207" s="11" t="inlineStr">
        <is>
          <t>MA</t>
        </is>
      </c>
      <c r="E207" s="11" t="inlineStr">
        <is>
          <t>Massachusetts</t>
        </is>
      </c>
      <c r="F207" s="11" t="inlineStr">
        <is>
          <t>City</t>
        </is>
      </c>
      <c r="G207" s="11" t="n">
        <v>42.35843</v>
      </c>
      <c r="H207" s="11" t="n">
        <v>-71.05977</v>
      </c>
      <c r="I207" s="11" t="inlineStr">
        <is>
          <t>857</t>
        </is>
      </c>
      <c r="J207" s="11" t="n">
        <v>667137</v>
      </c>
      <c r="K207" s="11" t="n">
        <v>256294</v>
      </c>
      <c r="L207" s="11" t="n">
        <v>55777</v>
      </c>
      <c r="M207" s="11" t="n">
        <v>125219114</v>
      </c>
      <c r="N207" s="11" t="n">
        <v>106849577</v>
      </c>
      <c r="O207" s="11" t="inlineStr">
        <is>
          <t>America/New York</t>
        </is>
      </c>
    </row>
    <row r="208" ht="11.25" customHeight="1" s="12">
      <c r="A208" s="11" t="n">
        <v>207</v>
      </c>
      <c r="B208" s="11" t="inlineStr">
        <is>
          <t>Cambridge</t>
        </is>
      </c>
      <c r="C208" s="11" t="inlineStr">
        <is>
          <t>Middlesex County</t>
        </is>
      </c>
      <c r="D208" s="11" t="inlineStr">
        <is>
          <t>MA</t>
        </is>
      </c>
      <c r="E208" s="11" t="inlineStr">
        <is>
          <t>Massachusetts</t>
        </is>
      </c>
      <c r="F208" s="11" t="inlineStr">
        <is>
          <t>City</t>
        </is>
      </c>
      <c r="G208" s="11" t="n">
        <v>42.3751</v>
      </c>
      <c r="H208" s="11" t="n">
        <v>-71.10561</v>
      </c>
      <c r="I208" s="11" t="inlineStr">
        <is>
          <t>857</t>
        </is>
      </c>
      <c r="J208" s="11" t="n">
        <v>110402</v>
      </c>
      <c r="K208" s="11" t="n">
        <v>43801</v>
      </c>
      <c r="L208" s="11" t="n">
        <v>79416</v>
      </c>
      <c r="M208" s="11" t="n">
        <v>16556713</v>
      </c>
      <c r="N208" s="11" t="n">
        <v>1861901</v>
      </c>
      <c r="O208" s="11" t="inlineStr">
        <is>
          <t>America/New York</t>
        </is>
      </c>
    </row>
    <row r="209" ht="11.25" customHeight="1" s="12">
      <c r="A209" s="11" t="n">
        <v>208</v>
      </c>
      <c r="B209" s="11" t="inlineStr">
        <is>
          <t>Lowell</t>
        </is>
      </c>
      <c r="C209" s="11" t="inlineStr">
        <is>
          <t>Middlesex County</t>
        </is>
      </c>
      <c r="D209" s="11" t="inlineStr">
        <is>
          <t>MA</t>
        </is>
      </c>
      <c r="E209" s="11" t="inlineStr">
        <is>
          <t>Massachusetts</t>
        </is>
      </c>
      <c r="F209" s="11" t="inlineStr">
        <is>
          <t>City</t>
        </is>
      </c>
      <c r="G209" s="11" t="n">
        <v>42.63342</v>
      </c>
      <c r="H209" s="11" t="n">
        <v>-71.31617</v>
      </c>
      <c r="I209" s="11" t="inlineStr">
        <is>
          <t>351</t>
        </is>
      </c>
      <c r="J209" s="11" t="n">
        <v>110699</v>
      </c>
      <c r="K209" s="11" t="n">
        <v>38489</v>
      </c>
      <c r="L209" s="11" t="n">
        <v>48002</v>
      </c>
      <c r="M209" s="11" t="n">
        <v>35187375</v>
      </c>
      <c r="N209" s="11" t="n">
        <v>2442614</v>
      </c>
      <c r="O209" s="11" t="inlineStr">
        <is>
          <t>America/New York</t>
        </is>
      </c>
    </row>
    <row r="210" ht="11.25" customHeight="1" s="12">
      <c r="A210" s="11" t="n">
        <v>209</v>
      </c>
      <c r="B210" s="11" t="inlineStr">
        <is>
          <t>Springfield</t>
        </is>
      </c>
      <c r="C210" s="11" t="inlineStr">
        <is>
          <t>Hampden County</t>
        </is>
      </c>
      <c r="D210" s="11" t="inlineStr">
        <is>
          <t>MA</t>
        </is>
      </c>
      <c r="E210" s="11" t="inlineStr">
        <is>
          <t>Massachusetts</t>
        </is>
      </c>
      <c r="F210" s="11" t="inlineStr">
        <is>
          <t>City</t>
        </is>
      </c>
      <c r="G210" s="11" t="n">
        <v>42.10148</v>
      </c>
      <c r="H210" s="11" t="n">
        <v>-72.58981</v>
      </c>
      <c r="I210" s="11" t="inlineStr">
        <is>
          <t>413</t>
        </is>
      </c>
      <c r="J210" s="11" t="n">
        <v>154341</v>
      </c>
      <c r="K210" s="11" t="n">
        <v>55644</v>
      </c>
      <c r="L210" s="11" t="n">
        <v>34728</v>
      </c>
      <c r="M210" s="11" t="n">
        <v>82538680</v>
      </c>
      <c r="N210" s="11" t="n">
        <v>3142825</v>
      </c>
      <c r="O210" s="11" t="inlineStr">
        <is>
          <t>America/New York</t>
        </is>
      </c>
    </row>
    <row r="211" ht="11.25" customHeight="1" s="12">
      <c r="A211" s="11" t="n">
        <v>210</v>
      </c>
      <c r="B211" s="11" t="inlineStr">
        <is>
          <t>Worcester</t>
        </is>
      </c>
      <c r="C211" s="11" t="inlineStr">
        <is>
          <t>Worcester County</t>
        </is>
      </c>
      <c r="D211" s="11" t="inlineStr">
        <is>
          <t>MA</t>
        </is>
      </c>
      <c r="E211" s="11" t="inlineStr">
        <is>
          <t>Massachusetts</t>
        </is>
      </c>
      <c r="F211" s="11" t="inlineStr">
        <is>
          <t>City</t>
        </is>
      </c>
      <c r="G211" s="11" t="n">
        <v>42.26259</v>
      </c>
      <c r="H211" s="11" t="n">
        <v>-71.80229</v>
      </c>
      <c r="I211" s="11" t="inlineStr">
        <is>
          <t>774</t>
        </is>
      </c>
      <c r="J211" s="11" t="n">
        <v>184815</v>
      </c>
      <c r="K211" s="11" t="n">
        <v>68576</v>
      </c>
      <c r="L211" s="11" t="n">
        <v>45472</v>
      </c>
      <c r="M211" s="11" t="n">
        <v>96758525</v>
      </c>
      <c r="N211" s="11" t="n">
        <v>2814766</v>
      </c>
      <c r="O211" s="11" t="inlineStr">
        <is>
          <t>America/New York</t>
        </is>
      </c>
    </row>
    <row r="212" ht="11.25" customHeight="1" s="12">
      <c r="A212" s="11" t="n">
        <v>211</v>
      </c>
      <c r="B212" s="11" t="inlineStr">
        <is>
          <t>Baltimore</t>
        </is>
      </c>
      <c r="C212" s="11" t="inlineStr">
        <is>
          <t>Baltimore city</t>
        </is>
      </c>
      <c r="D212" s="11" t="inlineStr">
        <is>
          <t>MD</t>
        </is>
      </c>
      <c r="E212" s="11" t="inlineStr">
        <is>
          <t>Maryland</t>
        </is>
      </c>
      <c r="F212" s="11" t="inlineStr">
        <is>
          <t>City</t>
        </is>
      </c>
      <c r="G212" s="11" t="n">
        <v>39.29038</v>
      </c>
      <c r="H212" s="11" t="n">
        <v>-76.61219</v>
      </c>
      <c r="I212" s="11" t="inlineStr">
        <is>
          <t>410</t>
        </is>
      </c>
      <c r="J212" s="11" t="n">
        <v>621849</v>
      </c>
      <c r="K212" s="11" t="n">
        <v>242268</v>
      </c>
      <c r="L212" s="11" t="n">
        <v>42241</v>
      </c>
      <c r="M212" s="11" t="n">
        <v>209643557</v>
      </c>
      <c r="N212" s="11" t="n">
        <v>28767622</v>
      </c>
      <c r="O212" s="11" t="inlineStr">
        <is>
          <t>America/New York</t>
        </is>
      </c>
    </row>
    <row r="213" ht="11.25" customHeight="1" s="12">
      <c r="A213" s="11" t="n">
        <v>212</v>
      </c>
      <c r="B213" s="11" t="inlineStr">
        <is>
          <t>Columbia</t>
        </is>
      </c>
      <c r="C213" s="11" t="inlineStr">
        <is>
          <t>Howard County</t>
        </is>
      </c>
      <c r="D213" s="11" t="inlineStr">
        <is>
          <t>MD</t>
        </is>
      </c>
      <c r="E213" s="11" t="inlineStr">
        <is>
          <t>Maryland</t>
        </is>
      </c>
      <c r="F213" s="11" t="inlineStr">
        <is>
          <t>CDP</t>
        </is>
      </c>
      <c r="G213" s="11" t="n">
        <v>39.24038</v>
      </c>
      <c r="H213" s="11" t="n">
        <v>-76.83942</v>
      </c>
      <c r="I213" s="11" t="inlineStr">
        <is>
          <t>410</t>
        </is>
      </c>
      <c r="J213" s="11" t="n">
        <v>102116</v>
      </c>
      <c r="K213" s="11" t="n">
        <v>39893</v>
      </c>
      <c r="L213" s="11" t="n">
        <v>100849</v>
      </c>
      <c r="M213" s="11" t="n">
        <v>82691135</v>
      </c>
      <c r="N213" s="11" t="n">
        <v>667179</v>
      </c>
      <c r="O213" s="11" t="inlineStr">
        <is>
          <t>America/New York</t>
        </is>
      </c>
    </row>
    <row r="214" ht="11.25" customHeight="1" s="12">
      <c r="A214" s="11" t="n">
        <v>213</v>
      </c>
      <c r="B214" s="11" t="inlineStr">
        <is>
          <t>Ann Arbor</t>
        </is>
      </c>
      <c r="C214" s="11" t="inlineStr">
        <is>
          <t>Washtenaw County</t>
        </is>
      </c>
      <c r="D214" s="11" t="inlineStr">
        <is>
          <t>MI</t>
        </is>
      </c>
      <c r="E214" s="11" t="inlineStr">
        <is>
          <t>Michigan</t>
        </is>
      </c>
      <c r="F214" s="11" t="inlineStr">
        <is>
          <t>City</t>
        </is>
      </c>
      <c r="G214" s="11" t="n">
        <v>42.27087</v>
      </c>
      <c r="H214" s="11" t="n">
        <v>-83.72633</v>
      </c>
      <c r="I214" s="11" t="inlineStr">
        <is>
          <t>734</t>
        </is>
      </c>
      <c r="J214" s="11" t="n">
        <v>117070</v>
      </c>
      <c r="K214" s="11" t="n">
        <v>47179</v>
      </c>
      <c r="L214" s="11" t="n">
        <v>55990</v>
      </c>
      <c r="M214" s="11" t="n">
        <v>72727009</v>
      </c>
      <c r="N214" s="11" t="n">
        <v>2254528</v>
      </c>
      <c r="O214" s="11" t="inlineStr">
        <is>
          <t>America/Detroit</t>
        </is>
      </c>
    </row>
    <row r="215" ht="11.25" customHeight="1" s="12">
      <c r="A215" s="11" t="n">
        <v>214</v>
      </c>
      <c r="B215" s="11" t="inlineStr">
        <is>
          <t>Detroit</t>
        </is>
      </c>
      <c r="C215" s="11" t="inlineStr">
        <is>
          <t>Wayne County</t>
        </is>
      </c>
      <c r="D215" s="11" t="inlineStr">
        <is>
          <t>MI</t>
        </is>
      </c>
      <c r="E215" s="11" t="inlineStr">
        <is>
          <t>Michigan</t>
        </is>
      </c>
      <c r="F215" s="11" t="inlineStr">
        <is>
          <t>City</t>
        </is>
      </c>
      <c r="G215" s="11" t="n">
        <v>42.33143</v>
      </c>
      <c r="H215" s="11" t="n">
        <v>-83.04575</v>
      </c>
      <c r="I215" s="11" t="inlineStr">
        <is>
          <t>313</t>
        </is>
      </c>
      <c r="J215" s="11" t="n">
        <v>677116</v>
      </c>
      <c r="K215" s="11" t="n">
        <v>255740</v>
      </c>
      <c r="L215" s="11" t="n">
        <v>25764</v>
      </c>
      <c r="M215" s="11" t="n">
        <v>359360867</v>
      </c>
      <c r="N215" s="11" t="n">
        <v>10667144</v>
      </c>
      <c r="O215" s="11" t="inlineStr">
        <is>
          <t>America/Detroit</t>
        </is>
      </c>
    </row>
    <row r="216" ht="11.25" customHeight="1" s="12">
      <c r="A216" s="11" t="n">
        <v>215</v>
      </c>
      <c r="B216" s="11" t="inlineStr">
        <is>
          <t>Grand Rapids</t>
        </is>
      </c>
      <c r="C216" s="11" t="inlineStr">
        <is>
          <t>Kent County</t>
        </is>
      </c>
      <c r="D216" s="11" t="inlineStr">
        <is>
          <t>MI</t>
        </is>
      </c>
      <c r="E216" s="11" t="inlineStr">
        <is>
          <t>Michigan</t>
        </is>
      </c>
      <c r="F216" s="11" t="inlineStr">
        <is>
          <t>City</t>
        </is>
      </c>
      <c r="G216" s="11" t="n">
        <v>42.96336</v>
      </c>
      <c r="H216" s="11" t="n">
        <v>-85.66809000000001</v>
      </c>
      <c r="I216" s="11" t="inlineStr">
        <is>
          <t>616</t>
        </is>
      </c>
      <c r="J216" s="11" t="n">
        <v>195097</v>
      </c>
      <c r="K216" s="11" t="n">
        <v>73026</v>
      </c>
      <c r="L216" s="11" t="n">
        <v>40355</v>
      </c>
      <c r="M216" s="11" t="n">
        <v>115103540</v>
      </c>
      <c r="N216" s="11" t="n">
        <v>2252017</v>
      </c>
      <c r="O216" s="11" t="inlineStr">
        <is>
          <t>America/Detroit</t>
        </is>
      </c>
    </row>
    <row r="217" ht="11.25" customHeight="1" s="12">
      <c r="A217" s="11" t="n">
        <v>216</v>
      </c>
      <c r="B217" s="11" t="inlineStr">
        <is>
          <t>Lansing</t>
        </is>
      </c>
      <c r="C217" s="11" t="inlineStr">
        <is>
          <t>Clinton County/Ingham County/Eaton County</t>
        </is>
      </c>
      <c r="D217" s="11" t="inlineStr">
        <is>
          <t>MI</t>
        </is>
      </c>
      <c r="E217" s="11" t="inlineStr">
        <is>
          <t>Michigan</t>
        </is>
      </c>
      <c r="F217" s="11" t="inlineStr">
        <is>
          <t>City</t>
        </is>
      </c>
      <c r="G217" s="11" t="n">
        <v>42.71434</v>
      </c>
      <c r="H217" s="11" t="n">
        <v>-84.55928</v>
      </c>
      <c r="I217" s="11" t="inlineStr">
        <is>
          <t>517</t>
        </is>
      </c>
      <c r="J217" s="11" t="n">
        <v>115056</v>
      </c>
      <c r="K217" s="11" t="n">
        <v>48414</v>
      </c>
      <c r="L217" s="11" t="n">
        <v>35563</v>
      </c>
      <c r="M217" s="11" t="n">
        <v>101329851</v>
      </c>
      <c r="N217" s="11" t="n">
        <v>1640233</v>
      </c>
      <c r="O217" s="11" t="inlineStr">
        <is>
          <t>America/Detroit</t>
        </is>
      </c>
    </row>
    <row r="218" ht="11.25" customHeight="1" s="12">
      <c r="A218" s="11" t="n">
        <v>217</v>
      </c>
      <c r="B218" s="11" t="inlineStr">
        <is>
          <t>Sterling Heights</t>
        </is>
      </c>
      <c r="C218" s="11" t="inlineStr">
        <is>
          <t>Macomb County</t>
        </is>
      </c>
      <c r="D218" s="11" t="inlineStr">
        <is>
          <t>MI</t>
        </is>
      </c>
      <c r="E218" s="11" t="inlineStr">
        <is>
          <t>Michigan</t>
        </is>
      </c>
      <c r="F218" s="11" t="inlineStr">
        <is>
          <t>City</t>
        </is>
      </c>
      <c r="G218" s="11" t="n">
        <v>42.58031</v>
      </c>
      <c r="H218" s="11" t="n">
        <v>-83.03019999999999</v>
      </c>
      <c r="I218" s="11" t="inlineStr">
        <is>
          <t>586</t>
        </is>
      </c>
      <c r="J218" s="11" t="n">
        <v>132052</v>
      </c>
      <c r="K218" s="11" t="n">
        <v>49444</v>
      </c>
      <c r="L218" s="11" t="n">
        <v>60089</v>
      </c>
      <c r="M218" s="11" t="n">
        <v>94553340</v>
      </c>
      <c r="N218" s="11" t="n">
        <v>753481</v>
      </c>
      <c r="O218" s="11" t="inlineStr">
        <is>
          <t>America/Detroit</t>
        </is>
      </c>
    </row>
    <row r="219" ht="11.25" customHeight="1" s="12">
      <c r="A219" s="11" t="n">
        <v>218</v>
      </c>
      <c r="B219" s="11" t="inlineStr">
        <is>
          <t>Warren</t>
        </is>
      </c>
      <c r="C219" s="11" t="inlineStr">
        <is>
          <t>Macomb County</t>
        </is>
      </c>
      <c r="D219" s="11" t="inlineStr">
        <is>
          <t>MI</t>
        </is>
      </c>
      <c r="E219" s="11" t="inlineStr">
        <is>
          <t>Michigan</t>
        </is>
      </c>
      <c r="F219" s="11" t="inlineStr">
        <is>
          <t>City</t>
        </is>
      </c>
      <c r="G219" s="11" t="n">
        <v>42.49982</v>
      </c>
      <c r="H219" s="11" t="n">
        <v>-83.00548999999999</v>
      </c>
      <c r="I219" s="11" t="inlineStr">
        <is>
          <t>586</t>
        </is>
      </c>
      <c r="J219" s="11" t="n">
        <v>135358</v>
      </c>
      <c r="K219" s="11" t="n">
        <v>53493</v>
      </c>
      <c r="L219" s="11" t="n">
        <v>43523</v>
      </c>
      <c r="M219" s="11" t="n">
        <v>89052398</v>
      </c>
      <c r="N219" s="11" t="n">
        <v>191291</v>
      </c>
      <c r="O219" s="11" t="inlineStr">
        <is>
          <t>America/Detroit</t>
        </is>
      </c>
    </row>
    <row r="220" ht="11.25" customHeight="1" s="12">
      <c r="A220" s="11" t="n">
        <v>219</v>
      </c>
      <c r="B220" s="11" t="inlineStr">
        <is>
          <t>Minneapolis</t>
        </is>
      </c>
      <c r="C220" s="11" t="inlineStr">
        <is>
          <t>Hennepin County</t>
        </is>
      </c>
      <c r="D220" s="11" t="inlineStr">
        <is>
          <t>MN</t>
        </is>
      </c>
      <c r="E220" s="11" t="inlineStr">
        <is>
          <t>Minnesota</t>
        </is>
      </c>
      <c r="F220" s="11" t="inlineStr">
        <is>
          <t>City</t>
        </is>
      </c>
      <c r="G220" s="11" t="n">
        <v>44.97997</v>
      </c>
      <c r="H220" s="11" t="n">
        <v>-93.26384</v>
      </c>
      <c r="I220" s="11" t="inlineStr">
        <is>
          <t>612</t>
        </is>
      </c>
      <c r="J220" s="11" t="n">
        <v>410939</v>
      </c>
      <c r="K220" s="11" t="n">
        <v>168385</v>
      </c>
      <c r="L220" s="11" t="n">
        <v>51480</v>
      </c>
      <c r="M220" s="11" t="n">
        <v>139858340</v>
      </c>
      <c r="N220" s="11" t="n">
        <v>9027529</v>
      </c>
      <c r="O220" s="11" t="inlineStr">
        <is>
          <t>America/Chicago</t>
        </is>
      </c>
    </row>
    <row r="221" ht="11.25" customHeight="1" s="12">
      <c r="A221" s="11" t="n">
        <v>220</v>
      </c>
      <c r="B221" s="11" t="inlineStr">
        <is>
          <t>Rochester</t>
        </is>
      </c>
      <c r="C221" s="11" t="inlineStr">
        <is>
          <t>Olmsted County</t>
        </is>
      </c>
      <c r="D221" s="11" t="inlineStr">
        <is>
          <t>MN</t>
        </is>
      </c>
      <c r="E221" s="11" t="inlineStr">
        <is>
          <t>Minnesota</t>
        </is>
      </c>
      <c r="F221" s="11" t="inlineStr">
        <is>
          <t>City</t>
        </is>
      </c>
      <c r="G221" s="11" t="n">
        <v>44.02163</v>
      </c>
      <c r="H221" s="11" t="n">
        <v>-92.4699</v>
      </c>
      <c r="I221" s="11" t="inlineStr">
        <is>
          <t>507</t>
        </is>
      </c>
      <c r="J221" s="11" t="n">
        <v>112225</v>
      </c>
      <c r="K221" s="11" t="n">
        <v>43634</v>
      </c>
      <c r="L221" s="11" t="n">
        <v>64554</v>
      </c>
      <c r="M221" s="11" t="n">
        <v>141314495</v>
      </c>
      <c r="N221" s="11" t="n">
        <v>403646</v>
      </c>
      <c r="O221" s="11" t="inlineStr">
        <is>
          <t>America/Chicago</t>
        </is>
      </c>
    </row>
    <row r="222" ht="11.25" customHeight="1" s="12">
      <c r="A222" s="11" t="n">
        <v>221</v>
      </c>
      <c r="B222" s="11" t="inlineStr">
        <is>
          <t>St. Paul</t>
        </is>
      </c>
      <c r="C222" s="11" t="inlineStr">
        <is>
          <t>Ramsey County</t>
        </is>
      </c>
      <c r="D222" s="11" t="inlineStr">
        <is>
          <t>MN</t>
        </is>
      </c>
      <c r="E222" s="11" t="inlineStr">
        <is>
          <t>Minnesota</t>
        </is>
      </c>
      <c r="F222" s="11" t="inlineStr">
        <is>
          <t>City</t>
        </is>
      </c>
      <c r="G222" s="11" t="n">
        <v>44.94441</v>
      </c>
      <c r="H222" s="11" t="n">
        <v>-93.09327</v>
      </c>
      <c r="I222" s="11" t="inlineStr">
        <is>
          <t>651</t>
        </is>
      </c>
      <c r="J222" s="11" t="n">
        <v>300851</v>
      </c>
      <c r="K222" s="11" t="n">
        <v>112988</v>
      </c>
      <c r="L222" s="11" t="n">
        <v>48757</v>
      </c>
      <c r="M222" s="11" t="n">
        <v>134612878</v>
      </c>
      <c r="N222" s="11" t="n">
        <v>10884750</v>
      </c>
      <c r="O222" s="11" t="inlineStr">
        <is>
          <t>America/Chicago</t>
        </is>
      </c>
    </row>
    <row r="223" ht="11.25" customHeight="1" s="12">
      <c r="A223" s="11" t="n">
        <v>222</v>
      </c>
      <c r="B223" s="11" t="inlineStr">
        <is>
          <t>Columbia</t>
        </is>
      </c>
      <c r="C223" s="11" t="inlineStr">
        <is>
          <t>Boone County</t>
        </is>
      </c>
      <c r="D223" s="11" t="inlineStr">
        <is>
          <t>MO</t>
        </is>
      </c>
      <c r="E223" s="11" t="inlineStr">
        <is>
          <t>Missouri</t>
        </is>
      </c>
      <c r="F223" s="11" t="inlineStr">
        <is>
          <t>City</t>
        </is>
      </c>
      <c r="G223" s="11" t="n">
        <v>38.95171</v>
      </c>
      <c r="H223" s="11" t="n">
        <v>-92.33407</v>
      </c>
      <c r="I223" s="11" t="inlineStr">
        <is>
          <t>573</t>
        </is>
      </c>
      <c r="J223" s="11" t="n">
        <v>119108</v>
      </c>
      <c r="K223" s="11" t="n">
        <v>45024</v>
      </c>
      <c r="L223" s="11" t="n">
        <v>44907</v>
      </c>
      <c r="M223" s="11" t="n">
        <v>168320842</v>
      </c>
      <c r="N223" s="11" t="n">
        <v>689182</v>
      </c>
      <c r="O223" s="11" t="inlineStr">
        <is>
          <t>America/Chicago</t>
        </is>
      </c>
    </row>
    <row r="224" ht="11.25" customHeight="1" s="12">
      <c r="A224" s="11" t="n">
        <v>223</v>
      </c>
      <c r="B224" s="11" t="inlineStr">
        <is>
          <t>Independence</t>
        </is>
      </c>
      <c r="C224" s="11" t="inlineStr">
        <is>
          <t>Jackson County/Clay County</t>
        </is>
      </c>
      <c r="D224" s="11" t="inlineStr">
        <is>
          <t>MO</t>
        </is>
      </c>
      <c r="E224" s="11" t="inlineStr">
        <is>
          <t>Missouri</t>
        </is>
      </c>
      <c r="F224" s="11" t="inlineStr">
        <is>
          <t>City</t>
        </is>
      </c>
      <c r="G224" s="11" t="n">
        <v>39.08547</v>
      </c>
      <c r="H224" s="11" t="n">
        <v>-94.35209999999999</v>
      </c>
      <c r="I224" s="11" t="inlineStr">
        <is>
          <t>816</t>
        </is>
      </c>
      <c r="J224" s="11" t="n">
        <v>117255</v>
      </c>
      <c r="K224" s="11" t="n">
        <v>48313</v>
      </c>
      <c r="L224" s="11" t="n">
        <v>43472</v>
      </c>
      <c r="M224" s="11" t="n">
        <v>201595640</v>
      </c>
      <c r="N224" s="11" t="n">
        <v>1162419</v>
      </c>
      <c r="O224" s="11" t="inlineStr">
        <is>
          <t>America/Chicago</t>
        </is>
      </c>
    </row>
    <row r="225" ht="11.25" customHeight="1" s="12">
      <c r="A225" s="11" t="n">
        <v>224</v>
      </c>
      <c r="B225" s="11" t="inlineStr">
        <is>
          <t>Kansas City</t>
        </is>
      </c>
      <c r="C225" s="11" t="inlineStr">
        <is>
          <t>Cass County/Platte County/Jackson County/Clay County</t>
        </is>
      </c>
      <c r="D225" s="11" t="inlineStr">
        <is>
          <t>MO</t>
        </is>
      </c>
      <c r="E225" s="11" t="inlineStr">
        <is>
          <t>Missouri</t>
        </is>
      </c>
      <c r="F225" s="11" t="inlineStr">
        <is>
          <t>City</t>
        </is>
      </c>
      <c r="G225" s="11" t="n">
        <v>39.12513</v>
      </c>
      <c r="H225" s="11" t="n">
        <v>-94.55103</v>
      </c>
      <c r="I225" s="11" t="inlineStr">
        <is>
          <t>816</t>
        </is>
      </c>
      <c r="J225" s="11" t="n">
        <v>475378</v>
      </c>
      <c r="K225" s="11" t="n">
        <v>195033</v>
      </c>
      <c r="L225" s="11" t="n">
        <v>45821</v>
      </c>
      <c r="M225" s="11" t="n">
        <v>815780419</v>
      </c>
      <c r="N225" s="11" t="n">
        <v>10370518</v>
      </c>
      <c r="O225" s="11" t="inlineStr">
        <is>
          <t>America/Chicago</t>
        </is>
      </c>
    </row>
    <row r="226" ht="11.25" customHeight="1" s="12">
      <c r="A226" s="11" t="n">
        <v>225</v>
      </c>
      <c r="B226" s="11" t="inlineStr">
        <is>
          <t>Springfield</t>
        </is>
      </c>
      <c r="C226" s="11" t="inlineStr">
        <is>
          <t>Christian County/Greene County</t>
        </is>
      </c>
      <c r="D226" s="11" t="inlineStr">
        <is>
          <t>MO</t>
        </is>
      </c>
      <c r="E226" s="11" t="inlineStr">
        <is>
          <t>Missouri</t>
        </is>
      </c>
      <c r="F226" s="11" t="inlineStr">
        <is>
          <t>City</t>
        </is>
      </c>
      <c r="G226" s="11" t="n">
        <v>37.19415</v>
      </c>
      <c r="H226" s="11" t="n">
        <v>-93.29130000000001</v>
      </c>
      <c r="I226" s="11" t="inlineStr">
        <is>
          <t>417</t>
        </is>
      </c>
      <c r="J226" s="11" t="n">
        <v>166810</v>
      </c>
      <c r="K226" s="11" t="n">
        <v>71268</v>
      </c>
      <c r="L226" s="11" t="n">
        <v>33557</v>
      </c>
      <c r="M226" s="11" t="n">
        <v>213158276</v>
      </c>
      <c r="N226" s="11" t="n">
        <v>1530246</v>
      </c>
      <c r="O226" s="11" t="inlineStr">
        <is>
          <t>America/Chicago</t>
        </is>
      </c>
    </row>
    <row r="227" ht="11.25" customHeight="1" s="12">
      <c r="A227" s="11" t="n">
        <v>226</v>
      </c>
      <c r="B227" s="11" t="inlineStr">
        <is>
          <t>St. Louis</t>
        </is>
      </c>
      <c r="C227" s="11" t="inlineStr">
        <is>
          <t>St. Louis city</t>
        </is>
      </c>
      <c r="D227" s="11" t="inlineStr">
        <is>
          <t>MO</t>
        </is>
      </c>
      <c r="E227" s="11" t="inlineStr">
        <is>
          <t>Missouri</t>
        </is>
      </c>
      <c r="F227" s="11" t="inlineStr">
        <is>
          <t>City</t>
        </is>
      </c>
      <c r="G227" s="11" t="n">
        <v>38.62727</v>
      </c>
      <c r="H227" s="11" t="n">
        <v>-90.19789</v>
      </c>
      <c r="I227" s="11" t="inlineStr">
        <is>
          <t>314</t>
        </is>
      </c>
      <c r="J227" s="11" t="n">
        <v>315685</v>
      </c>
      <c r="K227" s="11" t="n">
        <v>139555</v>
      </c>
      <c r="L227" s="11" t="n">
        <v>35599</v>
      </c>
      <c r="M227" s="11" t="n">
        <v>160458044</v>
      </c>
      <c r="N227" s="11" t="n">
        <v>10670040</v>
      </c>
      <c r="O227" s="11" t="inlineStr">
        <is>
          <t>America/Chicago</t>
        </is>
      </c>
    </row>
    <row r="228" ht="11.25" customHeight="1" s="12">
      <c r="A228" s="11" t="n">
        <v>227</v>
      </c>
      <c r="B228" s="11" t="inlineStr">
        <is>
          <t>Jackson</t>
        </is>
      </c>
      <c r="C228" s="11" t="inlineStr">
        <is>
          <t>Rankin County/Hinds County/Madison County</t>
        </is>
      </c>
      <c r="D228" s="11" t="inlineStr">
        <is>
          <t>MS</t>
        </is>
      </c>
      <c r="E228" s="11" t="inlineStr">
        <is>
          <t>Mississippi</t>
        </is>
      </c>
      <c r="F228" s="11" t="inlineStr">
        <is>
          <t>City</t>
        </is>
      </c>
      <c r="G228" s="11" t="n">
        <v>32.31583</v>
      </c>
      <c r="H228" s="11" t="n">
        <v>-90.21281999999999</v>
      </c>
      <c r="I228" s="11" t="inlineStr">
        <is>
          <t>769</t>
        </is>
      </c>
      <c r="J228" s="11" t="n">
        <v>170674</v>
      </c>
      <c r="K228" s="11" t="n">
        <v>62671</v>
      </c>
      <c r="L228" s="11" t="n">
        <v>32250</v>
      </c>
      <c r="M228" s="11" t="n">
        <v>287614760</v>
      </c>
      <c r="N228" s="11" t="n">
        <v>5655837</v>
      </c>
      <c r="O228" s="11" t="inlineStr">
        <is>
          <t>America/Chicago</t>
        </is>
      </c>
    </row>
    <row r="229" ht="11.25" customHeight="1" s="12">
      <c r="A229" s="11" t="n">
        <v>228</v>
      </c>
      <c r="B229" s="11" t="inlineStr">
        <is>
          <t>Billings</t>
        </is>
      </c>
      <c r="C229" s="11" t="inlineStr">
        <is>
          <t>Yellowstone County</t>
        </is>
      </c>
      <c r="D229" s="11" t="inlineStr">
        <is>
          <t>MT</t>
        </is>
      </c>
      <c r="E229" s="11" t="inlineStr">
        <is>
          <t>Montana</t>
        </is>
      </c>
      <c r="F229" s="11" t="inlineStr">
        <is>
          <t>City</t>
        </is>
      </c>
      <c r="G229" s="11" t="n">
        <v>45.78329</v>
      </c>
      <c r="H229" s="11" t="n">
        <v>-108.50069</v>
      </c>
      <c r="I229" s="11" t="inlineStr">
        <is>
          <t>406</t>
        </is>
      </c>
      <c r="J229" s="11" t="n">
        <v>110263</v>
      </c>
      <c r="K229" s="11" t="n">
        <v>44092</v>
      </c>
      <c r="L229" s="11" t="n">
        <v>51012</v>
      </c>
      <c r="M229" s="11" t="n">
        <v>113183020</v>
      </c>
      <c r="N229" s="11" t="n">
        <v>284017</v>
      </c>
      <c r="O229" s="11" t="inlineStr">
        <is>
          <t>America/Denver</t>
        </is>
      </c>
    </row>
    <row r="230" ht="11.25" customHeight="1" s="12">
      <c r="A230" s="11" t="n">
        <v>229</v>
      </c>
      <c r="B230" s="11" t="inlineStr">
        <is>
          <t>Cary</t>
        </is>
      </c>
      <c r="C230" s="11" t="inlineStr">
        <is>
          <t>Chatham County/Wake County</t>
        </is>
      </c>
      <c r="D230" s="11" t="inlineStr">
        <is>
          <t>NC</t>
        </is>
      </c>
      <c r="E230" s="11" t="inlineStr">
        <is>
          <t>North Carolina</t>
        </is>
      </c>
      <c r="F230" s="11" t="inlineStr">
        <is>
          <t>Town</t>
        </is>
      </c>
      <c r="G230" s="11" t="n">
        <v>35.78088</v>
      </c>
      <c r="H230" s="11" t="n">
        <v>-78.81327</v>
      </c>
      <c r="I230" s="11" t="inlineStr">
        <is>
          <t>919</t>
        </is>
      </c>
      <c r="J230" s="11" t="n">
        <v>159769</v>
      </c>
      <c r="K230" s="11" t="n">
        <v>56034</v>
      </c>
      <c r="L230" s="11" t="n">
        <v>91579</v>
      </c>
      <c r="M230" s="11" t="n">
        <v>146322917</v>
      </c>
      <c r="N230" s="11" t="n">
        <v>2815890</v>
      </c>
      <c r="O230" s="11" t="inlineStr">
        <is>
          <t>America/New York</t>
        </is>
      </c>
    </row>
    <row r="231" ht="11.25" customHeight="1" s="12">
      <c r="A231" s="11" t="n">
        <v>230</v>
      </c>
      <c r="B231" s="11" t="inlineStr">
        <is>
          <t>Charlotte</t>
        </is>
      </c>
      <c r="C231" s="11" t="inlineStr">
        <is>
          <t>Mecklenburg County</t>
        </is>
      </c>
      <c r="D231" s="11" t="inlineStr">
        <is>
          <t>NC</t>
        </is>
      </c>
      <c r="E231" s="11" t="inlineStr">
        <is>
          <t>North Carolina</t>
        </is>
      </c>
      <c r="F231" s="11" t="inlineStr">
        <is>
          <t>City</t>
        </is>
      </c>
      <c r="G231" s="11" t="n">
        <v>35.22709</v>
      </c>
      <c r="H231" s="11" t="n">
        <v>-80.84313</v>
      </c>
      <c r="I231" s="11" t="inlineStr">
        <is>
          <t>704</t>
        </is>
      </c>
      <c r="J231" s="11" t="n">
        <v>827097</v>
      </c>
      <c r="K231" s="11" t="n">
        <v>305488</v>
      </c>
      <c r="L231" s="11" t="n">
        <v>53637</v>
      </c>
      <c r="M231" s="11" t="n">
        <v>790925550</v>
      </c>
      <c r="N231" s="11" t="n">
        <v>5215849</v>
      </c>
      <c r="O231" s="11" t="inlineStr">
        <is>
          <t>America/New York</t>
        </is>
      </c>
    </row>
    <row r="232" ht="11.25" customHeight="1" s="12">
      <c r="A232" s="11" t="n">
        <v>231</v>
      </c>
      <c r="B232" s="11" t="inlineStr">
        <is>
          <t>Durham</t>
        </is>
      </c>
      <c r="C232" s="11" t="inlineStr">
        <is>
          <t>Durham County/Orange County/Wake County</t>
        </is>
      </c>
      <c r="D232" s="11" t="inlineStr">
        <is>
          <t>NC</t>
        </is>
      </c>
      <c r="E232" s="11" t="inlineStr">
        <is>
          <t>North Carolina</t>
        </is>
      </c>
      <c r="F232" s="11" t="inlineStr">
        <is>
          <t>City</t>
        </is>
      </c>
      <c r="G232" s="11" t="n">
        <v>35.98115</v>
      </c>
      <c r="H232" s="11" t="n">
        <v>-78.90293</v>
      </c>
      <c r="I232" s="11" t="inlineStr">
        <is>
          <t>919</t>
        </is>
      </c>
      <c r="J232" s="11" t="n">
        <v>257636</v>
      </c>
      <c r="K232" s="11" t="n">
        <v>100513</v>
      </c>
      <c r="L232" s="11" t="n">
        <v>50420</v>
      </c>
      <c r="M232" s="11" t="n">
        <v>284339132</v>
      </c>
      <c r="N232" s="11" t="n">
        <v>2323182</v>
      </c>
      <c r="O232" s="11" t="inlineStr">
        <is>
          <t>America/New York</t>
        </is>
      </c>
    </row>
    <row r="233" ht="11.25" customHeight="1" s="12">
      <c r="A233" s="11" t="n">
        <v>232</v>
      </c>
      <c r="B233" s="11" t="inlineStr">
        <is>
          <t>Fayetteville</t>
        </is>
      </c>
      <c r="C233" s="11" t="inlineStr">
        <is>
          <t>Cumberland County</t>
        </is>
      </c>
      <c r="D233" s="11" t="inlineStr">
        <is>
          <t>NC</t>
        </is>
      </c>
      <c r="E233" s="11" t="inlineStr">
        <is>
          <t>North Carolina</t>
        </is>
      </c>
      <c r="F233" s="11" t="inlineStr">
        <is>
          <t>City</t>
        </is>
      </c>
      <c r="G233" s="11" t="n">
        <v>35.05266</v>
      </c>
      <c r="H233" s="11" t="n">
        <v>-78.87836</v>
      </c>
      <c r="I233" s="11" t="inlineStr">
        <is>
          <t>910</t>
        </is>
      </c>
      <c r="J233" s="11" t="n">
        <v>201963</v>
      </c>
      <c r="K233" s="11" t="n">
        <v>78439</v>
      </c>
      <c r="L233" s="11" t="n">
        <v>43630</v>
      </c>
      <c r="M233" s="11" t="n">
        <v>382659645</v>
      </c>
      <c r="N233" s="11" t="n">
        <v>4765966</v>
      </c>
      <c r="O233" s="11" t="inlineStr">
        <is>
          <t>America/New York</t>
        </is>
      </c>
    </row>
    <row r="234" ht="11.25" customHeight="1" s="12">
      <c r="A234" s="11" t="n">
        <v>233</v>
      </c>
      <c r="B234" s="11" t="inlineStr">
        <is>
          <t>Greensboro</t>
        </is>
      </c>
      <c r="C234" s="11" t="inlineStr">
        <is>
          <t>Guilford County</t>
        </is>
      </c>
      <c r="D234" s="11" t="inlineStr">
        <is>
          <t>NC</t>
        </is>
      </c>
      <c r="E234" s="11" t="inlineStr">
        <is>
          <t>North Carolina</t>
        </is>
      </c>
      <c r="F234" s="11" t="inlineStr">
        <is>
          <t>City</t>
        </is>
      </c>
      <c r="G234" s="11" t="n">
        <v>36.07264</v>
      </c>
      <c r="H234" s="11" t="n">
        <v>-79.79198</v>
      </c>
      <c r="I234" s="11" t="inlineStr">
        <is>
          <t>336</t>
        </is>
      </c>
      <c r="J234" s="11" t="n">
        <v>285342</v>
      </c>
      <c r="K234" s="11" t="n">
        <v>114080</v>
      </c>
      <c r="L234" s="11" t="n">
        <v>41628</v>
      </c>
      <c r="M234" s="11" t="n">
        <v>332338206</v>
      </c>
      <c r="N234" s="11" t="n">
        <v>13707999</v>
      </c>
      <c r="O234" s="11" t="inlineStr">
        <is>
          <t>America/New York</t>
        </is>
      </c>
    </row>
    <row r="235" ht="11.25" customHeight="1" s="12">
      <c r="A235" s="11" t="n">
        <v>234</v>
      </c>
      <c r="B235" s="11" t="inlineStr">
        <is>
          <t>High Point</t>
        </is>
      </c>
      <c r="C235" s="11" t="inlineStr">
        <is>
          <t>Davidson County/Randolph County/Forsyth County/Guilford County</t>
        </is>
      </c>
      <c r="D235" s="11" t="inlineStr">
        <is>
          <t>NC</t>
        </is>
      </c>
      <c r="E235" s="11" t="inlineStr">
        <is>
          <t>North Carolina</t>
        </is>
      </c>
      <c r="F235" s="11" t="inlineStr">
        <is>
          <t>City</t>
        </is>
      </c>
      <c r="G235" s="11" t="n">
        <v>35.98998</v>
      </c>
      <c r="H235" s="11" t="n">
        <v>-79.99047</v>
      </c>
      <c r="I235" s="11" t="inlineStr">
        <is>
          <t>336</t>
        </is>
      </c>
      <c r="J235" s="11" t="n">
        <v>110268</v>
      </c>
      <c r="K235" s="11" t="n">
        <v>40973</v>
      </c>
      <c r="L235" s="11" t="n">
        <v>42299</v>
      </c>
      <c r="M235" s="11" t="n">
        <v>142972062</v>
      </c>
      <c r="N235" s="11" t="n">
        <v>3925954</v>
      </c>
      <c r="O235" s="11" t="inlineStr">
        <is>
          <t>America/New York</t>
        </is>
      </c>
    </row>
    <row r="236" ht="11.25" customHeight="1" s="12">
      <c r="A236" s="11" t="n">
        <v>235</v>
      </c>
      <c r="B236" s="11" t="inlineStr">
        <is>
          <t>Raleigh</t>
        </is>
      </c>
      <c r="C236" s="11" t="inlineStr">
        <is>
          <t>Durham County/Wake County</t>
        </is>
      </c>
      <c r="D236" s="11" t="inlineStr">
        <is>
          <t>NC</t>
        </is>
      </c>
      <c r="E236" s="11" t="inlineStr">
        <is>
          <t>North Carolina</t>
        </is>
      </c>
      <c r="F236" s="11" t="inlineStr">
        <is>
          <t>City</t>
        </is>
      </c>
      <c r="G236" s="11" t="n">
        <v>35.8306</v>
      </c>
      <c r="H236" s="11" t="n">
        <v>-78.64176999999999</v>
      </c>
      <c r="I236" s="11" t="inlineStr">
        <is>
          <t>919</t>
        </is>
      </c>
      <c r="J236" s="11" t="n">
        <v>451066</v>
      </c>
      <c r="K236" s="11" t="n">
        <v>170366</v>
      </c>
      <c r="L236" s="11" t="n">
        <v>55398</v>
      </c>
      <c r="M236" s="11" t="n">
        <v>375740493</v>
      </c>
      <c r="N236" s="11" t="n">
        <v>2876470</v>
      </c>
      <c r="O236" s="11" t="inlineStr">
        <is>
          <t>America/New York</t>
        </is>
      </c>
    </row>
    <row r="237" ht="11.25" customHeight="1" s="12">
      <c r="A237" s="11" t="n">
        <v>236</v>
      </c>
      <c r="B237" s="11" t="inlineStr">
        <is>
          <t>Wilmington</t>
        </is>
      </c>
      <c r="C237" s="11" t="inlineStr">
        <is>
          <t>New Hanover County</t>
        </is>
      </c>
      <c r="D237" s="11" t="inlineStr">
        <is>
          <t>NC</t>
        </is>
      </c>
      <c r="E237" s="11" t="inlineStr">
        <is>
          <t>North Carolina</t>
        </is>
      </c>
      <c r="F237" s="11" t="inlineStr">
        <is>
          <t>City</t>
        </is>
      </c>
      <c r="G237" s="11" t="n">
        <v>34.22573</v>
      </c>
      <c r="H237" s="11" t="n">
        <v>-77.94471</v>
      </c>
      <c r="I237" s="11" t="inlineStr">
        <is>
          <t>910</t>
        </is>
      </c>
      <c r="J237" s="11" t="n">
        <v>115933</v>
      </c>
      <c r="K237" s="11" t="n">
        <v>48425</v>
      </c>
      <c r="L237" s="11" t="n">
        <v>42128</v>
      </c>
      <c r="M237" s="11" t="n">
        <v>133663628</v>
      </c>
      <c r="N237" s="11" t="n">
        <v>3951737</v>
      </c>
      <c r="O237" s="11" t="inlineStr">
        <is>
          <t>America/New York</t>
        </is>
      </c>
    </row>
    <row r="238" ht="11.25" customHeight="1" s="12">
      <c r="A238" s="11" t="n">
        <v>237</v>
      </c>
      <c r="B238" s="11" t="inlineStr">
        <is>
          <t>Winston-Salem</t>
        </is>
      </c>
      <c r="C238" s="11" t="inlineStr">
        <is>
          <t>Forsyth County</t>
        </is>
      </c>
      <c r="D238" s="11" t="inlineStr">
        <is>
          <t>NC</t>
        </is>
      </c>
      <c r="E238" s="11" t="inlineStr">
        <is>
          <t>North Carolina</t>
        </is>
      </c>
      <c r="F238" s="11" t="inlineStr">
        <is>
          <t>City</t>
        </is>
      </c>
      <c r="G238" s="11" t="n">
        <v>36.09986</v>
      </c>
      <c r="H238" s="11" t="n">
        <v>-80.24422</v>
      </c>
      <c r="I238" s="11" t="inlineStr">
        <is>
          <t>336</t>
        </is>
      </c>
      <c r="J238" s="11" t="n">
        <v>241218</v>
      </c>
      <c r="K238" s="11" t="n">
        <v>93267</v>
      </c>
      <c r="L238" s="11" t="n">
        <v>39882</v>
      </c>
      <c r="M238" s="11" t="n">
        <v>343173025</v>
      </c>
      <c r="N238" s="11" t="n">
        <v>3173027</v>
      </c>
      <c r="O238" s="11" t="inlineStr">
        <is>
          <t>America/New York</t>
        </is>
      </c>
    </row>
    <row r="239" ht="11.25" customHeight="1" s="12">
      <c r="A239" s="11" t="n">
        <v>238</v>
      </c>
      <c r="B239" s="11" t="inlineStr">
        <is>
          <t>Fargo</t>
        </is>
      </c>
      <c r="C239" s="11" t="inlineStr">
        <is>
          <t>Cass County</t>
        </is>
      </c>
      <c r="D239" s="11" t="inlineStr">
        <is>
          <t>ND</t>
        </is>
      </c>
      <c r="E239" s="11" t="inlineStr">
        <is>
          <t>North Dakota</t>
        </is>
      </c>
      <c r="F239" s="11" t="inlineStr">
        <is>
          <t>City</t>
        </is>
      </c>
      <c r="G239" s="11" t="n">
        <v>46.87719</v>
      </c>
      <c r="H239" s="11" t="n">
        <v>-96.7898</v>
      </c>
      <c r="I239" s="11" t="inlineStr">
        <is>
          <t>701</t>
        </is>
      </c>
      <c r="J239" s="11" t="n">
        <v>118523</v>
      </c>
      <c r="K239" s="11" t="n">
        <v>49962</v>
      </c>
      <c r="L239" s="11" t="n">
        <v>46175</v>
      </c>
      <c r="M239" s="11" t="n">
        <v>127714801</v>
      </c>
      <c r="N239" s="11" t="n">
        <v>0</v>
      </c>
      <c r="O239" s="11" t="inlineStr">
        <is>
          <t>America/Chicago</t>
        </is>
      </c>
    </row>
    <row r="240" ht="11.25" customHeight="1" s="12">
      <c r="A240" s="11" t="n">
        <v>239</v>
      </c>
      <c r="B240" s="11" t="inlineStr">
        <is>
          <t>Lincoln</t>
        </is>
      </c>
      <c r="C240" s="11" t="inlineStr">
        <is>
          <t>Lancaster County</t>
        </is>
      </c>
      <c r="D240" s="11" t="inlineStr">
        <is>
          <t>NE</t>
        </is>
      </c>
      <c r="E240" s="11" t="inlineStr">
        <is>
          <t>Nebraska</t>
        </is>
      </c>
      <c r="F240" s="11" t="inlineStr">
        <is>
          <t>City</t>
        </is>
      </c>
      <c r="G240" s="11" t="n">
        <v>40.8</v>
      </c>
      <c r="H240" s="11" t="n">
        <v>-96.66696</v>
      </c>
      <c r="I240" s="11" t="inlineStr">
        <is>
          <t>402</t>
        </is>
      </c>
      <c r="J240" s="11" t="n">
        <v>277348</v>
      </c>
      <c r="K240" s="11" t="n">
        <v>107574</v>
      </c>
      <c r="L240" s="11" t="n">
        <v>49840</v>
      </c>
      <c r="M240" s="11" t="n">
        <v>238566678</v>
      </c>
      <c r="N240" s="11" t="n">
        <v>3507136</v>
      </c>
      <c r="O240" s="11" t="inlineStr">
        <is>
          <t>America/Chicago</t>
        </is>
      </c>
    </row>
    <row r="241" ht="11.25" customHeight="1" s="12">
      <c r="A241" s="11" t="n">
        <v>240</v>
      </c>
      <c r="B241" s="11" t="inlineStr">
        <is>
          <t>Omaha</t>
        </is>
      </c>
      <c r="C241" s="11" t="inlineStr">
        <is>
          <t>Douglas County</t>
        </is>
      </c>
      <c r="D241" s="11" t="inlineStr">
        <is>
          <t>NE</t>
        </is>
      </c>
      <c r="E241" s="11" t="inlineStr">
        <is>
          <t>Nebraska</t>
        </is>
      </c>
      <c r="F241" s="11" t="inlineStr">
        <is>
          <t>City</t>
        </is>
      </c>
      <c r="G241" s="11" t="n">
        <v>41.25861</v>
      </c>
      <c r="H241" s="11" t="n">
        <v>-95.93779000000001</v>
      </c>
      <c r="I241" s="11" t="inlineStr">
        <is>
          <t>402</t>
        </is>
      </c>
      <c r="J241" s="11" t="n">
        <v>443885</v>
      </c>
      <c r="K241" s="11" t="n">
        <v>173764</v>
      </c>
      <c r="L241" s="11" t="n">
        <v>49896</v>
      </c>
      <c r="M241" s="11" t="n">
        <v>344973715</v>
      </c>
      <c r="N241" s="11" t="n">
        <v>9140906</v>
      </c>
      <c r="O241" s="11" t="inlineStr">
        <is>
          <t>America/Chicago</t>
        </is>
      </c>
    </row>
    <row r="242" ht="11.25" customHeight="1" s="12">
      <c r="A242" s="11" t="n">
        <v>241</v>
      </c>
      <c r="B242" s="11" t="inlineStr">
        <is>
          <t>Manchester</t>
        </is>
      </c>
      <c r="C242" s="11" t="inlineStr">
        <is>
          <t>Hillsborough County</t>
        </is>
      </c>
      <c r="D242" s="11" t="inlineStr">
        <is>
          <t>NH</t>
        </is>
      </c>
      <c r="E242" s="11" t="inlineStr">
        <is>
          <t>New Hampshire</t>
        </is>
      </c>
      <c r="F242" s="11" t="inlineStr">
        <is>
          <t>City</t>
        </is>
      </c>
      <c r="G242" s="11" t="n">
        <v>42.99564</v>
      </c>
      <c r="H242" s="11" t="n">
        <v>-71.45479</v>
      </c>
      <c r="I242" s="11" t="inlineStr">
        <is>
          <t>603</t>
        </is>
      </c>
      <c r="J242" s="11" t="n">
        <v>110229</v>
      </c>
      <c r="K242" s="11" t="n">
        <v>45145</v>
      </c>
      <c r="L242" s="11" t="n">
        <v>54282</v>
      </c>
      <c r="M242" s="11" t="n">
        <v>85627013</v>
      </c>
      <c r="N242" s="11" t="n">
        <v>4850146</v>
      </c>
      <c r="O242" s="11" t="inlineStr">
        <is>
          <t>America/New York</t>
        </is>
      </c>
    </row>
    <row r="243" ht="11.25" customHeight="1" s="12">
      <c r="A243" s="11" t="n">
        <v>242</v>
      </c>
      <c r="B243" s="11" t="inlineStr">
        <is>
          <t>Edison</t>
        </is>
      </c>
      <c r="C243" s="11" t="inlineStr">
        <is>
          <t>Middlesex County</t>
        </is>
      </c>
      <c r="D243" s="11" t="inlineStr">
        <is>
          <t>NJ</t>
        </is>
      </c>
      <c r="E243" s="11" t="inlineStr">
        <is>
          <t>New Jersey</t>
        </is>
      </c>
      <c r="F243" s="11" t="inlineStr">
        <is>
          <t>Township</t>
        </is>
      </c>
      <c r="G243" s="11" t="n">
        <v>40.50399</v>
      </c>
      <c r="H243" s="11" t="n">
        <v>-74.34941000000001</v>
      </c>
      <c r="I243" s="11" t="inlineStr">
        <is>
          <t>848</t>
        </is>
      </c>
      <c r="J243" s="11" t="n">
        <v>102701</v>
      </c>
      <c r="K243" s="11" t="n">
        <v>35198</v>
      </c>
      <c r="L243" s="11" t="n">
        <v>90515</v>
      </c>
      <c r="M243" s="11" t="n">
        <v>77862691</v>
      </c>
      <c r="N243" s="11" t="n">
        <v>1630832</v>
      </c>
      <c r="O243" s="11" t="inlineStr">
        <is>
          <t>America/New York</t>
        </is>
      </c>
    </row>
    <row r="244" ht="11.25" customHeight="1" s="12">
      <c r="A244" s="11" t="n">
        <v>243</v>
      </c>
      <c r="B244" s="11" t="inlineStr">
        <is>
          <t>Elizabeth</t>
        </is>
      </c>
      <c r="C244" s="11" t="inlineStr">
        <is>
          <t>Union County</t>
        </is>
      </c>
      <c r="D244" s="11" t="inlineStr">
        <is>
          <t>NJ</t>
        </is>
      </c>
      <c r="E244" s="11" t="inlineStr">
        <is>
          <t>New Jersey</t>
        </is>
      </c>
      <c r="F244" s="11" t="inlineStr">
        <is>
          <t>City</t>
        </is>
      </c>
      <c r="G244" s="11" t="n">
        <v>40.66399</v>
      </c>
      <c r="H244" s="11" t="n">
        <v>-74.2107</v>
      </c>
      <c r="I244" s="11" t="inlineStr">
        <is>
          <t>908</t>
        </is>
      </c>
      <c r="J244" s="11" t="n">
        <v>129007</v>
      </c>
      <c r="K244" s="11" t="n">
        <v>39433</v>
      </c>
      <c r="L244" s="11" t="n">
        <v>43568</v>
      </c>
      <c r="M244" s="11" t="n">
        <v>31905474</v>
      </c>
      <c r="N244" s="11" t="n">
        <v>3459587</v>
      </c>
      <c r="O244" s="11" t="inlineStr">
        <is>
          <t>America/New York</t>
        </is>
      </c>
    </row>
    <row r="245" ht="11.25" customHeight="1" s="12">
      <c r="A245" s="11" t="n">
        <v>244</v>
      </c>
      <c r="B245" s="11" t="inlineStr">
        <is>
          <t>Jersey City</t>
        </is>
      </c>
      <c r="C245" s="11" t="inlineStr">
        <is>
          <t>Hudson County</t>
        </is>
      </c>
      <c r="D245" s="11" t="inlineStr">
        <is>
          <t>NJ</t>
        </is>
      </c>
      <c r="E245" s="11" t="inlineStr">
        <is>
          <t>New Jersey</t>
        </is>
      </c>
      <c r="F245" s="11" t="inlineStr">
        <is>
          <t>City</t>
        </is>
      </c>
      <c r="G245" s="11" t="n">
        <v>40.72816</v>
      </c>
      <c r="H245" s="11" t="n">
        <v>-74.07764</v>
      </c>
      <c r="I245" s="11" t="inlineStr">
        <is>
          <t>551</t>
        </is>
      </c>
      <c r="J245" s="11" t="n">
        <v>264290</v>
      </c>
      <c r="K245" s="11" t="n">
        <v>99058</v>
      </c>
      <c r="L245" s="11" t="n">
        <v>59537</v>
      </c>
      <c r="M245" s="11" t="n">
        <v>38318201</v>
      </c>
      <c r="N245" s="11" t="n">
        <v>16417392</v>
      </c>
      <c r="O245" s="11" t="inlineStr">
        <is>
          <t>America/New York</t>
        </is>
      </c>
    </row>
    <row r="246" ht="11.25" customHeight="1" s="12">
      <c r="A246" s="11" t="n">
        <v>245</v>
      </c>
      <c r="B246" s="11" t="inlineStr">
        <is>
          <t>Newark</t>
        </is>
      </c>
      <c r="C246" s="11" t="inlineStr">
        <is>
          <t>Essex County</t>
        </is>
      </c>
      <c r="D246" s="11" t="inlineStr">
        <is>
          <t>NJ</t>
        </is>
      </c>
      <c r="E246" s="11" t="inlineStr">
        <is>
          <t>New Jersey</t>
        </is>
      </c>
      <c r="F246" s="11" t="inlineStr">
        <is>
          <t>City</t>
        </is>
      </c>
      <c r="G246" s="11" t="n">
        <v>40.73566</v>
      </c>
      <c r="H246" s="11" t="n">
        <v>-74.17237</v>
      </c>
      <c r="I246" s="11" t="inlineStr">
        <is>
          <t>973</t>
        </is>
      </c>
      <c r="J246" s="11" t="n">
        <v>281944</v>
      </c>
      <c r="K246" s="11" t="n">
        <v>92675</v>
      </c>
      <c r="L246" s="11" t="n">
        <v>33139</v>
      </c>
      <c r="M246" s="11" t="n">
        <v>62531085</v>
      </c>
      <c r="N246" s="11" t="n">
        <v>4509710</v>
      </c>
      <c r="O246" s="11" t="inlineStr">
        <is>
          <t>America/New York</t>
        </is>
      </c>
    </row>
    <row r="247" ht="11.25" customHeight="1" s="12">
      <c r="A247" s="11" t="n">
        <v>246</v>
      </c>
      <c r="B247" s="11" t="inlineStr">
        <is>
          <t>Paterson</t>
        </is>
      </c>
      <c r="C247" s="11" t="inlineStr">
        <is>
          <t>Passaic County</t>
        </is>
      </c>
      <c r="D247" s="11" t="inlineStr">
        <is>
          <t>NJ</t>
        </is>
      </c>
      <c r="E247" s="11" t="inlineStr">
        <is>
          <t>New Jersey</t>
        </is>
      </c>
      <c r="F247" s="11" t="inlineStr">
        <is>
          <t>City</t>
        </is>
      </c>
      <c r="G247" s="11" t="n">
        <v>40.91677</v>
      </c>
      <c r="H247" s="11" t="n">
        <v>-74.17180999999999</v>
      </c>
      <c r="I247" s="11" t="inlineStr">
        <is>
          <t>973</t>
        </is>
      </c>
      <c r="J247" s="11" t="n">
        <v>147754</v>
      </c>
      <c r="K247" s="11" t="n">
        <v>43037</v>
      </c>
      <c r="L247" s="11" t="n">
        <v>32915</v>
      </c>
      <c r="M247" s="11" t="n">
        <v>21790122</v>
      </c>
      <c r="N247" s="11" t="n">
        <v>762701</v>
      </c>
      <c r="O247" s="11" t="inlineStr">
        <is>
          <t>America/New York</t>
        </is>
      </c>
    </row>
    <row r="248" ht="11.25" customHeight="1" s="12">
      <c r="A248" s="11" t="n">
        <v>247</v>
      </c>
      <c r="B248" s="11" t="inlineStr">
        <is>
          <t>Woodbridge (Township)</t>
        </is>
      </c>
      <c r="C248" s="11" t="inlineStr">
        <is>
          <t>Middlesex County</t>
        </is>
      </c>
      <c r="D248" s="11" t="inlineStr">
        <is>
          <t>NJ</t>
        </is>
      </c>
      <c r="E248" s="11" t="inlineStr">
        <is>
          <t>New Jersey</t>
        </is>
      </c>
      <c r="F248" s="11" t="inlineStr">
        <is>
          <t>Township</t>
        </is>
      </c>
      <c r="G248" s="11" t="n">
        <v>40.56073</v>
      </c>
      <c r="H248" s="11" t="n">
        <v>-74.2927</v>
      </c>
      <c r="I248" s="11" t="inlineStr">
        <is>
          <t>848</t>
        </is>
      </c>
      <c r="J248" s="11" t="n">
        <v>102105</v>
      </c>
      <c r="K248" s="11" t="n">
        <v>33375</v>
      </c>
      <c r="L248" s="11" t="n">
        <v>79720</v>
      </c>
      <c r="M248" s="11" t="n">
        <v>60235960</v>
      </c>
      <c r="N248" s="11" t="n">
        <v>3515266</v>
      </c>
      <c r="O248" s="11" t="inlineStr">
        <is>
          <t>America/New York</t>
        </is>
      </c>
    </row>
    <row r="249" ht="11.25" customHeight="1" s="12">
      <c r="A249" s="11" t="n">
        <v>248</v>
      </c>
      <c r="B249" s="11" t="inlineStr">
        <is>
          <t>Albuquerque</t>
        </is>
      </c>
      <c r="C249" s="11" t="inlineStr">
        <is>
          <t>Bernalillo County</t>
        </is>
      </c>
      <c r="D249" s="11" t="inlineStr">
        <is>
          <t>NM</t>
        </is>
      </c>
      <c r="E249" s="11" t="inlineStr">
        <is>
          <t>New Mexico</t>
        </is>
      </c>
      <c r="F249" s="11" t="inlineStr">
        <is>
          <t>City</t>
        </is>
      </c>
      <c r="G249" s="11" t="n">
        <v>35.08449</v>
      </c>
      <c r="H249" s="11" t="n">
        <v>-106.65114</v>
      </c>
      <c r="I249" s="11" t="inlineStr">
        <is>
          <t>505</t>
        </is>
      </c>
      <c r="J249" s="11" t="n">
        <v>559121</v>
      </c>
      <c r="K249" s="11" t="n">
        <v>222098</v>
      </c>
      <c r="L249" s="11" t="n">
        <v>47030</v>
      </c>
      <c r="M249" s="11" t="n">
        <v>487357375</v>
      </c>
      <c r="N249" s="11" t="n">
        <v>4655624</v>
      </c>
      <c r="O249" s="11" t="inlineStr">
        <is>
          <t>America/Denver</t>
        </is>
      </c>
    </row>
    <row r="250" ht="11.25" customHeight="1" s="12">
      <c r="A250" s="11" t="n">
        <v>249</v>
      </c>
      <c r="B250" s="11" t="inlineStr">
        <is>
          <t>Las Cruces</t>
        </is>
      </c>
      <c r="C250" s="11" t="inlineStr">
        <is>
          <t>DoÃƒÂ±a Ana County</t>
        </is>
      </c>
      <c r="D250" s="11" t="inlineStr">
        <is>
          <t>NM</t>
        </is>
      </c>
      <c r="E250" s="11" t="inlineStr">
        <is>
          <t>New Mexico</t>
        </is>
      </c>
      <c r="F250" s="11" t="inlineStr">
        <is>
          <t>City</t>
        </is>
      </c>
      <c r="G250" s="11" t="n">
        <v>32.31232</v>
      </c>
      <c r="H250" s="11" t="n">
        <v>-106.77834</v>
      </c>
      <c r="I250" s="11" t="inlineStr">
        <is>
          <t>575</t>
        </is>
      </c>
      <c r="J250" s="11" t="n">
        <v>101643</v>
      </c>
      <c r="K250" s="11" t="n">
        <v>38925</v>
      </c>
      <c r="L250" s="11" t="n">
        <v>41330</v>
      </c>
      <c r="M250" s="11" t="n">
        <v>199270395</v>
      </c>
      <c r="N250" s="11" t="n">
        <v>250842</v>
      </c>
      <c r="O250" s="11" t="inlineStr">
        <is>
          <t>America/Denver</t>
        </is>
      </c>
    </row>
    <row r="251" ht="11.25" customHeight="1" s="12">
      <c r="A251" s="11" t="n">
        <v>250</v>
      </c>
      <c r="B251" s="11" t="inlineStr">
        <is>
          <t>Enterprise</t>
        </is>
      </c>
      <c r="C251" s="11" t="inlineStr">
        <is>
          <t>Clark County</t>
        </is>
      </c>
      <c r="D251" s="11" t="inlineStr">
        <is>
          <t>NV</t>
        </is>
      </c>
      <c r="E251" s="11" t="inlineStr">
        <is>
          <t>Nevada</t>
        </is>
      </c>
      <c r="F251" s="11" t="inlineStr">
        <is>
          <t>CDP</t>
        </is>
      </c>
      <c r="G251" s="11" t="n">
        <v>36.02525</v>
      </c>
      <c r="H251" s="11" t="n">
        <v>-115.24194</v>
      </c>
      <c r="I251" s="11" t="inlineStr">
        <is>
          <t>702</t>
        </is>
      </c>
      <c r="J251" s="11" t="n">
        <v>124564</v>
      </c>
      <c r="K251" s="11" t="n">
        <v>43699</v>
      </c>
      <c r="L251" s="11" t="n">
        <v>68137</v>
      </c>
      <c r="M251" s="11" t="n">
        <v>120207609</v>
      </c>
      <c r="N251" s="11" t="n">
        <v>0</v>
      </c>
      <c r="O251" s="11" t="inlineStr">
        <is>
          <t>America/Los Angeles</t>
        </is>
      </c>
    </row>
    <row r="252" ht="11.25" customHeight="1" s="12">
      <c r="A252" s="11" t="n">
        <v>251</v>
      </c>
      <c r="B252" s="11" t="inlineStr">
        <is>
          <t>Henderson</t>
        </is>
      </c>
      <c r="C252" s="11" t="inlineStr">
        <is>
          <t>Clark County</t>
        </is>
      </c>
      <c r="D252" s="11" t="inlineStr">
        <is>
          <t>NV</t>
        </is>
      </c>
      <c r="E252" s="11" t="inlineStr">
        <is>
          <t>Nevada</t>
        </is>
      </c>
      <c r="F252" s="11" t="inlineStr">
        <is>
          <t>City</t>
        </is>
      </c>
      <c r="G252" s="11" t="n">
        <v>36.0397</v>
      </c>
      <c r="H252" s="11" t="n">
        <v>-114.98194</v>
      </c>
      <c r="I252" s="11" t="inlineStr">
        <is>
          <t>702</t>
        </is>
      </c>
      <c r="J252" s="11" t="n">
        <v>285667</v>
      </c>
      <c r="K252" s="11" t="n">
        <v>104492</v>
      </c>
      <c r="L252" s="11" t="n">
        <v>63120</v>
      </c>
      <c r="M252" s="11" t="n">
        <v>271160947</v>
      </c>
      <c r="N252" s="11" t="n">
        <v>1272345</v>
      </c>
      <c r="O252" s="11" t="inlineStr">
        <is>
          <t>America/Los Angeles</t>
        </is>
      </c>
    </row>
    <row r="253" ht="11.25" customHeight="1" s="12">
      <c r="A253" s="11" t="n">
        <v>252</v>
      </c>
      <c r="B253" s="11" t="inlineStr">
        <is>
          <t>Las Vegas</t>
        </is>
      </c>
      <c r="C253" s="11" t="inlineStr">
        <is>
          <t>Clark County</t>
        </is>
      </c>
      <c r="D253" s="11" t="inlineStr">
        <is>
          <t>NV</t>
        </is>
      </c>
      <c r="E253" s="11" t="inlineStr">
        <is>
          <t>Nevada</t>
        </is>
      </c>
      <c r="F253" s="11" t="inlineStr">
        <is>
          <t>City</t>
        </is>
      </c>
      <c r="G253" s="11" t="n">
        <v>36.17497</v>
      </c>
      <c r="H253" s="11" t="n">
        <v>-115.13722</v>
      </c>
      <c r="I253" s="11" t="inlineStr">
        <is>
          <t>702</t>
        </is>
      </c>
      <c r="J253" s="11" t="n">
        <v>623747</v>
      </c>
      <c r="K253" s="11" t="n">
        <v>215614</v>
      </c>
      <c r="L253" s="11" t="n">
        <v>50202</v>
      </c>
      <c r="M253" s="11" t="n">
        <v>348034258</v>
      </c>
      <c r="N253" s="11" t="n">
        <v>133982</v>
      </c>
      <c r="O253" s="11" t="inlineStr">
        <is>
          <t>America/Los Angeles</t>
        </is>
      </c>
    </row>
    <row r="254" ht="11.25" customHeight="1" s="12">
      <c r="A254" s="11" t="n">
        <v>253</v>
      </c>
      <c r="B254" s="11" t="inlineStr">
        <is>
          <t>North Las Vegas</t>
        </is>
      </c>
      <c r="C254" s="11" t="inlineStr">
        <is>
          <t>Clark County</t>
        </is>
      </c>
      <c r="D254" s="11" t="inlineStr">
        <is>
          <t>NV</t>
        </is>
      </c>
      <c r="E254" s="11" t="inlineStr">
        <is>
          <t>Nevada</t>
        </is>
      </c>
      <c r="F254" s="11" t="inlineStr">
        <is>
          <t>City</t>
        </is>
      </c>
      <c r="G254" s="11" t="n">
        <v>36.19886</v>
      </c>
      <c r="H254" s="11" t="n">
        <v>-115.1175</v>
      </c>
      <c r="I254" s="11" t="inlineStr">
        <is>
          <t>702</t>
        </is>
      </c>
      <c r="J254" s="11" t="n">
        <v>234807</v>
      </c>
      <c r="K254" s="11" t="n">
        <v>68686</v>
      </c>
      <c r="L254" s="11" t="n">
        <v>52511</v>
      </c>
      <c r="M254" s="11" t="n">
        <v>253858818</v>
      </c>
      <c r="N254" s="11" t="n">
        <v>112001</v>
      </c>
      <c r="O254" s="11" t="inlineStr">
        <is>
          <t>America/Los Angeles</t>
        </is>
      </c>
    </row>
    <row r="255" ht="11.25" customHeight="1" s="12">
      <c r="A255" s="11" t="n">
        <v>254</v>
      </c>
      <c r="B255" s="11" t="inlineStr">
        <is>
          <t>Paradise</t>
        </is>
      </c>
      <c r="C255" s="11" t="inlineStr">
        <is>
          <t>Clark County</t>
        </is>
      </c>
      <c r="D255" s="11" t="inlineStr">
        <is>
          <t>NV</t>
        </is>
      </c>
      <c r="E255" s="11" t="inlineStr">
        <is>
          <t>Nevada</t>
        </is>
      </c>
      <c r="F255" s="11" t="inlineStr">
        <is>
          <t>CDP</t>
        </is>
      </c>
      <c r="G255" s="11" t="n">
        <v>36.09719</v>
      </c>
      <c r="H255" s="11" t="n">
        <v>-115.14666</v>
      </c>
      <c r="I255" s="11" t="inlineStr">
        <is>
          <t>702</t>
        </is>
      </c>
      <c r="J255" s="11" t="n">
        <v>223182</v>
      </c>
      <c r="K255" s="11" t="n">
        <v>88401</v>
      </c>
      <c r="L255" s="11" t="n">
        <v>43911</v>
      </c>
      <c r="M255" s="11" t="n">
        <v>121034884</v>
      </c>
      <c r="N255" s="11" t="n">
        <v>0</v>
      </c>
      <c r="O255" s="11" t="inlineStr">
        <is>
          <t>America/Los Angeles</t>
        </is>
      </c>
    </row>
    <row r="256" ht="11.25" customHeight="1" s="12">
      <c r="A256" s="11" t="n">
        <v>255</v>
      </c>
      <c r="B256" s="11" t="inlineStr">
        <is>
          <t>Reno</t>
        </is>
      </c>
      <c r="C256" s="11" t="inlineStr">
        <is>
          <t>Washoe County</t>
        </is>
      </c>
      <c r="D256" s="11" t="inlineStr">
        <is>
          <t>NV</t>
        </is>
      </c>
      <c r="E256" s="11" t="inlineStr">
        <is>
          <t>Nevada</t>
        </is>
      </c>
      <c r="F256" s="11" t="inlineStr">
        <is>
          <t>City</t>
        </is>
      </c>
      <c r="G256" s="11" t="n">
        <v>39.52963</v>
      </c>
      <c r="H256" s="11" t="n">
        <v>-119.8138</v>
      </c>
      <c r="I256" s="11" t="inlineStr">
        <is>
          <t>775</t>
        </is>
      </c>
      <c r="J256" s="11" t="n">
        <v>241445</v>
      </c>
      <c r="K256" s="11" t="n">
        <v>92283</v>
      </c>
      <c r="L256" s="11" t="n">
        <v>47012</v>
      </c>
      <c r="M256" s="11" t="n">
        <v>277887963</v>
      </c>
      <c r="N256" s="11" t="n">
        <v>7380237</v>
      </c>
      <c r="O256" s="11" t="inlineStr">
        <is>
          <t>America/Los Angeles</t>
        </is>
      </c>
    </row>
    <row r="257" ht="11.25" customHeight="1" s="12">
      <c r="A257" s="11" t="n">
        <v>256</v>
      </c>
      <c r="B257" s="11" t="inlineStr">
        <is>
          <t>Spring Valley</t>
        </is>
      </c>
      <c r="C257" s="11" t="inlineStr">
        <is>
          <t>Clark County</t>
        </is>
      </c>
      <c r="D257" s="11" t="inlineStr">
        <is>
          <t>NV</t>
        </is>
      </c>
      <c r="E257" s="11" t="inlineStr">
        <is>
          <t>Nevada</t>
        </is>
      </c>
      <c r="F257" s="11" t="inlineStr">
        <is>
          <t>CDP</t>
        </is>
      </c>
      <c r="G257" s="11" t="n">
        <v>36.10803</v>
      </c>
      <c r="H257" s="11" t="n">
        <v>-115.245</v>
      </c>
      <c r="I257" s="11" t="inlineStr">
        <is>
          <t>702</t>
        </is>
      </c>
      <c r="J257" s="11" t="n">
        <v>183937</v>
      </c>
      <c r="K257" s="11" t="n">
        <v>70748</v>
      </c>
      <c r="L257" s="11" t="n">
        <v>50192</v>
      </c>
      <c r="M257" s="11" t="n">
        <v>86125947</v>
      </c>
      <c r="N257" s="11" t="n">
        <v>0</v>
      </c>
      <c r="O257" s="11" t="inlineStr">
        <is>
          <t>America/Los Angeles</t>
        </is>
      </c>
    </row>
    <row r="258" ht="11.25" customHeight="1" s="12">
      <c r="A258" s="11" t="n">
        <v>257</v>
      </c>
      <c r="B258" s="11" t="inlineStr">
        <is>
          <t>Sunrise Manor</t>
        </is>
      </c>
      <c r="C258" s="11" t="inlineStr">
        <is>
          <t>Clark County</t>
        </is>
      </c>
      <c r="D258" s="11" t="inlineStr">
        <is>
          <t>NV</t>
        </is>
      </c>
      <c r="E258" s="11" t="inlineStr">
        <is>
          <t>Nevada</t>
        </is>
      </c>
      <c r="F258" s="11" t="inlineStr">
        <is>
          <t>CDP</t>
        </is>
      </c>
      <c r="G258" s="11" t="n">
        <v>36.21108</v>
      </c>
      <c r="H258" s="11" t="n">
        <v>-115.07306</v>
      </c>
      <c r="I258" s="11" t="inlineStr">
        <is>
          <t>702</t>
        </is>
      </c>
      <c r="J258" s="11" t="n">
        <v>187647</v>
      </c>
      <c r="K258" s="11" t="n">
        <v>60366</v>
      </c>
      <c r="L258" s="11" t="n">
        <v>39586</v>
      </c>
      <c r="M258" s="11" t="n">
        <v>86444651</v>
      </c>
      <c r="N258" s="11" t="n">
        <v>0</v>
      </c>
      <c r="O258" s="11" t="inlineStr">
        <is>
          <t>America/Los Angeles</t>
        </is>
      </c>
    </row>
    <row r="259" ht="11.25" customHeight="1" s="12">
      <c r="A259" s="11" t="n">
        <v>258</v>
      </c>
      <c r="B259" s="11" t="inlineStr">
        <is>
          <t>Amherst</t>
        </is>
      </c>
      <c r="C259" s="11" t="inlineStr">
        <is>
          <t>Erie County</t>
        </is>
      </c>
      <c r="D259" s="11" t="inlineStr">
        <is>
          <t>NY</t>
        </is>
      </c>
      <c r="E259" s="11" t="inlineStr">
        <is>
          <t>New York</t>
        </is>
      </c>
      <c r="F259" s="11" t="inlineStr">
        <is>
          <t>Town</t>
        </is>
      </c>
      <c r="G259" s="11" t="n">
        <v>43.01164</v>
      </c>
      <c r="H259" s="11" t="n">
        <v>-78.75715</v>
      </c>
      <c r="I259" s="11" t="inlineStr">
        <is>
          <t>716</t>
        </is>
      </c>
      <c r="J259" s="11" t="n">
        <v>125109</v>
      </c>
      <c r="K259" s="11" t="n">
        <v>49558</v>
      </c>
      <c r="L259" s="11" t="n">
        <v>68294</v>
      </c>
      <c r="M259" s="11" t="n">
        <v>137777476</v>
      </c>
      <c r="N259" s="11" t="n">
        <v>1003270</v>
      </c>
      <c r="O259" s="11" t="inlineStr">
        <is>
          <t>America/New York</t>
        </is>
      </c>
    </row>
    <row r="260" ht="11.25" customHeight="1" s="12">
      <c r="A260" s="11" t="n">
        <v>259</v>
      </c>
      <c r="B260" s="11" t="inlineStr">
        <is>
          <t>Babylon (Town)</t>
        </is>
      </c>
      <c r="C260" s="11" t="inlineStr">
        <is>
          <t>Suffolk County</t>
        </is>
      </c>
      <c r="D260" s="11" t="inlineStr">
        <is>
          <t>NY</t>
        </is>
      </c>
      <c r="E260" s="11" t="inlineStr">
        <is>
          <t>New York</t>
        </is>
      </c>
      <c r="F260" s="11" t="inlineStr">
        <is>
          <t>Town</t>
        </is>
      </c>
      <c r="G260" s="11" t="n">
        <v>40.64092</v>
      </c>
      <c r="H260" s="11" t="n">
        <v>-73.31668999999999</v>
      </c>
      <c r="I260" s="11" t="inlineStr">
        <is>
          <t>631</t>
        </is>
      </c>
      <c r="J260" s="11" t="n">
        <v>213776</v>
      </c>
      <c r="K260" s="11" t="n">
        <v>68789</v>
      </c>
      <c r="L260" s="11" t="n">
        <v>80327</v>
      </c>
      <c r="M260" s="11" t="n">
        <v>135481314</v>
      </c>
      <c r="N260" s="11" t="n">
        <v>160302131</v>
      </c>
      <c r="O260" s="11" t="inlineStr">
        <is>
          <t>America/New York</t>
        </is>
      </c>
    </row>
    <row r="261" ht="11.25" customHeight="1" s="12">
      <c r="A261" s="11" t="n">
        <v>260</v>
      </c>
      <c r="B261" s="11" t="inlineStr">
        <is>
          <t>Brookhaven</t>
        </is>
      </c>
      <c r="C261" s="11" t="inlineStr">
        <is>
          <t>Suffolk County</t>
        </is>
      </c>
      <c r="D261" s="11" t="inlineStr">
        <is>
          <t>NY</t>
        </is>
      </c>
      <c r="E261" s="11" t="inlineStr">
        <is>
          <t>New York</t>
        </is>
      </c>
      <c r="F261" s="11" t="inlineStr">
        <is>
          <t>Town</t>
        </is>
      </c>
      <c r="G261" s="11" t="n">
        <v>40.85745</v>
      </c>
      <c r="H261" s="11" t="n">
        <v>-72.95984</v>
      </c>
      <c r="I261" s="11" t="inlineStr">
        <is>
          <t>631</t>
        </is>
      </c>
      <c r="J261" s="11" t="n">
        <v>489278</v>
      </c>
      <c r="K261" s="11" t="n">
        <v>161116</v>
      </c>
      <c r="L261" s="11" t="n">
        <v>87040</v>
      </c>
      <c r="M261" s="11" t="n">
        <v>671934794</v>
      </c>
      <c r="N261" s="11" t="n">
        <v>704749682</v>
      </c>
      <c r="O261" s="11" t="inlineStr">
        <is>
          <t>America/New York</t>
        </is>
      </c>
    </row>
    <row r="262" ht="11.25" customHeight="1" s="12">
      <c r="A262" s="11" t="n">
        <v>261</v>
      </c>
      <c r="B262" s="11" t="inlineStr">
        <is>
          <t>Brooklyn</t>
        </is>
      </c>
      <c r="C262" s="11" t="inlineStr">
        <is>
          <t>Kings County</t>
        </is>
      </c>
      <c r="D262" s="11" t="inlineStr">
        <is>
          <t>NY</t>
        </is>
      </c>
      <c r="E262" s="11" t="inlineStr">
        <is>
          <t>New York</t>
        </is>
      </c>
      <c r="F262" s="11" t="inlineStr">
        <is>
          <t>Borough</t>
        </is>
      </c>
      <c r="G262" s="11" t="n">
        <v>40.62472</v>
      </c>
      <c r="H262" s="11" t="n">
        <v>-73.95222</v>
      </c>
      <c r="I262" s="11" t="inlineStr">
        <is>
          <t>347</t>
        </is>
      </c>
      <c r="J262" s="11" t="n">
        <v>2636735</v>
      </c>
      <c r="K262" s="11" t="n">
        <v>880727</v>
      </c>
      <c r="L262" s="11" t="n">
        <v>32135</v>
      </c>
      <c r="M262" s="11" t="n">
        <v>180000000</v>
      </c>
      <c r="N262" s="11" t="n">
        <v>70000000</v>
      </c>
      <c r="O262" s="11" t="inlineStr">
        <is>
          <t>America/New York</t>
        </is>
      </c>
    </row>
    <row r="263" ht="11.25" customHeight="1" s="12">
      <c r="A263" s="11" t="n">
        <v>262</v>
      </c>
      <c r="B263" s="11" t="inlineStr">
        <is>
          <t>Buffalo</t>
        </is>
      </c>
      <c r="C263" s="11" t="inlineStr">
        <is>
          <t>Erie County</t>
        </is>
      </c>
      <c r="D263" s="11" t="inlineStr">
        <is>
          <t>NY</t>
        </is>
      </c>
      <c r="E263" s="11" t="inlineStr">
        <is>
          <t>New York</t>
        </is>
      </c>
      <c r="F263" s="11" t="inlineStr">
        <is>
          <t>City</t>
        </is>
      </c>
      <c r="G263" s="11" t="n">
        <v>42.88645</v>
      </c>
      <c r="H263" s="11" t="n">
        <v>-78.87837</v>
      </c>
      <c r="I263" s="11" t="inlineStr">
        <is>
          <t>716</t>
        </is>
      </c>
      <c r="J263" s="11" t="n">
        <v>258071</v>
      </c>
      <c r="K263" s="11" t="n">
        <v>110549</v>
      </c>
      <c r="L263" s="11" t="n">
        <v>31918</v>
      </c>
      <c r="M263" s="11" t="n">
        <v>104592941</v>
      </c>
      <c r="N263" s="11" t="n">
        <v>31362925</v>
      </c>
      <c r="O263" s="11" t="inlineStr">
        <is>
          <t>America/New York</t>
        </is>
      </c>
    </row>
    <row r="264" ht="11.25" customHeight="1" s="12">
      <c r="A264" s="11" t="n">
        <v>263</v>
      </c>
      <c r="B264" s="11" t="inlineStr">
        <is>
          <t>Hempstead (Town)</t>
        </is>
      </c>
      <c r="C264" s="11" t="inlineStr">
        <is>
          <t>Nassau County</t>
        </is>
      </c>
      <c r="D264" s="11" t="inlineStr">
        <is>
          <t>NY</t>
        </is>
      </c>
      <c r="E264" s="11" t="inlineStr">
        <is>
          <t>New York</t>
        </is>
      </c>
      <c r="F264" s="11" t="inlineStr">
        <is>
          <t>Town</t>
        </is>
      </c>
      <c r="G264" s="11" t="n">
        <v>40.63396</v>
      </c>
      <c r="H264" s="11" t="n">
        <v>-73.6091</v>
      </c>
      <c r="I264" s="11" t="inlineStr">
        <is>
          <t>516</t>
        </is>
      </c>
      <c r="J264" s="11" t="n">
        <v>771018</v>
      </c>
      <c r="K264" s="11" t="n">
        <v>241539</v>
      </c>
      <c r="L264" s="11" t="n">
        <v>94999</v>
      </c>
      <c r="M264" s="11" t="n">
        <v>307389025</v>
      </c>
      <c r="N264" s="11" t="n">
        <v>189288363</v>
      </c>
      <c r="O264" s="11" t="inlineStr">
        <is>
          <t>America/New York</t>
        </is>
      </c>
    </row>
    <row r="265" ht="11.25" customHeight="1" s="12">
      <c r="A265" s="11" t="n">
        <v>264</v>
      </c>
      <c r="B265" s="11" t="inlineStr">
        <is>
          <t>Huntington</t>
        </is>
      </c>
      <c r="C265" s="11" t="inlineStr">
        <is>
          <t>Suffolk County</t>
        </is>
      </c>
      <c r="D265" s="11" t="inlineStr">
        <is>
          <t>NY</t>
        </is>
      </c>
      <c r="E265" s="11" t="inlineStr">
        <is>
          <t>New York</t>
        </is>
      </c>
      <c r="F265" s="11" t="inlineStr">
        <is>
          <t>Town</t>
        </is>
      </c>
      <c r="G265" s="11" t="n">
        <v>40.88409</v>
      </c>
      <c r="H265" s="11" t="n">
        <v>-73.37676</v>
      </c>
      <c r="I265" s="11" t="inlineStr">
        <is>
          <t>631</t>
        </is>
      </c>
      <c r="J265" s="11" t="n">
        <v>204398</v>
      </c>
      <c r="K265" s="11" t="n">
        <v>69000</v>
      </c>
      <c r="L265" s="11" t="n">
        <v>105451</v>
      </c>
      <c r="M265" s="11" t="n">
        <v>243808665</v>
      </c>
      <c r="N265" s="11" t="n">
        <v>111325968</v>
      </c>
      <c r="O265" s="11" t="inlineStr">
        <is>
          <t>America/New York</t>
        </is>
      </c>
    </row>
    <row r="266" ht="11.25" customHeight="1" s="12">
      <c r="A266" s="11" t="n">
        <v>265</v>
      </c>
      <c r="B266" s="11" t="inlineStr">
        <is>
          <t>Islip</t>
        </is>
      </c>
      <c r="C266" s="11" t="inlineStr">
        <is>
          <t>Suffolk County</t>
        </is>
      </c>
      <c r="D266" s="11" t="inlineStr">
        <is>
          <t>NY</t>
        </is>
      </c>
      <c r="E266" s="11" t="inlineStr">
        <is>
          <t>New York</t>
        </is>
      </c>
      <c r="F266" s="11" t="inlineStr">
        <is>
          <t>Town</t>
        </is>
      </c>
      <c r="G266" s="11" t="n">
        <v>40.71258</v>
      </c>
      <c r="H266" s="11" t="n">
        <v>-73.19552</v>
      </c>
      <c r="I266" s="11" t="inlineStr">
        <is>
          <t>631</t>
        </is>
      </c>
      <c r="J266" s="11" t="n">
        <v>336113</v>
      </c>
      <c r="K266" s="11" t="n">
        <v>101387</v>
      </c>
      <c r="L266" s="11" t="n">
        <v>86864</v>
      </c>
      <c r="M266" s="11" t="n">
        <v>268844871</v>
      </c>
      <c r="N266" s="11" t="n">
        <v>153259682</v>
      </c>
      <c r="O266" s="11" t="inlineStr">
        <is>
          <t>America/New York</t>
        </is>
      </c>
    </row>
    <row r="267" ht="11.25" customHeight="1" s="12">
      <c r="A267" s="11" t="n">
        <v>266</v>
      </c>
      <c r="B267" s="11" t="inlineStr">
        <is>
          <t>Manhattan</t>
        </is>
      </c>
      <c r="C267" s="11" t="inlineStr">
        <is>
          <t>New York County</t>
        </is>
      </c>
      <c r="D267" s="11" t="inlineStr">
        <is>
          <t>NY</t>
        </is>
      </c>
      <c r="E267" s="11" t="inlineStr">
        <is>
          <t>New York</t>
        </is>
      </c>
      <c r="F267" s="11" t="inlineStr">
        <is>
          <t>Borough</t>
        </is>
      </c>
      <c r="G267" s="11" t="n">
        <v>40.72833</v>
      </c>
      <c r="H267" s="11" t="n">
        <v>-73.99417</v>
      </c>
      <c r="I267" s="11" t="inlineStr">
        <is>
          <t>212</t>
        </is>
      </c>
      <c r="J267" s="11" t="n">
        <v>1644518</v>
      </c>
      <c r="K267" s="11" t="n">
        <v>738644</v>
      </c>
      <c r="L267" s="11" t="n">
        <v>47030</v>
      </c>
      <c r="M267" s="11" t="n">
        <v>59100000</v>
      </c>
      <c r="N267" s="11" t="n">
        <v>28000000</v>
      </c>
      <c r="O267" s="11" t="inlineStr">
        <is>
          <t>America/New York</t>
        </is>
      </c>
    </row>
    <row r="268" ht="11.25" customHeight="1" s="12">
      <c r="A268" s="11" t="n">
        <v>267</v>
      </c>
      <c r="B268" s="11" t="inlineStr">
        <is>
          <t>New York City</t>
        </is>
      </c>
      <c r="C268" s="11" t="inlineStr">
        <is>
          <t>Richmond County/Queens County/Kings County/New York County/Bronx County</t>
        </is>
      </c>
      <c r="D268" s="11" t="inlineStr">
        <is>
          <t>NY</t>
        </is>
      </c>
      <c r="E268" s="11" t="inlineStr">
        <is>
          <t>New York</t>
        </is>
      </c>
      <c r="F268" s="11" t="inlineStr">
        <is>
          <t>City</t>
        </is>
      </c>
      <c r="G268" s="11" t="n">
        <v>40.66347</v>
      </c>
      <c r="H268" s="11" t="n">
        <v>-73.9387</v>
      </c>
      <c r="I268" s="11" t="inlineStr">
        <is>
          <t>718</t>
        </is>
      </c>
      <c r="J268" s="11" t="n">
        <v>8550405</v>
      </c>
      <c r="K268" s="11" t="n">
        <v>3113535</v>
      </c>
      <c r="L268" s="11" t="n">
        <v>53373</v>
      </c>
      <c r="M268" s="11" t="n">
        <v>780785193</v>
      </c>
      <c r="N268" s="11" t="n">
        <v>431834008</v>
      </c>
      <c r="O268" s="11" t="inlineStr">
        <is>
          <t>America/New York</t>
        </is>
      </c>
    </row>
    <row r="269" ht="11.25" customHeight="1" s="12">
      <c r="A269" s="11" t="n">
        <v>268</v>
      </c>
      <c r="B269" s="11" t="inlineStr">
        <is>
          <t>North Hempstead</t>
        </is>
      </c>
      <c r="C269" s="11" t="inlineStr">
        <is>
          <t>Nassau County</t>
        </is>
      </c>
      <c r="D269" s="11" t="inlineStr">
        <is>
          <t>NY</t>
        </is>
      </c>
      <c r="E269" s="11" t="inlineStr">
        <is>
          <t>New York</t>
        </is>
      </c>
      <c r="F269" s="11" t="inlineStr">
        <is>
          <t>Town</t>
        </is>
      </c>
      <c r="G269" s="11" t="n">
        <v>40.80336</v>
      </c>
      <c r="H269" s="11" t="n">
        <v>-73.6784</v>
      </c>
      <c r="I269" s="11" t="inlineStr">
        <is>
          <t>516</t>
        </is>
      </c>
      <c r="J269" s="11" t="n">
        <v>230614</v>
      </c>
      <c r="K269" s="11" t="n">
        <v>76523</v>
      </c>
      <c r="L269" s="11" t="n">
        <v>104698</v>
      </c>
      <c r="M269" s="11" t="n">
        <v>138598541</v>
      </c>
      <c r="N269" s="11" t="n">
        <v>40538082</v>
      </c>
      <c r="O269" s="11" t="inlineStr">
        <is>
          <t>America/New York</t>
        </is>
      </c>
    </row>
    <row r="270" ht="11.25" customHeight="1" s="12">
      <c r="A270" s="11" t="n">
        <v>269</v>
      </c>
      <c r="B270" s="11" t="inlineStr">
        <is>
          <t>Oyster Bay</t>
        </is>
      </c>
      <c r="C270" s="11" t="inlineStr">
        <is>
          <t>Nassau County</t>
        </is>
      </c>
      <c r="D270" s="11" t="inlineStr">
        <is>
          <t>NY</t>
        </is>
      </c>
      <c r="E270" s="11" t="inlineStr">
        <is>
          <t>New York</t>
        </is>
      </c>
      <c r="F270" s="11" t="inlineStr">
        <is>
          <t>Town</t>
        </is>
      </c>
      <c r="G270" s="11" t="n">
        <v>40.80049</v>
      </c>
      <c r="H270" s="11" t="n">
        <v>-73.51056</v>
      </c>
      <c r="I270" s="11" t="inlineStr">
        <is>
          <t>516</t>
        </is>
      </c>
      <c r="J270" s="11" t="n">
        <v>298768</v>
      </c>
      <c r="K270" s="11" t="n">
        <v>98509</v>
      </c>
      <c r="L270" s="11" t="n">
        <v>112162</v>
      </c>
      <c r="M270" s="11" t="n">
        <v>268689279</v>
      </c>
      <c r="N270" s="11" t="n">
        <v>170041808</v>
      </c>
      <c r="O270" s="11" t="inlineStr">
        <is>
          <t>America/New York</t>
        </is>
      </c>
    </row>
    <row r="271" ht="11.25" customHeight="1" s="12">
      <c r="A271" s="11" t="n">
        <v>270</v>
      </c>
      <c r="B271" s="11" t="inlineStr">
        <is>
          <t>Queens</t>
        </is>
      </c>
      <c r="C271" s="11" t="inlineStr">
        <is>
          <t>Queens County</t>
        </is>
      </c>
      <c r="D271" s="11" t="inlineStr">
        <is>
          <t>NY</t>
        </is>
      </c>
      <c r="E271" s="11" t="inlineStr">
        <is>
          <t>New York</t>
        </is>
      </c>
      <c r="F271" s="11" t="inlineStr">
        <is>
          <t>Borough</t>
        </is>
      </c>
      <c r="G271" s="11" t="n">
        <v>40.75</v>
      </c>
      <c r="H271" s="11" t="n">
        <v>-73.86667</v>
      </c>
      <c r="I271" s="11" t="inlineStr">
        <is>
          <t>718</t>
        </is>
      </c>
      <c r="J271" s="11" t="n">
        <v>2339150</v>
      </c>
      <c r="K271" s="11" t="n">
        <v>782664</v>
      </c>
      <c r="L271" s="11" t="n">
        <v>42439</v>
      </c>
      <c r="M271" s="11" t="n">
        <v>109000000</v>
      </c>
      <c r="N271" s="11" t="n">
        <v>70000000</v>
      </c>
      <c r="O271" s="11" t="inlineStr">
        <is>
          <t>America/New York</t>
        </is>
      </c>
    </row>
    <row r="272" ht="11.25" customHeight="1" s="12">
      <c r="A272" s="11" t="n">
        <v>271</v>
      </c>
      <c r="B272" s="11" t="inlineStr">
        <is>
          <t>Ramapo</t>
        </is>
      </c>
      <c r="C272" s="11" t="inlineStr">
        <is>
          <t>Rockland County</t>
        </is>
      </c>
      <c r="D272" s="11" t="inlineStr">
        <is>
          <t>NY</t>
        </is>
      </c>
      <c r="E272" s="11" t="inlineStr">
        <is>
          <t>New York</t>
        </is>
      </c>
      <c r="F272" s="11" t="inlineStr">
        <is>
          <t>Town</t>
        </is>
      </c>
      <c r="G272" s="11" t="n">
        <v>41.14077</v>
      </c>
      <c r="H272" s="11" t="n">
        <v>-74.10498</v>
      </c>
      <c r="I272" s="11" t="inlineStr">
        <is>
          <t>845</t>
        </is>
      </c>
      <c r="J272" s="11" t="n">
        <v>135257</v>
      </c>
      <c r="K272" s="11" t="n">
        <v>34566</v>
      </c>
      <c r="L272" s="11" t="n">
        <v>66911</v>
      </c>
      <c r="M272" s="11" t="n">
        <v>158352484</v>
      </c>
      <c r="N272" s="11" t="n">
        <v>1803573</v>
      </c>
      <c r="O272" s="11" t="inlineStr">
        <is>
          <t>America/New York</t>
        </is>
      </c>
    </row>
    <row r="273" ht="11.25" customHeight="1" s="12">
      <c r="A273" s="11" t="n">
        <v>272</v>
      </c>
      <c r="B273" s="11" t="inlineStr">
        <is>
          <t>Rochester</t>
        </is>
      </c>
      <c r="C273" s="11" t="inlineStr">
        <is>
          <t>Monroe County</t>
        </is>
      </c>
      <c r="D273" s="11" t="inlineStr">
        <is>
          <t>NY</t>
        </is>
      </c>
      <c r="E273" s="11" t="inlineStr">
        <is>
          <t>New York</t>
        </is>
      </c>
      <c r="F273" s="11" t="inlineStr">
        <is>
          <t>City</t>
        </is>
      </c>
      <c r="G273" s="11" t="n">
        <v>43.15478</v>
      </c>
      <c r="H273" s="11" t="n">
        <v>-77.61556</v>
      </c>
      <c r="I273" s="11" t="inlineStr">
        <is>
          <t>716</t>
        </is>
      </c>
      <c r="J273" s="11" t="n">
        <v>209802</v>
      </c>
      <c r="K273" s="11" t="n">
        <v>85741</v>
      </c>
      <c r="L273" s="11" t="n">
        <v>30960</v>
      </c>
      <c r="M273" s="11" t="n">
        <v>92678538</v>
      </c>
      <c r="N273" s="11" t="n">
        <v>3546651</v>
      </c>
      <c r="O273" s="11" t="inlineStr">
        <is>
          <t>America/New York</t>
        </is>
      </c>
    </row>
    <row r="274" ht="11.25" customHeight="1" s="12">
      <c r="A274" s="11" t="n">
        <v>273</v>
      </c>
      <c r="B274" s="11" t="inlineStr">
        <is>
          <t>Smithtown</t>
        </is>
      </c>
      <c r="C274" s="11" t="inlineStr">
        <is>
          <t>Suffolk County</t>
        </is>
      </c>
      <c r="D274" s="11" t="inlineStr">
        <is>
          <t>NY</t>
        </is>
      </c>
      <c r="E274" s="11" t="inlineStr">
        <is>
          <t>New York</t>
        </is>
      </c>
      <c r="F274" s="11" t="inlineStr">
        <is>
          <t>Town</t>
        </is>
      </c>
      <c r="G274" s="11" t="n">
        <v>40.91922</v>
      </c>
      <c r="H274" s="11" t="n">
        <v>-73.17912</v>
      </c>
      <c r="I274" s="11" t="inlineStr">
        <is>
          <t>631</t>
        </is>
      </c>
      <c r="J274" s="11" t="n">
        <v>118275</v>
      </c>
      <c r="K274" s="11" t="n">
        <v>39425</v>
      </c>
      <c r="L274" s="11" t="n">
        <v>112693</v>
      </c>
      <c r="M274" s="11" t="n">
        <v>139096977</v>
      </c>
      <c r="N274" s="11" t="n">
        <v>149547375</v>
      </c>
      <c r="O274" s="11" t="inlineStr">
        <is>
          <t>America/New York</t>
        </is>
      </c>
    </row>
    <row r="275" ht="11.25" customHeight="1" s="12">
      <c r="A275" s="11" t="n">
        <v>274</v>
      </c>
      <c r="B275" s="11" t="inlineStr">
        <is>
          <t>Staten Island</t>
        </is>
      </c>
      <c r="C275" s="11" t="inlineStr">
        <is>
          <t>Richmond County</t>
        </is>
      </c>
      <c r="D275" s="11" t="inlineStr">
        <is>
          <t>NY</t>
        </is>
      </c>
      <c r="E275" s="11" t="inlineStr">
        <is>
          <t>New York</t>
        </is>
      </c>
      <c r="F275" s="11" t="inlineStr">
        <is>
          <t>Borough</t>
        </is>
      </c>
      <c r="G275" s="11" t="n">
        <v>40.57628</v>
      </c>
      <c r="H275" s="11" t="n">
        <v>-74.14484</v>
      </c>
      <c r="I275" s="11" t="inlineStr">
        <is>
          <t>718</t>
        </is>
      </c>
      <c r="J275" s="11" t="n">
        <v>474558</v>
      </c>
      <c r="K275" s="11" t="n">
        <v>156341</v>
      </c>
      <c r="L275" s="11" t="n">
        <v>55039</v>
      </c>
      <c r="M275" s="11" t="n">
        <v>152000000</v>
      </c>
      <c r="N275" s="11" t="n">
        <v>110000000</v>
      </c>
      <c r="O275" s="11" t="inlineStr">
        <is>
          <t>America/New York</t>
        </is>
      </c>
    </row>
    <row r="276" ht="11.25" customHeight="1" s="12">
      <c r="A276" s="11" t="n">
        <v>275</v>
      </c>
      <c r="B276" s="11" t="inlineStr">
        <is>
          <t>Syracuse</t>
        </is>
      </c>
      <c r="C276" s="11" t="inlineStr">
        <is>
          <t>Onondaga County</t>
        </is>
      </c>
      <c r="D276" s="11" t="inlineStr">
        <is>
          <t>NY</t>
        </is>
      </c>
      <c r="E276" s="11" t="inlineStr">
        <is>
          <t>New York</t>
        </is>
      </c>
      <c r="F276" s="11" t="inlineStr">
        <is>
          <t>City</t>
        </is>
      </c>
      <c r="G276" s="11" t="n">
        <v>43.04812</v>
      </c>
      <c r="H276" s="11" t="n">
        <v>-76.14742</v>
      </c>
      <c r="I276" s="11" t="inlineStr">
        <is>
          <t>315</t>
        </is>
      </c>
      <c r="J276" s="11" t="n">
        <v>144142</v>
      </c>
      <c r="K276" s="11" t="n">
        <v>54781</v>
      </c>
      <c r="L276" s="11" t="n">
        <v>31881</v>
      </c>
      <c r="M276" s="11" t="n">
        <v>64867329</v>
      </c>
      <c r="N276" s="11" t="n">
        <v>1463257</v>
      </c>
      <c r="O276" s="11" t="inlineStr">
        <is>
          <t>America/New York</t>
        </is>
      </c>
    </row>
    <row r="277" ht="11.25" customHeight="1" s="12">
      <c r="A277" s="11" t="n">
        <v>276</v>
      </c>
      <c r="B277" s="11" t="inlineStr">
        <is>
          <t>The Bronx</t>
        </is>
      </c>
      <c r="C277" s="11" t="inlineStr">
        <is>
          <t>Bronx County</t>
        </is>
      </c>
      <c r="D277" s="11" t="inlineStr">
        <is>
          <t>NY</t>
        </is>
      </c>
      <c r="E277" s="11" t="inlineStr">
        <is>
          <t>New York</t>
        </is>
      </c>
      <c r="F277" s="11" t="inlineStr">
        <is>
          <t>Borough</t>
        </is>
      </c>
      <c r="G277" s="11" t="n">
        <v>40.83722</v>
      </c>
      <c r="H277" s="11" t="n">
        <v>-73.88611</v>
      </c>
      <c r="I277" s="11" t="inlineStr">
        <is>
          <t>347</t>
        </is>
      </c>
      <c r="J277" s="11" t="n">
        <v>1455444</v>
      </c>
      <c r="K277" s="11" t="n">
        <v>523690</v>
      </c>
      <c r="L277" s="11" t="n">
        <v>34299</v>
      </c>
      <c r="M277" s="11" t="n">
        <v>110000000</v>
      </c>
      <c r="N277" s="11" t="n">
        <v>40000000</v>
      </c>
      <c r="O277" s="11" t="inlineStr">
        <is>
          <t>America/New York</t>
        </is>
      </c>
    </row>
    <row r="278" ht="11.25" customHeight="1" s="12">
      <c r="A278" s="11" t="n">
        <v>277</v>
      </c>
      <c r="B278" s="11" t="inlineStr">
        <is>
          <t>Yonkers</t>
        </is>
      </c>
      <c r="C278" s="11" t="inlineStr">
        <is>
          <t>Westchester County</t>
        </is>
      </c>
      <c r="D278" s="11" t="inlineStr">
        <is>
          <t>NY</t>
        </is>
      </c>
      <c r="E278" s="11" t="inlineStr">
        <is>
          <t>New York</t>
        </is>
      </c>
      <c r="F278" s="11" t="inlineStr">
        <is>
          <t>City</t>
        </is>
      </c>
      <c r="G278" s="11" t="n">
        <v>40.93121</v>
      </c>
      <c r="H278" s="11" t="n">
        <v>-73.89875000000001</v>
      </c>
      <c r="I278" s="11" t="inlineStr">
        <is>
          <t>914</t>
        </is>
      </c>
      <c r="J278" s="11" t="n">
        <v>201116</v>
      </c>
      <c r="K278" s="11" t="n">
        <v>73073</v>
      </c>
      <c r="L278" s="11" t="n">
        <v>59049</v>
      </c>
      <c r="M278" s="11" t="n">
        <v>46651457</v>
      </c>
      <c r="N278" s="11" t="n">
        <v>5916223</v>
      </c>
      <c r="O278" s="11" t="inlineStr">
        <is>
          <t>America/New York</t>
        </is>
      </c>
    </row>
    <row r="279" ht="11.25" customHeight="1" s="12">
      <c r="A279" s="11" t="n">
        <v>278</v>
      </c>
      <c r="B279" s="11" t="inlineStr">
        <is>
          <t>Akron</t>
        </is>
      </c>
      <c r="C279" s="11" t="inlineStr">
        <is>
          <t>Summit County</t>
        </is>
      </c>
      <c r="D279" s="11" t="inlineStr">
        <is>
          <t>OH</t>
        </is>
      </c>
      <c r="E279" s="11" t="inlineStr">
        <is>
          <t>Ohio</t>
        </is>
      </c>
      <c r="F279" s="11" t="inlineStr">
        <is>
          <t>City</t>
        </is>
      </c>
      <c r="G279" s="11" t="n">
        <v>41.08144</v>
      </c>
      <c r="H279" s="11" t="n">
        <v>-81.51900999999999</v>
      </c>
      <c r="I279" s="11" t="inlineStr">
        <is>
          <t>330</t>
        </is>
      </c>
      <c r="J279" s="11" t="n">
        <v>197542</v>
      </c>
      <c r="K279" s="11" t="n">
        <v>83684</v>
      </c>
      <c r="L279" s="11" t="n">
        <v>34512</v>
      </c>
      <c r="M279" s="11" t="n">
        <v>160659689</v>
      </c>
      <c r="N279" s="11" t="n">
        <v>880527</v>
      </c>
      <c r="O279" s="11" t="inlineStr">
        <is>
          <t>America/New York</t>
        </is>
      </c>
    </row>
    <row r="280" ht="11.25" customHeight="1" s="12">
      <c r="A280" s="11" t="n">
        <v>279</v>
      </c>
      <c r="B280" s="11" t="inlineStr">
        <is>
          <t>Cincinnati</t>
        </is>
      </c>
      <c r="C280" s="11" t="inlineStr">
        <is>
          <t>Hamilton County</t>
        </is>
      </c>
      <c r="D280" s="11" t="inlineStr">
        <is>
          <t>OH</t>
        </is>
      </c>
      <c r="E280" s="11" t="inlineStr">
        <is>
          <t>Ohio</t>
        </is>
      </c>
      <c r="F280" s="11" t="inlineStr">
        <is>
          <t>City</t>
        </is>
      </c>
      <c r="G280" s="11" t="n">
        <v>39.162</v>
      </c>
      <c r="H280" s="11" t="n">
        <v>-84.45689</v>
      </c>
      <c r="I280" s="11" t="inlineStr">
        <is>
          <t>513</t>
        </is>
      </c>
      <c r="J280" s="11" t="n">
        <v>298550</v>
      </c>
      <c r="K280" s="11" t="n">
        <v>133039</v>
      </c>
      <c r="L280" s="11" t="n">
        <v>33604</v>
      </c>
      <c r="M280" s="11" t="n">
        <v>200434440</v>
      </c>
      <c r="N280" s="11" t="n">
        <v>4155432</v>
      </c>
      <c r="O280" s="11" t="inlineStr">
        <is>
          <t>America/New York</t>
        </is>
      </c>
    </row>
    <row r="281" ht="11.25" customHeight="1" s="12">
      <c r="A281" s="11" t="n">
        <v>280</v>
      </c>
      <c r="B281" s="11" t="inlineStr">
        <is>
          <t>Cleveland</t>
        </is>
      </c>
      <c r="C281" s="11" t="inlineStr">
        <is>
          <t>Cuyahoga County</t>
        </is>
      </c>
      <c r="D281" s="11" t="inlineStr">
        <is>
          <t>OH</t>
        </is>
      </c>
      <c r="E281" s="11" t="inlineStr">
        <is>
          <t>Ohio</t>
        </is>
      </c>
      <c r="F281" s="11" t="inlineStr">
        <is>
          <t>City</t>
        </is>
      </c>
      <c r="G281" s="11" t="n">
        <v>41.4995</v>
      </c>
      <c r="H281" s="11" t="n">
        <v>-81.69541</v>
      </c>
      <c r="I281" s="11" t="inlineStr">
        <is>
          <t>216</t>
        </is>
      </c>
      <c r="J281" s="11" t="n">
        <v>388072</v>
      </c>
      <c r="K281" s="11" t="n">
        <v>167100</v>
      </c>
      <c r="L281" s="11" t="n">
        <v>26150</v>
      </c>
      <c r="M281" s="11" t="n">
        <v>201255242</v>
      </c>
      <c r="N281" s="11" t="n">
        <v>12332080</v>
      </c>
      <c r="O281" s="11" t="inlineStr">
        <is>
          <t>America/New York</t>
        </is>
      </c>
    </row>
    <row r="282" ht="11.25" customHeight="1" s="12">
      <c r="A282" s="11" t="n">
        <v>281</v>
      </c>
      <c r="B282" s="11" t="inlineStr">
        <is>
          <t>Columbus</t>
        </is>
      </c>
      <c r="C282" s="11" t="inlineStr">
        <is>
          <t>Delaware County/Franklin County/Fairfield County</t>
        </is>
      </c>
      <c r="D282" s="11" t="inlineStr">
        <is>
          <t>OH</t>
        </is>
      </c>
      <c r="E282" s="11" t="inlineStr">
        <is>
          <t>Ohio</t>
        </is>
      </c>
      <c r="F282" s="11" t="inlineStr">
        <is>
          <t>City</t>
        </is>
      </c>
      <c r="G282" s="11" t="n">
        <v>39.98524</v>
      </c>
      <c r="H282" s="11" t="n">
        <v>-82.98477</v>
      </c>
      <c r="I282" s="11" t="inlineStr">
        <is>
          <t>614</t>
        </is>
      </c>
      <c r="J282" s="11" t="n">
        <v>850106</v>
      </c>
      <c r="K282" s="11" t="n">
        <v>334724</v>
      </c>
      <c r="L282" s="11" t="n">
        <v>45659</v>
      </c>
      <c r="M282" s="11" t="n">
        <v>565783587</v>
      </c>
      <c r="N282" s="11" t="n">
        <v>15247719</v>
      </c>
      <c r="O282" s="11" t="inlineStr">
        <is>
          <t>America/New York</t>
        </is>
      </c>
    </row>
    <row r="283" ht="11.25" customHeight="1" s="12">
      <c r="A283" s="11" t="n">
        <v>282</v>
      </c>
      <c r="B283" s="11" t="inlineStr">
        <is>
          <t>Dayton</t>
        </is>
      </c>
      <c r="C283" s="11" t="inlineStr">
        <is>
          <t>Montgomery County</t>
        </is>
      </c>
      <c r="D283" s="11" t="inlineStr">
        <is>
          <t>OH</t>
        </is>
      </c>
      <c r="E283" s="11" t="inlineStr">
        <is>
          <t>Ohio</t>
        </is>
      </c>
      <c r="F283" s="11" t="inlineStr">
        <is>
          <t>City</t>
        </is>
      </c>
      <c r="G283" s="11" t="n">
        <v>39.75895</v>
      </c>
      <c r="H283" s="11" t="n">
        <v>-84.19161</v>
      </c>
      <c r="I283" s="11" t="inlineStr">
        <is>
          <t>937</t>
        </is>
      </c>
      <c r="J283" s="11" t="n">
        <v>140599</v>
      </c>
      <c r="K283" s="11" t="n">
        <v>57316</v>
      </c>
      <c r="L283" s="11" t="n">
        <v>27683</v>
      </c>
      <c r="M283" s="11" t="n">
        <v>144197693</v>
      </c>
      <c r="N283" s="11" t="n">
        <v>2208312</v>
      </c>
      <c r="O283" s="11" t="inlineStr">
        <is>
          <t>America/New York</t>
        </is>
      </c>
    </row>
    <row r="284" ht="11.25" customHeight="1" s="12">
      <c r="A284" s="11" t="n">
        <v>283</v>
      </c>
      <c r="B284" s="11" t="inlineStr">
        <is>
          <t>Toledo</t>
        </is>
      </c>
      <c r="C284" s="11" t="inlineStr">
        <is>
          <t>Lucas County</t>
        </is>
      </c>
      <c r="D284" s="11" t="inlineStr">
        <is>
          <t>OH</t>
        </is>
      </c>
      <c r="E284" s="11" t="inlineStr">
        <is>
          <t>Ohio</t>
        </is>
      </c>
      <c r="F284" s="11" t="inlineStr">
        <is>
          <t>City</t>
        </is>
      </c>
      <c r="G284" s="11" t="n">
        <v>41.66394</v>
      </c>
      <c r="H284" s="11" t="n">
        <v>-83.55521</v>
      </c>
      <c r="I284" s="11" t="inlineStr">
        <is>
          <t>419</t>
        </is>
      </c>
      <c r="J284" s="11" t="n">
        <v>279789</v>
      </c>
      <c r="K284" s="11" t="n">
        <v>117531</v>
      </c>
      <c r="L284" s="11" t="n">
        <v>33687</v>
      </c>
      <c r="M284" s="11" t="n">
        <v>209065315</v>
      </c>
      <c r="N284" s="11" t="n">
        <v>8887951</v>
      </c>
      <c r="O284" s="11" t="inlineStr">
        <is>
          <t>America/New York</t>
        </is>
      </c>
    </row>
    <row r="285" ht="11.25" customHeight="1" s="12">
      <c r="A285" s="11" t="n">
        <v>284</v>
      </c>
      <c r="B285" s="11" t="inlineStr">
        <is>
          <t>Broken Arrow</t>
        </is>
      </c>
      <c r="C285" s="11" t="inlineStr">
        <is>
          <t>Wagoner County/Tulsa County</t>
        </is>
      </c>
      <c r="D285" s="11" t="inlineStr">
        <is>
          <t>OK</t>
        </is>
      </c>
      <c r="E285" s="11" t="inlineStr">
        <is>
          <t>Oklahoma</t>
        </is>
      </c>
      <c r="F285" s="11" t="inlineStr">
        <is>
          <t>City</t>
        </is>
      </c>
      <c r="G285" s="11" t="n">
        <v>36.03653</v>
      </c>
      <c r="H285" s="11" t="n">
        <v>-95.78100000000001</v>
      </c>
      <c r="I285" s="11" t="inlineStr">
        <is>
          <t>918</t>
        </is>
      </c>
      <c r="J285" s="11" t="n">
        <v>106563</v>
      </c>
      <c r="K285" s="11" t="n">
        <v>37246</v>
      </c>
      <c r="L285" s="11" t="n">
        <v>67131</v>
      </c>
      <c r="M285" s="11" t="n">
        <v>159889421</v>
      </c>
      <c r="N285" s="11" t="n">
        <v>1579677</v>
      </c>
      <c r="O285" s="11" t="inlineStr">
        <is>
          <t>America/Chicago</t>
        </is>
      </c>
    </row>
    <row r="286" ht="11.25" customHeight="1" s="12">
      <c r="A286" s="11" t="n">
        <v>285</v>
      </c>
      <c r="B286" s="11" t="inlineStr">
        <is>
          <t>Norman</t>
        </is>
      </c>
      <c r="C286" s="11" t="inlineStr">
        <is>
          <t>Cleveland County</t>
        </is>
      </c>
      <c r="D286" s="11" t="inlineStr">
        <is>
          <t>OK</t>
        </is>
      </c>
      <c r="E286" s="11" t="inlineStr">
        <is>
          <t>Oklahoma</t>
        </is>
      </c>
      <c r="F286" s="11" t="inlineStr">
        <is>
          <t>City</t>
        </is>
      </c>
      <c r="G286" s="11" t="n">
        <v>35.22257</v>
      </c>
      <c r="H286" s="11" t="n">
        <v>-97.43948</v>
      </c>
      <c r="I286" s="11" t="inlineStr">
        <is>
          <t>405</t>
        </is>
      </c>
      <c r="J286" s="11" t="n">
        <v>120284</v>
      </c>
      <c r="K286" s="11" t="n">
        <v>44911</v>
      </c>
      <c r="L286" s="11" t="n">
        <v>51491</v>
      </c>
      <c r="M286" s="11" t="n">
        <v>463011592</v>
      </c>
      <c r="N286" s="11" t="n">
        <v>27576719</v>
      </c>
      <c r="O286" s="11" t="inlineStr">
        <is>
          <t>America/Chicago</t>
        </is>
      </c>
    </row>
    <row r="287" ht="11.25" customHeight="1" s="12">
      <c r="A287" s="11" t="n">
        <v>286</v>
      </c>
      <c r="B287" s="11" t="inlineStr">
        <is>
          <t>Oklahoma City</t>
        </is>
      </c>
      <c r="C287" s="11" t="inlineStr">
        <is>
          <t>Canadian County/Pottawatomie County/Oklahoma County/Cleveland County</t>
        </is>
      </c>
      <c r="D287" s="11" t="inlineStr">
        <is>
          <t>OK</t>
        </is>
      </c>
      <c r="E287" s="11" t="inlineStr">
        <is>
          <t>Oklahoma</t>
        </is>
      </c>
      <c r="F287" s="11" t="inlineStr">
        <is>
          <t>City</t>
        </is>
      </c>
      <c r="G287" s="11" t="n">
        <v>35.46708</v>
      </c>
      <c r="H287" s="11" t="n">
        <v>-97.51366</v>
      </c>
      <c r="I287" s="11" t="inlineStr">
        <is>
          <t>405</t>
        </is>
      </c>
      <c r="J287" s="11" t="n">
        <v>631346</v>
      </c>
      <c r="K287" s="11" t="n">
        <v>232254</v>
      </c>
      <c r="L287" s="11" t="n">
        <v>47779</v>
      </c>
      <c r="M287" s="11" t="n">
        <v>1570317627</v>
      </c>
      <c r="N287" s="11" t="n">
        <v>37245501</v>
      </c>
      <c r="O287" s="11" t="inlineStr">
        <is>
          <t>America/Chicago</t>
        </is>
      </c>
    </row>
    <row r="288" ht="11.25" customHeight="1" s="12">
      <c r="A288" s="11" t="n">
        <v>287</v>
      </c>
      <c r="B288" s="11" t="inlineStr">
        <is>
          <t>Tulsa</t>
        </is>
      </c>
      <c r="C288" s="11" t="inlineStr">
        <is>
          <t>Rogers County/Wagoner County/Osage County/Tulsa County</t>
        </is>
      </c>
      <c r="D288" s="11" t="inlineStr">
        <is>
          <t>OK</t>
        </is>
      </c>
      <c r="E288" s="11" t="inlineStr">
        <is>
          <t>Oklahoma</t>
        </is>
      </c>
      <c r="F288" s="11" t="inlineStr">
        <is>
          <t>City</t>
        </is>
      </c>
      <c r="G288" s="11" t="n">
        <v>36.12795</v>
      </c>
      <c r="H288" s="11" t="n">
        <v>-95.90232</v>
      </c>
      <c r="I288" s="11" t="inlineStr">
        <is>
          <t>918</t>
        </is>
      </c>
      <c r="J288" s="11" t="n">
        <v>403505</v>
      </c>
      <c r="K288" s="11" t="n">
        <v>164471</v>
      </c>
      <c r="L288" s="11" t="n">
        <v>42284</v>
      </c>
      <c r="M288" s="11" t="n">
        <v>509834953</v>
      </c>
      <c r="N288" s="11" t="n">
        <v>10955689</v>
      </c>
      <c r="O288" s="11" t="inlineStr">
        <is>
          <t>America/Chicago</t>
        </is>
      </c>
    </row>
    <row r="289" ht="11.25" customHeight="1" s="12">
      <c r="A289" s="11" t="n">
        <v>288</v>
      </c>
      <c r="B289" s="11" t="inlineStr">
        <is>
          <t>Eugene</t>
        </is>
      </c>
      <c r="C289" s="11" t="inlineStr">
        <is>
          <t>Lane County</t>
        </is>
      </c>
      <c r="D289" s="11" t="inlineStr">
        <is>
          <t>OR</t>
        </is>
      </c>
      <c r="E289" s="11" t="inlineStr">
        <is>
          <t>Oregon</t>
        </is>
      </c>
      <c r="F289" s="11" t="inlineStr">
        <is>
          <t>City</t>
        </is>
      </c>
      <c r="G289" s="11" t="n">
        <v>44.05207</v>
      </c>
      <c r="H289" s="11" t="n">
        <v>-123.08675</v>
      </c>
      <c r="I289" s="11" t="inlineStr">
        <is>
          <t>541</t>
        </is>
      </c>
      <c r="J289" s="11" t="n">
        <v>163460</v>
      </c>
      <c r="K289" s="11" t="n">
        <v>66093</v>
      </c>
      <c r="L289" s="11" t="n">
        <v>43101</v>
      </c>
      <c r="M289" s="11" t="n">
        <v>114273476</v>
      </c>
      <c r="N289" s="11" t="n">
        <v>58974</v>
      </c>
      <c r="O289" s="11" t="inlineStr">
        <is>
          <t>America/Los Angeles</t>
        </is>
      </c>
    </row>
    <row r="290" ht="11.25" customHeight="1" s="12">
      <c r="A290" s="11" t="n">
        <v>289</v>
      </c>
      <c r="B290" s="11" t="inlineStr">
        <is>
          <t>Gresham</t>
        </is>
      </c>
      <c r="C290" s="11" t="inlineStr">
        <is>
          <t>Multnomah County</t>
        </is>
      </c>
      <c r="D290" s="11" t="inlineStr">
        <is>
          <t>OR</t>
        </is>
      </c>
      <c r="E290" s="11" t="inlineStr">
        <is>
          <t>Oregon</t>
        </is>
      </c>
      <c r="F290" s="11" t="inlineStr">
        <is>
          <t>City</t>
        </is>
      </c>
      <c r="G290" s="11" t="n">
        <v>45.49818</v>
      </c>
      <c r="H290" s="11" t="n">
        <v>-122.43148</v>
      </c>
      <c r="I290" s="11" t="inlineStr">
        <is>
          <t>503</t>
        </is>
      </c>
      <c r="J290" s="11" t="n">
        <v>110553</v>
      </c>
      <c r="K290" s="11" t="n">
        <v>38773</v>
      </c>
      <c r="L290" s="11" t="n">
        <v>46956</v>
      </c>
      <c r="M290" s="11" t="n">
        <v>60342997</v>
      </c>
      <c r="N290" s="11" t="n">
        <v>532750</v>
      </c>
      <c r="O290" s="11" t="inlineStr">
        <is>
          <t>America/Los Angeles</t>
        </is>
      </c>
    </row>
    <row r="291" ht="11.25" customHeight="1" s="12">
      <c r="A291" s="11" t="n">
        <v>290</v>
      </c>
      <c r="B291" s="11" t="inlineStr">
        <is>
          <t>Hillsboro</t>
        </is>
      </c>
      <c r="C291" s="11" t="inlineStr">
        <is>
          <t>Washington County</t>
        </is>
      </c>
      <c r="D291" s="11" t="inlineStr">
        <is>
          <t>OR</t>
        </is>
      </c>
      <c r="E291" s="11" t="inlineStr">
        <is>
          <t>Oregon</t>
        </is>
      </c>
      <c r="F291" s="11" t="inlineStr">
        <is>
          <t>City</t>
        </is>
      </c>
      <c r="G291" s="11" t="n">
        <v>45.52289</v>
      </c>
      <c r="H291" s="11" t="n">
        <v>-122.98983</v>
      </c>
      <c r="I291" s="11" t="inlineStr">
        <is>
          <t>503</t>
        </is>
      </c>
      <c r="J291" s="11" t="n">
        <v>102347</v>
      </c>
      <c r="K291" s="11" t="n">
        <v>35284</v>
      </c>
      <c r="L291" s="11" t="n">
        <v>67757</v>
      </c>
      <c r="M291" s="11" t="n">
        <v>64707200</v>
      </c>
      <c r="N291" s="11" t="n">
        <v>31207</v>
      </c>
      <c r="O291" s="11" t="inlineStr">
        <is>
          <t>America/Los Angeles</t>
        </is>
      </c>
    </row>
    <row r="292" ht="11.25" customHeight="1" s="12">
      <c r="A292" s="11" t="n">
        <v>291</v>
      </c>
      <c r="B292" s="11" t="inlineStr">
        <is>
          <t>Portland</t>
        </is>
      </c>
      <c r="C292" s="11" t="inlineStr">
        <is>
          <t>Clackamas County/Multnomah County/Washington County</t>
        </is>
      </c>
      <c r="D292" s="11" t="inlineStr">
        <is>
          <t>OR</t>
        </is>
      </c>
      <c r="E292" s="11" t="inlineStr">
        <is>
          <t>Oregon</t>
        </is>
      </c>
      <c r="F292" s="11" t="inlineStr">
        <is>
          <t>City</t>
        </is>
      </c>
      <c r="G292" s="11" t="n">
        <v>45.53695</v>
      </c>
      <c r="H292" s="11" t="n">
        <v>-122.64997</v>
      </c>
      <c r="I292" s="11" t="inlineStr">
        <is>
          <t>503</t>
        </is>
      </c>
      <c r="J292" s="11" t="n">
        <v>632309</v>
      </c>
      <c r="K292" s="11" t="n">
        <v>254167</v>
      </c>
      <c r="L292" s="11" t="n">
        <v>55003</v>
      </c>
      <c r="M292" s="11" t="n">
        <v>345657944</v>
      </c>
      <c r="N292" s="11" t="n">
        <v>30147582</v>
      </c>
      <c r="O292" s="11" t="inlineStr">
        <is>
          <t>America/Los Angeles</t>
        </is>
      </c>
    </row>
    <row r="293" ht="11.25" customHeight="1" s="12">
      <c r="A293" s="11" t="n">
        <v>292</v>
      </c>
      <c r="B293" s="11" t="inlineStr">
        <is>
          <t>Salem</t>
        </is>
      </c>
      <c r="C293" s="11" t="inlineStr">
        <is>
          <t>Marion County/Polk County</t>
        </is>
      </c>
      <c r="D293" s="11" t="inlineStr">
        <is>
          <t>OR</t>
        </is>
      </c>
      <c r="E293" s="11" t="inlineStr">
        <is>
          <t>Oregon</t>
        </is>
      </c>
      <c r="F293" s="11" t="inlineStr">
        <is>
          <t>City</t>
        </is>
      </c>
      <c r="G293" s="11" t="n">
        <v>44.92371</v>
      </c>
      <c r="H293" s="11" t="n">
        <v>-123.02319</v>
      </c>
      <c r="I293" s="11" t="inlineStr">
        <is>
          <t>503</t>
        </is>
      </c>
      <c r="J293" s="11" t="n">
        <v>164549</v>
      </c>
      <c r="K293" s="11" t="n">
        <v>57729</v>
      </c>
      <c r="L293" s="11" t="n">
        <v>47191</v>
      </c>
      <c r="M293" s="11" t="n">
        <v>125786966</v>
      </c>
      <c r="N293" s="11" t="n">
        <v>1433926</v>
      </c>
      <c r="O293" s="11" t="inlineStr">
        <is>
          <t>America/Los Angeles</t>
        </is>
      </c>
    </row>
    <row r="294" ht="11.25" customHeight="1" s="12">
      <c r="A294" s="11" t="n">
        <v>293</v>
      </c>
      <c r="B294" s="11" t="inlineStr">
        <is>
          <t>Allentown</t>
        </is>
      </c>
      <c r="C294" s="11" t="inlineStr">
        <is>
          <t>Lehigh County</t>
        </is>
      </c>
      <c r="D294" s="11" t="inlineStr">
        <is>
          <t>PA</t>
        </is>
      </c>
      <c r="E294" s="11" t="inlineStr">
        <is>
          <t>Pennsylvania</t>
        </is>
      </c>
      <c r="F294" s="11" t="inlineStr">
        <is>
          <t>City</t>
        </is>
      </c>
      <c r="G294" s="11" t="n">
        <v>40.60843</v>
      </c>
      <c r="H294" s="11" t="n">
        <v>-75.49018</v>
      </c>
      <c r="I294" s="11" t="inlineStr">
        <is>
          <t>610</t>
        </is>
      </c>
      <c r="J294" s="11" t="n">
        <v>120207</v>
      </c>
      <c r="K294" s="11" t="n">
        <v>41244</v>
      </c>
      <c r="L294" s="11" t="n">
        <v>36930</v>
      </c>
      <c r="M294" s="11" t="n">
        <v>45448161</v>
      </c>
      <c r="N294" s="11" t="n">
        <v>1238395</v>
      </c>
      <c r="O294" s="11" t="inlineStr">
        <is>
          <t>America/New York</t>
        </is>
      </c>
    </row>
    <row r="295" ht="11.25" customHeight="1" s="12">
      <c r="A295" s="11" t="n">
        <v>294</v>
      </c>
      <c r="B295" s="11" t="inlineStr">
        <is>
          <t>Philadelphia</t>
        </is>
      </c>
      <c r="C295" s="11" t="inlineStr">
        <is>
          <t>Philadelphia County</t>
        </is>
      </c>
      <c r="D295" s="11" t="inlineStr">
        <is>
          <t>PA</t>
        </is>
      </c>
      <c r="E295" s="11" t="inlineStr">
        <is>
          <t>Pennsylvania</t>
        </is>
      </c>
      <c r="F295" s="11" t="inlineStr">
        <is>
          <t>City</t>
        </is>
      </c>
      <c r="G295" s="11" t="n">
        <v>39.95234</v>
      </c>
      <c r="H295" s="11" t="n">
        <v>-75.16379000000001</v>
      </c>
      <c r="I295" s="11" t="inlineStr">
        <is>
          <t>445</t>
        </is>
      </c>
      <c r="J295" s="11" t="n">
        <v>1567442</v>
      </c>
      <c r="K295" s="11" t="n">
        <v>581050</v>
      </c>
      <c r="L295" s="11" t="n">
        <v>38253</v>
      </c>
      <c r="M295" s="11" t="n">
        <v>347519465</v>
      </c>
      <c r="N295" s="11" t="n">
        <v>22089787</v>
      </c>
      <c r="O295" s="11" t="inlineStr">
        <is>
          <t>America/New York</t>
        </is>
      </c>
    </row>
    <row r="296" ht="11.25" customHeight="1" s="12">
      <c r="A296" s="11" t="n">
        <v>295</v>
      </c>
      <c r="B296" s="11" t="inlineStr">
        <is>
          <t>Pittsburgh</t>
        </is>
      </c>
      <c r="C296" s="11" t="inlineStr">
        <is>
          <t>Allegheny County</t>
        </is>
      </c>
      <c r="D296" s="11" t="inlineStr">
        <is>
          <t>PA</t>
        </is>
      </c>
      <c r="E296" s="11" t="inlineStr">
        <is>
          <t>Pennsylvania</t>
        </is>
      </c>
      <c r="F296" s="11" t="inlineStr">
        <is>
          <t>City</t>
        </is>
      </c>
      <c r="G296" s="11" t="n">
        <v>40.44062</v>
      </c>
      <c r="H296" s="11" t="n">
        <v>-79.99589</v>
      </c>
      <c r="I296" s="11" t="inlineStr">
        <is>
          <t>412</t>
        </is>
      </c>
      <c r="J296" s="11" t="n">
        <v>304391</v>
      </c>
      <c r="K296" s="11" t="n">
        <v>132468</v>
      </c>
      <c r="L296" s="11" t="n">
        <v>40715</v>
      </c>
      <c r="M296" s="11" t="n">
        <v>143423857</v>
      </c>
      <c r="N296" s="11" t="n">
        <v>7692318</v>
      </c>
      <c r="O296" s="11" t="inlineStr">
        <is>
          <t>America/New York</t>
        </is>
      </c>
    </row>
    <row r="297" ht="11.25" customHeight="1" s="12">
      <c r="A297" s="11" t="n">
        <v>296</v>
      </c>
      <c r="B297" s="11" t="inlineStr">
        <is>
          <t>Providence</t>
        </is>
      </c>
      <c r="C297" s="11" t="inlineStr">
        <is>
          <t>Providence County</t>
        </is>
      </c>
      <c r="D297" s="11" t="inlineStr">
        <is>
          <t>RI</t>
        </is>
      </c>
      <c r="E297" s="11" t="inlineStr">
        <is>
          <t>Rhode Island</t>
        </is>
      </c>
      <c r="F297" s="11" t="inlineStr">
        <is>
          <t>City</t>
        </is>
      </c>
      <c r="G297" s="11" t="n">
        <v>41.82399</v>
      </c>
      <c r="H297" s="11" t="n">
        <v>-71.41283</v>
      </c>
      <c r="I297" s="11" t="inlineStr">
        <is>
          <t>401</t>
        </is>
      </c>
      <c r="J297" s="11" t="n">
        <v>179207</v>
      </c>
      <c r="K297" s="11" t="n">
        <v>61481</v>
      </c>
      <c r="L297" s="11" t="n">
        <v>37501</v>
      </c>
      <c r="M297" s="11" t="n">
        <v>47655935</v>
      </c>
      <c r="N297" s="11" t="n">
        <v>5618032</v>
      </c>
      <c r="O297" s="11" t="inlineStr">
        <is>
          <t>America/New York</t>
        </is>
      </c>
    </row>
    <row r="298" ht="11.25" customHeight="1" s="12">
      <c r="A298" s="11" t="n">
        <v>297</v>
      </c>
      <c r="B298" s="11" t="inlineStr">
        <is>
          <t>Charleston</t>
        </is>
      </c>
      <c r="C298" s="11" t="inlineStr">
        <is>
          <t>Berkeley County/Charleston County</t>
        </is>
      </c>
      <c r="D298" s="11" t="inlineStr">
        <is>
          <t>SC</t>
        </is>
      </c>
      <c r="E298" s="11" t="inlineStr">
        <is>
          <t>South Carolina</t>
        </is>
      </c>
      <c r="F298" s="11" t="inlineStr">
        <is>
          <t>City</t>
        </is>
      </c>
      <c r="G298" s="11" t="n">
        <v>32.81793</v>
      </c>
      <c r="H298" s="11" t="n">
        <v>-79.95896</v>
      </c>
      <c r="I298" s="11" t="inlineStr">
        <is>
          <t>843</t>
        </is>
      </c>
      <c r="J298" s="11" t="n">
        <v>132609</v>
      </c>
      <c r="K298" s="11" t="n">
        <v>52450</v>
      </c>
      <c r="L298" s="11" t="n">
        <v>55546</v>
      </c>
      <c r="M298" s="11" t="n">
        <v>282372739</v>
      </c>
      <c r="N298" s="11" t="n">
        <v>47927393</v>
      </c>
      <c r="O298" s="11" t="inlineStr">
        <is>
          <t>America/New York</t>
        </is>
      </c>
    </row>
    <row r="299" ht="11.25" customHeight="1" s="12">
      <c r="A299" s="11" t="n">
        <v>298</v>
      </c>
      <c r="B299" s="11" t="inlineStr">
        <is>
          <t>Columbia</t>
        </is>
      </c>
      <c r="C299" s="11" t="inlineStr">
        <is>
          <t>Lexington County/Richland County</t>
        </is>
      </c>
      <c r="D299" s="11" t="inlineStr">
        <is>
          <t>SC</t>
        </is>
      </c>
      <c r="E299" s="11" t="inlineStr">
        <is>
          <t>South Carolina</t>
        </is>
      </c>
      <c r="F299" s="11" t="inlineStr">
        <is>
          <t>City</t>
        </is>
      </c>
      <c r="G299" s="11" t="n">
        <v>34.0291</v>
      </c>
      <c r="H299" s="11" t="n">
        <v>-80.89803999999999</v>
      </c>
      <c r="I299" s="11" t="inlineStr">
        <is>
          <t>803</t>
        </is>
      </c>
      <c r="J299" s="11" t="n">
        <v>133803</v>
      </c>
      <c r="K299" s="11" t="n">
        <v>44506</v>
      </c>
      <c r="L299" s="11" t="n">
        <v>41260</v>
      </c>
      <c r="M299" s="11" t="n">
        <v>345805347</v>
      </c>
      <c r="N299" s="11" t="n">
        <v>6998722</v>
      </c>
      <c r="O299" s="11" t="inlineStr">
        <is>
          <t>America/New York</t>
        </is>
      </c>
    </row>
    <row r="300" ht="11.25" customHeight="1" s="12">
      <c r="A300" s="11" t="n">
        <v>299</v>
      </c>
      <c r="B300" s="11" t="inlineStr">
        <is>
          <t>North Charleston</t>
        </is>
      </c>
      <c r="C300" s="11" t="inlineStr">
        <is>
          <t>Dorchester County/Berkeley County/Charleston County</t>
        </is>
      </c>
      <c r="D300" s="11" t="inlineStr">
        <is>
          <t>SC</t>
        </is>
      </c>
      <c r="E300" s="11" t="inlineStr">
        <is>
          <t>South Carolina</t>
        </is>
      </c>
      <c r="F300" s="11" t="inlineStr">
        <is>
          <t>City</t>
        </is>
      </c>
      <c r="G300" s="11" t="n">
        <v>32.91782</v>
      </c>
      <c r="H300" s="11" t="n">
        <v>-80.06502999999999</v>
      </c>
      <c r="I300" s="11" t="inlineStr">
        <is>
          <t>843</t>
        </is>
      </c>
      <c r="J300" s="11" t="n">
        <v>108304</v>
      </c>
      <c r="K300" s="11" t="n">
        <v>37597</v>
      </c>
      <c r="L300" s="11" t="n">
        <v>39543</v>
      </c>
      <c r="M300" s="11" t="n">
        <v>190807625</v>
      </c>
      <c r="N300" s="11" t="n">
        <v>8969264</v>
      </c>
      <c r="O300" s="11" t="inlineStr">
        <is>
          <t>America/New York</t>
        </is>
      </c>
    </row>
    <row r="301" ht="11.25" customHeight="1" s="12">
      <c r="A301" s="11" t="n">
        <v>300</v>
      </c>
      <c r="B301" s="11" t="inlineStr">
        <is>
          <t>Sioux Falls</t>
        </is>
      </c>
      <c r="C301" s="11" t="inlineStr">
        <is>
          <t>Minnehaha County/Lincoln County</t>
        </is>
      </c>
      <c r="D301" s="11" t="inlineStr">
        <is>
          <t>SD</t>
        </is>
      </c>
      <c r="E301" s="11" t="inlineStr">
        <is>
          <t>South Dakota</t>
        </is>
      </c>
      <c r="F301" s="11" t="inlineStr">
        <is>
          <t>City</t>
        </is>
      </c>
      <c r="G301" s="11" t="n">
        <v>43.53834</v>
      </c>
      <c r="H301" s="11" t="n">
        <v>-96.732</v>
      </c>
      <c r="I301" s="11" t="inlineStr">
        <is>
          <t>605</t>
        </is>
      </c>
      <c r="J301" s="11" t="n">
        <v>171544</v>
      </c>
      <c r="K301" s="11" t="n">
        <v>65538</v>
      </c>
      <c r="L301" s="11" t="n">
        <v>52494</v>
      </c>
      <c r="M301" s="11" t="n">
        <v>195275757</v>
      </c>
      <c r="N301" s="11" t="n">
        <v>1354349</v>
      </c>
      <c r="O301" s="11" t="inlineStr">
        <is>
          <t>America/Chicago</t>
        </is>
      </c>
    </row>
    <row r="302" ht="11.25" customHeight="1" s="12">
      <c r="A302" s="11" t="n">
        <v>301</v>
      </c>
      <c r="B302" s="11" t="inlineStr">
        <is>
          <t>Chattanooga</t>
        </is>
      </c>
      <c r="C302" s="11" t="inlineStr">
        <is>
          <t>Hamilton County</t>
        </is>
      </c>
      <c r="D302" s="11" t="inlineStr">
        <is>
          <t>TN</t>
        </is>
      </c>
      <c r="E302" s="11" t="inlineStr">
        <is>
          <t>Tennessee</t>
        </is>
      </c>
      <c r="F302" s="11" t="inlineStr">
        <is>
          <t>City</t>
        </is>
      </c>
      <c r="G302" s="11" t="n">
        <v>35.04563</v>
      </c>
      <c r="H302" s="11" t="n">
        <v>-85.30968</v>
      </c>
      <c r="I302" s="11" t="inlineStr">
        <is>
          <t>423</t>
        </is>
      </c>
      <c r="J302" s="11" t="n">
        <v>176588</v>
      </c>
      <c r="K302" s="11" t="n">
        <v>70228</v>
      </c>
      <c r="L302" s="11" t="n">
        <v>40177</v>
      </c>
      <c r="M302" s="11" t="n">
        <v>370573763</v>
      </c>
      <c r="N302" s="11" t="n">
        <v>19930234</v>
      </c>
      <c r="O302" s="11" t="inlineStr">
        <is>
          <t>America/New York</t>
        </is>
      </c>
    </row>
    <row r="303" ht="11.25" customHeight="1" s="12">
      <c r="A303" s="11" t="n">
        <v>302</v>
      </c>
      <c r="B303" s="11" t="inlineStr">
        <is>
          <t>Clarksville</t>
        </is>
      </c>
      <c r="C303" s="11" t="inlineStr">
        <is>
          <t>Montgomery County</t>
        </is>
      </c>
      <c r="D303" s="11" t="inlineStr">
        <is>
          <t>TN</t>
        </is>
      </c>
      <c r="E303" s="11" t="inlineStr">
        <is>
          <t>Tennessee</t>
        </is>
      </c>
      <c r="F303" s="11" t="inlineStr">
        <is>
          <t>City</t>
        </is>
      </c>
      <c r="G303" s="11" t="n">
        <v>36.52977</v>
      </c>
      <c r="H303" s="11" t="n">
        <v>-87.35945</v>
      </c>
      <c r="I303" s="11" t="inlineStr">
        <is>
          <t>931</t>
        </is>
      </c>
      <c r="J303" s="11" t="n">
        <v>149176</v>
      </c>
      <c r="K303" s="11" t="n">
        <v>51776</v>
      </c>
      <c r="L303" s="11" t="n">
        <v>46947</v>
      </c>
      <c r="M303" s="11" t="n">
        <v>254527982</v>
      </c>
      <c r="N303" s="11" t="n">
        <v>1754875</v>
      </c>
      <c r="O303" s="11" t="inlineStr">
        <is>
          <t>America/Chicago</t>
        </is>
      </c>
    </row>
    <row r="304" ht="11.25" customHeight="1" s="12">
      <c r="A304" s="11" t="n">
        <v>303</v>
      </c>
      <c r="B304" s="11" t="inlineStr">
        <is>
          <t>Knoxville</t>
        </is>
      </c>
      <c r="C304" s="11" t="inlineStr">
        <is>
          <t>Knox County</t>
        </is>
      </c>
      <c r="D304" s="11" t="inlineStr">
        <is>
          <t>TN</t>
        </is>
      </c>
      <c r="E304" s="11" t="inlineStr">
        <is>
          <t>Tennessee</t>
        </is>
      </c>
      <c r="F304" s="11" t="inlineStr">
        <is>
          <t>City</t>
        </is>
      </c>
      <c r="G304" s="11" t="n">
        <v>35.96064</v>
      </c>
      <c r="H304" s="11" t="n">
        <v>-83.92074</v>
      </c>
      <c r="I304" s="11" t="inlineStr">
        <is>
          <t>865</t>
        </is>
      </c>
      <c r="J304" s="11" t="n">
        <v>185291</v>
      </c>
      <c r="K304" s="11" t="n">
        <v>81073</v>
      </c>
      <c r="L304" s="11" t="n">
        <v>34226</v>
      </c>
      <c r="M304" s="11" t="n">
        <v>255161763</v>
      </c>
      <c r="N304" s="11" t="n">
        <v>14631856</v>
      </c>
      <c r="O304" s="11" t="inlineStr">
        <is>
          <t>America/New York</t>
        </is>
      </c>
    </row>
    <row r="305" ht="11.25" customHeight="1" s="12">
      <c r="A305" s="11" t="n">
        <v>304</v>
      </c>
      <c r="B305" s="11" t="inlineStr">
        <is>
          <t>Memphis</t>
        </is>
      </c>
      <c r="C305" s="11" t="inlineStr">
        <is>
          <t>Shelby County</t>
        </is>
      </c>
      <c r="D305" s="11" t="inlineStr">
        <is>
          <t>TN</t>
        </is>
      </c>
      <c r="E305" s="11" t="inlineStr">
        <is>
          <t>Tennessee</t>
        </is>
      </c>
      <c r="F305" s="11" t="inlineStr">
        <is>
          <t>City</t>
        </is>
      </c>
      <c r="G305" s="11" t="n">
        <v>35.14953</v>
      </c>
      <c r="H305" s="11" t="n">
        <v>-90.04898</v>
      </c>
      <c r="I305" s="11" t="inlineStr">
        <is>
          <t>901</t>
        </is>
      </c>
      <c r="J305" s="11" t="n">
        <v>655770</v>
      </c>
      <c r="K305" s="11" t="n">
        <v>249775</v>
      </c>
      <c r="L305" s="11" t="n">
        <v>36445</v>
      </c>
      <c r="M305" s="11" t="n">
        <v>822013083</v>
      </c>
      <c r="N305" s="11" t="n">
        <v>23171205</v>
      </c>
      <c r="O305" s="11" t="inlineStr">
        <is>
          <t>America/Chicago</t>
        </is>
      </c>
    </row>
    <row r="306" ht="11.25" customHeight="1" s="12">
      <c r="A306" s="11" t="n">
        <v>305</v>
      </c>
      <c r="B306" s="11" t="inlineStr">
        <is>
          <t>Murfreesboro</t>
        </is>
      </c>
      <c r="C306" s="11" t="inlineStr">
        <is>
          <t>Rutherford County</t>
        </is>
      </c>
      <c r="D306" s="11" t="inlineStr">
        <is>
          <t>TN</t>
        </is>
      </c>
      <c r="E306" s="11" t="inlineStr">
        <is>
          <t>Tennessee</t>
        </is>
      </c>
      <c r="F306" s="11" t="inlineStr">
        <is>
          <t>City</t>
        </is>
      </c>
      <c r="G306" s="11" t="n">
        <v>35.84562</v>
      </c>
      <c r="H306" s="11" t="n">
        <v>-86.39027</v>
      </c>
      <c r="I306" s="11" t="inlineStr">
        <is>
          <t>615</t>
        </is>
      </c>
      <c r="J306" s="11" t="n">
        <v>126118</v>
      </c>
      <c r="K306" s="11" t="n">
        <v>44518</v>
      </c>
      <c r="L306" s="11" t="n">
        <v>51094</v>
      </c>
      <c r="M306" s="11" t="n">
        <v>144718226</v>
      </c>
      <c r="N306" s="11" t="n">
        <v>387261</v>
      </c>
      <c r="O306" s="11" t="inlineStr">
        <is>
          <t>America/Chicago</t>
        </is>
      </c>
    </row>
    <row r="307" ht="11.25" customHeight="1" s="12">
      <c r="A307" s="11" t="n">
        <v>306</v>
      </c>
      <c r="B307" s="11" t="inlineStr">
        <is>
          <t>Nashville</t>
        </is>
      </c>
      <c r="C307" s="11" t="inlineStr">
        <is>
          <t>Davidson County</t>
        </is>
      </c>
      <c r="D307" s="11" t="inlineStr">
        <is>
          <t>TN</t>
        </is>
      </c>
      <c r="E307" s="11" t="inlineStr">
        <is>
          <t>Tennessee</t>
        </is>
      </c>
      <c r="F307" s="11" t="inlineStr">
        <is>
          <t>Metropolitan Government</t>
        </is>
      </c>
      <c r="G307" s="11" t="n">
        <v>36.16913</v>
      </c>
      <c r="H307" s="11" t="n">
        <v>-86.78479</v>
      </c>
      <c r="I307" s="11" t="inlineStr">
        <is>
          <t>615</t>
        </is>
      </c>
      <c r="J307" s="11" t="n">
        <v>678889</v>
      </c>
      <c r="K307" s="11" t="n">
        <v>248677</v>
      </c>
      <c r="L307" s="11" t="n">
        <v>41759</v>
      </c>
      <c r="M307" s="11" t="n">
        <v>1304953365</v>
      </c>
      <c r="N307" s="11" t="n">
        <v>56649279</v>
      </c>
      <c r="O307" s="11" t="inlineStr">
        <is>
          <t>America/Chicago</t>
        </is>
      </c>
    </row>
    <row r="308" ht="11.25" customHeight="1" s="12">
      <c r="A308" s="11" t="n">
        <v>307</v>
      </c>
      <c r="B308" s="11" t="inlineStr">
        <is>
          <t>Abilene</t>
        </is>
      </c>
      <c r="C308" s="11" t="inlineStr">
        <is>
          <t>Jones County/Taylor County</t>
        </is>
      </c>
      <c r="D308" s="11" t="inlineStr">
        <is>
          <t>TX</t>
        </is>
      </c>
      <c r="E308" s="11" t="inlineStr">
        <is>
          <t>Texas</t>
        </is>
      </c>
      <c r="F308" s="11" t="inlineStr">
        <is>
          <t>City</t>
        </is>
      </c>
      <c r="G308" s="11" t="n">
        <v>32.45451</v>
      </c>
      <c r="H308" s="11" t="n">
        <v>-99.73815</v>
      </c>
      <c r="I308" s="11" t="inlineStr">
        <is>
          <t>325</t>
        </is>
      </c>
      <c r="J308" s="11" t="n">
        <v>121721</v>
      </c>
      <c r="K308" s="11" t="n">
        <v>42348</v>
      </c>
      <c r="L308" s="11" t="n">
        <v>43189</v>
      </c>
      <c r="M308" s="11" t="n">
        <v>276322592</v>
      </c>
      <c r="N308" s="11" t="n">
        <v>14012163</v>
      </c>
      <c r="O308" s="11" t="inlineStr">
        <is>
          <t>America/Chicago</t>
        </is>
      </c>
    </row>
    <row r="309" ht="11.25" customHeight="1" s="12">
      <c r="A309" s="11" t="n">
        <v>308</v>
      </c>
      <c r="B309" s="11" t="inlineStr">
        <is>
          <t>Amarillo</t>
        </is>
      </c>
      <c r="C309" s="11" t="inlineStr">
        <is>
          <t>Randall County/Potter County</t>
        </is>
      </c>
      <c r="D309" s="11" t="inlineStr">
        <is>
          <t>TX</t>
        </is>
      </c>
      <c r="E309" s="11" t="inlineStr">
        <is>
          <t>Texas</t>
        </is>
      </c>
      <c r="F309" s="11" t="inlineStr">
        <is>
          <t>City</t>
        </is>
      </c>
      <c r="G309" s="11" t="n">
        <v>35.19988</v>
      </c>
      <c r="H309" s="11" t="n">
        <v>-101.8302</v>
      </c>
      <c r="I309" s="11" t="inlineStr">
        <is>
          <t>806</t>
        </is>
      </c>
      <c r="J309" s="11" t="n">
        <v>198645</v>
      </c>
      <c r="K309" s="11" t="n">
        <v>74769</v>
      </c>
      <c r="L309" s="11" t="n">
        <v>47735</v>
      </c>
      <c r="M309" s="11" t="n">
        <v>262507124</v>
      </c>
      <c r="N309" s="11" t="n">
        <v>4049009</v>
      </c>
      <c r="O309" s="11" t="inlineStr">
        <is>
          <t>America/Chicago</t>
        </is>
      </c>
    </row>
    <row r="310" ht="11.25" customHeight="1" s="12">
      <c r="A310" s="11" t="n">
        <v>309</v>
      </c>
      <c r="B310" s="11" t="inlineStr">
        <is>
          <t>Arlington</t>
        </is>
      </c>
      <c r="C310" s="11" t="inlineStr">
        <is>
          <t>Tarrant County</t>
        </is>
      </c>
      <c r="D310" s="11" t="inlineStr">
        <is>
          <t>TX</t>
        </is>
      </c>
      <c r="E310" s="11" t="inlineStr">
        <is>
          <t>Texas</t>
        </is>
      </c>
      <c r="F310" s="11" t="inlineStr">
        <is>
          <t>City</t>
        </is>
      </c>
      <c r="G310" s="11" t="n">
        <v>32.73569</v>
      </c>
      <c r="H310" s="11" t="n">
        <v>-97.10807</v>
      </c>
      <c r="I310" s="11" t="inlineStr">
        <is>
          <t>682</t>
        </is>
      </c>
      <c r="J310" s="11" t="n">
        <v>388125</v>
      </c>
      <c r="K310" s="11" t="n">
        <v>133808</v>
      </c>
      <c r="L310" s="11" t="n">
        <v>53326</v>
      </c>
      <c r="M310" s="11" t="n">
        <v>248200304</v>
      </c>
      <c r="N310" s="11" t="n">
        <v>9682817</v>
      </c>
      <c r="O310" s="11" t="inlineStr">
        <is>
          <t>America/Chicago</t>
        </is>
      </c>
    </row>
    <row r="311" ht="11.25" customHeight="1" s="12">
      <c r="A311" s="11" t="n">
        <v>310</v>
      </c>
      <c r="B311" s="11" t="inlineStr">
        <is>
          <t>Austin</t>
        </is>
      </c>
      <c r="C311" s="11" t="inlineStr">
        <is>
          <t>Hays County/Williamson County/Travis County</t>
        </is>
      </c>
      <c r="D311" s="11" t="inlineStr">
        <is>
          <t>TX</t>
        </is>
      </c>
      <c r="E311" s="11" t="inlineStr">
        <is>
          <t>Texas</t>
        </is>
      </c>
      <c r="F311" s="11" t="inlineStr">
        <is>
          <t>City</t>
        </is>
      </c>
      <c r="G311" s="11" t="n">
        <v>30.30394</v>
      </c>
      <c r="H311" s="11" t="n">
        <v>-97.75436000000001</v>
      </c>
      <c r="I311" s="11" t="inlineStr">
        <is>
          <t>512</t>
        </is>
      </c>
      <c r="J311" s="11" t="n">
        <v>931830</v>
      </c>
      <c r="K311" s="11" t="n">
        <v>351195</v>
      </c>
      <c r="L311" s="11" t="n">
        <v>57689</v>
      </c>
      <c r="M311" s="11" t="n">
        <v>809976356</v>
      </c>
      <c r="N311" s="11" t="n">
        <v>17536404</v>
      </c>
      <c r="O311" s="11" t="inlineStr">
        <is>
          <t>America/Chicago</t>
        </is>
      </c>
    </row>
    <row r="312" ht="11.25" customHeight="1" s="12">
      <c r="A312" s="11" t="n">
        <v>311</v>
      </c>
      <c r="B312" s="11" t="inlineStr">
        <is>
          <t>Beaumont</t>
        </is>
      </c>
      <c r="C312" s="11" t="inlineStr">
        <is>
          <t>Jefferson County</t>
        </is>
      </c>
      <c r="D312" s="11" t="inlineStr">
        <is>
          <t>TX</t>
        </is>
      </c>
      <c r="E312" s="11" t="inlineStr">
        <is>
          <t>Texas</t>
        </is>
      </c>
      <c r="F312" s="11" t="inlineStr">
        <is>
          <t>City</t>
        </is>
      </c>
      <c r="G312" s="11" t="n">
        <v>30.08605</v>
      </c>
      <c r="H312" s="11" t="n">
        <v>-94.10185</v>
      </c>
      <c r="I312" s="11" t="inlineStr">
        <is>
          <t>409</t>
        </is>
      </c>
      <c r="J312" s="11" t="n">
        <v>118129</v>
      </c>
      <c r="K312" s="11" t="n">
        <v>46193</v>
      </c>
      <c r="L312" s="11" t="n">
        <v>40992</v>
      </c>
      <c r="M312" s="11" t="n">
        <v>212750142</v>
      </c>
      <c r="N312" s="11" t="n">
        <v>7553306</v>
      </c>
      <c r="O312" s="11" t="inlineStr">
        <is>
          <t>America/Chicago</t>
        </is>
      </c>
    </row>
    <row r="313" ht="11.25" customHeight="1" s="12">
      <c r="A313" s="11" t="n">
        <v>312</v>
      </c>
      <c r="B313" s="11" t="inlineStr">
        <is>
          <t>Brownsville</t>
        </is>
      </c>
      <c r="C313" s="11" t="inlineStr">
        <is>
          <t>Cameron County</t>
        </is>
      </c>
      <c r="D313" s="11" t="inlineStr">
        <is>
          <t>TX</t>
        </is>
      </c>
      <c r="E313" s="11" t="inlineStr">
        <is>
          <t>Texas</t>
        </is>
      </c>
      <c r="F313" s="11" t="inlineStr">
        <is>
          <t>City</t>
        </is>
      </c>
      <c r="G313" s="11" t="n">
        <v>25.90175</v>
      </c>
      <c r="H313" s="11" t="n">
        <v>-97.49748</v>
      </c>
      <c r="I313" s="11" t="inlineStr">
        <is>
          <t>956</t>
        </is>
      </c>
      <c r="J313" s="11" t="n">
        <v>183887</v>
      </c>
      <c r="K313" s="11" t="n">
        <v>51563</v>
      </c>
      <c r="L313" s="11" t="n">
        <v>32894</v>
      </c>
      <c r="M313" s="11" t="n">
        <v>343092656</v>
      </c>
      <c r="N313" s="11" t="n">
        <v>35763836</v>
      </c>
      <c r="O313" s="11" t="inlineStr">
        <is>
          <t>America/Chicago</t>
        </is>
      </c>
    </row>
    <row r="314" ht="11.25" customHeight="1" s="12">
      <c r="A314" s="11" t="n">
        <v>313</v>
      </c>
      <c r="B314" s="11" t="inlineStr">
        <is>
          <t>Carrollton</t>
        </is>
      </c>
      <c r="C314" s="11" t="inlineStr">
        <is>
          <t>Collin County/Denton County/Dallas County</t>
        </is>
      </c>
      <c r="D314" s="11" t="inlineStr">
        <is>
          <t>TX</t>
        </is>
      </c>
      <c r="E314" s="11" t="inlineStr">
        <is>
          <t>Texas</t>
        </is>
      </c>
      <c r="F314" s="11" t="inlineStr">
        <is>
          <t>City</t>
        </is>
      </c>
      <c r="G314" s="11" t="n">
        <v>32.98836</v>
      </c>
      <c r="H314" s="11" t="n">
        <v>-96.89977</v>
      </c>
      <c r="I314" s="11" t="inlineStr">
        <is>
          <t>972</t>
        </is>
      </c>
      <c r="J314" s="11" t="n">
        <v>133168</v>
      </c>
      <c r="K314" s="11" t="n">
        <v>45263</v>
      </c>
      <c r="L314" s="11" t="n">
        <v>69368</v>
      </c>
      <c r="M314" s="11" t="n">
        <v>93959417</v>
      </c>
      <c r="N314" s="11" t="n">
        <v>2048329</v>
      </c>
      <c r="O314" s="11" t="inlineStr">
        <is>
          <t>America/Chicago</t>
        </is>
      </c>
    </row>
    <row r="315" ht="11.25" customHeight="1" s="12">
      <c r="A315" s="11" t="n">
        <v>314</v>
      </c>
      <c r="B315" s="11" t="inlineStr">
        <is>
          <t>College Station</t>
        </is>
      </c>
      <c r="C315" s="11" t="inlineStr">
        <is>
          <t>Brazos County</t>
        </is>
      </c>
      <c r="D315" s="11" t="inlineStr">
        <is>
          <t>TX</t>
        </is>
      </c>
      <c r="E315" s="11" t="inlineStr">
        <is>
          <t>Texas</t>
        </is>
      </c>
      <c r="F315" s="11" t="inlineStr">
        <is>
          <t>City</t>
        </is>
      </c>
      <c r="G315" s="11" t="n">
        <v>30.62798</v>
      </c>
      <c r="H315" s="11" t="n">
        <v>-96.33441000000001</v>
      </c>
      <c r="I315" s="11" t="inlineStr">
        <is>
          <t>979</t>
        </is>
      </c>
      <c r="J315" s="11" t="n">
        <v>107889</v>
      </c>
      <c r="K315" s="11" t="n">
        <v>36175</v>
      </c>
      <c r="L315" s="11" t="n">
        <v>34186</v>
      </c>
      <c r="M315" s="11" t="n">
        <v>132070745</v>
      </c>
      <c r="N315" s="11" t="n">
        <v>369349</v>
      </c>
      <c r="O315" s="11" t="inlineStr">
        <is>
          <t>America/Chicago</t>
        </is>
      </c>
    </row>
    <row r="316" ht="11.25" customHeight="1" s="12">
      <c r="A316" s="11" t="n">
        <v>315</v>
      </c>
      <c r="B316" s="11" t="inlineStr">
        <is>
          <t>Corpus Christi</t>
        </is>
      </c>
      <c r="C316" s="11" t="inlineStr">
        <is>
          <t>Aransas County/Kleberg County/Nueces County/San Patricio County</t>
        </is>
      </c>
      <c r="D316" s="11" t="inlineStr">
        <is>
          <t>TX</t>
        </is>
      </c>
      <c r="E316" s="11" t="inlineStr">
        <is>
          <t>Texas</t>
        </is>
      </c>
      <c r="F316" s="11" t="inlineStr">
        <is>
          <t>City</t>
        </is>
      </c>
      <c r="G316" s="11" t="n">
        <v>27.75425</v>
      </c>
      <c r="H316" s="11" t="n">
        <v>-97.17339</v>
      </c>
      <c r="I316" s="11" t="inlineStr">
        <is>
          <t>361</t>
        </is>
      </c>
      <c r="J316" s="11" t="n">
        <v>324074</v>
      </c>
      <c r="K316" s="11" t="n">
        <v>114817</v>
      </c>
      <c r="L316" s="11" t="n">
        <v>50658</v>
      </c>
      <c r="M316" s="11" t="n">
        <v>452109961</v>
      </c>
      <c r="N316" s="11" t="n">
        <v>852118618</v>
      </c>
      <c r="O316" s="11" t="inlineStr">
        <is>
          <t>America/Chicago</t>
        </is>
      </c>
    </row>
    <row r="317" ht="11.25" customHeight="1" s="12">
      <c r="A317" s="11" t="n">
        <v>316</v>
      </c>
      <c r="B317" s="11" t="inlineStr">
        <is>
          <t>Dallas</t>
        </is>
      </c>
      <c r="C317" s="11" t="inlineStr">
        <is>
          <t>Rockwall County/Kaufman County/Collin County/Denton County/Dallas County</t>
        </is>
      </c>
      <c r="D317" s="11" t="inlineStr">
        <is>
          <t>TX</t>
        </is>
      </c>
      <c r="E317" s="11" t="inlineStr">
        <is>
          <t>Texas</t>
        </is>
      </c>
      <c r="F317" s="11" t="inlineStr">
        <is>
          <t>City</t>
        </is>
      </c>
      <c r="G317" s="11" t="n">
        <v>32.79333</v>
      </c>
      <c r="H317" s="11" t="n">
        <v>-96.76651</v>
      </c>
      <c r="I317" s="11" t="inlineStr">
        <is>
          <t>972</t>
        </is>
      </c>
      <c r="J317" s="11" t="n">
        <v>1300092</v>
      </c>
      <c r="K317" s="11" t="n">
        <v>477249</v>
      </c>
      <c r="L317" s="11" t="n">
        <v>43781</v>
      </c>
      <c r="M317" s="11" t="n">
        <v>882933616</v>
      </c>
      <c r="N317" s="11" t="n">
        <v>113644009</v>
      </c>
      <c r="O317" s="11" t="inlineStr">
        <is>
          <t>America/Chicago</t>
        </is>
      </c>
    </row>
    <row r="318" ht="11.25" customHeight="1" s="12">
      <c r="A318" s="11" t="n">
        <v>317</v>
      </c>
      <c r="B318" s="11" t="inlineStr">
        <is>
          <t>Denton</t>
        </is>
      </c>
      <c r="C318" s="11" t="inlineStr">
        <is>
          <t>Denton County</t>
        </is>
      </c>
      <c r="D318" s="11" t="inlineStr">
        <is>
          <t>TX</t>
        </is>
      </c>
      <c r="E318" s="11" t="inlineStr">
        <is>
          <t>Texas</t>
        </is>
      </c>
      <c r="F318" s="11" t="inlineStr">
        <is>
          <t>City</t>
        </is>
      </c>
      <c r="G318" s="11" t="n">
        <v>33.21484</v>
      </c>
      <c r="H318" s="11" t="n">
        <v>-97.13307</v>
      </c>
      <c r="I318" s="11" t="inlineStr">
        <is>
          <t>940</t>
        </is>
      </c>
      <c r="J318" s="11" t="n">
        <v>131044</v>
      </c>
      <c r="K318" s="11" t="n">
        <v>43745</v>
      </c>
      <c r="L318" s="11" t="n">
        <v>49100</v>
      </c>
      <c r="M318" s="11" t="n">
        <v>241927463</v>
      </c>
      <c r="N318" s="11" t="n">
        <v>4345974</v>
      </c>
      <c r="O318" s="11" t="inlineStr">
        <is>
          <t>America/Chicago</t>
        </is>
      </c>
    </row>
    <row r="319" ht="11.25" customHeight="1" s="12">
      <c r="A319" s="11" t="n">
        <v>318</v>
      </c>
      <c r="B319" s="11" t="inlineStr">
        <is>
          <t>El Paso</t>
        </is>
      </c>
      <c r="C319" s="11" t="inlineStr">
        <is>
          <t>El Paso County</t>
        </is>
      </c>
      <c r="D319" s="11" t="inlineStr">
        <is>
          <t>TX</t>
        </is>
      </c>
      <c r="E319" s="11" t="inlineStr">
        <is>
          <t>Texas</t>
        </is>
      </c>
      <c r="F319" s="11" t="inlineStr">
        <is>
          <t>City</t>
        </is>
      </c>
      <c r="G319" s="11" t="n">
        <v>31.75872</v>
      </c>
      <c r="H319" s="11" t="n">
        <v>-106.48693</v>
      </c>
      <c r="I319" s="11" t="inlineStr">
        <is>
          <t>915</t>
        </is>
      </c>
      <c r="J319" s="11" t="n">
        <v>681124</v>
      </c>
      <c r="K319" s="11" t="n">
        <v>220682</v>
      </c>
      <c r="L319" s="11" t="n">
        <v>42772</v>
      </c>
      <c r="M319" s="11" t="n">
        <v>665041415</v>
      </c>
      <c r="N319" s="11" t="n">
        <v>2247591</v>
      </c>
      <c r="O319" s="11" t="inlineStr">
        <is>
          <t>America/Denver</t>
        </is>
      </c>
    </row>
    <row r="320" ht="11.25" customHeight="1" s="12">
      <c r="A320" s="11" t="n">
        <v>319</v>
      </c>
      <c r="B320" s="11" t="inlineStr">
        <is>
          <t>Fort Worth</t>
        </is>
      </c>
      <c r="C320" s="11" t="inlineStr">
        <is>
          <t>Parker County/Johnson County/Tarrant County/Wise County/Denton County</t>
        </is>
      </c>
      <c r="D320" s="11" t="inlineStr">
        <is>
          <t>TX</t>
        </is>
      </c>
      <c r="E320" s="11" t="inlineStr">
        <is>
          <t>Texas</t>
        </is>
      </c>
      <c r="F320" s="11" t="inlineStr">
        <is>
          <t>City</t>
        </is>
      </c>
      <c r="G320" s="11" t="n">
        <v>32.78152</v>
      </c>
      <c r="H320" s="11" t="n">
        <v>-97.34675</v>
      </c>
      <c r="I320" s="11" t="inlineStr">
        <is>
          <t>682</t>
        </is>
      </c>
      <c r="J320" s="11" t="n">
        <v>833319</v>
      </c>
      <c r="K320" s="11" t="n">
        <v>273457</v>
      </c>
      <c r="L320" s="11" t="n">
        <v>53214</v>
      </c>
      <c r="M320" s="11" t="n">
        <v>888054781</v>
      </c>
      <c r="N320" s="11" t="n">
        <v>21556246</v>
      </c>
      <c r="O320" s="11" t="inlineStr">
        <is>
          <t>America/Chicago</t>
        </is>
      </c>
    </row>
    <row r="321" ht="11.25" customHeight="1" s="12">
      <c r="A321" s="11" t="n">
        <v>320</v>
      </c>
      <c r="B321" s="11" t="inlineStr">
        <is>
          <t>Frisco</t>
        </is>
      </c>
      <c r="C321" s="11" t="inlineStr">
        <is>
          <t>Collin County/Denton County</t>
        </is>
      </c>
      <c r="D321" s="11" t="inlineStr">
        <is>
          <t>TX</t>
        </is>
      </c>
      <c r="E321" s="11" t="inlineStr">
        <is>
          <t>Texas</t>
        </is>
      </c>
      <c r="F321" s="11" t="inlineStr">
        <is>
          <t>City</t>
        </is>
      </c>
      <c r="G321" s="11" t="n">
        <v>33.15543</v>
      </c>
      <c r="H321" s="11" t="n">
        <v>-96.82259999999999</v>
      </c>
      <c r="I321" s="11" t="inlineStr">
        <is>
          <t>972</t>
        </is>
      </c>
      <c r="J321" s="11" t="n">
        <v>154407</v>
      </c>
      <c r="K321" s="11" t="n">
        <v>45452</v>
      </c>
      <c r="L321" s="11" t="n">
        <v>114098</v>
      </c>
      <c r="M321" s="11" t="n">
        <v>175272056</v>
      </c>
      <c r="N321" s="11" t="n">
        <v>1449212</v>
      </c>
      <c r="O321" s="11" t="inlineStr">
        <is>
          <t>America/Chicago</t>
        </is>
      </c>
    </row>
    <row r="322" ht="11.25" customHeight="1" s="12">
      <c r="A322" s="11" t="n">
        <v>321</v>
      </c>
      <c r="B322" s="11" t="inlineStr">
        <is>
          <t>Garland</t>
        </is>
      </c>
      <c r="C322" s="11" t="inlineStr">
        <is>
          <t>Rockwall County/Collin County/Dallas County</t>
        </is>
      </c>
      <c r="D322" s="11" t="inlineStr">
        <is>
          <t>TX</t>
        </is>
      </c>
      <c r="E322" s="11" t="inlineStr">
        <is>
          <t>Texas</t>
        </is>
      </c>
      <c r="F322" s="11" t="inlineStr">
        <is>
          <t>City</t>
        </is>
      </c>
      <c r="G322" s="11" t="n">
        <v>32.90983</v>
      </c>
      <c r="H322" s="11" t="n">
        <v>-96.63033</v>
      </c>
      <c r="I322" s="11" t="inlineStr">
        <is>
          <t>972</t>
        </is>
      </c>
      <c r="J322" s="11" t="n">
        <v>236897</v>
      </c>
      <c r="K322" s="11" t="n">
        <v>74912</v>
      </c>
      <c r="L322" s="11" t="n">
        <v>51970</v>
      </c>
      <c r="M322" s="11" t="n">
        <v>147728408</v>
      </c>
      <c r="N322" s="11" t="n">
        <v>324680</v>
      </c>
      <c r="O322" s="11" t="inlineStr">
        <is>
          <t>America/Chicago</t>
        </is>
      </c>
    </row>
    <row r="323" ht="11.25" customHeight="1" s="12">
      <c r="A323" s="11" t="n">
        <v>322</v>
      </c>
      <c r="B323" s="11" t="inlineStr">
        <is>
          <t>Grand Prairie</t>
        </is>
      </c>
      <c r="C323" s="11" t="inlineStr">
        <is>
          <t>Tarrant County/Ellis County/Dallas County</t>
        </is>
      </c>
      <c r="D323" s="11" t="inlineStr">
        <is>
          <t>TX</t>
        </is>
      </c>
      <c r="E323" s="11" t="inlineStr">
        <is>
          <t>Texas</t>
        </is>
      </c>
      <c r="F323" s="11" t="inlineStr">
        <is>
          <t>City</t>
        </is>
      </c>
      <c r="G323" s="11" t="n">
        <v>32.68695</v>
      </c>
      <c r="H323" s="11" t="n">
        <v>-97.0211</v>
      </c>
      <c r="I323" s="11" t="inlineStr">
        <is>
          <t>972</t>
        </is>
      </c>
      <c r="J323" s="11" t="n">
        <v>187809</v>
      </c>
      <c r="K323" s="11" t="n">
        <v>59196</v>
      </c>
      <c r="L323" s="11" t="n">
        <v>56475</v>
      </c>
      <c r="M323" s="11" t="n">
        <v>187154949</v>
      </c>
      <c r="N323" s="11" t="n">
        <v>23055080</v>
      </c>
      <c r="O323" s="11" t="inlineStr">
        <is>
          <t>America/Chicago</t>
        </is>
      </c>
    </row>
    <row r="324" ht="11.25" customHeight="1" s="12">
      <c r="A324" s="11" t="n">
        <v>323</v>
      </c>
      <c r="B324" s="11" t="inlineStr">
        <is>
          <t>Houston</t>
        </is>
      </c>
      <c r="C324" s="11" t="inlineStr">
        <is>
          <t>Fort Bend County/Harris County/Montgomery County</t>
        </is>
      </c>
      <c r="D324" s="11" t="inlineStr">
        <is>
          <t>TX</t>
        </is>
      </c>
      <c r="E324" s="11" t="inlineStr">
        <is>
          <t>Texas</t>
        </is>
      </c>
      <c r="F324" s="11" t="inlineStr">
        <is>
          <t>City</t>
        </is>
      </c>
      <c r="G324" s="11" t="n">
        <v>29.78664</v>
      </c>
      <c r="H324" s="11" t="n">
        <v>-95.3909</v>
      </c>
      <c r="I324" s="11" t="inlineStr">
        <is>
          <t>832</t>
        </is>
      </c>
      <c r="J324" s="11" t="n">
        <v>2296224</v>
      </c>
      <c r="K324" s="11" t="n">
        <v>814599</v>
      </c>
      <c r="L324" s="11" t="n">
        <v>46187</v>
      </c>
      <c r="M324" s="11" t="n">
        <v>1651228436</v>
      </c>
      <c r="N324" s="11" t="n">
        <v>73316071</v>
      </c>
      <c r="O324" s="11" t="inlineStr">
        <is>
          <t>America/Chicago</t>
        </is>
      </c>
    </row>
    <row r="325" ht="11.25" customHeight="1" s="12">
      <c r="A325" s="11" t="n">
        <v>324</v>
      </c>
      <c r="B325" s="11" t="inlineStr">
        <is>
          <t>Irving</t>
        </is>
      </c>
      <c r="C325" s="11" t="inlineStr">
        <is>
          <t>Dallas County</t>
        </is>
      </c>
      <c r="D325" s="11" t="inlineStr">
        <is>
          <t>TX</t>
        </is>
      </c>
      <c r="E325" s="11" t="inlineStr">
        <is>
          <t>Texas</t>
        </is>
      </c>
      <c r="F325" s="11" t="inlineStr">
        <is>
          <t>City</t>
        </is>
      </c>
      <c r="G325" s="11" t="n">
        <v>32.81402</v>
      </c>
      <c r="H325" s="11" t="n">
        <v>-96.94889000000001</v>
      </c>
      <c r="I325" s="11" t="inlineStr">
        <is>
          <t>972</t>
        </is>
      </c>
      <c r="J325" s="11" t="n">
        <v>236607</v>
      </c>
      <c r="K325" s="11" t="n">
        <v>83649</v>
      </c>
      <c r="L325" s="11" t="n">
        <v>52154</v>
      </c>
      <c r="M325" s="11" t="n">
        <v>173638538</v>
      </c>
      <c r="N325" s="11" t="n">
        <v>2582657</v>
      </c>
      <c r="O325" s="11" t="inlineStr">
        <is>
          <t>America/Chicago</t>
        </is>
      </c>
    </row>
    <row r="326" ht="11.25" customHeight="1" s="12">
      <c r="A326" s="11" t="n">
        <v>325</v>
      </c>
      <c r="B326" s="11" t="inlineStr">
        <is>
          <t>Killeen</t>
        </is>
      </c>
      <c r="C326" s="11" t="inlineStr">
        <is>
          <t>Bell County</t>
        </is>
      </c>
      <c r="D326" s="11" t="inlineStr">
        <is>
          <t>TX</t>
        </is>
      </c>
      <c r="E326" s="11" t="inlineStr">
        <is>
          <t>Texas</t>
        </is>
      </c>
      <c r="F326" s="11" t="inlineStr">
        <is>
          <t>City</t>
        </is>
      </c>
      <c r="G326" s="11" t="n">
        <v>31.11712</v>
      </c>
      <c r="H326" s="11" t="n">
        <v>-97.7278</v>
      </c>
      <c r="I326" s="11" t="inlineStr">
        <is>
          <t>254</t>
        </is>
      </c>
      <c r="J326" s="11" t="n">
        <v>140806</v>
      </c>
      <c r="K326" s="11" t="n">
        <v>46952</v>
      </c>
      <c r="L326" s="11" t="n">
        <v>47763</v>
      </c>
      <c r="M326" s="11" t="n">
        <v>138670219</v>
      </c>
      <c r="N326" s="11" t="n">
        <v>1727829</v>
      </c>
      <c r="O326" s="11" t="inlineStr">
        <is>
          <t>America/Chicago</t>
        </is>
      </c>
    </row>
    <row r="327" ht="11.25" customHeight="1" s="12">
      <c r="A327" s="11" t="n">
        <v>326</v>
      </c>
      <c r="B327" s="11" t="inlineStr">
        <is>
          <t>Laredo</t>
        </is>
      </c>
      <c r="C327" s="11" t="inlineStr">
        <is>
          <t>Webb County</t>
        </is>
      </c>
      <c r="D327" s="11" t="inlineStr">
        <is>
          <t>TX</t>
        </is>
      </c>
      <c r="E327" s="11" t="inlineStr">
        <is>
          <t>Texas</t>
        </is>
      </c>
      <c r="F327" s="11" t="inlineStr">
        <is>
          <t>City</t>
        </is>
      </c>
      <c r="G327" s="11" t="n">
        <v>27.50641</v>
      </c>
      <c r="H327" s="11" t="n">
        <v>-99.50754000000001</v>
      </c>
      <c r="I327" s="11" t="inlineStr">
        <is>
          <t>956</t>
        </is>
      </c>
      <c r="J327" s="11" t="n">
        <v>255473</v>
      </c>
      <c r="K327" s="11" t="n">
        <v>66308</v>
      </c>
      <c r="L327" s="11" t="n">
        <v>39711</v>
      </c>
      <c r="M327" s="11" t="n">
        <v>261900969</v>
      </c>
      <c r="N327" s="11" t="n">
        <v>3788915</v>
      </c>
      <c r="O327" s="11" t="inlineStr">
        <is>
          <t>America/Chicago</t>
        </is>
      </c>
    </row>
    <row r="328" ht="11.25" customHeight="1" s="12">
      <c r="A328" s="11" t="n">
        <v>327</v>
      </c>
      <c r="B328" s="11" t="inlineStr">
        <is>
          <t>Lewisville</t>
        </is>
      </c>
      <c r="C328" s="11" t="inlineStr">
        <is>
          <t>Denton County/Dallas County</t>
        </is>
      </c>
      <c r="D328" s="11" t="inlineStr">
        <is>
          <t>TX</t>
        </is>
      </c>
      <c r="E328" s="11" t="inlineStr">
        <is>
          <t>Texas</t>
        </is>
      </c>
      <c r="F328" s="11" t="inlineStr">
        <is>
          <t>City</t>
        </is>
      </c>
      <c r="G328" s="11" t="n">
        <v>33.04655</v>
      </c>
      <c r="H328" s="11" t="n">
        <v>-96.98183</v>
      </c>
      <c r="I328" s="11" t="inlineStr">
        <is>
          <t>972</t>
        </is>
      </c>
      <c r="J328" s="11" t="n">
        <v>104039</v>
      </c>
      <c r="K328" s="11" t="n">
        <v>38430</v>
      </c>
      <c r="L328" s="11" t="n">
        <v>57267</v>
      </c>
      <c r="M328" s="11" t="n">
        <v>94986734</v>
      </c>
      <c r="N328" s="11" t="n">
        <v>15721445</v>
      </c>
      <c r="O328" s="11" t="inlineStr">
        <is>
          <t>America/Chicago</t>
        </is>
      </c>
    </row>
    <row r="329" ht="11.25" customHeight="1" s="12">
      <c r="A329" s="11" t="n">
        <v>328</v>
      </c>
      <c r="B329" s="11" t="inlineStr">
        <is>
          <t>Lubbock</t>
        </is>
      </c>
      <c r="C329" s="11" t="inlineStr">
        <is>
          <t>Lubbock County</t>
        </is>
      </c>
      <c r="D329" s="11" t="inlineStr">
        <is>
          <t>TX</t>
        </is>
      </c>
      <c r="E329" s="11" t="inlineStr">
        <is>
          <t>Texas</t>
        </is>
      </c>
      <c r="F329" s="11" t="inlineStr">
        <is>
          <t>City</t>
        </is>
      </c>
      <c r="G329" s="11" t="n">
        <v>33.57786</v>
      </c>
      <c r="H329" s="11" t="n">
        <v>-101.85517</v>
      </c>
      <c r="I329" s="11" t="inlineStr">
        <is>
          <t>806</t>
        </is>
      </c>
      <c r="J329" s="11" t="n">
        <v>249042</v>
      </c>
      <c r="K329" s="11" t="n">
        <v>90433</v>
      </c>
      <c r="L329" s="11" t="n">
        <v>44648</v>
      </c>
      <c r="M329" s="11" t="n">
        <v>322793416</v>
      </c>
      <c r="N329" s="11" t="n">
        <v>2955879</v>
      </c>
      <c r="O329" s="11" t="inlineStr">
        <is>
          <t>America/Chicago</t>
        </is>
      </c>
    </row>
    <row r="330" ht="11.25" customHeight="1" s="12">
      <c r="A330" s="11" t="n">
        <v>329</v>
      </c>
      <c r="B330" s="11" t="inlineStr">
        <is>
          <t>McAllen</t>
        </is>
      </c>
      <c r="C330" s="11" t="inlineStr">
        <is>
          <t>Hidalgo County</t>
        </is>
      </c>
      <c r="D330" s="11" t="inlineStr">
        <is>
          <t>TX</t>
        </is>
      </c>
      <c r="E330" s="11" t="inlineStr">
        <is>
          <t>Texas</t>
        </is>
      </c>
      <c r="F330" s="11" t="inlineStr">
        <is>
          <t>City</t>
        </is>
      </c>
      <c r="G330" s="11" t="n">
        <v>26.20341</v>
      </c>
      <c r="H330" s="11" t="n">
        <v>-98.23000999999999</v>
      </c>
      <c r="I330" s="11" t="inlineStr">
        <is>
          <t>956</t>
        </is>
      </c>
      <c r="J330" s="11" t="n">
        <v>140269</v>
      </c>
      <c r="K330" s="11" t="n">
        <v>42225</v>
      </c>
      <c r="L330" s="11" t="n">
        <v>44254</v>
      </c>
      <c r="M330" s="11" t="n">
        <v>151143159</v>
      </c>
      <c r="N330" s="11" t="n">
        <v>1038050</v>
      </c>
      <c r="O330" s="11" t="inlineStr">
        <is>
          <t>America/Chicago</t>
        </is>
      </c>
    </row>
    <row r="331" ht="11.25" customHeight="1" s="12">
      <c r="A331" s="11" t="n">
        <v>330</v>
      </c>
      <c r="B331" s="11" t="inlineStr">
        <is>
          <t>McKinney</t>
        </is>
      </c>
      <c r="C331" s="11" t="inlineStr">
        <is>
          <t>Collin County</t>
        </is>
      </c>
      <c r="D331" s="11" t="inlineStr">
        <is>
          <t>TX</t>
        </is>
      </c>
      <c r="E331" s="11" t="inlineStr">
        <is>
          <t>Texas</t>
        </is>
      </c>
      <c r="F331" s="11" t="inlineStr">
        <is>
          <t>City</t>
        </is>
      </c>
      <c r="G331" s="11" t="n">
        <v>33.19762</v>
      </c>
      <c r="H331" s="11" t="n">
        <v>-96.61527</v>
      </c>
      <c r="I331" s="11" t="inlineStr">
        <is>
          <t>972</t>
        </is>
      </c>
      <c r="J331" s="11" t="n">
        <v>162898</v>
      </c>
      <c r="K331" s="11" t="n">
        <v>50455</v>
      </c>
      <c r="L331" s="11" t="n">
        <v>81459</v>
      </c>
      <c r="M331" s="11" t="n">
        <v>163107658</v>
      </c>
      <c r="N331" s="11" t="n">
        <v>1741187</v>
      </c>
      <c r="O331" s="11" t="inlineStr">
        <is>
          <t>America/Chicago</t>
        </is>
      </c>
    </row>
    <row r="332" ht="11.25" customHeight="1" s="12">
      <c r="A332" s="11" t="n">
        <v>331</v>
      </c>
      <c r="B332" s="11" t="inlineStr">
        <is>
          <t>Mesquite</t>
        </is>
      </c>
      <c r="C332" s="11" t="inlineStr">
        <is>
          <t>Kaufman County/Dallas County</t>
        </is>
      </c>
      <c r="D332" s="11" t="inlineStr">
        <is>
          <t>TX</t>
        </is>
      </c>
      <c r="E332" s="11" t="inlineStr">
        <is>
          <t>Texas</t>
        </is>
      </c>
      <c r="F332" s="11" t="inlineStr">
        <is>
          <t>City</t>
        </is>
      </c>
      <c r="G332" s="11" t="n">
        <v>32.76288</v>
      </c>
      <c r="H332" s="11" t="n">
        <v>-96.58877</v>
      </c>
      <c r="I332" s="11" t="inlineStr">
        <is>
          <t>972</t>
        </is>
      </c>
      <c r="J332" s="11" t="n">
        <v>144788</v>
      </c>
      <c r="K332" s="11" t="n">
        <v>47795</v>
      </c>
      <c r="L332" s="11" t="n">
        <v>49604</v>
      </c>
      <c r="M332" s="11" t="n">
        <v>122320600</v>
      </c>
      <c r="N332" s="11" t="n">
        <v>479994</v>
      </c>
      <c r="O332" s="11" t="inlineStr">
        <is>
          <t>America/Chicago</t>
        </is>
      </c>
    </row>
    <row r="333" ht="11.25" customHeight="1" s="12">
      <c r="A333" s="11" t="n">
        <v>332</v>
      </c>
      <c r="B333" s="11" t="inlineStr">
        <is>
          <t>Midland</t>
        </is>
      </c>
      <c r="C333" s="11" t="inlineStr">
        <is>
          <t>Martin County/Midland County</t>
        </is>
      </c>
      <c r="D333" s="11" t="inlineStr">
        <is>
          <t>TX</t>
        </is>
      </c>
      <c r="E333" s="11" t="inlineStr">
        <is>
          <t>Texas</t>
        </is>
      </c>
      <c r="F333" s="11" t="inlineStr">
        <is>
          <t>City</t>
        </is>
      </c>
      <c r="G333" s="11" t="n">
        <v>32.02464</v>
      </c>
      <c r="H333" s="11" t="n">
        <v>-102.11347</v>
      </c>
      <c r="I333" s="11" t="inlineStr">
        <is>
          <t>432</t>
        </is>
      </c>
      <c r="J333" s="11" t="n">
        <v>132950</v>
      </c>
      <c r="K333" s="11" t="n">
        <v>43214</v>
      </c>
      <c r="L333" s="11" t="n">
        <v>69173</v>
      </c>
      <c r="M333" s="11" t="n">
        <v>192622240</v>
      </c>
      <c r="N333" s="11" t="n">
        <v>460027</v>
      </c>
      <c r="O333" s="11" t="inlineStr">
        <is>
          <t>America/Chicago</t>
        </is>
      </c>
    </row>
    <row r="334" ht="11.25" customHeight="1" s="12">
      <c r="A334" s="11" t="n">
        <v>333</v>
      </c>
      <c r="B334" s="11" t="inlineStr">
        <is>
          <t>Odessa</t>
        </is>
      </c>
      <c r="C334" s="11" t="inlineStr">
        <is>
          <t>Midland County/Ector County</t>
        </is>
      </c>
      <c r="D334" s="11" t="inlineStr">
        <is>
          <t>TX</t>
        </is>
      </c>
      <c r="E334" s="11" t="inlineStr">
        <is>
          <t>Texas</t>
        </is>
      </c>
      <c r="F334" s="11" t="inlineStr">
        <is>
          <t>City</t>
        </is>
      </c>
      <c r="G334" s="11" t="n">
        <v>31.88378</v>
      </c>
      <c r="H334" s="11" t="n">
        <v>-102.34106</v>
      </c>
      <c r="I334" s="11" t="inlineStr">
        <is>
          <t>432</t>
        </is>
      </c>
      <c r="J334" s="11" t="n">
        <v>118968</v>
      </c>
      <c r="K334" s="11" t="n">
        <v>39057</v>
      </c>
      <c r="L334" s="11" t="n">
        <v>59337</v>
      </c>
      <c r="M334" s="11" t="n">
        <v>117009169</v>
      </c>
      <c r="N334" s="11" t="n">
        <v>667150</v>
      </c>
      <c r="O334" s="11" t="inlineStr">
        <is>
          <t>America/Chicago</t>
        </is>
      </c>
    </row>
    <row r="335" ht="11.25" customHeight="1" s="12">
      <c r="A335" s="11" t="n">
        <v>334</v>
      </c>
      <c r="B335" s="11" t="inlineStr">
        <is>
          <t>Pasadena</t>
        </is>
      </c>
      <c r="C335" s="11" t="inlineStr">
        <is>
          <t>Harris County</t>
        </is>
      </c>
      <c r="D335" s="11" t="inlineStr">
        <is>
          <t>TX</t>
        </is>
      </c>
      <c r="E335" s="11" t="inlineStr">
        <is>
          <t>Texas</t>
        </is>
      </c>
      <c r="F335" s="11" t="inlineStr">
        <is>
          <t>City</t>
        </is>
      </c>
      <c r="G335" s="11" t="n">
        <v>29.69106</v>
      </c>
      <c r="H335" s="11" t="n">
        <v>-95.20910000000001</v>
      </c>
      <c r="I335" s="11" t="inlineStr">
        <is>
          <t>832</t>
        </is>
      </c>
      <c r="J335" s="11" t="n">
        <v>153784</v>
      </c>
      <c r="K335" s="11" t="n">
        <v>49256</v>
      </c>
      <c r="L335" s="11" t="n">
        <v>48004</v>
      </c>
      <c r="M335" s="11" t="n">
        <v>112645407</v>
      </c>
      <c r="N335" s="11" t="n">
        <v>3870729</v>
      </c>
      <c r="O335" s="11" t="inlineStr">
        <is>
          <t>America/Chicago</t>
        </is>
      </c>
    </row>
    <row r="336" ht="11.25" customHeight="1" s="12">
      <c r="A336" s="11" t="n">
        <v>335</v>
      </c>
      <c r="B336" s="11" t="inlineStr">
        <is>
          <t>Pearland</t>
        </is>
      </c>
      <c r="C336" s="11" t="inlineStr">
        <is>
          <t>Fort Bend County/Harris County/Brazoria County</t>
        </is>
      </c>
      <c r="D336" s="11" t="inlineStr">
        <is>
          <t>TX</t>
        </is>
      </c>
      <c r="E336" s="11" t="inlineStr">
        <is>
          <t>Texas</t>
        </is>
      </c>
      <c r="F336" s="11" t="inlineStr">
        <is>
          <t>City</t>
        </is>
      </c>
      <c r="G336" s="11" t="n">
        <v>29.55576</v>
      </c>
      <c r="H336" s="11" t="n">
        <v>-95.32307</v>
      </c>
      <c r="I336" s="11" t="inlineStr">
        <is>
          <t>832</t>
        </is>
      </c>
      <c r="J336" s="11" t="n">
        <v>108821</v>
      </c>
      <c r="K336" s="11" t="n">
        <v>34776</v>
      </c>
      <c r="L336" s="11" t="n">
        <v>95972</v>
      </c>
      <c r="M336" s="11" t="n">
        <v>119994309</v>
      </c>
      <c r="N336" s="11" t="n">
        <v>454012</v>
      </c>
      <c r="O336" s="11" t="inlineStr">
        <is>
          <t>America/Chicago</t>
        </is>
      </c>
    </row>
    <row r="337" ht="11.25" customHeight="1" s="12">
      <c r="A337" s="11" t="n">
        <v>336</v>
      </c>
      <c r="B337" s="11" t="inlineStr">
        <is>
          <t>Plano</t>
        </is>
      </c>
      <c r="C337" s="11" t="inlineStr">
        <is>
          <t>Collin County/Denton County</t>
        </is>
      </c>
      <c r="D337" s="11" t="inlineStr">
        <is>
          <t>TX</t>
        </is>
      </c>
      <c r="E337" s="11" t="inlineStr">
        <is>
          <t>Texas</t>
        </is>
      </c>
      <c r="F337" s="11" t="inlineStr">
        <is>
          <t>City</t>
        </is>
      </c>
      <c r="G337" s="11" t="n">
        <v>33.05077</v>
      </c>
      <c r="H337" s="11" t="n">
        <v>-96.74794</v>
      </c>
      <c r="I337" s="11" t="inlineStr">
        <is>
          <t>972</t>
        </is>
      </c>
      <c r="J337" s="11" t="n">
        <v>283558</v>
      </c>
      <c r="K337" s="11" t="n">
        <v>103937</v>
      </c>
      <c r="L337" s="11" t="n">
        <v>83793</v>
      </c>
      <c r="M337" s="11" t="n">
        <v>185617682</v>
      </c>
      <c r="N337" s="11" t="n">
        <v>927319</v>
      </c>
      <c r="O337" s="11" t="inlineStr">
        <is>
          <t>America/Chicago</t>
        </is>
      </c>
    </row>
    <row r="338" ht="11.25" customHeight="1" s="12">
      <c r="A338" s="11" t="n">
        <v>337</v>
      </c>
      <c r="B338" s="11" t="inlineStr">
        <is>
          <t>Richardson</t>
        </is>
      </c>
      <c r="C338" s="11" t="inlineStr">
        <is>
          <t>Collin County/Dallas County</t>
        </is>
      </c>
      <c r="D338" s="11" t="inlineStr">
        <is>
          <t>TX</t>
        </is>
      </c>
      <c r="E338" s="11" t="inlineStr">
        <is>
          <t>Texas</t>
        </is>
      </c>
      <c r="F338" s="11" t="inlineStr">
        <is>
          <t>City</t>
        </is>
      </c>
      <c r="G338" s="11" t="n">
        <v>32.97229</v>
      </c>
      <c r="H338" s="11" t="n">
        <v>-96.70807000000001</v>
      </c>
      <c r="I338" s="11" t="inlineStr">
        <is>
          <t>972</t>
        </is>
      </c>
      <c r="J338" s="11" t="n">
        <v>110815</v>
      </c>
      <c r="K338" s="11" t="n">
        <v>40020</v>
      </c>
      <c r="L338" s="11" t="n">
        <v>72427</v>
      </c>
      <c r="M338" s="11" t="n">
        <v>73982785</v>
      </c>
      <c r="N338" s="11" t="n">
        <v>234329</v>
      </c>
      <c r="O338" s="11" t="inlineStr">
        <is>
          <t>America/Chicago</t>
        </is>
      </c>
    </row>
    <row r="339" ht="11.25" customHeight="1" s="12">
      <c r="A339" s="11" t="n">
        <v>338</v>
      </c>
      <c r="B339" s="11" t="inlineStr">
        <is>
          <t>Round Rock</t>
        </is>
      </c>
      <c r="C339" s="11" t="inlineStr">
        <is>
          <t>Williamson County/Travis County</t>
        </is>
      </c>
      <c r="D339" s="11" t="inlineStr">
        <is>
          <t>TX</t>
        </is>
      </c>
      <c r="E339" s="11" t="inlineStr">
        <is>
          <t>Texas</t>
        </is>
      </c>
      <c r="F339" s="11" t="inlineStr">
        <is>
          <t>City</t>
        </is>
      </c>
      <c r="G339" s="11" t="n">
        <v>30.52524</v>
      </c>
      <c r="H339" s="11" t="n">
        <v>-97.66595</v>
      </c>
      <c r="I339" s="11" t="inlineStr">
        <is>
          <t>512</t>
        </is>
      </c>
      <c r="J339" s="11" t="n">
        <v>115997</v>
      </c>
      <c r="K339" s="11" t="n">
        <v>35580</v>
      </c>
      <c r="L339" s="11" t="n">
        <v>72412</v>
      </c>
      <c r="M339" s="11" t="n">
        <v>92117027</v>
      </c>
      <c r="N339" s="11" t="n">
        <v>781179</v>
      </c>
      <c r="O339" s="11" t="inlineStr">
        <is>
          <t>America/Chicago</t>
        </is>
      </c>
    </row>
    <row r="340" ht="11.25" customHeight="1" s="12">
      <c r="A340" s="11" t="n">
        <v>339</v>
      </c>
      <c r="B340" s="11" t="inlineStr">
        <is>
          <t>San Angelo</t>
        </is>
      </c>
      <c r="C340" s="11" t="inlineStr">
        <is>
          <t>Tom Green County</t>
        </is>
      </c>
      <c r="D340" s="11" t="inlineStr">
        <is>
          <t>TX</t>
        </is>
      </c>
      <c r="E340" s="11" t="inlineStr">
        <is>
          <t>Texas</t>
        </is>
      </c>
      <c r="F340" s="11" t="inlineStr">
        <is>
          <t>City</t>
        </is>
      </c>
      <c r="G340" s="11" t="n">
        <v>31.46377</v>
      </c>
      <c r="H340" s="11" t="n">
        <v>-100.43704</v>
      </c>
      <c r="I340" s="11" t="inlineStr">
        <is>
          <t>325</t>
        </is>
      </c>
      <c r="J340" s="11" t="n">
        <v>100450</v>
      </c>
      <c r="K340" s="11" t="n">
        <v>36409</v>
      </c>
      <c r="L340" s="11" t="n">
        <v>44802</v>
      </c>
      <c r="M340" s="11" t="n">
        <v>155255892</v>
      </c>
      <c r="N340" s="11" t="n">
        <v>5940332</v>
      </c>
      <c r="O340" s="11" t="inlineStr">
        <is>
          <t>America/Chicago</t>
        </is>
      </c>
    </row>
    <row r="341" ht="11.25" customHeight="1" s="12">
      <c r="A341" s="11" t="n">
        <v>340</v>
      </c>
      <c r="B341" s="11" t="inlineStr">
        <is>
          <t>San Antonio</t>
        </is>
      </c>
      <c r="C341" s="11" t="inlineStr">
        <is>
          <t>Bexar County/Comal County/Medina County</t>
        </is>
      </c>
      <c r="D341" s="11" t="inlineStr">
        <is>
          <t>TX</t>
        </is>
      </c>
      <c r="E341" s="11" t="inlineStr">
        <is>
          <t>Texas</t>
        </is>
      </c>
      <c r="F341" s="11" t="inlineStr">
        <is>
          <t>City</t>
        </is>
      </c>
      <c r="G341" s="11" t="n">
        <v>29.4724</v>
      </c>
      <c r="H341" s="11" t="n">
        <v>-98.52513999999999</v>
      </c>
      <c r="I341" s="11" t="inlineStr">
        <is>
          <t>210</t>
        </is>
      </c>
      <c r="J341" s="11" t="n">
        <v>1469845</v>
      </c>
      <c r="K341" s="11" t="n">
        <v>488645</v>
      </c>
      <c r="L341" s="11" t="n">
        <v>46744</v>
      </c>
      <c r="M341" s="11" t="n">
        <v>1193951388</v>
      </c>
      <c r="N341" s="11" t="n">
        <v>14825948</v>
      </c>
      <c r="O341" s="11" t="inlineStr">
        <is>
          <t>America/Chicago</t>
        </is>
      </c>
    </row>
    <row r="342" ht="11.25" customHeight="1" s="12">
      <c r="A342" s="11" t="n">
        <v>341</v>
      </c>
      <c r="B342" s="11" t="inlineStr">
        <is>
          <t>The Woodlands</t>
        </is>
      </c>
      <c r="C342" s="11" t="inlineStr">
        <is>
          <t>Harris County/Montgomery County</t>
        </is>
      </c>
      <c r="D342" s="11" t="inlineStr">
        <is>
          <t>TX</t>
        </is>
      </c>
      <c r="E342" s="11" t="inlineStr">
        <is>
          <t>Texas</t>
        </is>
      </c>
      <c r="F342" s="11" t="inlineStr">
        <is>
          <t>CDP</t>
        </is>
      </c>
      <c r="G342" s="11" t="n">
        <v>30.17256</v>
      </c>
      <c r="H342" s="11" t="n">
        <v>-95.50981</v>
      </c>
      <c r="I342" s="11" t="inlineStr">
        <is>
          <t>832</t>
        </is>
      </c>
      <c r="J342" s="11" t="n">
        <v>102911</v>
      </c>
      <c r="K342" s="11" t="n">
        <v>38114</v>
      </c>
      <c r="L342" s="11" t="n">
        <v>109917</v>
      </c>
      <c r="M342" s="11" t="n">
        <v>111856589</v>
      </c>
      <c r="N342" s="11" t="n">
        <v>1380351</v>
      </c>
      <c r="O342" s="11" t="inlineStr">
        <is>
          <t>America/Chicago</t>
        </is>
      </c>
    </row>
    <row r="343" ht="11.25" customHeight="1" s="12">
      <c r="A343" s="11" t="n">
        <v>342</v>
      </c>
      <c r="B343" s="11" t="inlineStr">
        <is>
          <t>Tyler</t>
        </is>
      </c>
      <c r="C343" s="11" t="inlineStr">
        <is>
          <t>Smith County</t>
        </is>
      </c>
      <c r="D343" s="11" t="inlineStr">
        <is>
          <t>TX</t>
        </is>
      </c>
      <c r="E343" s="11" t="inlineStr">
        <is>
          <t>Texas</t>
        </is>
      </c>
      <c r="F343" s="11" t="inlineStr">
        <is>
          <t>City</t>
        </is>
      </c>
      <c r="G343" s="11" t="n">
        <v>32.35126</v>
      </c>
      <c r="H343" s="11" t="n">
        <v>-95.30106000000001</v>
      </c>
      <c r="I343" s="11" t="inlineStr">
        <is>
          <t>903</t>
        </is>
      </c>
      <c r="J343" s="11" t="n">
        <v>103700</v>
      </c>
      <c r="K343" s="11" t="n">
        <v>37644</v>
      </c>
      <c r="L343" s="11" t="n">
        <v>42840</v>
      </c>
      <c r="M343" s="11" t="n">
        <v>146667943</v>
      </c>
      <c r="N343" s="11" t="n">
        <v>1327654</v>
      </c>
      <c r="O343" s="11" t="inlineStr">
        <is>
          <t>America/Chicago</t>
        </is>
      </c>
    </row>
    <row r="344" ht="11.25" customHeight="1" s="12">
      <c r="A344" s="11" t="n">
        <v>343</v>
      </c>
      <c r="B344" s="11" t="inlineStr">
        <is>
          <t>Waco</t>
        </is>
      </c>
      <c r="C344" s="11" t="inlineStr">
        <is>
          <t>McLennan County</t>
        </is>
      </c>
      <c r="D344" s="11" t="inlineStr">
        <is>
          <t>TX</t>
        </is>
      </c>
      <c r="E344" s="11" t="inlineStr">
        <is>
          <t>Texas</t>
        </is>
      </c>
      <c r="F344" s="11" t="inlineStr">
        <is>
          <t>City</t>
        </is>
      </c>
      <c r="G344" s="11" t="n">
        <v>31.54933</v>
      </c>
      <c r="H344" s="11" t="n">
        <v>-97.14667</v>
      </c>
      <c r="I344" s="11" t="inlineStr">
        <is>
          <t>254</t>
        </is>
      </c>
      <c r="J344" s="11" t="n">
        <v>132356</v>
      </c>
      <c r="K344" s="11" t="n">
        <v>46719</v>
      </c>
      <c r="L344" s="11" t="n">
        <v>33147</v>
      </c>
      <c r="M344" s="11" t="n">
        <v>230561142</v>
      </c>
      <c r="N344" s="11" t="n">
        <v>31850141</v>
      </c>
      <c r="O344" s="11" t="inlineStr">
        <is>
          <t>America/Chicago</t>
        </is>
      </c>
    </row>
    <row r="345" ht="11.25" customHeight="1" s="12">
      <c r="A345" s="11" t="n">
        <v>344</v>
      </c>
      <c r="B345" s="11" t="inlineStr">
        <is>
          <t>Wichita Falls</t>
        </is>
      </c>
      <c r="C345" s="11" t="inlineStr">
        <is>
          <t>Wichita County</t>
        </is>
      </c>
      <c r="D345" s="11" t="inlineStr">
        <is>
          <t>TX</t>
        </is>
      </c>
      <c r="E345" s="11" t="inlineStr">
        <is>
          <t>Texas</t>
        </is>
      </c>
      <c r="F345" s="11" t="inlineStr">
        <is>
          <t>City</t>
        </is>
      </c>
      <c r="G345" s="11" t="n">
        <v>33.91371</v>
      </c>
      <c r="H345" s="11" t="n">
        <v>-98.49339000000001</v>
      </c>
      <c r="I345" s="11" t="inlineStr">
        <is>
          <t>940</t>
        </is>
      </c>
      <c r="J345" s="11" t="n">
        <v>104710</v>
      </c>
      <c r="K345" s="11" t="n">
        <v>37200</v>
      </c>
      <c r="L345" s="11" t="n">
        <v>44543</v>
      </c>
      <c r="M345" s="11" t="n">
        <v>187027492</v>
      </c>
      <c r="N345" s="11" t="n">
        <v>61486</v>
      </c>
      <c r="O345" s="11" t="inlineStr">
        <is>
          <t>America/Chicago</t>
        </is>
      </c>
    </row>
    <row r="346" ht="11.25" customHeight="1" s="12">
      <c r="A346" s="11" t="n">
        <v>345</v>
      </c>
      <c r="B346" s="11" t="inlineStr">
        <is>
          <t>Provo</t>
        </is>
      </c>
      <c r="C346" s="11" t="inlineStr">
        <is>
          <t>Utah County</t>
        </is>
      </c>
      <c r="D346" s="11" t="inlineStr">
        <is>
          <t>UT</t>
        </is>
      </c>
      <c r="E346" s="11" t="inlineStr">
        <is>
          <t>Utah</t>
        </is>
      </c>
      <c r="F346" s="11" t="inlineStr">
        <is>
          <t>City</t>
        </is>
      </c>
      <c r="G346" s="11" t="n">
        <v>40.23384</v>
      </c>
      <c r="H346" s="11" t="n">
        <v>-111.65853</v>
      </c>
      <c r="I346" s="11" t="inlineStr">
        <is>
          <t>385</t>
        </is>
      </c>
      <c r="J346" s="11" t="n">
        <v>115264</v>
      </c>
      <c r="K346" s="11" t="n">
        <v>32506</v>
      </c>
      <c r="L346" s="11" t="n">
        <v>41291</v>
      </c>
      <c r="M346" s="11" t="n">
        <v>107922719</v>
      </c>
      <c r="N346" s="11" t="n">
        <v>6474977</v>
      </c>
      <c r="O346" s="11" t="inlineStr">
        <is>
          <t>America/Denver</t>
        </is>
      </c>
    </row>
    <row r="347" ht="11.25" customHeight="1" s="12">
      <c r="A347" s="11" t="n">
        <v>346</v>
      </c>
      <c r="B347" s="11" t="inlineStr">
        <is>
          <t>Salt Lake City</t>
        </is>
      </c>
      <c r="C347" s="11" t="inlineStr">
        <is>
          <t>Salt Lake County</t>
        </is>
      </c>
      <c r="D347" s="11" t="inlineStr">
        <is>
          <t>UT</t>
        </is>
      </c>
      <c r="E347" s="11" t="inlineStr">
        <is>
          <t>Utah</t>
        </is>
      </c>
      <c r="F347" s="11" t="inlineStr">
        <is>
          <t>City</t>
        </is>
      </c>
      <c r="G347" s="11" t="n">
        <v>40.76078</v>
      </c>
      <c r="H347" s="11" t="n">
        <v>-111.89105</v>
      </c>
      <c r="I347" s="11" t="inlineStr">
        <is>
          <t>385</t>
        </is>
      </c>
      <c r="J347" s="11" t="n">
        <v>192672</v>
      </c>
      <c r="K347" s="11" t="n">
        <v>75330</v>
      </c>
      <c r="L347" s="11" t="n">
        <v>47243</v>
      </c>
      <c r="M347" s="11" t="n">
        <v>288044514</v>
      </c>
      <c r="N347" s="11" t="n">
        <v>1216737</v>
      </c>
      <c r="O347" s="11" t="inlineStr">
        <is>
          <t>America/Denver</t>
        </is>
      </c>
    </row>
    <row r="348" ht="11.25" customHeight="1" s="12">
      <c r="A348" s="11" t="n">
        <v>347</v>
      </c>
      <c r="B348" s="11" t="inlineStr">
        <is>
          <t>West Jordan</t>
        </is>
      </c>
      <c r="C348" s="11" t="inlineStr">
        <is>
          <t>Salt Lake County</t>
        </is>
      </c>
      <c r="D348" s="11" t="inlineStr">
        <is>
          <t>UT</t>
        </is>
      </c>
      <c r="E348" s="11" t="inlineStr">
        <is>
          <t>Utah</t>
        </is>
      </c>
      <c r="F348" s="11" t="inlineStr">
        <is>
          <t>City</t>
        </is>
      </c>
      <c r="G348" s="11" t="n">
        <v>40.60967</v>
      </c>
      <c r="H348" s="11" t="n">
        <v>-111.9391</v>
      </c>
      <c r="I348" s="11" t="inlineStr">
        <is>
          <t>385</t>
        </is>
      </c>
      <c r="J348" s="11" t="n">
        <v>111946</v>
      </c>
      <c r="K348" s="11" t="n">
        <v>31742</v>
      </c>
      <c r="L348" s="11" t="n">
        <v>68442</v>
      </c>
      <c r="M348" s="11" t="n">
        <v>83717638</v>
      </c>
      <c r="N348" s="11" t="n">
        <v>0</v>
      </c>
      <c r="O348" s="11" t="inlineStr">
        <is>
          <t>America/Denver</t>
        </is>
      </c>
    </row>
    <row r="349" ht="11.25" customHeight="1" s="12">
      <c r="A349" s="11" t="n">
        <v>348</v>
      </c>
      <c r="B349" s="11" t="inlineStr">
        <is>
          <t>West Valley City</t>
        </is>
      </c>
      <c r="C349" s="11" t="inlineStr">
        <is>
          <t>Salt Lake County</t>
        </is>
      </c>
      <c r="D349" s="11" t="inlineStr">
        <is>
          <t>UT</t>
        </is>
      </c>
      <c r="E349" s="11" t="inlineStr">
        <is>
          <t>Utah</t>
        </is>
      </c>
      <c r="F349" s="11" t="inlineStr">
        <is>
          <t>City</t>
        </is>
      </c>
      <c r="G349" s="11" t="n">
        <v>40.69161</v>
      </c>
      <c r="H349" s="11" t="n">
        <v>-112.00105</v>
      </c>
      <c r="I349" s="11" t="inlineStr">
        <is>
          <t>385</t>
        </is>
      </c>
      <c r="J349" s="11" t="n">
        <v>136208</v>
      </c>
      <c r="K349" s="11" t="n">
        <v>36213</v>
      </c>
      <c r="L349" s="11" t="n">
        <v>52534</v>
      </c>
      <c r="M349" s="11" t="n">
        <v>91854060</v>
      </c>
      <c r="N349" s="11" t="n">
        <v>136726</v>
      </c>
      <c r="O349" s="11" t="inlineStr">
        <is>
          <t>America/Denver</t>
        </is>
      </c>
    </row>
    <row r="350" ht="11.25" customHeight="1" s="12">
      <c r="A350" s="11" t="n">
        <v>349</v>
      </c>
      <c r="B350" s="11" t="inlineStr">
        <is>
          <t>Alexandria</t>
        </is>
      </c>
      <c r="C350" s="11" t="inlineStr">
        <is>
          <t>Alexandria city</t>
        </is>
      </c>
      <c r="D350" s="11" t="inlineStr">
        <is>
          <t>VA</t>
        </is>
      </c>
      <c r="E350" s="11" t="inlineStr">
        <is>
          <t>Virginia</t>
        </is>
      </c>
      <c r="F350" s="11" t="inlineStr">
        <is>
          <t>City</t>
        </is>
      </c>
      <c r="G350" s="11" t="n">
        <v>38.80484</v>
      </c>
      <c r="H350" s="11" t="n">
        <v>-77.04692</v>
      </c>
      <c r="I350" s="11" t="inlineStr">
        <is>
          <t>571</t>
        </is>
      </c>
      <c r="J350" s="11" t="n">
        <v>153511</v>
      </c>
      <c r="K350" s="11" t="n">
        <v>66879</v>
      </c>
      <c r="L350" s="11" t="n">
        <v>89134</v>
      </c>
      <c r="M350" s="11" t="n">
        <v>38977688</v>
      </c>
      <c r="N350" s="11" t="n">
        <v>1127171</v>
      </c>
      <c r="O350" s="11" t="inlineStr">
        <is>
          <t>America/New York</t>
        </is>
      </c>
    </row>
    <row r="351" ht="11.25" customHeight="1" s="12">
      <c r="A351" s="11" t="n">
        <v>350</v>
      </c>
      <c r="B351" s="11" t="inlineStr">
        <is>
          <t>Arlington</t>
        </is>
      </c>
      <c r="C351" s="11" t="inlineStr">
        <is>
          <t>Arlington County</t>
        </is>
      </c>
      <c r="D351" s="11" t="inlineStr">
        <is>
          <t>VA</t>
        </is>
      </c>
      <c r="E351" s="11" t="inlineStr">
        <is>
          <t>Virginia</t>
        </is>
      </c>
      <c r="F351" s="11" t="inlineStr">
        <is>
          <t>CDP</t>
        </is>
      </c>
      <c r="G351" s="11" t="n">
        <v>38.89039</v>
      </c>
      <c r="H351" s="11" t="n">
        <v>-77.08414</v>
      </c>
      <c r="I351" s="11" t="inlineStr">
        <is>
          <t>571</t>
        </is>
      </c>
      <c r="J351" s="11" t="n">
        <v>220173</v>
      </c>
      <c r="K351" s="11" t="n">
        <v>98441</v>
      </c>
      <c r="L351" s="11" t="n">
        <v>105763</v>
      </c>
      <c r="M351" s="11" t="n">
        <v>67318429</v>
      </c>
      <c r="N351" s="11" t="n">
        <v>244142</v>
      </c>
      <c r="O351" s="11" t="inlineStr">
        <is>
          <t>America/New York</t>
        </is>
      </c>
    </row>
    <row r="352" ht="11.25" customHeight="1" s="12">
      <c r="A352" s="11" t="n">
        <v>351</v>
      </c>
      <c r="B352" s="11" t="inlineStr">
        <is>
          <t>Chesapeake</t>
        </is>
      </c>
      <c r="C352" s="11" t="inlineStr">
        <is>
          <t>Chesapeake city</t>
        </is>
      </c>
      <c r="D352" s="11" t="inlineStr">
        <is>
          <t>VA</t>
        </is>
      </c>
      <c r="E352" s="11" t="inlineStr">
        <is>
          <t>Virginia</t>
        </is>
      </c>
      <c r="F352" s="11" t="inlineStr">
        <is>
          <t>City</t>
        </is>
      </c>
      <c r="G352" s="11" t="n">
        <v>36.81904</v>
      </c>
      <c r="H352" s="11" t="n">
        <v>-76.27494</v>
      </c>
      <c r="I352" s="11" t="inlineStr">
        <is>
          <t>757</t>
        </is>
      </c>
      <c r="J352" s="11" t="n">
        <v>235429</v>
      </c>
      <c r="K352" s="11" t="n">
        <v>81518</v>
      </c>
      <c r="L352" s="11" t="n">
        <v>68620</v>
      </c>
      <c r="M352" s="11" t="n">
        <v>876737780</v>
      </c>
      <c r="N352" s="11" t="n">
        <v>32210024</v>
      </c>
      <c r="O352" s="11" t="inlineStr">
        <is>
          <t>America/New York</t>
        </is>
      </c>
    </row>
    <row r="353" ht="11.25" customHeight="1" s="12">
      <c r="A353" s="11" t="n">
        <v>352</v>
      </c>
      <c r="B353" s="11" t="inlineStr">
        <is>
          <t>Hampton</t>
        </is>
      </c>
      <c r="C353" s="11" t="inlineStr">
        <is>
          <t>Hampton city</t>
        </is>
      </c>
      <c r="D353" s="11" t="inlineStr">
        <is>
          <t>VA</t>
        </is>
      </c>
      <c r="E353" s="11" t="inlineStr">
        <is>
          <t>Virginia</t>
        </is>
      </c>
      <c r="F353" s="11" t="inlineStr">
        <is>
          <t>City</t>
        </is>
      </c>
      <c r="G353" s="11" t="n">
        <v>37.02987</v>
      </c>
      <c r="H353" s="11" t="n">
        <v>-76.34522</v>
      </c>
      <c r="I353" s="11" t="inlineStr">
        <is>
          <t>757</t>
        </is>
      </c>
      <c r="J353" s="11" t="n">
        <v>136454</v>
      </c>
      <c r="K353" s="11" t="n">
        <v>52940</v>
      </c>
      <c r="L353" s="11" t="n">
        <v>49190</v>
      </c>
      <c r="M353" s="11" t="n">
        <v>133308913</v>
      </c>
      <c r="N353" s="11" t="n">
        <v>219591352</v>
      </c>
      <c r="O353" s="11" t="inlineStr">
        <is>
          <t>America/New York</t>
        </is>
      </c>
    </row>
    <row r="354" ht="11.25" customHeight="1" s="12">
      <c r="A354" s="11" t="n">
        <v>353</v>
      </c>
      <c r="B354" s="11" t="inlineStr">
        <is>
          <t>Newport News</t>
        </is>
      </c>
      <c r="C354" s="11" t="inlineStr">
        <is>
          <t>Newport News city</t>
        </is>
      </c>
      <c r="D354" s="11" t="inlineStr">
        <is>
          <t>VA</t>
        </is>
      </c>
      <c r="E354" s="11" t="inlineStr">
        <is>
          <t>Virginia</t>
        </is>
      </c>
      <c r="F354" s="11" t="inlineStr">
        <is>
          <t>City</t>
        </is>
      </c>
      <c r="G354" s="11" t="n">
        <v>36.97876</v>
      </c>
      <c r="H354" s="11" t="n">
        <v>-76.428</v>
      </c>
      <c r="I354" s="11" t="inlineStr">
        <is>
          <t>757</t>
        </is>
      </c>
      <c r="J354" s="11" t="n">
        <v>182385</v>
      </c>
      <c r="K354" s="11" t="n">
        <v>69073</v>
      </c>
      <c r="L354" s="11" t="n">
        <v>50077</v>
      </c>
      <c r="M354" s="11" t="n">
        <v>178921044</v>
      </c>
      <c r="N354" s="11" t="n">
        <v>130901482</v>
      </c>
      <c r="O354" s="11" t="inlineStr">
        <is>
          <t>America/New York</t>
        </is>
      </c>
    </row>
    <row r="355" ht="11.25" customHeight="1" s="12">
      <c r="A355" s="11" t="n">
        <v>354</v>
      </c>
      <c r="B355" s="11" t="inlineStr">
        <is>
          <t>Norfolk</t>
        </is>
      </c>
      <c r="C355" s="11" t="inlineStr">
        <is>
          <t>Norfolk city</t>
        </is>
      </c>
      <c r="D355" s="11" t="inlineStr">
        <is>
          <t>VA</t>
        </is>
      </c>
      <c r="E355" s="11" t="inlineStr">
        <is>
          <t>Virginia</t>
        </is>
      </c>
      <c r="F355" s="11" t="inlineStr">
        <is>
          <t>City</t>
        </is>
      </c>
      <c r="G355" s="11" t="n">
        <v>36.84681</v>
      </c>
      <c r="H355" s="11" t="n">
        <v>-76.28522</v>
      </c>
      <c r="I355" s="11" t="inlineStr">
        <is>
          <t>757</t>
        </is>
      </c>
      <c r="J355" s="11" t="n">
        <v>246393</v>
      </c>
      <c r="K355" s="11" t="n">
        <v>87045</v>
      </c>
      <c r="L355" s="11" t="n">
        <v>44480</v>
      </c>
      <c r="M355" s="11" t="n">
        <v>137985835</v>
      </c>
      <c r="N355" s="11" t="n">
        <v>111697132</v>
      </c>
      <c r="O355" s="11" t="inlineStr">
        <is>
          <t>America/New York</t>
        </is>
      </c>
    </row>
    <row r="356" ht="11.25" customHeight="1" s="12">
      <c r="A356" s="11" t="n">
        <v>355</v>
      </c>
      <c r="B356" s="11" t="inlineStr">
        <is>
          <t>Richmond</t>
        </is>
      </c>
      <c r="C356" s="11" t="inlineStr">
        <is>
          <t>Richmond city</t>
        </is>
      </c>
      <c r="D356" s="11" t="inlineStr">
        <is>
          <t>VA</t>
        </is>
      </c>
      <c r="E356" s="11" t="inlineStr">
        <is>
          <t>Virginia</t>
        </is>
      </c>
      <c r="F356" s="11" t="inlineStr">
        <is>
          <t>City</t>
        </is>
      </c>
      <c r="G356" s="11" t="n">
        <v>37.55376</v>
      </c>
      <c r="H356" s="11" t="n">
        <v>-77.46026000000001</v>
      </c>
      <c r="I356" s="11" t="inlineStr">
        <is>
          <t>804</t>
        </is>
      </c>
      <c r="J356" s="11" t="n">
        <v>220289</v>
      </c>
      <c r="K356" s="11" t="n">
        <v>87224</v>
      </c>
      <c r="L356" s="11" t="n">
        <v>40758</v>
      </c>
      <c r="M356" s="11" t="n">
        <v>154942138</v>
      </c>
      <c r="N356" s="11" t="n">
        <v>6879776</v>
      </c>
      <c r="O356" s="11" t="inlineStr">
        <is>
          <t>America/New York</t>
        </is>
      </c>
    </row>
    <row r="357" ht="11.25" customHeight="1" s="12">
      <c r="A357" s="11" t="n">
        <v>356</v>
      </c>
      <c r="B357" s="11" t="inlineStr">
        <is>
          <t>Virginia Beach</t>
        </is>
      </c>
      <c r="C357" s="11" t="inlineStr">
        <is>
          <t>Virginia Beach city</t>
        </is>
      </c>
      <c r="D357" s="11" t="inlineStr">
        <is>
          <t>VA</t>
        </is>
      </c>
      <c r="E357" s="11" t="inlineStr">
        <is>
          <t>Virginia</t>
        </is>
      </c>
      <c r="F357" s="11" t="inlineStr">
        <is>
          <t>City</t>
        </is>
      </c>
      <c r="G357" s="11" t="n">
        <v>36.85293</v>
      </c>
      <c r="H357" s="11" t="n">
        <v>-75.97799000000001</v>
      </c>
      <c r="I357" s="11" t="inlineStr">
        <is>
          <t>757</t>
        </is>
      </c>
      <c r="J357" s="11" t="n">
        <v>452745</v>
      </c>
      <c r="K357" s="11" t="n">
        <v>166242</v>
      </c>
      <c r="L357" s="11" t="n">
        <v>66634</v>
      </c>
      <c r="M357" s="11" t="n">
        <v>633821720</v>
      </c>
      <c r="N357" s="11" t="n">
        <v>654694207</v>
      </c>
      <c r="O357" s="11" t="inlineStr">
        <is>
          <t>America/New York</t>
        </is>
      </c>
    </row>
    <row r="358" ht="11.25" customHeight="1" s="12">
      <c r="A358" s="11" t="n">
        <v>357</v>
      </c>
      <c r="B358" s="11" t="inlineStr">
        <is>
          <t>Bellevue</t>
        </is>
      </c>
      <c r="C358" s="11" t="inlineStr">
        <is>
          <t>King County</t>
        </is>
      </c>
      <c r="D358" s="11" t="inlineStr">
        <is>
          <t>WA</t>
        </is>
      </c>
      <c r="E358" s="11" t="inlineStr">
        <is>
          <t>Washington</t>
        </is>
      </c>
      <c r="F358" s="11" t="inlineStr">
        <is>
          <t>City</t>
        </is>
      </c>
      <c r="G358" s="11" t="n">
        <v>47.61038</v>
      </c>
      <c r="H358" s="11" t="n">
        <v>-122.20068</v>
      </c>
      <c r="I358" s="11" t="inlineStr">
        <is>
          <t>425</t>
        </is>
      </c>
      <c r="J358" s="11" t="n">
        <v>139820</v>
      </c>
      <c r="K358" s="11" t="n">
        <v>54216</v>
      </c>
      <c r="L358" s="11" t="n">
        <v>94638</v>
      </c>
      <c r="M358" s="11" t="n">
        <v>86712345</v>
      </c>
      <c r="N358" s="11" t="n">
        <v>649599</v>
      </c>
      <c r="O358" s="11" t="inlineStr">
        <is>
          <t>America/Los Angeles</t>
        </is>
      </c>
    </row>
    <row r="359" ht="11.25" customHeight="1" s="12">
      <c r="A359" s="11" t="n">
        <v>358</v>
      </c>
      <c r="B359" s="11" t="inlineStr">
        <is>
          <t>Everett</t>
        </is>
      </c>
      <c r="C359" s="11" t="inlineStr">
        <is>
          <t>Snohomish County</t>
        </is>
      </c>
      <c r="D359" s="11" t="inlineStr">
        <is>
          <t>WA</t>
        </is>
      </c>
      <c r="E359" s="11" t="inlineStr">
        <is>
          <t>Washington</t>
        </is>
      </c>
      <c r="F359" s="11" t="inlineStr">
        <is>
          <t>City</t>
        </is>
      </c>
      <c r="G359" s="11" t="n">
        <v>47.97898</v>
      </c>
      <c r="H359" s="11" t="n">
        <v>-122.20208</v>
      </c>
      <c r="I359" s="11" t="inlineStr">
        <is>
          <t>425</t>
        </is>
      </c>
      <c r="J359" s="11" t="n">
        <v>108010</v>
      </c>
      <c r="K359" s="11" t="n">
        <v>42079</v>
      </c>
      <c r="L359" s="11" t="n">
        <v>49578</v>
      </c>
      <c r="M359" s="11" t="n">
        <v>86145342</v>
      </c>
      <c r="N359" s="11" t="n">
        <v>38944936</v>
      </c>
      <c r="O359" s="11" t="inlineStr">
        <is>
          <t>America/Los Angeles</t>
        </is>
      </c>
    </row>
    <row r="360" ht="11.25" customHeight="1" s="12">
      <c r="A360" s="11" t="n">
        <v>359</v>
      </c>
      <c r="B360" s="11" t="inlineStr">
        <is>
          <t>Kent</t>
        </is>
      </c>
      <c r="C360" s="11" t="inlineStr">
        <is>
          <t>King County</t>
        </is>
      </c>
      <c r="D360" s="11" t="inlineStr">
        <is>
          <t>WA</t>
        </is>
      </c>
      <c r="E360" s="11" t="inlineStr">
        <is>
          <t>Washington</t>
        </is>
      </c>
      <c r="F360" s="11" t="inlineStr">
        <is>
          <t>City</t>
        </is>
      </c>
      <c r="G360" s="11" t="n">
        <v>47.38093</v>
      </c>
      <c r="H360" s="11" t="n">
        <v>-122.23484</v>
      </c>
      <c r="I360" s="11" t="inlineStr">
        <is>
          <t>253</t>
        </is>
      </c>
      <c r="J360" s="11" t="n">
        <v>126952</v>
      </c>
      <c r="K360" s="11" t="n">
        <v>42233</v>
      </c>
      <c r="L360" s="11" t="n">
        <v>60191</v>
      </c>
      <c r="M360" s="11" t="n">
        <v>87393046</v>
      </c>
      <c r="N360" s="11" t="n">
        <v>1737187</v>
      </c>
      <c r="O360" s="11" t="inlineStr">
        <is>
          <t>America/Los Angeles</t>
        </is>
      </c>
    </row>
    <row r="361" ht="11.25" customHeight="1" s="12">
      <c r="A361" s="11" t="n">
        <v>360</v>
      </c>
      <c r="B361" s="11" t="inlineStr">
        <is>
          <t>Renton</t>
        </is>
      </c>
      <c r="C361" s="11" t="inlineStr">
        <is>
          <t>King County</t>
        </is>
      </c>
      <c r="D361" s="11" t="inlineStr">
        <is>
          <t>WA</t>
        </is>
      </c>
      <c r="E361" s="11" t="inlineStr">
        <is>
          <t>Washington</t>
        </is>
      </c>
      <c r="F361" s="11" t="inlineStr">
        <is>
          <t>City</t>
        </is>
      </c>
      <c r="G361" s="11" t="n">
        <v>47.48288</v>
      </c>
      <c r="H361" s="11" t="n">
        <v>-122.21707</v>
      </c>
      <c r="I361" s="11" t="inlineStr">
        <is>
          <t>425</t>
        </is>
      </c>
      <c r="J361" s="11" t="n">
        <v>100242</v>
      </c>
      <c r="K361" s="11" t="n">
        <v>37994</v>
      </c>
      <c r="L361" s="11" t="n">
        <v>64802</v>
      </c>
      <c r="M361" s="11" t="n">
        <v>60663567</v>
      </c>
      <c r="N361" s="11" t="n">
        <v>511360</v>
      </c>
      <c r="O361" s="11" t="inlineStr">
        <is>
          <t>America/Los Angeles</t>
        </is>
      </c>
    </row>
    <row r="362" ht="11.25" customHeight="1" s="12">
      <c r="A362" s="11" t="n">
        <v>361</v>
      </c>
      <c r="B362" s="11" t="inlineStr">
        <is>
          <t>Seattle</t>
        </is>
      </c>
      <c r="C362" s="11" t="inlineStr">
        <is>
          <t>King County</t>
        </is>
      </c>
      <c r="D362" s="11" t="inlineStr">
        <is>
          <t>WA</t>
        </is>
      </c>
      <c r="E362" s="11" t="inlineStr">
        <is>
          <t>Washington</t>
        </is>
      </c>
      <c r="F362" s="11" t="inlineStr">
        <is>
          <t>City</t>
        </is>
      </c>
      <c r="G362" s="11" t="n">
        <v>47.60621</v>
      </c>
      <c r="H362" s="11" t="n">
        <v>-122.33207</v>
      </c>
      <c r="I362" s="11" t="inlineStr">
        <is>
          <t>206</t>
        </is>
      </c>
      <c r="J362" s="11" t="n">
        <v>684451</v>
      </c>
      <c r="K362" s="11" t="n">
        <v>296633</v>
      </c>
      <c r="L362" s="11" t="n">
        <v>70594</v>
      </c>
      <c r="M362" s="11" t="n">
        <v>217138889</v>
      </c>
      <c r="N362" s="11" t="n">
        <v>152104725</v>
      </c>
      <c r="O362" s="11" t="inlineStr">
        <is>
          <t>America/Los Angeles</t>
        </is>
      </c>
    </row>
    <row r="363" ht="11.25" customHeight="1" s="12">
      <c r="A363" s="11" t="n">
        <v>362</v>
      </c>
      <c r="B363" s="11" t="inlineStr">
        <is>
          <t>Spokane</t>
        </is>
      </c>
      <c r="C363" s="11" t="inlineStr">
        <is>
          <t>Spokane County</t>
        </is>
      </c>
      <c r="D363" s="11" t="inlineStr">
        <is>
          <t>WA</t>
        </is>
      </c>
      <c r="E363" s="11" t="inlineStr">
        <is>
          <t>Washington</t>
        </is>
      </c>
      <c r="F363" s="11" t="inlineStr">
        <is>
          <t>City</t>
        </is>
      </c>
      <c r="G363" s="11" t="n">
        <v>47.65878</v>
      </c>
      <c r="H363" s="11" t="n">
        <v>-117.42605</v>
      </c>
      <c r="I363" s="11" t="inlineStr">
        <is>
          <t>509</t>
        </is>
      </c>
      <c r="J363" s="11" t="n">
        <v>213272</v>
      </c>
      <c r="K363" s="11" t="n">
        <v>87623</v>
      </c>
      <c r="L363" s="11" t="n">
        <v>42386</v>
      </c>
      <c r="M363" s="11" t="n">
        <v>178034003</v>
      </c>
      <c r="N363" s="11" t="n">
        <v>1984449</v>
      </c>
      <c r="O363" s="11" t="inlineStr">
        <is>
          <t>America/Los Angeles</t>
        </is>
      </c>
    </row>
    <row r="364" ht="11.25" customHeight="1" s="12">
      <c r="A364" s="11" t="n">
        <v>363</v>
      </c>
      <c r="B364" s="11" t="inlineStr">
        <is>
          <t>Tacoma</t>
        </is>
      </c>
      <c r="C364" s="11" t="inlineStr">
        <is>
          <t>Pierce County</t>
        </is>
      </c>
      <c r="D364" s="11" t="inlineStr">
        <is>
          <t>WA</t>
        </is>
      </c>
      <c r="E364" s="11" t="inlineStr">
        <is>
          <t>Washington</t>
        </is>
      </c>
      <c r="F364" s="11" t="inlineStr">
        <is>
          <t>City</t>
        </is>
      </c>
      <c r="G364" s="11" t="n">
        <v>47.25288</v>
      </c>
      <c r="H364" s="11" t="n">
        <v>-122.44429</v>
      </c>
      <c r="I364" s="11" t="inlineStr">
        <is>
          <t>253</t>
        </is>
      </c>
      <c r="J364" s="11" t="n">
        <v>207948</v>
      </c>
      <c r="K364" s="11" t="n">
        <v>79026</v>
      </c>
      <c r="L364" s="11" t="n">
        <v>52042</v>
      </c>
      <c r="M364" s="11" t="n">
        <v>128821146</v>
      </c>
      <c r="N364" s="11" t="n">
        <v>32854483</v>
      </c>
      <c r="O364" s="11" t="inlineStr">
        <is>
          <t>America/Los Angeles</t>
        </is>
      </c>
    </row>
    <row r="365" ht="11.25" customHeight="1" s="12">
      <c r="A365" s="11" t="n">
        <v>364</v>
      </c>
      <c r="B365" s="11" t="inlineStr">
        <is>
          <t>Vancouver</t>
        </is>
      </c>
      <c r="C365" s="11" t="inlineStr">
        <is>
          <t>Clark County</t>
        </is>
      </c>
      <c r="D365" s="11" t="inlineStr">
        <is>
          <t>WA</t>
        </is>
      </c>
      <c r="E365" s="11" t="inlineStr">
        <is>
          <t>Washington</t>
        </is>
      </c>
      <c r="F365" s="11" t="inlineStr">
        <is>
          <t>City</t>
        </is>
      </c>
      <c r="G365" s="11" t="n">
        <v>45.63873</v>
      </c>
      <c r="H365" s="11" t="n">
        <v>-122.66149</v>
      </c>
      <c r="I365" s="11" t="inlineStr">
        <is>
          <t>360</t>
        </is>
      </c>
      <c r="J365" s="11" t="n">
        <v>172860</v>
      </c>
      <c r="K365" s="11" t="n">
        <v>66417</v>
      </c>
      <c r="L365" s="11" t="n">
        <v>50626</v>
      </c>
      <c r="M365" s="11" t="n">
        <v>121557343</v>
      </c>
      <c r="N365" s="11" t="n">
        <v>9484341</v>
      </c>
      <c r="O365" s="11" t="inlineStr">
        <is>
          <t>America/Los Angeles</t>
        </is>
      </c>
    </row>
    <row r="366" ht="11.25" customHeight="1" s="12">
      <c r="A366" s="11" t="n">
        <v>365</v>
      </c>
      <c r="B366" s="11" t="inlineStr">
        <is>
          <t>Green Bay</t>
        </is>
      </c>
      <c r="C366" s="11" t="inlineStr">
        <is>
          <t>Brown County</t>
        </is>
      </c>
      <c r="D366" s="11" t="inlineStr">
        <is>
          <t>WI</t>
        </is>
      </c>
      <c r="E366" s="11" t="inlineStr">
        <is>
          <t>Wisconsin</t>
        </is>
      </c>
      <c r="F366" s="11" t="inlineStr">
        <is>
          <t>City</t>
        </is>
      </c>
      <c r="G366" s="11" t="n">
        <v>44.51916</v>
      </c>
      <c r="H366" s="11" t="n">
        <v>-88.01983</v>
      </c>
      <c r="I366" s="11" t="inlineStr">
        <is>
          <t>920</t>
        </is>
      </c>
      <c r="J366" s="11" t="n">
        <v>105207</v>
      </c>
      <c r="K366" s="11" t="n">
        <v>42308</v>
      </c>
      <c r="L366" s="11" t="n">
        <v>42826</v>
      </c>
      <c r="M366" s="11" t="n">
        <v>117673093</v>
      </c>
      <c r="N366" s="11" t="n">
        <v>27054147</v>
      </c>
      <c r="O366" s="11" t="inlineStr">
        <is>
          <t>America/Chicago</t>
        </is>
      </c>
    </row>
    <row r="367" ht="11.25" customHeight="1" s="12">
      <c r="A367" s="11" t="n">
        <v>366</v>
      </c>
      <c r="B367" s="11" t="inlineStr">
        <is>
          <t>Madison</t>
        </is>
      </c>
      <c r="C367" s="11" t="inlineStr">
        <is>
          <t>Dane County</t>
        </is>
      </c>
      <c r="D367" s="11" t="inlineStr">
        <is>
          <t>WI</t>
        </is>
      </c>
      <c r="E367" s="11" t="inlineStr">
        <is>
          <t>Wisconsin</t>
        </is>
      </c>
      <c r="F367" s="11" t="inlineStr">
        <is>
          <t>City</t>
        </is>
      </c>
      <c r="G367" s="11" t="n">
        <v>43.07305</v>
      </c>
      <c r="H367" s="11" t="n">
        <v>-89.40123</v>
      </c>
      <c r="I367" s="11" t="inlineStr">
        <is>
          <t>608</t>
        </is>
      </c>
      <c r="J367" s="11" t="n">
        <v>248951</v>
      </c>
      <c r="K367" s="11" t="n">
        <v>104087</v>
      </c>
      <c r="L367" s="11" t="n">
        <v>54896</v>
      </c>
      <c r="M367" s="11" t="n">
        <v>199339279</v>
      </c>
      <c r="N367" s="11" t="n">
        <v>44491310</v>
      </c>
      <c r="O367" s="11" t="inlineStr">
        <is>
          <t>America/Chicago</t>
        </is>
      </c>
    </row>
    <row r="368" ht="11.25" customHeight="1" s="12">
      <c r="A368" s="11" t="n">
        <v>367</v>
      </c>
      <c r="B368" s="11" t="inlineStr">
        <is>
          <t>Milwaukee</t>
        </is>
      </c>
      <c r="C368" s="11" t="inlineStr">
        <is>
          <t>Milwaukee County/Washington County/Waukesha County</t>
        </is>
      </c>
      <c r="D368" s="11" t="inlineStr">
        <is>
          <t>WI</t>
        </is>
      </c>
      <c r="E368" s="11" t="inlineStr">
        <is>
          <t>Wisconsin</t>
        </is>
      </c>
      <c r="F368" s="11" t="inlineStr">
        <is>
          <t>City</t>
        </is>
      </c>
      <c r="G368" s="11" t="n">
        <v>43.06335</v>
      </c>
      <c r="H368" s="11" t="n">
        <v>-87.9667</v>
      </c>
      <c r="I368" s="11" t="inlineStr">
        <is>
          <t>414</t>
        </is>
      </c>
      <c r="J368" s="11" t="n">
        <v>600155</v>
      </c>
      <c r="K368" s="11" t="n">
        <v>230807</v>
      </c>
      <c r="L368" s="11" t="n">
        <v>35958</v>
      </c>
      <c r="M368" s="11" t="n">
        <v>249128870</v>
      </c>
      <c r="N368" s="11" t="n">
        <v>1720458</v>
      </c>
      <c r="O368" s="11" t="inlineStr">
        <is>
          <t>America/Chicago</t>
        </is>
      </c>
    </row>
    <row r="369" ht="11.25" customHeight="1" s="12"/>
    <row r="370" ht="11.25" customHeight="1" s="12"/>
    <row r="371" ht="11.25" customHeight="1" s="12"/>
    <row r="372" ht="11.25" customHeight="1" s="12"/>
    <row r="373" ht="11.25" customHeight="1" s="12"/>
    <row r="374" ht="11.25" customHeight="1" s="12"/>
    <row r="375" ht="11.25" customHeight="1" s="12"/>
    <row r="376" ht="11.25" customHeight="1" s="12"/>
    <row r="377" ht="11.25" customHeight="1" s="12"/>
    <row r="378" ht="11.25" customHeight="1" s="12"/>
    <row r="379" ht="11.25" customHeight="1" s="12"/>
    <row r="380" ht="11.25" customHeight="1" s="12"/>
    <row r="381" ht="11.25" customHeight="1" s="12"/>
    <row r="382" ht="11.25" customHeight="1" s="12"/>
    <row r="383" ht="11.25" customHeight="1" s="12"/>
    <row r="384" ht="11.25" customHeight="1" s="12"/>
    <row r="385" ht="11.25" customHeight="1" s="12"/>
    <row r="386" ht="11.25" customHeight="1" s="12"/>
    <row r="387" ht="11.25" customHeight="1" s="12"/>
    <row r="388" ht="11.25" customHeight="1" s="12"/>
    <row r="389" ht="11.25" customHeight="1" s="12"/>
    <row r="390" ht="11.25" customHeight="1" s="12"/>
    <row r="391" ht="11.25" customHeight="1" s="12"/>
    <row r="392" ht="11.25" customHeight="1" s="12"/>
    <row r="393" ht="11.25" customHeight="1" s="12"/>
    <row r="394" ht="11.25" customHeight="1" s="12"/>
    <row r="395" ht="11.25" customHeight="1" s="12"/>
    <row r="396" ht="11.25" customHeight="1" s="12"/>
    <row r="397" ht="11.25" customHeight="1" s="12"/>
    <row r="398" ht="11.25" customHeight="1" s="12"/>
    <row r="399" ht="11.25" customHeight="1" s="12"/>
    <row r="400" ht="11.25" customHeight="1" s="12"/>
    <row r="401" ht="11.25" customHeight="1" s="12"/>
    <row r="402" ht="11.25" customHeight="1" s="12"/>
    <row r="403" ht="11.25" customHeight="1" s="12"/>
    <row r="404" ht="11.25" customHeight="1" s="12"/>
    <row r="405" ht="11.25" customHeight="1" s="12"/>
    <row r="406" ht="11.25" customHeight="1" s="12"/>
    <row r="407" ht="11.25" customHeight="1" s="12"/>
    <row r="408" ht="11.25" customHeight="1" s="12"/>
    <row r="409" ht="11.25" customHeight="1" s="12"/>
    <row r="410" ht="11.25" customHeight="1" s="12"/>
    <row r="411" ht="11.25" customHeight="1" s="12"/>
    <row r="412" ht="11.25" customHeight="1" s="12"/>
    <row r="413" ht="11.25" customHeight="1" s="12"/>
    <row r="414" ht="11.25" customHeight="1" s="12"/>
    <row r="415" ht="11.25" customHeight="1" s="12"/>
    <row r="416" ht="11.25" customHeight="1" s="12"/>
    <row r="417" ht="11.25" customHeight="1" s="12"/>
    <row r="418" ht="11.25" customHeight="1" s="12"/>
    <row r="419" ht="11.25" customHeight="1" s="12"/>
    <row r="420" ht="11.25" customHeight="1" s="12"/>
    <row r="421" ht="11.25" customHeight="1" s="12"/>
    <row r="422" ht="11.25" customHeight="1" s="12"/>
    <row r="423" ht="11.25" customHeight="1" s="12"/>
    <row r="424" ht="11.25" customHeight="1" s="12"/>
    <row r="425" ht="11.25" customHeight="1" s="12"/>
    <row r="426" ht="11.25" customHeight="1" s="12"/>
    <row r="427" ht="11.25" customHeight="1" s="12"/>
    <row r="428" ht="11.25" customHeight="1" s="12"/>
    <row r="429" ht="11.25" customHeight="1" s="12"/>
    <row r="430" ht="11.25" customHeight="1" s="12"/>
    <row r="431" ht="11.25" customHeight="1" s="12"/>
    <row r="432" ht="11.25" customHeight="1" s="12"/>
    <row r="433" ht="11.25" customHeight="1" s="12"/>
    <row r="434" ht="11.25" customHeight="1" s="12"/>
    <row r="435" ht="11.25" customHeight="1" s="12"/>
    <row r="436" ht="11.25" customHeight="1" s="12"/>
    <row r="437" ht="11.25" customHeight="1" s="12"/>
    <row r="438" ht="11.25" customHeight="1" s="12"/>
    <row r="439" ht="11.25" customHeight="1" s="12"/>
    <row r="440" ht="11.25" customHeight="1" s="12"/>
    <row r="441" ht="11.25" customHeight="1" s="12"/>
    <row r="442" ht="11.25" customHeight="1" s="12"/>
    <row r="443" ht="11.25" customHeight="1" s="12"/>
    <row r="444" ht="11.25" customHeight="1" s="12"/>
    <row r="445" ht="11.25" customHeight="1" s="12"/>
    <row r="446" ht="11.25" customHeight="1" s="12"/>
    <row r="447" ht="11.25" customHeight="1" s="12"/>
    <row r="448" ht="11.25" customHeight="1" s="12"/>
    <row r="449" ht="11.25" customHeight="1" s="12"/>
    <row r="450" ht="11.25" customHeight="1" s="12"/>
    <row r="451" ht="11.25" customHeight="1" s="12"/>
    <row r="452" ht="11.25" customHeight="1" s="12"/>
    <row r="453" ht="11.25" customHeight="1" s="12"/>
    <row r="454" ht="11.25" customHeight="1" s="12"/>
    <row r="455" ht="11.25" customHeight="1" s="12"/>
    <row r="456" ht="11.25" customHeight="1" s="12"/>
    <row r="457" ht="11.25" customHeight="1" s="12"/>
    <row r="458" ht="11.25" customHeight="1" s="12"/>
    <row r="459" ht="11.25" customHeight="1" s="12"/>
    <row r="460" ht="11.25" customHeight="1" s="12"/>
    <row r="461" ht="11.25" customHeight="1" s="12"/>
    <row r="462" ht="11.25" customHeight="1" s="12"/>
    <row r="463" ht="11.25" customHeight="1" s="12"/>
    <row r="464" ht="11.25" customHeight="1" s="12"/>
    <row r="465" ht="11.25" customHeight="1" s="12"/>
    <row r="466" ht="11.25" customHeight="1" s="12"/>
    <row r="467" ht="11.25" customHeight="1" s="12"/>
    <row r="468" ht="11.25" customHeight="1" s="12"/>
    <row r="469" ht="11.25" customHeight="1" s="12"/>
    <row r="470" ht="11.25" customHeight="1" s="12"/>
    <row r="471" ht="11.25" customHeight="1" s="12"/>
    <row r="472" ht="11.25" customHeight="1" s="12"/>
    <row r="473" ht="11.25" customHeight="1" s="12"/>
    <row r="474" ht="11.25" customHeight="1" s="12"/>
    <row r="475" ht="11.25" customHeight="1" s="12"/>
    <row r="476" ht="11.25" customHeight="1" s="12"/>
    <row r="477" ht="11.25" customHeight="1" s="12"/>
    <row r="478" ht="11.25" customHeight="1" s="12"/>
    <row r="479" ht="11.25" customHeight="1" s="12"/>
    <row r="480" ht="11.25" customHeight="1" s="12"/>
    <row r="481" ht="11.25" customHeight="1" s="12"/>
    <row r="482" ht="11.25" customHeight="1" s="12"/>
    <row r="483" ht="11.25" customHeight="1" s="12"/>
    <row r="484" ht="11.25" customHeight="1" s="12"/>
    <row r="485" ht="11.25" customHeight="1" s="12"/>
    <row r="486" ht="11.25" customHeight="1" s="12"/>
    <row r="487" ht="11.25" customHeight="1" s="12"/>
    <row r="488" ht="11.25" customHeight="1" s="12"/>
    <row r="489" ht="11.25" customHeight="1" s="12"/>
    <row r="490" ht="11.25" customHeight="1" s="12"/>
    <row r="491" ht="11.25" customHeight="1" s="12"/>
    <row r="492" ht="11.25" customHeight="1" s="12"/>
    <row r="493" ht="11.25" customHeight="1" s="12"/>
    <row r="494" ht="11.25" customHeight="1" s="12"/>
    <row r="495" ht="11.25" customHeight="1" s="12"/>
    <row r="496" ht="11.25" customHeight="1" s="12"/>
    <row r="497" ht="11.25" customHeight="1" s="12"/>
    <row r="498" ht="11.25" customHeight="1" s="12"/>
    <row r="499" ht="11.25" customHeight="1" s="12"/>
    <row r="500" ht="11.25" customHeight="1" s="12"/>
    <row r="501" ht="11.25" customHeight="1" s="12"/>
    <row r="502" ht="11.25" customHeight="1" s="12"/>
    <row r="503" ht="11.25" customHeight="1" s="12"/>
    <row r="504" ht="11.25" customHeight="1" s="12"/>
    <row r="505" ht="11.25" customHeight="1" s="12"/>
    <row r="506" ht="11.25" customHeight="1" s="12"/>
    <row r="507" ht="11.25" customHeight="1" s="12"/>
    <row r="508" ht="11.25" customHeight="1" s="12"/>
    <row r="509" ht="11.25" customHeight="1" s="12"/>
    <row r="510" ht="11.25" customHeight="1" s="12"/>
    <row r="511" ht="11.25" customHeight="1" s="12"/>
    <row r="512" ht="11.25" customHeight="1" s="12"/>
    <row r="513" ht="11.25" customHeight="1" s="12"/>
    <row r="514" ht="11.25" customHeight="1" s="12"/>
    <row r="515" ht="11.25" customHeight="1" s="12"/>
    <row r="516" ht="11.25" customHeight="1" s="12"/>
    <row r="517" ht="11.25" customHeight="1" s="12"/>
    <row r="518" ht="11.25" customHeight="1" s="12"/>
    <row r="519" ht="11.25" customHeight="1" s="12"/>
    <row r="520" ht="11.25" customHeight="1" s="12"/>
    <row r="521" ht="11.25" customHeight="1" s="12"/>
    <row r="522" ht="11.25" customHeight="1" s="12"/>
    <row r="523" ht="11.25" customHeight="1" s="12"/>
    <row r="524" ht="11.25" customHeight="1" s="12"/>
    <row r="525" ht="11.25" customHeight="1" s="12"/>
    <row r="526" ht="11.25" customHeight="1" s="12"/>
    <row r="527" ht="11.25" customHeight="1" s="12"/>
    <row r="528" ht="11.25" customHeight="1" s="12"/>
    <row r="529" ht="11.25" customHeight="1" s="12"/>
    <row r="530" ht="11.25" customHeight="1" s="12"/>
    <row r="531" ht="11.25" customHeight="1" s="12"/>
    <row r="532" ht="11.25" customHeight="1" s="12"/>
    <row r="533" ht="11.25" customHeight="1" s="12"/>
    <row r="534" ht="11.25" customHeight="1" s="12"/>
    <row r="535" ht="11.25" customHeight="1" s="12"/>
    <row r="536" ht="11.25" customHeight="1" s="12"/>
    <row r="537" ht="11.25" customHeight="1" s="12"/>
    <row r="538" ht="11.25" customHeight="1" s="12"/>
    <row r="539" ht="11.25" customHeight="1" s="12"/>
    <row r="540" ht="11.25" customHeight="1" s="12"/>
    <row r="541" ht="11.25" customHeight="1" s="12"/>
    <row r="542" ht="11.25" customHeight="1" s="12"/>
    <row r="543" ht="11.25" customHeight="1" s="12"/>
    <row r="544" ht="11.25" customHeight="1" s="12"/>
    <row r="545" ht="11.25" customHeight="1" s="12"/>
    <row r="546" ht="11.25" customHeight="1" s="12"/>
    <row r="547" ht="11.25" customHeight="1" s="12"/>
    <row r="548" ht="11.25" customHeight="1" s="12"/>
    <row r="549" ht="11.25" customHeight="1" s="12"/>
    <row r="550" ht="11.25" customHeight="1" s="12"/>
    <row r="551" ht="11.25" customHeight="1" s="12"/>
    <row r="552" ht="11.25" customHeight="1" s="12"/>
    <row r="553" ht="11.25" customHeight="1" s="12"/>
    <row r="554" ht="11.25" customHeight="1" s="12"/>
    <row r="555" ht="11.25" customHeight="1" s="12"/>
    <row r="556" ht="11.25" customHeight="1" s="12"/>
    <row r="557" ht="11.25" customHeight="1" s="12"/>
    <row r="558" ht="11.25" customHeight="1" s="12"/>
    <row r="559" ht="11.25" customHeight="1" s="12"/>
    <row r="560" ht="11.25" customHeight="1" s="12"/>
    <row r="561" ht="11.25" customHeight="1" s="12"/>
    <row r="562" ht="11.25" customHeight="1" s="12"/>
    <row r="563" ht="11.25" customHeight="1" s="12"/>
    <row r="564" ht="11.25" customHeight="1" s="12"/>
    <row r="565" ht="11.25" customHeight="1" s="12"/>
    <row r="566" ht="11.25" customHeight="1" s="12"/>
    <row r="567" ht="11.25" customHeight="1" s="12"/>
    <row r="568" ht="11.2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A1:Z248"/>
  <sheetViews>
    <sheetView showGridLines="0" workbookViewId="0">
      <selection activeCell="A1" sqref="A1"/>
    </sheetView>
  </sheetViews>
  <sheetFormatPr baseColWidth="8" defaultColWidth="14.43" defaultRowHeight="15" customHeight="1"/>
  <cols>
    <col width="8.710000000000001" customWidth="1" style="12" min="1" max="1"/>
    <col width="16.29" customWidth="1" style="12" min="2" max="2"/>
    <col width="9.140000000000001" customWidth="1" style="12" min="3" max="22"/>
  </cols>
  <sheetData>
    <row r="1" ht="9.75" customHeight="1" s="12">
      <c r="A1" s="11" t="inlineStr">
        <is>
          <t>_ProductID</t>
        </is>
      </c>
      <c r="B1" s="11" t="inlineStr">
        <is>
          <t>Product Name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9.75" customHeight="1" s="12">
      <c r="A2" s="11" t="n">
        <v>1</v>
      </c>
      <c r="B2" s="11" t="inlineStr">
        <is>
          <t>Cookware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9.75" customHeight="1" s="12">
      <c r="A3" s="11" t="n">
        <v>2</v>
      </c>
      <c r="B3" s="11" t="inlineStr">
        <is>
          <t>Photo Frames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9.75" customHeight="1" s="12">
      <c r="A4" s="11" t="n">
        <v>3</v>
      </c>
      <c r="B4" s="11" t="inlineStr">
        <is>
          <t>Table Lamps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9.75" customHeight="1" s="12">
      <c r="A5" s="11" t="n">
        <v>4</v>
      </c>
      <c r="B5" s="11" t="inlineStr">
        <is>
          <t>Serveware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9.75" customHeight="1" s="12">
      <c r="A6" s="11" t="n">
        <v>5</v>
      </c>
      <c r="B6" s="11" t="inlineStr">
        <is>
          <t>Bathroom Furniture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9.75" customHeight="1" s="12">
      <c r="A7" s="11" t="n">
        <v>6</v>
      </c>
      <c r="B7" s="11" t="inlineStr">
        <is>
          <t>Computers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9.75" customHeight="1" s="12">
      <c r="A8" s="11" t="n">
        <v>7</v>
      </c>
      <c r="B8" s="11" t="inlineStr">
        <is>
          <t>Dinnerware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9.75" customHeight="1" s="12">
      <c r="A9" s="11" t="n">
        <v>8</v>
      </c>
      <c r="B9" s="11" t="inlineStr">
        <is>
          <t>Cocktail Glasses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9.75" customHeight="1" s="12">
      <c r="A10" s="11" t="n">
        <v>9</v>
      </c>
      <c r="B10" s="11" t="inlineStr">
        <is>
          <t>Baseball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9.75" customHeight="1" s="12">
      <c r="A11" s="11" t="n">
        <v>10</v>
      </c>
      <c r="B11" s="11" t="inlineStr">
        <is>
          <t>Blankets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9.75" customHeight="1" s="12">
      <c r="A12" s="11" t="n">
        <v>11</v>
      </c>
      <c r="B12" s="11" t="inlineStr">
        <is>
          <t>Ornaments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9.75" customHeight="1" s="12">
      <c r="A13" s="11" t="n">
        <v>12</v>
      </c>
      <c r="B13" s="11" t="inlineStr">
        <is>
          <t>Dining Furniture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9.75" customHeight="1" s="12">
      <c r="A14" s="11" t="n">
        <v>13</v>
      </c>
      <c r="B14" s="11" t="inlineStr">
        <is>
          <t>Bakeware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9.75" customHeight="1" s="12">
      <c r="A15" s="11" t="n">
        <v>14</v>
      </c>
      <c r="B15" s="11" t="inlineStr">
        <is>
          <t>Mirrors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9.75" customHeight="1" s="12">
      <c r="A16" s="11" t="n">
        <v>15</v>
      </c>
      <c r="B16" s="11" t="inlineStr">
        <is>
          <t>Outdoor Furniture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9.75" customHeight="1" s="12">
      <c r="A17" s="11" t="n">
        <v>16</v>
      </c>
      <c r="B17" s="11" t="inlineStr">
        <is>
          <t>Stemware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9.75" customHeight="1" s="12">
      <c r="A18" s="11" t="n">
        <v>17</v>
      </c>
      <c r="B18" s="11" t="inlineStr">
        <is>
          <t>Furniture Cushions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9.75" customHeight="1" s="12">
      <c r="A19" s="11" t="n">
        <v>18</v>
      </c>
      <c r="B19" s="11" t="inlineStr">
        <is>
          <t>Basketball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9.75" customHeight="1" s="12">
      <c r="A20" s="11" t="n">
        <v>19</v>
      </c>
      <c r="B20" s="11" t="inlineStr">
        <is>
          <t>Vanities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9.75" customHeight="1" s="12">
      <c r="A21" s="11" t="n">
        <v>20</v>
      </c>
      <c r="B21" s="11" t="inlineStr">
        <is>
          <t>Bar Tools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9.75" customHeight="1" s="12">
      <c r="A22" s="11" t="n">
        <v>21</v>
      </c>
      <c r="B22" s="11" t="inlineStr">
        <is>
          <t>Floral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9.75" customHeight="1" s="12">
      <c r="A23" s="11" t="n">
        <v>22</v>
      </c>
      <c r="B23" s="11" t="inlineStr">
        <is>
          <t>Wine Storage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9.75" customHeight="1" s="12">
      <c r="A24" s="11" t="n">
        <v>23</v>
      </c>
      <c r="B24" s="11" t="inlineStr">
        <is>
          <t>Accessories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9.75" customHeight="1" s="12">
      <c r="A25" s="11" t="n">
        <v>24</v>
      </c>
      <c r="B25" s="11" t="inlineStr">
        <is>
          <t>Wall Frames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9.75" customHeight="1" s="12">
      <c r="A26" s="11" t="n">
        <v>25</v>
      </c>
      <c r="B26" s="11" t="inlineStr">
        <is>
          <t>TV and video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9.75" customHeight="1" s="12">
      <c r="A27" s="11" t="n">
        <v>26</v>
      </c>
      <c r="B27" s="11" t="inlineStr">
        <is>
          <t>Candles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9.75" customHeight="1" s="12">
      <c r="A28" s="11" t="n">
        <v>27</v>
      </c>
      <c r="B28" s="11" t="inlineStr">
        <is>
          <t>Wreaths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9.75" customHeight="1" s="12">
      <c r="A29" s="11" t="n">
        <v>28</v>
      </c>
      <c r="B29" s="11" t="inlineStr">
        <is>
          <t>Phones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9.75" customHeight="1" s="12">
      <c r="A30" s="11" t="n">
        <v>29</v>
      </c>
      <c r="B30" s="11" t="inlineStr">
        <is>
          <t>Pendants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9.75" customHeight="1" s="12">
      <c r="A31" s="11" t="n">
        <v>30</v>
      </c>
      <c r="B31" s="11" t="inlineStr">
        <is>
          <t>Wall Coverings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9.75" customHeight="1" s="12">
      <c r="A32" s="11" t="n">
        <v>31</v>
      </c>
      <c r="B32" s="11" t="inlineStr">
        <is>
          <t>Candleholders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9.75" customHeight="1" s="12">
      <c r="A33" s="11" t="n">
        <v>32</v>
      </c>
      <c r="B33" s="11" t="inlineStr">
        <is>
          <t>Vases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9.75" customHeight="1" s="12">
      <c r="A34" s="11" t="n">
        <v>33</v>
      </c>
      <c r="B34" s="11" t="inlineStr">
        <is>
          <t>Outdoor Decor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9.75" customHeight="1" s="12">
      <c r="A35" s="11" t="n">
        <v>34</v>
      </c>
      <c r="B35" s="11" t="inlineStr">
        <is>
          <t>Bedroom Furniture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9.75" customHeight="1" s="12">
      <c r="A36" s="11" t="n">
        <v>35</v>
      </c>
      <c r="B36" s="11" t="inlineStr">
        <is>
          <t>Table Linens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9.75" customHeight="1" s="12">
      <c r="A37" s="11" t="n">
        <v>36</v>
      </c>
      <c r="B37" s="11" t="inlineStr">
        <is>
          <t>Clocks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9.75" customHeight="1" s="12">
      <c r="A38" s="11" t="n">
        <v>37</v>
      </c>
      <c r="B38" s="11" t="inlineStr">
        <is>
          <t>Platters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9.75" customHeight="1" s="12">
      <c r="A39" s="11" t="n">
        <v>38</v>
      </c>
      <c r="B39" s="11" t="inlineStr">
        <is>
          <t>Wardrobes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9.75" customHeight="1" s="12">
      <c r="A40" s="11" t="n">
        <v>39</v>
      </c>
      <c r="B40" s="11" t="inlineStr">
        <is>
          <t>Floor Lamps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9.75" customHeight="1" s="12">
      <c r="A41" s="11" t="n">
        <v>40</v>
      </c>
      <c r="B41" s="11" t="inlineStr">
        <is>
          <t>Rugs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9.75" customHeight="1" s="12">
      <c r="A42" s="11" t="n">
        <v>41</v>
      </c>
      <c r="B42" s="11" t="inlineStr">
        <is>
          <t>Collectibles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9.75" customHeight="1" s="12">
      <c r="A43" s="11" t="n">
        <v>42</v>
      </c>
      <c r="B43" s="11" t="inlineStr">
        <is>
          <t>Bean Bags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9.75" customHeight="1" s="12">
      <c r="A44" s="11" t="n">
        <v>43</v>
      </c>
      <c r="B44" s="11" t="inlineStr">
        <is>
          <t>Festive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9.75" customHeight="1" s="12">
      <c r="A45" s="11" t="n">
        <v>44</v>
      </c>
      <c r="B45" s="11" t="inlineStr">
        <is>
          <t>Pillows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9.75" customHeight="1" s="12">
      <c r="A46" s="11" t="n">
        <v>45</v>
      </c>
      <c r="B46" s="11" t="inlineStr">
        <is>
          <t>Home Fragrances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9.75" customHeight="1" s="12">
      <c r="A47" s="11" t="n">
        <v>46</v>
      </c>
      <c r="B47" s="11" t="inlineStr">
        <is>
          <t>Sculptures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9.75" customHeight="1" s="12">
      <c r="A48" s="11" t="n">
        <v>47</v>
      </c>
      <c r="B48" s="11" t="inlineStr">
        <is>
          <t>Audio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9.75" customHeight="1" s="12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9.75" customHeight="1" s="12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9.75" customHeight="1" s="12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9.75" customHeight="1" s="1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9.75" customHeight="1" s="12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9.75" customHeight="1" s="12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9.75" customHeight="1" s="12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9.75" customHeight="1" s="12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9.75" customHeight="1" s="12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9.75" customHeight="1" s="12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9.75" customHeight="1" s="12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9.75" customHeight="1" s="12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9.75" customHeight="1" s="12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9.75" customHeight="1" s="1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9.75" customHeight="1" s="12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9.75" customHeight="1" s="12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9.75" customHeight="1" s="12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9.75" customHeight="1" s="12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9.75" customHeight="1" s="12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9.75" customHeight="1" s="12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9.75" customHeight="1" s="12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9.75" customHeight="1" s="12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9.75" customHeight="1" s="12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9.75" customHeight="1" s="1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9.75" customHeight="1" s="12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9.75" customHeight="1" s="12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9.75" customHeight="1" s="12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9.75" customHeight="1" s="12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9.75" customHeight="1" s="12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9.75" customHeight="1" s="12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9.75" customHeight="1" s="12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9.75" customHeight="1" s="12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9.75" customHeight="1" s="12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9.75" customHeight="1" s="1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9.75" customHeight="1" s="12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9.75" customHeight="1" s="12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9.75" customHeight="1" s="12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9.75" customHeight="1" s="12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9.75" customHeight="1" s="12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9.75" customHeight="1" s="12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9.75" customHeight="1" s="12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9.75" customHeight="1" s="12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9.75" customHeight="1" s="12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9.75" customHeight="1" s="1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9.75" customHeight="1" s="12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9.75" customHeight="1" s="12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9.75" customHeight="1" s="12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9.75" customHeight="1" s="12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9.75" customHeight="1" s="12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9.75" customHeight="1" s="12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9.75" customHeight="1" s="12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9.75" customHeight="1" s="12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9.75" customHeight="1" s="12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9.75" customHeight="1" s="1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9.75" customHeight="1" s="12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9.75" customHeight="1" s="12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9.75" customHeight="1" s="12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9.75" customHeight="1" s="12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9.75" customHeight="1" s="12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9.75" customHeight="1" s="12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9.75" customHeight="1" s="12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9.75" customHeight="1" s="12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9.75" customHeight="1" s="12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9.75" customHeight="1" s="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9.75" customHeight="1" s="12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9.75" customHeight="1" s="12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9.75" customHeight="1" s="12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9.75" customHeight="1" s="12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9.75" customHeight="1" s="12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9.75" customHeight="1" s="12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9.75" customHeight="1" s="12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9.75" customHeight="1" s="12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9.75" customHeight="1" s="12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9.75" customHeight="1" s="1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9.75" customHeight="1" s="12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9.75" customHeight="1" s="12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9.75" customHeight="1" s="12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9.75" customHeight="1" s="12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9.75" customHeight="1" s="12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9.75" customHeight="1" s="12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9.75" customHeight="1" s="12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9.75" customHeight="1" s="12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9.75" customHeight="1" s="12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9.75" customHeight="1" s="1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9.75" customHeight="1" s="12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9.75" customHeight="1" s="12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9.75" customHeight="1" s="12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9.75" customHeight="1" s="12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9.75" customHeight="1" s="12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9.75" customHeight="1" s="12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9.75" customHeight="1" s="12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9.75" customHeight="1" s="12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9.75" customHeight="1" s="12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9.75" customHeight="1" s="1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9.75" customHeight="1" s="12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9.75" customHeight="1" s="12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9.75" customHeight="1" s="12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9.75" customHeight="1" s="12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9.75" customHeight="1" s="12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9.75" customHeight="1" s="12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9.75" customHeight="1" s="12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9.75" customHeight="1" s="12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9.75" customHeight="1" s="12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9.75" customHeight="1" s="1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9.75" customHeight="1" s="12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9.75" customHeight="1" s="12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9.75" customHeight="1" s="12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9.75" customHeight="1" s="12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9.75" customHeight="1" s="12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9.75" customHeight="1" s="12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9.75" customHeight="1" s="12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9.75" customHeight="1" s="12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9.75" customHeight="1" s="12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9.75" customHeight="1" s="1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9.75" customHeight="1" s="12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9.75" customHeight="1" s="12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9.75" customHeight="1" s="12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9.75" customHeight="1" s="12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9.75" customHeight="1" s="12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9.75" customHeight="1" s="12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9.75" customHeight="1" s="12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9.75" customHeight="1" s="12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9.75" customHeight="1" s="12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9.75" customHeight="1" s="1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9.75" customHeight="1" s="12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9.75" customHeight="1" s="12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9.75" customHeight="1" s="12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9.75" customHeight="1" s="12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9.75" customHeight="1" s="12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9.75" customHeight="1" s="12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9.75" customHeight="1" s="12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9.75" customHeight="1" s="12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9.75" customHeight="1" s="12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9.75" customHeight="1" s="1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9.75" customHeight="1" s="12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9.75" customHeight="1" s="12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9.75" customHeight="1" s="12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9.75" customHeight="1" s="12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9.75" customHeight="1" s="12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9.75" customHeight="1" s="12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9.75" customHeight="1" s="12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9.75" customHeight="1" s="12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9.75" customHeight="1" s="12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9.75" customHeight="1" s="1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9.75" customHeight="1" s="12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9.75" customHeight="1" s="12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9.75" customHeight="1" s="12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9.75" customHeight="1" s="12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9.75" customHeight="1" s="12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9.75" customHeight="1" s="12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9.75" customHeight="1" s="12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9.75" customHeight="1" s="12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9.75" customHeight="1" s="12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9.75" customHeight="1" s="1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9.75" customHeight="1" s="12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9.75" customHeight="1" s="12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9.75" customHeight="1" s="12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9.75" customHeight="1" s="12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9.75" customHeight="1" s="12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9.75" customHeight="1" s="12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9.75" customHeight="1" s="12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9.75" customHeight="1" s="12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9.75" customHeight="1" s="12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9.75" customHeight="1" s="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9.75" customHeight="1" s="12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9.75" customHeight="1" s="12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9.75" customHeight="1" s="12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9.75" customHeight="1" s="12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9.75" customHeight="1" s="12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9.75" customHeight="1" s="12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9.75" customHeight="1" s="12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9.75" customHeight="1" s="12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9.75" customHeight="1" s="12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9.75" customHeight="1" s="1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9.75" customHeight="1" s="12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9.75" customHeight="1" s="12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9.75" customHeight="1" s="12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9.75" customHeight="1" s="12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9.75" customHeight="1" s="12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9.75" customHeight="1" s="12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9.75" customHeight="1" s="12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9.75" customHeight="1" s="12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9.75" customHeight="1" s="12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9.75" customHeight="1" s="1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9.75" customHeight="1" s="12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9.75" customHeight="1" s="12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9.75" customHeight="1" s="12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9.75" customHeight="1" s="12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9.75" customHeight="1" s="12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9.75" customHeight="1" s="12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9.75" customHeight="1" s="12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9.75" customHeight="1" s="12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9.75" customHeight="1" s="12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9.75" customHeight="1" s="1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9.75" customHeight="1" s="12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9.75" customHeight="1" s="12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9.75" customHeight="1" s="12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9.75" customHeight="1" s="12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9.75" customHeight="1" s="12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9.75" customHeight="1" s="12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8"/>
    <outlinePr summaryBelow="1" summaryRight="1"/>
    <pageSetUpPr/>
  </sheetPr>
  <dimension ref="A1:Z249"/>
  <sheetViews>
    <sheetView showGridLines="0" workbookViewId="0">
      <selection activeCell="A1" sqref="A1"/>
    </sheetView>
  </sheetViews>
  <sheetFormatPr baseColWidth="8" defaultColWidth="14.43" defaultRowHeight="15" customHeight="1"/>
  <cols>
    <col width="10.43" customWidth="1" style="12" min="1" max="1"/>
    <col width="10.14" customWidth="1" style="12" min="2" max="2"/>
    <col width="13.57" customWidth="1" style="12" min="3" max="3"/>
    <col width="9.140000000000001" customWidth="1" style="12" min="4" max="23"/>
  </cols>
  <sheetData>
    <row r="1" ht="9.75" customHeight="1" s="12">
      <c r="A1" s="11" t="inlineStr">
        <is>
          <t>StateCode</t>
        </is>
      </c>
      <c r="B1" s="11" t="inlineStr">
        <is>
          <t>State</t>
        </is>
      </c>
      <c r="C1" s="11" t="inlineStr">
        <is>
          <t>Region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9.75" customHeight="1" s="12">
      <c r="A2" s="11" t="inlineStr">
        <is>
          <t>AL</t>
        </is>
      </c>
      <c r="B2" s="11" t="inlineStr">
        <is>
          <t>Alabama</t>
        </is>
      </c>
      <c r="C2" s="11" t="inlineStr">
        <is>
          <t>South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9.75" customHeight="1" s="12">
      <c r="A3" s="11" t="inlineStr">
        <is>
          <t>AR</t>
        </is>
      </c>
      <c r="B3" s="11" t="inlineStr">
        <is>
          <t>Arkansas</t>
        </is>
      </c>
      <c r="C3" s="11" t="inlineStr">
        <is>
          <t>South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9.75" customHeight="1" s="12">
      <c r="A4" s="11" t="inlineStr">
        <is>
          <t>AZ</t>
        </is>
      </c>
      <c r="B4" s="11" t="inlineStr">
        <is>
          <t>Arizona</t>
        </is>
      </c>
      <c r="C4" s="11" t="inlineStr">
        <is>
          <t>West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9.75" customHeight="1" s="12">
      <c r="A5" s="11" t="inlineStr">
        <is>
          <t>CA</t>
        </is>
      </c>
      <c r="B5" s="11" t="inlineStr">
        <is>
          <t>California</t>
        </is>
      </c>
      <c r="C5" s="11" t="inlineStr">
        <is>
          <t>West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9.75" customHeight="1" s="12">
      <c r="A6" s="11" t="inlineStr">
        <is>
          <t>CO</t>
        </is>
      </c>
      <c r="B6" s="11" t="inlineStr">
        <is>
          <t>Colorado</t>
        </is>
      </c>
      <c r="C6" s="11" t="inlineStr">
        <is>
          <t>West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9.75" customHeight="1" s="12">
      <c r="A7" s="11" t="inlineStr">
        <is>
          <t>CT</t>
        </is>
      </c>
      <c r="B7" s="11" t="inlineStr">
        <is>
          <t>Connecticut</t>
        </is>
      </c>
      <c r="C7" s="11" t="inlineStr">
        <is>
          <t>Northeast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9.75" customHeight="1" s="12">
      <c r="A8" s="11" t="inlineStr">
        <is>
          <t>DC</t>
        </is>
      </c>
      <c r="B8" s="11" t="inlineStr">
        <is>
          <t>District of Columbia</t>
        </is>
      </c>
      <c r="C8" s="11" t="inlineStr">
        <is>
          <t>South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9.75" customHeight="1" s="12">
      <c r="A9" s="11" t="inlineStr">
        <is>
          <t>DE</t>
        </is>
      </c>
      <c r="B9" s="11" t="inlineStr">
        <is>
          <t>Delaware</t>
        </is>
      </c>
      <c r="C9" s="11" t="inlineStr">
        <is>
          <t>South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9.75" customHeight="1" s="12">
      <c r="A10" s="11" t="inlineStr">
        <is>
          <t>FL</t>
        </is>
      </c>
      <c r="B10" s="11" t="inlineStr">
        <is>
          <t>Florida</t>
        </is>
      </c>
      <c r="C10" s="11" t="inlineStr">
        <is>
          <t>South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9.75" customHeight="1" s="12">
      <c r="A11" s="11" t="inlineStr">
        <is>
          <t>GA</t>
        </is>
      </c>
      <c r="B11" s="11" t="inlineStr">
        <is>
          <t>Georgia</t>
        </is>
      </c>
      <c r="C11" s="11" t="inlineStr">
        <is>
          <t>South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9.75" customHeight="1" s="12">
      <c r="A12" s="11" t="inlineStr">
        <is>
          <t>HI</t>
        </is>
      </c>
      <c r="B12" s="11" t="inlineStr">
        <is>
          <t>Hawaii</t>
        </is>
      </c>
      <c r="C12" s="11" t="inlineStr">
        <is>
          <t>West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9.75" customHeight="1" s="12">
      <c r="A13" s="11" t="inlineStr">
        <is>
          <t>IA</t>
        </is>
      </c>
      <c r="B13" s="11" t="inlineStr">
        <is>
          <t>Iowa</t>
        </is>
      </c>
      <c r="C13" s="11" t="inlineStr">
        <is>
          <t>Midwest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9.75" customHeight="1" s="12">
      <c r="A14" s="11" t="inlineStr">
        <is>
          <t>ID</t>
        </is>
      </c>
      <c r="B14" s="11" t="inlineStr">
        <is>
          <t>Idaho</t>
        </is>
      </c>
      <c r="C14" s="11" t="inlineStr">
        <is>
          <t>West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9.75" customHeight="1" s="12">
      <c r="A15" s="11" t="inlineStr">
        <is>
          <t>IL</t>
        </is>
      </c>
      <c r="B15" s="11" t="inlineStr">
        <is>
          <t>Illinois</t>
        </is>
      </c>
      <c r="C15" s="11" t="inlineStr">
        <is>
          <t>Midwest</t>
        </is>
      </c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9.75" customHeight="1" s="12">
      <c r="A16" s="11" t="inlineStr">
        <is>
          <t>IN</t>
        </is>
      </c>
      <c r="B16" s="11" t="inlineStr">
        <is>
          <t>Indiana</t>
        </is>
      </c>
      <c r="C16" s="11" t="inlineStr">
        <is>
          <t>Midwest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9.75" customHeight="1" s="12">
      <c r="A17" s="11" t="inlineStr">
        <is>
          <t>KS</t>
        </is>
      </c>
      <c r="B17" s="11" t="inlineStr">
        <is>
          <t>Kansas</t>
        </is>
      </c>
      <c r="C17" s="11" t="inlineStr">
        <is>
          <t>Midwest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9.75" customHeight="1" s="12">
      <c r="A18" s="11" t="inlineStr">
        <is>
          <t>KY</t>
        </is>
      </c>
      <c r="B18" s="11" t="inlineStr">
        <is>
          <t>Kentucky</t>
        </is>
      </c>
      <c r="C18" s="11" t="inlineStr">
        <is>
          <t>South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9.75" customHeight="1" s="12">
      <c r="A19" s="11" t="inlineStr">
        <is>
          <t>LA</t>
        </is>
      </c>
      <c r="B19" s="11" t="inlineStr">
        <is>
          <t>Louisiana</t>
        </is>
      </c>
      <c r="C19" s="11" t="inlineStr">
        <is>
          <t>South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9.75" customHeight="1" s="12">
      <c r="A20" s="11" t="inlineStr">
        <is>
          <t>MA</t>
        </is>
      </c>
      <c r="B20" s="11" t="inlineStr">
        <is>
          <t>Massachusetts</t>
        </is>
      </c>
      <c r="C20" s="11" t="inlineStr">
        <is>
          <t>Northeast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9.75" customHeight="1" s="12">
      <c r="A21" s="11" t="inlineStr">
        <is>
          <t>MD</t>
        </is>
      </c>
      <c r="B21" s="11" t="inlineStr">
        <is>
          <t>Maryland</t>
        </is>
      </c>
      <c r="C21" s="11" t="inlineStr">
        <is>
          <t>South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9.75" customHeight="1" s="12">
      <c r="A22" s="11" t="inlineStr">
        <is>
          <t>ME</t>
        </is>
      </c>
      <c r="B22" s="11" t="inlineStr">
        <is>
          <t>Maine</t>
        </is>
      </c>
      <c r="C22" s="11" t="inlineStr">
        <is>
          <t>Northeast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9.75" customHeight="1" s="12">
      <c r="A23" s="11" t="inlineStr">
        <is>
          <t>MI</t>
        </is>
      </c>
      <c r="B23" s="11" t="inlineStr">
        <is>
          <t>Michigan</t>
        </is>
      </c>
      <c r="C23" s="11" t="inlineStr">
        <is>
          <t>Midwest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9.75" customHeight="1" s="12">
      <c r="A24" s="11" t="inlineStr">
        <is>
          <t>MN</t>
        </is>
      </c>
      <c r="B24" s="11" t="inlineStr">
        <is>
          <t>Minnesota</t>
        </is>
      </c>
      <c r="C24" s="11" t="inlineStr">
        <is>
          <t>Midwest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9.75" customHeight="1" s="12">
      <c r="A25" s="11" t="inlineStr">
        <is>
          <t>MO</t>
        </is>
      </c>
      <c r="B25" s="11" t="inlineStr">
        <is>
          <t>Missouri</t>
        </is>
      </c>
      <c r="C25" s="11" t="inlineStr">
        <is>
          <t>Midwest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9.75" customHeight="1" s="12">
      <c r="A26" s="11" t="inlineStr">
        <is>
          <t>MS</t>
        </is>
      </c>
      <c r="B26" s="11" t="inlineStr">
        <is>
          <t>Mississippi</t>
        </is>
      </c>
      <c r="C26" s="11" t="inlineStr">
        <is>
          <t>South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9.75" customHeight="1" s="12">
      <c r="A27" s="11" t="inlineStr">
        <is>
          <t>MT</t>
        </is>
      </c>
      <c r="B27" s="11" t="inlineStr">
        <is>
          <t>Montana</t>
        </is>
      </c>
      <c r="C27" s="11" t="inlineStr">
        <is>
          <t>West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9.75" customHeight="1" s="12">
      <c r="A28" s="11" t="inlineStr">
        <is>
          <t>NC</t>
        </is>
      </c>
      <c r="B28" s="11" t="inlineStr">
        <is>
          <t>North Carolina</t>
        </is>
      </c>
      <c r="C28" s="11" t="inlineStr">
        <is>
          <t>South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9.75" customHeight="1" s="12">
      <c r="A29" s="11" t="inlineStr">
        <is>
          <t>ND</t>
        </is>
      </c>
      <c r="B29" s="11" t="inlineStr">
        <is>
          <t>North Dakota</t>
        </is>
      </c>
      <c r="C29" s="11" t="inlineStr">
        <is>
          <t>Midwest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9.75" customHeight="1" s="12">
      <c r="A30" s="11" t="inlineStr">
        <is>
          <t>NE</t>
        </is>
      </c>
      <c r="B30" s="11" t="inlineStr">
        <is>
          <t>Nebraska</t>
        </is>
      </c>
      <c r="C30" s="11" t="inlineStr">
        <is>
          <t>Midwest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9.75" customHeight="1" s="12">
      <c r="A31" s="11" t="inlineStr">
        <is>
          <t>NH</t>
        </is>
      </c>
      <c r="B31" s="11" t="inlineStr">
        <is>
          <t>New Hampshire</t>
        </is>
      </c>
      <c r="C31" s="11" t="inlineStr">
        <is>
          <t>Northeast</t>
        </is>
      </c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9.75" customHeight="1" s="12">
      <c r="A32" s="11" t="inlineStr">
        <is>
          <t>NJ</t>
        </is>
      </c>
      <c r="B32" s="11" t="inlineStr">
        <is>
          <t>New Jersey</t>
        </is>
      </c>
      <c r="C32" s="11" t="inlineStr">
        <is>
          <t>Northeast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9.75" customHeight="1" s="12">
      <c r="A33" s="11" t="inlineStr">
        <is>
          <t>NM</t>
        </is>
      </c>
      <c r="B33" s="11" t="inlineStr">
        <is>
          <t>New Mexico</t>
        </is>
      </c>
      <c r="C33" s="11" t="inlineStr">
        <is>
          <t>West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9.75" customHeight="1" s="12">
      <c r="A34" s="11" t="inlineStr">
        <is>
          <t>NV</t>
        </is>
      </c>
      <c r="B34" s="11" t="inlineStr">
        <is>
          <t>Nevada</t>
        </is>
      </c>
      <c r="C34" s="11" t="inlineStr">
        <is>
          <t>West</t>
        </is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9.75" customHeight="1" s="12">
      <c r="A35" s="11" t="inlineStr">
        <is>
          <t>NY</t>
        </is>
      </c>
      <c r="B35" s="11" t="inlineStr">
        <is>
          <t>New York</t>
        </is>
      </c>
      <c r="C35" s="11" t="inlineStr">
        <is>
          <t>Northeast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9.75" customHeight="1" s="12">
      <c r="A36" s="11" t="inlineStr">
        <is>
          <t>OH</t>
        </is>
      </c>
      <c r="B36" s="11" t="inlineStr">
        <is>
          <t>Ohio</t>
        </is>
      </c>
      <c r="C36" s="11" t="inlineStr">
        <is>
          <t>Midwest</t>
        </is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9.75" customHeight="1" s="12">
      <c r="A37" s="11" t="inlineStr">
        <is>
          <t>OK</t>
        </is>
      </c>
      <c r="B37" s="11" t="inlineStr">
        <is>
          <t>Oklahoma</t>
        </is>
      </c>
      <c r="C37" s="11" t="inlineStr">
        <is>
          <t>South</t>
        </is>
      </c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9.75" customHeight="1" s="12">
      <c r="A38" s="11" t="inlineStr">
        <is>
          <t>OR</t>
        </is>
      </c>
      <c r="B38" s="11" t="inlineStr">
        <is>
          <t>Oregon</t>
        </is>
      </c>
      <c r="C38" s="11" t="inlineStr">
        <is>
          <t>West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9.75" customHeight="1" s="12">
      <c r="A39" s="11" t="inlineStr">
        <is>
          <t>PA</t>
        </is>
      </c>
      <c r="B39" s="11" t="inlineStr">
        <is>
          <t>Pennsylvania</t>
        </is>
      </c>
      <c r="C39" s="11" t="inlineStr">
        <is>
          <t>Northeast</t>
        </is>
      </c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9.75" customHeight="1" s="12">
      <c r="A40" s="11" t="inlineStr">
        <is>
          <t>RI</t>
        </is>
      </c>
      <c r="B40" s="11" t="inlineStr">
        <is>
          <t>Rhode Island</t>
        </is>
      </c>
      <c r="C40" s="11" t="inlineStr">
        <is>
          <t>Northeast</t>
        </is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9.75" customHeight="1" s="12">
      <c r="A41" s="11" t="inlineStr">
        <is>
          <t>SC</t>
        </is>
      </c>
      <c r="B41" s="11" t="inlineStr">
        <is>
          <t>South Carolina</t>
        </is>
      </c>
      <c r="C41" s="11" t="inlineStr">
        <is>
          <t>South</t>
        </is>
      </c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9.75" customHeight="1" s="12">
      <c r="A42" s="11" t="inlineStr">
        <is>
          <t>SD</t>
        </is>
      </c>
      <c r="B42" s="11" t="inlineStr">
        <is>
          <t>South Dakota</t>
        </is>
      </c>
      <c r="C42" s="11" t="inlineStr">
        <is>
          <t>Midwest</t>
        </is>
      </c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9.75" customHeight="1" s="12">
      <c r="A43" s="11" t="inlineStr">
        <is>
          <t>TN</t>
        </is>
      </c>
      <c r="B43" s="11" t="inlineStr">
        <is>
          <t>Tennessee</t>
        </is>
      </c>
      <c r="C43" s="11" t="inlineStr">
        <is>
          <t>South</t>
        </is>
      </c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9.75" customHeight="1" s="12">
      <c r="A44" s="11" t="inlineStr">
        <is>
          <t>TX</t>
        </is>
      </c>
      <c r="B44" s="11" t="inlineStr">
        <is>
          <t>Texas</t>
        </is>
      </c>
      <c r="C44" s="11" t="inlineStr">
        <is>
          <t>South</t>
        </is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9.75" customHeight="1" s="12">
      <c r="A45" s="11" t="inlineStr">
        <is>
          <t>UT</t>
        </is>
      </c>
      <c r="B45" s="11" t="inlineStr">
        <is>
          <t>Utah</t>
        </is>
      </c>
      <c r="C45" s="11" t="inlineStr">
        <is>
          <t>West</t>
        </is>
      </c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9.75" customHeight="1" s="12">
      <c r="A46" s="11" t="inlineStr">
        <is>
          <t>VA</t>
        </is>
      </c>
      <c r="B46" s="11" t="inlineStr">
        <is>
          <t>Virginia</t>
        </is>
      </c>
      <c r="C46" s="11" t="inlineStr">
        <is>
          <t>South</t>
        </is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9.75" customHeight="1" s="12">
      <c r="A47" s="11" t="inlineStr">
        <is>
          <t>WA</t>
        </is>
      </c>
      <c r="B47" s="11" t="inlineStr">
        <is>
          <t>Washington</t>
        </is>
      </c>
      <c r="C47" s="11" t="inlineStr">
        <is>
          <t>West</t>
        </is>
      </c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9.75" customHeight="1" s="12">
      <c r="A48" s="11" t="inlineStr">
        <is>
          <t>WI</t>
        </is>
      </c>
      <c r="B48" s="11" t="inlineStr">
        <is>
          <t>Wisconsin</t>
        </is>
      </c>
      <c r="C48" s="11" t="inlineStr">
        <is>
          <t>Midwest</t>
        </is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9.75" customHeight="1" s="12">
      <c r="A49" s="11" t="inlineStr">
        <is>
          <t>WY</t>
        </is>
      </c>
      <c r="B49" s="11" t="inlineStr">
        <is>
          <t>Wyoming</t>
        </is>
      </c>
      <c r="C49" s="11" t="inlineStr">
        <is>
          <t>West</t>
        </is>
      </c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9.75" customHeight="1" s="12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9.75" customHeight="1" s="12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9.75" customHeight="1" s="1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9.75" customHeight="1" s="12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9.75" customHeight="1" s="12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9.75" customHeight="1" s="12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9.75" customHeight="1" s="12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9.75" customHeight="1" s="12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9.75" customHeight="1" s="12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9.75" customHeight="1" s="12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9.75" customHeight="1" s="12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9.75" customHeight="1" s="12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9.75" customHeight="1" s="1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9.75" customHeight="1" s="12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9.75" customHeight="1" s="12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9.75" customHeight="1" s="12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9.75" customHeight="1" s="12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9.75" customHeight="1" s="12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9.75" customHeight="1" s="12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9.75" customHeight="1" s="12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9.75" customHeight="1" s="12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9.75" customHeight="1" s="12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9.75" customHeight="1" s="1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9.75" customHeight="1" s="12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9.75" customHeight="1" s="12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9.75" customHeight="1" s="12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9.75" customHeight="1" s="12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9.75" customHeight="1" s="12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9.75" customHeight="1" s="12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9.75" customHeight="1" s="12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9.75" customHeight="1" s="12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9.75" customHeight="1" s="12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9.75" customHeight="1" s="1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9.75" customHeight="1" s="12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9.75" customHeight="1" s="12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9.75" customHeight="1" s="12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9.75" customHeight="1" s="12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9.75" customHeight="1" s="12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9.75" customHeight="1" s="12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9.75" customHeight="1" s="12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9.75" customHeight="1" s="12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9.75" customHeight="1" s="12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9.75" customHeight="1" s="1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9.75" customHeight="1" s="12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9.75" customHeight="1" s="12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9.75" customHeight="1" s="12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9.75" customHeight="1" s="12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9.75" customHeight="1" s="12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9.75" customHeight="1" s="12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9.75" customHeight="1" s="12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9.75" customHeight="1" s="12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9.75" customHeight="1" s="12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9.75" customHeight="1" s="1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9.75" customHeight="1" s="12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9.75" customHeight="1" s="12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9.75" customHeight="1" s="12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9.75" customHeight="1" s="12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9.75" customHeight="1" s="12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9.75" customHeight="1" s="12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9.75" customHeight="1" s="12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9.75" customHeight="1" s="12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9.75" customHeight="1" s="12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9.75" customHeight="1" s="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9.75" customHeight="1" s="12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9.75" customHeight="1" s="12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9.75" customHeight="1" s="12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9.75" customHeight="1" s="12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9.75" customHeight="1" s="12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9.75" customHeight="1" s="12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9.75" customHeight="1" s="12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9.75" customHeight="1" s="12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9.75" customHeight="1" s="12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9.75" customHeight="1" s="1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9.75" customHeight="1" s="12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9.75" customHeight="1" s="12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9.75" customHeight="1" s="12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9.75" customHeight="1" s="12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9.75" customHeight="1" s="12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9.75" customHeight="1" s="12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9.75" customHeight="1" s="12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9.75" customHeight="1" s="12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9.75" customHeight="1" s="12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9.75" customHeight="1" s="1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9.75" customHeight="1" s="12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9.75" customHeight="1" s="12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9.75" customHeight="1" s="12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9.75" customHeight="1" s="12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9.75" customHeight="1" s="12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9.75" customHeight="1" s="12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9.75" customHeight="1" s="12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9.75" customHeight="1" s="12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9.75" customHeight="1" s="12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9.75" customHeight="1" s="1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9.75" customHeight="1" s="12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9.75" customHeight="1" s="12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9.75" customHeight="1" s="12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9.75" customHeight="1" s="12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9.75" customHeight="1" s="12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9.75" customHeight="1" s="12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9.75" customHeight="1" s="12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9.75" customHeight="1" s="12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9.75" customHeight="1" s="12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9.75" customHeight="1" s="1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9.75" customHeight="1" s="12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9.75" customHeight="1" s="12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9.75" customHeight="1" s="12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9.75" customHeight="1" s="12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9.75" customHeight="1" s="12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9.75" customHeight="1" s="12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9.75" customHeight="1" s="12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9.75" customHeight="1" s="12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9.75" customHeight="1" s="12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9.75" customHeight="1" s="1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9.75" customHeight="1" s="12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9.75" customHeight="1" s="12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9.75" customHeight="1" s="12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9.75" customHeight="1" s="12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9.75" customHeight="1" s="12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9.75" customHeight="1" s="12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9.75" customHeight="1" s="12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9.75" customHeight="1" s="12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9.75" customHeight="1" s="12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9.75" customHeight="1" s="1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9.75" customHeight="1" s="12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9.75" customHeight="1" s="12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9.75" customHeight="1" s="12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9.75" customHeight="1" s="12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9.75" customHeight="1" s="12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9.75" customHeight="1" s="12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9.75" customHeight="1" s="12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9.75" customHeight="1" s="12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9.75" customHeight="1" s="12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9.75" customHeight="1" s="1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9.75" customHeight="1" s="12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9.75" customHeight="1" s="12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9.75" customHeight="1" s="12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9.75" customHeight="1" s="12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9.75" customHeight="1" s="12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9.75" customHeight="1" s="12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9.75" customHeight="1" s="12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9.75" customHeight="1" s="12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9.75" customHeight="1" s="12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9.75" customHeight="1" s="1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9.75" customHeight="1" s="12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9.75" customHeight="1" s="12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9.75" customHeight="1" s="12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9.75" customHeight="1" s="12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9.75" customHeight="1" s="12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9.75" customHeight="1" s="12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9.75" customHeight="1" s="12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9.75" customHeight="1" s="12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9.75" customHeight="1" s="12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9.75" customHeight="1" s="1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9.75" customHeight="1" s="12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9.75" customHeight="1" s="12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9.75" customHeight="1" s="12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9.75" customHeight="1" s="12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9.75" customHeight="1" s="12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9.75" customHeight="1" s="12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9.75" customHeight="1" s="12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9.75" customHeight="1" s="12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9.75" customHeight="1" s="12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9.75" customHeight="1" s="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9.75" customHeight="1" s="12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9.75" customHeight="1" s="12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9.75" customHeight="1" s="12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9.75" customHeight="1" s="12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9.75" customHeight="1" s="12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9.75" customHeight="1" s="12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9.75" customHeight="1" s="12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9.75" customHeight="1" s="12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9.75" customHeight="1" s="12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9.75" customHeight="1" s="1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9.75" customHeight="1" s="12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9.75" customHeight="1" s="12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9.75" customHeight="1" s="12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9.75" customHeight="1" s="12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9.75" customHeight="1" s="12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9.75" customHeight="1" s="12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9.75" customHeight="1" s="12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9.75" customHeight="1" s="12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9.75" customHeight="1" s="12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9.75" customHeight="1" s="1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9.75" customHeight="1" s="12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9.75" customHeight="1" s="12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9.75" customHeight="1" s="12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9.75" customHeight="1" s="12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9.75" customHeight="1" s="12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9.75" customHeight="1" s="12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9.75" customHeight="1" s="12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9.75" customHeight="1" s="12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9.75" customHeight="1" s="12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9.75" customHeight="1" s="1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9.75" customHeight="1" s="12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9.75" customHeight="1" s="12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9.75" customHeight="1" s="12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9.75" customHeight="1" s="12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9.75" customHeight="1" s="12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9.75" customHeight="1" s="12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9.75" customHeight="1" s="12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theme="8"/>
    <outlinePr summaryBelow="1" summaryRight="1"/>
    <pageSetUpPr/>
  </sheetPr>
  <dimension ref="A1:Z229"/>
  <sheetViews>
    <sheetView showGridLines="0" workbookViewId="0">
      <selection activeCell="A1" sqref="A1"/>
    </sheetView>
  </sheetViews>
  <sheetFormatPr baseColWidth="8" defaultColWidth="14.43" defaultRowHeight="15" customHeight="1"/>
  <cols>
    <col width="7.71" customWidth="1" style="12" min="1" max="1"/>
    <col width="21.71" customWidth="1" style="12" min="2" max="2"/>
    <col width="10.57" customWidth="1" style="12" min="3" max="3"/>
    <col width="8.289999999999999" customWidth="1" style="12" min="4" max="23"/>
  </cols>
  <sheetData>
    <row r="1" ht="9.75" customHeight="1" s="12">
      <c r="A1" s="11" t="inlineStr">
        <is>
          <t>_SalesTeamID</t>
        </is>
      </c>
      <c r="B1" s="11" t="inlineStr">
        <is>
          <t>Sales Team</t>
        </is>
      </c>
      <c r="C1" s="11" t="inlineStr">
        <is>
          <t>Region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9.75" customHeight="1" s="12">
      <c r="A2" s="11" t="n">
        <v>1</v>
      </c>
      <c r="B2" s="11" t="inlineStr">
        <is>
          <t>Adam Hernandez</t>
        </is>
      </c>
      <c r="C2" s="11" t="inlineStr">
        <is>
          <t>Northeast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9.75" customHeight="1" s="12">
      <c r="A3" s="11" t="n">
        <v>2</v>
      </c>
      <c r="B3" s="11" t="inlineStr">
        <is>
          <t>Keith Griffin</t>
        </is>
      </c>
      <c r="C3" s="11" t="inlineStr">
        <is>
          <t>Northeast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9.75" customHeight="1" s="12">
      <c r="A4" s="11" t="n">
        <v>3</v>
      </c>
      <c r="B4" s="11" t="inlineStr">
        <is>
          <t>Jerry Green</t>
        </is>
      </c>
      <c r="C4" s="11" t="inlineStr">
        <is>
          <t>West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9.75" customHeight="1" s="12">
      <c r="A5" s="11" t="n">
        <v>4</v>
      </c>
      <c r="B5" s="11" t="inlineStr">
        <is>
          <t>Chris Armstrong</t>
        </is>
      </c>
      <c r="C5" s="11" t="inlineStr">
        <is>
          <t>Northeast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9.75" customHeight="1" s="12">
      <c r="A6" s="11" t="n">
        <v>5</v>
      </c>
      <c r="B6" s="11" t="inlineStr">
        <is>
          <t>Stephen Payne</t>
        </is>
      </c>
      <c r="C6" s="11" t="inlineStr">
        <is>
          <t>South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9.75" customHeight="1" s="12">
      <c r="A7" s="11" t="n">
        <v>6</v>
      </c>
      <c r="B7" s="11" t="inlineStr">
        <is>
          <t>Joshua Bennett</t>
        </is>
      </c>
      <c r="C7" s="11" t="inlineStr">
        <is>
          <t>Northeast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9.75" customHeight="1" s="12">
      <c r="A8" s="11" t="n">
        <v>7</v>
      </c>
      <c r="B8" s="11" t="inlineStr">
        <is>
          <t>Shawn Cook</t>
        </is>
      </c>
      <c r="C8" s="11" t="inlineStr">
        <is>
          <t>Midwest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9.75" customHeight="1" s="12">
      <c r="A9" s="11" t="n">
        <v>8</v>
      </c>
      <c r="B9" s="11" t="inlineStr">
        <is>
          <t>George Lewis</t>
        </is>
      </c>
      <c r="C9" s="11" t="inlineStr">
        <is>
          <t>West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9.75" customHeight="1" s="12">
      <c r="A10" s="11" t="n">
        <v>9</v>
      </c>
      <c r="B10" s="11" t="inlineStr">
        <is>
          <t>Joshua Ryan</t>
        </is>
      </c>
      <c r="C10" s="11" t="inlineStr">
        <is>
          <t>Midwest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9.75" customHeight="1" s="12">
      <c r="A11" s="11" t="n">
        <v>10</v>
      </c>
      <c r="B11" s="11" t="inlineStr">
        <is>
          <t>Jonathan Hawkins</t>
        </is>
      </c>
      <c r="C11" s="11" t="inlineStr">
        <is>
          <t>West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9.75" customHeight="1" s="12">
      <c r="A12" s="11" t="n">
        <v>11</v>
      </c>
      <c r="B12" s="11" t="inlineStr">
        <is>
          <t>Joshua Little</t>
        </is>
      </c>
      <c r="C12" s="11" t="inlineStr">
        <is>
          <t>South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9.75" customHeight="1" s="12">
      <c r="A13" s="11" t="n">
        <v>12</v>
      </c>
      <c r="B13" s="11" t="inlineStr">
        <is>
          <t>Carl Nguyen</t>
        </is>
      </c>
      <c r="C13" s="11" t="inlineStr">
        <is>
          <t>Midwest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9.75" customHeight="1" s="12">
      <c r="A14" s="11" t="n">
        <v>13</v>
      </c>
      <c r="B14" s="11" t="inlineStr">
        <is>
          <t>Todd Roberts</t>
        </is>
      </c>
      <c r="C14" s="11" t="inlineStr">
        <is>
          <t>West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9.75" customHeight="1" s="12">
      <c r="A15" s="11" t="n">
        <v>14</v>
      </c>
      <c r="B15" s="11" t="inlineStr">
        <is>
          <t>Paul Holmes</t>
        </is>
      </c>
      <c r="C15" s="11" t="inlineStr">
        <is>
          <t>Midwest</t>
        </is>
      </c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9.75" customHeight="1" s="12">
      <c r="A16" s="11" t="n">
        <v>15</v>
      </c>
      <c r="B16" s="11" t="inlineStr">
        <is>
          <t>Roger Alexander</t>
        </is>
      </c>
      <c r="C16" s="11" t="inlineStr">
        <is>
          <t>Midwest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9.75" customHeight="1" s="12">
      <c r="A17" s="11" t="n">
        <v>16</v>
      </c>
      <c r="B17" s="11" t="inlineStr">
        <is>
          <t>Anthony Berry</t>
        </is>
      </c>
      <c r="C17" s="11" t="inlineStr">
        <is>
          <t>West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9.75" customHeight="1" s="12">
      <c r="A18" s="11" t="n">
        <v>17</v>
      </c>
      <c r="B18" s="11" t="inlineStr">
        <is>
          <t>Frank Brown</t>
        </is>
      </c>
      <c r="C18" s="11" t="inlineStr">
        <is>
          <t>Northeast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9.75" customHeight="1" s="12">
      <c r="A19" s="11" t="n">
        <v>18</v>
      </c>
      <c r="B19" s="11" t="inlineStr">
        <is>
          <t>Shawn Wallace</t>
        </is>
      </c>
      <c r="C19" s="11" t="inlineStr">
        <is>
          <t>South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9.75" customHeight="1" s="12">
      <c r="A20" s="11" t="n">
        <v>19</v>
      </c>
      <c r="B20" s="11" t="inlineStr">
        <is>
          <t>Nicholas Cunningham</t>
        </is>
      </c>
      <c r="C20" s="11" t="inlineStr">
        <is>
          <t>South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9.75" customHeight="1" s="12">
      <c r="A21" s="11" t="n">
        <v>20</v>
      </c>
      <c r="B21" s="11" t="inlineStr">
        <is>
          <t>Anthony Torres</t>
        </is>
      </c>
      <c r="C21" s="11" t="inlineStr">
        <is>
          <t>West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9.75" customHeight="1" s="12">
      <c r="A22" s="11" t="n">
        <v>21</v>
      </c>
      <c r="B22" s="11" t="inlineStr">
        <is>
          <t>Samuel Fowler</t>
        </is>
      </c>
      <c r="C22" s="11" t="inlineStr">
        <is>
          <t>Midwest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9.75" customHeight="1" s="12">
      <c r="A23" s="11" t="n">
        <v>22</v>
      </c>
      <c r="B23" s="11" t="inlineStr">
        <is>
          <t>Joe Price</t>
        </is>
      </c>
      <c r="C23" s="11" t="inlineStr">
        <is>
          <t>Northeast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9.75" customHeight="1" s="12">
      <c r="A24" s="11" t="n">
        <v>23</v>
      </c>
      <c r="B24" s="11" t="inlineStr">
        <is>
          <t>Douglas Tucker</t>
        </is>
      </c>
      <c r="C24" s="11" t="inlineStr">
        <is>
          <t>Midwest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9.75" customHeight="1" s="12">
      <c r="A25" s="11" t="n">
        <v>24</v>
      </c>
      <c r="B25" s="11" t="inlineStr">
        <is>
          <t>Roy Rice</t>
        </is>
      </c>
      <c r="C25" s="11" t="inlineStr">
        <is>
          <t>Midwest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9.75" customHeight="1" s="12">
      <c r="A26" s="11" t="n">
        <v>25</v>
      </c>
      <c r="B26" s="11" t="inlineStr">
        <is>
          <t>Patrick Graham</t>
        </is>
      </c>
      <c r="C26" s="11" t="inlineStr">
        <is>
          <t>South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9.75" customHeight="1" s="12">
      <c r="A27" s="11" t="n">
        <v>26</v>
      </c>
      <c r="B27" s="11" t="inlineStr">
        <is>
          <t>Donald Reynolds</t>
        </is>
      </c>
      <c r="C27" s="11" t="inlineStr">
        <is>
          <t>South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9.75" customHeight="1" s="12">
      <c r="A28" s="11" t="n">
        <v>27</v>
      </c>
      <c r="B28" s="11" t="inlineStr">
        <is>
          <t>Shawn Torres</t>
        </is>
      </c>
      <c r="C28" s="11" t="inlineStr">
        <is>
          <t>Northeast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9.75" customHeight="1" s="12">
      <c r="A29" s="11" t="n">
        <v>28</v>
      </c>
      <c r="B29" s="11" t="inlineStr">
        <is>
          <t>Carlos Miller</t>
        </is>
      </c>
      <c r="C29" s="11" t="inlineStr">
        <is>
          <t>West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9.75" customHeight="1" s="12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9.75" customHeight="1" s="12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9.75" customHeight="1" s="1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9.75" customHeight="1" s="12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9.75" customHeight="1" s="12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9.75" customHeight="1" s="12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9.75" customHeight="1" s="12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9.75" customHeight="1" s="12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9.75" customHeight="1" s="12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9.75" customHeight="1" s="12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9.75" customHeight="1" s="12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9.75" customHeight="1" s="12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9.75" customHeight="1" s="1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9.75" customHeight="1" s="12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9.75" customHeight="1" s="12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9.75" customHeight="1" s="12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9.75" customHeight="1" s="12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9.75" customHeight="1" s="12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9.75" customHeight="1" s="12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9.75" customHeight="1" s="12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9.75" customHeight="1" s="12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9.75" customHeight="1" s="12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9.75" customHeight="1" s="1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9.75" customHeight="1" s="12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9.75" customHeight="1" s="12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9.75" customHeight="1" s="12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9.75" customHeight="1" s="12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9.75" customHeight="1" s="12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9.75" customHeight="1" s="12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9.75" customHeight="1" s="12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9.75" customHeight="1" s="12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9.75" customHeight="1" s="12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9.75" customHeight="1" s="1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9.75" customHeight="1" s="12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9.75" customHeight="1" s="12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9.75" customHeight="1" s="12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9.75" customHeight="1" s="12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9.75" customHeight="1" s="12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9.75" customHeight="1" s="12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9.75" customHeight="1" s="12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9.75" customHeight="1" s="12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9.75" customHeight="1" s="12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9.75" customHeight="1" s="1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9.75" customHeight="1" s="12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9.75" customHeight="1" s="12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9.75" customHeight="1" s="12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9.75" customHeight="1" s="12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9.75" customHeight="1" s="12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9.75" customHeight="1" s="12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9.75" customHeight="1" s="12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9.75" customHeight="1" s="12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9.75" customHeight="1" s="12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9.75" customHeight="1" s="1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9.75" customHeight="1" s="12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9.75" customHeight="1" s="12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9.75" customHeight="1" s="12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9.75" customHeight="1" s="12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9.75" customHeight="1" s="12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9.75" customHeight="1" s="12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9.75" customHeight="1" s="12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9.75" customHeight="1" s="12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9.75" customHeight="1" s="12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9.75" customHeight="1" s="1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9.75" customHeight="1" s="12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9.75" customHeight="1" s="12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9.75" customHeight="1" s="12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9.75" customHeight="1" s="12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9.75" customHeight="1" s="12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9.75" customHeight="1" s="12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9.75" customHeight="1" s="12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9.75" customHeight="1" s="12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9.75" customHeight="1" s="12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9.75" customHeight="1" s="1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9.75" customHeight="1" s="12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9.75" customHeight="1" s="12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9.75" customHeight="1" s="12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9.75" customHeight="1" s="12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9.75" customHeight="1" s="12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9.75" customHeight="1" s="12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9.75" customHeight="1" s="12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9.75" customHeight="1" s="12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9.75" customHeight="1" s="12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9.75" customHeight="1" s="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9.75" customHeight="1" s="12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9.75" customHeight="1" s="12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9.75" customHeight="1" s="12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9.75" customHeight="1" s="12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9.75" customHeight="1" s="12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9.75" customHeight="1" s="12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9.75" customHeight="1" s="12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9.75" customHeight="1" s="12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9.75" customHeight="1" s="12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9.75" customHeight="1" s="1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9.75" customHeight="1" s="12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9.75" customHeight="1" s="12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9.75" customHeight="1" s="12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9.75" customHeight="1" s="12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9.75" customHeight="1" s="12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9.75" customHeight="1" s="12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9.75" customHeight="1" s="12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9.75" customHeight="1" s="12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9.75" customHeight="1" s="12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9.75" customHeight="1" s="1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9.75" customHeight="1" s="12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9.75" customHeight="1" s="12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9.75" customHeight="1" s="12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9.75" customHeight="1" s="12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9.75" customHeight="1" s="12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9.75" customHeight="1" s="12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9.75" customHeight="1" s="12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9.75" customHeight="1" s="12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9.75" customHeight="1" s="12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9.75" customHeight="1" s="1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9.75" customHeight="1" s="12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9.75" customHeight="1" s="12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9.75" customHeight="1" s="12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9.75" customHeight="1" s="12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9.75" customHeight="1" s="12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9.75" customHeight="1" s="12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9.75" customHeight="1" s="12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9.75" customHeight="1" s="12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9.75" customHeight="1" s="12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9.75" customHeight="1" s="1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9.75" customHeight="1" s="12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9.75" customHeight="1" s="12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9.75" customHeight="1" s="12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9.75" customHeight="1" s="12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9.75" customHeight="1" s="12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9.75" customHeight="1" s="12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9.75" customHeight="1" s="12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9.75" customHeight="1" s="12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9.75" customHeight="1" s="12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9.75" customHeight="1" s="1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9.75" customHeight="1" s="12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9.75" customHeight="1" s="12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9.75" customHeight="1" s="12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9.75" customHeight="1" s="12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9.75" customHeight="1" s="12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9.75" customHeight="1" s="12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9.75" customHeight="1" s="12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9.75" customHeight="1" s="12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9.75" customHeight="1" s="12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9.75" customHeight="1" s="1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9.75" customHeight="1" s="12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9.75" customHeight="1" s="12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9.75" customHeight="1" s="12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9.75" customHeight="1" s="12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9.75" customHeight="1" s="12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9.75" customHeight="1" s="12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9.75" customHeight="1" s="12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9.75" customHeight="1" s="12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9.75" customHeight="1" s="12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9.75" customHeight="1" s="1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9.75" customHeight="1" s="12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9.75" customHeight="1" s="12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9.75" customHeight="1" s="12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9.75" customHeight="1" s="12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9.75" customHeight="1" s="12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9.75" customHeight="1" s="12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9.75" customHeight="1" s="12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9.75" customHeight="1" s="12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9.75" customHeight="1" s="12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9.75" customHeight="1" s="1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9.75" customHeight="1" s="12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9.75" customHeight="1" s="12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9.75" customHeight="1" s="12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9.75" customHeight="1" s="12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9.75" customHeight="1" s="12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9.75" customHeight="1" s="12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9.75" customHeight="1" s="12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9.75" customHeight="1" s="12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9.75" customHeight="1" s="12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9.75" customHeight="1" s="1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9.75" customHeight="1" s="12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9.75" customHeight="1" s="12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9.75" customHeight="1" s="12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9.75" customHeight="1" s="12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9.75" customHeight="1" s="12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9.75" customHeight="1" s="12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9.75" customHeight="1" s="12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9.75" customHeight="1" s="12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9.75" customHeight="1" s="12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9.75" customHeight="1" s="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9.75" customHeight="1" s="12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9.75" customHeight="1" s="12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9.75" customHeight="1" s="12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9.75" customHeight="1" s="12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9.75" customHeight="1" s="12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9.75" customHeight="1" s="12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9.75" customHeight="1" s="12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9.75" customHeight="1" s="12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9.75" customHeight="1" s="12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9.75" customHeight="1" s="1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9.75" customHeight="1" s="12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9.75" customHeight="1" s="12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9.75" customHeight="1" s="12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9.75" customHeight="1" s="12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9.75" customHeight="1" s="12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9.75" customHeight="1" s="12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9.75" customHeight="1" s="12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2026-07-09T01:07:15Z</dcterms:created>
  <dcterms:modified xmlns:dcterms="http://purl.org/dc/terms/" xmlns:xsi="http://www.w3.org/2001/XMLSchema-instance" xsi:type="dcterms:W3CDTF">2026-07-09T01:07:17Z</dcterms:modified>
</cp:coreProperties>
</file>